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svg" ContentType="image/svg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2.xml" ContentType="application/vnd.openxmlformats-officedocument.drawing+xml"/>
  <Override PartName="/xl/charts/chartEx2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drawings/drawing3.xml" ContentType="application/vnd.openxmlformats-officedocument.drawing+xml"/>
  <Override PartName="/xl/charts/chartEx3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2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Ex4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charts/chartEx5.xml" ContentType="application/vnd.ms-office.chartex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Lilian Carvalho\Desktop\Lilian\Data_Analytics\Fundamentos de Analytics\"/>
    </mc:Choice>
  </mc:AlternateContent>
  <xr:revisionPtr revIDLastSave="0" documentId="13_ncr:1_{B9771109-B66C-48A0-B78E-86C1F4C085E5}" xr6:coauthVersionLast="47" xr6:coauthVersionMax="47" xr10:uidLastSave="{00000000-0000-0000-0000-000000000000}"/>
  <bookViews>
    <workbookView xWindow="-120" yWindow="-120" windowWidth="20730" windowHeight="11310" firstSheet="2" activeTab="4" xr2:uid="{00000000-000D-0000-FFFF-FFFF00000000}"/>
  </bookViews>
  <sheets>
    <sheet name="Tabelas auxiliares" sheetId="9" state="hidden" r:id="rId1"/>
    <sheet name="De-Para" sheetId="2" state="hidden" r:id="rId2"/>
    <sheet name="Base" sheetId="1" r:id="rId3"/>
    <sheet name="Base tratada" sheetId="6" r:id="rId4"/>
    <sheet name="Panorama geral" sheetId="7" r:id="rId5"/>
    <sheet name="Educação infantil" sheetId="8" r:id="rId6"/>
    <sheet name="Renda" sheetId="10" r:id="rId7"/>
  </sheets>
  <definedNames>
    <definedName name="_xlnm._FilterDatabase" localSheetId="3" hidden="1">'Base tratada'!$A$4:$L$5571</definedName>
    <definedName name="_xlnm._FilterDatabase" localSheetId="0" hidden="1">'Tabelas auxiliares'!$I$3:$I$5570</definedName>
    <definedName name="_xlchart.v1.0" hidden="1">'Base tratada'!$D$5:$D$5571</definedName>
    <definedName name="_xlchart.v1.1" hidden="1">'Tabelas auxiliares'!$B$3</definedName>
    <definedName name="_xlchart.v1.10" hidden="1">'Tabelas auxiliares'!$F$4:$F$1796</definedName>
    <definedName name="_xlchart.v1.11" hidden="1">'Tabelas auxiliares'!$B$3</definedName>
    <definedName name="_xlchart.v1.12" hidden="1">'Tabelas auxiliares'!$B$4:$B$1796</definedName>
    <definedName name="_xlchart.v1.13" hidden="1">'Tabelas auxiliares'!$C$3</definedName>
    <definedName name="_xlchart.v1.14" hidden="1">'Tabelas auxiliares'!$C$4:$C$1796</definedName>
    <definedName name="_xlchart.v1.15" hidden="1">'Tabelas auxiliares'!$D$3</definedName>
    <definedName name="_xlchart.v1.16" hidden="1">'Tabelas auxiliares'!$D$4:$D$1796</definedName>
    <definedName name="_xlchart.v1.17" hidden="1">'Tabelas auxiliares'!$E$3</definedName>
    <definedName name="_xlchart.v1.18" hidden="1">'Tabelas auxiliares'!$E$4:$E$1796</definedName>
    <definedName name="_xlchart.v1.19" hidden="1">'Tabelas auxiliares'!$F$3</definedName>
    <definedName name="_xlchart.v1.2" hidden="1">'Tabelas auxiliares'!$B$4:$B$1796</definedName>
    <definedName name="_xlchart.v1.20" hidden="1">'Tabelas auxiliares'!$F$4:$F$1796</definedName>
    <definedName name="_xlchart.v1.21" hidden="1">'Tabelas auxiliares'!$B$3</definedName>
    <definedName name="_xlchart.v1.22" hidden="1">'Tabelas auxiliares'!$B$4:$B$1796</definedName>
    <definedName name="_xlchart.v1.23" hidden="1">'Tabelas auxiliares'!$C$3</definedName>
    <definedName name="_xlchart.v1.24" hidden="1">'Tabelas auxiliares'!$C$4:$C$1796</definedName>
    <definedName name="_xlchart.v1.25" hidden="1">'Tabelas auxiliares'!$D$3</definedName>
    <definedName name="_xlchart.v1.26" hidden="1">'Tabelas auxiliares'!$D$4:$D$1796</definedName>
    <definedName name="_xlchart.v1.27" hidden="1">'Tabelas auxiliares'!$E$3</definedName>
    <definedName name="_xlchart.v1.28" hidden="1">'Tabelas auxiliares'!$E$4:$E$1796</definedName>
    <definedName name="_xlchart.v1.29" hidden="1">'Tabelas auxiliares'!$F$3</definedName>
    <definedName name="_xlchart.v1.3" hidden="1">'Tabelas auxiliares'!$C$3</definedName>
    <definedName name="_xlchart.v1.30" hidden="1">'Tabelas auxiliares'!$F$4:$F$1796</definedName>
    <definedName name="_xlchart.v1.31" hidden="1">'Tabelas auxiliares'!$B$3</definedName>
    <definedName name="_xlchart.v1.32" hidden="1">'Tabelas auxiliares'!$B$4:$B$1796</definedName>
    <definedName name="_xlchart.v1.33" hidden="1">'Tabelas auxiliares'!$C$3</definedName>
    <definedName name="_xlchart.v1.34" hidden="1">'Tabelas auxiliares'!$C$4:$C$1796</definedName>
    <definedName name="_xlchart.v1.35" hidden="1">'Tabelas auxiliares'!$D$3</definedName>
    <definedName name="_xlchart.v1.36" hidden="1">'Tabelas auxiliares'!$D$4:$D$1796</definedName>
    <definedName name="_xlchart.v1.37" hidden="1">'Tabelas auxiliares'!$E$3</definedName>
    <definedName name="_xlchart.v1.38" hidden="1">'Tabelas auxiliares'!$E$4:$E$1796</definedName>
    <definedName name="_xlchart.v1.39" hidden="1">'Tabelas auxiliares'!$F$3</definedName>
    <definedName name="_xlchart.v1.4" hidden="1">'Tabelas auxiliares'!$C$4:$C$1796</definedName>
    <definedName name="_xlchart.v1.40" hidden="1">'Tabelas auxiliares'!$F$4:$F$1796</definedName>
    <definedName name="_xlchart.v1.41" hidden="1">'Tabelas auxiliares'!$B$3</definedName>
    <definedName name="_xlchart.v1.42" hidden="1">'Tabelas auxiliares'!$B$4:$B$1796</definedName>
    <definedName name="_xlchart.v1.43" hidden="1">'Tabelas auxiliares'!$C$3</definedName>
    <definedName name="_xlchart.v1.44" hidden="1">'Tabelas auxiliares'!$C$4:$C$1796</definedName>
    <definedName name="_xlchart.v1.45" hidden="1">'Tabelas auxiliares'!$D$3</definedName>
    <definedName name="_xlchart.v1.46" hidden="1">'Tabelas auxiliares'!$D$4:$D$1796</definedName>
    <definedName name="_xlchart.v1.47" hidden="1">'Tabelas auxiliares'!$E$3</definedName>
    <definedName name="_xlchart.v1.48" hidden="1">'Tabelas auxiliares'!$E$4:$E$1796</definedName>
    <definedName name="_xlchart.v1.49" hidden="1">'Tabelas auxiliares'!$F$3</definedName>
    <definedName name="_xlchart.v1.5" hidden="1">'Tabelas auxiliares'!$D$3</definedName>
    <definedName name="_xlchart.v1.50" hidden="1">'Tabelas auxiliares'!$F$4:$F$1796</definedName>
    <definedName name="_xlchart.v1.51" hidden="1">'Tabelas auxiliares'!$I$4:$I$5570</definedName>
    <definedName name="_xlchart.v1.52" hidden="1">'Tabelas auxiliares'!$P$3</definedName>
    <definedName name="_xlchart.v1.53" hidden="1">'Tabelas auxiliares'!$P$4:$P$1796</definedName>
    <definedName name="_xlchart.v1.54" hidden="1">'Tabelas auxiliares'!$Q$3</definedName>
    <definedName name="_xlchart.v1.55" hidden="1">'Tabelas auxiliares'!$Q$4:$Q$1796</definedName>
    <definedName name="_xlchart.v1.56" hidden="1">'Tabelas auxiliares'!$R$3</definedName>
    <definedName name="_xlchart.v1.57" hidden="1">'Tabelas auxiliares'!$R$4:$R$1796</definedName>
    <definedName name="_xlchart.v1.58" hidden="1">'Tabelas auxiliares'!$S$3</definedName>
    <definedName name="_xlchart.v1.59" hidden="1">'Tabelas auxiliares'!$S$4:$S$1796</definedName>
    <definedName name="_xlchart.v1.6" hidden="1">'Tabelas auxiliares'!$D$4:$D$1796</definedName>
    <definedName name="_xlchart.v1.60" hidden="1">'Tabelas auxiliares'!$T$3</definedName>
    <definedName name="_xlchart.v1.61" hidden="1">'Tabelas auxiliares'!$T$4:$T$1796</definedName>
    <definedName name="_xlchart.v1.62" hidden="1">'Tabelas auxiliares'!$AA$3</definedName>
    <definedName name="_xlchart.v1.63" hidden="1">'Tabelas auxiliares'!$AA$4:$AA$1796</definedName>
    <definedName name="_xlchart.v1.64" hidden="1">'Tabelas auxiliares'!$W$3</definedName>
    <definedName name="_xlchart.v1.65" hidden="1">'Tabelas auxiliares'!$W$4:$W$1796</definedName>
    <definedName name="_xlchart.v1.66" hidden="1">'Tabelas auxiliares'!$X$3</definedName>
    <definedName name="_xlchart.v1.67" hidden="1">'Tabelas auxiliares'!$X$4:$X$1796</definedName>
    <definedName name="_xlchart.v1.68" hidden="1">'Tabelas auxiliares'!$Y$3</definedName>
    <definedName name="_xlchart.v1.69" hidden="1">'Tabelas auxiliares'!$Y$4:$Y$1796</definedName>
    <definedName name="_xlchart.v1.7" hidden="1">'Tabelas auxiliares'!$E$3</definedName>
    <definedName name="_xlchart.v1.70" hidden="1">'Tabelas auxiliares'!$Z$3</definedName>
    <definedName name="_xlchart.v1.71" hidden="1">'Tabelas auxiliares'!$Z$4:$Z$1796</definedName>
    <definedName name="_xlchart.v1.72" hidden="1">'Tabelas auxiliares'!$AA$3</definedName>
    <definedName name="_xlchart.v1.73" hidden="1">'Tabelas auxiliares'!$AA$4:$AA$1796</definedName>
    <definedName name="_xlchart.v1.74" hidden="1">'Tabelas auxiliares'!$W$3</definedName>
    <definedName name="_xlchart.v1.75" hidden="1">'Tabelas auxiliares'!$W$4:$W$1796</definedName>
    <definedName name="_xlchart.v1.76" hidden="1">'Tabelas auxiliares'!$X$3</definedName>
    <definedName name="_xlchart.v1.77" hidden="1">'Tabelas auxiliares'!$X$4:$X$1796</definedName>
    <definedName name="_xlchart.v1.78" hidden="1">'Tabelas auxiliares'!$Y$3</definedName>
    <definedName name="_xlchart.v1.79" hidden="1">'Tabelas auxiliares'!$Y$4:$Y$1796</definedName>
    <definedName name="_xlchart.v1.8" hidden="1">'Tabelas auxiliares'!$E$4:$E$1796</definedName>
    <definedName name="_xlchart.v1.80" hidden="1">'Tabelas auxiliares'!$Z$3</definedName>
    <definedName name="_xlchart.v1.81" hidden="1">'Tabelas auxiliares'!$Z$4:$Z$1796</definedName>
    <definedName name="_xlchart.v1.9" hidden="1">'Tabelas auxiliares'!$F$3</definedName>
  </definedNames>
  <calcPr calcId="191029"/>
  <pivotCaches>
    <pivotCache cacheId="0" r:id="rId8"/>
    <pivotCache cacheId="1" r:id="rId9"/>
    <pivotCache cacheId="7" r:id="rId10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M21" i="10" l="1"/>
  <c r="E22" i="10"/>
  <c r="E21" i="10"/>
  <c r="M5571" i="6" l="1"/>
  <c r="M5570" i="6"/>
  <c r="M5569" i="6"/>
  <c r="M5568" i="6"/>
  <c r="M5567" i="6"/>
  <c r="M5566" i="6"/>
  <c r="M5565" i="6"/>
  <c r="M5564" i="6"/>
  <c r="M5563" i="6"/>
  <c r="M5562" i="6"/>
  <c r="M5561" i="6"/>
  <c r="M5560" i="6"/>
  <c r="M5559" i="6"/>
  <c r="M5558" i="6"/>
  <c r="M5557" i="6"/>
  <c r="M5556" i="6"/>
  <c r="M5555" i="6"/>
  <c r="M5554" i="6"/>
  <c r="M5553" i="6"/>
  <c r="M5552" i="6"/>
  <c r="M5551" i="6"/>
  <c r="M5550" i="6"/>
  <c r="M5549" i="6"/>
  <c r="M5548" i="6"/>
  <c r="M5547" i="6"/>
  <c r="M5546" i="6"/>
  <c r="M5545" i="6"/>
  <c r="M5544" i="6"/>
  <c r="M5543" i="6"/>
  <c r="M5542" i="6"/>
  <c r="M5541" i="6"/>
  <c r="M5540" i="6"/>
  <c r="M5539" i="6"/>
  <c r="M5538" i="6"/>
  <c r="M5537" i="6"/>
  <c r="M5536" i="6"/>
  <c r="M5535" i="6"/>
  <c r="M5534" i="6"/>
  <c r="M5533" i="6"/>
  <c r="M5532" i="6"/>
  <c r="M5531" i="6"/>
  <c r="M5530" i="6"/>
  <c r="M5529" i="6"/>
  <c r="M5528" i="6"/>
  <c r="M5527" i="6"/>
  <c r="M5526" i="6"/>
  <c r="M5525" i="6"/>
  <c r="M5524" i="6"/>
  <c r="M5523" i="6"/>
  <c r="M5522" i="6"/>
  <c r="M5521" i="6"/>
  <c r="M5520" i="6"/>
  <c r="M5519" i="6"/>
  <c r="M5518" i="6"/>
  <c r="M5517" i="6"/>
  <c r="M5516" i="6"/>
  <c r="M5515" i="6"/>
  <c r="M5514" i="6"/>
  <c r="M5513" i="6"/>
  <c r="M5512" i="6"/>
  <c r="M5511" i="6"/>
  <c r="M5510" i="6"/>
  <c r="M5509" i="6"/>
  <c r="M5508" i="6"/>
  <c r="M5507" i="6"/>
  <c r="M5506" i="6"/>
  <c r="M5505" i="6"/>
  <c r="M5504" i="6"/>
  <c r="M5503" i="6"/>
  <c r="M5502" i="6"/>
  <c r="M5501" i="6"/>
  <c r="M5500" i="6"/>
  <c r="M5499" i="6"/>
  <c r="M5498" i="6"/>
  <c r="M5497" i="6"/>
  <c r="M5496" i="6"/>
  <c r="M5495" i="6"/>
  <c r="M5494" i="6"/>
  <c r="M5493" i="6"/>
  <c r="M5492" i="6"/>
  <c r="M5491" i="6"/>
  <c r="M5490" i="6"/>
  <c r="M5489" i="6"/>
  <c r="M5488" i="6"/>
  <c r="M5487" i="6"/>
  <c r="M5486" i="6"/>
  <c r="M5485" i="6"/>
  <c r="M5484" i="6"/>
  <c r="M5483" i="6"/>
  <c r="M5482" i="6"/>
  <c r="M5481" i="6"/>
  <c r="M5480" i="6"/>
  <c r="M5479" i="6"/>
  <c r="M5478" i="6"/>
  <c r="M5477" i="6"/>
  <c r="M5476" i="6"/>
  <c r="M5475" i="6"/>
  <c r="M5474" i="6"/>
  <c r="M5473" i="6"/>
  <c r="M5472" i="6"/>
  <c r="M5471" i="6"/>
  <c r="M5470" i="6"/>
  <c r="M5469" i="6"/>
  <c r="M5468" i="6"/>
  <c r="M5467" i="6"/>
  <c r="M5466" i="6"/>
  <c r="M5465" i="6"/>
  <c r="M5464" i="6"/>
  <c r="M5463" i="6"/>
  <c r="M5462" i="6"/>
  <c r="M5461" i="6"/>
  <c r="M5460" i="6"/>
  <c r="M5459" i="6"/>
  <c r="M5458" i="6"/>
  <c r="M5457" i="6"/>
  <c r="M5456" i="6"/>
  <c r="M5455" i="6"/>
  <c r="M5454" i="6"/>
  <c r="M5453" i="6"/>
  <c r="M5452" i="6"/>
  <c r="M5451" i="6"/>
  <c r="M5450" i="6"/>
  <c r="M5449" i="6"/>
  <c r="M5448" i="6"/>
  <c r="M5447" i="6"/>
  <c r="M5446" i="6"/>
  <c r="M5445" i="6"/>
  <c r="M5444" i="6"/>
  <c r="M5443" i="6"/>
  <c r="M5442" i="6"/>
  <c r="M5441" i="6"/>
  <c r="M5440" i="6"/>
  <c r="M5439" i="6"/>
  <c r="M5438" i="6"/>
  <c r="M5437" i="6"/>
  <c r="M5436" i="6"/>
  <c r="M5435" i="6"/>
  <c r="M5434" i="6"/>
  <c r="M5433" i="6"/>
  <c r="M5432" i="6"/>
  <c r="M5431" i="6"/>
  <c r="M5430" i="6"/>
  <c r="M5429" i="6"/>
  <c r="M5428" i="6"/>
  <c r="M5427" i="6"/>
  <c r="M5426" i="6"/>
  <c r="M5425" i="6"/>
  <c r="M5424" i="6"/>
  <c r="M5423" i="6"/>
  <c r="M5422" i="6"/>
  <c r="M5421" i="6"/>
  <c r="M5420" i="6"/>
  <c r="M5419" i="6"/>
  <c r="M5418" i="6"/>
  <c r="M5417" i="6"/>
  <c r="M5416" i="6"/>
  <c r="M5415" i="6"/>
  <c r="M5414" i="6"/>
  <c r="M5413" i="6"/>
  <c r="M5412" i="6"/>
  <c r="M5411" i="6"/>
  <c r="M5410" i="6"/>
  <c r="M5409" i="6"/>
  <c r="M5408" i="6"/>
  <c r="M5407" i="6"/>
  <c r="M5406" i="6"/>
  <c r="M5405" i="6"/>
  <c r="M5404" i="6"/>
  <c r="M5403" i="6"/>
  <c r="M5402" i="6"/>
  <c r="M5401" i="6"/>
  <c r="M5400" i="6"/>
  <c r="M5399" i="6"/>
  <c r="M5398" i="6"/>
  <c r="M5397" i="6"/>
  <c r="M5396" i="6"/>
  <c r="M5395" i="6"/>
  <c r="M5394" i="6"/>
  <c r="M5393" i="6"/>
  <c r="M5392" i="6"/>
  <c r="M5391" i="6"/>
  <c r="M5390" i="6"/>
  <c r="M5389" i="6"/>
  <c r="M5388" i="6"/>
  <c r="M5387" i="6"/>
  <c r="M5386" i="6"/>
  <c r="M5385" i="6"/>
  <c r="M5384" i="6"/>
  <c r="M5383" i="6"/>
  <c r="M5382" i="6"/>
  <c r="M5381" i="6"/>
  <c r="M5380" i="6"/>
  <c r="M5379" i="6"/>
  <c r="M5378" i="6"/>
  <c r="M5377" i="6"/>
  <c r="M5376" i="6"/>
  <c r="M5375" i="6"/>
  <c r="M5374" i="6"/>
  <c r="M5373" i="6"/>
  <c r="M5372" i="6"/>
  <c r="M5371" i="6"/>
  <c r="M5370" i="6"/>
  <c r="M5369" i="6"/>
  <c r="M5368" i="6"/>
  <c r="M5367" i="6"/>
  <c r="M5366" i="6"/>
  <c r="M5365" i="6"/>
  <c r="M5364" i="6"/>
  <c r="M5363" i="6"/>
  <c r="M5362" i="6"/>
  <c r="M5361" i="6"/>
  <c r="M5360" i="6"/>
  <c r="M5359" i="6"/>
  <c r="M5358" i="6"/>
  <c r="M5357" i="6"/>
  <c r="M5356" i="6"/>
  <c r="M5355" i="6"/>
  <c r="M5354" i="6"/>
  <c r="M5353" i="6"/>
  <c r="M5352" i="6"/>
  <c r="M5351" i="6"/>
  <c r="M5350" i="6"/>
  <c r="M5349" i="6"/>
  <c r="M5348" i="6"/>
  <c r="M5347" i="6"/>
  <c r="M5346" i="6"/>
  <c r="M5345" i="6"/>
  <c r="M5344" i="6"/>
  <c r="M5343" i="6"/>
  <c r="M5342" i="6"/>
  <c r="M5341" i="6"/>
  <c r="M5340" i="6"/>
  <c r="M5339" i="6"/>
  <c r="M5338" i="6"/>
  <c r="M5337" i="6"/>
  <c r="M5336" i="6"/>
  <c r="M5335" i="6"/>
  <c r="M5334" i="6"/>
  <c r="M5333" i="6"/>
  <c r="M5332" i="6"/>
  <c r="M5331" i="6"/>
  <c r="M5330" i="6"/>
  <c r="M5329" i="6"/>
  <c r="M5328" i="6"/>
  <c r="M5327" i="6"/>
  <c r="M5326" i="6"/>
  <c r="M5325" i="6"/>
  <c r="M5324" i="6"/>
  <c r="M5323" i="6"/>
  <c r="M5322" i="6"/>
  <c r="M5321" i="6"/>
  <c r="M5320" i="6"/>
  <c r="M5319" i="6"/>
  <c r="M5318" i="6"/>
  <c r="M5317" i="6"/>
  <c r="M5316" i="6"/>
  <c r="M5315" i="6"/>
  <c r="M5314" i="6"/>
  <c r="M5313" i="6"/>
  <c r="M5312" i="6"/>
  <c r="M5311" i="6"/>
  <c r="M5310" i="6"/>
  <c r="M5309" i="6"/>
  <c r="M5308" i="6"/>
  <c r="M5307" i="6"/>
  <c r="M5306" i="6"/>
  <c r="M5305" i="6"/>
  <c r="M5304" i="6"/>
  <c r="M5303" i="6"/>
  <c r="M5302" i="6"/>
  <c r="M5301" i="6"/>
  <c r="M5300" i="6"/>
  <c r="M5299" i="6"/>
  <c r="M5298" i="6"/>
  <c r="M5297" i="6"/>
  <c r="M5296" i="6"/>
  <c r="M5295" i="6"/>
  <c r="M5294" i="6"/>
  <c r="M5293" i="6"/>
  <c r="M5292" i="6"/>
  <c r="M5291" i="6"/>
  <c r="M5290" i="6"/>
  <c r="M5289" i="6"/>
  <c r="M5288" i="6"/>
  <c r="M5287" i="6"/>
  <c r="M5286" i="6"/>
  <c r="M5285" i="6"/>
  <c r="M5284" i="6"/>
  <c r="M5283" i="6"/>
  <c r="M5282" i="6"/>
  <c r="M5281" i="6"/>
  <c r="M5280" i="6"/>
  <c r="M5279" i="6"/>
  <c r="M5278" i="6"/>
  <c r="M5277" i="6"/>
  <c r="M5276" i="6"/>
  <c r="M5275" i="6"/>
  <c r="M5274" i="6"/>
  <c r="M5273" i="6"/>
  <c r="M5272" i="6"/>
  <c r="M5271" i="6"/>
  <c r="M5270" i="6"/>
  <c r="M5269" i="6"/>
  <c r="M5268" i="6"/>
  <c r="M5267" i="6"/>
  <c r="M5266" i="6"/>
  <c r="M5265" i="6"/>
  <c r="M5264" i="6"/>
  <c r="M5263" i="6"/>
  <c r="M5262" i="6"/>
  <c r="M5261" i="6"/>
  <c r="M5260" i="6"/>
  <c r="M5259" i="6"/>
  <c r="M5258" i="6"/>
  <c r="M5257" i="6"/>
  <c r="M5256" i="6"/>
  <c r="M5255" i="6"/>
  <c r="M5254" i="6"/>
  <c r="M5253" i="6"/>
  <c r="M5252" i="6"/>
  <c r="M5251" i="6"/>
  <c r="M5250" i="6"/>
  <c r="M5249" i="6"/>
  <c r="M5248" i="6"/>
  <c r="M5247" i="6"/>
  <c r="M5246" i="6"/>
  <c r="M5245" i="6"/>
  <c r="M5244" i="6"/>
  <c r="M5243" i="6"/>
  <c r="M5242" i="6"/>
  <c r="M5241" i="6"/>
  <c r="M5240" i="6"/>
  <c r="M5239" i="6"/>
  <c r="M5238" i="6"/>
  <c r="M5237" i="6"/>
  <c r="M5236" i="6"/>
  <c r="M5235" i="6"/>
  <c r="M5234" i="6"/>
  <c r="M5233" i="6"/>
  <c r="M5232" i="6"/>
  <c r="M5231" i="6"/>
  <c r="M5230" i="6"/>
  <c r="M5229" i="6"/>
  <c r="M5228" i="6"/>
  <c r="M5227" i="6"/>
  <c r="M5226" i="6"/>
  <c r="M5225" i="6"/>
  <c r="M5224" i="6"/>
  <c r="M5223" i="6"/>
  <c r="M5222" i="6"/>
  <c r="M5221" i="6"/>
  <c r="M5220" i="6"/>
  <c r="M5219" i="6"/>
  <c r="M5218" i="6"/>
  <c r="M5217" i="6"/>
  <c r="M5216" i="6"/>
  <c r="M5215" i="6"/>
  <c r="M5214" i="6"/>
  <c r="M5213" i="6"/>
  <c r="M5212" i="6"/>
  <c r="M5211" i="6"/>
  <c r="M5210" i="6"/>
  <c r="M5209" i="6"/>
  <c r="M5208" i="6"/>
  <c r="M5207" i="6"/>
  <c r="M5206" i="6"/>
  <c r="M5205" i="6"/>
  <c r="M5204" i="6"/>
  <c r="M5203" i="6"/>
  <c r="M5202" i="6"/>
  <c r="M5201" i="6"/>
  <c r="M5200" i="6"/>
  <c r="M5199" i="6"/>
  <c r="M5198" i="6"/>
  <c r="M5197" i="6"/>
  <c r="M5196" i="6"/>
  <c r="M5195" i="6"/>
  <c r="M5194" i="6"/>
  <c r="M5193" i="6"/>
  <c r="M5192" i="6"/>
  <c r="M5191" i="6"/>
  <c r="M5190" i="6"/>
  <c r="M5189" i="6"/>
  <c r="M5188" i="6"/>
  <c r="M5187" i="6"/>
  <c r="M5186" i="6"/>
  <c r="M5185" i="6"/>
  <c r="M5184" i="6"/>
  <c r="M5183" i="6"/>
  <c r="M5182" i="6"/>
  <c r="M5181" i="6"/>
  <c r="M5180" i="6"/>
  <c r="M5179" i="6"/>
  <c r="M5178" i="6"/>
  <c r="M5177" i="6"/>
  <c r="M5176" i="6"/>
  <c r="M5175" i="6"/>
  <c r="M5174" i="6"/>
  <c r="M5173" i="6"/>
  <c r="M5172" i="6"/>
  <c r="M5171" i="6"/>
  <c r="M5170" i="6"/>
  <c r="M5169" i="6"/>
  <c r="M5168" i="6"/>
  <c r="M5167" i="6"/>
  <c r="M5166" i="6"/>
  <c r="M5165" i="6"/>
  <c r="M5164" i="6"/>
  <c r="M5163" i="6"/>
  <c r="M5162" i="6"/>
  <c r="M5161" i="6"/>
  <c r="M5160" i="6"/>
  <c r="M5159" i="6"/>
  <c r="M5158" i="6"/>
  <c r="M5157" i="6"/>
  <c r="M5156" i="6"/>
  <c r="M5155" i="6"/>
  <c r="M5154" i="6"/>
  <c r="M5153" i="6"/>
  <c r="M5152" i="6"/>
  <c r="M5151" i="6"/>
  <c r="M5150" i="6"/>
  <c r="M5149" i="6"/>
  <c r="M5148" i="6"/>
  <c r="M5147" i="6"/>
  <c r="M5146" i="6"/>
  <c r="M5145" i="6"/>
  <c r="M5144" i="6"/>
  <c r="M5143" i="6"/>
  <c r="M5142" i="6"/>
  <c r="M5141" i="6"/>
  <c r="M5140" i="6"/>
  <c r="M5139" i="6"/>
  <c r="M5138" i="6"/>
  <c r="M5137" i="6"/>
  <c r="M5136" i="6"/>
  <c r="M5135" i="6"/>
  <c r="M5134" i="6"/>
  <c r="M5133" i="6"/>
  <c r="M5132" i="6"/>
  <c r="M5131" i="6"/>
  <c r="M5130" i="6"/>
  <c r="M5129" i="6"/>
  <c r="M5128" i="6"/>
  <c r="M5127" i="6"/>
  <c r="M5126" i="6"/>
  <c r="M5125" i="6"/>
  <c r="M5124" i="6"/>
  <c r="M5123" i="6"/>
  <c r="M5122" i="6"/>
  <c r="M5121" i="6"/>
  <c r="M5120" i="6"/>
  <c r="M5119" i="6"/>
  <c r="M5118" i="6"/>
  <c r="M5117" i="6"/>
  <c r="M5116" i="6"/>
  <c r="M5115" i="6"/>
  <c r="M5114" i="6"/>
  <c r="M5113" i="6"/>
  <c r="M5112" i="6"/>
  <c r="M5111" i="6"/>
  <c r="M5110" i="6"/>
  <c r="M5109" i="6"/>
  <c r="M5108" i="6"/>
  <c r="M5107" i="6"/>
  <c r="M5106" i="6"/>
  <c r="M5105" i="6"/>
  <c r="M5104" i="6"/>
  <c r="M5103" i="6"/>
  <c r="M5102" i="6"/>
  <c r="M5101" i="6"/>
  <c r="M5100" i="6"/>
  <c r="M5099" i="6"/>
  <c r="M5098" i="6"/>
  <c r="M5097" i="6"/>
  <c r="M5096" i="6"/>
  <c r="M5095" i="6"/>
  <c r="M5094" i="6"/>
  <c r="M5093" i="6"/>
  <c r="M5092" i="6"/>
  <c r="M5091" i="6"/>
  <c r="M5090" i="6"/>
  <c r="M5089" i="6"/>
  <c r="M5088" i="6"/>
  <c r="M5087" i="6"/>
  <c r="M5086" i="6"/>
  <c r="M5085" i="6"/>
  <c r="M5084" i="6"/>
  <c r="M5083" i="6"/>
  <c r="M5082" i="6"/>
  <c r="M5081" i="6"/>
  <c r="M5080" i="6"/>
  <c r="M5079" i="6"/>
  <c r="M5078" i="6"/>
  <c r="M5077" i="6"/>
  <c r="M5076" i="6"/>
  <c r="M5075" i="6"/>
  <c r="M5074" i="6"/>
  <c r="M5073" i="6"/>
  <c r="M5072" i="6"/>
  <c r="M5071" i="6"/>
  <c r="M5070" i="6"/>
  <c r="M5069" i="6"/>
  <c r="M5068" i="6"/>
  <c r="M5067" i="6"/>
  <c r="M5066" i="6"/>
  <c r="M5065" i="6"/>
  <c r="M5064" i="6"/>
  <c r="M5063" i="6"/>
  <c r="M5062" i="6"/>
  <c r="M5061" i="6"/>
  <c r="M5060" i="6"/>
  <c r="M5059" i="6"/>
  <c r="M5058" i="6"/>
  <c r="M5057" i="6"/>
  <c r="M5056" i="6"/>
  <c r="M5055" i="6"/>
  <c r="M5054" i="6"/>
  <c r="M5053" i="6"/>
  <c r="M5052" i="6"/>
  <c r="M5051" i="6"/>
  <c r="M5050" i="6"/>
  <c r="M5049" i="6"/>
  <c r="M5048" i="6"/>
  <c r="M5047" i="6"/>
  <c r="M5046" i="6"/>
  <c r="M5045" i="6"/>
  <c r="M5044" i="6"/>
  <c r="M5043" i="6"/>
  <c r="M5042" i="6"/>
  <c r="M5041" i="6"/>
  <c r="M5040" i="6"/>
  <c r="M5039" i="6"/>
  <c r="M5038" i="6"/>
  <c r="M5037" i="6"/>
  <c r="M5036" i="6"/>
  <c r="M5035" i="6"/>
  <c r="M5034" i="6"/>
  <c r="M5033" i="6"/>
  <c r="M5032" i="6"/>
  <c r="M5031" i="6"/>
  <c r="M5030" i="6"/>
  <c r="M5029" i="6"/>
  <c r="M5028" i="6"/>
  <c r="M5027" i="6"/>
  <c r="M5026" i="6"/>
  <c r="M5025" i="6"/>
  <c r="M5024" i="6"/>
  <c r="M5023" i="6"/>
  <c r="M5022" i="6"/>
  <c r="M5021" i="6"/>
  <c r="M5020" i="6"/>
  <c r="M5019" i="6"/>
  <c r="M5018" i="6"/>
  <c r="M5017" i="6"/>
  <c r="M5016" i="6"/>
  <c r="M5015" i="6"/>
  <c r="M5014" i="6"/>
  <c r="M5013" i="6"/>
  <c r="M5012" i="6"/>
  <c r="M5011" i="6"/>
  <c r="M5010" i="6"/>
  <c r="M5009" i="6"/>
  <c r="M5008" i="6"/>
  <c r="M5007" i="6"/>
  <c r="M5006" i="6"/>
  <c r="M5005" i="6"/>
  <c r="M5004" i="6"/>
  <c r="M5003" i="6"/>
  <c r="M5002" i="6"/>
  <c r="M5001" i="6"/>
  <c r="M5000" i="6"/>
  <c r="M4999" i="6"/>
  <c r="M4998" i="6"/>
  <c r="M4997" i="6"/>
  <c r="M4996" i="6"/>
  <c r="M4995" i="6"/>
  <c r="M4994" i="6"/>
  <c r="M4993" i="6"/>
  <c r="M4992" i="6"/>
  <c r="M4991" i="6"/>
  <c r="M4990" i="6"/>
  <c r="M4989" i="6"/>
  <c r="M4988" i="6"/>
  <c r="M4987" i="6"/>
  <c r="M4986" i="6"/>
  <c r="M4985" i="6"/>
  <c r="M4984" i="6"/>
  <c r="M4983" i="6"/>
  <c r="M4982" i="6"/>
  <c r="M4981" i="6"/>
  <c r="M4980" i="6"/>
  <c r="M4979" i="6"/>
  <c r="M4978" i="6"/>
  <c r="M4977" i="6"/>
  <c r="M4976" i="6"/>
  <c r="M4975" i="6"/>
  <c r="M4974" i="6"/>
  <c r="M4973" i="6"/>
  <c r="M4972" i="6"/>
  <c r="M4971" i="6"/>
  <c r="M4970" i="6"/>
  <c r="M4969" i="6"/>
  <c r="M4968" i="6"/>
  <c r="M4967" i="6"/>
  <c r="M4966" i="6"/>
  <c r="M4965" i="6"/>
  <c r="M4964" i="6"/>
  <c r="M4963" i="6"/>
  <c r="M4962" i="6"/>
  <c r="M4961" i="6"/>
  <c r="M4960" i="6"/>
  <c r="M4959" i="6"/>
  <c r="M4958" i="6"/>
  <c r="M4957" i="6"/>
  <c r="M4956" i="6"/>
  <c r="M4955" i="6"/>
  <c r="M4954" i="6"/>
  <c r="M4953" i="6"/>
  <c r="M4952" i="6"/>
  <c r="M4951" i="6"/>
  <c r="M4950" i="6"/>
  <c r="M4949" i="6"/>
  <c r="M4948" i="6"/>
  <c r="M4947" i="6"/>
  <c r="M4946" i="6"/>
  <c r="M4945" i="6"/>
  <c r="M4944" i="6"/>
  <c r="M4943" i="6"/>
  <c r="M4942" i="6"/>
  <c r="M4941" i="6"/>
  <c r="M4940" i="6"/>
  <c r="M4939" i="6"/>
  <c r="M4938" i="6"/>
  <c r="M4937" i="6"/>
  <c r="M4936" i="6"/>
  <c r="M4935" i="6"/>
  <c r="M4934" i="6"/>
  <c r="M4933" i="6"/>
  <c r="M4932" i="6"/>
  <c r="M4931" i="6"/>
  <c r="M4930" i="6"/>
  <c r="M4929" i="6"/>
  <c r="M4928" i="6"/>
  <c r="M4927" i="6"/>
  <c r="M4926" i="6"/>
  <c r="M4925" i="6"/>
  <c r="M4924" i="6"/>
  <c r="M4923" i="6"/>
  <c r="M4922" i="6"/>
  <c r="M4921" i="6"/>
  <c r="M4920" i="6"/>
  <c r="M4919" i="6"/>
  <c r="M4918" i="6"/>
  <c r="M4917" i="6"/>
  <c r="M4916" i="6"/>
  <c r="M4915" i="6"/>
  <c r="M4914" i="6"/>
  <c r="M4913" i="6"/>
  <c r="M4912" i="6"/>
  <c r="M4911" i="6"/>
  <c r="M4910" i="6"/>
  <c r="M4909" i="6"/>
  <c r="M4908" i="6"/>
  <c r="M4907" i="6"/>
  <c r="M4906" i="6"/>
  <c r="M4905" i="6"/>
  <c r="M4904" i="6"/>
  <c r="M4903" i="6"/>
  <c r="M4902" i="6"/>
  <c r="M4901" i="6"/>
  <c r="M4900" i="6"/>
  <c r="M4899" i="6"/>
  <c r="M4898" i="6"/>
  <c r="M4897" i="6"/>
  <c r="M4896" i="6"/>
  <c r="M4895" i="6"/>
  <c r="M4894" i="6"/>
  <c r="M4893" i="6"/>
  <c r="M4892" i="6"/>
  <c r="M4891" i="6"/>
  <c r="M4890" i="6"/>
  <c r="M4889" i="6"/>
  <c r="M4888" i="6"/>
  <c r="M4887" i="6"/>
  <c r="M4886" i="6"/>
  <c r="M4885" i="6"/>
  <c r="M4884" i="6"/>
  <c r="M4883" i="6"/>
  <c r="M4882" i="6"/>
  <c r="M4881" i="6"/>
  <c r="M4880" i="6"/>
  <c r="M4879" i="6"/>
  <c r="M4878" i="6"/>
  <c r="M4877" i="6"/>
  <c r="M4876" i="6"/>
  <c r="M4875" i="6"/>
  <c r="M4874" i="6"/>
  <c r="M4873" i="6"/>
  <c r="M4872" i="6"/>
  <c r="M4871" i="6"/>
  <c r="M4870" i="6"/>
  <c r="M4869" i="6"/>
  <c r="M4868" i="6"/>
  <c r="M4867" i="6"/>
  <c r="M4866" i="6"/>
  <c r="M4865" i="6"/>
  <c r="M4864" i="6"/>
  <c r="M4863" i="6"/>
  <c r="M4862" i="6"/>
  <c r="M4861" i="6"/>
  <c r="M4860" i="6"/>
  <c r="M4859" i="6"/>
  <c r="M4858" i="6"/>
  <c r="M4857" i="6"/>
  <c r="M4856" i="6"/>
  <c r="M4855" i="6"/>
  <c r="M4854" i="6"/>
  <c r="M4853" i="6"/>
  <c r="M4852" i="6"/>
  <c r="M4851" i="6"/>
  <c r="M4850" i="6"/>
  <c r="M4849" i="6"/>
  <c r="M4848" i="6"/>
  <c r="M4847" i="6"/>
  <c r="M4846" i="6"/>
  <c r="M4845" i="6"/>
  <c r="M4844" i="6"/>
  <c r="M4843" i="6"/>
  <c r="M4842" i="6"/>
  <c r="M4841" i="6"/>
  <c r="M4840" i="6"/>
  <c r="M4839" i="6"/>
  <c r="M4838" i="6"/>
  <c r="M4837" i="6"/>
  <c r="M4836" i="6"/>
  <c r="M4835" i="6"/>
  <c r="M4834" i="6"/>
  <c r="M4833" i="6"/>
  <c r="M4832" i="6"/>
  <c r="M4831" i="6"/>
  <c r="M4830" i="6"/>
  <c r="M4829" i="6"/>
  <c r="M4828" i="6"/>
  <c r="M4827" i="6"/>
  <c r="M4826" i="6"/>
  <c r="M4825" i="6"/>
  <c r="M4824" i="6"/>
  <c r="M4823" i="6"/>
  <c r="M4822" i="6"/>
  <c r="M4821" i="6"/>
  <c r="M4820" i="6"/>
  <c r="M4819" i="6"/>
  <c r="M4818" i="6"/>
  <c r="M4817" i="6"/>
  <c r="M4816" i="6"/>
  <c r="M4815" i="6"/>
  <c r="M4814" i="6"/>
  <c r="M4813" i="6"/>
  <c r="M4812" i="6"/>
  <c r="M4811" i="6"/>
  <c r="M4810" i="6"/>
  <c r="M4809" i="6"/>
  <c r="M4808" i="6"/>
  <c r="M4807" i="6"/>
  <c r="M4806" i="6"/>
  <c r="M4805" i="6"/>
  <c r="M4804" i="6"/>
  <c r="M4803" i="6"/>
  <c r="M4802" i="6"/>
  <c r="M4801" i="6"/>
  <c r="M4800" i="6"/>
  <c r="M4799" i="6"/>
  <c r="M4798" i="6"/>
  <c r="M4797" i="6"/>
  <c r="M4796" i="6"/>
  <c r="M4795" i="6"/>
  <c r="M4794" i="6"/>
  <c r="M4793" i="6"/>
  <c r="M4792" i="6"/>
  <c r="M4791" i="6"/>
  <c r="M4790" i="6"/>
  <c r="M4789" i="6"/>
  <c r="M4788" i="6"/>
  <c r="M4787" i="6"/>
  <c r="M4786" i="6"/>
  <c r="M4785" i="6"/>
  <c r="M4784" i="6"/>
  <c r="M4783" i="6"/>
  <c r="M4782" i="6"/>
  <c r="M4781" i="6"/>
  <c r="M4780" i="6"/>
  <c r="M4779" i="6"/>
  <c r="M4778" i="6"/>
  <c r="M4777" i="6"/>
  <c r="M4776" i="6"/>
  <c r="M4775" i="6"/>
  <c r="M4774" i="6"/>
  <c r="M4773" i="6"/>
  <c r="M4772" i="6"/>
  <c r="M4771" i="6"/>
  <c r="M4770" i="6"/>
  <c r="M4769" i="6"/>
  <c r="M4768" i="6"/>
  <c r="M4767" i="6"/>
  <c r="M4766" i="6"/>
  <c r="M4765" i="6"/>
  <c r="M4764" i="6"/>
  <c r="M4763" i="6"/>
  <c r="M4762" i="6"/>
  <c r="M4761" i="6"/>
  <c r="M4760" i="6"/>
  <c r="M4759" i="6"/>
  <c r="M4758" i="6"/>
  <c r="M4757" i="6"/>
  <c r="M4756" i="6"/>
  <c r="M4755" i="6"/>
  <c r="M4754" i="6"/>
  <c r="M4753" i="6"/>
  <c r="M4752" i="6"/>
  <c r="M4751" i="6"/>
  <c r="M4750" i="6"/>
  <c r="M4749" i="6"/>
  <c r="M4748" i="6"/>
  <c r="M4747" i="6"/>
  <c r="M4746" i="6"/>
  <c r="M4745" i="6"/>
  <c r="M4744" i="6"/>
  <c r="M4743" i="6"/>
  <c r="M4742" i="6"/>
  <c r="M4741" i="6"/>
  <c r="M4740" i="6"/>
  <c r="M4739" i="6"/>
  <c r="M4738" i="6"/>
  <c r="M4737" i="6"/>
  <c r="M4736" i="6"/>
  <c r="M4735" i="6"/>
  <c r="M4734" i="6"/>
  <c r="M4733" i="6"/>
  <c r="M4732" i="6"/>
  <c r="M4731" i="6"/>
  <c r="M4730" i="6"/>
  <c r="M4729" i="6"/>
  <c r="M4728" i="6"/>
  <c r="M4727" i="6"/>
  <c r="M4726" i="6"/>
  <c r="M4725" i="6"/>
  <c r="M4724" i="6"/>
  <c r="M4723" i="6"/>
  <c r="M4722" i="6"/>
  <c r="M4721" i="6"/>
  <c r="M4720" i="6"/>
  <c r="M4719" i="6"/>
  <c r="M4718" i="6"/>
  <c r="M4717" i="6"/>
  <c r="M4716" i="6"/>
  <c r="M4715" i="6"/>
  <c r="M4714" i="6"/>
  <c r="M4713" i="6"/>
  <c r="M4712" i="6"/>
  <c r="M4711" i="6"/>
  <c r="M4710" i="6"/>
  <c r="M4709" i="6"/>
  <c r="M4708" i="6"/>
  <c r="M4707" i="6"/>
  <c r="M4706" i="6"/>
  <c r="M4705" i="6"/>
  <c r="M4704" i="6"/>
  <c r="M4703" i="6"/>
  <c r="M4702" i="6"/>
  <c r="M4701" i="6"/>
  <c r="M4700" i="6"/>
  <c r="M4699" i="6"/>
  <c r="M4698" i="6"/>
  <c r="M4697" i="6"/>
  <c r="M4696" i="6"/>
  <c r="M4695" i="6"/>
  <c r="M4694" i="6"/>
  <c r="M4693" i="6"/>
  <c r="M4692" i="6"/>
  <c r="M4691" i="6"/>
  <c r="M4690" i="6"/>
  <c r="M4689" i="6"/>
  <c r="M4688" i="6"/>
  <c r="M4687" i="6"/>
  <c r="M4686" i="6"/>
  <c r="M4685" i="6"/>
  <c r="M4684" i="6"/>
  <c r="M4683" i="6"/>
  <c r="M4682" i="6"/>
  <c r="M4681" i="6"/>
  <c r="M4680" i="6"/>
  <c r="M4679" i="6"/>
  <c r="M4678" i="6"/>
  <c r="M4677" i="6"/>
  <c r="M4676" i="6"/>
  <c r="M4675" i="6"/>
  <c r="M4674" i="6"/>
  <c r="M4673" i="6"/>
  <c r="M4672" i="6"/>
  <c r="M4671" i="6"/>
  <c r="M4670" i="6"/>
  <c r="M4669" i="6"/>
  <c r="M4668" i="6"/>
  <c r="M4667" i="6"/>
  <c r="M4666" i="6"/>
  <c r="M4665" i="6"/>
  <c r="M4664" i="6"/>
  <c r="M4663" i="6"/>
  <c r="M4662" i="6"/>
  <c r="M4661" i="6"/>
  <c r="M4660" i="6"/>
  <c r="M4659" i="6"/>
  <c r="M4658" i="6"/>
  <c r="M4657" i="6"/>
  <c r="M4656" i="6"/>
  <c r="M4655" i="6"/>
  <c r="M4654" i="6"/>
  <c r="M4653" i="6"/>
  <c r="M4652" i="6"/>
  <c r="M4651" i="6"/>
  <c r="M4650" i="6"/>
  <c r="M4649" i="6"/>
  <c r="M4648" i="6"/>
  <c r="M4647" i="6"/>
  <c r="M4646" i="6"/>
  <c r="M4645" i="6"/>
  <c r="M4644" i="6"/>
  <c r="M4643" i="6"/>
  <c r="M4642" i="6"/>
  <c r="M4641" i="6"/>
  <c r="M4640" i="6"/>
  <c r="M4639" i="6"/>
  <c r="M4638" i="6"/>
  <c r="M4637" i="6"/>
  <c r="M4636" i="6"/>
  <c r="M4635" i="6"/>
  <c r="M4634" i="6"/>
  <c r="M4633" i="6"/>
  <c r="M4632" i="6"/>
  <c r="M4631" i="6"/>
  <c r="M4630" i="6"/>
  <c r="M4629" i="6"/>
  <c r="M4628" i="6"/>
  <c r="M4627" i="6"/>
  <c r="M4626" i="6"/>
  <c r="M4625" i="6"/>
  <c r="M4624" i="6"/>
  <c r="M4623" i="6"/>
  <c r="M4622" i="6"/>
  <c r="M4621" i="6"/>
  <c r="M4620" i="6"/>
  <c r="M4619" i="6"/>
  <c r="M4618" i="6"/>
  <c r="M4617" i="6"/>
  <c r="M4616" i="6"/>
  <c r="M4615" i="6"/>
  <c r="M4614" i="6"/>
  <c r="M4613" i="6"/>
  <c r="M4612" i="6"/>
  <c r="M4611" i="6"/>
  <c r="M4610" i="6"/>
  <c r="M4609" i="6"/>
  <c r="M4608" i="6"/>
  <c r="M4607" i="6"/>
  <c r="M4606" i="6"/>
  <c r="M4605" i="6"/>
  <c r="M4604" i="6"/>
  <c r="M4603" i="6"/>
  <c r="M4602" i="6"/>
  <c r="M4601" i="6"/>
  <c r="M4600" i="6"/>
  <c r="M4599" i="6"/>
  <c r="M4598" i="6"/>
  <c r="M4597" i="6"/>
  <c r="M4596" i="6"/>
  <c r="M4595" i="6"/>
  <c r="M4594" i="6"/>
  <c r="M4593" i="6"/>
  <c r="M4592" i="6"/>
  <c r="M4591" i="6"/>
  <c r="M4590" i="6"/>
  <c r="M4589" i="6"/>
  <c r="M4588" i="6"/>
  <c r="M4587" i="6"/>
  <c r="M4586" i="6"/>
  <c r="M4585" i="6"/>
  <c r="M4584" i="6"/>
  <c r="M4583" i="6"/>
  <c r="M4582" i="6"/>
  <c r="M4581" i="6"/>
  <c r="M4580" i="6"/>
  <c r="M4579" i="6"/>
  <c r="M4578" i="6"/>
  <c r="M4577" i="6"/>
  <c r="M4576" i="6"/>
  <c r="M4575" i="6"/>
  <c r="M4574" i="6"/>
  <c r="M4573" i="6"/>
  <c r="M4572" i="6"/>
  <c r="M4571" i="6"/>
  <c r="M4570" i="6"/>
  <c r="M4569" i="6"/>
  <c r="M4568" i="6"/>
  <c r="M4567" i="6"/>
  <c r="M4566" i="6"/>
  <c r="M4565" i="6"/>
  <c r="M4564" i="6"/>
  <c r="M4563" i="6"/>
  <c r="M4562" i="6"/>
  <c r="M4561" i="6"/>
  <c r="M4560" i="6"/>
  <c r="M4559" i="6"/>
  <c r="M4558" i="6"/>
  <c r="M4557" i="6"/>
  <c r="M4556" i="6"/>
  <c r="M4555" i="6"/>
  <c r="M4554" i="6"/>
  <c r="M4553" i="6"/>
  <c r="M4552" i="6"/>
  <c r="M4551" i="6"/>
  <c r="M4550" i="6"/>
  <c r="M4549" i="6"/>
  <c r="M4548" i="6"/>
  <c r="M4547" i="6"/>
  <c r="M4546" i="6"/>
  <c r="M4545" i="6"/>
  <c r="M4544" i="6"/>
  <c r="M4543" i="6"/>
  <c r="M4542" i="6"/>
  <c r="M4541" i="6"/>
  <c r="M4540" i="6"/>
  <c r="M4539" i="6"/>
  <c r="M4538" i="6"/>
  <c r="M4537" i="6"/>
  <c r="M4536" i="6"/>
  <c r="M4535" i="6"/>
  <c r="M4534" i="6"/>
  <c r="M4533" i="6"/>
  <c r="M4532" i="6"/>
  <c r="M4531" i="6"/>
  <c r="M4530" i="6"/>
  <c r="M4529" i="6"/>
  <c r="M4528" i="6"/>
  <c r="M4527" i="6"/>
  <c r="M4526" i="6"/>
  <c r="M4525" i="6"/>
  <c r="M4524" i="6"/>
  <c r="M4523" i="6"/>
  <c r="M4522" i="6"/>
  <c r="M4521" i="6"/>
  <c r="M4520" i="6"/>
  <c r="M4519" i="6"/>
  <c r="M4518" i="6"/>
  <c r="M4517" i="6"/>
  <c r="M4516" i="6"/>
  <c r="M4515" i="6"/>
  <c r="M4514" i="6"/>
  <c r="M4513" i="6"/>
  <c r="M4512" i="6"/>
  <c r="M4511" i="6"/>
  <c r="M4510" i="6"/>
  <c r="M4509" i="6"/>
  <c r="M4508" i="6"/>
  <c r="M4507" i="6"/>
  <c r="M4506" i="6"/>
  <c r="M4505" i="6"/>
  <c r="M4504" i="6"/>
  <c r="M4503" i="6"/>
  <c r="M4502" i="6"/>
  <c r="M4501" i="6"/>
  <c r="M4500" i="6"/>
  <c r="M4499" i="6"/>
  <c r="M4498" i="6"/>
  <c r="M4497" i="6"/>
  <c r="M4496" i="6"/>
  <c r="M4495" i="6"/>
  <c r="M4494" i="6"/>
  <c r="M4493" i="6"/>
  <c r="M4492" i="6"/>
  <c r="M4491" i="6"/>
  <c r="M4490" i="6"/>
  <c r="M4489" i="6"/>
  <c r="M4488" i="6"/>
  <c r="M4487" i="6"/>
  <c r="M4486" i="6"/>
  <c r="M4485" i="6"/>
  <c r="M4484" i="6"/>
  <c r="M4483" i="6"/>
  <c r="M4482" i="6"/>
  <c r="M4481" i="6"/>
  <c r="M4480" i="6"/>
  <c r="M4479" i="6"/>
  <c r="M4478" i="6"/>
  <c r="M4477" i="6"/>
  <c r="M4476" i="6"/>
  <c r="M4475" i="6"/>
  <c r="M4474" i="6"/>
  <c r="M4473" i="6"/>
  <c r="M4472" i="6"/>
  <c r="M4471" i="6"/>
  <c r="M4470" i="6"/>
  <c r="M4469" i="6"/>
  <c r="M4468" i="6"/>
  <c r="M4467" i="6"/>
  <c r="M4466" i="6"/>
  <c r="M4465" i="6"/>
  <c r="M4464" i="6"/>
  <c r="M4463" i="6"/>
  <c r="M4462" i="6"/>
  <c r="M4461" i="6"/>
  <c r="M4460" i="6"/>
  <c r="M4459" i="6"/>
  <c r="M4458" i="6"/>
  <c r="M4457" i="6"/>
  <c r="M4456" i="6"/>
  <c r="M4455" i="6"/>
  <c r="M4454" i="6"/>
  <c r="M4453" i="6"/>
  <c r="M4452" i="6"/>
  <c r="M4451" i="6"/>
  <c r="M4450" i="6"/>
  <c r="M4449" i="6"/>
  <c r="M4448" i="6"/>
  <c r="M4447" i="6"/>
  <c r="M4446" i="6"/>
  <c r="M4445" i="6"/>
  <c r="M4444" i="6"/>
  <c r="M4443" i="6"/>
  <c r="M4442" i="6"/>
  <c r="M4441" i="6"/>
  <c r="M4440" i="6"/>
  <c r="M4439" i="6"/>
  <c r="M4438" i="6"/>
  <c r="M4437" i="6"/>
  <c r="M4436" i="6"/>
  <c r="M4435" i="6"/>
  <c r="M4434" i="6"/>
  <c r="M4433" i="6"/>
  <c r="M4432" i="6"/>
  <c r="M4431" i="6"/>
  <c r="M4430" i="6"/>
  <c r="M4429" i="6"/>
  <c r="M4428" i="6"/>
  <c r="M4427" i="6"/>
  <c r="M4426" i="6"/>
  <c r="M4425" i="6"/>
  <c r="M4424" i="6"/>
  <c r="M4423" i="6"/>
  <c r="M4422" i="6"/>
  <c r="M4421" i="6"/>
  <c r="M4420" i="6"/>
  <c r="M4419" i="6"/>
  <c r="M4418" i="6"/>
  <c r="M4417" i="6"/>
  <c r="M4416" i="6"/>
  <c r="M4415" i="6"/>
  <c r="M4414" i="6"/>
  <c r="M4413" i="6"/>
  <c r="M4412" i="6"/>
  <c r="M4411" i="6"/>
  <c r="M4410" i="6"/>
  <c r="M4409" i="6"/>
  <c r="M4408" i="6"/>
  <c r="M4407" i="6"/>
  <c r="M4406" i="6"/>
  <c r="M4405" i="6"/>
  <c r="M4404" i="6"/>
  <c r="M4403" i="6"/>
  <c r="M4402" i="6"/>
  <c r="M4401" i="6"/>
  <c r="M4400" i="6"/>
  <c r="M4399" i="6"/>
  <c r="M4398" i="6"/>
  <c r="M4397" i="6"/>
  <c r="M4396" i="6"/>
  <c r="M4395" i="6"/>
  <c r="M4394" i="6"/>
  <c r="M4393" i="6"/>
  <c r="M4392" i="6"/>
  <c r="M4391" i="6"/>
  <c r="M4390" i="6"/>
  <c r="M4389" i="6"/>
  <c r="M4388" i="6"/>
  <c r="M4387" i="6"/>
  <c r="M4386" i="6"/>
  <c r="M4385" i="6"/>
  <c r="M4384" i="6"/>
  <c r="M4383" i="6"/>
  <c r="M4382" i="6"/>
  <c r="M4381" i="6"/>
  <c r="M4380" i="6"/>
  <c r="M4379" i="6"/>
  <c r="M4378" i="6"/>
  <c r="M4377" i="6"/>
  <c r="M4376" i="6"/>
  <c r="M4375" i="6"/>
  <c r="M4374" i="6"/>
  <c r="M4373" i="6"/>
  <c r="M4372" i="6"/>
  <c r="M4371" i="6"/>
  <c r="M4370" i="6"/>
  <c r="M4369" i="6"/>
  <c r="M4368" i="6"/>
  <c r="M4367" i="6"/>
  <c r="M4366" i="6"/>
  <c r="M4365" i="6"/>
  <c r="M4364" i="6"/>
  <c r="M4363" i="6"/>
  <c r="M4362" i="6"/>
  <c r="M4361" i="6"/>
  <c r="M4360" i="6"/>
  <c r="M4359" i="6"/>
  <c r="M4358" i="6"/>
  <c r="M4357" i="6"/>
  <c r="M4356" i="6"/>
  <c r="M4355" i="6"/>
  <c r="M4354" i="6"/>
  <c r="M4353" i="6"/>
  <c r="M4352" i="6"/>
  <c r="M4351" i="6"/>
  <c r="M4350" i="6"/>
  <c r="M4349" i="6"/>
  <c r="M4348" i="6"/>
  <c r="M4347" i="6"/>
  <c r="M4346" i="6"/>
  <c r="M4345" i="6"/>
  <c r="M4344" i="6"/>
  <c r="M4343" i="6"/>
  <c r="M4342" i="6"/>
  <c r="M4341" i="6"/>
  <c r="M4340" i="6"/>
  <c r="M4339" i="6"/>
  <c r="M4338" i="6"/>
  <c r="M4337" i="6"/>
  <c r="M4336" i="6"/>
  <c r="M4335" i="6"/>
  <c r="M4334" i="6"/>
  <c r="M4333" i="6"/>
  <c r="M4332" i="6"/>
  <c r="M4331" i="6"/>
  <c r="M4330" i="6"/>
  <c r="M4329" i="6"/>
  <c r="M4328" i="6"/>
  <c r="M4327" i="6"/>
  <c r="M4326" i="6"/>
  <c r="M4325" i="6"/>
  <c r="M4324" i="6"/>
  <c r="M4323" i="6"/>
  <c r="M4322" i="6"/>
  <c r="M4321" i="6"/>
  <c r="M4320" i="6"/>
  <c r="M4319" i="6"/>
  <c r="M4318" i="6"/>
  <c r="M4317" i="6"/>
  <c r="M4316" i="6"/>
  <c r="M4315" i="6"/>
  <c r="M4314" i="6"/>
  <c r="M4313" i="6"/>
  <c r="M4312" i="6"/>
  <c r="M4311" i="6"/>
  <c r="M4310" i="6"/>
  <c r="M4309" i="6"/>
  <c r="M4308" i="6"/>
  <c r="M4307" i="6"/>
  <c r="M4306" i="6"/>
  <c r="M4305" i="6"/>
  <c r="M4304" i="6"/>
  <c r="M4303" i="6"/>
  <c r="M4302" i="6"/>
  <c r="M4301" i="6"/>
  <c r="M4300" i="6"/>
  <c r="M4299" i="6"/>
  <c r="M4298" i="6"/>
  <c r="M4297" i="6"/>
  <c r="M4296" i="6"/>
  <c r="M4295" i="6"/>
  <c r="M4294" i="6"/>
  <c r="M4293" i="6"/>
  <c r="M4292" i="6"/>
  <c r="M4291" i="6"/>
  <c r="M4290" i="6"/>
  <c r="M4289" i="6"/>
  <c r="M4288" i="6"/>
  <c r="M4287" i="6"/>
  <c r="M4286" i="6"/>
  <c r="M4285" i="6"/>
  <c r="M4284" i="6"/>
  <c r="M4283" i="6"/>
  <c r="M4282" i="6"/>
  <c r="M4281" i="6"/>
  <c r="M4280" i="6"/>
  <c r="M4279" i="6"/>
  <c r="M4278" i="6"/>
  <c r="M4277" i="6"/>
  <c r="M4276" i="6"/>
  <c r="M4275" i="6"/>
  <c r="M4274" i="6"/>
  <c r="M4273" i="6"/>
  <c r="M4272" i="6"/>
  <c r="M4271" i="6"/>
  <c r="M4270" i="6"/>
  <c r="M4269" i="6"/>
  <c r="M4268" i="6"/>
  <c r="M4267" i="6"/>
  <c r="M4266" i="6"/>
  <c r="M4265" i="6"/>
  <c r="M4264" i="6"/>
  <c r="M4263" i="6"/>
  <c r="M4262" i="6"/>
  <c r="M4261" i="6"/>
  <c r="M4260" i="6"/>
  <c r="M4259" i="6"/>
  <c r="M4258" i="6"/>
  <c r="M4257" i="6"/>
  <c r="M4256" i="6"/>
  <c r="M4255" i="6"/>
  <c r="M4254" i="6"/>
  <c r="M4253" i="6"/>
  <c r="M4252" i="6"/>
  <c r="M4251" i="6"/>
  <c r="M4250" i="6"/>
  <c r="M4249" i="6"/>
  <c r="M4248" i="6"/>
  <c r="M4247" i="6"/>
  <c r="M4246" i="6"/>
  <c r="M4245" i="6"/>
  <c r="M4244" i="6"/>
  <c r="M4243" i="6"/>
  <c r="M4242" i="6"/>
  <c r="M4241" i="6"/>
  <c r="M4240" i="6"/>
  <c r="M4239" i="6"/>
  <c r="M4238" i="6"/>
  <c r="M4237" i="6"/>
  <c r="M4236" i="6"/>
  <c r="M4235" i="6"/>
  <c r="M4234" i="6"/>
  <c r="M4233" i="6"/>
  <c r="M4232" i="6"/>
  <c r="M4231" i="6"/>
  <c r="M4230" i="6"/>
  <c r="M4229" i="6"/>
  <c r="M4228" i="6"/>
  <c r="M4227" i="6"/>
  <c r="M4226" i="6"/>
  <c r="M4225" i="6"/>
  <c r="M4224" i="6"/>
  <c r="M4223" i="6"/>
  <c r="M4222" i="6"/>
  <c r="M4221" i="6"/>
  <c r="M4220" i="6"/>
  <c r="M4219" i="6"/>
  <c r="M4218" i="6"/>
  <c r="M4217" i="6"/>
  <c r="M4216" i="6"/>
  <c r="M4215" i="6"/>
  <c r="M4214" i="6"/>
  <c r="M4213" i="6"/>
  <c r="M4212" i="6"/>
  <c r="M4211" i="6"/>
  <c r="M4210" i="6"/>
  <c r="M4209" i="6"/>
  <c r="M4208" i="6"/>
  <c r="M4207" i="6"/>
  <c r="M4206" i="6"/>
  <c r="M4205" i="6"/>
  <c r="M4204" i="6"/>
  <c r="M4203" i="6"/>
  <c r="M4202" i="6"/>
  <c r="M4201" i="6"/>
  <c r="M4200" i="6"/>
  <c r="M4199" i="6"/>
  <c r="M4198" i="6"/>
  <c r="M4197" i="6"/>
  <c r="M4196" i="6"/>
  <c r="M4195" i="6"/>
  <c r="M4194" i="6"/>
  <c r="M4193" i="6"/>
  <c r="M4192" i="6"/>
  <c r="M4191" i="6"/>
  <c r="M4190" i="6"/>
  <c r="M4189" i="6"/>
  <c r="M4188" i="6"/>
  <c r="M4187" i="6"/>
  <c r="M4186" i="6"/>
  <c r="M4185" i="6"/>
  <c r="M4184" i="6"/>
  <c r="M4183" i="6"/>
  <c r="M4182" i="6"/>
  <c r="M4181" i="6"/>
  <c r="M4180" i="6"/>
  <c r="M4179" i="6"/>
  <c r="M4178" i="6"/>
  <c r="M4177" i="6"/>
  <c r="M4176" i="6"/>
  <c r="M4175" i="6"/>
  <c r="M4174" i="6"/>
  <c r="M4173" i="6"/>
  <c r="M4172" i="6"/>
  <c r="M4171" i="6"/>
  <c r="M4170" i="6"/>
  <c r="M4169" i="6"/>
  <c r="M4168" i="6"/>
  <c r="M4167" i="6"/>
  <c r="M4166" i="6"/>
  <c r="M4165" i="6"/>
  <c r="M4164" i="6"/>
  <c r="M4163" i="6"/>
  <c r="M4162" i="6"/>
  <c r="M4161" i="6"/>
  <c r="M4160" i="6"/>
  <c r="M4159" i="6"/>
  <c r="M4158" i="6"/>
  <c r="M4157" i="6"/>
  <c r="M4156" i="6"/>
  <c r="M4155" i="6"/>
  <c r="M4154" i="6"/>
  <c r="M4153" i="6"/>
  <c r="M4152" i="6"/>
  <c r="M4151" i="6"/>
  <c r="M4150" i="6"/>
  <c r="M4149" i="6"/>
  <c r="M4148" i="6"/>
  <c r="M4147" i="6"/>
  <c r="M4146" i="6"/>
  <c r="M4145" i="6"/>
  <c r="M4144" i="6"/>
  <c r="M4143" i="6"/>
  <c r="M4142" i="6"/>
  <c r="M4141" i="6"/>
  <c r="M4140" i="6"/>
  <c r="M4139" i="6"/>
  <c r="M4138" i="6"/>
  <c r="M4137" i="6"/>
  <c r="M4136" i="6"/>
  <c r="M4135" i="6"/>
  <c r="M4134" i="6"/>
  <c r="M4133" i="6"/>
  <c r="M4132" i="6"/>
  <c r="M4131" i="6"/>
  <c r="M4130" i="6"/>
  <c r="M4129" i="6"/>
  <c r="M4128" i="6"/>
  <c r="M4127" i="6"/>
  <c r="M4126" i="6"/>
  <c r="M4125" i="6"/>
  <c r="M4124" i="6"/>
  <c r="M4123" i="6"/>
  <c r="M4122" i="6"/>
  <c r="M4121" i="6"/>
  <c r="M4120" i="6"/>
  <c r="M4119" i="6"/>
  <c r="M4118" i="6"/>
  <c r="M4117" i="6"/>
  <c r="M4116" i="6"/>
  <c r="M4115" i="6"/>
  <c r="M4114" i="6"/>
  <c r="M4113" i="6"/>
  <c r="M4112" i="6"/>
  <c r="M4111" i="6"/>
  <c r="M4110" i="6"/>
  <c r="M4109" i="6"/>
  <c r="M4108" i="6"/>
  <c r="M4107" i="6"/>
  <c r="M4106" i="6"/>
  <c r="M4105" i="6"/>
  <c r="M4104" i="6"/>
  <c r="M4103" i="6"/>
  <c r="M4102" i="6"/>
  <c r="M4101" i="6"/>
  <c r="M4100" i="6"/>
  <c r="M4099" i="6"/>
  <c r="M4098" i="6"/>
  <c r="M4097" i="6"/>
  <c r="M4096" i="6"/>
  <c r="M4095" i="6"/>
  <c r="M4094" i="6"/>
  <c r="M4093" i="6"/>
  <c r="M4092" i="6"/>
  <c r="M4091" i="6"/>
  <c r="M4090" i="6"/>
  <c r="M4089" i="6"/>
  <c r="M4088" i="6"/>
  <c r="M4087" i="6"/>
  <c r="M4086" i="6"/>
  <c r="M4085" i="6"/>
  <c r="M4084" i="6"/>
  <c r="M4083" i="6"/>
  <c r="M4082" i="6"/>
  <c r="M4081" i="6"/>
  <c r="M4080" i="6"/>
  <c r="M4079" i="6"/>
  <c r="M4078" i="6"/>
  <c r="M4077" i="6"/>
  <c r="M4076" i="6"/>
  <c r="M4075" i="6"/>
  <c r="M4074" i="6"/>
  <c r="M4073" i="6"/>
  <c r="M4072" i="6"/>
  <c r="M4071" i="6"/>
  <c r="M4070" i="6"/>
  <c r="M4069" i="6"/>
  <c r="M4068" i="6"/>
  <c r="M4067" i="6"/>
  <c r="M4066" i="6"/>
  <c r="M4065" i="6"/>
  <c r="M4064" i="6"/>
  <c r="M4063" i="6"/>
  <c r="M4062" i="6"/>
  <c r="M4061" i="6"/>
  <c r="M4060" i="6"/>
  <c r="M4059" i="6"/>
  <c r="M4058" i="6"/>
  <c r="M4057" i="6"/>
  <c r="M4056" i="6"/>
  <c r="M4055" i="6"/>
  <c r="M4054" i="6"/>
  <c r="M4053" i="6"/>
  <c r="M4052" i="6"/>
  <c r="M4051" i="6"/>
  <c r="M4050" i="6"/>
  <c r="M4049" i="6"/>
  <c r="M4048" i="6"/>
  <c r="M4047" i="6"/>
  <c r="M4046" i="6"/>
  <c r="M4045" i="6"/>
  <c r="M4044" i="6"/>
  <c r="M4043" i="6"/>
  <c r="M4042" i="6"/>
  <c r="M4041" i="6"/>
  <c r="M4040" i="6"/>
  <c r="M4039" i="6"/>
  <c r="M4038" i="6"/>
  <c r="M4037" i="6"/>
  <c r="M4036" i="6"/>
  <c r="M4035" i="6"/>
  <c r="M4034" i="6"/>
  <c r="M4033" i="6"/>
  <c r="M4032" i="6"/>
  <c r="M4031" i="6"/>
  <c r="M4030" i="6"/>
  <c r="M4029" i="6"/>
  <c r="M4028" i="6"/>
  <c r="M4027" i="6"/>
  <c r="M4026" i="6"/>
  <c r="M4025" i="6"/>
  <c r="M4024" i="6"/>
  <c r="M4023" i="6"/>
  <c r="M4022" i="6"/>
  <c r="M4021" i="6"/>
  <c r="M4020" i="6"/>
  <c r="M4019" i="6"/>
  <c r="M4018" i="6"/>
  <c r="M4017" i="6"/>
  <c r="M4016" i="6"/>
  <c r="M4015" i="6"/>
  <c r="M4014" i="6"/>
  <c r="M4013" i="6"/>
  <c r="M4012" i="6"/>
  <c r="M4011" i="6"/>
  <c r="M4010" i="6"/>
  <c r="M4009" i="6"/>
  <c r="M4008" i="6"/>
  <c r="M4007" i="6"/>
  <c r="M4006" i="6"/>
  <c r="M4005" i="6"/>
  <c r="M4004" i="6"/>
  <c r="M4003" i="6"/>
  <c r="M4002" i="6"/>
  <c r="M4001" i="6"/>
  <c r="M4000" i="6"/>
  <c r="M3999" i="6"/>
  <c r="M3998" i="6"/>
  <c r="M3997" i="6"/>
  <c r="M3996" i="6"/>
  <c r="M3995" i="6"/>
  <c r="M3994" i="6"/>
  <c r="M3993" i="6"/>
  <c r="M3992" i="6"/>
  <c r="M3991" i="6"/>
  <c r="M3990" i="6"/>
  <c r="M3989" i="6"/>
  <c r="M3988" i="6"/>
  <c r="M3987" i="6"/>
  <c r="M3986" i="6"/>
  <c r="M3985" i="6"/>
  <c r="M3984" i="6"/>
  <c r="M3983" i="6"/>
  <c r="M3982" i="6"/>
  <c r="M3981" i="6"/>
  <c r="M3980" i="6"/>
  <c r="M3979" i="6"/>
  <c r="M3978" i="6"/>
  <c r="M3977" i="6"/>
  <c r="M3976" i="6"/>
  <c r="M3975" i="6"/>
  <c r="M3974" i="6"/>
  <c r="M3973" i="6"/>
  <c r="M3972" i="6"/>
  <c r="M3971" i="6"/>
  <c r="M3970" i="6"/>
  <c r="M3969" i="6"/>
  <c r="M3968" i="6"/>
  <c r="M3967" i="6"/>
  <c r="M3966" i="6"/>
  <c r="M3965" i="6"/>
  <c r="M3964" i="6"/>
  <c r="M3963" i="6"/>
  <c r="M3962" i="6"/>
  <c r="M3961" i="6"/>
  <c r="M3960" i="6"/>
  <c r="M3959" i="6"/>
  <c r="M3958" i="6"/>
  <c r="M3957" i="6"/>
  <c r="M3956" i="6"/>
  <c r="M3955" i="6"/>
  <c r="M3954" i="6"/>
  <c r="M3953" i="6"/>
  <c r="M3952" i="6"/>
  <c r="M3951" i="6"/>
  <c r="M3950" i="6"/>
  <c r="M3949" i="6"/>
  <c r="M3948" i="6"/>
  <c r="M3947" i="6"/>
  <c r="M3946" i="6"/>
  <c r="M3945" i="6"/>
  <c r="M3944" i="6"/>
  <c r="M3943" i="6"/>
  <c r="M3942" i="6"/>
  <c r="M3941" i="6"/>
  <c r="M3940" i="6"/>
  <c r="M3939" i="6"/>
  <c r="M3938" i="6"/>
  <c r="M3937" i="6"/>
  <c r="M3936" i="6"/>
  <c r="M3935" i="6"/>
  <c r="M3934" i="6"/>
  <c r="M3933" i="6"/>
  <c r="M3932" i="6"/>
  <c r="M3931" i="6"/>
  <c r="M3930" i="6"/>
  <c r="M3929" i="6"/>
  <c r="M3928" i="6"/>
  <c r="M3927" i="6"/>
  <c r="M3926" i="6"/>
  <c r="M3925" i="6"/>
  <c r="M3924" i="6"/>
  <c r="M3923" i="6"/>
  <c r="M3922" i="6"/>
  <c r="M3921" i="6"/>
  <c r="M3920" i="6"/>
  <c r="M3919" i="6"/>
  <c r="M3918" i="6"/>
  <c r="M3917" i="6"/>
  <c r="M3916" i="6"/>
  <c r="M3915" i="6"/>
  <c r="M3914" i="6"/>
  <c r="M3913" i="6"/>
  <c r="M3912" i="6"/>
  <c r="M3911" i="6"/>
  <c r="M3910" i="6"/>
  <c r="M3909" i="6"/>
  <c r="M3908" i="6"/>
  <c r="M3907" i="6"/>
  <c r="M3906" i="6"/>
  <c r="M3905" i="6"/>
  <c r="M3904" i="6"/>
  <c r="M3903" i="6"/>
  <c r="M3902" i="6"/>
  <c r="M3901" i="6"/>
  <c r="M3900" i="6"/>
  <c r="M3899" i="6"/>
  <c r="M3898" i="6"/>
  <c r="M3897" i="6"/>
  <c r="M3896" i="6"/>
  <c r="M3895" i="6"/>
  <c r="M3894" i="6"/>
  <c r="M3893" i="6"/>
  <c r="M3892" i="6"/>
  <c r="M3891" i="6"/>
  <c r="M3890" i="6"/>
  <c r="M3889" i="6"/>
  <c r="M3888" i="6"/>
  <c r="M3887" i="6"/>
  <c r="M3886" i="6"/>
  <c r="M3885" i="6"/>
  <c r="M3884" i="6"/>
  <c r="M3883" i="6"/>
  <c r="M3882" i="6"/>
  <c r="M3881" i="6"/>
  <c r="M3880" i="6"/>
  <c r="M3879" i="6"/>
  <c r="M3878" i="6"/>
  <c r="M3877" i="6"/>
  <c r="M3876" i="6"/>
  <c r="M3875" i="6"/>
  <c r="M3874" i="6"/>
  <c r="M3873" i="6"/>
  <c r="M3872" i="6"/>
  <c r="M3871" i="6"/>
  <c r="M3870" i="6"/>
  <c r="M3869" i="6"/>
  <c r="M3868" i="6"/>
  <c r="M3867" i="6"/>
  <c r="M3866" i="6"/>
  <c r="M3865" i="6"/>
  <c r="M3864" i="6"/>
  <c r="M3863" i="6"/>
  <c r="M3862" i="6"/>
  <c r="M3861" i="6"/>
  <c r="M3860" i="6"/>
  <c r="M3859" i="6"/>
  <c r="M3858" i="6"/>
  <c r="M3857" i="6"/>
  <c r="M3856" i="6"/>
  <c r="M3855" i="6"/>
  <c r="M3854" i="6"/>
  <c r="M3853" i="6"/>
  <c r="M3852" i="6"/>
  <c r="M3851" i="6"/>
  <c r="M3850" i="6"/>
  <c r="M3849" i="6"/>
  <c r="M3848" i="6"/>
  <c r="M3847" i="6"/>
  <c r="M3846" i="6"/>
  <c r="M3845" i="6"/>
  <c r="M3844" i="6"/>
  <c r="M3843" i="6"/>
  <c r="M3842" i="6"/>
  <c r="M3841" i="6"/>
  <c r="M3840" i="6"/>
  <c r="M3839" i="6"/>
  <c r="M3838" i="6"/>
  <c r="M3837" i="6"/>
  <c r="M3836" i="6"/>
  <c r="M3835" i="6"/>
  <c r="M3834" i="6"/>
  <c r="M3833" i="6"/>
  <c r="M3832" i="6"/>
  <c r="M3831" i="6"/>
  <c r="M3830" i="6"/>
  <c r="M3829" i="6"/>
  <c r="M3828" i="6"/>
  <c r="M3827" i="6"/>
  <c r="M3826" i="6"/>
  <c r="M3825" i="6"/>
  <c r="M3824" i="6"/>
  <c r="M3823" i="6"/>
  <c r="M3822" i="6"/>
  <c r="M3821" i="6"/>
  <c r="M3820" i="6"/>
  <c r="M3819" i="6"/>
  <c r="M3818" i="6"/>
  <c r="M3817" i="6"/>
  <c r="M3816" i="6"/>
  <c r="M3815" i="6"/>
  <c r="M3814" i="6"/>
  <c r="M3813" i="6"/>
  <c r="M3812" i="6"/>
  <c r="M3811" i="6"/>
  <c r="M3810" i="6"/>
  <c r="M3809" i="6"/>
  <c r="M3808" i="6"/>
  <c r="M3807" i="6"/>
  <c r="M3806" i="6"/>
  <c r="M3805" i="6"/>
  <c r="M3804" i="6"/>
  <c r="M3803" i="6"/>
  <c r="M3802" i="6"/>
  <c r="M3801" i="6"/>
  <c r="M3800" i="6"/>
  <c r="M3799" i="6"/>
  <c r="M3798" i="6"/>
  <c r="M3797" i="6"/>
  <c r="M3796" i="6"/>
  <c r="M3795" i="6"/>
  <c r="M3794" i="6"/>
  <c r="M3793" i="6"/>
  <c r="M3792" i="6"/>
  <c r="M3791" i="6"/>
  <c r="M3790" i="6"/>
  <c r="M3789" i="6"/>
  <c r="M3788" i="6"/>
  <c r="M3787" i="6"/>
  <c r="M3786" i="6"/>
  <c r="M3785" i="6"/>
  <c r="M3784" i="6"/>
  <c r="M3783" i="6"/>
  <c r="M3782" i="6"/>
  <c r="M3781" i="6"/>
  <c r="M3780" i="6"/>
  <c r="M3779" i="6"/>
  <c r="M3778" i="6"/>
  <c r="M3777" i="6"/>
  <c r="M3776" i="6"/>
  <c r="M3775" i="6"/>
  <c r="M3774" i="6"/>
  <c r="M3773" i="6"/>
  <c r="M3772" i="6"/>
  <c r="M3771" i="6"/>
  <c r="M3770" i="6"/>
  <c r="M3769" i="6"/>
  <c r="M3768" i="6"/>
  <c r="M3767" i="6"/>
  <c r="M3766" i="6"/>
  <c r="M3765" i="6"/>
  <c r="M3764" i="6"/>
  <c r="M3763" i="6"/>
  <c r="M3762" i="6"/>
  <c r="M3761" i="6"/>
  <c r="M3760" i="6"/>
  <c r="M3759" i="6"/>
  <c r="M3758" i="6"/>
  <c r="M3757" i="6"/>
  <c r="M3756" i="6"/>
  <c r="M3755" i="6"/>
  <c r="M3754" i="6"/>
  <c r="M3753" i="6"/>
  <c r="M3752" i="6"/>
  <c r="M3751" i="6"/>
  <c r="M3750" i="6"/>
  <c r="M3749" i="6"/>
  <c r="M3748" i="6"/>
  <c r="M3747" i="6"/>
  <c r="M3746" i="6"/>
  <c r="M3745" i="6"/>
  <c r="M3744" i="6"/>
  <c r="M3743" i="6"/>
  <c r="M3742" i="6"/>
  <c r="M3741" i="6"/>
  <c r="M3740" i="6"/>
  <c r="M3739" i="6"/>
  <c r="M3738" i="6"/>
  <c r="M3737" i="6"/>
  <c r="M3736" i="6"/>
  <c r="M3735" i="6"/>
  <c r="M3734" i="6"/>
  <c r="M3733" i="6"/>
  <c r="M3732" i="6"/>
  <c r="M3731" i="6"/>
  <c r="M3730" i="6"/>
  <c r="M3729" i="6"/>
  <c r="M3728" i="6"/>
  <c r="M3727" i="6"/>
  <c r="M3726" i="6"/>
  <c r="M3725" i="6"/>
  <c r="M3724" i="6"/>
  <c r="M3723" i="6"/>
  <c r="M3722" i="6"/>
  <c r="M3721" i="6"/>
  <c r="M3720" i="6"/>
  <c r="M3719" i="6"/>
  <c r="M3718" i="6"/>
  <c r="M3717" i="6"/>
  <c r="M3716" i="6"/>
  <c r="M3715" i="6"/>
  <c r="M3714" i="6"/>
  <c r="M3713" i="6"/>
  <c r="M3712" i="6"/>
  <c r="M3711" i="6"/>
  <c r="M3710" i="6"/>
  <c r="M3709" i="6"/>
  <c r="M3708" i="6"/>
  <c r="M3707" i="6"/>
  <c r="M3706" i="6"/>
  <c r="M3705" i="6"/>
  <c r="M3704" i="6"/>
  <c r="M3703" i="6"/>
  <c r="M3702" i="6"/>
  <c r="M3701" i="6"/>
  <c r="M3700" i="6"/>
  <c r="M3699" i="6"/>
  <c r="M3698" i="6"/>
  <c r="M3697" i="6"/>
  <c r="M3696" i="6"/>
  <c r="M3695" i="6"/>
  <c r="M3694" i="6"/>
  <c r="M3693" i="6"/>
  <c r="M3692" i="6"/>
  <c r="M3691" i="6"/>
  <c r="M3690" i="6"/>
  <c r="M3689" i="6"/>
  <c r="M3688" i="6"/>
  <c r="M3687" i="6"/>
  <c r="M3686" i="6"/>
  <c r="M3685" i="6"/>
  <c r="M3684" i="6"/>
  <c r="M3683" i="6"/>
  <c r="M3682" i="6"/>
  <c r="M3681" i="6"/>
  <c r="M3680" i="6"/>
  <c r="M3679" i="6"/>
  <c r="M3678" i="6"/>
  <c r="M3677" i="6"/>
  <c r="M3676" i="6"/>
  <c r="M3675" i="6"/>
  <c r="M3674" i="6"/>
  <c r="M3673" i="6"/>
  <c r="M3672" i="6"/>
  <c r="M3671" i="6"/>
  <c r="M3670" i="6"/>
  <c r="M3669" i="6"/>
  <c r="M3668" i="6"/>
  <c r="M3667" i="6"/>
  <c r="M3666" i="6"/>
  <c r="M3665" i="6"/>
  <c r="M3664" i="6"/>
  <c r="M3663" i="6"/>
  <c r="M3662" i="6"/>
  <c r="M3661" i="6"/>
  <c r="M3660" i="6"/>
  <c r="M3659" i="6"/>
  <c r="M3658" i="6"/>
  <c r="M3657" i="6"/>
  <c r="M3656" i="6"/>
  <c r="M3655" i="6"/>
  <c r="M3654" i="6"/>
  <c r="M3653" i="6"/>
  <c r="M3652" i="6"/>
  <c r="M3651" i="6"/>
  <c r="M3650" i="6"/>
  <c r="M3649" i="6"/>
  <c r="M3648" i="6"/>
  <c r="M3647" i="6"/>
  <c r="M3646" i="6"/>
  <c r="M3645" i="6"/>
  <c r="M3644" i="6"/>
  <c r="M3643" i="6"/>
  <c r="M3642" i="6"/>
  <c r="M3641" i="6"/>
  <c r="M3640" i="6"/>
  <c r="M3639" i="6"/>
  <c r="M3638" i="6"/>
  <c r="M3637" i="6"/>
  <c r="M3636" i="6"/>
  <c r="M3635" i="6"/>
  <c r="M3634" i="6"/>
  <c r="M3633" i="6"/>
  <c r="M3632" i="6"/>
  <c r="M3631" i="6"/>
  <c r="M3630" i="6"/>
  <c r="M3629" i="6"/>
  <c r="M3628" i="6"/>
  <c r="M3627" i="6"/>
  <c r="M3626" i="6"/>
  <c r="M3625" i="6"/>
  <c r="M3624" i="6"/>
  <c r="M3623" i="6"/>
  <c r="M3622" i="6"/>
  <c r="M3621" i="6"/>
  <c r="M3620" i="6"/>
  <c r="M3619" i="6"/>
  <c r="M3618" i="6"/>
  <c r="M3617" i="6"/>
  <c r="M3616" i="6"/>
  <c r="M3615" i="6"/>
  <c r="M3614" i="6"/>
  <c r="M3613" i="6"/>
  <c r="M3612" i="6"/>
  <c r="M3611" i="6"/>
  <c r="M3610" i="6"/>
  <c r="M3609" i="6"/>
  <c r="M3608" i="6"/>
  <c r="M3607" i="6"/>
  <c r="M3606" i="6"/>
  <c r="M3605" i="6"/>
  <c r="M3604" i="6"/>
  <c r="M3603" i="6"/>
  <c r="M3602" i="6"/>
  <c r="M3601" i="6"/>
  <c r="M3600" i="6"/>
  <c r="M3599" i="6"/>
  <c r="M3598" i="6"/>
  <c r="M3597" i="6"/>
  <c r="M3596" i="6"/>
  <c r="M3595" i="6"/>
  <c r="M3594" i="6"/>
  <c r="M3593" i="6"/>
  <c r="M3592" i="6"/>
  <c r="M3591" i="6"/>
  <c r="M3590" i="6"/>
  <c r="M3589" i="6"/>
  <c r="M3588" i="6"/>
  <c r="M3587" i="6"/>
  <c r="M3586" i="6"/>
  <c r="M3585" i="6"/>
  <c r="M3584" i="6"/>
  <c r="M3583" i="6"/>
  <c r="M3582" i="6"/>
  <c r="M3581" i="6"/>
  <c r="M3580" i="6"/>
  <c r="M3579" i="6"/>
  <c r="M3578" i="6"/>
  <c r="M3577" i="6"/>
  <c r="M3576" i="6"/>
  <c r="M3575" i="6"/>
  <c r="M3574" i="6"/>
  <c r="M3573" i="6"/>
  <c r="M3572" i="6"/>
  <c r="M3571" i="6"/>
  <c r="M3570" i="6"/>
  <c r="M3569" i="6"/>
  <c r="M3568" i="6"/>
  <c r="M3567" i="6"/>
  <c r="M3566" i="6"/>
  <c r="M3565" i="6"/>
  <c r="M3564" i="6"/>
  <c r="M3563" i="6"/>
  <c r="M3562" i="6"/>
  <c r="M3561" i="6"/>
  <c r="M3560" i="6"/>
  <c r="M3559" i="6"/>
  <c r="M3558" i="6"/>
  <c r="M3557" i="6"/>
  <c r="M3556" i="6"/>
  <c r="M3555" i="6"/>
  <c r="M3554" i="6"/>
  <c r="M3553" i="6"/>
  <c r="M3552" i="6"/>
  <c r="M3551" i="6"/>
  <c r="M3550" i="6"/>
  <c r="M3549" i="6"/>
  <c r="M3548" i="6"/>
  <c r="M3547" i="6"/>
  <c r="M3546" i="6"/>
  <c r="M3545" i="6"/>
  <c r="M3544" i="6"/>
  <c r="M3543" i="6"/>
  <c r="M3542" i="6"/>
  <c r="M3541" i="6"/>
  <c r="M3540" i="6"/>
  <c r="M3539" i="6"/>
  <c r="M3538" i="6"/>
  <c r="M3537" i="6"/>
  <c r="M3536" i="6"/>
  <c r="M3535" i="6"/>
  <c r="M3534" i="6"/>
  <c r="M3533" i="6"/>
  <c r="M3532" i="6"/>
  <c r="M3531" i="6"/>
  <c r="M3530" i="6"/>
  <c r="M3529" i="6"/>
  <c r="M3528" i="6"/>
  <c r="M3527" i="6"/>
  <c r="M3526" i="6"/>
  <c r="M3525" i="6"/>
  <c r="M3524" i="6"/>
  <c r="M3523" i="6"/>
  <c r="M3522" i="6"/>
  <c r="M3521" i="6"/>
  <c r="M3520" i="6"/>
  <c r="M3519" i="6"/>
  <c r="M3518" i="6"/>
  <c r="M3517" i="6"/>
  <c r="M3516" i="6"/>
  <c r="M3515" i="6"/>
  <c r="M3514" i="6"/>
  <c r="M3513" i="6"/>
  <c r="M3512" i="6"/>
  <c r="M3511" i="6"/>
  <c r="M3510" i="6"/>
  <c r="M3509" i="6"/>
  <c r="M3508" i="6"/>
  <c r="M3507" i="6"/>
  <c r="M3506" i="6"/>
  <c r="M3505" i="6"/>
  <c r="M3504" i="6"/>
  <c r="M3503" i="6"/>
  <c r="M3502" i="6"/>
  <c r="M3501" i="6"/>
  <c r="M3500" i="6"/>
  <c r="M3499" i="6"/>
  <c r="M3498" i="6"/>
  <c r="M3497" i="6"/>
  <c r="M3496" i="6"/>
  <c r="M3495" i="6"/>
  <c r="M3494" i="6"/>
  <c r="M3493" i="6"/>
  <c r="M3492" i="6"/>
  <c r="M3491" i="6"/>
  <c r="M3490" i="6"/>
  <c r="M3489" i="6"/>
  <c r="M3488" i="6"/>
  <c r="M3487" i="6"/>
  <c r="M3486" i="6"/>
  <c r="M3485" i="6"/>
  <c r="M3484" i="6"/>
  <c r="M3483" i="6"/>
  <c r="M3482" i="6"/>
  <c r="M3481" i="6"/>
  <c r="M3480" i="6"/>
  <c r="M3479" i="6"/>
  <c r="M3478" i="6"/>
  <c r="M3477" i="6"/>
  <c r="M3476" i="6"/>
  <c r="M3475" i="6"/>
  <c r="M3474" i="6"/>
  <c r="M3473" i="6"/>
  <c r="M3472" i="6"/>
  <c r="M3471" i="6"/>
  <c r="M3470" i="6"/>
  <c r="M3469" i="6"/>
  <c r="M3468" i="6"/>
  <c r="M3467" i="6"/>
  <c r="M3466" i="6"/>
  <c r="M3465" i="6"/>
  <c r="M3464" i="6"/>
  <c r="M3463" i="6"/>
  <c r="M3462" i="6"/>
  <c r="M3461" i="6"/>
  <c r="M3460" i="6"/>
  <c r="M3459" i="6"/>
  <c r="M3458" i="6"/>
  <c r="M3457" i="6"/>
  <c r="M3456" i="6"/>
  <c r="M3455" i="6"/>
  <c r="M3454" i="6"/>
  <c r="M3453" i="6"/>
  <c r="M3452" i="6"/>
  <c r="M3451" i="6"/>
  <c r="M3450" i="6"/>
  <c r="M3449" i="6"/>
  <c r="M3448" i="6"/>
  <c r="M3447" i="6"/>
  <c r="M3446" i="6"/>
  <c r="M3445" i="6"/>
  <c r="M3444" i="6"/>
  <c r="M3443" i="6"/>
  <c r="M3442" i="6"/>
  <c r="M3441" i="6"/>
  <c r="M3440" i="6"/>
  <c r="M3439" i="6"/>
  <c r="M3438" i="6"/>
  <c r="M3437" i="6"/>
  <c r="M3436" i="6"/>
  <c r="M3435" i="6"/>
  <c r="M3434" i="6"/>
  <c r="M3433" i="6"/>
  <c r="M3432" i="6"/>
  <c r="M3431" i="6"/>
  <c r="M3430" i="6"/>
  <c r="M3429" i="6"/>
  <c r="M3428" i="6"/>
  <c r="M3427" i="6"/>
  <c r="M3426" i="6"/>
  <c r="M3425" i="6"/>
  <c r="M3424" i="6"/>
  <c r="M3423" i="6"/>
  <c r="M3422" i="6"/>
  <c r="M3421" i="6"/>
  <c r="M3420" i="6"/>
  <c r="M3419" i="6"/>
  <c r="M3418" i="6"/>
  <c r="M3417" i="6"/>
  <c r="M3416" i="6"/>
  <c r="M3415" i="6"/>
  <c r="M3414" i="6"/>
  <c r="M3413" i="6"/>
  <c r="M3412" i="6"/>
  <c r="M3411" i="6"/>
  <c r="M3410" i="6"/>
  <c r="M3409" i="6"/>
  <c r="M3408" i="6"/>
  <c r="M3407" i="6"/>
  <c r="M3406" i="6"/>
  <c r="M3405" i="6"/>
  <c r="M3404" i="6"/>
  <c r="M3403" i="6"/>
  <c r="M3402" i="6"/>
  <c r="M3401" i="6"/>
  <c r="M3400" i="6"/>
  <c r="M3399" i="6"/>
  <c r="M3398" i="6"/>
  <c r="M3397" i="6"/>
  <c r="M3396" i="6"/>
  <c r="M3395" i="6"/>
  <c r="M3394" i="6"/>
  <c r="M3393" i="6"/>
  <c r="M3392" i="6"/>
  <c r="M3391" i="6"/>
  <c r="M3390" i="6"/>
  <c r="M3389" i="6"/>
  <c r="M3388" i="6"/>
  <c r="M3387" i="6"/>
  <c r="M3386" i="6"/>
  <c r="M3385" i="6"/>
  <c r="M3384" i="6"/>
  <c r="M3383" i="6"/>
  <c r="M3382" i="6"/>
  <c r="M3381" i="6"/>
  <c r="M3380" i="6"/>
  <c r="M3379" i="6"/>
  <c r="M3378" i="6"/>
  <c r="M3377" i="6"/>
  <c r="M3376" i="6"/>
  <c r="M3375" i="6"/>
  <c r="M3374" i="6"/>
  <c r="M3373" i="6"/>
  <c r="M3372" i="6"/>
  <c r="M3371" i="6"/>
  <c r="M3370" i="6"/>
  <c r="M3369" i="6"/>
  <c r="M3368" i="6"/>
  <c r="M3367" i="6"/>
  <c r="M3366" i="6"/>
  <c r="M3365" i="6"/>
  <c r="M3364" i="6"/>
  <c r="M3363" i="6"/>
  <c r="M3362" i="6"/>
  <c r="M3361" i="6"/>
  <c r="M3360" i="6"/>
  <c r="M3359" i="6"/>
  <c r="M3358" i="6"/>
  <c r="M3357" i="6"/>
  <c r="M3356" i="6"/>
  <c r="M3355" i="6"/>
  <c r="M3354" i="6"/>
  <c r="M3353" i="6"/>
  <c r="M3352" i="6"/>
  <c r="M3351" i="6"/>
  <c r="M3350" i="6"/>
  <c r="M3349" i="6"/>
  <c r="M3348" i="6"/>
  <c r="M3347" i="6"/>
  <c r="M3346" i="6"/>
  <c r="M3345" i="6"/>
  <c r="M3344" i="6"/>
  <c r="M3343" i="6"/>
  <c r="M3342" i="6"/>
  <c r="M3341" i="6"/>
  <c r="M3340" i="6"/>
  <c r="M3339" i="6"/>
  <c r="M3338" i="6"/>
  <c r="M3337" i="6"/>
  <c r="M3336" i="6"/>
  <c r="M3335" i="6"/>
  <c r="M3334" i="6"/>
  <c r="M3333" i="6"/>
  <c r="M3332" i="6"/>
  <c r="M3331" i="6"/>
  <c r="M3330" i="6"/>
  <c r="M3329" i="6"/>
  <c r="M3328" i="6"/>
  <c r="M3327" i="6"/>
  <c r="M3326" i="6"/>
  <c r="M3325" i="6"/>
  <c r="M3324" i="6"/>
  <c r="M3323" i="6"/>
  <c r="M3322" i="6"/>
  <c r="M3321" i="6"/>
  <c r="M3320" i="6"/>
  <c r="M3319" i="6"/>
  <c r="M3318" i="6"/>
  <c r="M3317" i="6"/>
  <c r="M3316" i="6"/>
  <c r="M3315" i="6"/>
  <c r="M3314" i="6"/>
  <c r="M3313" i="6"/>
  <c r="M3312" i="6"/>
  <c r="M3311" i="6"/>
  <c r="M3310" i="6"/>
  <c r="M3309" i="6"/>
  <c r="M3308" i="6"/>
  <c r="M3307" i="6"/>
  <c r="M3306" i="6"/>
  <c r="M3305" i="6"/>
  <c r="M3304" i="6"/>
  <c r="M3303" i="6"/>
  <c r="M3302" i="6"/>
  <c r="M3301" i="6"/>
  <c r="M3300" i="6"/>
  <c r="M3299" i="6"/>
  <c r="M3298" i="6"/>
  <c r="M3297" i="6"/>
  <c r="M3296" i="6"/>
  <c r="M3295" i="6"/>
  <c r="M3294" i="6"/>
  <c r="M3293" i="6"/>
  <c r="M3292" i="6"/>
  <c r="M3291" i="6"/>
  <c r="M3290" i="6"/>
  <c r="M3289" i="6"/>
  <c r="M3288" i="6"/>
  <c r="M3287" i="6"/>
  <c r="M3286" i="6"/>
  <c r="M3285" i="6"/>
  <c r="M3284" i="6"/>
  <c r="M3283" i="6"/>
  <c r="M3282" i="6"/>
  <c r="M3281" i="6"/>
  <c r="M3280" i="6"/>
  <c r="M3279" i="6"/>
  <c r="M3278" i="6"/>
  <c r="M3277" i="6"/>
  <c r="M3276" i="6"/>
  <c r="M3275" i="6"/>
  <c r="M3274" i="6"/>
  <c r="M3273" i="6"/>
  <c r="M3272" i="6"/>
  <c r="M3271" i="6"/>
  <c r="M3270" i="6"/>
  <c r="M3269" i="6"/>
  <c r="M3268" i="6"/>
  <c r="M3267" i="6"/>
  <c r="M3266" i="6"/>
  <c r="M3265" i="6"/>
  <c r="M3264" i="6"/>
  <c r="M3263" i="6"/>
  <c r="M3262" i="6"/>
  <c r="M3261" i="6"/>
  <c r="M3260" i="6"/>
  <c r="M3259" i="6"/>
  <c r="M3258" i="6"/>
  <c r="M3257" i="6"/>
  <c r="M3256" i="6"/>
  <c r="M3255" i="6"/>
  <c r="M3254" i="6"/>
  <c r="M3253" i="6"/>
  <c r="M3252" i="6"/>
  <c r="M3251" i="6"/>
  <c r="M3250" i="6"/>
  <c r="M3249" i="6"/>
  <c r="M3248" i="6"/>
  <c r="M3247" i="6"/>
  <c r="M3246" i="6"/>
  <c r="M3245" i="6"/>
  <c r="M3244" i="6"/>
  <c r="M3243" i="6"/>
  <c r="M3242" i="6"/>
  <c r="M3241" i="6"/>
  <c r="M3240" i="6"/>
  <c r="M3239" i="6"/>
  <c r="M3238" i="6"/>
  <c r="M3237" i="6"/>
  <c r="M3236" i="6"/>
  <c r="M3235" i="6"/>
  <c r="M3234" i="6"/>
  <c r="M3233" i="6"/>
  <c r="M3232" i="6"/>
  <c r="M3231" i="6"/>
  <c r="M3230" i="6"/>
  <c r="M3229" i="6"/>
  <c r="M3228" i="6"/>
  <c r="M3227" i="6"/>
  <c r="M3226" i="6"/>
  <c r="M3225" i="6"/>
  <c r="M3224" i="6"/>
  <c r="M3223" i="6"/>
  <c r="M3222" i="6"/>
  <c r="M3221" i="6"/>
  <c r="M3220" i="6"/>
  <c r="M3219" i="6"/>
  <c r="M3218" i="6"/>
  <c r="M3217" i="6"/>
  <c r="M3216" i="6"/>
  <c r="M3215" i="6"/>
  <c r="M3214" i="6"/>
  <c r="M3213" i="6"/>
  <c r="M3212" i="6"/>
  <c r="M3211" i="6"/>
  <c r="M3210" i="6"/>
  <c r="M3209" i="6"/>
  <c r="M3208" i="6"/>
  <c r="M3207" i="6"/>
  <c r="M3206" i="6"/>
  <c r="M3205" i="6"/>
  <c r="M3204" i="6"/>
  <c r="M3203" i="6"/>
  <c r="M3202" i="6"/>
  <c r="M3201" i="6"/>
  <c r="M3200" i="6"/>
  <c r="M3199" i="6"/>
  <c r="M3198" i="6"/>
  <c r="M3197" i="6"/>
  <c r="M3196" i="6"/>
  <c r="M3195" i="6"/>
  <c r="M3194" i="6"/>
  <c r="M3193" i="6"/>
  <c r="M3192" i="6"/>
  <c r="M3191" i="6"/>
  <c r="M3190" i="6"/>
  <c r="M3189" i="6"/>
  <c r="M3188" i="6"/>
  <c r="M3187" i="6"/>
  <c r="M3186" i="6"/>
  <c r="M3185" i="6"/>
  <c r="M3184" i="6"/>
  <c r="M3183" i="6"/>
  <c r="M3182" i="6"/>
  <c r="M3181" i="6"/>
  <c r="M3180" i="6"/>
  <c r="M3179" i="6"/>
  <c r="M3178" i="6"/>
  <c r="M3177" i="6"/>
  <c r="M3176" i="6"/>
  <c r="M3175" i="6"/>
  <c r="M3174" i="6"/>
  <c r="M3173" i="6"/>
  <c r="M3172" i="6"/>
  <c r="M3171" i="6"/>
  <c r="M3170" i="6"/>
  <c r="M3169" i="6"/>
  <c r="M3168" i="6"/>
  <c r="M3167" i="6"/>
  <c r="M3166" i="6"/>
  <c r="M3165" i="6"/>
  <c r="M3164" i="6"/>
  <c r="M3163" i="6"/>
  <c r="M3162" i="6"/>
  <c r="M3161" i="6"/>
  <c r="M3160" i="6"/>
  <c r="M3159" i="6"/>
  <c r="M3158" i="6"/>
  <c r="M3157" i="6"/>
  <c r="M3156" i="6"/>
  <c r="M3155" i="6"/>
  <c r="M3154" i="6"/>
  <c r="M3153" i="6"/>
  <c r="M3152" i="6"/>
  <c r="M3151" i="6"/>
  <c r="M3150" i="6"/>
  <c r="M3149" i="6"/>
  <c r="M3148" i="6"/>
  <c r="M3147" i="6"/>
  <c r="M3146" i="6"/>
  <c r="M3145" i="6"/>
  <c r="M3144" i="6"/>
  <c r="M3143" i="6"/>
  <c r="M3142" i="6"/>
  <c r="M3141" i="6"/>
  <c r="M3140" i="6"/>
  <c r="M3139" i="6"/>
  <c r="M3138" i="6"/>
  <c r="M3137" i="6"/>
  <c r="M3136" i="6"/>
  <c r="M3135" i="6"/>
  <c r="M3134" i="6"/>
  <c r="M3133" i="6"/>
  <c r="M3132" i="6"/>
  <c r="M3131" i="6"/>
  <c r="M3130" i="6"/>
  <c r="M3129" i="6"/>
  <c r="M3128" i="6"/>
  <c r="M3127" i="6"/>
  <c r="M3126" i="6"/>
  <c r="M3125" i="6"/>
  <c r="M3124" i="6"/>
  <c r="M3123" i="6"/>
  <c r="M3122" i="6"/>
  <c r="M3121" i="6"/>
  <c r="M3120" i="6"/>
  <c r="M3119" i="6"/>
  <c r="M3118" i="6"/>
  <c r="M3117" i="6"/>
  <c r="M3116" i="6"/>
  <c r="M3115" i="6"/>
  <c r="M3114" i="6"/>
  <c r="M3113" i="6"/>
  <c r="M3112" i="6"/>
  <c r="M3111" i="6"/>
  <c r="M3110" i="6"/>
  <c r="M3109" i="6"/>
  <c r="M3108" i="6"/>
  <c r="M3107" i="6"/>
  <c r="M3106" i="6"/>
  <c r="M3105" i="6"/>
  <c r="M3104" i="6"/>
  <c r="M3103" i="6"/>
  <c r="M3102" i="6"/>
  <c r="M3101" i="6"/>
  <c r="M3100" i="6"/>
  <c r="M3099" i="6"/>
  <c r="M3098" i="6"/>
  <c r="M3097" i="6"/>
  <c r="M3096" i="6"/>
  <c r="M3095" i="6"/>
  <c r="M3094" i="6"/>
  <c r="M3093" i="6"/>
  <c r="M3092" i="6"/>
  <c r="M3091" i="6"/>
  <c r="M3090" i="6"/>
  <c r="M3089" i="6"/>
  <c r="M3088" i="6"/>
  <c r="M3087" i="6"/>
  <c r="M3086" i="6"/>
  <c r="M3085" i="6"/>
  <c r="M3084" i="6"/>
  <c r="M3083" i="6"/>
  <c r="M3082" i="6"/>
  <c r="M3081" i="6"/>
  <c r="M3080" i="6"/>
  <c r="M3079" i="6"/>
  <c r="M3078" i="6"/>
  <c r="M3077" i="6"/>
  <c r="M3076" i="6"/>
  <c r="M3075" i="6"/>
  <c r="M3074" i="6"/>
  <c r="M3073" i="6"/>
  <c r="M3072" i="6"/>
  <c r="M3071" i="6"/>
  <c r="M3070" i="6"/>
  <c r="M3069" i="6"/>
  <c r="M3068" i="6"/>
  <c r="M3067" i="6"/>
  <c r="M3066" i="6"/>
  <c r="M3065" i="6"/>
  <c r="M3064" i="6"/>
  <c r="M3063" i="6"/>
  <c r="M3062" i="6"/>
  <c r="M3061" i="6"/>
  <c r="M3060" i="6"/>
  <c r="M3059" i="6"/>
  <c r="M3058" i="6"/>
  <c r="M3057" i="6"/>
  <c r="M3056" i="6"/>
  <c r="M3055" i="6"/>
  <c r="M3054" i="6"/>
  <c r="M3053" i="6"/>
  <c r="M3052" i="6"/>
  <c r="M3051" i="6"/>
  <c r="M3050" i="6"/>
  <c r="M3049" i="6"/>
  <c r="M3048" i="6"/>
  <c r="M3047" i="6"/>
  <c r="M3046" i="6"/>
  <c r="M3045" i="6"/>
  <c r="M3044" i="6"/>
  <c r="M3043" i="6"/>
  <c r="M3042" i="6"/>
  <c r="M3041" i="6"/>
  <c r="M3040" i="6"/>
  <c r="M3039" i="6"/>
  <c r="M3038" i="6"/>
  <c r="M3037" i="6"/>
  <c r="M3036" i="6"/>
  <c r="M3035" i="6"/>
  <c r="M3034" i="6"/>
  <c r="M3033" i="6"/>
  <c r="M3032" i="6"/>
  <c r="M3031" i="6"/>
  <c r="M3030" i="6"/>
  <c r="M3029" i="6"/>
  <c r="M3028" i="6"/>
  <c r="M3027" i="6"/>
  <c r="M3026" i="6"/>
  <c r="M3025" i="6"/>
  <c r="M3024" i="6"/>
  <c r="M3023" i="6"/>
  <c r="M3022" i="6"/>
  <c r="M3021" i="6"/>
  <c r="M3020" i="6"/>
  <c r="M3019" i="6"/>
  <c r="M3018" i="6"/>
  <c r="M3017" i="6"/>
  <c r="M3016" i="6"/>
  <c r="M3015" i="6"/>
  <c r="M3014" i="6"/>
  <c r="M3013" i="6"/>
  <c r="M3012" i="6"/>
  <c r="M3011" i="6"/>
  <c r="M3010" i="6"/>
  <c r="M3009" i="6"/>
  <c r="M3008" i="6"/>
  <c r="M3007" i="6"/>
  <c r="M3006" i="6"/>
  <c r="M3005" i="6"/>
  <c r="M3004" i="6"/>
  <c r="M3003" i="6"/>
  <c r="M3002" i="6"/>
  <c r="M3001" i="6"/>
  <c r="M3000" i="6"/>
  <c r="M2999" i="6"/>
  <c r="M2998" i="6"/>
  <c r="M2997" i="6"/>
  <c r="M2996" i="6"/>
  <c r="M2995" i="6"/>
  <c r="M2994" i="6"/>
  <c r="M2993" i="6"/>
  <c r="M2992" i="6"/>
  <c r="M2991" i="6"/>
  <c r="M2990" i="6"/>
  <c r="M2989" i="6"/>
  <c r="M2988" i="6"/>
  <c r="M2987" i="6"/>
  <c r="M2986" i="6"/>
  <c r="M2985" i="6"/>
  <c r="M2984" i="6"/>
  <c r="M2983" i="6"/>
  <c r="M2982" i="6"/>
  <c r="M2981" i="6"/>
  <c r="M2980" i="6"/>
  <c r="M2979" i="6"/>
  <c r="M2978" i="6"/>
  <c r="M2977" i="6"/>
  <c r="M2976" i="6"/>
  <c r="M2975" i="6"/>
  <c r="M2974" i="6"/>
  <c r="M2973" i="6"/>
  <c r="M2972" i="6"/>
  <c r="M2971" i="6"/>
  <c r="M2970" i="6"/>
  <c r="M2969" i="6"/>
  <c r="M2968" i="6"/>
  <c r="M2967" i="6"/>
  <c r="M2966" i="6"/>
  <c r="M2965" i="6"/>
  <c r="M2964" i="6"/>
  <c r="M2963" i="6"/>
  <c r="M2962" i="6"/>
  <c r="M2961" i="6"/>
  <c r="M2960" i="6"/>
  <c r="M2959" i="6"/>
  <c r="M2958" i="6"/>
  <c r="M2957" i="6"/>
  <c r="M2956" i="6"/>
  <c r="M2955" i="6"/>
  <c r="M2954" i="6"/>
  <c r="M2953" i="6"/>
  <c r="M2952" i="6"/>
  <c r="M2951" i="6"/>
  <c r="M2950" i="6"/>
  <c r="M2949" i="6"/>
  <c r="M2948" i="6"/>
  <c r="M2947" i="6"/>
  <c r="M2946" i="6"/>
  <c r="M2945" i="6"/>
  <c r="M2944" i="6"/>
  <c r="M2943" i="6"/>
  <c r="M2942" i="6"/>
  <c r="M2941" i="6"/>
  <c r="M2940" i="6"/>
  <c r="M2939" i="6"/>
  <c r="M2938" i="6"/>
  <c r="M2937" i="6"/>
  <c r="M2936" i="6"/>
  <c r="M2935" i="6"/>
  <c r="M2934" i="6"/>
  <c r="M2933" i="6"/>
  <c r="M2932" i="6"/>
  <c r="M2931" i="6"/>
  <c r="M2930" i="6"/>
  <c r="M2929" i="6"/>
  <c r="M2928" i="6"/>
  <c r="M2927" i="6"/>
  <c r="M2926" i="6"/>
  <c r="M2925" i="6"/>
  <c r="M2924" i="6"/>
  <c r="M2923" i="6"/>
  <c r="M2922" i="6"/>
  <c r="M2921" i="6"/>
  <c r="M2920" i="6"/>
  <c r="M2919" i="6"/>
  <c r="M2918" i="6"/>
  <c r="M2917" i="6"/>
  <c r="M2916" i="6"/>
  <c r="M2915" i="6"/>
  <c r="M2914" i="6"/>
  <c r="M2913" i="6"/>
  <c r="M2912" i="6"/>
  <c r="M2911" i="6"/>
  <c r="M2910" i="6"/>
  <c r="M2909" i="6"/>
  <c r="M2908" i="6"/>
  <c r="M2907" i="6"/>
  <c r="M2906" i="6"/>
  <c r="M2905" i="6"/>
  <c r="M2904" i="6"/>
  <c r="M2903" i="6"/>
  <c r="M2902" i="6"/>
  <c r="M2901" i="6"/>
  <c r="M2900" i="6"/>
  <c r="M2899" i="6"/>
  <c r="M2898" i="6"/>
  <c r="M2897" i="6"/>
  <c r="M2896" i="6"/>
  <c r="M2895" i="6"/>
  <c r="M2894" i="6"/>
  <c r="M2893" i="6"/>
  <c r="M2892" i="6"/>
  <c r="M2891" i="6"/>
  <c r="M2890" i="6"/>
  <c r="M2889" i="6"/>
  <c r="M2888" i="6"/>
  <c r="M2887" i="6"/>
  <c r="M2886" i="6"/>
  <c r="M2885" i="6"/>
  <c r="M2884" i="6"/>
  <c r="M2883" i="6"/>
  <c r="M2882" i="6"/>
  <c r="M2881" i="6"/>
  <c r="M2880" i="6"/>
  <c r="M2879" i="6"/>
  <c r="M2878" i="6"/>
  <c r="M2877" i="6"/>
  <c r="M2876" i="6"/>
  <c r="M2875" i="6"/>
  <c r="M2874" i="6"/>
  <c r="M2873" i="6"/>
  <c r="M2872" i="6"/>
  <c r="M2871" i="6"/>
  <c r="M2870" i="6"/>
  <c r="M2869" i="6"/>
  <c r="M2868" i="6"/>
  <c r="M2867" i="6"/>
  <c r="M2866" i="6"/>
  <c r="M2865" i="6"/>
  <c r="M2864" i="6"/>
  <c r="M2863" i="6"/>
  <c r="M2862" i="6"/>
  <c r="M2861" i="6"/>
  <c r="M2860" i="6"/>
  <c r="M2859" i="6"/>
  <c r="M2858" i="6"/>
  <c r="M2857" i="6"/>
  <c r="M2856" i="6"/>
  <c r="M2855" i="6"/>
  <c r="M2854" i="6"/>
  <c r="M2853" i="6"/>
  <c r="M2852" i="6"/>
  <c r="M2851" i="6"/>
  <c r="M2850" i="6"/>
  <c r="M2849" i="6"/>
  <c r="M2848" i="6"/>
  <c r="M2847" i="6"/>
  <c r="M2846" i="6"/>
  <c r="M2845" i="6"/>
  <c r="M2844" i="6"/>
  <c r="M2843" i="6"/>
  <c r="M2842" i="6"/>
  <c r="M2841" i="6"/>
  <c r="M2840" i="6"/>
  <c r="M2839" i="6"/>
  <c r="M2838" i="6"/>
  <c r="M2837" i="6"/>
  <c r="M2836" i="6"/>
  <c r="M2835" i="6"/>
  <c r="M2834" i="6"/>
  <c r="M2833" i="6"/>
  <c r="M2832" i="6"/>
  <c r="M2831" i="6"/>
  <c r="M2830" i="6"/>
  <c r="M2829" i="6"/>
  <c r="M2828" i="6"/>
  <c r="M2827" i="6"/>
  <c r="M2826" i="6"/>
  <c r="M2825" i="6"/>
  <c r="M2824" i="6"/>
  <c r="M2823" i="6"/>
  <c r="M2822" i="6"/>
  <c r="M2821" i="6"/>
  <c r="M2820" i="6"/>
  <c r="M2819" i="6"/>
  <c r="M2818" i="6"/>
  <c r="M2817" i="6"/>
  <c r="M2816" i="6"/>
  <c r="M2815" i="6"/>
  <c r="M2814" i="6"/>
  <c r="M2813" i="6"/>
  <c r="M2812" i="6"/>
  <c r="M2811" i="6"/>
  <c r="M2810" i="6"/>
  <c r="M2809" i="6"/>
  <c r="M2808" i="6"/>
  <c r="M2807" i="6"/>
  <c r="M2806" i="6"/>
  <c r="M2805" i="6"/>
  <c r="M2804" i="6"/>
  <c r="M2803" i="6"/>
  <c r="M2802" i="6"/>
  <c r="M2801" i="6"/>
  <c r="M2800" i="6"/>
  <c r="M2799" i="6"/>
  <c r="M2798" i="6"/>
  <c r="M2797" i="6"/>
  <c r="M2796" i="6"/>
  <c r="M2795" i="6"/>
  <c r="M2794" i="6"/>
  <c r="M2793" i="6"/>
  <c r="M2792" i="6"/>
  <c r="M2791" i="6"/>
  <c r="M2790" i="6"/>
  <c r="M2789" i="6"/>
  <c r="M2788" i="6"/>
  <c r="M2787" i="6"/>
  <c r="M2786" i="6"/>
  <c r="M2785" i="6"/>
  <c r="M2784" i="6"/>
  <c r="M2783" i="6"/>
  <c r="M2782" i="6"/>
  <c r="M2781" i="6"/>
  <c r="M2780" i="6"/>
  <c r="M2779" i="6"/>
  <c r="M2778" i="6"/>
  <c r="M2777" i="6"/>
  <c r="M2776" i="6"/>
  <c r="M2775" i="6"/>
  <c r="M2774" i="6"/>
  <c r="M2773" i="6"/>
  <c r="M2772" i="6"/>
  <c r="M2771" i="6"/>
  <c r="M2770" i="6"/>
  <c r="M2769" i="6"/>
  <c r="M2768" i="6"/>
  <c r="M2767" i="6"/>
  <c r="M2766" i="6"/>
  <c r="M2765" i="6"/>
  <c r="M2764" i="6"/>
  <c r="M2763" i="6"/>
  <c r="M2762" i="6"/>
  <c r="M2761" i="6"/>
  <c r="M2760" i="6"/>
  <c r="M2759" i="6"/>
  <c r="M2758" i="6"/>
  <c r="M2757" i="6"/>
  <c r="M2756" i="6"/>
  <c r="M2755" i="6"/>
  <c r="M2754" i="6"/>
  <c r="M2753" i="6"/>
  <c r="M2752" i="6"/>
  <c r="M2751" i="6"/>
  <c r="M2750" i="6"/>
  <c r="M2749" i="6"/>
  <c r="M2748" i="6"/>
  <c r="M2747" i="6"/>
  <c r="M2746" i="6"/>
  <c r="M2745" i="6"/>
  <c r="M2744" i="6"/>
  <c r="M2743" i="6"/>
  <c r="M2742" i="6"/>
  <c r="M2741" i="6"/>
  <c r="M2740" i="6"/>
  <c r="M2739" i="6"/>
  <c r="M2738" i="6"/>
  <c r="M2737" i="6"/>
  <c r="M2736" i="6"/>
  <c r="M2735" i="6"/>
  <c r="M2734" i="6"/>
  <c r="M2733" i="6"/>
  <c r="M2732" i="6"/>
  <c r="M2731" i="6"/>
  <c r="M2730" i="6"/>
  <c r="M2729" i="6"/>
  <c r="M2728" i="6"/>
  <c r="M2727" i="6"/>
  <c r="M2726" i="6"/>
  <c r="M2725" i="6"/>
  <c r="M2724" i="6"/>
  <c r="M2723" i="6"/>
  <c r="M2722" i="6"/>
  <c r="M2721" i="6"/>
  <c r="M2720" i="6"/>
  <c r="M2719" i="6"/>
  <c r="M2718" i="6"/>
  <c r="M2717" i="6"/>
  <c r="M2716" i="6"/>
  <c r="M2715" i="6"/>
  <c r="M2714" i="6"/>
  <c r="M2713" i="6"/>
  <c r="M2712" i="6"/>
  <c r="M2711" i="6"/>
  <c r="M2710" i="6"/>
  <c r="M2709" i="6"/>
  <c r="M2708" i="6"/>
  <c r="M2707" i="6"/>
  <c r="M2706" i="6"/>
  <c r="M2705" i="6"/>
  <c r="M2704" i="6"/>
  <c r="M2703" i="6"/>
  <c r="M2702" i="6"/>
  <c r="M2701" i="6"/>
  <c r="M2700" i="6"/>
  <c r="M2699" i="6"/>
  <c r="M2698" i="6"/>
  <c r="M2697" i="6"/>
  <c r="M2696" i="6"/>
  <c r="M2695" i="6"/>
  <c r="M2694" i="6"/>
  <c r="M2693" i="6"/>
  <c r="M2692" i="6"/>
  <c r="M2691" i="6"/>
  <c r="M2690" i="6"/>
  <c r="M2689" i="6"/>
  <c r="M2688" i="6"/>
  <c r="M2687" i="6"/>
  <c r="M2686" i="6"/>
  <c r="M2685" i="6"/>
  <c r="M2684" i="6"/>
  <c r="M2683" i="6"/>
  <c r="M2682" i="6"/>
  <c r="M2681" i="6"/>
  <c r="M2680" i="6"/>
  <c r="M2679" i="6"/>
  <c r="M2678" i="6"/>
  <c r="M2677" i="6"/>
  <c r="M2676" i="6"/>
  <c r="M2675" i="6"/>
  <c r="M2674" i="6"/>
  <c r="M2673" i="6"/>
  <c r="M2672" i="6"/>
  <c r="M2671" i="6"/>
  <c r="M2670" i="6"/>
  <c r="M2669" i="6"/>
  <c r="M2668" i="6"/>
  <c r="M2667" i="6"/>
  <c r="M2666" i="6"/>
  <c r="M2665" i="6"/>
  <c r="M2664" i="6"/>
  <c r="M2663" i="6"/>
  <c r="M2662" i="6"/>
  <c r="M2661" i="6"/>
  <c r="M2660" i="6"/>
  <c r="M2659" i="6"/>
  <c r="M2658" i="6"/>
  <c r="M2657" i="6"/>
  <c r="M2656" i="6"/>
  <c r="M2655" i="6"/>
  <c r="M2654" i="6"/>
  <c r="M2653" i="6"/>
  <c r="M2652" i="6"/>
  <c r="M2651" i="6"/>
  <c r="M2650" i="6"/>
  <c r="M2649" i="6"/>
  <c r="M2648" i="6"/>
  <c r="M2647" i="6"/>
  <c r="M2646" i="6"/>
  <c r="M2645" i="6"/>
  <c r="M2644" i="6"/>
  <c r="M2643" i="6"/>
  <c r="M2642" i="6"/>
  <c r="M2641" i="6"/>
  <c r="M2640" i="6"/>
  <c r="M2639" i="6"/>
  <c r="M2638" i="6"/>
  <c r="M2637" i="6"/>
  <c r="M2636" i="6"/>
  <c r="M2635" i="6"/>
  <c r="M2634" i="6"/>
  <c r="M2633" i="6"/>
  <c r="M2632" i="6"/>
  <c r="M2631" i="6"/>
  <c r="M2630" i="6"/>
  <c r="M2629" i="6"/>
  <c r="M2628" i="6"/>
  <c r="M2627" i="6"/>
  <c r="M2626" i="6"/>
  <c r="M2625" i="6"/>
  <c r="M2624" i="6"/>
  <c r="M2623" i="6"/>
  <c r="M2622" i="6"/>
  <c r="M2621" i="6"/>
  <c r="M2620" i="6"/>
  <c r="M2619" i="6"/>
  <c r="M2618" i="6"/>
  <c r="M2617" i="6"/>
  <c r="M2616" i="6"/>
  <c r="M2615" i="6"/>
  <c r="M2614" i="6"/>
  <c r="M2613" i="6"/>
  <c r="M2612" i="6"/>
  <c r="M2611" i="6"/>
  <c r="M2610" i="6"/>
  <c r="M2609" i="6"/>
  <c r="M2608" i="6"/>
  <c r="M2607" i="6"/>
  <c r="M2606" i="6"/>
  <c r="M2605" i="6"/>
  <c r="M2604" i="6"/>
  <c r="M2603" i="6"/>
  <c r="M2602" i="6"/>
  <c r="M2601" i="6"/>
  <c r="M2600" i="6"/>
  <c r="M2599" i="6"/>
  <c r="M2598" i="6"/>
  <c r="M2597" i="6"/>
  <c r="M2596" i="6"/>
  <c r="M2595" i="6"/>
  <c r="M2594" i="6"/>
  <c r="M2593" i="6"/>
  <c r="M2592" i="6"/>
  <c r="M2591" i="6"/>
  <c r="M2590" i="6"/>
  <c r="M2589" i="6"/>
  <c r="M2588" i="6"/>
  <c r="M2587" i="6"/>
  <c r="M2586" i="6"/>
  <c r="M2585" i="6"/>
  <c r="M2584" i="6"/>
  <c r="M2583" i="6"/>
  <c r="M2582" i="6"/>
  <c r="M2581" i="6"/>
  <c r="M2580" i="6"/>
  <c r="M2579" i="6"/>
  <c r="M2578" i="6"/>
  <c r="M2577" i="6"/>
  <c r="M2576" i="6"/>
  <c r="M2575" i="6"/>
  <c r="M2574" i="6"/>
  <c r="M2573" i="6"/>
  <c r="M2572" i="6"/>
  <c r="M2571" i="6"/>
  <c r="M2570" i="6"/>
  <c r="M2569" i="6"/>
  <c r="M2568" i="6"/>
  <c r="M2567" i="6"/>
  <c r="M2566" i="6"/>
  <c r="M2565" i="6"/>
  <c r="M2564" i="6"/>
  <c r="M2563" i="6"/>
  <c r="M2562" i="6"/>
  <c r="M2561" i="6"/>
  <c r="M2560" i="6"/>
  <c r="M2559" i="6"/>
  <c r="M2558" i="6"/>
  <c r="M2557" i="6"/>
  <c r="M2556" i="6"/>
  <c r="M2555" i="6"/>
  <c r="M2554" i="6"/>
  <c r="M2553" i="6"/>
  <c r="M2552" i="6"/>
  <c r="M2551" i="6"/>
  <c r="M2550" i="6"/>
  <c r="M2549" i="6"/>
  <c r="M2548" i="6"/>
  <c r="M2547" i="6"/>
  <c r="M2546" i="6"/>
  <c r="M2545" i="6"/>
  <c r="M2544" i="6"/>
  <c r="M2543" i="6"/>
  <c r="M2542" i="6"/>
  <c r="M2541" i="6"/>
  <c r="M2540" i="6"/>
  <c r="M2539" i="6"/>
  <c r="M2538" i="6"/>
  <c r="M2537" i="6"/>
  <c r="M2536" i="6"/>
  <c r="M2535" i="6"/>
  <c r="M2534" i="6"/>
  <c r="M2533" i="6"/>
  <c r="M2532" i="6"/>
  <c r="M2531" i="6"/>
  <c r="M2530" i="6"/>
  <c r="M2529" i="6"/>
  <c r="M2528" i="6"/>
  <c r="M2527" i="6"/>
  <c r="M2526" i="6"/>
  <c r="M2525" i="6"/>
  <c r="M2524" i="6"/>
  <c r="M2523" i="6"/>
  <c r="M2522" i="6"/>
  <c r="M2521" i="6"/>
  <c r="M2520" i="6"/>
  <c r="M2519" i="6"/>
  <c r="M2518" i="6"/>
  <c r="M2517" i="6"/>
  <c r="M2516" i="6"/>
  <c r="M2515" i="6"/>
  <c r="M2514" i="6"/>
  <c r="M2513" i="6"/>
  <c r="M2512" i="6"/>
  <c r="M2511" i="6"/>
  <c r="M2510" i="6"/>
  <c r="M2509" i="6"/>
  <c r="M2508" i="6"/>
  <c r="M2507" i="6"/>
  <c r="M2506" i="6"/>
  <c r="M2505" i="6"/>
  <c r="M2504" i="6"/>
  <c r="M2503" i="6"/>
  <c r="M2502" i="6"/>
  <c r="M2501" i="6"/>
  <c r="M2500" i="6"/>
  <c r="M2499" i="6"/>
  <c r="M2498" i="6"/>
  <c r="M2497" i="6"/>
  <c r="M2496" i="6"/>
  <c r="M2495" i="6"/>
  <c r="M2494" i="6"/>
  <c r="M2493" i="6"/>
  <c r="M2492" i="6"/>
  <c r="M2491" i="6"/>
  <c r="M2490" i="6"/>
  <c r="M2489" i="6"/>
  <c r="M2488" i="6"/>
  <c r="M2487" i="6"/>
  <c r="M2486" i="6"/>
  <c r="M2485" i="6"/>
  <c r="M2484" i="6"/>
  <c r="M2483" i="6"/>
  <c r="M2482" i="6"/>
  <c r="M2481" i="6"/>
  <c r="M2480" i="6"/>
  <c r="M2479" i="6"/>
  <c r="M2478" i="6"/>
  <c r="M2477" i="6"/>
  <c r="M2476" i="6"/>
  <c r="M2475" i="6"/>
  <c r="M2474" i="6"/>
  <c r="M2473" i="6"/>
  <c r="M2472" i="6"/>
  <c r="M2471" i="6"/>
  <c r="M2470" i="6"/>
  <c r="M2469" i="6"/>
  <c r="M2468" i="6"/>
  <c r="M2467" i="6"/>
  <c r="M2466" i="6"/>
  <c r="M2465" i="6"/>
  <c r="M2464" i="6"/>
  <c r="M2463" i="6"/>
  <c r="M2462" i="6"/>
  <c r="M2461" i="6"/>
  <c r="M2460" i="6"/>
  <c r="M2459" i="6"/>
  <c r="M2458" i="6"/>
  <c r="M2457" i="6"/>
  <c r="M2456" i="6"/>
  <c r="M2455" i="6"/>
  <c r="M2454" i="6"/>
  <c r="M2453" i="6"/>
  <c r="M2452" i="6"/>
  <c r="M2451" i="6"/>
  <c r="M2450" i="6"/>
  <c r="M2449" i="6"/>
  <c r="M2448" i="6"/>
  <c r="M2447" i="6"/>
  <c r="M2446" i="6"/>
  <c r="M2445" i="6"/>
  <c r="M2444" i="6"/>
  <c r="M2443" i="6"/>
  <c r="M2442" i="6"/>
  <c r="M2441" i="6"/>
  <c r="M2440" i="6"/>
  <c r="M2439" i="6"/>
  <c r="M2438" i="6"/>
  <c r="M2437" i="6"/>
  <c r="M2436" i="6"/>
  <c r="M2435" i="6"/>
  <c r="M2434" i="6"/>
  <c r="M2433" i="6"/>
  <c r="M2432" i="6"/>
  <c r="M2431" i="6"/>
  <c r="M2430" i="6"/>
  <c r="M2429" i="6"/>
  <c r="M2428" i="6"/>
  <c r="M2427" i="6"/>
  <c r="M2426" i="6"/>
  <c r="M2425" i="6"/>
  <c r="M2424" i="6"/>
  <c r="M2423" i="6"/>
  <c r="M2422" i="6"/>
  <c r="M2421" i="6"/>
  <c r="M2420" i="6"/>
  <c r="M2419" i="6"/>
  <c r="M2418" i="6"/>
  <c r="M2417" i="6"/>
  <c r="M2416" i="6"/>
  <c r="M2415" i="6"/>
  <c r="M2414" i="6"/>
  <c r="M2413" i="6"/>
  <c r="M2412" i="6"/>
  <c r="M2411" i="6"/>
  <c r="M2410" i="6"/>
  <c r="M2409" i="6"/>
  <c r="M2408" i="6"/>
  <c r="M2407" i="6"/>
  <c r="M2406" i="6"/>
  <c r="M2405" i="6"/>
  <c r="M2404" i="6"/>
  <c r="M2403" i="6"/>
  <c r="M2402" i="6"/>
  <c r="M2401" i="6"/>
  <c r="M2400" i="6"/>
  <c r="M2399" i="6"/>
  <c r="M2398" i="6"/>
  <c r="M2397" i="6"/>
  <c r="M2396" i="6"/>
  <c r="M2395" i="6"/>
  <c r="M2394" i="6"/>
  <c r="M2393" i="6"/>
  <c r="M2392" i="6"/>
  <c r="M2391" i="6"/>
  <c r="M2390" i="6"/>
  <c r="M2389" i="6"/>
  <c r="M2388" i="6"/>
  <c r="M2387" i="6"/>
  <c r="M2386" i="6"/>
  <c r="M2385" i="6"/>
  <c r="M2384" i="6"/>
  <c r="M2383" i="6"/>
  <c r="M2382" i="6"/>
  <c r="M2381" i="6"/>
  <c r="M2380" i="6"/>
  <c r="M2379" i="6"/>
  <c r="M2378" i="6"/>
  <c r="M2377" i="6"/>
  <c r="M2376" i="6"/>
  <c r="M2375" i="6"/>
  <c r="M2374" i="6"/>
  <c r="M2373" i="6"/>
  <c r="M2372" i="6"/>
  <c r="M2371" i="6"/>
  <c r="M2370" i="6"/>
  <c r="M2369" i="6"/>
  <c r="M2368" i="6"/>
  <c r="M2367" i="6"/>
  <c r="M2366" i="6"/>
  <c r="M2365" i="6"/>
  <c r="M2364" i="6"/>
  <c r="M2363" i="6"/>
  <c r="M2362" i="6"/>
  <c r="M2361" i="6"/>
  <c r="M2360" i="6"/>
  <c r="M2359" i="6"/>
  <c r="M2358" i="6"/>
  <c r="M2357" i="6"/>
  <c r="M2356" i="6"/>
  <c r="M2355" i="6"/>
  <c r="M2354" i="6"/>
  <c r="M2353" i="6"/>
  <c r="M2352" i="6"/>
  <c r="M2351" i="6"/>
  <c r="M2350" i="6"/>
  <c r="M2349" i="6"/>
  <c r="M2348" i="6"/>
  <c r="M2347" i="6"/>
  <c r="M2346" i="6"/>
  <c r="M2345" i="6"/>
  <c r="M2344" i="6"/>
  <c r="M2343" i="6"/>
  <c r="M2342" i="6"/>
  <c r="M2341" i="6"/>
  <c r="M2340" i="6"/>
  <c r="M2339" i="6"/>
  <c r="M2338" i="6"/>
  <c r="M2337" i="6"/>
  <c r="M2336" i="6"/>
  <c r="M2335" i="6"/>
  <c r="M2334" i="6"/>
  <c r="M2333" i="6"/>
  <c r="M2332" i="6"/>
  <c r="M2331" i="6"/>
  <c r="M2330" i="6"/>
  <c r="M2329" i="6"/>
  <c r="M2328" i="6"/>
  <c r="M2327" i="6"/>
  <c r="M2326" i="6"/>
  <c r="M2325" i="6"/>
  <c r="M2324" i="6"/>
  <c r="M2323" i="6"/>
  <c r="M2322" i="6"/>
  <c r="M2321" i="6"/>
  <c r="M2320" i="6"/>
  <c r="M2319" i="6"/>
  <c r="M2318" i="6"/>
  <c r="M2317" i="6"/>
  <c r="M2316" i="6"/>
  <c r="M2315" i="6"/>
  <c r="M2314" i="6"/>
  <c r="M2313" i="6"/>
  <c r="M2312" i="6"/>
  <c r="M2311" i="6"/>
  <c r="M2310" i="6"/>
  <c r="M2309" i="6"/>
  <c r="M2308" i="6"/>
  <c r="M2307" i="6"/>
  <c r="M2306" i="6"/>
  <c r="M2305" i="6"/>
  <c r="M2304" i="6"/>
  <c r="M2303" i="6"/>
  <c r="M2302" i="6"/>
  <c r="M2301" i="6"/>
  <c r="M2300" i="6"/>
  <c r="M2299" i="6"/>
  <c r="M2298" i="6"/>
  <c r="M2297" i="6"/>
  <c r="M2296" i="6"/>
  <c r="M2295" i="6"/>
  <c r="M2294" i="6"/>
  <c r="M2293" i="6"/>
  <c r="M2292" i="6"/>
  <c r="M2291" i="6"/>
  <c r="M2290" i="6"/>
  <c r="M2289" i="6"/>
  <c r="M2288" i="6"/>
  <c r="M2287" i="6"/>
  <c r="M2286" i="6"/>
  <c r="M2285" i="6"/>
  <c r="M2284" i="6"/>
  <c r="M2283" i="6"/>
  <c r="M2282" i="6"/>
  <c r="M2281" i="6"/>
  <c r="M2280" i="6"/>
  <c r="M2279" i="6"/>
  <c r="M2278" i="6"/>
  <c r="M2277" i="6"/>
  <c r="M2276" i="6"/>
  <c r="M2275" i="6"/>
  <c r="M2274" i="6"/>
  <c r="M2273" i="6"/>
  <c r="M2272" i="6"/>
  <c r="M2271" i="6"/>
  <c r="M2270" i="6"/>
  <c r="M2269" i="6"/>
  <c r="M2268" i="6"/>
  <c r="M2267" i="6"/>
  <c r="M2266" i="6"/>
  <c r="M2265" i="6"/>
  <c r="M2264" i="6"/>
  <c r="M2263" i="6"/>
  <c r="M2262" i="6"/>
  <c r="M2261" i="6"/>
  <c r="M2260" i="6"/>
  <c r="M2259" i="6"/>
  <c r="M2258" i="6"/>
  <c r="M2257" i="6"/>
  <c r="M2256" i="6"/>
  <c r="M2255" i="6"/>
  <c r="M2254" i="6"/>
  <c r="M2253" i="6"/>
  <c r="M2252" i="6"/>
  <c r="M2251" i="6"/>
  <c r="M2250" i="6"/>
  <c r="M2249" i="6"/>
  <c r="M2248" i="6"/>
  <c r="M2247" i="6"/>
  <c r="M2246" i="6"/>
  <c r="M2245" i="6"/>
  <c r="M2244" i="6"/>
  <c r="M2243" i="6"/>
  <c r="M2242" i="6"/>
  <c r="M2241" i="6"/>
  <c r="M2240" i="6"/>
  <c r="M2239" i="6"/>
  <c r="M2238" i="6"/>
  <c r="M2237" i="6"/>
  <c r="M2236" i="6"/>
  <c r="M2235" i="6"/>
  <c r="M2234" i="6"/>
  <c r="M2233" i="6"/>
  <c r="M2232" i="6"/>
  <c r="M2231" i="6"/>
  <c r="M2230" i="6"/>
  <c r="M2229" i="6"/>
  <c r="M2228" i="6"/>
  <c r="M2227" i="6"/>
  <c r="M2226" i="6"/>
  <c r="M2225" i="6"/>
  <c r="M2224" i="6"/>
  <c r="M2223" i="6"/>
  <c r="M2222" i="6"/>
  <c r="M2221" i="6"/>
  <c r="M2220" i="6"/>
  <c r="M2219" i="6"/>
  <c r="M2218" i="6"/>
  <c r="M2217" i="6"/>
  <c r="M2216" i="6"/>
  <c r="M2215" i="6"/>
  <c r="M2214" i="6"/>
  <c r="M2213" i="6"/>
  <c r="M2212" i="6"/>
  <c r="M2211" i="6"/>
  <c r="M2210" i="6"/>
  <c r="M2209" i="6"/>
  <c r="M2208" i="6"/>
  <c r="M2207" i="6"/>
  <c r="M2206" i="6"/>
  <c r="M2205" i="6"/>
  <c r="M2204" i="6"/>
  <c r="M2203" i="6"/>
  <c r="M2202" i="6"/>
  <c r="M2201" i="6"/>
  <c r="M2200" i="6"/>
  <c r="M2199" i="6"/>
  <c r="M2198" i="6"/>
  <c r="M2197" i="6"/>
  <c r="M2196" i="6"/>
  <c r="M2195" i="6"/>
  <c r="M2194" i="6"/>
  <c r="M2193" i="6"/>
  <c r="M2192" i="6"/>
  <c r="M2191" i="6"/>
  <c r="M2190" i="6"/>
  <c r="M2189" i="6"/>
  <c r="M2188" i="6"/>
  <c r="M2187" i="6"/>
  <c r="M2186" i="6"/>
  <c r="M2185" i="6"/>
  <c r="M2184" i="6"/>
  <c r="M2183" i="6"/>
  <c r="M2182" i="6"/>
  <c r="M2181" i="6"/>
  <c r="M2180" i="6"/>
  <c r="M2179" i="6"/>
  <c r="M2178" i="6"/>
  <c r="M2177" i="6"/>
  <c r="M2176" i="6"/>
  <c r="M2175" i="6"/>
  <c r="M2174" i="6"/>
  <c r="M2173" i="6"/>
  <c r="M2172" i="6"/>
  <c r="M2171" i="6"/>
  <c r="M2170" i="6"/>
  <c r="M2169" i="6"/>
  <c r="M2168" i="6"/>
  <c r="M2167" i="6"/>
  <c r="M2166" i="6"/>
  <c r="M2165" i="6"/>
  <c r="M2164" i="6"/>
  <c r="M2163" i="6"/>
  <c r="M2162" i="6"/>
  <c r="M2161" i="6"/>
  <c r="M2160" i="6"/>
  <c r="M2159" i="6"/>
  <c r="M2158" i="6"/>
  <c r="M2157" i="6"/>
  <c r="M2156" i="6"/>
  <c r="M2155" i="6"/>
  <c r="M2154" i="6"/>
  <c r="M2153" i="6"/>
  <c r="M2152" i="6"/>
  <c r="M2151" i="6"/>
  <c r="M2150" i="6"/>
  <c r="M2149" i="6"/>
  <c r="M2148" i="6"/>
  <c r="M2147" i="6"/>
  <c r="M2146" i="6"/>
  <c r="M2145" i="6"/>
  <c r="M2144" i="6"/>
  <c r="M2143" i="6"/>
  <c r="M2142" i="6"/>
  <c r="M2141" i="6"/>
  <c r="M2140" i="6"/>
  <c r="M2139" i="6"/>
  <c r="M2138" i="6"/>
  <c r="M2137" i="6"/>
  <c r="M2136" i="6"/>
  <c r="M2135" i="6"/>
  <c r="M2134" i="6"/>
  <c r="M2133" i="6"/>
  <c r="M2132" i="6"/>
  <c r="M2131" i="6"/>
  <c r="M2130" i="6"/>
  <c r="M2129" i="6"/>
  <c r="M2128" i="6"/>
  <c r="M2127" i="6"/>
  <c r="M2126" i="6"/>
  <c r="M2125" i="6"/>
  <c r="M2124" i="6"/>
  <c r="M2123" i="6"/>
  <c r="M2122" i="6"/>
  <c r="M2121" i="6"/>
  <c r="M2120" i="6"/>
  <c r="M2119" i="6"/>
  <c r="M2118" i="6"/>
  <c r="M2117" i="6"/>
  <c r="M2116" i="6"/>
  <c r="M2115" i="6"/>
  <c r="M2114" i="6"/>
  <c r="M2113" i="6"/>
  <c r="M2112" i="6"/>
  <c r="M2111" i="6"/>
  <c r="M2110" i="6"/>
  <c r="M2109" i="6"/>
  <c r="M2108" i="6"/>
  <c r="M2107" i="6"/>
  <c r="M2106" i="6"/>
  <c r="M2105" i="6"/>
  <c r="M2104" i="6"/>
  <c r="M2103" i="6"/>
  <c r="M2102" i="6"/>
  <c r="M2101" i="6"/>
  <c r="M2100" i="6"/>
  <c r="M2099" i="6"/>
  <c r="M2098" i="6"/>
  <c r="M2097" i="6"/>
  <c r="M2096" i="6"/>
  <c r="M2095" i="6"/>
  <c r="M2094" i="6"/>
  <c r="M2093" i="6"/>
  <c r="M2092" i="6"/>
  <c r="M2091" i="6"/>
  <c r="M2090" i="6"/>
  <c r="M2089" i="6"/>
  <c r="M2088" i="6"/>
  <c r="M2087" i="6"/>
  <c r="M2086" i="6"/>
  <c r="M2085" i="6"/>
  <c r="M2084" i="6"/>
  <c r="M2083" i="6"/>
  <c r="M2082" i="6"/>
  <c r="M2081" i="6"/>
  <c r="M2080" i="6"/>
  <c r="M2079" i="6"/>
  <c r="M2078" i="6"/>
  <c r="M2077" i="6"/>
  <c r="M2076" i="6"/>
  <c r="M2075" i="6"/>
  <c r="M2074" i="6"/>
  <c r="M2073" i="6"/>
  <c r="M2072" i="6"/>
  <c r="M2071" i="6"/>
  <c r="M2070" i="6"/>
  <c r="M2069" i="6"/>
  <c r="M2068" i="6"/>
  <c r="M2067" i="6"/>
  <c r="M2066" i="6"/>
  <c r="M2065" i="6"/>
  <c r="M2064" i="6"/>
  <c r="M2063" i="6"/>
  <c r="M2062" i="6"/>
  <c r="M2061" i="6"/>
  <c r="M2060" i="6"/>
  <c r="M2059" i="6"/>
  <c r="M2058" i="6"/>
  <c r="M2057" i="6"/>
  <c r="M2056" i="6"/>
  <c r="M2055" i="6"/>
  <c r="M2054" i="6"/>
  <c r="M2053" i="6"/>
  <c r="M2052" i="6"/>
  <c r="M2051" i="6"/>
  <c r="M2050" i="6"/>
  <c r="M2049" i="6"/>
  <c r="M2048" i="6"/>
  <c r="M2047" i="6"/>
  <c r="M2046" i="6"/>
  <c r="M2045" i="6"/>
  <c r="M2044" i="6"/>
  <c r="M2043" i="6"/>
  <c r="M2042" i="6"/>
  <c r="M2041" i="6"/>
  <c r="M2040" i="6"/>
  <c r="M2039" i="6"/>
  <c r="M2038" i="6"/>
  <c r="M2037" i="6"/>
  <c r="M2036" i="6"/>
  <c r="M2035" i="6"/>
  <c r="M2034" i="6"/>
  <c r="M2033" i="6"/>
  <c r="M2032" i="6"/>
  <c r="M2031" i="6"/>
  <c r="M2030" i="6"/>
  <c r="M2029" i="6"/>
  <c r="M2028" i="6"/>
  <c r="M2027" i="6"/>
  <c r="M2026" i="6"/>
  <c r="M2025" i="6"/>
  <c r="M2024" i="6"/>
  <c r="M2023" i="6"/>
  <c r="M2022" i="6"/>
  <c r="M2021" i="6"/>
  <c r="M2020" i="6"/>
  <c r="M2019" i="6"/>
  <c r="M2018" i="6"/>
  <c r="M2017" i="6"/>
  <c r="M2016" i="6"/>
  <c r="M2015" i="6"/>
  <c r="M2014" i="6"/>
  <c r="M2013" i="6"/>
  <c r="M2012" i="6"/>
  <c r="M2011" i="6"/>
  <c r="M2010" i="6"/>
  <c r="M2009" i="6"/>
  <c r="M2008" i="6"/>
  <c r="M2007" i="6"/>
  <c r="M2006" i="6"/>
  <c r="M2005" i="6"/>
  <c r="M2004" i="6"/>
  <c r="M2003" i="6"/>
  <c r="M2002" i="6"/>
  <c r="M2001" i="6"/>
  <c r="M2000" i="6"/>
  <c r="M1999" i="6"/>
  <c r="M1998" i="6"/>
  <c r="M1997" i="6"/>
  <c r="M1996" i="6"/>
  <c r="M1995" i="6"/>
  <c r="M1994" i="6"/>
  <c r="M1993" i="6"/>
  <c r="M1992" i="6"/>
  <c r="M1991" i="6"/>
  <c r="M1990" i="6"/>
  <c r="M1989" i="6"/>
  <c r="M1988" i="6"/>
  <c r="M1987" i="6"/>
  <c r="M1986" i="6"/>
  <c r="M1985" i="6"/>
  <c r="M1984" i="6"/>
  <c r="M1983" i="6"/>
  <c r="M1982" i="6"/>
  <c r="M1981" i="6"/>
  <c r="M1980" i="6"/>
  <c r="M1979" i="6"/>
  <c r="M1978" i="6"/>
  <c r="M1977" i="6"/>
  <c r="M1976" i="6"/>
  <c r="M1975" i="6"/>
  <c r="M1974" i="6"/>
  <c r="M1973" i="6"/>
  <c r="M1972" i="6"/>
  <c r="M1971" i="6"/>
  <c r="M1970" i="6"/>
  <c r="M1969" i="6"/>
  <c r="M1968" i="6"/>
  <c r="M1967" i="6"/>
  <c r="M1966" i="6"/>
  <c r="M1965" i="6"/>
  <c r="M1964" i="6"/>
  <c r="M1963" i="6"/>
  <c r="M1962" i="6"/>
  <c r="M1961" i="6"/>
  <c r="M1960" i="6"/>
  <c r="M1959" i="6"/>
  <c r="M1958" i="6"/>
  <c r="M1957" i="6"/>
  <c r="M1956" i="6"/>
  <c r="M1955" i="6"/>
  <c r="M1954" i="6"/>
  <c r="M1953" i="6"/>
  <c r="M1952" i="6"/>
  <c r="M1951" i="6"/>
  <c r="M1950" i="6"/>
  <c r="M1949" i="6"/>
  <c r="M1948" i="6"/>
  <c r="M1947" i="6"/>
  <c r="M1946" i="6"/>
  <c r="M1945" i="6"/>
  <c r="M1944" i="6"/>
  <c r="M1943" i="6"/>
  <c r="M1942" i="6"/>
  <c r="M1941" i="6"/>
  <c r="M1940" i="6"/>
  <c r="M1939" i="6"/>
  <c r="M1938" i="6"/>
  <c r="M1937" i="6"/>
  <c r="M1936" i="6"/>
  <c r="M1935" i="6"/>
  <c r="M1934" i="6"/>
  <c r="M1933" i="6"/>
  <c r="M1932" i="6"/>
  <c r="M1931" i="6"/>
  <c r="M1930" i="6"/>
  <c r="M1929" i="6"/>
  <c r="M1928" i="6"/>
  <c r="M1927" i="6"/>
  <c r="M1926" i="6"/>
  <c r="M1925" i="6"/>
  <c r="M1924" i="6"/>
  <c r="M1923" i="6"/>
  <c r="M1922" i="6"/>
  <c r="M1921" i="6"/>
  <c r="M1920" i="6"/>
  <c r="M1919" i="6"/>
  <c r="M1918" i="6"/>
  <c r="M1917" i="6"/>
  <c r="M1916" i="6"/>
  <c r="M1915" i="6"/>
  <c r="M1914" i="6"/>
  <c r="M1913" i="6"/>
  <c r="M1912" i="6"/>
  <c r="M1911" i="6"/>
  <c r="M1910" i="6"/>
  <c r="M1909" i="6"/>
  <c r="M1908" i="6"/>
  <c r="M1907" i="6"/>
  <c r="M1906" i="6"/>
  <c r="M1905" i="6"/>
  <c r="M1904" i="6"/>
  <c r="M1903" i="6"/>
  <c r="M1902" i="6"/>
  <c r="M1901" i="6"/>
  <c r="M1900" i="6"/>
  <c r="M1899" i="6"/>
  <c r="M1898" i="6"/>
  <c r="M1897" i="6"/>
  <c r="M1896" i="6"/>
  <c r="M1895" i="6"/>
  <c r="M1894" i="6"/>
  <c r="M1893" i="6"/>
  <c r="M1892" i="6"/>
  <c r="M1891" i="6"/>
  <c r="M1890" i="6"/>
  <c r="M1889" i="6"/>
  <c r="M1888" i="6"/>
  <c r="M1887" i="6"/>
  <c r="M1886" i="6"/>
  <c r="M1885" i="6"/>
  <c r="M1884" i="6"/>
  <c r="M1883" i="6"/>
  <c r="M1882" i="6"/>
  <c r="M1881" i="6"/>
  <c r="M1880" i="6"/>
  <c r="M1879" i="6"/>
  <c r="M1878" i="6"/>
  <c r="M1877" i="6"/>
  <c r="M1876" i="6"/>
  <c r="M1875" i="6"/>
  <c r="M1874" i="6"/>
  <c r="M1873" i="6"/>
  <c r="M1872" i="6"/>
  <c r="M1871" i="6"/>
  <c r="M1870" i="6"/>
  <c r="M1869" i="6"/>
  <c r="M1868" i="6"/>
  <c r="M1867" i="6"/>
  <c r="M1866" i="6"/>
  <c r="M1865" i="6"/>
  <c r="M1864" i="6"/>
  <c r="M1863" i="6"/>
  <c r="M1862" i="6"/>
  <c r="M1861" i="6"/>
  <c r="M1860" i="6"/>
  <c r="M1859" i="6"/>
  <c r="M1858" i="6"/>
  <c r="M1857" i="6"/>
  <c r="M1856" i="6"/>
  <c r="M1855" i="6"/>
  <c r="M1854" i="6"/>
  <c r="M1853" i="6"/>
  <c r="M1852" i="6"/>
  <c r="M1851" i="6"/>
  <c r="M1850" i="6"/>
  <c r="M1849" i="6"/>
  <c r="M1848" i="6"/>
  <c r="M1847" i="6"/>
  <c r="M1846" i="6"/>
  <c r="M1845" i="6"/>
  <c r="M1844" i="6"/>
  <c r="M1843" i="6"/>
  <c r="M1842" i="6"/>
  <c r="M1841" i="6"/>
  <c r="M1840" i="6"/>
  <c r="M1839" i="6"/>
  <c r="M1838" i="6"/>
  <c r="M1837" i="6"/>
  <c r="M1836" i="6"/>
  <c r="M1835" i="6"/>
  <c r="M1834" i="6"/>
  <c r="M1833" i="6"/>
  <c r="M1832" i="6"/>
  <c r="M1831" i="6"/>
  <c r="M1830" i="6"/>
  <c r="M1829" i="6"/>
  <c r="M1828" i="6"/>
  <c r="M1827" i="6"/>
  <c r="M1826" i="6"/>
  <c r="M1825" i="6"/>
  <c r="M1824" i="6"/>
  <c r="M1823" i="6"/>
  <c r="M1822" i="6"/>
  <c r="M1821" i="6"/>
  <c r="M1820" i="6"/>
  <c r="M1819" i="6"/>
  <c r="M1818" i="6"/>
  <c r="M1817" i="6"/>
  <c r="M1816" i="6"/>
  <c r="M1815" i="6"/>
  <c r="M1814" i="6"/>
  <c r="M1813" i="6"/>
  <c r="M1812" i="6"/>
  <c r="M1811" i="6"/>
  <c r="M1810" i="6"/>
  <c r="M1809" i="6"/>
  <c r="M1808" i="6"/>
  <c r="M1807" i="6"/>
  <c r="M1806" i="6"/>
  <c r="M1805" i="6"/>
  <c r="M1804" i="6"/>
  <c r="M1803" i="6"/>
  <c r="M1802" i="6"/>
  <c r="M1801" i="6"/>
  <c r="M1800" i="6"/>
  <c r="M1799" i="6"/>
  <c r="M1798" i="6"/>
  <c r="M1797" i="6"/>
  <c r="M1796" i="6"/>
  <c r="M1795" i="6"/>
  <c r="M1794" i="6"/>
  <c r="M1793" i="6"/>
  <c r="M1792" i="6"/>
  <c r="M1791" i="6"/>
  <c r="M1790" i="6"/>
  <c r="M1789" i="6"/>
  <c r="M1788" i="6"/>
  <c r="M1787" i="6"/>
  <c r="M1786" i="6"/>
  <c r="M1785" i="6"/>
  <c r="M1784" i="6"/>
  <c r="M1783" i="6"/>
  <c r="M1782" i="6"/>
  <c r="M1781" i="6"/>
  <c r="M1780" i="6"/>
  <c r="M1779" i="6"/>
  <c r="M1778" i="6"/>
  <c r="M1777" i="6"/>
  <c r="M1776" i="6"/>
  <c r="M1775" i="6"/>
  <c r="M1774" i="6"/>
  <c r="M1773" i="6"/>
  <c r="M1772" i="6"/>
  <c r="M1771" i="6"/>
  <c r="M1770" i="6"/>
  <c r="M1769" i="6"/>
  <c r="M1768" i="6"/>
  <c r="M1767" i="6"/>
  <c r="M1766" i="6"/>
  <c r="M1765" i="6"/>
  <c r="M1764" i="6"/>
  <c r="M1763" i="6"/>
  <c r="M1762" i="6"/>
  <c r="M1761" i="6"/>
  <c r="M1760" i="6"/>
  <c r="M1759" i="6"/>
  <c r="M1758" i="6"/>
  <c r="M1757" i="6"/>
  <c r="M1756" i="6"/>
  <c r="M1755" i="6"/>
  <c r="M1754" i="6"/>
  <c r="M1753" i="6"/>
  <c r="M1752" i="6"/>
  <c r="M1751" i="6"/>
  <c r="M1750" i="6"/>
  <c r="M1749" i="6"/>
  <c r="M1748" i="6"/>
  <c r="M1747" i="6"/>
  <c r="M1746" i="6"/>
  <c r="M1745" i="6"/>
  <c r="M1744" i="6"/>
  <c r="M1743" i="6"/>
  <c r="M1742" i="6"/>
  <c r="M1741" i="6"/>
  <c r="M1740" i="6"/>
  <c r="M1739" i="6"/>
  <c r="M1738" i="6"/>
  <c r="M1737" i="6"/>
  <c r="M1736" i="6"/>
  <c r="M1735" i="6"/>
  <c r="M1734" i="6"/>
  <c r="M1733" i="6"/>
  <c r="M1732" i="6"/>
  <c r="M1731" i="6"/>
  <c r="M1730" i="6"/>
  <c r="M1729" i="6"/>
  <c r="M1728" i="6"/>
  <c r="M1727" i="6"/>
  <c r="M1726" i="6"/>
  <c r="M1725" i="6"/>
  <c r="M1724" i="6"/>
  <c r="M1723" i="6"/>
  <c r="M1722" i="6"/>
  <c r="M1721" i="6"/>
  <c r="M1720" i="6"/>
  <c r="M1719" i="6"/>
  <c r="M1718" i="6"/>
  <c r="M1717" i="6"/>
  <c r="M1716" i="6"/>
  <c r="M1715" i="6"/>
  <c r="M1714" i="6"/>
  <c r="M1713" i="6"/>
  <c r="M1712" i="6"/>
  <c r="M1711" i="6"/>
  <c r="M1710" i="6"/>
  <c r="M1709" i="6"/>
  <c r="M1708" i="6"/>
  <c r="M1707" i="6"/>
  <c r="M1706" i="6"/>
  <c r="M1705" i="6"/>
  <c r="M1704" i="6"/>
  <c r="M1703" i="6"/>
  <c r="M1702" i="6"/>
  <c r="M1701" i="6"/>
  <c r="M1700" i="6"/>
  <c r="M1699" i="6"/>
  <c r="M1698" i="6"/>
  <c r="M1697" i="6"/>
  <c r="M1696" i="6"/>
  <c r="M1695" i="6"/>
  <c r="M1694" i="6"/>
  <c r="M1693" i="6"/>
  <c r="M1692" i="6"/>
  <c r="M1691" i="6"/>
  <c r="M1690" i="6"/>
  <c r="M1689" i="6"/>
  <c r="M1688" i="6"/>
  <c r="M1687" i="6"/>
  <c r="M1686" i="6"/>
  <c r="M1685" i="6"/>
  <c r="M1684" i="6"/>
  <c r="M1683" i="6"/>
  <c r="M1682" i="6"/>
  <c r="M1681" i="6"/>
  <c r="M1680" i="6"/>
  <c r="M1679" i="6"/>
  <c r="M1678" i="6"/>
  <c r="M1677" i="6"/>
  <c r="M1676" i="6"/>
  <c r="M1675" i="6"/>
  <c r="M1674" i="6"/>
  <c r="M1673" i="6"/>
  <c r="M1672" i="6"/>
  <c r="M1671" i="6"/>
  <c r="M1670" i="6"/>
  <c r="M1669" i="6"/>
  <c r="M1668" i="6"/>
  <c r="M1667" i="6"/>
  <c r="M1666" i="6"/>
  <c r="M1665" i="6"/>
  <c r="M1664" i="6"/>
  <c r="M1663" i="6"/>
  <c r="M1662" i="6"/>
  <c r="M1661" i="6"/>
  <c r="M1660" i="6"/>
  <c r="M1659" i="6"/>
  <c r="M1658" i="6"/>
  <c r="M1657" i="6"/>
  <c r="M1656" i="6"/>
  <c r="M1655" i="6"/>
  <c r="M1654" i="6"/>
  <c r="M1653" i="6"/>
  <c r="M1652" i="6"/>
  <c r="M1651" i="6"/>
  <c r="M1650" i="6"/>
  <c r="M1649" i="6"/>
  <c r="M1648" i="6"/>
  <c r="M1647" i="6"/>
  <c r="M1646" i="6"/>
  <c r="M1645" i="6"/>
  <c r="M1644" i="6"/>
  <c r="M1643" i="6"/>
  <c r="M1642" i="6"/>
  <c r="M1641" i="6"/>
  <c r="M1640" i="6"/>
  <c r="M1639" i="6"/>
  <c r="M1638" i="6"/>
  <c r="M1637" i="6"/>
  <c r="M1636" i="6"/>
  <c r="M1635" i="6"/>
  <c r="M1634" i="6"/>
  <c r="M1633" i="6"/>
  <c r="M1632" i="6"/>
  <c r="M1631" i="6"/>
  <c r="M1630" i="6"/>
  <c r="M1629" i="6"/>
  <c r="M1628" i="6"/>
  <c r="M1627" i="6"/>
  <c r="M1626" i="6"/>
  <c r="M1625" i="6"/>
  <c r="M1624" i="6"/>
  <c r="M1623" i="6"/>
  <c r="M1622" i="6"/>
  <c r="M1621" i="6"/>
  <c r="M1620" i="6"/>
  <c r="M1619" i="6"/>
  <c r="M1618" i="6"/>
  <c r="M1617" i="6"/>
  <c r="M1616" i="6"/>
  <c r="M1615" i="6"/>
  <c r="M1614" i="6"/>
  <c r="M1613" i="6"/>
  <c r="M1612" i="6"/>
  <c r="M1611" i="6"/>
  <c r="M1610" i="6"/>
  <c r="M1609" i="6"/>
  <c r="M1608" i="6"/>
  <c r="M1607" i="6"/>
  <c r="M1606" i="6"/>
  <c r="M1605" i="6"/>
  <c r="M1604" i="6"/>
  <c r="M1603" i="6"/>
  <c r="M1602" i="6"/>
  <c r="M1601" i="6"/>
  <c r="M1600" i="6"/>
  <c r="M1599" i="6"/>
  <c r="M1598" i="6"/>
  <c r="M1597" i="6"/>
  <c r="M1596" i="6"/>
  <c r="M1595" i="6"/>
  <c r="M1594" i="6"/>
  <c r="M1593" i="6"/>
  <c r="M1592" i="6"/>
  <c r="M1591" i="6"/>
  <c r="M1590" i="6"/>
  <c r="M1589" i="6"/>
  <c r="M1588" i="6"/>
  <c r="M1587" i="6"/>
  <c r="M1586" i="6"/>
  <c r="M1585" i="6"/>
  <c r="M1584" i="6"/>
  <c r="M1583" i="6"/>
  <c r="M1582" i="6"/>
  <c r="M1581" i="6"/>
  <c r="M1580" i="6"/>
  <c r="M1579" i="6"/>
  <c r="M1578" i="6"/>
  <c r="M1577" i="6"/>
  <c r="M1576" i="6"/>
  <c r="M1575" i="6"/>
  <c r="M1574" i="6"/>
  <c r="M1573" i="6"/>
  <c r="M1572" i="6"/>
  <c r="M1571" i="6"/>
  <c r="M1570" i="6"/>
  <c r="M1569" i="6"/>
  <c r="M1568" i="6"/>
  <c r="M1567" i="6"/>
  <c r="M1566" i="6"/>
  <c r="M1565" i="6"/>
  <c r="M1564" i="6"/>
  <c r="M1563" i="6"/>
  <c r="M1562" i="6"/>
  <c r="M1561" i="6"/>
  <c r="M1560" i="6"/>
  <c r="M1559" i="6"/>
  <c r="M1558" i="6"/>
  <c r="M1557" i="6"/>
  <c r="M1556" i="6"/>
  <c r="M1555" i="6"/>
  <c r="M1554" i="6"/>
  <c r="M1553" i="6"/>
  <c r="M1552" i="6"/>
  <c r="M1551" i="6"/>
  <c r="M1550" i="6"/>
  <c r="M1549" i="6"/>
  <c r="M1548" i="6"/>
  <c r="M1547" i="6"/>
  <c r="M1546" i="6"/>
  <c r="M1545" i="6"/>
  <c r="M1544" i="6"/>
  <c r="M1543" i="6"/>
  <c r="M1542" i="6"/>
  <c r="M1541" i="6"/>
  <c r="M1540" i="6"/>
  <c r="M1539" i="6"/>
  <c r="M1538" i="6"/>
  <c r="M1537" i="6"/>
  <c r="M1536" i="6"/>
  <c r="M1535" i="6"/>
  <c r="M1534" i="6"/>
  <c r="M1533" i="6"/>
  <c r="M1532" i="6"/>
  <c r="M1531" i="6"/>
  <c r="M1530" i="6"/>
  <c r="M1529" i="6"/>
  <c r="M1528" i="6"/>
  <c r="M1527" i="6"/>
  <c r="M1526" i="6"/>
  <c r="M1525" i="6"/>
  <c r="M1524" i="6"/>
  <c r="M1523" i="6"/>
  <c r="M1522" i="6"/>
  <c r="M1521" i="6"/>
  <c r="M1520" i="6"/>
  <c r="M1519" i="6"/>
  <c r="M1518" i="6"/>
  <c r="M1517" i="6"/>
  <c r="M1516" i="6"/>
  <c r="M1515" i="6"/>
  <c r="M1514" i="6"/>
  <c r="M1513" i="6"/>
  <c r="M1512" i="6"/>
  <c r="M1511" i="6"/>
  <c r="M1510" i="6"/>
  <c r="M1509" i="6"/>
  <c r="M1508" i="6"/>
  <c r="M1507" i="6"/>
  <c r="M1506" i="6"/>
  <c r="M1505" i="6"/>
  <c r="M1504" i="6"/>
  <c r="M1503" i="6"/>
  <c r="M1502" i="6"/>
  <c r="M1501" i="6"/>
  <c r="M1500" i="6"/>
  <c r="M1499" i="6"/>
  <c r="M1498" i="6"/>
  <c r="M1497" i="6"/>
  <c r="M1496" i="6"/>
  <c r="M1495" i="6"/>
  <c r="M1494" i="6"/>
  <c r="M1493" i="6"/>
  <c r="M1492" i="6"/>
  <c r="M1491" i="6"/>
  <c r="M1490" i="6"/>
  <c r="M1489" i="6"/>
  <c r="M1488" i="6"/>
  <c r="M1487" i="6"/>
  <c r="M1486" i="6"/>
  <c r="M1485" i="6"/>
  <c r="M1484" i="6"/>
  <c r="M1483" i="6"/>
  <c r="M1482" i="6"/>
  <c r="M1481" i="6"/>
  <c r="M1480" i="6"/>
  <c r="M1479" i="6"/>
  <c r="M1478" i="6"/>
  <c r="M1477" i="6"/>
  <c r="M1476" i="6"/>
  <c r="M1475" i="6"/>
  <c r="M1474" i="6"/>
  <c r="M1473" i="6"/>
  <c r="M1472" i="6"/>
  <c r="M1471" i="6"/>
  <c r="M1470" i="6"/>
  <c r="M1469" i="6"/>
  <c r="M1468" i="6"/>
  <c r="M1467" i="6"/>
  <c r="M1466" i="6"/>
  <c r="M1465" i="6"/>
  <c r="M1464" i="6"/>
  <c r="M1463" i="6"/>
  <c r="M1462" i="6"/>
  <c r="M1461" i="6"/>
  <c r="M1460" i="6"/>
  <c r="M1459" i="6"/>
  <c r="M1458" i="6"/>
  <c r="M1457" i="6"/>
  <c r="M1456" i="6"/>
  <c r="M1455" i="6"/>
  <c r="M1454" i="6"/>
  <c r="M1453" i="6"/>
  <c r="M1452" i="6"/>
  <c r="M1451" i="6"/>
  <c r="M1450" i="6"/>
  <c r="M1449" i="6"/>
  <c r="M1448" i="6"/>
  <c r="M1447" i="6"/>
  <c r="M1446" i="6"/>
  <c r="M1445" i="6"/>
  <c r="M1444" i="6"/>
  <c r="M1443" i="6"/>
  <c r="M1442" i="6"/>
  <c r="M1441" i="6"/>
  <c r="M1440" i="6"/>
  <c r="M1439" i="6"/>
  <c r="M1438" i="6"/>
  <c r="M1437" i="6"/>
  <c r="M1436" i="6"/>
  <c r="M1435" i="6"/>
  <c r="M1434" i="6"/>
  <c r="M1433" i="6"/>
  <c r="M1432" i="6"/>
  <c r="M1431" i="6"/>
  <c r="M1430" i="6"/>
  <c r="M1429" i="6"/>
  <c r="M1428" i="6"/>
  <c r="M1427" i="6"/>
  <c r="M1426" i="6"/>
  <c r="M1425" i="6"/>
  <c r="M1424" i="6"/>
  <c r="M1423" i="6"/>
  <c r="M1422" i="6"/>
  <c r="M1421" i="6"/>
  <c r="M1420" i="6"/>
  <c r="M1419" i="6"/>
  <c r="M1418" i="6"/>
  <c r="M1417" i="6"/>
  <c r="M1416" i="6"/>
  <c r="M1415" i="6"/>
  <c r="M1414" i="6"/>
  <c r="M1413" i="6"/>
  <c r="M1412" i="6"/>
  <c r="M1411" i="6"/>
  <c r="M1410" i="6"/>
  <c r="M1409" i="6"/>
  <c r="M1408" i="6"/>
  <c r="M1407" i="6"/>
  <c r="M1406" i="6"/>
  <c r="M1405" i="6"/>
  <c r="M1404" i="6"/>
  <c r="M1403" i="6"/>
  <c r="M1402" i="6"/>
  <c r="M1401" i="6"/>
  <c r="M1400" i="6"/>
  <c r="M1399" i="6"/>
  <c r="M1398" i="6"/>
  <c r="M1397" i="6"/>
  <c r="M1396" i="6"/>
  <c r="M1395" i="6"/>
  <c r="M1394" i="6"/>
  <c r="M1393" i="6"/>
  <c r="M1392" i="6"/>
  <c r="M1391" i="6"/>
  <c r="M1390" i="6"/>
  <c r="M1389" i="6"/>
  <c r="M1388" i="6"/>
  <c r="M1387" i="6"/>
  <c r="M1386" i="6"/>
  <c r="M1385" i="6"/>
  <c r="M1384" i="6"/>
  <c r="M1383" i="6"/>
  <c r="M1382" i="6"/>
  <c r="M1381" i="6"/>
  <c r="M1380" i="6"/>
  <c r="M1379" i="6"/>
  <c r="M1378" i="6"/>
  <c r="M1377" i="6"/>
  <c r="M1376" i="6"/>
  <c r="M1375" i="6"/>
  <c r="M1374" i="6"/>
  <c r="M1373" i="6"/>
  <c r="M1372" i="6"/>
  <c r="M1371" i="6"/>
  <c r="M1370" i="6"/>
  <c r="M1369" i="6"/>
  <c r="M1368" i="6"/>
  <c r="M1367" i="6"/>
  <c r="M1366" i="6"/>
  <c r="M1365" i="6"/>
  <c r="M1364" i="6"/>
  <c r="M1363" i="6"/>
  <c r="M1362" i="6"/>
  <c r="M1361" i="6"/>
  <c r="M1360" i="6"/>
  <c r="M1359" i="6"/>
  <c r="M1358" i="6"/>
  <c r="M1357" i="6"/>
  <c r="M1356" i="6"/>
  <c r="M1355" i="6"/>
  <c r="M1354" i="6"/>
  <c r="M1353" i="6"/>
  <c r="M1352" i="6"/>
  <c r="M1351" i="6"/>
  <c r="M1350" i="6"/>
  <c r="M1349" i="6"/>
  <c r="M1348" i="6"/>
  <c r="M1347" i="6"/>
  <c r="M1346" i="6"/>
  <c r="M1345" i="6"/>
  <c r="M1344" i="6"/>
  <c r="M1343" i="6"/>
  <c r="M1342" i="6"/>
  <c r="M1341" i="6"/>
  <c r="M1340" i="6"/>
  <c r="M1339" i="6"/>
  <c r="M1338" i="6"/>
  <c r="M1337" i="6"/>
  <c r="M1336" i="6"/>
  <c r="M1335" i="6"/>
  <c r="M1334" i="6"/>
  <c r="M1333" i="6"/>
  <c r="M1332" i="6"/>
  <c r="M1331" i="6"/>
  <c r="M1330" i="6"/>
  <c r="M1329" i="6"/>
  <c r="M1328" i="6"/>
  <c r="M1327" i="6"/>
  <c r="M1326" i="6"/>
  <c r="M1325" i="6"/>
  <c r="M1324" i="6"/>
  <c r="M1323" i="6"/>
  <c r="M1322" i="6"/>
  <c r="M1321" i="6"/>
  <c r="M1320" i="6"/>
  <c r="M1319" i="6"/>
  <c r="M1318" i="6"/>
  <c r="M1317" i="6"/>
  <c r="M1316" i="6"/>
  <c r="M1315" i="6"/>
  <c r="M1314" i="6"/>
  <c r="M1313" i="6"/>
  <c r="M1312" i="6"/>
  <c r="M1311" i="6"/>
  <c r="M1310" i="6"/>
  <c r="M1309" i="6"/>
  <c r="M1308" i="6"/>
  <c r="M1307" i="6"/>
  <c r="M1306" i="6"/>
  <c r="M1305" i="6"/>
  <c r="M1304" i="6"/>
  <c r="M1303" i="6"/>
  <c r="M1302" i="6"/>
  <c r="M1301" i="6"/>
  <c r="M1300" i="6"/>
  <c r="M1299" i="6"/>
  <c r="M1298" i="6"/>
  <c r="M1297" i="6"/>
  <c r="M1296" i="6"/>
  <c r="M1295" i="6"/>
  <c r="M1294" i="6"/>
  <c r="M1293" i="6"/>
  <c r="M1292" i="6"/>
  <c r="M1291" i="6"/>
  <c r="M1290" i="6"/>
  <c r="M1289" i="6"/>
  <c r="M1288" i="6"/>
  <c r="M1287" i="6"/>
  <c r="M1286" i="6"/>
  <c r="M1285" i="6"/>
  <c r="M1284" i="6"/>
  <c r="M1283" i="6"/>
  <c r="M1282" i="6"/>
  <c r="M1281" i="6"/>
  <c r="M1280" i="6"/>
  <c r="M1279" i="6"/>
  <c r="M1278" i="6"/>
  <c r="M1277" i="6"/>
  <c r="M1276" i="6"/>
  <c r="M1275" i="6"/>
  <c r="M1274" i="6"/>
  <c r="M1273" i="6"/>
  <c r="M1272" i="6"/>
  <c r="M1271" i="6"/>
  <c r="M1270" i="6"/>
  <c r="M1269" i="6"/>
  <c r="M1268" i="6"/>
  <c r="M1267" i="6"/>
  <c r="M1266" i="6"/>
  <c r="M1265" i="6"/>
  <c r="M1264" i="6"/>
  <c r="M1263" i="6"/>
  <c r="M1262" i="6"/>
  <c r="M1261" i="6"/>
  <c r="M1260" i="6"/>
  <c r="M1259" i="6"/>
  <c r="M1258" i="6"/>
  <c r="M1257" i="6"/>
  <c r="M1256" i="6"/>
  <c r="M1255" i="6"/>
  <c r="M1254" i="6"/>
  <c r="M1253" i="6"/>
  <c r="M1252" i="6"/>
  <c r="M1251" i="6"/>
  <c r="M1250" i="6"/>
  <c r="M1249" i="6"/>
  <c r="M1248" i="6"/>
  <c r="M1247" i="6"/>
  <c r="M1246" i="6"/>
  <c r="M1245" i="6"/>
  <c r="M1244" i="6"/>
  <c r="M1243" i="6"/>
  <c r="M1242" i="6"/>
  <c r="M1241" i="6"/>
  <c r="M1240" i="6"/>
  <c r="M1239" i="6"/>
  <c r="M1238" i="6"/>
  <c r="M1237" i="6"/>
  <c r="M1236" i="6"/>
  <c r="M1235" i="6"/>
  <c r="M1234" i="6"/>
  <c r="M1233" i="6"/>
  <c r="M1232" i="6"/>
  <c r="M1231" i="6"/>
  <c r="M1230" i="6"/>
  <c r="M1229" i="6"/>
  <c r="M1228" i="6"/>
  <c r="M1227" i="6"/>
  <c r="M1226" i="6"/>
  <c r="M1225" i="6"/>
  <c r="M1224" i="6"/>
  <c r="M1223" i="6"/>
  <c r="M1222" i="6"/>
  <c r="M1221" i="6"/>
  <c r="M1220" i="6"/>
  <c r="M1219" i="6"/>
  <c r="M1218" i="6"/>
  <c r="M1217" i="6"/>
  <c r="M1216" i="6"/>
  <c r="M1215" i="6"/>
  <c r="M1214" i="6"/>
  <c r="M1213" i="6"/>
  <c r="M1212" i="6"/>
  <c r="M1211" i="6"/>
  <c r="M1210" i="6"/>
  <c r="M1209" i="6"/>
  <c r="M1208" i="6"/>
  <c r="M1207" i="6"/>
  <c r="M1206" i="6"/>
  <c r="M1205" i="6"/>
  <c r="M1204" i="6"/>
  <c r="M1203" i="6"/>
  <c r="M1202" i="6"/>
  <c r="M1201" i="6"/>
  <c r="M1200" i="6"/>
  <c r="M1199" i="6"/>
  <c r="M1198" i="6"/>
  <c r="M1197" i="6"/>
  <c r="M1196" i="6"/>
  <c r="M1195" i="6"/>
  <c r="M1194" i="6"/>
  <c r="M1193" i="6"/>
  <c r="M1192" i="6"/>
  <c r="M1191" i="6"/>
  <c r="M1190" i="6"/>
  <c r="M1189" i="6"/>
  <c r="M1188" i="6"/>
  <c r="M1187" i="6"/>
  <c r="M1186" i="6"/>
  <c r="M1185" i="6"/>
  <c r="M1184" i="6"/>
  <c r="M1183" i="6"/>
  <c r="M1182" i="6"/>
  <c r="M1181" i="6"/>
  <c r="M1180" i="6"/>
  <c r="M1179" i="6"/>
  <c r="M1178" i="6"/>
  <c r="M1177" i="6"/>
  <c r="M1176" i="6"/>
  <c r="M1175" i="6"/>
  <c r="M1174" i="6"/>
  <c r="M1173" i="6"/>
  <c r="M1172" i="6"/>
  <c r="M1171" i="6"/>
  <c r="M1170" i="6"/>
  <c r="M1169" i="6"/>
  <c r="M1168" i="6"/>
  <c r="M1167" i="6"/>
  <c r="M1166" i="6"/>
  <c r="M1165" i="6"/>
  <c r="M1164" i="6"/>
  <c r="M1163" i="6"/>
  <c r="M1162" i="6"/>
  <c r="M1161" i="6"/>
  <c r="M1160" i="6"/>
  <c r="M1159" i="6"/>
  <c r="M1158" i="6"/>
  <c r="M1157" i="6"/>
  <c r="M1156" i="6"/>
  <c r="M1155" i="6"/>
  <c r="M1154" i="6"/>
  <c r="M1153" i="6"/>
  <c r="M1152" i="6"/>
  <c r="M1151" i="6"/>
  <c r="M1150" i="6"/>
  <c r="M1149" i="6"/>
  <c r="M1148" i="6"/>
  <c r="M1147" i="6"/>
  <c r="M1146" i="6"/>
  <c r="M1145" i="6"/>
  <c r="M1144" i="6"/>
  <c r="M1143" i="6"/>
  <c r="M1142" i="6"/>
  <c r="M1141" i="6"/>
  <c r="M1140" i="6"/>
  <c r="M1139" i="6"/>
  <c r="M1138" i="6"/>
  <c r="M1137" i="6"/>
  <c r="M1136" i="6"/>
  <c r="M1135" i="6"/>
  <c r="M1134" i="6"/>
  <c r="M1133" i="6"/>
  <c r="M1132" i="6"/>
  <c r="M1131" i="6"/>
  <c r="M1130" i="6"/>
  <c r="M1129" i="6"/>
  <c r="M1128" i="6"/>
  <c r="M1127" i="6"/>
  <c r="M1126" i="6"/>
  <c r="M1125" i="6"/>
  <c r="M1124" i="6"/>
  <c r="M1123" i="6"/>
  <c r="M1122" i="6"/>
  <c r="M1121" i="6"/>
  <c r="M1120" i="6"/>
  <c r="M1119" i="6"/>
  <c r="M1118" i="6"/>
  <c r="M1117" i="6"/>
  <c r="M1116" i="6"/>
  <c r="M1115" i="6"/>
  <c r="M1114" i="6"/>
  <c r="M1113" i="6"/>
  <c r="M1112" i="6"/>
  <c r="M1111" i="6"/>
  <c r="M1110" i="6"/>
  <c r="M1109" i="6"/>
  <c r="M1108" i="6"/>
  <c r="M1107" i="6"/>
  <c r="M1106" i="6"/>
  <c r="M1105" i="6"/>
  <c r="M1104" i="6"/>
  <c r="M1103" i="6"/>
  <c r="M1102" i="6"/>
  <c r="M1101" i="6"/>
  <c r="M1100" i="6"/>
  <c r="M1099" i="6"/>
  <c r="M1098" i="6"/>
  <c r="M1097" i="6"/>
  <c r="M1096" i="6"/>
  <c r="M1095" i="6"/>
  <c r="M1094" i="6"/>
  <c r="M1093" i="6"/>
  <c r="M1092" i="6"/>
  <c r="M1091" i="6"/>
  <c r="M1090" i="6"/>
  <c r="M1089" i="6"/>
  <c r="M1088" i="6"/>
  <c r="M1087" i="6"/>
  <c r="M1086" i="6"/>
  <c r="M1085" i="6"/>
  <c r="M1084" i="6"/>
  <c r="M1083" i="6"/>
  <c r="M1082" i="6"/>
  <c r="M1081" i="6"/>
  <c r="M1080" i="6"/>
  <c r="M1079" i="6"/>
  <c r="M1078" i="6"/>
  <c r="M1077" i="6"/>
  <c r="M1076" i="6"/>
  <c r="M1075" i="6"/>
  <c r="M1074" i="6"/>
  <c r="M1073" i="6"/>
  <c r="M1072" i="6"/>
  <c r="M1071" i="6"/>
  <c r="M1070" i="6"/>
  <c r="M1069" i="6"/>
  <c r="M1068" i="6"/>
  <c r="M1067" i="6"/>
  <c r="M1066" i="6"/>
  <c r="M1065" i="6"/>
  <c r="M1064" i="6"/>
  <c r="M1063" i="6"/>
  <c r="M1062" i="6"/>
  <c r="M1061" i="6"/>
  <c r="M1060" i="6"/>
  <c r="M1059" i="6"/>
  <c r="M1058" i="6"/>
  <c r="M1057" i="6"/>
  <c r="M1056" i="6"/>
  <c r="M1055" i="6"/>
  <c r="M1054" i="6"/>
  <c r="M1053" i="6"/>
  <c r="M1052" i="6"/>
  <c r="M1051" i="6"/>
  <c r="M1050" i="6"/>
  <c r="M1049" i="6"/>
  <c r="M1048" i="6"/>
  <c r="M1047" i="6"/>
  <c r="M1046" i="6"/>
  <c r="M1045" i="6"/>
  <c r="M1044" i="6"/>
  <c r="M1043" i="6"/>
  <c r="M1042" i="6"/>
  <c r="M1041" i="6"/>
  <c r="M1040" i="6"/>
  <c r="M1039" i="6"/>
  <c r="M1038" i="6"/>
  <c r="M1037" i="6"/>
  <c r="M1036" i="6"/>
  <c r="M1035" i="6"/>
  <c r="M1034" i="6"/>
  <c r="M1033" i="6"/>
  <c r="M1032" i="6"/>
  <c r="M1031" i="6"/>
  <c r="M1030" i="6"/>
  <c r="M1029" i="6"/>
  <c r="M1028" i="6"/>
  <c r="M1027" i="6"/>
  <c r="M1026" i="6"/>
  <c r="M1025" i="6"/>
  <c r="M1024" i="6"/>
  <c r="M1023" i="6"/>
  <c r="M1022" i="6"/>
  <c r="M1021" i="6"/>
  <c r="M1020" i="6"/>
  <c r="M1019" i="6"/>
  <c r="M1018" i="6"/>
  <c r="M1017" i="6"/>
  <c r="M1016" i="6"/>
  <c r="M1015" i="6"/>
  <c r="M1014" i="6"/>
  <c r="M1013" i="6"/>
  <c r="M1012" i="6"/>
  <c r="M1011" i="6"/>
  <c r="M1010" i="6"/>
  <c r="M1009" i="6"/>
  <c r="M1008" i="6"/>
  <c r="M1007" i="6"/>
  <c r="M1006" i="6"/>
  <c r="M1005" i="6"/>
  <c r="M1004" i="6"/>
  <c r="M1003" i="6"/>
  <c r="M1002" i="6"/>
  <c r="M1001" i="6"/>
  <c r="M1000" i="6"/>
  <c r="M999" i="6"/>
  <c r="M998" i="6"/>
  <c r="M997" i="6"/>
  <c r="M996" i="6"/>
  <c r="M995" i="6"/>
  <c r="M994" i="6"/>
  <c r="M993" i="6"/>
  <c r="M992" i="6"/>
  <c r="M991" i="6"/>
  <c r="M990" i="6"/>
  <c r="M989" i="6"/>
  <c r="M988" i="6"/>
  <c r="M987" i="6"/>
  <c r="M986" i="6"/>
  <c r="M985" i="6"/>
  <c r="M984" i="6"/>
  <c r="M983" i="6"/>
  <c r="M982" i="6"/>
  <c r="M981" i="6"/>
  <c r="M980" i="6"/>
  <c r="M979" i="6"/>
  <c r="M978" i="6"/>
  <c r="M977" i="6"/>
  <c r="M976" i="6"/>
  <c r="M975" i="6"/>
  <c r="M974" i="6"/>
  <c r="M973" i="6"/>
  <c r="M972" i="6"/>
  <c r="M971" i="6"/>
  <c r="M970" i="6"/>
  <c r="M969" i="6"/>
  <c r="M968" i="6"/>
  <c r="M967" i="6"/>
  <c r="M966" i="6"/>
  <c r="M965" i="6"/>
  <c r="M964" i="6"/>
  <c r="M963" i="6"/>
  <c r="M962" i="6"/>
  <c r="M961" i="6"/>
  <c r="M960" i="6"/>
  <c r="M959" i="6"/>
  <c r="M958" i="6"/>
  <c r="M957" i="6"/>
  <c r="M956" i="6"/>
  <c r="M955" i="6"/>
  <c r="M954" i="6"/>
  <c r="M953" i="6"/>
  <c r="M952" i="6"/>
  <c r="M951" i="6"/>
  <c r="M950" i="6"/>
  <c r="M949" i="6"/>
  <c r="M948" i="6"/>
  <c r="M947" i="6"/>
  <c r="M946" i="6"/>
  <c r="M945" i="6"/>
  <c r="M944" i="6"/>
  <c r="M943" i="6"/>
  <c r="M942" i="6"/>
  <c r="M941" i="6"/>
  <c r="M940" i="6"/>
  <c r="M939" i="6"/>
  <c r="M938" i="6"/>
  <c r="M937" i="6"/>
  <c r="M936" i="6"/>
  <c r="M935" i="6"/>
  <c r="M934" i="6"/>
  <c r="M933" i="6"/>
  <c r="M932" i="6"/>
  <c r="M931" i="6"/>
  <c r="M930" i="6"/>
  <c r="M929" i="6"/>
  <c r="M928" i="6"/>
  <c r="M927" i="6"/>
  <c r="M926" i="6"/>
  <c r="M925" i="6"/>
  <c r="M924" i="6"/>
  <c r="M923" i="6"/>
  <c r="M922" i="6"/>
  <c r="M921" i="6"/>
  <c r="M920" i="6"/>
  <c r="M919" i="6"/>
  <c r="M918" i="6"/>
  <c r="M917" i="6"/>
  <c r="M916" i="6"/>
  <c r="M915" i="6"/>
  <c r="M914" i="6"/>
  <c r="M913" i="6"/>
  <c r="M912" i="6"/>
  <c r="M911" i="6"/>
  <c r="M910" i="6"/>
  <c r="M909" i="6"/>
  <c r="M908" i="6"/>
  <c r="M907" i="6"/>
  <c r="M906" i="6"/>
  <c r="M905" i="6"/>
  <c r="M904" i="6"/>
  <c r="M903" i="6"/>
  <c r="M902" i="6"/>
  <c r="M901" i="6"/>
  <c r="M900" i="6"/>
  <c r="M899" i="6"/>
  <c r="M898" i="6"/>
  <c r="M897" i="6"/>
  <c r="M896" i="6"/>
  <c r="M895" i="6"/>
  <c r="M894" i="6"/>
  <c r="M893" i="6"/>
  <c r="M892" i="6"/>
  <c r="M891" i="6"/>
  <c r="M890" i="6"/>
  <c r="M889" i="6"/>
  <c r="M888" i="6"/>
  <c r="M887" i="6"/>
  <c r="M886" i="6"/>
  <c r="M885" i="6"/>
  <c r="M884" i="6"/>
  <c r="M883" i="6"/>
  <c r="M882" i="6"/>
  <c r="M881" i="6"/>
  <c r="M880" i="6"/>
  <c r="M879" i="6"/>
  <c r="M878" i="6"/>
  <c r="M877" i="6"/>
  <c r="M876" i="6"/>
  <c r="M875" i="6"/>
  <c r="M874" i="6"/>
  <c r="M873" i="6"/>
  <c r="M872" i="6"/>
  <c r="M871" i="6"/>
  <c r="M870" i="6"/>
  <c r="M869" i="6"/>
  <c r="M868" i="6"/>
  <c r="M867" i="6"/>
  <c r="M866" i="6"/>
  <c r="M865" i="6"/>
  <c r="M864" i="6"/>
  <c r="M863" i="6"/>
  <c r="M862" i="6"/>
  <c r="M861" i="6"/>
  <c r="M860" i="6"/>
  <c r="M859" i="6"/>
  <c r="M858" i="6"/>
  <c r="M857" i="6"/>
  <c r="M856" i="6"/>
  <c r="M855" i="6"/>
  <c r="M854" i="6"/>
  <c r="M853" i="6"/>
  <c r="M852" i="6"/>
  <c r="M851" i="6"/>
  <c r="M850" i="6"/>
  <c r="M849" i="6"/>
  <c r="M848" i="6"/>
  <c r="M847" i="6"/>
  <c r="M846" i="6"/>
  <c r="M845" i="6"/>
  <c r="M844" i="6"/>
  <c r="M843" i="6"/>
  <c r="M842" i="6"/>
  <c r="M841" i="6"/>
  <c r="M840" i="6"/>
  <c r="M839" i="6"/>
  <c r="M838" i="6"/>
  <c r="M837" i="6"/>
  <c r="M836" i="6"/>
  <c r="M835" i="6"/>
  <c r="M834" i="6"/>
  <c r="M833" i="6"/>
  <c r="M832" i="6"/>
  <c r="M831" i="6"/>
  <c r="M830" i="6"/>
  <c r="M829" i="6"/>
  <c r="M828" i="6"/>
  <c r="M827" i="6"/>
  <c r="M826" i="6"/>
  <c r="M825" i="6"/>
  <c r="M824" i="6"/>
  <c r="M823" i="6"/>
  <c r="M822" i="6"/>
  <c r="M821" i="6"/>
  <c r="M820" i="6"/>
  <c r="M819" i="6"/>
  <c r="M818" i="6"/>
  <c r="M817" i="6"/>
  <c r="M816" i="6"/>
  <c r="M815" i="6"/>
  <c r="M814" i="6"/>
  <c r="M813" i="6"/>
  <c r="M812" i="6"/>
  <c r="M811" i="6"/>
  <c r="M810" i="6"/>
  <c r="M809" i="6"/>
  <c r="M808" i="6"/>
  <c r="M807" i="6"/>
  <c r="M806" i="6"/>
  <c r="M805" i="6"/>
  <c r="M804" i="6"/>
  <c r="M803" i="6"/>
  <c r="M802" i="6"/>
  <c r="M801" i="6"/>
  <c r="M800" i="6"/>
  <c r="M799" i="6"/>
  <c r="M798" i="6"/>
  <c r="M797" i="6"/>
  <c r="M796" i="6"/>
  <c r="M795" i="6"/>
  <c r="M794" i="6"/>
  <c r="M793" i="6"/>
  <c r="M792" i="6"/>
  <c r="M791" i="6"/>
  <c r="M790" i="6"/>
  <c r="M789" i="6"/>
  <c r="M788" i="6"/>
  <c r="M787" i="6"/>
  <c r="M786" i="6"/>
  <c r="M785" i="6"/>
  <c r="M784" i="6"/>
  <c r="M783" i="6"/>
  <c r="M782" i="6"/>
  <c r="M781" i="6"/>
  <c r="M780" i="6"/>
  <c r="M779" i="6"/>
  <c r="M778" i="6"/>
  <c r="M777" i="6"/>
  <c r="M776" i="6"/>
  <c r="M775" i="6"/>
  <c r="M774" i="6"/>
  <c r="M773" i="6"/>
  <c r="M772" i="6"/>
  <c r="M771" i="6"/>
  <c r="M770" i="6"/>
  <c r="M769" i="6"/>
  <c r="M768" i="6"/>
  <c r="M767" i="6"/>
  <c r="M766" i="6"/>
  <c r="M765" i="6"/>
  <c r="M764" i="6"/>
  <c r="M763" i="6"/>
  <c r="M762" i="6"/>
  <c r="M761" i="6"/>
  <c r="M760" i="6"/>
  <c r="M759" i="6"/>
  <c r="M758" i="6"/>
  <c r="M757" i="6"/>
  <c r="M756" i="6"/>
  <c r="M755" i="6"/>
  <c r="M754" i="6"/>
  <c r="M753" i="6"/>
  <c r="M752" i="6"/>
  <c r="M751" i="6"/>
  <c r="M750" i="6"/>
  <c r="M749" i="6"/>
  <c r="M748" i="6"/>
  <c r="M747" i="6"/>
  <c r="M746" i="6"/>
  <c r="M745" i="6"/>
  <c r="M744" i="6"/>
  <c r="M743" i="6"/>
  <c r="M742" i="6"/>
  <c r="M741" i="6"/>
  <c r="M740" i="6"/>
  <c r="M739" i="6"/>
  <c r="M738" i="6"/>
  <c r="M737" i="6"/>
  <c r="M736" i="6"/>
  <c r="M735" i="6"/>
  <c r="M734" i="6"/>
  <c r="M733" i="6"/>
  <c r="M732" i="6"/>
  <c r="M731" i="6"/>
  <c r="M730" i="6"/>
  <c r="M729" i="6"/>
  <c r="M728" i="6"/>
  <c r="M727" i="6"/>
  <c r="M726" i="6"/>
  <c r="M725" i="6"/>
  <c r="M724" i="6"/>
  <c r="M723" i="6"/>
  <c r="M722" i="6"/>
  <c r="M721" i="6"/>
  <c r="M720" i="6"/>
  <c r="M719" i="6"/>
  <c r="M718" i="6"/>
  <c r="M717" i="6"/>
  <c r="M716" i="6"/>
  <c r="M715" i="6"/>
  <c r="M714" i="6"/>
  <c r="M713" i="6"/>
  <c r="M712" i="6"/>
  <c r="M711" i="6"/>
  <c r="M710" i="6"/>
  <c r="M709" i="6"/>
  <c r="M708" i="6"/>
  <c r="M707" i="6"/>
  <c r="M706" i="6"/>
  <c r="M705" i="6"/>
  <c r="M704" i="6"/>
  <c r="M703" i="6"/>
  <c r="M702" i="6"/>
  <c r="M701" i="6"/>
  <c r="M700" i="6"/>
  <c r="M699" i="6"/>
  <c r="M698" i="6"/>
  <c r="M697" i="6"/>
  <c r="M696" i="6"/>
  <c r="M695" i="6"/>
  <c r="M694" i="6"/>
  <c r="M693" i="6"/>
  <c r="M692" i="6"/>
  <c r="M691" i="6"/>
  <c r="M690" i="6"/>
  <c r="M689" i="6"/>
  <c r="M688" i="6"/>
  <c r="M687" i="6"/>
  <c r="M686" i="6"/>
  <c r="M685" i="6"/>
  <c r="M684" i="6"/>
  <c r="M683" i="6"/>
  <c r="M682" i="6"/>
  <c r="M681" i="6"/>
  <c r="M680" i="6"/>
  <c r="M679" i="6"/>
  <c r="M678" i="6"/>
  <c r="M677" i="6"/>
  <c r="M676" i="6"/>
  <c r="M675" i="6"/>
  <c r="M674" i="6"/>
  <c r="M673" i="6"/>
  <c r="M672" i="6"/>
  <c r="M671" i="6"/>
  <c r="M670" i="6"/>
  <c r="M669" i="6"/>
  <c r="M668" i="6"/>
  <c r="M667" i="6"/>
  <c r="M666" i="6"/>
  <c r="M665" i="6"/>
  <c r="M664" i="6"/>
  <c r="M663" i="6"/>
  <c r="M662" i="6"/>
  <c r="M661" i="6"/>
  <c r="M660" i="6"/>
  <c r="M659" i="6"/>
  <c r="M658" i="6"/>
  <c r="M657" i="6"/>
  <c r="M656" i="6"/>
  <c r="M655" i="6"/>
  <c r="M654" i="6"/>
  <c r="M653" i="6"/>
  <c r="M652" i="6"/>
  <c r="M651" i="6"/>
  <c r="M650" i="6"/>
  <c r="M649" i="6"/>
  <c r="M648" i="6"/>
  <c r="M647" i="6"/>
  <c r="M646" i="6"/>
  <c r="M645" i="6"/>
  <c r="M644" i="6"/>
  <c r="M643" i="6"/>
  <c r="M642" i="6"/>
  <c r="M641" i="6"/>
  <c r="M640" i="6"/>
  <c r="M639" i="6"/>
  <c r="M638" i="6"/>
  <c r="M637" i="6"/>
  <c r="M636" i="6"/>
  <c r="M635" i="6"/>
  <c r="M634" i="6"/>
  <c r="M633" i="6"/>
  <c r="M632" i="6"/>
  <c r="M631" i="6"/>
  <c r="M630" i="6"/>
  <c r="M629" i="6"/>
  <c r="M628" i="6"/>
  <c r="M627" i="6"/>
  <c r="M626" i="6"/>
  <c r="M625" i="6"/>
  <c r="M624" i="6"/>
  <c r="M623" i="6"/>
  <c r="M622" i="6"/>
  <c r="M621" i="6"/>
  <c r="M620" i="6"/>
  <c r="M619" i="6"/>
  <c r="M618" i="6"/>
  <c r="M617" i="6"/>
  <c r="M616" i="6"/>
  <c r="M615" i="6"/>
  <c r="M614" i="6"/>
  <c r="M613" i="6"/>
  <c r="M612" i="6"/>
  <c r="M611" i="6"/>
  <c r="M610" i="6"/>
  <c r="M609" i="6"/>
  <c r="M608" i="6"/>
  <c r="M607" i="6"/>
  <c r="M606" i="6"/>
  <c r="M605" i="6"/>
  <c r="M604" i="6"/>
  <c r="M603" i="6"/>
  <c r="M602" i="6"/>
  <c r="M601" i="6"/>
  <c r="M600" i="6"/>
  <c r="M599" i="6"/>
  <c r="M598" i="6"/>
  <c r="M597" i="6"/>
  <c r="M596" i="6"/>
  <c r="M595" i="6"/>
  <c r="M594" i="6"/>
  <c r="M593" i="6"/>
  <c r="M592" i="6"/>
  <c r="M591" i="6"/>
  <c r="M590" i="6"/>
  <c r="M589" i="6"/>
  <c r="M588" i="6"/>
  <c r="M587" i="6"/>
  <c r="M586" i="6"/>
  <c r="M585" i="6"/>
  <c r="M584" i="6"/>
  <c r="M583" i="6"/>
  <c r="M582" i="6"/>
  <c r="M581" i="6"/>
  <c r="M580" i="6"/>
  <c r="M579" i="6"/>
  <c r="M578" i="6"/>
  <c r="M577" i="6"/>
  <c r="M576" i="6"/>
  <c r="M575" i="6"/>
  <c r="M574" i="6"/>
  <c r="M573" i="6"/>
  <c r="M572" i="6"/>
  <c r="M571" i="6"/>
  <c r="M570" i="6"/>
  <c r="M569" i="6"/>
  <c r="M568" i="6"/>
  <c r="M567" i="6"/>
  <c r="M566" i="6"/>
  <c r="M565" i="6"/>
  <c r="M564" i="6"/>
  <c r="M563" i="6"/>
  <c r="M562" i="6"/>
  <c r="M561" i="6"/>
  <c r="M560" i="6"/>
  <c r="M559" i="6"/>
  <c r="M558" i="6"/>
  <c r="M557" i="6"/>
  <c r="M556" i="6"/>
  <c r="M555" i="6"/>
  <c r="M554" i="6"/>
  <c r="M553" i="6"/>
  <c r="M552" i="6"/>
  <c r="M551" i="6"/>
  <c r="M550" i="6"/>
  <c r="M549" i="6"/>
  <c r="M548" i="6"/>
  <c r="M547" i="6"/>
  <c r="M546" i="6"/>
  <c r="M545" i="6"/>
  <c r="M544" i="6"/>
  <c r="M543" i="6"/>
  <c r="M542" i="6"/>
  <c r="M541" i="6"/>
  <c r="M540" i="6"/>
  <c r="M539" i="6"/>
  <c r="M538" i="6"/>
  <c r="M537" i="6"/>
  <c r="M536" i="6"/>
  <c r="M535" i="6"/>
  <c r="M534" i="6"/>
  <c r="M533" i="6"/>
  <c r="M532" i="6"/>
  <c r="M531" i="6"/>
  <c r="M530" i="6"/>
  <c r="M529" i="6"/>
  <c r="M528" i="6"/>
  <c r="M527" i="6"/>
  <c r="M526" i="6"/>
  <c r="M525" i="6"/>
  <c r="M524" i="6"/>
  <c r="M523" i="6"/>
  <c r="M522" i="6"/>
  <c r="M521" i="6"/>
  <c r="M520" i="6"/>
  <c r="M519" i="6"/>
  <c r="M518" i="6"/>
  <c r="M517" i="6"/>
  <c r="M516" i="6"/>
  <c r="M515" i="6"/>
  <c r="M514" i="6"/>
  <c r="M513" i="6"/>
  <c r="M512" i="6"/>
  <c r="M511" i="6"/>
  <c r="M510" i="6"/>
  <c r="M509" i="6"/>
  <c r="M508" i="6"/>
  <c r="M507" i="6"/>
  <c r="M506" i="6"/>
  <c r="M505" i="6"/>
  <c r="M504" i="6"/>
  <c r="M503" i="6"/>
  <c r="M502" i="6"/>
  <c r="M501" i="6"/>
  <c r="M500" i="6"/>
  <c r="M499" i="6"/>
  <c r="M498" i="6"/>
  <c r="M497" i="6"/>
  <c r="M496" i="6"/>
  <c r="M495" i="6"/>
  <c r="M494" i="6"/>
  <c r="M493" i="6"/>
  <c r="M492" i="6"/>
  <c r="M491" i="6"/>
  <c r="M490" i="6"/>
  <c r="M489" i="6"/>
  <c r="M488" i="6"/>
  <c r="M487" i="6"/>
  <c r="M486" i="6"/>
  <c r="M485" i="6"/>
  <c r="M484" i="6"/>
  <c r="M483" i="6"/>
  <c r="M482" i="6"/>
  <c r="M481" i="6"/>
  <c r="M480" i="6"/>
  <c r="M479" i="6"/>
  <c r="M478" i="6"/>
  <c r="M477" i="6"/>
  <c r="M476" i="6"/>
  <c r="M475" i="6"/>
  <c r="M474" i="6"/>
  <c r="M473" i="6"/>
  <c r="M472" i="6"/>
  <c r="M471" i="6"/>
  <c r="M470" i="6"/>
  <c r="M469" i="6"/>
  <c r="M468" i="6"/>
  <c r="M467" i="6"/>
  <c r="M466" i="6"/>
  <c r="M465" i="6"/>
  <c r="M464" i="6"/>
  <c r="M463" i="6"/>
  <c r="M462" i="6"/>
  <c r="M461" i="6"/>
  <c r="M460" i="6"/>
  <c r="M459" i="6"/>
  <c r="M458" i="6"/>
  <c r="M457" i="6"/>
  <c r="M456" i="6"/>
  <c r="M455" i="6"/>
  <c r="M454" i="6"/>
  <c r="M453" i="6"/>
  <c r="M452" i="6"/>
  <c r="M451" i="6"/>
  <c r="M450" i="6"/>
  <c r="M449" i="6"/>
  <c r="M448" i="6"/>
  <c r="M447" i="6"/>
  <c r="M446" i="6"/>
  <c r="M445" i="6"/>
  <c r="M444" i="6"/>
  <c r="M443" i="6"/>
  <c r="M442" i="6"/>
  <c r="M441" i="6"/>
  <c r="M440" i="6"/>
  <c r="M439" i="6"/>
  <c r="M438" i="6"/>
  <c r="M437" i="6"/>
  <c r="M436" i="6"/>
  <c r="M435" i="6"/>
  <c r="M434" i="6"/>
  <c r="M433" i="6"/>
  <c r="M432" i="6"/>
  <c r="M431" i="6"/>
  <c r="M430" i="6"/>
  <c r="M429" i="6"/>
  <c r="M428" i="6"/>
  <c r="M427" i="6"/>
  <c r="M426" i="6"/>
  <c r="M425" i="6"/>
  <c r="M424" i="6"/>
  <c r="M423" i="6"/>
  <c r="M422" i="6"/>
  <c r="M421" i="6"/>
  <c r="M420" i="6"/>
  <c r="M419" i="6"/>
  <c r="M418" i="6"/>
  <c r="M417" i="6"/>
  <c r="M416" i="6"/>
  <c r="M415" i="6"/>
  <c r="M414" i="6"/>
  <c r="M413" i="6"/>
  <c r="M412" i="6"/>
  <c r="M411" i="6"/>
  <c r="M410" i="6"/>
  <c r="M409" i="6"/>
  <c r="M408" i="6"/>
  <c r="M407" i="6"/>
  <c r="M406" i="6"/>
  <c r="M405" i="6"/>
  <c r="M404" i="6"/>
  <c r="M403" i="6"/>
  <c r="M402" i="6"/>
  <c r="M401" i="6"/>
  <c r="M400" i="6"/>
  <c r="M399" i="6"/>
  <c r="M398" i="6"/>
  <c r="M397" i="6"/>
  <c r="M396" i="6"/>
  <c r="M395" i="6"/>
  <c r="M394" i="6"/>
  <c r="M393" i="6"/>
  <c r="M392" i="6"/>
  <c r="M391" i="6"/>
  <c r="M390" i="6"/>
  <c r="M389" i="6"/>
  <c r="M388" i="6"/>
  <c r="M387" i="6"/>
  <c r="M386" i="6"/>
  <c r="M385" i="6"/>
  <c r="M384" i="6"/>
  <c r="M383" i="6"/>
  <c r="M382" i="6"/>
  <c r="M381" i="6"/>
  <c r="M380" i="6"/>
  <c r="M379" i="6"/>
  <c r="M378" i="6"/>
  <c r="M377" i="6"/>
  <c r="M376" i="6"/>
  <c r="M375" i="6"/>
  <c r="M374" i="6"/>
  <c r="M373" i="6"/>
  <c r="M372" i="6"/>
  <c r="M371" i="6"/>
  <c r="M370" i="6"/>
  <c r="M369" i="6"/>
  <c r="M368" i="6"/>
  <c r="M367" i="6"/>
  <c r="M366" i="6"/>
  <c r="M365" i="6"/>
  <c r="M364" i="6"/>
  <c r="M363" i="6"/>
  <c r="M362" i="6"/>
  <c r="M361" i="6"/>
  <c r="M360" i="6"/>
  <c r="M359" i="6"/>
  <c r="M358" i="6"/>
  <c r="M357" i="6"/>
  <c r="M356" i="6"/>
  <c r="M355" i="6"/>
  <c r="M354" i="6"/>
  <c r="M353" i="6"/>
  <c r="M352" i="6"/>
  <c r="M351" i="6"/>
  <c r="M350" i="6"/>
  <c r="M349" i="6"/>
  <c r="M348" i="6"/>
  <c r="M347" i="6"/>
  <c r="M346" i="6"/>
  <c r="M345" i="6"/>
  <c r="M344" i="6"/>
  <c r="M343" i="6"/>
  <c r="M342" i="6"/>
  <c r="M341" i="6"/>
  <c r="M340" i="6"/>
  <c r="M339" i="6"/>
  <c r="M338" i="6"/>
  <c r="M337" i="6"/>
  <c r="M336" i="6"/>
  <c r="M335" i="6"/>
  <c r="M334" i="6"/>
  <c r="M333" i="6"/>
  <c r="M332" i="6"/>
  <c r="M331" i="6"/>
  <c r="M330" i="6"/>
  <c r="M329" i="6"/>
  <c r="M328" i="6"/>
  <c r="M327" i="6"/>
  <c r="M326" i="6"/>
  <c r="M325" i="6"/>
  <c r="M324" i="6"/>
  <c r="M323" i="6"/>
  <c r="M322" i="6"/>
  <c r="M321" i="6"/>
  <c r="M320" i="6"/>
  <c r="M319" i="6"/>
  <c r="M318" i="6"/>
  <c r="M317" i="6"/>
  <c r="M316" i="6"/>
  <c r="M315" i="6"/>
  <c r="M314" i="6"/>
  <c r="M313" i="6"/>
  <c r="M312" i="6"/>
  <c r="M311" i="6"/>
  <c r="M310" i="6"/>
  <c r="M309" i="6"/>
  <c r="M308" i="6"/>
  <c r="M307" i="6"/>
  <c r="M306" i="6"/>
  <c r="M305" i="6"/>
  <c r="M304" i="6"/>
  <c r="M303" i="6"/>
  <c r="M302" i="6"/>
  <c r="M301" i="6"/>
  <c r="M300" i="6"/>
  <c r="M299" i="6"/>
  <c r="M298" i="6"/>
  <c r="M297" i="6"/>
  <c r="M296" i="6"/>
  <c r="M295" i="6"/>
  <c r="M294" i="6"/>
  <c r="M293" i="6"/>
  <c r="M292" i="6"/>
  <c r="M291" i="6"/>
  <c r="M290" i="6"/>
  <c r="M289" i="6"/>
  <c r="M288" i="6"/>
  <c r="M287" i="6"/>
  <c r="M286" i="6"/>
  <c r="M285" i="6"/>
  <c r="M284" i="6"/>
  <c r="M283" i="6"/>
  <c r="M282" i="6"/>
  <c r="M281" i="6"/>
  <c r="M280" i="6"/>
  <c r="M279" i="6"/>
  <c r="M278" i="6"/>
  <c r="M277" i="6"/>
  <c r="M276" i="6"/>
  <c r="M275" i="6"/>
  <c r="M274" i="6"/>
  <c r="M273" i="6"/>
  <c r="M272" i="6"/>
  <c r="M271" i="6"/>
  <c r="M270" i="6"/>
  <c r="M269" i="6"/>
  <c r="M268" i="6"/>
  <c r="M267" i="6"/>
  <c r="M266" i="6"/>
  <c r="M265" i="6"/>
  <c r="M264" i="6"/>
  <c r="M263" i="6"/>
  <c r="M262" i="6"/>
  <c r="M261" i="6"/>
  <c r="M260" i="6"/>
  <c r="M259" i="6"/>
  <c r="M258" i="6"/>
  <c r="M257" i="6"/>
  <c r="M256" i="6"/>
  <c r="M255" i="6"/>
  <c r="M254" i="6"/>
  <c r="M253" i="6"/>
  <c r="M252" i="6"/>
  <c r="M251" i="6"/>
  <c r="M250" i="6"/>
  <c r="M249" i="6"/>
  <c r="M248" i="6"/>
  <c r="M247" i="6"/>
  <c r="M246" i="6"/>
  <c r="M245" i="6"/>
  <c r="M244" i="6"/>
  <c r="M243" i="6"/>
  <c r="M242" i="6"/>
  <c r="M241" i="6"/>
  <c r="M240" i="6"/>
  <c r="M239" i="6"/>
  <c r="M238" i="6"/>
  <c r="M237" i="6"/>
  <c r="M236" i="6"/>
  <c r="M235" i="6"/>
  <c r="M234" i="6"/>
  <c r="M233" i="6"/>
  <c r="M232" i="6"/>
  <c r="M231" i="6"/>
  <c r="M230" i="6"/>
  <c r="M229" i="6"/>
  <c r="M228" i="6"/>
  <c r="M227" i="6"/>
  <c r="M226" i="6"/>
  <c r="M225" i="6"/>
  <c r="M224" i="6"/>
  <c r="M223" i="6"/>
  <c r="M222" i="6"/>
  <c r="M221" i="6"/>
  <c r="M220" i="6"/>
  <c r="M219" i="6"/>
  <c r="M218" i="6"/>
  <c r="M217" i="6"/>
  <c r="M216" i="6"/>
  <c r="M215" i="6"/>
  <c r="M214" i="6"/>
  <c r="M213" i="6"/>
  <c r="M212" i="6"/>
  <c r="M211" i="6"/>
  <c r="M210" i="6"/>
  <c r="M209" i="6"/>
  <c r="M208" i="6"/>
  <c r="M207" i="6"/>
  <c r="M206" i="6"/>
  <c r="M205" i="6"/>
  <c r="M204" i="6"/>
  <c r="M203" i="6"/>
  <c r="M202" i="6"/>
  <c r="M201" i="6"/>
  <c r="M200" i="6"/>
  <c r="M199" i="6"/>
  <c r="M198" i="6"/>
  <c r="M197" i="6"/>
  <c r="M196" i="6"/>
  <c r="M195" i="6"/>
  <c r="M194" i="6"/>
  <c r="M193" i="6"/>
  <c r="M192" i="6"/>
  <c r="M191" i="6"/>
  <c r="M190" i="6"/>
  <c r="M189" i="6"/>
  <c r="M188" i="6"/>
  <c r="M187" i="6"/>
  <c r="M186" i="6"/>
  <c r="M185" i="6"/>
  <c r="M184" i="6"/>
  <c r="M183" i="6"/>
  <c r="M182" i="6"/>
  <c r="M181" i="6"/>
  <c r="M180" i="6"/>
  <c r="M179" i="6"/>
  <c r="M178" i="6"/>
  <c r="M177" i="6"/>
  <c r="M176" i="6"/>
  <c r="M175" i="6"/>
  <c r="M174" i="6"/>
  <c r="M173" i="6"/>
  <c r="M172" i="6"/>
  <c r="M171" i="6"/>
  <c r="M170" i="6"/>
  <c r="M169" i="6"/>
  <c r="M168" i="6"/>
  <c r="M167" i="6"/>
  <c r="M166" i="6"/>
  <c r="M165" i="6"/>
  <c r="M164" i="6"/>
  <c r="M163" i="6"/>
  <c r="M162" i="6"/>
  <c r="M161" i="6"/>
  <c r="M160" i="6"/>
  <c r="M159" i="6"/>
  <c r="M158" i="6"/>
  <c r="M157" i="6"/>
  <c r="M156" i="6"/>
  <c r="M155" i="6"/>
  <c r="M154" i="6"/>
  <c r="M153" i="6"/>
  <c r="M152" i="6"/>
  <c r="M151" i="6"/>
  <c r="M150" i="6"/>
  <c r="M149" i="6"/>
  <c r="M148" i="6"/>
  <c r="M147" i="6"/>
  <c r="M146" i="6"/>
  <c r="M145" i="6"/>
  <c r="M144" i="6"/>
  <c r="M143" i="6"/>
  <c r="M142" i="6"/>
  <c r="M141" i="6"/>
  <c r="M140" i="6"/>
  <c r="M139" i="6"/>
  <c r="M138" i="6"/>
  <c r="M137" i="6"/>
  <c r="M136" i="6"/>
  <c r="M135" i="6"/>
  <c r="M134" i="6"/>
  <c r="M133" i="6"/>
  <c r="M132" i="6"/>
  <c r="M131" i="6"/>
  <c r="M130" i="6"/>
  <c r="M129" i="6"/>
  <c r="M128" i="6"/>
  <c r="M127" i="6"/>
  <c r="M126" i="6"/>
  <c r="M125" i="6"/>
  <c r="M124" i="6"/>
  <c r="M123" i="6"/>
  <c r="M122" i="6"/>
  <c r="M121" i="6"/>
  <c r="M120" i="6"/>
  <c r="M119" i="6"/>
  <c r="M118" i="6"/>
  <c r="M117" i="6"/>
  <c r="M116" i="6"/>
  <c r="M115" i="6"/>
  <c r="M114" i="6"/>
  <c r="M113" i="6"/>
  <c r="M112" i="6"/>
  <c r="M111" i="6"/>
  <c r="M110" i="6"/>
  <c r="M109" i="6"/>
  <c r="M108" i="6"/>
  <c r="M107" i="6"/>
  <c r="M106" i="6"/>
  <c r="M105" i="6"/>
  <c r="M104" i="6"/>
  <c r="M103" i="6"/>
  <c r="M102" i="6"/>
  <c r="M101" i="6"/>
  <c r="M100" i="6"/>
  <c r="M99" i="6"/>
  <c r="M98" i="6"/>
  <c r="M97" i="6"/>
  <c r="M96" i="6"/>
  <c r="M95" i="6"/>
  <c r="M94" i="6"/>
  <c r="M93" i="6"/>
  <c r="M92" i="6"/>
  <c r="M91" i="6"/>
  <c r="M90" i="6"/>
  <c r="M89" i="6"/>
  <c r="M88" i="6"/>
  <c r="M87" i="6"/>
  <c r="M86" i="6"/>
  <c r="M85" i="6"/>
  <c r="M84" i="6"/>
  <c r="M83" i="6"/>
  <c r="M82" i="6"/>
  <c r="M81" i="6"/>
  <c r="M80" i="6"/>
  <c r="M79" i="6"/>
  <c r="M78" i="6"/>
  <c r="M77" i="6"/>
  <c r="M76" i="6"/>
  <c r="M75" i="6"/>
  <c r="M74" i="6"/>
  <c r="M73" i="6"/>
  <c r="M72" i="6"/>
  <c r="M71" i="6"/>
  <c r="M70" i="6"/>
  <c r="M69" i="6"/>
  <c r="M68" i="6"/>
  <c r="M67" i="6"/>
  <c r="M66" i="6"/>
  <c r="M65" i="6"/>
  <c r="M64" i="6"/>
  <c r="M63" i="6"/>
  <c r="M62" i="6"/>
  <c r="M61" i="6"/>
  <c r="M60" i="6"/>
  <c r="M59" i="6"/>
  <c r="M58" i="6"/>
  <c r="M57" i="6"/>
  <c r="M56" i="6"/>
  <c r="M55" i="6"/>
  <c r="M54" i="6"/>
  <c r="M53" i="6"/>
  <c r="M52" i="6"/>
  <c r="M51" i="6"/>
  <c r="M50" i="6"/>
  <c r="M49" i="6"/>
  <c r="M48" i="6"/>
  <c r="M47" i="6"/>
  <c r="M46" i="6"/>
  <c r="M45" i="6"/>
  <c r="M44" i="6"/>
  <c r="M43" i="6"/>
  <c r="M42" i="6"/>
  <c r="M41" i="6"/>
  <c r="M40" i="6"/>
  <c r="M39" i="6"/>
  <c r="M38" i="6"/>
  <c r="M37" i="6"/>
  <c r="M36" i="6"/>
  <c r="M35" i="6"/>
  <c r="M34" i="6"/>
  <c r="M33" i="6"/>
  <c r="M32" i="6"/>
  <c r="M31" i="6"/>
  <c r="M30" i="6"/>
  <c r="M29" i="6"/>
  <c r="M28" i="6"/>
  <c r="M27" i="6"/>
  <c r="M26" i="6"/>
  <c r="M25" i="6"/>
  <c r="M24" i="6"/>
  <c r="M23" i="6"/>
  <c r="M22" i="6"/>
  <c r="M21" i="6"/>
  <c r="M20" i="6"/>
  <c r="M19" i="6"/>
  <c r="M18" i="6"/>
  <c r="M17" i="6"/>
  <c r="M16" i="6"/>
  <c r="M15" i="6"/>
  <c r="M14" i="6"/>
  <c r="M13" i="6"/>
  <c r="M12" i="6"/>
  <c r="M11" i="6"/>
  <c r="M10" i="6"/>
  <c r="M9" i="6"/>
  <c r="M8" i="6"/>
  <c r="M7" i="6"/>
  <c r="M6" i="6"/>
  <c r="M5" i="6"/>
  <c r="E15" i="8" l="1"/>
  <c r="E14" i="8"/>
  <c r="E13" i="8"/>
  <c r="E11" i="8"/>
  <c r="E12" i="8"/>
  <c r="M3" i="6"/>
  <c r="L3" i="6" l="1"/>
  <c r="L4144" i="6" s="1"/>
  <c r="K3" i="6"/>
  <c r="L30" i="6" l="1"/>
  <c r="L62" i="6"/>
  <c r="L94" i="6"/>
  <c r="L126" i="6"/>
  <c r="L158" i="6"/>
  <c r="L190" i="6"/>
  <c r="L222" i="6"/>
  <c r="L254" i="6"/>
  <c r="L286" i="6"/>
  <c r="L318" i="6"/>
  <c r="L350" i="6"/>
  <c r="L382" i="6"/>
  <c r="L414" i="6"/>
  <c r="L446" i="6"/>
  <c r="L485" i="6"/>
  <c r="L549" i="6"/>
  <c r="L613" i="6"/>
  <c r="L677" i="6"/>
  <c r="L741" i="6"/>
  <c r="L805" i="6"/>
  <c r="L869" i="6"/>
  <c r="L933" i="6"/>
  <c r="L997" i="6"/>
  <c r="L1061" i="6"/>
  <c r="L1125" i="6"/>
  <c r="L1189" i="6"/>
  <c r="L1253" i="6"/>
  <c r="L1317" i="6"/>
  <c r="L1381" i="6"/>
  <c r="L1445" i="6"/>
  <c r="L1563" i="6"/>
  <c r="L1691" i="6"/>
  <c r="L1819" i="6"/>
  <c r="L1947" i="6"/>
  <c r="L2075" i="6"/>
  <c r="L2203" i="6"/>
  <c r="L2331" i="6"/>
  <c r="L2460" i="6"/>
  <c r="L2879" i="6"/>
  <c r="L3391" i="6"/>
  <c r="L29" i="6"/>
  <c r="L125" i="6"/>
  <c r="L317" i="6"/>
  <c r="L478" i="6"/>
  <c r="L797" i="6"/>
  <c r="L1053" i="6"/>
  <c r="L1309" i="6"/>
  <c r="L1547" i="6"/>
  <c r="L1803" i="6"/>
  <c r="L1931" i="6"/>
  <c r="L2443" i="6"/>
  <c r="L101" i="6"/>
  <c r="L261" i="6"/>
  <c r="L357" i="6"/>
  <c r="L453" i="6"/>
  <c r="L557" i="6"/>
  <c r="L621" i="6"/>
  <c r="L877" i="6"/>
  <c r="L941" i="6"/>
  <c r="L1005" i="6"/>
  <c r="L1069" i="6"/>
  <c r="L1133" i="6"/>
  <c r="L1197" i="6"/>
  <c r="L1261" i="6"/>
  <c r="L1325" i="6"/>
  <c r="L1389" i="6"/>
  <c r="L1453" i="6"/>
  <c r="L1579" i="6"/>
  <c r="L1707" i="6"/>
  <c r="L1835" i="6"/>
  <c r="L1963" i="6"/>
  <c r="L2091" i="6"/>
  <c r="L2219" i="6"/>
  <c r="L2347" i="6"/>
  <c r="L2502" i="6"/>
  <c r="L2943" i="6"/>
  <c r="L3484" i="6"/>
  <c r="L189" i="6"/>
  <c r="L349" i="6"/>
  <c r="L541" i="6"/>
  <c r="L1117" i="6"/>
  <c r="L3327" i="6"/>
  <c r="L37" i="6"/>
  <c r="L165" i="6"/>
  <c r="L229" i="6"/>
  <c r="L325" i="6"/>
  <c r="L421" i="6"/>
  <c r="L493" i="6"/>
  <c r="L685" i="6"/>
  <c r="L70" i="6"/>
  <c r="L198" i="6"/>
  <c r="L294" i="6"/>
  <c r="L358" i="6"/>
  <c r="L390" i="6"/>
  <c r="L422" i="6"/>
  <c r="L454" i="6"/>
  <c r="L501" i="6"/>
  <c r="L565" i="6"/>
  <c r="L629" i="6"/>
  <c r="L693" i="6"/>
  <c r="L757" i="6"/>
  <c r="L821" i="6"/>
  <c r="L885" i="6"/>
  <c r="L949" i="6"/>
  <c r="L1013" i="6"/>
  <c r="L1077" i="6"/>
  <c r="L1141" i="6"/>
  <c r="L1205" i="6"/>
  <c r="L1269" i="6"/>
  <c r="L1333" i="6"/>
  <c r="L1397" i="6"/>
  <c r="L1467" i="6"/>
  <c r="L1595" i="6"/>
  <c r="L1723" i="6"/>
  <c r="L1851" i="6"/>
  <c r="L1979" i="6"/>
  <c r="L2107" i="6"/>
  <c r="L2235" i="6"/>
  <c r="L2363" i="6"/>
  <c r="L2542" i="6"/>
  <c r="L3007" i="6"/>
  <c r="L3562" i="6"/>
  <c r="L93" i="6"/>
  <c r="L413" i="6"/>
  <c r="L989" i="6"/>
  <c r="L2815" i="6"/>
  <c r="L69" i="6"/>
  <c r="L197" i="6"/>
  <c r="L389" i="6"/>
  <c r="L749" i="6"/>
  <c r="L6" i="6"/>
  <c r="L102" i="6"/>
  <c r="L166" i="6"/>
  <c r="L262" i="6"/>
  <c r="L45" i="6"/>
  <c r="L141" i="6"/>
  <c r="L205" i="6"/>
  <c r="L269" i="6"/>
  <c r="L301" i="6"/>
  <c r="L333" i="6"/>
  <c r="L365" i="6"/>
  <c r="L397" i="6"/>
  <c r="L429" i="6"/>
  <c r="L461" i="6"/>
  <c r="L509" i="6"/>
  <c r="L573" i="6"/>
  <c r="L637" i="6"/>
  <c r="L701" i="6"/>
  <c r="L765" i="6"/>
  <c r="L829" i="6"/>
  <c r="L893" i="6"/>
  <c r="L957" i="6"/>
  <c r="L1021" i="6"/>
  <c r="L1085" i="6"/>
  <c r="L1149" i="6"/>
  <c r="L1213" i="6"/>
  <c r="L1277" i="6"/>
  <c r="L1341" i="6"/>
  <c r="L1405" i="6"/>
  <c r="L1483" i="6"/>
  <c r="L1611" i="6"/>
  <c r="L1739" i="6"/>
  <c r="L1867" i="6"/>
  <c r="L1995" i="6"/>
  <c r="L2123" i="6"/>
  <c r="L2251" i="6"/>
  <c r="L2379" i="6"/>
  <c r="L2585" i="6"/>
  <c r="L3071" i="6"/>
  <c r="L3872" i="6"/>
  <c r="L253" i="6"/>
  <c r="L605" i="6"/>
  <c r="L1181" i="6"/>
  <c r="L2315" i="6"/>
  <c r="L5" i="6"/>
  <c r="L133" i="6"/>
  <c r="L293" i="6"/>
  <c r="L813" i="6"/>
  <c r="L38" i="6"/>
  <c r="L134" i="6"/>
  <c r="L230" i="6"/>
  <c r="L326" i="6"/>
  <c r="L13" i="6"/>
  <c r="L77" i="6"/>
  <c r="L109" i="6"/>
  <c r="L173" i="6"/>
  <c r="L237" i="6"/>
  <c r="L14" i="6"/>
  <c r="L46" i="6"/>
  <c r="L78" i="6"/>
  <c r="L110" i="6"/>
  <c r="L142" i="6"/>
  <c r="L174" i="6"/>
  <c r="L206" i="6"/>
  <c r="L238" i="6"/>
  <c r="L270" i="6"/>
  <c r="L302" i="6"/>
  <c r="L334" i="6"/>
  <c r="L366" i="6"/>
  <c r="L398" i="6"/>
  <c r="L430" i="6"/>
  <c r="L462" i="6"/>
  <c r="L517" i="6"/>
  <c r="L581" i="6"/>
  <c r="L645" i="6"/>
  <c r="L709" i="6"/>
  <c r="L773" i="6"/>
  <c r="L837" i="6"/>
  <c r="L901" i="6"/>
  <c r="L965" i="6"/>
  <c r="L1029" i="6"/>
  <c r="L1093" i="6"/>
  <c r="L1157" i="6"/>
  <c r="L1221" i="6"/>
  <c r="L1285" i="6"/>
  <c r="L1349" i="6"/>
  <c r="L1413" i="6"/>
  <c r="L1499" i="6"/>
  <c r="L1627" i="6"/>
  <c r="L1755" i="6"/>
  <c r="L1883" i="6"/>
  <c r="L2011" i="6"/>
  <c r="L2139" i="6"/>
  <c r="L2267" i="6"/>
  <c r="L2395" i="6"/>
  <c r="L2636" i="6"/>
  <c r="L3135" i="6"/>
  <c r="L4319" i="6"/>
  <c r="L61" i="6"/>
  <c r="L157" i="6"/>
  <c r="L285" i="6"/>
  <c r="L445" i="6"/>
  <c r="L733" i="6"/>
  <c r="L861" i="6"/>
  <c r="L1245" i="6"/>
  <c r="L1437" i="6"/>
  <c r="L1675" i="6"/>
  <c r="L2059" i="6"/>
  <c r="L21" i="6"/>
  <c r="L85" i="6"/>
  <c r="L149" i="6"/>
  <c r="L213" i="6"/>
  <c r="L277" i="6"/>
  <c r="L341" i="6"/>
  <c r="L405" i="6"/>
  <c r="L437" i="6"/>
  <c r="L525" i="6"/>
  <c r="L589" i="6"/>
  <c r="L653" i="6"/>
  <c r="L717" i="6"/>
  <c r="L781" i="6"/>
  <c r="L845" i="6"/>
  <c r="L909" i="6"/>
  <c r="L973" i="6"/>
  <c r="L1037" i="6"/>
  <c r="L1101" i="6"/>
  <c r="L1165" i="6"/>
  <c r="L1229" i="6"/>
  <c r="L1293" i="6"/>
  <c r="L1357" i="6"/>
  <c r="L1421" i="6"/>
  <c r="L1515" i="6"/>
  <c r="L1643" i="6"/>
  <c r="L1771" i="6"/>
  <c r="L1899" i="6"/>
  <c r="L2027" i="6"/>
  <c r="L2155" i="6"/>
  <c r="L2283" i="6"/>
  <c r="L2411" i="6"/>
  <c r="L2687" i="6"/>
  <c r="L3199" i="6"/>
  <c r="L221" i="6"/>
  <c r="L381" i="6"/>
  <c r="L669" i="6"/>
  <c r="L925" i="6"/>
  <c r="L1373" i="6"/>
  <c r="L2187" i="6"/>
  <c r="L53" i="6"/>
  <c r="L117" i="6"/>
  <c r="L181" i="6"/>
  <c r="L245" i="6"/>
  <c r="L309" i="6"/>
  <c r="L373" i="6"/>
  <c r="L469" i="6"/>
  <c r="L22" i="6"/>
  <c r="L54" i="6"/>
  <c r="L86" i="6"/>
  <c r="L118" i="6"/>
  <c r="L150" i="6"/>
  <c r="L182" i="6"/>
  <c r="L214" i="6"/>
  <c r="L246" i="6"/>
  <c r="L278" i="6"/>
  <c r="L310" i="6"/>
  <c r="L342" i="6"/>
  <c r="L374" i="6"/>
  <c r="L406" i="6"/>
  <c r="L438" i="6"/>
  <c r="L477" i="6"/>
  <c r="L533" i="6"/>
  <c r="L597" i="6"/>
  <c r="L661" i="6"/>
  <c r="L725" i="6"/>
  <c r="L789" i="6"/>
  <c r="L853" i="6"/>
  <c r="L917" i="6"/>
  <c r="L981" i="6"/>
  <c r="L1045" i="6"/>
  <c r="L1109" i="6"/>
  <c r="L1173" i="6"/>
  <c r="L1237" i="6"/>
  <c r="L1301" i="6"/>
  <c r="L1365" i="6"/>
  <c r="L1429" i="6"/>
  <c r="L1531" i="6"/>
  <c r="L1659" i="6"/>
  <c r="L1787" i="6"/>
  <c r="L1915" i="6"/>
  <c r="L2043" i="6"/>
  <c r="L2171" i="6"/>
  <c r="L2299" i="6"/>
  <c r="L2427" i="6"/>
  <c r="L2751" i="6"/>
  <c r="L3263" i="6"/>
  <c r="L470" i="6"/>
  <c r="L510" i="6"/>
  <c r="L542" i="6"/>
  <c r="L582" i="6"/>
  <c r="L622" i="6"/>
  <c r="L670" i="6"/>
  <c r="L718" i="6"/>
  <c r="L750" i="6"/>
  <c r="L790" i="6"/>
  <c r="L814" i="6"/>
  <c r="L854" i="6"/>
  <c r="L894" i="6"/>
  <c r="L934" i="6"/>
  <c r="L974" i="6"/>
  <c r="L1014" i="6"/>
  <c r="L1062" i="6"/>
  <c r="L1126" i="6"/>
  <c r="L1166" i="6"/>
  <c r="L1222" i="6"/>
  <c r="L1254" i="6"/>
  <c r="L1286" i="6"/>
  <c r="L1326" i="6"/>
  <c r="L1366" i="6"/>
  <c r="L1422" i="6"/>
  <c r="L1470" i="6"/>
  <c r="L1550" i="6"/>
  <c r="L1646" i="6"/>
  <c r="L1726" i="6"/>
  <c r="L1790" i="6"/>
  <c r="L1854" i="6"/>
  <c r="L1902" i="6"/>
  <c r="L1982" i="6"/>
  <c r="L2014" i="6"/>
  <c r="L2030" i="6"/>
  <c r="L2062" i="6"/>
  <c r="L2094" i="6"/>
  <c r="L2126" i="6"/>
  <c r="L2142" i="6"/>
  <c r="L2158" i="6"/>
  <c r="L2174" i="6"/>
  <c r="L2190" i="6"/>
  <c r="L2206" i="6"/>
  <c r="L2254" i="6"/>
  <c r="L2286" i="6"/>
  <c r="L2302" i="6"/>
  <c r="L2334" i="6"/>
  <c r="L2350" i="6"/>
  <c r="L2366" i="6"/>
  <c r="L2382" i="6"/>
  <c r="L2398" i="6"/>
  <c r="L2414" i="6"/>
  <c r="L2430" i="6"/>
  <c r="L2446" i="6"/>
  <c r="L2468" i="6"/>
  <c r="L2508" i="6"/>
  <c r="L2551" i="6"/>
  <c r="L2591" i="6"/>
  <c r="L2646" i="6"/>
  <c r="L2702" i="6"/>
  <c r="L2766" i="6"/>
  <c r="L2830" i="6"/>
  <c r="L2894" i="6"/>
  <c r="L2958" i="6"/>
  <c r="L3022" i="6"/>
  <c r="L3086" i="6"/>
  <c r="L3150" i="6"/>
  <c r="L3214" i="6"/>
  <c r="L3278" i="6"/>
  <c r="L3342" i="6"/>
  <c r="L3406" i="6"/>
  <c r="L3486" i="6"/>
  <c r="L3631" i="6"/>
  <c r="L3874" i="6"/>
  <c r="L4320" i="6"/>
  <c r="L486" i="6"/>
  <c r="L518" i="6"/>
  <c r="L558" i="6"/>
  <c r="L598" i="6"/>
  <c r="L630" i="6"/>
  <c r="L662" i="6"/>
  <c r="L694" i="6"/>
  <c r="L726" i="6"/>
  <c r="L766" i="6"/>
  <c r="L806" i="6"/>
  <c r="L846" i="6"/>
  <c r="L878" i="6"/>
  <c r="L926" i="6"/>
  <c r="L966" i="6"/>
  <c r="L1006" i="6"/>
  <c r="L1046" i="6"/>
  <c r="L1078" i="6"/>
  <c r="L1102" i="6"/>
  <c r="L1142" i="6"/>
  <c r="L1190" i="6"/>
  <c r="L1230" i="6"/>
  <c r="L1262" i="6"/>
  <c r="L1294" i="6"/>
  <c r="L1334" i="6"/>
  <c r="L1374" i="6"/>
  <c r="L1414" i="6"/>
  <c r="L1446" i="6"/>
  <c r="L1502" i="6"/>
  <c r="L1566" i="6"/>
  <c r="L1630" i="6"/>
  <c r="L1678" i="6"/>
  <c r="L1742" i="6"/>
  <c r="L1806" i="6"/>
  <c r="L1870" i="6"/>
  <c r="L1886" i="6"/>
  <c r="L1950" i="6"/>
  <c r="L1998" i="6"/>
  <c r="L2046" i="6"/>
  <c r="L2078" i="6"/>
  <c r="L2110" i="6"/>
  <c r="L2318" i="6"/>
  <c r="L7" i="6"/>
  <c r="L15" i="6"/>
  <c r="L23" i="6"/>
  <c r="L31" i="6"/>
  <c r="L39" i="6"/>
  <c r="L47" i="6"/>
  <c r="L55" i="6"/>
  <c r="L63" i="6"/>
  <c r="L71" i="6"/>
  <c r="L79" i="6"/>
  <c r="L87" i="6"/>
  <c r="L95" i="6"/>
  <c r="L103" i="6"/>
  <c r="L111" i="6"/>
  <c r="L119" i="6"/>
  <c r="L127" i="6"/>
  <c r="L135" i="6"/>
  <c r="L143" i="6"/>
  <c r="L151" i="6"/>
  <c r="L159" i="6"/>
  <c r="L167" i="6"/>
  <c r="L175" i="6"/>
  <c r="L183" i="6"/>
  <c r="L191" i="6"/>
  <c r="L199" i="6"/>
  <c r="L207" i="6"/>
  <c r="L215" i="6"/>
  <c r="L223" i="6"/>
  <c r="L231" i="6"/>
  <c r="L239" i="6"/>
  <c r="L247" i="6"/>
  <c r="L255" i="6"/>
  <c r="L263" i="6"/>
  <c r="L271" i="6"/>
  <c r="L279" i="6"/>
  <c r="L287" i="6"/>
  <c r="L295" i="6"/>
  <c r="L303" i="6"/>
  <c r="L311" i="6"/>
  <c r="L319" i="6"/>
  <c r="L327" i="6"/>
  <c r="L335" i="6"/>
  <c r="L343" i="6"/>
  <c r="L351" i="6"/>
  <c r="L359" i="6"/>
  <c r="L367" i="6"/>
  <c r="L375" i="6"/>
  <c r="L383" i="6"/>
  <c r="L391" i="6"/>
  <c r="L399" i="6"/>
  <c r="L407" i="6"/>
  <c r="L415" i="6"/>
  <c r="L423" i="6"/>
  <c r="L431" i="6"/>
  <c r="L439" i="6"/>
  <c r="L447" i="6"/>
  <c r="L455" i="6"/>
  <c r="L463" i="6"/>
  <c r="L471" i="6"/>
  <c r="L479" i="6"/>
  <c r="L487" i="6"/>
  <c r="L495" i="6"/>
  <c r="L503" i="6"/>
  <c r="L511" i="6"/>
  <c r="L519" i="6"/>
  <c r="L527" i="6"/>
  <c r="L535" i="6"/>
  <c r="L543" i="6"/>
  <c r="L551" i="6"/>
  <c r="L559" i="6"/>
  <c r="L567" i="6"/>
  <c r="L575" i="6"/>
  <c r="L583" i="6"/>
  <c r="L591" i="6"/>
  <c r="L599" i="6"/>
  <c r="L607" i="6"/>
  <c r="L615" i="6"/>
  <c r="L623" i="6"/>
  <c r="L631" i="6"/>
  <c r="L639" i="6"/>
  <c r="L647" i="6"/>
  <c r="L655" i="6"/>
  <c r="L663" i="6"/>
  <c r="L671" i="6"/>
  <c r="L679" i="6"/>
  <c r="L687" i="6"/>
  <c r="L695" i="6"/>
  <c r="L703" i="6"/>
  <c r="L711" i="6"/>
  <c r="L719" i="6"/>
  <c r="L727" i="6"/>
  <c r="L735" i="6"/>
  <c r="L743" i="6"/>
  <c r="L751" i="6"/>
  <c r="L759" i="6"/>
  <c r="L767" i="6"/>
  <c r="L775" i="6"/>
  <c r="L783" i="6"/>
  <c r="L791" i="6"/>
  <c r="L799" i="6"/>
  <c r="L807" i="6"/>
  <c r="L815" i="6"/>
  <c r="L823" i="6"/>
  <c r="L831" i="6"/>
  <c r="L839" i="6"/>
  <c r="L847" i="6"/>
  <c r="L855" i="6"/>
  <c r="L863" i="6"/>
  <c r="L871" i="6"/>
  <c r="L879" i="6"/>
  <c r="L887" i="6"/>
  <c r="L895" i="6"/>
  <c r="L903" i="6"/>
  <c r="L911" i="6"/>
  <c r="L919" i="6"/>
  <c r="L927" i="6"/>
  <c r="L935" i="6"/>
  <c r="L943" i="6"/>
  <c r="L951" i="6"/>
  <c r="L959" i="6"/>
  <c r="L967" i="6"/>
  <c r="L975" i="6"/>
  <c r="L983" i="6"/>
  <c r="L991" i="6"/>
  <c r="L999" i="6"/>
  <c r="L1007" i="6"/>
  <c r="L1015" i="6"/>
  <c r="L1023" i="6"/>
  <c r="L1031" i="6"/>
  <c r="L1039" i="6"/>
  <c r="L1047" i="6"/>
  <c r="L1055" i="6"/>
  <c r="L1063" i="6"/>
  <c r="L1071" i="6"/>
  <c r="L1079" i="6"/>
  <c r="L1087" i="6"/>
  <c r="L1095" i="6"/>
  <c r="L1103" i="6"/>
  <c r="L1111" i="6"/>
  <c r="L1119" i="6"/>
  <c r="L1127" i="6"/>
  <c r="L1135" i="6"/>
  <c r="L1143" i="6"/>
  <c r="L1151" i="6"/>
  <c r="L1159" i="6"/>
  <c r="L1167" i="6"/>
  <c r="L1175" i="6"/>
  <c r="L1183" i="6"/>
  <c r="L1191" i="6"/>
  <c r="L1199" i="6"/>
  <c r="L1207" i="6"/>
  <c r="L1215" i="6"/>
  <c r="L1223" i="6"/>
  <c r="L1231" i="6"/>
  <c r="L1239" i="6"/>
  <c r="L1247" i="6"/>
  <c r="L1255" i="6"/>
  <c r="L1263" i="6"/>
  <c r="L1271" i="6"/>
  <c r="L1279" i="6"/>
  <c r="L1287" i="6"/>
  <c r="L1295" i="6"/>
  <c r="L1303" i="6"/>
  <c r="L1311" i="6"/>
  <c r="L1319" i="6"/>
  <c r="L1327" i="6"/>
  <c r="L1335" i="6"/>
  <c r="L1343" i="6"/>
  <c r="L1351" i="6"/>
  <c r="L1359" i="6"/>
  <c r="L1367" i="6"/>
  <c r="L1375" i="6"/>
  <c r="L1383" i="6"/>
  <c r="L1391" i="6"/>
  <c r="L1399" i="6"/>
  <c r="L1407" i="6"/>
  <c r="L1415" i="6"/>
  <c r="L1423" i="6"/>
  <c r="L1431" i="6"/>
  <c r="L1439" i="6"/>
  <c r="L1447" i="6"/>
  <c r="L1457" i="6"/>
  <c r="L1473" i="6"/>
  <c r="L1489" i="6"/>
  <c r="L1505" i="6"/>
  <c r="L1521" i="6"/>
  <c r="L1537" i="6"/>
  <c r="L1553" i="6"/>
  <c r="L1569" i="6"/>
  <c r="L1585" i="6"/>
  <c r="L1601" i="6"/>
  <c r="L1617" i="6"/>
  <c r="L1633" i="6"/>
  <c r="L1649" i="6"/>
  <c r="L1665" i="6"/>
  <c r="L1681" i="6"/>
  <c r="L1697" i="6"/>
  <c r="L1713" i="6"/>
  <c r="L1729" i="6"/>
  <c r="L1745" i="6"/>
  <c r="L1761" i="6"/>
  <c r="L1777" i="6"/>
  <c r="L1793" i="6"/>
  <c r="L1809" i="6"/>
  <c r="L1825" i="6"/>
  <c r="L1841" i="6"/>
  <c r="L1857" i="6"/>
  <c r="L1873" i="6"/>
  <c r="L1889" i="6"/>
  <c r="L1905" i="6"/>
  <c r="L1921" i="6"/>
  <c r="L1937" i="6"/>
  <c r="L1953" i="6"/>
  <c r="L1969" i="6"/>
  <c r="L1985" i="6"/>
  <c r="L2001" i="6"/>
  <c r="L2017" i="6"/>
  <c r="L2033" i="6"/>
  <c r="L2049" i="6"/>
  <c r="L2065" i="6"/>
  <c r="L2081" i="6"/>
  <c r="L2097" i="6"/>
  <c r="L2113" i="6"/>
  <c r="L2129" i="6"/>
  <c r="L2145" i="6"/>
  <c r="L2161" i="6"/>
  <c r="L2177" i="6"/>
  <c r="L2193" i="6"/>
  <c r="L2209" i="6"/>
  <c r="L2225" i="6"/>
  <c r="L2241" i="6"/>
  <c r="L2257" i="6"/>
  <c r="L2273" i="6"/>
  <c r="L2289" i="6"/>
  <c r="L2305" i="6"/>
  <c r="L2321" i="6"/>
  <c r="L2337" i="6"/>
  <c r="L2353" i="6"/>
  <c r="L2369" i="6"/>
  <c r="L2385" i="6"/>
  <c r="L2401" i="6"/>
  <c r="L2417" i="6"/>
  <c r="L2433" i="6"/>
  <c r="L2449" i="6"/>
  <c r="L2473" i="6"/>
  <c r="L2518" i="6"/>
  <c r="L2558" i="6"/>
  <c r="L2604" i="6"/>
  <c r="L2654" i="6"/>
  <c r="L2716" i="6"/>
  <c r="L2780" i="6"/>
  <c r="L2844" i="6"/>
  <c r="L2908" i="6"/>
  <c r="L2972" i="6"/>
  <c r="L3036" i="6"/>
  <c r="L3100" i="6"/>
  <c r="L3164" i="6"/>
  <c r="L3228" i="6"/>
  <c r="L3292" i="6"/>
  <c r="L3356" i="6"/>
  <c r="L3420" i="6"/>
  <c r="L3487" i="6"/>
  <c r="L3638" i="6"/>
  <c r="L4000" i="6"/>
  <c r="L4335" i="6"/>
  <c r="L494" i="6"/>
  <c r="L534" i="6"/>
  <c r="L574" i="6"/>
  <c r="L614" i="6"/>
  <c r="L654" i="6"/>
  <c r="L702" i="6"/>
  <c r="L758" i="6"/>
  <c r="L798" i="6"/>
  <c r="L838" i="6"/>
  <c r="L886" i="6"/>
  <c r="L918" i="6"/>
  <c r="L942" i="6"/>
  <c r="L982" i="6"/>
  <c r="L1022" i="6"/>
  <c r="L1054" i="6"/>
  <c r="L1094" i="6"/>
  <c r="L1118" i="6"/>
  <c r="L1158" i="6"/>
  <c r="L1214" i="6"/>
  <c r="L1270" i="6"/>
  <c r="L1310" i="6"/>
  <c r="L1350" i="6"/>
  <c r="L1390" i="6"/>
  <c r="L1430" i="6"/>
  <c r="L1534" i="6"/>
  <c r="L1614" i="6"/>
  <c r="L1694" i="6"/>
  <c r="L1774" i="6"/>
  <c r="L1918" i="6"/>
  <c r="L2222" i="6"/>
  <c r="L16" i="6"/>
  <c r="L40" i="6"/>
  <c r="L104" i="6"/>
  <c r="L136" i="6"/>
  <c r="L184" i="6"/>
  <c r="L208" i="6"/>
  <c r="L224" i="6"/>
  <c r="L240" i="6"/>
  <c r="L264" i="6"/>
  <c r="L304" i="6"/>
  <c r="L336" i="6"/>
  <c r="L376" i="6"/>
  <c r="L440" i="6"/>
  <c r="L448" i="6"/>
  <c r="L464" i="6"/>
  <c r="L488" i="6"/>
  <c r="L528" i="6"/>
  <c r="L568" i="6"/>
  <c r="L584" i="6"/>
  <c r="L608" i="6"/>
  <c r="L632" i="6"/>
  <c r="L656" i="6"/>
  <c r="L664" i="6"/>
  <c r="L672" i="6"/>
  <c r="L696" i="6"/>
  <c r="L728" i="6"/>
  <c r="L744" i="6"/>
  <c r="L768" i="6"/>
  <c r="L800" i="6"/>
  <c r="L840" i="6"/>
  <c r="L864" i="6"/>
  <c r="L896" i="6"/>
  <c r="L920" i="6"/>
  <c r="L928" i="6"/>
  <c r="L936" i="6"/>
  <c r="L944" i="6"/>
  <c r="L952" i="6"/>
  <c r="L960" i="6"/>
  <c r="L968" i="6"/>
  <c r="L976" i="6"/>
  <c r="L984" i="6"/>
  <c r="L992" i="6"/>
  <c r="L1016" i="6"/>
  <c r="L1024" i="6"/>
  <c r="L1032" i="6"/>
  <c r="L1040" i="6"/>
  <c r="L1048" i="6"/>
  <c r="L1056" i="6"/>
  <c r="L1064" i="6"/>
  <c r="L1072" i="6"/>
  <c r="L1080" i="6"/>
  <c r="L1088" i="6"/>
  <c r="L1096" i="6"/>
  <c r="L1104" i="6"/>
  <c r="L1112" i="6"/>
  <c r="L1120" i="6"/>
  <c r="L1128" i="6"/>
  <c r="L1136" i="6"/>
  <c r="L1144" i="6"/>
  <c r="L1152" i="6"/>
  <c r="L1160" i="6"/>
  <c r="L1168" i="6"/>
  <c r="L1176" i="6"/>
  <c r="L1184" i="6"/>
  <c r="L1192" i="6"/>
  <c r="L1200" i="6"/>
  <c r="L1208" i="6"/>
  <c r="L1216" i="6"/>
  <c r="L1224" i="6"/>
  <c r="L1232" i="6"/>
  <c r="L1240" i="6"/>
  <c r="L1248" i="6"/>
  <c r="L1256" i="6"/>
  <c r="L1264" i="6"/>
  <c r="L1272" i="6"/>
  <c r="L1280" i="6"/>
  <c r="L1288" i="6"/>
  <c r="L1296" i="6"/>
  <c r="L1304" i="6"/>
  <c r="L1312" i="6"/>
  <c r="L1320" i="6"/>
  <c r="L1328" i="6"/>
  <c r="L1336" i="6"/>
  <c r="L1344" i="6"/>
  <c r="L1352" i="6"/>
  <c r="L1360" i="6"/>
  <c r="L1368" i="6"/>
  <c r="L1376" i="6"/>
  <c r="L1384" i="6"/>
  <c r="L1392" i="6"/>
  <c r="L1400" i="6"/>
  <c r="L1408" i="6"/>
  <c r="L1416" i="6"/>
  <c r="L1424" i="6"/>
  <c r="L1432" i="6"/>
  <c r="L1440" i="6"/>
  <c r="L1448" i="6"/>
  <c r="L1458" i="6"/>
  <c r="L1474" i="6"/>
  <c r="L1490" i="6"/>
  <c r="L1506" i="6"/>
  <c r="L1522" i="6"/>
  <c r="L1538" i="6"/>
  <c r="L1554" i="6"/>
  <c r="L1570" i="6"/>
  <c r="L1586" i="6"/>
  <c r="L1602" i="6"/>
  <c r="L1618" i="6"/>
  <c r="L1634" i="6"/>
  <c r="L1650" i="6"/>
  <c r="L1666" i="6"/>
  <c r="L1682" i="6"/>
  <c r="L1698" i="6"/>
  <c r="L1714" i="6"/>
  <c r="L1730" i="6"/>
  <c r="L1746" i="6"/>
  <c r="L1762" i="6"/>
  <c r="L1778" i="6"/>
  <c r="L1794" i="6"/>
  <c r="L1810" i="6"/>
  <c r="L1826" i="6"/>
  <c r="L1842" i="6"/>
  <c r="L1858" i="6"/>
  <c r="L1874" i="6"/>
  <c r="L1890" i="6"/>
  <c r="L1906" i="6"/>
  <c r="L1922" i="6"/>
  <c r="L1938" i="6"/>
  <c r="L1954" i="6"/>
  <c r="L1970" i="6"/>
  <c r="L1986" i="6"/>
  <c r="L2002" i="6"/>
  <c r="L2018" i="6"/>
  <c r="L2034" i="6"/>
  <c r="L2050" i="6"/>
  <c r="L2066" i="6"/>
  <c r="L2082" i="6"/>
  <c r="L2098" i="6"/>
  <c r="L2114" i="6"/>
  <c r="L2130" i="6"/>
  <c r="L2146" i="6"/>
  <c r="L2162" i="6"/>
  <c r="L2178" i="6"/>
  <c r="L2194" i="6"/>
  <c r="L2210" i="6"/>
  <c r="L2226" i="6"/>
  <c r="L2242" i="6"/>
  <c r="L2258" i="6"/>
  <c r="L2274" i="6"/>
  <c r="L2290" i="6"/>
  <c r="L2306" i="6"/>
  <c r="L2322" i="6"/>
  <c r="L2338" i="6"/>
  <c r="L2354" i="6"/>
  <c r="L2370" i="6"/>
  <c r="L2386" i="6"/>
  <c r="L2402" i="6"/>
  <c r="L2418" i="6"/>
  <c r="L2434" i="6"/>
  <c r="L2450" i="6"/>
  <c r="L2476" i="6"/>
  <c r="L2519" i="6"/>
  <c r="L2559" i="6"/>
  <c r="L2606" i="6"/>
  <c r="L2655" i="6"/>
  <c r="L2718" i="6"/>
  <c r="L2782" i="6"/>
  <c r="L2846" i="6"/>
  <c r="L2910" i="6"/>
  <c r="L2974" i="6"/>
  <c r="L3038" i="6"/>
  <c r="L3102" i="6"/>
  <c r="L3166" i="6"/>
  <c r="L3230" i="6"/>
  <c r="L3294" i="6"/>
  <c r="L3358" i="6"/>
  <c r="L3422" i="6"/>
  <c r="L3516" i="6"/>
  <c r="L3642" i="6"/>
  <c r="L4006" i="6"/>
  <c r="L4651" i="6"/>
  <c r="L502" i="6"/>
  <c r="L550" i="6"/>
  <c r="L590" i="6"/>
  <c r="L638" i="6"/>
  <c r="L686" i="6"/>
  <c r="L734" i="6"/>
  <c r="L774" i="6"/>
  <c r="L830" i="6"/>
  <c r="L862" i="6"/>
  <c r="L910" i="6"/>
  <c r="L950" i="6"/>
  <c r="L998" i="6"/>
  <c r="L1038" i="6"/>
  <c r="L1086" i="6"/>
  <c r="L1134" i="6"/>
  <c r="L1174" i="6"/>
  <c r="L1198" i="6"/>
  <c r="L1238" i="6"/>
  <c r="L1278" i="6"/>
  <c r="L1318" i="6"/>
  <c r="L1358" i="6"/>
  <c r="L1398" i="6"/>
  <c r="L1438" i="6"/>
  <c r="L1486" i="6"/>
  <c r="L1582" i="6"/>
  <c r="L1710" i="6"/>
  <c r="L1822" i="6"/>
  <c r="L1966" i="6"/>
  <c r="L2270" i="6"/>
  <c r="L24" i="6"/>
  <c r="L48" i="6"/>
  <c r="L64" i="6"/>
  <c r="L72" i="6"/>
  <c r="L88" i="6"/>
  <c r="L112" i="6"/>
  <c r="L128" i="6"/>
  <c r="L152" i="6"/>
  <c r="L160" i="6"/>
  <c r="L176" i="6"/>
  <c r="L200" i="6"/>
  <c r="L232" i="6"/>
  <c r="L256" i="6"/>
  <c r="L272" i="6"/>
  <c r="L288" i="6"/>
  <c r="L312" i="6"/>
  <c r="L344" i="6"/>
  <c r="L352" i="6"/>
  <c r="L368" i="6"/>
  <c r="L384" i="6"/>
  <c r="L408" i="6"/>
  <c r="L416" i="6"/>
  <c r="L432" i="6"/>
  <c r="L472" i="6"/>
  <c r="L504" i="6"/>
  <c r="L520" i="6"/>
  <c r="L552" i="6"/>
  <c r="L560" i="6"/>
  <c r="L592" i="6"/>
  <c r="L624" i="6"/>
  <c r="L640" i="6"/>
  <c r="L688" i="6"/>
  <c r="L704" i="6"/>
  <c r="L720" i="6"/>
  <c r="L736" i="6"/>
  <c r="L752" i="6"/>
  <c r="L760" i="6"/>
  <c r="L784" i="6"/>
  <c r="L808" i="6"/>
  <c r="L816" i="6"/>
  <c r="L832" i="6"/>
  <c r="L856" i="6"/>
  <c r="L880" i="6"/>
  <c r="L888" i="6"/>
  <c r="L912" i="6"/>
  <c r="L1008" i="6"/>
  <c r="L25" i="6"/>
  <c r="L41" i="6"/>
  <c r="L49" i="6"/>
  <c r="L73" i="6"/>
  <c r="L81" i="6"/>
  <c r="L97" i="6"/>
  <c r="L105" i="6"/>
  <c r="L113" i="6"/>
  <c r="L121" i="6"/>
  <c r="L129" i="6"/>
  <c r="L137" i="6"/>
  <c r="L145" i="6"/>
  <c r="L153" i="6"/>
  <c r="L161" i="6"/>
  <c r="L169" i="6"/>
  <c r="L177" i="6"/>
  <c r="L185" i="6"/>
  <c r="L193" i="6"/>
  <c r="L201" i="6"/>
  <c r="L209" i="6"/>
  <c r="L217" i="6"/>
  <c r="L225" i="6"/>
  <c r="L233" i="6"/>
  <c r="L241" i="6"/>
  <c r="L249" i="6"/>
  <c r="L257" i="6"/>
  <c r="L265" i="6"/>
  <c r="L273" i="6"/>
  <c r="L281" i="6"/>
  <c r="L289" i="6"/>
  <c r="L297" i="6"/>
  <c r="L305" i="6"/>
  <c r="L313" i="6"/>
  <c r="L321" i="6"/>
  <c r="L329" i="6"/>
  <c r="L337" i="6"/>
  <c r="L345" i="6"/>
  <c r="L353" i="6"/>
  <c r="L361" i="6"/>
  <c r="L369" i="6"/>
  <c r="L377" i="6"/>
  <c r="L385" i="6"/>
  <c r="L393" i="6"/>
  <c r="L401" i="6"/>
  <c r="L409" i="6"/>
  <c r="L417" i="6"/>
  <c r="L425" i="6"/>
  <c r="L433" i="6"/>
  <c r="L441" i="6"/>
  <c r="L449" i="6"/>
  <c r="L457" i="6"/>
  <c r="L465" i="6"/>
  <c r="L473" i="6"/>
  <c r="L481" i="6"/>
  <c r="L489" i="6"/>
  <c r="L497" i="6"/>
  <c r="L505" i="6"/>
  <c r="L513" i="6"/>
  <c r="L521" i="6"/>
  <c r="L529" i="6"/>
  <c r="L537" i="6"/>
  <c r="L545" i="6"/>
  <c r="L553" i="6"/>
  <c r="L561" i="6"/>
  <c r="L569" i="6"/>
  <c r="L577" i="6"/>
  <c r="L585" i="6"/>
  <c r="L593" i="6"/>
  <c r="L601" i="6"/>
  <c r="L609" i="6"/>
  <c r="L617" i="6"/>
  <c r="L625" i="6"/>
  <c r="L633" i="6"/>
  <c r="L641" i="6"/>
  <c r="L649" i="6"/>
  <c r="L657" i="6"/>
  <c r="L665" i="6"/>
  <c r="L673" i="6"/>
  <c r="L681" i="6"/>
  <c r="L689" i="6"/>
  <c r="L697" i="6"/>
  <c r="L705" i="6"/>
  <c r="L713" i="6"/>
  <c r="L721" i="6"/>
  <c r="L729" i="6"/>
  <c r="L737" i="6"/>
  <c r="L745" i="6"/>
  <c r="L753" i="6"/>
  <c r="L761" i="6"/>
  <c r="L769" i="6"/>
  <c r="L777" i="6"/>
  <c r="L785" i="6"/>
  <c r="L793" i="6"/>
  <c r="L801" i="6"/>
  <c r="L809" i="6"/>
  <c r="L817" i="6"/>
  <c r="L825" i="6"/>
  <c r="L833" i="6"/>
  <c r="L841" i="6"/>
  <c r="L849" i="6"/>
  <c r="L857" i="6"/>
  <c r="L865" i="6"/>
  <c r="L873" i="6"/>
  <c r="L881" i="6"/>
  <c r="L889" i="6"/>
  <c r="L897" i="6"/>
  <c r="L905" i="6"/>
  <c r="L913" i="6"/>
  <c r="L921" i="6"/>
  <c r="L929" i="6"/>
  <c r="L937" i="6"/>
  <c r="L945" i="6"/>
  <c r="L953" i="6"/>
  <c r="L961" i="6"/>
  <c r="L969" i="6"/>
  <c r="L977" i="6"/>
  <c r="L985" i="6"/>
  <c r="L993" i="6"/>
  <c r="L1001" i="6"/>
  <c r="L1009" i="6"/>
  <c r="L1017" i="6"/>
  <c r="L1025" i="6"/>
  <c r="L1033" i="6"/>
  <c r="L1041" i="6"/>
  <c r="L1049" i="6"/>
  <c r="L1057" i="6"/>
  <c r="L1065" i="6"/>
  <c r="L1073" i="6"/>
  <c r="L1081" i="6"/>
  <c r="L1089" i="6"/>
  <c r="L1097" i="6"/>
  <c r="L1105" i="6"/>
  <c r="L1113" i="6"/>
  <c r="L1121" i="6"/>
  <c r="L1129" i="6"/>
  <c r="L1137" i="6"/>
  <c r="L1145" i="6"/>
  <c r="L1153" i="6"/>
  <c r="L1161" i="6"/>
  <c r="L1169" i="6"/>
  <c r="L1177" i="6"/>
  <c r="L1185" i="6"/>
  <c r="L1193" i="6"/>
  <c r="L1201" i="6"/>
  <c r="L1209" i="6"/>
  <c r="L1217" i="6"/>
  <c r="L1225" i="6"/>
  <c r="L1233" i="6"/>
  <c r="L1241" i="6"/>
  <c r="L1249" i="6"/>
  <c r="L1257" i="6"/>
  <c r="L1265" i="6"/>
  <c r="L1273" i="6"/>
  <c r="L1281" i="6"/>
  <c r="L1289" i="6"/>
  <c r="L1297" i="6"/>
  <c r="L1305" i="6"/>
  <c r="L1313" i="6"/>
  <c r="L1321" i="6"/>
  <c r="L1329" i="6"/>
  <c r="L1337" i="6"/>
  <c r="L1345" i="6"/>
  <c r="L1353" i="6"/>
  <c r="L1361" i="6"/>
  <c r="L1369" i="6"/>
  <c r="L1377" i="6"/>
  <c r="L1385" i="6"/>
  <c r="L1393" i="6"/>
  <c r="L1401" i="6"/>
  <c r="L1409" i="6"/>
  <c r="L1417" i="6"/>
  <c r="L1425" i="6"/>
  <c r="L1433" i="6"/>
  <c r="L1441" i="6"/>
  <c r="L1449" i="6"/>
  <c r="L1459" i="6"/>
  <c r="L1475" i="6"/>
  <c r="L1491" i="6"/>
  <c r="L1507" i="6"/>
  <c r="L1523" i="6"/>
  <c r="L1539" i="6"/>
  <c r="L1555" i="6"/>
  <c r="L1571" i="6"/>
  <c r="L1587" i="6"/>
  <c r="L1603" i="6"/>
  <c r="L1619" i="6"/>
  <c r="L1635" i="6"/>
  <c r="L1651" i="6"/>
  <c r="L1667" i="6"/>
  <c r="L1683" i="6"/>
  <c r="L1699" i="6"/>
  <c r="L1715" i="6"/>
  <c r="L1731" i="6"/>
  <c r="L1747" i="6"/>
  <c r="L1763" i="6"/>
  <c r="L1779" i="6"/>
  <c r="L1795" i="6"/>
  <c r="L1811" i="6"/>
  <c r="L1827" i="6"/>
  <c r="L1843" i="6"/>
  <c r="L1859" i="6"/>
  <c r="L1875" i="6"/>
  <c r="L1891" i="6"/>
  <c r="L1907" i="6"/>
  <c r="L1923" i="6"/>
  <c r="L1939" i="6"/>
  <c r="L1955" i="6"/>
  <c r="L1971" i="6"/>
  <c r="L1987" i="6"/>
  <c r="L2003" i="6"/>
  <c r="L2019" i="6"/>
  <c r="L2035" i="6"/>
  <c r="L2051" i="6"/>
  <c r="L2067" i="6"/>
  <c r="L2083" i="6"/>
  <c r="L2099" i="6"/>
  <c r="L2115" i="6"/>
  <c r="L2131" i="6"/>
  <c r="L2147" i="6"/>
  <c r="L2163" i="6"/>
  <c r="L2179" i="6"/>
  <c r="L2195" i="6"/>
  <c r="L2211" i="6"/>
  <c r="L2227" i="6"/>
  <c r="L2243" i="6"/>
  <c r="L2259" i="6"/>
  <c r="L2275" i="6"/>
  <c r="L2291" i="6"/>
  <c r="L2307" i="6"/>
  <c r="L2323" i="6"/>
  <c r="L2339" i="6"/>
  <c r="L2355" i="6"/>
  <c r="L2371" i="6"/>
  <c r="L2387" i="6"/>
  <c r="L2403" i="6"/>
  <c r="L2419" i="6"/>
  <c r="L2435" i="6"/>
  <c r="L2451" i="6"/>
  <c r="L2478" i="6"/>
  <c r="L2521" i="6"/>
  <c r="L2566" i="6"/>
  <c r="L2607" i="6"/>
  <c r="L2662" i="6"/>
  <c r="L2719" i="6"/>
  <c r="L2783" i="6"/>
  <c r="L2847" i="6"/>
  <c r="L2911" i="6"/>
  <c r="L2975" i="6"/>
  <c r="L3039" i="6"/>
  <c r="L3103" i="6"/>
  <c r="L3167" i="6"/>
  <c r="L3231" i="6"/>
  <c r="L3295" i="6"/>
  <c r="L3359" i="6"/>
  <c r="L3423" i="6"/>
  <c r="L3518" i="6"/>
  <c r="L3734" i="6"/>
  <c r="L4014" i="6"/>
  <c r="L4690" i="6"/>
  <c r="L526" i="6"/>
  <c r="L566" i="6"/>
  <c r="L606" i="6"/>
  <c r="L646" i="6"/>
  <c r="L678" i="6"/>
  <c r="L710" i="6"/>
  <c r="L742" i="6"/>
  <c r="L782" i="6"/>
  <c r="L822" i="6"/>
  <c r="L870" i="6"/>
  <c r="L902" i="6"/>
  <c r="L958" i="6"/>
  <c r="L990" i="6"/>
  <c r="L1030" i="6"/>
  <c r="L1070" i="6"/>
  <c r="L1110" i="6"/>
  <c r="L1150" i="6"/>
  <c r="L1182" i="6"/>
  <c r="L1206" i="6"/>
  <c r="L1246" i="6"/>
  <c r="L1302" i="6"/>
  <c r="L1342" i="6"/>
  <c r="L1382" i="6"/>
  <c r="L1406" i="6"/>
  <c r="L1454" i="6"/>
  <c r="L1518" i="6"/>
  <c r="L1598" i="6"/>
  <c r="L1662" i="6"/>
  <c r="L1758" i="6"/>
  <c r="L1838" i="6"/>
  <c r="L1934" i="6"/>
  <c r="L2238" i="6"/>
  <c r="L8" i="6"/>
  <c r="L32" i="6"/>
  <c r="L56" i="6"/>
  <c r="L80" i="6"/>
  <c r="L96" i="6"/>
  <c r="L120" i="6"/>
  <c r="L144" i="6"/>
  <c r="L168" i="6"/>
  <c r="L192" i="6"/>
  <c r="L216" i="6"/>
  <c r="L248" i="6"/>
  <c r="L280" i="6"/>
  <c r="L296" i="6"/>
  <c r="L320" i="6"/>
  <c r="L328" i="6"/>
  <c r="L360" i="6"/>
  <c r="L392" i="6"/>
  <c r="L400" i="6"/>
  <c r="L424" i="6"/>
  <c r="L456" i="6"/>
  <c r="L480" i="6"/>
  <c r="L496" i="6"/>
  <c r="L512" i="6"/>
  <c r="L536" i="6"/>
  <c r="L544" i="6"/>
  <c r="L576" i="6"/>
  <c r="L600" i="6"/>
  <c r="L616" i="6"/>
  <c r="L648" i="6"/>
  <c r="L680" i="6"/>
  <c r="L712" i="6"/>
  <c r="L776" i="6"/>
  <c r="L792" i="6"/>
  <c r="L824" i="6"/>
  <c r="L848" i="6"/>
  <c r="L872" i="6"/>
  <c r="L904" i="6"/>
  <c r="L1000" i="6"/>
  <c r="L9" i="6"/>
  <c r="L17" i="6"/>
  <c r="L33" i="6"/>
  <c r="L57" i="6"/>
  <c r="L65" i="6"/>
  <c r="L89" i="6"/>
  <c r="L10" i="6"/>
  <c r="L18" i="6"/>
  <c r="L26" i="6"/>
  <c r="L34" i="6"/>
  <c r="L42" i="6"/>
  <c r="L50" i="6"/>
  <c r="L58" i="6"/>
  <c r="L66" i="6"/>
  <c r="L74" i="6"/>
  <c r="L82" i="6"/>
  <c r="L90" i="6"/>
  <c r="L98" i="6"/>
  <c r="L106" i="6"/>
  <c r="L114" i="6"/>
  <c r="L122" i="6"/>
  <c r="L130" i="6"/>
  <c r="L138" i="6"/>
  <c r="L146" i="6"/>
  <c r="L154" i="6"/>
  <c r="L162" i="6"/>
  <c r="L170" i="6"/>
  <c r="L178" i="6"/>
  <c r="L186" i="6"/>
  <c r="L194" i="6"/>
  <c r="L202" i="6"/>
  <c r="L210" i="6"/>
  <c r="L218" i="6"/>
  <c r="L226" i="6"/>
  <c r="L234" i="6"/>
  <c r="L242" i="6"/>
  <c r="L250" i="6"/>
  <c r="L258" i="6"/>
  <c r="L266" i="6"/>
  <c r="L274" i="6"/>
  <c r="L282" i="6"/>
  <c r="L290" i="6"/>
  <c r="L298" i="6"/>
  <c r="L306" i="6"/>
  <c r="L314" i="6"/>
  <c r="L322" i="6"/>
  <c r="L330" i="6"/>
  <c r="L338" i="6"/>
  <c r="L346" i="6"/>
  <c r="L354" i="6"/>
  <c r="L362" i="6"/>
  <c r="L370" i="6"/>
  <c r="L378" i="6"/>
  <c r="L386" i="6"/>
  <c r="L394" i="6"/>
  <c r="L402" i="6"/>
  <c r="L410" i="6"/>
  <c r="L418" i="6"/>
  <c r="L426" i="6"/>
  <c r="L434" i="6"/>
  <c r="L442" i="6"/>
  <c r="L450" i="6"/>
  <c r="L458" i="6"/>
  <c r="L466" i="6"/>
  <c r="L474" i="6"/>
  <c r="L482" i="6"/>
  <c r="L490" i="6"/>
  <c r="L498" i="6"/>
  <c r="L506" i="6"/>
  <c r="L514" i="6"/>
  <c r="L522" i="6"/>
  <c r="L530" i="6"/>
  <c r="L538" i="6"/>
  <c r="L546" i="6"/>
  <c r="L554" i="6"/>
  <c r="L562" i="6"/>
  <c r="L570" i="6"/>
  <c r="L578" i="6"/>
  <c r="L586" i="6"/>
  <c r="L594" i="6"/>
  <c r="L602" i="6"/>
  <c r="L610" i="6"/>
  <c r="L618" i="6"/>
  <c r="L626" i="6"/>
  <c r="L634" i="6"/>
  <c r="L642" i="6"/>
  <c r="L650" i="6"/>
  <c r="L658" i="6"/>
  <c r="L666" i="6"/>
  <c r="L674" i="6"/>
  <c r="L682" i="6"/>
  <c r="L690" i="6"/>
  <c r="L698" i="6"/>
  <c r="L706" i="6"/>
  <c r="L714" i="6"/>
  <c r="L722" i="6"/>
  <c r="L730" i="6"/>
  <c r="L738" i="6"/>
  <c r="L746" i="6"/>
  <c r="L754" i="6"/>
  <c r="L762" i="6"/>
  <c r="L770" i="6"/>
  <c r="L778" i="6"/>
  <c r="L786" i="6"/>
  <c r="L794" i="6"/>
  <c r="L802" i="6"/>
  <c r="L810" i="6"/>
  <c r="L818" i="6"/>
  <c r="L826" i="6"/>
  <c r="L834" i="6"/>
  <c r="L842" i="6"/>
  <c r="L850" i="6"/>
  <c r="L858" i="6"/>
  <c r="L866" i="6"/>
  <c r="L874" i="6"/>
  <c r="L882" i="6"/>
  <c r="L890" i="6"/>
  <c r="L898" i="6"/>
  <c r="L906" i="6"/>
  <c r="L914" i="6"/>
  <c r="L922" i="6"/>
  <c r="L930" i="6"/>
  <c r="L938" i="6"/>
  <c r="L946" i="6"/>
  <c r="L954" i="6"/>
  <c r="L962" i="6"/>
  <c r="L970" i="6"/>
  <c r="L978" i="6"/>
  <c r="L986" i="6"/>
  <c r="L994" i="6"/>
  <c r="L1002" i="6"/>
  <c r="L1010" i="6"/>
  <c r="L1018" i="6"/>
  <c r="L1026" i="6"/>
  <c r="L1034" i="6"/>
  <c r="L1042" i="6"/>
  <c r="L1050" i="6"/>
  <c r="L1058" i="6"/>
  <c r="L1066" i="6"/>
  <c r="L1074" i="6"/>
  <c r="L1082" i="6"/>
  <c r="L1090" i="6"/>
  <c r="L1098" i="6"/>
  <c r="L1106" i="6"/>
  <c r="L1114" i="6"/>
  <c r="L1122" i="6"/>
  <c r="L1130" i="6"/>
  <c r="L1138" i="6"/>
  <c r="L1146" i="6"/>
  <c r="L1154" i="6"/>
  <c r="L1162" i="6"/>
  <c r="L1170" i="6"/>
  <c r="L1178" i="6"/>
  <c r="L1186" i="6"/>
  <c r="L1194" i="6"/>
  <c r="L1202" i="6"/>
  <c r="L1210" i="6"/>
  <c r="L1218" i="6"/>
  <c r="L1226" i="6"/>
  <c r="L1234" i="6"/>
  <c r="L1242" i="6"/>
  <c r="L1250" i="6"/>
  <c r="L1258" i="6"/>
  <c r="L1266" i="6"/>
  <c r="L1274" i="6"/>
  <c r="L1282" i="6"/>
  <c r="L1290" i="6"/>
  <c r="L1298" i="6"/>
  <c r="L1306" i="6"/>
  <c r="L1314" i="6"/>
  <c r="L1322" i="6"/>
  <c r="L1330" i="6"/>
  <c r="L1338" i="6"/>
  <c r="L1346" i="6"/>
  <c r="L1354" i="6"/>
  <c r="L1362" i="6"/>
  <c r="L1370" i="6"/>
  <c r="L1378" i="6"/>
  <c r="L1386" i="6"/>
  <c r="L1394" i="6"/>
  <c r="L1402" i="6"/>
  <c r="L1410" i="6"/>
  <c r="L1418" i="6"/>
  <c r="L1426" i="6"/>
  <c r="L1434" i="6"/>
  <c r="L1442" i="6"/>
  <c r="L1450" i="6"/>
  <c r="L1462" i="6"/>
  <c r="L1478" i="6"/>
  <c r="L1494" i="6"/>
  <c r="L1510" i="6"/>
  <c r="L1526" i="6"/>
  <c r="L1542" i="6"/>
  <c r="L1558" i="6"/>
  <c r="L1574" i="6"/>
  <c r="L1590" i="6"/>
  <c r="L1606" i="6"/>
  <c r="L1622" i="6"/>
  <c r="L1638" i="6"/>
  <c r="L1654" i="6"/>
  <c r="L1670" i="6"/>
  <c r="L1686" i="6"/>
  <c r="L1702" i="6"/>
  <c r="L1718" i="6"/>
  <c r="L1734" i="6"/>
  <c r="L1750" i="6"/>
  <c r="L1766" i="6"/>
  <c r="L1782" i="6"/>
  <c r="L1798" i="6"/>
  <c r="L1814" i="6"/>
  <c r="L1830" i="6"/>
  <c r="L1846" i="6"/>
  <c r="L1862" i="6"/>
  <c r="L1878" i="6"/>
  <c r="L1894" i="6"/>
  <c r="L1910" i="6"/>
  <c r="L1926" i="6"/>
  <c r="L1942" i="6"/>
  <c r="L1958" i="6"/>
  <c r="L1974" i="6"/>
  <c r="L1990" i="6"/>
  <c r="L2006" i="6"/>
  <c r="L2022" i="6"/>
  <c r="L2038" i="6"/>
  <c r="L2054" i="6"/>
  <c r="L2070" i="6"/>
  <c r="L2086" i="6"/>
  <c r="L2102" i="6"/>
  <c r="L2118" i="6"/>
  <c r="L2134" i="6"/>
  <c r="L2150" i="6"/>
  <c r="L2166" i="6"/>
  <c r="L2182" i="6"/>
  <c r="L2198" i="6"/>
  <c r="L2214" i="6"/>
  <c r="L2230" i="6"/>
  <c r="L2246" i="6"/>
  <c r="L2262" i="6"/>
  <c r="L2278" i="6"/>
  <c r="L2294" i="6"/>
  <c r="L2310" i="6"/>
  <c r="L2326" i="6"/>
  <c r="L2342" i="6"/>
  <c r="L2358" i="6"/>
  <c r="L2374" i="6"/>
  <c r="L2390" i="6"/>
  <c r="L2406" i="6"/>
  <c r="L2422" i="6"/>
  <c r="L2438" i="6"/>
  <c r="L2454" i="6"/>
  <c r="L2487" i="6"/>
  <c r="L2527" i="6"/>
  <c r="L2572" i="6"/>
  <c r="L2620" i="6"/>
  <c r="L2670" i="6"/>
  <c r="L2734" i="6"/>
  <c r="L2798" i="6"/>
  <c r="L2862" i="6"/>
  <c r="L2926" i="6"/>
  <c r="L2990" i="6"/>
  <c r="L3054" i="6"/>
  <c r="L3118" i="6"/>
  <c r="L3182" i="6"/>
  <c r="L3246" i="6"/>
  <c r="L3310" i="6"/>
  <c r="L3374" i="6"/>
  <c r="L3452" i="6"/>
  <c r="L3519" i="6"/>
  <c r="L3739" i="6"/>
  <c r="L4134" i="6"/>
  <c r="L4793" i="6"/>
  <c r="L11" i="6"/>
  <c r="L19" i="6"/>
  <c r="L27" i="6"/>
  <c r="L35" i="6"/>
  <c r="L43" i="6"/>
  <c r="L51" i="6"/>
  <c r="L59" i="6"/>
  <c r="L67" i="6"/>
  <c r="L75" i="6"/>
  <c r="L83" i="6"/>
  <c r="L91" i="6"/>
  <c r="L99" i="6"/>
  <c r="L107" i="6"/>
  <c r="L115" i="6"/>
  <c r="L123" i="6"/>
  <c r="L131" i="6"/>
  <c r="L139" i="6"/>
  <c r="L147" i="6"/>
  <c r="L155" i="6"/>
  <c r="L163" i="6"/>
  <c r="L171" i="6"/>
  <c r="L179" i="6"/>
  <c r="L187" i="6"/>
  <c r="L195" i="6"/>
  <c r="L203" i="6"/>
  <c r="L211" i="6"/>
  <c r="L219" i="6"/>
  <c r="L227" i="6"/>
  <c r="L235" i="6"/>
  <c r="L243" i="6"/>
  <c r="L251" i="6"/>
  <c r="L259" i="6"/>
  <c r="L267" i="6"/>
  <c r="L275" i="6"/>
  <c r="L283" i="6"/>
  <c r="L291" i="6"/>
  <c r="L299" i="6"/>
  <c r="L307" i="6"/>
  <c r="L315" i="6"/>
  <c r="L323" i="6"/>
  <c r="L331" i="6"/>
  <c r="L339" i="6"/>
  <c r="L347" i="6"/>
  <c r="L355" i="6"/>
  <c r="L363" i="6"/>
  <c r="L371" i="6"/>
  <c r="L379" i="6"/>
  <c r="L387" i="6"/>
  <c r="L395" i="6"/>
  <c r="L403" i="6"/>
  <c r="L411" i="6"/>
  <c r="L419" i="6"/>
  <c r="L427" i="6"/>
  <c r="L435" i="6"/>
  <c r="L443" i="6"/>
  <c r="L451" i="6"/>
  <c r="L459" i="6"/>
  <c r="L467" i="6"/>
  <c r="L475" i="6"/>
  <c r="L483" i="6"/>
  <c r="L491" i="6"/>
  <c r="L499" i="6"/>
  <c r="L507" i="6"/>
  <c r="L515" i="6"/>
  <c r="L523" i="6"/>
  <c r="L531" i="6"/>
  <c r="L539" i="6"/>
  <c r="L547" i="6"/>
  <c r="L555" i="6"/>
  <c r="L563" i="6"/>
  <c r="L571" i="6"/>
  <c r="L579" i="6"/>
  <c r="L587" i="6"/>
  <c r="L595" i="6"/>
  <c r="L603" i="6"/>
  <c r="L611" i="6"/>
  <c r="L619" i="6"/>
  <c r="L627" i="6"/>
  <c r="L635" i="6"/>
  <c r="L643" i="6"/>
  <c r="L651" i="6"/>
  <c r="L659" i="6"/>
  <c r="L667" i="6"/>
  <c r="L675" i="6"/>
  <c r="L683" i="6"/>
  <c r="L691" i="6"/>
  <c r="L699" i="6"/>
  <c r="L707" i="6"/>
  <c r="L715" i="6"/>
  <c r="L723" i="6"/>
  <c r="L731" i="6"/>
  <c r="L739" i="6"/>
  <c r="L747" i="6"/>
  <c r="L755" i="6"/>
  <c r="L763" i="6"/>
  <c r="L771" i="6"/>
  <c r="L779" i="6"/>
  <c r="L787" i="6"/>
  <c r="L795" i="6"/>
  <c r="L803" i="6"/>
  <c r="L811" i="6"/>
  <c r="L819" i="6"/>
  <c r="L827" i="6"/>
  <c r="L835" i="6"/>
  <c r="L843" i="6"/>
  <c r="L851" i="6"/>
  <c r="L859" i="6"/>
  <c r="L867" i="6"/>
  <c r="L875" i="6"/>
  <c r="L883" i="6"/>
  <c r="L891" i="6"/>
  <c r="L899" i="6"/>
  <c r="L907" i="6"/>
  <c r="L915" i="6"/>
  <c r="L923" i="6"/>
  <c r="L931" i="6"/>
  <c r="L939" i="6"/>
  <c r="L947" i="6"/>
  <c r="L955" i="6"/>
  <c r="L963" i="6"/>
  <c r="L971" i="6"/>
  <c r="L979" i="6"/>
  <c r="L987" i="6"/>
  <c r="L995" i="6"/>
  <c r="L1003" i="6"/>
  <c r="L1011" i="6"/>
  <c r="L1019" i="6"/>
  <c r="L1027" i="6"/>
  <c r="L1035" i="6"/>
  <c r="L1043" i="6"/>
  <c r="L1051" i="6"/>
  <c r="L1059" i="6"/>
  <c r="L1067" i="6"/>
  <c r="L1075" i="6"/>
  <c r="L1083" i="6"/>
  <c r="L1091" i="6"/>
  <c r="L1099" i="6"/>
  <c r="L1107" i="6"/>
  <c r="L1115" i="6"/>
  <c r="L1123" i="6"/>
  <c r="L1131" i="6"/>
  <c r="L1139" i="6"/>
  <c r="L1147" i="6"/>
  <c r="L1155" i="6"/>
  <c r="L1163" i="6"/>
  <c r="L1171" i="6"/>
  <c r="L1179" i="6"/>
  <c r="L1187" i="6"/>
  <c r="L1195" i="6"/>
  <c r="L1203" i="6"/>
  <c r="L1211" i="6"/>
  <c r="L1219" i="6"/>
  <c r="L1227" i="6"/>
  <c r="L1235" i="6"/>
  <c r="L1243" i="6"/>
  <c r="L1251" i="6"/>
  <c r="L1259" i="6"/>
  <c r="L1267" i="6"/>
  <c r="L1275" i="6"/>
  <c r="L1283" i="6"/>
  <c r="L1291" i="6"/>
  <c r="L1299" i="6"/>
  <c r="L1307" i="6"/>
  <c r="L1315" i="6"/>
  <c r="L1323" i="6"/>
  <c r="L1331" i="6"/>
  <c r="L1339" i="6"/>
  <c r="L1347" i="6"/>
  <c r="L1355" i="6"/>
  <c r="L1363" i="6"/>
  <c r="L1371" i="6"/>
  <c r="L1379" i="6"/>
  <c r="L1387" i="6"/>
  <c r="L1395" i="6"/>
  <c r="L1403" i="6"/>
  <c r="L1411" i="6"/>
  <c r="L1419" i="6"/>
  <c r="L1427" i="6"/>
  <c r="L1435" i="6"/>
  <c r="L1443" i="6"/>
  <c r="L1451" i="6"/>
  <c r="L1465" i="6"/>
  <c r="L1481" i="6"/>
  <c r="L1497" i="6"/>
  <c r="L1513" i="6"/>
  <c r="L1529" i="6"/>
  <c r="L1545" i="6"/>
  <c r="L1561" i="6"/>
  <c r="L1577" i="6"/>
  <c r="L1593" i="6"/>
  <c r="L1609" i="6"/>
  <c r="L1625" i="6"/>
  <c r="L1641" i="6"/>
  <c r="L1657" i="6"/>
  <c r="L1673" i="6"/>
  <c r="L1689" i="6"/>
  <c r="L1705" i="6"/>
  <c r="L1721" i="6"/>
  <c r="L1737" i="6"/>
  <c r="L1753" i="6"/>
  <c r="L1769" i="6"/>
  <c r="L1785" i="6"/>
  <c r="L1801" i="6"/>
  <c r="L1817" i="6"/>
  <c r="L1833" i="6"/>
  <c r="L1849" i="6"/>
  <c r="L1865" i="6"/>
  <c r="L1881" i="6"/>
  <c r="L1897" i="6"/>
  <c r="L1913" i="6"/>
  <c r="L1929" i="6"/>
  <c r="L1945" i="6"/>
  <c r="L1961" i="6"/>
  <c r="L1977" i="6"/>
  <c r="L1993" i="6"/>
  <c r="L2009" i="6"/>
  <c r="L2025" i="6"/>
  <c r="L2041" i="6"/>
  <c r="L2057" i="6"/>
  <c r="L2073" i="6"/>
  <c r="L2089" i="6"/>
  <c r="L2105" i="6"/>
  <c r="L2121" i="6"/>
  <c r="L2137" i="6"/>
  <c r="L2153" i="6"/>
  <c r="L2169" i="6"/>
  <c r="L2185" i="6"/>
  <c r="L2201" i="6"/>
  <c r="L2217" i="6"/>
  <c r="L2233" i="6"/>
  <c r="L2249" i="6"/>
  <c r="L2265" i="6"/>
  <c r="L2281" i="6"/>
  <c r="L2297" i="6"/>
  <c r="L2313" i="6"/>
  <c r="L2329" i="6"/>
  <c r="L2345" i="6"/>
  <c r="L2361" i="6"/>
  <c r="L2377" i="6"/>
  <c r="L2393" i="6"/>
  <c r="L2409" i="6"/>
  <c r="L2425" i="6"/>
  <c r="L2441" i="6"/>
  <c r="L2458" i="6"/>
  <c r="L2494" i="6"/>
  <c r="L2537" i="6"/>
  <c r="L2582" i="6"/>
  <c r="L2630" i="6"/>
  <c r="L2684" i="6"/>
  <c r="L2748" i="6"/>
  <c r="L2812" i="6"/>
  <c r="L2876" i="6"/>
  <c r="L2940" i="6"/>
  <c r="L3004" i="6"/>
  <c r="L3068" i="6"/>
  <c r="L3132" i="6"/>
  <c r="L3196" i="6"/>
  <c r="L3260" i="6"/>
  <c r="L3324" i="6"/>
  <c r="L3388" i="6"/>
  <c r="L3454" i="6"/>
  <c r="L3555" i="6"/>
  <c r="L3744" i="6"/>
  <c r="L5565" i="6"/>
  <c r="L5564" i="6"/>
  <c r="L5556" i="6"/>
  <c r="L5548" i="6"/>
  <c r="L5540" i="6"/>
  <c r="L5532" i="6"/>
  <c r="L5524" i="6"/>
  <c r="L5516" i="6"/>
  <c r="L5508" i="6"/>
  <c r="L5500" i="6"/>
  <c r="L5492" i="6"/>
  <c r="L5484" i="6"/>
  <c r="L5476" i="6"/>
  <c r="L5468" i="6"/>
  <c r="L5460" i="6"/>
  <c r="L5452" i="6"/>
  <c r="L5444" i="6"/>
  <c r="L5436" i="6"/>
  <c r="L5428" i="6"/>
  <c r="L5420" i="6"/>
  <c r="L5412" i="6"/>
  <c r="L5404" i="6"/>
  <c r="L5396" i="6"/>
  <c r="L5388" i="6"/>
  <c r="L5380" i="6"/>
  <c r="L5372" i="6"/>
  <c r="L5364" i="6"/>
  <c r="L5356" i="6"/>
  <c r="L5348" i="6"/>
  <c r="L5340" i="6"/>
  <c r="L5332" i="6"/>
  <c r="L5324" i="6"/>
  <c r="L5316" i="6"/>
  <c r="L5308" i="6"/>
  <c r="L5300" i="6"/>
  <c r="L5292" i="6"/>
  <c r="L5284" i="6"/>
  <c r="L5276" i="6"/>
  <c r="L5268" i="6"/>
  <c r="L5260" i="6"/>
  <c r="L5252" i="6"/>
  <c r="L5244" i="6"/>
  <c r="L5236" i="6"/>
  <c r="L5228" i="6"/>
  <c r="L5220" i="6"/>
  <c r="L5212" i="6"/>
  <c r="L5204" i="6"/>
  <c r="L5196" i="6"/>
  <c r="L5188" i="6"/>
  <c r="L5180" i="6"/>
  <c r="L5172" i="6"/>
  <c r="L5164" i="6"/>
  <c r="L5156" i="6"/>
  <c r="L5148" i="6"/>
  <c r="L5140" i="6"/>
  <c r="L5132" i="6"/>
  <c r="L5124" i="6"/>
  <c r="L5116" i="6"/>
  <c r="L5108" i="6"/>
  <c r="L5100" i="6"/>
  <c r="L5092" i="6"/>
  <c r="L5084" i="6"/>
  <c r="L5076" i="6"/>
  <c r="L5068" i="6"/>
  <c r="L5060" i="6"/>
  <c r="L5052" i="6"/>
  <c r="L5044" i="6"/>
  <c r="L5036" i="6"/>
  <c r="L5028" i="6"/>
  <c r="L5020" i="6"/>
  <c r="L5012" i="6"/>
  <c r="L5004" i="6"/>
  <c r="L4996" i="6"/>
  <c r="L4988" i="6"/>
  <c r="L4980" i="6"/>
  <c r="L4972" i="6"/>
  <c r="L4964" i="6"/>
  <c r="L5571" i="6"/>
  <c r="L5568" i="6"/>
  <c r="L5560" i="6"/>
  <c r="L5552" i="6"/>
  <c r="L5544" i="6"/>
  <c r="L5536" i="6"/>
  <c r="L5528" i="6"/>
  <c r="L5520" i="6"/>
  <c r="L5512" i="6"/>
  <c r="L5504" i="6"/>
  <c r="L5496" i="6"/>
  <c r="L5488" i="6"/>
  <c r="L5480" i="6"/>
  <c r="L5472" i="6"/>
  <c r="L5464" i="6"/>
  <c r="L5456" i="6"/>
  <c r="L5448" i="6"/>
  <c r="L5440" i="6"/>
  <c r="L5432" i="6"/>
  <c r="L5424" i="6"/>
  <c r="L5416" i="6"/>
  <c r="L5408" i="6"/>
  <c r="L5400" i="6"/>
  <c r="L5392" i="6"/>
  <c r="L5384" i="6"/>
  <c r="L5376" i="6"/>
  <c r="L5368" i="6"/>
  <c r="L5360" i="6"/>
  <c r="L5352" i="6"/>
  <c r="L5344" i="6"/>
  <c r="L5336" i="6"/>
  <c r="L5328" i="6"/>
  <c r="L5320" i="6"/>
  <c r="L5312" i="6"/>
  <c r="L5304" i="6"/>
  <c r="L5296" i="6"/>
  <c r="L5288" i="6"/>
  <c r="L5280" i="6"/>
  <c r="L5272" i="6"/>
  <c r="L5264" i="6"/>
  <c r="L5256" i="6"/>
  <c r="L5248" i="6"/>
  <c r="L5240" i="6"/>
  <c r="L5232" i="6"/>
  <c r="L5224" i="6"/>
  <c r="L5216" i="6"/>
  <c r="L5208" i="6"/>
  <c r="L5200" i="6"/>
  <c r="L5192" i="6"/>
  <c r="L5184" i="6"/>
  <c r="L5176" i="6"/>
  <c r="L5168" i="6"/>
  <c r="L5160" i="6"/>
  <c r="L5152" i="6"/>
  <c r="L5144" i="6"/>
  <c r="L5136" i="6"/>
  <c r="L5128" i="6"/>
  <c r="L5120" i="6"/>
  <c r="L5112" i="6"/>
  <c r="L5104" i="6"/>
  <c r="L5096" i="6"/>
  <c r="L5088" i="6"/>
  <c r="L5080" i="6"/>
  <c r="L5072" i="6"/>
  <c r="L5064" i="6"/>
  <c r="L5056" i="6"/>
  <c r="L5048" i="6"/>
  <c r="L5040" i="6"/>
  <c r="L5032" i="6"/>
  <c r="L5024" i="6"/>
  <c r="L5016" i="6"/>
  <c r="L5008" i="6"/>
  <c r="L5000" i="6"/>
  <c r="L4992" i="6"/>
  <c r="L4984" i="6"/>
  <c r="L4976" i="6"/>
  <c r="L4968" i="6"/>
  <c r="L4960" i="6"/>
  <c r="L4952" i="6"/>
  <c r="L4944" i="6"/>
  <c r="L4936" i="6"/>
  <c r="L4928" i="6"/>
  <c r="L4920" i="6"/>
  <c r="L4912" i="6"/>
  <c r="L4904" i="6"/>
  <c r="L4896" i="6"/>
  <c r="L5567" i="6"/>
  <c r="L5559" i="6"/>
  <c r="L5551" i="6"/>
  <c r="L5543" i="6"/>
  <c r="L5535" i="6"/>
  <c r="L5527" i="6"/>
  <c r="L5519" i="6"/>
  <c r="L5511" i="6"/>
  <c r="L5503" i="6"/>
  <c r="L5495" i="6"/>
  <c r="L5487" i="6"/>
  <c r="L5479" i="6"/>
  <c r="L5471" i="6"/>
  <c r="L5463" i="6"/>
  <c r="L5455" i="6"/>
  <c r="L5447" i="6"/>
  <c r="L5439" i="6"/>
  <c r="L5431" i="6"/>
  <c r="L5423" i="6"/>
  <c r="L5415" i="6"/>
  <c r="L5407" i="6"/>
  <c r="L5399" i="6"/>
  <c r="L5391" i="6"/>
  <c r="L5383" i="6"/>
  <c r="L5375" i="6"/>
  <c r="L5367" i="6"/>
  <c r="L5359" i="6"/>
  <c r="L5351" i="6"/>
  <c r="L5343" i="6"/>
  <c r="L5335" i="6"/>
  <c r="L5327" i="6"/>
  <c r="L5319" i="6"/>
  <c r="L5311" i="6"/>
  <c r="L5303" i="6"/>
  <c r="L5295" i="6"/>
  <c r="L5287" i="6"/>
  <c r="L5279" i="6"/>
  <c r="L5271" i="6"/>
  <c r="L5263" i="6"/>
  <c r="L5255" i="6"/>
  <c r="L5247" i="6"/>
  <c r="L5239" i="6"/>
  <c r="L5231" i="6"/>
  <c r="L5223" i="6"/>
  <c r="L5215" i="6"/>
  <c r="L5207" i="6"/>
  <c r="L5199" i="6"/>
  <c r="L5191" i="6"/>
  <c r="L5183" i="6"/>
  <c r="L5175" i="6"/>
  <c r="L5167" i="6"/>
  <c r="L5159" i="6"/>
  <c r="L5151" i="6"/>
  <c r="L5143" i="6"/>
  <c r="L5135" i="6"/>
  <c r="L5127" i="6"/>
  <c r="L5119" i="6"/>
  <c r="L5111" i="6"/>
  <c r="L5103" i="6"/>
  <c r="L5095" i="6"/>
  <c r="L5087" i="6"/>
  <c r="L5079" i="6"/>
  <c r="L5071" i="6"/>
  <c r="L5063" i="6"/>
  <c r="L5055" i="6"/>
  <c r="L5047" i="6"/>
  <c r="L5039" i="6"/>
  <c r="L5031" i="6"/>
  <c r="L5023" i="6"/>
  <c r="L5015" i="6"/>
  <c r="L5007" i="6"/>
  <c r="L4999" i="6"/>
  <c r="L4991" i="6"/>
  <c r="L4983" i="6"/>
  <c r="L4975" i="6"/>
  <c r="L4967" i="6"/>
  <c r="L4959" i="6"/>
  <c r="L4951" i="6"/>
  <c r="L4943" i="6"/>
  <c r="L4935" i="6"/>
  <c r="L4927" i="6"/>
  <c r="L4919" i="6"/>
  <c r="L4911" i="6"/>
  <c r="L4903" i="6"/>
  <c r="L4895" i="6"/>
  <c r="L5557" i="6"/>
  <c r="L5545" i="6"/>
  <c r="L5531" i="6"/>
  <c r="L5518" i="6"/>
  <c r="L5506" i="6"/>
  <c r="L5493" i="6"/>
  <c r="L5481" i="6"/>
  <c r="L5467" i="6"/>
  <c r="L5454" i="6"/>
  <c r="L5442" i="6"/>
  <c r="L5429" i="6"/>
  <c r="L5417" i="6"/>
  <c r="L5403" i="6"/>
  <c r="L5390" i="6"/>
  <c r="L5378" i="6"/>
  <c r="L5365" i="6"/>
  <c r="L5353" i="6"/>
  <c r="L5339" i="6"/>
  <c r="L5326" i="6"/>
  <c r="L5314" i="6"/>
  <c r="L5301" i="6"/>
  <c r="L5289" i="6"/>
  <c r="L5275" i="6"/>
  <c r="L5262" i="6"/>
  <c r="L5250" i="6"/>
  <c r="L5237" i="6"/>
  <c r="L5225" i="6"/>
  <c r="L5211" i="6"/>
  <c r="L5198" i="6"/>
  <c r="L5186" i="6"/>
  <c r="L5173" i="6"/>
  <c r="L5161" i="6"/>
  <c r="L5147" i="6"/>
  <c r="L5134" i="6"/>
  <c r="L5122" i="6"/>
  <c r="L5109" i="6"/>
  <c r="L5097" i="6"/>
  <c r="L5083" i="6"/>
  <c r="L5070" i="6"/>
  <c r="L5058" i="6"/>
  <c r="L5045" i="6"/>
  <c r="L5033" i="6"/>
  <c r="L5019" i="6"/>
  <c r="L5006" i="6"/>
  <c r="L4994" i="6"/>
  <c r="L4981" i="6"/>
  <c r="L4969" i="6"/>
  <c r="L4956" i="6"/>
  <c r="L4946" i="6"/>
  <c r="L4934" i="6"/>
  <c r="L4924" i="6"/>
  <c r="L4914" i="6"/>
  <c r="L4902" i="6"/>
  <c r="L4892" i="6"/>
  <c r="L4884" i="6"/>
  <c r="L4876" i="6"/>
  <c r="L4868" i="6"/>
  <c r="L4860" i="6"/>
  <c r="L4852" i="6"/>
  <c r="L4844" i="6"/>
  <c r="L4836" i="6"/>
  <c r="L4828" i="6"/>
  <c r="L4820" i="6"/>
  <c r="L4812" i="6"/>
  <c r="L4804" i="6"/>
  <c r="L4796" i="6"/>
  <c r="L4788" i="6"/>
  <c r="L4780" i="6"/>
  <c r="L4772" i="6"/>
  <c r="L4764" i="6"/>
  <c r="L4756" i="6"/>
  <c r="L4748" i="6"/>
  <c r="L4740" i="6"/>
  <c r="L4732" i="6"/>
  <c r="L4724" i="6"/>
  <c r="L4716" i="6"/>
  <c r="L4708" i="6"/>
  <c r="L4700" i="6"/>
  <c r="L4692" i="6"/>
  <c r="L4684" i="6"/>
  <c r="L4676" i="6"/>
  <c r="L4668" i="6"/>
  <c r="L4660" i="6"/>
  <c r="L4652" i="6"/>
  <c r="L4644" i="6"/>
  <c r="L5563" i="6"/>
  <c r="L5550" i="6"/>
  <c r="L5538" i="6"/>
  <c r="L5525" i="6"/>
  <c r="L5513" i="6"/>
  <c r="L5499" i="6"/>
  <c r="L5486" i="6"/>
  <c r="L5474" i="6"/>
  <c r="L5461" i="6"/>
  <c r="L5449" i="6"/>
  <c r="L5435" i="6"/>
  <c r="L5422" i="6"/>
  <c r="L5410" i="6"/>
  <c r="L5397" i="6"/>
  <c r="L5385" i="6"/>
  <c r="L5371" i="6"/>
  <c r="L5358" i="6"/>
  <c r="L5346" i="6"/>
  <c r="L5333" i="6"/>
  <c r="L5321" i="6"/>
  <c r="L5307" i="6"/>
  <c r="L5294" i="6"/>
  <c r="L5282" i="6"/>
  <c r="L5269" i="6"/>
  <c r="L5257" i="6"/>
  <c r="L5243" i="6"/>
  <c r="L5230" i="6"/>
  <c r="L5218" i="6"/>
  <c r="L5205" i="6"/>
  <c r="L5193" i="6"/>
  <c r="L5179" i="6"/>
  <c r="L5166" i="6"/>
  <c r="L5154" i="6"/>
  <c r="L5141" i="6"/>
  <c r="L5129" i="6"/>
  <c r="L5115" i="6"/>
  <c r="L5102" i="6"/>
  <c r="L5090" i="6"/>
  <c r="L5077" i="6"/>
  <c r="L5065" i="6"/>
  <c r="L5051" i="6"/>
  <c r="L5038" i="6"/>
  <c r="L5026" i="6"/>
  <c r="L5013" i="6"/>
  <c r="L5001" i="6"/>
  <c r="L4987" i="6"/>
  <c r="L4974" i="6"/>
  <c r="L4962" i="6"/>
  <c r="L4950" i="6"/>
  <c r="L4940" i="6"/>
  <c r="L4930" i="6"/>
  <c r="L4918" i="6"/>
  <c r="L4908" i="6"/>
  <c r="L4898" i="6"/>
  <c r="L4888" i="6"/>
  <c r="L4880" i="6"/>
  <c r="L4872" i="6"/>
  <c r="L4864" i="6"/>
  <c r="L4856" i="6"/>
  <c r="L4848" i="6"/>
  <c r="L4840" i="6"/>
  <c r="L4832" i="6"/>
  <c r="L4824" i="6"/>
  <c r="L4816" i="6"/>
  <c r="L4808" i="6"/>
  <c r="L4800" i="6"/>
  <c r="L4792" i="6"/>
  <c r="L4784" i="6"/>
  <c r="L4776" i="6"/>
  <c r="L4768" i="6"/>
  <c r="L4760" i="6"/>
  <c r="L4752" i="6"/>
  <c r="L4744" i="6"/>
  <c r="L4736" i="6"/>
  <c r="L4728" i="6"/>
  <c r="L4720" i="6"/>
  <c r="L4712" i="6"/>
  <c r="L4704" i="6"/>
  <c r="L4696" i="6"/>
  <c r="L4688" i="6"/>
  <c r="L4680" i="6"/>
  <c r="L4672" i="6"/>
  <c r="L4664" i="6"/>
  <c r="L4656" i="6"/>
  <c r="L5562" i="6"/>
  <c r="L5549" i="6"/>
  <c r="L5537" i="6"/>
  <c r="L5523" i="6"/>
  <c r="L5510" i="6"/>
  <c r="L5498" i="6"/>
  <c r="L5485" i="6"/>
  <c r="L5473" i="6"/>
  <c r="L5459" i="6"/>
  <c r="L5446" i="6"/>
  <c r="L5434" i="6"/>
  <c r="L5421" i="6"/>
  <c r="L5409" i="6"/>
  <c r="L5395" i="6"/>
  <c r="L5382" i="6"/>
  <c r="L5370" i="6"/>
  <c r="L5357" i="6"/>
  <c r="L5345" i="6"/>
  <c r="L5331" i="6"/>
  <c r="L5318" i="6"/>
  <c r="L5306" i="6"/>
  <c r="L5293" i="6"/>
  <c r="L5281" i="6"/>
  <c r="L5267" i="6"/>
  <c r="L5254" i="6"/>
  <c r="L5242" i="6"/>
  <c r="L5229" i="6"/>
  <c r="L5217" i="6"/>
  <c r="L5203" i="6"/>
  <c r="L5190" i="6"/>
  <c r="L5178" i="6"/>
  <c r="L5165" i="6"/>
  <c r="L5153" i="6"/>
  <c r="L5139" i="6"/>
  <c r="L5126" i="6"/>
  <c r="L5114" i="6"/>
  <c r="L5101" i="6"/>
  <c r="L5089" i="6"/>
  <c r="L5075" i="6"/>
  <c r="L5062" i="6"/>
  <c r="L5050" i="6"/>
  <c r="L5037" i="6"/>
  <c r="L5025" i="6"/>
  <c r="L5011" i="6"/>
  <c r="L4998" i="6"/>
  <c r="L4986" i="6"/>
  <c r="L4973" i="6"/>
  <c r="L4961" i="6"/>
  <c r="L4949" i="6"/>
  <c r="L4939" i="6"/>
  <c r="L4929" i="6"/>
  <c r="L4917" i="6"/>
  <c r="L4907" i="6"/>
  <c r="L4897" i="6"/>
  <c r="L4887" i="6"/>
  <c r="L4879" i="6"/>
  <c r="L4871" i="6"/>
  <c r="L4863" i="6"/>
  <c r="L4855" i="6"/>
  <c r="L4847" i="6"/>
  <c r="L4839" i="6"/>
  <c r="L4831" i="6"/>
  <c r="L4823" i="6"/>
  <c r="L4815" i="6"/>
  <c r="L4807" i="6"/>
  <c r="L4799" i="6"/>
  <c r="L4791" i="6"/>
  <c r="L4783" i="6"/>
  <c r="L4775" i="6"/>
  <c r="L4767" i="6"/>
  <c r="L4759" i="6"/>
  <c r="L4751" i="6"/>
  <c r="L4743" i="6"/>
  <c r="L4735" i="6"/>
  <c r="L4727" i="6"/>
  <c r="L4719" i="6"/>
  <c r="L4711" i="6"/>
  <c r="L4703" i="6"/>
  <c r="L4695" i="6"/>
  <c r="L4687" i="6"/>
  <c r="L4679" i="6"/>
  <c r="L4671" i="6"/>
  <c r="L4663" i="6"/>
  <c r="L5554" i="6"/>
  <c r="L5553" i="6"/>
  <c r="L5530" i="6"/>
  <c r="L5509" i="6"/>
  <c r="L5490" i="6"/>
  <c r="L5469" i="6"/>
  <c r="L5450" i="6"/>
  <c r="L5427" i="6"/>
  <c r="L5406" i="6"/>
  <c r="L5387" i="6"/>
  <c r="L5366" i="6"/>
  <c r="L5347" i="6"/>
  <c r="L5325" i="6"/>
  <c r="L5305" i="6"/>
  <c r="L5285" i="6"/>
  <c r="L5265" i="6"/>
  <c r="L5245" i="6"/>
  <c r="L5222" i="6"/>
  <c r="L5202" i="6"/>
  <c r="L5182" i="6"/>
  <c r="L5162" i="6"/>
  <c r="L5142" i="6"/>
  <c r="L5121" i="6"/>
  <c r="L5099" i="6"/>
  <c r="L5081" i="6"/>
  <c r="L5059" i="6"/>
  <c r="L5041" i="6"/>
  <c r="L5018" i="6"/>
  <c r="L4997" i="6"/>
  <c r="L4978" i="6"/>
  <c r="L4957" i="6"/>
  <c r="L4941" i="6"/>
  <c r="L4923" i="6"/>
  <c r="L4906" i="6"/>
  <c r="L4890" i="6"/>
  <c r="L4877" i="6"/>
  <c r="L4865" i="6"/>
  <c r="L4851" i="6"/>
  <c r="L4838" i="6"/>
  <c r="L4826" i="6"/>
  <c r="L4813" i="6"/>
  <c r="L4801" i="6"/>
  <c r="L4787" i="6"/>
  <c r="L4774" i="6"/>
  <c r="L4762" i="6"/>
  <c r="L4749" i="6"/>
  <c r="L4737" i="6"/>
  <c r="L4723" i="6"/>
  <c r="L4710" i="6"/>
  <c r="L4698" i="6"/>
  <c r="L4685" i="6"/>
  <c r="L4673" i="6"/>
  <c r="L4659" i="6"/>
  <c r="L4649" i="6"/>
  <c r="L4640" i="6"/>
  <c r="L4632" i="6"/>
  <c r="L4624" i="6"/>
  <c r="L4616" i="6"/>
  <c r="L4608" i="6"/>
  <c r="L4600" i="6"/>
  <c r="L4592" i="6"/>
  <c r="L4584" i="6"/>
  <c r="L4576" i="6"/>
  <c r="L4568" i="6"/>
  <c r="L4560" i="6"/>
  <c r="L4552" i="6"/>
  <c r="L4544" i="6"/>
  <c r="L4536" i="6"/>
  <c r="L4528" i="6"/>
  <c r="L4520" i="6"/>
  <c r="L4512" i="6"/>
  <c r="L4504" i="6"/>
  <c r="L4496" i="6"/>
  <c r="L4488" i="6"/>
  <c r="L4480" i="6"/>
  <c r="L4472" i="6"/>
  <c r="L4464" i="6"/>
  <c r="L4456" i="6"/>
  <c r="L4448" i="6"/>
  <c r="L4440" i="6"/>
  <c r="L4432" i="6"/>
  <c r="L4424" i="6"/>
  <c r="L4416" i="6"/>
  <c r="L4408" i="6"/>
  <c r="L4400" i="6"/>
  <c r="L4392" i="6"/>
  <c r="L4384" i="6"/>
  <c r="L4376" i="6"/>
  <c r="L4368" i="6"/>
  <c r="L4360" i="6"/>
  <c r="L4352" i="6"/>
  <c r="L5570" i="6"/>
  <c r="L5547" i="6"/>
  <c r="L5529" i="6"/>
  <c r="L5507" i="6"/>
  <c r="L5489" i="6"/>
  <c r="L5466" i="6"/>
  <c r="L5445" i="6"/>
  <c r="L5426" i="6"/>
  <c r="L5405" i="6"/>
  <c r="L5386" i="6"/>
  <c r="L5363" i="6"/>
  <c r="L5342" i="6"/>
  <c r="L5323" i="6"/>
  <c r="L5302" i="6"/>
  <c r="L5283" i="6"/>
  <c r="L5261" i="6"/>
  <c r="L5241" i="6"/>
  <c r="L5221" i="6"/>
  <c r="L5201" i="6"/>
  <c r="L5181" i="6"/>
  <c r="L5158" i="6"/>
  <c r="L5138" i="6"/>
  <c r="L5118" i="6"/>
  <c r="L5098" i="6"/>
  <c r="L5078" i="6"/>
  <c r="L5057" i="6"/>
  <c r="L5035" i="6"/>
  <c r="L5017" i="6"/>
  <c r="L4995" i="6"/>
  <c r="L4977" i="6"/>
  <c r="L4955" i="6"/>
  <c r="L4938" i="6"/>
  <c r="L4922" i="6"/>
  <c r="L4905" i="6"/>
  <c r="L4889" i="6"/>
  <c r="L4875" i="6"/>
  <c r="L4862" i="6"/>
  <c r="L4850" i="6"/>
  <c r="L4837" i="6"/>
  <c r="L4825" i="6"/>
  <c r="L4811" i="6"/>
  <c r="L4798" i="6"/>
  <c r="L4786" i="6"/>
  <c r="L4773" i="6"/>
  <c r="L4761" i="6"/>
  <c r="L4747" i="6"/>
  <c r="L4734" i="6"/>
  <c r="L4722" i="6"/>
  <c r="L4709" i="6"/>
  <c r="L4697" i="6"/>
  <c r="L4683" i="6"/>
  <c r="L4670" i="6"/>
  <c r="L4658" i="6"/>
  <c r="L4648" i="6"/>
  <c r="L4639" i="6"/>
  <c r="L4631" i="6"/>
  <c r="L4623" i="6"/>
  <c r="L4615" i="6"/>
  <c r="L4607" i="6"/>
  <c r="L4599" i="6"/>
  <c r="L4591" i="6"/>
  <c r="L4583" i="6"/>
  <c r="L4575" i="6"/>
  <c r="L4567" i="6"/>
  <c r="L4559" i="6"/>
  <c r="L4551" i="6"/>
  <c r="L4543" i="6"/>
  <c r="L4535" i="6"/>
  <c r="L4527" i="6"/>
  <c r="L4519" i="6"/>
  <c r="L4511" i="6"/>
  <c r="L4503" i="6"/>
  <c r="L4495" i="6"/>
  <c r="L4487" i="6"/>
  <c r="L4479" i="6"/>
  <c r="L4471" i="6"/>
  <c r="L4463" i="6"/>
  <c r="L4455" i="6"/>
  <c r="L4447" i="6"/>
  <c r="L4439" i="6"/>
  <c r="L4431" i="6"/>
  <c r="L4423" i="6"/>
  <c r="L4415" i="6"/>
  <c r="L4407" i="6"/>
  <c r="L4399" i="6"/>
  <c r="L5569" i="6"/>
  <c r="L5561" i="6"/>
  <c r="L5541" i="6"/>
  <c r="L5521" i="6"/>
  <c r="L5501" i="6"/>
  <c r="L5478" i="6"/>
  <c r="L5458" i="6"/>
  <c r="L5438" i="6"/>
  <c r="L5418" i="6"/>
  <c r="L5398" i="6"/>
  <c r="L5377" i="6"/>
  <c r="L5355" i="6"/>
  <c r="L5337" i="6"/>
  <c r="L5315" i="6"/>
  <c r="L5297" i="6"/>
  <c r="L5274" i="6"/>
  <c r="L5253" i="6"/>
  <c r="L5234" i="6"/>
  <c r="L5213" i="6"/>
  <c r="L5194" i="6"/>
  <c r="L5171" i="6"/>
  <c r="L5150" i="6"/>
  <c r="L5131" i="6"/>
  <c r="L5110" i="6"/>
  <c r="L5091" i="6"/>
  <c r="L5069" i="6"/>
  <c r="L5049" i="6"/>
  <c r="L5029" i="6"/>
  <c r="L5009" i="6"/>
  <c r="L4989" i="6"/>
  <c r="L4966" i="6"/>
  <c r="L4948" i="6"/>
  <c r="L4932" i="6"/>
  <c r="L4915" i="6"/>
  <c r="L4899" i="6"/>
  <c r="L4883" i="6"/>
  <c r="L4870" i="6"/>
  <c r="L4858" i="6"/>
  <c r="L4845" i="6"/>
  <c r="L4833" i="6"/>
  <c r="L4819" i="6"/>
  <c r="L4806" i="6"/>
  <c r="L4794" i="6"/>
  <c r="L4781" i="6"/>
  <c r="L4769" i="6"/>
  <c r="L4755" i="6"/>
  <c r="L4742" i="6"/>
  <c r="L4730" i="6"/>
  <c r="L4717" i="6"/>
  <c r="L4705" i="6"/>
  <c r="L4691" i="6"/>
  <c r="L4678" i="6"/>
  <c r="L4666" i="6"/>
  <c r="L4654" i="6"/>
  <c r="L4645" i="6"/>
  <c r="L4636" i="6"/>
  <c r="L4628" i="6"/>
  <c r="L4620" i="6"/>
  <c r="L4612" i="6"/>
  <c r="L4604" i="6"/>
  <c r="L4596" i="6"/>
  <c r="L4588" i="6"/>
  <c r="L4580" i="6"/>
  <c r="L4572" i="6"/>
  <c r="L4564" i="6"/>
  <c r="L4556" i="6"/>
  <c r="L4548" i="6"/>
  <c r="L4540" i="6"/>
  <c r="L4532" i="6"/>
  <c r="L4524" i="6"/>
  <c r="L4516" i="6"/>
  <c r="L4508" i="6"/>
  <c r="L4500" i="6"/>
  <c r="L4492" i="6"/>
  <c r="L4484" i="6"/>
  <c r="L5534" i="6"/>
  <c r="L5502" i="6"/>
  <c r="L5470" i="6"/>
  <c r="L5437" i="6"/>
  <c r="L5402" i="6"/>
  <c r="L5373" i="6"/>
  <c r="L5338" i="6"/>
  <c r="L5309" i="6"/>
  <c r="L5273" i="6"/>
  <c r="L5238" i="6"/>
  <c r="L5209" i="6"/>
  <c r="L5174" i="6"/>
  <c r="L5145" i="6"/>
  <c r="L5107" i="6"/>
  <c r="L5074" i="6"/>
  <c r="L5043" i="6"/>
  <c r="L5010" i="6"/>
  <c r="L4979" i="6"/>
  <c r="L4947" i="6"/>
  <c r="L4921" i="6"/>
  <c r="L4893" i="6"/>
  <c r="L4873" i="6"/>
  <c r="L4853" i="6"/>
  <c r="L4830" i="6"/>
  <c r="L4810" i="6"/>
  <c r="L4790" i="6"/>
  <c r="L4770" i="6"/>
  <c r="L4750" i="6"/>
  <c r="L4729" i="6"/>
  <c r="L4707" i="6"/>
  <c r="L4689" i="6"/>
  <c r="L4667" i="6"/>
  <c r="L4650" i="6"/>
  <c r="L4635" i="6"/>
  <c r="L4622" i="6"/>
  <c r="L4610" i="6"/>
  <c r="L4597" i="6"/>
  <c r="L4585" i="6"/>
  <c r="L4571" i="6"/>
  <c r="L4558" i="6"/>
  <c r="L4546" i="6"/>
  <c r="L4533" i="6"/>
  <c r="L4521" i="6"/>
  <c r="L4507" i="6"/>
  <c r="L4494" i="6"/>
  <c r="L4482" i="6"/>
  <c r="L4470" i="6"/>
  <c r="L4460" i="6"/>
  <c r="L4450" i="6"/>
  <c r="L4438" i="6"/>
  <c r="L4428" i="6"/>
  <c r="L4418" i="6"/>
  <c r="L4406" i="6"/>
  <c r="L4396" i="6"/>
  <c r="L4387" i="6"/>
  <c r="L4378" i="6"/>
  <c r="L4369" i="6"/>
  <c r="L4359" i="6"/>
  <c r="L4350" i="6"/>
  <c r="L4342" i="6"/>
  <c r="L4334" i="6"/>
  <c r="L4326" i="6"/>
  <c r="L4318" i="6"/>
  <c r="L4310" i="6"/>
  <c r="L4302" i="6"/>
  <c r="L4294" i="6"/>
  <c r="L4286" i="6"/>
  <c r="L4278" i="6"/>
  <c r="L4270" i="6"/>
  <c r="L4262" i="6"/>
  <c r="L4254" i="6"/>
  <c r="L4246" i="6"/>
  <c r="L4238" i="6"/>
  <c r="L4230" i="6"/>
  <c r="L4222" i="6"/>
  <c r="L4214" i="6"/>
  <c r="L4206" i="6"/>
  <c r="L4198" i="6"/>
  <c r="L4190" i="6"/>
  <c r="L4182" i="6"/>
  <c r="L4174" i="6"/>
  <c r="L4166" i="6"/>
  <c r="L4158" i="6"/>
  <c r="L4150" i="6"/>
  <c r="L4142" i="6"/>
  <c r="L5533" i="6"/>
  <c r="L5497" i="6"/>
  <c r="L5465" i="6"/>
  <c r="L5433" i="6"/>
  <c r="L5401" i="6"/>
  <c r="L5369" i="6"/>
  <c r="L5334" i="6"/>
  <c r="L5299" i="6"/>
  <c r="L5270" i="6"/>
  <c r="L5235" i="6"/>
  <c r="L5206" i="6"/>
  <c r="L5170" i="6"/>
  <c r="L5137" i="6"/>
  <c r="L5106" i="6"/>
  <c r="L5073" i="6"/>
  <c r="L5042" i="6"/>
  <c r="L5005" i="6"/>
  <c r="L4971" i="6"/>
  <c r="L4945" i="6"/>
  <c r="L4916" i="6"/>
  <c r="L4891" i="6"/>
  <c r="L4869" i="6"/>
  <c r="L4849" i="6"/>
  <c r="L4829" i="6"/>
  <c r="L4809" i="6"/>
  <c r="L4789" i="6"/>
  <c r="L4766" i="6"/>
  <c r="L4746" i="6"/>
  <c r="L4726" i="6"/>
  <c r="L4706" i="6"/>
  <c r="L4686" i="6"/>
  <c r="L4665" i="6"/>
  <c r="L4647" i="6"/>
  <c r="L4634" i="6"/>
  <c r="L4621" i="6"/>
  <c r="L4609" i="6"/>
  <c r="L4595" i="6"/>
  <c r="L4582" i="6"/>
  <c r="L4570" i="6"/>
  <c r="L4557" i="6"/>
  <c r="L4545" i="6"/>
  <c r="L4531" i="6"/>
  <c r="L4518" i="6"/>
  <c r="L4506" i="6"/>
  <c r="L4493" i="6"/>
  <c r="L4481" i="6"/>
  <c r="L4469" i="6"/>
  <c r="L4459" i="6"/>
  <c r="L4449" i="6"/>
  <c r="L4437" i="6"/>
  <c r="L4427" i="6"/>
  <c r="L4417" i="6"/>
  <c r="L4405" i="6"/>
  <c r="L4395" i="6"/>
  <c r="L4386" i="6"/>
  <c r="L4377" i="6"/>
  <c r="L4367" i="6"/>
  <c r="L4358" i="6"/>
  <c r="L4349" i="6"/>
  <c r="L4341" i="6"/>
  <c r="L4333" i="6"/>
  <c r="L4325" i="6"/>
  <c r="L4317" i="6"/>
  <c r="L4309" i="6"/>
  <c r="L4301" i="6"/>
  <c r="L4293" i="6"/>
  <c r="L4285" i="6"/>
  <c r="L4277" i="6"/>
  <c r="L4269" i="6"/>
  <c r="L4261" i="6"/>
  <c r="L4253" i="6"/>
  <c r="L4245" i="6"/>
  <c r="L4237" i="6"/>
  <c r="L4229" i="6"/>
  <c r="L4221" i="6"/>
  <c r="L4213" i="6"/>
  <c r="L4205" i="6"/>
  <c r="L4197" i="6"/>
  <c r="L4189" i="6"/>
  <c r="L4181" i="6"/>
  <c r="L4173" i="6"/>
  <c r="L4165" i="6"/>
  <c r="L4157" i="6"/>
  <c r="L4149" i="6"/>
  <c r="L4141" i="6"/>
  <c r="L4133" i="6"/>
  <c r="L4125" i="6"/>
  <c r="L4117" i="6"/>
  <c r="L4109" i="6"/>
  <c r="L4101" i="6"/>
  <c r="L4093" i="6"/>
  <c r="L4085" i="6"/>
  <c r="L4077" i="6"/>
  <c r="L4069" i="6"/>
  <c r="L4061" i="6"/>
  <c r="L4053" i="6"/>
  <c r="L4045" i="6"/>
  <c r="L4037" i="6"/>
  <c r="L4029" i="6"/>
  <c r="L4021" i="6"/>
  <c r="L4013" i="6"/>
  <c r="L4005" i="6"/>
  <c r="L3997" i="6"/>
  <c r="L3989" i="6"/>
  <c r="L3981" i="6"/>
  <c r="L3973" i="6"/>
  <c r="L3965" i="6"/>
  <c r="L3957" i="6"/>
  <c r="L3949" i="6"/>
  <c r="L3941" i="6"/>
  <c r="L3933" i="6"/>
  <c r="L3925" i="6"/>
  <c r="L3917" i="6"/>
  <c r="L3909" i="6"/>
  <c r="L3901" i="6"/>
  <c r="L3893" i="6"/>
  <c r="L3885" i="6"/>
  <c r="L3877" i="6"/>
  <c r="L3869" i="6"/>
  <c r="L3861" i="6"/>
  <c r="L3853" i="6"/>
  <c r="L3845" i="6"/>
  <c r="L3837" i="6"/>
  <c r="L3829" i="6"/>
  <c r="L3821" i="6"/>
  <c r="L3813" i="6"/>
  <c r="L3805" i="6"/>
  <c r="L3797" i="6"/>
  <c r="L3789" i="6"/>
  <c r="L3781" i="6"/>
  <c r="L3773" i="6"/>
  <c r="L3765" i="6"/>
  <c r="L3757" i="6"/>
  <c r="L3749" i="6"/>
  <c r="L3741" i="6"/>
  <c r="L3733" i="6"/>
  <c r="L3725" i="6"/>
  <c r="L3717" i="6"/>
  <c r="L3709" i="6"/>
  <c r="L3701" i="6"/>
  <c r="L3693" i="6"/>
  <c r="L3685" i="6"/>
  <c r="L3677" i="6"/>
  <c r="L3669" i="6"/>
  <c r="L3661" i="6"/>
  <c r="L3653" i="6"/>
  <c r="L3645" i="6"/>
  <c r="L3637" i="6"/>
  <c r="L3629" i="6"/>
  <c r="L3621" i="6"/>
  <c r="L3613" i="6"/>
  <c r="L3605" i="6"/>
  <c r="L5566" i="6"/>
  <c r="L5526" i="6"/>
  <c r="L5494" i="6"/>
  <c r="L5462" i="6"/>
  <c r="L5430" i="6"/>
  <c r="L5394" i="6"/>
  <c r="L5362" i="6"/>
  <c r="L5330" i="6"/>
  <c r="L5298" i="6"/>
  <c r="L5266" i="6"/>
  <c r="L5233" i="6"/>
  <c r="L5197" i="6"/>
  <c r="L5169" i="6"/>
  <c r="L5133" i="6"/>
  <c r="L5105" i="6"/>
  <c r="L5067" i="6"/>
  <c r="L5034" i="6"/>
  <c r="L5003" i="6"/>
  <c r="L4970" i="6"/>
  <c r="L4942" i="6"/>
  <c r="L4913" i="6"/>
  <c r="L4886" i="6"/>
  <c r="L4867" i="6"/>
  <c r="L4846" i="6"/>
  <c r="L4827" i="6"/>
  <c r="L4805" i="6"/>
  <c r="L4785" i="6"/>
  <c r="L4765" i="6"/>
  <c r="L4745" i="6"/>
  <c r="L4725" i="6"/>
  <c r="L4702" i="6"/>
  <c r="L4682" i="6"/>
  <c r="L4662" i="6"/>
  <c r="L4646" i="6"/>
  <c r="L4633" i="6"/>
  <c r="L4619" i="6"/>
  <c r="L4606" i="6"/>
  <c r="L4594" i="6"/>
  <c r="L4581" i="6"/>
  <c r="L4569" i="6"/>
  <c r="L4555" i="6"/>
  <c r="L4542" i="6"/>
  <c r="L4530" i="6"/>
  <c r="L4517" i="6"/>
  <c r="L4505" i="6"/>
  <c r="L4491" i="6"/>
  <c r="L4478" i="6"/>
  <c r="L4468" i="6"/>
  <c r="L4458" i="6"/>
  <c r="L4446" i="6"/>
  <c r="L4436" i="6"/>
  <c r="L4426" i="6"/>
  <c r="L4414" i="6"/>
  <c r="L4404" i="6"/>
  <c r="L4394" i="6"/>
  <c r="L4385" i="6"/>
  <c r="L4375" i="6"/>
  <c r="L4366" i="6"/>
  <c r="L4357" i="6"/>
  <c r="L4348" i="6"/>
  <c r="L4340" i="6"/>
  <c r="L4332" i="6"/>
  <c r="L4324" i="6"/>
  <c r="L4316" i="6"/>
  <c r="L4308" i="6"/>
  <c r="L4300" i="6"/>
  <c r="L4292" i="6"/>
  <c r="L4284" i="6"/>
  <c r="L4276" i="6"/>
  <c r="L4268" i="6"/>
  <c r="L4260" i="6"/>
  <c r="L4252" i="6"/>
  <c r="L4244" i="6"/>
  <c r="L4236" i="6"/>
  <c r="L4228" i="6"/>
  <c r="L4220" i="6"/>
  <c r="L4212" i="6"/>
  <c r="L4204" i="6"/>
  <c r="L4196" i="6"/>
  <c r="L4188" i="6"/>
  <c r="L4180" i="6"/>
  <c r="L4172" i="6"/>
  <c r="L4164" i="6"/>
  <c r="L4156" i="6"/>
  <c r="L4148" i="6"/>
  <c r="L4140" i="6"/>
  <c r="L4132" i="6"/>
  <c r="L4124" i="6"/>
  <c r="L4116" i="6"/>
  <c r="L4108" i="6"/>
  <c r="L4100" i="6"/>
  <c r="L4092" i="6"/>
  <c r="L4084" i="6"/>
  <c r="L4076" i="6"/>
  <c r="L4068" i="6"/>
  <c r="L4060" i="6"/>
  <c r="L4052" i="6"/>
  <c r="L4044" i="6"/>
  <c r="L4036" i="6"/>
  <c r="L4028" i="6"/>
  <c r="L4020" i="6"/>
  <c r="L4012" i="6"/>
  <c r="L4004" i="6"/>
  <c r="L3996" i="6"/>
  <c r="L3988" i="6"/>
  <c r="L3980" i="6"/>
  <c r="L3972" i="6"/>
  <c r="L3964" i="6"/>
  <c r="L3956" i="6"/>
  <c r="L3948" i="6"/>
  <c r="L3940" i="6"/>
  <c r="L3932" i="6"/>
  <c r="L3924" i="6"/>
  <c r="L3916" i="6"/>
  <c r="L3908" i="6"/>
  <c r="L3900" i="6"/>
  <c r="L3892" i="6"/>
  <c r="L3884" i="6"/>
  <c r="L3876" i="6"/>
  <c r="L3868" i="6"/>
  <c r="L3860" i="6"/>
  <c r="L3852" i="6"/>
  <c r="L3844" i="6"/>
  <c r="L3836" i="6"/>
  <c r="L3828" i="6"/>
  <c r="L3820" i="6"/>
  <c r="L3812" i="6"/>
  <c r="L3804" i="6"/>
  <c r="L3796" i="6"/>
  <c r="L3788" i="6"/>
  <c r="L3780" i="6"/>
  <c r="L3772" i="6"/>
  <c r="L3764" i="6"/>
  <c r="L3756" i="6"/>
  <c r="L3748" i="6"/>
  <c r="L3740" i="6"/>
  <c r="L3732" i="6"/>
  <c r="L3724" i="6"/>
  <c r="L3716" i="6"/>
  <c r="L3708" i="6"/>
  <c r="L3700" i="6"/>
  <c r="L3692" i="6"/>
  <c r="L3684" i="6"/>
  <c r="L3676" i="6"/>
  <c r="L3668" i="6"/>
  <c r="L3660" i="6"/>
  <c r="L3652" i="6"/>
  <c r="L3644" i="6"/>
  <c r="L3636" i="6"/>
  <c r="L3628" i="6"/>
  <c r="L3620" i="6"/>
  <c r="L3612" i="6"/>
  <c r="L3604" i="6"/>
  <c r="L5558" i="6"/>
  <c r="L5522" i="6"/>
  <c r="L5491" i="6"/>
  <c r="L5457" i="6"/>
  <c r="L5425" i="6"/>
  <c r="L5393" i="6"/>
  <c r="L5361" i="6"/>
  <c r="L5329" i="6"/>
  <c r="L5291" i="6"/>
  <c r="L5259" i="6"/>
  <c r="L5227" i="6"/>
  <c r="L5195" i="6"/>
  <c r="L5163" i="6"/>
  <c r="L5130" i="6"/>
  <c r="L5094" i="6"/>
  <c r="L5066" i="6"/>
  <c r="L5030" i="6"/>
  <c r="L5002" i="6"/>
  <c r="L4965" i="6"/>
  <c r="L4937" i="6"/>
  <c r="L4910" i="6"/>
  <c r="L4885" i="6"/>
  <c r="L4866" i="6"/>
  <c r="L4843" i="6"/>
  <c r="L4822" i="6"/>
  <c r="L4803" i="6"/>
  <c r="L4782" i="6"/>
  <c r="L4763" i="6"/>
  <c r="L4741" i="6"/>
  <c r="L4721" i="6"/>
  <c r="L4701" i="6"/>
  <c r="L4681" i="6"/>
  <c r="L4661" i="6"/>
  <c r="L4643" i="6"/>
  <c r="L4630" i="6"/>
  <c r="L4618" i="6"/>
  <c r="L4605" i="6"/>
  <c r="L4593" i="6"/>
  <c r="L4579" i="6"/>
  <c r="L4566" i="6"/>
  <c r="L4554" i="6"/>
  <c r="L4541" i="6"/>
  <c r="L4529" i="6"/>
  <c r="L4515" i="6"/>
  <c r="L4502" i="6"/>
  <c r="L4490" i="6"/>
  <c r="L5546" i="6"/>
  <c r="L5515" i="6"/>
  <c r="L5482" i="6"/>
  <c r="L5451" i="6"/>
  <c r="L5414" i="6"/>
  <c r="L5381" i="6"/>
  <c r="L5350" i="6"/>
  <c r="L5317" i="6"/>
  <c r="L5286" i="6"/>
  <c r="L5251" i="6"/>
  <c r="L5219" i="6"/>
  <c r="L5187" i="6"/>
  <c r="L5155" i="6"/>
  <c r="L5123" i="6"/>
  <c r="L5086" i="6"/>
  <c r="L5054" i="6"/>
  <c r="L5022" i="6"/>
  <c r="L4990" i="6"/>
  <c r="L4958" i="6"/>
  <c r="L4931" i="6"/>
  <c r="L4901" i="6"/>
  <c r="L4881" i="6"/>
  <c r="L4859" i="6"/>
  <c r="L4841" i="6"/>
  <c r="L4818" i="6"/>
  <c r="L4797" i="6"/>
  <c r="L4778" i="6"/>
  <c r="L4757" i="6"/>
  <c r="L4738" i="6"/>
  <c r="L4715" i="6"/>
  <c r="L4694" i="6"/>
  <c r="L4675" i="6"/>
  <c r="L4655" i="6"/>
  <c r="L4641" i="6"/>
  <c r="L4627" i="6"/>
  <c r="L4614" i="6"/>
  <c r="L4602" i="6"/>
  <c r="L4589" i="6"/>
  <c r="L4577" i="6"/>
  <c r="L4563" i="6"/>
  <c r="L4550" i="6"/>
  <c r="L4538" i="6"/>
  <c r="L4525" i="6"/>
  <c r="L4513" i="6"/>
  <c r="L4499" i="6"/>
  <c r="L4486" i="6"/>
  <c r="L4475" i="6"/>
  <c r="L4465" i="6"/>
  <c r="L4453" i="6"/>
  <c r="L4443" i="6"/>
  <c r="L4433" i="6"/>
  <c r="L4421" i="6"/>
  <c r="L4411" i="6"/>
  <c r="L4401" i="6"/>
  <c r="L4390" i="6"/>
  <c r="L4381" i="6"/>
  <c r="L4372" i="6"/>
  <c r="L4363" i="6"/>
  <c r="L4354" i="6"/>
  <c r="L4345" i="6"/>
  <c r="L4337" i="6"/>
  <c r="L4329" i="6"/>
  <c r="L4321" i="6"/>
  <c r="L4313" i="6"/>
  <c r="L4305" i="6"/>
  <c r="L4297" i="6"/>
  <c r="L4289" i="6"/>
  <c r="L4281" i="6"/>
  <c r="L4273" i="6"/>
  <c r="L4265" i="6"/>
  <c r="L4257" i="6"/>
  <c r="L4249" i="6"/>
  <c r="L4241" i="6"/>
  <c r="L4233" i="6"/>
  <c r="L4225" i="6"/>
  <c r="L4217" i="6"/>
  <c r="L4209" i="6"/>
  <c r="L4201" i="6"/>
  <c r="L4193" i="6"/>
  <c r="L4185" i="6"/>
  <c r="L4177" i="6"/>
  <c r="L4169" i="6"/>
  <c r="L4161" i="6"/>
  <c r="L4153" i="6"/>
  <c r="L4145" i="6"/>
  <c r="L4137" i="6"/>
  <c r="L4129" i="6"/>
  <c r="L4121" i="6"/>
  <c r="L4113" i="6"/>
  <c r="L4105" i="6"/>
  <c r="L4097" i="6"/>
  <c r="L4089" i="6"/>
  <c r="L4081" i="6"/>
  <c r="L4073" i="6"/>
  <c r="L4065" i="6"/>
  <c r="L4057" i="6"/>
  <c r="L4049" i="6"/>
  <c r="L4041" i="6"/>
  <c r="L4033" i="6"/>
  <c r="L4025" i="6"/>
  <c r="L4017" i="6"/>
  <c r="L4009" i="6"/>
  <c r="L4001" i="6"/>
  <c r="L3993" i="6"/>
  <c r="L3985" i="6"/>
  <c r="L3977" i="6"/>
  <c r="L3969" i="6"/>
  <c r="L3961" i="6"/>
  <c r="L3953" i="6"/>
  <c r="L3945" i="6"/>
  <c r="L3937" i="6"/>
  <c r="L3929" i="6"/>
  <c r="L3921" i="6"/>
  <c r="L3913" i="6"/>
  <c r="L3905" i="6"/>
  <c r="L3897" i="6"/>
  <c r="L3889" i="6"/>
  <c r="L3881" i="6"/>
  <c r="L3873" i="6"/>
  <c r="L3865" i="6"/>
  <c r="L3857" i="6"/>
  <c r="L3849" i="6"/>
  <c r="L3841" i="6"/>
  <c r="L3833" i="6"/>
  <c r="L3825" i="6"/>
  <c r="L3817" i="6"/>
  <c r="L3809" i="6"/>
  <c r="L3801" i="6"/>
  <c r="L3793" i="6"/>
  <c r="L3785" i="6"/>
  <c r="L3777" i="6"/>
  <c r="L3769" i="6"/>
  <c r="L3761" i="6"/>
  <c r="L3753" i="6"/>
  <c r="L3745" i="6"/>
  <c r="L3737" i="6"/>
  <c r="L3729" i="6"/>
  <c r="L3721" i="6"/>
  <c r="L3713" i="6"/>
  <c r="L3705" i="6"/>
  <c r="L3697" i="6"/>
  <c r="L3689" i="6"/>
  <c r="L3681" i="6"/>
  <c r="L3673" i="6"/>
  <c r="L3665" i="6"/>
  <c r="L3657" i="6"/>
  <c r="L3649" i="6"/>
  <c r="L3641" i="6"/>
  <c r="L3633" i="6"/>
  <c r="L3625" i="6"/>
  <c r="L3617" i="6"/>
  <c r="L3609" i="6"/>
  <c r="L3601" i="6"/>
  <c r="L5483" i="6"/>
  <c r="L5411" i="6"/>
  <c r="L5313" i="6"/>
  <c r="L5226" i="6"/>
  <c r="L5146" i="6"/>
  <c r="L5053" i="6"/>
  <c r="L4963" i="6"/>
  <c r="L4894" i="6"/>
  <c r="L4835" i="6"/>
  <c r="L4779" i="6"/>
  <c r="L4731" i="6"/>
  <c r="L4674" i="6"/>
  <c r="L4629" i="6"/>
  <c r="L4598" i="6"/>
  <c r="L4562" i="6"/>
  <c r="L4526" i="6"/>
  <c r="L4497" i="6"/>
  <c r="L4467" i="6"/>
  <c r="L4445" i="6"/>
  <c r="L4425" i="6"/>
  <c r="L4403" i="6"/>
  <c r="L4383" i="6"/>
  <c r="L4365" i="6"/>
  <c r="L4347" i="6"/>
  <c r="L4331" i="6"/>
  <c r="L4315" i="6"/>
  <c r="L4299" i="6"/>
  <c r="L4283" i="6"/>
  <c r="L4267" i="6"/>
  <c r="L4251" i="6"/>
  <c r="L4235" i="6"/>
  <c r="L4219" i="6"/>
  <c r="L4203" i="6"/>
  <c r="L4187" i="6"/>
  <c r="L4171" i="6"/>
  <c r="L4155" i="6"/>
  <c r="L4139" i="6"/>
  <c r="L4127" i="6"/>
  <c r="L4114" i="6"/>
  <c r="L4102" i="6"/>
  <c r="L4088" i="6"/>
  <c r="L4075" i="6"/>
  <c r="L4063" i="6"/>
  <c r="L4050" i="6"/>
  <c r="L4038" i="6"/>
  <c r="L4024" i="6"/>
  <c r="L4011" i="6"/>
  <c r="L3999" i="6"/>
  <c r="L3986" i="6"/>
  <c r="L3974" i="6"/>
  <c r="L3960" i="6"/>
  <c r="L3947" i="6"/>
  <c r="L3935" i="6"/>
  <c r="L3922" i="6"/>
  <c r="L3910" i="6"/>
  <c r="L3896" i="6"/>
  <c r="L3883" i="6"/>
  <c r="L3871" i="6"/>
  <c r="L3858" i="6"/>
  <c r="L3846" i="6"/>
  <c r="L3832" i="6"/>
  <c r="L3819" i="6"/>
  <c r="L3807" i="6"/>
  <c r="L3794" i="6"/>
  <c r="L3782" i="6"/>
  <c r="L3768" i="6"/>
  <c r="L3755" i="6"/>
  <c r="L3743" i="6"/>
  <c r="L3730" i="6"/>
  <c r="L3718" i="6"/>
  <c r="L3704" i="6"/>
  <c r="L3691" i="6"/>
  <c r="L3679" i="6"/>
  <c r="L3666" i="6"/>
  <c r="L3654" i="6"/>
  <c r="L3640" i="6"/>
  <c r="L3627" i="6"/>
  <c r="L3615" i="6"/>
  <c r="L3602" i="6"/>
  <c r="L3593" i="6"/>
  <c r="L3585" i="6"/>
  <c r="L3577" i="6"/>
  <c r="L3569" i="6"/>
  <c r="L3561" i="6"/>
  <c r="L3553" i="6"/>
  <c r="L3545" i="6"/>
  <c r="L3537" i="6"/>
  <c r="L3529" i="6"/>
  <c r="L5477" i="6"/>
  <c r="L5389" i="6"/>
  <c r="L5310" i="6"/>
  <c r="L5214" i="6"/>
  <c r="L5125" i="6"/>
  <c r="L5046" i="6"/>
  <c r="L4954" i="6"/>
  <c r="L4882" i="6"/>
  <c r="L4834" i="6"/>
  <c r="L4777" i="6"/>
  <c r="L4718" i="6"/>
  <c r="L4669" i="6"/>
  <c r="L4626" i="6"/>
  <c r="L4590" i="6"/>
  <c r="L4561" i="6"/>
  <c r="L4523" i="6"/>
  <c r="L4489" i="6"/>
  <c r="L4466" i="6"/>
  <c r="L4444" i="6"/>
  <c r="L4422" i="6"/>
  <c r="L4402" i="6"/>
  <c r="L4382" i="6"/>
  <c r="L4364" i="6"/>
  <c r="L4346" i="6"/>
  <c r="L4330" i="6"/>
  <c r="L4314" i="6"/>
  <c r="L4298" i="6"/>
  <c r="L4282" i="6"/>
  <c r="L4266" i="6"/>
  <c r="L4250" i="6"/>
  <c r="L4234" i="6"/>
  <c r="L4218" i="6"/>
  <c r="L4202" i="6"/>
  <c r="L4186" i="6"/>
  <c r="L4170" i="6"/>
  <c r="L4154" i="6"/>
  <c r="L4138" i="6"/>
  <c r="L4126" i="6"/>
  <c r="L4112" i="6"/>
  <c r="L4099" i="6"/>
  <c r="L4087" i="6"/>
  <c r="L4074" i="6"/>
  <c r="L4062" i="6"/>
  <c r="L4048" i="6"/>
  <c r="L4035" i="6"/>
  <c r="L4023" i="6"/>
  <c r="L4010" i="6"/>
  <c r="L3998" i="6"/>
  <c r="L3984" i="6"/>
  <c r="L3971" i="6"/>
  <c r="L3959" i="6"/>
  <c r="L3946" i="6"/>
  <c r="L3934" i="6"/>
  <c r="L3920" i="6"/>
  <c r="L3907" i="6"/>
  <c r="L3895" i="6"/>
  <c r="L3882" i="6"/>
  <c r="L3870" i="6"/>
  <c r="L3856" i="6"/>
  <c r="L3843" i="6"/>
  <c r="L3831" i="6"/>
  <c r="L3818" i="6"/>
  <c r="L3806" i="6"/>
  <c r="L3792" i="6"/>
  <c r="L3779" i="6"/>
  <c r="L3767" i="6"/>
  <c r="L3754" i="6"/>
  <c r="L3742" i="6"/>
  <c r="L3728" i="6"/>
  <c r="L3715" i="6"/>
  <c r="L3703" i="6"/>
  <c r="L3690" i="6"/>
  <c r="L3678" i="6"/>
  <c r="L3664" i="6"/>
  <c r="L3651" i="6"/>
  <c r="L3639" i="6"/>
  <c r="L3626" i="6"/>
  <c r="L3614" i="6"/>
  <c r="L3600" i="6"/>
  <c r="L3592" i="6"/>
  <c r="L3584" i="6"/>
  <c r="L3576" i="6"/>
  <c r="L3568" i="6"/>
  <c r="L3560" i="6"/>
  <c r="L3552" i="6"/>
  <c r="L3544" i="6"/>
  <c r="L5555" i="6"/>
  <c r="L5475" i="6"/>
  <c r="L5379" i="6"/>
  <c r="L5290" i="6"/>
  <c r="L5210" i="6"/>
  <c r="L5117" i="6"/>
  <c r="L5027" i="6"/>
  <c r="L4953" i="6"/>
  <c r="L4878" i="6"/>
  <c r="L4821" i="6"/>
  <c r="L4771" i="6"/>
  <c r="L4714" i="6"/>
  <c r="L4657" i="6"/>
  <c r="L4625" i="6"/>
  <c r="L4587" i="6"/>
  <c r="L4553" i="6"/>
  <c r="L4522" i="6"/>
  <c r="L4485" i="6"/>
  <c r="L4462" i="6"/>
  <c r="L4442" i="6"/>
  <c r="L4420" i="6"/>
  <c r="L4398" i="6"/>
  <c r="L4380" i="6"/>
  <c r="L4362" i="6"/>
  <c r="L4344" i="6"/>
  <c r="L4328" i="6"/>
  <c r="L4312" i="6"/>
  <c r="L4296" i="6"/>
  <c r="L4280" i="6"/>
  <c r="L4264" i="6"/>
  <c r="L4248" i="6"/>
  <c r="L4232" i="6"/>
  <c r="L4216" i="6"/>
  <c r="L4200" i="6"/>
  <c r="L4184" i="6"/>
  <c r="L4168" i="6"/>
  <c r="L4152" i="6"/>
  <c r="L4136" i="6"/>
  <c r="L4123" i="6"/>
  <c r="L4111" i="6"/>
  <c r="L4098" i="6"/>
  <c r="L4086" i="6"/>
  <c r="L4072" i="6"/>
  <c r="L4059" i="6"/>
  <c r="L4047" i="6"/>
  <c r="L4034" i="6"/>
  <c r="L4022" i="6"/>
  <c r="L4008" i="6"/>
  <c r="L3995" i="6"/>
  <c r="L3983" i="6"/>
  <c r="L3970" i="6"/>
  <c r="L3958" i="6"/>
  <c r="L3944" i="6"/>
  <c r="L3931" i="6"/>
  <c r="L3919" i="6"/>
  <c r="L3906" i="6"/>
  <c r="L3894" i="6"/>
  <c r="L3880" i="6"/>
  <c r="L3867" i="6"/>
  <c r="L3855" i="6"/>
  <c r="L3842" i="6"/>
  <c r="L3830" i="6"/>
  <c r="L3816" i="6"/>
  <c r="L3803" i="6"/>
  <c r="L3791" i="6"/>
  <c r="L3778" i="6"/>
  <c r="L3766" i="6"/>
  <c r="L5542" i="6"/>
  <c r="L5453" i="6"/>
  <c r="L5374" i="6"/>
  <c r="L5278" i="6"/>
  <c r="L5189" i="6"/>
  <c r="L5113" i="6"/>
  <c r="L5021" i="6"/>
  <c r="L4933" i="6"/>
  <c r="L4874" i="6"/>
  <c r="L4817" i="6"/>
  <c r="L4758" i="6"/>
  <c r="L4713" i="6"/>
  <c r="L4653" i="6"/>
  <c r="L4617" i="6"/>
  <c r="L4586" i="6"/>
  <c r="L4549" i="6"/>
  <c r="L4514" i="6"/>
  <c r="L4483" i="6"/>
  <c r="L4461" i="6"/>
  <c r="L4441" i="6"/>
  <c r="L4419" i="6"/>
  <c r="L4397" i="6"/>
  <c r="L4379" i="6"/>
  <c r="L4361" i="6"/>
  <c r="L4343" i="6"/>
  <c r="L4327" i="6"/>
  <c r="L4311" i="6"/>
  <c r="L4295" i="6"/>
  <c r="L4279" i="6"/>
  <c r="L4263" i="6"/>
  <c r="L4247" i="6"/>
  <c r="L4231" i="6"/>
  <c r="L4215" i="6"/>
  <c r="L4199" i="6"/>
  <c r="L4183" i="6"/>
  <c r="L4167" i="6"/>
  <c r="L4151" i="6"/>
  <c r="L4135" i="6"/>
  <c r="L4122" i="6"/>
  <c r="L4110" i="6"/>
  <c r="L4096" i="6"/>
  <c r="L4083" i="6"/>
  <c r="L4071" i="6"/>
  <c r="L4058" i="6"/>
  <c r="L4046" i="6"/>
  <c r="L4032" i="6"/>
  <c r="L4019" i="6"/>
  <c r="L4007" i="6"/>
  <c r="L3994" i="6"/>
  <c r="L3982" i="6"/>
  <c r="L3968" i="6"/>
  <c r="L3955" i="6"/>
  <c r="L3943" i="6"/>
  <c r="L3930" i="6"/>
  <c r="L3918" i="6"/>
  <c r="L3904" i="6"/>
  <c r="L3891" i="6"/>
  <c r="L3879" i="6"/>
  <c r="L3866" i="6"/>
  <c r="L3854" i="6"/>
  <c r="L3840" i="6"/>
  <c r="L3827" i="6"/>
  <c r="L3815" i="6"/>
  <c r="L3802" i="6"/>
  <c r="L3790" i="6"/>
  <c r="L3776" i="6"/>
  <c r="L3763" i="6"/>
  <c r="L3751" i="6"/>
  <c r="L3738" i="6"/>
  <c r="L3726" i="6"/>
  <c r="L3712" i="6"/>
  <c r="L3699" i="6"/>
  <c r="L3687" i="6"/>
  <c r="L3674" i="6"/>
  <c r="L3662" i="6"/>
  <c r="L3648" i="6"/>
  <c r="L3635" i="6"/>
  <c r="L3623" i="6"/>
  <c r="L3610" i="6"/>
  <c r="L3598" i="6"/>
  <c r="L3590" i="6"/>
  <c r="L3582" i="6"/>
  <c r="L3574" i="6"/>
  <c r="L3566" i="6"/>
  <c r="L3558" i="6"/>
  <c r="L5517" i="6"/>
  <c r="L5441" i="6"/>
  <c r="L5349" i="6"/>
  <c r="L5258" i="6"/>
  <c r="L5177" i="6"/>
  <c r="L5085" i="6"/>
  <c r="L4993" i="6"/>
  <c r="L4925" i="6"/>
  <c r="L4857" i="6"/>
  <c r="L4802" i="6"/>
  <c r="L4753" i="6"/>
  <c r="L4693" i="6"/>
  <c r="L4642" i="6"/>
  <c r="L4611" i="6"/>
  <c r="L4574" i="6"/>
  <c r="L4539" i="6"/>
  <c r="L4509" i="6"/>
  <c r="L4476" i="6"/>
  <c r="L4454" i="6"/>
  <c r="L4434" i="6"/>
  <c r="L4412" i="6"/>
  <c r="L4391" i="6"/>
  <c r="L4373" i="6"/>
  <c r="L4355" i="6"/>
  <c r="L4338" i="6"/>
  <c r="L4322" i="6"/>
  <c r="L4306" i="6"/>
  <c r="L4290" i="6"/>
  <c r="L4274" i="6"/>
  <c r="L4258" i="6"/>
  <c r="L4242" i="6"/>
  <c r="L4226" i="6"/>
  <c r="L4210" i="6"/>
  <c r="L4194" i="6"/>
  <c r="L4178" i="6"/>
  <c r="L4162" i="6"/>
  <c r="L4146" i="6"/>
  <c r="L4131" i="6"/>
  <c r="L4119" i="6"/>
  <c r="L4106" i="6"/>
  <c r="L4094" i="6"/>
  <c r="L4080" i="6"/>
  <c r="L4067" i="6"/>
  <c r="L4055" i="6"/>
  <c r="L4042" i="6"/>
  <c r="L4030" i="6"/>
  <c r="L4016" i="6"/>
  <c r="L4003" i="6"/>
  <c r="L3991" i="6"/>
  <c r="L3978" i="6"/>
  <c r="L3966" i="6"/>
  <c r="L3952" i="6"/>
  <c r="L3939" i="6"/>
  <c r="L3927" i="6"/>
  <c r="L3914" i="6"/>
  <c r="L3902" i="6"/>
  <c r="L3888" i="6"/>
  <c r="L3875" i="6"/>
  <c r="L3863" i="6"/>
  <c r="L3850" i="6"/>
  <c r="L3838" i="6"/>
  <c r="L3824" i="6"/>
  <c r="L3811" i="6"/>
  <c r="L3799" i="6"/>
  <c r="L3786" i="6"/>
  <c r="L3774" i="6"/>
  <c r="L3760" i="6"/>
  <c r="L3747" i="6"/>
  <c r="L3735" i="6"/>
  <c r="L3722" i="6"/>
  <c r="L3710" i="6"/>
  <c r="L3696" i="6"/>
  <c r="L3683" i="6"/>
  <c r="L3671" i="6"/>
  <c r="L3658" i="6"/>
  <c r="L3646" i="6"/>
  <c r="L3632" i="6"/>
  <c r="L3619" i="6"/>
  <c r="L3607" i="6"/>
  <c r="L3596" i="6"/>
  <c r="L3588" i="6"/>
  <c r="L3580" i="6"/>
  <c r="L3572" i="6"/>
  <c r="L3564" i="6"/>
  <c r="L3556" i="6"/>
  <c r="L3548" i="6"/>
  <c r="L5354" i="6"/>
  <c r="L5149" i="6"/>
  <c r="L4909" i="6"/>
  <c r="L4754" i="6"/>
  <c r="L4637" i="6"/>
  <c r="L4537" i="6"/>
  <c r="L4457" i="6"/>
  <c r="L4409" i="6"/>
  <c r="L4353" i="6"/>
  <c r="L4307" i="6"/>
  <c r="L4271" i="6"/>
  <c r="L4224" i="6"/>
  <c r="L4179" i="6"/>
  <c r="L4143" i="6"/>
  <c r="L4104" i="6"/>
  <c r="L4070" i="6"/>
  <c r="L4039" i="6"/>
  <c r="L4002" i="6"/>
  <c r="L3967" i="6"/>
  <c r="L3936" i="6"/>
  <c r="L3899" i="6"/>
  <c r="L3864" i="6"/>
  <c r="L3834" i="6"/>
  <c r="L3798" i="6"/>
  <c r="L3762" i="6"/>
  <c r="L3736" i="6"/>
  <c r="L3711" i="6"/>
  <c r="L3686" i="6"/>
  <c r="L3659" i="6"/>
  <c r="L3634" i="6"/>
  <c r="L3608" i="6"/>
  <c r="L3589" i="6"/>
  <c r="L3573" i="6"/>
  <c r="L3557" i="6"/>
  <c r="L3543" i="6"/>
  <c r="L3534" i="6"/>
  <c r="L3525" i="6"/>
  <c r="L3517" i="6"/>
  <c r="L3509" i="6"/>
  <c r="L3501" i="6"/>
  <c r="L3493" i="6"/>
  <c r="L3485" i="6"/>
  <c r="L3477" i="6"/>
  <c r="L3469" i="6"/>
  <c r="L3461" i="6"/>
  <c r="L3453" i="6"/>
  <c r="L3445" i="6"/>
  <c r="L3437" i="6"/>
  <c r="L3429" i="6"/>
  <c r="L3421" i="6"/>
  <c r="L3413" i="6"/>
  <c r="L3405" i="6"/>
  <c r="L3397" i="6"/>
  <c r="L3389" i="6"/>
  <c r="L3381" i="6"/>
  <c r="L3373" i="6"/>
  <c r="L3365" i="6"/>
  <c r="L3357" i="6"/>
  <c r="L3349" i="6"/>
  <c r="L3341" i="6"/>
  <c r="L3333" i="6"/>
  <c r="L3325" i="6"/>
  <c r="L3317" i="6"/>
  <c r="L3309" i="6"/>
  <c r="L3301" i="6"/>
  <c r="L3293" i="6"/>
  <c r="L3285" i="6"/>
  <c r="L3277" i="6"/>
  <c r="L3269" i="6"/>
  <c r="L3261" i="6"/>
  <c r="L3253" i="6"/>
  <c r="L3245" i="6"/>
  <c r="L3237" i="6"/>
  <c r="L3229" i="6"/>
  <c r="L3221" i="6"/>
  <c r="L3213" i="6"/>
  <c r="L3205" i="6"/>
  <c r="L3197" i="6"/>
  <c r="L3189" i="6"/>
  <c r="L3181" i="6"/>
  <c r="L3173" i="6"/>
  <c r="L3165" i="6"/>
  <c r="L3157" i="6"/>
  <c r="L3149" i="6"/>
  <c r="L3141" i="6"/>
  <c r="L3133" i="6"/>
  <c r="L3125" i="6"/>
  <c r="L3117" i="6"/>
  <c r="L3109" i="6"/>
  <c r="L3101" i="6"/>
  <c r="L3093" i="6"/>
  <c r="L3085" i="6"/>
  <c r="L3077" i="6"/>
  <c r="L3069" i="6"/>
  <c r="L3061" i="6"/>
  <c r="L3053" i="6"/>
  <c r="L3045" i="6"/>
  <c r="L3037" i="6"/>
  <c r="L3029" i="6"/>
  <c r="L3021" i="6"/>
  <c r="L3013" i="6"/>
  <c r="L3005" i="6"/>
  <c r="L2997" i="6"/>
  <c r="L2989" i="6"/>
  <c r="L2981" i="6"/>
  <c r="L2973" i="6"/>
  <c r="L2965" i="6"/>
  <c r="L2957" i="6"/>
  <c r="L2949" i="6"/>
  <c r="L2941" i="6"/>
  <c r="L2933" i="6"/>
  <c r="L2925" i="6"/>
  <c r="L2917" i="6"/>
  <c r="L2909" i="6"/>
  <c r="L2901" i="6"/>
  <c r="L2893" i="6"/>
  <c r="L2885" i="6"/>
  <c r="L2877" i="6"/>
  <c r="L2869" i="6"/>
  <c r="L2861" i="6"/>
  <c r="L2853" i="6"/>
  <c r="L2845" i="6"/>
  <c r="L2837" i="6"/>
  <c r="L2829" i="6"/>
  <c r="L2821" i="6"/>
  <c r="L2813" i="6"/>
  <c r="L2805" i="6"/>
  <c r="L2797" i="6"/>
  <c r="L2789" i="6"/>
  <c r="L2781" i="6"/>
  <c r="L2773" i="6"/>
  <c r="L2765" i="6"/>
  <c r="L2757" i="6"/>
  <c r="L2749" i="6"/>
  <c r="L2741" i="6"/>
  <c r="L2733" i="6"/>
  <c r="L2725" i="6"/>
  <c r="L2717" i="6"/>
  <c r="L2709" i="6"/>
  <c r="L2701" i="6"/>
  <c r="L2693" i="6"/>
  <c r="L2685" i="6"/>
  <c r="L2677" i="6"/>
  <c r="L2669" i="6"/>
  <c r="L2661" i="6"/>
  <c r="L2653" i="6"/>
  <c r="L2645" i="6"/>
  <c r="L2637" i="6"/>
  <c r="L2629" i="6"/>
  <c r="L2621" i="6"/>
  <c r="L2613" i="6"/>
  <c r="L2605" i="6"/>
  <c r="L2597" i="6"/>
  <c r="L2589" i="6"/>
  <c r="L2581" i="6"/>
  <c r="L2573" i="6"/>
  <c r="L2565" i="6"/>
  <c r="L2557" i="6"/>
  <c r="L2549" i="6"/>
  <c r="L2541" i="6"/>
  <c r="L2533" i="6"/>
  <c r="L2525" i="6"/>
  <c r="L2517" i="6"/>
  <c r="L2509" i="6"/>
  <c r="L2501" i="6"/>
  <c r="L2493" i="6"/>
  <c r="L2485" i="6"/>
  <c r="L2477" i="6"/>
  <c r="L2469" i="6"/>
  <c r="L2461" i="6"/>
  <c r="L5341" i="6"/>
  <c r="L5093" i="6"/>
  <c r="L4900" i="6"/>
  <c r="L4739" i="6"/>
  <c r="L4613" i="6"/>
  <c r="L4534" i="6"/>
  <c r="L4452" i="6"/>
  <c r="L4393" i="6"/>
  <c r="L4351" i="6"/>
  <c r="L4304" i="6"/>
  <c r="L5539" i="6"/>
  <c r="L5322" i="6"/>
  <c r="L5082" i="6"/>
  <c r="L4861" i="6"/>
  <c r="L4733" i="6"/>
  <c r="L4603" i="6"/>
  <c r="L4510" i="6"/>
  <c r="L4451" i="6"/>
  <c r="L4389" i="6"/>
  <c r="L4339" i="6"/>
  <c r="L4303" i="6"/>
  <c r="L4256" i="6"/>
  <c r="L4211" i="6"/>
  <c r="L4175" i="6"/>
  <c r="L4130" i="6"/>
  <c r="L4095" i="6"/>
  <c r="L4064" i="6"/>
  <c r="L4027" i="6"/>
  <c r="L3992" i="6"/>
  <c r="L3962" i="6"/>
  <c r="L3926" i="6"/>
  <c r="L3890" i="6"/>
  <c r="L3859" i="6"/>
  <c r="L3823" i="6"/>
  <c r="L3787" i="6"/>
  <c r="L3758" i="6"/>
  <c r="L3731" i="6"/>
  <c r="L3706" i="6"/>
  <c r="L3680" i="6"/>
  <c r="L3655" i="6"/>
  <c r="L3630" i="6"/>
  <c r="L3603" i="6"/>
  <c r="L3586" i="6"/>
  <c r="L3570" i="6"/>
  <c r="L3554" i="6"/>
  <c r="L3541" i="6"/>
  <c r="L3532" i="6"/>
  <c r="L3523" i="6"/>
  <c r="L3515" i="6"/>
  <c r="L3507" i="6"/>
  <c r="L3499" i="6"/>
  <c r="L3491" i="6"/>
  <c r="L3483" i="6"/>
  <c r="L3475" i="6"/>
  <c r="L3467" i="6"/>
  <c r="L3459" i="6"/>
  <c r="L3451" i="6"/>
  <c r="L3443" i="6"/>
  <c r="L3435" i="6"/>
  <c r="L3427" i="6"/>
  <c r="L3419" i="6"/>
  <c r="L3411" i="6"/>
  <c r="L3403" i="6"/>
  <c r="L3395" i="6"/>
  <c r="L3387" i="6"/>
  <c r="L3379" i="6"/>
  <c r="L3371" i="6"/>
  <c r="L3363" i="6"/>
  <c r="L3355" i="6"/>
  <c r="L3347" i="6"/>
  <c r="L3339" i="6"/>
  <c r="L3331" i="6"/>
  <c r="L3323" i="6"/>
  <c r="L3315" i="6"/>
  <c r="L3307" i="6"/>
  <c r="L3299" i="6"/>
  <c r="L3291" i="6"/>
  <c r="L3283" i="6"/>
  <c r="L3275" i="6"/>
  <c r="L3267" i="6"/>
  <c r="L3259" i="6"/>
  <c r="L3251" i="6"/>
  <c r="L3243" i="6"/>
  <c r="L3235" i="6"/>
  <c r="L3227" i="6"/>
  <c r="L3219" i="6"/>
  <c r="L3211" i="6"/>
  <c r="L3203" i="6"/>
  <c r="L3195" i="6"/>
  <c r="L3187" i="6"/>
  <c r="L3179" i="6"/>
  <c r="L3171" i="6"/>
  <c r="L3163" i="6"/>
  <c r="L3155" i="6"/>
  <c r="L3147" i="6"/>
  <c r="L3139" i="6"/>
  <c r="L3131" i="6"/>
  <c r="L3123" i="6"/>
  <c r="L3115" i="6"/>
  <c r="L3107" i="6"/>
  <c r="L3099" i="6"/>
  <c r="L3091" i="6"/>
  <c r="L3083" i="6"/>
  <c r="L3075" i="6"/>
  <c r="L3067" i="6"/>
  <c r="L3059" i="6"/>
  <c r="L3051" i="6"/>
  <c r="L3043" i="6"/>
  <c r="L3035" i="6"/>
  <c r="L3027" i="6"/>
  <c r="L3019" i="6"/>
  <c r="L3011" i="6"/>
  <c r="L3003" i="6"/>
  <c r="L2995" i="6"/>
  <c r="L2987" i="6"/>
  <c r="L2979" i="6"/>
  <c r="L2971" i="6"/>
  <c r="L2963" i="6"/>
  <c r="L2955" i="6"/>
  <c r="L2947" i="6"/>
  <c r="L2939" i="6"/>
  <c r="L2931" i="6"/>
  <c r="L2923" i="6"/>
  <c r="L2915" i="6"/>
  <c r="L2907" i="6"/>
  <c r="L2899" i="6"/>
  <c r="L2891" i="6"/>
  <c r="L2883" i="6"/>
  <c r="L2875" i="6"/>
  <c r="L2867" i="6"/>
  <c r="L2859" i="6"/>
  <c r="L2851" i="6"/>
  <c r="L2843" i="6"/>
  <c r="L2835" i="6"/>
  <c r="L2827" i="6"/>
  <c r="L2819" i="6"/>
  <c r="L2811" i="6"/>
  <c r="L2803" i="6"/>
  <c r="L2795" i="6"/>
  <c r="L2787" i="6"/>
  <c r="L2779" i="6"/>
  <c r="L2771" i="6"/>
  <c r="L2763" i="6"/>
  <c r="L2755" i="6"/>
  <c r="L2747" i="6"/>
  <c r="L2739" i="6"/>
  <c r="L2731" i="6"/>
  <c r="L2723" i="6"/>
  <c r="L2715" i="6"/>
  <c r="L2707" i="6"/>
  <c r="L2699" i="6"/>
  <c r="L2691" i="6"/>
  <c r="L2683" i="6"/>
  <c r="L2675" i="6"/>
  <c r="L2667" i="6"/>
  <c r="L2659" i="6"/>
  <c r="L2651" i="6"/>
  <c r="L2643" i="6"/>
  <c r="L2635" i="6"/>
  <c r="L2627" i="6"/>
  <c r="L2619" i="6"/>
  <c r="L2611" i="6"/>
  <c r="L2603" i="6"/>
  <c r="L2595" i="6"/>
  <c r="L2587" i="6"/>
  <c r="L2579" i="6"/>
  <c r="L2571" i="6"/>
  <c r="L2563" i="6"/>
  <c r="L2555" i="6"/>
  <c r="L2547" i="6"/>
  <c r="L2539" i="6"/>
  <c r="L2531" i="6"/>
  <c r="L2523" i="6"/>
  <c r="L2515" i="6"/>
  <c r="L2507" i="6"/>
  <c r="L2499" i="6"/>
  <c r="L2491" i="6"/>
  <c r="L2483" i="6"/>
  <c r="L2475" i="6"/>
  <c r="L2467" i="6"/>
  <c r="L5514" i="6"/>
  <c r="L5277" i="6"/>
  <c r="L5061" i="6"/>
  <c r="L4854" i="6"/>
  <c r="L4699" i="6"/>
  <c r="L4601" i="6"/>
  <c r="L4501" i="6"/>
  <c r="L4435" i="6"/>
  <c r="L4388" i="6"/>
  <c r="L4336" i="6"/>
  <c r="L4291" i="6"/>
  <c r="L4255" i="6"/>
  <c r="L4208" i="6"/>
  <c r="L4163" i="6"/>
  <c r="L4128" i="6"/>
  <c r="L4091" i="6"/>
  <c r="L4056" i="6"/>
  <c r="L4026" i="6"/>
  <c r="L3990" i="6"/>
  <c r="L3954" i="6"/>
  <c r="L3923" i="6"/>
  <c r="L3887" i="6"/>
  <c r="L3851" i="6"/>
  <c r="L3822" i="6"/>
  <c r="L3784" i="6"/>
  <c r="L3752" i="6"/>
  <c r="L3727" i="6"/>
  <c r="L3702" i="6"/>
  <c r="L3675" i="6"/>
  <c r="L3650" i="6"/>
  <c r="L3624" i="6"/>
  <c r="L3599" i="6"/>
  <c r="L3583" i="6"/>
  <c r="L3567" i="6"/>
  <c r="L3551" i="6"/>
  <c r="L3540" i="6"/>
  <c r="L3531" i="6"/>
  <c r="L3522" i="6"/>
  <c r="L3514" i="6"/>
  <c r="L3506" i="6"/>
  <c r="L3498" i="6"/>
  <c r="L3490" i="6"/>
  <c r="L3482" i="6"/>
  <c r="L3474" i="6"/>
  <c r="L3466" i="6"/>
  <c r="L3458" i="6"/>
  <c r="L3450" i="6"/>
  <c r="L3442" i="6"/>
  <c r="L3434" i="6"/>
  <c r="L3426" i="6"/>
  <c r="L3418" i="6"/>
  <c r="L3410" i="6"/>
  <c r="L3402" i="6"/>
  <c r="L3394" i="6"/>
  <c r="L3386" i="6"/>
  <c r="L3378" i="6"/>
  <c r="L3370" i="6"/>
  <c r="L3362" i="6"/>
  <c r="L3354" i="6"/>
  <c r="L3346" i="6"/>
  <c r="L3338" i="6"/>
  <c r="L3330" i="6"/>
  <c r="L3322" i="6"/>
  <c r="L3314" i="6"/>
  <c r="L3306" i="6"/>
  <c r="L3298" i="6"/>
  <c r="L3290" i="6"/>
  <c r="L3282" i="6"/>
  <c r="L3274" i="6"/>
  <c r="L3266" i="6"/>
  <c r="L3258" i="6"/>
  <c r="L3250" i="6"/>
  <c r="L3242" i="6"/>
  <c r="L3234" i="6"/>
  <c r="L3226" i="6"/>
  <c r="L3218" i="6"/>
  <c r="L3210" i="6"/>
  <c r="L3202" i="6"/>
  <c r="L3194" i="6"/>
  <c r="L3186" i="6"/>
  <c r="L3178" i="6"/>
  <c r="L3170" i="6"/>
  <c r="L3162" i="6"/>
  <c r="L3154" i="6"/>
  <c r="L3146" i="6"/>
  <c r="L3138" i="6"/>
  <c r="L3130" i="6"/>
  <c r="L3122" i="6"/>
  <c r="L3114" i="6"/>
  <c r="L3106" i="6"/>
  <c r="L3098" i="6"/>
  <c r="L3090" i="6"/>
  <c r="L3082" i="6"/>
  <c r="L3074" i="6"/>
  <c r="L3066" i="6"/>
  <c r="L3058" i="6"/>
  <c r="L3050" i="6"/>
  <c r="L3042" i="6"/>
  <c r="L3034" i="6"/>
  <c r="L3026" i="6"/>
  <c r="L3018" i="6"/>
  <c r="L3010" i="6"/>
  <c r="L3002" i="6"/>
  <c r="L2994" i="6"/>
  <c r="L2986" i="6"/>
  <c r="L2978" i="6"/>
  <c r="L2970" i="6"/>
  <c r="L2962" i="6"/>
  <c r="L2954" i="6"/>
  <c r="L2946" i="6"/>
  <c r="L2938" i="6"/>
  <c r="L2930" i="6"/>
  <c r="L2922" i="6"/>
  <c r="L2914" i="6"/>
  <c r="L2906" i="6"/>
  <c r="L2898" i="6"/>
  <c r="L2890" i="6"/>
  <c r="L2882" i="6"/>
  <c r="L2874" i="6"/>
  <c r="L2866" i="6"/>
  <c r="L2858" i="6"/>
  <c r="L2850" i="6"/>
  <c r="L2842" i="6"/>
  <c r="L2834" i="6"/>
  <c r="L2826" i="6"/>
  <c r="L2818" i="6"/>
  <c r="L2810" i="6"/>
  <c r="L2802" i="6"/>
  <c r="L2794" i="6"/>
  <c r="L2786" i="6"/>
  <c r="L2778" i="6"/>
  <c r="L2770" i="6"/>
  <c r="L2762" i="6"/>
  <c r="L2754" i="6"/>
  <c r="L2746" i="6"/>
  <c r="L2738" i="6"/>
  <c r="L2730" i="6"/>
  <c r="L2722" i="6"/>
  <c r="L2714" i="6"/>
  <c r="L2706" i="6"/>
  <c r="L2698" i="6"/>
  <c r="L2690" i="6"/>
  <c r="L2682" i="6"/>
  <c r="L2674" i="6"/>
  <c r="L2666" i="6"/>
  <c r="L2658" i="6"/>
  <c r="L2650" i="6"/>
  <c r="L2642" i="6"/>
  <c r="L2634" i="6"/>
  <c r="L2626" i="6"/>
  <c r="L2618" i="6"/>
  <c r="L2610" i="6"/>
  <c r="L2602" i="6"/>
  <c r="L2594" i="6"/>
  <c r="L2586" i="6"/>
  <c r="L2578" i="6"/>
  <c r="L2570" i="6"/>
  <c r="L2562" i="6"/>
  <c r="L2554" i="6"/>
  <c r="L2546" i="6"/>
  <c r="L2538" i="6"/>
  <c r="L2530" i="6"/>
  <c r="L2522" i="6"/>
  <c r="L2514" i="6"/>
  <c r="L2506" i="6"/>
  <c r="L2498" i="6"/>
  <c r="L2490" i="6"/>
  <c r="L2482" i="6"/>
  <c r="L2474" i="6"/>
  <c r="L2466" i="6"/>
  <c r="L5443" i="6"/>
  <c r="L5246" i="6"/>
  <c r="L4985" i="6"/>
  <c r="L4814" i="6"/>
  <c r="L4677" i="6"/>
  <c r="L4573" i="6"/>
  <c r="L4477" i="6"/>
  <c r="L4429" i="6"/>
  <c r="L4371" i="6"/>
  <c r="L4323" i="6"/>
  <c r="L4287" i="6"/>
  <c r="L4240" i="6"/>
  <c r="L4195" i="6"/>
  <c r="L4159" i="6"/>
  <c r="L4118" i="6"/>
  <c r="L4082" i="6"/>
  <c r="L4051" i="6"/>
  <c r="L4015" i="6"/>
  <c r="L3979" i="6"/>
  <c r="L3950" i="6"/>
  <c r="L3912" i="6"/>
  <c r="L3878" i="6"/>
  <c r="L3847" i="6"/>
  <c r="L3810" i="6"/>
  <c r="L3775" i="6"/>
  <c r="L3746" i="6"/>
  <c r="L3720" i="6"/>
  <c r="L3695" i="6"/>
  <c r="L3670" i="6"/>
  <c r="L3643" i="6"/>
  <c r="L3618" i="6"/>
  <c r="L3595" i="6"/>
  <c r="L3579" i="6"/>
  <c r="L3563" i="6"/>
  <c r="L3549" i="6"/>
  <c r="L3538" i="6"/>
  <c r="L3528" i="6"/>
  <c r="L3520" i="6"/>
  <c r="L3512" i="6"/>
  <c r="L3504" i="6"/>
  <c r="L3496" i="6"/>
  <c r="L3488" i="6"/>
  <c r="L3480" i="6"/>
  <c r="L3472" i="6"/>
  <c r="L3464" i="6"/>
  <c r="L3456" i="6"/>
  <c r="L3448" i="6"/>
  <c r="L3440" i="6"/>
  <c r="L3432" i="6"/>
  <c r="L3424" i="6"/>
  <c r="L3416" i="6"/>
  <c r="L3408" i="6"/>
  <c r="L3400" i="6"/>
  <c r="L3392" i="6"/>
  <c r="L3384" i="6"/>
  <c r="L3376" i="6"/>
  <c r="L3368" i="6"/>
  <c r="L3360" i="6"/>
  <c r="L3352" i="6"/>
  <c r="L3344" i="6"/>
  <c r="L3336" i="6"/>
  <c r="L3328" i="6"/>
  <c r="L3320" i="6"/>
  <c r="L3312" i="6"/>
  <c r="L3304" i="6"/>
  <c r="L3296" i="6"/>
  <c r="L3288" i="6"/>
  <c r="L3280" i="6"/>
  <c r="L3272" i="6"/>
  <c r="L3264" i="6"/>
  <c r="L3256" i="6"/>
  <c r="L3248" i="6"/>
  <c r="L3240" i="6"/>
  <c r="L3232" i="6"/>
  <c r="L3224" i="6"/>
  <c r="L3216" i="6"/>
  <c r="L3208" i="6"/>
  <c r="L3200" i="6"/>
  <c r="L3192" i="6"/>
  <c r="L3184" i="6"/>
  <c r="L3176" i="6"/>
  <c r="L3168" i="6"/>
  <c r="L3160" i="6"/>
  <c r="L3152" i="6"/>
  <c r="L3144" i="6"/>
  <c r="L3136" i="6"/>
  <c r="L3128" i="6"/>
  <c r="L3120" i="6"/>
  <c r="L3112" i="6"/>
  <c r="L3104" i="6"/>
  <c r="L3096" i="6"/>
  <c r="L3088" i="6"/>
  <c r="L3080" i="6"/>
  <c r="L3072" i="6"/>
  <c r="L3064" i="6"/>
  <c r="L3056" i="6"/>
  <c r="L3048" i="6"/>
  <c r="L3040" i="6"/>
  <c r="L3032" i="6"/>
  <c r="L3024" i="6"/>
  <c r="L3016" i="6"/>
  <c r="L3008" i="6"/>
  <c r="L3000" i="6"/>
  <c r="L2992" i="6"/>
  <c r="L2984" i="6"/>
  <c r="L2976" i="6"/>
  <c r="L2968" i="6"/>
  <c r="L2960" i="6"/>
  <c r="L2952" i="6"/>
  <c r="L2944" i="6"/>
  <c r="L2936" i="6"/>
  <c r="L2928" i="6"/>
  <c r="L2920" i="6"/>
  <c r="L2912" i="6"/>
  <c r="L2904" i="6"/>
  <c r="L2896" i="6"/>
  <c r="L2888" i="6"/>
  <c r="L2880" i="6"/>
  <c r="L2872" i="6"/>
  <c r="L2864" i="6"/>
  <c r="L2856" i="6"/>
  <c r="L2848" i="6"/>
  <c r="L2840" i="6"/>
  <c r="L2832" i="6"/>
  <c r="L2824" i="6"/>
  <c r="L2816" i="6"/>
  <c r="L2808" i="6"/>
  <c r="L2800" i="6"/>
  <c r="L2792" i="6"/>
  <c r="L2784" i="6"/>
  <c r="L2776" i="6"/>
  <c r="L2768" i="6"/>
  <c r="L2760" i="6"/>
  <c r="L2752" i="6"/>
  <c r="L2744" i="6"/>
  <c r="L2736" i="6"/>
  <c r="L2728" i="6"/>
  <c r="L2720" i="6"/>
  <c r="L2712" i="6"/>
  <c r="L2704" i="6"/>
  <c r="L2696" i="6"/>
  <c r="L2688" i="6"/>
  <c r="L2680" i="6"/>
  <c r="L2672" i="6"/>
  <c r="L2664" i="6"/>
  <c r="L2656" i="6"/>
  <c r="L2648" i="6"/>
  <c r="L2640" i="6"/>
  <c r="L2632" i="6"/>
  <c r="L2624" i="6"/>
  <c r="L2616" i="6"/>
  <c r="L2608" i="6"/>
  <c r="L2600" i="6"/>
  <c r="L2592" i="6"/>
  <c r="L2584" i="6"/>
  <c r="L2576" i="6"/>
  <c r="L2568" i="6"/>
  <c r="L2560" i="6"/>
  <c r="L2552" i="6"/>
  <c r="L2544" i="6"/>
  <c r="L2536" i="6"/>
  <c r="L2528" i="6"/>
  <c r="L2520" i="6"/>
  <c r="L2512" i="6"/>
  <c r="L2504" i="6"/>
  <c r="L2496" i="6"/>
  <c r="L2488" i="6"/>
  <c r="L2480" i="6"/>
  <c r="L2472" i="6"/>
  <c r="L2464" i="6"/>
  <c r="L5014" i="6"/>
  <c r="L4638" i="6"/>
  <c r="L4413" i="6"/>
  <c r="L4288" i="6"/>
  <c r="L4207" i="6"/>
  <c r="L4120" i="6"/>
  <c r="L4054" i="6"/>
  <c r="L3987" i="6"/>
  <c r="L3915" i="6"/>
  <c r="L3848" i="6"/>
  <c r="L3783" i="6"/>
  <c r="L3723" i="6"/>
  <c r="L3672" i="6"/>
  <c r="L3622" i="6"/>
  <c r="L3581" i="6"/>
  <c r="L3550" i="6"/>
  <c r="L3530" i="6"/>
  <c r="L3513" i="6"/>
  <c r="L3497" i="6"/>
  <c r="L3481" i="6"/>
  <c r="L3465" i="6"/>
  <c r="L3449" i="6"/>
  <c r="L3433" i="6"/>
  <c r="L3417" i="6"/>
  <c r="L3401" i="6"/>
  <c r="L3385" i="6"/>
  <c r="L3369" i="6"/>
  <c r="L3353" i="6"/>
  <c r="L3337" i="6"/>
  <c r="L3321" i="6"/>
  <c r="L3305" i="6"/>
  <c r="L3289" i="6"/>
  <c r="L3273" i="6"/>
  <c r="L3257" i="6"/>
  <c r="L3241" i="6"/>
  <c r="L3225" i="6"/>
  <c r="L3209" i="6"/>
  <c r="L3193" i="6"/>
  <c r="L3177" i="6"/>
  <c r="L3161" i="6"/>
  <c r="L3145" i="6"/>
  <c r="L3129" i="6"/>
  <c r="L3113" i="6"/>
  <c r="L3097" i="6"/>
  <c r="L3081" i="6"/>
  <c r="L3065" i="6"/>
  <c r="L3049" i="6"/>
  <c r="L3033" i="6"/>
  <c r="L3017" i="6"/>
  <c r="L3001" i="6"/>
  <c r="L2985" i="6"/>
  <c r="L2969" i="6"/>
  <c r="L2953" i="6"/>
  <c r="L2937" i="6"/>
  <c r="L2921" i="6"/>
  <c r="L2905" i="6"/>
  <c r="L2889" i="6"/>
  <c r="L2873" i="6"/>
  <c r="L2857" i="6"/>
  <c r="L2841" i="6"/>
  <c r="L2825" i="6"/>
  <c r="L2809" i="6"/>
  <c r="L2793" i="6"/>
  <c r="L2777" i="6"/>
  <c r="L2761" i="6"/>
  <c r="L2745" i="6"/>
  <c r="L2729" i="6"/>
  <c r="L2713" i="6"/>
  <c r="L2697" i="6"/>
  <c r="L2681" i="6"/>
  <c r="L2665" i="6"/>
  <c r="L2649" i="6"/>
  <c r="L2633" i="6"/>
  <c r="L2617" i="6"/>
  <c r="L2601" i="6"/>
  <c r="L4982" i="6"/>
  <c r="L5505" i="6"/>
  <c r="L4926" i="6"/>
  <c r="L4565" i="6"/>
  <c r="L4374" i="6"/>
  <c r="L4272" i="6"/>
  <c r="L4191" i="6"/>
  <c r="L4107" i="6"/>
  <c r="L4040" i="6"/>
  <c r="L3975" i="6"/>
  <c r="L3903" i="6"/>
  <c r="L3835" i="6"/>
  <c r="L3770" i="6"/>
  <c r="L3714" i="6"/>
  <c r="L3663" i="6"/>
  <c r="L3611" i="6"/>
  <c r="L3575" i="6"/>
  <c r="L3546" i="6"/>
  <c r="L3526" i="6"/>
  <c r="L3510" i="6"/>
  <c r="L3494" i="6"/>
  <c r="L3478" i="6"/>
  <c r="L3462" i="6"/>
  <c r="L3446" i="6"/>
  <c r="L3430" i="6"/>
  <c r="L3414" i="6"/>
  <c r="L3398" i="6"/>
  <c r="L3382" i="6"/>
  <c r="L3366" i="6"/>
  <c r="L3350" i="6"/>
  <c r="L3334" i="6"/>
  <c r="L3318" i="6"/>
  <c r="L3302" i="6"/>
  <c r="L3286" i="6"/>
  <c r="L3270" i="6"/>
  <c r="L3254" i="6"/>
  <c r="L3238" i="6"/>
  <c r="L3222" i="6"/>
  <c r="L3206" i="6"/>
  <c r="L3190" i="6"/>
  <c r="L3174" i="6"/>
  <c r="L3158" i="6"/>
  <c r="L3142" i="6"/>
  <c r="L3126" i="6"/>
  <c r="L3110" i="6"/>
  <c r="L3094" i="6"/>
  <c r="L3078" i="6"/>
  <c r="L3062" i="6"/>
  <c r="L3046" i="6"/>
  <c r="L3030" i="6"/>
  <c r="L3014" i="6"/>
  <c r="L2998" i="6"/>
  <c r="L2982" i="6"/>
  <c r="L2966" i="6"/>
  <c r="L2950" i="6"/>
  <c r="L2934" i="6"/>
  <c r="L2918" i="6"/>
  <c r="L2902" i="6"/>
  <c r="L2886" i="6"/>
  <c r="L2870" i="6"/>
  <c r="L2854" i="6"/>
  <c r="L2838" i="6"/>
  <c r="L2822" i="6"/>
  <c r="L2806" i="6"/>
  <c r="L2790" i="6"/>
  <c r="L2774" i="6"/>
  <c r="L2758" i="6"/>
  <c r="L2742" i="6"/>
  <c r="L2726" i="6"/>
  <c r="L2710" i="6"/>
  <c r="L2694" i="6"/>
  <c r="L2678" i="6"/>
  <c r="L5419" i="6"/>
  <c r="L4842" i="6"/>
  <c r="L4547" i="6"/>
  <c r="L4370" i="6"/>
  <c r="L4259" i="6"/>
  <c r="L4176" i="6"/>
  <c r="L4103" i="6"/>
  <c r="L4031" i="6"/>
  <c r="L3963" i="6"/>
  <c r="L3898" i="6"/>
  <c r="L3826" i="6"/>
  <c r="L3759" i="6"/>
  <c r="L3707" i="6"/>
  <c r="L3656" i="6"/>
  <c r="L3606" i="6"/>
  <c r="L3571" i="6"/>
  <c r="L3542" i="6"/>
  <c r="L3524" i="6"/>
  <c r="L3508" i="6"/>
  <c r="L3492" i="6"/>
  <c r="L3476" i="6"/>
  <c r="L3460" i="6"/>
  <c r="L3444" i="6"/>
  <c r="L3428" i="6"/>
  <c r="L3412" i="6"/>
  <c r="L3396" i="6"/>
  <c r="L3380" i="6"/>
  <c r="L3364" i="6"/>
  <c r="L3348" i="6"/>
  <c r="L3332" i="6"/>
  <c r="L3316" i="6"/>
  <c r="L3300" i="6"/>
  <c r="L3284" i="6"/>
  <c r="L3268" i="6"/>
  <c r="L3252" i="6"/>
  <c r="L3236" i="6"/>
  <c r="L3220" i="6"/>
  <c r="L3204" i="6"/>
  <c r="L3188" i="6"/>
  <c r="L3172" i="6"/>
  <c r="L3156" i="6"/>
  <c r="L3140" i="6"/>
  <c r="L3124" i="6"/>
  <c r="L3108" i="6"/>
  <c r="L3092" i="6"/>
  <c r="L3076" i="6"/>
  <c r="L3060" i="6"/>
  <c r="L3044" i="6"/>
  <c r="L3028" i="6"/>
  <c r="L3012" i="6"/>
  <c r="L2996" i="6"/>
  <c r="L2980" i="6"/>
  <c r="L2964" i="6"/>
  <c r="L2948" i="6"/>
  <c r="L2932" i="6"/>
  <c r="L2916" i="6"/>
  <c r="L2900" i="6"/>
  <c r="L2884" i="6"/>
  <c r="L2868" i="6"/>
  <c r="L2852" i="6"/>
  <c r="L2836" i="6"/>
  <c r="L2820" i="6"/>
  <c r="L2804" i="6"/>
  <c r="L2788" i="6"/>
  <c r="L2772" i="6"/>
  <c r="L2756" i="6"/>
  <c r="L2740" i="6"/>
  <c r="L2724" i="6"/>
  <c r="L2708" i="6"/>
  <c r="L2692" i="6"/>
  <c r="L2676" i="6"/>
  <c r="L2660" i="6"/>
  <c r="L2644" i="6"/>
  <c r="L2628" i="6"/>
  <c r="L2612" i="6"/>
  <c r="L2596" i="6"/>
  <c r="L2580" i="6"/>
  <c r="L2564" i="6"/>
  <c r="L2548" i="6"/>
  <c r="L2532" i="6"/>
  <c r="L2516" i="6"/>
  <c r="L2500" i="6"/>
  <c r="L2484" i="6"/>
  <c r="L5413" i="6"/>
  <c r="L4795" i="6"/>
  <c r="L4498" i="6"/>
  <c r="L4356" i="6"/>
  <c r="L4243" i="6"/>
  <c r="L4160" i="6"/>
  <c r="L4090" i="6"/>
  <c r="L4018" i="6"/>
  <c r="L3951" i="6"/>
  <c r="L3886" i="6"/>
  <c r="L3814" i="6"/>
  <c r="L3750" i="6"/>
  <c r="L3698" i="6"/>
  <c r="L3647" i="6"/>
  <c r="L3597" i="6"/>
  <c r="L3565" i="6"/>
  <c r="L3539" i="6"/>
  <c r="L3521" i="6"/>
  <c r="L3505" i="6"/>
  <c r="L3489" i="6"/>
  <c r="L3473" i="6"/>
  <c r="L3457" i="6"/>
  <c r="L3441" i="6"/>
  <c r="L3425" i="6"/>
  <c r="L3409" i="6"/>
  <c r="L3393" i="6"/>
  <c r="L3377" i="6"/>
  <c r="L3361" i="6"/>
  <c r="L3345" i="6"/>
  <c r="L3329" i="6"/>
  <c r="L3313" i="6"/>
  <c r="L3297" i="6"/>
  <c r="L3281" i="6"/>
  <c r="L3265" i="6"/>
  <c r="L3249" i="6"/>
  <c r="L3233" i="6"/>
  <c r="L3217" i="6"/>
  <c r="L3201" i="6"/>
  <c r="L3185" i="6"/>
  <c r="L3169" i="6"/>
  <c r="L3153" i="6"/>
  <c r="L3137" i="6"/>
  <c r="L3121" i="6"/>
  <c r="L3105" i="6"/>
  <c r="L3089" i="6"/>
  <c r="L3073" i="6"/>
  <c r="L3057" i="6"/>
  <c r="L3041" i="6"/>
  <c r="L3025" i="6"/>
  <c r="L3009" i="6"/>
  <c r="L2993" i="6"/>
  <c r="L2977" i="6"/>
  <c r="L2961" i="6"/>
  <c r="L2945" i="6"/>
  <c r="L2929" i="6"/>
  <c r="L2913" i="6"/>
  <c r="L2897" i="6"/>
  <c r="L2881" i="6"/>
  <c r="L2865" i="6"/>
  <c r="L2849" i="6"/>
  <c r="L2833" i="6"/>
  <c r="L2817" i="6"/>
  <c r="L2801" i="6"/>
  <c r="L2785" i="6"/>
  <c r="L2769" i="6"/>
  <c r="L2753" i="6"/>
  <c r="L2737" i="6"/>
  <c r="L2721" i="6"/>
  <c r="L2705" i="6"/>
  <c r="L2689" i="6"/>
  <c r="L2673" i="6"/>
  <c r="L2657" i="6"/>
  <c r="L2641" i="6"/>
  <c r="L2625" i="6"/>
  <c r="L2609" i="6"/>
  <c r="L2593" i="6"/>
  <c r="L2577" i="6"/>
  <c r="L2561" i="6"/>
  <c r="L2545" i="6"/>
  <c r="L2529" i="6"/>
  <c r="L2513" i="6"/>
  <c r="L2497" i="6"/>
  <c r="L2481" i="6"/>
  <c r="L2465" i="6"/>
  <c r="L2455" i="6"/>
  <c r="L4578" i="6"/>
  <c r="L4275" i="6"/>
  <c r="L4115" i="6"/>
  <c r="L3976" i="6"/>
  <c r="L3839" i="6"/>
  <c r="L3719" i="6"/>
  <c r="L3616" i="6"/>
  <c r="L3547" i="6"/>
  <c r="L3511" i="6"/>
  <c r="L3479" i="6"/>
  <c r="L3447" i="6"/>
  <c r="L3415" i="6"/>
  <c r="L3383" i="6"/>
  <c r="L3351" i="6"/>
  <c r="L3319" i="6"/>
  <c r="L3287" i="6"/>
  <c r="L3255" i="6"/>
  <c r="L3223" i="6"/>
  <c r="L3191" i="6"/>
  <c r="L3159" i="6"/>
  <c r="L3127" i="6"/>
  <c r="L3095" i="6"/>
  <c r="L3063" i="6"/>
  <c r="L3031" i="6"/>
  <c r="L2999" i="6"/>
  <c r="L2967" i="6"/>
  <c r="L2935" i="6"/>
  <c r="L2903" i="6"/>
  <c r="L2871" i="6"/>
  <c r="L2839" i="6"/>
  <c r="L2807" i="6"/>
  <c r="L2775" i="6"/>
  <c r="L2743" i="6"/>
  <c r="L2711" i="6"/>
  <c r="L2679" i="6"/>
  <c r="L2652" i="6"/>
  <c r="L2623" i="6"/>
  <c r="L2599" i="6"/>
  <c r="L2575" i="6"/>
  <c r="L2556" i="6"/>
  <c r="L2535" i="6"/>
  <c r="L2511" i="6"/>
  <c r="L2492" i="6"/>
  <c r="L2471" i="6"/>
  <c r="L2457" i="6"/>
  <c r="L2448" i="6"/>
  <c r="L2440" i="6"/>
  <c r="L2432" i="6"/>
  <c r="L2424" i="6"/>
  <c r="L2416" i="6"/>
  <c r="L2408" i="6"/>
  <c r="L2400" i="6"/>
  <c r="L2392" i="6"/>
  <c r="L2384" i="6"/>
  <c r="L2376" i="6"/>
  <c r="L2368" i="6"/>
  <c r="L2360" i="6"/>
  <c r="L2352" i="6"/>
  <c r="L2344" i="6"/>
  <c r="L2336" i="6"/>
  <c r="L2328" i="6"/>
  <c r="L2320" i="6"/>
  <c r="L2312" i="6"/>
  <c r="L2304" i="6"/>
  <c r="L2296" i="6"/>
  <c r="L2288" i="6"/>
  <c r="L2280" i="6"/>
  <c r="L2272" i="6"/>
  <c r="L2264" i="6"/>
  <c r="L2256" i="6"/>
  <c r="L2248" i="6"/>
  <c r="L2240" i="6"/>
  <c r="L2232" i="6"/>
  <c r="L2224" i="6"/>
  <c r="L2216" i="6"/>
  <c r="L2208" i="6"/>
  <c r="L2200" i="6"/>
  <c r="L2192" i="6"/>
  <c r="L2184" i="6"/>
  <c r="L2176" i="6"/>
  <c r="L2168" i="6"/>
  <c r="L2160" i="6"/>
  <c r="L2152" i="6"/>
  <c r="L2144" i="6"/>
  <c r="L2136" i="6"/>
  <c r="L2128" i="6"/>
  <c r="L2120" i="6"/>
  <c r="L2112" i="6"/>
  <c r="L2104" i="6"/>
  <c r="L2096" i="6"/>
  <c r="L2088" i="6"/>
  <c r="L2080" i="6"/>
  <c r="L2072" i="6"/>
  <c r="L2064" i="6"/>
  <c r="L2056" i="6"/>
  <c r="L2048" i="6"/>
  <c r="L2040" i="6"/>
  <c r="L2032" i="6"/>
  <c r="L2024" i="6"/>
  <c r="L2016" i="6"/>
  <c r="L2008" i="6"/>
  <c r="L2000" i="6"/>
  <c r="L1992" i="6"/>
  <c r="L1984" i="6"/>
  <c r="L1976" i="6"/>
  <c r="L1968" i="6"/>
  <c r="L1960" i="6"/>
  <c r="L1952" i="6"/>
  <c r="L1944" i="6"/>
  <c r="L1936" i="6"/>
  <c r="L1928" i="6"/>
  <c r="L1920" i="6"/>
  <c r="L1912" i="6"/>
  <c r="L1904" i="6"/>
  <c r="L1896" i="6"/>
  <c r="L1888" i="6"/>
  <c r="L1880" i="6"/>
  <c r="L1872" i="6"/>
  <c r="L1864" i="6"/>
  <c r="L1856" i="6"/>
  <c r="L1848" i="6"/>
  <c r="L1840" i="6"/>
  <c r="L1832" i="6"/>
  <c r="L1824" i="6"/>
  <c r="L1816" i="6"/>
  <c r="L1808" i="6"/>
  <c r="L1800" i="6"/>
  <c r="L1792" i="6"/>
  <c r="L1784" i="6"/>
  <c r="L1776" i="6"/>
  <c r="L1768" i="6"/>
  <c r="L1760" i="6"/>
  <c r="L1752" i="6"/>
  <c r="L1744" i="6"/>
  <c r="L1736" i="6"/>
  <c r="L1728" i="6"/>
  <c r="L1720" i="6"/>
  <c r="L1712" i="6"/>
  <c r="L1704" i="6"/>
  <c r="L1696" i="6"/>
  <c r="L1688" i="6"/>
  <c r="L1680" i="6"/>
  <c r="L1672" i="6"/>
  <c r="L1664" i="6"/>
  <c r="L1656" i="6"/>
  <c r="L1648" i="6"/>
  <c r="L1640" i="6"/>
  <c r="L1632" i="6"/>
  <c r="L1624" i="6"/>
  <c r="L1616" i="6"/>
  <c r="L1608" i="6"/>
  <c r="L1600" i="6"/>
  <c r="L1592" i="6"/>
  <c r="L1584" i="6"/>
  <c r="L1576" i="6"/>
  <c r="L1568" i="6"/>
  <c r="L1560" i="6"/>
  <c r="L1552" i="6"/>
  <c r="L1544" i="6"/>
  <c r="L1536" i="6"/>
  <c r="L1528" i="6"/>
  <c r="L1520" i="6"/>
  <c r="L1512" i="6"/>
  <c r="L1504" i="6"/>
  <c r="L1496" i="6"/>
  <c r="L1488" i="6"/>
  <c r="L1480" i="6"/>
  <c r="L1472" i="6"/>
  <c r="L1464" i="6"/>
  <c r="L1456" i="6"/>
  <c r="L4474" i="6"/>
  <c r="L4239" i="6"/>
  <c r="L4079" i="6"/>
  <c r="L3942" i="6"/>
  <c r="L3808" i="6"/>
  <c r="L3694" i="6"/>
  <c r="L3594" i="6"/>
  <c r="L3536" i="6"/>
  <c r="L3503" i="6"/>
  <c r="L3471" i="6"/>
  <c r="L3439" i="6"/>
  <c r="L3407" i="6"/>
  <c r="L3375" i="6"/>
  <c r="L3343" i="6"/>
  <c r="L3311" i="6"/>
  <c r="L3279" i="6"/>
  <c r="L3247" i="6"/>
  <c r="L3215" i="6"/>
  <c r="L3183" i="6"/>
  <c r="L3151" i="6"/>
  <c r="L3119" i="6"/>
  <c r="L3087" i="6"/>
  <c r="L3055" i="6"/>
  <c r="L3023" i="6"/>
  <c r="L2991" i="6"/>
  <c r="L2959" i="6"/>
  <c r="L2927" i="6"/>
  <c r="L2895" i="6"/>
  <c r="L2863" i="6"/>
  <c r="L2831" i="6"/>
  <c r="L2799" i="6"/>
  <c r="L2767" i="6"/>
  <c r="L2735" i="6"/>
  <c r="L2703" i="6"/>
  <c r="L2671" i="6"/>
  <c r="L2647" i="6"/>
  <c r="L2622" i="6"/>
  <c r="L2598" i="6"/>
  <c r="L2574" i="6"/>
  <c r="L2553" i="6"/>
  <c r="L2534" i="6"/>
  <c r="L2510" i="6"/>
  <c r="L2489" i="6"/>
  <c r="L2470" i="6"/>
  <c r="L2456" i="6"/>
  <c r="L2447" i="6"/>
  <c r="L2439" i="6"/>
  <c r="L2431" i="6"/>
  <c r="L2423" i="6"/>
  <c r="L2415" i="6"/>
  <c r="L2407" i="6"/>
  <c r="L2399" i="6"/>
  <c r="L2391" i="6"/>
  <c r="L2383" i="6"/>
  <c r="L2375" i="6"/>
  <c r="L2367" i="6"/>
  <c r="L2359" i="6"/>
  <c r="L2351" i="6"/>
  <c r="L2343" i="6"/>
  <c r="L2335" i="6"/>
  <c r="L2327" i="6"/>
  <c r="L2319" i="6"/>
  <c r="L2311" i="6"/>
  <c r="L2303" i="6"/>
  <c r="L2295" i="6"/>
  <c r="L2287" i="6"/>
  <c r="L2279" i="6"/>
  <c r="L2271" i="6"/>
  <c r="L2263" i="6"/>
  <c r="L2255" i="6"/>
  <c r="L2247" i="6"/>
  <c r="L2239" i="6"/>
  <c r="L2231" i="6"/>
  <c r="L2223" i="6"/>
  <c r="L2215" i="6"/>
  <c r="L2207" i="6"/>
  <c r="L2199" i="6"/>
  <c r="L2191" i="6"/>
  <c r="L2183" i="6"/>
  <c r="L2175" i="6"/>
  <c r="L2167" i="6"/>
  <c r="L2159" i="6"/>
  <c r="L2151" i="6"/>
  <c r="L2143" i="6"/>
  <c r="L2135" i="6"/>
  <c r="L2127" i="6"/>
  <c r="L2119" i="6"/>
  <c r="L2111" i="6"/>
  <c r="L2103" i="6"/>
  <c r="L2095" i="6"/>
  <c r="L2087" i="6"/>
  <c r="L2079" i="6"/>
  <c r="L2071" i="6"/>
  <c r="L2063" i="6"/>
  <c r="L2055" i="6"/>
  <c r="L2047" i="6"/>
  <c r="L2039" i="6"/>
  <c r="L2031" i="6"/>
  <c r="L2023" i="6"/>
  <c r="L2015" i="6"/>
  <c r="L2007" i="6"/>
  <c r="L1999" i="6"/>
  <c r="L1991" i="6"/>
  <c r="L1983" i="6"/>
  <c r="L1975" i="6"/>
  <c r="L1967" i="6"/>
  <c r="L1959" i="6"/>
  <c r="L1951" i="6"/>
  <c r="L1943" i="6"/>
  <c r="L1935" i="6"/>
  <c r="L1927" i="6"/>
  <c r="L1919" i="6"/>
  <c r="L1911" i="6"/>
  <c r="L1903" i="6"/>
  <c r="L1895" i="6"/>
  <c r="L1887" i="6"/>
  <c r="L1879" i="6"/>
  <c r="L1871" i="6"/>
  <c r="L1863" i="6"/>
  <c r="L1855" i="6"/>
  <c r="L1847" i="6"/>
  <c r="L1839" i="6"/>
  <c r="L1831" i="6"/>
  <c r="L1823" i="6"/>
  <c r="L1815" i="6"/>
  <c r="L1807" i="6"/>
  <c r="L1799" i="6"/>
  <c r="L1791" i="6"/>
  <c r="L1783" i="6"/>
  <c r="L1775" i="6"/>
  <c r="L1767" i="6"/>
  <c r="L1759" i="6"/>
  <c r="L1751" i="6"/>
  <c r="L1743" i="6"/>
  <c r="L1735" i="6"/>
  <c r="L1727" i="6"/>
  <c r="L1719" i="6"/>
  <c r="L1711" i="6"/>
  <c r="L1703" i="6"/>
  <c r="L1695" i="6"/>
  <c r="L1687" i="6"/>
  <c r="L1679" i="6"/>
  <c r="L1671" i="6"/>
  <c r="L1663" i="6"/>
  <c r="L1655" i="6"/>
  <c r="L1647" i="6"/>
  <c r="L1639" i="6"/>
  <c r="L1631" i="6"/>
  <c r="L1623" i="6"/>
  <c r="L1615" i="6"/>
  <c r="L1607" i="6"/>
  <c r="L1599" i="6"/>
  <c r="L1591" i="6"/>
  <c r="L1583" i="6"/>
  <c r="L1575" i="6"/>
  <c r="L1567" i="6"/>
  <c r="L1559" i="6"/>
  <c r="L1551" i="6"/>
  <c r="L1543" i="6"/>
  <c r="L1535" i="6"/>
  <c r="L1527" i="6"/>
  <c r="L1519" i="6"/>
  <c r="L1511" i="6"/>
  <c r="L1503" i="6"/>
  <c r="L1495" i="6"/>
  <c r="L1487" i="6"/>
  <c r="L1479" i="6"/>
  <c r="L1471" i="6"/>
  <c r="L1463" i="6"/>
  <c r="L1455" i="6"/>
  <c r="L5249" i="6"/>
  <c r="L4473" i="6"/>
  <c r="L4227" i="6"/>
  <c r="L4078" i="6"/>
  <c r="L3938" i="6"/>
  <c r="L3800" i="6"/>
  <c r="L3688" i="6"/>
  <c r="L3591" i="6"/>
  <c r="L3535" i="6"/>
  <c r="L3502" i="6"/>
  <c r="L3470" i="6"/>
  <c r="L3438" i="6"/>
  <c r="L5185" i="6"/>
  <c r="L4430" i="6"/>
  <c r="L4223" i="6"/>
  <c r="L4066" i="6"/>
  <c r="L3928" i="6"/>
  <c r="L3795" i="6"/>
  <c r="L3682" i="6"/>
  <c r="L3587" i="6"/>
  <c r="L3533" i="6"/>
  <c r="L3500" i="6"/>
  <c r="L3468" i="6"/>
  <c r="L3436" i="6"/>
  <c r="L3404" i="6"/>
  <c r="L3372" i="6"/>
  <c r="L3340" i="6"/>
  <c r="L3308" i="6"/>
  <c r="L3276" i="6"/>
  <c r="L3244" i="6"/>
  <c r="L3212" i="6"/>
  <c r="L3180" i="6"/>
  <c r="L3148" i="6"/>
  <c r="L3116" i="6"/>
  <c r="L3084" i="6"/>
  <c r="L3052" i="6"/>
  <c r="L3020" i="6"/>
  <c r="L2988" i="6"/>
  <c r="L2956" i="6"/>
  <c r="L2924" i="6"/>
  <c r="L2892" i="6"/>
  <c r="L2860" i="6"/>
  <c r="L2828" i="6"/>
  <c r="L2796" i="6"/>
  <c r="L2764" i="6"/>
  <c r="L2732" i="6"/>
  <c r="L2700" i="6"/>
  <c r="L2668" i="6"/>
  <c r="L2639" i="6"/>
  <c r="L2615" i="6"/>
  <c r="L2590" i="6"/>
  <c r="L2569" i="6"/>
  <c r="L2550" i="6"/>
  <c r="L2526" i="6"/>
  <c r="L2505" i="6"/>
  <c r="L2486" i="6"/>
  <c r="L2463" i="6"/>
  <c r="L2453" i="6"/>
  <c r="L2445" i="6"/>
  <c r="L2437" i="6"/>
  <c r="L2429" i="6"/>
  <c r="L2421" i="6"/>
  <c r="L2413" i="6"/>
  <c r="L2405" i="6"/>
  <c r="L2397" i="6"/>
  <c r="L2389" i="6"/>
  <c r="L2381" i="6"/>
  <c r="L2373" i="6"/>
  <c r="L2365" i="6"/>
  <c r="L2357" i="6"/>
  <c r="L2349" i="6"/>
  <c r="L2341" i="6"/>
  <c r="L2333" i="6"/>
  <c r="L2325" i="6"/>
  <c r="L2317" i="6"/>
  <c r="L2309" i="6"/>
  <c r="L2301" i="6"/>
  <c r="L2293" i="6"/>
  <c r="L2285" i="6"/>
  <c r="L2277" i="6"/>
  <c r="L2269" i="6"/>
  <c r="L2261" i="6"/>
  <c r="L2253" i="6"/>
  <c r="L2245" i="6"/>
  <c r="L2237" i="6"/>
  <c r="L2229" i="6"/>
  <c r="L2221" i="6"/>
  <c r="L2213" i="6"/>
  <c r="L2205" i="6"/>
  <c r="L2197" i="6"/>
  <c r="L2189" i="6"/>
  <c r="L2181" i="6"/>
  <c r="L2173" i="6"/>
  <c r="L2165" i="6"/>
  <c r="L2157" i="6"/>
  <c r="L2149" i="6"/>
  <c r="L2141" i="6"/>
  <c r="L2133" i="6"/>
  <c r="L2125" i="6"/>
  <c r="L2117" i="6"/>
  <c r="L2109" i="6"/>
  <c r="L2101" i="6"/>
  <c r="L2093" i="6"/>
  <c r="L2085" i="6"/>
  <c r="L2077" i="6"/>
  <c r="L2069" i="6"/>
  <c r="L2061" i="6"/>
  <c r="L2053" i="6"/>
  <c r="L2045" i="6"/>
  <c r="L2037" i="6"/>
  <c r="L2029" i="6"/>
  <c r="L2021" i="6"/>
  <c r="L2013" i="6"/>
  <c r="L2005" i="6"/>
  <c r="L1997" i="6"/>
  <c r="L1989" i="6"/>
  <c r="L1981" i="6"/>
  <c r="L1973" i="6"/>
  <c r="L1965" i="6"/>
  <c r="L1957" i="6"/>
  <c r="L1949" i="6"/>
  <c r="L1941" i="6"/>
  <c r="L1933" i="6"/>
  <c r="L1925" i="6"/>
  <c r="L1917" i="6"/>
  <c r="L1909" i="6"/>
  <c r="L1901" i="6"/>
  <c r="L1893" i="6"/>
  <c r="L1885" i="6"/>
  <c r="L1877" i="6"/>
  <c r="L1869" i="6"/>
  <c r="L1861" i="6"/>
  <c r="L1853" i="6"/>
  <c r="L1845" i="6"/>
  <c r="L1837" i="6"/>
  <c r="L1829" i="6"/>
  <c r="L1821" i="6"/>
  <c r="L1813" i="6"/>
  <c r="L1805" i="6"/>
  <c r="L1797" i="6"/>
  <c r="L1789" i="6"/>
  <c r="L1781" i="6"/>
  <c r="L1773" i="6"/>
  <c r="L1765" i="6"/>
  <c r="L1757" i="6"/>
  <c r="L1749" i="6"/>
  <c r="L1741" i="6"/>
  <c r="L1733" i="6"/>
  <c r="L1725" i="6"/>
  <c r="L1717" i="6"/>
  <c r="L1709" i="6"/>
  <c r="L1701" i="6"/>
  <c r="L1693" i="6"/>
  <c r="L1685" i="6"/>
  <c r="L1677" i="6"/>
  <c r="L1669" i="6"/>
  <c r="L1661" i="6"/>
  <c r="L1653" i="6"/>
  <c r="L1645" i="6"/>
  <c r="L1637" i="6"/>
  <c r="L1629" i="6"/>
  <c r="L1621" i="6"/>
  <c r="L1613" i="6"/>
  <c r="L1605" i="6"/>
  <c r="L1597" i="6"/>
  <c r="L1589" i="6"/>
  <c r="L1581" i="6"/>
  <c r="L1573" i="6"/>
  <c r="L1565" i="6"/>
  <c r="L1557" i="6"/>
  <c r="L1549" i="6"/>
  <c r="L1541" i="6"/>
  <c r="L1533" i="6"/>
  <c r="L1525" i="6"/>
  <c r="L1517" i="6"/>
  <c r="L1509" i="6"/>
  <c r="L1501" i="6"/>
  <c r="L1493" i="6"/>
  <c r="L1485" i="6"/>
  <c r="L1477" i="6"/>
  <c r="L1469" i="6"/>
  <c r="L1461" i="6"/>
  <c r="L5157" i="6"/>
  <c r="L4410" i="6"/>
  <c r="L4192" i="6"/>
  <c r="L4043" i="6"/>
  <c r="L3911" i="6"/>
  <c r="L3771" i="6"/>
  <c r="L3667" i="6"/>
  <c r="L3578" i="6"/>
  <c r="L3527" i="6"/>
  <c r="L3495" i="6"/>
  <c r="L3463" i="6"/>
  <c r="L3431" i="6"/>
  <c r="L3399" i="6"/>
  <c r="L3367" i="6"/>
  <c r="L3335" i="6"/>
  <c r="L3303" i="6"/>
  <c r="L3271" i="6"/>
  <c r="L3239" i="6"/>
  <c r="L3207" i="6"/>
  <c r="L3175" i="6"/>
  <c r="L3143" i="6"/>
  <c r="L3111" i="6"/>
  <c r="L3079" i="6"/>
  <c r="L3047" i="6"/>
  <c r="L3015" i="6"/>
  <c r="L2983" i="6"/>
  <c r="L2951" i="6"/>
  <c r="L2919" i="6"/>
  <c r="L2887" i="6"/>
  <c r="L2855" i="6"/>
  <c r="L2823" i="6"/>
  <c r="L2791" i="6"/>
  <c r="L2759" i="6"/>
  <c r="L2727" i="6"/>
  <c r="L2695" i="6"/>
  <c r="L2663" i="6"/>
  <c r="L2638" i="6"/>
  <c r="L2614" i="6"/>
  <c r="L2588" i="6"/>
  <c r="L2567" i="6"/>
  <c r="L2543" i="6"/>
  <c r="L2524" i="6"/>
  <c r="L2503" i="6"/>
  <c r="L2479" i="6"/>
  <c r="L2462" i="6"/>
  <c r="L2452" i="6"/>
  <c r="L2444" i="6"/>
  <c r="L2436" i="6"/>
  <c r="L2428" i="6"/>
  <c r="L2420" i="6"/>
  <c r="L2412" i="6"/>
  <c r="L2404" i="6"/>
  <c r="L2396" i="6"/>
  <c r="L2388" i="6"/>
  <c r="L2380" i="6"/>
  <c r="L2372" i="6"/>
  <c r="L2364" i="6"/>
  <c r="L2356" i="6"/>
  <c r="L2348" i="6"/>
  <c r="L2340" i="6"/>
  <c r="L2332" i="6"/>
  <c r="L2324" i="6"/>
  <c r="L2316" i="6"/>
  <c r="L2308" i="6"/>
  <c r="L2300" i="6"/>
  <c r="L2292" i="6"/>
  <c r="L2284" i="6"/>
  <c r="L2276" i="6"/>
  <c r="L2268" i="6"/>
  <c r="L2260" i="6"/>
  <c r="L2252" i="6"/>
  <c r="L2244" i="6"/>
  <c r="L2236" i="6"/>
  <c r="L2228" i="6"/>
  <c r="L2220" i="6"/>
  <c r="L2212" i="6"/>
  <c r="L2204" i="6"/>
  <c r="L2196" i="6"/>
  <c r="L2188" i="6"/>
  <c r="L2180" i="6"/>
  <c r="L2172" i="6"/>
  <c r="L2164" i="6"/>
  <c r="L2156" i="6"/>
  <c r="L2148" i="6"/>
  <c r="L2140" i="6"/>
  <c r="L2132" i="6"/>
  <c r="L2124" i="6"/>
  <c r="L2116" i="6"/>
  <c r="L2108" i="6"/>
  <c r="L2100" i="6"/>
  <c r="L2092" i="6"/>
  <c r="L2084" i="6"/>
  <c r="L2076" i="6"/>
  <c r="L2068" i="6"/>
  <c r="L2060" i="6"/>
  <c r="L2052" i="6"/>
  <c r="L2044" i="6"/>
  <c r="L2036" i="6"/>
  <c r="L2028" i="6"/>
  <c r="L2020" i="6"/>
  <c r="L2012" i="6"/>
  <c r="L2004" i="6"/>
  <c r="L1996" i="6"/>
  <c r="L1988" i="6"/>
  <c r="L1980" i="6"/>
  <c r="L1972" i="6"/>
  <c r="L1964" i="6"/>
  <c r="L1956" i="6"/>
  <c r="L1948" i="6"/>
  <c r="L1940" i="6"/>
  <c r="L1932" i="6"/>
  <c r="L1924" i="6"/>
  <c r="L1916" i="6"/>
  <c r="L1908" i="6"/>
  <c r="L1900" i="6"/>
  <c r="L1892" i="6"/>
  <c r="L1884" i="6"/>
  <c r="L1876" i="6"/>
  <c r="L1868" i="6"/>
  <c r="L1860" i="6"/>
  <c r="L1852" i="6"/>
  <c r="L1844" i="6"/>
  <c r="L1836" i="6"/>
  <c r="L1828" i="6"/>
  <c r="L1820" i="6"/>
  <c r="L1812" i="6"/>
  <c r="L1804" i="6"/>
  <c r="L1796" i="6"/>
  <c r="L1788" i="6"/>
  <c r="L1780" i="6"/>
  <c r="L1772" i="6"/>
  <c r="L1764" i="6"/>
  <c r="L1756" i="6"/>
  <c r="L1748" i="6"/>
  <c r="L1740" i="6"/>
  <c r="L1732" i="6"/>
  <c r="L1724" i="6"/>
  <c r="L1716" i="6"/>
  <c r="L1708" i="6"/>
  <c r="L1700" i="6"/>
  <c r="L1692" i="6"/>
  <c r="L1684" i="6"/>
  <c r="L1676" i="6"/>
  <c r="L1668" i="6"/>
  <c r="L1660" i="6"/>
  <c r="L1652" i="6"/>
  <c r="L1644" i="6"/>
  <c r="L1636" i="6"/>
  <c r="L1628" i="6"/>
  <c r="L1620" i="6"/>
  <c r="L1612" i="6"/>
  <c r="L1604" i="6"/>
  <c r="L1596" i="6"/>
  <c r="L1588" i="6"/>
  <c r="L1580" i="6"/>
  <c r="L1572" i="6"/>
  <c r="L1564" i="6"/>
  <c r="L1556" i="6"/>
  <c r="L1548" i="6"/>
  <c r="L1540" i="6"/>
  <c r="L1532" i="6"/>
  <c r="L1524" i="6"/>
  <c r="L1516" i="6"/>
  <c r="L1508" i="6"/>
  <c r="L1500" i="6"/>
  <c r="L1492" i="6"/>
  <c r="L1484" i="6"/>
  <c r="L1476" i="6"/>
  <c r="L1468" i="6"/>
  <c r="L1460" i="6"/>
  <c r="L12" i="6"/>
  <c r="L20" i="6"/>
  <c r="L28" i="6"/>
  <c r="L36" i="6"/>
  <c r="L44" i="6"/>
  <c r="L52" i="6"/>
  <c r="L60" i="6"/>
  <c r="L68" i="6"/>
  <c r="L76" i="6"/>
  <c r="L84" i="6"/>
  <c r="L92" i="6"/>
  <c r="L100" i="6"/>
  <c r="L108" i="6"/>
  <c r="L116" i="6"/>
  <c r="L124" i="6"/>
  <c r="L132" i="6"/>
  <c r="L140" i="6"/>
  <c r="L148" i="6"/>
  <c r="L156" i="6"/>
  <c r="L164" i="6"/>
  <c r="L172" i="6"/>
  <c r="L180" i="6"/>
  <c r="L188" i="6"/>
  <c r="L196" i="6"/>
  <c r="L204" i="6"/>
  <c r="L212" i="6"/>
  <c r="L220" i="6"/>
  <c r="L228" i="6"/>
  <c r="L236" i="6"/>
  <c r="L244" i="6"/>
  <c r="L252" i="6"/>
  <c r="L260" i="6"/>
  <c r="L268" i="6"/>
  <c r="L276" i="6"/>
  <c r="L284" i="6"/>
  <c r="L292" i="6"/>
  <c r="L300" i="6"/>
  <c r="L308" i="6"/>
  <c r="L316" i="6"/>
  <c r="L324" i="6"/>
  <c r="L332" i="6"/>
  <c r="L340" i="6"/>
  <c r="L348" i="6"/>
  <c r="L356" i="6"/>
  <c r="L364" i="6"/>
  <c r="L372" i="6"/>
  <c r="L380" i="6"/>
  <c r="L388" i="6"/>
  <c r="L396" i="6"/>
  <c r="L404" i="6"/>
  <c r="L412" i="6"/>
  <c r="L420" i="6"/>
  <c r="L428" i="6"/>
  <c r="L436" i="6"/>
  <c r="L444" i="6"/>
  <c r="L452" i="6"/>
  <c r="L460" i="6"/>
  <c r="L468" i="6"/>
  <c r="L476" i="6"/>
  <c r="L484" i="6"/>
  <c r="L492" i="6"/>
  <c r="L500" i="6"/>
  <c r="L508" i="6"/>
  <c r="L516" i="6"/>
  <c r="L524" i="6"/>
  <c r="L532" i="6"/>
  <c r="L540" i="6"/>
  <c r="L548" i="6"/>
  <c r="L556" i="6"/>
  <c r="L564" i="6"/>
  <c r="L572" i="6"/>
  <c r="L580" i="6"/>
  <c r="L588" i="6"/>
  <c r="L596" i="6"/>
  <c r="L604" i="6"/>
  <c r="L612" i="6"/>
  <c r="L620" i="6"/>
  <c r="L628" i="6"/>
  <c r="L636" i="6"/>
  <c r="L644" i="6"/>
  <c r="L652" i="6"/>
  <c r="L660" i="6"/>
  <c r="L668" i="6"/>
  <c r="L676" i="6"/>
  <c r="L684" i="6"/>
  <c r="L692" i="6"/>
  <c r="L700" i="6"/>
  <c r="L708" i="6"/>
  <c r="L716" i="6"/>
  <c r="L724" i="6"/>
  <c r="L732" i="6"/>
  <c r="L740" i="6"/>
  <c r="L748" i="6"/>
  <c r="L756" i="6"/>
  <c r="L764" i="6"/>
  <c r="L772" i="6"/>
  <c r="L780" i="6"/>
  <c r="L788" i="6"/>
  <c r="L796" i="6"/>
  <c r="L804" i="6"/>
  <c r="L812" i="6"/>
  <c r="L820" i="6"/>
  <c r="L828" i="6"/>
  <c r="L836" i="6"/>
  <c r="L844" i="6"/>
  <c r="L852" i="6"/>
  <c r="L860" i="6"/>
  <c r="L868" i="6"/>
  <c r="L876" i="6"/>
  <c r="L884" i="6"/>
  <c r="L892" i="6"/>
  <c r="L900" i="6"/>
  <c r="L908" i="6"/>
  <c r="L916" i="6"/>
  <c r="L924" i="6"/>
  <c r="L932" i="6"/>
  <c r="L940" i="6"/>
  <c r="L948" i="6"/>
  <c r="L956" i="6"/>
  <c r="L964" i="6"/>
  <c r="L972" i="6"/>
  <c r="L980" i="6"/>
  <c r="L988" i="6"/>
  <c r="L996" i="6"/>
  <c r="L1004" i="6"/>
  <c r="L1012" i="6"/>
  <c r="L1020" i="6"/>
  <c r="L1028" i="6"/>
  <c r="L1036" i="6"/>
  <c r="L1044" i="6"/>
  <c r="L1052" i="6"/>
  <c r="L1060" i="6"/>
  <c r="L1068" i="6"/>
  <c r="L1076" i="6"/>
  <c r="L1084" i="6"/>
  <c r="L1092" i="6"/>
  <c r="L1100" i="6"/>
  <c r="L1108" i="6"/>
  <c r="L1116" i="6"/>
  <c r="L1124" i="6"/>
  <c r="L1132" i="6"/>
  <c r="L1140" i="6"/>
  <c r="L1148" i="6"/>
  <c r="L1156" i="6"/>
  <c r="L1164" i="6"/>
  <c r="L1172" i="6"/>
  <c r="L1180" i="6"/>
  <c r="L1188" i="6"/>
  <c r="L1196" i="6"/>
  <c r="L1204" i="6"/>
  <c r="L1212" i="6"/>
  <c r="L1220" i="6"/>
  <c r="L1228" i="6"/>
  <c r="L1236" i="6"/>
  <c r="L1244" i="6"/>
  <c r="L1252" i="6"/>
  <c r="L1260" i="6"/>
  <c r="L1268" i="6"/>
  <c r="L1276" i="6"/>
  <c r="L1284" i="6"/>
  <c r="L1292" i="6"/>
  <c r="L1300" i="6"/>
  <c r="L1308" i="6"/>
  <c r="L1316" i="6"/>
  <c r="L1324" i="6"/>
  <c r="L1332" i="6"/>
  <c r="L1340" i="6"/>
  <c r="L1348" i="6"/>
  <c r="L1356" i="6"/>
  <c r="L1364" i="6"/>
  <c r="L1372" i="6"/>
  <c r="L1380" i="6"/>
  <c r="L1388" i="6"/>
  <c r="L1396" i="6"/>
  <c r="L1404" i="6"/>
  <c r="L1412" i="6"/>
  <c r="L1420" i="6"/>
  <c r="L1428" i="6"/>
  <c r="L1436" i="6"/>
  <c r="L1444" i="6"/>
  <c r="L1452" i="6"/>
  <c r="L1466" i="6"/>
  <c r="L1482" i="6"/>
  <c r="L1498" i="6"/>
  <c r="L1514" i="6"/>
  <c r="L1530" i="6"/>
  <c r="L1546" i="6"/>
  <c r="L1562" i="6"/>
  <c r="L1578" i="6"/>
  <c r="L1594" i="6"/>
  <c r="L1610" i="6"/>
  <c r="L1626" i="6"/>
  <c r="L1642" i="6"/>
  <c r="L1658" i="6"/>
  <c r="L1674" i="6"/>
  <c r="L1690" i="6"/>
  <c r="L1706" i="6"/>
  <c r="L1722" i="6"/>
  <c r="L1738" i="6"/>
  <c r="L1754" i="6"/>
  <c r="L1770" i="6"/>
  <c r="L1786" i="6"/>
  <c r="L1802" i="6"/>
  <c r="L1818" i="6"/>
  <c r="L1834" i="6"/>
  <c r="L1850" i="6"/>
  <c r="L1866" i="6"/>
  <c r="L1882" i="6"/>
  <c r="L1898" i="6"/>
  <c r="L1914" i="6"/>
  <c r="L1930" i="6"/>
  <c r="L1946" i="6"/>
  <c r="L1962" i="6"/>
  <c r="L1978" i="6"/>
  <c r="L1994" i="6"/>
  <c r="L2010" i="6"/>
  <c r="L2026" i="6"/>
  <c r="L2042" i="6"/>
  <c r="L2058" i="6"/>
  <c r="L2074" i="6"/>
  <c r="L2090" i="6"/>
  <c r="L2106" i="6"/>
  <c r="L2122" i="6"/>
  <c r="L2138" i="6"/>
  <c r="L2154" i="6"/>
  <c r="L2170" i="6"/>
  <c r="L2186" i="6"/>
  <c r="L2202" i="6"/>
  <c r="L2218" i="6"/>
  <c r="L2234" i="6"/>
  <c r="L2250" i="6"/>
  <c r="L2266" i="6"/>
  <c r="L2282" i="6"/>
  <c r="L2298" i="6"/>
  <c r="L2314" i="6"/>
  <c r="L2330" i="6"/>
  <c r="L2346" i="6"/>
  <c r="L2362" i="6"/>
  <c r="L2378" i="6"/>
  <c r="L2394" i="6"/>
  <c r="L2410" i="6"/>
  <c r="L2426" i="6"/>
  <c r="L2442" i="6"/>
  <c r="L2459" i="6"/>
  <c r="L2495" i="6"/>
  <c r="L2540" i="6"/>
  <c r="L2583" i="6"/>
  <c r="L2631" i="6"/>
  <c r="L2686" i="6"/>
  <c r="L2750" i="6"/>
  <c r="L2814" i="6"/>
  <c r="L2878" i="6"/>
  <c r="L2942" i="6"/>
  <c r="L3006" i="6"/>
  <c r="L3070" i="6"/>
  <c r="L3134" i="6"/>
  <c r="L3198" i="6"/>
  <c r="L3262" i="6"/>
  <c r="L3326" i="6"/>
  <c r="L3390" i="6"/>
  <c r="L3455" i="6"/>
  <c r="L3559" i="6"/>
  <c r="L3862" i="6"/>
  <c r="L4147" i="6"/>
  <c r="B14" i="7"/>
  <c r="K5571" i="6"/>
  <c r="K5570" i="6"/>
  <c r="K5569" i="6"/>
  <c r="K5568" i="6"/>
  <c r="K5567" i="6"/>
  <c r="K5566" i="6"/>
  <c r="K5565" i="6"/>
  <c r="K5564" i="6"/>
  <c r="K5563" i="6"/>
  <c r="K5562" i="6"/>
  <c r="K5561" i="6"/>
  <c r="K5560" i="6"/>
  <c r="K5559" i="6"/>
  <c r="K5558" i="6"/>
  <c r="K5557" i="6"/>
  <c r="K5556" i="6"/>
  <c r="K5555" i="6"/>
  <c r="K5554" i="6"/>
  <c r="K5553" i="6"/>
  <c r="K5552" i="6"/>
  <c r="K5551" i="6"/>
  <c r="K5550" i="6"/>
  <c r="K5549" i="6"/>
  <c r="K5548" i="6"/>
  <c r="K5547" i="6"/>
  <c r="K5546" i="6"/>
  <c r="K5545" i="6"/>
  <c r="K5544" i="6"/>
  <c r="K5543" i="6"/>
  <c r="K5542" i="6"/>
  <c r="K5541" i="6"/>
  <c r="K5540" i="6"/>
  <c r="K5539" i="6"/>
  <c r="K5538" i="6"/>
  <c r="K5537" i="6"/>
  <c r="K5536" i="6"/>
  <c r="K5535" i="6"/>
  <c r="K5534" i="6"/>
  <c r="K5533" i="6"/>
  <c r="K5532" i="6"/>
  <c r="K5531" i="6"/>
  <c r="K5530" i="6"/>
  <c r="K5529" i="6"/>
  <c r="K5528" i="6"/>
  <c r="K5527" i="6"/>
  <c r="K5526" i="6"/>
  <c r="K5525" i="6"/>
  <c r="K5524" i="6"/>
  <c r="K5523" i="6"/>
  <c r="K5522" i="6"/>
  <c r="K5521" i="6"/>
  <c r="K5520" i="6"/>
  <c r="K5519" i="6"/>
  <c r="K5518" i="6"/>
  <c r="K5517" i="6"/>
  <c r="K5516" i="6"/>
  <c r="K5515" i="6"/>
  <c r="K5514" i="6"/>
  <c r="K5513" i="6"/>
  <c r="K5512" i="6"/>
  <c r="K5511" i="6"/>
  <c r="K5510" i="6"/>
  <c r="K5509" i="6"/>
  <c r="K5508" i="6"/>
  <c r="K5507" i="6"/>
  <c r="K5506" i="6"/>
  <c r="K5505" i="6"/>
  <c r="K5504" i="6"/>
  <c r="K5503" i="6"/>
  <c r="K5502" i="6"/>
  <c r="K5501" i="6"/>
  <c r="K5500" i="6"/>
  <c r="K5499" i="6"/>
  <c r="K5498" i="6"/>
  <c r="K5497" i="6"/>
  <c r="K5496" i="6"/>
  <c r="K5495" i="6"/>
  <c r="K5494" i="6"/>
  <c r="K5493" i="6"/>
  <c r="K5492" i="6"/>
  <c r="K5491" i="6"/>
  <c r="K5490" i="6"/>
  <c r="K5489" i="6"/>
  <c r="K5488" i="6"/>
  <c r="K5487" i="6"/>
  <c r="K5486" i="6"/>
  <c r="K5485" i="6"/>
  <c r="K5484" i="6"/>
  <c r="K5483" i="6"/>
  <c r="K5482" i="6"/>
  <c r="K5481" i="6"/>
  <c r="K5480" i="6"/>
  <c r="K5479" i="6"/>
  <c r="K5478" i="6"/>
  <c r="K5477" i="6"/>
  <c r="K5476" i="6"/>
  <c r="K5475" i="6"/>
  <c r="K5474" i="6"/>
  <c r="K5473" i="6"/>
  <c r="K5472" i="6"/>
  <c r="K5471" i="6"/>
  <c r="K5470" i="6"/>
  <c r="K5469" i="6"/>
  <c r="K5468" i="6"/>
  <c r="K5467" i="6"/>
  <c r="K5466" i="6"/>
  <c r="K5465" i="6"/>
  <c r="K5464" i="6"/>
  <c r="K5463" i="6"/>
  <c r="K5462" i="6"/>
  <c r="K5461" i="6"/>
  <c r="K5460" i="6"/>
  <c r="K5459" i="6"/>
  <c r="K5458" i="6"/>
  <c r="K5457" i="6"/>
  <c r="K5456" i="6"/>
  <c r="K5455" i="6"/>
  <c r="K5454" i="6"/>
  <c r="K5453" i="6"/>
  <c r="K5452" i="6"/>
  <c r="K5451" i="6"/>
  <c r="K5450" i="6"/>
  <c r="K5449" i="6"/>
  <c r="K5448" i="6"/>
  <c r="K5447" i="6"/>
  <c r="K5446" i="6"/>
  <c r="K5445" i="6"/>
  <c r="K5444" i="6"/>
  <c r="K5443" i="6"/>
  <c r="K5442" i="6"/>
  <c r="K5441" i="6"/>
  <c r="K5440" i="6"/>
  <c r="K5439" i="6"/>
  <c r="K5438" i="6"/>
  <c r="K5437" i="6"/>
  <c r="K5436" i="6"/>
  <c r="K5435" i="6"/>
  <c r="K5434" i="6"/>
  <c r="K5433" i="6"/>
  <c r="K5432" i="6"/>
  <c r="K5431" i="6"/>
  <c r="K5430" i="6"/>
  <c r="K5429" i="6"/>
  <c r="K5428" i="6"/>
  <c r="K5427" i="6"/>
  <c r="K5426" i="6"/>
  <c r="K5425" i="6"/>
  <c r="K5424" i="6"/>
  <c r="K5423" i="6"/>
  <c r="K5422" i="6"/>
  <c r="K5421" i="6"/>
  <c r="K5420" i="6"/>
  <c r="K5419" i="6"/>
  <c r="K5418" i="6"/>
  <c r="K5417" i="6"/>
  <c r="K5416" i="6"/>
  <c r="K5415" i="6"/>
  <c r="K5414" i="6"/>
  <c r="K5413" i="6"/>
  <c r="K5412" i="6"/>
  <c r="K5411" i="6"/>
  <c r="K5410" i="6"/>
  <c r="K5409" i="6"/>
  <c r="K5408" i="6"/>
  <c r="K5407" i="6"/>
  <c r="K5406" i="6"/>
  <c r="K5405" i="6"/>
  <c r="K5404" i="6"/>
  <c r="K5403" i="6"/>
  <c r="K5402" i="6"/>
  <c r="K5401" i="6"/>
  <c r="K5400" i="6"/>
  <c r="K5399" i="6"/>
  <c r="K5398" i="6"/>
  <c r="K5397" i="6"/>
  <c r="K5396" i="6"/>
  <c r="K5395" i="6"/>
  <c r="K5394" i="6"/>
  <c r="K5393" i="6"/>
  <c r="K5392" i="6"/>
  <c r="K5391" i="6"/>
  <c r="K5390" i="6"/>
  <c r="K5389" i="6"/>
  <c r="K5388" i="6"/>
  <c r="K5387" i="6"/>
  <c r="K5386" i="6"/>
  <c r="K5385" i="6"/>
  <c r="K5384" i="6"/>
  <c r="K5383" i="6"/>
  <c r="K5382" i="6"/>
  <c r="K5381" i="6"/>
  <c r="K5380" i="6"/>
  <c r="K5379" i="6"/>
  <c r="K5378" i="6"/>
  <c r="K5377" i="6"/>
  <c r="K5376" i="6"/>
  <c r="K5375" i="6"/>
  <c r="K5374" i="6"/>
  <c r="K5373" i="6"/>
  <c r="K5372" i="6"/>
  <c r="K5371" i="6"/>
  <c r="K5370" i="6"/>
  <c r="K5369" i="6"/>
  <c r="K5368" i="6"/>
  <c r="K5367" i="6"/>
  <c r="K5366" i="6"/>
  <c r="K5365" i="6"/>
  <c r="K5364" i="6"/>
  <c r="K5363" i="6"/>
  <c r="K5362" i="6"/>
  <c r="K5361" i="6"/>
  <c r="K5360" i="6"/>
  <c r="K5359" i="6"/>
  <c r="K5358" i="6"/>
  <c r="K5357" i="6"/>
  <c r="K5356" i="6"/>
  <c r="K5355" i="6"/>
  <c r="K5354" i="6"/>
  <c r="K5353" i="6"/>
  <c r="K5352" i="6"/>
  <c r="K5351" i="6"/>
  <c r="K5350" i="6"/>
  <c r="K5349" i="6"/>
  <c r="K5348" i="6"/>
  <c r="K5347" i="6"/>
  <c r="K5346" i="6"/>
  <c r="K5345" i="6"/>
  <c r="K5344" i="6"/>
  <c r="K5343" i="6"/>
  <c r="K5342" i="6"/>
  <c r="K5341" i="6"/>
  <c r="K5340" i="6"/>
  <c r="K5339" i="6"/>
  <c r="K5338" i="6"/>
  <c r="K5337" i="6"/>
  <c r="K5336" i="6"/>
  <c r="K5335" i="6"/>
  <c r="K5334" i="6"/>
  <c r="K5333" i="6"/>
  <c r="K5332" i="6"/>
  <c r="K5331" i="6"/>
  <c r="K5330" i="6"/>
  <c r="K5329" i="6"/>
  <c r="K5328" i="6"/>
  <c r="K5327" i="6"/>
  <c r="K5326" i="6"/>
  <c r="K5325" i="6"/>
  <c r="K5324" i="6"/>
  <c r="K5323" i="6"/>
  <c r="K5322" i="6"/>
  <c r="K5321" i="6"/>
  <c r="K5320" i="6"/>
  <c r="K5319" i="6"/>
  <c r="K5318" i="6"/>
  <c r="K5317" i="6"/>
  <c r="K5316" i="6"/>
  <c r="K5315" i="6"/>
  <c r="K5314" i="6"/>
  <c r="K5313" i="6"/>
  <c r="K5312" i="6"/>
  <c r="K5311" i="6"/>
  <c r="K5310" i="6"/>
  <c r="K5309" i="6"/>
  <c r="K5308" i="6"/>
  <c r="K5307" i="6"/>
  <c r="K5306" i="6"/>
  <c r="K5305" i="6"/>
  <c r="K5304" i="6"/>
  <c r="K5303" i="6"/>
  <c r="K5302" i="6"/>
  <c r="K5301" i="6"/>
  <c r="K5300" i="6"/>
  <c r="K5299" i="6"/>
  <c r="K5298" i="6"/>
  <c r="K5297" i="6"/>
  <c r="K5296" i="6"/>
  <c r="K5295" i="6"/>
  <c r="K5294" i="6"/>
  <c r="K5293" i="6"/>
  <c r="K5292" i="6"/>
  <c r="K5291" i="6"/>
  <c r="K5290" i="6"/>
  <c r="K5289" i="6"/>
  <c r="K5288" i="6"/>
  <c r="K5287" i="6"/>
  <c r="K5286" i="6"/>
  <c r="K5285" i="6"/>
  <c r="K5284" i="6"/>
  <c r="K5283" i="6"/>
  <c r="K5282" i="6"/>
  <c r="K5281" i="6"/>
  <c r="K5280" i="6"/>
  <c r="K5279" i="6"/>
  <c r="K5278" i="6"/>
  <c r="K5277" i="6"/>
  <c r="K5276" i="6"/>
  <c r="K5275" i="6"/>
  <c r="K5274" i="6"/>
  <c r="K5273" i="6"/>
  <c r="K5272" i="6"/>
  <c r="K5271" i="6"/>
  <c r="K5270" i="6"/>
  <c r="K5269" i="6"/>
  <c r="K5268" i="6"/>
  <c r="K5267" i="6"/>
  <c r="K5266" i="6"/>
  <c r="K5265" i="6"/>
  <c r="K5264" i="6"/>
  <c r="K5263" i="6"/>
  <c r="K5262" i="6"/>
  <c r="K5261" i="6"/>
  <c r="K5260" i="6"/>
  <c r="K5259" i="6"/>
  <c r="K5258" i="6"/>
  <c r="K5257" i="6"/>
  <c r="K5256" i="6"/>
  <c r="K5255" i="6"/>
  <c r="K5254" i="6"/>
  <c r="K5253" i="6"/>
  <c r="K5252" i="6"/>
  <c r="K5251" i="6"/>
  <c r="K5250" i="6"/>
  <c r="K5249" i="6"/>
  <c r="K5248" i="6"/>
  <c r="K5247" i="6"/>
  <c r="K5246" i="6"/>
  <c r="K5245" i="6"/>
  <c r="K5244" i="6"/>
  <c r="K5243" i="6"/>
  <c r="K5242" i="6"/>
  <c r="K5241" i="6"/>
  <c r="K5240" i="6"/>
  <c r="K5239" i="6"/>
  <c r="K5238" i="6"/>
  <c r="K5237" i="6"/>
  <c r="K5236" i="6"/>
  <c r="K5235" i="6"/>
  <c r="K5234" i="6"/>
  <c r="K5233" i="6"/>
  <c r="K5232" i="6"/>
  <c r="K5231" i="6"/>
  <c r="K5230" i="6"/>
  <c r="K5229" i="6"/>
  <c r="K5228" i="6"/>
  <c r="K5227" i="6"/>
  <c r="K5226" i="6"/>
  <c r="K5225" i="6"/>
  <c r="K5224" i="6"/>
  <c r="K5223" i="6"/>
  <c r="K5222" i="6"/>
  <c r="K5221" i="6"/>
  <c r="K5220" i="6"/>
  <c r="K5219" i="6"/>
  <c r="K5218" i="6"/>
  <c r="K5217" i="6"/>
  <c r="K5216" i="6"/>
  <c r="K5215" i="6"/>
  <c r="K5214" i="6"/>
  <c r="K5213" i="6"/>
  <c r="K5212" i="6"/>
  <c r="K5211" i="6"/>
  <c r="K5210" i="6"/>
  <c r="K5209" i="6"/>
  <c r="K5208" i="6"/>
  <c r="K5207" i="6"/>
  <c r="K5206" i="6"/>
  <c r="K5205" i="6"/>
  <c r="K5204" i="6"/>
  <c r="K5203" i="6"/>
  <c r="K5202" i="6"/>
  <c r="K5201" i="6"/>
  <c r="K5200" i="6"/>
  <c r="K5199" i="6"/>
  <c r="K5198" i="6"/>
  <c r="K5197" i="6"/>
  <c r="K5196" i="6"/>
  <c r="K5195" i="6"/>
  <c r="K5194" i="6"/>
  <c r="K5193" i="6"/>
  <c r="K5192" i="6"/>
  <c r="K5191" i="6"/>
  <c r="K5190" i="6"/>
  <c r="K5189" i="6"/>
  <c r="K5188" i="6"/>
  <c r="K5187" i="6"/>
  <c r="K5186" i="6"/>
  <c r="K5185" i="6"/>
  <c r="K5184" i="6"/>
  <c r="K5183" i="6"/>
  <c r="K5182" i="6"/>
  <c r="K5181" i="6"/>
  <c r="K5180" i="6"/>
  <c r="K5179" i="6"/>
  <c r="K5178" i="6"/>
  <c r="K5177" i="6"/>
  <c r="K5176" i="6"/>
  <c r="K5175" i="6"/>
  <c r="K5174" i="6"/>
  <c r="K5173" i="6"/>
  <c r="K5172" i="6"/>
  <c r="K5171" i="6"/>
  <c r="K5170" i="6"/>
  <c r="K5169" i="6"/>
  <c r="K5168" i="6"/>
  <c r="K5167" i="6"/>
  <c r="K5166" i="6"/>
  <c r="K5165" i="6"/>
  <c r="K5164" i="6"/>
  <c r="K5163" i="6"/>
  <c r="K5162" i="6"/>
  <c r="K5161" i="6"/>
  <c r="K5160" i="6"/>
  <c r="K5159" i="6"/>
  <c r="K5158" i="6"/>
  <c r="K5157" i="6"/>
  <c r="K5156" i="6"/>
  <c r="K5155" i="6"/>
  <c r="K5154" i="6"/>
  <c r="K5153" i="6"/>
  <c r="K5152" i="6"/>
  <c r="K5151" i="6"/>
  <c r="K5150" i="6"/>
  <c r="K5149" i="6"/>
  <c r="K5148" i="6"/>
  <c r="K5147" i="6"/>
  <c r="K5146" i="6"/>
  <c r="K5145" i="6"/>
  <c r="K5144" i="6"/>
  <c r="K5143" i="6"/>
  <c r="K5142" i="6"/>
  <c r="K5141" i="6"/>
  <c r="K5140" i="6"/>
  <c r="K5139" i="6"/>
  <c r="K5138" i="6"/>
  <c r="K5137" i="6"/>
  <c r="K5136" i="6"/>
  <c r="K5135" i="6"/>
  <c r="K5134" i="6"/>
  <c r="K5133" i="6"/>
  <c r="K5132" i="6"/>
  <c r="K5131" i="6"/>
  <c r="K5130" i="6"/>
  <c r="K5129" i="6"/>
  <c r="K5128" i="6"/>
  <c r="K5127" i="6"/>
  <c r="K5126" i="6"/>
  <c r="K5125" i="6"/>
  <c r="K5124" i="6"/>
  <c r="K5123" i="6"/>
  <c r="K5122" i="6"/>
  <c r="K5121" i="6"/>
  <c r="K5120" i="6"/>
  <c r="K5119" i="6"/>
  <c r="K5118" i="6"/>
  <c r="K5117" i="6"/>
  <c r="K5116" i="6"/>
  <c r="K5115" i="6"/>
  <c r="K5114" i="6"/>
  <c r="K5113" i="6"/>
  <c r="K5112" i="6"/>
  <c r="K5111" i="6"/>
  <c r="K5110" i="6"/>
  <c r="K5109" i="6"/>
  <c r="K5108" i="6"/>
  <c r="K5107" i="6"/>
  <c r="K5106" i="6"/>
  <c r="K5105" i="6"/>
  <c r="K5104" i="6"/>
  <c r="K5103" i="6"/>
  <c r="K5102" i="6"/>
  <c r="K5101" i="6"/>
  <c r="K5100" i="6"/>
  <c r="K5099" i="6"/>
  <c r="K5098" i="6"/>
  <c r="K5097" i="6"/>
  <c r="K5096" i="6"/>
  <c r="K5095" i="6"/>
  <c r="K5094" i="6"/>
  <c r="K5093" i="6"/>
  <c r="K5092" i="6"/>
  <c r="K5091" i="6"/>
  <c r="K5090" i="6"/>
  <c r="K5089" i="6"/>
  <c r="K5088" i="6"/>
  <c r="K5087" i="6"/>
  <c r="K5086" i="6"/>
  <c r="K5085" i="6"/>
  <c r="K5084" i="6"/>
  <c r="K5083" i="6"/>
  <c r="K5082" i="6"/>
  <c r="K5081" i="6"/>
  <c r="K5080" i="6"/>
  <c r="K5079" i="6"/>
  <c r="K5078" i="6"/>
  <c r="K5077" i="6"/>
  <c r="K5076" i="6"/>
  <c r="K5075" i="6"/>
  <c r="K5074" i="6"/>
  <c r="K5073" i="6"/>
  <c r="K5072" i="6"/>
  <c r="K5071" i="6"/>
  <c r="K5070" i="6"/>
  <c r="K5069" i="6"/>
  <c r="K5068" i="6"/>
  <c r="K5067" i="6"/>
  <c r="K5066" i="6"/>
  <c r="K5065" i="6"/>
  <c r="K5064" i="6"/>
  <c r="K5063" i="6"/>
  <c r="K5062" i="6"/>
  <c r="K5061" i="6"/>
  <c r="K5060" i="6"/>
  <c r="K5059" i="6"/>
  <c r="K5058" i="6"/>
  <c r="K5057" i="6"/>
  <c r="K5056" i="6"/>
  <c r="K5055" i="6"/>
  <c r="K5054" i="6"/>
  <c r="K5053" i="6"/>
  <c r="K5052" i="6"/>
  <c r="K5051" i="6"/>
  <c r="K5050" i="6"/>
  <c r="K5049" i="6"/>
  <c r="K5048" i="6"/>
  <c r="K5047" i="6"/>
  <c r="K5046" i="6"/>
  <c r="K5045" i="6"/>
  <c r="K5044" i="6"/>
  <c r="K5043" i="6"/>
  <c r="K5042" i="6"/>
  <c r="K5041" i="6"/>
  <c r="K5040" i="6"/>
  <c r="K5039" i="6"/>
  <c r="K5038" i="6"/>
  <c r="K5037" i="6"/>
  <c r="K5036" i="6"/>
  <c r="K5035" i="6"/>
  <c r="K5034" i="6"/>
  <c r="K5033" i="6"/>
  <c r="K5032" i="6"/>
  <c r="K5031" i="6"/>
  <c r="K5030" i="6"/>
  <c r="K5029" i="6"/>
  <c r="K5028" i="6"/>
  <c r="K5027" i="6"/>
  <c r="K5026" i="6"/>
  <c r="K5025" i="6"/>
  <c r="K5024" i="6"/>
  <c r="K5023" i="6"/>
  <c r="K5022" i="6"/>
  <c r="K5021" i="6"/>
  <c r="K5020" i="6"/>
  <c r="K5019" i="6"/>
  <c r="K5018" i="6"/>
  <c r="K5017" i="6"/>
  <c r="K5016" i="6"/>
  <c r="K5015" i="6"/>
  <c r="K5014" i="6"/>
  <c r="K5013" i="6"/>
  <c r="K5012" i="6"/>
  <c r="K5011" i="6"/>
  <c r="K5010" i="6"/>
  <c r="K5009" i="6"/>
  <c r="K5008" i="6"/>
  <c r="K5007" i="6"/>
  <c r="K5006" i="6"/>
  <c r="K5005" i="6"/>
  <c r="K5004" i="6"/>
  <c r="K5003" i="6"/>
  <c r="K5002" i="6"/>
  <c r="K5001" i="6"/>
  <c r="K5000" i="6"/>
  <c r="K4999" i="6"/>
  <c r="K4998" i="6"/>
  <c r="K4997" i="6"/>
  <c r="K4996" i="6"/>
  <c r="K4995" i="6"/>
  <c r="K4994" i="6"/>
  <c r="K4993" i="6"/>
  <c r="K4992" i="6"/>
  <c r="K4991" i="6"/>
  <c r="K4990" i="6"/>
  <c r="K4989" i="6"/>
  <c r="K4988" i="6"/>
  <c r="K4987" i="6"/>
  <c r="K4986" i="6"/>
  <c r="K4985" i="6"/>
  <c r="K4984" i="6"/>
  <c r="K4983" i="6"/>
  <c r="K4982" i="6"/>
  <c r="K4981" i="6"/>
  <c r="K4980" i="6"/>
  <c r="K4979" i="6"/>
  <c r="K4978" i="6"/>
  <c r="K4977" i="6"/>
  <c r="K4976" i="6"/>
  <c r="K4975" i="6"/>
  <c r="K4974" i="6"/>
  <c r="K4973" i="6"/>
  <c r="K4972" i="6"/>
  <c r="K4971" i="6"/>
  <c r="K4970" i="6"/>
  <c r="K4969" i="6"/>
  <c r="K4968" i="6"/>
  <c r="K4967" i="6"/>
  <c r="K4966" i="6"/>
  <c r="K4965" i="6"/>
  <c r="K4964" i="6"/>
  <c r="K4963" i="6"/>
  <c r="K4962" i="6"/>
  <c r="K4961" i="6"/>
  <c r="K4960" i="6"/>
  <c r="K4959" i="6"/>
  <c r="K4958" i="6"/>
  <c r="K4957" i="6"/>
  <c r="K4956" i="6"/>
  <c r="K4955" i="6"/>
  <c r="K4954" i="6"/>
  <c r="K4953" i="6"/>
  <c r="K4952" i="6"/>
  <c r="K4951" i="6"/>
  <c r="K4950" i="6"/>
  <c r="K4949" i="6"/>
  <c r="K4948" i="6"/>
  <c r="K4947" i="6"/>
  <c r="K4946" i="6"/>
  <c r="K4945" i="6"/>
  <c r="K4944" i="6"/>
  <c r="K4943" i="6"/>
  <c r="K4942" i="6"/>
  <c r="K4941" i="6"/>
  <c r="K4940" i="6"/>
  <c r="K4939" i="6"/>
  <c r="K4938" i="6"/>
  <c r="K4937" i="6"/>
  <c r="K4936" i="6"/>
  <c r="K4935" i="6"/>
  <c r="K4934" i="6"/>
  <c r="K4933" i="6"/>
  <c r="K4932" i="6"/>
  <c r="K4931" i="6"/>
  <c r="K4930" i="6"/>
  <c r="K4929" i="6"/>
  <c r="K4928" i="6"/>
  <c r="K4927" i="6"/>
  <c r="K4926" i="6"/>
  <c r="K4925" i="6"/>
  <c r="K4924" i="6"/>
  <c r="K4923" i="6"/>
  <c r="K4922" i="6"/>
  <c r="K4921" i="6"/>
  <c r="K4920" i="6"/>
  <c r="K4919" i="6"/>
  <c r="K4918" i="6"/>
  <c r="K4917" i="6"/>
  <c r="K4916" i="6"/>
  <c r="K4915" i="6"/>
  <c r="K4914" i="6"/>
  <c r="K4913" i="6"/>
  <c r="K4912" i="6"/>
  <c r="K4911" i="6"/>
  <c r="K4910" i="6"/>
  <c r="K4909" i="6"/>
  <c r="K4908" i="6"/>
  <c r="K4907" i="6"/>
  <c r="K4906" i="6"/>
  <c r="K4905" i="6"/>
  <c r="K4904" i="6"/>
  <c r="K4903" i="6"/>
  <c r="K4902" i="6"/>
  <c r="K4901" i="6"/>
  <c r="K4900" i="6"/>
  <c r="K4899" i="6"/>
  <c r="K4898" i="6"/>
  <c r="K4897" i="6"/>
  <c r="K4896" i="6"/>
  <c r="K4895" i="6"/>
  <c r="K4894" i="6"/>
  <c r="K4893" i="6"/>
  <c r="K4892" i="6"/>
  <c r="K4891" i="6"/>
  <c r="K4890" i="6"/>
  <c r="K4889" i="6"/>
  <c r="K4888" i="6"/>
  <c r="K4887" i="6"/>
  <c r="K4886" i="6"/>
  <c r="K4885" i="6"/>
  <c r="K4884" i="6"/>
  <c r="K4883" i="6"/>
  <c r="K4882" i="6"/>
  <c r="K4881" i="6"/>
  <c r="K4880" i="6"/>
  <c r="K4879" i="6"/>
  <c r="K4878" i="6"/>
  <c r="K4877" i="6"/>
  <c r="K4876" i="6"/>
  <c r="K4875" i="6"/>
  <c r="K4874" i="6"/>
  <c r="K4873" i="6"/>
  <c r="K4872" i="6"/>
  <c r="K4871" i="6"/>
  <c r="K4870" i="6"/>
  <c r="K4869" i="6"/>
  <c r="K4868" i="6"/>
  <c r="K4867" i="6"/>
  <c r="K4866" i="6"/>
  <c r="K4865" i="6"/>
  <c r="K4864" i="6"/>
  <c r="K4863" i="6"/>
  <c r="K4862" i="6"/>
  <c r="K4861" i="6"/>
  <c r="K4860" i="6"/>
  <c r="K4859" i="6"/>
  <c r="K4858" i="6"/>
  <c r="K4857" i="6"/>
  <c r="K4856" i="6"/>
  <c r="K4855" i="6"/>
  <c r="K4854" i="6"/>
  <c r="K4853" i="6"/>
  <c r="K4852" i="6"/>
  <c r="K4851" i="6"/>
  <c r="K4850" i="6"/>
  <c r="K4849" i="6"/>
  <c r="K4848" i="6"/>
  <c r="K4847" i="6"/>
  <c r="K4846" i="6"/>
  <c r="K4845" i="6"/>
  <c r="K4844" i="6"/>
  <c r="K4843" i="6"/>
  <c r="K4842" i="6"/>
  <c r="K4841" i="6"/>
  <c r="K4840" i="6"/>
  <c r="K4839" i="6"/>
  <c r="K4838" i="6"/>
  <c r="K4837" i="6"/>
  <c r="K4836" i="6"/>
  <c r="K4835" i="6"/>
  <c r="K4834" i="6"/>
  <c r="K4833" i="6"/>
  <c r="K4832" i="6"/>
  <c r="K4831" i="6"/>
  <c r="K4830" i="6"/>
  <c r="K4829" i="6"/>
  <c r="K4828" i="6"/>
  <c r="K4827" i="6"/>
  <c r="K4826" i="6"/>
  <c r="K4825" i="6"/>
  <c r="K4824" i="6"/>
  <c r="K4823" i="6"/>
  <c r="K4822" i="6"/>
  <c r="K4821" i="6"/>
  <c r="K4820" i="6"/>
  <c r="K4819" i="6"/>
  <c r="K4818" i="6"/>
  <c r="K4817" i="6"/>
  <c r="K4816" i="6"/>
  <c r="K4815" i="6"/>
  <c r="K4814" i="6"/>
  <c r="K4813" i="6"/>
  <c r="K4812" i="6"/>
  <c r="K4811" i="6"/>
  <c r="K4810" i="6"/>
  <c r="K4809" i="6"/>
  <c r="K4808" i="6"/>
  <c r="K4807" i="6"/>
  <c r="K4806" i="6"/>
  <c r="K4805" i="6"/>
  <c r="K4804" i="6"/>
  <c r="K4803" i="6"/>
  <c r="K4802" i="6"/>
  <c r="K4801" i="6"/>
  <c r="K4800" i="6"/>
  <c r="K4799" i="6"/>
  <c r="K4798" i="6"/>
  <c r="K4797" i="6"/>
  <c r="K4796" i="6"/>
  <c r="K4795" i="6"/>
  <c r="K4794" i="6"/>
  <c r="K4793" i="6"/>
  <c r="K4792" i="6"/>
  <c r="K4791" i="6"/>
  <c r="K4790" i="6"/>
  <c r="K4789" i="6"/>
  <c r="K4788" i="6"/>
  <c r="K4787" i="6"/>
  <c r="K4786" i="6"/>
  <c r="K4785" i="6"/>
  <c r="K4784" i="6"/>
  <c r="K4783" i="6"/>
  <c r="K4782" i="6"/>
  <c r="K4781" i="6"/>
  <c r="K4780" i="6"/>
  <c r="K4779" i="6"/>
  <c r="K4778" i="6"/>
  <c r="K4777" i="6"/>
  <c r="K4776" i="6"/>
  <c r="K4775" i="6"/>
  <c r="K4774" i="6"/>
  <c r="K4773" i="6"/>
  <c r="K4772" i="6"/>
  <c r="K4771" i="6"/>
  <c r="K4770" i="6"/>
  <c r="K4769" i="6"/>
  <c r="K4768" i="6"/>
  <c r="K4767" i="6"/>
  <c r="K4766" i="6"/>
  <c r="K4765" i="6"/>
  <c r="K4764" i="6"/>
  <c r="K4763" i="6"/>
  <c r="K4762" i="6"/>
  <c r="K4761" i="6"/>
  <c r="K4760" i="6"/>
  <c r="K4759" i="6"/>
  <c r="K4758" i="6"/>
  <c r="K4757" i="6"/>
  <c r="K4756" i="6"/>
  <c r="K4755" i="6"/>
  <c r="K4754" i="6"/>
  <c r="K4753" i="6"/>
  <c r="K4752" i="6"/>
  <c r="K4751" i="6"/>
  <c r="K4750" i="6"/>
  <c r="K4749" i="6"/>
  <c r="K4748" i="6"/>
  <c r="K4747" i="6"/>
  <c r="K4746" i="6"/>
  <c r="K4745" i="6"/>
  <c r="K4744" i="6"/>
  <c r="K4743" i="6"/>
  <c r="K4742" i="6"/>
  <c r="K4741" i="6"/>
  <c r="K4740" i="6"/>
  <c r="K4739" i="6"/>
  <c r="K4738" i="6"/>
  <c r="K4737" i="6"/>
  <c r="K4736" i="6"/>
  <c r="K4735" i="6"/>
  <c r="K4734" i="6"/>
  <c r="K4733" i="6"/>
  <c r="K4732" i="6"/>
  <c r="K4731" i="6"/>
  <c r="K4730" i="6"/>
  <c r="K4729" i="6"/>
  <c r="K4728" i="6"/>
  <c r="K4727" i="6"/>
  <c r="K4726" i="6"/>
  <c r="K4725" i="6"/>
  <c r="K4724" i="6"/>
  <c r="K4723" i="6"/>
  <c r="K4722" i="6"/>
  <c r="K4721" i="6"/>
  <c r="K4720" i="6"/>
  <c r="K4719" i="6"/>
  <c r="K4718" i="6"/>
  <c r="K4717" i="6"/>
  <c r="K4716" i="6"/>
  <c r="K4715" i="6"/>
  <c r="K4714" i="6"/>
  <c r="K4713" i="6"/>
  <c r="K4712" i="6"/>
  <c r="K4711" i="6"/>
  <c r="K4710" i="6"/>
  <c r="K4709" i="6"/>
  <c r="K4708" i="6"/>
  <c r="K4707" i="6"/>
  <c r="K4706" i="6"/>
  <c r="K4705" i="6"/>
  <c r="K4704" i="6"/>
  <c r="K4703" i="6"/>
  <c r="K4702" i="6"/>
  <c r="K4701" i="6"/>
  <c r="K4700" i="6"/>
  <c r="K4699" i="6"/>
  <c r="K4698" i="6"/>
  <c r="K4697" i="6"/>
  <c r="K4696" i="6"/>
  <c r="K4695" i="6"/>
  <c r="K4694" i="6"/>
  <c r="K4693" i="6"/>
  <c r="K4692" i="6"/>
  <c r="K4691" i="6"/>
  <c r="K4690" i="6"/>
  <c r="K4689" i="6"/>
  <c r="K4688" i="6"/>
  <c r="K4687" i="6"/>
  <c r="K4686" i="6"/>
  <c r="K4685" i="6"/>
  <c r="K4684" i="6"/>
  <c r="K4683" i="6"/>
  <c r="K4682" i="6"/>
  <c r="K4681" i="6"/>
  <c r="K4680" i="6"/>
  <c r="K4679" i="6"/>
  <c r="K4678" i="6"/>
  <c r="K4677" i="6"/>
  <c r="K4676" i="6"/>
  <c r="K4675" i="6"/>
  <c r="K4674" i="6"/>
  <c r="K4673" i="6"/>
  <c r="K4672" i="6"/>
  <c r="K4671" i="6"/>
  <c r="K4670" i="6"/>
  <c r="K4669" i="6"/>
  <c r="K4668" i="6"/>
  <c r="K4667" i="6"/>
  <c r="K4666" i="6"/>
  <c r="K4665" i="6"/>
  <c r="K4664" i="6"/>
  <c r="K4663" i="6"/>
  <c r="K4662" i="6"/>
  <c r="K4661" i="6"/>
  <c r="K4660" i="6"/>
  <c r="K4659" i="6"/>
  <c r="K4658" i="6"/>
  <c r="K4657" i="6"/>
  <c r="K4656" i="6"/>
  <c r="K4655" i="6"/>
  <c r="K4654" i="6"/>
  <c r="K4653" i="6"/>
  <c r="K4652" i="6"/>
  <c r="K4651" i="6"/>
  <c r="K4650" i="6"/>
  <c r="K4649" i="6"/>
  <c r="K4648" i="6"/>
  <c r="K4647" i="6"/>
  <c r="K4646" i="6"/>
  <c r="K4645" i="6"/>
  <c r="K4644" i="6"/>
  <c r="K4643" i="6"/>
  <c r="K4642" i="6"/>
  <c r="K4641" i="6"/>
  <c r="K4640" i="6"/>
  <c r="K4639" i="6"/>
  <c r="K4638" i="6"/>
  <c r="K4637" i="6"/>
  <c r="K4636" i="6"/>
  <c r="K4635" i="6"/>
  <c r="K4634" i="6"/>
  <c r="K4633" i="6"/>
  <c r="K4632" i="6"/>
  <c r="K4631" i="6"/>
  <c r="K4630" i="6"/>
  <c r="K4629" i="6"/>
  <c r="K4628" i="6"/>
  <c r="K4627" i="6"/>
  <c r="K4626" i="6"/>
  <c r="K4625" i="6"/>
  <c r="K4624" i="6"/>
  <c r="K4623" i="6"/>
  <c r="K4622" i="6"/>
  <c r="K4621" i="6"/>
  <c r="K4620" i="6"/>
  <c r="K4619" i="6"/>
  <c r="K4618" i="6"/>
  <c r="K4617" i="6"/>
  <c r="K4616" i="6"/>
  <c r="K4615" i="6"/>
  <c r="K4614" i="6"/>
  <c r="K4613" i="6"/>
  <c r="K4612" i="6"/>
  <c r="K4611" i="6"/>
  <c r="K4610" i="6"/>
  <c r="K4609" i="6"/>
  <c r="K4608" i="6"/>
  <c r="K4607" i="6"/>
  <c r="K4606" i="6"/>
  <c r="K4605" i="6"/>
  <c r="K4604" i="6"/>
  <c r="K4603" i="6"/>
  <c r="K4602" i="6"/>
  <c r="K4601" i="6"/>
  <c r="K4600" i="6"/>
  <c r="K4599" i="6"/>
  <c r="K4598" i="6"/>
  <c r="K4597" i="6"/>
  <c r="K4596" i="6"/>
  <c r="K4595" i="6"/>
  <c r="K4594" i="6"/>
  <c r="K4593" i="6"/>
  <c r="K4592" i="6"/>
  <c r="K4591" i="6"/>
  <c r="K4590" i="6"/>
  <c r="K4589" i="6"/>
  <c r="K4588" i="6"/>
  <c r="K4587" i="6"/>
  <c r="K4586" i="6"/>
  <c r="K4585" i="6"/>
  <c r="K4584" i="6"/>
  <c r="K4583" i="6"/>
  <c r="K4582" i="6"/>
  <c r="K4581" i="6"/>
  <c r="K4580" i="6"/>
  <c r="K4579" i="6"/>
  <c r="K4578" i="6"/>
  <c r="K4577" i="6"/>
  <c r="K4576" i="6"/>
  <c r="K4575" i="6"/>
  <c r="K4574" i="6"/>
  <c r="K4573" i="6"/>
  <c r="K4572" i="6"/>
  <c r="K4571" i="6"/>
  <c r="K4570" i="6"/>
  <c r="K4569" i="6"/>
  <c r="K4568" i="6"/>
  <c r="K4567" i="6"/>
  <c r="K4566" i="6"/>
  <c r="K4565" i="6"/>
  <c r="K4564" i="6"/>
  <c r="K4563" i="6"/>
  <c r="K4562" i="6"/>
  <c r="K4561" i="6"/>
  <c r="K4560" i="6"/>
  <c r="K4559" i="6"/>
  <c r="K4558" i="6"/>
  <c r="K4557" i="6"/>
  <c r="K4556" i="6"/>
  <c r="K4555" i="6"/>
  <c r="K4554" i="6"/>
  <c r="K4553" i="6"/>
  <c r="K4552" i="6"/>
  <c r="K4551" i="6"/>
  <c r="K4550" i="6"/>
  <c r="K4549" i="6"/>
  <c r="K4548" i="6"/>
  <c r="K4547" i="6"/>
  <c r="K4546" i="6"/>
  <c r="K4545" i="6"/>
  <c r="K4544" i="6"/>
  <c r="K4543" i="6"/>
  <c r="K4542" i="6"/>
  <c r="K4541" i="6"/>
  <c r="K4540" i="6"/>
  <c r="K4539" i="6"/>
  <c r="K4538" i="6"/>
  <c r="K4537" i="6"/>
  <c r="K4536" i="6"/>
  <c r="K4535" i="6"/>
  <c r="K4534" i="6"/>
  <c r="K4533" i="6"/>
  <c r="K4532" i="6"/>
  <c r="K4531" i="6"/>
  <c r="K4530" i="6"/>
  <c r="K4529" i="6"/>
  <c r="K4528" i="6"/>
  <c r="K4527" i="6"/>
  <c r="K4526" i="6"/>
  <c r="K4525" i="6"/>
  <c r="K4524" i="6"/>
  <c r="K4523" i="6"/>
  <c r="K4522" i="6"/>
  <c r="K4521" i="6"/>
  <c r="K4520" i="6"/>
  <c r="K4519" i="6"/>
  <c r="K4518" i="6"/>
  <c r="K4517" i="6"/>
  <c r="K4516" i="6"/>
  <c r="K4515" i="6"/>
  <c r="K4514" i="6"/>
  <c r="K4513" i="6"/>
  <c r="K4512" i="6"/>
  <c r="K4511" i="6"/>
  <c r="K4510" i="6"/>
  <c r="K4509" i="6"/>
  <c r="K4508" i="6"/>
  <c r="K4507" i="6"/>
  <c r="K4506" i="6"/>
  <c r="K4505" i="6"/>
  <c r="K4504" i="6"/>
  <c r="K4503" i="6"/>
  <c r="K4502" i="6"/>
  <c r="K4501" i="6"/>
  <c r="K4500" i="6"/>
  <c r="K4499" i="6"/>
  <c r="K4498" i="6"/>
  <c r="K4497" i="6"/>
  <c r="K4496" i="6"/>
  <c r="K4495" i="6"/>
  <c r="K4494" i="6"/>
  <c r="K4493" i="6"/>
  <c r="K4492" i="6"/>
  <c r="K4491" i="6"/>
  <c r="K4490" i="6"/>
  <c r="K4489" i="6"/>
  <c r="K4488" i="6"/>
  <c r="K4487" i="6"/>
  <c r="K4486" i="6"/>
  <c r="K4485" i="6"/>
  <c r="K4484" i="6"/>
  <c r="K4483" i="6"/>
  <c r="K4482" i="6"/>
  <c r="K4481" i="6"/>
  <c r="K4480" i="6"/>
  <c r="K4479" i="6"/>
  <c r="K4478" i="6"/>
  <c r="K4477" i="6"/>
  <c r="K4476" i="6"/>
  <c r="K4475" i="6"/>
  <c r="K4474" i="6"/>
  <c r="K4473" i="6"/>
  <c r="K4472" i="6"/>
  <c r="K4471" i="6"/>
  <c r="K4470" i="6"/>
  <c r="K4469" i="6"/>
  <c r="K4468" i="6"/>
  <c r="K4467" i="6"/>
  <c r="K4466" i="6"/>
  <c r="K4465" i="6"/>
  <c r="K4464" i="6"/>
  <c r="K4463" i="6"/>
  <c r="K4462" i="6"/>
  <c r="K4461" i="6"/>
  <c r="K4460" i="6"/>
  <c r="K4459" i="6"/>
  <c r="K4458" i="6"/>
  <c r="K4457" i="6"/>
  <c r="K4456" i="6"/>
  <c r="K4455" i="6"/>
  <c r="K4454" i="6"/>
  <c r="K4453" i="6"/>
  <c r="K4452" i="6"/>
  <c r="K4451" i="6"/>
  <c r="K4450" i="6"/>
  <c r="K4449" i="6"/>
  <c r="K4448" i="6"/>
  <c r="K4447" i="6"/>
  <c r="K4446" i="6"/>
  <c r="K4445" i="6"/>
  <c r="K4444" i="6"/>
  <c r="K4443" i="6"/>
  <c r="K4442" i="6"/>
  <c r="K4441" i="6"/>
  <c r="K4440" i="6"/>
  <c r="K4439" i="6"/>
  <c r="K4438" i="6"/>
  <c r="K4437" i="6"/>
  <c r="K4436" i="6"/>
  <c r="K4435" i="6"/>
  <c r="K4434" i="6"/>
  <c r="K4433" i="6"/>
  <c r="K4432" i="6"/>
  <c r="K4431" i="6"/>
  <c r="K4430" i="6"/>
  <c r="K4429" i="6"/>
  <c r="K4428" i="6"/>
  <c r="K4427" i="6"/>
  <c r="K4426" i="6"/>
  <c r="K4425" i="6"/>
  <c r="K4424" i="6"/>
  <c r="K4423" i="6"/>
  <c r="K4422" i="6"/>
  <c r="K4421" i="6"/>
  <c r="K4420" i="6"/>
  <c r="K4419" i="6"/>
  <c r="K4418" i="6"/>
  <c r="K4417" i="6"/>
  <c r="K4416" i="6"/>
  <c r="K4415" i="6"/>
  <c r="K4414" i="6"/>
  <c r="K4413" i="6"/>
  <c r="K4412" i="6"/>
  <c r="K4411" i="6"/>
  <c r="K4410" i="6"/>
  <c r="K4409" i="6"/>
  <c r="K4408" i="6"/>
  <c r="K4407" i="6"/>
  <c r="K4406" i="6"/>
  <c r="K4405" i="6"/>
  <c r="K4404" i="6"/>
  <c r="K4403" i="6"/>
  <c r="K4402" i="6"/>
  <c r="K4401" i="6"/>
  <c r="K4400" i="6"/>
  <c r="K4399" i="6"/>
  <c r="K4398" i="6"/>
  <c r="K4397" i="6"/>
  <c r="K4396" i="6"/>
  <c r="K4395" i="6"/>
  <c r="K4394" i="6"/>
  <c r="K4393" i="6"/>
  <c r="K4392" i="6"/>
  <c r="K4391" i="6"/>
  <c r="K4390" i="6"/>
  <c r="K4389" i="6"/>
  <c r="K4388" i="6"/>
  <c r="K4387" i="6"/>
  <c r="K4386" i="6"/>
  <c r="K4385" i="6"/>
  <c r="K4384" i="6"/>
  <c r="K4383" i="6"/>
  <c r="K4382" i="6"/>
  <c r="K4381" i="6"/>
  <c r="K4380" i="6"/>
  <c r="K4379" i="6"/>
  <c r="K4378" i="6"/>
  <c r="K4377" i="6"/>
  <c r="K4376" i="6"/>
  <c r="K4375" i="6"/>
  <c r="K4374" i="6"/>
  <c r="K4373" i="6"/>
  <c r="K4372" i="6"/>
  <c r="K4371" i="6"/>
  <c r="K4370" i="6"/>
  <c r="K4369" i="6"/>
  <c r="K4368" i="6"/>
  <c r="K4367" i="6"/>
  <c r="K4366" i="6"/>
  <c r="K4365" i="6"/>
  <c r="K4364" i="6"/>
  <c r="K4363" i="6"/>
  <c r="K4362" i="6"/>
  <c r="K4361" i="6"/>
  <c r="K4360" i="6"/>
  <c r="K4359" i="6"/>
  <c r="K4358" i="6"/>
  <c r="K4357" i="6"/>
  <c r="K4356" i="6"/>
  <c r="K4355" i="6"/>
  <c r="K4354" i="6"/>
  <c r="K4353" i="6"/>
  <c r="K4352" i="6"/>
  <c r="K4351" i="6"/>
  <c r="K4350" i="6"/>
  <c r="K4349" i="6"/>
  <c r="K4348" i="6"/>
  <c r="K4347" i="6"/>
  <c r="K4346" i="6"/>
  <c r="K4345" i="6"/>
  <c r="K4344" i="6"/>
  <c r="K4343" i="6"/>
  <c r="K4342" i="6"/>
  <c r="K4341" i="6"/>
  <c r="K4340" i="6"/>
  <c r="K4339" i="6"/>
  <c r="K4338" i="6"/>
  <c r="K4337" i="6"/>
  <c r="K4336" i="6"/>
  <c r="K4335" i="6"/>
  <c r="K4334" i="6"/>
  <c r="K4333" i="6"/>
  <c r="K4332" i="6"/>
  <c r="K4331" i="6"/>
  <c r="K4330" i="6"/>
  <c r="K4329" i="6"/>
  <c r="K4328" i="6"/>
  <c r="K4327" i="6"/>
  <c r="K4326" i="6"/>
  <c r="K4325" i="6"/>
  <c r="K4324" i="6"/>
  <c r="K4323" i="6"/>
  <c r="K4322" i="6"/>
  <c r="K4321" i="6"/>
  <c r="K4320" i="6"/>
  <c r="K4319" i="6"/>
  <c r="K4318" i="6"/>
  <c r="K4317" i="6"/>
  <c r="K4316" i="6"/>
  <c r="K4315" i="6"/>
  <c r="K4314" i="6"/>
  <c r="K4313" i="6"/>
  <c r="K4312" i="6"/>
  <c r="K4311" i="6"/>
  <c r="K4310" i="6"/>
  <c r="K4309" i="6"/>
  <c r="K4308" i="6"/>
  <c r="K4307" i="6"/>
  <c r="K4306" i="6"/>
  <c r="K4305" i="6"/>
  <c r="K4304" i="6"/>
  <c r="K4303" i="6"/>
  <c r="K4302" i="6"/>
  <c r="K4301" i="6"/>
  <c r="K4300" i="6"/>
  <c r="K4299" i="6"/>
  <c r="K4298" i="6"/>
  <c r="K4297" i="6"/>
  <c r="K4296" i="6"/>
  <c r="K4295" i="6"/>
  <c r="K4294" i="6"/>
  <c r="K4293" i="6"/>
  <c r="K4292" i="6"/>
  <c r="K4291" i="6"/>
  <c r="K4290" i="6"/>
  <c r="K4289" i="6"/>
  <c r="K4288" i="6"/>
  <c r="K4287" i="6"/>
  <c r="K4286" i="6"/>
  <c r="K4285" i="6"/>
  <c r="K4284" i="6"/>
  <c r="K4283" i="6"/>
  <c r="K4282" i="6"/>
  <c r="K4281" i="6"/>
  <c r="K4280" i="6"/>
  <c r="K4279" i="6"/>
  <c r="K4278" i="6"/>
  <c r="K4277" i="6"/>
  <c r="K4276" i="6"/>
  <c r="K4275" i="6"/>
  <c r="K4274" i="6"/>
  <c r="K4273" i="6"/>
  <c r="K4272" i="6"/>
  <c r="K4271" i="6"/>
  <c r="K4270" i="6"/>
  <c r="K4269" i="6"/>
  <c r="K4268" i="6"/>
  <c r="K4267" i="6"/>
  <c r="K4266" i="6"/>
  <c r="K4265" i="6"/>
  <c r="K4264" i="6"/>
  <c r="K4263" i="6"/>
  <c r="K4262" i="6"/>
  <c r="K4261" i="6"/>
  <c r="K4260" i="6"/>
  <c r="K4259" i="6"/>
  <c r="K4258" i="6"/>
  <c r="K4257" i="6"/>
  <c r="K4256" i="6"/>
  <c r="K4255" i="6"/>
  <c r="K4254" i="6"/>
  <c r="K4253" i="6"/>
  <c r="K4252" i="6"/>
  <c r="K4251" i="6"/>
  <c r="K4250" i="6"/>
  <c r="K4249" i="6"/>
  <c r="K4248" i="6"/>
  <c r="K4247" i="6"/>
  <c r="K4246" i="6"/>
  <c r="K4245" i="6"/>
  <c r="K4244" i="6"/>
  <c r="K4243" i="6"/>
  <c r="K4242" i="6"/>
  <c r="K4241" i="6"/>
  <c r="K4240" i="6"/>
  <c r="K4239" i="6"/>
  <c r="K4238" i="6"/>
  <c r="K4237" i="6"/>
  <c r="K4236" i="6"/>
  <c r="K4235" i="6"/>
  <c r="K4234" i="6"/>
  <c r="K4233" i="6"/>
  <c r="K4232" i="6"/>
  <c r="K4231" i="6"/>
  <c r="K4230" i="6"/>
  <c r="K4229" i="6"/>
  <c r="K4228" i="6"/>
  <c r="K4227" i="6"/>
  <c r="K4226" i="6"/>
  <c r="K4225" i="6"/>
  <c r="K4224" i="6"/>
  <c r="K4223" i="6"/>
  <c r="K4222" i="6"/>
  <c r="K4221" i="6"/>
  <c r="K4220" i="6"/>
  <c r="K4219" i="6"/>
  <c r="K4218" i="6"/>
  <c r="K4217" i="6"/>
  <c r="K4216" i="6"/>
  <c r="K4215" i="6"/>
  <c r="K4214" i="6"/>
  <c r="K4213" i="6"/>
  <c r="K4212" i="6"/>
  <c r="K4211" i="6"/>
  <c r="K4210" i="6"/>
  <c r="K4209" i="6"/>
  <c r="K4208" i="6"/>
  <c r="K4207" i="6"/>
  <c r="K4206" i="6"/>
  <c r="K4205" i="6"/>
  <c r="K4204" i="6"/>
  <c r="K4203" i="6"/>
  <c r="K4202" i="6"/>
  <c r="K4201" i="6"/>
  <c r="K4200" i="6"/>
  <c r="K4199" i="6"/>
  <c r="K4198" i="6"/>
  <c r="K4197" i="6"/>
  <c r="K4196" i="6"/>
  <c r="K4195" i="6"/>
  <c r="K4194" i="6"/>
  <c r="K4193" i="6"/>
  <c r="K4192" i="6"/>
  <c r="K4191" i="6"/>
  <c r="K4190" i="6"/>
  <c r="K4189" i="6"/>
  <c r="K4188" i="6"/>
  <c r="K4187" i="6"/>
  <c r="K4186" i="6"/>
  <c r="K4185" i="6"/>
  <c r="K4184" i="6"/>
  <c r="K4183" i="6"/>
  <c r="K4182" i="6"/>
  <c r="K4181" i="6"/>
  <c r="K4180" i="6"/>
  <c r="K4179" i="6"/>
  <c r="K4178" i="6"/>
  <c r="K4177" i="6"/>
  <c r="K4176" i="6"/>
  <c r="K4175" i="6"/>
  <c r="K4174" i="6"/>
  <c r="K4173" i="6"/>
  <c r="K4172" i="6"/>
  <c r="K4171" i="6"/>
  <c r="K4170" i="6"/>
  <c r="K4169" i="6"/>
  <c r="K4168" i="6"/>
  <c r="K4167" i="6"/>
  <c r="K4166" i="6"/>
  <c r="K4165" i="6"/>
  <c r="K4164" i="6"/>
  <c r="K4163" i="6"/>
  <c r="K4162" i="6"/>
  <c r="K4161" i="6"/>
  <c r="K4160" i="6"/>
  <c r="K4159" i="6"/>
  <c r="K4158" i="6"/>
  <c r="K4157" i="6"/>
  <c r="K4156" i="6"/>
  <c r="K4155" i="6"/>
  <c r="K4154" i="6"/>
  <c r="K4153" i="6"/>
  <c r="K4152" i="6"/>
  <c r="K4151" i="6"/>
  <c r="K4150" i="6"/>
  <c r="K4149" i="6"/>
  <c r="K4148" i="6"/>
  <c r="K4147" i="6"/>
  <c r="K4146" i="6"/>
  <c r="K4145" i="6"/>
  <c r="K4144" i="6"/>
  <c r="K4143" i="6"/>
  <c r="K4142" i="6"/>
  <c r="K4141" i="6"/>
  <c r="K4140" i="6"/>
  <c r="K4139" i="6"/>
  <c r="K4138" i="6"/>
  <c r="K4137" i="6"/>
  <c r="K4136" i="6"/>
  <c r="K4135" i="6"/>
  <c r="K4134" i="6"/>
  <c r="K4133" i="6"/>
  <c r="K4132" i="6"/>
  <c r="K4131" i="6"/>
  <c r="K4130" i="6"/>
  <c r="K4129" i="6"/>
  <c r="K4128" i="6"/>
  <c r="K4127" i="6"/>
  <c r="K4126" i="6"/>
  <c r="K4125" i="6"/>
  <c r="K4124" i="6"/>
  <c r="K4123" i="6"/>
  <c r="K4122" i="6"/>
  <c r="K4121" i="6"/>
  <c r="K4120" i="6"/>
  <c r="K4119" i="6"/>
  <c r="K4118" i="6"/>
  <c r="K4117" i="6"/>
  <c r="K4116" i="6"/>
  <c r="K4115" i="6"/>
  <c r="K4114" i="6"/>
  <c r="K4113" i="6"/>
  <c r="K4112" i="6"/>
  <c r="K4111" i="6"/>
  <c r="K4110" i="6"/>
  <c r="K4109" i="6"/>
  <c r="K4108" i="6"/>
  <c r="K4107" i="6"/>
  <c r="K4106" i="6"/>
  <c r="K4105" i="6"/>
  <c r="K4104" i="6"/>
  <c r="K4103" i="6"/>
  <c r="K4102" i="6"/>
  <c r="K4101" i="6"/>
  <c r="K4100" i="6"/>
  <c r="K4099" i="6"/>
  <c r="K4098" i="6"/>
  <c r="K4097" i="6"/>
  <c r="K4096" i="6"/>
  <c r="K4095" i="6"/>
  <c r="K4094" i="6"/>
  <c r="K4093" i="6"/>
  <c r="K4092" i="6"/>
  <c r="K4091" i="6"/>
  <c r="K4090" i="6"/>
  <c r="K4089" i="6"/>
  <c r="K4088" i="6"/>
  <c r="K4087" i="6"/>
  <c r="K4086" i="6"/>
  <c r="K4085" i="6"/>
  <c r="K4084" i="6"/>
  <c r="K4083" i="6"/>
  <c r="K4082" i="6"/>
  <c r="K4081" i="6"/>
  <c r="K4080" i="6"/>
  <c r="K4079" i="6"/>
  <c r="K4078" i="6"/>
  <c r="K4077" i="6"/>
  <c r="K4076" i="6"/>
  <c r="K4075" i="6"/>
  <c r="K4074" i="6"/>
  <c r="K4073" i="6"/>
  <c r="K4072" i="6"/>
  <c r="K4071" i="6"/>
  <c r="K4070" i="6"/>
  <c r="K4069" i="6"/>
  <c r="K4068" i="6"/>
  <c r="K4067" i="6"/>
  <c r="K4066" i="6"/>
  <c r="K4065" i="6"/>
  <c r="K4064" i="6"/>
  <c r="K4063" i="6"/>
  <c r="K4062" i="6"/>
  <c r="K4061" i="6"/>
  <c r="K4060" i="6"/>
  <c r="K4059" i="6"/>
  <c r="K4058" i="6"/>
  <c r="K4057" i="6"/>
  <c r="K4056" i="6"/>
  <c r="K4055" i="6"/>
  <c r="K4054" i="6"/>
  <c r="K4053" i="6"/>
  <c r="K4052" i="6"/>
  <c r="K4051" i="6"/>
  <c r="K4050" i="6"/>
  <c r="K4049" i="6"/>
  <c r="K4048" i="6"/>
  <c r="K4047" i="6"/>
  <c r="K4046" i="6"/>
  <c r="K4045" i="6"/>
  <c r="K4044" i="6"/>
  <c r="K4043" i="6"/>
  <c r="K4042" i="6"/>
  <c r="K4041" i="6"/>
  <c r="K4040" i="6"/>
  <c r="K4039" i="6"/>
  <c r="K4038" i="6"/>
  <c r="K4037" i="6"/>
  <c r="K4036" i="6"/>
  <c r="K4035" i="6"/>
  <c r="K4034" i="6"/>
  <c r="K4033" i="6"/>
  <c r="K4032" i="6"/>
  <c r="K4031" i="6"/>
  <c r="K4030" i="6"/>
  <c r="K4029" i="6"/>
  <c r="K4028" i="6"/>
  <c r="K4027" i="6"/>
  <c r="K4026" i="6"/>
  <c r="K4025" i="6"/>
  <c r="K4024" i="6"/>
  <c r="K4023" i="6"/>
  <c r="K4022" i="6"/>
  <c r="K4021" i="6"/>
  <c r="K4020" i="6"/>
  <c r="K4019" i="6"/>
  <c r="K4018" i="6"/>
  <c r="K4017" i="6"/>
  <c r="K4016" i="6"/>
  <c r="K4015" i="6"/>
  <c r="K4014" i="6"/>
  <c r="K4013" i="6"/>
  <c r="K4012" i="6"/>
  <c r="K4011" i="6"/>
  <c r="K4010" i="6"/>
  <c r="K4009" i="6"/>
  <c r="K4008" i="6"/>
  <c r="K4007" i="6"/>
  <c r="K4006" i="6"/>
  <c r="K4005" i="6"/>
  <c r="K4004" i="6"/>
  <c r="K4003" i="6"/>
  <c r="K4002" i="6"/>
  <c r="K4001" i="6"/>
  <c r="K4000" i="6"/>
  <c r="K3999" i="6"/>
  <c r="K3998" i="6"/>
  <c r="K3997" i="6"/>
  <c r="K3996" i="6"/>
  <c r="K3995" i="6"/>
  <c r="K3994" i="6"/>
  <c r="K3993" i="6"/>
  <c r="K3992" i="6"/>
  <c r="K3991" i="6"/>
  <c r="K3990" i="6"/>
  <c r="K3989" i="6"/>
  <c r="K3988" i="6"/>
  <c r="K3987" i="6"/>
  <c r="K3986" i="6"/>
  <c r="K3985" i="6"/>
  <c r="K3984" i="6"/>
  <c r="K3983" i="6"/>
  <c r="K3982" i="6"/>
  <c r="K3981" i="6"/>
  <c r="K3980" i="6"/>
  <c r="K3979" i="6"/>
  <c r="K3978" i="6"/>
  <c r="K3977" i="6"/>
  <c r="K3976" i="6"/>
  <c r="K3975" i="6"/>
  <c r="K3974" i="6"/>
  <c r="K3973" i="6"/>
  <c r="K3972" i="6"/>
  <c r="K3971" i="6"/>
  <c r="K3970" i="6"/>
  <c r="K3969" i="6"/>
  <c r="K3968" i="6"/>
  <c r="K3967" i="6"/>
  <c r="K3966" i="6"/>
  <c r="K3965" i="6"/>
  <c r="K3964" i="6"/>
  <c r="K3963" i="6"/>
  <c r="K3962" i="6"/>
  <c r="K3961" i="6"/>
  <c r="K3960" i="6"/>
  <c r="K3959" i="6"/>
  <c r="K3958" i="6"/>
  <c r="K3957" i="6"/>
  <c r="K3956" i="6"/>
  <c r="K3955" i="6"/>
  <c r="K3954" i="6"/>
  <c r="K3953" i="6"/>
  <c r="K3952" i="6"/>
  <c r="K3951" i="6"/>
  <c r="K3950" i="6"/>
  <c r="K3949" i="6"/>
  <c r="K3948" i="6"/>
  <c r="K3947" i="6"/>
  <c r="K3946" i="6"/>
  <c r="K3945" i="6"/>
  <c r="K3944" i="6"/>
  <c r="K3943" i="6"/>
  <c r="K3942" i="6"/>
  <c r="K3941" i="6"/>
  <c r="K3940" i="6"/>
  <c r="K3939" i="6"/>
  <c r="K3938" i="6"/>
  <c r="K3937" i="6"/>
  <c r="K3936" i="6"/>
  <c r="K3935" i="6"/>
  <c r="K3934" i="6"/>
  <c r="K3933" i="6"/>
  <c r="K3932" i="6"/>
  <c r="K3931" i="6"/>
  <c r="K3930" i="6"/>
  <c r="K3929" i="6"/>
  <c r="K3928" i="6"/>
  <c r="K3927" i="6"/>
  <c r="K3926" i="6"/>
  <c r="K3925" i="6"/>
  <c r="K3924" i="6"/>
  <c r="K3923" i="6"/>
  <c r="K3922" i="6"/>
  <c r="K3921" i="6"/>
  <c r="K3920" i="6"/>
  <c r="K3919" i="6"/>
  <c r="K3918" i="6"/>
  <c r="K3917" i="6"/>
  <c r="K3916" i="6"/>
  <c r="K3915" i="6"/>
  <c r="K3914" i="6"/>
  <c r="K3913" i="6"/>
  <c r="K3912" i="6"/>
  <c r="K3911" i="6"/>
  <c r="K3910" i="6"/>
  <c r="K3909" i="6"/>
  <c r="K3908" i="6"/>
  <c r="K3907" i="6"/>
  <c r="K3906" i="6"/>
  <c r="K3905" i="6"/>
  <c r="K3904" i="6"/>
  <c r="K3903" i="6"/>
  <c r="K3902" i="6"/>
  <c r="K3901" i="6"/>
  <c r="K3900" i="6"/>
  <c r="K3899" i="6"/>
  <c r="K3898" i="6"/>
  <c r="K3897" i="6"/>
  <c r="K3896" i="6"/>
  <c r="K3895" i="6"/>
  <c r="K3894" i="6"/>
  <c r="K3893" i="6"/>
  <c r="K3892" i="6"/>
  <c r="K3891" i="6"/>
  <c r="K3890" i="6"/>
  <c r="K3889" i="6"/>
  <c r="K3888" i="6"/>
  <c r="K3887" i="6"/>
  <c r="K3886" i="6"/>
  <c r="K3885" i="6"/>
  <c r="K3884" i="6"/>
  <c r="K3883" i="6"/>
  <c r="K3882" i="6"/>
  <c r="K3881" i="6"/>
  <c r="K3880" i="6"/>
  <c r="K3879" i="6"/>
  <c r="K3878" i="6"/>
  <c r="K3877" i="6"/>
  <c r="K3876" i="6"/>
  <c r="K3875" i="6"/>
  <c r="K3874" i="6"/>
  <c r="K3873" i="6"/>
  <c r="K3872" i="6"/>
  <c r="K3871" i="6"/>
  <c r="K3870" i="6"/>
  <c r="K3869" i="6"/>
  <c r="K3868" i="6"/>
  <c r="K3867" i="6"/>
  <c r="K3866" i="6"/>
  <c r="K3865" i="6"/>
  <c r="K3864" i="6"/>
  <c r="K3863" i="6"/>
  <c r="K3862" i="6"/>
  <c r="K3861" i="6"/>
  <c r="K3860" i="6"/>
  <c r="K3859" i="6"/>
  <c r="K3858" i="6"/>
  <c r="K3857" i="6"/>
  <c r="K3856" i="6"/>
  <c r="K3855" i="6"/>
  <c r="K3854" i="6"/>
  <c r="K3853" i="6"/>
  <c r="K3852" i="6"/>
  <c r="K3851" i="6"/>
  <c r="K3850" i="6"/>
  <c r="K3849" i="6"/>
  <c r="K3848" i="6"/>
  <c r="K3847" i="6"/>
  <c r="K3846" i="6"/>
  <c r="K3845" i="6"/>
  <c r="K3844" i="6"/>
  <c r="K3843" i="6"/>
  <c r="K3842" i="6"/>
  <c r="K3841" i="6"/>
  <c r="K3840" i="6"/>
  <c r="K3839" i="6"/>
  <c r="K3838" i="6"/>
  <c r="K3837" i="6"/>
  <c r="K3836" i="6"/>
  <c r="K3835" i="6"/>
  <c r="K3834" i="6"/>
  <c r="K3833" i="6"/>
  <c r="K3832" i="6"/>
  <c r="K3831" i="6"/>
  <c r="K3830" i="6"/>
  <c r="K3829" i="6"/>
  <c r="K3828" i="6"/>
  <c r="K3827" i="6"/>
  <c r="K3826" i="6"/>
  <c r="K3825" i="6"/>
  <c r="K3824" i="6"/>
  <c r="K3823" i="6"/>
  <c r="K3822" i="6"/>
  <c r="K3821" i="6"/>
  <c r="K3820" i="6"/>
  <c r="K3819" i="6"/>
  <c r="K3818" i="6"/>
  <c r="K3817" i="6"/>
  <c r="K3816" i="6"/>
  <c r="K3815" i="6"/>
  <c r="K3814" i="6"/>
  <c r="K3813" i="6"/>
  <c r="K3812" i="6"/>
  <c r="K3811" i="6"/>
  <c r="K3810" i="6"/>
  <c r="K3809" i="6"/>
  <c r="K3808" i="6"/>
  <c r="K3807" i="6"/>
  <c r="K3806" i="6"/>
  <c r="K3805" i="6"/>
  <c r="K3804" i="6"/>
  <c r="K3803" i="6"/>
  <c r="K3802" i="6"/>
  <c r="K3801" i="6"/>
  <c r="K3800" i="6"/>
  <c r="K3799" i="6"/>
  <c r="K3798" i="6"/>
  <c r="K3797" i="6"/>
  <c r="K3796" i="6"/>
  <c r="K3795" i="6"/>
  <c r="K3794" i="6"/>
  <c r="K3793" i="6"/>
  <c r="K3792" i="6"/>
  <c r="K3791" i="6"/>
  <c r="K3790" i="6"/>
  <c r="K3789" i="6"/>
  <c r="K3788" i="6"/>
  <c r="K3787" i="6"/>
  <c r="K3786" i="6"/>
  <c r="K3785" i="6"/>
  <c r="K3784" i="6"/>
  <c r="K3783" i="6"/>
  <c r="K3782" i="6"/>
  <c r="K3781" i="6"/>
  <c r="K3780" i="6"/>
  <c r="K3779" i="6"/>
  <c r="K3778" i="6"/>
  <c r="K3777" i="6"/>
  <c r="K3776" i="6"/>
  <c r="K3775" i="6"/>
  <c r="K3774" i="6"/>
  <c r="K3773" i="6"/>
  <c r="K3772" i="6"/>
  <c r="K3771" i="6"/>
  <c r="K3770" i="6"/>
  <c r="K3769" i="6"/>
  <c r="K3768" i="6"/>
  <c r="K3767" i="6"/>
  <c r="K3766" i="6"/>
  <c r="K3765" i="6"/>
  <c r="K3764" i="6"/>
  <c r="K3763" i="6"/>
  <c r="K3762" i="6"/>
  <c r="K3761" i="6"/>
  <c r="K3760" i="6"/>
  <c r="K3759" i="6"/>
  <c r="K3758" i="6"/>
  <c r="K3757" i="6"/>
  <c r="K3756" i="6"/>
  <c r="K3755" i="6"/>
  <c r="K3754" i="6"/>
  <c r="K3753" i="6"/>
  <c r="K3752" i="6"/>
  <c r="K3751" i="6"/>
  <c r="K3750" i="6"/>
  <c r="K3749" i="6"/>
  <c r="K3748" i="6"/>
  <c r="K3747" i="6"/>
  <c r="K3746" i="6"/>
  <c r="K3745" i="6"/>
  <c r="K3744" i="6"/>
  <c r="K3743" i="6"/>
  <c r="K3742" i="6"/>
  <c r="K3741" i="6"/>
  <c r="K3740" i="6"/>
  <c r="K3739" i="6"/>
  <c r="K3738" i="6"/>
  <c r="K3737" i="6"/>
  <c r="K3736" i="6"/>
  <c r="K3735" i="6"/>
  <c r="K3734" i="6"/>
  <c r="K3733" i="6"/>
  <c r="K3732" i="6"/>
  <c r="K3731" i="6"/>
  <c r="K3730" i="6"/>
  <c r="K3729" i="6"/>
  <c r="K3728" i="6"/>
  <c r="K3727" i="6"/>
  <c r="K3726" i="6"/>
  <c r="K3725" i="6"/>
  <c r="K3724" i="6"/>
  <c r="K3723" i="6"/>
  <c r="K3722" i="6"/>
  <c r="K3721" i="6"/>
  <c r="K3720" i="6"/>
  <c r="K3719" i="6"/>
  <c r="K3718" i="6"/>
  <c r="K3717" i="6"/>
  <c r="K3716" i="6"/>
  <c r="K3715" i="6"/>
  <c r="K3714" i="6"/>
  <c r="K3713" i="6"/>
  <c r="K3712" i="6"/>
  <c r="K3711" i="6"/>
  <c r="K3710" i="6"/>
  <c r="K3709" i="6"/>
  <c r="K3708" i="6"/>
  <c r="K3707" i="6"/>
  <c r="K3706" i="6"/>
  <c r="K3705" i="6"/>
  <c r="K3704" i="6"/>
  <c r="K3703" i="6"/>
  <c r="K3702" i="6"/>
  <c r="K3701" i="6"/>
  <c r="K3700" i="6"/>
  <c r="K3699" i="6"/>
  <c r="K3698" i="6"/>
  <c r="K3697" i="6"/>
  <c r="K3696" i="6"/>
  <c r="K3695" i="6"/>
  <c r="K3694" i="6"/>
  <c r="K3693" i="6"/>
  <c r="K3692" i="6"/>
  <c r="K3691" i="6"/>
  <c r="K3690" i="6"/>
  <c r="K3689" i="6"/>
  <c r="K3688" i="6"/>
  <c r="K3687" i="6"/>
  <c r="K3686" i="6"/>
  <c r="K3685" i="6"/>
  <c r="K3684" i="6"/>
  <c r="K3683" i="6"/>
  <c r="K3682" i="6"/>
  <c r="K3681" i="6"/>
  <c r="K3680" i="6"/>
  <c r="K3679" i="6"/>
  <c r="K3678" i="6"/>
  <c r="K3677" i="6"/>
  <c r="K3676" i="6"/>
  <c r="K3675" i="6"/>
  <c r="K3674" i="6"/>
  <c r="K3673" i="6"/>
  <c r="K3672" i="6"/>
  <c r="K3671" i="6"/>
  <c r="K3670" i="6"/>
  <c r="K3669" i="6"/>
  <c r="K3668" i="6"/>
  <c r="K3667" i="6"/>
  <c r="K3666" i="6"/>
  <c r="K3665" i="6"/>
  <c r="K3664" i="6"/>
  <c r="K3663" i="6"/>
  <c r="K3662" i="6"/>
  <c r="K3661" i="6"/>
  <c r="K3660" i="6"/>
  <c r="K3659" i="6"/>
  <c r="K3658" i="6"/>
  <c r="K3657" i="6"/>
  <c r="K3656" i="6"/>
  <c r="K3655" i="6"/>
  <c r="K3654" i="6"/>
  <c r="K3653" i="6"/>
  <c r="K3652" i="6"/>
  <c r="K3651" i="6"/>
  <c r="K3650" i="6"/>
  <c r="K3649" i="6"/>
  <c r="K3648" i="6"/>
  <c r="K3647" i="6"/>
  <c r="K3646" i="6"/>
  <c r="K3645" i="6"/>
  <c r="K3644" i="6"/>
  <c r="K3643" i="6"/>
  <c r="K3642" i="6"/>
  <c r="K3641" i="6"/>
  <c r="K3640" i="6"/>
  <c r="K3639" i="6"/>
  <c r="K3638" i="6"/>
  <c r="K3637" i="6"/>
  <c r="K3636" i="6"/>
  <c r="K3635" i="6"/>
  <c r="K3634" i="6"/>
  <c r="K3633" i="6"/>
  <c r="K3632" i="6"/>
  <c r="K3631" i="6"/>
  <c r="K3630" i="6"/>
  <c r="K3629" i="6"/>
  <c r="K3628" i="6"/>
  <c r="K3627" i="6"/>
  <c r="K3626" i="6"/>
  <c r="K3625" i="6"/>
  <c r="K3624" i="6"/>
  <c r="K3623" i="6"/>
  <c r="K3622" i="6"/>
  <c r="K3621" i="6"/>
  <c r="K3620" i="6"/>
  <c r="K3619" i="6"/>
  <c r="K3618" i="6"/>
  <c r="K3617" i="6"/>
  <c r="K3616" i="6"/>
  <c r="K3615" i="6"/>
  <c r="K3614" i="6"/>
  <c r="K3613" i="6"/>
  <c r="K3612" i="6"/>
  <c r="K3611" i="6"/>
  <c r="K3610" i="6"/>
  <c r="K3609" i="6"/>
  <c r="K3608" i="6"/>
  <c r="K3607" i="6"/>
  <c r="K3606" i="6"/>
  <c r="K3605" i="6"/>
  <c r="K3604" i="6"/>
  <c r="K3603" i="6"/>
  <c r="K3602" i="6"/>
  <c r="K3601" i="6"/>
  <c r="K3600" i="6"/>
  <c r="K3599" i="6"/>
  <c r="K3598" i="6"/>
  <c r="K3597" i="6"/>
  <c r="K3596" i="6"/>
  <c r="K3595" i="6"/>
  <c r="K3594" i="6"/>
  <c r="K3593" i="6"/>
  <c r="K3592" i="6"/>
  <c r="K3591" i="6"/>
  <c r="K3590" i="6"/>
  <c r="K3589" i="6"/>
  <c r="K3588" i="6"/>
  <c r="K3587" i="6"/>
  <c r="K3586" i="6"/>
  <c r="K3585" i="6"/>
  <c r="K3584" i="6"/>
  <c r="K3583" i="6"/>
  <c r="K3582" i="6"/>
  <c r="K3581" i="6"/>
  <c r="K3580" i="6"/>
  <c r="K3579" i="6"/>
  <c r="K3578" i="6"/>
  <c r="K3577" i="6"/>
  <c r="K3576" i="6"/>
  <c r="K3575" i="6"/>
  <c r="K3574" i="6"/>
  <c r="K3573" i="6"/>
  <c r="K3572" i="6"/>
  <c r="K3571" i="6"/>
  <c r="K3570" i="6"/>
  <c r="K3569" i="6"/>
  <c r="K3568" i="6"/>
  <c r="K3567" i="6"/>
  <c r="K3566" i="6"/>
  <c r="K3565" i="6"/>
  <c r="K3564" i="6"/>
  <c r="K3563" i="6"/>
  <c r="K3562" i="6"/>
  <c r="K3561" i="6"/>
  <c r="K3560" i="6"/>
  <c r="K3559" i="6"/>
  <c r="K3558" i="6"/>
  <c r="K3557" i="6"/>
  <c r="K3556" i="6"/>
  <c r="K3555" i="6"/>
  <c r="K3554" i="6"/>
  <c r="K3553" i="6"/>
  <c r="K3552" i="6"/>
  <c r="K3551" i="6"/>
  <c r="K3550" i="6"/>
  <c r="K3549" i="6"/>
  <c r="K3548" i="6"/>
  <c r="K3547" i="6"/>
  <c r="K3546" i="6"/>
  <c r="K3545" i="6"/>
  <c r="K3544" i="6"/>
  <c r="K3543" i="6"/>
  <c r="K3542" i="6"/>
  <c r="K3541" i="6"/>
  <c r="K3540" i="6"/>
  <c r="K3539" i="6"/>
  <c r="K3538" i="6"/>
  <c r="K3537" i="6"/>
  <c r="K3536" i="6"/>
  <c r="K3535" i="6"/>
  <c r="K3534" i="6"/>
  <c r="K3533" i="6"/>
  <c r="K3532" i="6"/>
  <c r="K3531" i="6"/>
  <c r="K3530" i="6"/>
  <c r="K3529" i="6"/>
  <c r="K3528" i="6"/>
  <c r="K3527" i="6"/>
  <c r="K3526" i="6"/>
  <c r="K3525" i="6"/>
  <c r="K3524" i="6"/>
  <c r="K3523" i="6"/>
  <c r="K3522" i="6"/>
  <c r="K3521" i="6"/>
  <c r="K3520" i="6"/>
  <c r="K3519" i="6"/>
  <c r="K3518" i="6"/>
  <c r="K3517" i="6"/>
  <c r="K3516" i="6"/>
  <c r="K3515" i="6"/>
  <c r="K3514" i="6"/>
  <c r="K3513" i="6"/>
  <c r="K3512" i="6"/>
  <c r="K3511" i="6"/>
  <c r="K3510" i="6"/>
  <c r="K3509" i="6"/>
  <c r="K3508" i="6"/>
  <c r="K3507" i="6"/>
  <c r="K3506" i="6"/>
  <c r="K3505" i="6"/>
  <c r="K3504" i="6"/>
  <c r="K3503" i="6"/>
  <c r="K3502" i="6"/>
  <c r="K3501" i="6"/>
  <c r="K3500" i="6"/>
  <c r="K3499" i="6"/>
  <c r="K3498" i="6"/>
  <c r="K3497" i="6"/>
  <c r="K3496" i="6"/>
  <c r="K3495" i="6"/>
  <c r="K3494" i="6"/>
  <c r="K3493" i="6"/>
  <c r="K3492" i="6"/>
  <c r="K3491" i="6"/>
  <c r="K3490" i="6"/>
  <c r="K3489" i="6"/>
  <c r="K3488" i="6"/>
  <c r="K3487" i="6"/>
  <c r="K3486" i="6"/>
  <c r="K3485" i="6"/>
  <c r="K3484" i="6"/>
  <c r="K3483" i="6"/>
  <c r="K3482" i="6"/>
  <c r="K3481" i="6"/>
  <c r="K3480" i="6"/>
  <c r="K3479" i="6"/>
  <c r="K3478" i="6"/>
  <c r="K3477" i="6"/>
  <c r="K3476" i="6"/>
  <c r="K3475" i="6"/>
  <c r="K3474" i="6"/>
  <c r="K3473" i="6"/>
  <c r="K3472" i="6"/>
  <c r="K3471" i="6"/>
  <c r="K3470" i="6"/>
  <c r="K3469" i="6"/>
  <c r="K3468" i="6"/>
  <c r="K3467" i="6"/>
  <c r="K3466" i="6"/>
  <c r="K3465" i="6"/>
  <c r="K3464" i="6"/>
  <c r="K3463" i="6"/>
  <c r="K3462" i="6"/>
  <c r="K3461" i="6"/>
  <c r="K3460" i="6"/>
  <c r="K3459" i="6"/>
  <c r="K3458" i="6"/>
  <c r="K3457" i="6"/>
  <c r="K3456" i="6"/>
  <c r="K3455" i="6"/>
  <c r="K3454" i="6"/>
  <c r="K3453" i="6"/>
  <c r="K3452" i="6"/>
  <c r="K3451" i="6"/>
  <c r="K3450" i="6"/>
  <c r="K3449" i="6"/>
  <c r="K3448" i="6"/>
  <c r="K3447" i="6"/>
  <c r="K3446" i="6"/>
  <c r="K3445" i="6"/>
  <c r="K3444" i="6"/>
  <c r="K3443" i="6"/>
  <c r="K3442" i="6"/>
  <c r="K3441" i="6"/>
  <c r="K3440" i="6"/>
  <c r="K3439" i="6"/>
  <c r="K3438" i="6"/>
  <c r="K3437" i="6"/>
  <c r="K3436" i="6"/>
  <c r="K3435" i="6"/>
  <c r="K3434" i="6"/>
  <c r="K3433" i="6"/>
  <c r="K3432" i="6"/>
  <c r="K3431" i="6"/>
  <c r="K3430" i="6"/>
  <c r="K3429" i="6"/>
  <c r="K3428" i="6"/>
  <c r="K3427" i="6"/>
  <c r="K3426" i="6"/>
  <c r="K3425" i="6"/>
  <c r="K3424" i="6"/>
  <c r="K3423" i="6"/>
  <c r="K3422" i="6"/>
  <c r="K3421" i="6"/>
  <c r="K3420" i="6"/>
  <c r="K3419" i="6"/>
  <c r="K3418" i="6"/>
  <c r="K3417" i="6"/>
  <c r="K3416" i="6"/>
  <c r="K3415" i="6"/>
  <c r="K3414" i="6"/>
  <c r="K3413" i="6"/>
  <c r="K3412" i="6"/>
  <c r="K3411" i="6"/>
  <c r="K3410" i="6"/>
  <c r="K3409" i="6"/>
  <c r="K3408" i="6"/>
  <c r="K3407" i="6"/>
  <c r="K3406" i="6"/>
  <c r="K3405" i="6"/>
  <c r="K3404" i="6"/>
  <c r="K3403" i="6"/>
  <c r="K3402" i="6"/>
  <c r="K3401" i="6"/>
  <c r="K3400" i="6"/>
  <c r="K3399" i="6"/>
  <c r="K3398" i="6"/>
  <c r="K3397" i="6"/>
  <c r="K3396" i="6"/>
  <c r="K3395" i="6"/>
  <c r="K3394" i="6"/>
  <c r="K3393" i="6"/>
  <c r="K3392" i="6"/>
  <c r="K3391" i="6"/>
  <c r="K3390" i="6"/>
  <c r="K3389" i="6"/>
  <c r="K3388" i="6"/>
  <c r="K3387" i="6"/>
  <c r="K3386" i="6"/>
  <c r="K3385" i="6"/>
  <c r="K3384" i="6"/>
  <c r="K3383" i="6"/>
  <c r="K3382" i="6"/>
  <c r="K3381" i="6"/>
  <c r="K3380" i="6"/>
  <c r="K3379" i="6"/>
  <c r="K3378" i="6"/>
  <c r="K3377" i="6"/>
  <c r="K3376" i="6"/>
  <c r="K3375" i="6"/>
  <c r="K3374" i="6"/>
  <c r="K3373" i="6"/>
  <c r="K3372" i="6"/>
  <c r="K3371" i="6"/>
  <c r="K3370" i="6"/>
  <c r="K3369" i="6"/>
  <c r="K3368" i="6"/>
  <c r="K3367" i="6"/>
  <c r="K3366" i="6"/>
  <c r="K3365" i="6"/>
  <c r="K3364" i="6"/>
  <c r="K3363" i="6"/>
  <c r="K3362" i="6"/>
  <c r="K3361" i="6"/>
  <c r="K3360" i="6"/>
  <c r="K3359" i="6"/>
  <c r="K3358" i="6"/>
  <c r="K3357" i="6"/>
  <c r="K3356" i="6"/>
  <c r="K3355" i="6"/>
  <c r="K3354" i="6"/>
  <c r="K3353" i="6"/>
  <c r="K3352" i="6"/>
  <c r="K3351" i="6"/>
  <c r="K3350" i="6"/>
  <c r="K3349" i="6"/>
  <c r="K3348" i="6"/>
  <c r="K3347" i="6"/>
  <c r="K3346" i="6"/>
  <c r="K3345" i="6"/>
  <c r="K3344" i="6"/>
  <c r="K3343" i="6"/>
  <c r="K3342" i="6"/>
  <c r="K3341" i="6"/>
  <c r="K3340" i="6"/>
  <c r="K3339" i="6"/>
  <c r="K3338" i="6"/>
  <c r="K3337" i="6"/>
  <c r="K3336" i="6"/>
  <c r="K3335" i="6"/>
  <c r="K3334" i="6"/>
  <c r="K3333" i="6"/>
  <c r="K3332" i="6"/>
  <c r="K3331" i="6"/>
  <c r="K3330" i="6"/>
  <c r="K3329" i="6"/>
  <c r="K3328" i="6"/>
  <c r="K3327" i="6"/>
  <c r="K3326" i="6"/>
  <c r="K3325" i="6"/>
  <c r="K3324" i="6"/>
  <c r="K3323" i="6"/>
  <c r="K3322" i="6"/>
  <c r="K3321" i="6"/>
  <c r="K3320" i="6"/>
  <c r="K3319" i="6"/>
  <c r="K3318" i="6"/>
  <c r="K3317" i="6"/>
  <c r="K3316" i="6"/>
  <c r="K3315" i="6"/>
  <c r="K3314" i="6"/>
  <c r="K3313" i="6"/>
  <c r="K3312" i="6"/>
  <c r="K3311" i="6"/>
  <c r="K3310" i="6"/>
  <c r="K3309" i="6"/>
  <c r="K3308" i="6"/>
  <c r="K3307" i="6"/>
  <c r="K3306" i="6"/>
  <c r="K3305" i="6"/>
  <c r="K3304" i="6"/>
  <c r="K3303" i="6"/>
  <c r="K3302" i="6"/>
  <c r="K3301" i="6"/>
  <c r="K3300" i="6"/>
  <c r="K3299" i="6"/>
  <c r="K3298" i="6"/>
  <c r="K3297" i="6"/>
  <c r="K3296" i="6"/>
  <c r="K3295" i="6"/>
  <c r="K3294" i="6"/>
  <c r="K3293" i="6"/>
  <c r="K3292" i="6"/>
  <c r="K3291" i="6"/>
  <c r="K3290" i="6"/>
  <c r="K3289" i="6"/>
  <c r="K3288" i="6"/>
  <c r="K3287" i="6"/>
  <c r="K3286" i="6"/>
  <c r="K3285" i="6"/>
  <c r="K3284" i="6"/>
  <c r="K3283" i="6"/>
  <c r="K3282" i="6"/>
  <c r="K3281" i="6"/>
  <c r="K3280" i="6"/>
  <c r="K3279" i="6"/>
  <c r="K3278" i="6"/>
  <c r="K3277" i="6"/>
  <c r="K3276" i="6"/>
  <c r="K3275" i="6"/>
  <c r="K3274" i="6"/>
  <c r="K3273" i="6"/>
  <c r="K3272" i="6"/>
  <c r="K3271" i="6"/>
  <c r="K3270" i="6"/>
  <c r="K3269" i="6"/>
  <c r="K3268" i="6"/>
  <c r="K3267" i="6"/>
  <c r="K3266" i="6"/>
  <c r="K3265" i="6"/>
  <c r="K3264" i="6"/>
  <c r="K3263" i="6"/>
  <c r="K3262" i="6"/>
  <c r="K3261" i="6"/>
  <c r="K3260" i="6"/>
  <c r="K3259" i="6"/>
  <c r="K3258" i="6"/>
  <c r="K3257" i="6"/>
  <c r="K3256" i="6"/>
  <c r="K3255" i="6"/>
  <c r="K3254" i="6"/>
  <c r="K3253" i="6"/>
  <c r="K3252" i="6"/>
  <c r="K3251" i="6"/>
  <c r="K3250" i="6"/>
  <c r="K3249" i="6"/>
  <c r="K3248" i="6"/>
  <c r="K3247" i="6"/>
  <c r="K3246" i="6"/>
  <c r="K3245" i="6"/>
  <c r="K3244" i="6"/>
  <c r="K3243" i="6"/>
  <c r="K3242" i="6"/>
  <c r="K3241" i="6"/>
  <c r="K3240" i="6"/>
  <c r="K3239" i="6"/>
  <c r="K3238" i="6"/>
  <c r="K3237" i="6"/>
  <c r="K3236" i="6"/>
  <c r="K3235" i="6"/>
  <c r="K3234" i="6"/>
  <c r="K3233" i="6"/>
  <c r="K3232" i="6"/>
  <c r="K3231" i="6"/>
  <c r="K3230" i="6"/>
  <c r="K3229" i="6"/>
  <c r="K3228" i="6"/>
  <c r="K3227" i="6"/>
  <c r="K3226" i="6"/>
  <c r="K3225" i="6"/>
  <c r="K3224" i="6"/>
  <c r="K3223" i="6"/>
  <c r="K3222" i="6"/>
  <c r="K3221" i="6"/>
  <c r="K3220" i="6"/>
  <c r="K3219" i="6"/>
  <c r="K3218" i="6"/>
  <c r="K3217" i="6"/>
  <c r="K3216" i="6"/>
  <c r="K3215" i="6"/>
  <c r="K3214" i="6"/>
  <c r="K3213" i="6"/>
  <c r="K3212" i="6"/>
  <c r="K3211" i="6"/>
  <c r="K3210" i="6"/>
  <c r="K3209" i="6"/>
  <c r="K3208" i="6"/>
  <c r="K3207" i="6"/>
  <c r="K3206" i="6"/>
  <c r="K3205" i="6"/>
  <c r="K3204" i="6"/>
  <c r="K3203" i="6"/>
  <c r="K3202" i="6"/>
  <c r="K3201" i="6"/>
  <c r="K3200" i="6"/>
  <c r="K3199" i="6"/>
  <c r="K3198" i="6"/>
  <c r="K3197" i="6"/>
  <c r="K3196" i="6"/>
  <c r="K3195" i="6"/>
  <c r="K3194" i="6"/>
  <c r="K3193" i="6"/>
  <c r="K3192" i="6"/>
  <c r="K3191" i="6"/>
  <c r="K3190" i="6"/>
  <c r="K3189" i="6"/>
  <c r="K3188" i="6"/>
  <c r="K3187" i="6"/>
  <c r="K3186" i="6"/>
  <c r="K3185" i="6"/>
  <c r="K3184" i="6"/>
  <c r="K3183" i="6"/>
  <c r="K3182" i="6"/>
  <c r="K3181" i="6"/>
  <c r="K3180" i="6"/>
  <c r="K3179" i="6"/>
  <c r="K3178" i="6"/>
  <c r="K3177" i="6"/>
  <c r="K3176" i="6"/>
  <c r="K3175" i="6"/>
  <c r="K3174" i="6"/>
  <c r="K3173" i="6"/>
  <c r="K3172" i="6"/>
  <c r="K3171" i="6"/>
  <c r="K3170" i="6"/>
  <c r="K3169" i="6"/>
  <c r="K3168" i="6"/>
  <c r="K3167" i="6"/>
  <c r="K3166" i="6"/>
  <c r="K3165" i="6"/>
  <c r="K3164" i="6"/>
  <c r="K3163" i="6"/>
  <c r="K3162" i="6"/>
  <c r="K3161" i="6"/>
  <c r="K3160" i="6"/>
  <c r="K3159" i="6"/>
  <c r="K3158" i="6"/>
  <c r="K3157" i="6"/>
  <c r="K3156" i="6"/>
  <c r="K3155" i="6"/>
  <c r="K3154" i="6"/>
  <c r="K3153" i="6"/>
  <c r="K3152" i="6"/>
  <c r="K3151" i="6"/>
  <c r="K3150" i="6"/>
  <c r="K3149" i="6"/>
  <c r="K3148" i="6"/>
  <c r="K3147" i="6"/>
  <c r="K3146" i="6"/>
  <c r="K3145" i="6"/>
  <c r="K3144" i="6"/>
  <c r="K3143" i="6"/>
  <c r="K3142" i="6"/>
  <c r="K3141" i="6"/>
  <c r="K3140" i="6"/>
  <c r="K3139" i="6"/>
  <c r="K3138" i="6"/>
  <c r="K3137" i="6"/>
  <c r="K3136" i="6"/>
  <c r="K3135" i="6"/>
  <c r="K3134" i="6"/>
  <c r="K3133" i="6"/>
  <c r="K3132" i="6"/>
  <c r="K3131" i="6"/>
  <c r="K3130" i="6"/>
  <c r="K3129" i="6"/>
  <c r="K3128" i="6"/>
  <c r="K3127" i="6"/>
  <c r="K3126" i="6"/>
  <c r="K3125" i="6"/>
  <c r="K3124" i="6"/>
  <c r="K3123" i="6"/>
  <c r="K3122" i="6"/>
  <c r="K3121" i="6"/>
  <c r="K3120" i="6"/>
  <c r="K3119" i="6"/>
  <c r="K3118" i="6"/>
  <c r="K3117" i="6"/>
  <c r="K3116" i="6"/>
  <c r="K3115" i="6"/>
  <c r="K3114" i="6"/>
  <c r="K3113" i="6"/>
  <c r="K3112" i="6"/>
  <c r="K3111" i="6"/>
  <c r="K3110" i="6"/>
  <c r="K3109" i="6"/>
  <c r="K3108" i="6"/>
  <c r="K3107" i="6"/>
  <c r="K3106" i="6"/>
  <c r="K3105" i="6"/>
  <c r="K3104" i="6"/>
  <c r="K3103" i="6"/>
  <c r="K3102" i="6"/>
  <c r="K3101" i="6"/>
  <c r="K3100" i="6"/>
  <c r="K3099" i="6"/>
  <c r="K3098" i="6"/>
  <c r="K3097" i="6"/>
  <c r="K3096" i="6"/>
  <c r="K3095" i="6"/>
  <c r="K3094" i="6"/>
  <c r="K3093" i="6"/>
  <c r="K3092" i="6"/>
  <c r="K3091" i="6"/>
  <c r="K3090" i="6"/>
  <c r="K3089" i="6"/>
  <c r="K3088" i="6"/>
  <c r="K3087" i="6"/>
  <c r="K3086" i="6"/>
  <c r="K3085" i="6"/>
  <c r="K3084" i="6"/>
  <c r="K3083" i="6"/>
  <c r="K3082" i="6"/>
  <c r="K3081" i="6"/>
  <c r="K3080" i="6"/>
  <c r="K3079" i="6"/>
  <c r="K3078" i="6"/>
  <c r="K3077" i="6"/>
  <c r="K3076" i="6"/>
  <c r="K3075" i="6"/>
  <c r="K3074" i="6"/>
  <c r="K3073" i="6"/>
  <c r="K3072" i="6"/>
  <c r="K3071" i="6"/>
  <c r="K3070" i="6"/>
  <c r="K3069" i="6"/>
  <c r="K3068" i="6"/>
  <c r="K3067" i="6"/>
  <c r="K3066" i="6"/>
  <c r="K3065" i="6"/>
  <c r="K3064" i="6"/>
  <c r="K3063" i="6"/>
  <c r="K3062" i="6"/>
  <c r="K3061" i="6"/>
  <c r="K3060" i="6"/>
  <c r="K3059" i="6"/>
  <c r="K3058" i="6"/>
  <c r="K3057" i="6"/>
  <c r="K3056" i="6"/>
  <c r="K3055" i="6"/>
  <c r="K3054" i="6"/>
  <c r="K3053" i="6"/>
  <c r="K3052" i="6"/>
  <c r="K3051" i="6"/>
  <c r="K3050" i="6"/>
  <c r="K3049" i="6"/>
  <c r="K3048" i="6"/>
  <c r="K3047" i="6"/>
  <c r="K3046" i="6"/>
  <c r="K3045" i="6"/>
  <c r="K3044" i="6"/>
  <c r="K3043" i="6"/>
  <c r="K3042" i="6"/>
  <c r="K3041" i="6"/>
  <c r="K3040" i="6"/>
  <c r="K3039" i="6"/>
  <c r="K3038" i="6"/>
  <c r="K3037" i="6"/>
  <c r="K3036" i="6"/>
  <c r="K3035" i="6"/>
  <c r="K3034" i="6"/>
  <c r="K3033" i="6"/>
  <c r="K3032" i="6"/>
  <c r="K3031" i="6"/>
  <c r="K3030" i="6"/>
  <c r="K3029" i="6"/>
  <c r="K3028" i="6"/>
  <c r="K3027" i="6"/>
  <c r="K3026" i="6"/>
  <c r="K3025" i="6"/>
  <c r="K3024" i="6"/>
  <c r="K3023" i="6"/>
  <c r="K3022" i="6"/>
  <c r="K3021" i="6"/>
  <c r="K3020" i="6"/>
  <c r="K3019" i="6"/>
  <c r="K3018" i="6"/>
  <c r="K3017" i="6"/>
  <c r="K3016" i="6"/>
  <c r="K3015" i="6"/>
  <c r="K3014" i="6"/>
  <c r="K3013" i="6"/>
  <c r="K3012" i="6"/>
  <c r="K3011" i="6"/>
  <c r="K3010" i="6"/>
  <c r="K3009" i="6"/>
  <c r="K3008" i="6"/>
  <c r="K3007" i="6"/>
  <c r="K3006" i="6"/>
  <c r="K3005" i="6"/>
  <c r="K3004" i="6"/>
  <c r="K3003" i="6"/>
  <c r="K3002" i="6"/>
  <c r="K3001" i="6"/>
  <c r="K3000" i="6"/>
  <c r="K2999" i="6"/>
  <c r="K2998" i="6"/>
  <c r="K2997" i="6"/>
  <c r="K2996" i="6"/>
  <c r="K2995" i="6"/>
  <c r="K2994" i="6"/>
  <c r="K2993" i="6"/>
  <c r="K2992" i="6"/>
  <c r="K2991" i="6"/>
  <c r="K2990" i="6"/>
  <c r="K2989" i="6"/>
  <c r="K2988" i="6"/>
  <c r="K2987" i="6"/>
  <c r="K2986" i="6"/>
  <c r="K2985" i="6"/>
  <c r="K2984" i="6"/>
  <c r="K2983" i="6"/>
  <c r="K2982" i="6"/>
  <c r="K2981" i="6"/>
  <c r="K2980" i="6"/>
  <c r="K2979" i="6"/>
  <c r="K2978" i="6"/>
  <c r="K2977" i="6"/>
  <c r="K2976" i="6"/>
  <c r="K2975" i="6"/>
  <c r="K2974" i="6"/>
  <c r="K2973" i="6"/>
  <c r="K2972" i="6"/>
  <c r="K2971" i="6"/>
  <c r="K2970" i="6"/>
  <c r="K2969" i="6"/>
  <c r="K2968" i="6"/>
  <c r="K2967" i="6"/>
  <c r="K2966" i="6"/>
  <c r="K2965" i="6"/>
  <c r="K2964" i="6"/>
  <c r="K2963" i="6"/>
  <c r="K2962" i="6"/>
  <c r="K2961" i="6"/>
  <c r="K2960" i="6"/>
  <c r="K2959" i="6"/>
  <c r="K2958" i="6"/>
  <c r="K2957" i="6"/>
  <c r="K2956" i="6"/>
  <c r="K2955" i="6"/>
  <c r="K2954" i="6"/>
  <c r="K2953" i="6"/>
  <c r="K2952" i="6"/>
  <c r="K2951" i="6"/>
  <c r="K2950" i="6"/>
  <c r="K2949" i="6"/>
  <c r="K2948" i="6"/>
  <c r="K2947" i="6"/>
  <c r="K2946" i="6"/>
  <c r="K2945" i="6"/>
  <c r="K2944" i="6"/>
  <c r="K2943" i="6"/>
  <c r="K2942" i="6"/>
  <c r="K2941" i="6"/>
  <c r="K2940" i="6"/>
  <c r="K2939" i="6"/>
  <c r="K2938" i="6"/>
  <c r="K2937" i="6"/>
  <c r="K2936" i="6"/>
  <c r="K2935" i="6"/>
  <c r="K2934" i="6"/>
  <c r="K2933" i="6"/>
  <c r="K2932" i="6"/>
  <c r="K2931" i="6"/>
  <c r="K2930" i="6"/>
  <c r="K2929" i="6"/>
  <c r="K2928" i="6"/>
  <c r="K2927" i="6"/>
  <c r="K2926" i="6"/>
  <c r="K2925" i="6"/>
  <c r="K2924" i="6"/>
  <c r="K2923" i="6"/>
  <c r="K2922" i="6"/>
  <c r="K2921" i="6"/>
  <c r="K2920" i="6"/>
  <c r="K2919" i="6"/>
  <c r="K2918" i="6"/>
  <c r="K2917" i="6"/>
  <c r="K2916" i="6"/>
  <c r="K2915" i="6"/>
  <c r="K2914" i="6"/>
  <c r="K2913" i="6"/>
  <c r="K2912" i="6"/>
  <c r="K2911" i="6"/>
  <c r="K2910" i="6"/>
  <c r="K2909" i="6"/>
  <c r="K2908" i="6"/>
  <c r="K2907" i="6"/>
  <c r="K2906" i="6"/>
  <c r="K2905" i="6"/>
  <c r="K2904" i="6"/>
  <c r="K2903" i="6"/>
  <c r="K2902" i="6"/>
  <c r="K2901" i="6"/>
  <c r="K2900" i="6"/>
  <c r="K2899" i="6"/>
  <c r="K2898" i="6"/>
  <c r="K2897" i="6"/>
  <c r="K2896" i="6"/>
  <c r="K2895" i="6"/>
  <c r="K2894" i="6"/>
  <c r="K2893" i="6"/>
  <c r="K2892" i="6"/>
  <c r="K2891" i="6"/>
  <c r="K2890" i="6"/>
  <c r="K2889" i="6"/>
  <c r="K2888" i="6"/>
  <c r="K2887" i="6"/>
  <c r="K2886" i="6"/>
  <c r="K2885" i="6"/>
  <c r="K2884" i="6"/>
  <c r="K2883" i="6"/>
  <c r="K2882" i="6"/>
  <c r="K2881" i="6"/>
  <c r="K2880" i="6"/>
  <c r="K2879" i="6"/>
  <c r="K2878" i="6"/>
  <c r="K2877" i="6"/>
  <c r="K2876" i="6"/>
  <c r="K2875" i="6"/>
  <c r="K2874" i="6"/>
  <c r="K2873" i="6"/>
  <c r="K2872" i="6"/>
  <c r="K2871" i="6"/>
  <c r="K2870" i="6"/>
  <c r="K2869" i="6"/>
  <c r="K2868" i="6"/>
  <c r="K2867" i="6"/>
  <c r="K2866" i="6"/>
  <c r="K2865" i="6"/>
  <c r="K2864" i="6"/>
  <c r="K2863" i="6"/>
  <c r="K2862" i="6"/>
  <c r="K2861" i="6"/>
  <c r="K2860" i="6"/>
  <c r="K2859" i="6"/>
  <c r="K2858" i="6"/>
  <c r="K2857" i="6"/>
  <c r="K2856" i="6"/>
  <c r="K2855" i="6"/>
  <c r="K2854" i="6"/>
  <c r="K2853" i="6"/>
  <c r="K2852" i="6"/>
  <c r="K2851" i="6"/>
  <c r="K2850" i="6"/>
  <c r="K2849" i="6"/>
  <c r="K2848" i="6"/>
  <c r="K2847" i="6"/>
  <c r="K2846" i="6"/>
  <c r="K2845" i="6"/>
  <c r="K2844" i="6"/>
  <c r="K2843" i="6"/>
  <c r="K2842" i="6"/>
  <c r="K2841" i="6"/>
  <c r="K2840" i="6"/>
  <c r="K2839" i="6"/>
  <c r="K2838" i="6"/>
  <c r="K2837" i="6"/>
  <c r="K2836" i="6"/>
  <c r="K2835" i="6"/>
  <c r="K2834" i="6"/>
  <c r="K2833" i="6"/>
  <c r="K2832" i="6"/>
  <c r="K2831" i="6"/>
  <c r="K2830" i="6"/>
  <c r="K2829" i="6"/>
  <c r="K2828" i="6"/>
  <c r="K2827" i="6"/>
  <c r="K2826" i="6"/>
  <c r="K2825" i="6"/>
  <c r="K2824" i="6"/>
  <c r="K2823" i="6"/>
  <c r="K2822" i="6"/>
  <c r="K2821" i="6"/>
  <c r="K2820" i="6"/>
  <c r="K2819" i="6"/>
  <c r="K2818" i="6"/>
  <c r="K2817" i="6"/>
  <c r="K2816" i="6"/>
  <c r="K2815" i="6"/>
  <c r="K2814" i="6"/>
  <c r="K2813" i="6"/>
  <c r="K2812" i="6"/>
  <c r="K2811" i="6"/>
  <c r="K2810" i="6"/>
  <c r="K2809" i="6"/>
  <c r="K2808" i="6"/>
  <c r="K2807" i="6"/>
  <c r="K2806" i="6"/>
  <c r="K2805" i="6"/>
  <c r="K2804" i="6"/>
  <c r="K2803" i="6"/>
  <c r="K2802" i="6"/>
  <c r="K2801" i="6"/>
  <c r="K2800" i="6"/>
  <c r="K2799" i="6"/>
  <c r="K2798" i="6"/>
  <c r="K2797" i="6"/>
  <c r="K2796" i="6"/>
  <c r="K2795" i="6"/>
  <c r="K2794" i="6"/>
  <c r="K2793" i="6"/>
  <c r="K2792" i="6"/>
  <c r="K2791" i="6"/>
  <c r="K2790" i="6"/>
  <c r="K2789" i="6"/>
  <c r="K2788" i="6"/>
  <c r="K2787" i="6"/>
  <c r="K2786" i="6"/>
  <c r="K2785" i="6"/>
  <c r="K2784" i="6"/>
  <c r="K2783" i="6"/>
  <c r="K2782" i="6"/>
  <c r="K2781" i="6"/>
  <c r="K2780" i="6"/>
  <c r="K2779" i="6"/>
  <c r="K2778" i="6"/>
  <c r="K2777" i="6"/>
  <c r="K2776" i="6"/>
  <c r="K2775" i="6"/>
  <c r="K2774" i="6"/>
  <c r="K2773" i="6"/>
  <c r="K2772" i="6"/>
  <c r="K2771" i="6"/>
  <c r="K2770" i="6"/>
  <c r="K2769" i="6"/>
  <c r="K2768" i="6"/>
  <c r="K2767" i="6"/>
  <c r="K2766" i="6"/>
  <c r="K2765" i="6"/>
  <c r="K2764" i="6"/>
  <c r="K2763" i="6"/>
  <c r="K2762" i="6"/>
  <c r="K2761" i="6"/>
  <c r="K2760" i="6"/>
  <c r="K2759" i="6"/>
  <c r="K2758" i="6"/>
  <c r="K2757" i="6"/>
  <c r="K2756" i="6"/>
  <c r="K2755" i="6"/>
  <c r="K2754" i="6"/>
  <c r="K2753" i="6"/>
  <c r="K2752" i="6"/>
  <c r="K2751" i="6"/>
  <c r="K2750" i="6"/>
  <c r="K2749" i="6"/>
  <c r="K2748" i="6"/>
  <c r="K2747" i="6"/>
  <c r="K2746" i="6"/>
  <c r="K2745" i="6"/>
  <c r="K2744" i="6"/>
  <c r="K2743" i="6"/>
  <c r="K2742" i="6"/>
  <c r="K2741" i="6"/>
  <c r="K2740" i="6"/>
  <c r="K2739" i="6"/>
  <c r="K2738" i="6"/>
  <c r="K2737" i="6"/>
  <c r="K2736" i="6"/>
  <c r="K2735" i="6"/>
  <c r="K2734" i="6"/>
  <c r="K2733" i="6"/>
  <c r="K2732" i="6"/>
  <c r="K2731" i="6"/>
  <c r="K2730" i="6"/>
  <c r="K2729" i="6"/>
  <c r="K2728" i="6"/>
  <c r="K2727" i="6"/>
  <c r="K2726" i="6"/>
  <c r="K2725" i="6"/>
  <c r="K2724" i="6"/>
  <c r="K2723" i="6"/>
  <c r="K2722" i="6"/>
  <c r="K2721" i="6"/>
  <c r="K2720" i="6"/>
  <c r="K2719" i="6"/>
  <c r="K2718" i="6"/>
  <c r="K2717" i="6"/>
  <c r="K2716" i="6"/>
  <c r="K2715" i="6"/>
  <c r="K2714" i="6"/>
  <c r="K2713" i="6"/>
  <c r="K2712" i="6"/>
  <c r="K2711" i="6"/>
  <c r="K2710" i="6"/>
  <c r="K2709" i="6"/>
  <c r="K2708" i="6"/>
  <c r="K2707" i="6"/>
  <c r="K2706" i="6"/>
  <c r="K2705" i="6"/>
  <c r="K2704" i="6"/>
  <c r="K2703" i="6"/>
  <c r="K2702" i="6"/>
  <c r="K2701" i="6"/>
  <c r="K2700" i="6"/>
  <c r="K2699" i="6"/>
  <c r="K2698" i="6"/>
  <c r="K2697" i="6"/>
  <c r="K2696" i="6"/>
  <c r="K2695" i="6"/>
  <c r="K2694" i="6"/>
  <c r="K2693" i="6"/>
  <c r="K2692" i="6"/>
  <c r="K2691" i="6"/>
  <c r="K2690" i="6"/>
  <c r="K2689" i="6"/>
  <c r="K2688" i="6"/>
  <c r="K2687" i="6"/>
  <c r="K2686" i="6"/>
  <c r="K2685" i="6"/>
  <c r="K2684" i="6"/>
  <c r="K2683" i="6"/>
  <c r="K2682" i="6"/>
  <c r="K2681" i="6"/>
  <c r="K2680" i="6"/>
  <c r="K2679" i="6"/>
  <c r="K2678" i="6"/>
  <c r="K2677" i="6"/>
  <c r="K2676" i="6"/>
  <c r="K2675" i="6"/>
  <c r="K2674" i="6"/>
  <c r="K2673" i="6"/>
  <c r="K2672" i="6"/>
  <c r="K2671" i="6"/>
  <c r="K2670" i="6"/>
  <c r="K2669" i="6"/>
  <c r="K2668" i="6"/>
  <c r="K2667" i="6"/>
  <c r="K2666" i="6"/>
  <c r="K2665" i="6"/>
  <c r="K2664" i="6"/>
  <c r="K2663" i="6"/>
  <c r="K2662" i="6"/>
  <c r="K2661" i="6"/>
  <c r="K2660" i="6"/>
  <c r="K2659" i="6"/>
  <c r="K2658" i="6"/>
  <c r="K2657" i="6"/>
  <c r="K2656" i="6"/>
  <c r="K2655" i="6"/>
  <c r="K2654" i="6"/>
  <c r="K2653" i="6"/>
  <c r="K2652" i="6"/>
  <c r="K2651" i="6"/>
  <c r="K2650" i="6"/>
  <c r="K2649" i="6"/>
  <c r="K2648" i="6"/>
  <c r="K2647" i="6"/>
  <c r="K2646" i="6"/>
  <c r="K2645" i="6"/>
  <c r="K2644" i="6"/>
  <c r="K2643" i="6"/>
  <c r="K2642" i="6"/>
  <c r="K2641" i="6"/>
  <c r="K2640" i="6"/>
  <c r="K2639" i="6"/>
  <c r="K2638" i="6"/>
  <c r="K2637" i="6"/>
  <c r="K2636" i="6"/>
  <c r="K2635" i="6"/>
  <c r="K2634" i="6"/>
  <c r="K2633" i="6"/>
  <c r="K2632" i="6"/>
  <c r="K2631" i="6"/>
  <c r="K2630" i="6"/>
  <c r="K2629" i="6"/>
  <c r="K2628" i="6"/>
  <c r="K2627" i="6"/>
  <c r="K2626" i="6"/>
  <c r="K2625" i="6"/>
  <c r="K2624" i="6"/>
  <c r="K2623" i="6"/>
  <c r="K2622" i="6"/>
  <c r="K2621" i="6"/>
  <c r="K2620" i="6"/>
  <c r="K2619" i="6"/>
  <c r="K2618" i="6"/>
  <c r="K2617" i="6"/>
  <c r="K2616" i="6"/>
  <c r="K2615" i="6"/>
  <c r="K2614" i="6"/>
  <c r="K2613" i="6"/>
  <c r="K2612" i="6"/>
  <c r="K2611" i="6"/>
  <c r="K2610" i="6"/>
  <c r="K2609" i="6"/>
  <c r="K2608" i="6"/>
  <c r="K2607" i="6"/>
  <c r="K2606" i="6"/>
  <c r="K2605" i="6"/>
  <c r="K2604" i="6"/>
  <c r="K2603" i="6"/>
  <c r="K2602" i="6"/>
  <c r="K2601" i="6"/>
  <c r="K2600" i="6"/>
  <c r="K2599" i="6"/>
  <c r="K2598" i="6"/>
  <c r="K2597" i="6"/>
  <c r="K2596" i="6"/>
  <c r="K2595" i="6"/>
  <c r="K2594" i="6"/>
  <c r="K2593" i="6"/>
  <c r="K2592" i="6"/>
  <c r="K2591" i="6"/>
  <c r="K2590" i="6"/>
  <c r="K2589" i="6"/>
  <c r="K2588" i="6"/>
  <c r="K2587" i="6"/>
  <c r="K2586" i="6"/>
  <c r="K2585" i="6"/>
  <c r="K2584" i="6"/>
  <c r="K2583" i="6"/>
  <c r="K2582" i="6"/>
  <c r="K2581" i="6"/>
  <c r="K2580" i="6"/>
  <c r="K2579" i="6"/>
  <c r="K2578" i="6"/>
  <c r="K2577" i="6"/>
  <c r="K2576" i="6"/>
  <c r="K2575" i="6"/>
  <c r="K2574" i="6"/>
  <c r="K2573" i="6"/>
  <c r="K2572" i="6"/>
  <c r="K2571" i="6"/>
  <c r="K2570" i="6"/>
  <c r="K2569" i="6"/>
  <c r="K2568" i="6"/>
  <c r="K2567" i="6"/>
  <c r="K2566" i="6"/>
  <c r="K2565" i="6"/>
  <c r="K2564" i="6"/>
  <c r="K2563" i="6"/>
  <c r="K2562" i="6"/>
  <c r="K2561" i="6"/>
  <c r="K2560" i="6"/>
  <c r="K2559" i="6"/>
  <c r="K2558" i="6"/>
  <c r="K2557" i="6"/>
  <c r="K2556" i="6"/>
  <c r="K2555" i="6"/>
  <c r="K2554" i="6"/>
  <c r="K2553" i="6"/>
  <c r="K2552" i="6"/>
  <c r="K2551" i="6"/>
  <c r="K2550" i="6"/>
  <c r="K2549" i="6"/>
  <c r="K2548" i="6"/>
  <c r="K2547" i="6"/>
  <c r="K2546" i="6"/>
  <c r="K2545" i="6"/>
  <c r="K2544" i="6"/>
  <c r="K2543" i="6"/>
  <c r="K2542" i="6"/>
  <c r="K2541" i="6"/>
  <c r="K2540" i="6"/>
  <c r="K2539" i="6"/>
  <c r="K2538" i="6"/>
  <c r="K2537" i="6"/>
  <c r="K2536" i="6"/>
  <c r="K2535" i="6"/>
  <c r="K2534" i="6"/>
  <c r="K2533" i="6"/>
  <c r="K2532" i="6"/>
  <c r="K2531" i="6"/>
  <c r="K2530" i="6"/>
  <c r="K2529" i="6"/>
  <c r="K2528" i="6"/>
  <c r="K2527" i="6"/>
  <c r="K2526" i="6"/>
  <c r="K2525" i="6"/>
  <c r="K2524" i="6"/>
  <c r="K2523" i="6"/>
  <c r="K2522" i="6"/>
  <c r="K2521" i="6"/>
  <c r="K2520" i="6"/>
  <c r="K2519" i="6"/>
  <c r="K2518" i="6"/>
  <c r="K2517" i="6"/>
  <c r="K2516" i="6"/>
  <c r="K2515" i="6"/>
  <c r="K2514" i="6"/>
  <c r="K2513" i="6"/>
  <c r="K2512" i="6"/>
  <c r="K2511" i="6"/>
  <c r="K2510" i="6"/>
  <c r="K2509" i="6"/>
  <c r="K2508" i="6"/>
  <c r="K2507" i="6"/>
  <c r="K2506" i="6"/>
  <c r="K2505" i="6"/>
  <c r="K2504" i="6"/>
  <c r="K2503" i="6"/>
  <c r="K2502" i="6"/>
  <c r="K2501" i="6"/>
  <c r="K2500" i="6"/>
  <c r="K2499" i="6"/>
  <c r="K2498" i="6"/>
  <c r="K2497" i="6"/>
  <c r="K2496" i="6"/>
  <c r="K2495" i="6"/>
  <c r="K2494" i="6"/>
  <c r="K2493" i="6"/>
  <c r="K2492" i="6"/>
  <c r="K2491" i="6"/>
  <c r="K2490" i="6"/>
  <c r="K2489" i="6"/>
  <c r="K2488" i="6"/>
  <c r="K2487" i="6"/>
  <c r="K2486" i="6"/>
  <c r="K2485" i="6"/>
  <c r="K2484" i="6"/>
  <c r="K2483" i="6"/>
  <c r="K2482" i="6"/>
  <c r="K2481" i="6"/>
  <c r="K2480" i="6"/>
  <c r="K2479" i="6"/>
  <c r="K2478" i="6"/>
  <c r="K2477" i="6"/>
  <c r="K2476" i="6"/>
  <c r="K2475" i="6"/>
  <c r="K2474" i="6"/>
  <c r="K2473" i="6"/>
  <c r="K2472" i="6"/>
  <c r="K2471" i="6"/>
  <c r="K2470" i="6"/>
  <c r="K2469" i="6"/>
  <c r="K2468" i="6"/>
  <c r="K2467" i="6"/>
  <c r="K2466" i="6"/>
  <c r="K2465" i="6"/>
  <c r="K2464" i="6"/>
  <c r="K2463" i="6"/>
  <c r="K2462" i="6"/>
  <c r="K2461" i="6"/>
  <c r="K2460" i="6"/>
  <c r="K2459" i="6"/>
  <c r="K2458" i="6"/>
  <c r="K2457" i="6"/>
  <c r="K2456" i="6"/>
  <c r="K2455" i="6"/>
  <c r="K2454" i="6"/>
  <c r="K2453" i="6"/>
  <c r="K2452" i="6"/>
  <c r="K2451" i="6"/>
  <c r="K2450" i="6"/>
  <c r="K2449" i="6"/>
  <c r="K2448" i="6"/>
  <c r="K2447" i="6"/>
  <c r="K2446" i="6"/>
  <c r="K2445" i="6"/>
  <c r="K2444" i="6"/>
  <c r="K2443" i="6"/>
  <c r="K2442" i="6"/>
  <c r="K2441" i="6"/>
  <c r="K2440" i="6"/>
  <c r="K2439" i="6"/>
  <c r="K2438" i="6"/>
  <c r="K2437" i="6"/>
  <c r="K2436" i="6"/>
  <c r="K2435" i="6"/>
  <c r="K2434" i="6"/>
  <c r="K2433" i="6"/>
  <c r="K2432" i="6"/>
  <c r="K2431" i="6"/>
  <c r="K2430" i="6"/>
  <c r="K2429" i="6"/>
  <c r="K2428" i="6"/>
  <c r="K2427" i="6"/>
  <c r="K2426" i="6"/>
  <c r="K2425" i="6"/>
  <c r="K2424" i="6"/>
  <c r="K2423" i="6"/>
  <c r="K2422" i="6"/>
  <c r="K2421" i="6"/>
  <c r="K2420" i="6"/>
  <c r="K2419" i="6"/>
  <c r="K2418" i="6"/>
  <c r="K2417" i="6"/>
  <c r="K2416" i="6"/>
  <c r="K2415" i="6"/>
  <c r="K2414" i="6"/>
  <c r="K2413" i="6"/>
  <c r="K2412" i="6"/>
  <c r="K2411" i="6"/>
  <c r="K2410" i="6"/>
  <c r="K2409" i="6"/>
  <c r="K2408" i="6"/>
  <c r="K2407" i="6"/>
  <c r="K2406" i="6"/>
  <c r="K2405" i="6"/>
  <c r="K2404" i="6"/>
  <c r="K2403" i="6"/>
  <c r="K2402" i="6"/>
  <c r="K2401" i="6"/>
  <c r="K2400" i="6"/>
  <c r="K2399" i="6"/>
  <c r="K2398" i="6"/>
  <c r="K2397" i="6"/>
  <c r="K2396" i="6"/>
  <c r="K2395" i="6"/>
  <c r="K2394" i="6"/>
  <c r="K2393" i="6"/>
  <c r="K2392" i="6"/>
  <c r="K2391" i="6"/>
  <c r="K2390" i="6"/>
  <c r="K2389" i="6"/>
  <c r="K2388" i="6"/>
  <c r="K2387" i="6"/>
  <c r="K2386" i="6"/>
  <c r="K2385" i="6"/>
  <c r="K2384" i="6"/>
  <c r="K2383" i="6"/>
  <c r="K2382" i="6"/>
  <c r="K2381" i="6"/>
  <c r="K2380" i="6"/>
  <c r="K2379" i="6"/>
  <c r="K2378" i="6"/>
  <c r="K2377" i="6"/>
  <c r="K2376" i="6"/>
  <c r="K2375" i="6"/>
  <c r="K2374" i="6"/>
  <c r="K2373" i="6"/>
  <c r="K2372" i="6"/>
  <c r="K2371" i="6"/>
  <c r="K2370" i="6"/>
  <c r="K2369" i="6"/>
  <c r="K2368" i="6"/>
  <c r="K2367" i="6"/>
  <c r="K2366" i="6"/>
  <c r="K2365" i="6"/>
  <c r="K2364" i="6"/>
  <c r="K2363" i="6"/>
  <c r="K2362" i="6"/>
  <c r="K2361" i="6"/>
  <c r="K2360" i="6"/>
  <c r="K2359" i="6"/>
  <c r="K2358" i="6"/>
  <c r="K2357" i="6"/>
  <c r="K2356" i="6"/>
  <c r="K2355" i="6"/>
  <c r="K2354" i="6"/>
  <c r="K2353" i="6"/>
  <c r="K2352" i="6"/>
  <c r="K2351" i="6"/>
  <c r="K2350" i="6"/>
  <c r="K2349" i="6"/>
  <c r="K2348" i="6"/>
  <c r="K2347" i="6"/>
  <c r="K2346" i="6"/>
  <c r="K2345" i="6"/>
  <c r="K2344" i="6"/>
  <c r="K2343" i="6"/>
  <c r="K2342" i="6"/>
  <c r="K2341" i="6"/>
  <c r="K2340" i="6"/>
  <c r="K2339" i="6"/>
  <c r="K2338" i="6"/>
  <c r="K2337" i="6"/>
  <c r="K2336" i="6"/>
  <c r="K2335" i="6"/>
  <c r="K2334" i="6"/>
  <c r="K2333" i="6"/>
  <c r="K2332" i="6"/>
  <c r="K2331" i="6"/>
  <c r="K2330" i="6"/>
  <c r="K2329" i="6"/>
  <c r="K2328" i="6"/>
  <c r="K2327" i="6"/>
  <c r="K2326" i="6"/>
  <c r="K2325" i="6"/>
  <c r="K2324" i="6"/>
  <c r="K2323" i="6"/>
  <c r="K2322" i="6"/>
  <c r="K2321" i="6"/>
  <c r="K2320" i="6"/>
  <c r="K2319" i="6"/>
  <c r="K2318" i="6"/>
  <c r="K2317" i="6"/>
  <c r="K2316" i="6"/>
  <c r="K2315" i="6"/>
  <c r="K2314" i="6"/>
  <c r="K2313" i="6"/>
  <c r="K2312" i="6"/>
  <c r="K2311" i="6"/>
  <c r="K2310" i="6"/>
  <c r="K2309" i="6"/>
  <c r="K2308" i="6"/>
  <c r="K2307" i="6"/>
  <c r="K2306" i="6"/>
  <c r="K2305" i="6"/>
  <c r="K2304" i="6"/>
  <c r="K2303" i="6"/>
  <c r="K2302" i="6"/>
  <c r="K2301" i="6"/>
  <c r="K2300" i="6"/>
  <c r="K2299" i="6"/>
  <c r="K2298" i="6"/>
  <c r="K2297" i="6"/>
  <c r="K2296" i="6"/>
  <c r="K2295" i="6"/>
  <c r="K2294" i="6"/>
  <c r="K2293" i="6"/>
  <c r="K2292" i="6"/>
  <c r="K2291" i="6"/>
  <c r="K2290" i="6"/>
  <c r="K2289" i="6"/>
  <c r="K2288" i="6"/>
  <c r="K2287" i="6"/>
  <c r="K2286" i="6"/>
  <c r="K2285" i="6"/>
  <c r="K2284" i="6"/>
  <c r="K2283" i="6"/>
  <c r="K2282" i="6"/>
  <c r="K2281" i="6"/>
  <c r="K2280" i="6"/>
  <c r="K2279" i="6"/>
  <c r="K2278" i="6"/>
  <c r="K2277" i="6"/>
  <c r="K2276" i="6"/>
  <c r="K2275" i="6"/>
  <c r="K2274" i="6"/>
  <c r="K2273" i="6"/>
  <c r="K2272" i="6"/>
  <c r="K2271" i="6"/>
  <c r="K2270" i="6"/>
  <c r="K2269" i="6"/>
  <c r="K2268" i="6"/>
  <c r="K2267" i="6"/>
  <c r="K2266" i="6"/>
  <c r="K2265" i="6"/>
  <c r="K2264" i="6"/>
  <c r="K2263" i="6"/>
  <c r="K2262" i="6"/>
  <c r="K2261" i="6"/>
  <c r="K2260" i="6"/>
  <c r="K2259" i="6"/>
  <c r="K2258" i="6"/>
  <c r="K2257" i="6"/>
  <c r="K2256" i="6"/>
  <c r="K2255" i="6"/>
  <c r="K2254" i="6"/>
  <c r="K2253" i="6"/>
  <c r="K2252" i="6"/>
  <c r="K2251" i="6"/>
  <c r="K2250" i="6"/>
  <c r="K2249" i="6"/>
  <c r="K2248" i="6"/>
  <c r="K2247" i="6"/>
  <c r="K2246" i="6"/>
  <c r="K2245" i="6"/>
  <c r="K2244" i="6"/>
  <c r="K2243" i="6"/>
  <c r="K2242" i="6"/>
  <c r="K2241" i="6"/>
  <c r="K2240" i="6"/>
  <c r="K2239" i="6"/>
  <c r="K2238" i="6"/>
  <c r="K2237" i="6"/>
  <c r="K2236" i="6"/>
  <c r="K2235" i="6"/>
  <c r="K2234" i="6"/>
  <c r="K2233" i="6"/>
  <c r="K2232" i="6"/>
  <c r="K2231" i="6"/>
  <c r="K2230" i="6"/>
  <c r="K2229" i="6"/>
  <c r="K2228" i="6"/>
  <c r="K2227" i="6"/>
  <c r="K2226" i="6"/>
  <c r="K2225" i="6"/>
  <c r="K2224" i="6"/>
  <c r="K2223" i="6"/>
  <c r="K2222" i="6"/>
  <c r="K2221" i="6"/>
  <c r="K2220" i="6"/>
  <c r="K2219" i="6"/>
  <c r="K2218" i="6"/>
  <c r="K2217" i="6"/>
  <c r="K2216" i="6"/>
  <c r="K2215" i="6"/>
  <c r="K2214" i="6"/>
  <c r="K2213" i="6"/>
  <c r="K2212" i="6"/>
  <c r="K2211" i="6"/>
  <c r="K2210" i="6"/>
  <c r="K2209" i="6"/>
  <c r="K2208" i="6"/>
  <c r="K2207" i="6"/>
  <c r="K2206" i="6"/>
  <c r="K2205" i="6"/>
  <c r="K2204" i="6"/>
  <c r="K2203" i="6"/>
  <c r="K2202" i="6"/>
  <c r="K2201" i="6"/>
  <c r="K2200" i="6"/>
  <c r="K2199" i="6"/>
  <c r="K2198" i="6"/>
  <c r="K2197" i="6"/>
  <c r="K2196" i="6"/>
  <c r="K2195" i="6"/>
  <c r="K2194" i="6"/>
  <c r="K2193" i="6"/>
  <c r="K2192" i="6"/>
  <c r="K2191" i="6"/>
  <c r="K2190" i="6"/>
  <c r="K2189" i="6"/>
  <c r="K2188" i="6"/>
  <c r="K2187" i="6"/>
  <c r="K2186" i="6"/>
  <c r="K2185" i="6"/>
  <c r="K2184" i="6"/>
  <c r="K2183" i="6"/>
  <c r="K2182" i="6"/>
  <c r="K2181" i="6"/>
  <c r="K2180" i="6"/>
  <c r="K2179" i="6"/>
  <c r="K2178" i="6"/>
  <c r="K2177" i="6"/>
  <c r="K2176" i="6"/>
  <c r="K2175" i="6"/>
  <c r="K2174" i="6"/>
  <c r="K2173" i="6"/>
  <c r="K2172" i="6"/>
  <c r="K2171" i="6"/>
  <c r="K2170" i="6"/>
  <c r="K2169" i="6"/>
  <c r="K2168" i="6"/>
  <c r="K2167" i="6"/>
  <c r="K2166" i="6"/>
  <c r="K2165" i="6"/>
  <c r="K2164" i="6"/>
  <c r="K2163" i="6"/>
  <c r="K2162" i="6"/>
  <c r="K2161" i="6"/>
  <c r="K2160" i="6"/>
  <c r="K2159" i="6"/>
  <c r="K2158" i="6"/>
  <c r="K2157" i="6"/>
  <c r="K2156" i="6"/>
  <c r="K2155" i="6"/>
  <c r="K2154" i="6"/>
  <c r="K2153" i="6"/>
  <c r="K2152" i="6"/>
  <c r="K2151" i="6"/>
  <c r="K2150" i="6"/>
  <c r="K2149" i="6"/>
  <c r="K2148" i="6"/>
  <c r="K2147" i="6"/>
  <c r="K2146" i="6"/>
  <c r="K2145" i="6"/>
  <c r="K2144" i="6"/>
  <c r="K2143" i="6"/>
  <c r="K2142" i="6"/>
  <c r="K2141" i="6"/>
  <c r="K2140" i="6"/>
  <c r="K2139" i="6"/>
  <c r="K2138" i="6"/>
  <c r="K2137" i="6"/>
  <c r="K2136" i="6"/>
  <c r="K2135" i="6"/>
  <c r="K2134" i="6"/>
  <c r="K2133" i="6"/>
  <c r="K2132" i="6"/>
  <c r="K2131" i="6"/>
  <c r="K2130" i="6"/>
  <c r="K2129" i="6"/>
  <c r="K2128" i="6"/>
  <c r="K2127" i="6"/>
  <c r="K2126" i="6"/>
  <c r="K2125" i="6"/>
  <c r="K2124" i="6"/>
  <c r="K2123" i="6"/>
  <c r="K2122" i="6"/>
  <c r="K2121" i="6"/>
  <c r="K2120" i="6"/>
  <c r="K2119" i="6"/>
  <c r="K2118" i="6"/>
  <c r="K2117" i="6"/>
  <c r="K2116" i="6"/>
  <c r="K2115" i="6"/>
  <c r="K2114" i="6"/>
  <c r="K2113" i="6"/>
  <c r="K2112" i="6"/>
  <c r="K2111" i="6"/>
  <c r="K2110" i="6"/>
  <c r="K2109" i="6"/>
  <c r="K2108" i="6"/>
  <c r="K2107" i="6"/>
  <c r="K2106" i="6"/>
  <c r="K2105" i="6"/>
  <c r="K2104" i="6"/>
  <c r="K2103" i="6"/>
  <c r="K2102" i="6"/>
  <c r="K2101" i="6"/>
  <c r="K2100" i="6"/>
  <c r="K2099" i="6"/>
  <c r="K2098" i="6"/>
  <c r="K2097" i="6"/>
  <c r="K2096" i="6"/>
  <c r="K2095" i="6"/>
  <c r="K2094" i="6"/>
  <c r="K2093" i="6"/>
  <c r="K2092" i="6"/>
  <c r="K2091" i="6"/>
  <c r="K2090" i="6"/>
  <c r="K2089" i="6"/>
  <c r="K2088" i="6"/>
  <c r="K2087" i="6"/>
  <c r="K2086" i="6"/>
  <c r="K2085" i="6"/>
  <c r="K2084" i="6"/>
  <c r="K2083" i="6"/>
  <c r="K2082" i="6"/>
  <c r="K2081" i="6"/>
  <c r="K2080" i="6"/>
  <c r="K2079" i="6"/>
  <c r="K2078" i="6"/>
  <c r="K2077" i="6"/>
  <c r="K2076" i="6"/>
  <c r="K2075" i="6"/>
  <c r="K2074" i="6"/>
  <c r="K2073" i="6"/>
  <c r="K2072" i="6"/>
  <c r="K2071" i="6"/>
  <c r="K2070" i="6"/>
  <c r="K2069" i="6"/>
  <c r="K2068" i="6"/>
  <c r="K2067" i="6"/>
  <c r="K2066" i="6"/>
  <c r="K2065" i="6"/>
  <c r="K2064" i="6"/>
  <c r="K2063" i="6"/>
  <c r="K2062" i="6"/>
  <c r="K2061" i="6"/>
  <c r="K2060" i="6"/>
  <c r="K2059" i="6"/>
  <c r="K2058" i="6"/>
  <c r="K2057" i="6"/>
  <c r="K2056" i="6"/>
  <c r="K2055" i="6"/>
  <c r="K2054" i="6"/>
  <c r="K2053" i="6"/>
  <c r="K2052" i="6"/>
  <c r="K2051" i="6"/>
  <c r="K2050" i="6"/>
  <c r="K2049" i="6"/>
  <c r="K2048" i="6"/>
  <c r="K2047" i="6"/>
  <c r="K2046" i="6"/>
  <c r="K2045" i="6"/>
  <c r="K2044" i="6"/>
  <c r="K2043" i="6"/>
  <c r="K2042" i="6"/>
  <c r="K2041" i="6"/>
  <c r="K2040" i="6"/>
  <c r="K2039" i="6"/>
  <c r="K2038" i="6"/>
  <c r="K2037" i="6"/>
  <c r="K2036" i="6"/>
  <c r="K2035" i="6"/>
  <c r="K2034" i="6"/>
  <c r="K2033" i="6"/>
  <c r="K2032" i="6"/>
  <c r="K2031" i="6"/>
  <c r="K2030" i="6"/>
  <c r="K2029" i="6"/>
  <c r="K2028" i="6"/>
  <c r="K2027" i="6"/>
  <c r="K2026" i="6"/>
  <c r="K2025" i="6"/>
  <c r="K2024" i="6"/>
  <c r="K2023" i="6"/>
  <c r="K2022" i="6"/>
  <c r="K2021" i="6"/>
  <c r="K2020" i="6"/>
  <c r="K2019" i="6"/>
  <c r="K2018" i="6"/>
  <c r="K2017" i="6"/>
  <c r="K2016" i="6"/>
  <c r="K2015" i="6"/>
  <c r="K2014" i="6"/>
  <c r="K2013" i="6"/>
  <c r="K2012" i="6"/>
  <c r="K2011" i="6"/>
  <c r="K2010" i="6"/>
  <c r="K2009" i="6"/>
  <c r="K2008" i="6"/>
  <c r="K2007" i="6"/>
  <c r="K2006" i="6"/>
  <c r="K2005" i="6"/>
  <c r="K2004" i="6"/>
  <c r="K2003" i="6"/>
  <c r="K2002" i="6"/>
  <c r="K2001" i="6"/>
  <c r="K2000" i="6"/>
  <c r="K1999" i="6"/>
  <c r="K1998" i="6"/>
  <c r="K1997" i="6"/>
  <c r="K1996" i="6"/>
  <c r="K1995" i="6"/>
  <c r="K1994" i="6"/>
  <c r="K1993" i="6"/>
  <c r="K1992" i="6"/>
  <c r="K1991" i="6"/>
  <c r="K1990" i="6"/>
  <c r="K1989" i="6"/>
  <c r="K1988" i="6"/>
  <c r="K1987" i="6"/>
  <c r="K1986" i="6"/>
  <c r="K1985" i="6"/>
  <c r="K1984" i="6"/>
  <c r="K1983" i="6"/>
  <c r="K1982" i="6"/>
  <c r="K1981" i="6"/>
  <c r="K1980" i="6"/>
  <c r="K1979" i="6"/>
  <c r="K1978" i="6"/>
  <c r="K1977" i="6"/>
  <c r="K1976" i="6"/>
  <c r="K1975" i="6"/>
  <c r="K1974" i="6"/>
  <c r="K1973" i="6"/>
  <c r="K1972" i="6"/>
  <c r="K1971" i="6"/>
  <c r="K1970" i="6"/>
  <c r="K1969" i="6"/>
  <c r="K1968" i="6"/>
  <c r="K1967" i="6"/>
  <c r="K1966" i="6"/>
  <c r="K1965" i="6"/>
  <c r="K1964" i="6"/>
  <c r="K1963" i="6"/>
  <c r="K1962" i="6"/>
  <c r="K1961" i="6"/>
  <c r="K1960" i="6"/>
  <c r="K1959" i="6"/>
  <c r="K1958" i="6"/>
  <c r="K1957" i="6"/>
  <c r="K1956" i="6"/>
  <c r="K1955" i="6"/>
  <c r="K1954" i="6"/>
  <c r="K1953" i="6"/>
  <c r="K1952" i="6"/>
  <c r="K1951" i="6"/>
  <c r="K1950" i="6"/>
  <c r="K1949" i="6"/>
  <c r="K1948" i="6"/>
  <c r="K1947" i="6"/>
  <c r="K1946" i="6"/>
  <c r="K1945" i="6"/>
  <c r="K1944" i="6"/>
  <c r="K1943" i="6"/>
  <c r="K1942" i="6"/>
  <c r="K1941" i="6"/>
  <c r="K1940" i="6"/>
  <c r="K1939" i="6"/>
  <c r="K1938" i="6"/>
  <c r="K1937" i="6"/>
  <c r="K1936" i="6"/>
  <c r="K1935" i="6"/>
  <c r="K1934" i="6"/>
  <c r="K1933" i="6"/>
  <c r="K1932" i="6"/>
  <c r="K1931" i="6"/>
  <c r="K1930" i="6"/>
  <c r="K1929" i="6"/>
  <c r="K1928" i="6"/>
  <c r="K1927" i="6"/>
  <c r="K1926" i="6"/>
  <c r="K1925" i="6"/>
  <c r="K1924" i="6"/>
  <c r="K1923" i="6"/>
  <c r="K1922" i="6"/>
  <c r="K1921" i="6"/>
  <c r="K1920" i="6"/>
  <c r="K1919" i="6"/>
  <c r="K1918" i="6"/>
  <c r="K1917" i="6"/>
  <c r="K1916" i="6"/>
  <c r="K1915" i="6"/>
  <c r="K1914" i="6"/>
  <c r="K1913" i="6"/>
  <c r="K1912" i="6"/>
  <c r="K1911" i="6"/>
  <c r="K1910" i="6"/>
  <c r="K1909" i="6"/>
  <c r="K1908" i="6"/>
  <c r="K1907" i="6"/>
  <c r="K1906" i="6"/>
  <c r="K1905" i="6"/>
  <c r="K1904" i="6"/>
  <c r="K1903" i="6"/>
  <c r="K1902" i="6"/>
  <c r="K1901" i="6"/>
  <c r="K1900" i="6"/>
  <c r="K1899" i="6"/>
  <c r="K1898" i="6"/>
  <c r="K1897" i="6"/>
  <c r="K1896" i="6"/>
  <c r="K1895" i="6"/>
  <c r="K1894" i="6"/>
  <c r="K1893" i="6"/>
  <c r="K1892" i="6"/>
  <c r="K1891" i="6"/>
  <c r="K1890" i="6"/>
  <c r="K1889" i="6"/>
  <c r="K1888" i="6"/>
  <c r="K1887" i="6"/>
  <c r="K1886" i="6"/>
  <c r="K1885" i="6"/>
  <c r="K1884" i="6"/>
  <c r="K1883" i="6"/>
  <c r="K1882" i="6"/>
  <c r="K1881" i="6"/>
  <c r="K1880" i="6"/>
  <c r="K1879" i="6"/>
  <c r="K1878" i="6"/>
  <c r="K1877" i="6"/>
  <c r="K1876" i="6"/>
  <c r="K1875" i="6"/>
  <c r="K1874" i="6"/>
  <c r="K1873" i="6"/>
  <c r="K1872" i="6"/>
  <c r="K1871" i="6"/>
  <c r="K1870" i="6"/>
  <c r="K1869" i="6"/>
  <c r="K1868" i="6"/>
  <c r="K1867" i="6"/>
  <c r="K1866" i="6"/>
  <c r="K1865" i="6"/>
  <c r="K1864" i="6"/>
  <c r="K1863" i="6"/>
  <c r="K1862" i="6"/>
  <c r="K1861" i="6"/>
  <c r="K1860" i="6"/>
  <c r="K1859" i="6"/>
  <c r="K1858" i="6"/>
  <c r="K1857" i="6"/>
  <c r="K1856" i="6"/>
  <c r="K1855" i="6"/>
  <c r="K1854" i="6"/>
  <c r="K1853" i="6"/>
  <c r="K1852" i="6"/>
  <c r="K1851" i="6"/>
  <c r="K1850" i="6"/>
  <c r="K1849" i="6"/>
  <c r="K1848" i="6"/>
  <c r="K1847" i="6"/>
  <c r="K1846" i="6"/>
  <c r="K1845" i="6"/>
  <c r="K1844" i="6"/>
  <c r="K1843" i="6"/>
  <c r="K1842" i="6"/>
  <c r="K1841" i="6"/>
  <c r="K1840" i="6"/>
  <c r="K1839" i="6"/>
  <c r="K1838" i="6"/>
  <c r="K1837" i="6"/>
  <c r="K1836" i="6"/>
  <c r="K1835" i="6"/>
  <c r="K1834" i="6"/>
  <c r="K1833" i="6"/>
  <c r="K1832" i="6"/>
  <c r="K1831" i="6"/>
  <c r="K1830" i="6"/>
  <c r="K1829" i="6"/>
  <c r="K1828" i="6"/>
  <c r="K1827" i="6"/>
  <c r="K1826" i="6"/>
  <c r="K1825" i="6"/>
  <c r="K1824" i="6"/>
  <c r="K1823" i="6"/>
  <c r="K1822" i="6"/>
  <c r="K1821" i="6"/>
  <c r="K1820" i="6"/>
  <c r="K1819" i="6"/>
  <c r="K1818" i="6"/>
  <c r="K1817" i="6"/>
  <c r="K1816" i="6"/>
  <c r="K1815" i="6"/>
  <c r="K1814" i="6"/>
  <c r="K1813" i="6"/>
  <c r="K1812" i="6"/>
  <c r="K1811" i="6"/>
  <c r="K1810" i="6"/>
  <c r="K1809" i="6"/>
  <c r="K1808" i="6"/>
  <c r="K1807" i="6"/>
  <c r="K1806" i="6"/>
  <c r="K1805" i="6"/>
  <c r="K1804" i="6"/>
  <c r="K1803" i="6"/>
  <c r="K1802" i="6"/>
  <c r="K1801" i="6"/>
  <c r="K1800" i="6"/>
  <c r="K1799" i="6"/>
  <c r="K1798" i="6"/>
  <c r="K1797" i="6"/>
  <c r="K1796" i="6"/>
  <c r="K1795" i="6"/>
  <c r="K1794" i="6"/>
  <c r="K1793" i="6"/>
  <c r="K1792" i="6"/>
  <c r="K1791" i="6"/>
  <c r="K1790" i="6"/>
  <c r="K1789" i="6"/>
  <c r="K1788" i="6"/>
  <c r="K1787" i="6"/>
  <c r="K1786" i="6"/>
  <c r="K1785" i="6"/>
  <c r="K1784" i="6"/>
  <c r="K1783" i="6"/>
  <c r="K1782" i="6"/>
  <c r="K1781" i="6"/>
  <c r="K1780" i="6"/>
  <c r="K1779" i="6"/>
  <c r="K1778" i="6"/>
  <c r="K1777" i="6"/>
  <c r="K1776" i="6"/>
  <c r="K1775" i="6"/>
  <c r="K1774" i="6"/>
  <c r="K1773" i="6"/>
  <c r="K1772" i="6"/>
  <c r="K1771" i="6"/>
  <c r="K1770" i="6"/>
  <c r="K1769" i="6"/>
  <c r="K1768" i="6"/>
  <c r="K1767" i="6"/>
  <c r="K1766" i="6"/>
  <c r="K1765" i="6"/>
  <c r="K1764" i="6"/>
  <c r="K1763" i="6"/>
  <c r="K1762" i="6"/>
  <c r="K1761" i="6"/>
  <c r="K1760" i="6"/>
  <c r="K1759" i="6"/>
  <c r="K1758" i="6"/>
  <c r="K1757" i="6"/>
  <c r="K1756" i="6"/>
  <c r="K1755" i="6"/>
  <c r="K1754" i="6"/>
  <c r="K1753" i="6"/>
  <c r="K1752" i="6"/>
  <c r="K1751" i="6"/>
  <c r="K1750" i="6"/>
  <c r="K1749" i="6"/>
  <c r="K1748" i="6"/>
  <c r="K1747" i="6"/>
  <c r="K1746" i="6"/>
  <c r="K1745" i="6"/>
  <c r="K1744" i="6"/>
  <c r="K1743" i="6"/>
  <c r="K1742" i="6"/>
  <c r="K1741" i="6"/>
  <c r="K1740" i="6"/>
  <c r="K1739" i="6"/>
  <c r="K1738" i="6"/>
  <c r="K1737" i="6"/>
  <c r="K1736" i="6"/>
  <c r="K1735" i="6"/>
  <c r="K1734" i="6"/>
  <c r="K1733" i="6"/>
  <c r="K1732" i="6"/>
  <c r="K1731" i="6"/>
  <c r="K1730" i="6"/>
  <c r="K1729" i="6"/>
  <c r="K1728" i="6"/>
  <c r="K1727" i="6"/>
  <c r="K1726" i="6"/>
  <c r="K1725" i="6"/>
  <c r="K1724" i="6"/>
  <c r="K1723" i="6"/>
  <c r="K1722" i="6"/>
  <c r="K1721" i="6"/>
  <c r="K1720" i="6"/>
  <c r="K1719" i="6"/>
  <c r="K1718" i="6"/>
  <c r="K1717" i="6"/>
  <c r="K1716" i="6"/>
  <c r="K1715" i="6"/>
  <c r="K1714" i="6"/>
  <c r="K1713" i="6"/>
  <c r="K1712" i="6"/>
  <c r="K1711" i="6"/>
  <c r="K1710" i="6"/>
  <c r="K1709" i="6"/>
  <c r="K1708" i="6"/>
  <c r="K1707" i="6"/>
  <c r="K1706" i="6"/>
  <c r="K1705" i="6"/>
  <c r="K1704" i="6"/>
  <c r="K1703" i="6"/>
  <c r="K1702" i="6"/>
  <c r="K1701" i="6"/>
  <c r="K1700" i="6"/>
  <c r="K1699" i="6"/>
  <c r="K1698" i="6"/>
  <c r="K1697" i="6"/>
  <c r="K1696" i="6"/>
  <c r="K1695" i="6"/>
  <c r="K1694" i="6"/>
  <c r="K1693" i="6"/>
  <c r="K1692" i="6"/>
  <c r="K1691" i="6"/>
  <c r="K1690" i="6"/>
  <c r="K1689" i="6"/>
  <c r="K1688" i="6"/>
  <c r="K1687" i="6"/>
  <c r="K1686" i="6"/>
  <c r="K1685" i="6"/>
  <c r="K1684" i="6"/>
  <c r="K1683" i="6"/>
  <c r="K1682" i="6"/>
  <c r="K1681" i="6"/>
  <c r="K1680" i="6"/>
  <c r="K1679" i="6"/>
  <c r="K1678" i="6"/>
  <c r="K1677" i="6"/>
  <c r="K1676" i="6"/>
  <c r="K1675" i="6"/>
  <c r="K1674" i="6"/>
  <c r="K1673" i="6"/>
  <c r="K1672" i="6"/>
  <c r="K1671" i="6"/>
  <c r="K1670" i="6"/>
  <c r="K1669" i="6"/>
  <c r="K1668" i="6"/>
  <c r="K1667" i="6"/>
  <c r="K1666" i="6"/>
  <c r="K1665" i="6"/>
  <c r="K1664" i="6"/>
  <c r="K1663" i="6"/>
  <c r="K1662" i="6"/>
  <c r="K1661" i="6"/>
  <c r="K1660" i="6"/>
  <c r="K1659" i="6"/>
  <c r="K1658" i="6"/>
  <c r="K1657" i="6"/>
  <c r="K1656" i="6"/>
  <c r="K1655" i="6"/>
  <c r="K1654" i="6"/>
  <c r="K1653" i="6"/>
  <c r="K1652" i="6"/>
  <c r="K1651" i="6"/>
  <c r="K1650" i="6"/>
  <c r="K1649" i="6"/>
  <c r="K1648" i="6"/>
  <c r="K1647" i="6"/>
  <c r="K1646" i="6"/>
  <c r="K1645" i="6"/>
  <c r="K1644" i="6"/>
  <c r="K1643" i="6"/>
  <c r="K1642" i="6"/>
  <c r="K1641" i="6"/>
  <c r="K1640" i="6"/>
  <c r="K1639" i="6"/>
  <c r="K1638" i="6"/>
  <c r="K1637" i="6"/>
  <c r="K1636" i="6"/>
  <c r="K1635" i="6"/>
  <c r="K1634" i="6"/>
  <c r="K1633" i="6"/>
  <c r="K1632" i="6"/>
  <c r="K1631" i="6"/>
  <c r="K1630" i="6"/>
  <c r="K1629" i="6"/>
  <c r="K1628" i="6"/>
  <c r="K1627" i="6"/>
  <c r="K1626" i="6"/>
  <c r="K1625" i="6"/>
  <c r="K1624" i="6"/>
  <c r="K1623" i="6"/>
  <c r="K1622" i="6"/>
  <c r="K1621" i="6"/>
  <c r="K1620" i="6"/>
  <c r="K1619" i="6"/>
  <c r="K1618" i="6"/>
  <c r="K1617" i="6"/>
  <c r="K1616" i="6"/>
  <c r="K1615" i="6"/>
  <c r="K1614" i="6"/>
  <c r="K1613" i="6"/>
  <c r="K1612" i="6"/>
  <c r="K1611" i="6"/>
  <c r="K1610" i="6"/>
  <c r="K1609" i="6"/>
  <c r="K1608" i="6"/>
  <c r="K1607" i="6"/>
  <c r="K1606" i="6"/>
  <c r="K1605" i="6"/>
  <c r="K1604" i="6"/>
  <c r="K1603" i="6"/>
  <c r="K1602" i="6"/>
  <c r="K1601" i="6"/>
  <c r="K1600" i="6"/>
  <c r="K1599" i="6"/>
  <c r="K1598" i="6"/>
  <c r="K1597" i="6"/>
  <c r="K1596" i="6"/>
  <c r="K1595" i="6"/>
  <c r="K1594" i="6"/>
  <c r="K1593" i="6"/>
  <c r="K1592" i="6"/>
  <c r="K1591" i="6"/>
  <c r="K1590" i="6"/>
  <c r="K1589" i="6"/>
  <c r="K1588" i="6"/>
  <c r="K1587" i="6"/>
  <c r="K1586" i="6"/>
  <c r="K1585" i="6"/>
  <c r="K1584" i="6"/>
  <c r="K1583" i="6"/>
  <c r="K1582" i="6"/>
  <c r="K1581" i="6"/>
  <c r="K1580" i="6"/>
  <c r="K1579" i="6"/>
  <c r="K1578" i="6"/>
  <c r="K1577" i="6"/>
  <c r="K1576" i="6"/>
  <c r="K1575" i="6"/>
  <c r="K1574" i="6"/>
  <c r="K1573" i="6"/>
  <c r="K1572" i="6"/>
  <c r="K1571" i="6"/>
  <c r="K1570" i="6"/>
  <c r="K1569" i="6"/>
  <c r="K1568" i="6"/>
  <c r="K1567" i="6"/>
  <c r="K1566" i="6"/>
  <c r="K1565" i="6"/>
  <c r="K1564" i="6"/>
  <c r="K1563" i="6"/>
  <c r="K1562" i="6"/>
  <c r="K1561" i="6"/>
  <c r="K1560" i="6"/>
  <c r="K1559" i="6"/>
  <c r="K1558" i="6"/>
  <c r="K1557" i="6"/>
  <c r="K1556" i="6"/>
  <c r="K1555" i="6"/>
  <c r="K1554" i="6"/>
  <c r="K1553" i="6"/>
  <c r="K1552" i="6"/>
  <c r="K1551" i="6"/>
  <c r="K1550" i="6"/>
  <c r="K1549" i="6"/>
  <c r="K1548" i="6"/>
  <c r="K1547" i="6"/>
  <c r="K1546" i="6"/>
  <c r="K1545" i="6"/>
  <c r="K1544" i="6"/>
  <c r="K1543" i="6"/>
  <c r="K1542" i="6"/>
  <c r="K1541" i="6"/>
  <c r="K1540" i="6"/>
  <c r="K1539" i="6"/>
  <c r="K1538" i="6"/>
  <c r="K1537" i="6"/>
  <c r="K1536" i="6"/>
  <c r="K1535" i="6"/>
  <c r="K1534" i="6"/>
  <c r="K1533" i="6"/>
  <c r="K1532" i="6"/>
  <c r="K1531" i="6"/>
  <c r="K1530" i="6"/>
  <c r="K1529" i="6"/>
  <c r="K1528" i="6"/>
  <c r="K1527" i="6"/>
  <c r="K1526" i="6"/>
  <c r="K1525" i="6"/>
  <c r="K1524" i="6"/>
  <c r="K1523" i="6"/>
  <c r="K1522" i="6"/>
  <c r="K1521" i="6"/>
  <c r="K1520" i="6"/>
  <c r="K1519" i="6"/>
  <c r="K1518" i="6"/>
  <c r="K1517" i="6"/>
  <c r="K1516" i="6"/>
  <c r="K1515" i="6"/>
  <c r="K1514" i="6"/>
  <c r="K1513" i="6"/>
  <c r="K1512" i="6"/>
  <c r="K1511" i="6"/>
  <c r="K1510" i="6"/>
  <c r="K1509" i="6"/>
  <c r="K1508" i="6"/>
  <c r="K1507" i="6"/>
  <c r="K1506" i="6"/>
  <c r="K1505" i="6"/>
  <c r="K1504" i="6"/>
  <c r="K1503" i="6"/>
  <c r="K1502" i="6"/>
  <c r="K1501" i="6"/>
  <c r="K1500" i="6"/>
  <c r="K1499" i="6"/>
  <c r="K1498" i="6"/>
  <c r="K1497" i="6"/>
  <c r="K1496" i="6"/>
  <c r="K1495" i="6"/>
  <c r="K1494" i="6"/>
  <c r="K1493" i="6"/>
  <c r="K1492" i="6"/>
  <c r="K1491" i="6"/>
  <c r="K1490" i="6"/>
  <c r="K1489" i="6"/>
  <c r="K1488" i="6"/>
  <c r="K1487" i="6"/>
  <c r="K1486" i="6"/>
  <c r="K1485" i="6"/>
  <c r="K1484" i="6"/>
  <c r="K1483" i="6"/>
  <c r="K1482" i="6"/>
  <c r="K1481" i="6"/>
  <c r="K1480" i="6"/>
  <c r="K1479" i="6"/>
  <c r="K1478" i="6"/>
  <c r="K1477" i="6"/>
  <c r="K1476" i="6"/>
  <c r="K1475" i="6"/>
  <c r="K1474" i="6"/>
  <c r="K1473" i="6"/>
  <c r="K1472" i="6"/>
  <c r="K1471" i="6"/>
  <c r="K1470" i="6"/>
  <c r="K1469" i="6"/>
  <c r="K1468" i="6"/>
  <c r="K1467" i="6"/>
  <c r="K1466" i="6"/>
  <c r="K1465" i="6"/>
  <c r="K1464" i="6"/>
  <c r="K1463" i="6"/>
  <c r="K1462" i="6"/>
  <c r="K1461" i="6"/>
  <c r="K1460" i="6"/>
  <c r="K1459" i="6"/>
  <c r="K1458" i="6"/>
  <c r="K1457" i="6"/>
  <c r="K1456" i="6"/>
  <c r="K1455" i="6"/>
  <c r="K1454" i="6"/>
  <c r="K1453" i="6"/>
  <c r="K1452" i="6"/>
  <c r="K1451" i="6"/>
  <c r="K1450" i="6"/>
  <c r="K1449" i="6"/>
  <c r="K1448" i="6"/>
  <c r="K1447" i="6"/>
  <c r="K1446" i="6"/>
  <c r="K1445" i="6"/>
  <c r="K1444" i="6"/>
  <c r="K1443" i="6"/>
  <c r="K1442" i="6"/>
  <c r="K1441" i="6"/>
  <c r="K1440" i="6"/>
  <c r="K1439" i="6"/>
  <c r="K1438" i="6"/>
  <c r="K1437" i="6"/>
  <c r="K1436" i="6"/>
  <c r="K1435" i="6"/>
  <c r="K1434" i="6"/>
  <c r="K1433" i="6"/>
  <c r="K1432" i="6"/>
  <c r="K1431" i="6"/>
  <c r="K1430" i="6"/>
  <c r="K1429" i="6"/>
  <c r="K1428" i="6"/>
  <c r="K1427" i="6"/>
  <c r="K1426" i="6"/>
  <c r="K1425" i="6"/>
  <c r="K1424" i="6"/>
  <c r="K1423" i="6"/>
  <c r="K1422" i="6"/>
  <c r="K1421" i="6"/>
  <c r="K1420" i="6"/>
  <c r="K1419" i="6"/>
  <c r="K1418" i="6"/>
  <c r="K1417" i="6"/>
  <c r="K1416" i="6"/>
  <c r="K1415" i="6"/>
  <c r="K1414" i="6"/>
  <c r="K1413" i="6"/>
  <c r="K1412" i="6"/>
  <c r="K1411" i="6"/>
  <c r="K1410" i="6"/>
  <c r="K1409" i="6"/>
  <c r="K1408" i="6"/>
  <c r="K1407" i="6"/>
  <c r="K1406" i="6"/>
  <c r="K1405" i="6"/>
  <c r="K1404" i="6"/>
  <c r="K1403" i="6"/>
  <c r="K1402" i="6"/>
  <c r="K1401" i="6"/>
  <c r="K1400" i="6"/>
  <c r="K1399" i="6"/>
  <c r="K1398" i="6"/>
  <c r="K1397" i="6"/>
  <c r="K1396" i="6"/>
  <c r="K1395" i="6"/>
  <c r="K1394" i="6"/>
  <c r="K1393" i="6"/>
  <c r="K1392" i="6"/>
  <c r="K1391" i="6"/>
  <c r="K1390" i="6"/>
  <c r="K1389" i="6"/>
  <c r="K1388" i="6"/>
  <c r="K1387" i="6"/>
  <c r="K1386" i="6"/>
  <c r="K1385" i="6"/>
  <c r="K1384" i="6"/>
  <c r="K1383" i="6"/>
  <c r="K1382" i="6"/>
  <c r="K1381" i="6"/>
  <c r="K1380" i="6"/>
  <c r="K1379" i="6"/>
  <c r="K1378" i="6"/>
  <c r="K1377" i="6"/>
  <c r="K1376" i="6"/>
  <c r="K1375" i="6"/>
  <c r="K1374" i="6"/>
  <c r="K1373" i="6"/>
  <c r="K1372" i="6"/>
  <c r="K1371" i="6"/>
  <c r="K1370" i="6"/>
  <c r="K1369" i="6"/>
  <c r="K1368" i="6"/>
  <c r="K1367" i="6"/>
  <c r="K1366" i="6"/>
  <c r="K1365" i="6"/>
  <c r="K1364" i="6"/>
  <c r="K1363" i="6"/>
  <c r="K1362" i="6"/>
  <c r="K1361" i="6"/>
  <c r="K1360" i="6"/>
  <c r="K1359" i="6"/>
  <c r="K1358" i="6"/>
  <c r="K1357" i="6"/>
  <c r="K1356" i="6"/>
  <c r="K1355" i="6"/>
  <c r="K1354" i="6"/>
  <c r="K1353" i="6"/>
  <c r="K1352" i="6"/>
  <c r="K1351" i="6"/>
  <c r="K1350" i="6"/>
  <c r="K1349" i="6"/>
  <c r="K1348" i="6"/>
  <c r="K1347" i="6"/>
  <c r="K1346" i="6"/>
  <c r="K1345" i="6"/>
  <c r="K1344" i="6"/>
  <c r="K1343" i="6"/>
  <c r="K1342" i="6"/>
  <c r="K1341" i="6"/>
  <c r="K1340" i="6"/>
  <c r="K1339" i="6"/>
  <c r="K1338" i="6"/>
  <c r="K1337" i="6"/>
  <c r="K1336" i="6"/>
  <c r="K1335" i="6"/>
  <c r="K1334" i="6"/>
  <c r="K1333" i="6"/>
  <c r="K1332" i="6"/>
  <c r="K1331" i="6"/>
  <c r="K1330" i="6"/>
  <c r="K1329" i="6"/>
  <c r="K1328" i="6"/>
  <c r="K1327" i="6"/>
  <c r="K1326" i="6"/>
  <c r="K1325" i="6"/>
  <c r="K1324" i="6"/>
  <c r="K1323" i="6"/>
  <c r="K1322" i="6"/>
  <c r="K1321" i="6"/>
  <c r="K1320" i="6"/>
  <c r="K1319" i="6"/>
  <c r="K1318" i="6"/>
  <c r="K1317" i="6"/>
  <c r="K1316" i="6"/>
  <c r="K1315" i="6"/>
  <c r="K1314" i="6"/>
  <c r="K1313" i="6"/>
  <c r="K1312" i="6"/>
  <c r="K1311" i="6"/>
  <c r="K1310" i="6"/>
  <c r="K1309" i="6"/>
  <c r="K1308" i="6"/>
  <c r="K1307" i="6"/>
  <c r="K1306" i="6"/>
  <c r="K1305" i="6"/>
  <c r="K1304" i="6"/>
  <c r="K1303" i="6"/>
  <c r="K1302" i="6"/>
  <c r="K1301" i="6"/>
  <c r="K1300" i="6"/>
  <c r="K1299" i="6"/>
  <c r="K1298" i="6"/>
  <c r="K1297" i="6"/>
  <c r="K1296" i="6"/>
  <c r="K1295" i="6"/>
  <c r="K1294" i="6"/>
  <c r="K1293" i="6"/>
  <c r="K1292" i="6"/>
  <c r="K1291" i="6"/>
  <c r="K1290" i="6"/>
  <c r="K1289" i="6"/>
  <c r="K1288" i="6"/>
  <c r="K1287" i="6"/>
  <c r="K1286" i="6"/>
  <c r="K1285" i="6"/>
  <c r="K1284" i="6"/>
  <c r="K1283" i="6"/>
  <c r="K1282" i="6"/>
  <c r="K1281" i="6"/>
  <c r="K1280" i="6"/>
  <c r="K1279" i="6"/>
  <c r="K1278" i="6"/>
  <c r="K1277" i="6"/>
  <c r="K1276" i="6"/>
  <c r="K1275" i="6"/>
  <c r="K1274" i="6"/>
  <c r="K1273" i="6"/>
  <c r="K1272" i="6"/>
  <c r="K1271" i="6"/>
  <c r="K1270" i="6"/>
  <c r="K1269" i="6"/>
  <c r="K1268" i="6"/>
  <c r="K1267" i="6"/>
  <c r="K1266" i="6"/>
  <c r="K1265" i="6"/>
  <c r="K1264" i="6"/>
  <c r="K1263" i="6"/>
  <c r="K1262" i="6"/>
  <c r="K1261" i="6"/>
  <c r="K1260" i="6"/>
  <c r="K1259" i="6"/>
  <c r="K1258" i="6"/>
  <c r="K1257" i="6"/>
  <c r="K1256" i="6"/>
  <c r="K1255" i="6"/>
  <c r="K1254" i="6"/>
  <c r="K1253" i="6"/>
  <c r="K1252" i="6"/>
  <c r="K1251" i="6"/>
  <c r="K1250" i="6"/>
  <c r="K1249" i="6"/>
  <c r="K1248" i="6"/>
  <c r="K1247" i="6"/>
  <c r="K1246" i="6"/>
  <c r="K1245" i="6"/>
  <c r="K1244" i="6"/>
  <c r="K1243" i="6"/>
  <c r="K1242" i="6"/>
  <c r="K1241" i="6"/>
  <c r="K1240" i="6"/>
  <c r="K1239" i="6"/>
  <c r="K1238" i="6"/>
  <c r="K1237" i="6"/>
  <c r="K1236" i="6"/>
  <c r="K1235" i="6"/>
  <c r="K1234" i="6"/>
  <c r="K1233" i="6"/>
  <c r="K1232" i="6"/>
  <c r="K1231" i="6"/>
  <c r="K1230" i="6"/>
  <c r="K1229" i="6"/>
  <c r="K1228" i="6"/>
  <c r="K1227" i="6"/>
  <c r="K1226" i="6"/>
  <c r="K1225" i="6"/>
  <c r="K1224" i="6"/>
  <c r="K1223" i="6"/>
  <c r="K1222" i="6"/>
  <c r="K1221" i="6"/>
  <c r="K1220" i="6"/>
  <c r="K1219" i="6"/>
  <c r="K1218" i="6"/>
  <c r="K1217" i="6"/>
  <c r="K1216" i="6"/>
  <c r="K1215" i="6"/>
  <c r="K1214" i="6"/>
  <c r="K1213" i="6"/>
  <c r="K1212" i="6"/>
  <c r="K1211" i="6"/>
  <c r="K1210" i="6"/>
  <c r="K1209" i="6"/>
  <c r="K1208" i="6"/>
  <c r="K1207" i="6"/>
  <c r="K1206" i="6"/>
  <c r="K1205" i="6"/>
  <c r="K1204" i="6"/>
  <c r="K1203" i="6"/>
  <c r="K1202" i="6"/>
  <c r="K1201" i="6"/>
  <c r="K1200" i="6"/>
  <c r="K1199" i="6"/>
  <c r="K1198" i="6"/>
  <c r="K1197" i="6"/>
  <c r="K1196" i="6"/>
  <c r="K1195" i="6"/>
  <c r="K1194" i="6"/>
  <c r="K1193" i="6"/>
  <c r="K1192" i="6"/>
  <c r="K1191" i="6"/>
  <c r="K1190" i="6"/>
  <c r="K1189" i="6"/>
  <c r="K1188" i="6"/>
  <c r="K1187" i="6"/>
  <c r="K1186" i="6"/>
  <c r="K1185" i="6"/>
  <c r="K1184" i="6"/>
  <c r="K1183" i="6"/>
  <c r="K1182" i="6"/>
  <c r="K1181" i="6"/>
  <c r="K1180" i="6"/>
  <c r="K1179" i="6"/>
  <c r="K1178" i="6"/>
  <c r="K1177" i="6"/>
  <c r="K1176" i="6"/>
  <c r="K1175" i="6"/>
  <c r="K1174" i="6"/>
  <c r="K1173" i="6"/>
  <c r="K1172" i="6"/>
  <c r="K1171" i="6"/>
  <c r="K1170" i="6"/>
  <c r="K1169" i="6"/>
  <c r="K1168" i="6"/>
  <c r="K1167" i="6"/>
  <c r="K1166" i="6"/>
  <c r="K1165" i="6"/>
  <c r="K1164" i="6"/>
  <c r="K1163" i="6"/>
  <c r="K1162" i="6"/>
  <c r="K1161" i="6"/>
  <c r="K1160" i="6"/>
  <c r="K1159" i="6"/>
  <c r="K1158" i="6"/>
  <c r="K1157" i="6"/>
  <c r="K1156" i="6"/>
  <c r="K1155" i="6"/>
  <c r="K1154" i="6"/>
  <c r="K1153" i="6"/>
  <c r="K1152" i="6"/>
  <c r="K1151" i="6"/>
  <c r="K1150" i="6"/>
  <c r="K1149" i="6"/>
  <c r="K1148" i="6"/>
  <c r="K1147" i="6"/>
  <c r="K1146" i="6"/>
  <c r="K1145" i="6"/>
  <c r="K1144" i="6"/>
  <c r="K1143" i="6"/>
  <c r="K1142" i="6"/>
  <c r="K1141" i="6"/>
  <c r="K1140" i="6"/>
  <c r="K1139" i="6"/>
  <c r="K1138" i="6"/>
  <c r="K1137" i="6"/>
  <c r="K1136" i="6"/>
  <c r="K1135" i="6"/>
  <c r="K1134" i="6"/>
  <c r="K1133" i="6"/>
  <c r="K1132" i="6"/>
  <c r="K1131" i="6"/>
  <c r="K1130" i="6"/>
  <c r="K1129" i="6"/>
  <c r="K1128" i="6"/>
  <c r="K1127" i="6"/>
  <c r="K1126" i="6"/>
  <c r="K1125" i="6"/>
  <c r="K1124" i="6"/>
  <c r="K1123" i="6"/>
  <c r="K1122" i="6"/>
  <c r="K1121" i="6"/>
  <c r="K1120" i="6"/>
  <c r="K1119" i="6"/>
  <c r="K1118" i="6"/>
  <c r="K1117" i="6"/>
  <c r="K1116" i="6"/>
  <c r="K1115" i="6"/>
  <c r="K1114" i="6"/>
  <c r="K1113" i="6"/>
  <c r="K1112" i="6"/>
  <c r="K1111" i="6"/>
  <c r="K1110" i="6"/>
  <c r="K1109" i="6"/>
  <c r="K1108" i="6"/>
  <c r="K1107" i="6"/>
  <c r="K1106" i="6"/>
  <c r="K1105" i="6"/>
  <c r="K1104" i="6"/>
  <c r="K1103" i="6"/>
  <c r="K1102" i="6"/>
  <c r="K1101" i="6"/>
  <c r="K1100" i="6"/>
  <c r="K1099" i="6"/>
  <c r="K1098" i="6"/>
  <c r="K1097" i="6"/>
  <c r="K1096" i="6"/>
  <c r="K1095" i="6"/>
  <c r="K1094" i="6"/>
  <c r="K1093" i="6"/>
  <c r="K1092" i="6"/>
  <c r="K1091" i="6"/>
  <c r="K1090" i="6"/>
  <c r="K1089" i="6"/>
  <c r="K1088" i="6"/>
  <c r="K1087" i="6"/>
  <c r="K1086" i="6"/>
  <c r="K1085" i="6"/>
  <c r="K1084" i="6"/>
  <c r="K1083" i="6"/>
  <c r="K1082" i="6"/>
  <c r="K1081" i="6"/>
  <c r="K1080" i="6"/>
  <c r="K1079" i="6"/>
  <c r="K1078" i="6"/>
  <c r="K1077" i="6"/>
  <c r="K1076" i="6"/>
  <c r="K1075" i="6"/>
  <c r="K1074" i="6"/>
  <c r="K1073" i="6"/>
  <c r="K1072" i="6"/>
  <c r="K1071" i="6"/>
  <c r="K1070" i="6"/>
  <c r="K1069" i="6"/>
  <c r="K1068" i="6"/>
  <c r="K1067" i="6"/>
  <c r="K1066" i="6"/>
  <c r="K1065" i="6"/>
  <c r="K1064" i="6"/>
  <c r="K1063" i="6"/>
  <c r="K1062" i="6"/>
  <c r="K1061" i="6"/>
  <c r="K1060" i="6"/>
  <c r="K1059" i="6"/>
  <c r="K1058" i="6"/>
  <c r="K1057" i="6"/>
  <c r="K1056" i="6"/>
  <c r="K1055" i="6"/>
  <c r="K1054" i="6"/>
  <c r="K1053" i="6"/>
  <c r="K1052" i="6"/>
  <c r="K1051" i="6"/>
  <c r="K1050" i="6"/>
  <c r="K1049" i="6"/>
  <c r="K1048" i="6"/>
  <c r="K1047" i="6"/>
  <c r="K1046" i="6"/>
  <c r="K1045" i="6"/>
  <c r="K1044" i="6"/>
  <c r="K1043" i="6"/>
  <c r="K1042" i="6"/>
  <c r="K1041" i="6"/>
  <c r="K1040" i="6"/>
  <c r="K1039" i="6"/>
  <c r="K1038" i="6"/>
  <c r="K1037" i="6"/>
  <c r="K1036" i="6"/>
  <c r="K1035" i="6"/>
  <c r="K1034" i="6"/>
  <c r="K1033" i="6"/>
  <c r="K1032" i="6"/>
  <c r="K1031" i="6"/>
  <c r="K1030" i="6"/>
  <c r="K1029" i="6"/>
  <c r="K1028" i="6"/>
  <c r="K1027" i="6"/>
  <c r="K1026" i="6"/>
  <c r="K1025" i="6"/>
  <c r="K1024" i="6"/>
  <c r="K1023" i="6"/>
  <c r="K1022" i="6"/>
  <c r="K1021" i="6"/>
  <c r="K1020" i="6"/>
  <c r="K1019" i="6"/>
  <c r="K1018" i="6"/>
  <c r="K1017" i="6"/>
  <c r="K1016" i="6"/>
  <c r="K1015" i="6"/>
  <c r="K1014" i="6"/>
  <c r="K1013" i="6"/>
  <c r="K1012" i="6"/>
  <c r="K1011" i="6"/>
  <c r="K1010" i="6"/>
  <c r="K1009" i="6"/>
  <c r="K1008" i="6"/>
  <c r="K1007" i="6"/>
  <c r="K1006" i="6"/>
  <c r="K1005" i="6"/>
  <c r="K1004" i="6"/>
  <c r="K1003" i="6"/>
  <c r="K1002" i="6"/>
  <c r="K1001" i="6"/>
  <c r="K1000" i="6"/>
  <c r="K999" i="6"/>
  <c r="K998" i="6"/>
  <c r="K997" i="6"/>
  <c r="K996" i="6"/>
  <c r="K995" i="6"/>
  <c r="K994" i="6"/>
  <c r="K993" i="6"/>
  <c r="K992" i="6"/>
  <c r="K991" i="6"/>
  <c r="K990" i="6"/>
  <c r="K989" i="6"/>
  <c r="K988" i="6"/>
  <c r="K987" i="6"/>
  <c r="K986" i="6"/>
  <c r="K985" i="6"/>
  <c r="K984" i="6"/>
  <c r="K983" i="6"/>
  <c r="K982" i="6"/>
  <c r="K981" i="6"/>
  <c r="K980" i="6"/>
  <c r="K979" i="6"/>
  <c r="K978" i="6"/>
  <c r="K977" i="6"/>
  <c r="K976" i="6"/>
  <c r="K975" i="6"/>
  <c r="K974" i="6"/>
  <c r="K973" i="6"/>
  <c r="K972" i="6"/>
  <c r="K971" i="6"/>
  <c r="K970" i="6"/>
  <c r="K969" i="6"/>
  <c r="K968" i="6"/>
  <c r="K967" i="6"/>
  <c r="K966" i="6"/>
  <c r="K965" i="6"/>
  <c r="K964" i="6"/>
  <c r="K963" i="6"/>
  <c r="K962" i="6"/>
  <c r="K961" i="6"/>
  <c r="K960" i="6"/>
  <c r="K959" i="6"/>
  <c r="K958" i="6"/>
  <c r="K957" i="6"/>
  <c r="K956" i="6"/>
  <c r="K955" i="6"/>
  <c r="K954" i="6"/>
  <c r="K953" i="6"/>
  <c r="K952" i="6"/>
  <c r="K951" i="6"/>
  <c r="K950" i="6"/>
  <c r="K949" i="6"/>
  <c r="K948" i="6"/>
  <c r="K947" i="6"/>
  <c r="K946" i="6"/>
  <c r="K945" i="6"/>
  <c r="K944" i="6"/>
  <c r="K943" i="6"/>
  <c r="K942" i="6"/>
  <c r="K941" i="6"/>
  <c r="K940" i="6"/>
  <c r="K939" i="6"/>
  <c r="K938" i="6"/>
  <c r="K937" i="6"/>
  <c r="K936" i="6"/>
  <c r="K935" i="6"/>
  <c r="K934" i="6"/>
  <c r="K933" i="6"/>
  <c r="K932" i="6"/>
  <c r="K931" i="6"/>
  <c r="K930" i="6"/>
  <c r="K929" i="6"/>
  <c r="K928" i="6"/>
  <c r="K927" i="6"/>
  <c r="K926" i="6"/>
  <c r="K925" i="6"/>
  <c r="K924" i="6"/>
  <c r="K923" i="6"/>
  <c r="K922" i="6"/>
  <c r="K921" i="6"/>
  <c r="K920" i="6"/>
  <c r="K919" i="6"/>
  <c r="K918" i="6"/>
  <c r="K917" i="6"/>
  <c r="K916" i="6"/>
  <c r="K915" i="6"/>
  <c r="K914" i="6"/>
  <c r="K913" i="6"/>
  <c r="K912" i="6"/>
  <c r="K911" i="6"/>
  <c r="K910" i="6"/>
  <c r="K909" i="6"/>
  <c r="K908" i="6"/>
  <c r="K907" i="6"/>
  <c r="K906" i="6"/>
  <c r="K905" i="6"/>
  <c r="K904" i="6"/>
  <c r="K903" i="6"/>
  <c r="K902" i="6"/>
  <c r="K901" i="6"/>
  <c r="K900" i="6"/>
  <c r="K899" i="6"/>
  <c r="K898" i="6"/>
  <c r="K897" i="6"/>
  <c r="K896" i="6"/>
  <c r="K895" i="6"/>
  <c r="K894" i="6"/>
  <c r="K893" i="6"/>
  <c r="K892" i="6"/>
  <c r="K891" i="6"/>
  <c r="K890" i="6"/>
  <c r="K889" i="6"/>
  <c r="K888" i="6"/>
  <c r="K887" i="6"/>
  <c r="K886" i="6"/>
  <c r="K885" i="6"/>
  <c r="K884" i="6"/>
  <c r="K883" i="6"/>
  <c r="K882" i="6"/>
  <c r="K881" i="6"/>
  <c r="K880" i="6"/>
  <c r="K879" i="6"/>
  <c r="K878" i="6"/>
  <c r="K877" i="6"/>
  <c r="K876" i="6"/>
  <c r="K875" i="6"/>
  <c r="K874" i="6"/>
  <c r="K873" i="6"/>
  <c r="K872" i="6"/>
  <c r="K871" i="6"/>
  <c r="K870" i="6"/>
  <c r="K869" i="6"/>
  <c r="K868" i="6"/>
  <c r="K867" i="6"/>
  <c r="K866" i="6"/>
  <c r="K865" i="6"/>
  <c r="K864" i="6"/>
  <c r="K863" i="6"/>
  <c r="K862" i="6"/>
  <c r="K861" i="6"/>
  <c r="K860" i="6"/>
  <c r="K859" i="6"/>
  <c r="K858" i="6"/>
  <c r="K857" i="6"/>
  <c r="K856" i="6"/>
  <c r="K855" i="6"/>
  <c r="K854" i="6"/>
  <c r="K853" i="6"/>
  <c r="K852" i="6"/>
  <c r="K851" i="6"/>
  <c r="K850" i="6"/>
  <c r="K849" i="6"/>
  <c r="K848" i="6"/>
  <c r="K847" i="6"/>
  <c r="K846" i="6"/>
  <c r="K845" i="6"/>
  <c r="K844" i="6"/>
  <c r="K843" i="6"/>
  <c r="K842" i="6"/>
  <c r="K841" i="6"/>
  <c r="K840" i="6"/>
  <c r="K839" i="6"/>
  <c r="K838" i="6"/>
  <c r="K837" i="6"/>
  <c r="K836" i="6"/>
  <c r="K835" i="6"/>
  <c r="K834" i="6"/>
  <c r="K833" i="6"/>
  <c r="K832" i="6"/>
  <c r="K831" i="6"/>
  <c r="K830" i="6"/>
  <c r="K829" i="6"/>
  <c r="K828" i="6"/>
  <c r="K827" i="6"/>
  <c r="K826" i="6"/>
  <c r="K825" i="6"/>
  <c r="K824" i="6"/>
  <c r="K823" i="6"/>
  <c r="K822" i="6"/>
  <c r="K821" i="6"/>
  <c r="K820" i="6"/>
  <c r="K819" i="6"/>
  <c r="K818" i="6"/>
  <c r="K817" i="6"/>
  <c r="K816" i="6"/>
  <c r="K815" i="6"/>
  <c r="K814" i="6"/>
  <c r="K813" i="6"/>
  <c r="K812" i="6"/>
  <c r="K811" i="6"/>
  <c r="K810" i="6"/>
  <c r="K809" i="6"/>
  <c r="K808" i="6"/>
  <c r="K807" i="6"/>
  <c r="K806" i="6"/>
  <c r="K805" i="6"/>
  <c r="K804" i="6"/>
  <c r="K803" i="6"/>
  <c r="K802" i="6"/>
  <c r="K801" i="6"/>
  <c r="K800" i="6"/>
  <c r="K799" i="6"/>
  <c r="K798" i="6"/>
  <c r="K797" i="6"/>
  <c r="K796" i="6"/>
  <c r="K795" i="6"/>
  <c r="K794" i="6"/>
  <c r="K793" i="6"/>
  <c r="K792" i="6"/>
  <c r="K791" i="6"/>
  <c r="K790" i="6"/>
  <c r="K789" i="6"/>
  <c r="K788" i="6"/>
  <c r="K787" i="6"/>
  <c r="K786" i="6"/>
  <c r="K785" i="6"/>
  <c r="K784" i="6"/>
  <c r="K783" i="6"/>
  <c r="K782" i="6"/>
  <c r="K781" i="6"/>
  <c r="K780" i="6"/>
  <c r="K779" i="6"/>
  <c r="K778" i="6"/>
  <c r="K777" i="6"/>
  <c r="K776" i="6"/>
  <c r="K775" i="6"/>
  <c r="K774" i="6"/>
  <c r="K773" i="6"/>
  <c r="K772" i="6"/>
  <c r="K771" i="6"/>
  <c r="K770" i="6"/>
  <c r="K769" i="6"/>
  <c r="K768" i="6"/>
  <c r="K767" i="6"/>
  <c r="K766" i="6"/>
  <c r="K765" i="6"/>
  <c r="K764" i="6"/>
  <c r="K763" i="6"/>
  <c r="K762" i="6"/>
  <c r="K761" i="6"/>
  <c r="K760" i="6"/>
  <c r="K759" i="6"/>
  <c r="K758" i="6"/>
  <c r="K757" i="6"/>
  <c r="K756" i="6"/>
  <c r="K755" i="6"/>
  <c r="K754" i="6"/>
  <c r="K753" i="6"/>
  <c r="K752" i="6"/>
  <c r="K751" i="6"/>
  <c r="K750" i="6"/>
  <c r="K749" i="6"/>
  <c r="K748" i="6"/>
  <c r="K747" i="6"/>
  <c r="K746" i="6"/>
  <c r="K745" i="6"/>
  <c r="K744" i="6"/>
  <c r="K743" i="6"/>
  <c r="K742" i="6"/>
  <c r="K741" i="6"/>
  <c r="K740" i="6"/>
  <c r="K739" i="6"/>
  <c r="K738" i="6"/>
  <c r="K737" i="6"/>
  <c r="K736" i="6"/>
  <c r="K735" i="6"/>
  <c r="K734" i="6"/>
  <c r="K733" i="6"/>
  <c r="K732" i="6"/>
  <c r="K731" i="6"/>
  <c r="K730" i="6"/>
  <c r="K729" i="6"/>
  <c r="K728" i="6"/>
  <c r="K727" i="6"/>
  <c r="K726" i="6"/>
  <c r="K725" i="6"/>
  <c r="K724" i="6"/>
  <c r="K723" i="6"/>
  <c r="K722" i="6"/>
  <c r="K721" i="6"/>
  <c r="K720" i="6"/>
  <c r="K719" i="6"/>
  <c r="K718" i="6"/>
  <c r="K717" i="6"/>
  <c r="K716" i="6"/>
  <c r="K715" i="6"/>
  <c r="K714" i="6"/>
  <c r="K713" i="6"/>
  <c r="K712" i="6"/>
  <c r="K711" i="6"/>
  <c r="K710" i="6"/>
  <c r="K709" i="6"/>
  <c r="K708" i="6"/>
  <c r="K707" i="6"/>
  <c r="K706" i="6"/>
  <c r="K705" i="6"/>
  <c r="K704" i="6"/>
  <c r="K703" i="6"/>
  <c r="K702" i="6"/>
  <c r="K701" i="6"/>
  <c r="K700" i="6"/>
  <c r="K699" i="6"/>
  <c r="K698" i="6"/>
  <c r="K697" i="6"/>
  <c r="K696" i="6"/>
  <c r="K695" i="6"/>
  <c r="K694" i="6"/>
  <c r="K693" i="6"/>
  <c r="K692" i="6"/>
  <c r="K691" i="6"/>
  <c r="K690" i="6"/>
  <c r="K689" i="6"/>
  <c r="K688" i="6"/>
  <c r="K687" i="6"/>
  <c r="K686" i="6"/>
  <c r="K685" i="6"/>
  <c r="K684" i="6"/>
  <c r="K683" i="6"/>
  <c r="K682" i="6"/>
  <c r="K681" i="6"/>
  <c r="K680" i="6"/>
  <c r="K679" i="6"/>
  <c r="K678" i="6"/>
  <c r="K677" i="6"/>
  <c r="K676" i="6"/>
  <c r="K675" i="6"/>
  <c r="K674" i="6"/>
  <c r="K673" i="6"/>
  <c r="K672" i="6"/>
  <c r="K671" i="6"/>
  <c r="K670" i="6"/>
  <c r="K669" i="6"/>
  <c r="K668" i="6"/>
  <c r="K667" i="6"/>
  <c r="K666" i="6"/>
  <c r="K665" i="6"/>
  <c r="K664" i="6"/>
  <c r="K663" i="6"/>
  <c r="K662" i="6"/>
  <c r="K661" i="6"/>
  <c r="K660" i="6"/>
  <c r="K659" i="6"/>
  <c r="K658" i="6"/>
  <c r="K657" i="6"/>
  <c r="K656" i="6"/>
  <c r="K655" i="6"/>
  <c r="K654" i="6"/>
  <c r="K653" i="6"/>
  <c r="K652" i="6"/>
  <c r="K651" i="6"/>
  <c r="K650" i="6"/>
  <c r="K649" i="6"/>
  <c r="K648" i="6"/>
  <c r="K647" i="6"/>
  <c r="K646" i="6"/>
  <c r="K645" i="6"/>
  <c r="K644" i="6"/>
  <c r="K643" i="6"/>
  <c r="K642" i="6"/>
  <c r="K641" i="6"/>
  <c r="K640" i="6"/>
  <c r="K639" i="6"/>
  <c r="K638" i="6"/>
  <c r="K637" i="6"/>
  <c r="K636" i="6"/>
  <c r="K635" i="6"/>
  <c r="K634" i="6"/>
  <c r="K633" i="6"/>
  <c r="K632" i="6"/>
  <c r="K631" i="6"/>
  <c r="K630" i="6"/>
  <c r="K629" i="6"/>
  <c r="K628" i="6"/>
  <c r="K627" i="6"/>
  <c r="K626" i="6"/>
  <c r="K625" i="6"/>
  <c r="K624" i="6"/>
  <c r="K623" i="6"/>
  <c r="K622" i="6"/>
  <c r="K621" i="6"/>
  <c r="K620" i="6"/>
  <c r="K619" i="6"/>
  <c r="K618" i="6"/>
  <c r="K617" i="6"/>
  <c r="K616" i="6"/>
  <c r="K615" i="6"/>
  <c r="K614" i="6"/>
  <c r="K613" i="6"/>
  <c r="K612" i="6"/>
  <c r="K611" i="6"/>
  <c r="K610" i="6"/>
  <c r="K609" i="6"/>
  <c r="K608" i="6"/>
  <c r="K607" i="6"/>
  <c r="K606" i="6"/>
  <c r="K605" i="6"/>
  <c r="K604" i="6"/>
  <c r="K603" i="6"/>
  <c r="K602" i="6"/>
  <c r="K601" i="6"/>
  <c r="K600" i="6"/>
  <c r="K599" i="6"/>
  <c r="K598" i="6"/>
  <c r="K597" i="6"/>
  <c r="K596" i="6"/>
  <c r="K595" i="6"/>
  <c r="K594" i="6"/>
  <c r="K593" i="6"/>
  <c r="K592" i="6"/>
  <c r="K591" i="6"/>
  <c r="K590" i="6"/>
  <c r="K589" i="6"/>
  <c r="K588" i="6"/>
  <c r="K587" i="6"/>
  <c r="K586" i="6"/>
  <c r="K585" i="6"/>
  <c r="K584" i="6"/>
  <c r="K583" i="6"/>
  <c r="K582" i="6"/>
  <c r="K581" i="6"/>
  <c r="K580" i="6"/>
  <c r="K579" i="6"/>
  <c r="K578" i="6"/>
  <c r="K577" i="6"/>
  <c r="K576" i="6"/>
  <c r="K575" i="6"/>
  <c r="K574" i="6"/>
  <c r="K573" i="6"/>
  <c r="K572" i="6"/>
  <c r="K571" i="6"/>
  <c r="K570" i="6"/>
  <c r="K569" i="6"/>
  <c r="K568" i="6"/>
  <c r="K567" i="6"/>
  <c r="K566" i="6"/>
  <c r="K565" i="6"/>
  <c r="K564" i="6"/>
  <c r="K563" i="6"/>
  <c r="K562" i="6"/>
  <c r="K561" i="6"/>
  <c r="K560" i="6"/>
  <c r="K559" i="6"/>
  <c r="K558" i="6"/>
  <c r="K557" i="6"/>
  <c r="K556" i="6"/>
  <c r="K555" i="6"/>
  <c r="K554" i="6"/>
  <c r="K553" i="6"/>
  <c r="K552" i="6"/>
  <c r="K551" i="6"/>
  <c r="K550" i="6"/>
  <c r="K549" i="6"/>
  <c r="K548" i="6"/>
  <c r="K547" i="6"/>
  <c r="K546" i="6"/>
  <c r="K545" i="6"/>
  <c r="K544" i="6"/>
  <c r="K543" i="6"/>
  <c r="K542" i="6"/>
  <c r="K541" i="6"/>
  <c r="K540" i="6"/>
  <c r="K539" i="6"/>
  <c r="K538" i="6"/>
  <c r="K537" i="6"/>
  <c r="K536" i="6"/>
  <c r="K535" i="6"/>
  <c r="K534" i="6"/>
  <c r="K533" i="6"/>
  <c r="K532" i="6"/>
  <c r="K531" i="6"/>
  <c r="K530" i="6"/>
  <c r="K529" i="6"/>
  <c r="K528" i="6"/>
  <c r="K527" i="6"/>
  <c r="K526" i="6"/>
  <c r="K525" i="6"/>
  <c r="K524" i="6"/>
  <c r="K523" i="6"/>
  <c r="K522" i="6"/>
  <c r="K521" i="6"/>
  <c r="K520" i="6"/>
  <c r="K519" i="6"/>
  <c r="K518" i="6"/>
  <c r="K517" i="6"/>
  <c r="K516" i="6"/>
  <c r="K515" i="6"/>
  <c r="K514" i="6"/>
  <c r="K513" i="6"/>
  <c r="K512" i="6"/>
  <c r="K511" i="6"/>
  <c r="K510" i="6"/>
  <c r="K509" i="6"/>
  <c r="K508" i="6"/>
  <c r="K507" i="6"/>
  <c r="K506" i="6"/>
  <c r="K505" i="6"/>
  <c r="K504" i="6"/>
  <c r="K503" i="6"/>
  <c r="K502" i="6"/>
  <c r="K501" i="6"/>
  <c r="K500" i="6"/>
  <c r="K499" i="6"/>
  <c r="K498" i="6"/>
  <c r="K497" i="6"/>
  <c r="K496" i="6"/>
  <c r="K495" i="6"/>
  <c r="K494" i="6"/>
  <c r="K493" i="6"/>
  <c r="K492" i="6"/>
  <c r="K491" i="6"/>
  <c r="K490" i="6"/>
  <c r="K489" i="6"/>
  <c r="K488" i="6"/>
  <c r="K487" i="6"/>
  <c r="K486" i="6"/>
  <c r="K485" i="6"/>
  <c r="K484" i="6"/>
  <c r="K483" i="6"/>
  <c r="K482" i="6"/>
  <c r="K481" i="6"/>
  <c r="K480" i="6"/>
  <c r="K479" i="6"/>
  <c r="K478" i="6"/>
  <c r="K477" i="6"/>
  <c r="K476" i="6"/>
  <c r="K475" i="6"/>
  <c r="K474" i="6"/>
  <c r="K473" i="6"/>
  <c r="K472" i="6"/>
  <c r="K471" i="6"/>
  <c r="K470" i="6"/>
  <c r="K469" i="6"/>
  <c r="K468" i="6"/>
  <c r="K467" i="6"/>
  <c r="K466" i="6"/>
  <c r="K465" i="6"/>
  <c r="K464" i="6"/>
  <c r="K463" i="6"/>
  <c r="K462" i="6"/>
  <c r="K461" i="6"/>
  <c r="K460" i="6"/>
  <c r="K459" i="6"/>
  <c r="K458" i="6"/>
  <c r="K457" i="6"/>
  <c r="K456" i="6"/>
  <c r="K455" i="6"/>
  <c r="K454" i="6"/>
  <c r="K453" i="6"/>
  <c r="K452" i="6"/>
  <c r="K451" i="6"/>
  <c r="K450" i="6"/>
  <c r="K449" i="6"/>
  <c r="K448" i="6"/>
  <c r="K447" i="6"/>
  <c r="K446" i="6"/>
  <c r="K445" i="6"/>
  <c r="K444" i="6"/>
  <c r="K443" i="6"/>
  <c r="K442" i="6"/>
  <c r="K441" i="6"/>
  <c r="K440" i="6"/>
  <c r="K439" i="6"/>
  <c r="K438" i="6"/>
  <c r="K437" i="6"/>
  <c r="K436" i="6"/>
  <c r="K435" i="6"/>
  <c r="K434" i="6"/>
  <c r="K433" i="6"/>
  <c r="K432" i="6"/>
  <c r="K431" i="6"/>
  <c r="K430" i="6"/>
  <c r="K429" i="6"/>
  <c r="K428" i="6"/>
  <c r="K427" i="6"/>
  <c r="K426" i="6"/>
  <c r="K425" i="6"/>
  <c r="K424" i="6"/>
  <c r="K423" i="6"/>
  <c r="K422" i="6"/>
  <c r="K421" i="6"/>
  <c r="K420" i="6"/>
  <c r="K419" i="6"/>
  <c r="K418" i="6"/>
  <c r="K417" i="6"/>
  <c r="K416" i="6"/>
  <c r="K415" i="6"/>
  <c r="K414" i="6"/>
  <c r="K413" i="6"/>
  <c r="K412" i="6"/>
  <c r="K411" i="6"/>
  <c r="K410" i="6"/>
  <c r="K409" i="6"/>
  <c r="K408" i="6"/>
  <c r="K407" i="6"/>
  <c r="K406" i="6"/>
  <c r="K405" i="6"/>
  <c r="K404" i="6"/>
  <c r="K403" i="6"/>
  <c r="K402" i="6"/>
  <c r="K401" i="6"/>
  <c r="K400" i="6"/>
  <c r="K399" i="6"/>
  <c r="K398" i="6"/>
  <c r="K397" i="6"/>
  <c r="K396" i="6"/>
  <c r="K395" i="6"/>
  <c r="K394" i="6"/>
  <c r="K393" i="6"/>
  <c r="K392" i="6"/>
  <c r="K391" i="6"/>
  <c r="K390" i="6"/>
  <c r="K389" i="6"/>
  <c r="K388" i="6"/>
  <c r="K387" i="6"/>
  <c r="K386" i="6"/>
  <c r="K385" i="6"/>
  <c r="K384" i="6"/>
  <c r="K383" i="6"/>
  <c r="K382" i="6"/>
  <c r="K381" i="6"/>
  <c r="K380" i="6"/>
  <c r="K379" i="6"/>
  <c r="K378" i="6"/>
  <c r="K377" i="6"/>
  <c r="K376" i="6"/>
  <c r="K375" i="6"/>
  <c r="K374" i="6"/>
  <c r="K373" i="6"/>
  <c r="K372" i="6"/>
  <c r="K371" i="6"/>
  <c r="K370" i="6"/>
  <c r="K369" i="6"/>
  <c r="K368" i="6"/>
  <c r="K367" i="6"/>
  <c r="K366" i="6"/>
  <c r="K365" i="6"/>
  <c r="K364" i="6"/>
  <c r="K363" i="6"/>
  <c r="K362" i="6"/>
  <c r="K361" i="6"/>
  <c r="K360" i="6"/>
  <c r="K359" i="6"/>
  <c r="K358" i="6"/>
  <c r="K357" i="6"/>
  <c r="K356" i="6"/>
  <c r="K355" i="6"/>
  <c r="K354" i="6"/>
  <c r="K353" i="6"/>
  <c r="K352" i="6"/>
  <c r="K351" i="6"/>
  <c r="K350" i="6"/>
  <c r="K349" i="6"/>
  <c r="K348" i="6"/>
  <c r="K347" i="6"/>
  <c r="K346" i="6"/>
  <c r="K345" i="6"/>
  <c r="K344" i="6"/>
  <c r="K343" i="6"/>
  <c r="K342" i="6"/>
  <c r="K341" i="6"/>
  <c r="K340" i="6"/>
  <c r="K339" i="6"/>
  <c r="K338" i="6"/>
  <c r="K337" i="6"/>
  <c r="K336" i="6"/>
  <c r="K335" i="6"/>
  <c r="K334" i="6"/>
  <c r="K333" i="6"/>
  <c r="K332" i="6"/>
  <c r="K331" i="6"/>
  <c r="K330" i="6"/>
  <c r="K329" i="6"/>
  <c r="K328" i="6"/>
  <c r="K327" i="6"/>
  <c r="K326" i="6"/>
  <c r="K325" i="6"/>
  <c r="K324" i="6"/>
  <c r="K323" i="6"/>
  <c r="K322" i="6"/>
  <c r="K321" i="6"/>
  <c r="K320" i="6"/>
  <c r="K319" i="6"/>
  <c r="K318" i="6"/>
  <c r="K317" i="6"/>
  <c r="K316" i="6"/>
  <c r="K315" i="6"/>
  <c r="K314" i="6"/>
  <c r="K313" i="6"/>
  <c r="K312" i="6"/>
  <c r="K311" i="6"/>
  <c r="K310" i="6"/>
  <c r="K309" i="6"/>
  <c r="K308" i="6"/>
  <c r="K307" i="6"/>
  <c r="K306" i="6"/>
  <c r="K305" i="6"/>
  <c r="K304" i="6"/>
  <c r="K303" i="6"/>
  <c r="K302" i="6"/>
  <c r="K301" i="6"/>
  <c r="K300" i="6"/>
  <c r="K299" i="6"/>
  <c r="K298" i="6"/>
  <c r="K297" i="6"/>
  <c r="K296" i="6"/>
  <c r="K295" i="6"/>
  <c r="K294" i="6"/>
  <c r="K293" i="6"/>
  <c r="K292" i="6"/>
  <c r="K291" i="6"/>
  <c r="K290" i="6"/>
  <c r="K289" i="6"/>
  <c r="K288" i="6"/>
  <c r="K287" i="6"/>
  <c r="K286" i="6"/>
  <c r="K285" i="6"/>
  <c r="K284" i="6"/>
  <c r="K283" i="6"/>
  <c r="K282" i="6"/>
  <c r="K281" i="6"/>
  <c r="K280" i="6"/>
  <c r="K279" i="6"/>
  <c r="K278" i="6"/>
  <c r="K277" i="6"/>
  <c r="K276" i="6"/>
  <c r="K275" i="6"/>
  <c r="K274" i="6"/>
  <c r="K273" i="6"/>
  <c r="K272" i="6"/>
  <c r="K271" i="6"/>
  <c r="K270" i="6"/>
  <c r="K269" i="6"/>
  <c r="K268" i="6"/>
  <c r="K267" i="6"/>
  <c r="K266" i="6"/>
  <c r="K265" i="6"/>
  <c r="K264" i="6"/>
  <c r="K263" i="6"/>
  <c r="K262" i="6"/>
  <c r="K261" i="6"/>
  <c r="K260" i="6"/>
  <c r="K259" i="6"/>
  <c r="K258" i="6"/>
  <c r="K257" i="6"/>
  <c r="K256" i="6"/>
  <c r="K255" i="6"/>
  <c r="K254" i="6"/>
  <c r="K253" i="6"/>
  <c r="K252" i="6"/>
  <c r="K251" i="6"/>
  <c r="K250" i="6"/>
  <c r="K249" i="6"/>
  <c r="K248" i="6"/>
  <c r="K247" i="6"/>
  <c r="K246" i="6"/>
  <c r="K245" i="6"/>
  <c r="K244" i="6"/>
  <c r="K243" i="6"/>
  <c r="K242" i="6"/>
  <c r="K241" i="6"/>
  <c r="K240" i="6"/>
  <c r="K239" i="6"/>
  <c r="K238" i="6"/>
  <c r="K237" i="6"/>
  <c r="K236" i="6"/>
  <c r="K235" i="6"/>
  <c r="K234" i="6"/>
  <c r="K233" i="6"/>
  <c r="K232" i="6"/>
  <c r="K231" i="6"/>
  <c r="K230" i="6"/>
  <c r="K229" i="6"/>
  <c r="K228" i="6"/>
  <c r="K227" i="6"/>
  <c r="K226" i="6"/>
  <c r="K225" i="6"/>
  <c r="K224" i="6"/>
  <c r="K223" i="6"/>
  <c r="K222" i="6"/>
  <c r="K221" i="6"/>
  <c r="K220" i="6"/>
  <c r="K219" i="6"/>
  <c r="K218" i="6"/>
  <c r="K217" i="6"/>
  <c r="K216" i="6"/>
  <c r="K215" i="6"/>
  <c r="K214" i="6"/>
  <c r="K213" i="6"/>
  <c r="K212" i="6"/>
  <c r="K211" i="6"/>
  <c r="K210" i="6"/>
  <c r="K209" i="6"/>
  <c r="K208" i="6"/>
  <c r="K207" i="6"/>
  <c r="K206" i="6"/>
  <c r="K205" i="6"/>
  <c r="K204" i="6"/>
  <c r="K203" i="6"/>
  <c r="K202" i="6"/>
  <c r="K201" i="6"/>
  <c r="K200" i="6"/>
  <c r="K199" i="6"/>
  <c r="K198" i="6"/>
  <c r="K197" i="6"/>
  <c r="K196" i="6"/>
  <c r="K195" i="6"/>
  <c r="K194" i="6"/>
  <c r="K193" i="6"/>
  <c r="K192" i="6"/>
  <c r="K191" i="6"/>
  <c r="K190" i="6"/>
  <c r="K189" i="6"/>
  <c r="K188" i="6"/>
  <c r="K187" i="6"/>
  <c r="K186" i="6"/>
  <c r="K185" i="6"/>
  <c r="K184" i="6"/>
  <c r="K183" i="6"/>
  <c r="K182" i="6"/>
  <c r="K181" i="6"/>
  <c r="K180" i="6"/>
  <c r="K179" i="6"/>
  <c r="K178" i="6"/>
  <c r="K177" i="6"/>
  <c r="K176" i="6"/>
  <c r="K175" i="6"/>
  <c r="K174" i="6"/>
  <c r="K173" i="6"/>
  <c r="K172" i="6"/>
  <c r="K171" i="6"/>
  <c r="K170" i="6"/>
  <c r="K169" i="6"/>
  <c r="K168" i="6"/>
  <c r="K167" i="6"/>
  <c r="K166" i="6"/>
  <c r="K165" i="6"/>
  <c r="K164" i="6"/>
  <c r="K163" i="6"/>
  <c r="K162" i="6"/>
  <c r="K161" i="6"/>
  <c r="K160" i="6"/>
  <c r="K159" i="6"/>
  <c r="K158" i="6"/>
  <c r="K157" i="6"/>
  <c r="K156" i="6"/>
  <c r="K155" i="6"/>
  <c r="K154" i="6"/>
  <c r="K153" i="6"/>
  <c r="K152" i="6"/>
  <c r="K151" i="6"/>
  <c r="K150" i="6"/>
  <c r="K149" i="6"/>
  <c r="K148" i="6"/>
  <c r="K147" i="6"/>
  <c r="K146" i="6"/>
  <c r="K145" i="6"/>
  <c r="K144" i="6"/>
  <c r="K143" i="6"/>
  <c r="K142" i="6"/>
  <c r="K141" i="6"/>
  <c r="K140" i="6"/>
  <c r="K139" i="6"/>
  <c r="K138" i="6"/>
  <c r="K137" i="6"/>
  <c r="K136" i="6"/>
  <c r="K135" i="6"/>
  <c r="K134" i="6"/>
  <c r="K133" i="6"/>
  <c r="K132" i="6"/>
  <c r="K131" i="6"/>
  <c r="K130" i="6"/>
  <c r="K129" i="6"/>
  <c r="K128" i="6"/>
  <c r="K127" i="6"/>
  <c r="K126" i="6"/>
  <c r="K125" i="6"/>
  <c r="K124" i="6"/>
  <c r="K123" i="6"/>
  <c r="K122" i="6"/>
  <c r="K121" i="6"/>
  <c r="K120" i="6"/>
  <c r="K119" i="6"/>
  <c r="K118" i="6"/>
  <c r="K117" i="6"/>
  <c r="K116" i="6"/>
  <c r="K115" i="6"/>
  <c r="K114" i="6"/>
  <c r="K113" i="6"/>
  <c r="K112" i="6"/>
  <c r="K111" i="6"/>
  <c r="K110" i="6"/>
  <c r="K109" i="6"/>
  <c r="K108" i="6"/>
  <c r="K107" i="6"/>
  <c r="K106" i="6"/>
  <c r="K105" i="6"/>
  <c r="K104" i="6"/>
  <c r="K103" i="6"/>
  <c r="K102" i="6"/>
  <c r="K101" i="6"/>
  <c r="K100" i="6"/>
  <c r="K99" i="6"/>
  <c r="K98" i="6"/>
  <c r="K97" i="6"/>
  <c r="K96" i="6"/>
  <c r="K95" i="6"/>
  <c r="K94" i="6"/>
  <c r="K93" i="6"/>
  <c r="K92" i="6"/>
  <c r="K91" i="6"/>
  <c r="K90" i="6"/>
  <c r="K89" i="6"/>
  <c r="K88" i="6"/>
  <c r="K87" i="6"/>
  <c r="K86" i="6"/>
  <c r="K85" i="6"/>
  <c r="K84" i="6"/>
  <c r="K83" i="6"/>
  <c r="K82" i="6"/>
  <c r="K81" i="6"/>
  <c r="K80" i="6"/>
  <c r="K79" i="6"/>
  <c r="K78" i="6"/>
  <c r="K77" i="6"/>
  <c r="K76" i="6"/>
  <c r="K75" i="6"/>
  <c r="K74" i="6"/>
  <c r="K73" i="6"/>
  <c r="K72" i="6"/>
  <c r="K71" i="6"/>
  <c r="K70" i="6"/>
  <c r="K69" i="6"/>
  <c r="K68" i="6"/>
  <c r="K67" i="6"/>
  <c r="K66" i="6"/>
  <c r="K65" i="6"/>
  <c r="K64" i="6"/>
  <c r="K63" i="6"/>
  <c r="K62" i="6"/>
  <c r="K61" i="6"/>
  <c r="K60" i="6"/>
  <c r="K59" i="6"/>
  <c r="K58" i="6"/>
  <c r="K57" i="6"/>
  <c r="K56" i="6"/>
  <c r="K55" i="6"/>
  <c r="K54" i="6"/>
  <c r="K53" i="6"/>
  <c r="K52" i="6"/>
  <c r="K51" i="6"/>
  <c r="K50" i="6"/>
  <c r="K49" i="6"/>
  <c r="K48" i="6"/>
  <c r="K47" i="6"/>
  <c r="K46" i="6"/>
  <c r="K45" i="6"/>
  <c r="K44" i="6"/>
  <c r="K43" i="6"/>
  <c r="K42" i="6"/>
  <c r="K41" i="6"/>
  <c r="K40" i="6"/>
  <c r="K39" i="6"/>
  <c r="K38" i="6"/>
  <c r="K37" i="6"/>
  <c r="K36" i="6"/>
  <c r="K35" i="6"/>
  <c r="K34" i="6"/>
  <c r="K33" i="6"/>
  <c r="K32" i="6"/>
  <c r="K31" i="6"/>
  <c r="K30" i="6"/>
  <c r="K29" i="6"/>
  <c r="K28" i="6"/>
  <c r="K27" i="6"/>
  <c r="K26" i="6"/>
  <c r="K25" i="6"/>
  <c r="K24" i="6"/>
  <c r="K23" i="6"/>
  <c r="K22" i="6"/>
  <c r="K21" i="6"/>
  <c r="K20" i="6"/>
  <c r="K19" i="6"/>
  <c r="K18" i="6"/>
  <c r="K17" i="6"/>
  <c r="K16" i="6"/>
  <c r="K15" i="6"/>
  <c r="K14" i="6"/>
  <c r="K13" i="6"/>
  <c r="K12" i="6"/>
  <c r="K11" i="6"/>
  <c r="K10" i="6"/>
  <c r="K9" i="6"/>
  <c r="K8" i="6"/>
  <c r="K7" i="6"/>
  <c r="K6" i="6"/>
  <c r="K5" i="6"/>
  <c r="J5571" i="6"/>
  <c r="J5570" i="6"/>
  <c r="J5569" i="6"/>
  <c r="J5568" i="6"/>
  <c r="J5567" i="6"/>
  <c r="J5566" i="6"/>
  <c r="J5565" i="6"/>
  <c r="J5564" i="6"/>
  <c r="J5563" i="6"/>
  <c r="J5562" i="6"/>
  <c r="J5561" i="6"/>
  <c r="J5560" i="6"/>
  <c r="J5559" i="6"/>
  <c r="J5558" i="6"/>
  <c r="J5557" i="6"/>
  <c r="J5556" i="6"/>
  <c r="J5555" i="6"/>
  <c r="J5554" i="6"/>
  <c r="J5553" i="6"/>
  <c r="J5552" i="6"/>
  <c r="J5551" i="6"/>
  <c r="J5550" i="6"/>
  <c r="J5549" i="6"/>
  <c r="J5548" i="6"/>
  <c r="J5547" i="6"/>
  <c r="J5546" i="6"/>
  <c r="J5545" i="6"/>
  <c r="J5544" i="6"/>
  <c r="J5543" i="6"/>
  <c r="J5542" i="6"/>
  <c r="J5541" i="6"/>
  <c r="J5540" i="6"/>
  <c r="J5539" i="6"/>
  <c r="J5538" i="6"/>
  <c r="J5537" i="6"/>
  <c r="J5536" i="6"/>
  <c r="J5535" i="6"/>
  <c r="J5534" i="6"/>
  <c r="J5533" i="6"/>
  <c r="J5532" i="6"/>
  <c r="J5531" i="6"/>
  <c r="J5530" i="6"/>
  <c r="J5529" i="6"/>
  <c r="J5528" i="6"/>
  <c r="J5527" i="6"/>
  <c r="J5526" i="6"/>
  <c r="J5525" i="6"/>
  <c r="J5524" i="6"/>
  <c r="J5523" i="6"/>
  <c r="J5522" i="6"/>
  <c r="J5521" i="6"/>
  <c r="J5520" i="6"/>
  <c r="J5519" i="6"/>
  <c r="J5518" i="6"/>
  <c r="J5517" i="6"/>
  <c r="J5516" i="6"/>
  <c r="J5515" i="6"/>
  <c r="J5514" i="6"/>
  <c r="J5513" i="6"/>
  <c r="J5512" i="6"/>
  <c r="J5511" i="6"/>
  <c r="J5510" i="6"/>
  <c r="J5509" i="6"/>
  <c r="J5508" i="6"/>
  <c r="J5507" i="6"/>
  <c r="J5506" i="6"/>
  <c r="J5505" i="6"/>
  <c r="J5504" i="6"/>
  <c r="J5503" i="6"/>
  <c r="J5502" i="6"/>
  <c r="J5501" i="6"/>
  <c r="J5500" i="6"/>
  <c r="J5499" i="6"/>
  <c r="J5498" i="6"/>
  <c r="J5497" i="6"/>
  <c r="J5496" i="6"/>
  <c r="J5495" i="6"/>
  <c r="J5494" i="6"/>
  <c r="J5493" i="6"/>
  <c r="J5492" i="6"/>
  <c r="J5491" i="6"/>
  <c r="J5490" i="6"/>
  <c r="J5489" i="6"/>
  <c r="J5488" i="6"/>
  <c r="J5487" i="6"/>
  <c r="J5486" i="6"/>
  <c r="J5485" i="6"/>
  <c r="J5484" i="6"/>
  <c r="J5483" i="6"/>
  <c r="J5482" i="6"/>
  <c r="J5481" i="6"/>
  <c r="J5480" i="6"/>
  <c r="J5479" i="6"/>
  <c r="J5478" i="6"/>
  <c r="J5477" i="6"/>
  <c r="J5476" i="6"/>
  <c r="J5475" i="6"/>
  <c r="J5474" i="6"/>
  <c r="J5473" i="6"/>
  <c r="J5472" i="6"/>
  <c r="J5471" i="6"/>
  <c r="J5470" i="6"/>
  <c r="J5469" i="6"/>
  <c r="J5468" i="6"/>
  <c r="J5467" i="6"/>
  <c r="J5466" i="6"/>
  <c r="J5465" i="6"/>
  <c r="J5464" i="6"/>
  <c r="J5463" i="6"/>
  <c r="J5462" i="6"/>
  <c r="J5461" i="6"/>
  <c r="J5460" i="6"/>
  <c r="J5459" i="6"/>
  <c r="J5458" i="6"/>
  <c r="J5457" i="6"/>
  <c r="J5456" i="6"/>
  <c r="J5455" i="6"/>
  <c r="J5454" i="6"/>
  <c r="J5453" i="6"/>
  <c r="J5452" i="6"/>
  <c r="J5451" i="6"/>
  <c r="J5450" i="6"/>
  <c r="J5449" i="6"/>
  <c r="J5448" i="6"/>
  <c r="J5447" i="6"/>
  <c r="J5446" i="6"/>
  <c r="J5445" i="6"/>
  <c r="J5444" i="6"/>
  <c r="J5443" i="6"/>
  <c r="J5442" i="6"/>
  <c r="J5441" i="6"/>
  <c r="J5440" i="6"/>
  <c r="J5439" i="6"/>
  <c r="J5438" i="6"/>
  <c r="J5437" i="6"/>
  <c r="J5436" i="6"/>
  <c r="J5435" i="6"/>
  <c r="J5434" i="6"/>
  <c r="J5433" i="6"/>
  <c r="J5432" i="6"/>
  <c r="J5431" i="6"/>
  <c r="J5430" i="6"/>
  <c r="J5429" i="6"/>
  <c r="J5428" i="6"/>
  <c r="J5427" i="6"/>
  <c r="J5426" i="6"/>
  <c r="J5425" i="6"/>
  <c r="J5424" i="6"/>
  <c r="J5423" i="6"/>
  <c r="J5422" i="6"/>
  <c r="J5421" i="6"/>
  <c r="J5420" i="6"/>
  <c r="J5419" i="6"/>
  <c r="J5418" i="6"/>
  <c r="J5417" i="6"/>
  <c r="J5416" i="6"/>
  <c r="J5415" i="6"/>
  <c r="J5414" i="6"/>
  <c r="J5413" i="6"/>
  <c r="J5412" i="6"/>
  <c r="J5411" i="6"/>
  <c r="J5410" i="6"/>
  <c r="J5409" i="6"/>
  <c r="J5408" i="6"/>
  <c r="J5407" i="6"/>
  <c r="J5406" i="6"/>
  <c r="J5405" i="6"/>
  <c r="J5404" i="6"/>
  <c r="J5403" i="6"/>
  <c r="J5402" i="6"/>
  <c r="J5401" i="6"/>
  <c r="J5400" i="6"/>
  <c r="J5399" i="6"/>
  <c r="J5398" i="6"/>
  <c r="J5397" i="6"/>
  <c r="J5396" i="6"/>
  <c r="J5395" i="6"/>
  <c r="J5394" i="6"/>
  <c r="J5393" i="6"/>
  <c r="J5392" i="6"/>
  <c r="J5391" i="6"/>
  <c r="J5390" i="6"/>
  <c r="J5389" i="6"/>
  <c r="J5388" i="6"/>
  <c r="J5387" i="6"/>
  <c r="J5386" i="6"/>
  <c r="J5385" i="6"/>
  <c r="J5384" i="6"/>
  <c r="J5383" i="6"/>
  <c r="J5382" i="6"/>
  <c r="J5381" i="6"/>
  <c r="J5380" i="6"/>
  <c r="J5379" i="6"/>
  <c r="J5378" i="6"/>
  <c r="J5377" i="6"/>
  <c r="J5376" i="6"/>
  <c r="J5375" i="6"/>
  <c r="J5374" i="6"/>
  <c r="J5373" i="6"/>
  <c r="J5372" i="6"/>
  <c r="J5371" i="6"/>
  <c r="J5370" i="6"/>
  <c r="J5369" i="6"/>
  <c r="J5368" i="6"/>
  <c r="J5367" i="6"/>
  <c r="J5366" i="6"/>
  <c r="J5365" i="6"/>
  <c r="J5364" i="6"/>
  <c r="J5363" i="6"/>
  <c r="J5362" i="6"/>
  <c r="J5361" i="6"/>
  <c r="J5360" i="6"/>
  <c r="J5359" i="6"/>
  <c r="J5358" i="6"/>
  <c r="J5357" i="6"/>
  <c r="J5356" i="6"/>
  <c r="J5355" i="6"/>
  <c r="J5354" i="6"/>
  <c r="J5353" i="6"/>
  <c r="J5352" i="6"/>
  <c r="J5351" i="6"/>
  <c r="J5350" i="6"/>
  <c r="J5349" i="6"/>
  <c r="J5348" i="6"/>
  <c r="J5347" i="6"/>
  <c r="J5346" i="6"/>
  <c r="J5345" i="6"/>
  <c r="J5344" i="6"/>
  <c r="J5343" i="6"/>
  <c r="J5342" i="6"/>
  <c r="J5341" i="6"/>
  <c r="J5340" i="6"/>
  <c r="J5339" i="6"/>
  <c r="J5338" i="6"/>
  <c r="J5337" i="6"/>
  <c r="J5336" i="6"/>
  <c r="J5335" i="6"/>
  <c r="J5334" i="6"/>
  <c r="J5333" i="6"/>
  <c r="J5332" i="6"/>
  <c r="J5331" i="6"/>
  <c r="J5330" i="6"/>
  <c r="J5329" i="6"/>
  <c r="J5328" i="6"/>
  <c r="J5327" i="6"/>
  <c r="J5326" i="6"/>
  <c r="J5325" i="6"/>
  <c r="J5324" i="6"/>
  <c r="J5323" i="6"/>
  <c r="J5322" i="6"/>
  <c r="J5321" i="6"/>
  <c r="J5320" i="6"/>
  <c r="J5319" i="6"/>
  <c r="J5318" i="6"/>
  <c r="J5317" i="6"/>
  <c r="J5316" i="6"/>
  <c r="J5315" i="6"/>
  <c r="J5314" i="6"/>
  <c r="J5313" i="6"/>
  <c r="J5312" i="6"/>
  <c r="J5311" i="6"/>
  <c r="J5310" i="6"/>
  <c r="J5309" i="6"/>
  <c r="J5308" i="6"/>
  <c r="J5307" i="6"/>
  <c r="J5306" i="6"/>
  <c r="J5305" i="6"/>
  <c r="J5304" i="6"/>
  <c r="J5303" i="6"/>
  <c r="J5302" i="6"/>
  <c r="J5301" i="6"/>
  <c r="J5300" i="6"/>
  <c r="J5299" i="6"/>
  <c r="J5298" i="6"/>
  <c r="J5297" i="6"/>
  <c r="J5296" i="6"/>
  <c r="J5295" i="6"/>
  <c r="J5294" i="6"/>
  <c r="J5293" i="6"/>
  <c r="J5292" i="6"/>
  <c r="J5291" i="6"/>
  <c r="J5290" i="6"/>
  <c r="J5289" i="6"/>
  <c r="J5288" i="6"/>
  <c r="J5287" i="6"/>
  <c r="J5286" i="6"/>
  <c r="J5285" i="6"/>
  <c r="J5284" i="6"/>
  <c r="J5283" i="6"/>
  <c r="J5282" i="6"/>
  <c r="J5281" i="6"/>
  <c r="J5280" i="6"/>
  <c r="J5279" i="6"/>
  <c r="J5278" i="6"/>
  <c r="J5277" i="6"/>
  <c r="J5276" i="6"/>
  <c r="J5275" i="6"/>
  <c r="J5274" i="6"/>
  <c r="J5273" i="6"/>
  <c r="J5272" i="6"/>
  <c r="J5271" i="6"/>
  <c r="J5270" i="6"/>
  <c r="J5269" i="6"/>
  <c r="J5268" i="6"/>
  <c r="J5267" i="6"/>
  <c r="J5266" i="6"/>
  <c r="J5265" i="6"/>
  <c r="J5264" i="6"/>
  <c r="J5263" i="6"/>
  <c r="J5262" i="6"/>
  <c r="J5261" i="6"/>
  <c r="J5260" i="6"/>
  <c r="J5259" i="6"/>
  <c r="J5258" i="6"/>
  <c r="J5257" i="6"/>
  <c r="J5256" i="6"/>
  <c r="J5255" i="6"/>
  <c r="J5254" i="6"/>
  <c r="J5253" i="6"/>
  <c r="J5252" i="6"/>
  <c r="J5251" i="6"/>
  <c r="J5250" i="6"/>
  <c r="J5249" i="6"/>
  <c r="J5248" i="6"/>
  <c r="J5247" i="6"/>
  <c r="J5246" i="6"/>
  <c r="J5245" i="6"/>
  <c r="J5244" i="6"/>
  <c r="J5243" i="6"/>
  <c r="J5242" i="6"/>
  <c r="J5241" i="6"/>
  <c r="J5240" i="6"/>
  <c r="J5239" i="6"/>
  <c r="J5238" i="6"/>
  <c r="J5237" i="6"/>
  <c r="J5236" i="6"/>
  <c r="J5235" i="6"/>
  <c r="J5234" i="6"/>
  <c r="J5233" i="6"/>
  <c r="J5232" i="6"/>
  <c r="J5231" i="6"/>
  <c r="J5230" i="6"/>
  <c r="J5229" i="6"/>
  <c r="J5228" i="6"/>
  <c r="J5227" i="6"/>
  <c r="J5226" i="6"/>
  <c r="J5225" i="6"/>
  <c r="J5224" i="6"/>
  <c r="J5223" i="6"/>
  <c r="J5222" i="6"/>
  <c r="J5221" i="6"/>
  <c r="J5220" i="6"/>
  <c r="J5219" i="6"/>
  <c r="J5218" i="6"/>
  <c r="J5217" i="6"/>
  <c r="J5216" i="6"/>
  <c r="J5215" i="6"/>
  <c r="J5214" i="6"/>
  <c r="J5213" i="6"/>
  <c r="J5212" i="6"/>
  <c r="J5211" i="6"/>
  <c r="J5210" i="6"/>
  <c r="J5209" i="6"/>
  <c r="J5208" i="6"/>
  <c r="J5207" i="6"/>
  <c r="J5206" i="6"/>
  <c r="J5205" i="6"/>
  <c r="J5204" i="6"/>
  <c r="J5203" i="6"/>
  <c r="J5202" i="6"/>
  <c r="J5201" i="6"/>
  <c r="J5200" i="6"/>
  <c r="J5199" i="6"/>
  <c r="J5198" i="6"/>
  <c r="J5197" i="6"/>
  <c r="J5196" i="6"/>
  <c r="J5195" i="6"/>
  <c r="J5194" i="6"/>
  <c r="J5193" i="6"/>
  <c r="J5192" i="6"/>
  <c r="J5191" i="6"/>
  <c r="J5190" i="6"/>
  <c r="J5189" i="6"/>
  <c r="J5188" i="6"/>
  <c r="J5187" i="6"/>
  <c r="J5186" i="6"/>
  <c r="J5185" i="6"/>
  <c r="J5184" i="6"/>
  <c r="J5183" i="6"/>
  <c r="J5182" i="6"/>
  <c r="J5181" i="6"/>
  <c r="J5180" i="6"/>
  <c r="J5179" i="6"/>
  <c r="J5178" i="6"/>
  <c r="J5177" i="6"/>
  <c r="J5176" i="6"/>
  <c r="J5175" i="6"/>
  <c r="J5174" i="6"/>
  <c r="J5173" i="6"/>
  <c r="J5172" i="6"/>
  <c r="J5171" i="6"/>
  <c r="J5170" i="6"/>
  <c r="J5169" i="6"/>
  <c r="J5168" i="6"/>
  <c r="J5167" i="6"/>
  <c r="J5166" i="6"/>
  <c r="J5165" i="6"/>
  <c r="J5164" i="6"/>
  <c r="J5163" i="6"/>
  <c r="J5162" i="6"/>
  <c r="J5161" i="6"/>
  <c r="J5160" i="6"/>
  <c r="J5159" i="6"/>
  <c r="J5158" i="6"/>
  <c r="J5157" i="6"/>
  <c r="J5156" i="6"/>
  <c r="J5155" i="6"/>
  <c r="J5154" i="6"/>
  <c r="J5153" i="6"/>
  <c r="J5152" i="6"/>
  <c r="J5151" i="6"/>
  <c r="J5150" i="6"/>
  <c r="J5149" i="6"/>
  <c r="J5148" i="6"/>
  <c r="J5147" i="6"/>
  <c r="J5146" i="6"/>
  <c r="J5145" i="6"/>
  <c r="J5144" i="6"/>
  <c r="J5143" i="6"/>
  <c r="J5142" i="6"/>
  <c r="J5141" i="6"/>
  <c r="J5140" i="6"/>
  <c r="J5139" i="6"/>
  <c r="J5138" i="6"/>
  <c r="J5137" i="6"/>
  <c r="J5136" i="6"/>
  <c r="J5135" i="6"/>
  <c r="J5134" i="6"/>
  <c r="J5133" i="6"/>
  <c r="J5132" i="6"/>
  <c r="J5131" i="6"/>
  <c r="J5130" i="6"/>
  <c r="J5129" i="6"/>
  <c r="J5128" i="6"/>
  <c r="J5127" i="6"/>
  <c r="J5126" i="6"/>
  <c r="J5125" i="6"/>
  <c r="J5124" i="6"/>
  <c r="J5123" i="6"/>
  <c r="J5122" i="6"/>
  <c r="J5121" i="6"/>
  <c r="J5120" i="6"/>
  <c r="J5119" i="6"/>
  <c r="J5118" i="6"/>
  <c r="J5117" i="6"/>
  <c r="J5116" i="6"/>
  <c r="J5115" i="6"/>
  <c r="J5114" i="6"/>
  <c r="J5113" i="6"/>
  <c r="J5112" i="6"/>
  <c r="J5111" i="6"/>
  <c r="J5110" i="6"/>
  <c r="J5109" i="6"/>
  <c r="J5108" i="6"/>
  <c r="J5107" i="6"/>
  <c r="J5106" i="6"/>
  <c r="J5105" i="6"/>
  <c r="J5104" i="6"/>
  <c r="J5103" i="6"/>
  <c r="J5102" i="6"/>
  <c r="J5101" i="6"/>
  <c r="J5100" i="6"/>
  <c r="J5099" i="6"/>
  <c r="J5098" i="6"/>
  <c r="J5097" i="6"/>
  <c r="J5096" i="6"/>
  <c r="J5095" i="6"/>
  <c r="J5094" i="6"/>
  <c r="J5093" i="6"/>
  <c r="J5092" i="6"/>
  <c r="J5091" i="6"/>
  <c r="J5090" i="6"/>
  <c r="J5089" i="6"/>
  <c r="J5088" i="6"/>
  <c r="J5087" i="6"/>
  <c r="J5086" i="6"/>
  <c r="J5085" i="6"/>
  <c r="J5084" i="6"/>
  <c r="J5083" i="6"/>
  <c r="J5082" i="6"/>
  <c r="J5081" i="6"/>
  <c r="J5080" i="6"/>
  <c r="J5079" i="6"/>
  <c r="J5078" i="6"/>
  <c r="J5077" i="6"/>
  <c r="J5076" i="6"/>
  <c r="J5075" i="6"/>
  <c r="J5074" i="6"/>
  <c r="J5073" i="6"/>
  <c r="J5072" i="6"/>
  <c r="J5071" i="6"/>
  <c r="J5070" i="6"/>
  <c r="J5069" i="6"/>
  <c r="J5068" i="6"/>
  <c r="J5067" i="6"/>
  <c r="J5066" i="6"/>
  <c r="J5065" i="6"/>
  <c r="J5064" i="6"/>
  <c r="J5063" i="6"/>
  <c r="J5062" i="6"/>
  <c r="J5061" i="6"/>
  <c r="J5060" i="6"/>
  <c r="J5059" i="6"/>
  <c r="J5058" i="6"/>
  <c r="J5057" i="6"/>
  <c r="J5056" i="6"/>
  <c r="J5055" i="6"/>
  <c r="J5054" i="6"/>
  <c r="J5053" i="6"/>
  <c r="J5052" i="6"/>
  <c r="J5051" i="6"/>
  <c r="J5050" i="6"/>
  <c r="J5049" i="6"/>
  <c r="J5048" i="6"/>
  <c r="J5047" i="6"/>
  <c r="J5046" i="6"/>
  <c r="J5045" i="6"/>
  <c r="J5044" i="6"/>
  <c r="J5043" i="6"/>
  <c r="J5042" i="6"/>
  <c r="J5041" i="6"/>
  <c r="J5040" i="6"/>
  <c r="J5039" i="6"/>
  <c r="J5038" i="6"/>
  <c r="J5037" i="6"/>
  <c r="J5036" i="6"/>
  <c r="J5035" i="6"/>
  <c r="J5034" i="6"/>
  <c r="J5033" i="6"/>
  <c r="J5032" i="6"/>
  <c r="J5031" i="6"/>
  <c r="J5030" i="6"/>
  <c r="J5029" i="6"/>
  <c r="J5028" i="6"/>
  <c r="J5027" i="6"/>
  <c r="J5026" i="6"/>
  <c r="J5025" i="6"/>
  <c r="J5024" i="6"/>
  <c r="J5023" i="6"/>
  <c r="J5022" i="6"/>
  <c r="J5021" i="6"/>
  <c r="J5020" i="6"/>
  <c r="J5019" i="6"/>
  <c r="J5018" i="6"/>
  <c r="J5017" i="6"/>
  <c r="J5016" i="6"/>
  <c r="J5015" i="6"/>
  <c r="J5014" i="6"/>
  <c r="J5013" i="6"/>
  <c r="J5012" i="6"/>
  <c r="J5011" i="6"/>
  <c r="J5010" i="6"/>
  <c r="J5009" i="6"/>
  <c r="J5008" i="6"/>
  <c r="J5007" i="6"/>
  <c r="J5006" i="6"/>
  <c r="J5005" i="6"/>
  <c r="J5004" i="6"/>
  <c r="J5003" i="6"/>
  <c r="J5002" i="6"/>
  <c r="J5001" i="6"/>
  <c r="J5000" i="6"/>
  <c r="J4999" i="6"/>
  <c r="J4998" i="6"/>
  <c r="J4997" i="6"/>
  <c r="J4996" i="6"/>
  <c r="J4995" i="6"/>
  <c r="J4994" i="6"/>
  <c r="J4993" i="6"/>
  <c r="J4992" i="6"/>
  <c r="J4991" i="6"/>
  <c r="J4990" i="6"/>
  <c r="J4989" i="6"/>
  <c r="J4988" i="6"/>
  <c r="J4987" i="6"/>
  <c r="J4986" i="6"/>
  <c r="J4985" i="6"/>
  <c r="J4984" i="6"/>
  <c r="J4983" i="6"/>
  <c r="J4982" i="6"/>
  <c r="J4981" i="6"/>
  <c r="J4980" i="6"/>
  <c r="J4979" i="6"/>
  <c r="J4978" i="6"/>
  <c r="J4977" i="6"/>
  <c r="J4976" i="6"/>
  <c r="J4975" i="6"/>
  <c r="J4974" i="6"/>
  <c r="J4973" i="6"/>
  <c r="J4972" i="6"/>
  <c r="J4971" i="6"/>
  <c r="J4970" i="6"/>
  <c r="J4969" i="6"/>
  <c r="J4968" i="6"/>
  <c r="J4967" i="6"/>
  <c r="J4966" i="6"/>
  <c r="J4965" i="6"/>
  <c r="J4964" i="6"/>
  <c r="J4963" i="6"/>
  <c r="J4962" i="6"/>
  <c r="J4961" i="6"/>
  <c r="J4960" i="6"/>
  <c r="J4959" i="6"/>
  <c r="J4958" i="6"/>
  <c r="J4957" i="6"/>
  <c r="J4956" i="6"/>
  <c r="J4955" i="6"/>
  <c r="J4954" i="6"/>
  <c r="J4953" i="6"/>
  <c r="J4952" i="6"/>
  <c r="J4951" i="6"/>
  <c r="J4950" i="6"/>
  <c r="J4949" i="6"/>
  <c r="J4948" i="6"/>
  <c r="J4947" i="6"/>
  <c r="J4946" i="6"/>
  <c r="J4945" i="6"/>
  <c r="J4944" i="6"/>
  <c r="J4943" i="6"/>
  <c r="J4942" i="6"/>
  <c r="J4941" i="6"/>
  <c r="J4940" i="6"/>
  <c r="J4939" i="6"/>
  <c r="J4938" i="6"/>
  <c r="J4937" i="6"/>
  <c r="J4936" i="6"/>
  <c r="J4935" i="6"/>
  <c r="J4934" i="6"/>
  <c r="J4933" i="6"/>
  <c r="J4932" i="6"/>
  <c r="J4931" i="6"/>
  <c r="J4930" i="6"/>
  <c r="J4929" i="6"/>
  <c r="J4928" i="6"/>
  <c r="J4927" i="6"/>
  <c r="J4926" i="6"/>
  <c r="J4925" i="6"/>
  <c r="J4924" i="6"/>
  <c r="J4923" i="6"/>
  <c r="J4922" i="6"/>
  <c r="J4921" i="6"/>
  <c r="J4920" i="6"/>
  <c r="J4919" i="6"/>
  <c r="J4918" i="6"/>
  <c r="J4917" i="6"/>
  <c r="J4916" i="6"/>
  <c r="J4915" i="6"/>
  <c r="J4914" i="6"/>
  <c r="J4913" i="6"/>
  <c r="J4912" i="6"/>
  <c r="J4911" i="6"/>
  <c r="J4910" i="6"/>
  <c r="J4909" i="6"/>
  <c r="J4908" i="6"/>
  <c r="J4907" i="6"/>
  <c r="J4906" i="6"/>
  <c r="J4905" i="6"/>
  <c r="J4904" i="6"/>
  <c r="J4903" i="6"/>
  <c r="J4902" i="6"/>
  <c r="J4901" i="6"/>
  <c r="J4900" i="6"/>
  <c r="J4899" i="6"/>
  <c r="J4898" i="6"/>
  <c r="J4897" i="6"/>
  <c r="J4896" i="6"/>
  <c r="J4895" i="6"/>
  <c r="J4894" i="6"/>
  <c r="J4893" i="6"/>
  <c r="J4892" i="6"/>
  <c r="J4891" i="6"/>
  <c r="J4890" i="6"/>
  <c r="J4889" i="6"/>
  <c r="J4888" i="6"/>
  <c r="J4887" i="6"/>
  <c r="J4886" i="6"/>
  <c r="J4885" i="6"/>
  <c r="J4884" i="6"/>
  <c r="J4883" i="6"/>
  <c r="J4882" i="6"/>
  <c r="J4881" i="6"/>
  <c r="J4880" i="6"/>
  <c r="J4879" i="6"/>
  <c r="J4878" i="6"/>
  <c r="J4877" i="6"/>
  <c r="J4876" i="6"/>
  <c r="J4875" i="6"/>
  <c r="J4874" i="6"/>
  <c r="J4873" i="6"/>
  <c r="J4872" i="6"/>
  <c r="J4871" i="6"/>
  <c r="J4870" i="6"/>
  <c r="J4869" i="6"/>
  <c r="J4868" i="6"/>
  <c r="J4867" i="6"/>
  <c r="J4866" i="6"/>
  <c r="J4865" i="6"/>
  <c r="J4864" i="6"/>
  <c r="J4863" i="6"/>
  <c r="J4862" i="6"/>
  <c r="J4861" i="6"/>
  <c r="J4860" i="6"/>
  <c r="J4859" i="6"/>
  <c r="J4858" i="6"/>
  <c r="J4857" i="6"/>
  <c r="J4856" i="6"/>
  <c r="J4855" i="6"/>
  <c r="J4854" i="6"/>
  <c r="J4853" i="6"/>
  <c r="J4852" i="6"/>
  <c r="J4851" i="6"/>
  <c r="J4850" i="6"/>
  <c r="J4849" i="6"/>
  <c r="J4848" i="6"/>
  <c r="J4847" i="6"/>
  <c r="J4846" i="6"/>
  <c r="J4845" i="6"/>
  <c r="J4844" i="6"/>
  <c r="J4843" i="6"/>
  <c r="J4842" i="6"/>
  <c r="J4841" i="6"/>
  <c r="J4840" i="6"/>
  <c r="J4839" i="6"/>
  <c r="J4838" i="6"/>
  <c r="J4837" i="6"/>
  <c r="J4836" i="6"/>
  <c r="J4835" i="6"/>
  <c r="J4834" i="6"/>
  <c r="J4833" i="6"/>
  <c r="J4832" i="6"/>
  <c r="J4831" i="6"/>
  <c r="J4830" i="6"/>
  <c r="J4829" i="6"/>
  <c r="J4828" i="6"/>
  <c r="J4827" i="6"/>
  <c r="J4826" i="6"/>
  <c r="J4825" i="6"/>
  <c r="J4824" i="6"/>
  <c r="J4823" i="6"/>
  <c r="J4822" i="6"/>
  <c r="J4821" i="6"/>
  <c r="J4820" i="6"/>
  <c r="J4819" i="6"/>
  <c r="J4818" i="6"/>
  <c r="J4817" i="6"/>
  <c r="J4816" i="6"/>
  <c r="J4815" i="6"/>
  <c r="J4814" i="6"/>
  <c r="J4813" i="6"/>
  <c r="J4812" i="6"/>
  <c r="J4811" i="6"/>
  <c r="J4810" i="6"/>
  <c r="J4809" i="6"/>
  <c r="J4808" i="6"/>
  <c r="J4807" i="6"/>
  <c r="J4806" i="6"/>
  <c r="J4805" i="6"/>
  <c r="J4804" i="6"/>
  <c r="J4803" i="6"/>
  <c r="J4802" i="6"/>
  <c r="J4801" i="6"/>
  <c r="J4800" i="6"/>
  <c r="J4799" i="6"/>
  <c r="J4798" i="6"/>
  <c r="J4797" i="6"/>
  <c r="J4796" i="6"/>
  <c r="J4795" i="6"/>
  <c r="J4794" i="6"/>
  <c r="J4793" i="6"/>
  <c r="J4792" i="6"/>
  <c r="J4791" i="6"/>
  <c r="J4790" i="6"/>
  <c r="J4789" i="6"/>
  <c r="J4788" i="6"/>
  <c r="J4787" i="6"/>
  <c r="J4786" i="6"/>
  <c r="J4785" i="6"/>
  <c r="J4784" i="6"/>
  <c r="J4783" i="6"/>
  <c r="J4782" i="6"/>
  <c r="J4781" i="6"/>
  <c r="J4780" i="6"/>
  <c r="J4779" i="6"/>
  <c r="J4778" i="6"/>
  <c r="J4777" i="6"/>
  <c r="J4776" i="6"/>
  <c r="J4775" i="6"/>
  <c r="J4774" i="6"/>
  <c r="J4773" i="6"/>
  <c r="J4772" i="6"/>
  <c r="J4771" i="6"/>
  <c r="J4770" i="6"/>
  <c r="J4769" i="6"/>
  <c r="J4768" i="6"/>
  <c r="J4767" i="6"/>
  <c r="J4766" i="6"/>
  <c r="J4765" i="6"/>
  <c r="J4764" i="6"/>
  <c r="J4763" i="6"/>
  <c r="J4762" i="6"/>
  <c r="J4761" i="6"/>
  <c r="J4760" i="6"/>
  <c r="J4759" i="6"/>
  <c r="J4758" i="6"/>
  <c r="J4757" i="6"/>
  <c r="J4756" i="6"/>
  <c r="J4755" i="6"/>
  <c r="J4754" i="6"/>
  <c r="J4753" i="6"/>
  <c r="J4752" i="6"/>
  <c r="J4751" i="6"/>
  <c r="J4750" i="6"/>
  <c r="J4749" i="6"/>
  <c r="J4748" i="6"/>
  <c r="J4747" i="6"/>
  <c r="J4746" i="6"/>
  <c r="J4745" i="6"/>
  <c r="J4744" i="6"/>
  <c r="J4743" i="6"/>
  <c r="J4742" i="6"/>
  <c r="J4741" i="6"/>
  <c r="J4740" i="6"/>
  <c r="J4739" i="6"/>
  <c r="J4738" i="6"/>
  <c r="J4737" i="6"/>
  <c r="J4736" i="6"/>
  <c r="J4735" i="6"/>
  <c r="J4734" i="6"/>
  <c r="J4733" i="6"/>
  <c r="J4732" i="6"/>
  <c r="J4731" i="6"/>
  <c r="J4730" i="6"/>
  <c r="J4729" i="6"/>
  <c r="J4728" i="6"/>
  <c r="J4727" i="6"/>
  <c r="J4726" i="6"/>
  <c r="J4725" i="6"/>
  <c r="J4724" i="6"/>
  <c r="J4723" i="6"/>
  <c r="J4722" i="6"/>
  <c r="J4721" i="6"/>
  <c r="J4720" i="6"/>
  <c r="J4719" i="6"/>
  <c r="J4718" i="6"/>
  <c r="J4717" i="6"/>
  <c r="J4716" i="6"/>
  <c r="J4715" i="6"/>
  <c r="J4714" i="6"/>
  <c r="J4713" i="6"/>
  <c r="J4712" i="6"/>
  <c r="J4711" i="6"/>
  <c r="J4710" i="6"/>
  <c r="J4709" i="6"/>
  <c r="J4708" i="6"/>
  <c r="J4707" i="6"/>
  <c r="J4706" i="6"/>
  <c r="J4705" i="6"/>
  <c r="J4704" i="6"/>
  <c r="J4703" i="6"/>
  <c r="J4702" i="6"/>
  <c r="J4701" i="6"/>
  <c r="J4700" i="6"/>
  <c r="J4699" i="6"/>
  <c r="J4698" i="6"/>
  <c r="J4697" i="6"/>
  <c r="J4696" i="6"/>
  <c r="J4695" i="6"/>
  <c r="J4694" i="6"/>
  <c r="J4693" i="6"/>
  <c r="J4692" i="6"/>
  <c r="J4691" i="6"/>
  <c r="J4690" i="6"/>
  <c r="J4689" i="6"/>
  <c r="J4688" i="6"/>
  <c r="J4687" i="6"/>
  <c r="J4686" i="6"/>
  <c r="J4685" i="6"/>
  <c r="J4684" i="6"/>
  <c r="J4683" i="6"/>
  <c r="J4682" i="6"/>
  <c r="J4681" i="6"/>
  <c r="J4680" i="6"/>
  <c r="J4679" i="6"/>
  <c r="J4678" i="6"/>
  <c r="J4677" i="6"/>
  <c r="J4676" i="6"/>
  <c r="J4675" i="6"/>
  <c r="J4674" i="6"/>
  <c r="J4673" i="6"/>
  <c r="J4672" i="6"/>
  <c r="J4671" i="6"/>
  <c r="J4670" i="6"/>
  <c r="J4669" i="6"/>
  <c r="J4668" i="6"/>
  <c r="J4667" i="6"/>
  <c r="J4666" i="6"/>
  <c r="J4665" i="6"/>
  <c r="J4664" i="6"/>
  <c r="J4663" i="6"/>
  <c r="J4662" i="6"/>
  <c r="J4661" i="6"/>
  <c r="J4660" i="6"/>
  <c r="J4659" i="6"/>
  <c r="J4658" i="6"/>
  <c r="J4657" i="6"/>
  <c r="J4656" i="6"/>
  <c r="J4655" i="6"/>
  <c r="J4654" i="6"/>
  <c r="J4653" i="6"/>
  <c r="J4652" i="6"/>
  <c r="J4651" i="6"/>
  <c r="J4650" i="6"/>
  <c r="J4649" i="6"/>
  <c r="J4648" i="6"/>
  <c r="J4647" i="6"/>
  <c r="J4646" i="6"/>
  <c r="J4645" i="6"/>
  <c r="J4644" i="6"/>
  <c r="J4643" i="6"/>
  <c r="J4642" i="6"/>
  <c r="J4641" i="6"/>
  <c r="J4640" i="6"/>
  <c r="J4639" i="6"/>
  <c r="J4638" i="6"/>
  <c r="J4637" i="6"/>
  <c r="J4636" i="6"/>
  <c r="J4635" i="6"/>
  <c r="J4634" i="6"/>
  <c r="J4633" i="6"/>
  <c r="J4632" i="6"/>
  <c r="J4631" i="6"/>
  <c r="J4630" i="6"/>
  <c r="J4629" i="6"/>
  <c r="J4628" i="6"/>
  <c r="J4627" i="6"/>
  <c r="J4626" i="6"/>
  <c r="J4625" i="6"/>
  <c r="J4624" i="6"/>
  <c r="J4623" i="6"/>
  <c r="J4622" i="6"/>
  <c r="J4621" i="6"/>
  <c r="J4620" i="6"/>
  <c r="J4619" i="6"/>
  <c r="J4618" i="6"/>
  <c r="J4617" i="6"/>
  <c r="J4616" i="6"/>
  <c r="J4615" i="6"/>
  <c r="J4614" i="6"/>
  <c r="J4613" i="6"/>
  <c r="J4612" i="6"/>
  <c r="J4611" i="6"/>
  <c r="J4610" i="6"/>
  <c r="J4609" i="6"/>
  <c r="J4608" i="6"/>
  <c r="J4607" i="6"/>
  <c r="J4606" i="6"/>
  <c r="J4605" i="6"/>
  <c r="J4604" i="6"/>
  <c r="J4603" i="6"/>
  <c r="J4602" i="6"/>
  <c r="J4601" i="6"/>
  <c r="J4600" i="6"/>
  <c r="J4599" i="6"/>
  <c r="J4598" i="6"/>
  <c r="J4597" i="6"/>
  <c r="J4596" i="6"/>
  <c r="J4595" i="6"/>
  <c r="J4594" i="6"/>
  <c r="J4593" i="6"/>
  <c r="J4592" i="6"/>
  <c r="J4591" i="6"/>
  <c r="J4590" i="6"/>
  <c r="J4589" i="6"/>
  <c r="J4588" i="6"/>
  <c r="J4587" i="6"/>
  <c r="J4586" i="6"/>
  <c r="J4585" i="6"/>
  <c r="J4584" i="6"/>
  <c r="J4583" i="6"/>
  <c r="J4582" i="6"/>
  <c r="J4581" i="6"/>
  <c r="J4580" i="6"/>
  <c r="J4579" i="6"/>
  <c r="J4578" i="6"/>
  <c r="J4577" i="6"/>
  <c r="J4576" i="6"/>
  <c r="J4575" i="6"/>
  <c r="J4574" i="6"/>
  <c r="J4573" i="6"/>
  <c r="J4572" i="6"/>
  <c r="J4571" i="6"/>
  <c r="J4570" i="6"/>
  <c r="J4569" i="6"/>
  <c r="J4568" i="6"/>
  <c r="J4567" i="6"/>
  <c r="J4566" i="6"/>
  <c r="J4565" i="6"/>
  <c r="J4564" i="6"/>
  <c r="J4563" i="6"/>
  <c r="J4562" i="6"/>
  <c r="J4561" i="6"/>
  <c r="J4560" i="6"/>
  <c r="J4559" i="6"/>
  <c r="J4558" i="6"/>
  <c r="J4557" i="6"/>
  <c r="J4556" i="6"/>
  <c r="J4555" i="6"/>
  <c r="J4554" i="6"/>
  <c r="J4553" i="6"/>
  <c r="J4552" i="6"/>
  <c r="J4551" i="6"/>
  <c r="J4550" i="6"/>
  <c r="J4549" i="6"/>
  <c r="J4548" i="6"/>
  <c r="J4547" i="6"/>
  <c r="J4546" i="6"/>
  <c r="J4545" i="6"/>
  <c r="J4544" i="6"/>
  <c r="J4543" i="6"/>
  <c r="J4542" i="6"/>
  <c r="J4541" i="6"/>
  <c r="J4540" i="6"/>
  <c r="J4539" i="6"/>
  <c r="J4538" i="6"/>
  <c r="J4537" i="6"/>
  <c r="J4536" i="6"/>
  <c r="J4535" i="6"/>
  <c r="J4534" i="6"/>
  <c r="J4533" i="6"/>
  <c r="J4532" i="6"/>
  <c r="J4531" i="6"/>
  <c r="J4530" i="6"/>
  <c r="J4529" i="6"/>
  <c r="J4528" i="6"/>
  <c r="J4527" i="6"/>
  <c r="J4526" i="6"/>
  <c r="J4525" i="6"/>
  <c r="J4524" i="6"/>
  <c r="J4523" i="6"/>
  <c r="J4522" i="6"/>
  <c r="J4521" i="6"/>
  <c r="J4520" i="6"/>
  <c r="J4519" i="6"/>
  <c r="J4518" i="6"/>
  <c r="J4517" i="6"/>
  <c r="J4516" i="6"/>
  <c r="J4515" i="6"/>
  <c r="J4514" i="6"/>
  <c r="J4513" i="6"/>
  <c r="J4512" i="6"/>
  <c r="J4511" i="6"/>
  <c r="J4510" i="6"/>
  <c r="J4509" i="6"/>
  <c r="J4508" i="6"/>
  <c r="J4507" i="6"/>
  <c r="J4506" i="6"/>
  <c r="J4505" i="6"/>
  <c r="J4504" i="6"/>
  <c r="J4503" i="6"/>
  <c r="J4502" i="6"/>
  <c r="J4501" i="6"/>
  <c r="J4500" i="6"/>
  <c r="J4499" i="6"/>
  <c r="J4498" i="6"/>
  <c r="J4497" i="6"/>
  <c r="J4496" i="6"/>
  <c r="J4495" i="6"/>
  <c r="J4494" i="6"/>
  <c r="J4493" i="6"/>
  <c r="J4492" i="6"/>
  <c r="J4491" i="6"/>
  <c r="J4490" i="6"/>
  <c r="J4489" i="6"/>
  <c r="J4488" i="6"/>
  <c r="J4487" i="6"/>
  <c r="J4486" i="6"/>
  <c r="J4485" i="6"/>
  <c r="J4484" i="6"/>
  <c r="J4483" i="6"/>
  <c r="J4482" i="6"/>
  <c r="J4481" i="6"/>
  <c r="J4480" i="6"/>
  <c r="J4479" i="6"/>
  <c r="J4478" i="6"/>
  <c r="J4477" i="6"/>
  <c r="J4476" i="6"/>
  <c r="J4475" i="6"/>
  <c r="J4474" i="6"/>
  <c r="J4473" i="6"/>
  <c r="J4472" i="6"/>
  <c r="J4471" i="6"/>
  <c r="J4470" i="6"/>
  <c r="J4469" i="6"/>
  <c r="J4468" i="6"/>
  <c r="J4467" i="6"/>
  <c r="J4466" i="6"/>
  <c r="J4465" i="6"/>
  <c r="J4464" i="6"/>
  <c r="J4463" i="6"/>
  <c r="J4462" i="6"/>
  <c r="J4461" i="6"/>
  <c r="J4460" i="6"/>
  <c r="J4459" i="6"/>
  <c r="J4458" i="6"/>
  <c r="J4457" i="6"/>
  <c r="J4456" i="6"/>
  <c r="J4455" i="6"/>
  <c r="J4454" i="6"/>
  <c r="J4453" i="6"/>
  <c r="J4452" i="6"/>
  <c r="J4451" i="6"/>
  <c r="J4450" i="6"/>
  <c r="J4449" i="6"/>
  <c r="J4448" i="6"/>
  <c r="J4447" i="6"/>
  <c r="J4446" i="6"/>
  <c r="J4445" i="6"/>
  <c r="J4444" i="6"/>
  <c r="J4443" i="6"/>
  <c r="J4442" i="6"/>
  <c r="J4441" i="6"/>
  <c r="J4440" i="6"/>
  <c r="J4439" i="6"/>
  <c r="J4438" i="6"/>
  <c r="J4437" i="6"/>
  <c r="J4436" i="6"/>
  <c r="J4435" i="6"/>
  <c r="J4434" i="6"/>
  <c r="J4433" i="6"/>
  <c r="J4432" i="6"/>
  <c r="J4431" i="6"/>
  <c r="J4430" i="6"/>
  <c r="J4429" i="6"/>
  <c r="J4428" i="6"/>
  <c r="J4427" i="6"/>
  <c r="J4426" i="6"/>
  <c r="J4425" i="6"/>
  <c r="J4424" i="6"/>
  <c r="J4423" i="6"/>
  <c r="J4422" i="6"/>
  <c r="J4421" i="6"/>
  <c r="J4420" i="6"/>
  <c r="J4419" i="6"/>
  <c r="J4418" i="6"/>
  <c r="J4417" i="6"/>
  <c r="J4416" i="6"/>
  <c r="J4415" i="6"/>
  <c r="J4414" i="6"/>
  <c r="J4413" i="6"/>
  <c r="J4412" i="6"/>
  <c r="J4411" i="6"/>
  <c r="J4410" i="6"/>
  <c r="J4409" i="6"/>
  <c r="J4408" i="6"/>
  <c r="J4407" i="6"/>
  <c r="J4406" i="6"/>
  <c r="J4405" i="6"/>
  <c r="J4404" i="6"/>
  <c r="J4403" i="6"/>
  <c r="J4402" i="6"/>
  <c r="J4401" i="6"/>
  <c r="J4400" i="6"/>
  <c r="J4399" i="6"/>
  <c r="J4398" i="6"/>
  <c r="J4397" i="6"/>
  <c r="J4396" i="6"/>
  <c r="J4395" i="6"/>
  <c r="J4394" i="6"/>
  <c r="J4393" i="6"/>
  <c r="J4392" i="6"/>
  <c r="J4391" i="6"/>
  <c r="J4390" i="6"/>
  <c r="J4389" i="6"/>
  <c r="J4388" i="6"/>
  <c r="J4387" i="6"/>
  <c r="J4386" i="6"/>
  <c r="J4385" i="6"/>
  <c r="J4384" i="6"/>
  <c r="J4383" i="6"/>
  <c r="J4382" i="6"/>
  <c r="J4381" i="6"/>
  <c r="J4380" i="6"/>
  <c r="J4379" i="6"/>
  <c r="J4378" i="6"/>
  <c r="J4377" i="6"/>
  <c r="J4376" i="6"/>
  <c r="J4375" i="6"/>
  <c r="J4374" i="6"/>
  <c r="J4373" i="6"/>
  <c r="J4372" i="6"/>
  <c r="J4371" i="6"/>
  <c r="J4370" i="6"/>
  <c r="J4369" i="6"/>
  <c r="J4368" i="6"/>
  <c r="J4367" i="6"/>
  <c r="J4366" i="6"/>
  <c r="J4365" i="6"/>
  <c r="J4364" i="6"/>
  <c r="J4363" i="6"/>
  <c r="J4362" i="6"/>
  <c r="J4361" i="6"/>
  <c r="J4360" i="6"/>
  <c r="J4359" i="6"/>
  <c r="J4358" i="6"/>
  <c r="J4357" i="6"/>
  <c r="J4356" i="6"/>
  <c r="J4355" i="6"/>
  <c r="J4354" i="6"/>
  <c r="J4353" i="6"/>
  <c r="J4352" i="6"/>
  <c r="J4351" i="6"/>
  <c r="J4350" i="6"/>
  <c r="J4349" i="6"/>
  <c r="J4348" i="6"/>
  <c r="J4347" i="6"/>
  <c r="J4346" i="6"/>
  <c r="J4345" i="6"/>
  <c r="J4344" i="6"/>
  <c r="J4343" i="6"/>
  <c r="J4342" i="6"/>
  <c r="J4341" i="6"/>
  <c r="J4340" i="6"/>
  <c r="J4339" i="6"/>
  <c r="J4338" i="6"/>
  <c r="J4337" i="6"/>
  <c r="J4336" i="6"/>
  <c r="J4335" i="6"/>
  <c r="J4334" i="6"/>
  <c r="J4333" i="6"/>
  <c r="J4332" i="6"/>
  <c r="J4331" i="6"/>
  <c r="J4330" i="6"/>
  <c r="J4329" i="6"/>
  <c r="J4328" i="6"/>
  <c r="J4327" i="6"/>
  <c r="J4326" i="6"/>
  <c r="J4325" i="6"/>
  <c r="J4324" i="6"/>
  <c r="J4323" i="6"/>
  <c r="J4322" i="6"/>
  <c r="J4321" i="6"/>
  <c r="J4320" i="6"/>
  <c r="J4319" i="6"/>
  <c r="J4318" i="6"/>
  <c r="J4317" i="6"/>
  <c r="J4316" i="6"/>
  <c r="J4315" i="6"/>
  <c r="J4314" i="6"/>
  <c r="J4313" i="6"/>
  <c r="J4312" i="6"/>
  <c r="J4311" i="6"/>
  <c r="J4310" i="6"/>
  <c r="J4309" i="6"/>
  <c r="J4308" i="6"/>
  <c r="J4307" i="6"/>
  <c r="J4306" i="6"/>
  <c r="J4305" i="6"/>
  <c r="J4304" i="6"/>
  <c r="J4303" i="6"/>
  <c r="J4302" i="6"/>
  <c r="J4301" i="6"/>
  <c r="J4300" i="6"/>
  <c r="J4299" i="6"/>
  <c r="J4298" i="6"/>
  <c r="J4297" i="6"/>
  <c r="J4296" i="6"/>
  <c r="J4295" i="6"/>
  <c r="J4294" i="6"/>
  <c r="J4293" i="6"/>
  <c r="J4292" i="6"/>
  <c r="J4291" i="6"/>
  <c r="J4290" i="6"/>
  <c r="J4289" i="6"/>
  <c r="J4288" i="6"/>
  <c r="J4287" i="6"/>
  <c r="J4286" i="6"/>
  <c r="J4285" i="6"/>
  <c r="J4284" i="6"/>
  <c r="J4283" i="6"/>
  <c r="J4282" i="6"/>
  <c r="J4281" i="6"/>
  <c r="J4280" i="6"/>
  <c r="J4279" i="6"/>
  <c r="J4278" i="6"/>
  <c r="J4277" i="6"/>
  <c r="J4276" i="6"/>
  <c r="J4275" i="6"/>
  <c r="J4274" i="6"/>
  <c r="J4273" i="6"/>
  <c r="J4272" i="6"/>
  <c r="J4271" i="6"/>
  <c r="J4270" i="6"/>
  <c r="J4269" i="6"/>
  <c r="J4268" i="6"/>
  <c r="J4267" i="6"/>
  <c r="J4266" i="6"/>
  <c r="J4265" i="6"/>
  <c r="J4264" i="6"/>
  <c r="J4263" i="6"/>
  <c r="J4262" i="6"/>
  <c r="J4261" i="6"/>
  <c r="J4260" i="6"/>
  <c r="J4259" i="6"/>
  <c r="J4258" i="6"/>
  <c r="J4257" i="6"/>
  <c r="J4256" i="6"/>
  <c r="J4255" i="6"/>
  <c r="J4254" i="6"/>
  <c r="J4253" i="6"/>
  <c r="J4252" i="6"/>
  <c r="J4251" i="6"/>
  <c r="J4250" i="6"/>
  <c r="J4249" i="6"/>
  <c r="J4248" i="6"/>
  <c r="J4247" i="6"/>
  <c r="J4246" i="6"/>
  <c r="J4245" i="6"/>
  <c r="J4244" i="6"/>
  <c r="J4243" i="6"/>
  <c r="J4242" i="6"/>
  <c r="J4241" i="6"/>
  <c r="J4240" i="6"/>
  <c r="J4239" i="6"/>
  <c r="J4238" i="6"/>
  <c r="J4237" i="6"/>
  <c r="J4236" i="6"/>
  <c r="J4235" i="6"/>
  <c r="J4234" i="6"/>
  <c r="J4233" i="6"/>
  <c r="J4232" i="6"/>
  <c r="J4231" i="6"/>
  <c r="J4230" i="6"/>
  <c r="J4229" i="6"/>
  <c r="J4228" i="6"/>
  <c r="J4227" i="6"/>
  <c r="J4226" i="6"/>
  <c r="J4225" i="6"/>
  <c r="J4224" i="6"/>
  <c r="J4223" i="6"/>
  <c r="J4222" i="6"/>
  <c r="J4221" i="6"/>
  <c r="J4220" i="6"/>
  <c r="J4219" i="6"/>
  <c r="J4218" i="6"/>
  <c r="J4217" i="6"/>
  <c r="J4216" i="6"/>
  <c r="J4215" i="6"/>
  <c r="J4214" i="6"/>
  <c r="J4213" i="6"/>
  <c r="J4212" i="6"/>
  <c r="J4211" i="6"/>
  <c r="J4210" i="6"/>
  <c r="J4209" i="6"/>
  <c r="J4208" i="6"/>
  <c r="J4207" i="6"/>
  <c r="J4206" i="6"/>
  <c r="J4205" i="6"/>
  <c r="J4204" i="6"/>
  <c r="J4203" i="6"/>
  <c r="J4202" i="6"/>
  <c r="J4201" i="6"/>
  <c r="J4200" i="6"/>
  <c r="J4199" i="6"/>
  <c r="J4198" i="6"/>
  <c r="J4197" i="6"/>
  <c r="J4196" i="6"/>
  <c r="J4195" i="6"/>
  <c r="J4194" i="6"/>
  <c r="J4193" i="6"/>
  <c r="J4192" i="6"/>
  <c r="J4191" i="6"/>
  <c r="J4190" i="6"/>
  <c r="J4189" i="6"/>
  <c r="J4188" i="6"/>
  <c r="J4187" i="6"/>
  <c r="J4186" i="6"/>
  <c r="J4185" i="6"/>
  <c r="J4184" i="6"/>
  <c r="J4183" i="6"/>
  <c r="J4182" i="6"/>
  <c r="J4181" i="6"/>
  <c r="J4180" i="6"/>
  <c r="J4179" i="6"/>
  <c r="J4178" i="6"/>
  <c r="J4177" i="6"/>
  <c r="J4176" i="6"/>
  <c r="J4175" i="6"/>
  <c r="J4174" i="6"/>
  <c r="J4173" i="6"/>
  <c r="J4172" i="6"/>
  <c r="J4171" i="6"/>
  <c r="J4170" i="6"/>
  <c r="J4169" i="6"/>
  <c r="J4168" i="6"/>
  <c r="J4167" i="6"/>
  <c r="J4166" i="6"/>
  <c r="J4165" i="6"/>
  <c r="J4164" i="6"/>
  <c r="J4163" i="6"/>
  <c r="J4162" i="6"/>
  <c r="J4161" i="6"/>
  <c r="J4160" i="6"/>
  <c r="J4159" i="6"/>
  <c r="J4158" i="6"/>
  <c r="J4157" i="6"/>
  <c r="J4156" i="6"/>
  <c r="J4155" i="6"/>
  <c r="J4154" i="6"/>
  <c r="J4153" i="6"/>
  <c r="J4152" i="6"/>
  <c r="J4151" i="6"/>
  <c r="J4150" i="6"/>
  <c r="J4149" i="6"/>
  <c r="J4148" i="6"/>
  <c r="J4147" i="6"/>
  <c r="J4146" i="6"/>
  <c r="J4145" i="6"/>
  <c r="J4144" i="6"/>
  <c r="J4143" i="6"/>
  <c r="J4142" i="6"/>
  <c r="J4141" i="6"/>
  <c r="J4140" i="6"/>
  <c r="J4139" i="6"/>
  <c r="J4138" i="6"/>
  <c r="J4137" i="6"/>
  <c r="J4136" i="6"/>
  <c r="J4135" i="6"/>
  <c r="J4134" i="6"/>
  <c r="J4133" i="6"/>
  <c r="J4132" i="6"/>
  <c r="J4131" i="6"/>
  <c r="J4130" i="6"/>
  <c r="J4129" i="6"/>
  <c r="J4128" i="6"/>
  <c r="J4127" i="6"/>
  <c r="J4126" i="6"/>
  <c r="J4125" i="6"/>
  <c r="J4124" i="6"/>
  <c r="J4123" i="6"/>
  <c r="J4122" i="6"/>
  <c r="J4121" i="6"/>
  <c r="J4120" i="6"/>
  <c r="J4119" i="6"/>
  <c r="J4118" i="6"/>
  <c r="J4117" i="6"/>
  <c r="J4116" i="6"/>
  <c r="J4115" i="6"/>
  <c r="J4114" i="6"/>
  <c r="J4113" i="6"/>
  <c r="J4112" i="6"/>
  <c r="J4111" i="6"/>
  <c r="J4110" i="6"/>
  <c r="J4109" i="6"/>
  <c r="J4108" i="6"/>
  <c r="J4107" i="6"/>
  <c r="J4106" i="6"/>
  <c r="J4105" i="6"/>
  <c r="J4104" i="6"/>
  <c r="J4103" i="6"/>
  <c r="J4102" i="6"/>
  <c r="J4101" i="6"/>
  <c r="J4100" i="6"/>
  <c r="J4099" i="6"/>
  <c r="J4098" i="6"/>
  <c r="J4097" i="6"/>
  <c r="J4096" i="6"/>
  <c r="J4095" i="6"/>
  <c r="J4094" i="6"/>
  <c r="J4093" i="6"/>
  <c r="J4092" i="6"/>
  <c r="J4091" i="6"/>
  <c r="J4090" i="6"/>
  <c r="J4089" i="6"/>
  <c r="J4088" i="6"/>
  <c r="J4087" i="6"/>
  <c r="J4086" i="6"/>
  <c r="J4085" i="6"/>
  <c r="J4084" i="6"/>
  <c r="J4083" i="6"/>
  <c r="J4082" i="6"/>
  <c r="J4081" i="6"/>
  <c r="J4080" i="6"/>
  <c r="J4079" i="6"/>
  <c r="J4078" i="6"/>
  <c r="J4077" i="6"/>
  <c r="J4076" i="6"/>
  <c r="J4075" i="6"/>
  <c r="J4074" i="6"/>
  <c r="J4073" i="6"/>
  <c r="J4072" i="6"/>
  <c r="J4071" i="6"/>
  <c r="J4070" i="6"/>
  <c r="J4069" i="6"/>
  <c r="J4068" i="6"/>
  <c r="J4067" i="6"/>
  <c r="J4066" i="6"/>
  <c r="J4065" i="6"/>
  <c r="J4064" i="6"/>
  <c r="J4063" i="6"/>
  <c r="J4062" i="6"/>
  <c r="J4061" i="6"/>
  <c r="J4060" i="6"/>
  <c r="J4059" i="6"/>
  <c r="J4058" i="6"/>
  <c r="J4057" i="6"/>
  <c r="J4056" i="6"/>
  <c r="J4055" i="6"/>
  <c r="J4054" i="6"/>
  <c r="J4053" i="6"/>
  <c r="J4052" i="6"/>
  <c r="J4051" i="6"/>
  <c r="J4050" i="6"/>
  <c r="J4049" i="6"/>
  <c r="J4048" i="6"/>
  <c r="J4047" i="6"/>
  <c r="J4046" i="6"/>
  <c r="J4045" i="6"/>
  <c r="J4044" i="6"/>
  <c r="J4043" i="6"/>
  <c r="J4042" i="6"/>
  <c r="J4041" i="6"/>
  <c r="J4040" i="6"/>
  <c r="J4039" i="6"/>
  <c r="J4038" i="6"/>
  <c r="J4037" i="6"/>
  <c r="J4036" i="6"/>
  <c r="J4035" i="6"/>
  <c r="J4034" i="6"/>
  <c r="J4033" i="6"/>
  <c r="J4032" i="6"/>
  <c r="J4031" i="6"/>
  <c r="J4030" i="6"/>
  <c r="J4029" i="6"/>
  <c r="J4028" i="6"/>
  <c r="J4027" i="6"/>
  <c r="J4026" i="6"/>
  <c r="J4025" i="6"/>
  <c r="J4024" i="6"/>
  <c r="J4023" i="6"/>
  <c r="J4022" i="6"/>
  <c r="J4021" i="6"/>
  <c r="J4020" i="6"/>
  <c r="J4019" i="6"/>
  <c r="J4018" i="6"/>
  <c r="J4017" i="6"/>
  <c r="J4016" i="6"/>
  <c r="J4015" i="6"/>
  <c r="J4014" i="6"/>
  <c r="J4013" i="6"/>
  <c r="J4012" i="6"/>
  <c r="J4011" i="6"/>
  <c r="J4010" i="6"/>
  <c r="J4009" i="6"/>
  <c r="J4008" i="6"/>
  <c r="J4007" i="6"/>
  <c r="J4006" i="6"/>
  <c r="J4005" i="6"/>
  <c r="J4004" i="6"/>
  <c r="J4003" i="6"/>
  <c r="J4002" i="6"/>
  <c r="J4001" i="6"/>
  <c r="J4000" i="6"/>
  <c r="J3999" i="6"/>
  <c r="J3998" i="6"/>
  <c r="J3997" i="6"/>
  <c r="J3996" i="6"/>
  <c r="J3995" i="6"/>
  <c r="J3994" i="6"/>
  <c r="J3993" i="6"/>
  <c r="J3992" i="6"/>
  <c r="J3991" i="6"/>
  <c r="J3990" i="6"/>
  <c r="J3989" i="6"/>
  <c r="J3988" i="6"/>
  <c r="J3987" i="6"/>
  <c r="J3986" i="6"/>
  <c r="J3985" i="6"/>
  <c r="J3984" i="6"/>
  <c r="J3983" i="6"/>
  <c r="J3982" i="6"/>
  <c r="J3981" i="6"/>
  <c r="J3980" i="6"/>
  <c r="J3979" i="6"/>
  <c r="J3978" i="6"/>
  <c r="J3977" i="6"/>
  <c r="J3976" i="6"/>
  <c r="J3975" i="6"/>
  <c r="J3974" i="6"/>
  <c r="J3973" i="6"/>
  <c r="J3972" i="6"/>
  <c r="J3971" i="6"/>
  <c r="J3970" i="6"/>
  <c r="J3969" i="6"/>
  <c r="J3968" i="6"/>
  <c r="J3967" i="6"/>
  <c r="J3966" i="6"/>
  <c r="J3965" i="6"/>
  <c r="J3964" i="6"/>
  <c r="J3963" i="6"/>
  <c r="J3962" i="6"/>
  <c r="J3961" i="6"/>
  <c r="J3960" i="6"/>
  <c r="J3959" i="6"/>
  <c r="J3958" i="6"/>
  <c r="J3957" i="6"/>
  <c r="J3956" i="6"/>
  <c r="J3955" i="6"/>
  <c r="J3954" i="6"/>
  <c r="J3953" i="6"/>
  <c r="J3952" i="6"/>
  <c r="J3951" i="6"/>
  <c r="J3950" i="6"/>
  <c r="J3949" i="6"/>
  <c r="J3948" i="6"/>
  <c r="J3947" i="6"/>
  <c r="J3946" i="6"/>
  <c r="J3945" i="6"/>
  <c r="J3944" i="6"/>
  <c r="J3943" i="6"/>
  <c r="J3942" i="6"/>
  <c r="J3941" i="6"/>
  <c r="J3940" i="6"/>
  <c r="J3939" i="6"/>
  <c r="J3938" i="6"/>
  <c r="J3937" i="6"/>
  <c r="J3936" i="6"/>
  <c r="J3935" i="6"/>
  <c r="J3934" i="6"/>
  <c r="J3933" i="6"/>
  <c r="J3932" i="6"/>
  <c r="J3931" i="6"/>
  <c r="J3930" i="6"/>
  <c r="J3929" i="6"/>
  <c r="J3928" i="6"/>
  <c r="J3927" i="6"/>
  <c r="J3926" i="6"/>
  <c r="J3925" i="6"/>
  <c r="J3924" i="6"/>
  <c r="J3923" i="6"/>
  <c r="J3922" i="6"/>
  <c r="J3921" i="6"/>
  <c r="J3920" i="6"/>
  <c r="J3919" i="6"/>
  <c r="J3918" i="6"/>
  <c r="J3917" i="6"/>
  <c r="J3916" i="6"/>
  <c r="J3915" i="6"/>
  <c r="J3914" i="6"/>
  <c r="J3913" i="6"/>
  <c r="J3912" i="6"/>
  <c r="J3911" i="6"/>
  <c r="J3910" i="6"/>
  <c r="J3909" i="6"/>
  <c r="J3908" i="6"/>
  <c r="J3907" i="6"/>
  <c r="J3906" i="6"/>
  <c r="J3905" i="6"/>
  <c r="J3904" i="6"/>
  <c r="J3903" i="6"/>
  <c r="J3902" i="6"/>
  <c r="J3901" i="6"/>
  <c r="J3900" i="6"/>
  <c r="J3899" i="6"/>
  <c r="J3898" i="6"/>
  <c r="J3897" i="6"/>
  <c r="J3896" i="6"/>
  <c r="J3895" i="6"/>
  <c r="J3894" i="6"/>
  <c r="J3893" i="6"/>
  <c r="J3892" i="6"/>
  <c r="J3891" i="6"/>
  <c r="J3890" i="6"/>
  <c r="J3889" i="6"/>
  <c r="J3888" i="6"/>
  <c r="J3887" i="6"/>
  <c r="J3886" i="6"/>
  <c r="J3885" i="6"/>
  <c r="J3884" i="6"/>
  <c r="J3883" i="6"/>
  <c r="J3882" i="6"/>
  <c r="J3881" i="6"/>
  <c r="J3880" i="6"/>
  <c r="J3879" i="6"/>
  <c r="J3878" i="6"/>
  <c r="J3877" i="6"/>
  <c r="J3876" i="6"/>
  <c r="J3875" i="6"/>
  <c r="J3874" i="6"/>
  <c r="J3873" i="6"/>
  <c r="J3872" i="6"/>
  <c r="J3871" i="6"/>
  <c r="J3870" i="6"/>
  <c r="J3869" i="6"/>
  <c r="J3868" i="6"/>
  <c r="J3867" i="6"/>
  <c r="J3866" i="6"/>
  <c r="J3865" i="6"/>
  <c r="J3864" i="6"/>
  <c r="J3863" i="6"/>
  <c r="J3862" i="6"/>
  <c r="J3861" i="6"/>
  <c r="J3860" i="6"/>
  <c r="J3859" i="6"/>
  <c r="J3858" i="6"/>
  <c r="J3857" i="6"/>
  <c r="J3856" i="6"/>
  <c r="J3855" i="6"/>
  <c r="J3854" i="6"/>
  <c r="J3853" i="6"/>
  <c r="J3852" i="6"/>
  <c r="J3851" i="6"/>
  <c r="J3850" i="6"/>
  <c r="J3849" i="6"/>
  <c r="J3848" i="6"/>
  <c r="J3847" i="6"/>
  <c r="J3846" i="6"/>
  <c r="J3845" i="6"/>
  <c r="J3844" i="6"/>
  <c r="J3843" i="6"/>
  <c r="J3842" i="6"/>
  <c r="J3841" i="6"/>
  <c r="J3840" i="6"/>
  <c r="J3839" i="6"/>
  <c r="J3838" i="6"/>
  <c r="J3837" i="6"/>
  <c r="J3836" i="6"/>
  <c r="J3835" i="6"/>
  <c r="J3834" i="6"/>
  <c r="J3833" i="6"/>
  <c r="J3832" i="6"/>
  <c r="J3831" i="6"/>
  <c r="J3830" i="6"/>
  <c r="J3829" i="6"/>
  <c r="J3828" i="6"/>
  <c r="J3827" i="6"/>
  <c r="J3826" i="6"/>
  <c r="J3825" i="6"/>
  <c r="J3824" i="6"/>
  <c r="J3823" i="6"/>
  <c r="J3822" i="6"/>
  <c r="J3821" i="6"/>
  <c r="J3820" i="6"/>
  <c r="J3819" i="6"/>
  <c r="J3818" i="6"/>
  <c r="J3817" i="6"/>
  <c r="J3816" i="6"/>
  <c r="J3815" i="6"/>
  <c r="J3814" i="6"/>
  <c r="J3813" i="6"/>
  <c r="J3812" i="6"/>
  <c r="J3811" i="6"/>
  <c r="J3810" i="6"/>
  <c r="J3809" i="6"/>
  <c r="J3808" i="6"/>
  <c r="J3807" i="6"/>
  <c r="J3806" i="6"/>
  <c r="J3805" i="6"/>
  <c r="J3804" i="6"/>
  <c r="J3803" i="6"/>
  <c r="J3802" i="6"/>
  <c r="J3801" i="6"/>
  <c r="J3800" i="6"/>
  <c r="J3799" i="6"/>
  <c r="J3798" i="6"/>
  <c r="J3797" i="6"/>
  <c r="J3796" i="6"/>
  <c r="J3795" i="6"/>
  <c r="J3794" i="6"/>
  <c r="J3793" i="6"/>
  <c r="J3792" i="6"/>
  <c r="J3791" i="6"/>
  <c r="J3790" i="6"/>
  <c r="J3789" i="6"/>
  <c r="J3788" i="6"/>
  <c r="J3787" i="6"/>
  <c r="J3786" i="6"/>
  <c r="J3785" i="6"/>
  <c r="J3784" i="6"/>
  <c r="J3783" i="6"/>
  <c r="J3782" i="6"/>
  <c r="J3781" i="6"/>
  <c r="J3780" i="6"/>
  <c r="J3779" i="6"/>
  <c r="J3778" i="6"/>
  <c r="J3777" i="6"/>
  <c r="J3776" i="6"/>
  <c r="J3775" i="6"/>
  <c r="J3774" i="6"/>
  <c r="J3773" i="6"/>
  <c r="J3772" i="6"/>
  <c r="J3771" i="6"/>
  <c r="J3770" i="6"/>
  <c r="J3769" i="6"/>
  <c r="J3768" i="6"/>
  <c r="J3767" i="6"/>
  <c r="J3766" i="6"/>
  <c r="J3765" i="6"/>
  <c r="J3764" i="6"/>
  <c r="J3763" i="6"/>
  <c r="J3762" i="6"/>
  <c r="J3761" i="6"/>
  <c r="J3760" i="6"/>
  <c r="J3759" i="6"/>
  <c r="J3758" i="6"/>
  <c r="J3757" i="6"/>
  <c r="J3756" i="6"/>
  <c r="J3755" i="6"/>
  <c r="J3754" i="6"/>
  <c r="J3753" i="6"/>
  <c r="J3752" i="6"/>
  <c r="J3751" i="6"/>
  <c r="J3750" i="6"/>
  <c r="J3749" i="6"/>
  <c r="J3748" i="6"/>
  <c r="J3747" i="6"/>
  <c r="J3746" i="6"/>
  <c r="J3745" i="6"/>
  <c r="J3744" i="6"/>
  <c r="J3743" i="6"/>
  <c r="J3742" i="6"/>
  <c r="J3741" i="6"/>
  <c r="J3740" i="6"/>
  <c r="J3739" i="6"/>
  <c r="J3738" i="6"/>
  <c r="J3737" i="6"/>
  <c r="J3736" i="6"/>
  <c r="J3735" i="6"/>
  <c r="J3734" i="6"/>
  <c r="J3733" i="6"/>
  <c r="J3732" i="6"/>
  <c r="J3731" i="6"/>
  <c r="J3730" i="6"/>
  <c r="J3729" i="6"/>
  <c r="J3728" i="6"/>
  <c r="J3727" i="6"/>
  <c r="J3726" i="6"/>
  <c r="J3725" i="6"/>
  <c r="J3724" i="6"/>
  <c r="J3723" i="6"/>
  <c r="J3722" i="6"/>
  <c r="J3721" i="6"/>
  <c r="J3720" i="6"/>
  <c r="J3719" i="6"/>
  <c r="J3718" i="6"/>
  <c r="J3717" i="6"/>
  <c r="J3716" i="6"/>
  <c r="J3715" i="6"/>
  <c r="J3714" i="6"/>
  <c r="J3713" i="6"/>
  <c r="J3712" i="6"/>
  <c r="J3711" i="6"/>
  <c r="J3710" i="6"/>
  <c r="J3709" i="6"/>
  <c r="J3708" i="6"/>
  <c r="J3707" i="6"/>
  <c r="J3706" i="6"/>
  <c r="J3705" i="6"/>
  <c r="J3704" i="6"/>
  <c r="J3703" i="6"/>
  <c r="J3702" i="6"/>
  <c r="J3701" i="6"/>
  <c r="J3700" i="6"/>
  <c r="J3699" i="6"/>
  <c r="J3698" i="6"/>
  <c r="J3697" i="6"/>
  <c r="J3696" i="6"/>
  <c r="J3695" i="6"/>
  <c r="J3694" i="6"/>
  <c r="J3693" i="6"/>
  <c r="J3692" i="6"/>
  <c r="J3691" i="6"/>
  <c r="J3690" i="6"/>
  <c r="J3689" i="6"/>
  <c r="J3688" i="6"/>
  <c r="J3687" i="6"/>
  <c r="J3686" i="6"/>
  <c r="J3685" i="6"/>
  <c r="J3684" i="6"/>
  <c r="J3683" i="6"/>
  <c r="J3682" i="6"/>
  <c r="J3681" i="6"/>
  <c r="J3680" i="6"/>
  <c r="J3679" i="6"/>
  <c r="J3678" i="6"/>
  <c r="J3677" i="6"/>
  <c r="J3676" i="6"/>
  <c r="J3675" i="6"/>
  <c r="J3674" i="6"/>
  <c r="J3673" i="6"/>
  <c r="J3672" i="6"/>
  <c r="J3671" i="6"/>
  <c r="J3670" i="6"/>
  <c r="J3669" i="6"/>
  <c r="J3668" i="6"/>
  <c r="J3667" i="6"/>
  <c r="J3666" i="6"/>
  <c r="J3665" i="6"/>
  <c r="J3664" i="6"/>
  <c r="J3663" i="6"/>
  <c r="J3662" i="6"/>
  <c r="J3661" i="6"/>
  <c r="J3660" i="6"/>
  <c r="J3659" i="6"/>
  <c r="J3658" i="6"/>
  <c r="J3657" i="6"/>
  <c r="J3656" i="6"/>
  <c r="J3655" i="6"/>
  <c r="J3654" i="6"/>
  <c r="J3653" i="6"/>
  <c r="J3652" i="6"/>
  <c r="J3651" i="6"/>
  <c r="J3650" i="6"/>
  <c r="J3649" i="6"/>
  <c r="J3648" i="6"/>
  <c r="J3647" i="6"/>
  <c r="J3646" i="6"/>
  <c r="J3645" i="6"/>
  <c r="J3644" i="6"/>
  <c r="J3643" i="6"/>
  <c r="J3642" i="6"/>
  <c r="J3641" i="6"/>
  <c r="J3640" i="6"/>
  <c r="J3639" i="6"/>
  <c r="J3638" i="6"/>
  <c r="J3637" i="6"/>
  <c r="J3636" i="6"/>
  <c r="J3635" i="6"/>
  <c r="J3634" i="6"/>
  <c r="J3633" i="6"/>
  <c r="J3632" i="6"/>
  <c r="J3631" i="6"/>
  <c r="J3630" i="6"/>
  <c r="J3629" i="6"/>
  <c r="J3628" i="6"/>
  <c r="J3627" i="6"/>
  <c r="J3626" i="6"/>
  <c r="J3625" i="6"/>
  <c r="J3624" i="6"/>
  <c r="J3623" i="6"/>
  <c r="J3622" i="6"/>
  <c r="J3621" i="6"/>
  <c r="J3620" i="6"/>
  <c r="J3619" i="6"/>
  <c r="J3618" i="6"/>
  <c r="J3617" i="6"/>
  <c r="J3616" i="6"/>
  <c r="J3615" i="6"/>
  <c r="J3614" i="6"/>
  <c r="J3613" i="6"/>
  <c r="J3612" i="6"/>
  <c r="J3611" i="6"/>
  <c r="J3610" i="6"/>
  <c r="J3609" i="6"/>
  <c r="J3608" i="6"/>
  <c r="J3607" i="6"/>
  <c r="J3606" i="6"/>
  <c r="J3605" i="6"/>
  <c r="J3604" i="6"/>
  <c r="J3603" i="6"/>
  <c r="J3602" i="6"/>
  <c r="J3601" i="6"/>
  <c r="J3600" i="6"/>
  <c r="J3599" i="6"/>
  <c r="J3598" i="6"/>
  <c r="J3597" i="6"/>
  <c r="J3596" i="6"/>
  <c r="J3595" i="6"/>
  <c r="J3594" i="6"/>
  <c r="J3593" i="6"/>
  <c r="J3592" i="6"/>
  <c r="J3591" i="6"/>
  <c r="J3590" i="6"/>
  <c r="J3589" i="6"/>
  <c r="J3588" i="6"/>
  <c r="J3587" i="6"/>
  <c r="J3586" i="6"/>
  <c r="J3585" i="6"/>
  <c r="J3584" i="6"/>
  <c r="J3583" i="6"/>
  <c r="J3582" i="6"/>
  <c r="J3581" i="6"/>
  <c r="J3580" i="6"/>
  <c r="J3579" i="6"/>
  <c r="J3578" i="6"/>
  <c r="J3577" i="6"/>
  <c r="J3576" i="6"/>
  <c r="J3575" i="6"/>
  <c r="J3574" i="6"/>
  <c r="J3573" i="6"/>
  <c r="J3572" i="6"/>
  <c r="J3571" i="6"/>
  <c r="J3570" i="6"/>
  <c r="J3569" i="6"/>
  <c r="J3568" i="6"/>
  <c r="J3567" i="6"/>
  <c r="J3566" i="6"/>
  <c r="J3565" i="6"/>
  <c r="J3564" i="6"/>
  <c r="J3563" i="6"/>
  <c r="J3562" i="6"/>
  <c r="J3561" i="6"/>
  <c r="J3560" i="6"/>
  <c r="J3559" i="6"/>
  <c r="J3558" i="6"/>
  <c r="J3557" i="6"/>
  <c r="J3556" i="6"/>
  <c r="J3555" i="6"/>
  <c r="J3554" i="6"/>
  <c r="J3553" i="6"/>
  <c r="J3552" i="6"/>
  <c r="J3551" i="6"/>
  <c r="J3550" i="6"/>
  <c r="J3549" i="6"/>
  <c r="J3548" i="6"/>
  <c r="J3547" i="6"/>
  <c r="J3546" i="6"/>
  <c r="J3545" i="6"/>
  <c r="J3544" i="6"/>
  <c r="J3543" i="6"/>
  <c r="J3542" i="6"/>
  <c r="J3541" i="6"/>
  <c r="J3540" i="6"/>
  <c r="J3539" i="6"/>
  <c r="J3538" i="6"/>
  <c r="J3537" i="6"/>
  <c r="J3536" i="6"/>
  <c r="J3535" i="6"/>
  <c r="J3534" i="6"/>
  <c r="J3533" i="6"/>
  <c r="J3532" i="6"/>
  <c r="J3531" i="6"/>
  <c r="J3530" i="6"/>
  <c r="J3529" i="6"/>
  <c r="J3528" i="6"/>
  <c r="J3527" i="6"/>
  <c r="J3526" i="6"/>
  <c r="J3525" i="6"/>
  <c r="J3524" i="6"/>
  <c r="J3523" i="6"/>
  <c r="J3522" i="6"/>
  <c r="J3521" i="6"/>
  <c r="J3520" i="6"/>
  <c r="J3519" i="6"/>
  <c r="J3518" i="6"/>
  <c r="J3517" i="6"/>
  <c r="J3516" i="6"/>
  <c r="J3515" i="6"/>
  <c r="J3514" i="6"/>
  <c r="J3513" i="6"/>
  <c r="J3512" i="6"/>
  <c r="J3511" i="6"/>
  <c r="J3510" i="6"/>
  <c r="J3509" i="6"/>
  <c r="J3508" i="6"/>
  <c r="J3507" i="6"/>
  <c r="J3506" i="6"/>
  <c r="J3505" i="6"/>
  <c r="J3504" i="6"/>
  <c r="J3503" i="6"/>
  <c r="J3502" i="6"/>
  <c r="J3501" i="6"/>
  <c r="J3500" i="6"/>
  <c r="J3499" i="6"/>
  <c r="J3498" i="6"/>
  <c r="J3497" i="6"/>
  <c r="J3496" i="6"/>
  <c r="J3495" i="6"/>
  <c r="J3494" i="6"/>
  <c r="J3493" i="6"/>
  <c r="J3492" i="6"/>
  <c r="J3491" i="6"/>
  <c r="J3490" i="6"/>
  <c r="J3489" i="6"/>
  <c r="J3488" i="6"/>
  <c r="J3487" i="6"/>
  <c r="J3486" i="6"/>
  <c r="J3485" i="6"/>
  <c r="J3484" i="6"/>
  <c r="J3483" i="6"/>
  <c r="J3482" i="6"/>
  <c r="J3481" i="6"/>
  <c r="J3480" i="6"/>
  <c r="J3479" i="6"/>
  <c r="J3478" i="6"/>
  <c r="J3477" i="6"/>
  <c r="J3476" i="6"/>
  <c r="J3475" i="6"/>
  <c r="J3474" i="6"/>
  <c r="J3473" i="6"/>
  <c r="J3472" i="6"/>
  <c r="J3471" i="6"/>
  <c r="J3470" i="6"/>
  <c r="J3469" i="6"/>
  <c r="J3468" i="6"/>
  <c r="J3467" i="6"/>
  <c r="J3466" i="6"/>
  <c r="J3465" i="6"/>
  <c r="J3464" i="6"/>
  <c r="J3463" i="6"/>
  <c r="J3462" i="6"/>
  <c r="J3461" i="6"/>
  <c r="J3460" i="6"/>
  <c r="J3459" i="6"/>
  <c r="J3458" i="6"/>
  <c r="J3457" i="6"/>
  <c r="J3456" i="6"/>
  <c r="J3455" i="6"/>
  <c r="J3454" i="6"/>
  <c r="J3453" i="6"/>
  <c r="J3452" i="6"/>
  <c r="J3451" i="6"/>
  <c r="J3450" i="6"/>
  <c r="J3449" i="6"/>
  <c r="J3448" i="6"/>
  <c r="J3447" i="6"/>
  <c r="J3446" i="6"/>
  <c r="J3445" i="6"/>
  <c r="J3444" i="6"/>
  <c r="J3443" i="6"/>
  <c r="J3442" i="6"/>
  <c r="J3441" i="6"/>
  <c r="J3440" i="6"/>
  <c r="J3439" i="6"/>
  <c r="J3438" i="6"/>
  <c r="J3437" i="6"/>
  <c r="J3436" i="6"/>
  <c r="J3435" i="6"/>
  <c r="J3434" i="6"/>
  <c r="J3433" i="6"/>
  <c r="J3432" i="6"/>
  <c r="J3431" i="6"/>
  <c r="J3430" i="6"/>
  <c r="J3429" i="6"/>
  <c r="J3428" i="6"/>
  <c r="J3427" i="6"/>
  <c r="J3426" i="6"/>
  <c r="J3425" i="6"/>
  <c r="J3424" i="6"/>
  <c r="J3423" i="6"/>
  <c r="J3422" i="6"/>
  <c r="J3421" i="6"/>
  <c r="J3420" i="6"/>
  <c r="J3419" i="6"/>
  <c r="J3418" i="6"/>
  <c r="J3417" i="6"/>
  <c r="J3416" i="6"/>
  <c r="J3415" i="6"/>
  <c r="J3414" i="6"/>
  <c r="J3413" i="6"/>
  <c r="J3412" i="6"/>
  <c r="J3411" i="6"/>
  <c r="J3410" i="6"/>
  <c r="J3409" i="6"/>
  <c r="J3408" i="6"/>
  <c r="J3407" i="6"/>
  <c r="J3406" i="6"/>
  <c r="J3405" i="6"/>
  <c r="J3404" i="6"/>
  <c r="J3403" i="6"/>
  <c r="J3402" i="6"/>
  <c r="J3401" i="6"/>
  <c r="J3400" i="6"/>
  <c r="J3399" i="6"/>
  <c r="J3398" i="6"/>
  <c r="J3397" i="6"/>
  <c r="J3396" i="6"/>
  <c r="J3395" i="6"/>
  <c r="J3394" i="6"/>
  <c r="J3393" i="6"/>
  <c r="J3392" i="6"/>
  <c r="J3391" i="6"/>
  <c r="J3390" i="6"/>
  <c r="J3389" i="6"/>
  <c r="J3388" i="6"/>
  <c r="J3387" i="6"/>
  <c r="J3386" i="6"/>
  <c r="J3385" i="6"/>
  <c r="J3384" i="6"/>
  <c r="J3383" i="6"/>
  <c r="J3382" i="6"/>
  <c r="J3381" i="6"/>
  <c r="J3380" i="6"/>
  <c r="J3379" i="6"/>
  <c r="J3378" i="6"/>
  <c r="J3377" i="6"/>
  <c r="J3376" i="6"/>
  <c r="J3375" i="6"/>
  <c r="J3374" i="6"/>
  <c r="J3373" i="6"/>
  <c r="J3372" i="6"/>
  <c r="J3371" i="6"/>
  <c r="J3370" i="6"/>
  <c r="J3369" i="6"/>
  <c r="J3368" i="6"/>
  <c r="J3367" i="6"/>
  <c r="J3366" i="6"/>
  <c r="J3365" i="6"/>
  <c r="J3364" i="6"/>
  <c r="J3363" i="6"/>
  <c r="J3362" i="6"/>
  <c r="J3361" i="6"/>
  <c r="J3360" i="6"/>
  <c r="J3359" i="6"/>
  <c r="J3358" i="6"/>
  <c r="J3357" i="6"/>
  <c r="J3356" i="6"/>
  <c r="J3355" i="6"/>
  <c r="J3354" i="6"/>
  <c r="J3353" i="6"/>
  <c r="J3352" i="6"/>
  <c r="J3351" i="6"/>
  <c r="J3350" i="6"/>
  <c r="J3349" i="6"/>
  <c r="J3348" i="6"/>
  <c r="J3347" i="6"/>
  <c r="J3346" i="6"/>
  <c r="J3345" i="6"/>
  <c r="J3344" i="6"/>
  <c r="J3343" i="6"/>
  <c r="J3342" i="6"/>
  <c r="J3341" i="6"/>
  <c r="J3340" i="6"/>
  <c r="J3339" i="6"/>
  <c r="J3338" i="6"/>
  <c r="J3337" i="6"/>
  <c r="J3336" i="6"/>
  <c r="J3335" i="6"/>
  <c r="J3334" i="6"/>
  <c r="J3333" i="6"/>
  <c r="J3332" i="6"/>
  <c r="J3331" i="6"/>
  <c r="J3330" i="6"/>
  <c r="J3329" i="6"/>
  <c r="J3328" i="6"/>
  <c r="J3327" i="6"/>
  <c r="J3326" i="6"/>
  <c r="J3325" i="6"/>
  <c r="J3324" i="6"/>
  <c r="J3323" i="6"/>
  <c r="J3322" i="6"/>
  <c r="J3321" i="6"/>
  <c r="J3320" i="6"/>
  <c r="J3319" i="6"/>
  <c r="J3318" i="6"/>
  <c r="J3317" i="6"/>
  <c r="J3316" i="6"/>
  <c r="J3315" i="6"/>
  <c r="J3314" i="6"/>
  <c r="J3313" i="6"/>
  <c r="J3312" i="6"/>
  <c r="J3311" i="6"/>
  <c r="J3310" i="6"/>
  <c r="J3309" i="6"/>
  <c r="J3308" i="6"/>
  <c r="J3307" i="6"/>
  <c r="J3306" i="6"/>
  <c r="J3305" i="6"/>
  <c r="J3304" i="6"/>
  <c r="J3303" i="6"/>
  <c r="J3302" i="6"/>
  <c r="J3301" i="6"/>
  <c r="J3300" i="6"/>
  <c r="J3299" i="6"/>
  <c r="J3298" i="6"/>
  <c r="J3297" i="6"/>
  <c r="J3296" i="6"/>
  <c r="J3295" i="6"/>
  <c r="J3294" i="6"/>
  <c r="J3293" i="6"/>
  <c r="J3292" i="6"/>
  <c r="J3291" i="6"/>
  <c r="J3290" i="6"/>
  <c r="J3289" i="6"/>
  <c r="J3288" i="6"/>
  <c r="J3287" i="6"/>
  <c r="J3286" i="6"/>
  <c r="J3285" i="6"/>
  <c r="J3284" i="6"/>
  <c r="J3283" i="6"/>
  <c r="J3282" i="6"/>
  <c r="J3281" i="6"/>
  <c r="J3280" i="6"/>
  <c r="J3279" i="6"/>
  <c r="J3278" i="6"/>
  <c r="J3277" i="6"/>
  <c r="J3276" i="6"/>
  <c r="J3275" i="6"/>
  <c r="J3274" i="6"/>
  <c r="J3273" i="6"/>
  <c r="J3272" i="6"/>
  <c r="J3271" i="6"/>
  <c r="J3270" i="6"/>
  <c r="J3269" i="6"/>
  <c r="J3268" i="6"/>
  <c r="J3267" i="6"/>
  <c r="J3266" i="6"/>
  <c r="J3265" i="6"/>
  <c r="J3264" i="6"/>
  <c r="J3263" i="6"/>
  <c r="J3262" i="6"/>
  <c r="J3261" i="6"/>
  <c r="J3260" i="6"/>
  <c r="J3259" i="6"/>
  <c r="J3258" i="6"/>
  <c r="J3257" i="6"/>
  <c r="J3256" i="6"/>
  <c r="J3255" i="6"/>
  <c r="J3254" i="6"/>
  <c r="J3253" i="6"/>
  <c r="J3252" i="6"/>
  <c r="J3251" i="6"/>
  <c r="J3250" i="6"/>
  <c r="J3249" i="6"/>
  <c r="J3248" i="6"/>
  <c r="J3247" i="6"/>
  <c r="J3246" i="6"/>
  <c r="J3245" i="6"/>
  <c r="J3244" i="6"/>
  <c r="J3243" i="6"/>
  <c r="J3242" i="6"/>
  <c r="J3241" i="6"/>
  <c r="J3240" i="6"/>
  <c r="J3239" i="6"/>
  <c r="J3238" i="6"/>
  <c r="J3237" i="6"/>
  <c r="J3236" i="6"/>
  <c r="J3235" i="6"/>
  <c r="J3234" i="6"/>
  <c r="J3233" i="6"/>
  <c r="J3232" i="6"/>
  <c r="J3231" i="6"/>
  <c r="J3230" i="6"/>
  <c r="J3229" i="6"/>
  <c r="J3228" i="6"/>
  <c r="J3227" i="6"/>
  <c r="J3226" i="6"/>
  <c r="J3225" i="6"/>
  <c r="J3224" i="6"/>
  <c r="J3223" i="6"/>
  <c r="J3222" i="6"/>
  <c r="J3221" i="6"/>
  <c r="J3220" i="6"/>
  <c r="J3219" i="6"/>
  <c r="J3218" i="6"/>
  <c r="J3217" i="6"/>
  <c r="J3216" i="6"/>
  <c r="J3215" i="6"/>
  <c r="J3214" i="6"/>
  <c r="J3213" i="6"/>
  <c r="J3212" i="6"/>
  <c r="J3211" i="6"/>
  <c r="J3210" i="6"/>
  <c r="J3209" i="6"/>
  <c r="J3208" i="6"/>
  <c r="J3207" i="6"/>
  <c r="J3206" i="6"/>
  <c r="J3205" i="6"/>
  <c r="J3204" i="6"/>
  <c r="J3203" i="6"/>
  <c r="J3202" i="6"/>
  <c r="J3201" i="6"/>
  <c r="J3200" i="6"/>
  <c r="J3199" i="6"/>
  <c r="J3198" i="6"/>
  <c r="J3197" i="6"/>
  <c r="J3196" i="6"/>
  <c r="J3195" i="6"/>
  <c r="J3194" i="6"/>
  <c r="J3193" i="6"/>
  <c r="J3192" i="6"/>
  <c r="J3191" i="6"/>
  <c r="J3190" i="6"/>
  <c r="J3189" i="6"/>
  <c r="J3188" i="6"/>
  <c r="J3187" i="6"/>
  <c r="J3186" i="6"/>
  <c r="J3185" i="6"/>
  <c r="J3184" i="6"/>
  <c r="J3183" i="6"/>
  <c r="J3182" i="6"/>
  <c r="J3181" i="6"/>
  <c r="J3180" i="6"/>
  <c r="J3179" i="6"/>
  <c r="J3178" i="6"/>
  <c r="J3177" i="6"/>
  <c r="J3176" i="6"/>
  <c r="J3175" i="6"/>
  <c r="J3174" i="6"/>
  <c r="J3173" i="6"/>
  <c r="J3172" i="6"/>
  <c r="J3171" i="6"/>
  <c r="J3170" i="6"/>
  <c r="J3169" i="6"/>
  <c r="J3168" i="6"/>
  <c r="J3167" i="6"/>
  <c r="J3166" i="6"/>
  <c r="J3165" i="6"/>
  <c r="J3164" i="6"/>
  <c r="J3163" i="6"/>
  <c r="J3162" i="6"/>
  <c r="J3161" i="6"/>
  <c r="J3160" i="6"/>
  <c r="J3159" i="6"/>
  <c r="J3158" i="6"/>
  <c r="J3157" i="6"/>
  <c r="J3156" i="6"/>
  <c r="J3155" i="6"/>
  <c r="J3154" i="6"/>
  <c r="J3153" i="6"/>
  <c r="J3152" i="6"/>
  <c r="J3151" i="6"/>
  <c r="J3150" i="6"/>
  <c r="J3149" i="6"/>
  <c r="J3148" i="6"/>
  <c r="J3147" i="6"/>
  <c r="J3146" i="6"/>
  <c r="J3145" i="6"/>
  <c r="J3144" i="6"/>
  <c r="J3143" i="6"/>
  <c r="J3142" i="6"/>
  <c r="J3141" i="6"/>
  <c r="J3140" i="6"/>
  <c r="J3139" i="6"/>
  <c r="J3138" i="6"/>
  <c r="J3137" i="6"/>
  <c r="J3136" i="6"/>
  <c r="J3135" i="6"/>
  <c r="J3134" i="6"/>
  <c r="J3133" i="6"/>
  <c r="J3132" i="6"/>
  <c r="J3131" i="6"/>
  <c r="J3130" i="6"/>
  <c r="J3129" i="6"/>
  <c r="J3128" i="6"/>
  <c r="J3127" i="6"/>
  <c r="J3126" i="6"/>
  <c r="J3125" i="6"/>
  <c r="J3124" i="6"/>
  <c r="J3123" i="6"/>
  <c r="J3122" i="6"/>
  <c r="J3121" i="6"/>
  <c r="J3120" i="6"/>
  <c r="J3119" i="6"/>
  <c r="J3118" i="6"/>
  <c r="J3117" i="6"/>
  <c r="J3116" i="6"/>
  <c r="J3115" i="6"/>
  <c r="J3114" i="6"/>
  <c r="J3113" i="6"/>
  <c r="J3112" i="6"/>
  <c r="J3111" i="6"/>
  <c r="J3110" i="6"/>
  <c r="J3109" i="6"/>
  <c r="J3108" i="6"/>
  <c r="J3107" i="6"/>
  <c r="J3106" i="6"/>
  <c r="J3105" i="6"/>
  <c r="J3104" i="6"/>
  <c r="J3103" i="6"/>
  <c r="J3102" i="6"/>
  <c r="J3101" i="6"/>
  <c r="J3100" i="6"/>
  <c r="J3099" i="6"/>
  <c r="J3098" i="6"/>
  <c r="J3097" i="6"/>
  <c r="J3096" i="6"/>
  <c r="J3095" i="6"/>
  <c r="J3094" i="6"/>
  <c r="J3093" i="6"/>
  <c r="J3092" i="6"/>
  <c r="J3091" i="6"/>
  <c r="J3090" i="6"/>
  <c r="J3089" i="6"/>
  <c r="J3088" i="6"/>
  <c r="J3087" i="6"/>
  <c r="J3086" i="6"/>
  <c r="J3085" i="6"/>
  <c r="J3084" i="6"/>
  <c r="J3083" i="6"/>
  <c r="J3082" i="6"/>
  <c r="J3081" i="6"/>
  <c r="J3080" i="6"/>
  <c r="J3079" i="6"/>
  <c r="J3078" i="6"/>
  <c r="J3077" i="6"/>
  <c r="J3076" i="6"/>
  <c r="J3075" i="6"/>
  <c r="J3074" i="6"/>
  <c r="J3073" i="6"/>
  <c r="J3072" i="6"/>
  <c r="J3071" i="6"/>
  <c r="J3070" i="6"/>
  <c r="J3069" i="6"/>
  <c r="J3068" i="6"/>
  <c r="J3067" i="6"/>
  <c r="J3066" i="6"/>
  <c r="J3065" i="6"/>
  <c r="J3064" i="6"/>
  <c r="J3063" i="6"/>
  <c r="J3062" i="6"/>
  <c r="J3061" i="6"/>
  <c r="J3060" i="6"/>
  <c r="J3059" i="6"/>
  <c r="J3058" i="6"/>
  <c r="J3057" i="6"/>
  <c r="J3056" i="6"/>
  <c r="J3055" i="6"/>
  <c r="J3054" i="6"/>
  <c r="J3053" i="6"/>
  <c r="J3052" i="6"/>
  <c r="J3051" i="6"/>
  <c r="J3050" i="6"/>
  <c r="J3049" i="6"/>
  <c r="J3048" i="6"/>
  <c r="J3047" i="6"/>
  <c r="J3046" i="6"/>
  <c r="J3045" i="6"/>
  <c r="J3044" i="6"/>
  <c r="J3043" i="6"/>
  <c r="J3042" i="6"/>
  <c r="J3041" i="6"/>
  <c r="J3040" i="6"/>
  <c r="J3039" i="6"/>
  <c r="J3038" i="6"/>
  <c r="J3037" i="6"/>
  <c r="J3036" i="6"/>
  <c r="J3035" i="6"/>
  <c r="J3034" i="6"/>
  <c r="J3033" i="6"/>
  <c r="J3032" i="6"/>
  <c r="J3031" i="6"/>
  <c r="J3030" i="6"/>
  <c r="J3029" i="6"/>
  <c r="J3028" i="6"/>
  <c r="J3027" i="6"/>
  <c r="J3026" i="6"/>
  <c r="J3025" i="6"/>
  <c r="J3024" i="6"/>
  <c r="J3023" i="6"/>
  <c r="J3022" i="6"/>
  <c r="J3021" i="6"/>
  <c r="J3020" i="6"/>
  <c r="J3019" i="6"/>
  <c r="J3018" i="6"/>
  <c r="J3017" i="6"/>
  <c r="J3016" i="6"/>
  <c r="J3015" i="6"/>
  <c r="J3014" i="6"/>
  <c r="J3013" i="6"/>
  <c r="J3012" i="6"/>
  <c r="J3011" i="6"/>
  <c r="J3010" i="6"/>
  <c r="J3009" i="6"/>
  <c r="J3008" i="6"/>
  <c r="J3007" i="6"/>
  <c r="J3006" i="6"/>
  <c r="J3005" i="6"/>
  <c r="J3004" i="6"/>
  <c r="J3003" i="6"/>
  <c r="J3002" i="6"/>
  <c r="J3001" i="6"/>
  <c r="J3000" i="6"/>
  <c r="J2999" i="6"/>
  <c r="J2998" i="6"/>
  <c r="J2997" i="6"/>
  <c r="J2996" i="6"/>
  <c r="J2995" i="6"/>
  <c r="J2994" i="6"/>
  <c r="J2993" i="6"/>
  <c r="J2992" i="6"/>
  <c r="J2991" i="6"/>
  <c r="J2990" i="6"/>
  <c r="J2989" i="6"/>
  <c r="J2988" i="6"/>
  <c r="J2987" i="6"/>
  <c r="J2986" i="6"/>
  <c r="J2985" i="6"/>
  <c r="J2984" i="6"/>
  <c r="J2983" i="6"/>
  <c r="J2982" i="6"/>
  <c r="J2981" i="6"/>
  <c r="J2980" i="6"/>
  <c r="J2979" i="6"/>
  <c r="J2978" i="6"/>
  <c r="J2977" i="6"/>
  <c r="J2976" i="6"/>
  <c r="J2975" i="6"/>
  <c r="J2974" i="6"/>
  <c r="J2973" i="6"/>
  <c r="J2972" i="6"/>
  <c r="J2971" i="6"/>
  <c r="J2970" i="6"/>
  <c r="J2969" i="6"/>
  <c r="J2968" i="6"/>
  <c r="J2967" i="6"/>
  <c r="J2966" i="6"/>
  <c r="J2965" i="6"/>
  <c r="J2964" i="6"/>
  <c r="J2963" i="6"/>
  <c r="J2962" i="6"/>
  <c r="J2961" i="6"/>
  <c r="J2960" i="6"/>
  <c r="J2959" i="6"/>
  <c r="J2958" i="6"/>
  <c r="J2957" i="6"/>
  <c r="J2956" i="6"/>
  <c r="J2955" i="6"/>
  <c r="J2954" i="6"/>
  <c r="J2953" i="6"/>
  <c r="J2952" i="6"/>
  <c r="J2951" i="6"/>
  <c r="J2950" i="6"/>
  <c r="J2949" i="6"/>
  <c r="J2948" i="6"/>
  <c r="J2947" i="6"/>
  <c r="J2946" i="6"/>
  <c r="J2945" i="6"/>
  <c r="J2944" i="6"/>
  <c r="J2943" i="6"/>
  <c r="J2942" i="6"/>
  <c r="J2941" i="6"/>
  <c r="J2940" i="6"/>
  <c r="J2939" i="6"/>
  <c r="J2938" i="6"/>
  <c r="J2937" i="6"/>
  <c r="J2936" i="6"/>
  <c r="J2935" i="6"/>
  <c r="J2934" i="6"/>
  <c r="J2933" i="6"/>
  <c r="J2932" i="6"/>
  <c r="J2931" i="6"/>
  <c r="J2930" i="6"/>
  <c r="J2929" i="6"/>
  <c r="J2928" i="6"/>
  <c r="J2927" i="6"/>
  <c r="J2926" i="6"/>
  <c r="J2925" i="6"/>
  <c r="J2924" i="6"/>
  <c r="J2923" i="6"/>
  <c r="J2922" i="6"/>
  <c r="J2921" i="6"/>
  <c r="J2920" i="6"/>
  <c r="J2919" i="6"/>
  <c r="J2918" i="6"/>
  <c r="J2917" i="6"/>
  <c r="J2916" i="6"/>
  <c r="J2915" i="6"/>
  <c r="J2914" i="6"/>
  <c r="J2913" i="6"/>
  <c r="J2912" i="6"/>
  <c r="J2911" i="6"/>
  <c r="J2910" i="6"/>
  <c r="J2909" i="6"/>
  <c r="J2908" i="6"/>
  <c r="J2907" i="6"/>
  <c r="J2906" i="6"/>
  <c r="J2905" i="6"/>
  <c r="J2904" i="6"/>
  <c r="J2903" i="6"/>
  <c r="J2902" i="6"/>
  <c r="J2901" i="6"/>
  <c r="J2900" i="6"/>
  <c r="J2899" i="6"/>
  <c r="J2898" i="6"/>
  <c r="J2897" i="6"/>
  <c r="J2896" i="6"/>
  <c r="J2895" i="6"/>
  <c r="J2894" i="6"/>
  <c r="J2893" i="6"/>
  <c r="J2892" i="6"/>
  <c r="J2891" i="6"/>
  <c r="J2890" i="6"/>
  <c r="J2889" i="6"/>
  <c r="J2888" i="6"/>
  <c r="J2887" i="6"/>
  <c r="J2886" i="6"/>
  <c r="J2885" i="6"/>
  <c r="J2884" i="6"/>
  <c r="J2883" i="6"/>
  <c r="J2882" i="6"/>
  <c r="J2881" i="6"/>
  <c r="J2880" i="6"/>
  <c r="J2879" i="6"/>
  <c r="J2878" i="6"/>
  <c r="J2877" i="6"/>
  <c r="J2876" i="6"/>
  <c r="J2875" i="6"/>
  <c r="J2874" i="6"/>
  <c r="J2873" i="6"/>
  <c r="J2872" i="6"/>
  <c r="J2871" i="6"/>
  <c r="J2870" i="6"/>
  <c r="J2869" i="6"/>
  <c r="J2868" i="6"/>
  <c r="J2867" i="6"/>
  <c r="J2866" i="6"/>
  <c r="J2865" i="6"/>
  <c r="J2864" i="6"/>
  <c r="J2863" i="6"/>
  <c r="J2862" i="6"/>
  <c r="J2861" i="6"/>
  <c r="J2860" i="6"/>
  <c r="J2859" i="6"/>
  <c r="J2858" i="6"/>
  <c r="J2857" i="6"/>
  <c r="J2856" i="6"/>
  <c r="J2855" i="6"/>
  <c r="J2854" i="6"/>
  <c r="J2853" i="6"/>
  <c r="J2852" i="6"/>
  <c r="J2851" i="6"/>
  <c r="J2850" i="6"/>
  <c r="J2849" i="6"/>
  <c r="J2848" i="6"/>
  <c r="J2847" i="6"/>
  <c r="J2846" i="6"/>
  <c r="J2845" i="6"/>
  <c r="J2844" i="6"/>
  <c r="J2843" i="6"/>
  <c r="J2842" i="6"/>
  <c r="J2841" i="6"/>
  <c r="J2840" i="6"/>
  <c r="J2839" i="6"/>
  <c r="J2838" i="6"/>
  <c r="J2837" i="6"/>
  <c r="J2836" i="6"/>
  <c r="J2835" i="6"/>
  <c r="J2834" i="6"/>
  <c r="J2833" i="6"/>
  <c r="J2832" i="6"/>
  <c r="J2831" i="6"/>
  <c r="J2830" i="6"/>
  <c r="J2829" i="6"/>
  <c r="J2828" i="6"/>
  <c r="J2827" i="6"/>
  <c r="J2826" i="6"/>
  <c r="J2825" i="6"/>
  <c r="J2824" i="6"/>
  <c r="J2823" i="6"/>
  <c r="J2822" i="6"/>
  <c r="J2821" i="6"/>
  <c r="J2820" i="6"/>
  <c r="J2819" i="6"/>
  <c r="J2818" i="6"/>
  <c r="J2817" i="6"/>
  <c r="J2816" i="6"/>
  <c r="J2815" i="6"/>
  <c r="J2814" i="6"/>
  <c r="J2813" i="6"/>
  <c r="J2812" i="6"/>
  <c r="J2811" i="6"/>
  <c r="J2810" i="6"/>
  <c r="J2809" i="6"/>
  <c r="J2808" i="6"/>
  <c r="J2807" i="6"/>
  <c r="J2806" i="6"/>
  <c r="J2805" i="6"/>
  <c r="J2804" i="6"/>
  <c r="J2803" i="6"/>
  <c r="J2802" i="6"/>
  <c r="J2801" i="6"/>
  <c r="J2800" i="6"/>
  <c r="J2799" i="6"/>
  <c r="J2798" i="6"/>
  <c r="J2797" i="6"/>
  <c r="J2796" i="6"/>
  <c r="J2795" i="6"/>
  <c r="J2794" i="6"/>
  <c r="J2793" i="6"/>
  <c r="J2792" i="6"/>
  <c r="J2791" i="6"/>
  <c r="J2790" i="6"/>
  <c r="J2789" i="6"/>
  <c r="J2788" i="6"/>
  <c r="J2787" i="6"/>
  <c r="J2786" i="6"/>
  <c r="J2785" i="6"/>
  <c r="J2784" i="6"/>
  <c r="J2783" i="6"/>
  <c r="J2782" i="6"/>
  <c r="J2781" i="6"/>
  <c r="J2780" i="6"/>
  <c r="J2779" i="6"/>
  <c r="J2778" i="6"/>
  <c r="J2777" i="6"/>
  <c r="J2776" i="6"/>
  <c r="J2775" i="6"/>
  <c r="J2774" i="6"/>
  <c r="J2773" i="6"/>
  <c r="J2772" i="6"/>
  <c r="J2771" i="6"/>
  <c r="J2770" i="6"/>
  <c r="J2769" i="6"/>
  <c r="J2768" i="6"/>
  <c r="J2767" i="6"/>
  <c r="J2766" i="6"/>
  <c r="J2765" i="6"/>
  <c r="J2764" i="6"/>
  <c r="J2763" i="6"/>
  <c r="J2762" i="6"/>
  <c r="J2761" i="6"/>
  <c r="J2760" i="6"/>
  <c r="J2759" i="6"/>
  <c r="J2758" i="6"/>
  <c r="J2757" i="6"/>
  <c r="J2756" i="6"/>
  <c r="J2755" i="6"/>
  <c r="J2754" i="6"/>
  <c r="J2753" i="6"/>
  <c r="J2752" i="6"/>
  <c r="J2751" i="6"/>
  <c r="J2750" i="6"/>
  <c r="J2749" i="6"/>
  <c r="J2748" i="6"/>
  <c r="J2747" i="6"/>
  <c r="J2746" i="6"/>
  <c r="J2745" i="6"/>
  <c r="J2744" i="6"/>
  <c r="J2743" i="6"/>
  <c r="J2742" i="6"/>
  <c r="J2741" i="6"/>
  <c r="J2740" i="6"/>
  <c r="J2739" i="6"/>
  <c r="J2738" i="6"/>
  <c r="J2737" i="6"/>
  <c r="J2736" i="6"/>
  <c r="J2735" i="6"/>
  <c r="J2734" i="6"/>
  <c r="J2733" i="6"/>
  <c r="J2732" i="6"/>
  <c r="J2731" i="6"/>
  <c r="J2730" i="6"/>
  <c r="J2729" i="6"/>
  <c r="J2728" i="6"/>
  <c r="J2727" i="6"/>
  <c r="J2726" i="6"/>
  <c r="J2725" i="6"/>
  <c r="J2724" i="6"/>
  <c r="J2723" i="6"/>
  <c r="J2722" i="6"/>
  <c r="J2721" i="6"/>
  <c r="J2720" i="6"/>
  <c r="J2719" i="6"/>
  <c r="J2718" i="6"/>
  <c r="J2717" i="6"/>
  <c r="J2716" i="6"/>
  <c r="J2715" i="6"/>
  <c r="J2714" i="6"/>
  <c r="J2713" i="6"/>
  <c r="J2712" i="6"/>
  <c r="J2711" i="6"/>
  <c r="J2710" i="6"/>
  <c r="J2709" i="6"/>
  <c r="J2708" i="6"/>
  <c r="J2707" i="6"/>
  <c r="J2706" i="6"/>
  <c r="J2705" i="6"/>
  <c r="J2704" i="6"/>
  <c r="J2703" i="6"/>
  <c r="J2702" i="6"/>
  <c r="J2701" i="6"/>
  <c r="J2700" i="6"/>
  <c r="J2699" i="6"/>
  <c r="J2698" i="6"/>
  <c r="J2697" i="6"/>
  <c r="J2696" i="6"/>
  <c r="J2695" i="6"/>
  <c r="J2694" i="6"/>
  <c r="J2693" i="6"/>
  <c r="J2692" i="6"/>
  <c r="J2691" i="6"/>
  <c r="J2690" i="6"/>
  <c r="J2689" i="6"/>
  <c r="J2688" i="6"/>
  <c r="J2687" i="6"/>
  <c r="J2686" i="6"/>
  <c r="J2685" i="6"/>
  <c r="J2684" i="6"/>
  <c r="J2683" i="6"/>
  <c r="J2682" i="6"/>
  <c r="J2681" i="6"/>
  <c r="J2680" i="6"/>
  <c r="J2679" i="6"/>
  <c r="J2678" i="6"/>
  <c r="J2677" i="6"/>
  <c r="J2676" i="6"/>
  <c r="J2675" i="6"/>
  <c r="J2674" i="6"/>
  <c r="J2673" i="6"/>
  <c r="J2672" i="6"/>
  <c r="J2671" i="6"/>
  <c r="J2670" i="6"/>
  <c r="J2669" i="6"/>
  <c r="J2668" i="6"/>
  <c r="J2667" i="6"/>
  <c r="J2666" i="6"/>
  <c r="J2665" i="6"/>
  <c r="J2664" i="6"/>
  <c r="J2663" i="6"/>
  <c r="J2662" i="6"/>
  <c r="J2661" i="6"/>
  <c r="J2660" i="6"/>
  <c r="J2659" i="6"/>
  <c r="J2658" i="6"/>
  <c r="J2657" i="6"/>
  <c r="J2656" i="6"/>
  <c r="J2655" i="6"/>
  <c r="J2654" i="6"/>
  <c r="J2653" i="6"/>
  <c r="J2652" i="6"/>
  <c r="J2651" i="6"/>
  <c r="J2650" i="6"/>
  <c r="J2649" i="6"/>
  <c r="J2648" i="6"/>
  <c r="J2647" i="6"/>
  <c r="J2646" i="6"/>
  <c r="J2645" i="6"/>
  <c r="J2644" i="6"/>
  <c r="J2643" i="6"/>
  <c r="J2642" i="6"/>
  <c r="J2641" i="6"/>
  <c r="J2640" i="6"/>
  <c r="J2639" i="6"/>
  <c r="J2638" i="6"/>
  <c r="J2637" i="6"/>
  <c r="J2636" i="6"/>
  <c r="J2635" i="6"/>
  <c r="J2634" i="6"/>
  <c r="J2633" i="6"/>
  <c r="J2632" i="6"/>
  <c r="J2631" i="6"/>
  <c r="J2630" i="6"/>
  <c r="J2629" i="6"/>
  <c r="J2628" i="6"/>
  <c r="J2627" i="6"/>
  <c r="J2626" i="6"/>
  <c r="J2625" i="6"/>
  <c r="J2624" i="6"/>
  <c r="J2623" i="6"/>
  <c r="J2622" i="6"/>
  <c r="J2621" i="6"/>
  <c r="J2620" i="6"/>
  <c r="J2619" i="6"/>
  <c r="J2618" i="6"/>
  <c r="J2617" i="6"/>
  <c r="J2616" i="6"/>
  <c r="J2615" i="6"/>
  <c r="J2614" i="6"/>
  <c r="J2613" i="6"/>
  <c r="J2612" i="6"/>
  <c r="J2611" i="6"/>
  <c r="J2610" i="6"/>
  <c r="J2609" i="6"/>
  <c r="J2608" i="6"/>
  <c r="J2607" i="6"/>
  <c r="J2606" i="6"/>
  <c r="J2605" i="6"/>
  <c r="J2604" i="6"/>
  <c r="J2603" i="6"/>
  <c r="J2602" i="6"/>
  <c r="J2601" i="6"/>
  <c r="J2600" i="6"/>
  <c r="J2599" i="6"/>
  <c r="J2598" i="6"/>
  <c r="J2597" i="6"/>
  <c r="J2596" i="6"/>
  <c r="J2595" i="6"/>
  <c r="J2594" i="6"/>
  <c r="J2593" i="6"/>
  <c r="J2592" i="6"/>
  <c r="J2591" i="6"/>
  <c r="J2590" i="6"/>
  <c r="J2589" i="6"/>
  <c r="J2588" i="6"/>
  <c r="J2587" i="6"/>
  <c r="J2586" i="6"/>
  <c r="J2585" i="6"/>
  <c r="J2584" i="6"/>
  <c r="J2583" i="6"/>
  <c r="J2582" i="6"/>
  <c r="J2581" i="6"/>
  <c r="J2580" i="6"/>
  <c r="J2579" i="6"/>
  <c r="J2578" i="6"/>
  <c r="J2577" i="6"/>
  <c r="J2576" i="6"/>
  <c r="J2575" i="6"/>
  <c r="J2574" i="6"/>
  <c r="J2573" i="6"/>
  <c r="J2572" i="6"/>
  <c r="J2571" i="6"/>
  <c r="J2570" i="6"/>
  <c r="J2569" i="6"/>
  <c r="J2568" i="6"/>
  <c r="J2567" i="6"/>
  <c r="J2566" i="6"/>
  <c r="J2565" i="6"/>
  <c r="J2564" i="6"/>
  <c r="J2563" i="6"/>
  <c r="J2562" i="6"/>
  <c r="J2561" i="6"/>
  <c r="J2560" i="6"/>
  <c r="J2559" i="6"/>
  <c r="J2558" i="6"/>
  <c r="J2557" i="6"/>
  <c r="J2556" i="6"/>
  <c r="J2555" i="6"/>
  <c r="J2554" i="6"/>
  <c r="J2553" i="6"/>
  <c r="J2552" i="6"/>
  <c r="J2551" i="6"/>
  <c r="J2550" i="6"/>
  <c r="J2549" i="6"/>
  <c r="J2548" i="6"/>
  <c r="J2547" i="6"/>
  <c r="J2546" i="6"/>
  <c r="J2545" i="6"/>
  <c r="J2544" i="6"/>
  <c r="J2543" i="6"/>
  <c r="J2542" i="6"/>
  <c r="J2541" i="6"/>
  <c r="J2540" i="6"/>
  <c r="J2539" i="6"/>
  <c r="J2538" i="6"/>
  <c r="J2537" i="6"/>
  <c r="J2536" i="6"/>
  <c r="J2535" i="6"/>
  <c r="J2534" i="6"/>
  <c r="J2533" i="6"/>
  <c r="J2532" i="6"/>
  <c r="J2531" i="6"/>
  <c r="J2530" i="6"/>
  <c r="J2529" i="6"/>
  <c r="J2528" i="6"/>
  <c r="J2527" i="6"/>
  <c r="J2526" i="6"/>
  <c r="J2525" i="6"/>
  <c r="J2524" i="6"/>
  <c r="J2523" i="6"/>
  <c r="J2522" i="6"/>
  <c r="J2521" i="6"/>
  <c r="J2520" i="6"/>
  <c r="J2519" i="6"/>
  <c r="J2518" i="6"/>
  <c r="J2517" i="6"/>
  <c r="J2516" i="6"/>
  <c r="J2515" i="6"/>
  <c r="J2514" i="6"/>
  <c r="J2513" i="6"/>
  <c r="J2512" i="6"/>
  <c r="J2511" i="6"/>
  <c r="J2510" i="6"/>
  <c r="J2509" i="6"/>
  <c r="J2508" i="6"/>
  <c r="J2507" i="6"/>
  <c r="J2506" i="6"/>
  <c r="J2505" i="6"/>
  <c r="J2504" i="6"/>
  <c r="J2503" i="6"/>
  <c r="J2502" i="6"/>
  <c r="J2501" i="6"/>
  <c r="J2500" i="6"/>
  <c r="J2499" i="6"/>
  <c r="J2498" i="6"/>
  <c r="J2497" i="6"/>
  <c r="J2496" i="6"/>
  <c r="J2495" i="6"/>
  <c r="J2494" i="6"/>
  <c r="J2493" i="6"/>
  <c r="J2492" i="6"/>
  <c r="J2491" i="6"/>
  <c r="J2490" i="6"/>
  <c r="J2489" i="6"/>
  <c r="J2488" i="6"/>
  <c r="J2487" i="6"/>
  <c r="J2486" i="6"/>
  <c r="J2485" i="6"/>
  <c r="J2484" i="6"/>
  <c r="J2483" i="6"/>
  <c r="J2482" i="6"/>
  <c r="J2481" i="6"/>
  <c r="J2480" i="6"/>
  <c r="J2479" i="6"/>
  <c r="J2478" i="6"/>
  <c r="J2477" i="6"/>
  <c r="J2476" i="6"/>
  <c r="J2475" i="6"/>
  <c r="J2474" i="6"/>
  <c r="J2473" i="6"/>
  <c r="J2472" i="6"/>
  <c r="J2471" i="6"/>
  <c r="J2470" i="6"/>
  <c r="J2469" i="6"/>
  <c r="J2468" i="6"/>
  <c r="J2467" i="6"/>
  <c r="J2466" i="6"/>
  <c r="J2465" i="6"/>
  <c r="J2464" i="6"/>
  <c r="J2463" i="6"/>
  <c r="J2462" i="6"/>
  <c r="J2461" i="6"/>
  <c r="J2460" i="6"/>
  <c r="J2459" i="6"/>
  <c r="J2458" i="6"/>
  <c r="J2457" i="6"/>
  <c r="J2456" i="6"/>
  <c r="J2455" i="6"/>
  <c r="J2454" i="6"/>
  <c r="J2453" i="6"/>
  <c r="J2452" i="6"/>
  <c r="J2451" i="6"/>
  <c r="J2450" i="6"/>
  <c r="J2449" i="6"/>
  <c r="J2448" i="6"/>
  <c r="J2447" i="6"/>
  <c r="J2446" i="6"/>
  <c r="J2445" i="6"/>
  <c r="J2444" i="6"/>
  <c r="J2443" i="6"/>
  <c r="J2442" i="6"/>
  <c r="J2441" i="6"/>
  <c r="J2440" i="6"/>
  <c r="J2439" i="6"/>
  <c r="J2438" i="6"/>
  <c r="J2437" i="6"/>
  <c r="J2436" i="6"/>
  <c r="J2435" i="6"/>
  <c r="J2434" i="6"/>
  <c r="J2433" i="6"/>
  <c r="J2432" i="6"/>
  <c r="J2431" i="6"/>
  <c r="J2430" i="6"/>
  <c r="J2429" i="6"/>
  <c r="J2428" i="6"/>
  <c r="J2427" i="6"/>
  <c r="J2426" i="6"/>
  <c r="J2425" i="6"/>
  <c r="J2424" i="6"/>
  <c r="J2423" i="6"/>
  <c r="J2422" i="6"/>
  <c r="J2421" i="6"/>
  <c r="J2420" i="6"/>
  <c r="J2419" i="6"/>
  <c r="J2418" i="6"/>
  <c r="J2417" i="6"/>
  <c r="J2416" i="6"/>
  <c r="J2415" i="6"/>
  <c r="J2414" i="6"/>
  <c r="J2413" i="6"/>
  <c r="J2412" i="6"/>
  <c r="J2411" i="6"/>
  <c r="J2410" i="6"/>
  <c r="J2409" i="6"/>
  <c r="J2408" i="6"/>
  <c r="J2407" i="6"/>
  <c r="J2406" i="6"/>
  <c r="J2405" i="6"/>
  <c r="J2404" i="6"/>
  <c r="J2403" i="6"/>
  <c r="J2402" i="6"/>
  <c r="J2401" i="6"/>
  <c r="J2400" i="6"/>
  <c r="J2399" i="6"/>
  <c r="J2398" i="6"/>
  <c r="J2397" i="6"/>
  <c r="J2396" i="6"/>
  <c r="J2395" i="6"/>
  <c r="J2394" i="6"/>
  <c r="J2393" i="6"/>
  <c r="J2392" i="6"/>
  <c r="J2391" i="6"/>
  <c r="J2390" i="6"/>
  <c r="J2389" i="6"/>
  <c r="J2388" i="6"/>
  <c r="J2387" i="6"/>
  <c r="J2386" i="6"/>
  <c r="J2385" i="6"/>
  <c r="J2384" i="6"/>
  <c r="J2383" i="6"/>
  <c r="J2382" i="6"/>
  <c r="J2381" i="6"/>
  <c r="J2380" i="6"/>
  <c r="J2379" i="6"/>
  <c r="J2378" i="6"/>
  <c r="J2377" i="6"/>
  <c r="J2376" i="6"/>
  <c r="J2375" i="6"/>
  <c r="J2374" i="6"/>
  <c r="J2373" i="6"/>
  <c r="J2372" i="6"/>
  <c r="J2371" i="6"/>
  <c r="J2370" i="6"/>
  <c r="J2369" i="6"/>
  <c r="J2368" i="6"/>
  <c r="J2367" i="6"/>
  <c r="J2366" i="6"/>
  <c r="J2365" i="6"/>
  <c r="J2364" i="6"/>
  <c r="J2363" i="6"/>
  <c r="J2362" i="6"/>
  <c r="J2361" i="6"/>
  <c r="J2360" i="6"/>
  <c r="J2359" i="6"/>
  <c r="J2358" i="6"/>
  <c r="J2357" i="6"/>
  <c r="J2356" i="6"/>
  <c r="J2355" i="6"/>
  <c r="J2354" i="6"/>
  <c r="J2353" i="6"/>
  <c r="J2352" i="6"/>
  <c r="J2351" i="6"/>
  <c r="J2350" i="6"/>
  <c r="J2349" i="6"/>
  <c r="J2348" i="6"/>
  <c r="J2347" i="6"/>
  <c r="J2346" i="6"/>
  <c r="J2345" i="6"/>
  <c r="J2344" i="6"/>
  <c r="J2343" i="6"/>
  <c r="J2342" i="6"/>
  <c r="J2341" i="6"/>
  <c r="J2340" i="6"/>
  <c r="J2339" i="6"/>
  <c r="J2338" i="6"/>
  <c r="J2337" i="6"/>
  <c r="J2336" i="6"/>
  <c r="J2335" i="6"/>
  <c r="J2334" i="6"/>
  <c r="J2333" i="6"/>
  <c r="J2332" i="6"/>
  <c r="J2331" i="6"/>
  <c r="J2330" i="6"/>
  <c r="J2329" i="6"/>
  <c r="J2328" i="6"/>
  <c r="J2327" i="6"/>
  <c r="J2326" i="6"/>
  <c r="J2325" i="6"/>
  <c r="J2324" i="6"/>
  <c r="J2323" i="6"/>
  <c r="J2322" i="6"/>
  <c r="J2321" i="6"/>
  <c r="J2320" i="6"/>
  <c r="J2319" i="6"/>
  <c r="J2318" i="6"/>
  <c r="J2317" i="6"/>
  <c r="J2316" i="6"/>
  <c r="J2315" i="6"/>
  <c r="J2314" i="6"/>
  <c r="J2313" i="6"/>
  <c r="J2312" i="6"/>
  <c r="J2311" i="6"/>
  <c r="J2310" i="6"/>
  <c r="J2309" i="6"/>
  <c r="J2308" i="6"/>
  <c r="J2307" i="6"/>
  <c r="J2306" i="6"/>
  <c r="J2305" i="6"/>
  <c r="J2304" i="6"/>
  <c r="J2303" i="6"/>
  <c r="J2302" i="6"/>
  <c r="J2301" i="6"/>
  <c r="J2300" i="6"/>
  <c r="J2299" i="6"/>
  <c r="J2298" i="6"/>
  <c r="J2297" i="6"/>
  <c r="J2296" i="6"/>
  <c r="J2295" i="6"/>
  <c r="J2294" i="6"/>
  <c r="J2293" i="6"/>
  <c r="J2292" i="6"/>
  <c r="J2291" i="6"/>
  <c r="J2290" i="6"/>
  <c r="J2289" i="6"/>
  <c r="J2288" i="6"/>
  <c r="J2287" i="6"/>
  <c r="J2286" i="6"/>
  <c r="J2285" i="6"/>
  <c r="J2284" i="6"/>
  <c r="J2283" i="6"/>
  <c r="J2282" i="6"/>
  <c r="J2281" i="6"/>
  <c r="J2280" i="6"/>
  <c r="J2279" i="6"/>
  <c r="J2278" i="6"/>
  <c r="J2277" i="6"/>
  <c r="J2276" i="6"/>
  <c r="J2275" i="6"/>
  <c r="J2274" i="6"/>
  <c r="J2273" i="6"/>
  <c r="J2272" i="6"/>
  <c r="J2271" i="6"/>
  <c r="J2270" i="6"/>
  <c r="J2269" i="6"/>
  <c r="J2268" i="6"/>
  <c r="J2267" i="6"/>
  <c r="J2266" i="6"/>
  <c r="J2265" i="6"/>
  <c r="J2264" i="6"/>
  <c r="J2263" i="6"/>
  <c r="J2262" i="6"/>
  <c r="J2261" i="6"/>
  <c r="J2260" i="6"/>
  <c r="J2259" i="6"/>
  <c r="J2258" i="6"/>
  <c r="J2257" i="6"/>
  <c r="J2256" i="6"/>
  <c r="J2255" i="6"/>
  <c r="J2254" i="6"/>
  <c r="J2253" i="6"/>
  <c r="J2252" i="6"/>
  <c r="J2251" i="6"/>
  <c r="J2250" i="6"/>
  <c r="J2249" i="6"/>
  <c r="J2248" i="6"/>
  <c r="J2247" i="6"/>
  <c r="J2246" i="6"/>
  <c r="J2245" i="6"/>
  <c r="J2244" i="6"/>
  <c r="J2243" i="6"/>
  <c r="J2242" i="6"/>
  <c r="J2241" i="6"/>
  <c r="J2240" i="6"/>
  <c r="J2239" i="6"/>
  <c r="J2238" i="6"/>
  <c r="J2237" i="6"/>
  <c r="J2236" i="6"/>
  <c r="J2235" i="6"/>
  <c r="J2234" i="6"/>
  <c r="J2233" i="6"/>
  <c r="J2232" i="6"/>
  <c r="J2231" i="6"/>
  <c r="J2230" i="6"/>
  <c r="J2229" i="6"/>
  <c r="J2228" i="6"/>
  <c r="J2227" i="6"/>
  <c r="J2226" i="6"/>
  <c r="J2225" i="6"/>
  <c r="J2224" i="6"/>
  <c r="J2223" i="6"/>
  <c r="J2222" i="6"/>
  <c r="J2221" i="6"/>
  <c r="J2220" i="6"/>
  <c r="J2219" i="6"/>
  <c r="J2218" i="6"/>
  <c r="J2217" i="6"/>
  <c r="J2216" i="6"/>
  <c r="J2215" i="6"/>
  <c r="J2214" i="6"/>
  <c r="J2213" i="6"/>
  <c r="J2212" i="6"/>
  <c r="J2211" i="6"/>
  <c r="J2210" i="6"/>
  <c r="J2209" i="6"/>
  <c r="J2208" i="6"/>
  <c r="J2207" i="6"/>
  <c r="J2206" i="6"/>
  <c r="J2205" i="6"/>
  <c r="J2204" i="6"/>
  <c r="J2203" i="6"/>
  <c r="J2202" i="6"/>
  <c r="J2201" i="6"/>
  <c r="J2200" i="6"/>
  <c r="J2199" i="6"/>
  <c r="J2198" i="6"/>
  <c r="J2197" i="6"/>
  <c r="J2196" i="6"/>
  <c r="J2195" i="6"/>
  <c r="J2194" i="6"/>
  <c r="J2193" i="6"/>
  <c r="J2192" i="6"/>
  <c r="J2191" i="6"/>
  <c r="J2190" i="6"/>
  <c r="J2189" i="6"/>
  <c r="J2188" i="6"/>
  <c r="J2187" i="6"/>
  <c r="J2186" i="6"/>
  <c r="J2185" i="6"/>
  <c r="J2184" i="6"/>
  <c r="J2183" i="6"/>
  <c r="J2182" i="6"/>
  <c r="J2181" i="6"/>
  <c r="J2180" i="6"/>
  <c r="J2179" i="6"/>
  <c r="J2178" i="6"/>
  <c r="J2177" i="6"/>
  <c r="J2176" i="6"/>
  <c r="J2175" i="6"/>
  <c r="J2174" i="6"/>
  <c r="J2173" i="6"/>
  <c r="J2172" i="6"/>
  <c r="J2171" i="6"/>
  <c r="J2170" i="6"/>
  <c r="J2169" i="6"/>
  <c r="J2168" i="6"/>
  <c r="J2167" i="6"/>
  <c r="J2166" i="6"/>
  <c r="J2165" i="6"/>
  <c r="J2164" i="6"/>
  <c r="J2163" i="6"/>
  <c r="J2162" i="6"/>
  <c r="J2161" i="6"/>
  <c r="J2160" i="6"/>
  <c r="J2159" i="6"/>
  <c r="J2158" i="6"/>
  <c r="J2157" i="6"/>
  <c r="J2156" i="6"/>
  <c r="J2155" i="6"/>
  <c r="J2154" i="6"/>
  <c r="J2153" i="6"/>
  <c r="J2152" i="6"/>
  <c r="J2151" i="6"/>
  <c r="J2150" i="6"/>
  <c r="J2149" i="6"/>
  <c r="J2148" i="6"/>
  <c r="J2147" i="6"/>
  <c r="J2146" i="6"/>
  <c r="J2145" i="6"/>
  <c r="J2144" i="6"/>
  <c r="J2143" i="6"/>
  <c r="J2142" i="6"/>
  <c r="J2141" i="6"/>
  <c r="J2140" i="6"/>
  <c r="J2139" i="6"/>
  <c r="J2138" i="6"/>
  <c r="J2137" i="6"/>
  <c r="J2136" i="6"/>
  <c r="J2135" i="6"/>
  <c r="J2134" i="6"/>
  <c r="J2133" i="6"/>
  <c r="J2132" i="6"/>
  <c r="J2131" i="6"/>
  <c r="J2130" i="6"/>
  <c r="J2129" i="6"/>
  <c r="J2128" i="6"/>
  <c r="J2127" i="6"/>
  <c r="J2126" i="6"/>
  <c r="J2125" i="6"/>
  <c r="J2124" i="6"/>
  <c r="J2123" i="6"/>
  <c r="J2122" i="6"/>
  <c r="J2121" i="6"/>
  <c r="J2120" i="6"/>
  <c r="J2119" i="6"/>
  <c r="J2118" i="6"/>
  <c r="J2117" i="6"/>
  <c r="J2116" i="6"/>
  <c r="J2115" i="6"/>
  <c r="J2114" i="6"/>
  <c r="J2113" i="6"/>
  <c r="J2112" i="6"/>
  <c r="J2111" i="6"/>
  <c r="J2110" i="6"/>
  <c r="J2109" i="6"/>
  <c r="J2108" i="6"/>
  <c r="J2107" i="6"/>
  <c r="J2106" i="6"/>
  <c r="J2105" i="6"/>
  <c r="J2104" i="6"/>
  <c r="J2103" i="6"/>
  <c r="J2102" i="6"/>
  <c r="J2101" i="6"/>
  <c r="J2100" i="6"/>
  <c r="J2099" i="6"/>
  <c r="J2098" i="6"/>
  <c r="J2097" i="6"/>
  <c r="J2096" i="6"/>
  <c r="J2095" i="6"/>
  <c r="J2094" i="6"/>
  <c r="J2093" i="6"/>
  <c r="J2092" i="6"/>
  <c r="J2091" i="6"/>
  <c r="J2090" i="6"/>
  <c r="J2089" i="6"/>
  <c r="J2088" i="6"/>
  <c r="J2087" i="6"/>
  <c r="J2086" i="6"/>
  <c r="J2085" i="6"/>
  <c r="J2084" i="6"/>
  <c r="J2083" i="6"/>
  <c r="J2082" i="6"/>
  <c r="J2081" i="6"/>
  <c r="J2080" i="6"/>
  <c r="J2079" i="6"/>
  <c r="J2078" i="6"/>
  <c r="J2077" i="6"/>
  <c r="J2076" i="6"/>
  <c r="J2075" i="6"/>
  <c r="J2074" i="6"/>
  <c r="J2073" i="6"/>
  <c r="J2072" i="6"/>
  <c r="J2071" i="6"/>
  <c r="J2070" i="6"/>
  <c r="J2069" i="6"/>
  <c r="J2068" i="6"/>
  <c r="J2067" i="6"/>
  <c r="J2066" i="6"/>
  <c r="J2065" i="6"/>
  <c r="J2064" i="6"/>
  <c r="J2063" i="6"/>
  <c r="J2062" i="6"/>
  <c r="J2061" i="6"/>
  <c r="J2060" i="6"/>
  <c r="J2059" i="6"/>
  <c r="J2058" i="6"/>
  <c r="J2057" i="6"/>
  <c r="J2056" i="6"/>
  <c r="J2055" i="6"/>
  <c r="J2054" i="6"/>
  <c r="J2053" i="6"/>
  <c r="J2052" i="6"/>
  <c r="J2051" i="6"/>
  <c r="J2050" i="6"/>
  <c r="J2049" i="6"/>
  <c r="J2048" i="6"/>
  <c r="J2047" i="6"/>
  <c r="J2046" i="6"/>
  <c r="J2045" i="6"/>
  <c r="J2044" i="6"/>
  <c r="J2043" i="6"/>
  <c r="J2042" i="6"/>
  <c r="J2041" i="6"/>
  <c r="J2040" i="6"/>
  <c r="J2039" i="6"/>
  <c r="J2038" i="6"/>
  <c r="J2037" i="6"/>
  <c r="J2036" i="6"/>
  <c r="J2035" i="6"/>
  <c r="J2034" i="6"/>
  <c r="J2033" i="6"/>
  <c r="J2032" i="6"/>
  <c r="J2031" i="6"/>
  <c r="J2030" i="6"/>
  <c r="J2029" i="6"/>
  <c r="J2028" i="6"/>
  <c r="J2027" i="6"/>
  <c r="J2026" i="6"/>
  <c r="J2025" i="6"/>
  <c r="J2024" i="6"/>
  <c r="J2023" i="6"/>
  <c r="J2022" i="6"/>
  <c r="J2021" i="6"/>
  <c r="J2020" i="6"/>
  <c r="J2019" i="6"/>
  <c r="J2018" i="6"/>
  <c r="J2017" i="6"/>
  <c r="J2016" i="6"/>
  <c r="J2015" i="6"/>
  <c r="J2014" i="6"/>
  <c r="J2013" i="6"/>
  <c r="J2012" i="6"/>
  <c r="J2011" i="6"/>
  <c r="J2010" i="6"/>
  <c r="J2009" i="6"/>
  <c r="J2008" i="6"/>
  <c r="J2007" i="6"/>
  <c r="J2006" i="6"/>
  <c r="J2005" i="6"/>
  <c r="J2004" i="6"/>
  <c r="J2003" i="6"/>
  <c r="J2002" i="6"/>
  <c r="J2001" i="6"/>
  <c r="J2000" i="6"/>
  <c r="J1999" i="6"/>
  <c r="J1998" i="6"/>
  <c r="J1997" i="6"/>
  <c r="J1996" i="6"/>
  <c r="J1995" i="6"/>
  <c r="J1994" i="6"/>
  <c r="J1993" i="6"/>
  <c r="J1992" i="6"/>
  <c r="J1991" i="6"/>
  <c r="J1990" i="6"/>
  <c r="J1989" i="6"/>
  <c r="J1988" i="6"/>
  <c r="J1987" i="6"/>
  <c r="J1986" i="6"/>
  <c r="J1985" i="6"/>
  <c r="J1984" i="6"/>
  <c r="J1983" i="6"/>
  <c r="J1982" i="6"/>
  <c r="J1981" i="6"/>
  <c r="J1980" i="6"/>
  <c r="J1979" i="6"/>
  <c r="J1978" i="6"/>
  <c r="J1977" i="6"/>
  <c r="J1976" i="6"/>
  <c r="J1975" i="6"/>
  <c r="J1974" i="6"/>
  <c r="J1973" i="6"/>
  <c r="J1972" i="6"/>
  <c r="J1971" i="6"/>
  <c r="J1970" i="6"/>
  <c r="J1969" i="6"/>
  <c r="J1968" i="6"/>
  <c r="J1967" i="6"/>
  <c r="J1966" i="6"/>
  <c r="J1965" i="6"/>
  <c r="J1964" i="6"/>
  <c r="J1963" i="6"/>
  <c r="J1962" i="6"/>
  <c r="J1961" i="6"/>
  <c r="J1960" i="6"/>
  <c r="J1959" i="6"/>
  <c r="J1958" i="6"/>
  <c r="J1957" i="6"/>
  <c r="J1956" i="6"/>
  <c r="J1955" i="6"/>
  <c r="J1954" i="6"/>
  <c r="J1953" i="6"/>
  <c r="J1952" i="6"/>
  <c r="J1951" i="6"/>
  <c r="J1950" i="6"/>
  <c r="J1949" i="6"/>
  <c r="J1948" i="6"/>
  <c r="J1947" i="6"/>
  <c r="J1946" i="6"/>
  <c r="J1945" i="6"/>
  <c r="J1944" i="6"/>
  <c r="J1943" i="6"/>
  <c r="J1942" i="6"/>
  <c r="J1941" i="6"/>
  <c r="J1940" i="6"/>
  <c r="J1939" i="6"/>
  <c r="J1938" i="6"/>
  <c r="J1937" i="6"/>
  <c r="J1936" i="6"/>
  <c r="J1935" i="6"/>
  <c r="J1934" i="6"/>
  <c r="J1933" i="6"/>
  <c r="J1932" i="6"/>
  <c r="J1931" i="6"/>
  <c r="J1930" i="6"/>
  <c r="J1929" i="6"/>
  <c r="J1928" i="6"/>
  <c r="J1927" i="6"/>
  <c r="J1926" i="6"/>
  <c r="J1925" i="6"/>
  <c r="J1924" i="6"/>
  <c r="J1923" i="6"/>
  <c r="J1922" i="6"/>
  <c r="J1921" i="6"/>
  <c r="J1920" i="6"/>
  <c r="J1919" i="6"/>
  <c r="J1918" i="6"/>
  <c r="J1917" i="6"/>
  <c r="J1916" i="6"/>
  <c r="J1915" i="6"/>
  <c r="J1914" i="6"/>
  <c r="J1913" i="6"/>
  <c r="J1912" i="6"/>
  <c r="J1911" i="6"/>
  <c r="J1910" i="6"/>
  <c r="J1909" i="6"/>
  <c r="J1908" i="6"/>
  <c r="J1907" i="6"/>
  <c r="J1906" i="6"/>
  <c r="J1905" i="6"/>
  <c r="J1904" i="6"/>
  <c r="J1903" i="6"/>
  <c r="J1902" i="6"/>
  <c r="J1901" i="6"/>
  <c r="J1900" i="6"/>
  <c r="J1899" i="6"/>
  <c r="J1898" i="6"/>
  <c r="J1897" i="6"/>
  <c r="J1896" i="6"/>
  <c r="J1895" i="6"/>
  <c r="J1894" i="6"/>
  <c r="J1893" i="6"/>
  <c r="J1892" i="6"/>
  <c r="J1891" i="6"/>
  <c r="J1890" i="6"/>
  <c r="J1889" i="6"/>
  <c r="J1888" i="6"/>
  <c r="J1887" i="6"/>
  <c r="J1886" i="6"/>
  <c r="J1885" i="6"/>
  <c r="J1884" i="6"/>
  <c r="J1883" i="6"/>
  <c r="J1882" i="6"/>
  <c r="J1881" i="6"/>
  <c r="J1880" i="6"/>
  <c r="J1879" i="6"/>
  <c r="J1878" i="6"/>
  <c r="J1877" i="6"/>
  <c r="J1876" i="6"/>
  <c r="J1875" i="6"/>
  <c r="J1874" i="6"/>
  <c r="J1873" i="6"/>
  <c r="J1872" i="6"/>
  <c r="J1871" i="6"/>
  <c r="J1870" i="6"/>
  <c r="J1869" i="6"/>
  <c r="J1868" i="6"/>
  <c r="J1867" i="6"/>
  <c r="J1866" i="6"/>
  <c r="J1865" i="6"/>
  <c r="J1864" i="6"/>
  <c r="J1863" i="6"/>
  <c r="J1862" i="6"/>
  <c r="J1861" i="6"/>
  <c r="J1860" i="6"/>
  <c r="J1859" i="6"/>
  <c r="J1858" i="6"/>
  <c r="J1857" i="6"/>
  <c r="J1856" i="6"/>
  <c r="J1855" i="6"/>
  <c r="J1854" i="6"/>
  <c r="J1853" i="6"/>
  <c r="J1852" i="6"/>
  <c r="J1851" i="6"/>
  <c r="J1850" i="6"/>
  <c r="J1849" i="6"/>
  <c r="J1848" i="6"/>
  <c r="J1847" i="6"/>
  <c r="J1846" i="6"/>
  <c r="J1845" i="6"/>
  <c r="J1844" i="6"/>
  <c r="J1843" i="6"/>
  <c r="J1842" i="6"/>
  <c r="J1841" i="6"/>
  <c r="J1840" i="6"/>
  <c r="J1839" i="6"/>
  <c r="J1838" i="6"/>
  <c r="J1837" i="6"/>
  <c r="J1836" i="6"/>
  <c r="J1835" i="6"/>
  <c r="J1834" i="6"/>
  <c r="J1833" i="6"/>
  <c r="J1832" i="6"/>
  <c r="J1831" i="6"/>
  <c r="J1830" i="6"/>
  <c r="J1829" i="6"/>
  <c r="J1828" i="6"/>
  <c r="J1827" i="6"/>
  <c r="J1826" i="6"/>
  <c r="J1825" i="6"/>
  <c r="J1824" i="6"/>
  <c r="J1823" i="6"/>
  <c r="J1822" i="6"/>
  <c r="J1821" i="6"/>
  <c r="J1820" i="6"/>
  <c r="J1819" i="6"/>
  <c r="J1818" i="6"/>
  <c r="J1817" i="6"/>
  <c r="J1816" i="6"/>
  <c r="J1815" i="6"/>
  <c r="J1814" i="6"/>
  <c r="J1813" i="6"/>
  <c r="J1812" i="6"/>
  <c r="J1811" i="6"/>
  <c r="J1810" i="6"/>
  <c r="J1809" i="6"/>
  <c r="J1808" i="6"/>
  <c r="J1807" i="6"/>
  <c r="J1806" i="6"/>
  <c r="J1805" i="6"/>
  <c r="J1804" i="6"/>
  <c r="J1803" i="6"/>
  <c r="J1802" i="6"/>
  <c r="J1801" i="6"/>
  <c r="J1800" i="6"/>
  <c r="J1799" i="6"/>
  <c r="J1798" i="6"/>
  <c r="J1797" i="6"/>
  <c r="J1796" i="6"/>
  <c r="J1795" i="6"/>
  <c r="J1794" i="6"/>
  <c r="J1793" i="6"/>
  <c r="J1792" i="6"/>
  <c r="J1791" i="6"/>
  <c r="J1790" i="6"/>
  <c r="J1789" i="6"/>
  <c r="J1788" i="6"/>
  <c r="J1787" i="6"/>
  <c r="J1786" i="6"/>
  <c r="J1785" i="6"/>
  <c r="J1784" i="6"/>
  <c r="J1783" i="6"/>
  <c r="J1782" i="6"/>
  <c r="J1781" i="6"/>
  <c r="J1780" i="6"/>
  <c r="J1779" i="6"/>
  <c r="J1778" i="6"/>
  <c r="J1777" i="6"/>
  <c r="J1776" i="6"/>
  <c r="J1775" i="6"/>
  <c r="J1774" i="6"/>
  <c r="J1773" i="6"/>
  <c r="J1772" i="6"/>
  <c r="J1771" i="6"/>
  <c r="J1770" i="6"/>
  <c r="J1769" i="6"/>
  <c r="J1768" i="6"/>
  <c r="J1767" i="6"/>
  <c r="J1766" i="6"/>
  <c r="J1765" i="6"/>
  <c r="J1764" i="6"/>
  <c r="J1763" i="6"/>
  <c r="J1762" i="6"/>
  <c r="J1761" i="6"/>
  <c r="J1760" i="6"/>
  <c r="J1759" i="6"/>
  <c r="J1758" i="6"/>
  <c r="J1757" i="6"/>
  <c r="J1756" i="6"/>
  <c r="J1755" i="6"/>
  <c r="J1754" i="6"/>
  <c r="J1753" i="6"/>
  <c r="J1752" i="6"/>
  <c r="J1751" i="6"/>
  <c r="J1750" i="6"/>
  <c r="J1749" i="6"/>
  <c r="J1748" i="6"/>
  <c r="J1747" i="6"/>
  <c r="J1746" i="6"/>
  <c r="J1745" i="6"/>
  <c r="J1744" i="6"/>
  <c r="J1743" i="6"/>
  <c r="J1742" i="6"/>
  <c r="J1741" i="6"/>
  <c r="J1740" i="6"/>
  <c r="J1739" i="6"/>
  <c r="J1738" i="6"/>
  <c r="J1737" i="6"/>
  <c r="J1736" i="6"/>
  <c r="J1735" i="6"/>
  <c r="J1734" i="6"/>
  <c r="J1733" i="6"/>
  <c r="J1732" i="6"/>
  <c r="J1731" i="6"/>
  <c r="J1730" i="6"/>
  <c r="J1729" i="6"/>
  <c r="J1728" i="6"/>
  <c r="J1727" i="6"/>
  <c r="J1726" i="6"/>
  <c r="J1725" i="6"/>
  <c r="J1724" i="6"/>
  <c r="J1723" i="6"/>
  <c r="J1722" i="6"/>
  <c r="J1721" i="6"/>
  <c r="J1720" i="6"/>
  <c r="J1719" i="6"/>
  <c r="J1718" i="6"/>
  <c r="J1717" i="6"/>
  <c r="J1716" i="6"/>
  <c r="J1715" i="6"/>
  <c r="J1714" i="6"/>
  <c r="J1713" i="6"/>
  <c r="J1712" i="6"/>
  <c r="J1711" i="6"/>
  <c r="J1710" i="6"/>
  <c r="J1709" i="6"/>
  <c r="J1708" i="6"/>
  <c r="J1707" i="6"/>
  <c r="J1706" i="6"/>
  <c r="J1705" i="6"/>
  <c r="J1704" i="6"/>
  <c r="J1703" i="6"/>
  <c r="J1702" i="6"/>
  <c r="J1701" i="6"/>
  <c r="J1700" i="6"/>
  <c r="J1699" i="6"/>
  <c r="J1698" i="6"/>
  <c r="J1697" i="6"/>
  <c r="J1696" i="6"/>
  <c r="J1695" i="6"/>
  <c r="J1694" i="6"/>
  <c r="J1693" i="6"/>
  <c r="J1692" i="6"/>
  <c r="J1691" i="6"/>
  <c r="J1690" i="6"/>
  <c r="J1689" i="6"/>
  <c r="J1688" i="6"/>
  <c r="J1687" i="6"/>
  <c r="J1686" i="6"/>
  <c r="J1685" i="6"/>
  <c r="J1684" i="6"/>
  <c r="J1683" i="6"/>
  <c r="J1682" i="6"/>
  <c r="J1681" i="6"/>
  <c r="J1680" i="6"/>
  <c r="J1679" i="6"/>
  <c r="J1678" i="6"/>
  <c r="J1677" i="6"/>
  <c r="J1676" i="6"/>
  <c r="J1675" i="6"/>
  <c r="J1674" i="6"/>
  <c r="J1673" i="6"/>
  <c r="J1672" i="6"/>
  <c r="J1671" i="6"/>
  <c r="J1670" i="6"/>
  <c r="J1669" i="6"/>
  <c r="J1668" i="6"/>
  <c r="J1667" i="6"/>
  <c r="J1666" i="6"/>
  <c r="J1665" i="6"/>
  <c r="J1664" i="6"/>
  <c r="J1663" i="6"/>
  <c r="J1662" i="6"/>
  <c r="J1661" i="6"/>
  <c r="J1660" i="6"/>
  <c r="J1659" i="6"/>
  <c r="J1658" i="6"/>
  <c r="J1657" i="6"/>
  <c r="J1656" i="6"/>
  <c r="J1655" i="6"/>
  <c r="J1654" i="6"/>
  <c r="J1653" i="6"/>
  <c r="J1652" i="6"/>
  <c r="J1651" i="6"/>
  <c r="J1650" i="6"/>
  <c r="J1649" i="6"/>
  <c r="J1648" i="6"/>
  <c r="J1647" i="6"/>
  <c r="J1646" i="6"/>
  <c r="J1645" i="6"/>
  <c r="J1644" i="6"/>
  <c r="J1643" i="6"/>
  <c r="J1642" i="6"/>
  <c r="J1641" i="6"/>
  <c r="J1640" i="6"/>
  <c r="J1639" i="6"/>
  <c r="J1638" i="6"/>
  <c r="J1637" i="6"/>
  <c r="J1636" i="6"/>
  <c r="J1635" i="6"/>
  <c r="J1634" i="6"/>
  <c r="J1633" i="6"/>
  <c r="J1632" i="6"/>
  <c r="J1631" i="6"/>
  <c r="J1630" i="6"/>
  <c r="J1629" i="6"/>
  <c r="J1628" i="6"/>
  <c r="J1627" i="6"/>
  <c r="J1626" i="6"/>
  <c r="J1625" i="6"/>
  <c r="J1624" i="6"/>
  <c r="J1623" i="6"/>
  <c r="J1622" i="6"/>
  <c r="J1621" i="6"/>
  <c r="J1620" i="6"/>
  <c r="J1619" i="6"/>
  <c r="J1618" i="6"/>
  <c r="J1617" i="6"/>
  <c r="J1616" i="6"/>
  <c r="J1615" i="6"/>
  <c r="J1614" i="6"/>
  <c r="J1613" i="6"/>
  <c r="J1612" i="6"/>
  <c r="J1611" i="6"/>
  <c r="J1610" i="6"/>
  <c r="J1609" i="6"/>
  <c r="J1608" i="6"/>
  <c r="J1607" i="6"/>
  <c r="J1606" i="6"/>
  <c r="J1605" i="6"/>
  <c r="J1604" i="6"/>
  <c r="J1603" i="6"/>
  <c r="J1602" i="6"/>
  <c r="J1601" i="6"/>
  <c r="J1600" i="6"/>
  <c r="J1599" i="6"/>
  <c r="J1598" i="6"/>
  <c r="J1597" i="6"/>
  <c r="J1596" i="6"/>
  <c r="J1595" i="6"/>
  <c r="J1594" i="6"/>
  <c r="J1593" i="6"/>
  <c r="J1592" i="6"/>
  <c r="J1591" i="6"/>
  <c r="J1590" i="6"/>
  <c r="J1589" i="6"/>
  <c r="J1588" i="6"/>
  <c r="J1587" i="6"/>
  <c r="J1586" i="6"/>
  <c r="J1585" i="6"/>
  <c r="J1584" i="6"/>
  <c r="J1583" i="6"/>
  <c r="J1582" i="6"/>
  <c r="J1581" i="6"/>
  <c r="J1580" i="6"/>
  <c r="J1579" i="6"/>
  <c r="J1578" i="6"/>
  <c r="J1577" i="6"/>
  <c r="J1576" i="6"/>
  <c r="J1575" i="6"/>
  <c r="J1574" i="6"/>
  <c r="J1573" i="6"/>
  <c r="J1572" i="6"/>
  <c r="J1571" i="6"/>
  <c r="J1570" i="6"/>
  <c r="J1569" i="6"/>
  <c r="J1568" i="6"/>
  <c r="J1567" i="6"/>
  <c r="J1566" i="6"/>
  <c r="J1565" i="6"/>
  <c r="J1564" i="6"/>
  <c r="J1563" i="6"/>
  <c r="J1562" i="6"/>
  <c r="J1561" i="6"/>
  <c r="J1560" i="6"/>
  <c r="J1559" i="6"/>
  <c r="J1558" i="6"/>
  <c r="J1557" i="6"/>
  <c r="J1556" i="6"/>
  <c r="J1555" i="6"/>
  <c r="J1554" i="6"/>
  <c r="J1553" i="6"/>
  <c r="J1552" i="6"/>
  <c r="J1551" i="6"/>
  <c r="J1550" i="6"/>
  <c r="J1549" i="6"/>
  <c r="J1548" i="6"/>
  <c r="J1547" i="6"/>
  <c r="J1546" i="6"/>
  <c r="J1545" i="6"/>
  <c r="J1544" i="6"/>
  <c r="J1543" i="6"/>
  <c r="J1542" i="6"/>
  <c r="J1541" i="6"/>
  <c r="J1540" i="6"/>
  <c r="J1539" i="6"/>
  <c r="J1538" i="6"/>
  <c r="J1537" i="6"/>
  <c r="J1536" i="6"/>
  <c r="J1535" i="6"/>
  <c r="J1534" i="6"/>
  <c r="J1533" i="6"/>
  <c r="J1532" i="6"/>
  <c r="J1531" i="6"/>
  <c r="J1530" i="6"/>
  <c r="J1529" i="6"/>
  <c r="J1528" i="6"/>
  <c r="J1527" i="6"/>
  <c r="J1526" i="6"/>
  <c r="J1525" i="6"/>
  <c r="J1524" i="6"/>
  <c r="J1523" i="6"/>
  <c r="J1522" i="6"/>
  <c r="J1521" i="6"/>
  <c r="J1520" i="6"/>
  <c r="J1519" i="6"/>
  <c r="J1518" i="6"/>
  <c r="J1517" i="6"/>
  <c r="J1516" i="6"/>
  <c r="J1515" i="6"/>
  <c r="J1514" i="6"/>
  <c r="J1513" i="6"/>
  <c r="J1512" i="6"/>
  <c r="J1511" i="6"/>
  <c r="J1510" i="6"/>
  <c r="J1509" i="6"/>
  <c r="J1508" i="6"/>
  <c r="J1507" i="6"/>
  <c r="J1506" i="6"/>
  <c r="J1505" i="6"/>
  <c r="J1504" i="6"/>
  <c r="J1503" i="6"/>
  <c r="J1502" i="6"/>
  <c r="J1501" i="6"/>
  <c r="J1500" i="6"/>
  <c r="J1499" i="6"/>
  <c r="J1498" i="6"/>
  <c r="J1497" i="6"/>
  <c r="J1496" i="6"/>
  <c r="J1495" i="6"/>
  <c r="J1494" i="6"/>
  <c r="J1493" i="6"/>
  <c r="J1492" i="6"/>
  <c r="J1491" i="6"/>
  <c r="J1490" i="6"/>
  <c r="J1489" i="6"/>
  <c r="J1488" i="6"/>
  <c r="J1487" i="6"/>
  <c r="J1486" i="6"/>
  <c r="J1485" i="6"/>
  <c r="J1484" i="6"/>
  <c r="J1483" i="6"/>
  <c r="J1482" i="6"/>
  <c r="J1481" i="6"/>
  <c r="J1480" i="6"/>
  <c r="J1479" i="6"/>
  <c r="J1478" i="6"/>
  <c r="J1477" i="6"/>
  <c r="J1476" i="6"/>
  <c r="J1475" i="6"/>
  <c r="J1474" i="6"/>
  <c r="J1473" i="6"/>
  <c r="J1472" i="6"/>
  <c r="J1471" i="6"/>
  <c r="J1470" i="6"/>
  <c r="J1469" i="6"/>
  <c r="J1468" i="6"/>
  <c r="J1467" i="6"/>
  <c r="J1466" i="6"/>
  <c r="J1465" i="6"/>
  <c r="J1464" i="6"/>
  <c r="J1463" i="6"/>
  <c r="J1462" i="6"/>
  <c r="J1461" i="6"/>
  <c r="J1460" i="6"/>
  <c r="J1459" i="6"/>
  <c r="J1458" i="6"/>
  <c r="J1457" i="6"/>
  <c r="J1456" i="6"/>
  <c r="J1455" i="6"/>
  <c r="J1454" i="6"/>
  <c r="J1453" i="6"/>
  <c r="J1452" i="6"/>
  <c r="J1451" i="6"/>
  <c r="J1450" i="6"/>
  <c r="J1449" i="6"/>
  <c r="J1448" i="6"/>
  <c r="J1447" i="6"/>
  <c r="J1446" i="6"/>
  <c r="J1445" i="6"/>
  <c r="J1444" i="6"/>
  <c r="J1443" i="6"/>
  <c r="J1442" i="6"/>
  <c r="J1441" i="6"/>
  <c r="J1440" i="6"/>
  <c r="J1439" i="6"/>
  <c r="J1438" i="6"/>
  <c r="J1437" i="6"/>
  <c r="J1436" i="6"/>
  <c r="J1435" i="6"/>
  <c r="J1434" i="6"/>
  <c r="J1433" i="6"/>
  <c r="J1432" i="6"/>
  <c r="J1431" i="6"/>
  <c r="J1430" i="6"/>
  <c r="J1429" i="6"/>
  <c r="J1428" i="6"/>
  <c r="J1427" i="6"/>
  <c r="J1426" i="6"/>
  <c r="J1425" i="6"/>
  <c r="J1424" i="6"/>
  <c r="J1423" i="6"/>
  <c r="J1422" i="6"/>
  <c r="J1421" i="6"/>
  <c r="J1420" i="6"/>
  <c r="J1419" i="6"/>
  <c r="J1418" i="6"/>
  <c r="J1417" i="6"/>
  <c r="J1416" i="6"/>
  <c r="J1415" i="6"/>
  <c r="J1414" i="6"/>
  <c r="J1413" i="6"/>
  <c r="J1412" i="6"/>
  <c r="J1411" i="6"/>
  <c r="J1410" i="6"/>
  <c r="J1409" i="6"/>
  <c r="J1408" i="6"/>
  <c r="J1407" i="6"/>
  <c r="J1406" i="6"/>
  <c r="J1405" i="6"/>
  <c r="J1404" i="6"/>
  <c r="J1403" i="6"/>
  <c r="J1402" i="6"/>
  <c r="J1401" i="6"/>
  <c r="J1400" i="6"/>
  <c r="J1399" i="6"/>
  <c r="J1398" i="6"/>
  <c r="J1397" i="6"/>
  <c r="J1396" i="6"/>
  <c r="J1395" i="6"/>
  <c r="J1394" i="6"/>
  <c r="J1393" i="6"/>
  <c r="J1392" i="6"/>
  <c r="J1391" i="6"/>
  <c r="J1390" i="6"/>
  <c r="J1389" i="6"/>
  <c r="J1388" i="6"/>
  <c r="J1387" i="6"/>
  <c r="J1386" i="6"/>
  <c r="J1385" i="6"/>
  <c r="J1384" i="6"/>
  <c r="J1383" i="6"/>
  <c r="J1382" i="6"/>
  <c r="J1381" i="6"/>
  <c r="J1380" i="6"/>
  <c r="J1379" i="6"/>
  <c r="J1378" i="6"/>
  <c r="J1377" i="6"/>
  <c r="J1376" i="6"/>
  <c r="J1375" i="6"/>
  <c r="J1374" i="6"/>
  <c r="J1373" i="6"/>
  <c r="J1372" i="6"/>
  <c r="J1371" i="6"/>
  <c r="J1370" i="6"/>
  <c r="J1369" i="6"/>
  <c r="J1368" i="6"/>
  <c r="J1367" i="6"/>
  <c r="J1366" i="6"/>
  <c r="J1365" i="6"/>
  <c r="J1364" i="6"/>
  <c r="J1363" i="6"/>
  <c r="J1362" i="6"/>
  <c r="J1361" i="6"/>
  <c r="J1360" i="6"/>
  <c r="J1359" i="6"/>
  <c r="J1358" i="6"/>
  <c r="J1357" i="6"/>
  <c r="J1356" i="6"/>
  <c r="J1355" i="6"/>
  <c r="J1354" i="6"/>
  <c r="J1353" i="6"/>
  <c r="J1352" i="6"/>
  <c r="J1351" i="6"/>
  <c r="J1350" i="6"/>
  <c r="J1349" i="6"/>
  <c r="J1348" i="6"/>
  <c r="J1347" i="6"/>
  <c r="J1346" i="6"/>
  <c r="J1345" i="6"/>
  <c r="J1344" i="6"/>
  <c r="J1343" i="6"/>
  <c r="J1342" i="6"/>
  <c r="J1341" i="6"/>
  <c r="J1340" i="6"/>
  <c r="J1339" i="6"/>
  <c r="J1338" i="6"/>
  <c r="J1337" i="6"/>
  <c r="J1336" i="6"/>
  <c r="J1335" i="6"/>
  <c r="J1334" i="6"/>
  <c r="J1333" i="6"/>
  <c r="J1332" i="6"/>
  <c r="J1331" i="6"/>
  <c r="J1330" i="6"/>
  <c r="J1329" i="6"/>
  <c r="J1328" i="6"/>
  <c r="J1327" i="6"/>
  <c r="J1326" i="6"/>
  <c r="J1325" i="6"/>
  <c r="J1324" i="6"/>
  <c r="J1323" i="6"/>
  <c r="J1322" i="6"/>
  <c r="J1321" i="6"/>
  <c r="J1320" i="6"/>
  <c r="J1319" i="6"/>
  <c r="J1318" i="6"/>
  <c r="J1317" i="6"/>
  <c r="J1316" i="6"/>
  <c r="J1315" i="6"/>
  <c r="J1314" i="6"/>
  <c r="J1313" i="6"/>
  <c r="J1312" i="6"/>
  <c r="J1311" i="6"/>
  <c r="J1310" i="6"/>
  <c r="J1309" i="6"/>
  <c r="J1308" i="6"/>
  <c r="J1307" i="6"/>
  <c r="J1306" i="6"/>
  <c r="J1305" i="6"/>
  <c r="J1304" i="6"/>
  <c r="J1303" i="6"/>
  <c r="J1302" i="6"/>
  <c r="J1301" i="6"/>
  <c r="J1300" i="6"/>
  <c r="J1299" i="6"/>
  <c r="J1298" i="6"/>
  <c r="J1297" i="6"/>
  <c r="J1296" i="6"/>
  <c r="J1295" i="6"/>
  <c r="J1294" i="6"/>
  <c r="J1293" i="6"/>
  <c r="J1292" i="6"/>
  <c r="J1291" i="6"/>
  <c r="J1290" i="6"/>
  <c r="J1289" i="6"/>
  <c r="J1288" i="6"/>
  <c r="J1287" i="6"/>
  <c r="J1286" i="6"/>
  <c r="J1285" i="6"/>
  <c r="J1284" i="6"/>
  <c r="J1283" i="6"/>
  <c r="J1282" i="6"/>
  <c r="J1281" i="6"/>
  <c r="J1280" i="6"/>
  <c r="J1279" i="6"/>
  <c r="J1278" i="6"/>
  <c r="J1277" i="6"/>
  <c r="J1276" i="6"/>
  <c r="J1275" i="6"/>
  <c r="J1274" i="6"/>
  <c r="J1273" i="6"/>
  <c r="J1272" i="6"/>
  <c r="J1271" i="6"/>
  <c r="J1270" i="6"/>
  <c r="J1269" i="6"/>
  <c r="J1268" i="6"/>
  <c r="J1267" i="6"/>
  <c r="J1266" i="6"/>
  <c r="J1265" i="6"/>
  <c r="J1264" i="6"/>
  <c r="J1263" i="6"/>
  <c r="J1262" i="6"/>
  <c r="J1261" i="6"/>
  <c r="J1260" i="6"/>
  <c r="J1259" i="6"/>
  <c r="J1258" i="6"/>
  <c r="J1257" i="6"/>
  <c r="J1256" i="6"/>
  <c r="J1255" i="6"/>
  <c r="J1254" i="6"/>
  <c r="J1253" i="6"/>
  <c r="J1252" i="6"/>
  <c r="J1251" i="6"/>
  <c r="J1250" i="6"/>
  <c r="J1249" i="6"/>
  <c r="J1248" i="6"/>
  <c r="J1247" i="6"/>
  <c r="J1246" i="6"/>
  <c r="J1245" i="6"/>
  <c r="J1244" i="6"/>
  <c r="J1243" i="6"/>
  <c r="J1242" i="6"/>
  <c r="J1241" i="6"/>
  <c r="J1240" i="6"/>
  <c r="J1239" i="6"/>
  <c r="J1238" i="6"/>
  <c r="J1237" i="6"/>
  <c r="J1236" i="6"/>
  <c r="J1235" i="6"/>
  <c r="J1234" i="6"/>
  <c r="J1233" i="6"/>
  <c r="J1232" i="6"/>
  <c r="J1231" i="6"/>
  <c r="J1230" i="6"/>
  <c r="J1229" i="6"/>
  <c r="J1228" i="6"/>
  <c r="J1227" i="6"/>
  <c r="J1226" i="6"/>
  <c r="J1225" i="6"/>
  <c r="J1224" i="6"/>
  <c r="J1223" i="6"/>
  <c r="J1222" i="6"/>
  <c r="J1221" i="6"/>
  <c r="J1220" i="6"/>
  <c r="J1219" i="6"/>
  <c r="J1218" i="6"/>
  <c r="J1217" i="6"/>
  <c r="J1216" i="6"/>
  <c r="J1215" i="6"/>
  <c r="J1214" i="6"/>
  <c r="J1213" i="6"/>
  <c r="J1212" i="6"/>
  <c r="J1211" i="6"/>
  <c r="J1210" i="6"/>
  <c r="J1209" i="6"/>
  <c r="J1208" i="6"/>
  <c r="J1207" i="6"/>
  <c r="J1206" i="6"/>
  <c r="J1205" i="6"/>
  <c r="J1204" i="6"/>
  <c r="J1203" i="6"/>
  <c r="J1202" i="6"/>
  <c r="J1201" i="6"/>
  <c r="J1200" i="6"/>
  <c r="J1199" i="6"/>
  <c r="J1198" i="6"/>
  <c r="J1197" i="6"/>
  <c r="J1196" i="6"/>
  <c r="J1195" i="6"/>
  <c r="J1194" i="6"/>
  <c r="J1193" i="6"/>
  <c r="J1192" i="6"/>
  <c r="J1191" i="6"/>
  <c r="J1190" i="6"/>
  <c r="J1189" i="6"/>
  <c r="J1188" i="6"/>
  <c r="J1187" i="6"/>
  <c r="J1186" i="6"/>
  <c r="J1185" i="6"/>
  <c r="J1184" i="6"/>
  <c r="J1183" i="6"/>
  <c r="J1182" i="6"/>
  <c r="J1181" i="6"/>
  <c r="J1180" i="6"/>
  <c r="J1179" i="6"/>
  <c r="J1178" i="6"/>
  <c r="J1177" i="6"/>
  <c r="J1176" i="6"/>
  <c r="J1175" i="6"/>
  <c r="J1174" i="6"/>
  <c r="J1173" i="6"/>
  <c r="J1172" i="6"/>
  <c r="J1171" i="6"/>
  <c r="J1170" i="6"/>
  <c r="J1169" i="6"/>
  <c r="J1168" i="6"/>
  <c r="J1167" i="6"/>
  <c r="J1166" i="6"/>
  <c r="J1165" i="6"/>
  <c r="J1164" i="6"/>
  <c r="J1163" i="6"/>
  <c r="J1162" i="6"/>
  <c r="J1161" i="6"/>
  <c r="J1160" i="6"/>
  <c r="J1159" i="6"/>
  <c r="J1158" i="6"/>
  <c r="J1157" i="6"/>
  <c r="J1156" i="6"/>
  <c r="J1155" i="6"/>
  <c r="J1154" i="6"/>
  <c r="J1153" i="6"/>
  <c r="J1152" i="6"/>
  <c r="J1151" i="6"/>
  <c r="J1150" i="6"/>
  <c r="J1149" i="6"/>
  <c r="J1148" i="6"/>
  <c r="J1147" i="6"/>
  <c r="J1146" i="6"/>
  <c r="J1145" i="6"/>
  <c r="J1144" i="6"/>
  <c r="J1143" i="6"/>
  <c r="J1142" i="6"/>
  <c r="J1141" i="6"/>
  <c r="J1140" i="6"/>
  <c r="J1139" i="6"/>
  <c r="J1138" i="6"/>
  <c r="J1137" i="6"/>
  <c r="J1136" i="6"/>
  <c r="J1135" i="6"/>
  <c r="J1134" i="6"/>
  <c r="J1133" i="6"/>
  <c r="J1132" i="6"/>
  <c r="J1131" i="6"/>
  <c r="J1130" i="6"/>
  <c r="J1129" i="6"/>
  <c r="J1128" i="6"/>
  <c r="J1127" i="6"/>
  <c r="J1126" i="6"/>
  <c r="J1125" i="6"/>
  <c r="J1124" i="6"/>
  <c r="J1123" i="6"/>
  <c r="J1122" i="6"/>
  <c r="J1121" i="6"/>
  <c r="J1120" i="6"/>
  <c r="J1119" i="6"/>
  <c r="J1118" i="6"/>
  <c r="J1117" i="6"/>
  <c r="J1116" i="6"/>
  <c r="J1115" i="6"/>
  <c r="J1114" i="6"/>
  <c r="J1113" i="6"/>
  <c r="J1112" i="6"/>
  <c r="J1111" i="6"/>
  <c r="J1110" i="6"/>
  <c r="J1109" i="6"/>
  <c r="J1108" i="6"/>
  <c r="J1107" i="6"/>
  <c r="J1106" i="6"/>
  <c r="J1105" i="6"/>
  <c r="J1104" i="6"/>
  <c r="J1103" i="6"/>
  <c r="J1102" i="6"/>
  <c r="J1101" i="6"/>
  <c r="J1100" i="6"/>
  <c r="J1099" i="6"/>
  <c r="J1098" i="6"/>
  <c r="J1097" i="6"/>
  <c r="J1096" i="6"/>
  <c r="J1095" i="6"/>
  <c r="J1094" i="6"/>
  <c r="J1093" i="6"/>
  <c r="J1092" i="6"/>
  <c r="J1091" i="6"/>
  <c r="J1090" i="6"/>
  <c r="J1089" i="6"/>
  <c r="J1088" i="6"/>
  <c r="J1087" i="6"/>
  <c r="J1086" i="6"/>
  <c r="J1085" i="6"/>
  <c r="J1084" i="6"/>
  <c r="J1083" i="6"/>
  <c r="J1082" i="6"/>
  <c r="J1081" i="6"/>
  <c r="J1080" i="6"/>
  <c r="J1079" i="6"/>
  <c r="J1078" i="6"/>
  <c r="J1077" i="6"/>
  <c r="J1076" i="6"/>
  <c r="J1075" i="6"/>
  <c r="J1074" i="6"/>
  <c r="J1073" i="6"/>
  <c r="J1072" i="6"/>
  <c r="J1071" i="6"/>
  <c r="J1070" i="6"/>
  <c r="J1069" i="6"/>
  <c r="J1068" i="6"/>
  <c r="J1067" i="6"/>
  <c r="J1066" i="6"/>
  <c r="J1065" i="6"/>
  <c r="J1064" i="6"/>
  <c r="J1063" i="6"/>
  <c r="J1062" i="6"/>
  <c r="J1061" i="6"/>
  <c r="J1060" i="6"/>
  <c r="J1059" i="6"/>
  <c r="J1058" i="6"/>
  <c r="J1057" i="6"/>
  <c r="J1056" i="6"/>
  <c r="J1055" i="6"/>
  <c r="J1054" i="6"/>
  <c r="J1053" i="6"/>
  <c r="J1052" i="6"/>
  <c r="J1051" i="6"/>
  <c r="J1050" i="6"/>
  <c r="J1049" i="6"/>
  <c r="J1048" i="6"/>
  <c r="J1047" i="6"/>
  <c r="J1046" i="6"/>
  <c r="J1045" i="6"/>
  <c r="J1044" i="6"/>
  <c r="J1043" i="6"/>
  <c r="J1042" i="6"/>
  <c r="J1041" i="6"/>
  <c r="J1040" i="6"/>
  <c r="J1039" i="6"/>
  <c r="J1038" i="6"/>
  <c r="J1037" i="6"/>
  <c r="J1036" i="6"/>
  <c r="J1035" i="6"/>
  <c r="J1034" i="6"/>
  <c r="J1033" i="6"/>
  <c r="J1032" i="6"/>
  <c r="J1031" i="6"/>
  <c r="J1030" i="6"/>
  <c r="J1029" i="6"/>
  <c r="J1028" i="6"/>
  <c r="J1027" i="6"/>
  <c r="J1026" i="6"/>
  <c r="J1025" i="6"/>
  <c r="J1024" i="6"/>
  <c r="J1023" i="6"/>
  <c r="J1022" i="6"/>
  <c r="J1021" i="6"/>
  <c r="J1020" i="6"/>
  <c r="J1019" i="6"/>
  <c r="J1018" i="6"/>
  <c r="J1017" i="6"/>
  <c r="J1016" i="6"/>
  <c r="J1015" i="6"/>
  <c r="J1014" i="6"/>
  <c r="J1013" i="6"/>
  <c r="J1012" i="6"/>
  <c r="J1011" i="6"/>
  <c r="J1010" i="6"/>
  <c r="J1009" i="6"/>
  <c r="J1008" i="6"/>
  <c r="J1007" i="6"/>
  <c r="J1006" i="6"/>
  <c r="J1005" i="6"/>
  <c r="J1004" i="6"/>
  <c r="J1003" i="6"/>
  <c r="J1002" i="6"/>
  <c r="J1001" i="6"/>
  <c r="J1000" i="6"/>
  <c r="J999" i="6"/>
  <c r="J998" i="6"/>
  <c r="J997" i="6"/>
  <c r="J996" i="6"/>
  <c r="J995" i="6"/>
  <c r="J994" i="6"/>
  <c r="J993" i="6"/>
  <c r="J992" i="6"/>
  <c r="J991" i="6"/>
  <c r="J990" i="6"/>
  <c r="J989" i="6"/>
  <c r="J988" i="6"/>
  <c r="J987" i="6"/>
  <c r="J986" i="6"/>
  <c r="J985" i="6"/>
  <c r="J984" i="6"/>
  <c r="J983" i="6"/>
  <c r="J982" i="6"/>
  <c r="J981" i="6"/>
  <c r="J980" i="6"/>
  <c r="J979" i="6"/>
  <c r="J978" i="6"/>
  <c r="J977" i="6"/>
  <c r="J976" i="6"/>
  <c r="J975" i="6"/>
  <c r="J974" i="6"/>
  <c r="J973" i="6"/>
  <c r="J972" i="6"/>
  <c r="J971" i="6"/>
  <c r="J970" i="6"/>
  <c r="J969" i="6"/>
  <c r="J968" i="6"/>
  <c r="J967" i="6"/>
  <c r="J966" i="6"/>
  <c r="J965" i="6"/>
  <c r="J964" i="6"/>
  <c r="J963" i="6"/>
  <c r="J962" i="6"/>
  <c r="J961" i="6"/>
  <c r="J960" i="6"/>
  <c r="J959" i="6"/>
  <c r="J958" i="6"/>
  <c r="J957" i="6"/>
  <c r="J956" i="6"/>
  <c r="J955" i="6"/>
  <c r="J954" i="6"/>
  <c r="J953" i="6"/>
  <c r="J952" i="6"/>
  <c r="J951" i="6"/>
  <c r="J950" i="6"/>
  <c r="J949" i="6"/>
  <c r="J948" i="6"/>
  <c r="J947" i="6"/>
  <c r="J946" i="6"/>
  <c r="J945" i="6"/>
  <c r="J944" i="6"/>
  <c r="J943" i="6"/>
  <c r="J942" i="6"/>
  <c r="J941" i="6"/>
  <c r="J940" i="6"/>
  <c r="J939" i="6"/>
  <c r="J938" i="6"/>
  <c r="J937" i="6"/>
  <c r="J936" i="6"/>
  <c r="J935" i="6"/>
  <c r="J934" i="6"/>
  <c r="J933" i="6"/>
  <c r="J932" i="6"/>
  <c r="J931" i="6"/>
  <c r="J930" i="6"/>
  <c r="J929" i="6"/>
  <c r="J928" i="6"/>
  <c r="J927" i="6"/>
  <c r="J926" i="6"/>
  <c r="J925" i="6"/>
  <c r="J924" i="6"/>
  <c r="J923" i="6"/>
  <c r="J922" i="6"/>
  <c r="J921" i="6"/>
  <c r="J920" i="6"/>
  <c r="J919" i="6"/>
  <c r="J918" i="6"/>
  <c r="J917" i="6"/>
  <c r="J916" i="6"/>
  <c r="J915" i="6"/>
  <c r="J914" i="6"/>
  <c r="J913" i="6"/>
  <c r="J912" i="6"/>
  <c r="J911" i="6"/>
  <c r="J910" i="6"/>
  <c r="J909" i="6"/>
  <c r="J908" i="6"/>
  <c r="J907" i="6"/>
  <c r="J906" i="6"/>
  <c r="J905" i="6"/>
  <c r="J904" i="6"/>
  <c r="J903" i="6"/>
  <c r="J902" i="6"/>
  <c r="J901" i="6"/>
  <c r="J900" i="6"/>
  <c r="J899" i="6"/>
  <c r="J898" i="6"/>
  <c r="J897" i="6"/>
  <c r="J896" i="6"/>
  <c r="J895" i="6"/>
  <c r="J894" i="6"/>
  <c r="J893" i="6"/>
  <c r="J892" i="6"/>
  <c r="J891" i="6"/>
  <c r="J890" i="6"/>
  <c r="J889" i="6"/>
  <c r="J888" i="6"/>
  <c r="J887" i="6"/>
  <c r="J886" i="6"/>
  <c r="J885" i="6"/>
  <c r="J884" i="6"/>
  <c r="J883" i="6"/>
  <c r="J882" i="6"/>
  <c r="J881" i="6"/>
  <c r="J880" i="6"/>
  <c r="J879" i="6"/>
  <c r="J878" i="6"/>
  <c r="J877" i="6"/>
  <c r="J876" i="6"/>
  <c r="J875" i="6"/>
  <c r="J874" i="6"/>
  <c r="J873" i="6"/>
  <c r="J872" i="6"/>
  <c r="J871" i="6"/>
  <c r="J870" i="6"/>
  <c r="J869" i="6"/>
  <c r="J868" i="6"/>
  <c r="J867" i="6"/>
  <c r="J866" i="6"/>
  <c r="J865" i="6"/>
  <c r="J864" i="6"/>
  <c r="J863" i="6"/>
  <c r="J862" i="6"/>
  <c r="J861" i="6"/>
  <c r="J860" i="6"/>
  <c r="J859" i="6"/>
  <c r="J858" i="6"/>
  <c r="J857" i="6"/>
  <c r="J856" i="6"/>
  <c r="J855" i="6"/>
  <c r="J854" i="6"/>
  <c r="J853" i="6"/>
  <c r="J852" i="6"/>
  <c r="J851" i="6"/>
  <c r="J850" i="6"/>
  <c r="J849" i="6"/>
  <c r="J848" i="6"/>
  <c r="J847" i="6"/>
  <c r="J846" i="6"/>
  <c r="J845" i="6"/>
  <c r="J844" i="6"/>
  <c r="J843" i="6"/>
  <c r="J842" i="6"/>
  <c r="J841" i="6"/>
  <c r="J840" i="6"/>
  <c r="J839" i="6"/>
  <c r="J838" i="6"/>
  <c r="J837" i="6"/>
  <c r="J836" i="6"/>
  <c r="J835" i="6"/>
  <c r="J834" i="6"/>
  <c r="J833" i="6"/>
  <c r="J832" i="6"/>
  <c r="J831" i="6"/>
  <c r="J830" i="6"/>
  <c r="J829" i="6"/>
  <c r="J828" i="6"/>
  <c r="J827" i="6"/>
  <c r="J826" i="6"/>
  <c r="J825" i="6"/>
  <c r="J824" i="6"/>
  <c r="J823" i="6"/>
  <c r="J822" i="6"/>
  <c r="J821" i="6"/>
  <c r="J820" i="6"/>
  <c r="J819" i="6"/>
  <c r="J818" i="6"/>
  <c r="J817" i="6"/>
  <c r="J816" i="6"/>
  <c r="J815" i="6"/>
  <c r="J814" i="6"/>
  <c r="J813" i="6"/>
  <c r="J812" i="6"/>
  <c r="J811" i="6"/>
  <c r="J810" i="6"/>
  <c r="J809" i="6"/>
  <c r="J808" i="6"/>
  <c r="J807" i="6"/>
  <c r="J806" i="6"/>
  <c r="J805" i="6"/>
  <c r="J804" i="6"/>
  <c r="J803" i="6"/>
  <c r="J802" i="6"/>
  <c r="J801" i="6"/>
  <c r="J800" i="6"/>
  <c r="J799" i="6"/>
  <c r="J798" i="6"/>
  <c r="J797" i="6"/>
  <c r="J796" i="6"/>
  <c r="J795" i="6"/>
  <c r="J794" i="6"/>
  <c r="J793" i="6"/>
  <c r="J792" i="6"/>
  <c r="J791" i="6"/>
  <c r="J790" i="6"/>
  <c r="J789" i="6"/>
  <c r="J788" i="6"/>
  <c r="J787" i="6"/>
  <c r="J786" i="6"/>
  <c r="J785" i="6"/>
  <c r="J784" i="6"/>
  <c r="J783" i="6"/>
  <c r="J782" i="6"/>
  <c r="J781" i="6"/>
  <c r="J780" i="6"/>
  <c r="J779" i="6"/>
  <c r="J778" i="6"/>
  <c r="J777" i="6"/>
  <c r="J776" i="6"/>
  <c r="J775" i="6"/>
  <c r="J774" i="6"/>
  <c r="J773" i="6"/>
  <c r="J772" i="6"/>
  <c r="J771" i="6"/>
  <c r="J770" i="6"/>
  <c r="J769" i="6"/>
  <c r="J768" i="6"/>
  <c r="J767" i="6"/>
  <c r="J766" i="6"/>
  <c r="J765" i="6"/>
  <c r="J764" i="6"/>
  <c r="J763" i="6"/>
  <c r="J762" i="6"/>
  <c r="J761" i="6"/>
  <c r="J760" i="6"/>
  <c r="J759" i="6"/>
  <c r="J758" i="6"/>
  <c r="J757" i="6"/>
  <c r="J756" i="6"/>
  <c r="J755" i="6"/>
  <c r="J754" i="6"/>
  <c r="J753" i="6"/>
  <c r="J752" i="6"/>
  <c r="J751" i="6"/>
  <c r="J750" i="6"/>
  <c r="J749" i="6"/>
  <c r="J748" i="6"/>
  <c r="J747" i="6"/>
  <c r="J746" i="6"/>
  <c r="J745" i="6"/>
  <c r="J744" i="6"/>
  <c r="J743" i="6"/>
  <c r="J742" i="6"/>
  <c r="J741" i="6"/>
  <c r="J740" i="6"/>
  <c r="J739" i="6"/>
  <c r="J738" i="6"/>
  <c r="J737" i="6"/>
  <c r="J736" i="6"/>
  <c r="J735" i="6"/>
  <c r="J734" i="6"/>
  <c r="J733" i="6"/>
  <c r="J732" i="6"/>
  <c r="J731" i="6"/>
  <c r="J730" i="6"/>
  <c r="J729" i="6"/>
  <c r="J728" i="6"/>
  <c r="J727" i="6"/>
  <c r="J726" i="6"/>
  <c r="J725" i="6"/>
  <c r="J724" i="6"/>
  <c r="J723" i="6"/>
  <c r="J722" i="6"/>
  <c r="J721" i="6"/>
  <c r="J720" i="6"/>
  <c r="J719" i="6"/>
  <c r="J718" i="6"/>
  <c r="J717" i="6"/>
  <c r="J716" i="6"/>
  <c r="J715" i="6"/>
  <c r="J714" i="6"/>
  <c r="J713" i="6"/>
  <c r="J712" i="6"/>
  <c r="J711" i="6"/>
  <c r="J710" i="6"/>
  <c r="J709" i="6"/>
  <c r="J708" i="6"/>
  <c r="J707" i="6"/>
  <c r="J706" i="6"/>
  <c r="J705" i="6"/>
  <c r="J704" i="6"/>
  <c r="J703" i="6"/>
  <c r="J702" i="6"/>
  <c r="J701" i="6"/>
  <c r="J700" i="6"/>
  <c r="J699" i="6"/>
  <c r="J698" i="6"/>
  <c r="J697" i="6"/>
  <c r="J696" i="6"/>
  <c r="J695" i="6"/>
  <c r="J694" i="6"/>
  <c r="J693" i="6"/>
  <c r="J692" i="6"/>
  <c r="J691" i="6"/>
  <c r="J690" i="6"/>
  <c r="J689" i="6"/>
  <c r="J688" i="6"/>
  <c r="J687" i="6"/>
  <c r="J686" i="6"/>
  <c r="J685" i="6"/>
  <c r="J684" i="6"/>
  <c r="J683" i="6"/>
  <c r="J682" i="6"/>
  <c r="J681" i="6"/>
  <c r="J680" i="6"/>
  <c r="J679" i="6"/>
  <c r="J678" i="6"/>
  <c r="J677" i="6"/>
  <c r="J676" i="6"/>
  <c r="J675" i="6"/>
  <c r="J674" i="6"/>
  <c r="J673" i="6"/>
  <c r="J672" i="6"/>
  <c r="J671" i="6"/>
  <c r="J670" i="6"/>
  <c r="J669" i="6"/>
  <c r="J668" i="6"/>
  <c r="J667" i="6"/>
  <c r="J666" i="6"/>
  <c r="J665" i="6"/>
  <c r="J664" i="6"/>
  <c r="J663" i="6"/>
  <c r="J662" i="6"/>
  <c r="J661" i="6"/>
  <c r="J660" i="6"/>
  <c r="J659" i="6"/>
  <c r="J658" i="6"/>
  <c r="J657" i="6"/>
  <c r="J656" i="6"/>
  <c r="J655" i="6"/>
  <c r="J654" i="6"/>
  <c r="J653" i="6"/>
  <c r="J652" i="6"/>
  <c r="J651" i="6"/>
  <c r="J650" i="6"/>
  <c r="J649" i="6"/>
  <c r="J648" i="6"/>
  <c r="J647" i="6"/>
  <c r="J646" i="6"/>
  <c r="J645" i="6"/>
  <c r="J644" i="6"/>
  <c r="J643" i="6"/>
  <c r="J642" i="6"/>
  <c r="J641" i="6"/>
  <c r="J640" i="6"/>
  <c r="J639" i="6"/>
  <c r="J638" i="6"/>
  <c r="J637" i="6"/>
  <c r="J636" i="6"/>
  <c r="J635" i="6"/>
  <c r="J634" i="6"/>
  <c r="J633" i="6"/>
  <c r="J632" i="6"/>
  <c r="J631" i="6"/>
  <c r="J630" i="6"/>
  <c r="J629" i="6"/>
  <c r="J628" i="6"/>
  <c r="J627" i="6"/>
  <c r="J626" i="6"/>
  <c r="J625" i="6"/>
  <c r="J624" i="6"/>
  <c r="J623" i="6"/>
  <c r="J622" i="6"/>
  <c r="J621" i="6"/>
  <c r="J620" i="6"/>
  <c r="J619" i="6"/>
  <c r="J618" i="6"/>
  <c r="J617" i="6"/>
  <c r="J616" i="6"/>
  <c r="J615" i="6"/>
  <c r="J614" i="6"/>
  <c r="J613" i="6"/>
  <c r="J612" i="6"/>
  <c r="J611" i="6"/>
  <c r="J610" i="6"/>
  <c r="J609" i="6"/>
  <c r="J608" i="6"/>
  <c r="J607" i="6"/>
  <c r="J606" i="6"/>
  <c r="J605" i="6"/>
  <c r="J604" i="6"/>
  <c r="J603" i="6"/>
  <c r="J602" i="6"/>
  <c r="J601" i="6"/>
  <c r="J600" i="6"/>
  <c r="J599" i="6"/>
  <c r="J598" i="6"/>
  <c r="J597" i="6"/>
  <c r="J596" i="6"/>
  <c r="J595" i="6"/>
  <c r="J594" i="6"/>
  <c r="J593" i="6"/>
  <c r="J592" i="6"/>
  <c r="J591" i="6"/>
  <c r="J590" i="6"/>
  <c r="J589" i="6"/>
  <c r="J588" i="6"/>
  <c r="J587" i="6"/>
  <c r="J586" i="6"/>
  <c r="J585" i="6"/>
  <c r="J584" i="6"/>
  <c r="J583" i="6"/>
  <c r="J582" i="6"/>
  <c r="J581" i="6"/>
  <c r="J580" i="6"/>
  <c r="J579" i="6"/>
  <c r="J578" i="6"/>
  <c r="J577" i="6"/>
  <c r="J576" i="6"/>
  <c r="J575" i="6"/>
  <c r="J574" i="6"/>
  <c r="J573" i="6"/>
  <c r="J572" i="6"/>
  <c r="J571" i="6"/>
  <c r="J570" i="6"/>
  <c r="J569" i="6"/>
  <c r="J568" i="6"/>
  <c r="J567" i="6"/>
  <c r="J566" i="6"/>
  <c r="J565" i="6"/>
  <c r="J564" i="6"/>
  <c r="J563" i="6"/>
  <c r="J562" i="6"/>
  <c r="J561" i="6"/>
  <c r="J560" i="6"/>
  <c r="J559" i="6"/>
  <c r="J558" i="6"/>
  <c r="J557" i="6"/>
  <c r="J556" i="6"/>
  <c r="J555" i="6"/>
  <c r="J554" i="6"/>
  <c r="J553" i="6"/>
  <c r="J552" i="6"/>
  <c r="J551" i="6"/>
  <c r="J550" i="6"/>
  <c r="J549" i="6"/>
  <c r="J548" i="6"/>
  <c r="J547" i="6"/>
  <c r="J546" i="6"/>
  <c r="J545" i="6"/>
  <c r="J544" i="6"/>
  <c r="J543" i="6"/>
  <c r="J542" i="6"/>
  <c r="J541" i="6"/>
  <c r="J540" i="6"/>
  <c r="J539" i="6"/>
  <c r="J538" i="6"/>
  <c r="J537" i="6"/>
  <c r="J536" i="6"/>
  <c r="J535" i="6"/>
  <c r="J534" i="6"/>
  <c r="J533" i="6"/>
  <c r="J532" i="6"/>
  <c r="J531" i="6"/>
  <c r="J530" i="6"/>
  <c r="J529" i="6"/>
  <c r="J528" i="6"/>
  <c r="J527" i="6"/>
  <c r="J526" i="6"/>
  <c r="J525" i="6"/>
  <c r="J524" i="6"/>
  <c r="J523" i="6"/>
  <c r="J522" i="6"/>
  <c r="J521" i="6"/>
  <c r="J520" i="6"/>
  <c r="J519" i="6"/>
  <c r="J518" i="6"/>
  <c r="J517" i="6"/>
  <c r="J516" i="6"/>
  <c r="J515" i="6"/>
  <c r="J514" i="6"/>
  <c r="J513" i="6"/>
  <c r="J512" i="6"/>
  <c r="J511" i="6"/>
  <c r="J510" i="6"/>
  <c r="J509" i="6"/>
  <c r="J508" i="6"/>
  <c r="J507" i="6"/>
  <c r="J506" i="6"/>
  <c r="J505" i="6"/>
  <c r="J504" i="6"/>
  <c r="J503" i="6"/>
  <c r="J502" i="6"/>
  <c r="J501" i="6"/>
  <c r="J500" i="6"/>
  <c r="J499" i="6"/>
  <c r="J498" i="6"/>
  <c r="J497" i="6"/>
  <c r="J496" i="6"/>
  <c r="J495" i="6"/>
  <c r="J494" i="6"/>
  <c r="J493" i="6"/>
  <c r="J492" i="6"/>
  <c r="J491" i="6"/>
  <c r="J490" i="6"/>
  <c r="J489" i="6"/>
  <c r="J488" i="6"/>
  <c r="J487" i="6"/>
  <c r="J486" i="6"/>
  <c r="J485" i="6"/>
  <c r="J484" i="6"/>
  <c r="J483" i="6"/>
  <c r="J482" i="6"/>
  <c r="J481" i="6"/>
  <c r="J480" i="6"/>
  <c r="J479" i="6"/>
  <c r="J478" i="6"/>
  <c r="J477" i="6"/>
  <c r="J476" i="6"/>
  <c r="J475" i="6"/>
  <c r="J474" i="6"/>
  <c r="J473" i="6"/>
  <c r="J472" i="6"/>
  <c r="J471" i="6"/>
  <c r="J470" i="6"/>
  <c r="J469" i="6"/>
  <c r="J468" i="6"/>
  <c r="J467" i="6"/>
  <c r="J466" i="6"/>
  <c r="J465" i="6"/>
  <c r="J464" i="6"/>
  <c r="J463" i="6"/>
  <c r="J462" i="6"/>
  <c r="J461" i="6"/>
  <c r="J460" i="6"/>
  <c r="J459" i="6"/>
  <c r="J458" i="6"/>
  <c r="J457" i="6"/>
  <c r="J456" i="6"/>
  <c r="J455" i="6"/>
  <c r="J454" i="6"/>
  <c r="J453" i="6"/>
  <c r="J452" i="6"/>
  <c r="J451" i="6"/>
  <c r="J450" i="6"/>
  <c r="J449" i="6"/>
  <c r="J448" i="6"/>
  <c r="J447" i="6"/>
  <c r="J446" i="6"/>
  <c r="J445" i="6"/>
  <c r="J444" i="6"/>
  <c r="J443" i="6"/>
  <c r="J442" i="6"/>
  <c r="J441" i="6"/>
  <c r="J440" i="6"/>
  <c r="J439" i="6"/>
  <c r="J438" i="6"/>
  <c r="J437" i="6"/>
  <c r="J436" i="6"/>
  <c r="J435" i="6"/>
  <c r="J434" i="6"/>
  <c r="J433" i="6"/>
  <c r="J432" i="6"/>
  <c r="J431" i="6"/>
  <c r="J430" i="6"/>
  <c r="J429" i="6"/>
  <c r="J428" i="6"/>
  <c r="J427" i="6"/>
  <c r="J426" i="6"/>
  <c r="J425" i="6"/>
  <c r="J424" i="6"/>
  <c r="J423" i="6"/>
  <c r="J422" i="6"/>
  <c r="J421" i="6"/>
  <c r="J420" i="6"/>
  <c r="J419" i="6"/>
  <c r="J418" i="6"/>
  <c r="J417" i="6"/>
  <c r="J416" i="6"/>
  <c r="J415" i="6"/>
  <c r="J414" i="6"/>
  <c r="J413" i="6"/>
  <c r="J412" i="6"/>
  <c r="J411" i="6"/>
  <c r="J410" i="6"/>
  <c r="J409" i="6"/>
  <c r="J408" i="6"/>
  <c r="J407" i="6"/>
  <c r="J406" i="6"/>
  <c r="J405" i="6"/>
  <c r="J404" i="6"/>
  <c r="J403" i="6"/>
  <c r="J402" i="6"/>
  <c r="J401" i="6"/>
  <c r="J400" i="6"/>
  <c r="J399" i="6"/>
  <c r="J398" i="6"/>
  <c r="J397" i="6"/>
  <c r="J396" i="6"/>
  <c r="J395" i="6"/>
  <c r="J394" i="6"/>
  <c r="J393" i="6"/>
  <c r="J392" i="6"/>
  <c r="J391" i="6"/>
  <c r="J390" i="6"/>
  <c r="J389" i="6"/>
  <c r="J388" i="6"/>
  <c r="J387" i="6"/>
  <c r="J386" i="6"/>
  <c r="J385" i="6"/>
  <c r="J384" i="6"/>
  <c r="J383" i="6"/>
  <c r="J382" i="6"/>
  <c r="J381" i="6"/>
  <c r="J380" i="6"/>
  <c r="J379" i="6"/>
  <c r="J378" i="6"/>
  <c r="J377" i="6"/>
  <c r="J376" i="6"/>
  <c r="J375" i="6"/>
  <c r="J374" i="6"/>
  <c r="J373" i="6"/>
  <c r="J372" i="6"/>
  <c r="J371" i="6"/>
  <c r="J370" i="6"/>
  <c r="J369" i="6"/>
  <c r="J368" i="6"/>
  <c r="J367" i="6"/>
  <c r="J366" i="6"/>
  <c r="J365" i="6"/>
  <c r="J364" i="6"/>
  <c r="J363" i="6"/>
  <c r="J362" i="6"/>
  <c r="J361" i="6"/>
  <c r="J360" i="6"/>
  <c r="J359" i="6"/>
  <c r="J358" i="6"/>
  <c r="J357" i="6"/>
  <c r="J356" i="6"/>
  <c r="J355" i="6"/>
  <c r="J354" i="6"/>
  <c r="J353" i="6"/>
  <c r="J352" i="6"/>
  <c r="J351" i="6"/>
  <c r="J350" i="6"/>
  <c r="J349" i="6"/>
  <c r="J348" i="6"/>
  <c r="J347" i="6"/>
  <c r="J346" i="6"/>
  <c r="J345" i="6"/>
  <c r="J344" i="6"/>
  <c r="J343" i="6"/>
  <c r="J342" i="6"/>
  <c r="J341" i="6"/>
  <c r="J340" i="6"/>
  <c r="J339" i="6"/>
  <c r="J338" i="6"/>
  <c r="J337" i="6"/>
  <c r="J336" i="6"/>
  <c r="J335" i="6"/>
  <c r="J334" i="6"/>
  <c r="J333" i="6"/>
  <c r="J332" i="6"/>
  <c r="J331" i="6"/>
  <c r="J330" i="6"/>
  <c r="J329" i="6"/>
  <c r="J328" i="6"/>
  <c r="J327" i="6"/>
  <c r="J326" i="6"/>
  <c r="J325" i="6"/>
  <c r="J324" i="6"/>
  <c r="J323" i="6"/>
  <c r="J322" i="6"/>
  <c r="J321" i="6"/>
  <c r="J320" i="6"/>
  <c r="J319" i="6"/>
  <c r="J318" i="6"/>
  <c r="J317" i="6"/>
  <c r="J316" i="6"/>
  <c r="J315" i="6"/>
  <c r="J314" i="6"/>
  <c r="J313" i="6"/>
  <c r="J312" i="6"/>
  <c r="J311" i="6"/>
  <c r="J310" i="6"/>
  <c r="J309" i="6"/>
  <c r="J308" i="6"/>
  <c r="J307" i="6"/>
  <c r="J306" i="6"/>
  <c r="J305" i="6"/>
  <c r="J304" i="6"/>
  <c r="J303" i="6"/>
  <c r="J302" i="6"/>
  <c r="J301" i="6"/>
  <c r="J300" i="6"/>
  <c r="J299" i="6"/>
  <c r="J298" i="6"/>
  <c r="J297" i="6"/>
  <c r="J296" i="6"/>
  <c r="J295" i="6"/>
  <c r="J294" i="6"/>
  <c r="J293" i="6"/>
  <c r="J292" i="6"/>
  <c r="J291" i="6"/>
  <c r="J290" i="6"/>
  <c r="J289" i="6"/>
  <c r="J288" i="6"/>
  <c r="J287" i="6"/>
  <c r="J286" i="6"/>
  <c r="J285" i="6"/>
  <c r="J284" i="6"/>
  <c r="J283" i="6"/>
  <c r="J282" i="6"/>
  <c r="J281" i="6"/>
  <c r="J280" i="6"/>
  <c r="J279" i="6"/>
  <c r="J278" i="6"/>
  <c r="J277" i="6"/>
  <c r="J276" i="6"/>
  <c r="J275" i="6"/>
  <c r="J274" i="6"/>
  <c r="J273" i="6"/>
  <c r="J272" i="6"/>
  <c r="J271" i="6"/>
  <c r="J270" i="6"/>
  <c r="J269" i="6"/>
  <c r="J268" i="6"/>
  <c r="J267" i="6"/>
  <c r="J266" i="6"/>
  <c r="J265" i="6"/>
  <c r="J264" i="6"/>
  <c r="J263" i="6"/>
  <c r="J262" i="6"/>
  <c r="J261" i="6"/>
  <c r="J260" i="6"/>
  <c r="J259" i="6"/>
  <c r="J258" i="6"/>
  <c r="J257" i="6"/>
  <c r="J256" i="6"/>
  <c r="J255" i="6"/>
  <c r="J254" i="6"/>
  <c r="J253" i="6"/>
  <c r="J252" i="6"/>
  <c r="J251" i="6"/>
  <c r="J250" i="6"/>
  <c r="J249" i="6"/>
  <c r="J248" i="6"/>
  <c r="J247" i="6"/>
  <c r="J246" i="6"/>
  <c r="J245" i="6"/>
  <c r="J244" i="6"/>
  <c r="J243" i="6"/>
  <c r="J242" i="6"/>
  <c r="J241" i="6"/>
  <c r="J240" i="6"/>
  <c r="J239" i="6"/>
  <c r="J238" i="6"/>
  <c r="J237" i="6"/>
  <c r="J236" i="6"/>
  <c r="J235" i="6"/>
  <c r="J234" i="6"/>
  <c r="J233" i="6"/>
  <c r="J232" i="6"/>
  <c r="J231" i="6"/>
  <c r="J230" i="6"/>
  <c r="J229" i="6"/>
  <c r="J228" i="6"/>
  <c r="J227" i="6"/>
  <c r="J226" i="6"/>
  <c r="J225" i="6"/>
  <c r="J224" i="6"/>
  <c r="J223" i="6"/>
  <c r="J222" i="6"/>
  <c r="J221" i="6"/>
  <c r="J220" i="6"/>
  <c r="J219" i="6"/>
  <c r="J218" i="6"/>
  <c r="J217" i="6"/>
  <c r="J216" i="6"/>
  <c r="J215" i="6"/>
  <c r="J214" i="6"/>
  <c r="J213" i="6"/>
  <c r="J212" i="6"/>
  <c r="J211" i="6"/>
  <c r="J210" i="6"/>
  <c r="J209" i="6"/>
  <c r="J208" i="6"/>
  <c r="J207" i="6"/>
  <c r="J206" i="6"/>
  <c r="J205" i="6"/>
  <c r="J204" i="6"/>
  <c r="J203" i="6"/>
  <c r="J202" i="6"/>
  <c r="J201" i="6"/>
  <c r="J200" i="6"/>
  <c r="J199" i="6"/>
  <c r="J198" i="6"/>
  <c r="J197" i="6"/>
  <c r="J196" i="6"/>
  <c r="J195" i="6"/>
  <c r="J194" i="6"/>
  <c r="J193" i="6"/>
  <c r="J192" i="6"/>
  <c r="J191" i="6"/>
  <c r="J190" i="6"/>
  <c r="J189" i="6"/>
  <c r="J188" i="6"/>
  <c r="J187" i="6"/>
  <c r="J186" i="6"/>
  <c r="J185" i="6"/>
  <c r="J184" i="6"/>
  <c r="J183" i="6"/>
  <c r="J182" i="6"/>
  <c r="J181" i="6"/>
  <c r="J180" i="6"/>
  <c r="J179" i="6"/>
  <c r="J178" i="6"/>
  <c r="J177" i="6"/>
  <c r="J176" i="6"/>
  <c r="J175" i="6"/>
  <c r="J174" i="6"/>
  <c r="J173" i="6"/>
  <c r="J172" i="6"/>
  <c r="J171" i="6"/>
  <c r="J170" i="6"/>
  <c r="J169" i="6"/>
  <c r="J168" i="6"/>
  <c r="J167" i="6"/>
  <c r="J166" i="6"/>
  <c r="J165" i="6"/>
  <c r="J164" i="6"/>
  <c r="J163" i="6"/>
  <c r="J162" i="6"/>
  <c r="J161" i="6"/>
  <c r="J160" i="6"/>
  <c r="J159" i="6"/>
  <c r="J158" i="6"/>
  <c r="J157" i="6"/>
  <c r="J156" i="6"/>
  <c r="J155" i="6"/>
  <c r="J154" i="6"/>
  <c r="J153" i="6"/>
  <c r="J152" i="6"/>
  <c r="J151" i="6"/>
  <c r="J150" i="6"/>
  <c r="J149" i="6"/>
  <c r="J148" i="6"/>
  <c r="J147" i="6"/>
  <c r="J146" i="6"/>
  <c r="J145" i="6"/>
  <c r="J144" i="6"/>
  <c r="J143" i="6"/>
  <c r="J142" i="6"/>
  <c r="J141" i="6"/>
  <c r="J140" i="6"/>
  <c r="J139" i="6"/>
  <c r="J138" i="6"/>
  <c r="J137" i="6"/>
  <c r="J136" i="6"/>
  <c r="J135" i="6"/>
  <c r="J134" i="6"/>
  <c r="J133" i="6"/>
  <c r="J132" i="6"/>
  <c r="J131" i="6"/>
  <c r="J130" i="6"/>
  <c r="J129" i="6"/>
  <c r="J128" i="6"/>
  <c r="J127" i="6"/>
  <c r="J126" i="6"/>
  <c r="J125" i="6"/>
  <c r="J124" i="6"/>
  <c r="J123" i="6"/>
  <c r="J122" i="6"/>
  <c r="J121" i="6"/>
  <c r="J120" i="6"/>
  <c r="J119" i="6"/>
  <c r="J118" i="6"/>
  <c r="J117" i="6"/>
  <c r="J116" i="6"/>
  <c r="J115" i="6"/>
  <c r="J114" i="6"/>
  <c r="J113" i="6"/>
  <c r="J112" i="6"/>
  <c r="J111" i="6"/>
  <c r="J110" i="6"/>
  <c r="J109" i="6"/>
  <c r="J108" i="6"/>
  <c r="J107" i="6"/>
  <c r="J106" i="6"/>
  <c r="J105" i="6"/>
  <c r="J104" i="6"/>
  <c r="J103" i="6"/>
  <c r="J102" i="6"/>
  <c r="J101" i="6"/>
  <c r="J100" i="6"/>
  <c r="J99" i="6"/>
  <c r="J98" i="6"/>
  <c r="J97" i="6"/>
  <c r="J96" i="6"/>
  <c r="J95" i="6"/>
  <c r="J94" i="6"/>
  <c r="J93" i="6"/>
  <c r="J92" i="6"/>
  <c r="J91" i="6"/>
  <c r="J90" i="6"/>
  <c r="J89" i="6"/>
  <c r="J88" i="6"/>
  <c r="J87" i="6"/>
  <c r="J86" i="6"/>
  <c r="J85" i="6"/>
  <c r="J84" i="6"/>
  <c r="J83" i="6"/>
  <c r="J82" i="6"/>
  <c r="J81" i="6"/>
  <c r="J80" i="6"/>
  <c r="J79" i="6"/>
  <c r="J78" i="6"/>
  <c r="J77" i="6"/>
  <c r="J76" i="6"/>
  <c r="J75" i="6"/>
  <c r="J74" i="6"/>
  <c r="J73" i="6"/>
  <c r="J72" i="6"/>
  <c r="J71" i="6"/>
  <c r="J70" i="6"/>
  <c r="J69" i="6"/>
  <c r="J68" i="6"/>
  <c r="J67" i="6"/>
  <c r="J66" i="6"/>
  <c r="J65" i="6"/>
  <c r="J64" i="6"/>
  <c r="J63" i="6"/>
  <c r="J62" i="6"/>
  <c r="J61" i="6"/>
  <c r="J60" i="6"/>
  <c r="J59" i="6"/>
  <c r="J58" i="6"/>
  <c r="J57" i="6"/>
  <c r="J56" i="6"/>
  <c r="J55" i="6"/>
  <c r="J54" i="6"/>
  <c r="J53" i="6"/>
  <c r="J52" i="6"/>
  <c r="J51" i="6"/>
  <c r="J50" i="6"/>
  <c r="J49" i="6"/>
  <c r="J48" i="6"/>
  <c r="J47" i="6"/>
  <c r="J46" i="6"/>
  <c r="J45" i="6"/>
  <c r="J44" i="6"/>
  <c r="J43" i="6"/>
  <c r="J42" i="6"/>
  <c r="J41" i="6"/>
  <c r="J40" i="6"/>
  <c r="J39" i="6"/>
  <c r="J38" i="6"/>
  <c r="J37" i="6"/>
  <c r="J36" i="6"/>
  <c r="J35" i="6"/>
  <c r="J34" i="6"/>
  <c r="J33" i="6"/>
  <c r="J32" i="6"/>
  <c r="J31" i="6"/>
  <c r="J30" i="6"/>
  <c r="J29" i="6"/>
  <c r="J28" i="6"/>
  <c r="J27" i="6"/>
  <c r="J26" i="6"/>
  <c r="J25" i="6"/>
  <c r="J24" i="6"/>
  <c r="J23" i="6"/>
  <c r="J22" i="6"/>
  <c r="J21" i="6"/>
  <c r="J20" i="6"/>
  <c r="J19" i="6"/>
  <c r="J18" i="6"/>
  <c r="J17" i="6"/>
  <c r="J16" i="6"/>
  <c r="J15" i="6"/>
  <c r="J14" i="6"/>
  <c r="J13" i="6"/>
  <c r="J12" i="6"/>
  <c r="J11" i="6"/>
  <c r="J10" i="6"/>
  <c r="J9" i="6"/>
  <c r="J8" i="6"/>
  <c r="J7" i="6"/>
  <c r="J6" i="6"/>
  <c r="J5" i="6"/>
  <c r="I5571" i="6"/>
  <c r="I5570" i="6"/>
  <c r="I5569" i="6"/>
  <c r="I5568" i="6"/>
  <c r="I5567" i="6"/>
  <c r="I5566" i="6"/>
  <c r="I5565" i="6"/>
  <c r="I5564" i="6"/>
  <c r="I5563" i="6"/>
  <c r="I5562" i="6"/>
  <c r="I5561" i="6"/>
  <c r="I5560" i="6"/>
  <c r="I5559" i="6"/>
  <c r="I5558" i="6"/>
  <c r="I5557" i="6"/>
  <c r="I5556" i="6"/>
  <c r="I5555" i="6"/>
  <c r="I5554" i="6"/>
  <c r="I5553" i="6"/>
  <c r="I5552" i="6"/>
  <c r="I5551" i="6"/>
  <c r="I5550" i="6"/>
  <c r="I5549" i="6"/>
  <c r="I5548" i="6"/>
  <c r="I5547" i="6"/>
  <c r="I5546" i="6"/>
  <c r="I5545" i="6"/>
  <c r="I5544" i="6"/>
  <c r="I5543" i="6"/>
  <c r="I5542" i="6"/>
  <c r="I5541" i="6"/>
  <c r="I5540" i="6"/>
  <c r="I5539" i="6"/>
  <c r="I5538" i="6"/>
  <c r="I5537" i="6"/>
  <c r="I5536" i="6"/>
  <c r="I5535" i="6"/>
  <c r="I5534" i="6"/>
  <c r="I5533" i="6"/>
  <c r="I5532" i="6"/>
  <c r="I5531" i="6"/>
  <c r="I5530" i="6"/>
  <c r="I5529" i="6"/>
  <c r="I5528" i="6"/>
  <c r="I5527" i="6"/>
  <c r="I5526" i="6"/>
  <c r="I5525" i="6"/>
  <c r="I5524" i="6"/>
  <c r="I5523" i="6"/>
  <c r="I5522" i="6"/>
  <c r="I5521" i="6"/>
  <c r="I5520" i="6"/>
  <c r="I5519" i="6"/>
  <c r="I5518" i="6"/>
  <c r="I5517" i="6"/>
  <c r="I5516" i="6"/>
  <c r="I5515" i="6"/>
  <c r="I5514" i="6"/>
  <c r="I5513" i="6"/>
  <c r="I5512" i="6"/>
  <c r="I5511" i="6"/>
  <c r="I5510" i="6"/>
  <c r="I5509" i="6"/>
  <c r="I5508" i="6"/>
  <c r="I5507" i="6"/>
  <c r="I5506" i="6"/>
  <c r="I5505" i="6"/>
  <c r="I5504" i="6"/>
  <c r="I5503" i="6"/>
  <c r="I5502" i="6"/>
  <c r="I5501" i="6"/>
  <c r="I5500" i="6"/>
  <c r="I5499" i="6"/>
  <c r="I5498" i="6"/>
  <c r="I5497" i="6"/>
  <c r="I5496" i="6"/>
  <c r="I5495" i="6"/>
  <c r="I5494" i="6"/>
  <c r="I5493" i="6"/>
  <c r="I5492" i="6"/>
  <c r="I5491" i="6"/>
  <c r="I5490" i="6"/>
  <c r="I5489" i="6"/>
  <c r="I5488" i="6"/>
  <c r="I5487" i="6"/>
  <c r="I5486" i="6"/>
  <c r="I5485" i="6"/>
  <c r="I5484" i="6"/>
  <c r="I5483" i="6"/>
  <c r="I5482" i="6"/>
  <c r="I5481" i="6"/>
  <c r="I5480" i="6"/>
  <c r="I5479" i="6"/>
  <c r="I5478" i="6"/>
  <c r="I5477" i="6"/>
  <c r="I5476" i="6"/>
  <c r="I5475" i="6"/>
  <c r="I5474" i="6"/>
  <c r="I5473" i="6"/>
  <c r="I5472" i="6"/>
  <c r="I5471" i="6"/>
  <c r="I5470" i="6"/>
  <c r="I5469" i="6"/>
  <c r="I5468" i="6"/>
  <c r="I5467" i="6"/>
  <c r="I5466" i="6"/>
  <c r="I5465" i="6"/>
  <c r="I5464" i="6"/>
  <c r="I5463" i="6"/>
  <c r="I5462" i="6"/>
  <c r="I5461" i="6"/>
  <c r="I5460" i="6"/>
  <c r="I5459" i="6"/>
  <c r="I5458" i="6"/>
  <c r="I5457" i="6"/>
  <c r="I5456" i="6"/>
  <c r="I5455" i="6"/>
  <c r="I5454" i="6"/>
  <c r="I5453" i="6"/>
  <c r="I5452" i="6"/>
  <c r="I5451" i="6"/>
  <c r="I5450" i="6"/>
  <c r="I5449" i="6"/>
  <c r="I5448" i="6"/>
  <c r="I5447" i="6"/>
  <c r="I5446" i="6"/>
  <c r="I5445" i="6"/>
  <c r="I5444" i="6"/>
  <c r="I5443" i="6"/>
  <c r="I5442" i="6"/>
  <c r="I5441" i="6"/>
  <c r="I5440" i="6"/>
  <c r="I5439" i="6"/>
  <c r="I5438" i="6"/>
  <c r="I5437" i="6"/>
  <c r="I5436" i="6"/>
  <c r="I5435" i="6"/>
  <c r="I5434" i="6"/>
  <c r="I5433" i="6"/>
  <c r="I5432" i="6"/>
  <c r="I5431" i="6"/>
  <c r="I5430" i="6"/>
  <c r="I5429" i="6"/>
  <c r="I5428" i="6"/>
  <c r="I5427" i="6"/>
  <c r="I5426" i="6"/>
  <c r="I5425" i="6"/>
  <c r="I5424" i="6"/>
  <c r="I5423" i="6"/>
  <c r="I5422" i="6"/>
  <c r="I5421" i="6"/>
  <c r="I5420" i="6"/>
  <c r="I5419" i="6"/>
  <c r="I5418" i="6"/>
  <c r="I5417" i="6"/>
  <c r="I5416" i="6"/>
  <c r="I5415" i="6"/>
  <c r="I5414" i="6"/>
  <c r="I5413" i="6"/>
  <c r="I5412" i="6"/>
  <c r="I5411" i="6"/>
  <c r="I5410" i="6"/>
  <c r="I5409" i="6"/>
  <c r="I5408" i="6"/>
  <c r="I5407" i="6"/>
  <c r="I5406" i="6"/>
  <c r="I5405" i="6"/>
  <c r="I5404" i="6"/>
  <c r="I5403" i="6"/>
  <c r="I5402" i="6"/>
  <c r="I5401" i="6"/>
  <c r="I5400" i="6"/>
  <c r="I5399" i="6"/>
  <c r="I5398" i="6"/>
  <c r="I5397" i="6"/>
  <c r="I5396" i="6"/>
  <c r="I5395" i="6"/>
  <c r="I5394" i="6"/>
  <c r="I5393" i="6"/>
  <c r="I5392" i="6"/>
  <c r="I5391" i="6"/>
  <c r="I5390" i="6"/>
  <c r="I5389" i="6"/>
  <c r="I5388" i="6"/>
  <c r="I5387" i="6"/>
  <c r="I5386" i="6"/>
  <c r="I5385" i="6"/>
  <c r="I5384" i="6"/>
  <c r="I5383" i="6"/>
  <c r="I5382" i="6"/>
  <c r="I5381" i="6"/>
  <c r="I5380" i="6"/>
  <c r="I5379" i="6"/>
  <c r="I5378" i="6"/>
  <c r="I5377" i="6"/>
  <c r="I5376" i="6"/>
  <c r="I5375" i="6"/>
  <c r="I5374" i="6"/>
  <c r="I5373" i="6"/>
  <c r="I5372" i="6"/>
  <c r="I5371" i="6"/>
  <c r="I5370" i="6"/>
  <c r="I5369" i="6"/>
  <c r="I5368" i="6"/>
  <c r="I5367" i="6"/>
  <c r="I5366" i="6"/>
  <c r="I5365" i="6"/>
  <c r="I5364" i="6"/>
  <c r="I5363" i="6"/>
  <c r="I5362" i="6"/>
  <c r="I5361" i="6"/>
  <c r="I5360" i="6"/>
  <c r="I5359" i="6"/>
  <c r="I5358" i="6"/>
  <c r="I5357" i="6"/>
  <c r="I5356" i="6"/>
  <c r="I5355" i="6"/>
  <c r="I5354" i="6"/>
  <c r="I5353" i="6"/>
  <c r="I5352" i="6"/>
  <c r="I5351" i="6"/>
  <c r="I5350" i="6"/>
  <c r="I5349" i="6"/>
  <c r="I5348" i="6"/>
  <c r="I5347" i="6"/>
  <c r="I5346" i="6"/>
  <c r="I5345" i="6"/>
  <c r="I5344" i="6"/>
  <c r="I5343" i="6"/>
  <c r="I5342" i="6"/>
  <c r="I5341" i="6"/>
  <c r="I5340" i="6"/>
  <c r="I5339" i="6"/>
  <c r="I5338" i="6"/>
  <c r="I5337" i="6"/>
  <c r="I5336" i="6"/>
  <c r="I5335" i="6"/>
  <c r="I5334" i="6"/>
  <c r="I5333" i="6"/>
  <c r="I5332" i="6"/>
  <c r="I5331" i="6"/>
  <c r="I5330" i="6"/>
  <c r="I5329" i="6"/>
  <c r="I5328" i="6"/>
  <c r="I5327" i="6"/>
  <c r="I5326" i="6"/>
  <c r="I5325" i="6"/>
  <c r="I5324" i="6"/>
  <c r="I5323" i="6"/>
  <c r="I5322" i="6"/>
  <c r="I5321" i="6"/>
  <c r="I5320" i="6"/>
  <c r="I5319" i="6"/>
  <c r="I5318" i="6"/>
  <c r="I5317" i="6"/>
  <c r="I5316" i="6"/>
  <c r="I5315" i="6"/>
  <c r="I5314" i="6"/>
  <c r="I5313" i="6"/>
  <c r="I5312" i="6"/>
  <c r="I5311" i="6"/>
  <c r="I5310" i="6"/>
  <c r="I5309" i="6"/>
  <c r="I5308" i="6"/>
  <c r="I5307" i="6"/>
  <c r="I5306" i="6"/>
  <c r="I5305" i="6"/>
  <c r="I5304" i="6"/>
  <c r="I5303" i="6"/>
  <c r="I5302" i="6"/>
  <c r="I5301" i="6"/>
  <c r="I5300" i="6"/>
  <c r="I5299" i="6"/>
  <c r="I5298" i="6"/>
  <c r="I5297" i="6"/>
  <c r="I5296" i="6"/>
  <c r="I5295" i="6"/>
  <c r="I5294" i="6"/>
  <c r="I5293" i="6"/>
  <c r="I5292" i="6"/>
  <c r="I5291" i="6"/>
  <c r="I5290" i="6"/>
  <c r="I5289" i="6"/>
  <c r="I5288" i="6"/>
  <c r="I5287" i="6"/>
  <c r="I5286" i="6"/>
  <c r="I5285" i="6"/>
  <c r="I5284" i="6"/>
  <c r="I5283" i="6"/>
  <c r="I5282" i="6"/>
  <c r="I5281" i="6"/>
  <c r="I5280" i="6"/>
  <c r="I5279" i="6"/>
  <c r="I5278" i="6"/>
  <c r="I5277" i="6"/>
  <c r="I5276" i="6"/>
  <c r="I5275" i="6"/>
  <c r="I5274" i="6"/>
  <c r="I5273" i="6"/>
  <c r="I5272" i="6"/>
  <c r="I5271" i="6"/>
  <c r="I5270" i="6"/>
  <c r="I5269" i="6"/>
  <c r="I5268" i="6"/>
  <c r="I5267" i="6"/>
  <c r="I5266" i="6"/>
  <c r="I5265" i="6"/>
  <c r="I5264" i="6"/>
  <c r="I5263" i="6"/>
  <c r="I5262" i="6"/>
  <c r="I5261" i="6"/>
  <c r="I5260" i="6"/>
  <c r="I5259" i="6"/>
  <c r="I5258" i="6"/>
  <c r="I5257" i="6"/>
  <c r="I5256" i="6"/>
  <c r="I5255" i="6"/>
  <c r="I5254" i="6"/>
  <c r="I5253" i="6"/>
  <c r="I5252" i="6"/>
  <c r="I5251" i="6"/>
  <c r="I5250" i="6"/>
  <c r="I5249" i="6"/>
  <c r="I5248" i="6"/>
  <c r="I5247" i="6"/>
  <c r="I5246" i="6"/>
  <c r="I5245" i="6"/>
  <c r="I5244" i="6"/>
  <c r="I5243" i="6"/>
  <c r="I5242" i="6"/>
  <c r="I5241" i="6"/>
  <c r="I5240" i="6"/>
  <c r="I5239" i="6"/>
  <c r="I5238" i="6"/>
  <c r="I5237" i="6"/>
  <c r="I5236" i="6"/>
  <c r="I5235" i="6"/>
  <c r="I5234" i="6"/>
  <c r="I5233" i="6"/>
  <c r="I5232" i="6"/>
  <c r="I5231" i="6"/>
  <c r="I5230" i="6"/>
  <c r="I5229" i="6"/>
  <c r="I5228" i="6"/>
  <c r="I5227" i="6"/>
  <c r="I5226" i="6"/>
  <c r="I5225" i="6"/>
  <c r="I5224" i="6"/>
  <c r="I5223" i="6"/>
  <c r="I5222" i="6"/>
  <c r="I5221" i="6"/>
  <c r="I5220" i="6"/>
  <c r="I5219" i="6"/>
  <c r="I5218" i="6"/>
  <c r="I5217" i="6"/>
  <c r="I5216" i="6"/>
  <c r="I5215" i="6"/>
  <c r="I5214" i="6"/>
  <c r="I5213" i="6"/>
  <c r="I5212" i="6"/>
  <c r="I5211" i="6"/>
  <c r="I5210" i="6"/>
  <c r="I5209" i="6"/>
  <c r="I5208" i="6"/>
  <c r="I5207" i="6"/>
  <c r="I5206" i="6"/>
  <c r="I5205" i="6"/>
  <c r="I5204" i="6"/>
  <c r="I5203" i="6"/>
  <c r="I5202" i="6"/>
  <c r="I5201" i="6"/>
  <c r="I5200" i="6"/>
  <c r="I5199" i="6"/>
  <c r="I5198" i="6"/>
  <c r="I5197" i="6"/>
  <c r="I5196" i="6"/>
  <c r="I5195" i="6"/>
  <c r="I5194" i="6"/>
  <c r="I5193" i="6"/>
  <c r="I5192" i="6"/>
  <c r="I5191" i="6"/>
  <c r="I5190" i="6"/>
  <c r="I5189" i="6"/>
  <c r="I5188" i="6"/>
  <c r="I5187" i="6"/>
  <c r="I5186" i="6"/>
  <c r="I5185" i="6"/>
  <c r="I5184" i="6"/>
  <c r="I5183" i="6"/>
  <c r="I5182" i="6"/>
  <c r="I5181" i="6"/>
  <c r="I5180" i="6"/>
  <c r="I5179" i="6"/>
  <c r="I5178" i="6"/>
  <c r="I5177" i="6"/>
  <c r="I5176" i="6"/>
  <c r="I5175" i="6"/>
  <c r="I5174" i="6"/>
  <c r="I5173" i="6"/>
  <c r="I5172" i="6"/>
  <c r="I5171" i="6"/>
  <c r="I5170" i="6"/>
  <c r="I5169" i="6"/>
  <c r="I5168" i="6"/>
  <c r="I5167" i="6"/>
  <c r="I5166" i="6"/>
  <c r="I5165" i="6"/>
  <c r="I5164" i="6"/>
  <c r="I5163" i="6"/>
  <c r="I5162" i="6"/>
  <c r="I5161" i="6"/>
  <c r="I5160" i="6"/>
  <c r="I5159" i="6"/>
  <c r="I5158" i="6"/>
  <c r="I5157" i="6"/>
  <c r="I5156" i="6"/>
  <c r="I5155" i="6"/>
  <c r="I5154" i="6"/>
  <c r="I5153" i="6"/>
  <c r="I5152" i="6"/>
  <c r="I5151" i="6"/>
  <c r="I5150" i="6"/>
  <c r="I5149" i="6"/>
  <c r="I5148" i="6"/>
  <c r="I5147" i="6"/>
  <c r="I5146" i="6"/>
  <c r="I5145" i="6"/>
  <c r="I5144" i="6"/>
  <c r="I5143" i="6"/>
  <c r="I5142" i="6"/>
  <c r="I5141" i="6"/>
  <c r="I5140" i="6"/>
  <c r="I5139" i="6"/>
  <c r="I5138" i="6"/>
  <c r="I5137" i="6"/>
  <c r="I5136" i="6"/>
  <c r="I5135" i="6"/>
  <c r="I5134" i="6"/>
  <c r="I5133" i="6"/>
  <c r="I5132" i="6"/>
  <c r="I5131" i="6"/>
  <c r="I5130" i="6"/>
  <c r="I5129" i="6"/>
  <c r="I5128" i="6"/>
  <c r="I5127" i="6"/>
  <c r="I5126" i="6"/>
  <c r="I5125" i="6"/>
  <c r="I5124" i="6"/>
  <c r="I5123" i="6"/>
  <c r="I5122" i="6"/>
  <c r="I5121" i="6"/>
  <c r="I5120" i="6"/>
  <c r="I5119" i="6"/>
  <c r="I5118" i="6"/>
  <c r="I5117" i="6"/>
  <c r="I5116" i="6"/>
  <c r="I5115" i="6"/>
  <c r="I5114" i="6"/>
  <c r="I5113" i="6"/>
  <c r="I5112" i="6"/>
  <c r="I5111" i="6"/>
  <c r="I5110" i="6"/>
  <c r="I5109" i="6"/>
  <c r="I5108" i="6"/>
  <c r="I5107" i="6"/>
  <c r="I5106" i="6"/>
  <c r="I5105" i="6"/>
  <c r="I5104" i="6"/>
  <c r="I5103" i="6"/>
  <c r="I5102" i="6"/>
  <c r="I5101" i="6"/>
  <c r="I5100" i="6"/>
  <c r="I5099" i="6"/>
  <c r="I5098" i="6"/>
  <c r="I5097" i="6"/>
  <c r="I5096" i="6"/>
  <c r="I5095" i="6"/>
  <c r="I5094" i="6"/>
  <c r="I5093" i="6"/>
  <c r="I5092" i="6"/>
  <c r="I5091" i="6"/>
  <c r="I5090" i="6"/>
  <c r="I5089" i="6"/>
  <c r="I5088" i="6"/>
  <c r="I5087" i="6"/>
  <c r="I5086" i="6"/>
  <c r="I5085" i="6"/>
  <c r="I5084" i="6"/>
  <c r="I5083" i="6"/>
  <c r="I5082" i="6"/>
  <c r="I5081" i="6"/>
  <c r="I5080" i="6"/>
  <c r="I5079" i="6"/>
  <c r="I5078" i="6"/>
  <c r="I5077" i="6"/>
  <c r="I5076" i="6"/>
  <c r="I5075" i="6"/>
  <c r="I5074" i="6"/>
  <c r="I5073" i="6"/>
  <c r="I5072" i="6"/>
  <c r="I5071" i="6"/>
  <c r="I5070" i="6"/>
  <c r="I5069" i="6"/>
  <c r="I5068" i="6"/>
  <c r="I5067" i="6"/>
  <c r="I5066" i="6"/>
  <c r="I5065" i="6"/>
  <c r="I5064" i="6"/>
  <c r="I5063" i="6"/>
  <c r="I5062" i="6"/>
  <c r="I5061" i="6"/>
  <c r="I5060" i="6"/>
  <c r="I5059" i="6"/>
  <c r="I5058" i="6"/>
  <c r="I5057" i="6"/>
  <c r="I5056" i="6"/>
  <c r="I5055" i="6"/>
  <c r="I5054" i="6"/>
  <c r="I5053" i="6"/>
  <c r="I5052" i="6"/>
  <c r="I5051" i="6"/>
  <c r="I5050" i="6"/>
  <c r="I5049" i="6"/>
  <c r="I5048" i="6"/>
  <c r="I5047" i="6"/>
  <c r="I5046" i="6"/>
  <c r="I5045" i="6"/>
  <c r="I5044" i="6"/>
  <c r="I5043" i="6"/>
  <c r="I5042" i="6"/>
  <c r="I5041" i="6"/>
  <c r="I5040" i="6"/>
  <c r="I5039" i="6"/>
  <c r="I5038" i="6"/>
  <c r="I5037" i="6"/>
  <c r="I5036" i="6"/>
  <c r="I5035" i="6"/>
  <c r="I5034" i="6"/>
  <c r="I5033" i="6"/>
  <c r="I5032" i="6"/>
  <c r="I5031" i="6"/>
  <c r="I5030" i="6"/>
  <c r="I5029" i="6"/>
  <c r="I5028" i="6"/>
  <c r="I5027" i="6"/>
  <c r="I5026" i="6"/>
  <c r="I5025" i="6"/>
  <c r="I5024" i="6"/>
  <c r="I5023" i="6"/>
  <c r="I5022" i="6"/>
  <c r="I5021" i="6"/>
  <c r="I5020" i="6"/>
  <c r="I5019" i="6"/>
  <c r="I5018" i="6"/>
  <c r="I5017" i="6"/>
  <c r="I5016" i="6"/>
  <c r="I5015" i="6"/>
  <c r="I5014" i="6"/>
  <c r="I5013" i="6"/>
  <c r="I5012" i="6"/>
  <c r="I5011" i="6"/>
  <c r="I5010" i="6"/>
  <c r="I5009" i="6"/>
  <c r="I5008" i="6"/>
  <c r="I5007" i="6"/>
  <c r="I5006" i="6"/>
  <c r="I5005" i="6"/>
  <c r="I5004" i="6"/>
  <c r="I5003" i="6"/>
  <c r="I5002" i="6"/>
  <c r="I5001" i="6"/>
  <c r="I5000" i="6"/>
  <c r="I4999" i="6"/>
  <c r="I4998" i="6"/>
  <c r="I4997" i="6"/>
  <c r="I4996" i="6"/>
  <c r="I4995" i="6"/>
  <c r="I4994" i="6"/>
  <c r="I4993" i="6"/>
  <c r="I4992" i="6"/>
  <c r="I4991" i="6"/>
  <c r="I4990" i="6"/>
  <c r="I4989" i="6"/>
  <c r="I4988" i="6"/>
  <c r="I4987" i="6"/>
  <c r="I4986" i="6"/>
  <c r="I4985" i="6"/>
  <c r="I4984" i="6"/>
  <c r="I4983" i="6"/>
  <c r="I4982" i="6"/>
  <c r="I4981" i="6"/>
  <c r="I4980" i="6"/>
  <c r="I4979" i="6"/>
  <c r="I4978" i="6"/>
  <c r="I4977" i="6"/>
  <c r="I4976" i="6"/>
  <c r="I4975" i="6"/>
  <c r="I4974" i="6"/>
  <c r="I4973" i="6"/>
  <c r="I4972" i="6"/>
  <c r="I4971" i="6"/>
  <c r="I4970" i="6"/>
  <c r="I4969" i="6"/>
  <c r="I4968" i="6"/>
  <c r="I4967" i="6"/>
  <c r="I4966" i="6"/>
  <c r="I4965" i="6"/>
  <c r="I4964" i="6"/>
  <c r="I4963" i="6"/>
  <c r="I4962" i="6"/>
  <c r="I4961" i="6"/>
  <c r="I4960" i="6"/>
  <c r="I4959" i="6"/>
  <c r="I4958" i="6"/>
  <c r="I4957" i="6"/>
  <c r="I4956" i="6"/>
  <c r="I4955" i="6"/>
  <c r="I4954" i="6"/>
  <c r="I4953" i="6"/>
  <c r="I4952" i="6"/>
  <c r="I4951" i="6"/>
  <c r="I4950" i="6"/>
  <c r="I4949" i="6"/>
  <c r="I4948" i="6"/>
  <c r="I4947" i="6"/>
  <c r="I4946" i="6"/>
  <c r="I4945" i="6"/>
  <c r="I4944" i="6"/>
  <c r="I4943" i="6"/>
  <c r="I4942" i="6"/>
  <c r="I4941" i="6"/>
  <c r="I4940" i="6"/>
  <c r="I4939" i="6"/>
  <c r="I4938" i="6"/>
  <c r="I4937" i="6"/>
  <c r="I4936" i="6"/>
  <c r="I4935" i="6"/>
  <c r="I4934" i="6"/>
  <c r="I4933" i="6"/>
  <c r="I4932" i="6"/>
  <c r="I4931" i="6"/>
  <c r="I4930" i="6"/>
  <c r="I4929" i="6"/>
  <c r="I4928" i="6"/>
  <c r="I4927" i="6"/>
  <c r="I4926" i="6"/>
  <c r="I4925" i="6"/>
  <c r="I4924" i="6"/>
  <c r="I4923" i="6"/>
  <c r="I4922" i="6"/>
  <c r="I4921" i="6"/>
  <c r="I4920" i="6"/>
  <c r="I4919" i="6"/>
  <c r="I4918" i="6"/>
  <c r="I4917" i="6"/>
  <c r="I4916" i="6"/>
  <c r="I4915" i="6"/>
  <c r="I4914" i="6"/>
  <c r="I4913" i="6"/>
  <c r="I4912" i="6"/>
  <c r="I4911" i="6"/>
  <c r="I4910" i="6"/>
  <c r="I4909" i="6"/>
  <c r="I4908" i="6"/>
  <c r="I4907" i="6"/>
  <c r="I4906" i="6"/>
  <c r="I4905" i="6"/>
  <c r="I4904" i="6"/>
  <c r="I4903" i="6"/>
  <c r="I4902" i="6"/>
  <c r="I4901" i="6"/>
  <c r="I4900" i="6"/>
  <c r="I4899" i="6"/>
  <c r="I4898" i="6"/>
  <c r="I4897" i="6"/>
  <c r="I4896" i="6"/>
  <c r="I4895" i="6"/>
  <c r="I4894" i="6"/>
  <c r="I4893" i="6"/>
  <c r="I4892" i="6"/>
  <c r="I4891" i="6"/>
  <c r="I4890" i="6"/>
  <c r="I4889" i="6"/>
  <c r="I4888" i="6"/>
  <c r="I4887" i="6"/>
  <c r="I4886" i="6"/>
  <c r="I4885" i="6"/>
  <c r="I4884" i="6"/>
  <c r="I4883" i="6"/>
  <c r="I4882" i="6"/>
  <c r="I4881" i="6"/>
  <c r="I4880" i="6"/>
  <c r="I4879" i="6"/>
  <c r="I4878" i="6"/>
  <c r="I4877" i="6"/>
  <c r="I4876" i="6"/>
  <c r="I4875" i="6"/>
  <c r="I4874" i="6"/>
  <c r="I4873" i="6"/>
  <c r="I4872" i="6"/>
  <c r="I4871" i="6"/>
  <c r="I4870" i="6"/>
  <c r="I4869" i="6"/>
  <c r="I4868" i="6"/>
  <c r="I4867" i="6"/>
  <c r="I4866" i="6"/>
  <c r="I4865" i="6"/>
  <c r="I4864" i="6"/>
  <c r="I4863" i="6"/>
  <c r="I4862" i="6"/>
  <c r="I4861" i="6"/>
  <c r="I4860" i="6"/>
  <c r="I4859" i="6"/>
  <c r="I4858" i="6"/>
  <c r="I4857" i="6"/>
  <c r="I4856" i="6"/>
  <c r="I4855" i="6"/>
  <c r="I4854" i="6"/>
  <c r="I4853" i="6"/>
  <c r="I4852" i="6"/>
  <c r="I4851" i="6"/>
  <c r="I4850" i="6"/>
  <c r="I4849" i="6"/>
  <c r="I4848" i="6"/>
  <c r="I4847" i="6"/>
  <c r="I4846" i="6"/>
  <c r="I4845" i="6"/>
  <c r="I4844" i="6"/>
  <c r="I4843" i="6"/>
  <c r="I4842" i="6"/>
  <c r="I4841" i="6"/>
  <c r="I4840" i="6"/>
  <c r="I4839" i="6"/>
  <c r="I4838" i="6"/>
  <c r="I4837" i="6"/>
  <c r="I4836" i="6"/>
  <c r="I4835" i="6"/>
  <c r="I4834" i="6"/>
  <c r="I4833" i="6"/>
  <c r="I4832" i="6"/>
  <c r="I4831" i="6"/>
  <c r="I4830" i="6"/>
  <c r="I4829" i="6"/>
  <c r="I4828" i="6"/>
  <c r="I4827" i="6"/>
  <c r="I4826" i="6"/>
  <c r="I4825" i="6"/>
  <c r="I4824" i="6"/>
  <c r="I4823" i="6"/>
  <c r="I4822" i="6"/>
  <c r="I4821" i="6"/>
  <c r="I4820" i="6"/>
  <c r="I4819" i="6"/>
  <c r="I4818" i="6"/>
  <c r="I4817" i="6"/>
  <c r="I4816" i="6"/>
  <c r="I4815" i="6"/>
  <c r="I4814" i="6"/>
  <c r="I4813" i="6"/>
  <c r="I4812" i="6"/>
  <c r="I4811" i="6"/>
  <c r="I4810" i="6"/>
  <c r="I4809" i="6"/>
  <c r="I4808" i="6"/>
  <c r="I4807" i="6"/>
  <c r="I4806" i="6"/>
  <c r="I4805" i="6"/>
  <c r="I4804" i="6"/>
  <c r="I4803" i="6"/>
  <c r="I4802" i="6"/>
  <c r="I4801" i="6"/>
  <c r="I4800" i="6"/>
  <c r="I4799" i="6"/>
  <c r="I4798" i="6"/>
  <c r="I4797" i="6"/>
  <c r="I4796" i="6"/>
  <c r="I4795" i="6"/>
  <c r="I4794" i="6"/>
  <c r="I4793" i="6"/>
  <c r="I4792" i="6"/>
  <c r="I4791" i="6"/>
  <c r="I4790" i="6"/>
  <c r="I4789" i="6"/>
  <c r="I4788" i="6"/>
  <c r="I4787" i="6"/>
  <c r="I4786" i="6"/>
  <c r="I4785" i="6"/>
  <c r="I4784" i="6"/>
  <c r="I4783" i="6"/>
  <c r="I4782" i="6"/>
  <c r="I4781" i="6"/>
  <c r="I4780" i="6"/>
  <c r="I4779" i="6"/>
  <c r="I4778" i="6"/>
  <c r="I4777" i="6"/>
  <c r="I4776" i="6"/>
  <c r="I4775" i="6"/>
  <c r="I4774" i="6"/>
  <c r="I4773" i="6"/>
  <c r="I4772" i="6"/>
  <c r="I4771" i="6"/>
  <c r="I4770" i="6"/>
  <c r="I4769" i="6"/>
  <c r="I4768" i="6"/>
  <c r="I4767" i="6"/>
  <c r="I4766" i="6"/>
  <c r="I4765" i="6"/>
  <c r="I4764" i="6"/>
  <c r="I4763" i="6"/>
  <c r="I4762" i="6"/>
  <c r="I4761" i="6"/>
  <c r="I4760" i="6"/>
  <c r="I4759" i="6"/>
  <c r="I4758" i="6"/>
  <c r="I4757" i="6"/>
  <c r="I4756" i="6"/>
  <c r="I4755" i="6"/>
  <c r="I4754" i="6"/>
  <c r="I4753" i="6"/>
  <c r="I4752" i="6"/>
  <c r="I4751" i="6"/>
  <c r="I4750" i="6"/>
  <c r="I4749" i="6"/>
  <c r="I4748" i="6"/>
  <c r="I4747" i="6"/>
  <c r="I4746" i="6"/>
  <c r="I4745" i="6"/>
  <c r="I4744" i="6"/>
  <c r="I4743" i="6"/>
  <c r="I4742" i="6"/>
  <c r="I4741" i="6"/>
  <c r="I4740" i="6"/>
  <c r="I4739" i="6"/>
  <c r="I4738" i="6"/>
  <c r="I4737" i="6"/>
  <c r="I4736" i="6"/>
  <c r="I4735" i="6"/>
  <c r="I4734" i="6"/>
  <c r="I4733" i="6"/>
  <c r="I4732" i="6"/>
  <c r="I4731" i="6"/>
  <c r="I4730" i="6"/>
  <c r="I4729" i="6"/>
  <c r="I4728" i="6"/>
  <c r="I4727" i="6"/>
  <c r="I4726" i="6"/>
  <c r="I4725" i="6"/>
  <c r="I4724" i="6"/>
  <c r="I4723" i="6"/>
  <c r="I4722" i="6"/>
  <c r="I4721" i="6"/>
  <c r="I4720" i="6"/>
  <c r="I4719" i="6"/>
  <c r="I4718" i="6"/>
  <c r="I4717" i="6"/>
  <c r="I4716" i="6"/>
  <c r="I4715" i="6"/>
  <c r="I4714" i="6"/>
  <c r="I4713" i="6"/>
  <c r="I4712" i="6"/>
  <c r="I4711" i="6"/>
  <c r="I4710" i="6"/>
  <c r="I4709" i="6"/>
  <c r="I4708" i="6"/>
  <c r="I4707" i="6"/>
  <c r="I4706" i="6"/>
  <c r="I4705" i="6"/>
  <c r="I4704" i="6"/>
  <c r="I4703" i="6"/>
  <c r="I4702" i="6"/>
  <c r="I4701" i="6"/>
  <c r="I4700" i="6"/>
  <c r="I4699" i="6"/>
  <c r="I4698" i="6"/>
  <c r="I4697" i="6"/>
  <c r="I4696" i="6"/>
  <c r="I4695" i="6"/>
  <c r="I4694" i="6"/>
  <c r="I4693" i="6"/>
  <c r="I4692" i="6"/>
  <c r="I4691" i="6"/>
  <c r="I4690" i="6"/>
  <c r="I4689" i="6"/>
  <c r="I4688" i="6"/>
  <c r="I4687" i="6"/>
  <c r="I4686" i="6"/>
  <c r="I4685" i="6"/>
  <c r="I4684" i="6"/>
  <c r="I4683" i="6"/>
  <c r="I4682" i="6"/>
  <c r="I4681" i="6"/>
  <c r="I4680" i="6"/>
  <c r="I4679" i="6"/>
  <c r="I4678" i="6"/>
  <c r="I4677" i="6"/>
  <c r="I4676" i="6"/>
  <c r="I4675" i="6"/>
  <c r="I4674" i="6"/>
  <c r="I4673" i="6"/>
  <c r="I4672" i="6"/>
  <c r="I4671" i="6"/>
  <c r="I4670" i="6"/>
  <c r="I4669" i="6"/>
  <c r="I4668" i="6"/>
  <c r="I4667" i="6"/>
  <c r="I4666" i="6"/>
  <c r="I4665" i="6"/>
  <c r="I4664" i="6"/>
  <c r="I4663" i="6"/>
  <c r="I4662" i="6"/>
  <c r="I4661" i="6"/>
  <c r="I4660" i="6"/>
  <c r="I4659" i="6"/>
  <c r="I4658" i="6"/>
  <c r="I4657" i="6"/>
  <c r="I4656" i="6"/>
  <c r="I4655" i="6"/>
  <c r="I4654" i="6"/>
  <c r="I4653" i="6"/>
  <c r="I4652" i="6"/>
  <c r="I4651" i="6"/>
  <c r="I4650" i="6"/>
  <c r="I4649" i="6"/>
  <c r="I4648" i="6"/>
  <c r="I4647" i="6"/>
  <c r="I4646" i="6"/>
  <c r="I4645" i="6"/>
  <c r="I4644" i="6"/>
  <c r="I4643" i="6"/>
  <c r="I4642" i="6"/>
  <c r="I4641" i="6"/>
  <c r="I4640" i="6"/>
  <c r="I4639" i="6"/>
  <c r="I4638" i="6"/>
  <c r="I4637" i="6"/>
  <c r="I4636" i="6"/>
  <c r="I4635" i="6"/>
  <c r="I4634" i="6"/>
  <c r="I4633" i="6"/>
  <c r="I4632" i="6"/>
  <c r="I4631" i="6"/>
  <c r="I4630" i="6"/>
  <c r="I4629" i="6"/>
  <c r="I4628" i="6"/>
  <c r="I4627" i="6"/>
  <c r="I4626" i="6"/>
  <c r="I4625" i="6"/>
  <c r="I4624" i="6"/>
  <c r="I4623" i="6"/>
  <c r="I4622" i="6"/>
  <c r="I4621" i="6"/>
  <c r="I4620" i="6"/>
  <c r="I4619" i="6"/>
  <c r="I4618" i="6"/>
  <c r="I4617" i="6"/>
  <c r="I4616" i="6"/>
  <c r="I4615" i="6"/>
  <c r="I4614" i="6"/>
  <c r="I4613" i="6"/>
  <c r="I4612" i="6"/>
  <c r="I4611" i="6"/>
  <c r="I4610" i="6"/>
  <c r="I4609" i="6"/>
  <c r="I4608" i="6"/>
  <c r="I4607" i="6"/>
  <c r="I4606" i="6"/>
  <c r="I4605" i="6"/>
  <c r="I4604" i="6"/>
  <c r="I4603" i="6"/>
  <c r="I4602" i="6"/>
  <c r="I4601" i="6"/>
  <c r="I4600" i="6"/>
  <c r="I4599" i="6"/>
  <c r="I4598" i="6"/>
  <c r="I4597" i="6"/>
  <c r="I4596" i="6"/>
  <c r="I4595" i="6"/>
  <c r="I4594" i="6"/>
  <c r="I4593" i="6"/>
  <c r="I4592" i="6"/>
  <c r="I4591" i="6"/>
  <c r="I4590" i="6"/>
  <c r="I4589" i="6"/>
  <c r="I4588" i="6"/>
  <c r="I4587" i="6"/>
  <c r="I4586" i="6"/>
  <c r="I4585" i="6"/>
  <c r="I4584" i="6"/>
  <c r="I4583" i="6"/>
  <c r="I4582" i="6"/>
  <c r="I4581" i="6"/>
  <c r="I4580" i="6"/>
  <c r="I4579" i="6"/>
  <c r="I4578" i="6"/>
  <c r="I4577" i="6"/>
  <c r="I4576" i="6"/>
  <c r="I4575" i="6"/>
  <c r="I4574" i="6"/>
  <c r="I4573" i="6"/>
  <c r="I4572" i="6"/>
  <c r="I4571" i="6"/>
  <c r="I4570" i="6"/>
  <c r="I4569" i="6"/>
  <c r="I4568" i="6"/>
  <c r="I4567" i="6"/>
  <c r="I4566" i="6"/>
  <c r="I4565" i="6"/>
  <c r="I4564" i="6"/>
  <c r="I4563" i="6"/>
  <c r="I4562" i="6"/>
  <c r="I4561" i="6"/>
  <c r="I4560" i="6"/>
  <c r="I4559" i="6"/>
  <c r="I4558" i="6"/>
  <c r="I4557" i="6"/>
  <c r="I4556" i="6"/>
  <c r="I4555" i="6"/>
  <c r="I4554" i="6"/>
  <c r="I4553" i="6"/>
  <c r="I4552" i="6"/>
  <c r="I4551" i="6"/>
  <c r="I4550" i="6"/>
  <c r="I4549" i="6"/>
  <c r="I4548" i="6"/>
  <c r="I4547" i="6"/>
  <c r="I4546" i="6"/>
  <c r="I4545" i="6"/>
  <c r="I4544" i="6"/>
  <c r="I4543" i="6"/>
  <c r="I4542" i="6"/>
  <c r="I4541" i="6"/>
  <c r="I4540" i="6"/>
  <c r="I4539" i="6"/>
  <c r="I4538" i="6"/>
  <c r="I4537" i="6"/>
  <c r="I4536" i="6"/>
  <c r="I4535" i="6"/>
  <c r="I4534" i="6"/>
  <c r="I4533" i="6"/>
  <c r="I4532" i="6"/>
  <c r="I4531" i="6"/>
  <c r="I4530" i="6"/>
  <c r="I4529" i="6"/>
  <c r="I4528" i="6"/>
  <c r="I4527" i="6"/>
  <c r="I4526" i="6"/>
  <c r="I4525" i="6"/>
  <c r="I4524" i="6"/>
  <c r="I4523" i="6"/>
  <c r="I4522" i="6"/>
  <c r="I4521" i="6"/>
  <c r="I4520" i="6"/>
  <c r="I4519" i="6"/>
  <c r="I4518" i="6"/>
  <c r="I4517" i="6"/>
  <c r="I4516" i="6"/>
  <c r="I4515" i="6"/>
  <c r="I4514" i="6"/>
  <c r="I4513" i="6"/>
  <c r="I4512" i="6"/>
  <c r="I4511" i="6"/>
  <c r="I4510" i="6"/>
  <c r="I4509" i="6"/>
  <c r="I4508" i="6"/>
  <c r="I4507" i="6"/>
  <c r="I4506" i="6"/>
  <c r="I4505" i="6"/>
  <c r="I4504" i="6"/>
  <c r="I4503" i="6"/>
  <c r="I4502" i="6"/>
  <c r="I4501" i="6"/>
  <c r="I4500" i="6"/>
  <c r="I4499" i="6"/>
  <c r="I4498" i="6"/>
  <c r="I4497" i="6"/>
  <c r="I4496" i="6"/>
  <c r="I4495" i="6"/>
  <c r="I4494" i="6"/>
  <c r="I4493" i="6"/>
  <c r="I4492" i="6"/>
  <c r="I4491" i="6"/>
  <c r="I4490" i="6"/>
  <c r="I4489" i="6"/>
  <c r="I4488" i="6"/>
  <c r="I4487" i="6"/>
  <c r="I4486" i="6"/>
  <c r="I4485" i="6"/>
  <c r="I4484" i="6"/>
  <c r="I4483" i="6"/>
  <c r="I4482" i="6"/>
  <c r="I4481" i="6"/>
  <c r="I4480" i="6"/>
  <c r="I4479" i="6"/>
  <c r="I4478" i="6"/>
  <c r="I4477" i="6"/>
  <c r="I4476" i="6"/>
  <c r="I4475" i="6"/>
  <c r="I4474" i="6"/>
  <c r="I4473" i="6"/>
  <c r="I4472" i="6"/>
  <c r="I4471" i="6"/>
  <c r="I4470" i="6"/>
  <c r="I4469" i="6"/>
  <c r="I4468" i="6"/>
  <c r="I4467" i="6"/>
  <c r="I4466" i="6"/>
  <c r="I4465" i="6"/>
  <c r="I4464" i="6"/>
  <c r="I4463" i="6"/>
  <c r="I4462" i="6"/>
  <c r="I4461" i="6"/>
  <c r="I4460" i="6"/>
  <c r="I4459" i="6"/>
  <c r="I4458" i="6"/>
  <c r="I4457" i="6"/>
  <c r="I4456" i="6"/>
  <c r="I4455" i="6"/>
  <c r="I4454" i="6"/>
  <c r="I4453" i="6"/>
  <c r="I4452" i="6"/>
  <c r="I4451" i="6"/>
  <c r="I4450" i="6"/>
  <c r="I4449" i="6"/>
  <c r="I4448" i="6"/>
  <c r="I4447" i="6"/>
  <c r="I4446" i="6"/>
  <c r="I4445" i="6"/>
  <c r="I4444" i="6"/>
  <c r="I4443" i="6"/>
  <c r="I4442" i="6"/>
  <c r="I4441" i="6"/>
  <c r="I4440" i="6"/>
  <c r="I4439" i="6"/>
  <c r="I4438" i="6"/>
  <c r="I4437" i="6"/>
  <c r="I4436" i="6"/>
  <c r="I4435" i="6"/>
  <c r="I4434" i="6"/>
  <c r="I4433" i="6"/>
  <c r="I4432" i="6"/>
  <c r="I4431" i="6"/>
  <c r="I4430" i="6"/>
  <c r="I4429" i="6"/>
  <c r="I4428" i="6"/>
  <c r="I4427" i="6"/>
  <c r="I4426" i="6"/>
  <c r="I4425" i="6"/>
  <c r="I4424" i="6"/>
  <c r="I4423" i="6"/>
  <c r="I4422" i="6"/>
  <c r="I4421" i="6"/>
  <c r="I4420" i="6"/>
  <c r="I4419" i="6"/>
  <c r="I4418" i="6"/>
  <c r="I4417" i="6"/>
  <c r="I4416" i="6"/>
  <c r="I4415" i="6"/>
  <c r="I4414" i="6"/>
  <c r="I4413" i="6"/>
  <c r="I4412" i="6"/>
  <c r="I4411" i="6"/>
  <c r="I4410" i="6"/>
  <c r="I4409" i="6"/>
  <c r="I4408" i="6"/>
  <c r="I4407" i="6"/>
  <c r="I4406" i="6"/>
  <c r="I4405" i="6"/>
  <c r="I4404" i="6"/>
  <c r="I4403" i="6"/>
  <c r="I4402" i="6"/>
  <c r="I4401" i="6"/>
  <c r="I4400" i="6"/>
  <c r="I4399" i="6"/>
  <c r="I4398" i="6"/>
  <c r="I4397" i="6"/>
  <c r="I4396" i="6"/>
  <c r="I4395" i="6"/>
  <c r="I4394" i="6"/>
  <c r="I4393" i="6"/>
  <c r="I4392" i="6"/>
  <c r="I4391" i="6"/>
  <c r="I4390" i="6"/>
  <c r="I4389" i="6"/>
  <c r="I4388" i="6"/>
  <c r="I4387" i="6"/>
  <c r="I4386" i="6"/>
  <c r="I4385" i="6"/>
  <c r="I4384" i="6"/>
  <c r="I4383" i="6"/>
  <c r="I4382" i="6"/>
  <c r="I4381" i="6"/>
  <c r="I4380" i="6"/>
  <c r="I4379" i="6"/>
  <c r="I4378" i="6"/>
  <c r="I4377" i="6"/>
  <c r="I4376" i="6"/>
  <c r="I4375" i="6"/>
  <c r="I4374" i="6"/>
  <c r="I4373" i="6"/>
  <c r="I4372" i="6"/>
  <c r="I4371" i="6"/>
  <c r="I4370" i="6"/>
  <c r="I4369" i="6"/>
  <c r="I4368" i="6"/>
  <c r="I4367" i="6"/>
  <c r="I4366" i="6"/>
  <c r="I4365" i="6"/>
  <c r="I4364" i="6"/>
  <c r="I4363" i="6"/>
  <c r="I4362" i="6"/>
  <c r="I4361" i="6"/>
  <c r="I4360" i="6"/>
  <c r="I4359" i="6"/>
  <c r="I4358" i="6"/>
  <c r="I4357" i="6"/>
  <c r="I4356" i="6"/>
  <c r="I4355" i="6"/>
  <c r="I4354" i="6"/>
  <c r="I4353" i="6"/>
  <c r="I4352" i="6"/>
  <c r="I4351" i="6"/>
  <c r="I4350" i="6"/>
  <c r="I4349" i="6"/>
  <c r="I4348" i="6"/>
  <c r="I4347" i="6"/>
  <c r="I4346" i="6"/>
  <c r="I4345" i="6"/>
  <c r="I4344" i="6"/>
  <c r="I4343" i="6"/>
  <c r="I4342" i="6"/>
  <c r="I4341" i="6"/>
  <c r="I4340" i="6"/>
  <c r="I4339" i="6"/>
  <c r="I4338" i="6"/>
  <c r="I4337" i="6"/>
  <c r="I4336" i="6"/>
  <c r="I4335" i="6"/>
  <c r="I4334" i="6"/>
  <c r="I4333" i="6"/>
  <c r="I4332" i="6"/>
  <c r="I4331" i="6"/>
  <c r="I4330" i="6"/>
  <c r="I4329" i="6"/>
  <c r="I4328" i="6"/>
  <c r="I4327" i="6"/>
  <c r="I4326" i="6"/>
  <c r="I4325" i="6"/>
  <c r="I4324" i="6"/>
  <c r="I4323" i="6"/>
  <c r="I4322" i="6"/>
  <c r="I4321" i="6"/>
  <c r="I4320" i="6"/>
  <c r="I4319" i="6"/>
  <c r="I4318" i="6"/>
  <c r="I4317" i="6"/>
  <c r="I4316" i="6"/>
  <c r="I4315" i="6"/>
  <c r="I4314" i="6"/>
  <c r="I4313" i="6"/>
  <c r="I4312" i="6"/>
  <c r="I4311" i="6"/>
  <c r="I4310" i="6"/>
  <c r="I4309" i="6"/>
  <c r="I4308" i="6"/>
  <c r="I4307" i="6"/>
  <c r="I4306" i="6"/>
  <c r="I4305" i="6"/>
  <c r="I4304" i="6"/>
  <c r="I4303" i="6"/>
  <c r="I4302" i="6"/>
  <c r="I4301" i="6"/>
  <c r="I4300" i="6"/>
  <c r="I4299" i="6"/>
  <c r="I4298" i="6"/>
  <c r="I4297" i="6"/>
  <c r="I4296" i="6"/>
  <c r="I4295" i="6"/>
  <c r="I4294" i="6"/>
  <c r="I4293" i="6"/>
  <c r="I4292" i="6"/>
  <c r="I4291" i="6"/>
  <c r="I4290" i="6"/>
  <c r="I4289" i="6"/>
  <c r="I4288" i="6"/>
  <c r="I4287" i="6"/>
  <c r="I4286" i="6"/>
  <c r="I4285" i="6"/>
  <c r="I4284" i="6"/>
  <c r="I4283" i="6"/>
  <c r="I4282" i="6"/>
  <c r="I4281" i="6"/>
  <c r="I4280" i="6"/>
  <c r="I4279" i="6"/>
  <c r="I4278" i="6"/>
  <c r="I4277" i="6"/>
  <c r="I4276" i="6"/>
  <c r="I4275" i="6"/>
  <c r="I4274" i="6"/>
  <c r="I4273" i="6"/>
  <c r="I4272" i="6"/>
  <c r="I4271" i="6"/>
  <c r="I4270" i="6"/>
  <c r="I4269" i="6"/>
  <c r="I4268" i="6"/>
  <c r="I4267" i="6"/>
  <c r="I4266" i="6"/>
  <c r="I4265" i="6"/>
  <c r="I4264" i="6"/>
  <c r="I4263" i="6"/>
  <c r="I4262" i="6"/>
  <c r="I4261" i="6"/>
  <c r="I4260" i="6"/>
  <c r="I4259" i="6"/>
  <c r="I4258" i="6"/>
  <c r="I4257" i="6"/>
  <c r="I4256" i="6"/>
  <c r="I4255" i="6"/>
  <c r="I4254" i="6"/>
  <c r="I4253" i="6"/>
  <c r="I4252" i="6"/>
  <c r="I4251" i="6"/>
  <c r="I4250" i="6"/>
  <c r="I4249" i="6"/>
  <c r="I4248" i="6"/>
  <c r="I4247" i="6"/>
  <c r="I4246" i="6"/>
  <c r="I4245" i="6"/>
  <c r="I4244" i="6"/>
  <c r="I4243" i="6"/>
  <c r="I4242" i="6"/>
  <c r="I4241" i="6"/>
  <c r="I4240" i="6"/>
  <c r="I4239" i="6"/>
  <c r="I4238" i="6"/>
  <c r="I4237" i="6"/>
  <c r="I4236" i="6"/>
  <c r="I4235" i="6"/>
  <c r="I4234" i="6"/>
  <c r="I4233" i="6"/>
  <c r="I4232" i="6"/>
  <c r="I4231" i="6"/>
  <c r="I4230" i="6"/>
  <c r="I4229" i="6"/>
  <c r="I4228" i="6"/>
  <c r="I4227" i="6"/>
  <c r="I4226" i="6"/>
  <c r="I4225" i="6"/>
  <c r="I4224" i="6"/>
  <c r="I4223" i="6"/>
  <c r="I4222" i="6"/>
  <c r="I4221" i="6"/>
  <c r="I4220" i="6"/>
  <c r="I4219" i="6"/>
  <c r="I4218" i="6"/>
  <c r="I4217" i="6"/>
  <c r="I4216" i="6"/>
  <c r="I4215" i="6"/>
  <c r="I4214" i="6"/>
  <c r="I4213" i="6"/>
  <c r="I4212" i="6"/>
  <c r="I4211" i="6"/>
  <c r="I4210" i="6"/>
  <c r="I4209" i="6"/>
  <c r="I4208" i="6"/>
  <c r="I4207" i="6"/>
  <c r="I4206" i="6"/>
  <c r="I4205" i="6"/>
  <c r="I4204" i="6"/>
  <c r="I4203" i="6"/>
  <c r="I4202" i="6"/>
  <c r="I4201" i="6"/>
  <c r="I4200" i="6"/>
  <c r="I4199" i="6"/>
  <c r="I4198" i="6"/>
  <c r="I4197" i="6"/>
  <c r="I4196" i="6"/>
  <c r="I4195" i="6"/>
  <c r="I4194" i="6"/>
  <c r="I4193" i="6"/>
  <c r="I4192" i="6"/>
  <c r="I4191" i="6"/>
  <c r="I4190" i="6"/>
  <c r="I4189" i="6"/>
  <c r="I4188" i="6"/>
  <c r="I4187" i="6"/>
  <c r="I4186" i="6"/>
  <c r="I4185" i="6"/>
  <c r="I4184" i="6"/>
  <c r="I4183" i="6"/>
  <c r="I4182" i="6"/>
  <c r="I4181" i="6"/>
  <c r="I4180" i="6"/>
  <c r="I4179" i="6"/>
  <c r="I4178" i="6"/>
  <c r="I4177" i="6"/>
  <c r="I4176" i="6"/>
  <c r="I4175" i="6"/>
  <c r="I4174" i="6"/>
  <c r="I4173" i="6"/>
  <c r="I4172" i="6"/>
  <c r="I4171" i="6"/>
  <c r="I4170" i="6"/>
  <c r="I4169" i="6"/>
  <c r="I4168" i="6"/>
  <c r="I4167" i="6"/>
  <c r="I4166" i="6"/>
  <c r="I4165" i="6"/>
  <c r="I4164" i="6"/>
  <c r="I4163" i="6"/>
  <c r="I4162" i="6"/>
  <c r="I4161" i="6"/>
  <c r="I4160" i="6"/>
  <c r="I4159" i="6"/>
  <c r="I4158" i="6"/>
  <c r="I4157" i="6"/>
  <c r="I4156" i="6"/>
  <c r="I4155" i="6"/>
  <c r="I4154" i="6"/>
  <c r="I4153" i="6"/>
  <c r="I4152" i="6"/>
  <c r="I4151" i="6"/>
  <c r="I4150" i="6"/>
  <c r="I4149" i="6"/>
  <c r="I4148" i="6"/>
  <c r="I4147" i="6"/>
  <c r="I4146" i="6"/>
  <c r="I4145" i="6"/>
  <c r="I4144" i="6"/>
  <c r="I4143" i="6"/>
  <c r="I4142" i="6"/>
  <c r="I4141" i="6"/>
  <c r="I4140" i="6"/>
  <c r="I4139" i="6"/>
  <c r="I4138" i="6"/>
  <c r="I4137" i="6"/>
  <c r="I4136" i="6"/>
  <c r="I4135" i="6"/>
  <c r="I4134" i="6"/>
  <c r="I4133" i="6"/>
  <c r="I4132" i="6"/>
  <c r="I4131" i="6"/>
  <c r="I4130" i="6"/>
  <c r="I4129" i="6"/>
  <c r="I4128" i="6"/>
  <c r="I4127" i="6"/>
  <c r="I4126" i="6"/>
  <c r="I4125" i="6"/>
  <c r="I4124" i="6"/>
  <c r="I4123" i="6"/>
  <c r="I4122" i="6"/>
  <c r="I4121" i="6"/>
  <c r="I4120" i="6"/>
  <c r="I4119" i="6"/>
  <c r="I4118" i="6"/>
  <c r="I4117" i="6"/>
  <c r="I4116" i="6"/>
  <c r="I4115" i="6"/>
  <c r="I4114" i="6"/>
  <c r="I4113" i="6"/>
  <c r="I4112" i="6"/>
  <c r="I4111" i="6"/>
  <c r="I4110" i="6"/>
  <c r="I4109" i="6"/>
  <c r="I4108" i="6"/>
  <c r="I4107" i="6"/>
  <c r="I4106" i="6"/>
  <c r="I4105" i="6"/>
  <c r="I4104" i="6"/>
  <c r="I4103" i="6"/>
  <c r="I4102" i="6"/>
  <c r="I4101" i="6"/>
  <c r="I4100" i="6"/>
  <c r="I4099" i="6"/>
  <c r="I4098" i="6"/>
  <c r="I4097" i="6"/>
  <c r="I4096" i="6"/>
  <c r="I4095" i="6"/>
  <c r="I4094" i="6"/>
  <c r="I4093" i="6"/>
  <c r="I4092" i="6"/>
  <c r="I4091" i="6"/>
  <c r="I4090" i="6"/>
  <c r="I4089" i="6"/>
  <c r="I4088" i="6"/>
  <c r="I4087" i="6"/>
  <c r="I4086" i="6"/>
  <c r="I4085" i="6"/>
  <c r="I4084" i="6"/>
  <c r="I4083" i="6"/>
  <c r="I4082" i="6"/>
  <c r="I4081" i="6"/>
  <c r="I4080" i="6"/>
  <c r="I4079" i="6"/>
  <c r="I4078" i="6"/>
  <c r="I4077" i="6"/>
  <c r="I4076" i="6"/>
  <c r="I4075" i="6"/>
  <c r="I4074" i="6"/>
  <c r="I4073" i="6"/>
  <c r="I4072" i="6"/>
  <c r="I4071" i="6"/>
  <c r="I4070" i="6"/>
  <c r="I4069" i="6"/>
  <c r="I4068" i="6"/>
  <c r="I4067" i="6"/>
  <c r="I4066" i="6"/>
  <c r="I4065" i="6"/>
  <c r="I4064" i="6"/>
  <c r="I4063" i="6"/>
  <c r="I4062" i="6"/>
  <c r="I4061" i="6"/>
  <c r="I4060" i="6"/>
  <c r="I4059" i="6"/>
  <c r="I4058" i="6"/>
  <c r="I4057" i="6"/>
  <c r="I4056" i="6"/>
  <c r="I4055" i="6"/>
  <c r="I4054" i="6"/>
  <c r="I4053" i="6"/>
  <c r="I4052" i="6"/>
  <c r="I4051" i="6"/>
  <c r="I4050" i="6"/>
  <c r="I4049" i="6"/>
  <c r="I4048" i="6"/>
  <c r="I4047" i="6"/>
  <c r="I4046" i="6"/>
  <c r="I4045" i="6"/>
  <c r="I4044" i="6"/>
  <c r="I4043" i="6"/>
  <c r="I4042" i="6"/>
  <c r="I4041" i="6"/>
  <c r="I4040" i="6"/>
  <c r="I4039" i="6"/>
  <c r="I4038" i="6"/>
  <c r="I4037" i="6"/>
  <c r="I4036" i="6"/>
  <c r="I4035" i="6"/>
  <c r="I4034" i="6"/>
  <c r="I4033" i="6"/>
  <c r="I4032" i="6"/>
  <c r="I4031" i="6"/>
  <c r="I4030" i="6"/>
  <c r="I4029" i="6"/>
  <c r="I4028" i="6"/>
  <c r="I4027" i="6"/>
  <c r="I4026" i="6"/>
  <c r="I4025" i="6"/>
  <c r="I4024" i="6"/>
  <c r="I4023" i="6"/>
  <c r="I4022" i="6"/>
  <c r="I4021" i="6"/>
  <c r="I4020" i="6"/>
  <c r="I4019" i="6"/>
  <c r="I4018" i="6"/>
  <c r="I4017" i="6"/>
  <c r="I4016" i="6"/>
  <c r="I4015" i="6"/>
  <c r="I4014" i="6"/>
  <c r="I4013" i="6"/>
  <c r="I4012" i="6"/>
  <c r="I4011" i="6"/>
  <c r="I4010" i="6"/>
  <c r="I4009" i="6"/>
  <c r="I4008" i="6"/>
  <c r="I4007" i="6"/>
  <c r="I4006" i="6"/>
  <c r="I4005" i="6"/>
  <c r="I4004" i="6"/>
  <c r="I4003" i="6"/>
  <c r="I4002" i="6"/>
  <c r="I4001" i="6"/>
  <c r="I4000" i="6"/>
  <c r="I3999" i="6"/>
  <c r="I3998" i="6"/>
  <c r="I3997" i="6"/>
  <c r="I3996" i="6"/>
  <c r="I3995" i="6"/>
  <c r="I3994" i="6"/>
  <c r="I3993" i="6"/>
  <c r="I3992" i="6"/>
  <c r="I3991" i="6"/>
  <c r="I3990" i="6"/>
  <c r="I3989" i="6"/>
  <c r="I3988" i="6"/>
  <c r="I3987" i="6"/>
  <c r="I3986" i="6"/>
  <c r="I3985" i="6"/>
  <c r="I3984" i="6"/>
  <c r="I3983" i="6"/>
  <c r="I3982" i="6"/>
  <c r="I3981" i="6"/>
  <c r="I3980" i="6"/>
  <c r="I3979" i="6"/>
  <c r="I3978" i="6"/>
  <c r="I3977" i="6"/>
  <c r="I3976" i="6"/>
  <c r="I3975" i="6"/>
  <c r="I3974" i="6"/>
  <c r="I3973" i="6"/>
  <c r="I3972" i="6"/>
  <c r="I3971" i="6"/>
  <c r="I3970" i="6"/>
  <c r="I3969" i="6"/>
  <c r="I3968" i="6"/>
  <c r="I3967" i="6"/>
  <c r="I3966" i="6"/>
  <c r="I3965" i="6"/>
  <c r="I3964" i="6"/>
  <c r="I3963" i="6"/>
  <c r="I3962" i="6"/>
  <c r="I3961" i="6"/>
  <c r="I3960" i="6"/>
  <c r="I3959" i="6"/>
  <c r="I3958" i="6"/>
  <c r="I3957" i="6"/>
  <c r="I3956" i="6"/>
  <c r="I3955" i="6"/>
  <c r="I3954" i="6"/>
  <c r="I3953" i="6"/>
  <c r="I3952" i="6"/>
  <c r="I3951" i="6"/>
  <c r="I3950" i="6"/>
  <c r="I3949" i="6"/>
  <c r="I3948" i="6"/>
  <c r="I3947" i="6"/>
  <c r="I3946" i="6"/>
  <c r="I3945" i="6"/>
  <c r="I3944" i="6"/>
  <c r="I3943" i="6"/>
  <c r="I3942" i="6"/>
  <c r="I3941" i="6"/>
  <c r="I3940" i="6"/>
  <c r="I3939" i="6"/>
  <c r="I3938" i="6"/>
  <c r="I3937" i="6"/>
  <c r="I3936" i="6"/>
  <c r="I3935" i="6"/>
  <c r="I3934" i="6"/>
  <c r="I3933" i="6"/>
  <c r="I3932" i="6"/>
  <c r="I3931" i="6"/>
  <c r="I3930" i="6"/>
  <c r="I3929" i="6"/>
  <c r="I3928" i="6"/>
  <c r="I3927" i="6"/>
  <c r="I3926" i="6"/>
  <c r="I3925" i="6"/>
  <c r="I3924" i="6"/>
  <c r="I3923" i="6"/>
  <c r="I3922" i="6"/>
  <c r="I3921" i="6"/>
  <c r="I3920" i="6"/>
  <c r="I3919" i="6"/>
  <c r="I3918" i="6"/>
  <c r="I3917" i="6"/>
  <c r="I3916" i="6"/>
  <c r="I3915" i="6"/>
  <c r="I3914" i="6"/>
  <c r="I3913" i="6"/>
  <c r="I3912" i="6"/>
  <c r="I3911" i="6"/>
  <c r="I3910" i="6"/>
  <c r="I3909" i="6"/>
  <c r="I3908" i="6"/>
  <c r="I3907" i="6"/>
  <c r="I3906" i="6"/>
  <c r="I3905" i="6"/>
  <c r="I3904" i="6"/>
  <c r="I3903" i="6"/>
  <c r="I3902" i="6"/>
  <c r="I3901" i="6"/>
  <c r="I3900" i="6"/>
  <c r="I3899" i="6"/>
  <c r="I3898" i="6"/>
  <c r="I3897" i="6"/>
  <c r="I3896" i="6"/>
  <c r="I3895" i="6"/>
  <c r="I3894" i="6"/>
  <c r="I3893" i="6"/>
  <c r="I3892" i="6"/>
  <c r="I3891" i="6"/>
  <c r="I3890" i="6"/>
  <c r="I3889" i="6"/>
  <c r="I3888" i="6"/>
  <c r="I3887" i="6"/>
  <c r="I3886" i="6"/>
  <c r="I3885" i="6"/>
  <c r="I3884" i="6"/>
  <c r="I3883" i="6"/>
  <c r="I3882" i="6"/>
  <c r="I3881" i="6"/>
  <c r="I3880" i="6"/>
  <c r="I3879" i="6"/>
  <c r="I3878" i="6"/>
  <c r="I3877" i="6"/>
  <c r="I3876" i="6"/>
  <c r="I3875" i="6"/>
  <c r="I3874" i="6"/>
  <c r="I3873" i="6"/>
  <c r="I3872" i="6"/>
  <c r="I3871" i="6"/>
  <c r="I3870" i="6"/>
  <c r="I3869" i="6"/>
  <c r="I3868" i="6"/>
  <c r="I3867" i="6"/>
  <c r="I3866" i="6"/>
  <c r="I3865" i="6"/>
  <c r="I3864" i="6"/>
  <c r="I3863" i="6"/>
  <c r="I3862" i="6"/>
  <c r="I3861" i="6"/>
  <c r="I3860" i="6"/>
  <c r="I3859" i="6"/>
  <c r="I3858" i="6"/>
  <c r="I3857" i="6"/>
  <c r="I3856" i="6"/>
  <c r="I3855" i="6"/>
  <c r="I3854" i="6"/>
  <c r="I3853" i="6"/>
  <c r="I3852" i="6"/>
  <c r="I3851" i="6"/>
  <c r="I3850" i="6"/>
  <c r="I3849" i="6"/>
  <c r="I3848" i="6"/>
  <c r="I3847" i="6"/>
  <c r="I3846" i="6"/>
  <c r="I3845" i="6"/>
  <c r="I3844" i="6"/>
  <c r="I3843" i="6"/>
  <c r="I3842" i="6"/>
  <c r="I3841" i="6"/>
  <c r="I3840" i="6"/>
  <c r="I3839" i="6"/>
  <c r="I3838" i="6"/>
  <c r="I3837" i="6"/>
  <c r="I3836" i="6"/>
  <c r="I3835" i="6"/>
  <c r="I3834" i="6"/>
  <c r="I3833" i="6"/>
  <c r="I3832" i="6"/>
  <c r="I3831" i="6"/>
  <c r="I3830" i="6"/>
  <c r="I3829" i="6"/>
  <c r="I3828" i="6"/>
  <c r="I3827" i="6"/>
  <c r="I3826" i="6"/>
  <c r="I3825" i="6"/>
  <c r="I3824" i="6"/>
  <c r="I3823" i="6"/>
  <c r="I3822" i="6"/>
  <c r="I3821" i="6"/>
  <c r="I3820" i="6"/>
  <c r="I3819" i="6"/>
  <c r="I3818" i="6"/>
  <c r="I3817" i="6"/>
  <c r="I3816" i="6"/>
  <c r="I3815" i="6"/>
  <c r="I3814" i="6"/>
  <c r="I3813" i="6"/>
  <c r="I3812" i="6"/>
  <c r="I3811" i="6"/>
  <c r="I3810" i="6"/>
  <c r="I3809" i="6"/>
  <c r="I3808" i="6"/>
  <c r="I3807" i="6"/>
  <c r="I3806" i="6"/>
  <c r="I3805" i="6"/>
  <c r="I3804" i="6"/>
  <c r="I3803" i="6"/>
  <c r="I3802" i="6"/>
  <c r="I3801" i="6"/>
  <c r="I3800" i="6"/>
  <c r="I3799" i="6"/>
  <c r="I3798" i="6"/>
  <c r="I3797" i="6"/>
  <c r="I3796" i="6"/>
  <c r="I3795" i="6"/>
  <c r="I3794" i="6"/>
  <c r="I3793" i="6"/>
  <c r="I3792" i="6"/>
  <c r="I3791" i="6"/>
  <c r="I3790" i="6"/>
  <c r="I3789" i="6"/>
  <c r="I3788" i="6"/>
  <c r="I3787" i="6"/>
  <c r="I3786" i="6"/>
  <c r="I3785" i="6"/>
  <c r="I3784" i="6"/>
  <c r="I3783" i="6"/>
  <c r="I3782" i="6"/>
  <c r="I3781" i="6"/>
  <c r="I3780" i="6"/>
  <c r="I3779" i="6"/>
  <c r="I3778" i="6"/>
  <c r="I3777" i="6"/>
  <c r="I3776" i="6"/>
  <c r="I3775" i="6"/>
  <c r="I3774" i="6"/>
  <c r="I3773" i="6"/>
  <c r="I3772" i="6"/>
  <c r="I3771" i="6"/>
  <c r="I3770" i="6"/>
  <c r="I3769" i="6"/>
  <c r="I3768" i="6"/>
  <c r="I3767" i="6"/>
  <c r="I3766" i="6"/>
  <c r="I3765" i="6"/>
  <c r="I3764" i="6"/>
  <c r="I3763" i="6"/>
  <c r="I3762" i="6"/>
  <c r="I3761" i="6"/>
  <c r="I3760" i="6"/>
  <c r="I3759" i="6"/>
  <c r="I3758" i="6"/>
  <c r="I3757" i="6"/>
  <c r="I3756" i="6"/>
  <c r="I3755" i="6"/>
  <c r="I3754" i="6"/>
  <c r="I3753" i="6"/>
  <c r="I3752" i="6"/>
  <c r="I3751" i="6"/>
  <c r="I3750" i="6"/>
  <c r="I3749" i="6"/>
  <c r="I3748" i="6"/>
  <c r="I3747" i="6"/>
  <c r="I3746" i="6"/>
  <c r="I3745" i="6"/>
  <c r="I3744" i="6"/>
  <c r="I3743" i="6"/>
  <c r="I3742" i="6"/>
  <c r="I3741" i="6"/>
  <c r="I3740" i="6"/>
  <c r="I3739" i="6"/>
  <c r="I3738" i="6"/>
  <c r="I3737" i="6"/>
  <c r="I3736" i="6"/>
  <c r="I3735" i="6"/>
  <c r="I3734" i="6"/>
  <c r="I3733" i="6"/>
  <c r="I3732" i="6"/>
  <c r="I3731" i="6"/>
  <c r="I3730" i="6"/>
  <c r="I3729" i="6"/>
  <c r="I3728" i="6"/>
  <c r="I3727" i="6"/>
  <c r="I3726" i="6"/>
  <c r="I3725" i="6"/>
  <c r="I3724" i="6"/>
  <c r="I3723" i="6"/>
  <c r="I3722" i="6"/>
  <c r="I3721" i="6"/>
  <c r="I3720" i="6"/>
  <c r="I3719" i="6"/>
  <c r="I3718" i="6"/>
  <c r="I3717" i="6"/>
  <c r="I3716" i="6"/>
  <c r="I3715" i="6"/>
  <c r="I3714" i="6"/>
  <c r="I3713" i="6"/>
  <c r="I3712" i="6"/>
  <c r="I3711" i="6"/>
  <c r="I3710" i="6"/>
  <c r="I3709" i="6"/>
  <c r="I3708" i="6"/>
  <c r="I3707" i="6"/>
  <c r="I3706" i="6"/>
  <c r="I3705" i="6"/>
  <c r="I3704" i="6"/>
  <c r="I3703" i="6"/>
  <c r="I3702" i="6"/>
  <c r="I3701" i="6"/>
  <c r="I3700" i="6"/>
  <c r="I3699" i="6"/>
  <c r="I3698" i="6"/>
  <c r="I3697" i="6"/>
  <c r="I3696" i="6"/>
  <c r="I3695" i="6"/>
  <c r="I3694" i="6"/>
  <c r="I3693" i="6"/>
  <c r="I3692" i="6"/>
  <c r="I3691" i="6"/>
  <c r="I3690" i="6"/>
  <c r="I3689" i="6"/>
  <c r="I3688" i="6"/>
  <c r="I3687" i="6"/>
  <c r="I3686" i="6"/>
  <c r="I3685" i="6"/>
  <c r="I3684" i="6"/>
  <c r="I3683" i="6"/>
  <c r="I3682" i="6"/>
  <c r="I3681" i="6"/>
  <c r="I3680" i="6"/>
  <c r="I3679" i="6"/>
  <c r="I3678" i="6"/>
  <c r="I3677" i="6"/>
  <c r="I3676" i="6"/>
  <c r="I3675" i="6"/>
  <c r="I3674" i="6"/>
  <c r="I3673" i="6"/>
  <c r="I3672" i="6"/>
  <c r="I3671" i="6"/>
  <c r="I3670" i="6"/>
  <c r="I3669" i="6"/>
  <c r="I3668" i="6"/>
  <c r="I3667" i="6"/>
  <c r="I3666" i="6"/>
  <c r="I3665" i="6"/>
  <c r="I3664" i="6"/>
  <c r="I3663" i="6"/>
  <c r="I3662" i="6"/>
  <c r="I3661" i="6"/>
  <c r="I3660" i="6"/>
  <c r="I3659" i="6"/>
  <c r="I3658" i="6"/>
  <c r="I3657" i="6"/>
  <c r="I3656" i="6"/>
  <c r="I3655" i="6"/>
  <c r="I3654" i="6"/>
  <c r="I3653" i="6"/>
  <c r="I3652" i="6"/>
  <c r="I3651" i="6"/>
  <c r="I3650" i="6"/>
  <c r="I3649" i="6"/>
  <c r="I3648" i="6"/>
  <c r="I3647" i="6"/>
  <c r="I3646" i="6"/>
  <c r="I3645" i="6"/>
  <c r="I3644" i="6"/>
  <c r="I3643" i="6"/>
  <c r="I3642" i="6"/>
  <c r="I3641" i="6"/>
  <c r="I3640" i="6"/>
  <c r="I3639" i="6"/>
  <c r="I3638" i="6"/>
  <c r="I3637" i="6"/>
  <c r="I3636" i="6"/>
  <c r="I3635" i="6"/>
  <c r="I3634" i="6"/>
  <c r="I3633" i="6"/>
  <c r="I3632" i="6"/>
  <c r="I3631" i="6"/>
  <c r="I3630" i="6"/>
  <c r="I3629" i="6"/>
  <c r="I3628" i="6"/>
  <c r="I3627" i="6"/>
  <c r="I3626" i="6"/>
  <c r="I3625" i="6"/>
  <c r="I3624" i="6"/>
  <c r="I3623" i="6"/>
  <c r="I3622" i="6"/>
  <c r="I3621" i="6"/>
  <c r="I3620" i="6"/>
  <c r="I3619" i="6"/>
  <c r="I3618" i="6"/>
  <c r="I3617" i="6"/>
  <c r="I3616" i="6"/>
  <c r="I3615" i="6"/>
  <c r="I3614" i="6"/>
  <c r="I3613" i="6"/>
  <c r="I3612" i="6"/>
  <c r="I3611" i="6"/>
  <c r="I3610" i="6"/>
  <c r="I3609" i="6"/>
  <c r="I3608" i="6"/>
  <c r="I3607" i="6"/>
  <c r="I3606" i="6"/>
  <c r="I3605" i="6"/>
  <c r="I3604" i="6"/>
  <c r="I3603" i="6"/>
  <c r="I3602" i="6"/>
  <c r="I3601" i="6"/>
  <c r="I3600" i="6"/>
  <c r="I3599" i="6"/>
  <c r="I3598" i="6"/>
  <c r="I3597" i="6"/>
  <c r="I3596" i="6"/>
  <c r="I3595" i="6"/>
  <c r="I3594" i="6"/>
  <c r="I3593" i="6"/>
  <c r="I3592" i="6"/>
  <c r="I3591" i="6"/>
  <c r="I3590" i="6"/>
  <c r="I3589" i="6"/>
  <c r="I3588" i="6"/>
  <c r="I3587" i="6"/>
  <c r="I3586" i="6"/>
  <c r="I3585" i="6"/>
  <c r="I3584" i="6"/>
  <c r="I3583" i="6"/>
  <c r="I3582" i="6"/>
  <c r="I3581" i="6"/>
  <c r="I3580" i="6"/>
  <c r="I3579" i="6"/>
  <c r="I3578" i="6"/>
  <c r="I3577" i="6"/>
  <c r="I3576" i="6"/>
  <c r="I3575" i="6"/>
  <c r="I3574" i="6"/>
  <c r="I3573" i="6"/>
  <c r="I3572" i="6"/>
  <c r="I3571" i="6"/>
  <c r="I3570" i="6"/>
  <c r="I3569" i="6"/>
  <c r="I3568" i="6"/>
  <c r="I3567" i="6"/>
  <c r="I3566" i="6"/>
  <c r="I3565" i="6"/>
  <c r="I3564" i="6"/>
  <c r="I3563" i="6"/>
  <c r="I3562" i="6"/>
  <c r="I3561" i="6"/>
  <c r="I3560" i="6"/>
  <c r="I3559" i="6"/>
  <c r="I3558" i="6"/>
  <c r="I3557" i="6"/>
  <c r="I3556" i="6"/>
  <c r="I3555" i="6"/>
  <c r="I3554" i="6"/>
  <c r="I3553" i="6"/>
  <c r="I3552" i="6"/>
  <c r="I3551" i="6"/>
  <c r="I3550" i="6"/>
  <c r="I3549" i="6"/>
  <c r="I3548" i="6"/>
  <c r="I3547" i="6"/>
  <c r="I3546" i="6"/>
  <c r="I3545" i="6"/>
  <c r="I3544" i="6"/>
  <c r="I3543" i="6"/>
  <c r="I3542" i="6"/>
  <c r="I3541" i="6"/>
  <c r="I3540" i="6"/>
  <c r="I3539" i="6"/>
  <c r="I3538" i="6"/>
  <c r="I3537" i="6"/>
  <c r="I3536" i="6"/>
  <c r="I3535" i="6"/>
  <c r="I3534" i="6"/>
  <c r="I3533" i="6"/>
  <c r="I3532" i="6"/>
  <c r="I3531" i="6"/>
  <c r="I3530" i="6"/>
  <c r="I3529" i="6"/>
  <c r="I3528" i="6"/>
  <c r="I3527" i="6"/>
  <c r="I3526" i="6"/>
  <c r="I3525" i="6"/>
  <c r="I3524" i="6"/>
  <c r="I3523" i="6"/>
  <c r="I3522" i="6"/>
  <c r="I3521" i="6"/>
  <c r="I3520" i="6"/>
  <c r="I3519" i="6"/>
  <c r="I3518" i="6"/>
  <c r="I3517" i="6"/>
  <c r="I3516" i="6"/>
  <c r="I3515" i="6"/>
  <c r="I3514" i="6"/>
  <c r="I3513" i="6"/>
  <c r="I3512" i="6"/>
  <c r="I3511" i="6"/>
  <c r="I3510" i="6"/>
  <c r="I3509" i="6"/>
  <c r="I3508" i="6"/>
  <c r="I3507" i="6"/>
  <c r="I3506" i="6"/>
  <c r="I3505" i="6"/>
  <c r="I3504" i="6"/>
  <c r="I3503" i="6"/>
  <c r="I3502" i="6"/>
  <c r="I3501" i="6"/>
  <c r="I3500" i="6"/>
  <c r="I3499" i="6"/>
  <c r="I3498" i="6"/>
  <c r="I3497" i="6"/>
  <c r="I3496" i="6"/>
  <c r="I3495" i="6"/>
  <c r="I3494" i="6"/>
  <c r="I3493" i="6"/>
  <c r="I3492" i="6"/>
  <c r="I3491" i="6"/>
  <c r="I3490" i="6"/>
  <c r="I3489" i="6"/>
  <c r="I3488" i="6"/>
  <c r="I3487" i="6"/>
  <c r="I3486" i="6"/>
  <c r="I3485" i="6"/>
  <c r="I3484" i="6"/>
  <c r="I3483" i="6"/>
  <c r="I3482" i="6"/>
  <c r="I3481" i="6"/>
  <c r="I3480" i="6"/>
  <c r="I3479" i="6"/>
  <c r="I3478" i="6"/>
  <c r="I3477" i="6"/>
  <c r="I3476" i="6"/>
  <c r="I3475" i="6"/>
  <c r="I3474" i="6"/>
  <c r="I3473" i="6"/>
  <c r="I3472" i="6"/>
  <c r="I3471" i="6"/>
  <c r="I3470" i="6"/>
  <c r="I3469" i="6"/>
  <c r="I3468" i="6"/>
  <c r="I3467" i="6"/>
  <c r="I3466" i="6"/>
  <c r="I3465" i="6"/>
  <c r="I3464" i="6"/>
  <c r="I3463" i="6"/>
  <c r="I3462" i="6"/>
  <c r="I3461" i="6"/>
  <c r="I3460" i="6"/>
  <c r="I3459" i="6"/>
  <c r="I3458" i="6"/>
  <c r="I3457" i="6"/>
  <c r="I3456" i="6"/>
  <c r="I3455" i="6"/>
  <c r="I3454" i="6"/>
  <c r="I3453" i="6"/>
  <c r="I3452" i="6"/>
  <c r="I3451" i="6"/>
  <c r="I3450" i="6"/>
  <c r="I3449" i="6"/>
  <c r="I3448" i="6"/>
  <c r="I3447" i="6"/>
  <c r="I3446" i="6"/>
  <c r="I3445" i="6"/>
  <c r="I3444" i="6"/>
  <c r="I3443" i="6"/>
  <c r="I3442" i="6"/>
  <c r="I3441" i="6"/>
  <c r="I3440" i="6"/>
  <c r="I3439" i="6"/>
  <c r="I3438" i="6"/>
  <c r="I3437" i="6"/>
  <c r="I3436" i="6"/>
  <c r="I3435" i="6"/>
  <c r="I3434" i="6"/>
  <c r="I3433" i="6"/>
  <c r="I3432" i="6"/>
  <c r="I3431" i="6"/>
  <c r="I3430" i="6"/>
  <c r="I3429" i="6"/>
  <c r="I3428" i="6"/>
  <c r="I3427" i="6"/>
  <c r="I3426" i="6"/>
  <c r="I3425" i="6"/>
  <c r="I3424" i="6"/>
  <c r="I3423" i="6"/>
  <c r="I3422" i="6"/>
  <c r="I3421" i="6"/>
  <c r="I3420" i="6"/>
  <c r="I3419" i="6"/>
  <c r="I3418" i="6"/>
  <c r="I3417" i="6"/>
  <c r="I3416" i="6"/>
  <c r="I3415" i="6"/>
  <c r="I3414" i="6"/>
  <c r="I3413" i="6"/>
  <c r="I3412" i="6"/>
  <c r="I3411" i="6"/>
  <c r="I3410" i="6"/>
  <c r="I3409" i="6"/>
  <c r="I3408" i="6"/>
  <c r="I3407" i="6"/>
  <c r="I3406" i="6"/>
  <c r="I3405" i="6"/>
  <c r="I3404" i="6"/>
  <c r="I3403" i="6"/>
  <c r="I3402" i="6"/>
  <c r="I3401" i="6"/>
  <c r="I3400" i="6"/>
  <c r="I3399" i="6"/>
  <c r="I3398" i="6"/>
  <c r="I3397" i="6"/>
  <c r="I3396" i="6"/>
  <c r="I3395" i="6"/>
  <c r="I3394" i="6"/>
  <c r="I3393" i="6"/>
  <c r="I3392" i="6"/>
  <c r="I3391" i="6"/>
  <c r="I3390" i="6"/>
  <c r="I3389" i="6"/>
  <c r="I3388" i="6"/>
  <c r="I3387" i="6"/>
  <c r="I3386" i="6"/>
  <c r="I3385" i="6"/>
  <c r="I3384" i="6"/>
  <c r="I3383" i="6"/>
  <c r="I3382" i="6"/>
  <c r="I3381" i="6"/>
  <c r="I3380" i="6"/>
  <c r="I3379" i="6"/>
  <c r="I3378" i="6"/>
  <c r="I3377" i="6"/>
  <c r="I3376" i="6"/>
  <c r="I3375" i="6"/>
  <c r="I3374" i="6"/>
  <c r="I3373" i="6"/>
  <c r="I3372" i="6"/>
  <c r="I3371" i="6"/>
  <c r="I3370" i="6"/>
  <c r="I3369" i="6"/>
  <c r="I3368" i="6"/>
  <c r="I3367" i="6"/>
  <c r="I3366" i="6"/>
  <c r="I3365" i="6"/>
  <c r="I3364" i="6"/>
  <c r="I3363" i="6"/>
  <c r="I3362" i="6"/>
  <c r="I3361" i="6"/>
  <c r="I3360" i="6"/>
  <c r="I3359" i="6"/>
  <c r="I3358" i="6"/>
  <c r="I3357" i="6"/>
  <c r="I3356" i="6"/>
  <c r="I3355" i="6"/>
  <c r="I3354" i="6"/>
  <c r="I3353" i="6"/>
  <c r="I3352" i="6"/>
  <c r="I3351" i="6"/>
  <c r="I3350" i="6"/>
  <c r="I3349" i="6"/>
  <c r="I3348" i="6"/>
  <c r="I3347" i="6"/>
  <c r="I3346" i="6"/>
  <c r="I3345" i="6"/>
  <c r="I3344" i="6"/>
  <c r="I3343" i="6"/>
  <c r="I3342" i="6"/>
  <c r="I3341" i="6"/>
  <c r="I3340" i="6"/>
  <c r="I3339" i="6"/>
  <c r="I3338" i="6"/>
  <c r="I3337" i="6"/>
  <c r="I3336" i="6"/>
  <c r="I3335" i="6"/>
  <c r="I3334" i="6"/>
  <c r="I3333" i="6"/>
  <c r="I3332" i="6"/>
  <c r="I3331" i="6"/>
  <c r="I3330" i="6"/>
  <c r="I3329" i="6"/>
  <c r="I3328" i="6"/>
  <c r="I3327" i="6"/>
  <c r="I3326" i="6"/>
  <c r="I3325" i="6"/>
  <c r="I3324" i="6"/>
  <c r="I3323" i="6"/>
  <c r="I3322" i="6"/>
  <c r="I3321" i="6"/>
  <c r="I3320" i="6"/>
  <c r="I3319" i="6"/>
  <c r="I3318" i="6"/>
  <c r="I3317" i="6"/>
  <c r="I3316" i="6"/>
  <c r="I3315" i="6"/>
  <c r="I3314" i="6"/>
  <c r="I3313" i="6"/>
  <c r="I3312" i="6"/>
  <c r="I3311" i="6"/>
  <c r="I3310" i="6"/>
  <c r="I3309" i="6"/>
  <c r="I3308" i="6"/>
  <c r="I3307" i="6"/>
  <c r="I3306" i="6"/>
  <c r="I3305" i="6"/>
  <c r="I3304" i="6"/>
  <c r="I3303" i="6"/>
  <c r="I3302" i="6"/>
  <c r="I3301" i="6"/>
  <c r="I3300" i="6"/>
  <c r="I3299" i="6"/>
  <c r="I3298" i="6"/>
  <c r="I3297" i="6"/>
  <c r="I3296" i="6"/>
  <c r="I3295" i="6"/>
  <c r="I3294" i="6"/>
  <c r="I3293" i="6"/>
  <c r="I3292" i="6"/>
  <c r="I3291" i="6"/>
  <c r="I3290" i="6"/>
  <c r="I3289" i="6"/>
  <c r="I3288" i="6"/>
  <c r="I3287" i="6"/>
  <c r="I3286" i="6"/>
  <c r="I3285" i="6"/>
  <c r="I3284" i="6"/>
  <c r="I3283" i="6"/>
  <c r="I3282" i="6"/>
  <c r="I3281" i="6"/>
  <c r="I3280" i="6"/>
  <c r="I3279" i="6"/>
  <c r="I3278" i="6"/>
  <c r="I3277" i="6"/>
  <c r="I3276" i="6"/>
  <c r="I3275" i="6"/>
  <c r="I3274" i="6"/>
  <c r="I3273" i="6"/>
  <c r="I3272" i="6"/>
  <c r="I3271" i="6"/>
  <c r="I3270" i="6"/>
  <c r="I3269" i="6"/>
  <c r="I3268" i="6"/>
  <c r="I3267" i="6"/>
  <c r="I3266" i="6"/>
  <c r="I3265" i="6"/>
  <c r="I3264" i="6"/>
  <c r="I3263" i="6"/>
  <c r="I3262" i="6"/>
  <c r="I3261" i="6"/>
  <c r="I3260" i="6"/>
  <c r="I3259" i="6"/>
  <c r="I3258" i="6"/>
  <c r="I3257" i="6"/>
  <c r="I3256" i="6"/>
  <c r="I3255" i="6"/>
  <c r="I3254" i="6"/>
  <c r="I3253" i="6"/>
  <c r="I3252" i="6"/>
  <c r="I3251" i="6"/>
  <c r="I3250" i="6"/>
  <c r="I3249" i="6"/>
  <c r="I3248" i="6"/>
  <c r="I3247" i="6"/>
  <c r="I3246" i="6"/>
  <c r="I3245" i="6"/>
  <c r="I3244" i="6"/>
  <c r="I3243" i="6"/>
  <c r="I3242" i="6"/>
  <c r="I3241" i="6"/>
  <c r="I3240" i="6"/>
  <c r="I3239" i="6"/>
  <c r="I3238" i="6"/>
  <c r="I3237" i="6"/>
  <c r="I3236" i="6"/>
  <c r="I3235" i="6"/>
  <c r="I3234" i="6"/>
  <c r="I3233" i="6"/>
  <c r="I3232" i="6"/>
  <c r="I3231" i="6"/>
  <c r="I3230" i="6"/>
  <c r="I3229" i="6"/>
  <c r="I3228" i="6"/>
  <c r="I3227" i="6"/>
  <c r="I3226" i="6"/>
  <c r="I3225" i="6"/>
  <c r="I3224" i="6"/>
  <c r="I3223" i="6"/>
  <c r="I3222" i="6"/>
  <c r="I3221" i="6"/>
  <c r="I3220" i="6"/>
  <c r="I3219" i="6"/>
  <c r="I3218" i="6"/>
  <c r="I3217" i="6"/>
  <c r="I3216" i="6"/>
  <c r="I3215" i="6"/>
  <c r="I3214" i="6"/>
  <c r="I3213" i="6"/>
  <c r="I3212" i="6"/>
  <c r="I3211" i="6"/>
  <c r="I3210" i="6"/>
  <c r="I3209" i="6"/>
  <c r="I3208" i="6"/>
  <c r="I3207" i="6"/>
  <c r="I3206" i="6"/>
  <c r="I3205" i="6"/>
  <c r="I3204" i="6"/>
  <c r="I3203" i="6"/>
  <c r="I3202" i="6"/>
  <c r="I3201" i="6"/>
  <c r="I3200" i="6"/>
  <c r="I3199" i="6"/>
  <c r="I3198" i="6"/>
  <c r="I3197" i="6"/>
  <c r="I3196" i="6"/>
  <c r="I3195" i="6"/>
  <c r="I3194" i="6"/>
  <c r="I3193" i="6"/>
  <c r="I3192" i="6"/>
  <c r="I3191" i="6"/>
  <c r="I3190" i="6"/>
  <c r="I3189" i="6"/>
  <c r="I3188" i="6"/>
  <c r="I3187" i="6"/>
  <c r="I3186" i="6"/>
  <c r="I3185" i="6"/>
  <c r="I3184" i="6"/>
  <c r="I3183" i="6"/>
  <c r="I3182" i="6"/>
  <c r="I3181" i="6"/>
  <c r="I3180" i="6"/>
  <c r="I3179" i="6"/>
  <c r="I3178" i="6"/>
  <c r="I3177" i="6"/>
  <c r="I3176" i="6"/>
  <c r="I3175" i="6"/>
  <c r="I3174" i="6"/>
  <c r="I3173" i="6"/>
  <c r="I3172" i="6"/>
  <c r="I3171" i="6"/>
  <c r="I3170" i="6"/>
  <c r="I3169" i="6"/>
  <c r="I3168" i="6"/>
  <c r="I3167" i="6"/>
  <c r="I3166" i="6"/>
  <c r="I3165" i="6"/>
  <c r="I3164" i="6"/>
  <c r="I3163" i="6"/>
  <c r="I3162" i="6"/>
  <c r="I3161" i="6"/>
  <c r="I3160" i="6"/>
  <c r="I3159" i="6"/>
  <c r="I3158" i="6"/>
  <c r="I3157" i="6"/>
  <c r="I3156" i="6"/>
  <c r="I3155" i="6"/>
  <c r="I3154" i="6"/>
  <c r="I3153" i="6"/>
  <c r="I3152" i="6"/>
  <c r="I3151" i="6"/>
  <c r="I3150" i="6"/>
  <c r="I3149" i="6"/>
  <c r="I3148" i="6"/>
  <c r="I3147" i="6"/>
  <c r="I3146" i="6"/>
  <c r="I3145" i="6"/>
  <c r="I3144" i="6"/>
  <c r="I3143" i="6"/>
  <c r="I3142" i="6"/>
  <c r="I3141" i="6"/>
  <c r="I3140" i="6"/>
  <c r="I3139" i="6"/>
  <c r="I3138" i="6"/>
  <c r="I3137" i="6"/>
  <c r="I3136" i="6"/>
  <c r="I3135" i="6"/>
  <c r="I3134" i="6"/>
  <c r="I3133" i="6"/>
  <c r="I3132" i="6"/>
  <c r="I3131" i="6"/>
  <c r="I3130" i="6"/>
  <c r="I3129" i="6"/>
  <c r="I3128" i="6"/>
  <c r="I3127" i="6"/>
  <c r="I3126" i="6"/>
  <c r="I3125" i="6"/>
  <c r="I3124" i="6"/>
  <c r="I3123" i="6"/>
  <c r="I3122" i="6"/>
  <c r="I3121" i="6"/>
  <c r="I3120" i="6"/>
  <c r="I3119" i="6"/>
  <c r="I3118" i="6"/>
  <c r="I3117" i="6"/>
  <c r="I3116" i="6"/>
  <c r="I3115" i="6"/>
  <c r="I3114" i="6"/>
  <c r="I3113" i="6"/>
  <c r="I3112" i="6"/>
  <c r="I3111" i="6"/>
  <c r="I3110" i="6"/>
  <c r="I3109" i="6"/>
  <c r="I3108" i="6"/>
  <c r="I3107" i="6"/>
  <c r="I3106" i="6"/>
  <c r="I3105" i="6"/>
  <c r="I3104" i="6"/>
  <c r="I3103" i="6"/>
  <c r="I3102" i="6"/>
  <c r="I3101" i="6"/>
  <c r="I3100" i="6"/>
  <c r="I3099" i="6"/>
  <c r="I3098" i="6"/>
  <c r="I3097" i="6"/>
  <c r="I3096" i="6"/>
  <c r="I3095" i="6"/>
  <c r="I3094" i="6"/>
  <c r="I3093" i="6"/>
  <c r="I3092" i="6"/>
  <c r="I3091" i="6"/>
  <c r="I3090" i="6"/>
  <c r="I3089" i="6"/>
  <c r="I3088" i="6"/>
  <c r="I3087" i="6"/>
  <c r="I3086" i="6"/>
  <c r="I3085" i="6"/>
  <c r="I3084" i="6"/>
  <c r="I3083" i="6"/>
  <c r="I3082" i="6"/>
  <c r="I3081" i="6"/>
  <c r="I3080" i="6"/>
  <c r="I3079" i="6"/>
  <c r="I3078" i="6"/>
  <c r="I3077" i="6"/>
  <c r="I3076" i="6"/>
  <c r="I3075" i="6"/>
  <c r="I3074" i="6"/>
  <c r="I3073" i="6"/>
  <c r="I3072" i="6"/>
  <c r="I3071" i="6"/>
  <c r="I3070" i="6"/>
  <c r="I3069" i="6"/>
  <c r="I3068" i="6"/>
  <c r="I3067" i="6"/>
  <c r="I3066" i="6"/>
  <c r="I3065" i="6"/>
  <c r="I3064" i="6"/>
  <c r="I3063" i="6"/>
  <c r="I3062" i="6"/>
  <c r="I3061" i="6"/>
  <c r="I3060" i="6"/>
  <c r="I3059" i="6"/>
  <c r="I3058" i="6"/>
  <c r="I3057" i="6"/>
  <c r="I3056" i="6"/>
  <c r="I3055" i="6"/>
  <c r="I3054" i="6"/>
  <c r="I3053" i="6"/>
  <c r="I3052" i="6"/>
  <c r="I3051" i="6"/>
  <c r="I3050" i="6"/>
  <c r="I3049" i="6"/>
  <c r="I3048" i="6"/>
  <c r="I3047" i="6"/>
  <c r="I3046" i="6"/>
  <c r="I3045" i="6"/>
  <c r="I3044" i="6"/>
  <c r="I3043" i="6"/>
  <c r="I3042" i="6"/>
  <c r="I3041" i="6"/>
  <c r="I3040" i="6"/>
  <c r="I3039" i="6"/>
  <c r="I3038" i="6"/>
  <c r="I3037" i="6"/>
  <c r="I3036" i="6"/>
  <c r="I3035" i="6"/>
  <c r="I3034" i="6"/>
  <c r="I3033" i="6"/>
  <c r="I3032" i="6"/>
  <c r="I3031" i="6"/>
  <c r="I3030" i="6"/>
  <c r="I3029" i="6"/>
  <c r="I3028" i="6"/>
  <c r="I3027" i="6"/>
  <c r="I3026" i="6"/>
  <c r="I3025" i="6"/>
  <c r="I3024" i="6"/>
  <c r="I3023" i="6"/>
  <c r="I3022" i="6"/>
  <c r="I3021" i="6"/>
  <c r="I3020" i="6"/>
  <c r="I3019" i="6"/>
  <c r="I3018" i="6"/>
  <c r="I3017" i="6"/>
  <c r="I3016" i="6"/>
  <c r="I3015" i="6"/>
  <c r="I3014" i="6"/>
  <c r="I3013" i="6"/>
  <c r="I3012" i="6"/>
  <c r="I3011" i="6"/>
  <c r="I3010" i="6"/>
  <c r="I3009" i="6"/>
  <c r="I3008" i="6"/>
  <c r="I3007" i="6"/>
  <c r="I3006" i="6"/>
  <c r="I3005" i="6"/>
  <c r="I3004" i="6"/>
  <c r="I3003" i="6"/>
  <c r="I3002" i="6"/>
  <c r="I3001" i="6"/>
  <c r="I3000" i="6"/>
  <c r="I2999" i="6"/>
  <c r="I2998" i="6"/>
  <c r="I2997" i="6"/>
  <c r="I2996" i="6"/>
  <c r="I2995" i="6"/>
  <c r="I2994" i="6"/>
  <c r="I2993" i="6"/>
  <c r="I2992" i="6"/>
  <c r="I2991" i="6"/>
  <c r="I2990" i="6"/>
  <c r="I2989" i="6"/>
  <c r="I2988" i="6"/>
  <c r="I2987" i="6"/>
  <c r="I2986" i="6"/>
  <c r="I2985" i="6"/>
  <c r="I2984" i="6"/>
  <c r="I2983" i="6"/>
  <c r="I2982" i="6"/>
  <c r="I2981" i="6"/>
  <c r="I2980" i="6"/>
  <c r="I2979" i="6"/>
  <c r="I2978" i="6"/>
  <c r="I2977" i="6"/>
  <c r="I2976" i="6"/>
  <c r="I2975" i="6"/>
  <c r="I2974" i="6"/>
  <c r="I2973" i="6"/>
  <c r="I2972" i="6"/>
  <c r="I2971" i="6"/>
  <c r="I2970" i="6"/>
  <c r="I2969" i="6"/>
  <c r="I2968" i="6"/>
  <c r="I2967" i="6"/>
  <c r="I2966" i="6"/>
  <c r="I2965" i="6"/>
  <c r="I2964" i="6"/>
  <c r="I2963" i="6"/>
  <c r="I2962" i="6"/>
  <c r="I2961" i="6"/>
  <c r="I2960" i="6"/>
  <c r="I2959" i="6"/>
  <c r="I2958" i="6"/>
  <c r="I2957" i="6"/>
  <c r="I2956" i="6"/>
  <c r="I2955" i="6"/>
  <c r="I2954" i="6"/>
  <c r="I2953" i="6"/>
  <c r="I2952" i="6"/>
  <c r="I2951" i="6"/>
  <c r="I2950" i="6"/>
  <c r="I2949" i="6"/>
  <c r="I2948" i="6"/>
  <c r="I2947" i="6"/>
  <c r="I2946" i="6"/>
  <c r="I2945" i="6"/>
  <c r="I2944" i="6"/>
  <c r="I2943" i="6"/>
  <c r="I2942" i="6"/>
  <c r="I2941" i="6"/>
  <c r="I2940" i="6"/>
  <c r="I2939" i="6"/>
  <c r="I2938" i="6"/>
  <c r="I2937" i="6"/>
  <c r="I2936" i="6"/>
  <c r="I2935" i="6"/>
  <c r="I2934" i="6"/>
  <c r="I2933" i="6"/>
  <c r="I2932" i="6"/>
  <c r="I2931" i="6"/>
  <c r="I2930" i="6"/>
  <c r="I2929" i="6"/>
  <c r="I2928" i="6"/>
  <c r="I2927" i="6"/>
  <c r="I2926" i="6"/>
  <c r="I2925" i="6"/>
  <c r="I2924" i="6"/>
  <c r="I2923" i="6"/>
  <c r="I2922" i="6"/>
  <c r="I2921" i="6"/>
  <c r="I2920" i="6"/>
  <c r="I2919" i="6"/>
  <c r="I2918" i="6"/>
  <c r="I2917" i="6"/>
  <c r="I2916" i="6"/>
  <c r="I2915" i="6"/>
  <c r="I2914" i="6"/>
  <c r="I2913" i="6"/>
  <c r="I2912" i="6"/>
  <c r="I2911" i="6"/>
  <c r="I2910" i="6"/>
  <c r="I2909" i="6"/>
  <c r="I2908" i="6"/>
  <c r="I2907" i="6"/>
  <c r="I2906" i="6"/>
  <c r="I2905" i="6"/>
  <c r="I2904" i="6"/>
  <c r="I2903" i="6"/>
  <c r="I2902" i="6"/>
  <c r="I2901" i="6"/>
  <c r="I2900" i="6"/>
  <c r="I2899" i="6"/>
  <c r="I2898" i="6"/>
  <c r="I2897" i="6"/>
  <c r="I2896" i="6"/>
  <c r="I2895" i="6"/>
  <c r="I2894" i="6"/>
  <c r="I2893" i="6"/>
  <c r="I2892" i="6"/>
  <c r="I2891" i="6"/>
  <c r="I2890" i="6"/>
  <c r="I2889" i="6"/>
  <c r="I2888" i="6"/>
  <c r="I2887" i="6"/>
  <c r="I2886" i="6"/>
  <c r="I2885" i="6"/>
  <c r="I2884" i="6"/>
  <c r="I2883" i="6"/>
  <c r="I2882" i="6"/>
  <c r="I2881" i="6"/>
  <c r="I2880" i="6"/>
  <c r="I2879" i="6"/>
  <c r="I2878" i="6"/>
  <c r="I2877" i="6"/>
  <c r="I2876" i="6"/>
  <c r="I2875" i="6"/>
  <c r="I2874" i="6"/>
  <c r="I2873" i="6"/>
  <c r="I2872" i="6"/>
  <c r="I2871" i="6"/>
  <c r="I2870" i="6"/>
  <c r="I2869" i="6"/>
  <c r="I2868" i="6"/>
  <c r="I2867" i="6"/>
  <c r="I2866" i="6"/>
  <c r="I2865" i="6"/>
  <c r="I2864" i="6"/>
  <c r="I2863" i="6"/>
  <c r="I2862" i="6"/>
  <c r="I2861" i="6"/>
  <c r="I2860" i="6"/>
  <c r="I2859" i="6"/>
  <c r="I2858" i="6"/>
  <c r="I2857" i="6"/>
  <c r="I2856" i="6"/>
  <c r="I2855" i="6"/>
  <c r="I2854" i="6"/>
  <c r="I2853" i="6"/>
  <c r="I2852" i="6"/>
  <c r="I2851" i="6"/>
  <c r="I2850" i="6"/>
  <c r="I2849" i="6"/>
  <c r="I2848" i="6"/>
  <c r="I2847" i="6"/>
  <c r="I2846" i="6"/>
  <c r="I2845" i="6"/>
  <c r="I2844" i="6"/>
  <c r="I2843" i="6"/>
  <c r="I2842" i="6"/>
  <c r="I2841" i="6"/>
  <c r="I2840" i="6"/>
  <c r="I2839" i="6"/>
  <c r="I2838" i="6"/>
  <c r="I2837" i="6"/>
  <c r="I2836" i="6"/>
  <c r="I2835" i="6"/>
  <c r="I2834" i="6"/>
  <c r="I2833" i="6"/>
  <c r="I2832" i="6"/>
  <c r="I2831" i="6"/>
  <c r="I2830" i="6"/>
  <c r="I2829" i="6"/>
  <c r="I2828" i="6"/>
  <c r="I2827" i="6"/>
  <c r="I2826" i="6"/>
  <c r="I2825" i="6"/>
  <c r="I2824" i="6"/>
  <c r="I2823" i="6"/>
  <c r="I2822" i="6"/>
  <c r="I2821" i="6"/>
  <c r="I2820" i="6"/>
  <c r="I2819" i="6"/>
  <c r="I2818" i="6"/>
  <c r="I2817" i="6"/>
  <c r="I2816" i="6"/>
  <c r="I2815" i="6"/>
  <c r="I2814" i="6"/>
  <c r="I2813" i="6"/>
  <c r="I2812" i="6"/>
  <c r="I2811" i="6"/>
  <c r="I2810" i="6"/>
  <c r="I2809" i="6"/>
  <c r="I2808" i="6"/>
  <c r="I2807" i="6"/>
  <c r="I2806" i="6"/>
  <c r="I2805" i="6"/>
  <c r="I2804" i="6"/>
  <c r="I2803" i="6"/>
  <c r="I2802" i="6"/>
  <c r="I2801" i="6"/>
  <c r="I2800" i="6"/>
  <c r="I2799" i="6"/>
  <c r="I2798" i="6"/>
  <c r="I2797" i="6"/>
  <c r="I2796" i="6"/>
  <c r="I2795" i="6"/>
  <c r="I2794" i="6"/>
  <c r="I2793" i="6"/>
  <c r="I2792" i="6"/>
  <c r="I2791" i="6"/>
  <c r="I2790" i="6"/>
  <c r="I2789" i="6"/>
  <c r="I2788" i="6"/>
  <c r="I2787" i="6"/>
  <c r="I2786" i="6"/>
  <c r="I2785" i="6"/>
  <c r="I2784" i="6"/>
  <c r="I2783" i="6"/>
  <c r="I2782" i="6"/>
  <c r="I2781" i="6"/>
  <c r="I2780" i="6"/>
  <c r="I2779" i="6"/>
  <c r="I2778" i="6"/>
  <c r="I2777" i="6"/>
  <c r="I2776" i="6"/>
  <c r="I2775" i="6"/>
  <c r="I2774" i="6"/>
  <c r="I2773" i="6"/>
  <c r="I2772" i="6"/>
  <c r="I2771" i="6"/>
  <c r="I2770" i="6"/>
  <c r="I2769" i="6"/>
  <c r="I2768" i="6"/>
  <c r="I2767" i="6"/>
  <c r="I2766" i="6"/>
  <c r="I2765" i="6"/>
  <c r="I2764" i="6"/>
  <c r="I2763" i="6"/>
  <c r="I2762" i="6"/>
  <c r="I2761" i="6"/>
  <c r="I2760" i="6"/>
  <c r="I2759" i="6"/>
  <c r="I2758" i="6"/>
  <c r="I2757" i="6"/>
  <c r="I2756" i="6"/>
  <c r="I2755" i="6"/>
  <c r="I2754" i="6"/>
  <c r="I2753" i="6"/>
  <c r="I2752" i="6"/>
  <c r="I2751" i="6"/>
  <c r="I2750" i="6"/>
  <c r="I2749" i="6"/>
  <c r="I2748" i="6"/>
  <c r="I2747" i="6"/>
  <c r="I2746" i="6"/>
  <c r="I2745" i="6"/>
  <c r="I2744" i="6"/>
  <c r="I2743" i="6"/>
  <c r="I2742" i="6"/>
  <c r="I2741" i="6"/>
  <c r="I2740" i="6"/>
  <c r="I2739" i="6"/>
  <c r="I2738" i="6"/>
  <c r="I2737" i="6"/>
  <c r="I2736" i="6"/>
  <c r="I2735" i="6"/>
  <c r="I2734" i="6"/>
  <c r="I2733" i="6"/>
  <c r="I2732" i="6"/>
  <c r="I2731" i="6"/>
  <c r="I2730" i="6"/>
  <c r="I2729" i="6"/>
  <c r="I2728" i="6"/>
  <c r="I2727" i="6"/>
  <c r="I2726" i="6"/>
  <c r="I2725" i="6"/>
  <c r="I2724" i="6"/>
  <c r="I2723" i="6"/>
  <c r="I2722" i="6"/>
  <c r="I2721" i="6"/>
  <c r="I2720" i="6"/>
  <c r="I2719" i="6"/>
  <c r="I2718" i="6"/>
  <c r="I2717" i="6"/>
  <c r="I2716" i="6"/>
  <c r="I2715" i="6"/>
  <c r="I2714" i="6"/>
  <c r="I2713" i="6"/>
  <c r="I2712" i="6"/>
  <c r="I2711" i="6"/>
  <c r="I2710" i="6"/>
  <c r="I2709" i="6"/>
  <c r="I2708" i="6"/>
  <c r="I2707" i="6"/>
  <c r="I2706" i="6"/>
  <c r="I2705" i="6"/>
  <c r="I2704" i="6"/>
  <c r="I2703" i="6"/>
  <c r="I2702" i="6"/>
  <c r="I2701" i="6"/>
  <c r="I2700" i="6"/>
  <c r="I2699" i="6"/>
  <c r="I2698" i="6"/>
  <c r="I2697" i="6"/>
  <c r="I2696" i="6"/>
  <c r="I2695" i="6"/>
  <c r="I2694" i="6"/>
  <c r="I2693" i="6"/>
  <c r="I2692" i="6"/>
  <c r="I2691" i="6"/>
  <c r="I2690" i="6"/>
  <c r="I2689" i="6"/>
  <c r="I2688" i="6"/>
  <c r="I2687" i="6"/>
  <c r="I2686" i="6"/>
  <c r="I2685" i="6"/>
  <c r="I2684" i="6"/>
  <c r="I2683" i="6"/>
  <c r="I2682" i="6"/>
  <c r="I2681" i="6"/>
  <c r="I2680" i="6"/>
  <c r="I2679" i="6"/>
  <c r="I2678" i="6"/>
  <c r="I2677" i="6"/>
  <c r="I2676" i="6"/>
  <c r="I2675" i="6"/>
  <c r="I2674" i="6"/>
  <c r="I2673" i="6"/>
  <c r="I2672" i="6"/>
  <c r="I2671" i="6"/>
  <c r="I2670" i="6"/>
  <c r="I2669" i="6"/>
  <c r="I2668" i="6"/>
  <c r="I2667" i="6"/>
  <c r="I2666" i="6"/>
  <c r="I2665" i="6"/>
  <c r="I2664" i="6"/>
  <c r="I2663" i="6"/>
  <c r="I2662" i="6"/>
  <c r="I2661" i="6"/>
  <c r="I2660" i="6"/>
  <c r="I2659" i="6"/>
  <c r="I2658" i="6"/>
  <c r="I2657" i="6"/>
  <c r="I2656" i="6"/>
  <c r="I2655" i="6"/>
  <c r="I2654" i="6"/>
  <c r="I2653" i="6"/>
  <c r="I2652" i="6"/>
  <c r="I2651" i="6"/>
  <c r="I2650" i="6"/>
  <c r="I2649" i="6"/>
  <c r="I2648" i="6"/>
  <c r="I2647" i="6"/>
  <c r="I2646" i="6"/>
  <c r="I2645" i="6"/>
  <c r="I2644" i="6"/>
  <c r="I2643" i="6"/>
  <c r="I2642" i="6"/>
  <c r="I2641" i="6"/>
  <c r="I2640" i="6"/>
  <c r="I2639" i="6"/>
  <c r="I2638" i="6"/>
  <c r="I2637" i="6"/>
  <c r="I2636" i="6"/>
  <c r="I2635" i="6"/>
  <c r="I2634" i="6"/>
  <c r="I2633" i="6"/>
  <c r="I2632" i="6"/>
  <c r="I2631" i="6"/>
  <c r="I2630" i="6"/>
  <c r="I2629" i="6"/>
  <c r="I2628" i="6"/>
  <c r="I2627" i="6"/>
  <c r="I2626" i="6"/>
  <c r="I2625" i="6"/>
  <c r="I2624" i="6"/>
  <c r="I2623" i="6"/>
  <c r="I2622" i="6"/>
  <c r="I2621" i="6"/>
  <c r="I2620" i="6"/>
  <c r="I2619" i="6"/>
  <c r="I2618" i="6"/>
  <c r="I2617" i="6"/>
  <c r="I2616" i="6"/>
  <c r="I2615" i="6"/>
  <c r="I2614" i="6"/>
  <c r="I2613" i="6"/>
  <c r="I2612" i="6"/>
  <c r="I2611" i="6"/>
  <c r="I2610" i="6"/>
  <c r="I2609" i="6"/>
  <c r="I2608" i="6"/>
  <c r="I2607" i="6"/>
  <c r="I2606" i="6"/>
  <c r="I2605" i="6"/>
  <c r="I2604" i="6"/>
  <c r="I2603" i="6"/>
  <c r="I2602" i="6"/>
  <c r="I2601" i="6"/>
  <c r="I2600" i="6"/>
  <c r="I2599" i="6"/>
  <c r="I2598" i="6"/>
  <c r="I2597" i="6"/>
  <c r="I2596" i="6"/>
  <c r="I2595" i="6"/>
  <c r="I2594" i="6"/>
  <c r="I2593" i="6"/>
  <c r="I2592" i="6"/>
  <c r="I2591" i="6"/>
  <c r="I2590" i="6"/>
  <c r="I2589" i="6"/>
  <c r="I2588" i="6"/>
  <c r="I2587" i="6"/>
  <c r="I2586" i="6"/>
  <c r="I2585" i="6"/>
  <c r="I2584" i="6"/>
  <c r="I2583" i="6"/>
  <c r="I2582" i="6"/>
  <c r="I2581" i="6"/>
  <c r="I2580" i="6"/>
  <c r="I2579" i="6"/>
  <c r="I2578" i="6"/>
  <c r="I2577" i="6"/>
  <c r="I2576" i="6"/>
  <c r="I2575" i="6"/>
  <c r="I2574" i="6"/>
  <c r="I2573" i="6"/>
  <c r="I2572" i="6"/>
  <c r="I2571" i="6"/>
  <c r="I2570" i="6"/>
  <c r="I2569" i="6"/>
  <c r="I2568" i="6"/>
  <c r="I2567" i="6"/>
  <c r="I2566" i="6"/>
  <c r="I2565" i="6"/>
  <c r="I2564" i="6"/>
  <c r="I2563" i="6"/>
  <c r="I2562" i="6"/>
  <c r="I2561" i="6"/>
  <c r="I2560" i="6"/>
  <c r="I2559" i="6"/>
  <c r="I2558" i="6"/>
  <c r="I2557" i="6"/>
  <c r="I2556" i="6"/>
  <c r="I2555" i="6"/>
  <c r="I2554" i="6"/>
  <c r="I2553" i="6"/>
  <c r="I2552" i="6"/>
  <c r="I2551" i="6"/>
  <c r="I2550" i="6"/>
  <c r="I2549" i="6"/>
  <c r="I2548" i="6"/>
  <c r="I2547" i="6"/>
  <c r="I2546" i="6"/>
  <c r="I2545" i="6"/>
  <c r="I2544" i="6"/>
  <c r="I2543" i="6"/>
  <c r="I2542" i="6"/>
  <c r="I2541" i="6"/>
  <c r="I2540" i="6"/>
  <c r="I2539" i="6"/>
  <c r="I2538" i="6"/>
  <c r="I2537" i="6"/>
  <c r="I2536" i="6"/>
  <c r="I2535" i="6"/>
  <c r="I2534" i="6"/>
  <c r="I2533" i="6"/>
  <c r="I2532" i="6"/>
  <c r="I2531" i="6"/>
  <c r="I2530" i="6"/>
  <c r="I2529" i="6"/>
  <c r="I2528" i="6"/>
  <c r="I2527" i="6"/>
  <c r="I2526" i="6"/>
  <c r="I2525" i="6"/>
  <c r="I2524" i="6"/>
  <c r="I2523" i="6"/>
  <c r="I2522" i="6"/>
  <c r="I2521" i="6"/>
  <c r="I2520" i="6"/>
  <c r="I2519" i="6"/>
  <c r="I2518" i="6"/>
  <c r="I2517" i="6"/>
  <c r="I2516" i="6"/>
  <c r="I2515" i="6"/>
  <c r="I2514" i="6"/>
  <c r="I2513" i="6"/>
  <c r="I2512" i="6"/>
  <c r="I2511" i="6"/>
  <c r="I2510" i="6"/>
  <c r="I2509" i="6"/>
  <c r="I2508" i="6"/>
  <c r="I2507" i="6"/>
  <c r="I2506" i="6"/>
  <c r="I2505" i="6"/>
  <c r="I2504" i="6"/>
  <c r="I2503" i="6"/>
  <c r="I2502" i="6"/>
  <c r="I2501" i="6"/>
  <c r="I2500" i="6"/>
  <c r="I2499" i="6"/>
  <c r="I2498" i="6"/>
  <c r="I2497" i="6"/>
  <c r="I2496" i="6"/>
  <c r="I2495" i="6"/>
  <c r="I2494" i="6"/>
  <c r="I2493" i="6"/>
  <c r="I2492" i="6"/>
  <c r="I2491" i="6"/>
  <c r="I2490" i="6"/>
  <c r="I2489" i="6"/>
  <c r="I2488" i="6"/>
  <c r="I2487" i="6"/>
  <c r="I2486" i="6"/>
  <c r="I2485" i="6"/>
  <c r="I2484" i="6"/>
  <c r="I2483" i="6"/>
  <c r="I2482" i="6"/>
  <c r="I2481" i="6"/>
  <c r="I2480" i="6"/>
  <c r="I2479" i="6"/>
  <c r="I2478" i="6"/>
  <c r="I2477" i="6"/>
  <c r="I2476" i="6"/>
  <c r="I2475" i="6"/>
  <c r="I2474" i="6"/>
  <c r="I2473" i="6"/>
  <c r="I2472" i="6"/>
  <c r="I2471" i="6"/>
  <c r="I2470" i="6"/>
  <c r="I2469" i="6"/>
  <c r="I2468" i="6"/>
  <c r="I2467" i="6"/>
  <c r="I2466" i="6"/>
  <c r="I2465" i="6"/>
  <c r="I2464" i="6"/>
  <c r="I2463" i="6"/>
  <c r="I2462" i="6"/>
  <c r="I2461" i="6"/>
  <c r="I2460" i="6"/>
  <c r="I2459" i="6"/>
  <c r="I2458" i="6"/>
  <c r="I2457" i="6"/>
  <c r="I2456" i="6"/>
  <c r="I2455" i="6"/>
  <c r="I2454" i="6"/>
  <c r="I2453" i="6"/>
  <c r="I2452" i="6"/>
  <c r="I2451" i="6"/>
  <c r="I2450" i="6"/>
  <c r="I2449" i="6"/>
  <c r="I2448" i="6"/>
  <c r="I2447" i="6"/>
  <c r="I2446" i="6"/>
  <c r="I2445" i="6"/>
  <c r="I2444" i="6"/>
  <c r="I2443" i="6"/>
  <c r="I2442" i="6"/>
  <c r="I2441" i="6"/>
  <c r="I2440" i="6"/>
  <c r="I2439" i="6"/>
  <c r="I2438" i="6"/>
  <c r="I2437" i="6"/>
  <c r="I2436" i="6"/>
  <c r="I2435" i="6"/>
  <c r="I2434" i="6"/>
  <c r="I2433" i="6"/>
  <c r="I2432" i="6"/>
  <c r="I2431" i="6"/>
  <c r="I2430" i="6"/>
  <c r="I2429" i="6"/>
  <c r="I2428" i="6"/>
  <c r="I2427" i="6"/>
  <c r="I2426" i="6"/>
  <c r="I2425" i="6"/>
  <c r="I2424" i="6"/>
  <c r="I2423" i="6"/>
  <c r="I2422" i="6"/>
  <c r="I2421" i="6"/>
  <c r="I2420" i="6"/>
  <c r="I2419" i="6"/>
  <c r="I2418" i="6"/>
  <c r="I2417" i="6"/>
  <c r="I2416" i="6"/>
  <c r="I2415" i="6"/>
  <c r="I2414" i="6"/>
  <c r="I2413" i="6"/>
  <c r="I2412" i="6"/>
  <c r="I2411" i="6"/>
  <c r="I2410" i="6"/>
  <c r="I2409" i="6"/>
  <c r="I2408" i="6"/>
  <c r="I2407" i="6"/>
  <c r="I2406" i="6"/>
  <c r="I2405" i="6"/>
  <c r="I2404" i="6"/>
  <c r="I2403" i="6"/>
  <c r="I2402" i="6"/>
  <c r="I2401" i="6"/>
  <c r="I2400" i="6"/>
  <c r="I2399" i="6"/>
  <c r="I2398" i="6"/>
  <c r="I2397" i="6"/>
  <c r="I2396" i="6"/>
  <c r="I2395" i="6"/>
  <c r="I2394" i="6"/>
  <c r="I2393" i="6"/>
  <c r="I2392" i="6"/>
  <c r="I2391" i="6"/>
  <c r="I2390" i="6"/>
  <c r="I2389" i="6"/>
  <c r="I2388" i="6"/>
  <c r="I2387" i="6"/>
  <c r="I2386" i="6"/>
  <c r="I2385" i="6"/>
  <c r="I2384" i="6"/>
  <c r="I2383" i="6"/>
  <c r="I2382" i="6"/>
  <c r="I2381" i="6"/>
  <c r="I2380" i="6"/>
  <c r="I2379" i="6"/>
  <c r="I2378" i="6"/>
  <c r="I2377" i="6"/>
  <c r="I2376" i="6"/>
  <c r="I2375" i="6"/>
  <c r="I2374" i="6"/>
  <c r="I2373" i="6"/>
  <c r="I2372" i="6"/>
  <c r="I2371" i="6"/>
  <c r="I2370" i="6"/>
  <c r="I2369" i="6"/>
  <c r="I2368" i="6"/>
  <c r="I2367" i="6"/>
  <c r="I2366" i="6"/>
  <c r="I2365" i="6"/>
  <c r="I2364" i="6"/>
  <c r="I2363" i="6"/>
  <c r="I2362" i="6"/>
  <c r="I2361" i="6"/>
  <c r="I2360" i="6"/>
  <c r="I2359" i="6"/>
  <c r="I2358" i="6"/>
  <c r="I2357" i="6"/>
  <c r="I2356" i="6"/>
  <c r="I2355" i="6"/>
  <c r="I2354" i="6"/>
  <c r="I2353" i="6"/>
  <c r="I2352" i="6"/>
  <c r="I2351" i="6"/>
  <c r="I2350" i="6"/>
  <c r="I2349" i="6"/>
  <c r="I2348" i="6"/>
  <c r="I2347" i="6"/>
  <c r="I2346" i="6"/>
  <c r="I2345" i="6"/>
  <c r="I2344" i="6"/>
  <c r="I2343" i="6"/>
  <c r="I2342" i="6"/>
  <c r="I2341" i="6"/>
  <c r="I2340" i="6"/>
  <c r="I2339" i="6"/>
  <c r="I2338" i="6"/>
  <c r="I2337" i="6"/>
  <c r="I2336" i="6"/>
  <c r="I2335" i="6"/>
  <c r="I2334" i="6"/>
  <c r="I2333" i="6"/>
  <c r="I2332" i="6"/>
  <c r="I2331" i="6"/>
  <c r="I2330" i="6"/>
  <c r="I2329" i="6"/>
  <c r="I2328" i="6"/>
  <c r="I2327" i="6"/>
  <c r="I2326" i="6"/>
  <c r="I2325" i="6"/>
  <c r="I2324" i="6"/>
  <c r="I2323" i="6"/>
  <c r="I2322" i="6"/>
  <c r="I2321" i="6"/>
  <c r="I2320" i="6"/>
  <c r="I2319" i="6"/>
  <c r="I2318" i="6"/>
  <c r="I2317" i="6"/>
  <c r="I2316" i="6"/>
  <c r="I2315" i="6"/>
  <c r="I2314" i="6"/>
  <c r="I2313" i="6"/>
  <c r="I2312" i="6"/>
  <c r="I2311" i="6"/>
  <c r="I2310" i="6"/>
  <c r="I2309" i="6"/>
  <c r="I2308" i="6"/>
  <c r="I2307" i="6"/>
  <c r="I2306" i="6"/>
  <c r="I2305" i="6"/>
  <c r="I2304" i="6"/>
  <c r="I2303" i="6"/>
  <c r="I2302" i="6"/>
  <c r="I2301" i="6"/>
  <c r="I2300" i="6"/>
  <c r="I2299" i="6"/>
  <c r="I2298" i="6"/>
  <c r="I2297" i="6"/>
  <c r="I2296" i="6"/>
  <c r="I2295" i="6"/>
  <c r="I2294" i="6"/>
  <c r="I2293" i="6"/>
  <c r="I2292" i="6"/>
  <c r="I2291" i="6"/>
  <c r="I2290" i="6"/>
  <c r="I2289" i="6"/>
  <c r="I2288" i="6"/>
  <c r="I2287" i="6"/>
  <c r="I2286" i="6"/>
  <c r="I2285" i="6"/>
  <c r="I2284" i="6"/>
  <c r="I2283" i="6"/>
  <c r="I2282" i="6"/>
  <c r="I2281" i="6"/>
  <c r="I2280" i="6"/>
  <c r="I2279" i="6"/>
  <c r="I2278" i="6"/>
  <c r="I2277" i="6"/>
  <c r="I2276" i="6"/>
  <c r="I2275" i="6"/>
  <c r="I2274" i="6"/>
  <c r="I2273" i="6"/>
  <c r="I2272" i="6"/>
  <c r="I2271" i="6"/>
  <c r="I2270" i="6"/>
  <c r="I2269" i="6"/>
  <c r="I2268" i="6"/>
  <c r="I2267" i="6"/>
  <c r="I2266" i="6"/>
  <c r="I2265" i="6"/>
  <c r="I2264" i="6"/>
  <c r="I2263" i="6"/>
  <c r="I2262" i="6"/>
  <c r="I2261" i="6"/>
  <c r="I2260" i="6"/>
  <c r="I2259" i="6"/>
  <c r="I2258" i="6"/>
  <c r="I2257" i="6"/>
  <c r="I2256" i="6"/>
  <c r="I2255" i="6"/>
  <c r="I2254" i="6"/>
  <c r="I2253" i="6"/>
  <c r="I2252" i="6"/>
  <c r="I2251" i="6"/>
  <c r="I2250" i="6"/>
  <c r="I2249" i="6"/>
  <c r="I2248" i="6"/>
  <c r="I2247" i="6"/>
  <c r="I2246" i="6"/>
  <c r="I2245" i="6"/>
  <c r="I2244" i="6"/>
  <c r="I2243" i="6"/>
  <c r="I2242" i="6"/>
  <c r="I2241" i="6"/>
  <c r="I2240" i="6"/>
  <c r="I2239" i="6"/>
  <c r="I2238" i="6"/>
  <c r="I2237" i="6"/>
  <c r="I2236" i="6"/>
  <c r="I2235" i="6"/>
  <c r="I2234" i="6"/>
  <c r="I2233" i="6"/>
  <c r="I2232" i="6"/>
  <c r="I2231" i="6"/>
  <c r="I2230" i="6"/>
  <c r="I2229" i="6"/>
  <c r="I2228" i="6"/>
  <c r="I2227" i="6"/>
  <c r="I2226" i="6"/>
  <c r="I2225" i="6"/>
  <c r="I2224" i="6"/>
  <c r="I2223" i="6"/>
  <c r="I2222" i="6"/>
  <c r="I2221" i="6"/>
  <c r="I2220" i="6"/>
  <c r="I2219" i="6"/>
  <c r="I2218" i="6"/>
  <c r="I2217" i="6"/>
  <c r="I2216" i="6"/>
  <c r="I2215" i="6"/>
  <c r="I2214" i="6"/>
  <c r="I2213" i="6"/>
  <c r="I2212" i="6"/>
  <c r="I2211" i="6"/>
  <c r="I2210" i="6"/>
  <c r="I2209" i="6"/>
  <c r="I2208" i="6"/>
  <c r="I2207" i="6"/>
  <c r="I2206" i="6"/>
  <c r="I2205" i="6"/>
  <c r="I2204" i="6"/>
  <c r="I2203" i="6"/>
  <c r="I2202" i="6"/>
  <c r="I2201" i="6"/>
  <c r="I2200" i="6"/>
  <c r="I2199" i="6"/>
  <c r="I2198" i="6"/>
  <c r="I2197" i="6"/>
  <c r="I2196" i="6"/>
  <c r="I2195" i="6"/>
  <c r="I2194" i="6"/>
  <c r="I2193" i="6"/>
  <c r="I2192" i="6"/>
  <c r="I2191" i="6"/>
  <c r="I2190" i="6"/>
  <c r="I2189" i="6"/>
  <c r="I2188" i="6"/>
  <c r="I2187" i="6"/>
  <c r="I2186" i="6"/>
  <c r="I2185" i="6"/>
  <c r="I2184" i="6"/>
  <c r="I2183" i="6"/>
  <c r="I2182" i="6"/>
  <c r="I2181" i="6"/>
  <c r="I2180" i="6"/>
  <c r="I2179" i="6"/>
  <c r="I2178" i="6"/>
  <c r="I2177" i="6"/>
  <c r="I2176" i="6"/>
  <c r="I2175" i="6"/>
  <c r="I2174" i="6"/>
  <c r="I2173" i="6"/>
  <c r="I2172" i="6"/>
  <c r="I2171" i="6"/>
  <c r="I2170" i="6"/>
  <c r="I2169" i="6"/>
  <c r="I2168" i="6"/>
  <c r="I2167" i="6"/>
  <c r="I2166" i="6"/>
  <c r="I2165" i="6"/>
  <c r="I2164" i="6"/>
  <c r="I2163" i="6"/>
  <c r="I2162" i="6"/>
  <c r="I2161" i="6"/>
  <c r="I2160" i="6"/>
  <c r="I2159" i="6"/>
  <c r="I2158" i="6"/>
  <c r="I2157" i="6"/>
  <c r="I2156" i="6"/>
  <c r="I2155" i="6"/>
  <c r="I2154" i="6"/>
  <c r="I2153" i="6"/>
  <c r="I2152" i="6"/>
  <c r="I2151" i="6"/>
  <c r="I2150" i="6"/>
  <c r="I2149" i="6"/>
  <c r="I2148" i="6"/>
  <c r="I2147" i="6"/>
  <c r="I2146" i="6"/>
  <c r="I2145" i="6"/>
  <c r="I2144" i="6"/>
  <c r="I2143" i="6"/>
  <c r="I2142" i="6"/>
  <c r="I2141" i="6"/>
  <c r="I2140" i="6"/>
  <c r="I2139" i="6"/>
  <c r="I2138" i="6"/>
  <c r="I2137" i="6"/>
  <c r="I2136" i="6"/>
  <c r="I2135" i="6"/>
  <c r="I2134" i="6"/>
  <c r="I2133" i="6"/>
  <c r="I2132" i="6"/>
  <c r="I2131" i="6"/>
  <c r="I2130" i="6"/>
  <c r="I2129" i="6"/>
  <c r="I2128" i="6"/>
  <c r="I2127" i="6"/>
  <c r="I2126" i="6"/>
  <c r="I2125" i="6"/>
  <c r="I2124" i="6"/>
  <c r="I2123" i="6"/>
  <c r="I2122" i="6"/>
  <c r="I2121" i="6"/>
  <c r="I2120" i="6"/>
  <c r="I2119" i="6"/>
  <c r="I2118" i="6"/>
  <c r="I2117" i="6"/>
  <c r="I2116" i="6"/>
  <c r="I2115" i="6"/>
  <c r="I2114" i="6"/>
  <c r="I2113" i="6"/>
  <c r="I2112" i="6"/>
  <c r="I2111" i="6"/>
  <c r="I2110" i="6"/>
  <c r="I2109" i="6"/>
  <c r="I2108" i="6"/>
  <c r="I2107" i="6"/>
  <c r="I2106" i="6"/>
  <c r="I2105" i="6"/>
  <c r="I2104" i="6"/>
  <c r="I2103" i="6"/>
  <c r="I2102" i="6"/>
  <c r="I2101" i="6"/>
  <c r="I2100" i="6"/>
  <c r="I2099" i="6"/>
  <c r="I2098" i="6"/>
  <c r="I2097" i="6"/>
  <c r="I2096" i="6"/>
  <c r="I2095" i="6"/>
  <c r="I2094" i="6"/>
  <c r="I2093" i="6"/>
  <c r="I2092" i="6"/>
  <c r="I2091" i="6"/>
  <c r="I2090" i="6"/>
  <c r="I2089" i="6"/>
  <c r="I2088" i="6"/>
  <c r="I2087" i="6"/>
  <c r="I2086" i="6"/>
  <c r="I2085" i="6"/>
  <c r="I2084" i="6"/>
  <c r="I2083" i="6"/>
  <c r="I2082" i="6"/>
  <c r="I2081" i="6"/>
  <c r="I2080" i="6"/>
  <c r="I2079" i="6"/>
  <c r="I2078" i="6"/>
  <c r="I2077" i="6"/>
  <c r="I2076" i="6"/>
  <c r="I2075" i="6"/>
  <c r="I2074" i="6"/>
  <c r="I2073" i="6"/>
  <c r="I2072" i="6"/>
  <c r="I2071" i="6"/>
  <c r="I2070" i="6"/>
  <c r="I2069" i="6"/>
  <c r="I2068" i="6"/>
  <c r="I2067" i="6"/>
  <c r="I2066" i="6"/>
  <c r="I2065" i="6"/>
  <c r="I2064" i="6"/>
  <c r="I2063" i="6"/>
  <c r="I2062" i="6"/>
  <c r="I2061" i="6"/>
  <c r="I2060" i="6"/>
  <c r="I2059" i="6"/>
  <c r="I2058" i="6"/>
  <c r="I2057" i="6"/>
  <c r="I2056" i="6"/>
  <c r="I2055" i="6"/>
  <c r="I2054" i="6"/>
  <c r="I2053" i="6"/>
  <c r="I2052" i="6"/>
  <c r="I2051" i="6"/>
  <c r="I2050" i="6"/>
  <c r="I2049" i="6"/>
  <c r="I2048" i="6"/>
  <c r="I2047" i="6"/>
  <c r="I2046" i="6"/>
  <c r="I2045" i="6"/>
  <c r="I2044" i="6"/>
  <c r="I2043" i="6"/>
  <c r="I2042" i="6"/>
  <c r="I2041" i="6"/>
  <c r="I2040" i="6"/>
  <c r="I2039" i="6"/>
  <c r="I2038" i="6"/>
  <c r="I2037" i="6"/>
  <c r="I2036" i="6"/>
  <c r="I2035" i="6"/>
  <c r="I2034" i="6"/>
  <c r="I2033" i="6"/>
  <c r="I2032" i="6"/>
  <c r="I2031" i="6"/>
  <c r="I2030" i="6"/>
  <c r="I2029" i="6"/>
  <c r="I2028" i="6"/>
  <c r="I2027" i="6"/>
  <c r="I2026" i="6"/>
  <c r="I2025" i="6"/>
  <c r="I2024" i="6"/>
  <c r="I2023" i="6"/>
  <c r="I2022" i="6"/>
  <c r="I2021" i="6"/>
  <c r="I2020" i="6"/>
  <c r="I2019" i="6"/>
  <c r="I2018" i="6"/>
  <c r="I2017" i="6"/>
  <c r="I2016" i="6"/>
  <c r="I2015" i="6"/>
  <c r="I2014" i="6"/>
  <c r="I2013" i="6"/>
  <c r="I2012" i="6"/>
  <c r="I2011" i="6"/>
  <c r="I2010" i="6"/>
  <c r="I2009" i="6"/>
  <c r="I2008" i="6"/>
  <c r="I2007" i="6"/>
  <c r="I2006" i="6"/>
  <c r="I2005" i="6"/>
  <c r="I2004" i="6"/>
  <c r="I2003" i="6"/>
  <c r="I2002" i="6"/>
  <c r="I2001" i="6"/>
  <c r="I2000" i="6"/>
  <c r="I1999" i="6"/>
  <c r="I1998" i="6"/>
  <c r="I1997" i="6"/>
  <c r="I1996" i="6"/>
  <c r="I1995" i="6"/>
  <c r="I1994" i="6"/>
  <c r="I1993" i="6"/>
  <c r="I1992" i="6"/>
  <c r="I1991" i="6"/>
  <c r="I1990" i="6"/>
  <c r="I1989" i="6"/>
  <c r="I1988" i="6"/>
  <c r="I1987" i="6"/>
  <c r="I1986" i="6"/>
  <c r="I1985" i="6"/>
  <c r="I1984" i="6"/>
  <c r="I1983" i="6"/>
  <c r="I1982" i="6"/>
  <c r="I1981" i="6"/>
  <c r="I1980" i="6"/>
  <c r="I1979" i="6"/>
  <c r="I1978" i="6"/>
  <c r="I1977" i="6"/>
  <c r="I1976" i="6"/>
  <c r="I1975" i="6"/>
  <c r="I1974" i="6"/>
  <c r="I1973" i="6"/>
  <c r="I1972" i="6"/>
  <c r="I1971" i="6"/>
  <c r="I1970" i="6"/>
  <c r="I1969" i="6"/>
  <c r="I1968" i="6"/>
  <c r="I1967" i="6"/>
  <c r="I1966" i="6"/>
  <c r="I1965" i="6"/>
  <c r="I1964" i="6"/>
  <c r="I1963" i="6"/>
  <c r="I1962" i="6"/>
  <c r="I1961" i="6"/>
  <c r="I1960" i="6"/>
  <c r="I1959" i="6"/>
  <c r="I1958" i="6"/>
  <c r="I1957" i="6"/>
  <c r="I1956" i="6"/>
  <c r="I1955" i="6"/>
  <c r="I1954" i="6"/>
  <c r="I1953" i="6"/>
  <c r="I1952" i="6"/>
  <c r="I1951" i="6"/>
  <c r="I1950" i="6"/>
  <c r="I1949" i="6"/>
  <c r="I1948" i="6"/>
  <c r="I1947" i="6"/>
  <c r="I1946" i="6"/>
  <c r="I1945" i="6"/>
  <c r="I1944" i="6"/>
  <c r="I1943" i="6"/>
  <c r="I1942" i="6"/>
  <c r="I1941" i="6"/>
  <c r="I1940" i="6"/>
  <c r="I1939" i="6"/>
  <c r="I1938" i="6"/>
  <c r="I1937" i="6"/>
  <c r="I1936" i="6"/>
  <c r="I1935" i="6"/>
  <c r="I1934" i="6"/>
  <c r="I1933" i="6"/>
  <c r="I1932" i="6"/>
  <c r="I1931" i="6"/>
  <c r="I1930" i="6"/>
  <c r="I1929" i="6"/>
  <c r="I1928" i="6"/>
  <c r="I1927" i="6"/>
  <c r="I1926" i="6"/>
  <c r="I1925" i="6"/>
  <c r="I1924" i="6"/>
  <c r="I1923" i="6"/>
  <c r="I1922" i="6"/>
  <c r="I1921" i="6"/>
  <c r="I1920" i="6"/>
  <c r="I1919" i="6"/>
  <c r="I1918" i="6"/>
  <c r="I1917" i="6"/>
  <c r="I1916" i="6"/>
  <c r="I1915" i="6"/>
  <c r="I1914" i="6"/>
  <c r="I1913" i="6"/>
  <c r="I1912" i="6"/>
  <c r="I1911" i="6"/>
  <c r="I1910" i="6"/>
  <c r="I1909" i="6"/>
  <c r="I1908" i="6"/>
  <c r="I1907" i="6"/>
  <c r="I1906" i="6"/>
  <c r="I1905" i="6"/>
  <c r="I1904" i="6"/>
  <c r="I1903" i="6"/>
  <c r="I1902" i="6"/>
  <c r="I1901" i="6"/>
  <c r="I1900" i="6"/>
  <c r="I1899" i="6"/>
  <c r="I1898" i="6"/>
  <c r="I1897" i="6"/>
  <c r="I1896" i="6"/>
  <c r="I1895" i="6"/>
  <c r="I1894" i="6"/>
  <c r="I1893" i="6"/>
  <c r="I1892" i="6"/>
  <c r="I1891" i="6"/>
  <c r="I1890" i="6"/>
  <c r="I1889" i="6"/>
  <c r="I1888" i="6"/>
  <c r="I1887" i="6"/>
  <c r="I1886" i="6"/>
  <c r="I1885" i="6"/>
  <c r="I1884" i="6"/>
  <c r="I1883" i="6"/>
  <c r="I1882" i="6"/>
  <c r="I1881" i="6"/>
  <c r="I1880" i="6"/>
  <c r="I1879" i="6"/>
  <c r="I1878" i="6"/>
  <c r="I1877" i="6"/>
  <c r="I1876" i="6"/>
  <c r="I1875" i="6"/>
  <c r="I1874" i="6"/>
  <c r="I1873" i="6"/>
  <c r="I1872" i="6"/>
  <c r="I1871" i="6"/>
  <c r="I1870" i="6"/>
  <c r="I1869" i="6"/>
  <c r="I1868" i="6"/>
  <c r="I1867" i="6"/>
  <c r="I1866" i="6"/>
  <c r="I1865" i="6"/>
  <c r="I1864" i="6"/>
  <c r="I1863" i="6"/>
  <c r="I1862" i="6"/>
  <c r="I1861" i="6"/>
  <c r="I1860" i="6"/>
  <c r="I1859" i="6"/>
  <c r="I1858" i="6"/>
  <c r="I1857" i="6"/>
  <c r="I1856" i="6"/>
  <c r="I1855" i="6"/>
  <c r="I1854" i="6"/>
  <c r="I1853" i="6"/>
  <c r="I1852" i="6"/>
  <c r="I1851" i="6"/>
  <c r="I1850" i="6"/>
  <c r="I1849" i="6"/>
  <c r="I1848" i="6"/>
  <c r="I1847" i="6"/>
  <c r="I1846" i="6"/>
  <c r="I1845" i="6"/>
  <c r="I1844" i="6"/>
  <c r="I1843" i="6"/>
  <c r="I1842" i="6"/>
  <c r="I1841" i="6"/>
  <c r="I1840" i="6"/>
  <c r="I1839" i="6"/>
  <c r="I1838" i="6"/>
  <c r="I1837" i="6"/>
  <c r="I1836" i="6"/>
  <c r="I1835" i="6"/>
  <c r="I1834" i="6"/>
  <c r="I1833" i="6"/>
  <c r="I1832" i="6"/>
  <c r="I1831" i="6"/>
  <c r="I1830" i="6"/>
  <c r="I1829" i="6"/>
  <c r="I1828" i="6"/>
  <c r="I1827" i="6"/>
  <c r="I1826" i="6"/>
  <c r="I1825" i="6"/>
  <c r="I1824" i="6"/>
  <c r="I1823" i="6"/>
  <c r="I1822" i="6"/>
  <c r="I1821" i="6"/>
  <c r="I1820" i="6"/>
  <c r="I1819" i="6"/>
  <c r="I1818" i="6"/>
  <c r="I1817" i="6"/>
  <c r="I1816" i="6"/>
  <c r="I1815" i="6"/>
  <c r="I1814" i="6"/>
  <c r="I1813" i="6"/>
  <c r="I1812" i="6"/>
  <c r="I1811" i="6"/>
  <c r="I1810" i="6"/>
  <c r="I1809" i="6"/>
  <c r="I1808" i="6"/>
  <c r="I1807" i="6"/>
  <c r="I1806" i="6"/>
  <c r="I1805" i="6"/>
  <c r="I1804" i="6"/>
  <c r="I1803" i="6"/>
  <c r="I1802" i="6"/>
  <c r="I1801" i="6"/>
  <c r="I1800" i="6"/>
  <c r="I1799" i="6"/>
  <c r="I1798" i="6"/>
  <c r="I1797" i="6"/>
  <c r="I1796" i="6"/>
  <c r="I1795" i="6"/>
  <c r="I1794" i="6"/>
  <c r="I1793" i="6"/>
  <c r="I1792" i="6"/>
  <c r="I1791" i="6"/>
  <c r="I1790" i="6"/>
  <c r="I1789" i="6"/>
  <c r="I1788" i="6"/>
  <c r="I1787" i="6"/>
  <c r="I1786" i="6"/>
  <c r="I1785" i="6"/>
  <c r="I1784" i="6"/>
  <c r="I1783" i="6"/>
  <c r="I1782" i="6"/>
  <c r="I1781" i="6"/>
  <c r="I1780" i="6"/>
  <c r="I1779" i="6"/>
  <c r="I1778" i="6"/>
  <c r="I1777" i="6"/>
  <c r="I1776" i="6"/>
  <c r="I1775" i="6"/>
  <c r="I1774" i="6"/>
  <c r="I1773" i="6"/>
  <c r="I1772" i="6"/>
  <c r="I1771" i="6"/>
  <c r="I1770" i="6"/>
  <c r="I1769" i="6"/>
  <c r="I1768" i="6"/>
  <c r="I1767" i="6"/>
  <c r="I1766" i="6"/>
  <c r="I1765" i="6"/>
  <c r="I1764" i="6"/>
  <c r="I1763" i="6"/>
  <c r="I1762" i="6"/>
  <c r="I1761" i="6"/>
  <c r="I1760" i="6"/>
  <c r="I1759" i="6"/>
  <c r="I1758" i="6"/>
  <c r="I1757" i="6"/>
  <c r="I1756" i="6"/>
  <c r="I1755" i="6"/>
  <c r="I1754" i="6"/>
  <c r="I1753" i="6"/>
  <c r="I1752" i="6"/>
  <c r="I1751" i="6"/>
  <c r="I1750" i="6"/>
  <c r="I1749" i="6"/>
  <c r="I1748" i="6"/>
  <c r="I1747" i="6"/>
  <c r="I1746" i="6"/>
  <c r="I1745" i="6"/>
  <c r="I1744" i="6"/>
  <c r="I1743" i="6"/>
  <c r="I1742" i="6"/>
  <c r="I1741" i="6"/>
  <c r="I1740" i="6"/>
  <c r="I1739" i="6"/>
  <c r="I1738" i="6"/>
  <c r="I1737" i="6"/>
  <c r="I1736" i="6"/>
  <c r="I1735" i="6"/>
  <c r="I1734" i="6"/>
  <c r="I1733" i="6"/>
  <c r="I1732" i="6"/>
  <c r="I1731" i="6"/>
  <c r="I1730" i="6"/>
  <c r="I1729" i="6"/>
  <c r="I1728" i="6"/>
  <c r="I1727" i="6"/>
  <c r="I1726" i="6"/>
  <c r="I1725" i="6"/>
  <c r="I1724" i="6"/>
  <c r="I1723" i="6"/>
  <c r="I1722" i="6"/>
  <c r="I1721" i="6"/>
  <c r="I1720" i="6"/>
  <c r="I1719" i="6"/>
  <c r="I1718" i="6"/>
  <c r="I1717" i="6"/>
  <c r="I1716" i="6"/>
  <c r="I1715" i="6"/>
  <c r="I1714" i="6"/>
  <c r="I1713" i="6"/>
  <c r="I1712" i="6"/>
  <c r="I1711" i="6"/>
  <c r="I1710" i="6"/>
  <c r="I1709" i="6"/>
  <c r="I1708" i="6"/>
  <c r="I1707" i="6"/>
  <c r="I1706" i="6"/>
  <c r="I1705" i="6"/>
  <c r="I1704" i="6"/>
  <c r="I1703" i="6"/>
  <c r="I1702" i="6"/>
  <c r="I1701" i="6"/>
  <c r="I1700" i="6"/>
  <c r="I1699" i="6"/>
  <c r="I1698" i="6"/>
  <c r="I1697" i="6"/>
  <c r="I1696" i="6"/>
  <c r="I1695" i="6"/>
  <c r="I1694" i="6"/>
  <c r="I1693" i="6"/>
  <c r="I1692" i="6"/>
  <c r="I1691" i="6"/>
  <c r="I1690" i="6"/>
  <c r="I1689" i="6"/>
  <c r="I1688" i="6"/>
  <c r="I1687" i="6"/>
  <c r="I1686" i="6"/>
  <c r="I1685" i="6"/>
  <c r="I1684" i="6"/>
  <c r="I1683" i="6"/>
  <c r="I1682" i="6"/>
  <c r="I1681" i="6"/>
  <c r="I1680" i="6"/>
  <c r="I1679" i="6"/>
  <c r="I1678" i="6"/>
  <c r="I1677" i="6"/>
  <c r="I1676" i="6"/>
  <c r="I1675" i="6"/>
  <c r="I1674" i="6"/>
  <c r="I1673" i="6"/>
  <c r="I1672" i="6"/>
  <c r="I1671" i="6"/>
  <c r="I1670" i="6"/>
  <c r="I1669" i="6"/>
  <c r="I1668" i="6"/>
  <c r="I1667" i="6"/>
  <c r="I1666" i="6"/>
  <c r="I1665" i="6"/>
  <c r="I1664" i="6"/>
  <c r="I1663" i="6"/>
  <c r="I1662" i="6"/>
  <c r="I1661" i="6"/>
  <c r="I1660" i="6"/>
  <c r="I1659" i="6"/>
  <c r="I1658" i="6"/>
  <c r="I1657" i="6"/>
  <c r="I1656" i="6"/>
  <c r="I1655" i="6"/>
  <c r="I1654" i="6"/>
  <c r="I1653" i="6"/>
  <c r="I1652" i="6"/>
  <c r="I1651" i="6"/>
  <c r="I1650" i="6"/>
  <c r="I1649" i="6"/>
  <c r="I1648" i="6"/>
  <c r="I1647" i="6"/>
  <c r="I1646" i="6"/>
  <c r="I1645" i="6"/>
  <c r="I1644" i="6"/>
  <c r="I1643" i="6"/>
  <c r="I1642" i="6"/>
  <c r="I1641" i="6"/>
  <c r="I1640" i="6"/>
  <c r="I1639" i="6"/>
  <c r="I1638" i="6"/>
  <c r="I1637" i="6"/>
  <c r="I1636" i="6"/>
  <c r="I1635" i="6"/>
  <c r="I1634" i="6"/>
  <c r="I1633" i="6"/>
  <c r="I1632" i="6"/>
  <c r="I1631" i="6"/>
  <c r="I1630" i="6"/>
  <c r="I1629" i="6"/>
  <c r="I1628" i="6"/>
  <c r="I1627" i="6"/>
  <c r="I1626" i="6"/>
  <c r="I1625" i="6"/>
  <c r="I1624" i="6"/>
  <c r="I1623" i="6"/>
  <c r="I1622" i="6"/>
  <c r="I1621" i="6"/>
  <c r="I1620" i="6"/>
  <c r="I1619" i="6"/>
  <c r="I1618" i="6"/>
  <c r="I1617" i="6"/>
  <c r="I1616" i="6"/>
  <c r="I1615" i="6"/>
  <c r="I1614" i="6"/>
  <c r="I1613" i="6"/>
  <c r="I1612" i="6"/>
  <c r="I1611" i="6"/>
  <c r="I1610" i="6"/>
  <c r="I1609" i="6"/>
  <c r="I1608" i="6"/>
  <c r="I1607" i="6"/>
  <c r="I1606" i="6"/>
  <c r="I1605" i="6"/>
  <c r="I1604" i="6"/>
  <c r="I1603" i="6"/>
  <c r="I1602" i="6"/>
  <c r="I1601" i="6"/>
  <c r="I1600" i="6"/>
  <c r="I1599" i="6"/>
  <c r="I1598" i="6"/>
  <c r="I1597" i="6"/>
  <c r="I1596" i="6"/>
  <c r="I1595" i="6"/>
  <c r="I1594" i="6"/>
  <c r="I1593" i="6"/>
  <c r="I1592" i="6"/>
  <c r="I1591" i="6"/>
  <c r="I1590" i="6"/>
  <c r="I1589" i="6"/>
  <c r="I1588" i="6"/>
  <c r="I1587" i="6"/>
  <c r="I1586" i="6"/>
  <c r="I1585" i="6"/>
  <c r="I1584" i="6"/>
  <c r="I1583" i="6"/>
  <c r="I1582" i="6"/>
  <c r="I1581" i="6"/>
  <c r="I1580" i="6"/>
  <c r="I1579" i="6"/>
  <c r="I1578" i="6"/>
  <c r="I1577" i="6"/>
  <c r="I1576" i="6"/>
  <c r="I1575" i="6"/>
  <c r="I1574" i="6"/>
  <c r="I1573" i="6"/>
  <c r="I1572" i="6"/>
  <c r="I1571" i="6"/>
  <c r="I1570" i="6"/>
  <c r="I1569" i="6"/>
  <c r="I1568" i="6"/>
  <c r="I1567" i="6"/>
  <c r="I1566" i="6"/>
  <c r="I1565" i="6"/>
  <c r="I1564" i="6"/>
  <c r="I1563" i="6"/>
  <c r="I1562" i="6"/>
  <c r="I1561" i="6"/>
  <c r="I1560" i="6"/>
  <c r="I1559" i="6"/>
  <c r="I1558" i="6"/>
  <c r="I1557" i="6"/>
  <c r="I1556" i="6"/>
  <c r="I1555" i="6"/>
  <c r="I1554" i="6"/>
  <c r="I1553" i="6"/>
  <c r="I1552" i="6"/>
  <c r="I1551" i="6"/>
  <c r="I1550" i="6"/>
  <c r="I1549" i="6"/>
  <c r="I1548" i="6"/>
  <c r="I1547" i="6"/>
  <c r="I1546" i="6"/>
  <c r="I1545" i="6"/>
  <c r="I1544" i="6"/>
  <c r="I1543" i="6"/>
  <c r="I1542" i="6"/>
  <c r="I1541" i="6"/>
  <c r="I1540" i="6"/>
  <c r="I1539" i="6"/>
  <c r="I1538" i="6"/>
  <c r="I1537" i="6"/>
  <c r="I1536" i="6"/>
  <c r="I1535" i="6"/>
  <c r="I1534" i="6"/>
  <c r="I1533" i="6"/>
  <c r="I1532" i="6"/>
  <c r="I1531" i="6"/>
  <c r="I1530" i="6"/>
  <c r="I1529" i="6"/>
  <c r="I1528" i="6"/>
  <c r="I1527" i="6"/>
  <c r="I1526" i="6"/>
  <c r="I1525" i="6"/>
  <c r="I1524" i="6"/>
  <c r="I1523" i="6"/>
  <c r="I1522" i="6"/>
  <c r="I1521" i="6"/>
  <c r="I1520" i="6"/>
  <c r="I1519" i="6"/>
  <c r="I1518" i="6"/>
  <c r="I1517" i="6"/>
  <c r="I1516" i="6"/>
  <c r="I1515" i="6"/>
  <c r="I1514" i="6"/>
  <c r="I1513" i="6"/>
  <c r="I1512" i="6"/>
  <c r="I1511" i="6"/>
  <c r="I1510" i="6"/>
  <c r="I1509" i="6"/>
  <c r="I1508" i="6"/>
  <c r="I1507" i="6"/>
  <c r="I1506" i="6"/>
  <c r="I1505" i="6"/>
  <c r="I1504" i="6"/>
  <c r="I1503" i="6"/>
  <c r="I1502" i="6"/>
  <c r="I1501" i="6"/>
  <c r="I1500" i="6"/>
  <c r="I1499" i="6"/>
  <c r="I1498" i="6"/>
  <c r="I1497" i="6"/>
  <c r="I1496" i="6"/>
  <c r="I1495" i="6"/>
  <c r="I1494" i="6"/>
  <c r="I1493" i="6"/>
  <c r="I1492" i="6"/>
  <c r="I1491" i="6"/>
  <c r="I1490" i="6"/>
  <c r="I1489" i="6"/>
  <c r="I1488" i="6"/>
  <c r="I1487" i="6"/>
  <c r="I1486" i="6"/>
  <c r="I1485" i="6"/>
  <c r="I1484" i="6"/>
  <c r="I1483" i="6"/>
  <c r="I1482" i="6"/>
  <c r="I1481" i="6"/>
  <c r="I1480" i="6"/>
  <c r="I1479" i="6"/>
  <c r="I1478" i="6"/>
  <c r="I1477" i="6"/>
  <c r="I1476" i="6"/>
  <c r="I1475" i="6"/>
  <c r="I1474" i="6"/>
  <c r="I1473" i="6"/>
  <c r="I1472" i="6"/>
  <c r="I1471" i="6"/>
  <c r="I1470" i="6"/>
  <c r="I1469" i="6"/>
  <c r="I1468" i="6"/>
  <c r="I1467" i="6"/>
  <c r="I1466" i="6"/>
  <c r="I1465" i="6"/>
  <c r="I1464" i="6"/>
  <c r="I1463" i="6"/>
  <c r="I1462" i="6"/>
  <c r="I1461" i="6"/>
  <c r="I1460" i="6"/>
  <c r="I1459" i="6"/>
  <c r="I1458" i="6"/>
  <c r="I1457" i="6"/>
  <c r="I1456" i="6"/>
  <c r="I1455" i="6"/>
  <c r="I1454" i="6"/>
  <c r="I1453" i="6"/>
  <c r="I1452" i="6"/>
  <c r="I1451" i="6"/>
  <c r="I1450" i="6"/>
  <c r="I1449" i="6"/>
  <c r="I1448" i="6"/>
  <c r="I1447" i="6"/>
  <c r="I1446" i="6"/>
  <c r="I1445" i="6"/>
  <c r="I1444" i="6"/>
  <c r="I1443" i="6"/>
  <c r="I1442" i="6"/>
  <c r="I1441" i="6"/>
  <c r="I1440" i="6"/>
  <c r="I1439" i="6"/>
  <c r="I1438" i="6"/>
  <c r="I1437" i="6"/>
  <c r="I1436" i="6"/>
  <c r="I1435" i="6"/>
  <c r="I1434" i="6"/>
  <c r="I1433" i="6"/>
  <c r="I1432" i="6"/>
  <c r="I1431" i="6"/>
  <c r="I1430" i="6"/>
  <c r="I1429" i="6"/>
  <c r="I1428" i="6"/>
  <c r="I1427" i="6"/>
  <c r="I1426" i="6"/>
  <c r="I1425" i="6"/>
  <c r="I1424" i="6"/>
  <c r="I1423" i="6"/>
  <c r="I1422" i="6"/>
  <c r="I1421" i="6"/>
  <c r="I1420" i="6"/>
  <c r="I1419" i="6"/>
  <c r="I1418" i="6"/>
  <c r="I1417" i="6"/>
  <c r="I1416" i="6"/>
  <c r="I1415" i="6"/>
  <c r="I1414" i="6"/>
  <c r="I1413" i="6"/>
  <c r="I1412" i="6"/>
  <c r="I1411" i="6"/>
  <c r="I1410" i="6"/>
  <c r="I1409" i="6"/>
  <c r="I1408" i="6"/>
  <c r="I1407" i="6"/>
  <c r="I1406" i="6"/>
  <c r="I1405" i="6"/>
  <c r="I1404" i="6"/>
  <c r="I1403" i="6"/>
  <c r="I1402" i="6"/>
  <c r="I1401" i="6"/>
  <c r="I1400" i="6"/>
  <c r="I1399" i="6"/>
  <c r="I1398" i="6"/>
  <c r="I1397" i="6"/>
  <c r="I1396" i="6"/>
  <c r="I1395" i="6"/>
  <c r="I1394" i="6"/>
  <c r="I1393" i="6"/>
  <c r="I1392" i="6"/>
  <c r="I1391" i="6"/>
  <c r="I1390" i="6"/>
  <c r="I1389" i="6"/>
  <c r="I1388" i="6"/>
  <c r="I1387" i="6"/>
  <c r="I1386" i="6"/>
  <c r="I1385" i="6"/>
  <c r="I1384" i="6"/>
  <c r="I1383" i="6"/>
  <c r="I1382" i="6"/>
  <c r="I1381" i="6"/>
  <c r="I1380" i="6"/>
  <c r="I1379" i="6"/>
  <c r="I1378" i="6"/>
  <c r="I1377" i="6"/>
  <c r="I1376" i="6"/>
  <c r="I1375" i="6"/>
  <c r="I1374" i="6"/>
  <c r="I1373" i="6"/>
  <c r="I1372" i="6"/>
  <c r="I1371" i="6"/>
  <c r="I1370" i="6"/>
  <c r="I1369" i="6"/>
  <c r="I1368" i="6"/>
  <c r="I1367" i="6"/>
  <c r="I1366" i="6"/>
  <c r="I1365" i="6"/>
  <c r="I1364" i="6"/>
  <c r="I1363" i="6"/>
  <c r="I1362" i="6"/>
  <c r="I1361" i="6"/>
  <c r="I1360" i="6"/>
  <c r="I1359" i="6"/>
  <c r="I1358" i="6"/>
  <c r="I1357" i="6"/>
  <c r="I1356" i="6"/>
  <c r="I1355" i="6"/>
  <c r="I1354" i="6"/>
  <c r="I1353" i="6"/>
  <c r="I1352" i="6"/>
  <c r="I1351" i="6"/>
  <c r="I1350" i="6"/>
  <c r="I1349" i="6"/>
  <c r="I1348" i="6"/>
  <c r="I1347" i="6"/>
  <c r="I1346" i="6"/>
  <c r="I1345" i="6"/>
  <c r="I1344" i="6"/>
  <c r="I1343" i="6"/>
  <c r="I1342" i="6"/>
  <c r="I1341" i="6"/>
  <c r="I1340" i="6"/>
  <c r="I1339" i="6"/>
  <c r="I1338" i="6"/>
  <c r="I1337" i="6"/>
  <c r="I1336" i="6"/>
  <c r="I1335" i="6"/>
  <c r="I1334" i="6"/>
  <c r="I1333" i="6"/>
  <c r="I1332" i="6"/>
  <c r="I1331" i="6"/>
  <c r="I1330" i="6"/>
  <c r="I1329" i="6"/>
  <c r="I1328" i="6"/>
  <c r="I1327" i="6"/>
  <c r="I1326" i="6"/>
  <c r="I1325" i="6"/>
  <c r="I1324" i="6"/>
  <c r="I1323" i="6"/>
  <c r="I1322" i="6"/>
  <c r="I1321" i="6"/>
  <c r="I1320" i="6"/>
  <c r="I1319" i="6"/>
  <c r="I1318" i="6"/>
  <c r="I1317" i="6"/>
  <c r="I1316" i="6"/>
  <c r="I1315" i="6"/>
  <c r="I1314" i="6"/>
  <c r="I1313" i="6"/>
  <c r="I1312" i="6"/>
  <c r="I1311" i="6"/>
  <c r="I1310" i="6"/>
  <c r="I1309" i="6"/>
  <c r="I1308" i="6"/>
  <c r="I1307" i="6"/>
  <c r="I1306" i="6"/>
  <c r="I1305" i="6"/>
  <c r="I1304" i="6"/>
  <c r="I1303" i="6"/>
  <c r="I1302" i="6"/>
  <c r="I1301" i="6"/>
  <c r="I1300" i="6"/>
  <c r="I1299" i="6"/>
  <c r="I1298" i="6"/>
  <c r="I1297" i="6"/>
  <c r="I1296" i="6"/>
  <c r="I1295" i="6"/>
  <c r="I1294" i="6"/>
  <c r="I1293" i="6"/>
  <c r="I1292" i="6"/>
  <c r="I1291" i="6"/>
  <c r="I1290" i="6"/>
  <c r="I1289" i="6"/>
  <c r="I1288" i="6"/>
  <c r="I1287" i="6"/>
  <c r="I1286" i="6"/>
  <c r="I1285" i="6"/>
  <c r="I1284" i="6"/>
  <c r="I1283" i="6"/>
  <c r="I1282" i="6"/>
  <c r="I1281" i="6"/>
  <c r="I1280" i="6"/>
  <c r="I1279" i="6"/>
  <c r="I1278" i="6"/>
  <c r="I1277" i="6"/>
  <c r="I1276" i="6"/>
  <c r="I1275" i="6"/>
  <c r="I1274" i="6"/>
  <c r="I1273" i="6"/>
  <c r="I1272" i="6"/>
  <c r="I1271" i="6"/>
  <c r="I1270" i="6"/>
  <c r="I1269" i="6"/>
  <c r="I1268" i="6"/>
  <c r="I1267" i="6"/>
  <c r="I1266" i="6"/>
  <c r="I1265" i="6"/>
  <c r="I1264" i="6"/>
  <c r="I1263" i="6"/>
  <c r="I1262" i="6"/>
  <c r="I1261" i="6"/>
  <c r="I1260" i="6"/>
  <c r="I1259" i="6"/>
  <c r="I1258" i="6"/>
  <c r="I1257" i="6"/>
  <c r="I1256" i="6"/>
  <c r="I1255" i="6"/>
  <c r="I1254" i="6"/>
  <c r="I1253" i="6"/>
  <c r="I1252" i="6"/>
  <c r="I1251" i="6"/>
  <c r="I1250" i="6"/>
  <c r="I1249" i="6"/>
  <c r="I1248" i="6"/>
  <c r="I1247" i="6"/>
  <c r="I1246" i="6"/>
  <c r="I1245" i="6"/>
  <c r="I1244" i="6"/>
  <c r="I1243" i="6"/>
  <c r="I1242" i="6"/>
  <c r="I1241" i="6"/>
  <c r="I1240" i="6"/>
  <c r="I1239" i="6"/>
  <c r="I1238" i="6"/>
  <c r="I1237" i="6"/>
  <c r="I1236" i="6"/>
  <c r="I1235" i="6"/>
  <c r="I1234" i="6"/>
  <c r="I1233" i="6"/>
  <c r="I1232" i="6"/>
  <c r="I1231" i="6"/>
  <c r="I1230" i="6"/>
  <c r="I1229" i="6"/>
  <c r="I1228" i="6"/>
  <c r="I1227" i="6"/>
  <c r="I1226" i="6"/>
  <c r="I1225" i="6"/>
  <c r="I1224" i="6"/>
  <c r="I1223" i="6"/>
  <c r="I1222" i="6"/>
  <c r="I1221" i="6"/>
  <c r="I1220" i="6"/>
  <c r="I1219" i="6"/>
  <c r="I1218" i="6"/>
  <c r="I1217" i="6"/>
  <c r="I1216" i="6"/>
  <c r="I1215" i="6"/>
  <c r="I1214" i="6"/>
  <c r="I1213" i="6"/>
  <c r="I1212" i="6"/>
  <c r="I1211" i="6"/>
  <c r="I1210" i="6"/>
  <c r="I1209" i="6"/>
  <c r="I1208" i="6"/>
  <c r="I1207" i="6"/>
  <c r="I1206" i="6"/>
  <c r="I1205" i="6"/>
  <c r="I1204" i="6"/>
  <c r="I1203" i="6"/>
  <c r="I1202" i="6"/>
  <c r="I1201" i="6"/>
  <c r="I1200" i="6"/>
  <c r="I1199" i="6"/>
  <c r="I1198" i="6"/>
  <c r="I1197" i="6"/>
  <c r="I1196" i="6"/>
  <c r="I1195" i="6"/>
  <c r="I1194" i="6"/>
  <c r="I1193" i="6"/>
  <c r="I1192" i="6"/>
  <c r="I1191" i="6"/>
  <c r="I1190" i="6"/>
  <c r="I1189" i="6"/>
  <c r="I1188" i="6"/>
  <c r="I1187" i="6"/>
  <c r="I1186" i="6"/>
  <c r="I1185" i="6"/>
  <c r="I1184" i="6"/>
  <c r="I1183" i="6"/>
  <c r="I1182" i="6"/>
  <c r="I1181" i="6"/>
  <c r="I1180" i="6"/>
  <c r="I1179" i="6"/>
  <c r="I1178" i="6"/>
  <c r="I1177" i="6"/>
  <c r="I1176" i="6"/>
  <c r="I1175" i="6"/>
  <c r="I1174" i="6"/>
  <c r="I1173" i="6"/>
  <c r="I1172" i="6"/>
  <c r="I1171" i="6"/>
  <c r="I1170" i="6"/>
  <c r="I1169" i="6"/>
  <c r="I1168" i="6"/>
  <c r="I1167" i="6"/>
  <c r="I1166" i="6"/>
  <c r="I1165" i="6"/>
  <c r="I1164" i="6"/>
  <c r="I1163" i="6"/>
  <c r="I1162" i="6"/>
  <c r="I1161" i="6"/>
  <c r="I1160" i="6"/>
  <c r="I1159" i="6"/>
  <c r="I1158" i="6"/>
  <c r="I1157" i="6"/>
  <c r="I1156" i="6"/>
  <c r="I1155" i="6"/>
  <c r="I1154" i="6"/>
  <c r="I1153" i="6"/>
  <c r="I1152" i="6"/>
  <c r="I1151" i="6"/>
  <c r="I1150" i="6"/>
  <c r="I1149" i="6"/>
  <c r="I1148" i="6"/>
  <c r="I1147" i="6"/>
  <c r="I1146" i="6"/>
  <c r="I1145" i="6"/>
  <c r="I1144" i="6"/>
  <c r="I1143" i="6"/>
  <c r="I1142" i="6"/>
  <c r="I1141" i="6"/>
  <c r="I1140" i="6"/>
  <c r="I1139" i="6"/>
  <c r="I1138" i="6"/>
  <c r="I1137" i="6"/>
  <c r="I1136" i="6"/>
  <c r="I1135" i="6"/>
  <c r="I1134" i="6"/>
  <c r="I1133" i="6"/>
  <c r="I1132" i="6"/>
  <c r="I1131" i="6"/>
  <c r="I1130" i="6"/>
  <c r="I1129" i="6"/>
  <c r="I1128" i="6"/>
  <c r="I1127" i="6"/>
  <c r="I1126" i="6"/>
  <c r="I1125" i="6"/>
  <c r="I1124" i="6"/>
  <c r="I1123" i="6"/>
  <c r="I1122" i="6"/>
  <c r="I1121" i="6"/>
  <c r="I1120" i="6"/>
  <c r="I1119" i="6"/>
  <c r="I1118" i="6"/>
  <c r="I1117" i="6"/>
  <c r="I1116" i="6"/>
  <c r="I1115" i="6"/>
  <c r="I1114" i="6"/>
  <c r="I1113" i="6"/>
  <c r="I1112" i="6"/>
  <c r="I1111" i="6"/>
  <c r="I1110" i="6"/>
  <c r="I1109" i="6"/>
  <c r="I1108" i="6"/>
  <c r="I1107" i="6"/>
  <c r="I1106" i="6"/>
  <c r="I1105" i="6"/>
  <c r="I1104" i="6"/>
  <c r="I1103" i="6"/>
  <c r="I1102" i="6"/>
  <c r="I1101" i="6"/>
  <c r="I1100" i="6"/>
  <c r="I1099" i="6"/>
  <c r="I1098" i="6"/>
  <c r="I1097" i="6"/>
  <c r="I1096" i="6"/>
  <c r="I1095" i="6"/>
  <c r="I1094" i="6"/>
  <c r="I1093" i="6"/>
  <c r="I1092" i="6"/>
  <c r="I1091" i="6"/>
  <c r="I1090" i="6"/>
  <c r="I1089" i="6"/>
  <c r="I1088" i="6"/>
  <c r="I1087" i="6"/>
  <c r="I1086" i="6"/>
  <c r="I1085" i="6"/>
  <c r="I1084" i="6"/>
  <c r="I1083" i="6"/>
  <c r="I1082" i="6"/>
  <c r="I1081" i="6"/>
  <c r="I1080" i="6"/>
  <c r="I1079" i="6"/>
  <c r="I1078" i="6"/>
  <c r="I1077" i="6"/>
  <c r="I1076" i="6"/>
  <c r="I1075" i="6"/>
  <c r="I1074" i="6"/>
  <c r="I1073" i="6"/>
  <c r="I1072" i="6"/>
  <c r="I1071" i="6"/>
  <c r="I1070" i="6"/>
  <c r="I1069" i="6"/>
  <c r="I1068" i="6"/>
  <c r="I1067" i="6"/>
  <c r="I1066" i="6"/>
  <c r="I1065" i="6"/>
  <c r="I1064" i="6"/>
  <c r="I1063" i="6"/>
  <c r="I1062" i="6"/>
  <c r="I1061" i="6"/>
  <c r="I1060" i="6"/>
  <c r="I1059" i="6"/>
  <c r="I1058" i="6"/>
  <c r="I1057" i="6"/>
  <c r="I1056" i="6"/>
  <c r="I1055" i="6"/>
  <c r="I1054" i="6"/>
  <c r="I1053" i="6"/>
  <c r="I1052" i="6"/>
  <c r="I1051" i="6"/>
  <c r="I1050" i="6"/>
  <c r="I1049" i="6"/>
  <c r="I1048" i="6"/>
  <c r="I1047" i="6"/>
  <c r="I1046" i="6"/>
  <c r="I1045" i="6"/>
  <c r="I1044" i="6"/>
  <c r="I1043" i="6"/>
  <c r="I1042" i="6"/>
  <c r="I1041" i="6"/>
  <c r="I1040" i="6"/>
  <c r="I1039" i="6"/>
  <c r="I1038" i="6"/>
  <c r="I1037" i="6"/>
  <c r="I1036" i="6"/>
  <c r="I1035" i="6"/>
  <c r="I1034" i="6"/>
  <c r="I1033" i="6"/>
  <c r="I1032" i="6"/>
  <c r="I1031" i="6"/>
  <c r="I1030" i="6"/>
  <c r="I1029" i="6"/>
  <c r="I1028" i="6"/>
  <c r="I1027" i="6"/>
  <c r="I1026" i="6"/>
  <c r="I1025" i="6"/>
  <c r="I1024" i="6"/>
  <c r="I1023" i="6"/>
  <c r="I1022" i="6"/>
  <c r="I1021" i="6"/>
  <c r="I1020" i="6"/>
  <c r="I1019" i="6"/>
  <c r="I1018" i="6"/>
  <c r="I1017" i="6"/>
  <c r="I1016" i="6"/>
  <c r="I1015" i="6"/>
  <c r="I1014" i="6"/>
  <c r="I1013" i="6"/>
  <c r="I1012" i="6"/>
  <c r="I1011" i="6"/>
  <c r="I1010" i="6"/>
  <c r="I1009" i="6"/>
  <c r="I1008" i="6"/>
  <c r="I1007" i="6"/>
  <c r="I1006" i="6"/>
  <c r="I1005" i="6"/>
  <c r="I1004" i="6"/>
  <c r="I1003" i="6"/>
  <c r="I1002" i="6"/>
  <c r="I1001" i="6"/>
  <c r="I1000" i="6"/>
  <c r="I999" i="6"/>
  <c r="I998" i="6"/>
  <c r="I997" i="6"/>
  <c r="I996" i="6"/>
  <c r="I995" i="6"/>
  <c r="I994" i="6"/>
  <c r="I993" i="6"/>
  <c r="I992" i="6"/>
  <c r="I991" i="6"/>
  <c r="I990" i="6"/>
  <c r="I989" i="6"/>
  <c r="I988" i="6"/>
  <c r="I987" i="6"/>
  <c r="I986" i="6"/>
  <c r="I985" i="6"/>
  <c r="I984" i="6"/>
  <c r="I983" i="6"/>
  <c r="I982" i="6"/>
  <c r="I981" i="6"/>
  <c r="I980" i="6"/>
  <c r="I979" i="6"/>
  <c r="I978" i="6"/>
  <c r="I977" i="6"/>
  <c r="I976" i="6"/>
  <c r="I975" i="6"/>
  <c r="I974" i="6"/>
  <c r="I973" i="6"/>
  <c r="I972" i="6"/>
  <c r="I971" i="6"/>
  <c r="I970" i="6"/>
  <c r="I969" i="6"/>
  <c r="I968" i="6"/>
  <c r="I967" i="6"/>
  <c r="I966" i="6"/>
  <c r="I965" i="6"/>
  <c r="I964" i="6"/>
  <c r="I963" i="6"/>
  <c r="I962" i="6"/>
  <c r="I961" i="6"/>
  <c r="I960" i="6"/>
  <c r="I959" i="6"/>
  <c r="I958" i="6"/>
  <c r="I957" i="6"/>
  <c r="I956" i="6"/>
  <c r="I955" i="6"/>
  <c r="I954" i="6"/>
  <c r="I953" i="6"/>
  <c r="I952" i="6"/>
  <c r="I951" i="6"/>
  <c r="I950" i="6"/>
  <c r="I949" i="6"/>
  <c r="I948" i="6"/>
  <c r="I947" i="6"/>
  <c r="I946" i="6"/>
  <c r="I945" i="6"/>
  <c r="I944" i="6"/>
  <c r="I943" i="6"/>
  <c r="I942" i="6"/>
  <c r="I941" i="6"/>
  <c r="I940" i="6"/>
  <c r="I939" i="6"/>
  <c r="I938" i="6"/>
  <c r="I937" i="6"/>
  <c r="I936" i="6"/>
  <c r="I935" i="6"/>
  <c r="I934" i="6"/>
  <c r="I933" i="6"/>
  <c r="I932" i="6"/>
  <c r="I931" i="6"/>
  <c r="I930" i="6"/>
  <c r="I929" i="6"/>
  <c r="I928" i="6"/>
  <c r="I927" i="6"/>
  <c r="I926" i="6"/>
  <c r="I925" i="6"/>
  <c r="I924" i="6"/>
  <c r="I923" i="6"/>
  <c r="I922" i="6"/>
  <c r="I921" i="6"/>
  <c r="I920" i="6"/>
  <c r="I919" i="6"/>
  <c r="I918" i="6"/>
  <c r="I917" i="6"/>
  <c r="I916" i="6"/>
  <c r="I915" i="6"/>
  <c r="I914" i="6"/>
  <c r="I913" i="6"/>
  <c r="I912" i="6"/>
  <c r="I911" i="6"/>
  <c r="I910" i="6"/>
  <c r="I909" i="6"/>
  <c r="I908" i="6"/>
  <c r="I907" i="6"/>
  <c r="I906" i="6"/>
  <c r="I905" i="6"/>
  <c r="I904" i="6"/>
  <c r="I903" i="6"/>
  <c r="I902" i="6"/>
  <c r="I901" i="6"/>
  <c r="I900" i="6"/>
  <c r="I899" i="6"/>
  <c r="I898" i="6"/>
  <c r="I897" i="6"/>
  <c r="I896" i="6"/>
  <c r="I895" i="6"/>
  <c r="I894" i="6"/>
  <c r="I893" i="6"/>
  <c r="I892" i="6"/>
  <c r="I891" i="6"/>
  <c r="I890" i="6"/>
  <c r="I889" i="6"/>
  <c r="I888" i="6"/>
  <c r="I887" i="6"/>
  <c r="I886" i="6"/>
  <c r="I885" i="6"/>
  <c r="I884" i="6"/>
  <c r="I883" i="6"/>
  <c r="I882" i="6"/>
  <c r="I881" i="6"/>
  <c r="I880" i="6"/>
  <c r="I879" i="6"/>
  <c r="I878" i="6"/>
  <c r="I877" i="6"/>
  <c r="I876" i="6"/>
  <c r="I875" i="6"/>
  <c r="I874" i="6"/>
  <c r="I873" i="6"/>
  <c r="I872" i="6"/>
  <c r="I871" i="6"/>
  <c r="I870" i="6"/>
  <c r="I869" i="6"/>
  <c r="I868" i="6"/>
  <c r="I867" i="6"/>
  <c r="I866" i="6"/>
  <c r="I865" i="6"/>
  <c r="I864" i="6"/>
  <c r="I863" i="6"/>
  <c r="I862" i="6"/>
  <c r="I861" i="6"/>
  <c r="I860" i="6"/>
  <c r="I859" i="6"/>
  <c r="I858" i="6"/>
  <c r="I857" i="6"/>
  <c r="I856" i="6"/>
  <c r="I855" i="6"/>
  <c r="I854" i="6"/>
  <c r="I853" i="6"/>
  <c r="I852" i="6"/>
  <c r="I851" i="6"/>
  <c r="I850" i="6"/>
  <c r="I849" i="6"/>
  <c r="I848" i="6"/>
  <c r="I847" i="6"/>
  <c r="I846" i="6"/>
  <c r="I845" i="6"/>
  <c r="I844" i="6"/>
  <c r="I843" i="6"/>
  <c r="I842" i="6"/>
  <c r="I841" i="6"/>
  <c r="I840" i="6"/>
  <c r="I839" i="6"/>
  <c r="I838" i="6"/>
  <c r="I837" i="6"/>
  <c r="I836" i="6"/>
  <c r="I835" i="6"/>
  <c r="I834" i="6"/>
  <c r="I833" i="6"/>
  <c r="I832" i="6"/>
  <c r="I831" i="6"/>
  <c r="I830" i="6"/>
  <c r="I829" i="6"/>
  <c r="I828" i="6"/>
  <c r="I827" i="6"/>
  <c r="I826" i="6"/>
  <c r="I825" i="6"/>
  <c r="I824" i="6"/>
  <c r="I823" i="6"/>
  <c r="I822" i="6"/>
  <c r="I821" i="6"/>
  <c r="I820" i="6"/>
  <c r="I819" i="6"/>
  <c r="I818" i="6"/>
  <c r="I817" i="6"/>
  <c r="I816" i="6"/>
  <c r="I815" i="6"/>
  <c r="I814" i="6"/>
  <c r="I813" i="6"/>
  <c r="I812" i="6"/>
  <c r="I811" i="6"/>
  <c r="I810" i="6"/>
  <c r="I809" i="6"/>
  <c r="I808" i="6"/>
  <c r="I807" i="6"/>
  <c r="I806" i="6"/>
  <c r="I805" i="6"/>
  <c r="I804" i="6"/>
  <c r="I803" i="6"/>
  <c r="I802" i="6"/>
  <c r="I801" i="6"/>
  <c r="I800" i="6"/>
  <c r="I799" i="6"/>
  <c r="I798" i="6"/>
  <c r="I797" i="6"/>
  <c r="I796" i="6"/>
  <c r="I795" i="6"/>
  <c r="I794" i="6"/>
  <c r="I793" i="6"/>
  <c r="I792" i="6"/>
  <c r="I791" i="6"/>
  <c r="I790" i="6"/>
  <c r="I789" i="6"/>
  <c r="I788" i="6"/>
  <c r="I787" i="6"/>
  <c r="I786" i="6"/>
  <c r="I785" i="6"/>
  <c r="I784" i="6"/>
  <c r="I783" i="6"/>
  <c r="I782" i="6"/>
  <c r="I781" i="6"/>
  <c r="I780" i="6"/>
  <c r="I779" i="6"/>
  <c r="I778" i="6"/>
  <c r="I777" i="6"/>
  <c r="I776" i="6"/>
  <c r="I775" i="6"/>
  <c r="I774" i="6"/>
  <c r="I773" i="6"/>
  <c r="I772" i="6"/>
  <c r="I771" i="6"/>
  <c r="I770" i="6"/>
  <c r="I769" i="6"/>
  <c r="I768" i="6"/>
  <c r="I767" i="6"/>
  <c r="I766" i="6"/>
  <c r="I765" i="6"/>
  <c r="I764" i="6"/>
  <c r="I763" i="6"/>
  <c r="I762" i="6"/>
  <c r="I761" i="6"/>
  <c r="I760" i="6"/>
  <c r="I759" i="6"/>
  <c r="I758" i="6"/>
  <c r="I757" i="6"/>
  <c r="I756" i="6"/>
  <c r="I755" i="6"/>
  <c r="I754" i="6"/>
  <c r="I753" i="6"/>
  <c r="I752" i="6"/>
  <c r="I751" i="6"/>
  <c r="I750" i="6"/>
  <c r="I749" i="6"/>
  <c r="I748" i="6"/>
  <c r="I747" i="6"/>
  <c r="I746" i="6"/>
  <c r="I745" i="6"/>
  <c r="I744" i="6"/>
  <c r="I743" i="6"/>
  <c r="I742" i="6"/>
  <c r="I741" i="6"/>
  <c r="I740" i="6"/>
  <c r="I739" i="6"/>
  <c r="I738" i="6"/>
  <c r="I737" i="6"/>
  <c r="I736" i="6"/>
  <c r="I735" i="6"/>
  <c r="I734" i="6"/>
  <c r="I733" i="6"/>
  <c r="I732" i="6"/>
  <c r="I731" i="6"/>
  <c r="I730" i="6"/>
  <c r="I729" i="6"/>
  <c r="I728" i="6"/>
  <c r="I727" i="6"/>
  <c r="I726" i="6"/>
  <c r="I725" i="6"/>
  <c r="I724" i="6"/>
  <c r="I723" i="6"/>
  <c r="I722" i="6"/>
  <c r="I721" i="6"/>
  <c r="I720" i="6"/>
  <c r="I719" i="6"/>
  <c r="I718" i="6"/>
  <c r="I717" i="6"/>
  <c r="I716" i="6"/>
  <c r="I715" i="6"/>
  <c r="I714" i="6"/>
  <c r="I713" i="6"/>
  <c r="I712" i="6"/>
  <c r="I711" i="6"/>
  <c r="I710" i="6"/>
  <c r="I709" i="6"/>
  <c r="I708" i="6"/>
  <c r="I707" i="6"/>
  <c r="I706" i="6"/>
  <c r="I705" i="6"/>
  <c r="I704" i="6"/>
  <c r="I703" i="6"/>
  <c r="I702" i="6"/>
  <c r="I701" i="6"/>
  <c r="I700" i="6"/>
  <c r="I699" i="6"/>
  <c r="I698" i="6"/>
  <c r="I697" i="6"/>
  <c r="I696" i="6"/>
  <c r="I695" i="6"/>
  <c r="I694" i="6"/>
  <c r="I693" i="6"/>
  <c r="I692" i="6"/>
  <c r="I691" i="6"/>
  <c r="I690" i="6"/>
  <c r="I689" i="6"/>
  <c r="I688" i="6"/>
  <c r="I687" i="6"/>
  <c r="I686" i="6"/>
  <c r="I685" i="6"/>
  <c r="I684" i="6"/>
  <c r="I683" i="6"/>
  <c r="I682" i="6"/>
  <c r="I681" i="6"/>
  <c r="I680" i="6"/>
  <c r="I679" i="6"/>
  <c r="I678" i="6"/>
  <c r="I677" i="6"/>
  <c r="I676" i="6"/>
  <c r="I675" i="6"/>
  <c r="I674" i="6"/>
  <c r="I673" i="6"/>
  <c r="I672" i="6"/>
  <c r="I671" i="6"/>
  <c r="I670" i="6"/>
  <c r="I669" i="6"/>
  <c r="I668" i="6"/>
  <c r="I667" i="6"/>
  <c r="I666" i="6"/>
  <c r="I665" i="6"/>
  <c r="I664" i="6"/>
  <c r="I663" i="6"/>
  <c r="I662" i="6"/>
  <c r="I661" i="6"/>
  <c r="I660" i="6"/>
  <c r="I659" i="6"/>
  <c r="I658" i="6"/>
  <c r="I657" i="6"/>
  <c r="I656" i="6"/>
  <c r="I655" i="6"/>
  <c r="I654" i="6"/>
  <c r="I653" i="6"/>
  <c r="I652" i="6"/>
  <c r="I651" i="6"/>
  <c r="I650" i="6"/>
  <c r="I649" i="6"/>
  <c r="I648" i="6"/>
  <c r="I647" i="6"/>
  <c r="I646" i="6"/>
  <c r="I645" i="6"/>
  <c r="I644" i="6"/>
  <c r="I643" i="6"/>
  <c r="I642" i="6"/>
  <c r="I641" i="6"/>
  <c r="I640" i="6"/>
  <c r="I639" i="6"/>
  <c r="I638" i="6"/>
  <c r="I637" i="6"/>
  <c r="I636" i="6"/>
  <c r="I635" i="6"/>
  <c r="I634" i="6"/>
  <c r="I633" i="6"/>
  <c r="I632" i="6"/>
  <c r="I631" i="6"/>
  <c r="I630" i="6"/>
  <c r="I629" i="6"/>
  <c r="I628" i="6"/>
  <c r="I627" i="6"/>
  <c r="I626" i="6"/>
  <c r="I625" i="6"/>
  <c r="I624" i="6"/>
  <c r="I623" i="6"/>
  <c r="I622" i="6"/>
  <c r="I621" i="6"/>
  <c r="I620" i="6"/>
  <c r="I619" i="6"/>
  <c r="I618" i="6"/>
  <c r="I617" i="6"/>
  <c r="I616" i="6"/>
  <c r="I615" i="6"/>
  <c r="I614" i="6"/>
  <c r="I613" i="6"/>
  <c r="I612" i="6"/>
  <c r="I611" i="6"/>
  <c r="I610" i="6"/>
  <c r="I609" i="6"/>
  <c r="I608" i="6"/>
  <c r="I607" i="6"/>
  <c r="I606" i="6"/>
  <c r="I605" i="6"/>
  <c r="I604" i="6"/>
  <c r="I603" i="6"/>
  <c r="I602" i="6"/>
  <c r="I601" i="6"/>
  <c r="I600" i="6"/>
  <c r="I599" i="6"/>
  <c r="I598" i="6"/>
  <c r="I597" i="6"/>
  <c r="I596" i="6"/>
  <c r="I595" i="6"/>
  <c r="I594" i="6"/>
  <c r="I593" i="6"/>
  <c r="I592" i="6"/>
  <c r="I591" i="6"/>
  <c r="I590" i="6"/>
  <c r="I589" i="6"/>
  <c r="I588" i="6"/>
  <c r="I587" i="6"/>
  <c r="I586" i="6"/>
  <c r="I585" i="6"/>
  <c r="I584" i="6"/>
  <c r="I583" i="6"/>
  <c r="I582" i="6"/>
  <c r="I581" i="6"/>
  <c r="I580" i="6"/>
  <c r="I579" i="6"/>
  <c r="I578" i="6"/>
  <c r="I577" i="6"/>
  <c r="I576" i="6"/>
  <c r="I575" i="6"/>
  <c r="I574" i="6"/>
  <c r="I573" i="6"/>
  <c r="I572" i="6"/>
  <c r="I571" i="6"/>
  <c r="I570" i="6"/>
  <c r="I569" i="6"/>
  <c r="I568" i="6"/>
  <c r="I567" i="6"/>
  <c r="I566" i="6"/>
  <c r="I565" i="6"/>
  <c r="I564" i="6"/>
  <c r="I563" i="6"/>
  <c r="I562" i="6"/>
  <c r="I561" i="6"/>
  <c r="I560" i="6"/>
  <c r="I559" i="6"/>
  <c r="I558" i="6"/>
  <c r="I557" i="6"/>
  <c r="I556" i="6"/>
  <c r="I555" i="6"/>
  <c r="I554" i="6"/>
  <c r="I553" i="6"/>
  <c r="I552" i="6"/>
  <c r="I551" i="6"/>
  <c r="I550" i="6"/>
  <c r="I549" i="6"/>
  <c r="I548" i="6"/>
  <c r="I547" i="6"/>
  <c r="I546" i="6"/>
  <c r="I545" i="6"/>
  <c r="I544" i="6"/>
  <c r="I543" i="6"/>
  <c r="I542" i="6"/>
  <c r="I541" i="6"/>
  <c r="I540" i="6"/>
  <c r="I539" i="6"/>
  <c r="I538" i="6"/>
  <c r="I537" i="6"/>
  <c r="I536" i="6"/>
  <c r="I535" i="6"/>
  <c r="I534" i="6"/>
  <c r="I533" i="6"/>
  <c r="I532" i="6"/>
  <c r="I531" i="6"/>
  <c r="I530" i="6"/>
  <c r="I529" i="6"/>
  <c r="I528" i="6"/>
  <c r="I527" i="6"/>
  <c r="I526" i="6"/>
  <c r="I525" i="6"/>
  <c r="I524" i="6"/>
  <c r="I523" i="6"/>
  <c r="I522" i="6"/>
  <c r="I521" i="6"/>
  <c r="I520" i="6"/>
  <c r="I519" i="6"/>
  <c r="I518" i="6"/>
  <c r="I517" i="6"/>
  <c r="I516" i="6"/>
  <c r="I515" i="6"/>
  <c r="I514" i="6"/>
  <c r="I513" i="6"/>
  <c r="I512" i="6"/>
  <c r="I511" i="6"/>
  <c r="I510" i="6"/>
  <c r="I509" i="6"/>
  <c r="I508" i="6"/>
  <c r="I507" i="6"/>
  <c r="I506" i="6"/>
  <c r="I505" i="6"/>
  <c r="I504" i="6"/>
  <c r="I503" i="6"/>
  <c r="I502" i="6"/>
  <c r="I501" i="6"/>
  <c r="I500" i="6"/>
  <c r="I499" i="6"/>
  <c r="I498" i="6"/>
  <c r="I497" i="6"/>
  <c r="I496" i="6"/>
  <c r="I495" i="6"/>
  <c r="I494" i="6"/>
  <c r="I493" i="6"/>
  <c r="I492" i="6"/>
  <c r="I491" i="6"/>
  <c r="I490" i="6"/>
  <c r="I489" i="6"/>
  <c r="I488" i="6"/>
  <c r="I487" i="6"/>
  <c r="I486" i="6"/>
  <c r="I485" i="6"/>
  <c r="I484" i="6"/>
  <c r="I483" i="6"/>
  <c r="I482" i="6"/>
  <c r="I481" i="6"/>
  <c r="I480" i="6"/>
  <c r="I479" i="6"/>
  <c r="I478" i="6"/>
  <c r="I477" i="6"/>
  <c r="I476" i="6"/>
  <c r="I475" i="6"/>
  <c r="I474" i="6"/>
  <c r="I473" i="6"/>
  <c r="I472" i="6"/>
  <c r="I471" i="6"/>
  <c r="I470" i="6"/>
  <c r="I469" i="6"/>
  <c r="I468" i="6"/>
  <c r="I467" i="6"/>
  <c r="I466" i="6"/>
  <c r="I465" i="6"/>
  <c r="I464" i="6"/>
  <c r="I463" i="6"/>
  <c r="I462" i="6"/>
  <c r="I461" i="6"/>
  <c r="I460" i="6"/>
  <c r="I459" i="6"/>
  <c r="I458" i="6"/>
  <c r="I457" i="6"/>
  <c r="I456" i="6"/>
  <c r="I455" i="6"/>
  <c r="I454" i="6"/>
  <c r="I453" i="6"/>
  <c r="I452" i="6"/>
  <c r="I451" i="6"/>
  <c r="I450" i="6"/>
  <c r="I449" i="6"/>
  <c r="I448" i="6"/>
  <c r="I447" i="6"/>
  <c r="I446" i="6"/>
  <c r="I445" i="6"/>
  <c r="I444" i="6"/>
  <c r="I443" i="6"/>
  <c r="I442" i="6"/>
  <c r="I441" i="6"/>
  <c r="I440" i="6"/>
  <c r="I439" i="6"/>
  <c r="I438" i="6"/>
  <c r="I437" i="6"/>
  <c r="I436" i="6"/>
  <c r="I435" i="6"/>
  <c r="I434" i="6"/>
  <c r="I433" i="6"/>
  <c r="I432" i="6"/>
  <c r="I431" i="6"/>
  <c r="I430" i="6"/>
  <c r="I429" i="6"/>
  <c r="I428" i="6"/>
  <c r="I427" i="6"/>
  <c r="I426" i="6"/>
  <c r="I425" i="6"/>
  <c r="I424" i="6"/>
  <c r="I423" i="6"/>
  <c r="I422" i="6"/>
  <c r="I421" i="6"/>
  <c r="I420" i="6"/>
  <c r="I419" i="6"/>
  <c r="I418" i="6"/>
  <c r="I417" i="6"/>
  <c r="I416" i="6"/>
  <c r="I415" i="6"/>
  <c r="I414" i="6"/>
  <c r="I413" i="6"/>
  <c r="I412" i="6"/>
  <c r="I411" i="6"/>
  <c r="I410" i="6"/>
  <c r="I409" i="6"/>
  <c r="I408" i="6"/>
  <c r="I407" i="6"/>
  <c r="I406" i="6"/>
  <c r="I405" i="6"/>
  <c r="I404" i="6"/>
  <c r="I403" i="6"/>
  <c r="I402" i="6"/>
  <c r="I401" i="6"/>
  <c r="I400" i="6"/>
  <c r="I399" i="6"/>
  <c r="I398" i="6"/>
  <c r="I397" i="6"/>
  <c r="I396" i="6"/>
  <c r="I395" i="6"/>
  <c r="I394" i="6"/>
  <c r="I393" i="6"/>
  <c r="I392" i="6"/>
  <c r="I391" i="6"/>
  <c r="I390" i="6"/>
  <c r="I389" i="6"/>
  <c r="I388" i="6"/>
  <c r="I387" i="6"/>
  <c r="I386" i="6"/>
  <c r="I385" i="6"/>
  <c r="I384" i="6"/>
  <c r="I383" i="6"/>
  <c r="I382" i="6"/>
  <c r="I381" i="6"/>
  <c r="I380" i="6"/>
  <c r="I379" i="6"/>
  <c r="I378" i="6"/>
  <c r="I377" i="6"/>
  <c r="I376" i="6"/>
  <c r="I375" i="6"/>
  <c r="I374" i="6"/>
  <c r="I373" i="6"/>
  <c r="I372" i="6"/>
  <c r="I371" i="6"/>
  <c r="I370" i="6"/>
  <c r="I369" i="6"/>
  <c r="I368" i="6"/>
  <c r="I367" i="6"/>
  <c r="I366" i="6"/>
  <c r="I365" i="6"/>
  <c r="I364" i="6"/>
  <c r="I363" i="6"/>
  <c r="I362" i="6"/>
  <c r="I361" i="6"/>
  <c r="I360" i="6"/>
  <c r="I359" i="6"/>
  <c r="I358" i="6"/>
  <c r="I357" i="6"/>
  <c r="I356" i="6"/>
  <c r="I355" i="6"/>
  <c r="I354" i="6"/>
  <c r="I353" i="6"/>
  <c r="I352" i="6"/>
  <c r="I351" i="6"/>
  <c r="I350" i="6"/>
  <c r="I349" i="6"/>
  <c r="I348" i="6"/>
  <c r="I347" i="6"/>
  <c r="I346" i="6"/>
  <c r="I345" i="6"/>
  <c r="I344" i="6"/>
  <c r="I343" i="6"/>
  <c r="I342" i="6"/>
  <c r="I341" i="6"/>
  <c r="I340" i="6"/>
  <c r="I339" i="6"/>
  <c r="I338" i="6"/>
  <c r="I337" i="6"/>
  <c r="I336" i="6"/>
  <c r="I335" i="6"/>
  <c r="I334" i="6"/>
  <c r="I333" i="6"/>
  <c r="I332" i="6"/>
  <c r="I331" i="6"/>
  <c r="I330" i="6"/>
  <c r="I329" i="6"/>
  <c r="I328" i="6"/>
  <c r="I327" i="6"/>
  <c r="I326" i="6"/>
  <c r="I325" i="6"/>
  <c r="I324" i="6"/>
  <c r="I323" i="6"/>
  <c r="I322" i="6"/>
  <c r="I321" i="6"/>
  <c r="I320" i="6"/>
  <c r="I319" i="6"/>
  <c r="I318" i="6"/>
  <c r="I317" i="6"/>
  <c r="I316" i="6"/>
  <c r="I315" i="6"/>
  <c r="I314" i="6"/>
  <c r="I313" i="6"/>
  <c r="I312" i="6"/>
  <c r="I311" i="6"/>
  <c r="I310" i="6"/>
  <c r="I309" i="6"/>
  <c r="I308" i="6"/>
  <c r="I307" i="6"/>
  <c r="I306" i="6"/>
  <c r="I305" i="6"/>
  <c r="I304" i="6"/>
  <c r="I303" i="6"/>
  <c r="I302" i="6"/>
  <c r="I301" i="6"/>
  <c r="I300" i="6"/>
  <c r="I299" i="6"/>
  <c r="I298" i="6"/>
  <c r="I297" i="6"/>
  <c r="I296" i="6"/>
  <c r="I295" i="6"/>
  <c r="I294" i="6"/>
  <c r="I293" i="6"/>
  <c r="I292" i="6"/>
  <c r="I291" i="6"/>
  <c r="I290" i="6"/>
  <c r="I289" i="6"/>
  <c r="I288" i="6"/>
  <c r="I287" i="6"/>
  <c r="I286" i="6"/>
  <c r="I285" i="6"/>
  <c r="I284" i="6"/>
  <c r="I283" i="6"/>
  <c r="I282" i="6"/>
  <c r="I281" i="6"/>
  <c r="I280" i="6"/>
  <c r="I279" i="6"/>
  <c r="I278" i="6"/>
  <c r="I277" i="6"/>
  <c r="I276" i="6"/>
  <c r="I275" i="6"/>
  <c r="I274" i="6"/>
  <c r="I273" i="6"/>
  <c r="I272" i="6"/>
  <c r="I271" i="6"/>
  <c r="I270" i="6"/>
  <c r="I269" i="6"/>
  <c r="I268" i="6"/>
  <c r="I267" i="6"/>
  <c r="I266" i="6"/>
  <c r="I265" i="6"/>
  <c r="I264" i="6"/>
  <c r="I263" i="6"/>
  <c r="I262" i="6"/>
  <c r="I261" i="6"/>
  <c r="I260" i="6"/>
  <c r="I259" i="6"/>
  <c r="I258" i="6"/>
  <c r="I257" i="6"/>
  <c r="I256" i="6"/>
  <c r="I255" i="6"/>
  <c r="I254" i="6"/>
  <c r="I253" i="6"/>
  <c r="I252" i="6"/>
  <c r="I251" i="6"/>
  <c r="I250" i="6"/>
  <c r="I249" i="6"/>
  <c r="I248" i="6"/>
  <c r="I247" i="6"/>
  <c r="I246" i="6"/>
  <c r="I245" i="6"/>
  <c r="I244" i="6"/>
  <c r="I243" i="6"/>
  <c r="I242" i="6"/>
  <c r="I241" i="6"/>
  <c r="I240" i="6"/>
  <c r="I239" i="6"/>
  <c r="I238" i="6"/>
  <c r="I237" i="6"/>
  <c r="I236" i="6"/>
  <c r="I235" i="6"/>
  <c r="I234" i="6"/>
  <c r="I233" i="6"/>
  <c r="I232" i="6"/>
  <c r="I231" i="6"/>
  <c r="I230" i="6"/>
  <c r="I229" i="6"/>
  <c r="I228" i="6"/>
  <c r="I227" i="6"/>
  <c r="I226" i="6"/>
  <c r="I225" i="6"/>
  <c r="I224" i="6"/>
  <c r="I223" i="6"/>
  <c r="I222" i="6"/>
  <c r="I221" i="6"/>
  <c r="I220" i="6"/>
  <c r="I219" i="6"/>
  <c r="I218" i="6"/>
  <c r="I217" i="6"/>
  <c r="I216" i="6"/>
  <c r="I215" i="6"/>
  <c r="I214" i="6"/>
  <c r="I213" i="6"/>
  <c r="I212" i="6"/>
  <c r="I211" i="6"/>
  <c r="I210" i="6"/>
  <c r="I209" i="6"/>
  <c r="I208" i="6"/>
  <c r="I207" i="6"/>
  <c r="I206" i="6"/>
  <c r="I205" i="6"/>
  <c r="I204" i="6"/>
  <c r="I203" i="6"/>
  <c r="I202" i="6"/>
  <c r="I201" i="6"/>
  <c r="I200" i="6"/>
  <c r="I199" i="6"/>
  <c r="I198" i="6"/>
  <c r="I197" i="6"/>
  <c r="I196" i="6"/>
  <c r="I195" i="6"/>
  <c r="I194" i="6"/>
  <c r="I193" i="6"/>
  <c r="I192" i="6"/>
  <c r="I191" i="6"/>
  <c r="I190" i="6"/>
  <c r="I189" i="6"/>
  <c r="I188" i="6"/>
  <c r="I187" i="6"/>
  <c r="I186" i="6"/>
  <c r="I185" i="6"/>
  <c r="I184" i="6"/>
  <c r="I183" i="6"/>
  <c r="I182" i="6"/>
  <c r="I181" i="6"/>
  <c r="I180" i="6"/>
  <c r="I179" i="6"/>
  <c r="I178" i="6"/>
  <c r="I177" i="6"/>
  <c r="I176" i="6"/>
  <c r="I175" i="6"/>
  <c r="I174" i="6"/>
  <c r="I173" i="6"/>
  <c r="I172" i="6"/>
  <c r="I171" i="6"/>
  <c r="I170" i="6"/>
  <c r="I169" i="6"/>
  <c r="I168" i="6"/>
  <c r="I167" i="6"/>
  <c r="I166" i="6"/>
  <c r="I165" i="6"/>
  <c r="I164" i="6"/>
  <c r="I163" i="6"/>
  <c r="I162" i="6"/>
  <c r="I161" i="6"/>
  <c r="I160" i="6"/>
  <c r="I159" i="6"/>
  <c r="I158" i="6"/>
  <c r="I157" i="6"/>
  <c r="I156" i="6"/>
  <c r="I155" i="6"/>
  <c r="I154" i="6"/>
  <c r="I153" i="6"/>
  <c r="I152" i="6"/>
  <c r="I151" i="6"/>
  <c r="I150" i="6"/>
  <c r="I149" i="6"/>
  <c r="I148" i="6"/>
  <c r="I147" i="6"/>
  <c r="I146" i="6"/>
  <c r="I145" i="6"/>
  <c r="I144" i="6"/>
  <c r="I143" i="6"/>
  <c r="I142" i="6"/>
  <c r="I141" i="6"/>
  <c r="I140" i="6"/>
  <c r="I139" i="6"/>
  <c r="I138" i="6"/>
  <c r="I137" i="6"/>
  <c r="I136" i="6"/>
  <c r="I135" i="6"/>
  <c r="I134" i="6"/>
  <c r="I133" i="6"/>
  <c r="I132" i="6"/>
  <c r="I131" i="6"/>
  <c r="I130" i="6"/>
  <c r="I129" i="6"/>
  <c r="I128" i="6"/>
  <c r="I127" i="6"/>
  <c r="I126" i="6"/>
  <c r="I125" i="6"/>
  <c r="I124" i="6"/>
  <c r="I123" i="6"/>
  <c r="I122" i="6"/>
  <c r="I121" i="6"/>
  <c r="I120" i="6"/>
  <c r="I119" i="6"/>
  <c r="I118" i="6"/>
  <c r="I117" i="6"/>
  <c r="I116" i="6"/>
  <c r="I115" i="6"/>
  <c r="I114" i="6"/>
  <c r="I113" i="6"/>
  <c r="I112" i="6"/>
  <c r="I111" i="6"/>
  <c r="I110" i="6"/>
  <c r="I109" i="6"/>
  <c r="I108" i="6"/>
  <c r="I107" i="6"/>
  <c r="I106" i="6"/>
  <c r="I105" i="6"/>
  <c r="I104" i="6"/>
  <c r="I103" i="6"/>
  <c r="I102" i="6"/>
  <c r="I101" i="6"/>
  <c r="I100" i="6"/>
  <c r="I99" i="6"/>
  <c r="I98" i="6"/>
  <c r="I97" i="6"/>
  <c r="I96" i="6"/>
  <c r="I95" i="6"/>
  <c r="I94" i="6"/>
  <c r="I93" i="6"/>
  <c r="I92" i="6"/>
  <c r="I91" i="6"/>
  <c r="I90" i="6"/>
  <c r="I89" i="6"/>
  <c r="I88" i="6"/>
  <c r="I87" i="6"/>
  <c r="I86" i="6"/>
  <c r="I85" i="6"/>
  <c r="I84" i="6"/>
  <c r="I83" i="6"/>
  <c r="I82" i="6"/>
  <c r="I81" i="6"/>
  <c r="I80" i="6"/>
  <c r="I79" i="6"/>
  <c r="I78" i="6"/>
  <c r="I77" i="6"/>
  <c r="I76" i="6"/>
  <c r="I75" i="6"/>
  <c r="I74" i="6"/>
  <c r="I73" i="6"/>
  <c r="I72" i="6"/>
  <c r="I71" i="6"/>
  <c r="I70" i="6"/>
  <c r="I69" i="6"/>
  <c r="I68" i="6"/>
  <c r="I67" i="6"/>
  <c r="I66" i="6"/>
  <c r="I65" i="6"/>
  <c r="I64" i="6"/>
  <c r="I63" i="6"/>
  <c r="I62" i="6"/>
  <c r="I61" i="6"/>
  <c r="I60" i="6"/>
  <c r="I59" i="6"/>
  <c r="I58" i="6"/>
  <c r="I57" i="6"/>
  <c r="I56" i="6"/>
  <c r="I55" i="6"/>
  <c r="I54" i="6"/>
  <c r="I53" i="6"/>
  <c r="I52" i="6"/>
  <c r="I51" i="6"/>
  <c r="I50" i="6"/>
  <c r="I49" i="6"/>
  <c r="I48" i="6"/>
  <c r="I47" i="6"/>
  <c r="I46" i="6"/>
  <c r="I45" i="6"/>
  <c r="I44" i="6"/>
  <c r="I43" i="6"/>
  <c r="I42" i="6"/>
  <c r="I41" i="6"/>
  <c r="I40" i="6"/>
  <c r="I39" i="6"/>
  <c r="I38" i="6"/>
  <c r="I37" i="6"/>
  <c r="I36" i="6"/>
  <c r="I35" i="6"/>
  <c r="I34" i="6"/>
  <c r="I33" i="6"/>
  <c r="I32" i="6"/>
  <c r="I31" i="6"/>
  <c r="I30" i="6"/>
  <c r="I29" i="6"/>
  <c r="I28" i="6"/>
  <c r="I27" i="6"/>
  <c r="I26" i="6"/>
  <c r="I25" i="6"/>
  <c r="I24" i="6"/>
  <c r="I23" i="6"/>
  <c r="I22" i="6"/>
  <c r="I21" i="6"/>
  <c r="I20" i="6"/>
  <c r="I19" i="6"/>
  <c r="I18" i="6"/>
  <c r="I17" i="6"/>
  <c r="I16" i="6"/>
  <c r="I15" i="6"/>
  <c r="I14" i="6"/>
  <c r="I13" i="6"/>
  <c r="I12" i="6"/>
  <c r="I11" i="6"/>
  <c r="I10" i="6"/>
  <c r="I9" i="6"/>
  <c r="I8" i="6"/>
  <c r="I7" i="6"/>
  <c r="I6" i="6"/>
  <c r="I5" i="6"/>
</calcChain>
</file>

<file path=xl/sharedStrings.xml><?xml version="1.0" encoding="utf-8"?>
<sst xmlns="http://schemas.openxmlformats.org/spreadsheetml/2006/main" count="23300" uniqueCount="5416">
  <si>
    <t>IBGE_1-4</t>
  </si>
  <si>
    <t>IDHM</t>
  </si>
  <si>
    <t>IDHM_Renda</t>
  </si>
  <si>
    <t>IDHM_Educacao</t>
  </si>
  <si>
    <t>GDP_CAPITA</t>
  </si>
  <si>
    <t>COMP_P</t>
  </si>
  <si>
    <t>São Paulo</t>
  </si>
  <si>
    <t>SP</t>
  </si>
  <si>
    <t>Osasco</t>
  </si>
  <si>
    <t>Rio De Janeiro</t>
  </si>
  <si>
    <t>RJ</t>
  </si>
  <si>
    <t>Brasília</t>
  </si>
  <si>
    <t>DF</t>
  </si>
  <si>
    <t>Porto Alegre</t>
  </si>
  <si>
    <t>RS</t>
  </si>
  <si>
    <t>Belo Horizonte</t>
  </si>
  <si>
    <t>MG</t>
  </si>
  <si>
    <t>Barueri</t>
  </si>
  <si>
    <t>Recife</t>
  </si>
  <si>
    <t>PE</t>
  </si>
  <si>
    <t>Santos</t>
  </si>
  <si>
    <t>Curitiba</t>
  </si>
  <si>
    <t>PR</t>
  </si>
  <si>
    <t>Salvador</t>
  </si>
  <si>
    <t>BA</t>
  </si>
  <si>
    <t>Campinas</t>
  </si>
  <si>
    <t>Ribeirão Preto</t>
  </si>
  <si>
    <t>Uberlândia</t>
  </si>
  <si>
    <t>Rondonópolis</t>
  </si>
  <si>
    <t>MT</t>
  </si>
  <si>
    <t>Fortaleza</t>
  </si>
  <si>
    <t>CE</t>
  </si>
  <si>
    <t>Goiânia</t>
  </si>
  <si>
    <t>GO</t>
  </si>
  <si>
    <t>Lucas Do Rio Verde</t>
  </si>
  <si>
    <t>São Bernardo Do Campo</t>
  </si>
  <si>
    <t>Guarulhos</t>
  </si>
  <si>
    <t>Santo André</t>
  </si>
  <si>
    <t>Manaus</t>
  </si>
  <si>
    <t>AM</t>
  </si>
  <si>
    <t>Cuiabá</t>
  </si>
  <si>
    <t>Niterói</t>
  </si>
  <si>
    <t>Jundiaí</t>
  </si>
  <si>
    <t>Tangará Da Serra</t>
  </si>
  <si>
    <t>Londrina</t>
  </si>
  <si>
    <t>Sorocaba</t>
  </si>
  <si>
    <t>São Caetano Do Sul</t>
  </si>
  <si>
    <t>São José Dos Campos</t>
  </si>
  <si>
    <t>Belém</t>
  </si>
  <si>
    <t>PA</t>
  </si>
  <si>
    <t>São José Do Rio Preto</t>
  </si>
  <si>
    <t>Araçatuba</t>
  </si>
  <si>
    <t>Campo Grande</t>
  </si>
  <si>
    <t>MS</t>
  </si>
  <si>
    <t>Rio Verde</t>
  </si>
  <si>
    <t>Piracicaba</t>
  </si>
  <si>
    <t>Barreiras</t>
  </si>
  <si>
    <t>Varginha</t>
  </si>
  <si>
    <t>Florianópolis</t>
  </si>
  <si>
    <t>SC</t>
  </si>
  <si>
    <t>Maringá</t>
  </si>
  <si>
    <t>Blumenau</t>
  </si>
  <si>
    <t>Joinville</t>
  </si>
  <si>
    <t>Vitória</t>
  </si>
  <si>
    <t>ES</t>
  </si>
  <si>
    <t>Caxias Do Sul</t>
  </si>
  <si>
    <t>Chapadão Do Sul</t>
  </si>
  <si>
    <t>Contagem</t>
  </si>
  <si>
    <t>Juiz De Fora</t>
  </si>
  <si>
    <t>Bauru</t>
  </si>
  <si>
    <t>Mogi Das Cruzes</t>
  </si>
  <si>
    <t>Natal</t>
  </si>
  <si>
    <t>RN</t>
  </si>
  <si>
    <t>Itápolis</t>
  </si>
  <si>
    <t>Americana</t>
  </si>
  <si>
    <t>Presidente Prudente</t>
  </si>
  <si>
    <t>Cascavel</t>
  </si>
  <si>
    <t>Duque De Caxias</t>
  </si>
  <si>
    <t>Diadema</t>
  </si>
  <si>
    <t>Marília</t>
  </si>
  <si>
    <t>Patos De Minas</t>
  </si>
  <si>
    <t>João Pessoa</t>
  </si>
  <si>
    <t>PB</t>
  </si>
  <si>
    <t>Nova Iguaçu</t>
  </si>
  <si>
    <t>Limeira</t>
  </si>
  <si>
    <t>Campos Dos Goytacazes</t>
  </si>
  <si>
    <t>São Luís</t>
  </si>
  <si>
    <t>MA</t>
  </si>
  <si>
    <t>São Gonçalo</t>
  </si>
  <si>
    <t>Franca</t>
  </si>
  <si>
    <t>Indaiatuba</t>
  </si>
  <si>
    <t>Petrópolis</t>
  </si>
  <si>
    <t>Taubaté</t>
  </si>
  <si>
    <t>Maceió</t>
  </si>
  <si>
    <t>AL</t>
  </si>
  <si>
    <t>Ponta Grossa</t>
  </si>
  <si>
    <t>Campos Gerais</t>
  </si>
  <si>
    <t>Balsas</t>
  </si>
  <si>
    <t>São Carlos</t>
  </si>
  <si>
    <t>Chapecó</t>
  </si>
  <si>
    <t>Macaé</t>
  </si>
  <si>
    <t>Araraquara</t>
  </si>
  <si>
    <t>Volta Redonda</t>
  </si>
  <si>
    <t>Criciúma</t>
  </si>
  <si>
    <t>Feira De Santana</t>
  </si>
  <si>
    <t>Uberaba</t>
  </si>
  <si>
    <t>Novo Hamburgo</t>
  </si>
  <si>
    <t>Itajaí</t>
  </si>
  <si>
    <t>Cotia</t>
  </si>
  <si>
    <t>Taboão Da Serra</t>
  </si>
  <si>
    <t>Palmas</t>
  </si>
  <si>
    <t>TO</t>
  </si>
  <si>
    <t>Itu</t>
  </si>
  <si>
    <t>Aracaju</t>
  </si>
  <si>
    <t>SE</t>
  </si>
  <si>
    <t>Mauá</t>
  </si>
  <si>
    <t>São José Dos Pinhais</t>
  </si>
  <si>
    <t>Teresina</t>
  </si>
  <si>
    <t>PI</t>
  </si>
  <si>
    <t>Guarapuava</t>
  </si>
  <si>
    <t>Jataí</t>
  </si>
  <si>
    <t>Imperatriz</t>
  </si>
  <si>
    <t>Ipatinga</t>
  </si>
  <si>
    <t>Valinhos</t>
  </si>
  <si>
    <t>Querência</t>
  </si>
  <si>
    <t>Rio Claro</t>
  </si>
  <si>
    <t>Nova Friburgo</t>
  </si>
  <si>
    <t>Anápolis</t>
  </si>
  <si>
    <t>Praia Grande</t>
  </si>
  <si>
    <t>Betim</t>
  </si>
  <si>
    <t>Guarujá</t>
  </si>
  <si>
    <t>Bragança Paulista</t>
  </si>
  <si>
    <t>São Vicente</t>
  </si>
  <si>
    <t>São Leopoldo</t>
  </si>
  <si>
    <t>Sertãozinho</t>
  </si>
  <si>
    <t>São João De Meriti</t>
  </si>
  <si>
    <t>Jaraguá Do Sul</t>
  </si>
  <si>
    <t>Suzano</t>
  </si>
  <si>
    <t>Sumaré</t>
  </si>
  <si>
    <t>Pelotas</t>
  </si>
  <si>
    <t>Sorriso</t>
  </si>
  <si>
    <t>Canoas</t>
  </si>
  <si>
    <t>Passo Fundo</t>
  </si>
  <si>
    <t>Araras</t>
  </si>
  <si>
    <t>Vila Velha</t>
  </si>
  <si>
    <t>Montes Claros</t>
  </si>
  <si>
    <t>Jacareí</t>
  </si>
  <si>
    <t>Porto Velho</t>
  </si>
  <si>
    <t>RO</t>
  </si>
  <si>
    <t>Teresópolis</t>
  </si>
  <si>
    <t>Foz Do Iguaçu</t>
  </si>
  <si>
    <t>Barretos</t>
  </si>
  <si>
    <t>Atibaia</t>
  </si>
  <si>
    <t>Campina Grande</t>
  </si>
  <si>
    <t>Poços De Caldas</t>
  </si>
  <si>
    <t>Vinhedo</t>
  </si>
  <si>
    <t>Mogi Guaçu</t>
  </si>
  <si>
    <t>Novo Horizonte</t>
  </si>
  <si>
    <t>Dourados</t>
  </si>
  <si>
    <t>Ananindeua</t>
  </si>
  <si>
    <t>Catanduva</t>
  </si>
  <si>
    <t>Santana De Parnaíba</t>
  </si>
  <si>
    <t>Paracatu</t>
  </si>
  <si>
    <t>Pouso Alegre</t>
  </si>
  <si>
    <t>Camaçari</t>
  </si>
  <si>
    <t>Campo Mourão</t>
  </si>
  <si>
    <t>Jaboatão Dos Guararapes</t>
  </si>
  <si>
    <t>Botucatu</t>
  </si>
  <si>
    <t>Lauro De Freitas</t>
  </si>
  <si>
    <t>Jaú</t>
  </si>
  <si>
    <t>Brusque</t>
  </si>
  <si>
    <t>Sinop</t>
  </si>
  <si>
    <t>Governador Valadares</t>
  </si>
  <si>
    <t>Santa Bárbara D'Oeste</t>
  </si>
  <si>
    <t>São José</t>
  </si>
  <si>
    <t>Barra Mansa</t>
  </si>
  <si>
    <t>Divinópolis</t>
  </si>
  <si>
    <t>Caruaru</t>
  </si>
  <si>
    <t>Cabo Frio</t>
  </si>
  <si>
    <t>São João Da Boa Vista</t>
  </si>
  <si>
    <t>Catalão</t>
  </si>
  <si>
    <t>Cubatão</t>
  </si>
  <si>
    <t>Luís Eduardo Magalhães</t>
  </si>
  <si>
    <t>Assis</t>
  </si>
  <si>
    <t>Sete Lagoas</t>
  </si>
  <si>
    <t>Bento Gonçalves</t>
  </si>
  <si>
    <t>Itatiba</t>
  </si>
  <si>
    <t>Orlândia</t>
  </si>
  <si>
    <t>Balneário Camboriú</t>
  </si>
  <si>
    <t>Itapira</t>
  </si>
  <si>
    <t>Jaboticabal</t>
  </si>
  <si>
    <t>Resende</t>
  </si>
  <si>
    <t>Angra Dos Reis</t>
  </si>
  <si>
    <t>Tupã</t>
  </si>
  <si>
    <t>Passos</t>
  </si>
  <si>
    <t>Serra</t>
  </si>
  <si>
    <t>Petrolina</t>
  </si>
  <si>
    <t>Birigui</t>
  </si>
  <si>
    <t>Toledo</t>
  </si>
  <si>
    <t>Paulínia</t>
  </si>
  <si>
    <t>Carapicuíba</t>
  </si>
  <si>
    <t>Lavras</t>
  </si>
  <si>
    <t>Salto</t>
  </si>
  <si>
    <t>Ribeirão Pires</t>
  </si>
  <si>
    <t>Conselheiro Lafaiete</t>
  </si>
  <si>
    <t>Itapetininga</t>
  </si>
  <si>
    <t>Santa Maria</t>
  </si>
  <si>
    <t>Central</t>
  </si>
  <si>
    <t>Gravataí</t>
  </si>
  <si>
    <t>Macapá</t>
  </si>
  <si>
    <t>AP</t>
  </si>
  <si>
    <t>Nova Lima</t>
  </si>
  <si>
    <t>Ouro</t>
  </si>
  <si>
    <t>Votuporanga</t>
  </si>
  <si>
    <t>Guaratinguetá</t>
  </si>
  <si>
    <t>Itajubá</t>
  </si>
  <si>
    <t>Pindamonhangaba</t>
  </si>
  <si>
    <t>Itaquaquecetuba</t>
  </si>
  <si>
    <t>Vitória Da Conquista</t>
  </si>
  <si>
    <t>Matão</t>
  </si>
  <si>
    <t>Hortolândia</t>
  </si>
  <si>
    <t>Uruguaiana</t>
  </si>
  <si>
    <t>Fronteira</t>
  </si>
  <si>
    <t>Arapongas</t>
  </si>
  <si>
    <t>Barbacena</t>
  </si>
  <si>
    <t>Horizontina</t>
  </si>
  <si>
    <t>Amparo</t>
  </si>
  <si>
    <t>Alfenas</t>
  </si>
  <si>
    <t>Valparaíso</t>
  </si>
  <si>
    <t>Batatais</t>
  </si>
  <si>
    <t>Bebedouro</t>
  </si>
  <si>
    <t>Olinda</t>
  </si>
  <si>
    <t>Rio Grande</t>
  </si>
  <si>
    <t>Mogi Mirim</t>
  </si>
  <si>
    <t>São Roque</t>
  </si>
  <si>
    <t>Paranaguá</t>
  </si>
  <si>
    <t>Nilópolis</t>
  </si>
  <si>
    <t>Joaçaba</t>
  </si>
  <si>
    <t>Arujá</t>
  </si>
  <si>
    <t>Santa Cruz Do Sul</t>
  </si>
  <si>
    <t>Lins</t>
  </si>
  <si>
    <t>Lages</t>
  </si>
  <si>
    <t>Magé</t>
  </si>
  <si>
    <t>Várzea Grande</t>
  </si>
  <si>
    <t>Leme</t>
  </si>
  <si>
    <t>Ubá</t>
  </si>
  <si>
    <t>Itapecerica Da Serra</t>
  </si>
  <si>
    <t>Cornélio Procópio</t>
  </si>
  <si>
    <t>Caraguatatuba</t>
  </si>
  <si>
    <t>Itumbiara</t>
  </si>
  <si>
    <t>Farroupilha</t>
  </si>
  <si>
    <t>Avaré</t>
  </si>
  <si>
    <t>Paraguaçu Paulista</t>
  </si>
  <si>
    <t>Tubarão</t>
  </si>
  <si>
    <t>Apucarana</t>
  </si>
  <si>
    <t>Jaguariúna</t>
  </si>
  <si>
    <t>Itaboraí</t>
  </si>
  <si>
    <t>Paranavaí</t>
  </si>
  <si>
    <t>Tatuí</t>
  </si>
  <si>
    <t>Ourinhos</t>
  </si>
  <si>
    <t>Juazeiro</t>
  </si>
  <si>
    <t>Fernandópolis</t>
  </si>
  <si>
    <t>Umuarama</t>
  </si>
  <si>
    <t>Caçapava</t>
  </si>
  <si>
    <t>Itabuna</t>
  </si>
  <si>
    <t>Pirassununga</t>
  </si>
  <si>
    <t>Lençóis Paulista</t>
  </si>
  <si>
    <t>Belford Roxo</t>
  </si>
  <si>
    <t>Araruama</t>
  </si>
  <si>
    <t>Boa Vista</t>
  </si>
  <si>
    <t>RR</t>
  </si>
  <si>
    <t>Poá</t>
  </si>
  <si>
    <t>Itaguaí</t>
  </si>
  <si>
    <t>Patrocínio</t>
  </si>
  <si>
    <t>Rio Branco</t>
  </si>
  <si>
    <t>AC</t>
  </si>
  <si>
    <t>Cariacica</t>
  </si>
  <si>
    <t>Embu Das Artes</t>
  </si>
  <si>
    <t>Erechim</t>
  </si>
  <si>
    <t>São João Del Rei</t>
  </si>
  <si>
    <t>Araguari</t>
  </si>
  <si>
    <t>Camaquã</t>
  </si>
  <si>
    <t>São Gabriel</t>
  </si>
  <si>
    <t>Araucária</t>
  </si>
  <si>
    <t>Araxá</t>
  </si>
  <si>
    <t>Rio Do Sul</t>
  </si>
  <si>
    <t>Aparecida De Goiânia</t>
  </si>
  <si>
    <t>São Sebastião</t>
  </si>
  <si>
    <t>Cachoeirinha</t>
  </si>
  <si>
    <t>Itabira</t>
  </si>
  <si>
    <t>Vacaria</t>
  </si>
  <si>
    <t>Itapeva</t>
  </si>
  <si>
    <t>Rio Das Ostras</t>
  </si>
  <si>
    <t>Três Corações</t>
  </si>
  <si>
    <t>Bagé</t>
  </si>
  <si>
    <t>Cajamar</t>
  </si>
  <si>
    <t>Olímpia</t>
  </si>
  <si>
    <t>Capivari</t>
  </si>
  <si>
    <t>Campo Largo</t>
  </si>
  <si>
    <t>Três Lagoas</t>
  </si>
  <si>
    <t>Cachoeiro De Itapemirim</t>
  </si>
  <si>
    <t>Pinhais</t>
  </si>
  <si>
    <t>Ferraz De Vasconcelos</t>
  </si>
  <si>
    <t>Francisco Beltrão</t>
  </si>
  <si>
    <t>Itanhaém</t>
  </si>
  <si>
    <t>Monte Alto</t>
  </si>
  <si>
    <t>Palhoça</t>
  </si>
  <si>
    <t>Itaperuna</t>
  </si>
  <si>
    <t>Dracena</t>
  </si>
  <si>
    <t>Mossoró</t>
  </si>
  <si>
    <t>Itapevi</t>
  </si>
  <si>
    <t>Ituverava</t>
  </si>
  <si>
    <t>Ijuí</t>
  </si>
  <si>
    <t>João Monlevade</t>
  </si>
  <si>
    <t>Ubatuba</t>
  </si>
  <si>
    <t>Maricá</t>
  </si>
  <si>
    <t>Guaíra</t>
  </si>
  <si>
    <t>Ituiutaba</t>
  </si>
  <si>
    <t>Colombo</t>
  </si>
  <si>
    <t>Caieiras</t>
  </si>
  <si>
    <t>Buritama</t>
  </si>
  <si>
    <t>Cândido Mota</t>
  </si>
  <si>
    <t>São Joaquim Da Barra</t>
  </si>
  <si>
    <t>Itaúna</t>
  </si>
  <si>
    <t>Santarém</t>
  </si>
  <si>
    <t>São Gotardo</t>
  </si>
  <si>
    <t>Barra Do Piraí</t>
  </si>
  <si>
    <t>Mirassol</t>
  </si>
  <si>
    <t>Caçador</t>
  </si>
  <si>
    <t>São Bento Do Sul</t>
  </si>
  <si>
    <t>São José Do Rio Pardo</t>
  </si>
  <si>
    <t>Mococa</t>
  </si>
  <si>
    <t>Ilhéus</t>
  </si>
  <si>
    <t>Peruíbe</t>
  </si>
  <si>
    <t>Nova Odessa</t>
  </si>
  <si>
    <t>Itupeva</t>
  </si>
  <si>
    <t>Santa Luzia</t>
  </si>
  <si>
    <t>Maracanaú</t>
  </si>
  <si>
    <t>Três Rios</t>
  </si>
  <si>
    <t>Votorantim</t>
  </si>
  <si>
    <t>São Manuel</t>
  </si>
  <si>
    <t>Penápolis</t>
  </si>
  <si>
    <t>Alagoinhas</t>
  </si>
  <si>
    <t>Andradina</t>
  </si>
  <si>
    <t>Cambé</t>
  </si>
  <si>
    <t>Paulista</t>
  </si>
  <si>
    <t>Porto Ferreira</t>
  </si>
  <si>
    <t>Jales</t>
  </si>
  <si>
    <t>Entre Rios</t>
  </si>
  <si>
    <t>Taquaritinga</t>
  </si>
  <si>
    <t>Santo Antônio De Posse</t>
  </si>
  <si>
    <t>Santa Cruz Do Rio Pardo</t>
  </si>
  <si>
    <t>Mairiporã</t>
  </si>
  <si>
    <t>São Lourenço</t>
  </si>
  <si>
    <t>Teófilo Otoni</t>
  </si>
  <si>
    <t>Jandira</t>
  </si>
  <si>
    <t>Garanhuns</t>
  </si>
  <si>
    <t>Sapucaia Do Sul</t>
  </si>
  <si>
    <t>Adamantina</t>
  </si>
  <si>
    <t>Lorena</t>
  </si>
  <si>
    <t>Ponte Nova</t>
  </si>
  <si>
    <t>Cerquilho</t>
  </si>
  <si>
    <t>Campo Limpo Paulista</t>
  </si>
  <si>
    <t>Ouro Preto</t>
  </si>
  <si>
    <t>Cruzeiro</t>
  </si>
  <si>
    <t>Mesquita</t>
  </si>
  <si>
    <t>Pará De Minas</t>
  </si>
  <si>
    <t>Linhares</t>
  </si>
  <si>
    <t>Concórdia</t>
  </si>
  <si>
    <t>Vargem Grande Do Sul</t>
  </si>
  <si>
    <t>Esteio</t>
  </si>
  <si>
    <t>Xanxerê</t>
  </si>
  <si>
    <t>Conchas</t>
  </si>
  <si>
    <t>Valença</t>
  </si>
  <si>
    <t>Itabirito</t>
  </si>
  <si>
    <t>Dom Pedrito</t>
  </si>
  <si>
    <t>Lajeado</t>
  </si>
  <si>
    <t>Boituva</t>
  </si>
  <si>
    <t>Formiga</t>
  </si>
  <si>
    <t>Franco Da Rocha</t>
  </si>
  <si>
    <t>Juazeiro Do Norte</t>
  </si>
  <si>
    <t>Timóteo</t>
  </si>
  <si>
    <t>Santa Fé Do Sul</t>
  </si>
  <si>
    <t>Ibitinga</t>
  </si>
  <si>
    <t>Marabá</t>
  </si>
  <si>
    <t>Tietê</t>
  </si>
  <si>
    <t>Paranapanema</t>
  </si>
  <si>
    <t>Cajuru</t>
  </si>
  <si>
    <t>Araguaína</t>
  </si>
  <si>
    <t>Várzea Paulista</t>
  </si>
  <si>
    <t>Rio Bonito</t>
  </si>
  <si>
    <t>Guaíba</t>
  </si>
  <si>
    <t>Embu-Guaçu</t>
  </si>
  <si>
    <t>Barra Bonita</t>
  </si>
  <si>
    <t>Mariana</t>
  </si>
  <si>
    <t>São Sebastião Do Paraíso</t>
  </si>
  <si>
    <t>Sobral</t>
  </si>
  <si>
    <t>Pedreira</t>
  </si>
  <si>
    <t>Louveira</t>
  </si>
  <si>
    <t>Altamira</t>
  </si>
  <si>
    <t>Palotina</t>
  </si>
  <si>
    <t>Coronel Fabriciano</t>
  </si>
  <si>
    <t>Congonhas</t>
  </si>
  <si>
    <t>Queimados</t>
  </si>
  <si>
    <t>Parauapebas</t>
  </si>
  <si>
    <t>Caeté</t>
  </si>
  <si>
    <t>Videira</t>
  </si>
  <si>
    <t>Registro</t>
  </si>
  <si>
    <t>Bastos</t>
  </si>
  <si>
    <t>Santo Antônio De Jesus</t>
  </si>
  <si>
    <t>Mirandópolis</t>
  </si>
  <si>
    <t>Vitória De Santo Antão</t>
  </si>
  <si>
    <t>Itararé</t>
  </si>
  <si>
    <t>Campos Do Jordão</t>
  </si>
  <si>
    <t>Cabo De Santo Agostinho</t>
  </si>
  <si>
    <t>Arapiraca</t>
  </si>
  <si>
    <t>Pompéia</t>
  </si>
  <si>
    <t>Porto Feliz</t>
  </si>
  <si>
    <t>Porto Seguro</t>
  </si>
  <si>
    <t>Paranaíba</t>
  </si>
  <si>
    <t>Capão Bonito</t>
  </si>
  <si>
    <t>Montenegro</t>
  </si>
  <si>
    <t>Espírito Santo Do Pinhal</t>
  </si>
  <si>
    <t>Sabará</t>
  </si>
  <si>
    <t>Frutal</t>
  </si>
  <si>
    <t>Oliveira</t>
  </si>
  <si>
    <t>Rolândia</t>
  </si>
  <si>
    <t>Goiatuba</t>
  </si>
  <si>
    <t>Garça</t>
  </si>
  <si>
    <t>Pato Branco</t>
  </si>
  <si>
    <t>Panambi</t>
  </si>
  <si>
    <t>Caratinga</t>
  </si>
  <si>
    <t>Cosmópolis</t>
  </si>
  <si>
    <t>Cataguases</t>
  </si>
  <si>
    <t>Piedade</t>
  </si>
  <si>
    <t>Campo Bom</t>
  </si>
  <si>
    <t>Santa Cruz Do Capibaribe</t>
  </si>
  <si>
    <t>Serra Negra</t>
  </si>
  <si>
    <t>São Pedro</t>
  </si>
  <si>
    <t>Extrema</t>
  </si>
  <si>
    <t>Vargem Grande Paulista</t>
  </si>
  <si>
    <t>Guarapari</t>
  </si>
  <si>
    <t>Santo Ângelo</t>
  </si>
  <si>
    <t>Socorro</t>
  </si>
  <si>
    <t>Paraty</t>
  </si>
  <si>
    <t>Teixeira De Freitas</t>
  </si>
  <si>
    <t>Lagoa Santa</t>
  </si>
  <si>
    <t>Cachoeira Do Sul</t>
  </si>
  <si>
    <t>Cruz Alta</t>
  </si>
  <si>
    <t>Laranjal Paulista</t>
  </si>
  <si>
    <t>Santa Rita Do Sapucaí</t>
  </si>
  <si>
    <t>Francisco Morato</t>
  </si>
  <si>
    <t>Artur Nogueira</t>
  </si>
  <si>
    <t>Não-Me-Toque</t>
  </si>
  <si>
    <t>Patos</t>
  </si>
  <si>
    <t>Bertioga</t>
  </si>
  <si>
    <t>Alegrete</t>
  </si>
  <si>
    <t>Ouro Branco</t>
  </si>
  <si>
    <t>Camaragibe</t>
  </si>
  <si>
    <t>Cianorte</t>
  </si>
  <si>
    <t>Castanhal</t>
  </si>
  <si>
    <t>Monte Mor</t>
  </si>
  <si>
    <t>Vespasiano</t>
  </si>
  <si>
    <t>Aparecida</t>
  </si>
  <si>
    <t>Saquarema</t>
  </si>
  <si>
    <t>Ibiúna</t>
  </si>
  <si>
    <t>Telêmaco Borba</t>
  </si>
  <si>
    <t>Armação Dos Búzios</t>
  </si>
  <si>
    <t>Piraju</t>
  </si>
  <si>
    <t>Muriaé</t>
  </si>
  <si>
    <t>Serra Talhada</t>
  </si>
  <si>
    <t>Viçosa</t>
  </si>
  <si>
    <t>Carpina</t>
  </si>
  <si>
    <t>Gramado</t>
  </si>
  <si>
    <t>Ilhabela</t>
  </si>
  <si>
    <t>Dois Córregos</t>
  </si>
  <si>
    <t>Curvelo</t>
  </si>
  <si>
    <t>Osório</t>
  </si>
  <si>
    <t>Cabreúva</t>
  </si>
  <si>
    <t>São Pedro Da Aldeia</t>
  </si>
  <si>
    <t>Santa Isabel</t>
  </si>
  <si>
    <t>Guararapes</t>
  </si>
  <si>
    <t>Morrinhos</t>
  </si>
  <si>
    <t>Leopoldina</t>
  </si>
  <si>
    <t>Carazinho</t>
  </si>
  <si>
    <t>Viamão</t>
  </si>
  <si>
    <t>Iturama</t>
  </si>
  <si>
    <t>José Bonifácio</t>
  </si>
  <si>
    <t>Capão Da Canoa</t>
  </si>
  <si>
    <t>Santiago</t>
  </si>
  <si>
    <t>Goiana</t>
  </si>
  <si>
    <t>Simões Filho</t>
  </si>
  <si>
    <t>Caçapava Do Sul</t>
  </si>
  <si>
    <t>Ilha Solteira</t>
  </si>
  <si>
    <t>Morro Agudo</t>
  </si>
  <si>
    <t>Sapiranga</t>
  </si>
  <si>
    <t>Igarapava</t>
  </si>
  <si>
    <t>Campo Belo</t>
  </si>
  <si>
    <t>Candeias</t>
  </si>
  <si>
    <t>Presidente Venceslau</t>
  </si>
  <si>
    <t>Aracruz</t>
  </si>
  <si>
    <t>Jequié</t>
  </si>
  <si>
    <t>Palmital</t>
  </si>
  <si>
    <t>Sousa</t>
  </si>
  <si>
    <t>Mongaguá</t>
  </si>
  <si>
    <t>Alvorada</t>
  </si>
  <si>
    <t>Cruzília</t>
  </si>
  <si>
    <t>Itapema</t>
  </si>
  <si>
    <t>Américo Brasiliense</t>
  </si>
  <si>
    <t>Casa Branca</t>
  </si>
  <si>
    <t>Osvaldo Cruz</t>
  </si>
  <si>
    <t>Estância Velha</t>
  </si>
  <si>
    <t>Bariri</t>
  </si>
  <si>
    <t>Jardinópolis</t>
  </si>
  <si>
    <t>Ji-Paraná</t>
  </si>
  <si>
    <t>Pederneiras</t>
  </si>
  <si>
    <t>Pilar Do Sul</t>
  </si>
  <si>
    <t>Paulo Afonso</t>
  </si>
  <si>
    <t>Alumínio</t>
  </si>
  <si>
    <t>São Borja</t>
  </si>
  <si>
    <t>Belo Jardim</t>
  </si>
  <si>
    <t>Cajazeiras</t>
  </si>
  <si>
    <t>Taquarituba</t>
  </si>
  <si>
    <t>Alta Floresta</t>
  </si>
  <si>
    <t>São Gonçalo Do Amarante</t>
  </si>
  <si>
    <t>Arcoverde</t>
  </si>
  <si>
    <t>Colatina</t>
  </si>
  <si>
    <t>Tanabi</t>
  </si>
  <si>
    <t>Eunápolis</t>
  </si>
  <si>
    <t>Redenção</t>
  </si>
  <si>
    <t>Cordeirópolis</t>
  </si>
  <si>
    <t>Cassilândia</t>
  </si>
  <si>
    <t>Flores Da Cunha</t>
  </si>
  <si>
    <t>Ribeirão Das Neves</t>
  </si>
  <si>
    <t>Pedregulho</t>
  </si>
  <si>
    <t>Taquara</t>
  </si>
  <si>
    <t>Caldas Novas</t>
  </si>
  <si>
    <t>Salesópolis</t>
  </si>
  <si>
    <t>Brumadinho</t>
  </si>
  <si>
    <t>Irati</t>
  </si>
  <si>
    <t>Piracaia</t>
  </si>
  <si>
    <t>Santos Dumont</t>
  </si>
  <si>
    <t>Primavera Do Leste</t>
  </si>
  <si>
    <t>Santa Rita Do Passa Quatro</t>
  </si>
  <si>
    <t>Ipojuca</t>
  </si>
  <si>
    <t>Descalvado</t>
  </si>
  <si>
    <t>Barcarena</t>
  </si>
  <si>
    <t>Corumbá</t>
  </si>
  <si>
    <t>Itaberá</t>
  </si>
  <si>
    <t>Surubim</t>
  </si>
  <si>
    <t>São Lourenço Do Sul</t>
  </si>
  <si>
    <t>Guanambi</t>
  </si>
  <si>
    <t>Triunfo</t>
  </si>
  <si>
    <t>Venâncio Aires</t>
  </si>
  <si>
    <t>Picos</t>
  </si>
  <si>
    <t>Pereira Barreto</t>
  </si>
  <si>
    <t>Nova Serrana</t>
  </si>
  <si>
    <t>Fazenda Rio Grande</t>
  </si>
  <si>
    <t>Sant'Ana Do Livramento</t>
  </si>
  <si>
    <t>Porto Real</t>
  </si>
  <si>
    <t>Garibaldi</t>
  </si>
  <si>
    <t>Cambuí</t>
  </si>
  <si>
    <t>Gurupi</t>
  </si>
  <si>
    <t>Santa Rosa</t>
  </si>
  <si>
    <t>Santo Anastácio</t>
  </si>
  <si>
    <t>Timbó</t>
  </si>
  <si>
    <t>Angatuba</t>
  </si>
  <si>
    <t>Ponta Porã</t>
  </si>
  <si>
    <t>Palmares</t>
  </si>
  <si>
    <t>Formosa</t>
  </si>
  <si>
    <t>Salgueiro</t>
  </si>
  <si>
    <t>Promissão</t>
  </si>
  <si>
    <t>Tramandaí</t>
  </si>
  <si>
    <t>Aguaí</t>
  </si>
  <si>
    <t>Pomerode</t>
  </si>
  <si>
    <t>Igrejinha</t>
  </si>
  <si>
    <t>Guarabira</t>
  </si>
  <si>
    <t>Brejo</t>
  </si>
  <si>
    <t>Pirapozinho</t>
  </si>
  <si>
    <t>União Da Vitória</t>
  </si>
  <si>
    <t>Navegantes</t>
  </si>
  <si>
    <t>Cravinhos</t>
  </si>
  <si>
    <t>Conchal</t>
  </si>
  <si>
    <t>Pedro Leopoldo</t>
  </si>
  <si>
    <t>Auriflama</t>
  </si>
  <si>
    <t>Luziânia</t>
  </si>
  <si>
    <t>Cachoeiras De Macacu</t>
  </si>
  <si>
    <t>Torres</t>
  </si>
  <si>
    <t>Bom Despacho</t>
  </si>
  <si>
    <t>Miguel Pereira</t>
  </si>
  <si>
    <t>Curitibanos</t>
  </si>
  <si>
    <t>Brumado</t>
  </si>
  <si>
    <t>Mafra</t>
  </si>
  <si>
    <t>Paracambi</t>
  </si>
  <si>
    <t>Andradas</t>
  </si>
  <si>
    <t>Veranópolis</t>
  </si>
  <si>
    <t>Crato</t>
  </si>
  <si>
    <t>Rio Das Pedras</t>
  </si>
  <si>
    <t>Mairinque</t>
  </si>
  <si>
    <t>Barroso</t>
  </si>
  <si>
    <t>Iguatu</t>
  </si>
  <si>
    <t>Junqueirópolis</t>
  </si>
  <si>
    <t>Serrana</t>
  </si>
  <si>
    <t>São Gonçalo Do Sapucaí</t>
  </si>
  <si>
    <t>Guanhães</t>
  </si>
  <si>
    <t>Guararema</t>
  </si>
  <si>
    <t>Holambra</t>
  </si>
  <si>
    <t>Guapimirim</t>
  </si>
  <si>
    <t>Santa Vitória Do Palmar</t>
  </si>
  <si>
    <t>Manhuaçu</t>
  </si>
  <si>
    <t>Araripina</t>
  </si>
  <si>
    <t>Irecê</t>
  </si>
  <si>
    <t>Apiaí</t>
  </si>
  <si>
    <t>Monte Aprazível</t>
  </si>
  <si>
    <t>Indaial</t>
  </si>
  <si>
    <t>Vilhena</t>
  </si>
  <si>
    <t>Altinópolis</t>
  </si>
  <si>
    <t>Jacobina</t>
  </si>
  <si>
    <t>Ibirité</t>
  </si>
  <si>
    <t>Igarassu</t>
  </si>
  <si>
    <t>Caxambu</t>
  </si>
  <si>
    <t>Inhumas</t>
  </si>
  <si>
    <t>Ibiporã</t>
  </si>
  <si>
    <t>Serrinha</t>
  </si>
  <si>
    <t>Paulo De Faria</t>
  </si>
  <si>
    <t>Santo Estêvão</t>
  </si>
  <si>
    <t>Cruz Das Almas</t>
  </si>
  <si>
    <t>Brodowski</t>
  </si>
  <si>
    <t>Guaxupé</t>
  </si>
  <si>
    <t>Rio Negro</t>
  </si>
  <si>
    <t>Presidente Bernardes</t>
  </si>
  <si>
    <t>Cachoeira Paulista</t>
  </si>
  <si>
    <t>Águas De Lindóia</t>
  </si>
  <si>
    <t>Santo Amaro Da Imperatriz</t>
  </si>
  <si>
    <t>Agudos</t>
  </si>
  <si>
    <t>Martinópolis</t>
  </si>
  <si>
    <t>Cocal Do Sul</t>
  </si>
  <si>
    <t>Gaspar</t>
  </si>
  <si>
    <t>Rio Branco Do Sul</t>
  </si>
  <si>
    <t>São Bento Do Sapucaí</t>
  </si>
  <si>
    <t>Barão De Cocais</t>
  </si>
  <si>
    <t>Arraial Do Cabo</t>
  </si>
  <si>
    <t>Senhora De Oliveira</t>
  </si>
  <si>
    <t>Parobé</t>
  </si>
  <si>
    <t>Aquidauana</t>
  </si>
  <si>
    <t>Encantado</t>
  </si>
  <si>
    <t>Unaí</t>
  </si>
  <si>
    <t>Presidente Epitácio</t>
  </si>
  <si>
    <t>Rancharia</t>
  </si>
  <si>
    <t>Castro</t>
  </si>
  <si>
    <t>São Mateus</t>
  </si>
  <si>
    <t>Bom Jesus Dos Perdões</t>
  </si>
  <si>
    <t>Brotas</t>
  </si>
  <si>
    <t>Parapuã</t>
  </si>
  <si>
    <t>Seropédica</t>
  </si>
  <si>
    <t>Limoeiro</t>
  </si>
  <si>
    <t>Bezerros</t>
  </si>
  <si>
    <t>Nova Luzitânia</t>
  </si>
  <si>
    <t>Ibaté</t>
  </si>
  <si>
    <t>Pirajuí</t>
  </si>
  <si>
    <t>Trindade</t>
  </si>
  <si>
    <t>Guaraci</t>
  </si>
  <si>
    <t>São Luiz Do Paraitinga</t>
  </si>
  <si>
    <t>São Miguel Arcanjo</t>
  </si>
  <si>
    <t>Duartina</t>
  </si>
  <si>
    <t>São Marcos</t>
  </si>
  <si>
    <t>Condeúba</t>
  </si>
  <si>
    <t>Regente Feijó</t>
  </si>
  <si>
    <t>Nova Prata</t>
  </si>
  <si>
    <t>Xinguara</t>
  </si>
  <si>
    <t>Içara</t>
  </si>
  <si>
    <t>Santo Antônio De Pádua</t>
  </si>
  <si>
    <t>Tucumã</t>
  </si>
  <si>
    <t>Além Paraíba</t>
  </si>
  <si>
    <t>Paraíba Do Sul</t>
  </si>
  <si>
    <t>Ouro Fino</t>
  </si>
  <si>
    <t>Dois Irmãos</t>
  </si>
  <si>
    <t>Lapa</t>
  </si>
  <si>
    <t>Arcos</t>
  </si>
  <si>
    <t>Niquelândia</t>
  </si>
  <si>
    <t>Parambu</t>
  </si>
  <si>
    <t>Cristais Paulista</t>
  </si>
  <si>
    <t>Santa Adélia</t>
  </si>
  <si>
    <t>Caucaia</t>
  </si>
  <si>
    <t>Pesqueira</t>
  </si>
  <si>
    <t>Massaranduba</t>
  </si>
  <si>
    <t>Dois Vizinhos</t>
  </si>
  <si>
    <t>Diamantina</t>
  </si>
  <si>
    <t>Álvares Machado</t>
  </si>
  <si>
    <t>Ipirá</t>
  </si>
  <si>
    <t>Rosana</t>
  </si>
  <si>
    <t>Seabra</t>
  </si>
  <si>
    <t>Nepomuceno</t>
  </si>
  <si>
    <t>Lagoa Vermelha</t>
  </si>
  <si>
    <t>Piumhi</t>
  </si>
  <si>
    <t>Camanducaia</t>
  </si>
  <si>
    <t>Imbituba</t>
  </si>
  <si>
    <t>Bocaina</t>
  </si>
  <si>
    <t>Itaporanga</t>
  </si>
  <si>
    <t>Salto De Pirapora</t>
  </si>
  <si>
    <t>Cajati</t>
  </si>
  <si>
    <t>Colina</t>
  </si>
  <si>
    <t>Tijucas</t>
  </si>
  <si>
    <t>Miguelópolis</t>
  </si>
  <si>
    <t>Quatro Barras</t>
  </si>
  <si>
    <t>Sarandi</t>
  </si>
  <si>
    <t>Parnamirim</t>
  </si>
  <si>
    <t>Santa Cruz Das Palmeiras</t>
  </si>
  <si>
    <t>Cafelândia</t>
  </si>
  <si>
    <t>Nhandeara</t>
  </si>
  <si>
    <t>Barra Do Garças</t>
  </si>
  <si>
    <t>Carmo Do Paranaíba</t>
  </si>
  <si>
    <t>Jaborandi</t>
  </si>
  <si>
    <t>General Salgado</t>
  </si>
  <si>
    <t>Paramirim</t>
  </si>
  <si>
    <t>Ariquemes</t>
  </si>
  <si>
    <t>Cosmorama</t>
  </si>
  <si>
    <t>Vassouras</t>
  </si>
  <si>
    <t>Abreu E Lima</t>
  </si>
  <si>
    <t>Catu</t>
  </si>
  <si>
    <t>Nanuque</t>
  </si>
  <si>
    <t>Pirangi</t>
  </si>
  <si>
    <t>Barrinha</t>
  </si>
  <si>
    <t>Timbaúba</t>
  </si>
  <si>
    <t>Guariba</t>
  </si>
  <si>
    <t>Potirendaba</t>
  </si>
  <si>
    <t>Iguape</t>
  </si>
  <si>
    <t>Lagamar</t>
  </si>
  <si>
    <t>Machado</t>
  </si>
  <si>
    <t>Marechal Cândido Rondon</t>
  </si>
  <si>
    <t>Belo Oriente</t>
  </si>
  <si>
    <t>Canoinhas</t>
  </si>
  <si>
    <t>Tupi Paulista</t>
  </si>
  <si>
    <t>Tambaú</t>
  </si>
  <si>
    <t>Conceição De Macabu</t>
  </si>
  <si>
    <t>Maracaí</t>
  </si>
  <si>
    <t>Tucano</t>
  </si>
  <si>
    <t>Capelinha</t>
  </si>
  <si>
    <t>Boa Esperança Do Sul</t>
  </si>
  <si>
    <t>Itaituba</t>
  </si>
  <si>
    <t>Teodoro Sampaio</t>
  </si>
  <si>
    <t>Araranguá</t>
  </si>
  <si>
    <t>Pirapora</t>
  </si>
  <si>
    <t>Guaraciaba Do Norte</t>
  </si>
  <si>
    <t>Igarapé</t>
  </si>
  <si>
    <t>Cordeiro</t>
  </si>
  <si>
    <t>Espinosa</t>
  </si>
  <si>
    <t>Patrocínio Paulista</t>
  </si>
  <si>
    <t>Boquira</t>
  </si>
  <si>
    <t>Pariquera-Açu</t>
  </si>
  <si>
    <t>Caculé</t>
  </si>
  <si>
    <t>Cacoal</t>
  </si>
  <si>
    <t>Bandeirantes</t>
  </si>
  <si>
    <t>Guaramirim</t>
  </si>
  <si>
    <t>Itaqui</t>
  </si>
  <si>
    <t>Juína</t>
  </si>
  <si>
    <t>Macatuba</t>
  </si>
  <si>
    <t>Palmeira D'Oeste</t>
  </si>
  <si>
    <t>Mangaratiba</t>
  </si>
  <si>
    <t>Iracemápolis</t>
  </si>
  <si>
    <t>Taiobeiras</t>
  </si>
  <si>
    <t>Monte Alegre Do Sul</t>
  </si>
  <si>
    <t>Mineiros</t>
  </si>
  <si>
    <t>Casimiro De Abreu</t>
  </si>
  <si>
    <t>Visconde Do Rio Branco</t>
  </si>
  <si>
    <t>Tauá</t>
  </si>
  <si>
    <t>Santa Inês</t>
  </si>
  <si>
    <t>Santa Gertrudes</t>
  </si>
  <si>
    <t>São Sebastião Do Caí</t>
  </si>
  <si>
    <t>Guabiruba</t>
  </si>
  <si>
    <t>Rio Negrinho</t>
  </si>
  <si>
    <t>Urupês</t>
  </si>
  <si>
    <t>Rio Grande Da Serra</t>
  </si>
  <si>
    <t>Cristalina</t>
  </si>
  <si>
    <t>Matinhos</t>
  </si>
  <si>
    <t>Uruaçu</t>
  </si>
  <si>
    <t>Itaocara</t>
  </si>
  <si>
    <t>Marialva</t>
  </si>
  <si>
    <t>Itamonte</t>
  </si>
  <si>
    <t>Luís Antônio</t>
  </si>
  <si>
    <t>Guapiaçu</t>
  </si>
  <si>
    <t>Capanema</t>
  </si>
  <si>
    <t>Itaguara</t>
  </si>
  <si>
    <t>Américo De Campos</t>
  </si>
  <si>
    <t>Pontal</t>
  </si>
  <si>
    <t>Valparaíso De Goiás</t>
  </si>
  <si>
    <t>Piraí</t>
  </si>
  <si>
    <t>Senhor Do Bonfim</t>
  </si>
  <si>
    <t>Rio Do Pires</t>
  </si>
  <si>
    <t>Juquiá</t>
  </si>
  <si>
    <t>Janaúba</t>
  </si>
  <si>
    <t>Santo Amaro</t>
  </si>
  <si>
    <t>Bom Jesus Do Itabapoana</t>
  </si>
  <si>
    <t>Remanso</t>
  </si>
  <si>
    <t>Jarinu</t>
  </si>
  <si>
    <t>São Francisco Do Sul</t>
  </si>
  <si>
    <t>Uchoa</t>
  </si>
  <si>
    <t>Barreiros</t>
  </si>
  <si>
    <t>Nazaré Paulista</t>
  </si>
  <si>
    <t>Canela</t>
  </si>
  <si>
    <t>Pindorama</t>
  </si>
  <si>
    <t>Ouricuri</t>
  </si>
  <si>
    <t>Perdões</t>
  </si>
  <si>
    <t>Marau</t>
  </si>
  <si>
    <t>Gravatá</t>
  </si>
  <si>
    <t>Urussanga</t>
  </si>
  <si>
    <t>Arroio Grande</t>
  </si>
  <si>
    <t>Aiuruoca</t>
  </si>
  <si>
    <t>Paragominas</t>
  </si>
  <si>
    <t>Matozinhos</t>
  </si>
  <si>
    <t>Paraíso Do Tocantins</t>
  </si>
  <si>
    <t>Mateus Leme</t>
  </si>
  <si>
    <t>Dourado</t>
  </si>
  <si>
    <t>Iperó</t>
  </si>
  <si>
    <t>Itabaiana</t>
  </si>
  <si>
    <t>Pojuca</t>
  </si>
  <si>
    <t>Mandaguari</t>
  </si>
  <si>
    <t>Três Pontas</t>
  </si>
  <si>
    <t>Borborema</t>
  </si>
  <si>
    <t>Lindóia</t>
  </si>
  <si>
    <t>Elói Mendes</t>
  </si>
  <si>
    <t>São Benedito</t>
  </si>
  <si>
    <t>Porto União</t>
  </si>
  <si>
    <t>Porangatu</t>
  </si>
  <si>
    <t>Bocaiúva</t>
  </si>
  <si>
    <t>Posse</t>
  </si>
  <si>
    <t>Açailândia</t>
  </si>
  <si>
    <t>Guaratuba</t>
  </si>
  <si>
    <t>Cantagalo</t>
  </si>
  <si>
    <t>Monte Santo</t>
  </si>
  <si>
    <t>Itajobi</t>
  </si>
  <si>
    <t>Souto Soares</t>
  </si>
  <si>
    <t>Caicó</t>
  </si>
  <si>
    <t>Nova Andradina</t>
  </si>
  <si>
    <t>Euclides Da Cunha</t>
  </si>
  <si>
    <t>Porteirinha</t>
  </si>
  <si>
    <t>Ivaiporã</t>
  </si>
  <si>
    <t>Santa Rosa De Viterbo</t>
  </si>
  <si>
    <t>Caconde</t>
  </si>
  <si>
    <t>Cáceres</t>
  </si>
  <si>
    <t>Colorado</t>
  </si>
  <si>
    <t>Pitangueiras</t>
  </si>
  <si>
    <t>Gabriel Monteiro</t>
  </si>
  <si>
    <t>Ceres</t>
  </si>
  <si>
    <t>Medianeira</t>
  </si>
  <si>
    <t>Juquitiba</t>
  </si>
  <si>
    <t>Bom Jesus Da Lapa</t>
  </si>
  <si>
    <t>Quirinópolis</t>
  </si>
  <si>
    <t>Maranguape</t>
  </si>
  <si>
    <t>Santo Antônio Da Platina</t>
  </si>
  <si>
    <t>Biguaçu</t>
  </si>
  <si>
    <t>Salinas</t>
  </si>
  <si>
    <t>Tabapuã</t>
  </si>
  <si>
    <t>Taguaí</t>
  </si>
  <si>
    <t>Itaberaba</t>
  </si>
  <si>
    <t>Crateús</t>
  </si>
  <si>
    <t>Camboriú</t>
  </si>
  <si>
    <t>Bela Vista Do Paraíso</t>
  </si>
  <si>
    <t>Morungaba</t>
  </si>
  <si>
    <t>Conceição Do Jacuípe</t>
  </si>
  <si>
    <t>Tabatinga</t>
  </si>
  <si>
    <t>Campo Formoso</t>
  </si>
  <si>
    <t>Piatã</t>
  </si>
  <si>
    <t>Itapuí</t>
  </si>
  <si>
    <t>Sertanópolis</t>
  </si>
  <si>
    <t>Araçoiaba Da Serra</t>
  </si>
  <si>
    <t>Várzea Alegre</t>
  </si>
  <si>
    <t>Varjota</t>
  </si>
  <si>
    <t>Muzambinho</t>
  </si>
  <si>
    <t>Andirá</t>
  </si>
  <si>
    <t>Jacarezinho</t>
  </si>
  <si>
    <t>Nova Granada</t>
  </si>
  <si>
    <t>Itirapina</t>
  </si>
  <si>
    <t>Monte Carmelo</t>
  </si>
  <si>
    <t>Piraquara</t>
  </si>
  <si>
    <t>Tucuruí</t>
  </si>
  <si>
    <t>Boa Esperança</t>
  </si>
  <si>
    <t>Quatá</t>
  </si>
  <si>
    <t>Lucélia</t>
  </si>
  <si>
    <t>Nova Esperança</t>
  </si>
  <si>
    <t>Assaí</t>
  </si>
  <si>
    <t>São Francisco De Itabapoana</t>
  </si>
  <si>
    <t>Miracatu</t>
  </si>
  <si>
    <t>São Lourenço Da Mata</t>
  </si>
  <si>
    <t>Venda Nova Do Imigrante</t>
  </si>
  <si>
    <t>Goianésia</t>
  </si>
  <si>
    <t>Itaberaí</t>
  </si>
  <si>
    <t>Tupaciguara</t>
  </si>
  <si>
    <t>Carangola</t>
  </si>
  <si>
    <t>Santa Helena De Goiás</t>
  </si>
  <si>
    <t>Assis Chateaubriand</t>
  </si>
  <si>
    <t>Mandaguaçu</t>
  </si>
  <si>
    <t>Ubiratã</t>
  </si>
  <si>
    <t>São Luís De Montes Belos</t>
  </si>
  <si>
    <t>Bom Jardim</t>
  </si>
  <si>
    <t>Terra Boa</t>
  </si>
  <si>
    <t>Jaru</t>
  </si>
  <si>
    <t>Braço Do Norte</t>
  </si>
  <si>
    <t>Munhoz</t>
  </si>
  <si>
    <t>Silvianópolis</t>
  </si>
  <si>
    <t>Queluz</t>
  </si>
  <si>
    <t>Icém</t>
  </si>
  <si>
    <t>Terra Roxa</t>
  </si>
  <si>
    <t>Cardoso Moreira</t>
  </si>
  <si>
    <t>Vila Rica</t>
  </si>
  <si>
    <t>Minaçu</t>
  </si>
  <si>
    <t>Itapetinga</t>
  </si>
  <si>
    <t>Santa Lúcia</t>
  </si>
  <si>
    <t>Floriano</t>
  </si>
  <si>
    <t>Viana</t>
  </si>
  <si>
    <t>São Félix Do Xingu</t>
  </si>
  <si>
    <t>Jacupiranga</t>
  </si>
  <si>
    <t>Alto Rio Doce</t>
  </si>
  <si>
    <t>Rosário</t>
  </si>
  <si>
    <t>Chavantes</t>
  </si>
  <si>
    <t>Canguçu</t>
  </si>
  <si>
    <t>Ribeira Do Pombal</t>
  </si>
  <si>
    <t>São Bento</t>
  </si>
  <si>
    <t>Pacaembu</t>
  </si>
  <si>
    <t>Conceição Do Coité</t>
  </si>
  <si>
    <t>Laguna</t>
  </si>
  <si>
    <t>Cunha</t>
  </si>
  <si>
    <t>Cerqueira César</t>
  </si>
  <si>
    <t>Almirante Tamandaré</t>
  </si>
  <si>
    <t>São João Da Barra</t>
  </si>
  <si>
    <t>Mucuri</t>
  </si>
  <si>
    <t>Poço Fundo</t>
  </si>
  <si>
    <t>São Simão</t>
  </si>
  <si>
    <t>Dias D'Ávila</t>
  </si>
  <si>
    <t>São Miguel Do Oeste</t>
  </si>
  <si>
    <t>Japeri</t>
  </si>
  <si>
    <t>Jandaia Do Sul</t>
  </si>
  <si>
    <t>Ariranha</t>
  </si>
  <si>
    <t>Pinhalzinho</t>
  </si>
  <si>
    <t>Icaraíma</t>
  </si>
  <si>
    <t>Cansanção</t>
  </si>
  <si>
    <t>Iporá</t>
  </si>
  <si>
    <t>Fraiburgo</t>
  </si>
  <si>
    <t>Pedra Branca</t>
  </si>
  <si>
    <t>Urânia</t>
  </si>
  <si>
    <t>Conceição Dos Ouros</t>
  </si>
  <si>
    <t>Estiva</t>
  </si>
  <si>
    <t>Ouro Preto Do Oeste</t>
  </si>
  <si>
    <t>Paty Do Alferes</t>
  </si>
  <si>
    <t>Altônia</t>
  </si>
  <si>
    <t>Conceição Das Alagoas</t>
  </si>
  <si>
    <t>Valentim Gentil</t>
  </si>
  <si>
    <t>Mirante Do Paranapanema</t>
  </si>
  <si>
    <t>Pinheiro</t>
  </si>
  <si>
    <t>Riachão Do Jacuípe</t>
  </si>
  <si>
    <t>Santa Maria Da Vitória</t>
  </si>
  <si>
    <t>Palmeira</t>
  </si>
  <si>
    <t>Itaí</t>
  </si>
  <si>
    <t>Colinas Do Tocantins</t>
  </si>
  <si>
    <t>Colíder</t>
  </si>
  <si>
    <t>Santa Izabel Do Pará</t>
  </si>
  <si>
    <t>Itapecuru Mirim</t>
  </si>
  <si>
    <t>Rio Pomba</t>
  </si>
  <si>
    <t>Juara</t>
  </si>
  <si>
    <t>Barbalha</t>
  </si>
  <si>
    <t>Santana</t>
  </si>
  <si>
    <t>Guará</t>
  </si>
  <si>
    <t>Santa Maria Da Boa Vista</t>
  </si>
  <si>
    <t>Goioerê</t>
  </si>
  <si>
    <t>Taió</t>
  </si>
  <si>
    <t>Lambari</t>
  </si>
  <si>
    <t>Senador Canedo</t>
  </si>
  <si>
    <t>Irapuru</t>
  </si>
  <si>
    <t>Indiaporã</t>
  </si>
  <si>
    <t>Buritizal</t>
  </si>
  <si>
    <t>Januária</t>
  </si>
  <si>
    <t>Pradópolis</t>
  </si>
  <si>
    <t>Fartura</t>
  </si>
  <si>
    <t>Tefé</t>
  </si>
  <si>
    <t>Coromandel</t>
  </si>
  <si>
    <t>Anicuns</t>
  </si>
  <si>
    <t>Ituporanga</t>
  </si>
  <si>
    <t>Iguaba Grande</t>
  </si>
  <si>
    <t>Afogados Da Ingazeira</t>
  </si>
  <si>
    <t>Monte Azul Paulista</t>
  </si>
  <si>
    <t>Itaú De Minas</t>
  </si>
  <si>
    <t>Campo Novo Do Parecis</t>
  </si>
  <si>
    <t>Guaraçaí</t>
  </si>
  <si>
    <t>São Sebastião Do Passé</t>
  </si>
  <si>
    <t>Monte Santo De Minas</t>
  </si>
  <si>
    <t>Torrinha</t>
  </si>
  <si>
    <t>Taciba</t>
  </si>
  <si>
    <t>Escada</t>
  </si>
  <si>
    <t>Estrela D'Oeste</t>
  </si>
  <si>
    <t>Mamanguape</t>
  </si>
  <si>
    <t>Braúna</t>
  </si>
  <si>
    <t>Palestina</t>
  </si>
  <si>
    <t>Poções</t>
  </si>
  <si>
    <t>Miracema</t>
  </si>
  <si>
    <t>Loanda</t>
  </si>
  <si>
    <t>Carbonita</t>
  </si>
  <si>
    <t>Cruzeiro Do Oeste</t>
  </si>
  <si>
    <t>São Fidélis</t>
  </si>
  <si>
    <t>Jaraguá</t>
  </si>
  <si>
    <t>Alvorada Do Norte</t>
  </si>
  <si>
    <t>Astorga</t>
  </si>
  <si>
    <t>Paraibuna</t>
  </si>
  <si>
    <t>Pontes E Lacerda</t>
  </si>
  <si>
    <t>Pitangui</t>
  </si>
  <si>
    <t>Eldorado</t>
  </si>
  <si>
    <t>Rolim De Moura</t>
  </si>
  <si>
    <t>Paudalho</t>
  </si>
  <si>
    <t>Orleans</t>
  </si>
  <si>
    <t>Ibotirama</t>
  </si>
  <si>
    <t>Itamaraju</t>
  </si>
  <si>
    <t>Hidrolândia</t>
  </si>
  <si>
    <t>Oscar Bressane</t>
  </si>
  <si>
    <t>Ibaiti</t>
  </si>
  <si>
    <t>Castelo</t>
  </si>
  <si>
    <t>Guapiara</t>
  </si>
  <si>
    <t>Nova Europa</t>
  </si>
  <si>
    <t>Itacoatiara</t>
  </si>
  <si>
    <t>Santo Antônio Da Patrulha</t>
  </si>
  <si>
    <t>Cururupu</t>
  </si>
  <si>
    <t>Itambé</t>
  </si>
  <si>
    <t>Bom Jesus De Goiás</t>
  </si>
  <si>
    <t>Aracati</t>
  </si>
  <si>
    <t>Quedas Do Iguaçu</t>
  </si>
  <si>
    <t>Cananéia</t>
  </si>
  <si>
    <t>Parintins</t>
  </si>
  <si>
    <t>Tocantins</t>
  </si>
  <si>
    <t>Viradouro</t>
  </si>
  <si>
    <t>Presidente Dutra</t>
  </si>
  <si>
    <t>Buriticupu</t>
  </si>
  <si>
    <t>Bananal</t>
  </si>
  <si>
    <t>Codó</t>
  </si>
  <si>
    <t>Tabuleiro Do Norte</t>
  </si>
  <si>
    <t>São José Do Vale Do Rio Preto</t>
  </si>
  <si>
    <t>Lauro Müller</t>
  </si>
  <si>
    <t>Almenara</t>
  </si>
  <si>
    <t>Palmares Do Sul</t>
  </si>
  <si>
    <t>Estrela</t>
  </si>
  <si>
    <t>Barra Velha</t>
  </si>
  <si>
    <t>Jussara</t>
  </si>
  <si>
    <t>Bady Bassitt</t>
  </si>
  <si>
    <t>Ourilândia Do Norte</t>
  </si>
  <si>
    <t>Pontal Do Paraná</t>
  </si>
  <si>
    <t>Bom Conselho</t>
  </si>
  <si>
    <t>Imbituva</t>
  </si>
  <si>
    <t>Jaguariaíva</t>
  </si>
  <si>
    <t>Carandaí</t>
  </si>
  <si>
    <t>Camacan</t>
  </si>
  <si>
    <t>São Geraldo</t>
  </si>
  <si>
    <t>Bilac</t>
  </si>
  <si>
    <t>Laranjeiras Do Sul</t>
  </si>
  <si>
    <t>Balneário Piçarras</t>
  </si>
  <si>
    <t>Paraguaçu</t>
  </si>
  <si>
    <t>Jaguaquara</t>
  </si>
  <si>
    <t>Bayeux</t>
  </si>
  <si>
    <t>Mantena</t>
  </si>
  <si>
    <t>Pontalina</t>
  </si>
  <si>
    <t>Palmares Paulista</t>
  </si>
  <si>
    <t>Jacutinga</t>
  </si>
  <si>
    <t>Pouso Alto</t>
  </si>
  <si>
    <t>Cedral</t>
  </si>
  <si>
    <t>Ibiá</t>
  </si>
  <si>
    <t>Engenheiro Coelho</t>
  </si>
  <si>
    <t>Porangaba</t>
  </si>
  <si>
    <t>Mirassol D'Oeste</t>
  </si>
  <si>
    <t>Cláudio</t>
  </si>
  <si>
    <t>Bacabal</t>
  </si>
  <si>
    <t>Nova Londrina</t>
  </si>
  <si>
    <t>Porecatu</t>
  </si>
  <si>
    <t>Jacundá</t>
  </si>
  <si>
    <t>Gandu</t>
  </si>
  <si>
    <t>São Mateus Do Sul</t>
  </si>
  <si>
    <t>Pedreiras</t>
  </si>
  <si>
    <t>Tremembé</t>
  </si>
  <si>
    <t>Tiradentes</t>
  </si>
  <si>
    <t>Acreúna</t>
  </si>
  <si>
    <t>Manacapuru</t>
  </si>
  <si>
    <t>Jardim</t>
  </si>
  <si>
    <t>Arari</t>
  </si>
  <si>
    <t>Itapecerica</t>
  </si>
  <si>
    <t>Jardim Alegre</t>
  </si>
  <si>
    <t>Caxias</t>
  </si>
  <si>
    <t>Carmo</t>
  </si>
  <si>
    <t>São Gonçalo Dos Campos</t>
  </si>
  <si>
    <t>Naviraí</t>
  </si>
  <si>
    <t>Sapé</t>
  </si>
  <si>
    <t>Coxim</t>
  </si>
  <si>
    <t>Bueno Brandão</t>
  </si>
  <si>
    <t>Carlos Barbosa</t>
  </si>
  <si>
    <t>Ivaté</t>
  </si>
  <si>
    <t>Reserva</t>
  </si>
  <si>
    <t>Quixadá</t>
  </si>
  <si>
    <t>Porto Alegre Do Norte</t>
  </si>
  <si>
    <t>Sales Oliveira</t>
  </si>
  <si>
    <t>Rinópolis</t>
  </si>
  <si>
    <t>Sacramento</t>
  </si>
  <si>
    <t>Frecheirinha</t>
  </si>
  <si>
    <t>Itatiaia</t>
  </si>
  <si>
    <t>Pires Do Rio</t>
  </si>
  <si>
    <t>Piraúba</t>
  </si>
  <si>
    <t>Jaguapitã</t>
  </si>
  <si>
    <t>Santópolis Do Aguapeí</t>
  </si>
  <si>
    <t>Piên</t>
  </si>
  <si>
    <t>Clementina</t>
  </si>
  <si>
    <t>Campo Verde</t>
  </si>
  <si>
    <t>Propriá</t>
  </si>
  <si>
    <t>Cambará</t>
  </si>
  <si>
    <t>Palmeira Dos Índios</t>
  </si>
  <si>
    <t>União Paulista</t>
  </si>
  <si>
    <t>Ituaçu</t>
  </si>
  <si>
    <t>Bataguassu</t>
  </si>
  <si>
    <t>Fernando Prestes</t>
  </si>
  <si>
    <t>Muritiba</t>
  </si>
  <si>
    <t>Cabrobó</t>
  </si>
  <si>
    <t>Ribeirão</t>
  </si>
  <si>
    <t>Cachoeira</t>
  </si>
  <si>
    <t>Pérola</t>
  </si>
  <si>
    <t>Colorado Do Oeste</t>
  </si>
  <si>
    <t>Rubiataba</t>
  </si>
  <si>
    <t>Nova Mutum</t>
  </si>
  <si>
    <t>Cruzeiro Do Sul</t>
  </si>
  <si>
    <t>Estância</t>
  </si>
  <si>
    <t>Gália</t>
  </si>
  <si>
    <t>Lago Da Pedra</t>
  </si>
  <si>
    <t>Capela Do Alto</t>
  </si>
  <si>
    <t>Ubaitaba</t>
  </si>
  <si>
    <t>Piracanjuba</t>
  </si>
  <si>
    <t>Prudentópolis</t>
  </si>
  <si>
    <t>Abaetetuba</t>
  </si>
  <si>
    <t>Pirenópolis</t>
  </si>
  <si>
    <t>São Pedro Do Suaçuí</t>
  </si>
  <si>
    <t>Almeirim</t>
  </si>
  <si>
    <t>Douradina</t>
  </si>
  <si>
    <t>Bombinhas</t>
  </si>
  <si>
    <t>Pirapora Do Bom Jesus</t>
  </si>
  <si>
    <t>Parnaíba</t>
  </si>
  <si>
    <t>Maracaçumé</t>
  </si>
  <si>
    <t>Elias Fausto</t>
  </si>
  <si>
    <t>Crixás</t>
  </si>
  <si>
    <t>Rondon Do Pará</t>
  </si>
  <si>
    <t>Barra Do Corda</t>
  </si>
  <si>
    <t>Santana Do Araguaia</t>
  </si>
  <si>
    <t>Ibiapina</t>
  </si>
  <si>
    <t>Lagarto</t>
  </si>
  <si>
    <t>Ibicoara</t>
  </si>
  <si>
    <t>Medeiros Neto</t>
  </si>
  <si>
    <t>Itapuranga</t>
  </si>
  <si>
    <t>Costa Rica</t>
  </si>
  <si>
    <t>Catolé Do Rocha</t>
  </si>
  <si>
    <t>Riolândia</t>
  </si>
  <si>
    <t>Nazaré</t>
  </si>
  <si>
    <t>Rio Real</t>
  </si>
  <si>
    <t>Mar De Espanha</t>
  </si>
  <si>
    <t>Paraisópolis</t>
  </si>
  <si>
    <t>Fernando De Noronha</t>
  </si>
  <si>
    <t>Aparecida D'Oeste</t>
  </si>
  <si>
    <t>Águas Lindas De Goiás</t>
  </si>
  <si>
    <t>Cesário Lange</t>
  </si>
  <si>
    <t>Ipiaú</t>
  </si>
  <si>
    <t>Santa Albertina</t>
  </si>
  <si>
    <t>Guaraniaçu</t>
  </si>
  <si>
    <t>Roca Sales</t>
  </si>
  <si>
    <t>Paiçandu</t>
  </si>
  <si>
    <t>Panorama</t>
  </si>
  <si>
    <t>Boa Viagem</t>
  </si>
  <si>
    <t>Penha</t>
  </si>
  <si>
    <t>Nossa Senhora Do Socorro</t>
  </si>
  <si>
    <t>Pitanga</t>
  </si>
  <si>
    <t>Santa Branca</t>
  </si>
  <si>
    <t>Bofete</t>
  </si>
  <si>
    <t>Esplanada</t>
  </si>
  <si>
    <t>Livramento De Nossa Senhora</t>
  </si>
  <si>
    <t>Jeremoabo</t>
  </si>
  <si>
    <t>Itanhandu</t>
  </si>
  <si>
    <t>Portão</t>
  </si>
  <si>
    <t>Caarapó</t>
  </si>
  <si>
    <t>Sumidouro</t>
  </si>
  <si>
    <t>Orindiúva</t>
  </si>
  <si>
    <t>Campos Novos</t>
  </si>
  <si>
    <t>Neves Paulista</t>
  </si>
  <si>
    <t>Ibipeba</t>
  </si>
  <si>
    <t>Goianira</t>
  </si>
  <si>
    <t>Rio Maria</t>
  </si>
  <si>
    <t>Currais Novos</t>
  </si>
  <si>
    <t>Ruy Barbosa</t>
  </si>
  <si>
    <t>Arapoti</t>
  </si>
  <si>
    <t>Pedra Bela</t>
  </si>
  <si>
    <t>Santa Cruz</t>
  </si>
  <si>
    <t>Areado</t>
  </si>
  <si>
    <t>Joaquim Távora</t>
  </si>
  <si>
    <t>Itapissuma</t>
  </si>
  <si>
    <t>São Francisco Do Conde</t>
  </si>
  <si>
    <t>Santo Antônio Do Jardim</t>
  </si>
  <si>
    <t>Sanclerlândia</t>
  </si>
  <si>
    <t>Magda</t>
  </si>
  <si>
    <t>Pardinho</t>
  </si>
  <si>
    <t>Porto Nacional</t>
  </si>
  <si>
    <t>Apiúna</t>
  </si>
  <si>
    <t>Itariri</t>
  </si>
  <si>
    <t>Rafard</t>
  </si>
  <si>
    <t>Serra Preta</t>
  </si>
  <si>
    <t>Coelho Neto</t>
  </si>
  <si>
    <t>Grajaú</t>
  </si>
  <si>
    <t>Silva Jardim</t>
  </si>
  <si>
    <t>Tarumã</t>
  </si>
  <si>
    <t>Caetité</t>
  </si>
  <si>
    <t>Pau Dos Ferros</t>
  </si>
  <si>
    <t>Itaparica</t>
  </si>
  <si>
    <t>Jaguarari</t>
  </si>
  <si>
    <t>Lagoa Da Prata</t>
  </si>
  <si>
    <t>Açu</t>
  </si>
  <si>
    <t>Sebastianópolis Do Sul</t>
  </si>
  <si>
    <t>Turmalina</t>
  </si>
  <si>
    <t>Goiás</t>
  </si>
  <si>
    <t>Capim Grosso</t>
  </si>
  <si>
    <t>Russas</t>
  </si>
  <si>
    <t>Maracaju</t>
  </si>
  <si>
    <t>Viçosa Do Ceará</t>
  </si>
  <si>
    <t>Santa Fé</t>
  </si>
  <si>
    <t>Marechal Floriano</t>
  </si>
  <si>
    <t>Casa Nova</t>
  </si>
  <si>
    <t>Rio Casca</t>
  </si>
  <si>
    <t>Rio Azul</t>
  </si>
  <si>
    <t>Araçuaí</t>
  </si>
  <si>
    <t>Bernardino De Campos</t>
  </si>
  <si>
    <t>Papagaios</t>
  </si>
  <si>
    <t>Campina Da Lagoa</t>
  </si>
  <si>
    <t>Esmeraldas</t>
  </si>
  <si>
    <t>Capitão Leônidas Marques</t>
  </si>
  <si>
    <t>Congonhal</t>
  </si>
  <si>
    <t>Iporã</t>
  </si>
  <si>
    <t>Ortigueira</t>
  </si>
  <si>
    <t>Carambeí</t>
  </si>
  <si>
    <t>Itobi</t>
  </si>
  <si>
    <t>São Francisco</t>
  </si>
  <si>
    <t>Faxinal</t>
  </si>
  <si>
    <t>Sapezal</t>
  </si>
  <si>
    <t>Quissamã</t>
  </si>
  <si>
    <t>Ivinhema</t>
  </si>
  <si>
    <t>Sidrolândia</t>
  </si>
  <si>
    <t>Presidente Jânio Quadros</t>
  </si>
  <si>
    <t>Canavieiras</t>
  </si>
  <si>
    <t>São José De Ribamar</t>
  </si>
  <si>
    <t>Santa Quitéria</t>
  </si>
  <si>
    <t>Conceição Do Araguaia</t>
  </si>
  <si>
    <t>Dom Eliseu</t>
  </si>
  <si>
    <t>Pindaí</t>
  </si>
  <si>
    <t>Amambai</t>
  </si>
  <si>
    <t>Tianguá</t>
  </si>
  <si>
    <t>Petrolândia</t>
  </si>
  <si>
    <t>Águas Da Prata</t>
  </si>
  <si>
    <t>Ibirama</t>
  </si>
  <si>
    <t>Planaltina</t>
  </si>
  <si>
    <t>Formoso Do Araguaia</t>
  </si>
  <si>
    <t>Igarapé-Açu</t>
  </si>
  <si>
    <t>Assaré</t>
  </si>
  <si>
    <t>Campos Belos</t>
  </si>
  <si>
    <t>Estreito</t>
  </si>
  <si>
    <t>Santa Bárbara</t>
  </si>
  <si>
    <t>Campanha</t>
  </si>
  <si>
    <t>Pacajus</t>
  </si>
  <si>
    <t>Itapagipe</t>
  </si>
  <si>
    <t>Getulina</t>
  </si>
  <si>
    <t>Rincão</t>
  </si>
  <si>
    <t>Guarantã Do Norte</t>
  </si>
  <si>
    <t>Itabela</t>
  </si>
  <si>
    <t>Santo Antônio Do Monte</t>
  </si>
  <si>
    <t>Araputanga</t>
  </si>
  <si>
    <t>Teutônia</t>
  </si>
  <si>
    <t>Palmeirópolis</t>
  </si>
  <si>
    <t>Ladário</t>
  </si>
  <si>
    <t>Manhumirim</t>
  </si>
  <si>
    <t>São Gabriel Do Oeste</t>
  </si>
  <si>
    <t>Juruena</t>
  </si>
  <si>
    <t>Iguaí</t>
  </si>
  <si>
    <t>Itatinga</t>
  </si>
  <si>
    <t>Ribas Do Rio Pardo</t>
  </si>
  <si>
    <t>Nova Petrópolis</t>
  </si>
  <si>
    <t>São João Do Caiuá</t>
  </si>
  <si>
    <t>Santa Rita D'Oeste</t>
  </si>
  <si>
    <t>Mandirituba</t>
  </si>
  <si>
    <t>Italva</t>
  </si>
  <si>
    <t>Mendonça</t>
  </si>
  <si>
    <t>Analândia</t>
  </si>
  <si>
    <t>Itamogi</t>
  </si>
  <si>
    <t>Aparecida Do Taboado</t>
  </si>
  <si>
    <t>Inocência</t>
  </si>
  <si>
    <t>Arandu</t>
  </si>
  <si>
    <t>Uraí</t>
  </si>
  <si>
    <t>Ipueiras</t>
  </si>
  <si>
    <t>Colméia</t>
  </si>
  <si>
    <t>Carneirinho</t>
  </si>
  <si>
    <t>Turvo</t>
  </si>
  <si>
    <t>Primeiro De Maio</t>
  </si>
  <si>
    <t>Cerejeiras</t>
  </si>
  <si>
    <t>Caiuá</t>
  </si>
  <si>
    <t>Acaraú</t>
  </si>
  <si>
    <t>Pedra Azul</t>
  </si>
  <si>
    <t>Buritis</t>
  </si>
  <si>
    <t>Chapada Dos Guimarães</t>
  </si>
  <si>
    <t>Itapipoca</t>
  </si>
  <si>
    <t>Dolcinópolis</t>
  </si>
  <si>
    <t>Guapé</t>
  </si>
  <si>
    <t>Piranhas</t>
  </si>
  <si>
    <t>Sobrália</t>
  </si>
  <si>
    <t>Água Clara</t>
  </si>
  <si>
    <t>Água Boa</t>
  </si>
  <si>
    <t>Macaubal</t>
  </si>
  <si>
    <t>Brejo Santo</t>
  </si>
  <si>
    <t>Corinto</t>
  </si>
  <si>
    <t>Cariré</t>
  </si>
  <si>
    <t>Manduri</t>
  </si>
  <si>
    <t>Nova Xavantina</t>
  </si>
  <si>
    <t>Timon</t>
  </si>
  <si>
    <t>Jaciara</t>
  </si>
  <si>
    <t>Alpinópolis</t>
  </si>
  <si>
    <t>Malacacheta</t>
  </si>
  <si>
    <t>São João Batista</t>
  </si>
  <si>
    <t>Irará</t>
  </si>
  <si>
    <t>Colinas</t>
  </si>
  <si>
    <t>Entre Rios De Minas</t>
  </si>
  <si>
    <t>Aperibé</t>
  </si>
  <si>
    <t>São Miguel Do Iguaçu</t>
  </si>
  <si>
    <t>Herculândia</t>
  </si>
  <si>
    <t>Buerarema</t>
  </si>
  <si>
    <t>Laranjeiras</t>
  </si>
  <si>
    <t>Nerópolis</t>
  </si>
  <si>
    <t>Bela Vista De Goiás</t>
  </si>
  <si>
    <t>Bom Jesus</t>
  </si>
  <si>
    <t>Miranda</t>
  </si>
  <si>
    <t>Presidente Alves</t>
  </si>
  <si>
    <t>Conceição Do Mato Dentro</t>
  </si>
  <si>
    <t>São Bento Do Una</t>
  </si>
  <si>
    <t>Cambuci</t>
  </si>
  <si>
    <t>Peixoto De Azevedo</t>
  </si>
  <si>
    <t>Engenheiro Beltrão</t>
  </si>
  <si>
    <t>Ipeúna</t>
  </si>
  <si>
    <t>Brasilândia De Minas</t>
  </si>
  <si>
    <t>Cruzália</t>
  </si>
  <si>
    <t>Ipupiara</t>
  </si>
  <si>
    <t>Cruz Machado</t>
  </si>
  <si>
    <t>Tarabai</t>
  </si>
  <si>
    <t>Ibirá</t>
  </si>
  <si>
    <t>Carlópolis</t>
  </si>
  <si>
    <t>Iacri</t>
  </si>
  <si>
    <t>Ubatã</t>
  </si>
  <si>
    <t>Moreno</t>
  </si>
  <si>
    <t>Desterro De Entre Rios</t>
  </si>
  <si>
    <t>Prata</t>
  </si>
  <si>
    <t>Santa Rita</t>
  </si>
  <si>
    <t>Sales</t>
  </si>
  <si>
    <t>Monte Sião</t>
  </si>
  <si>
    <t>Rio Verde De Mato Grosso</t>
  </si>
  <si>
    <t>Ampére</t>
  </si>
  <si>
    <t>Tapejara</t>
  </si>
  <si>
    <t>Tangará</t>
  </si>
  <si>
    <t>Sirinhaém</t>
  </si>
  <si>
    <t>Severínia</t>
  </si>
  <si>
    <t>Campestre</t>
  </si>
  <si>
    <t>Ribeirão Bonito</t>
  </si>
  <si>
    <t>São José Dos Quatro Marcos</t>
  </si>
  <si>
    <t>Guaporé</t>
  </si>
  <si>
    <t>Resplendor</t>
  </si>
  <si>
    <t>Mallet</t>
  </si>
  <si>
    <t>Xique-Xique</t>
  </si>
  <si>
    <t>Palmeiras</t>
  </si>
  <si>
    <t>Mundo Novo</t>
  </si>
  <si>
    <t>São Pedro Do Turvo</t>
  </si>
  <si>
    <t>Juatuba</t>
  </si>
  <si>
    <t>Penedo</t>
  </si>
  <si>
    <t>Santa Mariana</t>
  </si>
  <si>
    <t>Ipuã</t>
  </si>
  <si>
    <t>Campina Grande Do Sul</t>
  </si>
  <si>
    <t>São Vicente Ferrer</t>
  </si>
  <si>
    <t>Horizonte</t>
  </si>
  <si>
    <t>Clevelândia</t>
  </si>
  <si>
    <t>Milagres</t>
  </si>
  <si>
    <t>Ibicaraí</t>
  </si>
  <si>
    <t>Jaíba</t>
  </si>
  <si>
    <t>Novo Progresso</t>
  </si>
  <si>
    <t>Malhada De Pedras</t>
  </si>
  <si>
    <t>Guaiçara</t>
  </si>
  <si>
    <t>Missão Velha</t>
  </si>
  <si>
    <t>Conceição Do Almeida</t>
  </si>
  <si>
    <t>Taiaçu</t>
  </si>
  <si>
    <t>Santo Antônio Do Descoberto</t>
  </si>
  <si>
    <t>Tapiramutá</t>
  </si>
  <si>
    <t>Careaçu</t>
  </si>
  <si>
    <t>Itapaci</t>
  </si>
  <si>
    <t>Quijingue</t>
  </si>
  <si>
    <t>Araruna</t>
  </si>
  <si>
    <t>São Gabriel Da Cachoeira</t>
  </si>
  <si>
    <t>Coroatá</t>
  </si>
  <si>
    <t>Alexânia</t>
  </si>
  <si>
    <t>Chopinzinho</t>
  </si>
  <si>
    <t>Ipaumirim</t>
  </si>
  <si>
    <t>Piraí Do Sul</t>
  </si>
  <si>
    <t>Itapajé</t>
  </si>
  <si>
    <t>Paranatinga</t>
  </si>
  <si>
    <t>Silvânia</t>
  </si>
  <si>
    <t>Chapadinha</t>
  </si>
  <si>
    <t>Cardoso</t>
  </si>
  <si>
    <t>Nova Viçosa</t>
  </si>
  <si>
    <t>Paranapuã</t>
  </si>
  <si>
    <t>Igaraçu Do Tietê</t>
  </si>
  <si>
    <t>Schroeder</t>
  </si>
  <si>
    <t>Figueira</t>
  </si>
  <si>
    <t>Brejo Do Cruz</t>
  </si>
  <si>
    <t>Santo Antônio Do Amparo</t>
  </si>
  <si>
    <t>Serra Do Salitre</t>
  </si>
  <si>
    <t>Benevides</t>
  </si>
  <si>
    <t>Crisópolis</t>
  </si>
  <si>
    <t>Porto Franco</t>
  </si>
  <si>
    <t>Mendes</t>
  </si>
  <si>
    <t>São Miguel Do Araguaia</t>
  </si>
  <si>
    <t>Fundão</t>
  </si>
  <si>
    <t>Espigão D'Oeste</t>
  </si>
  <si>
    <t>Cícero Dantas</t>
  </si>
  <si>
    <t>Pinhão</t>
  </si>
  <si>
    <t>Gameleira</t>
  </si>
  <si>
    <t>Ribeirão Do Sul</t>
  </si>
  <si>
    <t>São Domingos Do Prata</t>
  </si>
  <si>
    <t>Santa Terezinha De Itaipu</t>
  </si>
  <si>
    <t>Xaxim</t>
  </si>
  <si>
    <t>Espera Feliz</t>
  </si>
  <si>
    <t>Rosário Do Ivaí</t>
  </si>
  <si>
    <t>Paulicéia</t>
  </si>
  <si>
    <t>Igaratinga</t>
  </si>
  <si>
    <t>Paraíso</t>
  </si>
  <si>
    <t>São Miguel Dos Campos</t>
  </si>
  <si>
    <t>Paraopeba</t>
  </si>
  <si>
    <t>Petrolina De Goiás</t>
  </si>
  <si>
    <t>São João Do Ivaí</t>
  </si>
  <si>
    <t>Coari</t>
  </si>
  <si>
    <t>Iguatemi</t>
  </si>
  <si>
    <t>Mauriti</t>
  </si>
  <si>
    <t>Itororó</t>
  </si>
  <si>
    <t>Frederico Westphalen</t>
  </si>
  <si>
    <t>Alto Garças</t>
  </si>
  <si>
    <t>Corbélia</t>
  </si>
  <si>
    <t>Pedro Canário</t>
  </si>
  <si>
    <t>São João Nepomuceno</t>
  </si>
  <si>
    <t>São Pedro Do Ivaí</t>
  </si>
  <si>
    <t>Paraíso Do Sul</t>
  </si>
  <si>
    <t>Monte Castelo</t>
  </si>
  <si>
    <t>Ouroeste</t>
  </si>
  <si>
    <t>São João Dos Patos</t>
  </si>
  <si>
    <t>Tomé-Açu</t>
  </si>
  <si>
    <t>Mozarlândia</t>
  </si>
  <si>
    <t>Anajatuba</t>
  </si>
  <si>
    <t>Balsa Nova</t>
  </si>
  <si>
    <t>Catiguá</t>
  </si>
  <si>
    <t>Corupá</t>
  </si>
  <si>
    <t>Mutum</t>
  </si>
  <si>
    <t>Populina</t>
  </si>
  <si>
    <t>Boquim</t>
  </si>
  <si>
    <t>Quatiguá</t>
  </si>
  <si>
    <t>Nova Glória</t>
  </si>
  <si>
    <t>Três Marias</t>
  </si>
  <si>
    <t>Paranaíta</t>
  </si>
  <si>
    <t>Sarzedo</t>
  </si>
  <si>
    <t>Itaúna Do Sul</t>
  </si>
  <si>
    <t>Buriti Bravo</t>
  </si>
  <si>
    <t>Mombaça</t>
  </si>
  <si>
    <t>Limoeiro Do Norte</t>
  </si>
  <si>
    <t>Piacatu</t>
  </si>
  <si>
    <t>Pimenta</t>
  </si>
  <si>
    <t>Tanque Novo</t>
  </si>
  <si>
    <t>Glória De Dourados</t>
  </si>
  <si>
    <t>Murutinga Do Sul</t>
  </si>
  <si>
    <t>Coronel Vivida</t>
  </si>
  <si>
    <t>Codajás</t>
  </si>
  <si>
    <t>Nova Santa Rita</t>
  </si>
  <si>
    <t>Fátima Do Sul</t>
  </si>
  <si>
    <t>Cabedelo</t>
  </si>
  <si>
    <t>Abaeté</t>
  </si>
  <si>
    <t>Bambuí</t>
  </si>
  <si>
    <t>Quixeramobim</t>
  </si>
  <si>
    <t>Coribe</t>
  </si>
  <si>
    <t>Coaraci</t>
  </si>
  <si>
    <t>Taiúva</t>
  </si>
  <si>
    <t>Ribeirão Do Pinhal</t>
  </si>
  <si>
    <t>Iconha</t>
  </si>
  <si>
    <t>Siqueira Campos</t>
  </si>
  <si>
    <t>Independência</t>
  </si>
  <si>
    <t>São Joaquim</t>
  </si>
  <si>
    <t>Morro Do Chapéu</t>
  </si>
  <si>
    <t>Curionópolis</t>
  </si>
  <si>
    <t>Contenda</t>
  </si>
  <si>
    <t>Augustinópolis</t>
  </si>
  <si>
    <t>Iporã Do Oeste</t>
  </si>
  <si>
    <t>Laje Do Muriaé</t>
  </si>
  <si>
    <t>Alto Paraná</t>
  </si>
  <si>
    <t>Amargosa</t>
  </si>
  <si>
    <t>Macuco</t>
  </si>
  <si>
    <t>São Mateus Do Maranhão</t>
  </si>
  <si>
    <t>Campo Maior</t>
  </si>
  <si>
    <t>Guaçuí</t>
  </si>
  <si>
    <t>Caparaó</t>
  </si>
  <si>
    <t>Aramina</t>
  </si>
  <si>
    <t>Goianápolis</t>
  </si>
  <si>
    <t>Ipameri</t>
  </si>
  <si>
    <t>Engenheiro Caldas</t>
  </si>
  <si>
    <t>Matelândia</t>
  </si>
  <si>
    <t>Camocim</t>
  </si>
  <si>
    <t>Tanguá</t>
  </si>
  <si>
    <t>Floraí</t>
  </si>
  <si>
    <t>Lavínia</t>
  </si>
  <si>
    <t>Humaitá</t>
  </si>
  <si>
    <t>Wenceslau Braz</t>
  </si>
  <si>
    <t>Brotas De Macaúbas</t>
  </si>
  <si>
    <t>Cidade Ocidental</t>
  </si>
  <si>
    <t>Camapuã</t>
  </si>
  <si>
    <t>Indiana</t>
  </si>
  <si>
    <t>Barra De São Francisco</t>
  </si>
  <si>
    <t>Rifaina</t>
  </si>
  <si>
    <t>Pacajá</t>
  </si>
  <si>
    <t>Urubici</t>
  </si>
  <si>
    <t>Gouveia</t>
  </si>
  <si>
    <t>Gastão Vidigal</t>
  </si>
  <si>
    <t>Otacílio Costa</t>
  </si>
  <si>
    <t>Bonito</t>
  </si>
  <si>
    <t>Três Passos</t>
  </si>
  <si>
    <t>Ataléia</t>
  </si>
  <si>
    <t>Carauari</t>
  </si>
  <si>
    <t>Rosário Do Sul</t>
  </si>
  <si>
    <t>Passa Quatro</t>
  </si>
  <si>
    <t>Serrania</t>
  </si>
  <si>
    <t>Bituruna</t>
  </si>
  <si>
    <t>Canarana</t>
  </si>
  <si>
    <t>Terenos</t>
  </si>
  <si>
    <t>Tamboril</t>
  </si>
  <si>
    <t>Maravilha</t>
  </si>
  <si>
    <t>Agrolândia</t>
  </si>
  <si>
    <t>Lábrea</t>
  </si>
  <si>
    <t>Colômbia</t>
  </si>
  <si>
    <t>Wagner</t>
  </si>
  <si>
    <t>Chorrochó</t>
  </si>
  <si>
    <t>Ipanema</t>
  </si>
  <si>
    <t>Aracoiaba</t>
  </si>
  <si>
    <t>Pacatuba</t>
  </si>
  <si>
    <t>Tapiratiba</t>
  </si>
  <si>
    <t>Itagimirim</t>
  </si>
  <si>
    <t>Padre Bernardo</t>
  </si>
  <si>
    <t>Comodoro</t>
  </si>
  <si>
    <t>Serro</t>
  </si>
  <si>
    <t>Barras</t>
  </si>
  <si>
    <t>Palmas De Monte Alto</t>
  </si>
  <si>
    <t>Ipecaetá</t>
  </si>
  <si>
    <t>Bicas</t>
  </si>
  <si>
    <t>Trajano De Moraes</t>
  </si>
  <si>
    <t>Vianópolis</t>
  </si>
  <si>
    <t>São João Do Paraíso</t>
  </si>
  <si>
    <t>Sapucaia</t>
  </si>
  <si>
    <t>Ipaussu</t>
  </si>
  <si>
    <t>Alegre</t>
  </si>
  <si>
    <t>Alterosa</t>
  </si>
  <si>
    <t>Sobradinho</t>
  </si>
  <si>
    <t>João Neiva</t>
  </si>
  <si>
    <t>Deodápolis</t>
  </si>
  <si>
    <t>Bela Vista</t>
  </si>
  <si>
    <t>Presidente Médici</t>
  </si>
  <si>
    <t>Rondon</t>
  </si>
  <si>
    <t>Barra Do Bugres</t>
  </si>
  <si>
    <t>Getúlio Vargas</t>
  </si>
  <si>
    <t>Barra Do Choça</t>
  </si>
  <si>
    <t>Itauçu</t>
  </si>
  <si>
    <t>Santa Isabel Do Ivaí</t>
  </si>
  <si>
    <t>Presidente Getúlio</t>
  </si>
  <si>
    <t>Cedro</t>
  </si>
  <si>
    <t>São José Do Cedro</t>
  </si>
  <si>
    <t>Vera Cruz</t>
  </si>
  <si>
    <t>Carutapera</t>
  </si>
  <si>
    <t>Urbano Santos</t>
  </si>
  <si>
    <t>São Félix Do Araguaia</t>
  </si>
  <si>
    <t>Marituba</t>
  </si>
  <si>
    <t>Lajinha</t>
  </si>
  <si>
    <t>Candelária</t>
  </si>
  <si>
    <t>Alta Floresta D'Oeste</t>
  </si>
  <si>
    <t>São João Evangelista</t>
  </si>
  <si>
    <t>Arame</t>
  </si>
  <si>
    <t>Ouro Verde</t>
  </si>
  <si>
    <t>Corumbaíba</t>
  </si>
  <si>
    <t>Duas Barras</t>
  </si>
  <si>
    <t>Teolândia</t>
  </si>
  <si>
    <t>Inhapim</t>
  </si>
  <si>
    <t>Luiziânia</t>
  </si>
  <si>
    <t>Paraúna</t>
  </si>
  <si>
    <t>Medina</t>
  </si>
  <si>
    <t>Mãe Do Rio</t>
  </si>
  <si>
    <t>Pinheiral</t>
  </si>
  <si>
    <t>Carmo Do Rio Claro</t>
  </si>
  <si>
    <t>Itiruçu</t>
  </si>
  <si>
    <t>Araguaçu</t>
  </si>
  <si>
    <t>Guajará-Mirim</t>
  </si>
  <si>
    <t>Realeza</t>
  </si>
  <si>
    <t>Barracão</t>
  </si>
  <si>
    <t>Fortaleza De Minas</t>
  </si>
  <si>
    <t>Águas Belas</t>
  </si>
  <si>
    <t>Barro Alto</t>
  </si>
  <si>
    <t>Paraíso Do Norte</t>
  </si>
  <si>
    <t>Águas Formosas</t>
  </si>
  <si>
    <t>Penalva</t>
  </si>
  <si>
    <t>Santa Rita Do Araguaia</t>
  </si>
  <si>
    <t>Mata De São João</t>
  </si>
  <si>
    <t>Paço Do Lumiar</t>
  </si>
  <si>
    <t>Itapemirim</t>
  </si>
  <si>
    <t>Inhaúma</t>
  </si>
  <si>
    <t>Campina Verde</t>
  </si>
  <si>
    <t>Maués</t>
  </si>
  <si>
    <t>João Alfredo</t>
  </si>
  <si>
    <t>Oriximiná</t>
  </si>
  <si>
    <t>Mauá Da Serra</t>
  </si>
  <si>
    <t>Bela Cruz</t>
  </si>
  <si>
    <t>Novo Gama</t>
  </si>
  <si>
    <t>Miracema Do Tocantins</t>
  </si>
  <si>
    <t>Capão Do Leão</t>
  </si>
  <si>
    <t>Recreio</t>
  </si>
  <si>
    <t>Senador La Rocque</t>
  </si>
  <si>
    <t>São Domingos Do Araguaia</t>
  </si>
  <si>
    <t>Boracéia</t>
  </si>
  <si>
    <t>Divinolândia</t>
  </si>
  <si>
    <t>Rodelas</t>
  </si>
  <si>
    <t>Tombos</t>
  </si>
  <si>
    <t>Cândido Mendes</t>
  </si>
  <si>
    <t>Pimenta Bueno</t>
  </si>
  <si>
    <t>Santa Cruz De Monte Castelo</t>
  </si>
  <si>
    <t>Campinorte</t>
  </si>
  <si>
    <t>Tamboara</t>
  </si>
  <si>
    <t>Novo Oriente</t>
  </si>
  <si>
    <t>Buri</t>
  </si>
  <si>
    <t>Encruzilhada</t>
  </si>
  <si>
    <t>Iepê</t>
  </si>
  <si>
    <t>Bonfim</t>
  </si>
  <si>
    <t>Rio Vermelho</t>
  </si>
  <si>
    <t>Cametá</t>
  </si>
  <si>
    <t>Santa Teresa</t>
  </si>
  <si>
    <t>Nilo Peçanha</t>
  </si>
  <si>
    <t>Santa Luzia Do Paruá</t>
  </si>
  <si>
    <t>Tapiraí</t>
  </si>
  <si>
    <t>Cajobi</t>
  </si>
  <si>
    <t>Barra Do Turvo</t>
  </si>
  <si>
    <t>Diamantino</t>
  </si>
  <si>
    <t>Zé Doca</t>
  </si>
  <si>
    <t>Flórida Paulista</t>
  </si>
  <si>
    <t>Monções</t>
  </si>
  <si>
    <t>Luz</t>
  </si>
  <si>
    <t>Perdigão</t>
  </si>
  <si>
    <t>Mirassolândia</t>
  </si>
  <si>
    <t>Itambacuri</t>
  </si>
  <si>
    <t>Monteiro</t>
  </si>
  <si>
    <t>São Sebastião Do Alto</t>
  </si>
  <si>
    <t>Céu Azul</t>
  </si>
  <si>
    <t>Marcelândia</t>
  </si>
  <si>
    <t>Itaporã</t>
  </si>
  <si>
    <t>Saúde</t>
  </si>
  <si>
    <t>Alto Piquiri</t>
  </si>
  <si>
    <t>Sengés</t>
  </si>
  <si>
    <t>Guaraciaba</t>
  </si>
  <si>
    <t>Sombrio</t>
  </si>
  <si>
    <t>Abadiânia</t>
  </si>
  <si>
    <t>Capetinga</t>
  </si>
  <si>
    <t>Iguatama</t>
  </si>
  <si>
    <t>Caiapônia</t>
  </si>
  <si>
    <t>Rio Brilhante</t>
  </si>
  <si>
    <t>Urucânia</t>
  </si>
  <si>
    <t>Guapó</t>
  </si>
  <si>
    <t>Santa Quitéria Do Maranhão</t>
  </si>
  <si>
    <t>Aquiraz</t>
  </si>
  <si>
    <t>Leopoldo De Bulhões</t>
  </si>
  <si>
    <t>Castilho</t>
  </si>
  <si>
    <t>Amarante Do Maranhão</t>
  </si>
  <si>
    <t>Serranópolis</t>
  </si>
  <si>
    <t>Alvinópolis</t>
  </si>
  <si>
    <t>Três Barras</t>
  </si>
  <si>
    <t>Canindé</t>
  </si>
  <si>
    <t>Palmeiras De Goiás</t>
  </si>
  <si>
    <t>Acopiara</t>
  </si>
  <si>
    <t>Natividade</t>
  </si>
  <si>
    <t>Morro Da Fumaça</t>
  </si>
  <si>
    <t>Ibirubá</t>
  </si>
  <si>
    <t>Paula Cândido</t>
  </si>
  <si>
    <t>Santo Antônio</t>
  </si>
  <si>
    <t>Adolfo</t>
  </si>
  <si>
    <t>Oriente</t>
  </si>
  <si>
    <t>Tiros</t>
  </si>
  <si>
    <t>Formosa Do Rio Preto</t>
  </si>
  <si>
    <t>Cândido Rodrigues</t>
  </si>
  <si>
    <t>Araci</t>
  </si>
  <si>
    <t>Bragança</t>
  </si>
  <si>
    <t>Peabiru</t>
  </si>
  <si>
    <t>Uruçuca</t>
  </si>
  <si>
    <t>Agudos Do Sul</t>
  </si>
  <si>
    <t>Vargem Grande</t>
  </si>
  <si>
    <t>Marmeleiro</t>
  </si>
  <si>
    <t>Lavras Da Mangabeira</t>
  </si>
  <si>
    <t>Mato Verde</t>
  </si>
  <si>
    <t>Iretama</t>
  </si>
  <si>
    <t>Eugenópolis</t>
  </si>
  <si>
    <t>São Geraldo Do Araguaia</t>
  </si>
  <si>
    <t>Porciúncula</t>
  </si>
  <si>
    <t>Presidente Figueiredo</t>
  </si>
  <si>
    <t>Itinga Do Maranhão</t>
  </si>
  <si>
    <t>Centralina</t>
  </si>
  <si>
    <t>Santa Terezinha De Goiás</t>
  </si>
  <si>
    <t>Benedito Novo</t>
  </si>
  <si>
    <t>Campinápolis</t>
  </si>
  <si>
    <t>Capinzal</t>
  </si>
  <si>
    <t>Eirunepé</t>
  </si>
  <si>
    <t>Monte Alegre</t>
  </si>
  <si>
    <t>São João Do Rio Do Peixe</t>
  </si>
  <si>
    <t>Santa Maria De Itabira</t>
  </si>
  <si>
    <t>Uruçuí</t>
  </si>
  <si>
    <t>Correntina</t>
  </si>
  <si>
    <t>Califórnia</t>
  </si>
  <si>
    <t>Ribeirão Cascalheira</t>
  </si>
  <si>
    <t>Jequitinhonha</t>
  </si>
  <si>
    <t>Três De Maio</t>
  </si>
  <si>
    <t>Narandiba</t>
  </si>
  <si>
    <t>Vera</t>
  </si>
  <si>
    <t>Arenápolis</t>
  </si>
  <si>
    <t>Andaraí</t>
  </si>
  <si>
    <t>Soledade</t>
  </si>
  <si>
    <t>Nova Veneza</t>
  </si>
  <si>
    <t>Guarda-Mor</t>
  </si>
  <si>
    <t>Itaobim</t>
  </si>
  <si>
    <t>Itajuípe</t>
  </si>
  <si>
    <t>Bom Jesus Do Galho</t>
  </si>
  <si>
    <t>Centenário Do Sul</t>
  </si>
  <si>
    <t>Nova Aurora</t>
  </si>
  <si>
    <t>Maravilhas</t>
  </si>
  <si>
    <t>Pavão</t>
  </si>
  <si>
    <t>Virgem Da Lapa</t>
  </si>
  <si>
    <t>Novo São Joaquim</t>
  </si>
  <si>
    <t>Caçu</t>
  </si>
  <si>
    <t>São Luiz Gonzaga</t>
  </si>
  <si>
    <t>Nobres</t>
  </si>
  <si>
    <t>Bodocó</t>
  </si>
  <si>
    <t>Santa Maria Madalena</t>
  </si>
  <si>
    <t>Jaguaruana</t>
  </si>
  <si>
    <t>Britânia</t>
  </si>
  <si>
    <t>Uruana</t>
  </si>
  <si>
    <t>Brejões</t>
  </si>
  <si>
    <t>Boca Do Acre</t>
  </si>
  <si>
    <t>União Dos Palmares</t>
  </si>
  <si>
    <t>São Miguel Do Guamá</t>
  </si>
  <si>
    <t>Ceará-Mirim</t>
  </si>
  <si>
    <t>São Lourenço Do Oeste</t>
  </si>
  <si>
    <t>Itacarambi</t>
  </si>
  <si>
    <t>Jangada</t>
  </si>
  <si>
    <t>Carlos Chagas</t>
  </si>
  <si>
    <t>Araporã</t>
  </si>
  <si>
    <t>Charqueada</t>
  </si>
  <si>
    <t>Águas De São Pedro</t>
  </si>
  <si>
    <t>Abelardo Luz</t>
  </si>
  <si>
    <t>Castelândia</t>
  </si>
  <si>
    <t>Capinópolis</t>
  </si>
  <si>
    <t>Turiaçu</t>
  </si>
  <si>
    <t>Brejo Da Madre De Deus</t>
  </si>
  <si>
    <t>Jeceaba</t>
  </si>
  <si>
    <t>Floresta</t>
  </si>
  <si>
    <t>Guareí</t>
  </si>
  <si>
    <t>Mata Roma</t>
  </si>
  <si>
    <t>Queiroz</t>
  </si>
  <si>
    <t>Governador Celso Ramos</t>
  </si>
  <si>
    <t>Nova Cruz</t>
  </si>
  <si>
    <t>Serra Dourada</t>
  </si>
  <si>
    <t>Cláudia</t>
  </si>
  <si>
    <t>Fonte Boa</t>
  </si>
  <si>
    <t>Nova Venécia</t>
  </si>
  <si>
    <t>Forquilhinha</t>
  </si>
  <si>
    <t>São José Do Divino</t>
  </si>
  <si>
    <t>Esperança</t>
  </si>
  <si>
    <t>Massapê</t>
  </si>
  <si>
    <t>Planaltino</t>
  </si>
  <si>
    <t>Olindina</t>
  </si>
  <si>
    <t>Edéia</t>
  </si>
  <si>
    <t>Cuité</t>
  </si>
  <si>
    <t>São Gonçalo Do Pará</t>
  </si>
  <si>
    <t>Vila Nova Dos Martírios</t>
  </si>
  <si>
    <t>Nova Prata Do Iguaçu</t>
  </si>
  <si>
    <t>Cássia</t>
  </si>
  <si>
    <t>Solânea</t>
  </si>
  <si>
    <t>Ribeirão Branco</t>
  </si>
  <si>
    <t>Castelo Do Piauí</t>
  </si>
  <si>
    <t>Aimorés</t>
  </si>
  <si>
    <t>São José Do Egito</t>
  </si>
  <si>
    <t>Ipiranga</t>
  </si>
  <si>
    <t>São Sebastião Da Grama</t>
  </si>
  <si>
    <t>João Câmara</t>
  </si>
  <si>
    <t>Amarante</t>
  </si>
  <si>
    <t>Apuí</t>
  </si>
  <si>
    <t>Nova Ponte</t>
  </si>
  <si>
    <t>Guaraí</t>
  </si>
  <si>
    <t>Cambira</t>
  </si>
  <si>
    <t>Guaimbê</t>
  </si>
  <si>
    <t>São José Da Lapa</t>
  </si>
  <si>
    <t>Corrente</t>
  </si>
  <si>
    <t>Paulistana</t>
  </si>
  <si>
    <t>Nazário</t>
  </si>
  <si>
    <t>Bom Sucesso</t>
  </si>
  <si>
    <t>Valente</t>
  </si>
  <si>
    <t>Carmo Da Cachoeira</t>
  </si>
  <si>
    <t>Águas De Santa Bárbara</t>
  </si>
  <si>
    <t>Benjamin Constant</t>
  </si>
  <si>
    <t>Santa Helena</t>
  </si>
  <si>
    <t>Morretes</t>
  </si>
  <si>
    <t>Mamborê</t>
  </si>
  <si>
    <t>São Felipe</t>
  </si>
  <si>
    <t>Manoel Ribas</t>
  </si>
  <si>
    <t>São José Do Rio Claro</t>
  </si>
  <si>
    <t>Guiratinga</t>
  </si>
  <si>
    <t>Montanha</t>
  </si>
  <si>
    <t>Manicoré</t>
  </si>
  <si>
    <t>Estiva Gerbi</t>
  </si>
  <si>
    <t>Itatim</t>
  </si>
  <si>
    <t>Coluna</t>
  </si>
  <si>
    <t>Tailândia</t>
  </si>
  <si>
    <t>São Francisco De Paula</t>
  </si>
  <si>
    <t>Onda Verde</t>
  </si>
  <si>
    <t>Santo Antônio Do Içá</t>
  </si>
  <si>
    <t>Tremedal</t>
  </si>
  <si>
    <t>Careiro</t>
  </si>
  <si>
    <t>Barbosa Ferraz</t>
  </si>
  <si>
    <t>Mangueirinha</t>
  </si>
  <si>
    <t>São João D'Aliança</t>
  </si>
  <si>
    <t>Alto Alegre Do Pindaré</t>
  </si>
  <si>
    <t>São Sepé</t>
  </si>
  <si>
    <t>Alto Paraíso De Goiás</t>
  </si>
  <si>
    <t>Antônio João</t>
  </si>
  <si>
    <t>Santo Expedito</t>
  </si>
  <si>
    <t>Iranduba</t>
  </si>
  <si>
    <t>São Luís Do Quitunde</t>
  </si>
  <si>
    <t>Jandaia</t>
  </si>
  <si>
    <t>Anapu</t>
  </si>
  <si>
    <t>Carmo Do Rio Verde</t>
  </si>
  <si>
    <t>Icó</t>
  </si>
  <si>
    <t>Sete Barras</t>
  </si>
  <si>
    <t>Mombuca</t>
  </si>
  <si>
    <t>Santana Do Ipanema</t>
  </si>
  <si>
    <t>Nova Olinda Do Maranhão</t>
  </si>
  <si>
    <t>Nova Olinda Do Norte</t>
  </si>
  <si>
    <t>Icatu</t>
  </si>
  <si>
    <t>João Pinheiro</t>
  </si>
  <si>
    <t>Apodi</t>
  </si>
  <si>
    <t>Pocrane</t>
  </si>
  <si>
    <t>Rio Formoso</t>
  </si>
  <si>
    <t>São João Do Carú</t>
  </si>
  <si>
    <t>Florestópolis</t>
  </si>
  <si>
    <t>Embaúba</t>
  </si>
  <si>
    <t>Ourolândia</t>
  </si>
  <si>
    <t>Chapada Do Norte</t>
  </si>
  <si>
    <t>Engenheiro Paulo De Frontin</t>
  </si>
  <si>
    <t>Tapes</t>
  </si>
  <si>
    <t>Ipubi</t>
  </si>
  <si>
    <t>Oiapoque</t>
  </si>
  <si>
    <t>Mariluz</t>
  </si>
  <si>
    <t>Potiraguá</t>
  </si>
  <si>
    <t>Solonópole</t>
  </si>
  <si>
    <t>Queimadas</t>
  </si>
  <si>
    <t>Canaã Dos Carajás</t>
  </si>
  <si>
    <t>Aloândia</t>
  </si>
  <si>
    <t>Inácio Martins</t>
  </si>
  <si>
    <t>Camamu</t>
  </si>
  <si>
    <t>Ilha Comprida</t>
  </si>
  <si>
    <t>Vigia</t>
  </si>
  <si>
    <t>Dores Do Indaiá</t>
  </si>
  <si>
    <t>Conquista</t>
  </si>
  <si>
    <t>Francisco Sá</t>
  </si>
  <si>
    <t>Autazes</t>
  </si>
  <si>
    <t>Uruará</t>
  </si>
  <si>
    <t>São Thomé Das Letras</t>
  </si>
  <si>
    <t>Morada Nova</t>
  </si>
  <si>
    <t>Nazareno</t>
  </si>
  <si>
    <t>Lajedo</t>
  </si>
  <si>
    <t>Iaçu</t>
  </si>
  <si>
    <t>Monsenhor Paulo</t>
  </si>
  <si>
    <t>Congonhinhas</t>
  </si>
  <si>
    <t>Jesuítas</t>
  </si>
  <si>
    <t>Doutor Maurício Cardoso</t>
  </si>
  <si>
    <t>Quitandinha</t>
  </si>
  <si>
    <t>Angélica</t>
  </si>
  <si>
    <t>Alto Taquari</t>
  </si>
  <si>
    <t>Três Barras Do Paraná</t>
  </si>
  <si>
    <t>Dom Pedro</t>
  </si>
  <si>
    <t>Sabinópolis</t>
  </si>
  <si>
    <t>Santo Antônio Do Sudoeste</t>
  </si>
  <si>
    <t>Eusébio</t>
  </si>
  <si>
    <t>Goianinha</t>
  </si>
  <si>
    <t>Fortaleza Dos Nogueiras</t>
  </si>
  <si>
    <t>Quatis</t>
  </si>
  <si>
    <t>Santa Maria Da Serra</t>
  </si>
  <si>
    <t>Roncador</t>
  </si>
  <si>
    <t>Nova Russas</t>
  </si>
  <si>
    <t>São Gabriel Da Palha</t>
  </si>
  <si>
    <t>Bom Jardim De Goiás</t>
  </si>
  <si>
    <t>Avanhandava</t>
  </si>
  <si>
    <t>Bequimão</t>
  </si>
  <si>
    <t>Mara Rosa</t>
  </si>
  <si>
    <t>Itabaianinha</t>
  </si>
  <si>
    <t>Terra Rica</t>
  </si>
  <si>
    <t>São Raimundo Nonato</t>
  </si>
  <si>
    <t>Santa Vitória</t>
  </si>
  <si>
    <t>Doutor Camargo</t>
  </si>
  <si>
    <t>Palmeira Das Missões</t>
  </si>
  <si>
    <t>Aragarças</t>
  </si>
  <si>
    <t>Valença Do Piauí</t>
  </si>
  <si>
    <t>Cachoeira Dourada</t>
  </si>
  <si>
    <t>Novo Repartimento</t>
  </si>
  <si>
    <t>Capitão Poço</t>
  </si>
  <si>
    <t>Acará</t>
  </si>
  <si>
    <t>Altos</t>
  </si>
  <si>
    <t>Sabáudia</t>
  </si>
  <si>
    <t>Monção</t>
  </si>
  <si>
    <t>Formosa Da Serra Negra</t>
  </si>
  <si>
    <t>Carolina</t>
  </si>
  <si>
    <t>Araguapaz</t>
  </si>
  <si>
    <t>Macau</t>
  </si>
  <si>
    <t>Canto Do Buriti</t>
  </si>
  <si>
    <t>Conceição</t>
  </si>
  <si>
    <t>São Sebastião Da Amoreira</t>
  </si>
  <si>
    <t>Lago Verde</t>
  </si>
  <si>
    <t>Padre Paraíso</t>
  </si>
  <si>
    <t>Barbosa</t>
  </si>
  <si>
    <t>Águas Vermelhas</t>
  </si>
  <si>
    <t>Vitória Do Mearim</t>
  </si>
  <si>
    <t>Santo Antônio Dos Lopes</t>
  </si>
  <si>
    <t>Perdizes</t>
  </si>
  <si>
    <t>Delmiro Gouveia</t>
  </si>
  <si>
    <t>Araguatins</t>
  </si>
  <si>
    <t>São Paulo Do Potengi</t>
  </si>
  <si>
    <t>Iaciara</t>
  </si>
  <si>
    <t>São Paulo De Olivença</t>
  </si>
  <si>
    <t>Matupá</t>
  </si>
  <si>
    <t>Caibi</t>
  </si>
  <si>
    <t>Abaré</t>
  </si>
  <si>
    <t>Nova União</t>
  </si>
  <si>
    <t>Tijucas Do Sul</t>
  </si>
  <si>
    <t>Caetés</t>
  </si>
  <si>
    <t>Jaguaribe</t>
  </si>
  <si>
    <t>Sud Mennucci</t>
  </si>
  <si>
    <t>Jaguarão</t>
  </si>
  <si>
    <t>Peçanha</t>
  </si>
  <si>
    <t>Maiquinique</t>
  </si>
  <si>
    <t>Licínio De Almeida</t>
  </si>
  <si>
    <t>Salto Do Lontra</t>
  </si>
  <si>
    <t>Ouvidor</t>
  </si>
  <si>
    <t>Araçariguama</t>
  </si>
  <si>
    <t>Canguaretama</t>
  </si>
  <si>
    <t>Cantanhede</t>
  </si>
  <si>
    <t>Sertaneja</t>
  </si>
  <si>
    <t>Restinga</t>
  </si>
  <si>
    <t>Oliveira Dos Brejinhos</t>
  </si>
  <si>
    <t>Carmópolis De Minas</t>
  </si>
  <si>
    <t>Paraibano</t>
  </si>
  <si>
    <t>Nova Esperança Do Piriá</t>
  </si>
  <si>
    <t>Paraipaba</t>
  </si>
  <si>
    <t>Nova Olímpia</t>
  </si>
  <si>
    <t>Divino</t>
  </si>
  <si>
    <t>Ibirarema</t>
  </si>
  <si>
    <t>Palmópolis</t>
  </si>
  <si>
    <t>Fortuna</t>
  </si>
  <si>
    <t>Pilão Arcado</t>
  </si>
  <si>
    <t>Monte Alegre De Minas</t>
  </si>
  <si>
    <t>Dom Cavati</t>
  </si>
  <si>
    <t>Delfim Moreira</t>
  </si>
  <si>
    <t>Sítio Novo</t>
  </si>
  <si>
    <t>São José Do Belmonte</t>
  </si>
  <si>
    <t>Rebouças</t>
  </si>
  <si>
    <t>São Lourenço Da Serra</t>
  </si>
  <si>
    <t>Rio Dos Cedros</t>
  </si>
  <si>
    <t>Vitorino Freire</t>
  </si>
  <si>
    <t>Adrianópolis</t>
  </si>
  <si>
    <t>Barreirinhas</t>
  </si>
  <si>
    <t>Nossa Senhora Da Glória</t>
  </si>
  <si>
    <t>Nova Resende</t>
  </si>
  <si>
    <t>Campo Florido</t>
  </si>
  <si>
    <t>Botelhos</t>
  </si>
  <si>
    <t>Mata Verde</t>
  </si>
  <si>
    <t>Mairi</t>
  </si>
  <si>
    <t>Natércia</t>
  </si>
  <si>
    <t>Beberibe</t>
  </si>
  <si>
    <t>Presidente Tancredo Neves</t>
  </si>
  <si>
    <t>Uauá</t>
  </si>
  <si>
    <t>Santa Juliana</t>
  </si>
  <si>
    <t>Macaúbas</t>
  </si>
  <si>
    <t>Altair</t>
  </si>
  <si>
    <t>Dário Meira</t>
  </si>
  <si>
    <t>Santaluz</t>
  </si>
  <si>
    <t>Cidade Gaúcha</t>
  </si>
  <si>
    <t>Montes Claros De Goiás</t>
  </si>
  <si>
    <t>Ponto Novo</t>
  </si>
  <si>
    <t>Buritirama</t>
  </si>
  <si>
    <t>Vazante</t>
  </si>
  <si>
    <t>Ribeirão Vermelho</t>
  </si>
  <si>
    <t>Paripiranga</t>
  </si>
  <si>
    <t>Borá</t>
  </si>
  <si>
    <t>São João Do Piauí</t>
  </si>
  <si>
    <t>Maracás</t>
  </si>
  <si>
    <t>Tapauá</t>
  </si>
  <si>
    <t>Presidente Olegário</t>
  </si>
  <si>
    <t>Machadinho D'Oeste</t>
  </si>
  <si>
    <t>Pratânia</t>
  </si>
  <si>
    <t>Borba</t>
  </si>
  <si>
    <t>Urucará</t>
  </si>
  <si>
    <t>Novo Airão</t>
  </si>
  <si>
    <t>São Benedito Do Rio Preto</t>
  </si>
  <si>
    <t>Canindé De São Francisco</t>
  </si>
  <si>
    <t>Barcelos</t>
  </si>
  <si>
    <t>Santana Do Paraíso</t>
  </si>
  <si>
    <t>Piripiri</t>
  </si>
  <si>
    <t>Canutama</t>
  </si>
  <si>
    <t>Jutaí</t>
  </si>
  <si>
    <t>Ipixuna Do Pará</t>
  </si>
  <si>
    <t>Breves</t>
  </si>
  <si>
    <t>Pentecoste</t>
  </si>
  <si>
    <t>Enéas Marques</t>
  </si>
  <si>
    <t>Paranacity</t>
  </si>
  <si>
    <t>Ribeirão Claro</t>
  </si>
  <si>
    <t>Grão Mogol</t>
  </si>
  <si>
    <t>Itaguajé</t>
  </si>
  <si>
    <t>Florínea</t>
  </si>
  <si>
    <t>Alcântara</t>
  </si>
  <si>
    <t>São José Da Tapera</t>
  </si>
  <si>
    <t>São Bernardo</t>
  </si>
  <si>
    <t>Antonina</t>
  </si>
  <si>
    <t>Itapoá</t>
  </si>
  <si>
    <t>Mendes Pimentel</t>
  </si>
  <si>
    <t>Cupira</t>
  </si>
  <si>
    <t>Cezarina</t>
  </si>
  <si>
    <t>Nova Crixás</t>
  </si>
  <si>
    <t>Varre-Sai</t>
  </si>
  <si>
    <t>Areal</t>
  </si>
  <si>
    <t>Carmo Da Mata</t>
  </si>
  <si>
    <t>Salto Do Itararé</t>
  </si>
  <si>
    <t>Lapão</t>
  </si>
  <si>
    <t>Campestre Do Maranhão</t>
  </si>
  <si>
    <t>Caraúbas</t>
  </si>
  <si>
    <t>Araquari</t>
  </si>
  <si>
    <t>Curuçá</t>
  </si>
  <si>
    <t>Rio Preto Da Eva</t>
  </si>
  <si>
    <t>Antônio Dias</t>
  </si>
  <si>
    <t>Catende</t>
  </si>
  <si>
    <t>Toritama</t>
  </si>
  <si>
    <t>Limeira Do Oeste</t>
  </si>
  <si>
    <t>Alagoa Grande</t>
  </si>
  <si>
    <t>São José De Mipibu</t>
  </si>
  <si>
    <t>Espírito Santo Do Turvo</t>
  </si>
  <si>
    <t>Mathias Lobato</t>
  </si>
  <si>
    <t>Aurilândia</t>
  </si>
  <si>
    <t>Pouso Redondo</t>
  </si>
  <si>
    <t>Caridade</t>
  </si>
  <si>
    <t>Cabeceiras</t>
  </si>
  <si>
    <t>Pombal</t>
  </si>
  <si>
    <t>Campos Sales</t>
  </si>
  <si>
    <t>Duque Bacelar</t>
  </si>
  <si>
    <t>Tutóia</t>
  </si>
  <si>
    <t>Alto Santo</t>
  </si>
  <si>
    <t>Trairi</t>
  </si>
  <si>
    <t>Campos Verdes</t>
  </si>
  <si>
    <t>Barreirinha</t>
  </si>
  <si>
    <t>Inhambupe</t>
  </si>
  <si>
    <t>Santana Do Cariri</t>
  </si>
  <si>
    <t>Paracuru</t>
  </si>
  <si>
    <t>Conselheiro Pena</t>
  </si>
  <si>
    <t>Pratápolis</t>
  </si>
  <si>
    <t>Novo Aripuanã</t>
  </si>
  <si>
    <t>Santa Maria Do Suaçuí</t>
  </si>
  <si>
    <t>Itaueira</t>
  </si>
  <si>
    <t>Moju</t>
  </si>
  <si>
    <t>Alvorada Do Sul</t>
  </si>
  <si>
    <t>Nhamundá</t>
  </si>
  <si>
    <t>Craíbas</t>
  </si>
  <si>
    <t>Palma</t>
  </si>
  <si>
    <t>Mari</t>
  </si>
  <si>
    <t>Tumiritinga</t>
  </si>
  <si>
    <t>Ituberá</t>
  </si>
  <si>
    <t>Imbaú</t>
  </si>
  <si>
    <t>Elesbão Veloso</t>
  </si>
  <si>
    <t>São José Do Goiabal</t>
  </si>
  <si>
    <t>Aruanã</t>
  </si>
  <si>
    <t>Ulianópolis</t>
  </si>
  <si>
    <t>João Dourado</t>
  </si>
  <si>
    <t>Laranjal</t>
  </si>
  <si>
    <t>Salinópolis</t>
  </si>
  <si>
    <t>Parnarama</t>
  </si>
  <si>
    <t>Envira</t>
  </si>
  <si>
    <t>Tapira</t>
  </si>
  <si>
    <t>Cândido De Abreu</t>
  </si>
  <si>
    <t>Esperantina</t>
  </si>
  <si>
    <t>Naque</t>
  </si>
  <si>
    <t>Chuí</t>
  </si>
  <si>
    <t>Nova Fátima</t>
  </si>
  <si>
    <t>Ipu</t>
  </si>
  <si>
    <t>Anagé</t>
  </si>
  <si>
    <t>São Jorge Do Patrocínio</t>
  </si>
  <si>
    <t>Tanhaçu</t>
  </si>
  <si>
    <t>Cocos</t>
  </si>
  <si>
    <t>São Jerônimo Da Serra</t>
  </si>
  <si>
    <t>Riacho De Santana</t>
  </si>
  <si>
    <t>Macaíba</t>
  </si>
  <si>
    <t>Granja</t>
  </si>
  <si>
    <t>São Francisco De Goiás</t>
  </si>
  <si>
    <t>São Joaquim De Bicas</t>
  </si>
  <si>
    <t>Formoso</t>
  </si>
  <si>
    <t>Porto Amazonas</t>
  </si>
  <si>
    <t>Itiúba</t>
  </si>
  <si>
    <t>Muaná</t>
  </si>
  <si>
    <t>Turvolândia</t>
  </si>
  <si>
    <t>Joaíma</t>
  </si>
  <si>
    <t>São Sebastião Do Maranhão</t>
  </si>
  <si>
    <t>Taguatinga</t>
  </si>
  <si>
    <t>Montividiu</t>
  </si>
  <si>
    <t>Cujubim</t>
  </si>
  <si>
    <t>Maria Da Fé</t>
  </si>
  <si>
    <t>Alto Jequitibá</t>
  </si>
  <si>
    <t>Campos Altos</t>
  </si>
  <si>
    <t>Guadalupe</t>
  </si>
  <si>
    <t>São Ludgero</t>
  </si>
  <si>
    <t>Machacalis</t>
  </si>
  <si>
    <t>Mirabela</t>
  </si>
  <si>
    <t>Itaipé</t>
  </si>
  <si>
    <t>Apicum-Açu</t>
  </si>
  <si>
    <t>Planaltina Do Paraná</t>
  </si>
  <si>
    <t>Júlio De Castilhos</t>
  </si>
  <si>
    <t>Baraúna</t>
  </si>
  <si>
    <t>Silveiras</t>
  </si>
  <si>
    <t>Tibagi</t>
  </si>
  <si>
    <t>Moema</t>
  </si>
  <si>
    <t>Oeiras</t>
  </si>
  <si>
    <t>Iraquara</t>
  </si>
  <si>
    <t>Firminópolis</t>
  </si>
  <si>
    <t>Cocalzinho De Goiás</t>
  </si>
  <si>
    <t>Girau Do Ponciano</t>
  </si>
  <si>
    <t>Formosa Do Oeste</t>
  </si>
  <si>
    <t>Itanhém</t>
  </si>
  <si>
    <t>Matinha</t>
  </si>
  <si>
    <t>Itaju Do Colônia</t>
  </si>
  <si>
    <t>Itaiópolis</t>
  </si>
  <si>
    <t>Senador Alexandre Costa</t>
  </si>
  <si>
    <t>Planalto</t>
  </si>
  <si>
    <t>Sete Quedas</t>
  </si>
  <si>
    <t>Mossâmedes</t>
  </si>
  <si>
    <t>São Carlos Do Ivaí</t>
  </si>
  <si>
    <t>Parelhas</t>
  </si>
  <si>
    <t>Quinta Do Sol</t>
  </si>
  <si>
    <t>Tobias Barreto</t>
  </si>
  <si>
    <t>Nazaré Da Mata</t>
  </si>
  <si>
    <t>Tabira</t>
  </si>
  <si>
    <t>Taquaraçu De Minas</t>
  </si>
  <si>
    <t>Urandi</t>
  </si>
  <si>
    <t>Santa Bárbara De Goiás</t>
  </si>
  <si>
    <t>Ubaporanga</t>
  </si>
  <si>
    <t>Santa Brígida</t>
  </si>
  <si>
    <t>Pauini</t>
  </si>
  <si>
    <t>Prainha</t>
  </si>
  <si>
    <t>Piratininga</t>
  </si>
  <si>
    <t>Pinhalão</t>
  </si>
  <si>
    <t>Cachoeira Da Prata</t>
  </si>
  <si>
    <t>Lagoa Grande</t>
  </si>
  <si>
    <t>Cruzeiro Da Fortaleza</t>
  </si>
  <si>
    <t>Cachoeira De Pajeú</t>
  </si>
  <si>
    <t>Tomazina</t>
  </si>
  <si>
    <t>Brasília De Minas</t>
  </si>
  <si>
    <t>São João Da Ponte</t>
  </si>
  <si>
    <t>Entre Folhas</t>
  </si>
  <si>
    <t>Paranaiguara</t>
  </si>
  <si>
    <t>Nova Timboteua</t>
  </si>
  <si>
    <t>Baixo Guandu</t>
  </si>
  <si>
    <t>Pedro Alexandre</t>
  </si>
  <si>
    <t>Boa Vista Da Aparecida</t>
  </si>
  <si>
    <t>Maragogi</t>
  </si>
  <si>
    <t>Pedro Ii</t>
  </si>
  <si>
    <t>Santa Margarida</t>
  </si>
  <si>
    <t>Joviânia</t>
  </si>
  <si>
    <t>Portel</t>
  </si>
  <si>
    <t>Tocantinópolis</t>
  </si>
  <si>
    <t>Caatiba</t>
  </si>
  <si>
    <t>Atalaia</t>
  </si>
  <si>
    <t>Dom Basílio</t>
  </si>
  <si>
    <t>Bela Vista De Minas</t>
  </si>
  <si>
    <t>Angical</t>
  </si>
  <si>
    <t>Corumbá De Goiás</t>
  </si>
  <si>
    <t>Amontada</t>
  </si>
  <si>
    <t>Santa Carmem</t>
  </si>
  <si>
    <t>Fênix</t>
  </si>
  <si>
    <t>Anastácio</t>
  </si>
  <si>
    <t>Monte Negro</t>
  </si>
  <si>
    <t>Carmo Do Cajuru</t>
  </si>
  <si>
    <t>Orizona</t>
  </si>
  <si>
    <t>Baturité</t>
  </si>
  <si>
    <t>Iuiu</t>
  </si>
  <si>
    <t>Princesa Isabel</t>
  </si>
  <si>
    <t>Itacaré</t>
  </si>
  <si>
    <t>Biritiba Mirim</t>
  </si>
  <si>
    <t>São Desidério</t>
  </si>
  <si>
    <t>Porto Calvo</t>
  </si>
  <si>
    <t>Comendador Levy Gasparian</t>
  </si>
  <si>
    <t>Rio Acima</t>
  </si>
  <si>
    <t>Porto Murtinho</t>
  </si>
  <si>
    <t>São José Do Jacuri</t>
  </si>
  <si>
    <t>Augusto Corrêa</t>
  </si>
  <si>
    <t>Itapejara D'Oeste</t>
  </si>
  <si>
    <t>Simão Dias</t>
  </si>
  <si>
    <t>Soure</t>
  </si>
  <si>
    <t>Divisópolis</t>
  </si>
  <si>
    <t>Coração De Jesus</t>
  </si>
  <si>
    <t>Nova Mamoré</t>
  </si>
  <si>
    <t>São João Do Manteninha</t>
  </si>
  <si>
    <t>Itaperuçu</t>
  </si>
  <si>
    <t>Aurora Do Pará</t>
  </si>
  <si>
    <t>Nova Alvorada Do Sul</t>
  </si>
  <si>
    <t>Caiabu</t>
  </si>
  <si>
    <t>Prado</t>
  </si>
  <si>
    <t>Buritizeiro</t>
  </si>
  <si>
    <t>Alenquer</t>
  </si>
  <si>
    <t>Junqueiro</t>
  </si>
  <si>
    <t>Beruri</t>
  </si>
  <si>
    <t>São Miguel Do Guaporé</t>
  </si>
  <si>
    <t>Conceição Do Pará</t>
  </si>
  <si>
    <t>Jequitaí</t>
  </si>
  <si>
    <t>Joaquim Gomes</t>
  </si>
  <si>
    <t>Arinos</t>
  </si>
  <si>
    <t>Itupiranga</t>
  </si>
  <si>
    <t>Presidente Sarney</t>
  </si>
  <si>
    <t>Brasiléia</t>
  </si>
  <si>
    <t>Ipixuna</t>
  </si>
  <si>
    <t>União</t>
  </si>
  <si>
    <t>Araioses</t>
  </si>
  <si>
    <t>Campo Erê</t>
  </si>
  <si>
    <t>Viseu</t>
  </si>
  <si>
    <t>Piracuruca</t>
  </si>
  <si>
    <t>Sertânia</t>
  </si>
  <si>
    <t>Igarapé-Miri</t>
  </si>
  <si>
    <t>Varzelândia</t>
  </si>
  <si>
    <t>Dona Eusébia</t>
  </si>
  <si>
    <t>Coruripe</t>
  </si>
  <si>
    <t>Custódia</t>
  </si>
  <si>
    <t>Juruti</t>
  </si>
  <si>
    <t>Buíque</t>
  </si>
  <si>
    <t>Diamante Do Norte</t>
  </si>
  <si>
    <t>Charqueadas</t>
  </si>
  <si>
    <t>Batalha</t>
  </si>
  <si>
    <t>Cachoeira Alta</t>
  </si>
  <si>
    <t>Alto Paraíso</t>
  </si>
  <si>
    <t>Gurinhatã</t>
  </si>
  <si>
    <t>Serra Azul</t>
  </si>
  <si>
    <t>Teixeira Soares</t>
  </si>
  <si>
    <t>Manaquiri</t>
  </si>
  <si>
    <t>Santana De Pirapama</t>
  </si>
  <si>
    <t>São Domingos</t>
  </si>
  <si>
    <t>Marechal Deodoro</t>
  </si>
  <si>
    <t>Pirajuba</t>
  </si>
  <si>
    <t>Capela</t>
  </si>
  <si>
    <t>Fama</t>
  </si>
  <si>
    <t>Mazagão</t>
  </si>
  <si>
    <t>Missal</t>
  </si>
  <si>
    <t>Barra Da Estiva</t>
  </si>
  <si>
    <t>Floresta Azul</t>
  </si>
  <si>
    <t>Tupanciretã</t>
  </si>
  <si>
    <t>Bocaiúva Do Sul</t>
  </si>
  <si>
    <t>Datas</t>
  </si>
  <si>
    <t>Santa Cruz Da Vitória</t>
  </si>
  <si>
    <t>Serra Dos Aimorés</t>
  </si>
  <si>
    <t>Santa Cruz Cabrália</t>
  </si>
  <si>
    <t>Rio Largo</t>
  </si>
  <si>
    <t>Ponte Serrada</t>
  </si>
  <si>
    <t>Campanário</t>
  </si>
  <si>
    <t>Rio Do Prado</t>
  </si>
  <si>
    <t>Aquidabã</t>
  </si>
  <si>
    <t>Maurilândia</t>
  </si>
  <si>
    <t>Barra</t>
  </si>
  <si>
    <t>Serra Do Ramalho</t>
  </si>
  <si>
    <t>Vicentinópolis</t>
  </si>
  <si>
    <t>Felisburgo</t>
  </si>
  <si>
    <t>Lagoa Da Canoa</t>
  </si>
  <si>
    <t>Tracuateua</t>
  </si>
  <si>
    <t>Boca Da Mata</t>
  </si>
  <si>
    <t>São Cristóvão</t>
  </si>
  <si>
    <t>Santa Cecília</t>
  </si>
  <si>
    <t>Brasilândia</t>
  </si>
  <si>
    <t>Rio Bonito Do Iguaçu</t>
  </si>
  <si>
    <t>Moreira Sales</t>
  </si>
  <si>
    <t>Poço Redondo</t>
  </si>
  <si>
    <t>Pompéu</t>
  </si>
  <si>
    <t>Ivaí</t>
  </si>
  <si>
    <t>Paulo Ramos</t>
  </si>
  <si>
    <t>Igaci</t>
  </si>
  <si>
    <t>Itagi</t>
  </si>
  <si>
    <t>Claraval</t>
  </si>
  <si>
    <t>São Jerônimo</t>
  </si>
  <si>
    <t>Terra Santa</t>
  </si>
  <si>
    <t>Teotônio Vilela</t>
  </si>
  <si>
    <t>Cacequi</t>
  </si>
  <si>
    <t>Candói</t>
  </si>
  <si>
    <t>Piancó</t>
  </si>
  <si>
    <t>Santana Da Ponte Pensa</t>
  </si>
  <si>
    <t>Igreja Nova</t>
  </si>
  <si>
    <t>Monte Alegre De Goiás</t>
  </si>
  <si>
    <t>Pão De Açúcar</t>
  </si>
  <si>
    <t>Candeias Do Jamari</t>
  </si>
  <si>
    <t>Salitre</t>
  </si>
  <si>
    <t>Miguel Alves</t>
  </si>
  <si>
    <t>Água Fria</t>
  </si>
  <si>
    <t>Paratinga</t>
  </si>
  <si>
    <t>Murici</t>
  </si>
  <si>
    <t>São Francisco Do Guaporé</t>
  </si>
  <si>
    <t>Cândido Sales</t>
  </si>
  <si>
    <t>Wanderley</t>
  </si>
  <si>
    <t>Ferreira Gomes</t>
  </si>
  <si>
    <t>Areia</t>
  </si>
  <si>
    <t>Canapi</t>
  </si>
  <si>
    <t>Campo Alegre</t>
  </si>
  <si>
    <t>Várzea Da Palma</t>
  </si>
  <si>
    <t>Papanduva</t>
  </si>
  <si>
    <t>Baependi</t>
  </si>
  <si>
    <t>Guamaré</t>
  </si>
  <si>
    <t>Eldorado Do Sul</t>
  </si>
  <si>
    <t>Campos De Júlio</t>
  </si>
  <si>
    <t>Nova Ubiratã</t>
  </si>
  <si>
    <t>Itiquira</t>
  </si>
  <si>
    <t>Marataízes</t>
  </si>
  <si>
    <t>Chapadão Do Céu</t>
  </si>
  <si>
    <t>Santa Maria De Jetibá</t>
  </si>
  <si>
    <t>Vitória Do Xingu</t>
  </si>
  <si>
    <t>Arroio Do Meio</t>
  </si>
  <si>
    <t>Três Coroas</t>
  </si>
  <si>
    <t>Aratiba</t>
  </si>
  <si>
    <t>Ivoti</t>
  </si>
  <si>
    <t>Alto Araguaia</t>
  </si>
  <si>
    <t>Porto Belo</t>
  </si>
  <si>
    <t>Rio Pardo</t>
  </si>
  <si>
    <t>Brasnorte</t>
  </si>
  <si>
    <t>Laranjal Do Jari</t>
  </si>
  <si>
    <t>Seara</t>
  </si>
  <si>
    <t>Itaporanga D'Ajuda</t>
  </si>
  <si>
    <t>Pedra Preta</t>
  </si>
  <si>
    <t>Itapiranga</t>
  </si>
  <si>
    <t>Anchieta</t>
  </si>
  <si>
    <t>Confresa</t>
  </si>
  <si>
    <t>Taquari</t>
  </si>
  <si>
    <t>Domingos Martins</t>
  </si>
  <si>
    <t>Nova Bassano</t>
  </si>
  <si>
    <t>Garuva</t>
  </si>
  <si>
    <t>Curralinho</t>
  </si>
  <si>
    <t>São João</t>
  </si>
  <si>
    <t>Capivari De Baixo</t>
  </si>
  <si>
    <t>Santa Bárbara Do Sul</t>
  </si>
  <si>
    <t>Ilhota</t>
  </si>
  <si>
    <t>Iacanga</t>
  </si>
  <si>
    <t>Ipiranga Do Norte</t>
  </si>
  <si>
    <t>Ibiraci</t>
  </si>
  <si>
    <t>Itaquiraí</t>
  </si>
  <si>
    <t>Serafina Corrêa</t>
  </si>
  <si>
    <t>Roque Gonzales</t>
  </si>
  <si>
    <t>Rio Paranaíba</t>
  </si>
  <si>
    <t>Indianópolis</t>
  </si>
  <si>
    <t>Aral Moreira</t>
  </si>
  <si>
    <t>Correia Pinto</t>
  </si>
  <si>
    <t>Matias Barbosa</t>
  </si>
  <si>
    <t>Salto Do Jacuí</t>
  </si>
  <si>
    <t>Medicilândia</t>
  </si>
  <si>
    <t>Itaitinga</t>
  </si>
  <si>
    <t>São José Da Barra</t>
  </si>
  <si>
    <t>Treze Tílias</t>
  </si>
  <si>
    <t>Rolante</t>
  </si>
  <si>
    <t>Palmitos</t>
  </si>
  <si>
    <t>Breu Branco</t>
  </si>
  <si>
    <t>Rosário Do Catete</t>
  </si>
  <si>
    <t>Santo Augusto</t>
  </si>
  <si>
    <t>Mondaí</t>
  </si>
  <si>
    <t>Santo Antônio Do Leverger</t>
  </si>
  <si>
    <t>Antônio Prado</t>
  </si>
  <si>
    <t>Cunha Porã</t>
  </si>
  <si>
    <t>Poconé</t>
  </si>
  <si>
    <t>Nova Trento</t>
  </si>
  <si>
    <t>Peixe</t>
  </si>
  <si>
    <t>Rorainópolis</t>
  </si>
  <si>
    <t>Sananduva</t>
  </si>
  <si>
    <t>Limoeiro De Anadia</t>
  </si>
  <si>
    <t>Areia Branca</t>
  </si>
  <si>
    <t>Bujaru</t>
  </si>
  <si>
    <t>Tasso Fragoso</t>
  </si>
  <si>
    <t>Jaguaré</t>
  </si>
  <si>
    <t>Oeiras Do Pará</t>
  </si>
  <si>
    <t>Sooretama</t>
  </si>
  <si>
    <t>São Miguel Das Missões</t>
  </si>
  <si>
    <t>Santo Cristo</t>
  </si>
  <si>
    <t>Garopaba</t>
  </si>
  <si>
    <t>Xangri-Lá</t>
  </si>
  <si>
    <t>Sena Madureira</t>
  </si>
  <si>
    <t>Afonso Cláudio</t>
  </si>
  <si>
    <t>Riachão Das Neves</t>
  </si>
  <si>
    <t>Nuporanga</t>
  </si>
  <si>
    <t>Pirapetinga</t>
  </si>
  <si>
    <t>Candiota</t>
  </si>
  <si>
    <t>Madre De Deus</t>
  </si>
  <si>
    <t>Jaguaruna</t>
  </si>
  <si>
    <t>Lagoa Da Confusão</t>
  </si>
  <si>
    <t>Pedras De Fogo</t>
  </si>
  <si>
    <t>Tupandi</t>
  </si>
  <si>
    <t>Chapada</t>
  </si>
  <si>
    <t>São Francisco De Assis</t>
  </si>
  <si>
    <t>Itarema</t>
  </si>
  <si>
    <t>Água Azul Do Norte</t>
  </si>
  <si>
    <t>Iúna</t>
  </si>
  <si>
    <t>Tarauacá</t>
  </si>
  <si>
    <t>Vila Bela Da Santíssima Trindade</t>
  </si>
  <si>
    <t>Agudo</t>
  </si>
  <si>
    <t>Planura</t>
  </si>
  <si>
    <t>Denise</t>
  </si>
  <si>
    <t>Pilar</t>
  </si>
  <si>
    <t>Conceição Da Barra</t>
  </si>
  <si>
    <t>Butiá</t>
  </si>
  <si>
    <t>Pinhal Grande</t>
  </si>
  <si>
    <t>Sento Sé</t>
  </si>
  <si>
    <t>Faxinal Dos Guedes</t>
  </si>
  <si>
    <t>Catanduvas</t>
  </si>
  <si>
    <t>Ubajara</t>
  </si>
  <si>
    <t>Siderópolis</t>
  </si>
  <si>
    <t>Tapera</t>
  </si>
  <si>
    <t>Casca</t>
  </si>
  <si>
    <t>São Raimundo Das Mangabeiras</t>
  </si>
  <si>
    <t>Herval D'Oeste</t>
  </si>
  <si>
    <t>Campo Alegre De Goiás</t>
  </si>
  <si>
    <t>Caravelas</t>
  </si>
  <si>
    <t>Mucugê</t>
  </si>
  <si>
    <t>Jaci</t>
  </si>
  <si>
    <t>São José Do Norte</t>
  </si>
  <si>
    <t>Limoeiro Do Ajuru</t>
  </si>
  <si>
    <t>Feliz</t>
  </si>
  <si>
    <t>Uruburetama</t>
  </si>
  <si>
    <t>Vargem Alta</t>
  </si>
  <si>
    <t>Goianésia Do Pará</t>
  </si>
  <si>
    <t>Guaranésia</t>
  </si>
  <si>
    <t>Itapicuru</t>
  </si>
  <si>
    <t>Tabaporã</t>
  </si>
  <si>
    <t>Nova Canaã Do Norte</t>
  </si>
  <si>
    <t>Maripá</t>
  </si>
  <si>
    <t>Rio Piracicaba</t>
  </si>
  <si>
    <t>Castro Alves</t>
  </si>
  <si>
    <t>Itaipulândia</t>
  </si>
  <si>
    <t>Itamarandiba</t>
  </si>
  <si>
    <t>Tenente Portela</t>
  </si>
  <si>
    <t>Glorinha</t>
  </si>
  <si>
    <t>Santa Tereza Do Oeste</t>
  </si>
  <si>
    <t>Gaúcha Do Norte</t>
  </si>
  <si>
    <t>Quilombo</t>
  </si>
  <si>
    <t>Extremoz</t>
  </si>
  <si>
    <t>Alfredo Chaves</t>
  </si>
  <si>
    <t>Piúma</t>
  </si>
  <si>
    <t>Carmópolis</t>
  </si>
  <si>
    <t>Vista Alegre Do Alto</t>
  </si>
  <si>
    <t>Catuípe</t>
  </si>
  <si>
    <t>Senador Guiomard</t>
  </si>
  <si>
    <t>Batayporã</t>
  </si>
  <si>
    <t>Piratini</t>
  </si>
  <si>
    <t>Ecoporanga</t>
  </si>
  <si>
    <t>Rurópolis</t>
  </si>
  <si>
    <t>Feijó</t>
  </si>
  <si>
    <t>Dom Aquino</t>
  </si>
  <si>
    <t>Lagoa Formosa</t>
  </si>
  <si>
    <t>Baião</t>
  </si>
  <si>
    <t>Pombos</t>
  </si>
  <si>
    <t>Juranda</t>
  </si>
  <si>
    <t>Cachoeira De Minas</t>
  </si>
  <si>
    <t>Picada Café</t>
  </si>
  <si>
    <t>Ibatiba</t>
  </si>
  <si>
    <t>Mostardas</t>
  </si>
  <si>
    <t>Canápolis</t>
  </si>
  <si>
    <t>Quixeré</t>
  </si>
  <si>
    <t>Tupãssi</t>
  </si>
  <si>
    <t>Eldorado Do Carajás</t>
  </si>
  <si>
    <t>São Caitano</t>
  </si>
  <si>
    <t>Ervália</t>
  </si>
  <si>
    <t>Wenceslau Guimarães</t>
  </si>
  <si>
    <t>São Domingos Do Capim</t>
  </si>
  <si>
    <t>Água Doce</t>
  </si>
  <si>
    <t>Crissiumal</t>
  </si>
  <si>
    <t>Afuá</t>
  </si>
  <si>
    <t>Porto Grande</t>
  </si>
  <si>
    <t>Barra Do Ribeiro</t>
  </si>
  <si>
    <t>Ronda Alta</t>
  </si>
  <si>
    <t>Orobó</t>
  </si>
  <si>
    <t>Santo Antônio Do Tauá</t>
  </si>
  <si>
    <t>Nova Santa Rosa</t>
  </si>
  <si>
    <t>Arroio Do Tigre</t>
  </si>
  <si>
    <t>Nova Era</t>
  </si>
  <si>
    <t>Trairão</t>
  </si>
  <si>
    <t>Ipumirim</t>
  </si>
  <si>
    <t>Coronel Bicaco</t>
  </si>
  <si>
    <t>Nova Brasilândia D'Oeste</t>
  </si>
  <si>
    <t>Santo Antônio Das Missões</t>
  </si>
  <si>
    <t>Juscimeira</t>
  </si>
  <si>
    <t>Borda Da Mata</t>
  </si>
  <si>
    <t>Aporé</t>
  </si>
  <si>
    <t>Buriti Alegre</t>
  </si>
  <si>
    <t>Martinho Campos</t>
  </si>
  <si>
    <t>Augusto Pestana</t>
  </si>
  <si>
    <t>Pedra Branca Do Amapari</t>
  </si>
  <si>
    <t>Xambioá</t>
  </si>
  <si>
    <t>José De Freitas</t>
  </si>
  <si>
    <t>Nova Araçá</t>
  </si>
  <si>
    <t>Cambuquira</t>
  </si>
  <si>
    <t>Senador Pompeu</t>
  </si>
  <si>
    <t>Maruim</t>
  </si>
  <si>
    <t>Jacinto Machado</t>
  </si>
  <si>
    <t>Bossoroca</t>
  </si>
  <si>
    <t>Lagoa De Itaenga</t>
  </si>
  <si>
    <t>Una</t>
  </si>
  <si>
    <t>Guarani Das Missões</t>
  </si>
  <si>
    <t>Fortaleza Dos Valos</t>
  </si>
  <si>
    <t>Pinheiro Machado</t>
  </si>
  <si>
    <t>Pains</t>
  </si>
  <si>
    <t>Santa Izabel Do Oeste</t>
  </si>
  <si>
    <t>Dianópolis</t>
  </si>
  <si>
    <t>Belmonte</t>
  </si>
  <si>
    <t>Avaí</t>
  </si>
  <si>
    <t>Água Santa</t>
  </si>
  <si>
    <t>Nossa Senhora Das Dores</t>
  </si>
  <si>
    <t>Saudades</t>
  </si>
  <si>
    <t>Amélia Rodrigues</t>
  </si>
  <si>
    <t>Mocajuba</t>
  </si>
  <si>
    <t>Nova Palma</t>
  </si>
  <si>
    <t>Bom Retiro</t>
  </si>
  <si>
    <t>Astolfo Dutra</t>
  </si>
  <si>
    <t>Verê</t>
  </si>
  <si>
    <t>Tuntum</t>
  </si>
  <si>
    <t>Chupinguaia</t>
  </si>
  <si>
    <t>Jambeiro</t>
  </si>
  <si>
    <t>Salvador Do Sul</t>
  </si>
  <si>
    <t>São José Do Cerrito</t>
  </si>
  <si>
    <t>Ribeirópolis</t>
  </si>
  <si>
    <t>Governador Mangabeira</t>
  </si>
  <si>
    <t>Marco</t>
  </si>
  <si>
    <t>Pantano Grande</t>
  </si>
  <si>
    <t>Alfredo Wagner</t>
  </si>
  <si>
    <t>Ibiraiaras</t>
  </si>
  <si>
    <t>Tuparendi</t>
  </si>
  <si>
    <t>Roseira</t>
  </si>
  <si>
    <t>Curaçá</t>
  </si>
  <si>
    <t>São José Do Ouro</t>
  </si>
  <si>
    <t>Lontras</t>
  </si>
  <si>
    <t>Marilândia Do Sul</t>
  </si>
  <si>
    <t>Constantina</t>
  </si>
  <si>
    <t>Araújos</t>
  </si>
  <si>
    <t>Plácido De Castro</t>
  </si>
  <si>
    <t>Ajuricaba</t>
  </si>
  <si>
    <t>Arceburgo</t>
  </si>
  <si>
    <t>Matriz De Camaragibe</t>
  </si>
  <si>
    <t>Paraí</t>
  </si>
  <si>
    <t>São Jorge Do Ivaí</t>
  </si>
  <si>
    <t>Concórdia Do Pará</t>
  </si>
  <si>
    <t>Cerro Azul</t>
  </si>
  <si>
    <t>Sertão</t>
  </si>
  <si>
    <t>Alcobaça</t>
  </si>
  <si>
    <t>Rio Tinto</t>
  </si>
  <si>
    <t>Rodeio</t>
  </si>
  <si>
    <t>Brejetuba</t>
  </si>
  <si>
    <t>Atílio Vivacqua</t>
  </si>
  <si>
    <t>Luís Correia</t>
  </si>
  <si>
    <t>Coronel Freitas</t>
  </si>
  <si>
    <t>Morada Nova De Minas</t>
  </si>
  <si>
    <t>Pejuçara</t>
  </si>
  <si>
    <t>Água Preta</t>
  </si>
  <si>
    <t>Monte Belo</t>
  </si>
  <si>
    <t>Ibimirim</t>
  </si>
  <si>
    <t>Conde</t>
  </si>
  <si>
    <t>Cidreira</t>
  </si>
  <si>
    <t>Rio Pardo De Minas</t>
  </si>
  <si>
    <t>Porto Da Folha</t>
  </si>
  <si>
    <t>São José Da Laje</t>
  </si>
  <si>
    <t>Alagoa Nova</t>
  </si>
  <si>
    <t>Minas Novas</t>
  </si>
  <si>
    <t>Nioaque</t>
  </si>
  <si>
    <t>Aceguá</t>
  </si>
  <si>
    <t>Lima Duarte</t>
  </si>
  <si>
    <t>Cavalcante</t>
  </si>
  <si>
    <t>Bom Retiro Do Sul</t>
  </si>
  <si>
    <t>Lavras Do Sul</t>
  </si>
  <si>
    <t>Erval Seco</t>
  </si>
  <si>
    <t>Santa Rita De Cássia</t>
  </si>
  <si>
    <t>Itaguaçu</t>
  </si>
  <si>
    <t>Icapuí</t>
  </si>
  <si>
    <t>Arvorezinha</t>
  </si>
  <si>
    <t>Lebon Régis</t>
  </si>
  <si>
    <t>Itarantim</t>
  </si>
  <si>
    <t>Alvorada D'Oeste</t>
  </si>
  <si>
    <t>Muçum</t>
  </si>
  <si>
    <t>Cafarnaum</t>
  </si>
  <si>
    <t>Vila Valério</t>
  </si>
  <si>
    <t>Vidal Ramos</t>
  </si>
  <si>
    <t>Pontão</t>
  </si>
  <si>
    <t>Vera Cruz Do Oeste</t>
  </si>
  <si>
    <t>São Vicente Do Sul</t>
  </si>
  <si>
    <t>Terra Nova Do Norte</t>
  </si>
  <si>
    <t>Maçambará</t>
  </si>
  <si>
    <t>Taquarana</t>
  </si>
  <si>
    <t>Dumont</t>
  </si>
  <si>
    <t>Novo Cruzeiro</t>
  </si>
  <si>
    <t>Ibiraçu</t>
  </si>
  <si>
    <t>Santa Clara Do Sul</t>
  </si>
  <si>
    <t>Poço Verde</t>
  </si>
  <si>
    <t>Lagoa Dourada</t>
  </si>
  <si>
    <t>Jaguari</t>
  </si>
  <si>
    <t>Cabo Verde</t>
  </si>
  <si>
    <t>Brasil Novo</t>
  </si>
  <si>
    <t>Bananeiras</t>
  </si>
  <si>
    <t>Laje</t>
  </si>
  <si>
    <t>Itarumã</t>
  </si>
  <si>
    <t>Acrelândia</t>
  </si>
  <si>
    <t>Vale Do Sol</t>
  </si>
  <si>
    <t>São Domingos Do Norte</t>
  </si>
  <si>
    <t>Caldas</t>
  </si>
  <si>
    <t>Cantá</t>
  </si>
  <si>
    <t>Meleiro</t>
  </si>
  <si>
    <t>Dom Feliciano</t>
  </si>
  <si>
    <t>Taquaritinga Do Norte</t>
  </si>
  <si>
    <t>Exu</t>
  </si>
  <si>
    <t>Ilha De Itamaracá</t>
  </si>
  <si>
    <t>Três Cachoeiras</t>
  </si>
  <si>
    <t>Pocinhos</t>
  </si>
  <si>
    <t>Arroio Dos Ratos</t>
  </si>
  <si>
    <t>Manoel Viana</t>
  </si>
  <si>
    <t>Trombudo Central</t>
  </si>
  <si>
    <t>Marilândia</t>
  </si>
  <si>
    <t>Entre Rios Do Oeste</t>
  </si>
  <si>
    <t>Miguel Calmon</t>
  </si>
  <si>
    <t>Descanso</t>
  </si>
  <si>
    <t>Agrestina</t>
  </si>
  <si>
    <t>Guia Lopes Da Laguna</t>
  </si>
  <si>
    <t>Garrafão Do Norte</t>
  </si>
  <si>
    <t>Itá</t>
  </si>
  <si>
    <t>Palma Sola</t>
  </si>
  <si>
    <t>Guaratinga</t>
  </si>
  <si>
    <t>Cândido Godói</t>
  </si>
  <si>
    <t>Miranorte</t>
  </si>
  <si>
    <t>Irituia</t>
  </si>
  <si>
    <t>Ipê</t>
  </si>
  <si>
    <t>Marapanim</t>
  </si>
  <si>
    <t>Salto Grande</t>
  </si>
  <si>
    <t>Capivari Do Sul</t>
  </si>
  <si>
    <t>Santa Maria Do Herval</t>
  </si>
  <si>
    <t>Riachão</t>
  </si>
  <si>
    <t>Xapuri</t>
  </si>
  <si>
    <t>Orocó</t>
  </si>
  <si>
    <t>Iraí De Minas</t>
  </si>
  <si>
    <t>Anaurilândia</t>
  </si>
  <si>
    <t>Pereiro</t>
  </si>
  <si>
    <t>Pancas</t>
  </si>
  <si>
    <t>Inaciolândia</t>
  </si>
  <si>
    <t>Cristais</t>
  </si>
  <si>
    <t>Selbach</t>
  </si>
  <si>
    <t>Carira</t>
  </si>
  <si>
    <t>Mutuípe</t>
  </si>
  <si>
    <t>Maracanã</t>
  </si>
  <si>
    <t>Campo Belo Do Sul</t>
  </si>
  <si>
    <t>Campinas Do Sul</t>
  </si>
  <si>
    <t>Riachão Do Dantas</t>
  </si>
  <si>
    <t>Conceição Do Rio Verde</t>
  </si>
  <si>
    <t>Vicentina</t>
  </si>
  <si>
    <t>Doverlândia</t>
  </si>
  <si>
    <t>Ibirapuã</t>
  </si>
  <si>
    <t>São Miguel</t>
  </si>
  <si>
    <t>Gurupá</t>
  </si>
  <si>
    <t>Ponta De Pedras</t>
  </si>
  <si>
    <t>Costa Marques</t>
  </si>
  <si>
    <t>Manga</t>
  </si>
  <si>
    <t>Conceição Do Castelo</t>
  </si>
  <si>
    <t>Japurá</t>
  </si>
  <si>
    <t>Itarana</t>
  </si>
  <si>
    <t>Pedro Gomes</t>
  </si>
  <si>
    <t>Vila Maria</t>
  </si>
  <si>
    <t>Campo Do Brito</t>
  </si>
  <si>
    <t>Gravatal</t>
  </si>
  <si>
    <t>Ibiaçá</t>
  </si>
  <si>
    <t>Joanópolis</t>
  </si>
  <si>
    <t>São Martinho</t>
  </si>
  <si>
    <t>Santa Leopoldina</t>
  </si>
  <si>
    <t>Seringueiras</t>
  </si>
  <si>
    <t>Tucunduva</t>
  </si>
  <si>
    <t>Mercedes</t>
  </si>
  <si>
    <t>Jaboticatubas</t>
  </si>
  <si>
    <t>Canhotinho</t>
  </si>
  <si>
    <t>Chiapetta</t>
  </si>
  <si>
    <t>Grão Pará</t>
  </si>
  <si>
    <t>Nova Laranjeiras</t>
  </si>
  <si>
    <t>Gaurama</t>
  </si>
  <si>
    <t>Olho D'Água Das Flores</t>
  </si>
  <si>
    <t>Sinimbu</t>
  </si>
  <si>
    <t>Nova Cantu</t>
  </si>
  <si>
    <t>Urupá</t>
  </si>
  <si>
    <t>Bodoquena</t>
  </si>
  <si>
    <t>Terra De Areia</t>
  </si>
  <si>
    <t>Irani</t>
  </si>
  <si>
    <t>Rio Do Oeste</t>
  </si>
  <si>
    <t>Andrelândia</t>
  </si>
  <si>
    <t>São Francisco Do Pará</t>
  </si>
  <si>
    <t>Balneário Pinhal</t>
  </si>
  <si>
    <t>Entre Rios Do Sul</t>
  </si>
  <si>
    <t>Arroio Do Sal</t>
  </si>
  <si>
    <t>Santana Do Acaraú</t>
  </si>
  <si>
    <t>Carinhanha</t>
  </si>
  <si>
    <t>Esmeralda</t>
  </si>
  <si>
    <t>Dois Irmãos Do Buriti</t>
  </si>
  <si>
    <t>Jataizinho</t>
  </si>
  <si>
    <t>Campo Alegre De Lourdes</t>
  </si>
  <si>
    <t>Cocal</t>
  </si>
  <si>
    <t>Santana Da Boa Vista</t>
  </si>
  <si>
    <t>Mirante Da Serra</t>
  </si>
  <si>
    <t>Eugênio De Castro</t>
  </si>
  <si>
    <t>Frei Paulo</t>
  </si>
  <si>
    <t>Rio Novo Do Sul</t>
  </si>
  <si>
    <t>Barão De Cotegipe</t>
  </si>
  <si>
    <t>Rialma</t>
  </si>
  <si>
    <t>Orós</t>
  </si>
  <si>
    <t>Campo Novo</t>
  </si>
  <si>
    <t>Capela De Santana</t>
  </si>
  <si>
    <t>Ministro Andreazza</t>
  </si>
  <si>
    <t>Governador Lindenberg</t>
  </si>
  <si>
    <t>Mâncio Lima</t>
  </si>
  <si>
    <t>Anajás</t>
  </si>
  <si>
    <t>Jari</t>
  </si>
  <si>
    <t>Rio Das Flores</t>
  </si>
  <si>
    <t>Governador Nunes Freire</t>
  </si>
  <si>
    <t>Jucurutu</t>
  </si>
  <si>
    <t>Salgado</t>
  </si>
  <si>
    <t>Belém Do São Francisco</t>
  </si>
  <si>
    <t>Abre Campo</t>
  </si>
  <si>
    <t>Gouvelândia</t>
  </si>
  <si>
    <t>Major Vieira</t>
  </si>
  <si>
    <t>Anta Gorda</t>
  </si>
  <si>
    <t>Itagibá</t>
  </si>
  <si>
    <t>Amaraji</t>
  </si>
  <si>
    <t>Ubaíra</t>
  </si>
  <si>
    <t>Luzilândia</t>
  </si>
  <si>
    <t>Xavantina</t>
  </si>
  <si>
    <t>Rondinha</t>
  </si>
  <si>
    <t>Imigrante</t>
  </si>
  <si>
    <t>Alto Parnaíba</t>
  </si>
  <si>
    <t>Fronteiras</t>
  </si>
  <si>
    <t>Barros Cassal</t>
  </si>
  <si>
    <t>Monte Azul</t>
  </si>
  <si>
    <t>São José De Ubá</t>
  </si>
  <si>
    <t>Tuneiras Do Oeste</t>
  </si>
  <si>
    <t>Barão</t>
  </si>
  <si>
    <t>Sapeaçu</t>
  </si>
  <si>
    <t>Feira Grande</t>
  </si>
  <si>
    <t>Raposos</t>
  </si>
  <si>
    <t>Fontoura Xavier</t>
  </si>
  <si>
    <t>São Roque Do Canaã</t>
  </si>
  <si>
    <t>Coração De Maria</t>
  </si>
  <si>
    <t>Forquilha</t>
  </si>
  <si>
    <t>Palmitinho</t>
  </si>
  <si>
    <t>Chã Grande</t>
  </si>
  <si>
    <t>Nova Soure</t>
  </si>
  <si>
    <t>Salto Veloso</t>
  </si>
  <si>
    <t>Taperoá</t>
  </si>
  <si>
    <t>Bálsamo</t>
  </si>
  <si>
    <t>Caririaçu</t>
  </si>
  <si>
    <t>Lobato</t>
  </si>
  <si>
    <t>Jucás</t>
  </si>
  <si>
    <t>Ourém</t>
  </si>
  <si>
    <t>Boa Vista Do Incra</t>
  </si>
  <si>
    <t>Chapada Gaúcha</t>
  </si>
  <si>
    <t>Aurora</t>
  </si>
  <si>
    <t>São José Do Calçado</t>
  </si>
  <si>
    <t>Coqueiral</t>
  </si>
  <si>
    <t>Melgaço</t>
  </si>
  <si>
    <t>São José De Piranhas</t>
  </si>
  <si>
    <t>Água Branca</t>
  </si>
  <si>
    <t>Simonésia</t>
  </si>
  <si>
    <t>Trizidela Do Vale</t>
  </si>
  <si>
    <t>Borrazópolis</t>
  </si>
  <si>
    <t>Brazópolis</t>
  </si>
  <si>
    <t>Imaruí</t>
  </si>
  <si>
    <t>Indiaroba</t>
  </si>
  <si>
    <t>Tupanatinga</t>
  </si>
  <si>
    <t>Ibirataia</t>
  </si>
  <si>
    <t>São Félix</t>
  </si>
  <si>
    <t>Itaúba</t>
  </si>
  <si>
    <t>Faxinal Do Soturno</t>
  </si>
  <si>
    <t>Minas Do Leão</t>
  </si>
  <si>
    <t>Venturosa</t>
  </si>
  <si>
    <t>Santa Rita De Caldas</t>
  </si>
  <si>
    <t>Muqui</t>
  </si>
  <si>
    <t>Cachoeira Do Arari</t>
  </si>
  <si>
    <t>Cerro Grande Do Sul</t>
  </si>
  <si>
    <t>Ipuiúna</t>
  </si>
  <si>
    <t>Caibaté</t>
  </si>
  <si>
    <t>Feira Nova</t>
  </si>
  <si>
    <t>Corumbataí</t>
  </si>
  <si>
    <t>Armazém</t>
  </si>
  <si>
    <t>Passo Do Sobrado</t>
  </si>
  <si>
    <t>Águia Branca</t>
  </si>
  <si>
    <t>Salete</t>
  </si>
  <si>
    <t>Abatiá</t>
  </si>
  <si>
    <t>Canelinha</t>
  </si>
  <si>
    <t>Paranhos</t>
  </si>
  <si>
    <t>Itapororoca</t>
  </si>
  <si>
    <t>Cristal</t>
  </si>
  <si>
    <t>Panelas</t>
  </si>
  <si>
    <t>Picuí</t>
  </si>
  <si>
    <t>Mineiros Do Tietê</t>
  </si>
  <si>
    <t>São Tiago</t>
  </si>
  <si>
    <t>Paverama</t>
  </si>
  <si>
    <t>Sertão Santana</t>
  </si>
  <si>
    <t>Redentora</t>
  </si>
  <si>
    <t>Ibicuí</t>
  </si>
  <si>
    <t>Nova Erechim</t>
  </si>
  <si>
    <t>Passa Tempo</t>
  </si>
  <si>
    <t>Sumé</t>
  </si>
  <si>
    <t>Quatro Pontes</t>
  </si>
  <si>
    <t>Pio Xii</t>
  </si>
  <si>
    <t>Riachuelo</t>
  </si>
  <si>
    <t>Santana Da Vargem</t>
  </si>
  <si>
    <t>Rodeio Bonito</t>
  </si>
  <si>
    <t>Viadutos</t>
  </si>
  <si>
    <t>Victor Graeff</t>
  </si>
  <si>
    <t>Hulha Negra</t>
  </si>
  <si>
    <t>Machadinho</t>
  </si>
  <si>
    <t>Uiraúna</t>
  </si>
  <si>
    <t>Resende Costa</t>
  </si>
  <si>
    <t>Iraí</t>
  </si>
  <si>
    <t>Barro</t>
  </si>
  <si>
    <t>Trindade Do Sul</t>
  </si>
  <si>
    <t>Salvaterra</t>
  </si>
  <si>
    <t>Ibitirama</t>
  </si>
  <si>
    <t>Porto Xavier</t>
  </si>
  <si>
    <t>Campo Do Meio</t>
  </si>
  <si>
    <t>Bom Jesus Do Tocantins</t>
  </si>
  <si>
    <t>São Joaquim Do Monte</t>
  </si>
  <si>
    <t>Vila Pavão</t>
  </si>
  <si>
    <t>Piranga</t>
  </si>
  <si>
    <t>Buriti Dos Lopes</t>
  </si>
  <si>
    <t>Macarani</t>
  </si>
  <si>
    <t>Pedralva</t>
  </si>
  <si>
    <t>São José Da Bela Vista</t>
  </si>
  <si>
    <t>Guimarânia</t>
  </si>
  <si>
    <t>Camocim De São Félix</t>
  </si>
  <si>
    <t>Utinga</t>
  </si>
  <si>
    <t>Remígio</t>
  </si>
  <si>
    <t>Vila Flores</t>
  </si>
  <si>
    <t>Pereiras</t>
  </si>
  <si>
    <t>Afrânio</t>
  </si>
  <si>
    <t>Novo Horizonte Do Oeste</t>
  </si>
  <si>
    <t>Tacaratu</t>
  </si>
  <si>
    <t>Japoatã</t>
  </si>
  <si>
    <t>São Tomás De Aquino</t>
  </si>
  <si>
    <t>Santa Luzia D'Oeste</t>
  </si>
  <si>
    <t>São João Do Itaperiú</t>
  </si>
  <si>
    <t>Nova Alvorada</t>
  </si>
  <si>
    <t>Piquete</t>
  </si>
  <si>
    <t>Guarantã</t>
  </si>
  <si>
    <t>Quevedos</t>
  </si>
  <si>
    <t>General Câmara</t>
  </si>
  <si>
    <t>Reriutaba</t>
  </si>
  <si>
    <t>Santa Luzia Do Pará</t>
  </si>
  <si>
    <t>Santa Bárbara Do Pará</t>
  </si>
  <si>
    <t>Irapuã</t>
  </si>
  <si>
    <t>Harmonia</t>
  </si>
  <si>
    <t>Campina Das Missões</t>
  </si>
  <si>
    <t>Mantenópolis</t>
  </si>
  <si>
    <t>Flores</t>
  </si>
  <si>
    <t>Juazeirinho</t>
  </si>
  <si>
    <t>Piritiba</t>
  </si>
  <si>
    <t>Água Doce Do Norte</t>
  </si>
  <si>
    <t>Saldanha Marinho</t>
  </si>
  <si>
    <t>Ernestina</t>
  </si>
  <si>
    <t>Jardim Do Seridó</t>
  </si>
  <si>
    <t>Amapá</t>
  </si>
  <si>
    <t>Treze De Maio</t>
  </si>
  <si>
    <t>Cambará Do Sul</t>
  </si>
  <si>
    <t>Itapirapuã</t>
  </si>
  <si>
    <t>Coremas</t>
  </si>
  <si>
    <t>Banabuiú</t>
  </si>
  <si>
    <t>Araçagi</t>
  </si>
  <si>
    <t>Carnaíba</t>
  </si>
  <si>
    <t>Antônio Carlos</t>
  </si>
  <si>
    <t>Campestre Da Serra</t>
  </si>
  <si>
    <t>Altinho</t>
  </si>
  <si>
    <t>Regeneração</t>
  </si>
  <si>
    <t>Poção De Pedras</t>
  </si>
  <si>
    <t>Anita Garibaldi</t>
  </si>
  <si>
    <t>Timbiras</t>
  </si>
  <si>
    <t>Campos Novos Paulista</t>
  </si>
  <si>
    <t>Mojuí Dos Campos</t>
  </si>
  <si>
    <t>Baixa Grande</t>
  </si>
  <si>
    <t>Virginópolis</t>
  </si>
  <si>
    <t>Poté</t>
  </si>
  <si>
    <t>Ipanguaçu</t>
  </si>
  <si>
    <t>São Nicolau</t>
  </si>
  <si>
    <t>Iaras</t>
  </si>
  <si>
    <t>Jerônimo Monteiro</t>
  </si>
  <si>
    <t>Bom Jesus Do Norte</t>
  </si>
  <si>
    <t>Cacaulândia</t>
  </si>
  <si>
    <t>Laranja Da Terra</t>
  </si>
  <si>
    <t>Nova Esperança Do Sul</t>
  </si>
  <si>
    <t>Coronel João Sá</t>
  </si>
  <si>
    <t>Ipaba</t>
  </si>
  <si>
    <t>Miradouro</t>
  </si>
  <si>
    <t>Miraguaí</t>
  </si>
  <si>
    <t>Esperantinópolis</t>
  </si>
  <si>
    <t>Santa Cruz Da Conceição</t>
  </si>
  <si>
    <t>Ciríaco</t>
  </si>
  <si>
    <t>Nossa Senhora Aparecida</t>
  </si>
  <si>
    <t>Imbuia</t>
  </si>
  <si>
    <t>Farias Brito</t>
  </si>
  <si>
    <t>Areiópolis</t>
  </si>
  <si>
    <t>Maribondo</t>
  </si>
  <si>
    <t>Reginópolis</t>
  </si>
  <si>
    <t>Pio Ix</t>
  </si>
  <si>
    <t>São Luís Gonzaga Do Maranhão</t>
  </si>
  <si>
    <t>Echaporã</t>
  </si>
  <si>
    <t>São José Do Hortêncio</t>
  </si>
  <si>
    <t>Simplício Mendes</t>
  </si>
  <si>
    <t>Baianópolis</t>
  </si>
  <si>
    <t>Teixeira</t>
  </si>
  <si>
    <t>Dores Do Rio Preto</t>
  </si>
  <si>
    <t>Novo Lino</t>
  </si>
  <si>
    <t>Guarani</t>
  </si>
  <si>
    <t>Malhador</t>
  </si>
  <si>
    <t>Montalvânia</t>
  </si>
  <si>
    <t>Malhada</t>
  </si>
  <si>
    <t>Pacoti</t>
  </si>
  <si>
    <t>David Canabarro</t>
  </si>
  <si>
    <t>Iracema</t>
  </si>
  <si>
    <t>Pedro Osório</t>
  </si>
  <si>
    <t>Porteiras</t>
  </si>
  <si>
    <t>Teixeiras</t>
  </si>
  <si>
    <t>Manoel Urbano</t>
  </si>
  <si>
    <t>Bom Jesus Da Penha</t>
  </si>
  <si>
    <t>Jaborá</t>
  </si>
  <si>
    <t>Ribeiro Gonçalves</t>
  </si>
  <si>
    <t>Dilermando De Aguiar</t>
  </si>
  <si>
    <t>Passagem Franca</t>
  </si>
  <si>
    <t>Cotiporã</t>
  </si>
  <si>
    <t>Tiradentes Do Sul</t>
  </si>
  <si>
    <t>Pindobaçu</t>
  </si>
  <si>
    <t>Liberato Salzano</t>
  </si>
  <si>
    <t>São João Da Urtiga</t>
  </si>
  <si>
    <t>Poloni</t>
  </si>
  <si>
    <t>Virgínia</t>
  </si>
  <si>
    <t>São Caetano De Odivelas</t>
  </si>
  <si>
    <t>América Dourada</t>
  </si>
  <si>
    <t>Jaguaribara</t>
  </si>
  <si>
    <t>Saloá</t>
  </si>
  <si>
    <t>Primavera</t>
  </si>
  <si>
    <t>Jardim De Piranhas</t>
  </si>
  <si>
    <t>Cipó</t>
  </si>
  <si>
    <t>Angicos</t>
  </si>
  <si>
    <t>Maquiné</t>
  </si>
  <si>
    <t>Senador José Porfírio</t>
  </si>
  <si>
    <t>Alagoinha</t>
  </si>
  <si>
    <t>Alexandria</t>
  </si>
  <si>
    <t>Sabino</t>
  </si>
  <si>
    <t>Grandes Rios</t>
  </si>
  <si>
    <t>Belo Campo</t>
  </si>
  <si>
    <t>Nova Canaã</t>
  </si>
  <si>
    <t>Nova Aliança</t>
  </si>
  <si>
    <t>Segredo</t>
  </si>
  <si>
    <t>Jitaúna</t>
  </si>
  <si>
    <t>Progresso</t>
  </si>
  <si>
    <t>Ilópolis</t>
  </si>
  <si>
    <t>Riozinho</t>
  </si>
  <si>
    <t>Garruchos</t>
  </si>
  <si>
    <t>Boa Vista Do Tupim</t>
  </si>
  <si>
    <t>Herval</t>
  </si>
  <si>
    <t>Vila Nova Do Sul</t>
  </si>
  <si>
    <t>Nortelândia</t>
  </si>
  <si>
    <t>Estrela Velha</t>
  </si>
  <si>
    <t>Loreto</t>
  </si>
  <si>
    <t>Silvanópolis</t>
  </si>
  <si>
    <t>Acajutiba</t>
  </si>
  <si>
    <t>Vargeão</t>
  </si>
  <si>
    <t>Piquet Carneiro</t>
  </si>
  <si>
    <t>Boqueirão Do Leão</t>
  </si>
  <si>
    <t>Umarizal</t>
  </si>
  <si>
    <t>Barra Funda</t>
  </si>
  <si>
    <t>Serra Branca</t>
  </si>
  <si>
    <t>Gilbués</t>
  </si>
  <si>
    <t>Mercês</t>
  </si>
  <si>
    <t>Tunápolis</t>
  </si>
  <si>
    <t>Jacuí</t>
  </si>
  <si>
    <t>Mirangaba</t>
  </si>
  <si>
    <t>Fazenda Vilanova</t>
  </si>
  <si>
    <t>Barão Do Triunfo</t>
  </si>
  <si>
    <t>Buenópolis</t>
  </si>
  <si>
    <t>Modelo</t>
  </si>
  <si>
    <t>Goiandira</t>
  </si>
  <si>
    <t>Euclides Da Cunha Paulista</t>
  </si>
  <si>
    <t>Arauá</t>
  </si>
  <si>
    <t>Ibirapuitã</t>
  </si>
  <si>
    <t>Itanhomi</t>
  </si>
  <si>
    <t>Gonçalves Dias</t>
  </si>
  <si>
    <t>Marcelino Ramos</t>
  </si>
  <si>
    <t>Amaral Ferrador</t>
  </si>
  <si>
    <t>Ladainha</t>
  </si>
  <si>
    <t>Rio De Contas</t>
  </si>
  <si>
    <t>Lajes</t>
  </si>
  <si>
    <t>Ferros</t>
  </si>
  <si>
    <t>Caxambu Do Sul</t>
  </si>
  <si>
    <t>Witmarsum</t>
  </si>
  <si>
    <t>Timbé Do Sul</t>
  </si>
  <si>
    <t>Alto Paraguai</t>
  </si>
  <si>
    <t>São José Dos Ausentes</t>
  </si>
  <si>
    <t>Santo Amaro Das Brotas</t>
  </si>
  <si>
    <t>Curuá</t>
  </si>
  <si>
    <t>Tavares</t>
  </si>
  <si>
    <t>Mata</t>
  </si>
  <si>
    <t>Rancho Queimado</t>
  </si>
  <si>
    <t>Rio Novo</t>
  </si>
  <si>
    <t>Alegria</t>
  </si>
  <si>
    <t>Paim Filho</t>
  </si>
  <si>
    <t>Arapoema</t>
  </si>
  <si>
    <t>Maximiliano De Almeida</t>
  </si>
  <si>
    <t>Áurea</t>
  </si>
  <si>
    <t>Catarina</t>
  </si>
  <si>
    <t>Santo Antônio Do Planalto</t>
  </si>
  <si>
    <t>Pirambu</t>
  </si>
  <si>
    <t>Candiba</t>
  </si>
  <si>
    <t>Alto Alegre</t>
  </si>
  <si>
    <t>Itajá</t>
  </si>
  <si>
    <t>Coimbra</t>
  </si>
  <si>
    <t>Pedrinhas Paulista</t>
  </si>
  <si>
    <t>Aiuaba</t>
  </si>
  <si>
    <t>Jurema</t>
  </si>
  <si>
    <t>Porto Lucena</t>
  </si>
  <si>
    <t>Alecrim</t>
  </si>
  <si>
    <t>Piracema</t>
  </si>
  <si>
    <t>Águas De Chapecó</t>
  </si>
  <si>
    <t>Fazenda Nova</t>
  </si>
  <si>
    <t>Itabirinha</t>
  </si>
  <si>
    <t>Gararu</t>
  </si>
  <si>
    <t>Jacinto</t>
  </si>
  <si>
    <t>Riachinho</t>
  </si>
  <si>
    <t>Torixoréu</t>
  </si>
  <si>
    <t>Iapu</t>
  </si>
  <si>
    <t>Cumaru</t>
  </si>
  <si>
    <t>Vicente Dutra</t>
  </si>
  <si>
    <t>Severiano De Almeida</t>
  </si>
  <si>
    <t>Filadélfia</t>
  </si>
  <si>
    <t>Caiçara</t>
  </si>
  <si>
    <t>Matrinchã</t>
  </si>
  <si>
    <t>Rio Do Antônio</t>
  </si>
  <si>
    <t>Atalanta</t>
  </si>
  <si>
    <t>Maratá</t>
  </si>
  <si>
    <t>Ocauçu</t>
  </si>
  <si>
    <t>Caraá</t>
  </si>
  <si>
    <t>Bacuri</t>
  </si>
  <si>
    <t>Álvares Florence</t>
  </si>
  <si>
    <t>Nova Bréscia</t>
  </si>
  <si>
    <t>Jacaraci</t>
  </si>
  <si>
    <t>Itapé</t>
  </si>
  <si>
    <t>Itacurubi</t>
  </si>
  <si>
    <t>Ibicaré</t>
  </si>
  <si>
    <t>Aliança Do Tocantins</t>
  </si>
  <si>
    <t>São Valentim</t>
  </si>
  <si>
    <t>Boa Nova</t>
  </si>
  <si>
    <t>Itapetim</t>
  </si>
  <si>
    <t>Lagoão</t>
  </si>
  <si>
    <t>Itaju</t>
  </si>
  <si>
    <t>Governador Eugênio Barros</t>
  </si>
  <si>
    <t>Três Fronteiras</t>
  </si>
  <si>
    <t>Apiacá</t>
  </si>
  <si>
    <t>Ametista Do Sul</t>
  </si>
  <si>
    <t>Ubirajara</t>
  </si>
  <si>
    <t>Salto Da Divisa</t>
  </si>
  <si>
    <t>Ipiranga Do Sul</t>
  </si>
  <si>
    <t>Erval Grande</t>
  </si>
  <si>
    <t>Barra Do Mendes</t>
  </si>
  <si>
    <t>Sentinela Do Sul</t>
  </si>
  <si>
    <t>Arroio Trinta</t>
  </si>
  <si>
    <t>Santa Ernestina</t>
  </si>
  <si>
    <t>Cerrito</t>
  </si>
  <si>
    <t>Berilo</t>
  </si>
  <si>
    <t>Ubaí</t>
  </si>
  <si>
    <t>Botuporã</t>
  </si>
  <si>
    <t>Alto Rio Novo</t>
  </si>
  <si>
    <t>Santo Antônio Do Jacinto</t>
  </si>
  <si>
    <t>Mariana Pimentel</t>
  </si>
  <si>
    <t>São Jorge</t>
  </si>
  <si>
    <t>Novo Cabrais</t>
  </si>
  <si>
    <t>Rubim</t>
  </si>
  <si>
    <t>Ibiassucê</t>
  </si>
  <si>
    <t>Brochier</t>
  </si>
  <si>
    <t>Vale Verde</t>
  </si>
  <si>
    <t>Romelândia</t>
  </si>
  <si>
    <t>Abel Figueiredo</t>
  </si>
  <si>
    <t>Dom Silvério</t>
  </si>
  <si>
    <t>Poção</t>
  </si>
  <si>
    <t>São João Do Oriente</t>
  </si>
  <si>
    <t>Derrubadas</t>
  </si>
  <si>
    <t>Augusto Severo</t>
  </si>
  <si>
    <t>Leoberto Leal</t>
  </si>
  <si>
    <t>Pongaí</t>
  </si>
  <si>
    <t>Gramado Xavier</t>
  </si>
  <si>
    <t>Alfredo Marcondes</t>
  </si>
  <si>
    <t>São João Do Polêsine</t>
  </si>
  <si>
    <t>Centenário</t>
  </si>
  <si>
    <t>Galiléia</t>
  </si>
  <si>
    <t>Governador Archer</t>
  </si>
  <si>
    <t>Salmourão</t>
  </si>
  <si>
    <t>Nova Pádua</t>
  </si>
  <si>
    <t>Itaguaru</t>
  </si>
  <si>
    <t>Cerro Branco</t>
  </si>
  <si>
    <t>Abdon Batista</t>
  </si>
  <si>
    <t>São Vendelino</t>
  </si>
  <si>
    <t>Combinado</t>
  </si>
  <si>
    <t>Porto Rico</t>
  </si>
  <si>
    <t>São Domingos Do Sul</t>
  </si>
  <si>
    <t>Monteiro Lobato</t>
  </si>
  <si>
    <t>União Do Oeste</t>
  </si>
  <si>
    <t>Piquerobi</t>
  </si>
  <si>
    <t>Moeda</t>
  </si>
  <si>
    <t>Vanini</t>
  </si>
  <si>
    <t>São Bonifácio</t>
  </si>
  <si>
    <t>Faro</t>
  </si>
  <si>
    <t>Redenção Da Serra</t>
  </si>
  <si>
    <t>Lupércio</t>
  </si>
  <si>
    <t>Itabi</t>
  </si>
  <si>
    <t>Silveira Martins</t>
  </si>
  <si>
    <t>Júlio Mesquita</t>
  </si>
  <si>
    <t>Ivorá</t>
  </si>
  <si>
    <t>Alvinlândia</t>
  </si>
  <si>
    <t>Canhoba</t>
  </si>
  <si>
    <t>Presidente Kennedy</t>
  </si>
  <si>
    <t>São Gonçalo Do Rio Abaixo</t>
  </si>
  <si>
    <t>Alhandra</t>
  </si>
  <si>
    <t>Tapurah</t>
  </si>
  <si>
    <t>Piratuba</t>
  </si>
  <si>
    <t>Itatiaiuçu</t>
  </si>
  <si>
    <t>Giruá</t>
  </si>
  <si>
    <t>Aripuanã</t>
  </si>
  <si>
    <t>Nova Hartz</t>
  </si>
  <si>
    <t>Espumoso</t>
  </si>
  <si>
    <t>Cerro Largo</t>
  </si>
  <si>
    <t>Sonora</t>
  </si>
  <si>
    <t>Óbidos</t>
  </si>
  <si>
    <t>Pedro Afonso</t>
  </si>
  <si>
    <t>Encruzilhada Do Sul</t>
  </si>
  <si>
    <t>Touros</t>
  </si>
  <si>
    <t>Luiz Alves</t>
  </si>
  <si>
    <t>Poxoréu</t>
  </si>
  <si>
    <t>Bom Princípio</t>
  </si>
  <si>
    <t>Miranda Do Norte</t>
  </si>
  <si>
    <t>São João Do Triunfo</t>
  </si>
  <si>
    <t>Alpestre</t>
  </si>
  <si>
    <t>Mimoso Do Sul</t>
  </si>
  <si>
    <t>Imbé</t>
  </si>
  <si>
    <t>Alto Do Rodrigues</t>
  </si>
  <si>
    <t>Quaraí</t>
  </si>
  <si>
    <t>Pinheiros</t>
  </si>
  <si>
    <t>Laguna Carapã</t>
  </si>
  <si>
    <t>Rio Bananal</t>
  </si>
  <si>
    <t>Jóia</t>
  </si>
  <si>
    <t>Restinga Sêca</t>
  </si>
  <si>
    <t>Maragogipe</t>
  </si>
  <si>
    <t>Matipó</t>
  </si>
  <si>
    <t>Dionísio Cerqueira</t>
  </si>
  <si>
    <t>Santo Inácio</t>
  </si>
  <si>
    <t>Feliz Natal</t>
  </si>
  <si>
    <t>Barra Dos Coqueiros</t>
  </si>
  <si>
    <t>Nonoai</t>
  </si>
  <si>
    <t>Campo Magro</t>
  </si>
  <si>
    <t>Porto Dos Gaúchos</t>
  </si>
  <si>
    <t>Estrela Do Sul</t>
  </si>
  <si>
    <t>Entre-Ijuís</t>
  </si>
  <si>
    <t>Condor</t>
  </si>
  <si>
    <t>São Pedro Do Sul</t>
  </si>
  <si>
    <t>Indiara</t>
  </si>
  <si>
    <t>Irineópolis</t>
  </si>
  <si>
    <t>Caracaraí</t>
  </si>
  <si>
    <t>Aliança</t>
  </si>
  <si>
    <t>Seberi</t>
  </si>
  <si>
    <t>Pindaré-Mirim</t>
  </si>
  <si>
    <t>Floresta Do Araguaia</t>
  </si>
  <si>
    <t>Umbaúba</t>
  </si>
  <si>
    <t>Muniz Freire</t>
  </si>
  <si>
    <t>Rosário Oeste</t>
  </si>
  <si>
    <t>Carapebus</t>
  </si>
  <si>
    <t>Raul Soares</t>
  </si>
  <si>
    <t>Epitaciolândia</t>
  </si>
  <si>
    <t>Mucajaí</t>
  </si>
  <si>
    <t>Santa Maria Do Pará</t>
  </si>
  <si>
    <t>Jauru</t>
  </si>
  <si>
    <t>Japaratuba</t>
  </si>
  <si>
    <t>São Domingos Do Maranhão</t>
  </si>
  <si>
    <t>Laurentino</t>
  </si>
  <si>
    <t>Neópolis</t>
  </si>
  <si>
    <t>Irupi</t>
  </si>
  <si>
    <t>Colônia Leopoldina</t>
  </si>
  <si>
    <t>Porto De Moz</t>
  </si>
  <si>
    <t>Estação</t>
  </si>
  <si>
    <t>Pedra</t>
  </si>
  <si>
    <t>Porto Acre</t>
  </si>
  <si>
    <t>Cristinápolis</t>
  </si>
  <si>
    <t>Ibirapitanga</t>
  </si>
  <si>
    <t>Bonfinópolis De Minas</t>
  </si>
  <si>
    <t>João Lisboa</t>
  </si>
  <si>
    <t>Conceição Da Aparecida</t>
  </si>
  <si>
    <t>Itaíba</t>
  </si>
  <si>
    <t>Quipapá</t>
  </si>
  <si>
    <t>Tacuru</t>
  </si>
  <si>
    <t>Potim</t>
  </si>
  <si>
    <t>Boa Vista Do Buricá</t>
  </si>
  <si>
    <t>Sanharó</t>
  </si>
  <si>
    <t>Miraí</t>
  </si>
  <si>
    <t>São Martinho Da Serra</t>
  </si>
  <si>
    <t>Nova Monte Verde</t>
  </si>
  <si>
    <t>Arealva</t>
  </si>
  <si>
    <t>Mata Grande</t>
  </si>
  <si>
    <t>Formigueiro</t>
  </si>
  <si>
    <t>Cristina</t>
  </si>
  <si>
    <t>Major Isidoro</t>
  </si>
  <si>
    <t>Buriti</t>
  </si>
  <si>
    <t>Capoeiras</t>
  </si>
  <si>
    <t>João Ramalho</t>
  </si>
  <si>
    <t>Bujari</t>
  </si>
  <si>
    <t>Ascurra</t>
  </si>
  <si>
    <t>São João De Pirabas</t>
  </si>
  <si>
    <t>Mirador</t>
  </si>
  <si>
    <t>Nova Roma Do Sul</t>
  </si>
  <si>
    <t>Marabá Paulista</t>
  </si>
  <si>
    <t>Rio Do Campo</t>
  </si>
  <si>
    <t>São Paulo Das Missões</t>
  </si>
  <si>
    <t>Arraias</t>
  </si>
  <si>
    <t>Braço Do Trombudo</t>
  </si>
  <si>
    <t>São João Da Baliza</t>
  </si>
  <si>
    <t>Tarumirim</t>
  </si>
  <si>
    <t>Três Palmeiras</t>
  </si>
  <si>
    <t>Coroados</t>
  </si>
  <si>
    <t>Vale Real</t>
  </si>
  <si>
    <t>Itapiúna</t>
  </si>
  <si>
    <t>Ribeirão Corrente</t>
  </si>
  <si>
    <t>Patu</t>
  </si>
  <si>
    <t>Siriri</t>
  </si>
  <si>
    <t>Cacique Doble</t>
  </si>
  <si>
    <t>Erebango</t>
  </si>
  <si>
    <t>Santo Antônio Do Pinhal</t>
  </si>
  <si>
    <t>Riqueza</t>
  </si>
  <si>
    <t>Putinga</t>
  </si>
  <si>
    <t>Dois Lajeados</t>
  </si>
  <si>
    <t>Coroaci</t>
  </si>
  <si>
    <t>Cristino Castro</t>
  </si>
  <si>
    <t>Mortugaba</t>
  </si>
  <si>
    <t>Nipoã</t>
  </si>
  <si>
    <t>Igarapé Grande</t>
  </si>
  <si>
    <t>Pareci Novo</t>
  </si>
  <si>
    <t>Mirinzal</t>
  </si>
  <si>
    <t>Curimatá</t>
  </si>
  <si>
    <t>Passa Sete</t>
  </si>
  <si>
    <t>Assis Brasil</t>
  </si>
  <si>
    <t>Central De Minas</t>
  </si>
  <si>
    <t>Ponto Belo</t>
  </si>
  <si>
    <t>Ibarama</t>
  </si>
  <si>
    <t>Cabrália Paulista</t>
  </si>
  <si>
    <t>Pirpirituba</t>
  </si>
  <si>
    <t>Itirapuã</t>
  </si>
  <si>
    <t>Brejo Grande Do Araguaia</t>
  </si>
  <si>
    <t>Mucurici</t>
  </si>
  <si>
    <t>Três Arroios</t>
  </si>
  <si>
    <t>Pinheirinho Do Vale</t>
  </si>
  <si>
    <t>Santana Do Jacaré</t>
  </si>
  <si>
    <t>Senador Firmino</t>
  </si>
  <si>
    <t>Dona Francisca</t>
  </si>
  <si>
    <t>Divino De São Lourenço</t>
  </si>
  <si>
    <t>Itatiba Do Sul</t>
  </si>
  <si>
    <t>Álvaro De Carvalho</t>
  </si>
  <si>
    <t>Mariano Moro</t>
  </si>
  <si>
    <t>Caldazinha</t>
  </si>
  <si>
    <t>Pouso Novo</t>
  </si>
  <si>
    <t>Selvíria</t>
  </si>
  <si>
    <t>Gavião Peixoto</t>
  </si>
  <si>
    <t>Saudade Do Iguaçu</t>
  </si>
  <si>
    <t>Santana Do Mundaú</t>
  </si>
  <si>
    <t>Brejo Alegre</t>
  </si>
  <si>
    <t>Meridiano</t>
  </si>
  <si>
    <t>Sandovalina</t>
  </si>
  <si>
    <t>Itapebi</t>
  </si>
  <si>
    <t>Santa Rita Do Trivelato</t>
  </si>
  <si>
    <t>Muitos Capões</t>
  </si>
  <si>
    <t>Paraíso Das Águas</t>
  </si>
  <si>
    <t>Cairu</t>
  </si>
  <si>
    <t>Marapoama</t>
  </si>
  <si>
    <t>Perolândia</t>
  </si>
  <si>
    <t>Glória Do Goitá</t>
  </si>
  <si>
    <t>Nova Maringá</t>
  </si>
  <si>
    <t>Turvelândia</t>
  </si>
  <si>
    <t>Branquinha</t>
  </si>
  <si>
    <t>Vicência</t>
  </si>
  <si>
    <t>Alto Horizonte</t>
  </si>
  <si>
    <t>Pinhal Da Serra</t>
  </si>
  <si>
    <t>Rodeiro</t>
  </si>
  <si>
    <t>Parazinho</t>
  </si>
  <si>
    <t>Vitorino</t>
  </si>
  <si>
    <t>São Miguel Do Gostoso</t>
  </si>
  <si>
    <t>Nísia Floresta</t>
  </si>
  <si>
    <t>Vargem Bonita</t>
  </si>
  <si>
    <t>Ijaci</t>
  </si>
  <si>
    <t>Santo Antônio Do Aracanguá</t>
  </si>
  <si>
    <t>Lindolfo Collor</t>
  </si>
  <si>
    <t>Davinópolis</t>
  </si>
  <si>
    <t>Governador Edison Lobão</t>
  </si>
  <si>
    <t>Suzanápolis</t>
  </si>
  <si>
    <t>Caaporã</t>
  </si>
  <si>
    <t>São José Do Xingu</t>
  </si>
  <si>
    <t>General Carneiro</t>
  </si>
  <si>
    <t>Santa Maria Das Barreiras</t>
  </si>
  <si>
    <t>Serra Do Mel</t>
  </si>
  <si>
    <t>Cariri Do Tocantins</t>
  </si>
  <si>
    <t>Careiro Da Várzea</t>
  </si>
  <si>
    <t>Tibau Do Sul</t>
  </si>
  <si>
    <t>Nova Campina</t>
  </si>
  <si>
    <t>São Sebastião Do Oeste</t>
  </si>
  <si>
    <t>Água Fria De Goiás</t>
  </si>
  <si>
    <t>Capão Do Cipó</t>
  </si>
  <si>
    <t>Pitimbu</t>
  </si>
  <si>
    <t>Campos Lindos</t>
  </si>
  <si>
    <t>Rio Quente</t>
  </si>
  <si>
    <t>Juti</t>
  </si>
  <si>
    <t>Piaçabuçu</t>
  </si>
  <si>
    <t>Paulo Frontin</t>
  </si>
  <si>
    <t>Cumaru Do Norte</t>
  </si>
  <si>
    <t>Jaraguari</t>
  </si>
  <si>
    <t>Tamarana</t>
  </si>
  <si>
    <t>Arês</t>
  </si>
  <si>
    <t>Jijoca De Jericoacoara</t>
  </si>
  <si>
    <t>Placas</t>
  </si>
  <si>
    <t>Bom Jesus Do Araguaia</t>
  </si>
  <si>
    <t>Nova Olinda</t>
  </si>
  <si>
    <t>São Sebastião Da Bela Vista</t>
  </si>
  <si>
    <t>Felixlândia</t>
  </si>
  <si>
    <t>Catas Altas</t>
  </si>
  <si>
    <t>Conceição Da Feira</t>
  </si>
  <si>
    <t>Jateí</t>
  </si>
  <si>
    <t>São Jorge D'Oeste</t>
  </si>
  <si>
    <t>Bom Jesus Das Selvas</t>
  </si>
  <si>
    <t>Lagoa Seca</t>
  </si>
  <si>
    <t>Renascença</t>
  </si>
  <si>
    <t>Barrocas</t>
  </si>
  <si>
    <t>Botuverá</t>
  </si>
  <si>
    <t>Sangão</t>
  </si>
  <si>
    <t>Capitão Enéas</t>
  </si>
  <si>
    <t>Macaparana</t>
  </si>
  <si>
    <t>Paula Freitas</t>
  </si>
  <si>
    <t>Guatambú</t>
  </si>
  <si>
    <t>Luiziana</t>
  </si>
  <si>
    <t>Pendências</t>
  </si>
  <si>
    <t>Edealina</t>
  </si>
  <si>
    <t>Baixa Grande Do Ribeiro</t>
  </si>
  <si>
    <t>Jacareacanga</t>
  </si>
  <si>
    <t>Mataraca</t>
  </si>
  <si>
    <t>Lagoa Nova</t>
  </si>
  <si>
    <t>Ventania</t>
  </si>
  <si>
    <t>Ipuaçu</t>
  </si>
  <si>
    <t>Maraú</t>
  </si>
  <si>
    <t>Rio Fortuna</t>
  </si>
  <si>
    <t>Barão De Grajaú</t>
  </si>
  <si>
    <t>Alto Alegre Dos Parecis</t>
  </si>
  <si>
    <t>Porteirão</t>
  </si>
  <si>
    <t>Olhos-D'Água</t>
  </si>
  <si>
    <t>Dores De Campos</t>
  </si>
  <si>
    <t>Fátima</t>
  </si>
  <si>
    <t>Quarto Centenário</t>
  </si>
  <si>
    <t>Campo Novo De Rondônia</t>
  </si>
  <si>
    <t>Caetanópolis</t>
  </si>
  <si>
    <t>Balneário Rincão</t>
  </si>
  <si>
    <t>Alto Alegre Do Maranhão</t>
  </si>
  <si>
    <t>Nossa Senhora Do Livramento</t>
  </si>
  <si>
    <t>Itanhangá</t>
  </si>
  <si>
    <t>Pedra Grande</t>
  </si>
  <si>
    <t>Vila Propício</t>
  </si>
  <si>
    <t>Raposa</t>
  </si>
  <si>
    <t>Rafael Jambeiro</t>
  </si>
  <si>
    <t>São Gonçalo Do Abaeté</t>
  </si>
  <si>
    <t>Passira</t>
  </si>
  <si>
    <t>Coxilha</t>
  </si>
  <si>
    <t>Santa Fé De Goiás</t>
  </si>
  <si>
    <t>Guatapará</t>
  </si>
  <si>
    <t>Portelândia</t>
  </si>
  <si>
    <t>Condado</t>
  </si>
  <si>
    <t>Tabocas Do Brejo Velho</t>
  </si>
  <si>
    <t>Treviso</t>
  </si>
  <si>
    <t>São João Do Oeste</t>
  </si>
  <si>
    <t>Taquarivaí</t>
  </si>
  <si>
    <t>Lagoa Do Carro</t>
  </si>
  <si>
    <t>Capitólio</t>
  </si>
  <si>
    <t>Piçarra</t>
  </si>
  <si>
    <t>Querência Do Norte</t>
  </si>
  <si>
    <t>Jequiá Da Praia</t>
  </si>
  <si>
    <t>Porto Esperidião</t>
  </si>
  <si>
    <t>Varjão De Minas</t>
  </si>
  <si>
    <t>Gentio Do Ouro</t>
  </si>
  <si>
    <t>Saltinho</t>
  </si>
  <si>
    <t>Dormentes</t>
  </si>
  <si>
    <t>Paranatama</t>
  </si>
  <si>
    <t>Carmo De Minas</t>
  </si>
  <si>
    <t>Ilicínea</t>
  </si>
  <si>
    <t>Jandaíra</t>
  </si>
  <si>
    <t>Paranã</t>
  </si>
  <si>
    <t>Camutanga</t>
  </si>
  <si>
    <t>São José Da Coroa Grande</t>
  </si>
  <si>
    <t>Traipu</t>
  </si>
  <si>
    <t>São Roque De Minas</t>
  </si>
  <si>
    <t>Guamiranga</t>
  </si>
  <si>
    <t>Cotriguaçu</t>
  </si>
  <si>
    <t>Serranópolis Do Iguaçu</t>
  </si>
  <si>
    <t>Pranchita</t>
  </si>
  <si>
    <t>Cruz</t>
  </si>
  <si>
    <t>Cordilheira Alta</t>
  </si>
  <si>
    <t>Santa Terezinha</t>
  </si>
  <si>
    <t>Lucena</t>
  </si>
  <si>
    <t>Guairaçá</t>
  </si>
  <si>
    <t>Timbó Grande</t>
  </si>
  <si>
    <t>Cabeceira Grande</t>
  </si>
  <si>
    <t>Rodrigues Alves</t>
  </si>
  <si>
    <t>Vitória Do Jari</t>
  </si>
  <si>
    <t>Terezópolis De Goiás</t>
  </si>
  <si>
    <t>Coronel Sapucaia</t>
  </si>
  <si>
    <t>Francisco Alves</t>
  </si>
  <si>
    <t>Machados</t>
  </si>
  <si>
    <t>Madre De Deus De Minas</t>
  </si>
  <si>
    <t>Santa Margarida Do Sul</t>
  </si>
  <si>
    <t>Ressaquinha</t>
  </si>
  <si>
    <t>Braganey</t>
  </si>
  <si>
    <t>Brasilândia Do Sul</t>
  </si>
  <si>
    <t>Governador Dix-Sept Rosado</t>
  </si>
  <si>
    <t>Santa Maria Do Oeste</t>
  </si>
  <si>
    <t>São Sebastião Da Boa Vista</t>
  </si>
  <si>
    <t>São Pedro Do Iguaçu</t>
  </si>
  <si>
    <t>Honório Serpa</t>
  </si>
  <si>
    <t>Juruaia</t>
  </si>
  <si>
    <t>Chaves</t>
  </si>
  <si>
    <t>Igaratá</t>
  </si>
  <si>
    <t>Igrapiúna</t>
  </si>
  <si>
    <t>Anori</t>
  </si>
  <si>
    <t>Santo Antônio Da Barra</t>
  </si>
  <si>
    <t>Lambari D'Oeste</t>
  </si>
  <si>
    <t>Balneário Barra Do Sul</t>
  </si>
  <si>
    <t>Morro Grande</t>
  </si>
  <si>
    <t>Uarini</t>
  </si>
  <si>
    <t>São Romão</t>
  </si>
  <si>
    <t>Rochedo</t>
  </si>
  <si>
    <t>Marechal Thaumaturgo</t>
  </si>
  <si>
    <t>Barra Do Quaraí</t>
  </si>
  <si>
    <t>Messias</t>
  </si>
  <si>
    <t>Capixaba</t>
  </si>
  <si>
    <t>Camargo</t>
  </si>
  <si>
    <t>Paulo Lopes</t>
  </si>
  <si>
    <t>Santa Luzia Do Itanhy</t>
  </si>
  <si>
    <t>Andorinha</t>
  </si>
  <si>
    <t>Peritoró</t>
  </si>
  <si>
    <t>Cachoeira Do Piriá</t>
  </si>
  <si>
    <t>Novo Mundo</t>
  </si>
  <si>
    <t>Coronel Domingos Soares</t>
  </si>
  <si>
    <t>Boqueirão</t>
  </si>
  <si>
    <t>Barra De Santo Antônio</t>
  </si>
  <si>
    <t>Maracajá</t>
  </si>
  <si>
    <t>Theobroma</t>
  </si>
  <si>
    <t>Aldeias Altas</t>
  </si>
  <si>
    <t>Atalaia Do Norte</t>
  </si>
  <si>
    <t>Ouro Verde Do Oeste</t>
  </si>
  <si>
    <t>Morro Da Garça</t>
  </si>
  <si>
    <t>Guaiúba</t>
  </si>
  <si>
    <t>Delfinópolis</t>
  </si>
  <si>
    <t>Matões</t>
  </si>
  <si>
    <t>Salinas Da Margarida</t>
  </si>
  <si>
    <t>Glória</t>
  </si>
  <si>
    <t>Janiópolis</t>
  </si>
  <si>
    <t>Rio Das Antas</t>
  </si>
  <si>
    <t>Nova Lacerda</t>
  </si>
  <si>
    <t>Igaporã</t>
  </si>
  <si>
    <t>Ribeirão Grande</t>
  </si>
  <si>
    <t>Porto Real Do Colégio</t>
  </si>
  <si>
    <t>São João Do Manhuaçu</t>
  </si>
  <si>
    <t>Antônio Olinto</t>
  </si>
  <si>
    <t>Sátiro Dias</t>
  </si>
  <si>
    <t>Goioxim</t>
  </si>
  <si>
    <t>Nova Marilândia</t>
  </si>
  <si>
    <t>Pacaraima</t>
  </si>
  <si>
    <t>São Tomé</t>
  </si>
  <si>
    <t>Governador Jorge Teixeira</t>
  </si>
  <si>
    <t>Campo Bonito</t>
  </si>
  <si>
    <t>Caseara</t>
  </si>
  <si>
    <t>Morro Reuter</t>
  </si>
  <si>
    <t>Ribeira Do Amparo</t>
  </si>
  <si>
    <t>Novo Horizonte Do Sul</t>
  </si>
  <si>
    <t>Monte Carlo</t>
  </si>
  <si>
    <t>Prados</t>
  </si>
  <si>
    <t>Pérola D'Oeste</t>
  </si>
  <si>
    <t>Carlinda</t>
  </si>
  <si>
    <t>São João Do Sul</t>
  </si>
  <si>
    <t>Barra De São Miguel</t>
  </si>
  <si>
    <t>Pastos Bons</t>
  </si>
  <si>
    <t>Perobal</t>
  </si>
  <si>
    <t>Igarapé Do Meio</t>
  </si>
  <si>
    <t>Alcinópolis</t>
  </si>
  <si>
    <t>Riacho Dos Machados</t>
  </si>
  <si>
    <t>Luzerna</t>
  </si>
  <si>
    <t>Inajá</t>
  </si>
  <si>
    <t>Pilar De Goiás</t>
  </si>
  <si>
    <t>Mário Campos</t>
  </si>
  <si>
    <t>Umburanas</t>
  </si>
  <si>
    <t>Cajueiro</t>
  </si>
  <si>
    <t>Paripueira</t>
  </si>
  <si>
    <t>Itapuã Do Oeste</t>
  </si>
  <si>
    <t>Wanderlândia</t>
  </si>
  <si>
    <t>Riacho Das Almas</t>
  </si>
  <si>
    <t>Jequeri</t>
  </si>
  <si>
    <t>Quintana</t>
  </si>
  <si>
    <t>São José Da Boa Vista</t>
  </si>
  <si>
    <t>Ingá</t>
  </si>
  <si>
    <t>Araricá</t>
  </si>
  <si>
    <t>Córrego Fundo</t>
  </si>
  <si>
    <t>Sairé</t>
  </si>
  <si>
    <t>Caroebe</t>
  </si>
  <si>
    <t>Belterra</t>
  </si>
  <si>
    <t>Pium</t>
  </si>
  <si>
    <t>Pato Bragado</t>
  </si>
  <si>
    <t>Canas</t>
  </si>
  <si>
    <t>Fernandes Pinheiro</t>
  </si>
  <si>
    <t>Teofilândia</t>
  </si>
  <si>
    <t>Caraí</t>
  </si>
  <si>
    <t>Ocara</t>
  </si>
  <si>
    <t>Santo Antônio Da Alegria</t>
  </si>
  <si>
    <t>Pinheiro Preto</t>
  </si>
  <si>
    <t>Goiatins</t>
  </si>
  <si>
    <t>Moita Bonita</t>
  </si>
  <si>
    <t>Guarujá Do Sul</t>
  </si>
  <si>
    <t>Araripe</t>
  </si>
  <si>
    <t>Alvarães</t>
  </si>
  <si>
    <t>Reserva Do Iguaçu</t>
  </si>
  <si>
    <t>Farol</t>
  </si>
  <si>
    <t>Vertentes</t>
  </si>
  <si>
    <t>Calçoene</t>
  </si>
  <si>
    <t>Jaicós</t>
  </si>
  <si>
    <t>Canabrava Do Norte</t>
  </si>
  <si>
    <t>Caapiranga</t>
  </si>
  <si>
    <t>Barreira</t>
  </si>
  <si>
    <t>Medeiros</t>
  </si>
  <si>
    <t>Iati</t>
  </si>
  <si>
    <t>Maraã</t>
  </si>
  <si>
    <t>Olho D'Água Das Cunhãs</t>
  </si>
  <si>
    <t>Centro Novo Do Maranhão</t>
  </si>
  <si>
    <t>Matias Cardoso</t>
  </si>
  <si>
    <t>São Vicente De Minas</t>
  </si>
  <si>
    <t>Balneário Arroio Do Silva</t>
  </si>
  <si>
    <t>Cocalinho</t>
  </si>
  <si>
    <t>São Francisco De Sales</t>
  </si>
  <si>
    <t>Jaguaretama</t>
  </si>
  <si>
    <t>Mirandiba</t>
  </si>
  <si>
    <t>Cássia Dos Coqueiros</t>
  </si>
  <si>
    <t>Fortim</t>
  </si>
  <si>
    <t>Anadia</t>
  </si>
  <si>
    <t>Chã De Alegria</t>
  </si>
  <si>
    <t>Flores De Goiás</t>
  </si>
  <si>
    <t>Pedro Do Rosário</t>
  </si>
  <si>
    <t>Rancho Alegre D'Oeste</t>
  </si>
  <si>
    <t>Amajari</t>
  </si>
  <si>
    <t>Chorozinho</t>
  </si>
  <si>
    <t>Satuba</t>
  </si>
  <si>
    <t>Jupi</t>
  </si>
  <si>
    <t>Agronômica</t>
  </si>
  <si>
    <t>Ibema</t>
  </si>
  <si>
    <t>Almirante Tamandaré Do Sul</t>
  </si>
  <si>
    <t>Passo De Camaragibe</t>
  </si>
  <si>
    <t>Bom Repouso</t>
  </si>
  <si>
    <t>Aroeiras</t>
  </si>
  <si>
    <t>Castanheira</t>
  </si>
  <si>
    <t>Humberto De Campos</t>
  </si>
  <si>
    <t>Quinze De Novembro</t>
  </si>
  <si>
    <t>Pedro De Toledo</t>
  </si>
  <si>
    <t>Capão Bonito Do Sul</t>
  </si>
  <si>
    <t>Mascote</t>
  </si>
  <si>
    <t>Fortaleza Do Tabocão</t>
  </si>
  <si>
    <t>Coreaú</t>
  </si>
  <si>
    <t>Serrita</t>
  </si>
  <si>
    <t>Boa Vista Das Missões</t>
  </si>
  <si>
    <t>Iguaraçu</t>
  </si>
  <si>
    <t>Aguiarnópolis</t>
  </si>
  <si>
    <t>Nova Ipixuna</t>
  </si>
  <si>
    <t>Brejinho</t>
  </si>
  <si>
    <t>Martins Soares</t>
  </si>
  <si>
    <t>Cidelândia</t>
  </si>
  <si>
    <t>Brejão</t>
  </si>
  <si>
    <t>Anapurus</t>
  </si>
  <si>
    <t>Correntes</t>
  </si>
  <si>
    <t>Cabixi</t>
  </si>
  <si>
    <t>Pedras Grandes</t>
  </si>
  <si>
    <t>Sarapuí</t>
  </si>
  <si>
    <t>Vale Do Anari</t>
  </si>
  <si>
    <t>Prudente De Morais</t>
  </si>
  <si>
    <t>Vila Boa</t>
  </si>
  <si>
    <t>Nova Santa Helena</t>
  </si>
  <si>
    <t>União De Minas</t>
  </si>
  <si>
    <t>Gurinhém</t>
  </si>
  <si>
    <t>Cabaceiras Do Paraguaçu</t>
  </si>
  <si>
    <t>Arambaré</t>
  </si>
  <si>
    <t>Canudos</t>
  </si>
  <si>
    <t>Belo Vale</t>
  </si>
  <si>
    <t>Cristópolis</t>
  </si>
  <si>
    <t>Veríssimo</t>
  </si>
  <si>
    <t>Nova Candelária</t>
  </si>
  <si>
    <t>Itaquitinga</t>
  </si>
  <si>
    <t>Vale Do Paraíso</t>
  </si>
  <si>
    <t>Lindóia Do Sul</t>
  </si>
  <si>
    <t>Cariús</t>
  </si>
  <si>
    <t>Normandia</t>
  </si>
  <si>
    <t>Monte Do Carmo</t>
  </si>
  <si>
    <t>Gameleira De Goiás</t>
  </si>
  <si>
    <t>Santa Rosa Do Sul</t>
  </si>
  <si>
    <t>Anhembi</t>
  </si>
  <si>
    <t>Araçoiaba</t>
  </si>
  <si>
    <t>São Miguel Do Passa Quatro</t>
  </si>
  <si>
    <t>Balneário Gaivota</t>
  </si>
  <si>
    <t>Acarape</t>
  </si>
  <si>
    <t>Santa Isabel Do Rio Negro</t>
  </si>
  <si>
    <t>Bento De Abreu</t>
  </si>
  <si>
    <t>Madalena</t>
  </si>
  <si>
    <t>Erval Velho</t>
  </si>
  <si>
    <t>Muquém Do São Francisco</t>
  </si>
  <si>
    <t>Santo Antônio De Goiás</t>
  </si>
  <si>
    <t>Westfália</t>
  </si>
  <si>
    <t>Cortês</t>
  </si>
  <si>
    <t>Dueré</t>
  </si>
  <si>
    <t>Araçás</t>
  </si>
  <si>
    <t>Almas</t>
  </si>
  <si>
    <t>Nova Tebas</t>
  </si>
  <si>
    <t>Cotegipe</t>
  </si>
  <si>
    <t>Itambaracá</t>
  </si>
  <si>
    <t>Monte Alegre De Sergipe</t>
  </si>
  <si>
    <t>Monte Belo Do Sul</t>
  </si>
  <si>
    <t>Inúbia Paulista</t>
  </si>
  <si>
    <t>Passos Maia</t>
  </si>
  <si>
    <t>Jacaraú</t>
  </si>
  <si>
    <t>Nova Independência</t>
  </si>
  <si>
    <t>André Da Rocha</t>
  </si>
  <si>
    <t>Passo De Torres</t>
  </si>
  <si>
    <t>União Do Sul</t>
  </si>
  <si>
    <t>Uruoca</t>
  </si>
  <si>
    <t>Umirim</t>
  </si>
  <si>
    <t>Aveiro</t>
  </si>
  <si>
    <t>Darcinópolis</t>
  </si>
  <si>
    <t>Urucurituba</t>
  </si>
  <si>
    <t>Palmeirândia</t>
  </si>
  <si>
    <t>Ibateguara</t>
  </si>
  <si>
    <t>Santa Rita Do Itueto</t>
  </si>
  <si>
    <t>Saubara</t>
  </si>
  <si>
    <t>Monsenhor Tabosa</t>
  </si>
  <si>
    <t>Cerro Corá</t>
  </si>
  <si>
    <t>São João Batista Do Glória</t>
  </si>
  <si>
    <t>Pedrinópolis</t>
  </si>
  <si>
    <t>Itinga</t>
  </si>
  <si>
    <t>Quixelô</t>
  </si>
  <si>
    <t>Caseiros</t>
  </si>
  <si>
    <t>Leópolis</t>
  </si>
  <si>
    <t>Terra Nova</t>
  </si>
  <si>
    <t>Bom Jardim De Minas</t>
  </si>
  <si>
    <t>Novo Machado</t>
  </si>
  <si>
    <t>Salgado De São Félix</t>
  </si>
  <si>
    <t>Tomar Do Geru</t>
  </si>
  <si>
    <t>São Cristóvão Do Sul</t>
  </si>
  <si>
    <t>Espigão Alto Do Iguaçu</t>
  </si>
  <si>
    <t>Figueirópolis</t>
  </si>
  <si>
    <t>Arapuá</t>
  </si>
  <si>
    <t>Flexeiras</t>
  </si>
  <si>
    <t>Tonantins</t>
  </si>
  <si>
    <t>Nova Porteirinha</t>
  </si>
  <si>
    <t>Croatá</t>
  </si>
  <si>
    <t>Chuvisca</t>
  </si>
  <si>
    <t>São Miguel Do Tapuio</t>
  </si>
  <si>
    <t>São João Do Araguaia</t>
  </si>
  <si>
    <t>Retirolândia</t>
  </si>
  <si>
    <t>Bom Jardim Da Serra</t>
  </si>
  <si>
    <t>Divinópolis Do Tocantins</t>
  </si>
  <si>
    <t>Cacimba De Dentro</t>
  </si>
  <si>
    <t>Jataúba</t>
  </si>
  <si>
    <t>Mogeiro</t>
  </si>
  <si>
    <t>Inhuma</t>
  </si>
  <si>
    <t>Palminópolis</t>
  </si>
  <si>
    <t>Santa Fé Do Araguaia</t>
  </si>
  <si>
    <t>Tacaimbó</t>
  </si>
  <si>
    <t>Xexéu</t>
  </si>
  <si>
    <t>Simões</t>
  </si>
  <si>
    <t>Aurelino Leal</t>
  </si>
  <si>
    <t>Braúnas</t>
  </si>
  <si>
    <t>Barra De Santa Rosa</t>
  </si>
  <si>
    <t>Lençóis</t>
  </si>
  <si>
    <t>Grossos</t>
  </si>
  <si>
    <t>Gentil</t>
  </si>
  <si>
    <t>Capistrano</t>
  </si>
  <si>
    <t>Angelina</t>
  </si>
  <si>
    <t>Cristalândia</t>
  </si>
  <si>
    <t>Tio Hugo</t>
  </si>
  <si>
    <t>Capinzal Do Norte</t>
  </si>
  <si>
    <t>Itatira</t>
  </si>
  <si>
    <t>Antas</t>
  </si>
  <si>
    <t>Marilena</t>
  </si>
  <si>
    <t>Santana Do Matos</t>
  </si>
  <si>
    <t>Manari</t>
  </si>
  <si>
    <t>Santa Luzia Do Norte</t>
  </si>
  <si>
    <t>Guapirama</t>
  </si>
  <si>
    <t>Milhã</t>
  </si>
  <si>
    <t>Inhangapi</t>
  </si>
  <si>
    <t>Morros</t>
  </si>
  <si>
    <t>Dois Irmãos Das Missões</t>
  </si>
  <si>
    <t>Curvelândia</t>
  </si>
  <si>
    <t>Pirapemas</t>
  </si>
  <si>
    <t>São Luiz</t>
  </si>
  <si>
    <t>Cruzeiro Do Iguaçu</t>
  </si>
  <si>
    <t>São Domingos Do Azeitão</t>
  </si>
  <si>
    <t>Angelim</t>
  </si>
  <si>
    <t>São Miguel Das Matas</t>
  </si>
  <si>
    <t>Boa Vista Do Ramos</t>
  </si>
  <si>
    <t>Salvador Das Missões</t>
  </si>
  <si>
    <t>Tuiuti</t>
  </si>
  <si>
    <t>Guajará</t>
  </si>
  <si>
    <t>Campina Do Monte Alegre</t>
  </si>
  <si>
    <t>Magalhães De Almeida</t>
  </si>
  <si>
    <t>Tejuçuoca</t>
  </si>
  <si>
    <t>Presidente Castelo Branco</t>
  </si>
  <si>
    <t>Serra Alta</t>
  </si>
  <si>
    <t>Faina</t>
  </si>
  <si>
    <t>Manoel Vitorino</t>
  </si>
  <si>
    <t>Jiquiriçá</t>
  </si>
  <si>
    <t>Porto Walter</t>
  </si>
  <si>
    <t>Ananás</t>
  </si>
  <si>
    <t>Rio Do Fogo</t>
  </si>
  <si>
    <t>Acari</t>
  </si>
  <si>
    <t>Taquarussu</t>
  </si>
  <si>
    <t>Ivatuba</t>
  </si>
  <si>
    <t>Santa Cecília Do Pavão</t>
  </si>
  <si>
    <t>Carnaubal</t>
  </si>
  <si>
    <t>Nova Itaberaba</t>
  </si>
  <si>
    <t>Dores De Guanhães</t>
  </si>
  <si>
    <t>Corguinho</t>
  </si>
  <si>
    <t>Monte Alegre Do Piauí</t>
  </si>
  <si>
    <t>Jatobá</t>
  </si>
  <si>
    <t>Conceição Do Lago-Açu</t>
  </si>
  <si>
    <t>Axixá Do Tocantins</t>
  </si>
  <si>
    <t>Japaratinga</t>
  </si>
  <si>
    <t>Santa Cruz De Goiás</t>
  </si>
  <si>
    <t>Arabutã</t>
  </si>
  <si>
    <t>Fervedouro</t>
  </si>
  <si>
    <t>Bozano</t>
  </si>
  <si>
    <t>Nova Esperança Do Sudoeste</t>
  </si>
  <si>
    <t>Alto Boa Vista</t>
  </si>
  <si>
    <t>Jacuizinho</t>
  </si>
  <si>
    <t>Feliz Deserto</t>
  </si>
  <si>
    <t>Ibititá</t>
  </si>
  <si>
    <t>Tunas Do Paraná</t>
  </si>
  <si>
    <t>Florestal</t>
  </si>
  <si>
    <t>Várzea Nova</t>
  </si>
  <si>
    <t>Coronel Barros</t>
  </si>
  <si>
    <t>Foz Do Jordão</t>
  </si>
  <si>
    <t>Mato Castelhano</t>
  </si>
  <si>
    <t>Lavrinhas</t>
  </si>
  <si>
    <t>Presidente Lucena</t>
  </si>
  <si>
    <t>Guaraqueçaba</t>
  </si>
  <si>
    <t>Córrego Danta</t>
  </si>
  <si>
    <t>Coqueiros Do Sul</t>
  </si>
  <si>
    <t>Jequitibá</t>
  </si>
  <si>
    <t>Uiramutã</t>
  </si>
  <si>
    <t>Tracunhaém</t>
  </si>
  <si>
    <t>Inhapi</t>
  </si>
  <si>
    <t>Maxaranguape</t>
  </si>
  <si>
    <t>Vargem</t>
  </si>
  <si>
    <t>Japorã</t>
  </si>
  <si>
    <t>São Miguel Dos Milagres</t>
  </si>
  <si>
    <t>Amaporã</t>
  </si>
  <si>
    <t>Vitor Meireles</t>
  </si>
  <si>
    <t>Diamante D'Oeste</t>
  </si>
  <si>
    <t>Caldeirão Grande</t>
  </si>
  <si>
    <t>Ponte Alta</t>
  </si>
  <si>
    <t>Baldim</t>
  </si>
  <si>
    <t>Roteiro</t>
  </si>
  <si>
    <t>Maria Helena</t>
  </si>
  <si>
    <t>Conselheiro Mairinck</t>
  </si>
  <si>
    <t>Salgado Filho</t>
  </si>
  <si>
    <t>Capão Alto</t>
  </si>
  <si>
    <t>Glicério</t>
  </si>
  <si>
    <t>Carnaubais</t>
  </si>
  <si>
    <t>Babaçulândia</t>
  </si>
  <si>
    <t>Santana Do Manhuaçu</t>
  </si>
  <si>
    <t>Adustina</t>
  </si>
  <si>
    <t>Paulino Neves</t>
  </si>
  <si>
    <t>Canitar</t>
  </si>
  <si>
    <t>São Pedro Da União</t>
  </si>
  <si>
    <t>Cachoeira Dos Índios</t>
  </si>
  <si>
    <t>Comendador Gomes</t>
  </si>
  <si>
    <t>Quebrangulo</t>
  </si>
  <si>
    <t>Marianópolis Do Tocantins</t>
  </si>
  <si>
    <t>Cordisburgo</t>
  </si>
  <si>
    <t>Durandé</t>
  </si>
  <si>
    <t>Prado Ferreira</t>
  </si>
  <si>
    <t>Itutinga</t>
  </si>
  <si>
    <t>Palestina De Goiás</t>
  </si>
  <si>
    <t>Itapura</t>
  </si>
  <si>
    <t>Sítio Do Mato</t>
  </si>
  <si>
    <t>Rancho Alegre</t>
  </si>
  <si>
    <t>Estrela De Alagoas</t>
  </si>
  <si>
    <t>Juripiranga</t>
  </si>
  <si>
    <t>Aragoiânia</t>
  </si>
  <si>
    <t>Senador Georgino Avelino</t>
  </si>
  <si>
    <t>Doutor Pedrinho</t>
  </si>
  <si>
    <t>Ponto Dos Volantes</t>
  </si>
  <si>
    <t>José Boiteux</t>
  </si>
  <si>
    <t>Dobrada</t>
  </si>
  <si>
    <t>Santana Do Itararé</t>
  </si>
  <si>
    <t>Jundiaí Do Sul</t>
  </si>
  <si>
    <t>Sapopema</t>
  </si>
  <si>
    <t>Ourizona</t>
  </si>
  <si>
    <t>Japira</t>
  </si>
  <si>
    <t>Silves</t>
  </si>
  <si>
    <t>Taquaruçu Do Sul</t>
  </si>
  <si>
    <t>Heliodora</t>
  </si>
  <si>
    <t>Arataca</t>
  </si>
  <si>
    <t>São Benedito Do Sul</t>
  </si>
  <si>
    <t>Piranguinho</t>
  </si>
  <si>
    <t>Cajari</t>
  </si>
  <si>
    <t>Frei Miguelinho</t>
  </si>
  <si>
    <t>São Miguel Do Tocantins</t>
  </si>
  <si>
    <t>Estrela Do Indaiá</t>
  </si>
  <si>
    <t>Arapuã</t>
  </si>
  <si>
    <t>Iraceminha</t>
  </si>
  <si>
    <t>Iomerê</t>
  </si>
  <si>
    <t>São João Do Jaguaribe</t>
  </si>
  <si>
    <t>Barroquinha</t>
  </si>
  <si>
    <t>Jucuruçu</t>
  </si>
  <si>
    <t>Uibaí</t>
  </si>
  <si>
    <t>Poço Branco</t>
  </si>
  <si>
    <t>Ielmo Marinho</t>
  </si>
  <si>
    <t>Bela Vista Da Caroba</t>
  </si>
  <si>
    <t>Joanésia</t>
  </si>
  <si>
    <t>Inconfidentes</t>
  </si>
  <si>
    <t>Pedras Altas</t>
  </si>
  <si>
    <t>Morro Redondo</t>
  </si>
  <si>
    <t>Itatuba</t>
  </si>
  <si>
    <t>Virmond</t>
  </si>
  <si>
    <t>Guidoval</t>
  </si>
  <si>
    <t>Figueirão</t>
  </si>
  <si>
    <t>Frei Inocêncio</t>
  </si>
  <si>
    <t>São Francisco Do Brejão</t>
  </si>
  <si>
    <t>Pé De Serra</t>
  </si>
  <si>
    <t>Cruzmaltina</t>
  </si>
  <si>
    <t>Ferreiros</t>
  </si>
  <si>
    <t>São Luís Do Curu</t>
  </si>
  <si>
    <t>Nantes</t>
  </si>
  <si>
    <t>Tururu</t>
  </si>
  <si>
    <t>Anamã</t>
  </si>
  <si>
    <t>Santa Cruz Do Xingu</t>
  </si>
  <si>
    <t>Santa Maria Do Cambucá</t>
  </si>
  <si>
    <t>Buenos Aires</t>
  </si>
  <si>
    <t>São Sebastião Do Uatumã</t>
  </si>
  <si>
    <t>São João Do Soter</t>
  </si>
  <si>
    <t>Açucena</t>
  </si>
  <si>
    <t>Lagoa Dos Gatos</t>
  </si>
  <si>
    <t>Porto De Pedras</t>
  </si>
  <si>
    <t>Varzedo</t>
  </si>
  <si>
    <t>Jaboticaba</t>
  </si>
  <si>
    <t>Mucambo</t>
  </si>
  <si>
    <t>Passa E Fica</t>
  </si>
  <si>
    <t>Kaloré</t>
  </si>
  <si>
    <t>Aratuba</t>
  </si>
  <si>
    <t>Serrolândia</t>
  </si>
  <si>
    <t>Alfredo Vasconcelos</t>
  </si>
  <si>
    <t>Barra De Guabiraba</t>
  </si>
  <si>
    <t>São José Do Seridó</t>
  </si>
  <si>
    <t>Apuiarés</t>
  </si>
  <si>
    <t>Senador Salgado Filho</t>
  </si>
  <si>
    <t>Sulina</t>
  </si>
  <si>
    <t>Arenópolis</t>
  </si>
  <si>
    <t>Monsenhor Gil</t>
  </si>
  <si>
    <t>Maranhãozinho</t>
  </si>
  <si>
    <t>Lupionópolis</t>
  </si>
  <si>
    <t>Guiricema</t>
  </si>
  <si>
    <t>Ibipitanga</t>
  </si>
  <si>
    <t>Presidente Juscelino</t>
  </si>
  <si>
    <t>Tenente Laurentino Cruz</t>
  </si>
  <si>
    <t>São Pedro Do Butiá</t>
  </si>
  <si>
    <t>Dois Irmãos Do Tocantins</t>
  </si>
  <si>
    <t>Arvoredo</t>
  </si>
  <si>
    <t>Paulo Bento</t>
  </si>
  <si>
    <t>Parecis</t>
  </si>
  <si>
    <t>Lassance</t>
  </si>
  <si>
    <t>Antônio Cardoso</t>
  </si>
  <si>
    <t>Sede Nova</t>
  </si>
  <si>
    <t>Campos Borges</t>
  </si>
  <si>
    <t>Simolândia</t>
  </si>
  <si>
    <t>Rio Crespo</t>
  </si>
  <si>
    <t>Rianápolis</t>
  </si>
  <si>
    <t>Ângulo</t>
  </si>
  <si>
    <t>Santa Filomena</t>
  </si>
  <si>
    <t>Sapucaí-Mirim</t>
  </si>
  <si>
    <t>Divisa Alegre</t>
  </si>
  <si>
    <t>Brejinho De Nazaré</t>
  </si>
  <si>
    <t>Piedade De Caratinga</t>
  </si>
  <si>
    <t>Aracatu</t>
  </si>
  <si>
    <t>Pau Brasil</t>
  </si>
  <si>
    <t>Pimenteiras Do Oeste</t>
  </si>
  <si>
    <t>Óleo</t>
  </si>
  <si>
    <t>Mansidão</t>
  </si>
  <si>
    <t>Lacerdópolis</t>
  </si>
  <si>
    <t>Cruzeta</t>
  </si>
  <si>
    <t>Boninal</t>
  </si>
  <si>
    <t>Senhora Dos Remédios</t>
  </si>
  <si>
    <t>Sambaíba</t>
  </si>
  <si>
    <t>Turvânia</t>
  </si>
  <si>
    <t>Várzea Da Roça</t>
  </si>
  <si>
    <t>Meruoca</t>
  </si>
  <si>
    <t>Palmeirais</t>
  </si>
  <si>
    <t>Dona Emma</t>
  </si>
  <si>
    <t>Buriti Do Tocantins</t>
  </si>
  <si>
    <t>Ouro Verde De Goiás</t>
  </si>
  <si>
    <t>Nova Guarita</t>
  </si>
  <si>
    <t>Itaeté</t>
  </si>
  <si>
    <t>Alambari</t>
  </si>
  <si>
    <t>Alto Caparaó</t>
  </si>
  <si>
    <t>Santa Rosa Do Tocantins</t>
  </si>
  <si>
    <t>Graça</t>
  </si>
  <si>
    <t>Jenipapo Dos Vieiras</t>
  </si>
  <si>
    <t>Alto Longá</t>
  </si>
  <si>
    <t>Pau D'Arco</t>
  </si>
  <si>
    <t>Poço Das Trincheiras</t>
  </si>
  <si>
    <t>Lagoa Real</t>
  </si>
  <si>
    <t>Divina Pastora</t>
  </si>
  <si>
    <t>Mormaço</t>
  </si>
  <si>
    <t>Brejolândia</t>
  </si>
  <si>
    <t>Tejupá</t>
  </si>
  <si>
    <t>São Domingos Das Dores</t>
  </si>
  <si>
    <t>Itacajá</t>
  </si>
  <si>
    <t>Mulungu</t>
  </si>
  <si>
    <t>Xambrê</t>
  </si>
  <si>
    <t>Afonso Bezerra</t>
  </si>
  <si>
    <t>Caputira</t>
  </si>
  <si>
    <t>Ramilândia</t>
  </si>
  <si>
    <t>Itamarati</t>
  </si>
  <si>
    <t>Palmácia</t>
  </si>
  <si>
    <t>Estrela Do Norte</t>
  </si>
  <si>
    <t>Bandeirantes Do Tocantins</t>
  </si>
  <si>
    <t>Quatipuru</t>
  </si>
  <si>
    <t>Marques De Souza</t>
  </si>
  <si>
    <t>Montanhas</t>
  </si>
  <si>
    <t>Alto Feliz</t>
  </si>
  <si>
    <t>Ipiaçu</t>
  </si>
  <si>
    <t>Pedra Do Indaiá</t>
  </si>
  <si>
    <t>Senador Rui Palmeira</t>
  </si>
  <si>
    <t>Jordânia</t>
  </si>
  <si>
    <t>Teixeirópolis</t>
  </si>
  <si>
    <t>Coité Do Nóia</t>
  </si>
  <si>
    <t>Pescaria Brava</t>
  </si>
  <si>
    <t>Catunda</t>
  </si>
  <si>
    <t>Novo Barreiro</t>
  </si>
  <si>
    <t>Ibaretama</t>
  </si>
  <si>
    <t>Cristiano Otoni</t>
  </si>
  <si>
    <t>Panamá</t>
  </si>
  <si>
    <t>Florânia</t>
  </si>
  <si>
    <t>São José Das Palmeiras</t>
  </si>
  <si>
    <t>Americano Do Brasil</t>
  </si>
  <si>
    <t>Barra Do Chapéu</t>
  </si>
  <si>
    <t>Nova Boa Vista</t>
  </si>
  <si>
    <t>Campo Limpo De Goiás</t>
  </si>
  <si>
    <t>Rio Manso</t>
  </si>
  <si>
    <t>Mulungu Do Morro</t>
  </si>
  <si>
    <t>Capela Do Alto Alegre</t>
  </si>
  <si>
    <t>Coronel Murta</t>
  </si>
  <si>
    <t>São José Do Inhacorá</t>
  </si>
  <si>
    <t>Ibicuitinga</t>
  </si>
  <si>
    <t>Vereda</t>
  </si>
  <si>
    <t>Casinhas</t>
  </si>
  <si>
    <t>Periquito</t>
  </si>
  <si>
    <t>Minduri</t>
  </si>
  <si>
    <t>Ipira</t>
  </si>
  <si>
    <t>Peritiba</t>
  </si>
  <si>
    <t>Muribeca</t>
  </si>
  <si>
    <t>Galvão</t>
  </si>
  <si>
    <t>Cafezal Do Sul</t>
  </si>
  <si>
    <t>Orizânia</t>
  </si>
  <si>
    <t>São Sebastião De Lagoa De Roça</t>
  </si>
  <si>
    <t>Moreilândia</t>
  </si>
  <si>
    <t>Nova Floresta</t>
  </si>
  <si>
    <t>Charrua</t>
  </si>
  <si>
    <t>Angelândia</t>
  </si>
  <si>
    <t>Várzea Do Poço</t>
  </si>
  <si>
    <t>Marquinho</t>
  </si>
  <si>
    <t>Volta Grande</t>
  </si>
  <si>
    <t>Itapitanga</t>
  </si>
  <si>
    <t>Capim Branco</t>
  </si>
  <si>
    <t>Matões Do Norte</t>
  </si>
  <si>
    <t>Braga</t>
  </si>
  <si>
    <t>Jati</t>
  </si>
  <si>
    <t>Itati</t>
  </si>
  <si>
    <t>Ariranha Do Ivaí</t>
  </si>
  <si>
    <t>Ermo</t>
  </si>
  <si>
    <t>Lidianópolis</t>
  </si>
  <si>
    <t>Cacimbinhas</t>
  </si>
  <si>
    <t>Rio Dos Índios</t>
  </si>
  <si>
    <t>Paramoti</t>
  </si>
  <si>
    <t>Couto Magalhães</t>
  </si>
  <si>
    <t>São José Do Jacuípe</t>
  </si>
  <si>
    <t>Albertina</t>
  </si>
  <si>
    <t>Sobrado</t>
  </si>
  <si>
    <t>Fagundes Varela</t>
  </si>
  <si>
    <t>Iramaia</t>
  </si>
  <si>
    <t>Palmeirante</t>
  </si>
  <si>
    <t>Coronel Macedo</t>
  </si>
  <si>
    <t>Dona Inês</t>
  </si>
  <si>
    <t>Baía Da Traição</t>
  </si>
  <si>
    <t>Tenente Ananias</t>
  </si>
  <si>
    <t>Araguanã</t>
  </si>
  <si>
    <t>Calmon</t>
  </si>
  <si>
    <t>Itueta</t>
  </si>
  <si>
    <t>Caetanos</t>
  </si>
  <si>
    <t>Ponte Alta Do Norte</t>
  </si>
  <si>
    <t>Pintadas</t>
  </si>
  <si>
    <t>Itaipava Do Grajaú</t>
  </si>
  <si>
    <t>Sebastião Laranjeiras</t>
  </si>
  <si>
    <t>Natuba</t>
  </si>
  <si>
    <t>Marcionílio Souza</t>
  </si>
  <si>
    <t>Platina</t>
  </si>
  <si>
    <t>Alpercata</t>
  </si>
  <si>
    <t>Santo Amaro Do Maranhão</t>
  </si>
  <si>
    <t>Brunópolis</t>
  </si>
  <si>
    <t>Carnaúba Dos Dantas</t>
  </si>
  <si>
    <t>Brejo Grande</t>
  </si>
  <si>
    <t>Tabaí</t>
  </si>
  <si>
    <t>Potengi</t>
  </si>
  <si>
    <t>Mato Rico</t>
  </si>
  <si>
    <t>Zacarias</t>
  </si>
  <si>
    <t>Parnaguá</t>
  </si>
  <si>
    <t>Chalé</t>
  </si>
  <si>
    <t>Marcação</t>
  </si>
  <si>
    <t>Iracema Do Oeste</t>
  </si>
  <si>
    <t>Liberdade</t>
  </si>
  <si>
    <t>Pedra Lavrada</t>
  </si>
  <si>
    <t>Porto</t>
  </si>
  <si>
    <t>Primeira Cruz</t>
  </si>
  <si>
    <t>Cajueiro Da Praia</t>
  </si>
  <si>
    <t>Calçado</t>
  </si>
  <si>
    <t>Nova Brasilândia</t>
  </si>
  <si>
    <t>Ninheira</t>
  </si>
  <si>
    <t>Matias Olímpio</t>
  </si>
  <si>
    <t>Novo Oriente De Minas</t>
  </si>
  <si>
    <t>Capitão De Campos</t>
  </si>
  <si>
    <t>Cardeal Da Silva</t>
  </si>
  <si>
    <t>Santa Mônica</t>
  </si>
  <si>
    <t>Bonito De Minas</t>
  </si>
  <si>
    <t>Lunardelli</t>
  </si>
  <si>
    <t>Carnaubeira Da Penha</t>
  </si>
  <si>
    <t>Aparecida Do Rio Doce</t>
  </si>
  <si>
    <t>Cruzaltense</t>
  </si>
  <si>
    <t>Ipaporanga</t>
  </si>
  <si>
    <t>Tibau</t>
  </si>
  <si>
    <t>São Pedro De Alcântara</t>
  </si>
  <si>
    <t>Santa Cecília Do Sul</t>
  </si>
  <si>
    <t>Nazária</t>
  </si>
  <si>
    <t>Choró</t>
  </si>
  <si>
    <t>Água Doce Do Maranhão</t>
  </si>
  <si>
    <t>Nova Santa Bárbara</t>
  </si>
  <si>
    <t>Novo Planalto</t>
  </si>
  <si>
    <t>Abaiara</t>
  </si>
  <si>
    <t>Pequizeiro</t>
  </si>
  <si>
    <t>Guabiju</t>
  </si>
  <si>
    <t>Araguaiana</t>
  </si>
  <si>
    <t>Pimenteiras</t>
  </si>
  <si>
    <t>Lajedo Do Tabocal</t>
  </si>
  <si>
    <t>São Miguel Do Anta</t>
  </si>
  <si>
    <t>Luisburgo</t>
  </si>
  <si>
    <t>Imaculada</t>
  </si>
  <si>
    <t>Ibiaí</t>
  </si>
  <si>
    <t>Ribeirãozinho</t>
  </si>
  <si>
    <t>Moraújo</t>
  </si>
  <si>
    <t>Bom Jesus Do Sul</t>
  </si>
  <si>
    <t>Pedra Bonita</t>
  </si>
  <si>
    <t>Tacima</t>
  </si>
  <si>
    <t>Catolândia</t>
  </si>
  <si>
    <t>Colares</t>
  </si>
  <si>
    <t>Santo Expedito Do Sul</t>
  </si>
  <si>
    <t>Baliza</t>
  </si>
  <si>
    <t>Setubinha</t>
  </si>
  <si>
    <t>Engenheiro Navarro</t>
  </si>
  <si>
    <t>Caracol</t>
  </si>
  <si>
    <t>Belém De Maria</t>
  </si>
  <si>
    <t>Poranga</t>
  </si>
  <si>
    <t>Bonfinópolis</t>
  </si>
  <si>
    <t>Jumirim</t>
  </si>
  <si>
    <t>Vista Alegre</t>
  </si>
  <si>
    <t>Betânia</t>
  </si>
  <si>
    <t>Altamira Do Paraná</t>
  </si>
  <si>
    <t>Caturaí</t>
  </si>
  <si>
    <t>Barrolândia</t>
  </si>
  <si>
    <t>Serra Caiada</t>
  </si>
  <si>
    <t>Guimarães</t>
  </si>
  <si>
    <t>Santo Afonso</t>
  </si>
  <si>
    <t>Manaíra</t>
  </si>
  <si>
    <t>Macajuba</t>
  </si>
  <si>
    <t>Pinhal</t>
  </si>
  <si>
    <t>Monte Alegre Dos Campos</t>
  </si>
  <si>
    <t>Avelino Lopes</t>
  </si>
  <si>
    <t>Juru</t>
  </si>
  <si>
    <t>Planalto Da Serra</t>
  </si>
  <si>
    <t>Cordislândia</t>
  </si>
  <si>
    <t>Glória D'Oeste</t>
  </si>
  <si>
    <t>Itaquara</t>
  </si>
  <si>
    <t>Acorizal</t>
  </si>
  <si>
    <t>Patrocínio Do Muriaé</t>
  </si>
  <si>
    <t>Dois Riachos</t>
  </si>
  <si>
    <t>Junco Do Seridó</t>
  </si>
  <si>
    <t>Martinópole</t>
  </si>
  <si>
    <t>Axixá</t>
  </si>
  <si>
    <t>Santa Amélia</t>
  </si>
  <si>
    <t>São Bento Abade</t>
  </si>
  <si>
    <t>Santo Antônio Do Grama</t>
  </si>
  <si>
    <t>São Valério</t>
  </si>
  <si>
    <t>Cutias</t>
  </si>
  <si>
    <t>Terra Alta</t>
  </si>
  <si>
    <t>São João Das Missões</t>
  </si>
  <si>
    <t>Rondolândia</t>
  </si>
  <si>
    <t>Dionísio</t>
  </si>
  <si>
    <t>Tuparetama</t>
  </si>
  <si>
    <t>Tunas</t>
  </si>
  <si>
    <t>Barra Longa</t>
  </si>
  <si>
    <t>Santa Rita Do Novo Destino</t>
  </si>
  <si>
    <t>Dom Expedito Lopes</t>
  </si>
  <si>
    <t>Lago Dos Rodrigues</t>
  </si>
  <si>
    <t>Castanheiras</t>
  </si>
  <si>
    <t>Barão De Antonina</t>
  </si>
  <si>
    <t>Anísio De Abreu</t>
  </si>
  <si>
    <t>Jaquirana</t>
  </si>
  <si>
    <t>Galinhos</t>
  </si>
  <si>
    <t>Anhumas</t>
  </si>
  <si>
    <t>Apuarema</t>
  </si>
  <si>
    <t>Rubinéia</t>
  </si>
  <si>
    <t>Marumbi</t>
  </si>
  <si>
    <t>Cristianópolis</t>
  </si>
  <si>
    <t>Sandolândia</t>
  </si>
  <si>
    <t>Piedade Dos Gerais</t>
  </si>
  <si>
    <t>Felipe Guerra</t>
  </si>
  <si>
    <t>Riacho Dos Cavalos</t>
  </si>
  <si>
    <t>Esperança Do Sul</t>
  </si>
  <si>
    <t>Matina</t>
  </si>
  <si>
    <t>Ilha Grande</t>
  </si>
  <si>
    <t>São Pedro Da Serra</t>
  </si>
  <si>
    <t>Zortéa</t>
  </si>
  <si>
    <t>Lago Do Junco</t>
  </si>
  <si>
    <t>Doutor Ulysses</t>
  </si>
  <si>
    <t>Palmeiras Do Tocantins</t>
  </si>
  <si>
    <t>Lagoa Do Mato</t>
  </si>
  <si>
    <t>Lagoa De Dentro</t>
  </si>
  <si>
    <t>Franciscópolis</t>
  </si>
  <si>
    <t>Piripá</t>
  </si>
  <si>
    <t>Espírito Santo</t>
  </si>
  <si>
    <t>Caraíbas</t>
  </si>
  <si>
    <t>Natividade Da Serra</t>
  </si>
  <si>
    <t>Amaturá</t>
  </si>
  <si>
    <t>Urupema</t>
  </si>
  <si>
    <t>São Pedro Do Paraná</t>
  </si>
  <si>
    <t>Talismã</t>
  </si>
  <si>
    <t>Bandeira Do Sul</t>
  </si>
  <si>
    <t>Belo Monte</t>
  </si>
  <si>
    <t>Olivença</t>
  </si>
  <si>
    <t>Santo Antônio Do Paraíso</t>
  </si>
  <si>
    <t>Ararendá</t>
  </si>
  <si>
    <t>Matutina</t>
  </si>
  <si>
    <t>Boa Vista Do Sul</t>
  </si>
  <si>
    <t>Magalhães Barata</t>
  </si>
  <si>
    <t>Jacuípe</t>
  </si>
  <si>
    <t>Palestina Do Pará</t>
  </si>
  <si>
    <t>Aguanil</t>
  </si>
  <si>
    <t>Vespasiano Corrêa</t>
  </si>
  <si>
    <t>Guzolândia</t>
  </si>
  <si>
    <t>Serra Do Navio</t>
  </si>
  <si>
    <t>Sucupira Do Norte</t>
  </si>
  <si>
    <t>Gongogi</t>
  </si>
  <si>
    <t>Vista Gaúcha</t>
  </si>
  <si>
    <t>Cromínia</t>
  </si>
  <si>
    <t>Abaíra</t>
  </si>
  <si>
    <t>Poço Das Antas</t>
  </si>
  <si>
    <t>São Brás</t>
  </si>
  <si>
    <t>Beneditinos</t>
  </si>
  <si>
    <t>Cajuri</t>
  </si>
  <si>
    <t>Palhano</t>
  </si>
  <si>
    <t>Olho D'Água Do Casado</t>
  </si>
  <si>
    <t>Aragominas</t>
  </si>
  <si>
    <t>Praia Norte</t>
  </si>
  <si>
    <t>Caldas Brandão</t>
  </si>
  <si>
    <t>Antônio Gonçalves</t>
  </si>
  <si>
    <t>Macambira</t>
  </si>
  <si>
    <t>Francisco Santos</t>
  </si>
  <si>
    <t>Francisco Badaró</t>
  </si>
  <si>
    <t>Santa Cruz Do Arari</t>
  </si>
  <si>
    <t>Luís Gomes</t>
  </si>
  <si>
    <t>São Vicente Do Seridó</t>
  </si>
  <si>
    <t>Cafeara</t>
  </si>
  <si>
    <t>Travesseiro</t>
  </si>
  <si>
    <t>Queimada Nova</t>
  </si>
  <si>
    <t>Messias Targino</t>
  </si>
  <si>
    <t>Santana Do São Francisco</t>
  </si>
  <si>
    <t>Claro Dos Poções</t>
  </si>
  <si>
    <t>Bandeirante</t>
  </si>
  <si>
    <t>Altamira Do Maranhão</t>
  </si>
  <si>
    <t>Brejo De Areia</t>
  </si>
  <si>
    <t>Verdejante</t>
  </si>
  <si>
    <t>Januário Cicco</t>
  </si>
  <si>
    <t>Paulo Jacinto</t>
  </si>
  <si>
    <t>Corumbataí Do Sul</t>
  </si>
  <si>
    <t>Barra Do Rocha</t>
  </si>
  <si>
    <t>Governador Newton Bello</t>
  </si>
  <si>
    <t>Capitão</t>
  </si>
  <si>
    <t>Jaguaraçu</t>
  </si>
  <si>
    <t>Anguera</t>
  </si>
  <si>
    <t>Serrano Do Maranhão</t>
  </si>
  <si>
    <t>Pariconha</t>
  </si>
  <si>
    <t>Montadas</t>
  </si>
  <si>
    <t>Montividiu Do Norte</t>
  </si>
  <si>
    <t>Caiçara Do Norte</t>
  </si>
  <si>
    <t>São Francisco Do Maranhão</t>
  </si>
  <si>
    <t>Ritápolis</t>
  </si>
  <si>
    <t>Santa Mercedes</t>
  </si>
  <si>
    <t>São José De Espinharas</t>
  </si>
  <si>
    <t>Nossa Senhora De Lourdes</t>
  </si>
  <si>
    <t>Nina Rodrigues</t>
  </si>
  <si>
    <t>Tocantínia</t>
  </si>
  <si>
    <t>Veredinha</t>
  </si>
  <si>
    <t>Borebi</t>
  </si>
  <si>
    <t>Itanagra</t>
  </si>
  <si>
    <t>Montes Altos</t>
  </si>
  <si>
    <t>Novo Itacolomi</t>
  </si>
  <si>
    <t>Unistalda</t>
  </si>
  <si>
    <t>Coqueiro Seco</t>
  </si>
  <si>
    <t>Curral De Dentro</t>
  </si>
  <si>
    <t>Gracho Cardoso</t>
  </si>
  <si>
    <t>Indiavaí</t>
  </si>
  <si>
    <t>São Francisco Do Glória</t>
  </si>
  <si>
    <t>Frei Rogério</t>
  </si>
  <si>
    <t>Peixe-Boi</t>
  </si>
  <si>
    <t>Marema</t>
  </si>
  <si>
    <t>Desterro</t>
  </si>
  <si>
    <t>Novo Horizonte Do Norte</t>
  </si>
  <si>
    <t>Barro Preto</t>
  </si>
  <si>
    <t>Figueirópolis D'Oeste</t>
  </si>
  <si>
    <t>Cumari</t>
  </si>
  <si>
    <t>Santana Do Riacho</t>
  </si>
  <si>
    <t>Anitápolis</t>
  </si>
  <si>
    <t>Murici Dos Portelas</t>
  </si>
  <si>
    <t>Cascalho Rico</t>
  </si>
  <si>
    <t>Mirante</t>
  </si>
  <si>
    <t>Emilianópolis</t>
  </si>
  <si>
    <t>Alcântaras</t>
  </si>
  <si>
    <t>Rio Sono</t>
  </si>
  <si>
    <t>Piau</t>
  </si>
  <si>
    <t>Descoberto</t>
  </si>
  <si>
    <t>Riversul</t>
  </si>
  <si>
    <t>Quixabeira</t>
  </si>
  <si>
    <t>São Valério Do Sul</t>
  </si>
  <si>
    <t>Itaguari</t>
  </si>
  <si>
    <t>Belém Do Brejo Do Cruz</t>
  </si>
  <si>
    <t>Marcelino Vieira</t>
  </si>
  <si>
    <t>Caiana</t>
  </si>
  <si>
    <t>Mutunópolis</t>
  </si>
  <si>
    <t>Pintópolis</t>
  </si>
  <si>
    <t>Ibertioga</t>
  </si>
  <si>
    <t>São Brás Do Suaçuí</t>
  </si>
  <si>
    <t>Rio Bom</t>
  </si>
  <si>
    <t>Lajedão</t>
  </si>
  <si>
    <t>Vertente Do Lério</t>
  </si>
  <si>
    <t>Elísio Medrado</t>
  </si>
  <si>
    <t>Doutor Ricardo</t>
  </si>
  <si>
    <t>Novo Brasil</t>
  </si>
  <si>
    <t>Redenção Do Gurguéia</t>
  </si>
  <si>
    <t>Japaraíba</t>
  </si>
  <si>
    <t>Lontra</t>
  </si>
  <si>
    <t>Senador Amaral</t>
  </si>
  <si>
    <t>Jericó</t>
  </si>
  <si>
    <t>Divinópolis De Goiás</t>
  </si>
  <si>
    <t>Crucilândia</t>
  </si>
  <si>
    <t>São Bernardino</t>
  </si>
  <si>
    <t>Primavera De Rondônia</t>
  </si>
  <si>
    <t>Nova Belém</t>
  </si>
  <si>
    <t>Lagoa Salgada</t>
  </si>
  <si>
    <t>Salgadinho</t>
  </si>
  <si>
    <t>Sagrada Família</t>
  </si>
  <si>
    <t>Indaiabira</t>
  </si>
  <si>
    <t>Varjão</t>
  </si>
  <si>
    <t>Itacambira</t>
  </si>
  <si>
    <t>Painel</t>
  </si>
  <si>
    <t>São Miguel De Taipu</t>
  </si>
  <si>
    <t>Celso Ramos</t>
  </si>
  <si>
    <t>São José Do Sul</t>
  </si>
  <si>
    <t>Goianá</t>
  </si>
  <si>
    <t>Presidente Vargas</t>
  </si>
  <si>
    <t>Bodó</t>
  </si>
  <si>
    <t>Japonvar</t>
  </si>
  <si>
    <t>Porto Mauá</t>
  </si>
  <si>
    <t>Três Forquilhas</t>
  </si>
  <si>
    <t>Imbé De Minas</t>
  </si>
  <si>
    <t>Sardoá</t>
  </si>
  <si>
    <t>Irajuba</t>
  </si>
  <si>
    <t>Camalaú</t>
  </si>
  <si>
    <t>Juarez Távora</t>
  </si>
  <si>
    <t>Gonçalves</t>
  </si>
  <si>
    <t>São José Das Missões</t>
  </si>
  <si>
    <t>Paineiras</t>
  </si>
  <si>
    <t>Canaã</t>
  </si>
  <si>
    <t>Pequi</t>
  </si>
  <si>
    <t>Rubiácea</t>
  </si>
  <si>
    <t>Jussiape</t>
  </si>
  <si>
    <t>Flórida</t>
  </si>
  <si>
    <t>Taquaral De Goiás</t>
  </si>
  <si>
    <t>Rio Preto</t>
  </si>
  <si>
    <t>Barro Duro</t>
  </si>
  <si>
    <t>Montauri</t>
  </si>
  <si>
    <t>Itaguatins</t>
  </si>
  <si>
    <t>Ibirajuba</t>
  </si>
  <si>
    <t>Santanópolis</t>
  </si>
  <si>
    <t>Uruana De Minas</t>
  </si>
  <si>
    <t>Nossa Senhora Dos Remédios</t>
  </si>
  <si>
    <t>Cachoeira Grande</t>
  </si>
  <si>
    <t>Mariápolis</t>
  </si>
  <si>
    <t>Mairipotaba</t>
  </si>
  <si>
    <t>Caturama</t>
  </si>
  <si>
    <t>Boa Vista Do Gurupi</t>
  </si>
  <si>
    <t>Jaçanã</t>
  </si>
  <si>
    <t>Cristal Do Sul</t>
  </si>
  <si>
    <t>Granito</t>
  </si>
  <si>
    <t>Macieira</t>
  </si>
  <si>
    <t>Pedranópolis</t>
  </si>
  <si>
    <t>Sigefredo Pacheco</t>
  </si>
  <si>
    <t>Porto Estrela</t>
  </si>
  <si>
    <t>Bom Progresso</t>
  </si>
  <si>
    <t>Catuji</t>
  </si>
  <si>
    <t>Tocos Do Moji</t>
  </si>
  <si>
    <t>Landri Sales</t>
  </si>
  <si>
    <t>Vargem Alegre</t>
  </si>
  <si>
    <t>Almadina</t>
  </si>
  <si>
    <t>União Da Serra</t>
  </si>
  <si>
    <t>Barra Do Ouro</t>
  </si>
  <si>
    <t>Guajeru</t>
  </si>
  <si>
    <t>Frei Gaspar</t>
  </si>
  <si>
    <t>Capim</t>
  </si>
  <si>
    <t>Guaramiranga</t>
  </si>
  <si>
    <t>Piranguçu</t>
  </si>
  <si>
    <t>Hidrolina</t>
  </si>
  <si>
    <t>São José Da Lagoa Tapada</t>
  </si>
  <si>
    <t>Planalto Alegre</t>
  </si>
  <si>
    <t>Santa Rita De Jacutinga</t>
  </si>
  <si>
    <t>Casserengue</t>
  </si>
  <si>
    <t>Serraria</t>
  </si>
  <si>
    <t>Amorinópolis</t>
  </si>
  <si>
    <t>Doresópolis</t>
  </si>
  <si>
    <t>Itaverava</t>
  </si>
  <si>
    <t>Lagoa Alegre</t>
  </si>
  <si>
    <t>Guaporema</t>
  </si>
  <si>
    <t>Nazarezinho</t>
  </si>
  <si>
    <t>Lagoa De Pedras</t>
  </si>
  <si>
    <t>Mato Queimado</t>
  </si>
  <si>
    <t>Portalegre</t>
  </si>
  <si>
    <t>Soledade De Minas</t>
  </si>
  <si>
    <t>Pugmil</t>
  </si>
  <si>
    <t>Ipiranga De Goiás</t>
  </si>
  <si>
    <t>Vista Alegre Do Prata</t>
  </si>
  <si>
    <t>Lajedinho</t>
  </si>
  <si>
    <t>Floriano Peixoto</t>
  </si>
  <si>
    <t>Crisólita</t>
  </si>
  <si>
    <t>Arantina</t>
  </si>
  <si>
    <t>Sussuapara</t>
  </si>
  <si>
    <t>Jaú Do Tocantins</t>
  </si>
  <si>
    <t>Herveiras</t>
  </si>
  <si>
    <t>Livramento</t>
  </si>
  <si>
    <t>Lucianópolis</t>
  </si>
  <si>
    <t>Tarrafas</t>
  </si>
  <si>
    <t>Presidente Nereu</t>
  </si>
  <si>
    <t>São Sebastião Do Anta</t>
  </si>
  <si>
    <t>Jupiá</t>
  </si>
  <si>
    <t>Engenho Velho</t>
  </si>
  <si>
    <t>Itacuruba</t>
  </si>
  <si>
    <t>Serra Redonda</t>
  </si>
  <si>
    <t>Dom Inocêncio</t>
  </si>
  <si>
    <t>Itapiratins</t>
  </si>
  <si>
    <t>Cordeiros</t>
  </si>
  <si>
    <t>Novo Tiradentes</t>
  </si>
  <si>
    <t>Ouriçangas</t>
  </si>
  <si>
    <t>Monteirópolis</t>
  </si>
  <si>
    <t>Marizópolis</t>
  </si>
  <si>
    <t>Cuité De Mamanguape</t>
  </si>
  <si>
    <t>Ingaí</t>
  </si>
  <si>
    <t>Bom Jesus Da Serra</t>
  </si>
  <si>
    <t>Alvorada Do Gurguéia</t>
  </si>
  <si>
    <t>Fernando Falcão</t>
  </si>
  <si>
    <t>Cuitegi</t>
  </si>
  <si>
    <t>Belmiro Braga</t>
  </si>
  <si>
    <t>Ponte Preta</t>
  </si>
  <si>
    <t>Padre Marcos</t>
  </si>
  <si>
    <t>São Valentim Do Sul</t>
  </si>
  <si>
    <t>Diamante Do Sul</t>
  </si>
  <si>
    <t>Arco-Íris</t>
  </si>
  <si>
    <t>Araçu</t>
  </si>
  <si>
    <t>Pinto Bandeira</t>
  </si>
  <si>
    <t>Protásio Alves</t>
  </si>
  <si>
    <t>Jampruca</t>
  </si>
  <si>
    <t>Novo Xingu</t>
  </si>
  <si>
    <t>Ibitiúra De Minas</t>
  </si>
  <si>
    <t>Antonina Do Norte</t>
  </si>
  <si>
    <t>Pedro Avelino</t>
  </si>
  <si>
    <t>Santa Clara D'Oeste</t>
  </si>
  <si>
    <t>Colônia Do Gurguéia</t>
  </si>
  <si>
    <t>Caturité</t>
  </si>
  <si>
    <t>Novo Triunfo</t>
  </si>
  <si>
    <t>Jussari</t>
  </si>
  <si>
    <t>Amaralina</t>
  </si>
  <si>
    <t>Santa Rosa Da Serra</t>
  </si>
  <si>
    <t>Malhada Dos Bois</t>
  </si>
  <si>
    <t>São Sebastião Da Vargem Alegre</t>
  </si>
  <si>
    <t>Dom Bosco</t>
  </si>
  <si>
    <t>Bocaina De Minas</t>
  </si>
  <si>
    <t>José Raydan</t>
  </si>
  <si>
    <t>Ribeira</t>
  </si>
  <si>
    <t>Arroio Do Padre</t>
  </si>
  <si>
    <t>Arneiroz</t>
  </si>
  <si>
    <t>Igaracy</t>
  </si>
  <si>
    <t>Santa Cruz Da Esperança</t>
  </si>
  <si>
    <t>Doutor Severiano</t>
  </si>
  <si>
    <t>Campo Grande Do Piauí</t>
  </si>
  <si>
    <t>Professor Jamil</t>
  </si>
  <si>
    <t>Marajá Do Sena</t>
  </si>
  <si>
    <t>Santa Bárbara Do Tugúrio</t>
  </si>
  <si>
    <t>Barra Do Rio Azul</t>
  </si>
  <si>
    <t>Carvalhos</t>
  </si>
  <si>
    <t>São Manoel Do Paraná</t>
  </si>
  <si>
    <t>Palmeira Do Piauí</t>
  </si>
  <si>
    <t>Tabuleiro</t>
  </si>
  <si>
    <t>Itapuca</t>
  </si>
  <si>
    <t>Diorama</t>
  </si>
  <si>
    <t>Luislândia</t>
  </si>
  <si>
    <t>Colônia Do Piauí</t>
  </si>
  <si>
    <t>Rio Rufino</t>
  </si>
  <si>
    <t>Nova Rosalândia</t>
  </si>
  <si>
    <t>Campinaçu</t>
  </si>
  <si>
    <t>Funilândia</t>
  </si>
  <si>
    <t>Juvenília</t>
  </si>
  <si>
    <t>Aiquara</t>
  </si>
  <si>
    <t>Mirim Doce</t>
  </si>
  <si>
    <t>Bernardo Do Mearim</t>
  </si>
  <si>
    <t>São Pedro Da Cipa</t>
  </si>
  <si>
    <t>Monsenhor Hipólito</t>
  </si>
  <si>
    <t>Douradoquara</t>
  </si>
  <si>
    <t>Lajeado Do Bugre</t>
  </si>
  <si>
    <t>Diamante</t>
  </si>
  <si>
    <t>Santa Rita Do Tocantins</t>
  </si>
  <si>
    <t>Angical Do Piauí</t>
  </si>
  <si>
    <t>Dom Pedro De Alcântara</t>
  </si>
  <si>
    <t>Muliterno</t>
  </si>
  <si>
    <t>Piraquê</t>
  </si>
  <si>
    <t>Governador Luiz Rocha</t>
  </si>
  <si>
    <t>Pires Ferreira</t>
  </si>
  <si>
    <t>Onça De Pitangui</t>
  </si>
  <si>
    <t>Lamarão</t>
  </si>
  <si>
    <t>Quixaba</t>
  </si>
  <si>
    <t>Cristalândia Do Piauí</t>
  </si>
  <si>
    <t>Timburi</t>
  </si>
  <si>
    <t>Cônego Marinho</t>
  </si>
  <si>
    <t>São José Do Herval</t>
  </si>
  <si>
    <t>Campestre De Goiás</t>
  </si>
  <si>
    <t>Amapá Do Maranhão</t>
  </si>
  <si>
    <t>Muniz Ferreira</t>
  </si>
  <si>
    <t>Pindorama Do Tocantins</t>
  </si>
  <si>
    <t>Fernão</t>
  </si>
  <si>
    <t>São José Do Barreiro</t>
  </si>
  <si>
    <t>São João Do Pau D'Alho</t>
  </si>
  <si>
    <t>Congo</t>
  </si>
  <si>
    <t>Novais</t>
  </si>
  <si>
    <t>Lagoa D'Anta</t>
  </si>
  <si>
    <t>Santarém Novo</t>
  </si>
  <si>
    <t>Tanquinho</t>
  </si>
  <si>
    <t>Feira Da Mata</t>
  </si>
  <si>
    <t>Conceição Das Pedras</t>
  </si>
  <si>
    <t>Presidente Castello Branco</t>
  </si>
  <si>
    <t>Brasileira</t>
  </si>
  <si>
    <t>Divino Das Laranjeiras</t>
  </si>
  <si>
    <t>Maripá De Minas</t>
  </si>
  <si>
    <t>Brejo Dos Santos</t>
  </si>
  <si>
    <t>Pinhal De São Bento</t>
  </si>
  <si>
    <t>Virgolândia</t>
  </si>
  <si>
    <t>Nova Colinas</t>
  </si>
  <si>
    <t>Natalândia</t>
  </si>
  <si>
    <t>Ibiam</t>
  </si>
  <si>
    <t>Caldeirão Grande Do Piauí</t>
  </si>
  <si>
    <t>Quartel Geral</t>
  </si>
  <si>
    <t>Uru</t>
  </si>
  <si>
    <t>Malta</t>
  </si>
  <si>
    <t>Camacho</t>
  </si>
  <si>
    <t>Geminiano</t>
  </si>
  <si>
    <t>São Fernando</t>
  </si>
  <si>
    <t>Abreulândia</t>
  </si>
  <si>
    <t>Nova Redenção</t>
  </si>
  <si>
    <t>Alvorada De Minas</t>
  </si>
  <si>
    <t>Maturéia</t>
  </si>
  <si>
    <t>Tanque D'Arca</t>
  </si>
  <si>
    <t>Bertolínia</t>
  </si>
  <si>
    <t>Umari</t>
  </si>
  <si>
    <t>São João Da Paraúna</t>
  </si>
  <si>
    <t>Santa Terezinha Do Progresso</t>
  </si>
  <si>
    <t>Amparo Do Serra</t>
  </si>
  <si>
    <t>Itaú</t>
  </si>
  <si>
    <t>Capela Nova</t>
  </si>
  <si>
    <t>Mamonas</t>
  </si>
  <si>
    <t>Cipotânea</t>
  </si>
  <si>
    <t>Conceição Da Barra De Minas</t>
  </si>
  <si>
    <t>Paulistas</t>
  </si>
  <si>
    <t>Madeiro</t>
  </si>
  <si>
    <t>Leme Do Prado</t>
  </si>
  <si>
    <t>Jenipapo De Minas</t>
  </si>
  <si>
    <t>Ouro Verde De Minas</t>
  </si>
  <si>
    <t>Ibiara</t>
  </si>
  <si>
    <t>Maetinga</t>
  </si>
  <si>
    <t>Olho D'Água Grande</t>
  </si>
  <si>
    <t>Tupirama</t>
  </si>
  <si>
    <t>Avelinópolis</t>
  </si>
  <si>
    <t>Ponte Alta Do Bom Jesus</t>
  </si>
  <si>
    <t>Gonzaga</t>
  </si>
  <si>
    <t>Antônio Almeida</t>
  </si>
  <si>
    <t>Botumirim</t>
  </si>
  <si>
    <t>Nova Roma</t>
  </si>
  <si>
    <t>Alagoinha Do Piauí</t>
  </si>
  <si>
    <t>Jaupaci</t>
  </si>
  <si>
    <t>Guarinos</t>
  </si>
  <si>
    <t>Israelândia</t>
  </si>
  <si>
    <t>Santa Rosa De Lima</t>
  </si>
  <si>
    <t>Buriti Dos Montes</t>
  </si>
  <si>
    <t>Tupanci Do Sul</t>
  </si>
  <si>
    <t>Matos Costa</t>
  </si>
  <si>
    <t>São José Do Piauí</t>
  </si>
  <si>
    <t>Santa Cruz Do Escalvado</t>
  </si>
  <si>
    <t>Santo Antônio Do Caiuá</t>
  </si>
  <si>
    <t>Olho D'Água</t>
  </si>
  <si>
    <t>Altaneira</t>
  </si>
  <si>
    <t>Trombas</t>
  </si>
  <si>
    <t>Bandeira</t>
  </si>
  <si>
    <t>Itamarati De Minas</t>
  </si>
  <si>
    <t>São Francisco Do Piauí</t>
  </si>
  <si>
    <t>Milagres Do Maranhão</t>
  </si>
  <si>
    <t>Córrego Do Ouro</t>
  </si>
  <si>
    <t>Berizal</t>
  </si>
  <si>
    <t>Esperança Nova</t>
  </si>
  <si>
    <t>Capitão Andrade</t>
  </si>
  <si>
    <t>Firmino Alves</t>
  </si>
  <si>
    <t>Aguiar</t>
  </si>
  <si>
    <t>Guarani De Goiás</t>
  </si>
  <si>
    <t>São João Do Arraial</t>
  </si>
  <si>
    <t>General Sampaio</t>
  </si>
  <si>
    <t>Santa Maria Do Tocantins</t>
  </si>
  <si>
    <t>Santana De Cataguases</t>
  </si>
  <si>
    <t>Materlândia</t>
  </si>
  <si>
    <t>Couto De Magalhães De Minas</t>
  </si>
  <si>
    <t>Angico</t>
  </si>
  <si>
    <t>Uirapuru</t>
  </si>
  <si>
    <t>Sebastião Leal</t>
  </si>
  <si>
    <t>Iporanga</t>
  </si>
  <si>
    <t>Felício Dos Santos</t>
  </si>
  <si>
    <t>Assunção Do Piauí</t>
  </si>
  <si>
    <t>Piedade De Ponte Nova</t>
  </si>
  <si>
    <t>Três Ranchos</t>
  </si>
  <si>
    <t>Godoy Moreira</t>
  </si>
  <si>
    <t>Guarará</t>
  </si>
  <si>
    <t>Minador Do Negrão</t>
  </si>
  <si>
    <t>Água Limpa</t>
  </si>
  <si>
    <t>São José Do Povo</t>
  </si>
  <si>
    <t>Jaramataia</t>
  </si>
  <si>
    <t>Matinhas</t>
  </si>
  <si>
    <t>Patis</t>
  </si>
  <si>
    <t>Pacujá</t>
  </si>
  <si>
    <t>Serra Grande</t>
  </si>
  <si>
    <t>Central Do Maranhão</t>
  </si>
  <si>
    <t>Trabiju</t>
  </si>
  <si>
    <t>Aroazes</t>
  </si>
  <si>
    <t>Canudos Do Vale</t>
  </si>
  <si>
    <t>Dom Joaquim</t>
  </si>
  <si>
    <t>Pilõezinhos</t>
  </si>
  <si>
    <t>Lagoa Dos Patos</t>
  </si>
  <si>
    <t>São João Da Lagoa</t>
  </si>
  <si>
    <t>Betânia Do Piauí</t>
  </si>
  <si>
    <t>São João Da Serra</t>
  </si>
  <si>
    <t>São José Dos Basílios</t>
  </si>
  <si>
    <t>Balbinos</t>
  </si>
  <si>
    <t>Dores Do Turvo</t>
  </si>
  <si>
    <t>Santa Rosa De Goiás</t>
  </si>
  <si>
    <t>Senador Sá</t>
  </si>
  <si>
    <t>Ribeira Do Piauí</t>
  </si>
  <si>
    <t>Acauã</t>
  </si>
  <si>
    <t>Santo Antônio Do Aventureiro</t>
  </si>
  <si>
    <t>Forquetinha</t>
  </si>
  <si>
    <t>Morro Do Chapéu Do Piauí</t>
  </si>
  <si>
    <t>Novo Acordo</t>
  </si>
  <si>
    <t>Itaporã Do Tocantins</t>
  </si>
  <si>
    <t>São Sebastião Do Tocantins</t>
  </si>
  <si>
    <t>São Julião</t>
  </si>
  <si>
    <t>São José Do Sabugi</t>
  </si>
  <si>
    <t>Juramento</t>
  </si>
  <si>
    <t>Caxingó</t>
  </si>
  <si>
    <t>Recursolândia</t>
  </si>
  <si>
    <t>Patos Do Piauí</t>
  </si>
  <si>
    <t>Belágua</t>
  </si>
  <si>
    <t>Aurora Do Tocantins</t>
  </si>
  <si>
    <t>São Bentinho</t>
  </si>
  <si>
    <t>Santa Helena De Minas</t>
  </si>
  <si>
    <t>Muricilândia</t>
  </si>
  <si>
    <t>Mimoso De Goiás</t>
  </si>
  <si>
    <t>São João Do Cariri</t>
  </si>
  <si>
    <t>Conceição De Ipanema</t>
  </si>
  <si>
    <t>Senador Elói De Souza</t>
  </si>
  <si>
    <t>Pai Pedro</t>
  </si>
  <si>
    <t>Coronel Ezequiel</t>
  </si>
  <si>
    <t>Bom Princípio Do Piauí</t>
  </si>
  <si>
    <t>Cravolândia</t>
  </si>
  <si>
    <t>Novo Oriente Do Piauí</t>
  </si>
  <si>
    <t>Pescador</t>
  </si>
  <si>
    <t>Sagres</t>
  </si>
  <si>
    <t>Conceição Do Canindé</t>
  </si>
  <si>
    <t>Colinas Do Sul</t>
  </si>
  <si>
    <t>Santa Filomena Do Maranhão</t>
  </si>
  <si>
    <t>Eliseu Martins</t>
  </si>
  <si>
    <t>Riachão Do Poço</t>
  </si>
  <si>
    <t>Gameleiras</t>
  </si>
  <si>
    <t>Barra Do Guarita</t>
  </si>
  <si>
    <t>Cunhataí</t>
  </si>
  <si>
    <t>Nova Módica</t>
  </si>
  <si>
    <t>Curral De Cima</t>
  </si>
  <si>
    <t>Olímpio Noronha</t>
  </si>
  <si>
    <t>Cristália</t>
  </si>
  <si>
    <t>Flor Do Sertão</t>
  </si>
  <si>
    <t>Bento Fernandes</t>
  </si>
  <si>
    <t>Macururé</t>
  </si>
  <si>
    <t>Caraúbas Do Piauí</t>
  </si>
  <si>
    <t>São João Da Mata</t>
  </si>
  <si>
    <t>Encanto</t>
  </si>
  <si>
    <t>São João Da Ponta</t>
  </si>
  <si>
    <t>Miraselva</t>
  </si>
  <si>
    <t>Cocal Dos Alves</t>
  </si>
  <si>
    <t>São José De Caiana</t>
  </si>
  <si>
    <t>Catuti</t>
  </si>
  <si>
    <t>Coronel Pacheco</t>
  </si>
  <si>
    <t>Serra De São Bento</t>
  </si>
  <si>
    <t>Leandro Ferreira</t>
  </si>
  <si>
    <t>Ibiracatu</t>
  </si>
  <si>
    <t>Taquaral</t>
  </si>
  <si>
    <t>Rafael Fernandes</t>
  </si>
  <si>
    <t>Tufilândia</t>
  </si>
  <si>
    <t>São Geraldo Do Baixio</t>
  </si>
  <si>
    <t>Marilac</t>
  </si>
  <si>
    <t>Catingueira</t>
  </si>
  <si>
    <t>Milton Brandão</t>
  </si>
  <si>
    <t>Campinas Do Piauí</t>
  </si>
  <si>
    <t>Campo Largo Do Piauí</t>
  </si>
  <si>
    <t>Juazeiro Do Piauí</t>
  </si>
  <si>
    <t>São José Do Alegre</t>
  </si>
  <si>
    <t>Sucupira Do Riachão</t>
  </si>
  <si>
    <t>Rio Espera</t>
  </si>
  <si>
    <t>Crixás Do Tocantins</t>
  </si>
  <si>
    <t>Triunfo Potiguar</t>
  </si>
  <si>
    <t>Junco Do Maranhão</t>
  </si>
  <si>
    <t>Nova Aliança Do Ivaí</t>
  </si>
  <si>
    <t>Turiúba</t>
  </si>
  <si>
    <t>Biquinhas</t>
  </si>
  <si>
    <t>Damião</t>
  </si>
  <si>
    <t>Santa Maria Do Salto</t>
  </si>
  <si>
    <t>Alcantil</t>
  </si>
  <si>
    <t>Monte Santo Do Tocantins</t>
  </si>
  <si>
    <t>Graça Aranha</t>
  </si>
  <si>
    <t>Boa Ventura</t>
  </si>
  <si>
    <t>Solidão</t>
  </si>
  <si>
    <t>Dezesseis De Novembro</t>
  </si>
  <si>
    <t>Guaraciama</t>
  </si>
  <si>
    <t>Santana Do Seridó</t>
  </si>
  <si>
    <t>São Félix De Balsas</t>
  </si>
  <si>
    <t>Congonhas Do Norte</t>
  </si>
  <si>
    <t>São Miguel Do Aleixo</t>
  </si>
  <si>
    <t>São João Da Fronteira</t>
  </si>
  <si>
    <t>Ichu</t>
  </si>
  <si>
    <t>Severiano Melo</t>
  </si>
  <si>
    <t>São José Da Safira</t>
  </si>
  <si>
    <t>São Francisco De Assis Do Piauí</t>
  </si>
  <si>
    <t>Vieirópolis</t>
  </si>
  <si>
    <t>Ewbank Da Câmara</t>
  </si>
  <si>
    <t>Cumbe</t>
  </si>
  <si>
    <t>Ponto Chique</t>
  </si>
  <si>
    <t>Jacobina Do Piauí</t>
  </si>
  <si>
    <t>Reserva Do Cabaçal</t>
  </si>
  <si>
    <t>Manoel Emídio</t>
  </si>
  <si>
    <t>Josenópolis</t>
  </si>
  <si>
    <t>Senador Modestino Gonçalves</t>
  </si>
  <si>
    <t>Lajeado Grande</t>
  </si>
  <si>
    <t>Porto Rico Do Maranhão</t>
  </si>
  <si>
    <t>Lagoa De São Francisco</t>
  </si>
  <si>
    <t>Júlio Borges</t>
  </si>
  <si>
    <t>Aricanduva</t>
  </si>
  <si>
    <t>Lourdes</t>
  </si>
  <si>
    <t>Marzagão</t>
  </si>
  <si>
    <t>Areias</t>
  </si>
  <si>
    <t>Gavião</t>
  </si>
  <si>
    <t>Santa Efigênia De Minas</t>
  </si>
  <si>
    <t>Poço De José De Moura</t>
  </si>
  <si>
    <t>Ibituruna</t>
  </si>
  <si>
    <t>Alvarenga</t>
  </si>
  <si>
    <t>Santa Fé De Minas</t>
  </si>
  <si>
    <t>Pingo D'Água</t>
  </si>
  <si>
    <t>Bertópolis</t>
  </si>
  <si>
    <t>Santana Do Deserto</t>
  </si>
  <si>
    <t>Fruta De Leite</t>
  </si>
  <si>
    <t>Luís Domingues</t>
  </si>
  <si>
    <t>São Francisco Do Oeste</t>
  </si>
  <si>
    <t>Santana De Mangueira</t>
  </si>
  <si>
    <t>Parisi</t>
  </si>
  <si>
    <t>Buriti De Goiás</t>
  </si>
  <si>
    <t>Lafaiete Coutinho</t>
  </si>
  <si>
    <t>Dirceu Arcoverde</t>
  </si>
  <si>
    <t>Japi</t>
  </si>
  <si>
    <t>Sítio D'Abadia</t>
  </si>
  <si>
    <t>Rio Dos Bois</t>
  </si>
  <si>
    <t>Damolândia</t>
  </si>
  <si>
    <t>Carlos Gomes</t>
  </si>
  <si>
    <t>São Raimundo Do Doca Bezerra</t>
  </si>
  <si>
    <t>Santa Tereza</t>
  </si>
  <si>
    <t>Serra Nova Dourada</t>
  </si>
  <si>
    <t>Tigrinhos</t>
  </si>
  <si>
    <t>Acaiaca</t>
  </si>
  <si>
    <t>Lamim</t>
  </si>
  <si>
    <t>Casa Grande</t>
  </si>
  <si>
    <t>Brás Pires</t>
  </si>
  <si>
    <t>Lagoa Do Sítio</t>
  </si>
  <si>
    <t>Santa Cruz De Salinas</t>
  </si>
  <si>
    <t>Jardim Olinda</t>
  </si>
  <si>
    <t>Sampaio</t>
  </si>
  <si>
    <t>Paial</t>
  </si>
  <si>
    <t>Benedito Leite</t>
  </si>
  <si>
    <t>São Félix De Minas</t>
  </si>
  <si>
    <t>Itaoca</t>
  </si>
  <si>
    <t>Nova América</t>
  </si>
  <si>
    <t>Bonfim Do Piauí</t>
  </si>
  <si>
    <t>Massapê Do Piauí</t>
  </si>
  <si>
    <t>São Patrício</t>
  </si>
  <si>
    <t>Santana Dos Montes</t>
  </si>
  <si>
    <t>São João Das Duas Pontes</t>
  </si>
  <si>
    <t>Flora Rica</t>
  </si>
  <si>
    <t>Rodolfo Fernandes</t>
  </si>
  <si>
    <t>Caridade Do Piauí</t>
  </si>
  <si>
    <t>Afonso Cunha</t>
  </si>
  <si>
    <t>São João Do Pacuí</t>
  </si>
  <si>
    <t>Nova Iguaçu De Goiás</t>
  </si>
  <si>
    <t>Luzinópolis</t>
  </si>
  <si>
    <t>Novo Santo Antônio</t>
  </si>
  <si>
    <t>Lucrécia</t>
  </si>
  <si>
    <t>Sucupira</t>
  </si>
  <si>
    <t>José Gonçalves De Minas</t>
  </si>
  <si>
    <t>Coronel Pilar</t>
  </si>
  <si>
    <t>Santa Rosa Do Piauí</t>
  </si>
  <si>
    <t>Fronteira Dos Vales</t>
  </si>
  <si>
    <t>Desterro Do Melo</t>
  </si>
  <si>
    <t>Carmolândia</t>
  </si>
  <si>
    <t>Senhora Do Porto</t>
  </si>
  <si>
    <t>Córrego Novo</t>
  </si>
  <si>
    <t>Serrinha Dos Pintos</t>
  </si>
  <si>
    <t>Lagoa Do Tocantins</t>
  </si>
  <si>
    <t>São Miguel Da Boa Vista</t>
  </si>
  <si>
    <t>Nova Canaã Paulista</t>
  </si>
  <si>
    <t>Contendas Do Sincorá</t>
  </si>
  <si>
    <t>Moiporá</t>
  </si>
  <si>
    <t>Cocal De Telha</t>
  </si>
  <si>
    <t>Córrego Do Bom Jesus</t>
  </si>
  <si>
    <t>Fortuna De Minas</t>
  </si>
  <si>
    <t>Paes Landim</t>
  </si>
  <si>
    <t>Paraú</t>
  </si>
  <si>
    <t>Alegrete Do Piauí</t>
  </si>
  <si>
    <t>Pedra Do Anta</t>
  </si>
  <si>
    <t>Diogo De Vasconcelos</t>
  </si>
  <si>
    <t>Logradouro</t>
  </si>
  <si>
    <t>Taparuba</t>
  </si>
  <si>
    <t>Campo Azul</t>
  </si>
  <si>
    <t>Passagem Franca Do Piauí</t>
  </si>
  <si>
    <t>Itapirapuã Paulista</t>
  </si>
  <si>
    <t>Marcos Parente</t>
  </si>
  <si>
    <t>Lagoa</t>
  </si>
  <si>
    <t>Bacurituba</t>
  </si>
  <si>
    <t>Olho D'Água Do Borges</t>
  </si>
  <si>
    <t>Monte Horebe</t>
  </si>
  <si>
    <t>Lizarda</t>
  </si>
  <si>
    <t>Francinópolis</t>
  </si>
  <si>
    <t>Caiçara Do Rio Do Vento</t>
  </si>
  <si>
    <t>São Bento Do Trairí</t>
  </si>
  <si>
    <t>Ingazeira</t>
  </si>
  <si>
    <t>Bugre</t>
  </si>
  <si>
    <t>Coqueiro Baixo</t>
  </si>
  <si>
    <t>Curral Novo Do Piauí</t>
  </si>
  <si>
    <t>Riacho Frio</t>
  </si>
  <si>
    <t>Fernandes Tourinho</t>
  </si>
  <si>
    <t>Barcelona</t>
  </si>
  <si>
    <t>Goiabeira</t>
  </si>
  <si>
    <t>Juarina</t>
  </si>
  <si>
    <t>Pilões</t>
  </si>
  <si>
    <t>Santo Antônio Do Itambé</t>
  </si>
  <si>
    <t>Monjolos</t>
  </si>
  <si>
    <t>Miravânia</t>
  </si>
  <si>
    <t>Arraial</t>
  </si>
  <si>
    <t>Bias Fortes</t>
  </si>
  <si>
    <t>Pedra Dourada</t>
  </si>
  <si>
    <t>Olivedos</t>
  </si>
  <si>
    <t>Santiago Do Sul</t>
  </si>
  <si>
    <t>Joca Marques</t>
  </si>
  <si>
    <t>Vitória Brasil</t>
  </si>
  <si>
    <t>Adelândia</t>
  </si>
  <si>
    <t>Santa Salete</t>
  </si>
  <si>
    <t>Granjeiro</t>
  </si>
  <si>
    <t>Campo Alegre Do Fidalgo</t>
  </si>
  <si>
    <t>Serra Azul De Minas</t>
  </si>
  <si>
    <t>Maurilândia Do Tocantins</t>
  </si>
  <si>
    <t>Dom Macedo Costa</t>
  </si>
  <si>
    <t>Santa Terezinha Do Tocantins</t>
  </si>
  <si>
    <t>Monte Formoso</t>
  </si>
  <si>
    <t>Telha</t>
  </si>
  <si>
    <t>Benjamin Constant Do Sul</t>
  </si>
  <si>
    <t>General Maynard</t>
  </si>
  <si>
    <t>Sebastião Barros</t>
  </si>
  <si>
    <t>Major Sales</t>
  </si>
  <si>
    <t>Santa Cruz Dos Milagres</t>
  </si>
  <si>
    <t>Venha-Ver</t>
  </si>
  <si>
    <t>São José Do Peixe</t>
  </si>
  <si>
    <t>Aspásia</t>
  </si>
  <si>
    <t>São Gonçalo Do Piauí</t>
  </si>
  <si>
    <t>São João Do Tigre</t>
  </si>
  <si>
    <t>Marinópolis</t>
  </si>
  <si>
    <t>Damianópolis</t>
  </si>
  <si>
    <t>Argirita</t>
  </si>
  <si>
    <t>Pedra Mole</t>
  </si>
  <si>
    <t>Vila Flor</t>
  </si>
  <si>
    <t>Guaribas</t>
  </si>
  <si>
    <t>Domingos Mourão</t>
  </si>
  <si>
    <t>São João De Iracema</t>
  </si>
  <si>
    <t>Guaraíta</t>
  </si>
  <si>
    <t>Estrela Dalva</t>
  </si>
  <si>
    <t>Morro Do Pilar</t>
  </si>
  <si>
    <t>Lagoa Do Barro Do Piauí</t>
  </si>
  <si>
    <t>Coronel José Dias</t>
  </si>
  <si>
    <t>Frutuoso Gomes</t>
  </si>
  <si>
    <t>Oliveira Fortes</t>
  </si>
  <si>
    <t>Francisco Ayres</t>
  </si>
  <si>
    <t>Gurjão</t>
  </si>
  <si>
    <t>Várzea Branca</t>
  </si>
  <si>
    <t>Flores Do Piauí</t>
  </si>
  <si>
    <t>Dom Viçoso</t>
  </si>
  <si>
    <t>Mãe D'Água</t>
  </si>
  <si>
    <t>Rio Doce</t>
  </si>
  <si>
    <t>Porto Alegre Do Tocantins</t>
  </si>
  <si>
    <t>São João Da Canabrava</t>
  </si>
  <si>
    <t>Umburatiba</t>
  </si>
  <si>
    <t>Santana Do Piauí</t>
  </si>
  <si>
    <t>Vista Serrana</t>
  </si>
  <si>
    <t>Serra Da Raiz</t>
  </si>
  <si>
    <t>Ouro Velho</t>
  </si>
  <si>
    <t>Lagoa De Velhos</t>
  </si>
  <si>
    <t>Palmelo</t>
  </si>
  <si>
    <t>Passagem</t>
  </si>
  <si>
    <t>Wall Ferraz</t>
  </si>
  <si>
    <t>Brejo Do Piauí</t>
  </si>
  <si>
    <t>Socorro Do Piauí</t>
  </si>
  <si>
    <t>Agricolândia</t>
  </si>
  <si>
    <t>São Lourenço Do Piauí</t>
  </si>
  <si>
    <t>Nacip Raydan</t>
  </si>
  <si>
    <t>Pindoba</t>
  </si>
  <si>
    <t>Sossêgo</t>
  </si>
  <si>
    <t>Paraná</t>
  </si>
  <si>
    <t>São Gonçalo Do Rio Preto</t>
  </si>
  <si>
    <t>Vila Nova Do Piauí</t>
  </si>
  <si>
    <t>Sem-Peixe</t>
  </si>
  <si>
    <t>Cacimba De Areia</t>
  </si>
  <si>
    <t>Emas</t>
  </si>
  <si>
    <t>Bela Vista Do Piauí</t>
  </si>
  <si>
    <t>Luciara</t>
  </si>
  <si>
    <t>Novo Jardim</t>
  </si>
  <si>
    <t>Santana Do Garambéu</t>
  </si>
  <si>
    <t>Timbaúba Dos Batistas</t>
  </si>
  <si>
    <t>Jundiá</t>
  </si>
  <si>
    <t>São Sebastião Do Umbuzeiro</t>
  </si>
  <si>
    <t>Barra D'Alcântara</t>
  </si>
  <si>
    <t>Chiador</t>
  </si>
  <si>
    <t>Capitão Gervásio Oliveira</t>
  </si>
  <si>
    <t>Tupiratins</t>
  </si>
  <si>
    <t>Riacho Da Cruz</t>
  </si>
  <si>
    <t>Frei Lagonegro</t>
  </si>
  <si>
    <t>Santa Tereza Do Tocantins</t>
  </si>
  <si>
    <t>Queluzito</t>
  </si>
  <si>
    <t>Tenório</t>
  </si>
  <si>
    <t>Cajazeirinhas</t>
  </si>
  <si>
    <t>São José De Princesa</t>
  </si>
  <si>
    <t>São Braz Do Piauí</t>
  </si>
  <si>
    <t>Senador José Bento</t>
  </si>
  <si>
    <t>Várzea</t>
  </si>
  <si>
    <t>Coivaras</t>
  </si>
  <si>
    <t>Catas Altas Da Noruega</t>
  </si>
  <si>
    <t>Pracinha</t>
  </si>
  <si>
    <t>Rafael Godeiro</t>
  </si>
  <si>
    <t>Santo Inácio Do Piauí</t>
  </si>
  <si>
    <t>Fartura Do Piauí</t>
  </si>
  <si>
    <t>São José Dos Cordeiros</t>
  </si>
  <si>
    <t>Novo Alegre</t>
  </si>
  <si>
    <t>Consolação</t>
  </si>
  <si>
    <t>Grupiara</t>
  </si>
  <si>
    <t>Ibiquera</t>
  </si>
  <si>
    <t>Jardim Do Mulato</t>
  </si>
  <si>
    <t>Paquetá</t>
  </si>
  <si>
    <t>Glaucilândia</t>
  </si>
  <si>
    <t>Morro Cabeça No Tempo</t>
  </si>
  <si>
    <t>Jesúpolis</t>
  </si>
  <si>
    <t>Fernando Pedroza</t>
  </si>
  <si>
    <t>Hugo Napoleão</t>
  </si>
  <si>
    <t>Amparo De São Francisco</t>
  </si>
  <si>
    <t>Arapeí</t>
  </si>
  <si>
    <t>Presidente Kubitschek</t>
  </si>
  <si>
    <t>Carmésia</t>
  </si>
  <si>
    <t>Frei Martinho</t>
  </si>
  <si>
    <t>Rochedo De Minas</t>
  </si>
  <si>
    <t>Ponte Branca</t>
  </si>
  <si>
    <t>Cachoeira De Goiás</t>
  </si>
  <si>
    <t>Belém Do Piauí</t>
  </si>
  <si>
    <t>Silveirânia</t>
  </si>
  <si>
    <t>Água Nova</t>
  </si>
  <si>
    <t>Pajeú Do Piauí</t>
  </si>
  <si>
    <t>São José Do Bonfim</t>
  </si>
  <si>
    <t>Joca Claudino</t>
  </si>
  <si>
    <t>Curralinhos</t>
  </si>
  <si>
    <t>Olaria</t>
  </si>
  <si>
    <t>Senador Cortes</t>
  </si>
  <si>
    <t>Itambé Do Mato Dentro</t>
  </si>
  <si>
    <t>Barreiras Do Piauí</t>
  </si>
  <si>
    <t>Lastro</t>
  </si>
  <si>
    <t>Pavussu</t>
  </si>
  <si>
    <t>Carrapateira</t>
  </si>
  <si>
    <t>Taboleiro Grande</t>
  </si>
  <si>
    <t>Taipas Do Tocantins</t>
  </si>
  <si>
    <t>Francisco Dantas</t>
  </si>
  <si>
    <t>Cajazeiras Do Piauí</t>
  </si>
  <si>
    <t>Algodão De Jandaíra</t>
  </si>
  <si>
    <t>Ipueira</t>
  </si>
  <si>
    <t>João Costa</t>
  </si>
  <si>
    <t>São Félix Do Piauí</t>
  </si>
  <si>
    <t>Jardim De Angicos</t>
  </si>
  <si>
    <t>Torre De Pedra</t>
  </si>
  <si>
    <t>Pedro Teixeira</t>
  </si>
  <si>
    <t>Pau D'Arco Do Piauí</t>
  </si>
  <si>
    <t>São Gonçalo Do Gurguéia</t>
  </si>
  <si>
    <t>Mato Grosso</t>
  </si>
  <si>
    <t>Tanque Do Piauí</t>
  </si>
  <si>
    <t>Aracitaba</t>
  </si>
  <si>
    <t>Lavandeira</t>
  </si>
  <si>
    <t>Chapada De Areia</t>
  </si>
  <si>
    <t>Cedro Do Abaeté</t>
  </si>
  <si>
    <t>São Miguel Do Fidalgo</t>
  </si>
  <si>
    <t>Vera Mendes</t>
  </si>
  <si>
    <t>Porto Alegre Do Piauí</t>
  </si>
  <si>
    <t>Curral Velho</t>
  </si>
  <si>
    <t>Antônio Prado De Minas</t>
  </si>
  <si>
    <t>Tamboril Do Piauí</t>
  </si>
  <si>
    <t>Santo Antônio Do Rio Abaixo</t>
  </si>
  <si>
    <t>Prata Do Piauí</t>
  </si>
  <si>
    <t>Riacho De Santo Antônio</t>
  </si>
  <si>
    <t>Paiva</t>
  </si>
  <si>
    <t>Pedro Laurentino</t>
  </si>
  <si>
    <t>Zabelê</t>
  </si>
  <si>
    <t>São José Do Brejo Do Cruz</t>
  </si>
  <si>
    <t>São Miguel Da Baixa Grande</t>
  </si>
  <si>
    <t>Passabém</t>
  </si>
  <si>
    <t>Monte Das Gameleiras</t>
  </si>
  <si>
    <t>Oliveira De Fátima</t>
  </si>
  <si>
    <t>Coxixola</t>
  </si>
  <si>
    <t>São Sebastião Do Rio Preto</t>
  </si>
  <si>
    <t>Rio Da Conceição</t>
  </si>
  <si>
    <t>São Félix Do Tocantins</t>
  </si>
  <si>
    <t>Serra Da Saudade</t>
  </si>
  <si>
    <t>Parari</t>
  </si>
  <si>
    <t>Areia De Baraúnas</t>
  </si>
  <si>
    <t>Olho D'Água Do Piauí</t>
  </si>
  <si>
    <t>São Luis Do Piauí</t>
  </si>
  <si>
    <t>Aroeiras Do Itaim</t>
  </si>
  <si>
    <t>Anhanguera</t>
  </si>
  <si>
    <t>Santo Antônio Dos Milagres</t>
  </si>
  <si>
    <t>Miguel Leão</t>
  </si>
  <si>
    <t>Confins</t>
  </si>
  <si>
    <t>Colniza</t>
  </si>
  <si>
    <t>Ubarana</t>
  </si>
  <si>
    <t>Santa Rita Do Pardo</t>
  </si>
  <si>
    <t>Santo Antônio Do Leste</t>
  </si>
  <si>
    <t>Bacabeira</t>
  </si>
  <si>
    <t>Delta</t>
  </si>
  <si>
    <t>Tamandaré</t>
  </si>
  <si>
    <t>Mariópolis</t>
  </si>
  <si>
    <t>Corumbiara</t>
  </si>
  <si>
    <t>Boa Vista Do Cadeado</t>
  </si>
  <si>
    <t>São Vicente Férrer</t>
  </si>
  <si>
    <t>Curiúva</t>
  </si>
  <si>
    <t>Bom Sucesso Do Sul</t>
  </si>
  <si>
    <t>Pindoretama</t>
  </si>
  <si>
    <t>Boa Ventura De São Roque</t>
  </si>
  <si>
    <t>Nova Bandeirantes</t>
  </si>
  <si>
    <t>Tartarugalzinho</t>
  </si>
  <si>
    <t>Abadia Dos Dourados</t>
  </si>
  <si>
    <t>Lindoeste</t>
  </si>
  <si>
    <t>Bagre</t>
  </si>
  <si>
    <t>Romaria</t>
  </si>
  <si>
    <t>Abadia De Goiás</t>
  </si>
  <si>
    <t>São Bento Do Norte</t>
  </si>
  <si>
    <t>Irauçuba</t>
  </si>
  <si>
    <t>São Félix Do Coribe</t>
  </si>
  <si>
    <t>Campo Do Tenente</t>
  </si>
  <si>
    <t>Jaguaripe</t>
  </si>
  <si>
    <t>Bela Vista Do Toldo</t>
  </si>
  <si>
    <t>Pontes Gestal</t>
  </si>
  <si>
    <t>Turilândia</t>
  </si>
  <si>
    <t>Águas Mornas</t>
  </si>
  <si>
    <t>Quiterianópolis</t>
  </si>
  <si>
    <t>Mato Leitão</t>
  </si>
  <si>
    <t>Demerval Lobão</t>
  </si>
  <si>
    <t>Tesouro</t>
  </si>
  <si>
    <t>Cruz Do Espírito Santo</t>
  </si>
  <si>
    <t>Água Comprida</t>
  </si>
  <si>
    <t>Apiacás</t>
  </si>
  <si>
    <t>Lima Campos</t>
  </si>
  <si>
    <t>Baía Formosa</t>
  </si>
  <si>
    <t>Urucuia</t>
  </si>
  <si>
    <t>Nova Ramada</t>
  </si>
  <si>
    <t>Joaquim Nabuco</t>
  </si>
  <si>
    <t>Flor Da Serra Do Sul</t>
  </si>
  <si>
    <t>Upanema</t>
  </si>
  <si>
    <t>Aporá</t>
  </si>
  <si>
    <t>Quatro Irmãos</t>
  </si>
  <si>
    <t>Pedro Velho</t>
  </si>
  <si>
    <t>Brazabrantes</t>
  </si>
  <si>
    <t>São Pedro Dos Ferros</t>
  </si>
  <si>
    <t>Biritinga</t>
  </si>
  <si>
    <t>Taipu</t>
  </si>
  <si>
    <t>Lagoa Do Ouro</t>
  </si>
  <si>
    <t>Nordestina</t>
  </si>
  <si>
    <t>São Pedro Do Piauí</t>
  </si>
  <si>
    <t>Vila Lângaro</t>
  </si>
  <si>
    <t>Ibitiara</t>
  </si>
  <si>
    <t>Rolador</t>
  </si>
  <si>
    <t>Piedade Do Rio Grande</t>
  </si>
  <si>
    <t>Jeriquara</t>
  </si>
  <si>
    <t>Pratinha</t>
  </si>
  <si>
    <t>Joselândia</t>
  </si>
  <si>
    <t>Saboeiro</t>
  </si>
  <si>
    <t>Araguacema</t>
  </si>
  <si>
    <t>Jucati</t>
  </si>
  <si>
    <t>Buritirana</t>
  </si>
  <si>
    <t>Pontal Do Araguaia</t>
  </si>
  <si>
    <t>Bonópolis</t>
  </si>
  <si>
    <t>São Luiz Do Norte</t>
  </si>
  <si>
    <t>Quadra</t>
  </si>
  <si>
    <t>Olinda Nova Do Maranhão</t>
  </si>
  <si>
    <t>Arara</t>
  </si>
  <si>
    <t>Puxinanã</t>
  </si>
  <si>
    <t>Jaqueira</t>
  </si>
  <si>
    <t>São José Do Campestre</t>
  </si>
  <si>
    <t>Divisa Nova</t>
  </si>
  <si>
    <t>Juruá</t>
  </si>
  <si>
    <t>Penaforte</t>
  </si>
  <si>
    <t>Heliópolis</t>
  </si>
  <si>
    <t>São Pedro Da Água Branca</t>
  </si>
  <si>
    <t>Fagundes</t>
  </si>
  <si>
    <t>Anahy</t>
  </si>
  <si>
    <t>Águas Frias</t>
  </si>
  <si>
    <t>Lutécia</t>
  </si>
  <si>
    <t>Verdelândia</t>
  </si>
  <si>
    <t>Porto Barreiro</t>
  </si>
  <si>
    <t>Caém</t>
  </si>
  <si>
    <t>Joaquim Pires</t>
  </si>
  <si>
    <t>Barão De Melgaço</t>
  </si>
  <si>
    <t>Sítio Novo Do Tocantins</t>
  </si>
  <si>
    <t>Itaara</t>
  </si>
  <si>
    <t>Porto Firme</t>
  </si>
  <si>
    <t>Bom Lugar</t>
  </si>
  <si>
    <t>São José Da Varginha</t>
  </si>
  <si>
    <t>Jaboti</t>
  </si>
  <si>
    <t>Lagoa Dos Três Cantos</t>
  </si>
  <si>
    <t>Turuçu</t>
  </si>
  <si>
    <t>Inimutaba</t>
  </si>
  <si>
    <t>Ipiguá</t>
  </si>
  <si>
    <t>Nova América Da Colina</t>
  </si>
  <si>
    <t>Reduto</t>
  </si>
  <si>
    <t>Nicolau Vergueiro</t>
  </si>
  <si>
    <t>Barra Do Jacaré</t>
  </si>
  <si>
    <t>Vitória Das Missões</t>
  </si>
  <si>
    <t>Pedrinhas</t>
  </si>
  <si>
    <t>Cerro Negro</t>
  </si>
  <si>
    <t>Munhoz De Melo</t>
  </si>
  <si>
    <t>Aramari</t>
  </si>
  <si>
    <t>São Felipe D'Oeste</t>
  </si>
  <si>
    <t>Sericita</t>
  </si>
  <si>
    <t>Bonito De Santa Fé</t>
  </si>
  <si>
    <t>Ribeirão Do Largo</t>
  </si>
  <si>
    <t>Rio Branco Do Ivaí</t>
  </si>
  <si>
    <t>Boa Esperança Do Iguaçu</t>
  </si>
  <si>
    <t>Conquista D'Oeste</t>
  </si>
  <si>
    <t>Espírito Santo Do Dourado</t>
  </si>
  <si>
    <t>Buritinópolis</t>
  </si>
  <si>
    <t>Urutaí</t>
  </si>
  <si>
    <t>Ivolândia</t>
  </si>
  <si>
    <t>Porto Do Mangue</t>
  </si>
  <si>
    <t>Araponga</t>
  </si>
  <si>
    <t>Campina Do Simão</t>
  </si>
  <si>
    <t>Itaguaçu Da Bahia</t>
  </si>
  <si>
    <t>Sul Brasil</t>
  </si>
  <si>
    <t>Motuca</t>
  </si>
  <si>
    <t>Banzaê</t>
  </si>
  <si>
    <t>Santa Rita De Minas</t>
  </si>
  <si>
    <t>Chaval</t>
  </si>
  <si>
    <t>Itamari</t>
  </si>
  <si>
    <t>Pedras De Maria Da Cruz</t>
  </si>
  <si>
    <t>Pureza</t>
  </si>
  <si>
    <t>Bannach</t>
  </si>
  <si>
    <t>Iguaracy</t>
  </si>
  <si>
    <t>Santa Cruz Da Baixa Verde</t>
  </si>
  <si>
    <t>Santa Bárbara Do Leste</t>
  </si>
  <si>
    <t>Maraial</t>
  </si>
  <si>
    <t>Miraíma</t>
  </si>
  <si>
    <t>Itainópolis</t>
  </si>
  <si>
    <t>Piraí Do Norte</t>
  </si>
  <si>
    <t>Mambaí</t>
  </si>
  <si>
    <t>Ponte Alta Do Tocantins</t>
  </si>
  <si>
    <t>Nova Ibiá</t>
  </si>
  <si>
    <t>Bernardo Sayão</t>
  </si>
  <si>
    <t>Serra Negra Do Norte</t>
  </si>
  <si>
    <t>Bela Vista Do Maranhão</t>
  </si>
  <si>
    <t>Icaraí De Minas</t>
  </si>
  <si>
    <t>Santa Cruz De Minas</t>
  </si>
  <si>
    <t>Luminárias</t>
  </si>
  <si>
    <t>Jordão</t>
  </si>
  <si>
    <t>Pontalinda</t>
  </si>
  <si>
    <t>Martins</t>
  </si>
  <si>
    <t>Sítio Do Quinto</t>
  </si>
  <si>
    <t>Carrancas</t>
  </si>
  <si>
    <t>Aparecida Do Rio Negro</t>
  </si>
  <si>
    <t>Palmeirina</t>
  </si>
  <si>
    <t>Bom Jesus Do Amparo</t>
  </si>
  <si>
    <t>Nossa Senhora Das Graças</t>
  </si>
  <si>
    <t>Macedônia</t>
  </si>
  <si>
    <t>Ilha Das Flores</t>
  </si>
  <si>
    <t>Ribamar Fiquene</t>
  </si>
  <si>
    <t>Peri Mirim</t>
  </si>
  <si>
    <t>Campo Redondo</t>
  </si>
  <si>
    <t>Chapadão Do Lageado</t>
  </si>
  <si>
    <t>Bocaina Do Sul</t>
  </si>
  <si>
    <t>Centro Do Guilherme</t>
  </si>
  <si>
    <t>Chã Preta</t>
  </si>
  <si>
    <t>Groaíras</t>
  </si>
  <si>
    <t>Umbuzeiro</t>
  </si>
  <si>
    <t>Santo Antônio Do Palma</t>
  </si>
  <si>
    <t>Godofredo Viana</t>
  </si>
  <si>
    <t>Sete De Setembro</t>
  </si>
  <si>
    <t>Augusto De Lima</t>
  </si>
  <si>
    <t>Lagoa Grande Do Maranhão</t>
  </si>
  <si>
    <t>Ipiranga Do Piauí</t>
  </si>
  <si>
    <t>Cana Verde</t>
  </si>
  <si>
    <t>Aratuípe</t>
  </si>
  <si>
    <t>São Mamede</t>
  </si>
  <si>
    <t>Feira Nova Do Maranhão</t>
  </si>
  <si>
    <t>Lajeado Novo</t>
  </si>
  <si>
    <t>São Rafael</t>
  </si>
  <si>
    <t>Jesuânia</t>
  </si>
  <si>
    <t>Toropi</t>
  </si>
  <si>
    <t>Princesa</t>
  </si>
  <si>
    <t>Goianorte</t>
  </si>
  <si>
    <t>Deputado Irapuan Pinheiro</t>
  </si>
  <si>
    <t>Satubinha</t>
  </si>
  <si>
    <t>Itaubal</t>
  </si>
  <si>
    <t>Faxinalzinho</t>
  </si>
  <si>
    <t>Equador</t>
  </si>
  <si>
    <t>São Pedro Das Missões</t>
  </si>
  <si>
    <t>Sarutaiá</t>
  </si>
  <si>
    <t>Padre Carvalho</t>
  </si>
  <si>
    <t>Salto Do Céu</t>
  </si>
  <si>
    <t>Elisiário</t>
  </si>
  <si>
    <t>Marcolândia</t>
  </si>
  <si>
    <t>Morrinhos Do Sul</t>
  </si>
  <si>
    <t>Pracuúba</t>
  </si>
  <si>
    <t>Chapada Da Natividade</t>
  </si>
  <si>
    <t>Itaiçaba</t>
  </si>
  <si>
    <t>Santa Rosa Do Purus</t>
  </si>
  <si>
    <t>Itumirim</t>
  </si>
  <si>
    <t>Nova Nazaré</t>
  </si>
  <si>
    <t>Morpará</t>
  </si>
  <si>
    <t>Santana Do Maranhão</t>
  </si>
  <si>
    <t>Vale De São Domingos</t>
  </si>
  <si>
    <t>Barra De Santana</t>
  </si>
  <si>
    <t>Ubiretama</t>
  </si>
  <si>
    <t>Currais</t>
  </si>
  <si>
    <t>Mateiros</t>
  </si>
  <si>
    <t>Paranapoema</t>
  </si>
  <si>
    <t>Uniflor</t>
  </si>
  <si>
    <t>Inhacorá</t>
  </si>
  <si>
    <t>Porto Vitória</t>
  </si>
  <si>
    <t>Pirapó</t>
  </si>
  <si>
    <t>Cabeceiras Do Piauí</t>
  </si>
  <si>
    <t>Gado Bravo</t>
  </si>
  <si>
    <t>Simão Pereira</t>
  </si>
  <si>
    <t>Lagoinha</t>
  </si>
  <si>
    <t>Linha Nova</t>
  </si>
  <si>
    <t>Érico Cardoso</t>
  </si>
  <si>
    <t>Cubati</t>
  </si>
  <si>
    <t>Comercinho</t>
  </si>
  <si>
    <t>Santa Tereza De Goiás</t>
  </si>
  <si>
    <t>Carvalhópolis</t>
  </si>
  <si>
    <t>Mira Estrela</t>
  </si>
  <si>
    <t>Santa Rita De Ibitipoca</t>
  </si>
  <si>
    <t>Floreal</t>
  </si>
  <si>
    <t>Janduís</t>
  </si>
  <si>
    <t>Manfrinópolis</t>
  </si>
  <si>
    <t>Vermelho Novo</t>
  </si>
  <si>
    <t>Candeal</t>
  </si>
  <si>
    <t>Rubelita</t>
  </si>
  <si>
    <t>Divinolândia De Minas</t>
  </si>
  <si>
    <t>Mampituba</t>
  </si>
  <si>
    <t>Carneiros</t>
  </si>
  <si>
    <t>Dirce Reis</t>
  </si>
  <si>
    <t>Coronel Xavier Chaves</t>
  </si>
  <si>
    <t>Cedro De São João</t>
  </si>
  <si>
    <t>Lagoa Bonita Do Sul</t>
  </si>
  <si>
    <t>Cerro Grande</t>
  </si>
  <si>
    <t>Terezinha</t>
  </si>
  <si>
    <t>Formosa Do Sul</t>
  </si>
  <si>
    <t>Cajapió</t>
  </si>
  <si>
    <t>São João Do Sabugi</t>
  </si>
  <si>
    <t>Ererê</t>
  </si>
  <si>
    <t>Areial</t>
  </si>
  <si>
    <t>Rosário Da Limeira</t>
  </si>
  <si>
    <t>Montezuma</t>
  </si>
  <si>
    <t>São Pedro Dos Crentes</t>
  </si>
  <si>
    <t>Santo Antônio Do Retiro</t>
  </si>
  <si>
    <t>Santana Dos Garrotes</t>
  </si>
  <si>
    <t>Conceição Do Tocantins</t>
  </si>
  <si>
    <t>Mesópolis</t>
  </si>
  <si>
    <t>Nova Itarana</t>
  </si>
  <si>
    <t>Potiretama</t>
  </si>
  <si>
    <t>Antônio Martins</t>
  </si>
  <si>
    <t>Isaías Coelho</t>
  </si>
  <si>
    <t>Bom Sucesso De Itararé</t>
  </si>
  <si>
    <t>Cacimbas</t>
  </si>
  <si>
    <t>Relvado</t>
  </si>
  <si>
    <t>Coronel Martins</t>
  </si>
  <si>
    <t>Alto Bela Vista</t>
  </si>
  <si>
    <t>Faria Lemos</t>
  </si>
  <si>
    <t>São José Da Vitória</t>
  </si>
  <si>
    <t>São Bento Do Tocantins</t>
  </si>
  <si>
    <t>Jacaré Dos Homens</t>
  </si>
  <si>
    <t>Oratórios</t>
  </si>
  <si>
    <t>Cabaceiras</t>
  </si>
  <si>
    <t>Pedro Régis</t>
  </si>
  <si>
    <t>Santa Cruz Do Piauí</t>
  </si>
  <si>
    <t>Major Gercino</t>
  </si>
  <si>
    <t>Francisco Dumont</t>
  </si>
  <si>
    <t>Santo Antônio De Lisboa</t>
  </si>
  <si>
    <t>Santa Teresinha</t>
  </si>
  <si>
    <t>Nazaré Do Piauí</t>
  </si>
  <si>
    <t>Barão De Monte Alto</t>
  </si>
  <si>
    <t>Heitoraí</t>
  </si>
  <si>
    <t>Araçaí</t>
  </si>
  <si>
    <t>Novorizonte</t>
  </si>
  <si>
    <t>Gramado Dos Loureiros</t>
  </si>
  <si>
    <t>São José Dos Ramos</t>
  </si>
  <si>
    <t>José Da Penha</t>
  </si>
  <si>
    <t>Cuparaque</t>
  </si>
  <si>
    <t>Boa Hora</t>
  </si>
  <si>
    <t>Joaquim Felício</t>
  </si>
  <si>
    <t>Bom Jesus Do Oeste</t>
  </si>
  <si>
    <t>Vieiras</t>
  </si>
  <si>
    <t>Calumbi</t>
  </si>
  <si>
    <t>Baixio</t>
  </si>
  <si>
    <t>Pequeri</t>
  </si>
  <si>
    <t>Divinésia</t>
  </si>
  <si>
    <t>Santa Luz</t>
  </si>
  <si>
    <t>Rio Grande Do Piauí</t>
  </si>
  <si>
    <t>Nova Castilho</t>
  </si>
  <si>
    <t>Jerumenha</t>
  </si>
  <si>
    <t>Vargem Grande Do Rio Pardo</t>
  </si>
  <si>
    <t>Santa Bárbara Do Monte Verde</t>
  </si>
  <si>
    <t>Ribeirão Dos Índios</t>
  </si>
  <si>
    <t>Pedrão</t>
  </si>
  <si>
    <t>Lajes Pintadas</t>
  </si>
  <si>
    <t>Brasilândia Do Tocantins</t>
  </si>
  <si>
    <t>Sério</t>
  </si>
  <si>
    <t>Lagoa Do Piauí</t>
  </si>
  <si>
    <t>Riachão Do Bacamarte</t>
  </si>
  <si>
    <t>Santo Hipólito</t>
  </si>
  <si>
    <t>Marliéria</t>
  </si>
  <si>
    <t>Nova Palmeira</t>
  </si>
  <si>
    <t>São Roberto</t>
  </si>
  <si>
    <t>Boqueirão Do Piauí</t>
  </si>
  <si>
    <t>Chácara</t>
  </si>
  <si>
    <t>São Geraldo Da Piedade</t>
  </si>
  <si>
    <t>Coronel João Pessoa</t>
  </si>
  <si>
    <t>Duas Estradas</t>
  </si>
  <si>
    <t>Morro Agudo De Goiás</t>
  </si>
  <si>
    <t>Assunção</t>
  </si>
  <si>
    <t>Jatobá Do Piauí</t>
  </si>
  <si>
    <t>Carrasco Bonito</t>
  </si>
  <si>
    <t>Almino Afonso</t>
  </si>
  <si>
    <t>Seritinga</t>
  </si>
  <si>
    <t>Nova Iorque</t>
  </si>
  <si>
    <t>São Salvador Do Tocantins</t>
  </si>
  <si>
    <t>Caranaíba</t>
  </si>
  <si>
    <t>Serranópolis De Minas</t>
  </si>
  <si>
    <t>Alagoa</t>
  </si>
  <si>
    <t>Passa Vinte</t>
  </si>
  <si>
    <t>Mar Vermelho</t>
  </si>
  <si>
    <t>Porto Vera Cruz</t>
  </si>
  <si>
    <t>Paulistânia</t>
  </si>
  <si>
    <t>Nossa Senhora De Nazaré</t>
  </si>
  <si>
    <t>Guarani D'Oeste</t>
  </si>
  <si>
    <t>Teresina De Goiás</t>
  </si>
  <si>
    <t>Poço Dantas</t>
  </si>
  <si>
    <t>Nova Guataporanga</t>
  </si>
  <si>
    <t>Bernardino Batista</t>
  </si>
  <si>
    <t>Marmelópolis</t>
  </si>
  <si>
    <t>São José Do Mantimento</t>
  </si>
  <si>
    <t>Serranos</t>
  </si>
  <si>
    <t>São João Da Varjota</t>
  </si>
  <si>
    <t>Canavieira</t>
  </si>
  <si>
    <t>São Sebastião Do Rio Verde</t>
  </si>
  <si>
    <t>Francisco Macedo</t>
  </si>
  <si>
    <t>São Domingos Do Cariri</t>
  </si>
  <si>
    <t>Floresta Do Piauí</t>
  </si>
  <si>
    <t>João Dias</t>
  </si>
  <si>
    <t>Araguainha</t>
  </si>
  <si>
    <t>Lagoinha Do Piauí</t>
  </si>
  <si>
    <t>São Caetano</t>
  </si>
  <si>
    <t>Cidades Brasileiras</t>
  </si>
  <si>
    <t>Fonte: https://www.kaggle.com/crisparada/brazilian-cities/downloads/brazilian-cities.zip/6</t>
  </si>
  <si>
    <t>Município</t>
  </si>
  <si>
    <t>Estado</t>
  </si>
  <si>
    <t>Norte</t>
  </si>
  <si>
    <t>Nordeste</t>
  </si>
  <si>
    <t>Centro-Oeste</t>
  </si>
  <si>
    <t>Sudeste</t>
  </si>
  <si>
    <t>Sul</t>
  </si>
  <si>
    <t>Região</t>
  </si>
  <si>
    <t>REGIÃO</t>
  </si>
  <si>
    <t>CLASSIF. ONU</t>
  </si>
  <si>
    <t>Municípios desconsiderados da base de dados</t>
  </si>
  <si>
    <t>Motivos: valores ausentes</t>
  </si>
  <si>
    <t>1º QUARTIL (IDHM)</t>
  </si>
  <si>
    <t>Limite inferior:</t>
  </si>
  <si>
    <t>Baixo</t>
  </si>
  <si>
    <t>Médio</t>
  </si>
  <si>
    <t>Alto</t>
  </si>
  <si>
    <t>Muito alto</t>
  </si>
  <si>
    <t>ONU</t>
  </si>
  <si>
    <t>Classificação</t>
  </si>
  <si>
    <t>IDH</t>
  </si>
  <si>
    <t>&lt;0,550</t>
  </si>
  <si>
    <t>0,550 - 0,699</t>
  </si>
  <si>
    <t>0,700 - 0,799</t>
  </si>
  <si>
    <t>&gt;=0,800</t>
  </si>
  <si>
    <t>IDHM: Índice de desenvolvimento humano do município</t>
  </si>
  <si>
    <t>Medida composta por 3 indicadores:</t>
  </si>
  <si>
    <t>1. Longevidade;</t>
  </si>
  <si>
    <t>2. Educação;</t>
  </si>
  <si>
    <t>3. Renda.</t>
  </si>
  <si>
    <t>O índice varia de 0 a 1, e quanto mais próximo de 1 maior é o desenvolvimento.</t>
  </si>
  <si>
    <t xml:space="preserve">No Brasil o limite inferior que separa os 25% dos municípios de pior IDHM é </t>
  </si>
  <si>
    <t>Total Geral</t>
  </si>
  <si>
    <t>Abaixo</t>
  </si>
  <si>
    <t>Estados</t>
  </si>
  <si>
    <t>Qtde de Municípios</t>
  </si>
  <si>
    <t>Frequência Relativa</t>
  </si>
  <si>
    <t>Frequência Acumulada</t>
  </si>
  <si>
    <t>Estados com mais de 10% dos municípos com IDHM abixo de 0,599</t>
  </si>
  <si>
    <t>Classificação da ONU replicada aos municípios Brasileiros</t>
  </si>
  <si>
    <t>Regiões</t>
  </si>
  <si>
    <t>Regiões com IDHM baixo</t>
  </si>
  <si>
    <t>Região Norte</t>
  </si>
  <si>
    <t>Região Nordeste</t>
  </si>
  <si>
    <t>Classif. da ONU</t>
  </si>
  <si>
    <t/>
  </si>
  <si>
    <t>IDHM no Brasil - Panorama Geral</t>
  </si>
  <si>
    <t>Centro-oeste</t>
  </si>
  <si>
    <t>IDHM_Educação</t>
  </si>
  <si>
    <t>3º QUARTIL (IBGE_1-4)</t>
  </si>
  <si>
    <t>Acima</t>
  </si>
  <si>
    <t>(Vários itens)</t>
  </si>
  <si>
    <t xml:space="preserve">Municípios que estão acima do 3º quartil em relação a quantidade de crianças com idade entre 1 e 4 anos </t>
  </si>
  <si>
    <t>Variável IBGE_1-4 - por Região e por Estados</t>
  </si>
  <si>
    <r>
      <t>Variabilidade</t>
    </r>
    <r>
      <rPr>
        <b/>
        <sz val="12"/>
        <color theme="0"/>
        <rFont val="Calibri"/>
        <family val="2"/>
        <scheme val="minor"/>
      </rPr>
      <t xml:space="preserve">
(desvio padrão)</t>
    </r>
  </si>
  <si>
    <t>Municípios</t>
  </si>
  <si>
    <t>variável IBGE_1-4</t>
  </si>
  <si>
    <t>Municípios que estão que estão no 1º quartil em relação a quantidade de empresas de educação</t>
  </si>
  <si>
    <t>Variável COMP_P - por Região e por Estados</t>
  </si>
  <si>
    <t>1º QUARTIL (COMP_P)</t>
  </si>
  <si>
    <t>UF</t>
  </si>
  <si>
    <t>variável COMP_P</t>
  </si>
  <si>
    <t>Relação de Municípios a serem priorizados</t>
  </si>
  <si>
    <t>IDHM no Brasil - Educação infantil</t>
  </si>
  <si>
    <t>IDHM no Brasil - Renda</t>
  </si>
  <si>
    <t>Com outliers</t>
  </si>
  <si>
    <t>Sem outliers</t>
  </si>
  <si>
    <t>Limite mínimo</t>
  </si>
  <si>
    <t>Limite máximo</t>
  </si>
  <si>
    <t>Média</t>
  </si>
  <si>
    <t>Mediana</t>
  </si>
  <si>
    <t>Base total nacional</t>
  </si>
  <si>
    <t>Correlação de Pearson</t>
  </si>
  <si>
    <t>MÉDIA</t>
  </si>
  <si>
    <t>Média Renda</t>
  </si>
  <si>
    <t>Desvio padrão Renda</t>
  </si>
  <si>
    <t>IDHM_Renda por Região</t>
  </si>
  <si>
    <t>Média de IDHM</t>
  </si>
  <si>
    <t>Desvio padrão</t>
  </si>
  <si>
    <t>Mínimo</t>
  </si>
  <si>
    <t>Máximo</t>
  </si>
  <si>
    <t>GDP_CAPITA por Região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</si>
</sst>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-&quot;R$&quot;\ * #,##0.00_-;\-&quot;R$&quot;\ * #,##0.00_-;_-&quot;R$&quot;\ * &quot;-&quot;??_-;_-@_-"/>
    <numFmt numFmtId="43" formatCode="_-* #,##0.00_-;\-* #,##0.00_-;_-* &quot;-&quot;??_-;_-@_-"/>
    <numFmt numFmtId="164" formatCode="0.000"/>
  </numFmts>
  <fonts count="29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20"/>
      <color theme="1"/>
      <name val="Calibri"/>
      <family val="2"/>
      <scheme val="minor"/>
    </font>
    <font>
      <u/>
      <sz val="12"/>
      <color theme="1"/>
      <name val="Calibri"/>
      <family val="2"/>
      <scheme val="minor"/>
    </font>
    <font>
      <sz val="12"/>
      <color rgb="FF000000"/>
      <name val="Arial"/>
      <family val="2"/>
    </font>
    <font>
      <b/>
      <sz val="24"/>
      <color theme="1"/>
      <name val="Calibri"/>
      <family val="2"/>
      <scheme val="minor"/>
    </font>
    <font>
      <b/>
      <sz val="42"/>
      <color theme="0"/>
      <name val="Calibri"/>
      <family val="2"/>
      <scheme val="minor"/>
    </font>
    <font>
      <b/>
      <sz val="24"/>
      <color theme="0"/>
      <name val="Calibri"/>
      <family val="2"/>
      <scheme val="minor"/>
    </font>
    <font>
      <sz val="12"/>
      <name val="Calibri"/>
      <family val="2"/>
      <scheme val="minor"/>
    </font>
    <font>
      <b/>
      <sz val="16"/>
      <color theme="0"/>
      <name val="Calibri"/>
      <family val="2"/>
      <scheme val="minor"/>
    </font>
    <font>
      <sz val="12"/>
      <color theme="1" tint="0.249977111117893"/>
      <name val="Calibri"/>
      <family val="2"/>
      <scheme val="minor"/>
    </font>
    <font>
      <b/>
      <sz val="18"/>
      <color theme="0"/>
      <name val="Calibri"/>
      <family val="2"/>
      <scheme val="minor"/>
    </font>
    <font>
      <b/>
      <sz val="14"/>
      <color theme="0"/>
      <name val="Calibri"/>
      <family val="2"/>
      <scheme val="minor"/>
    </font>
  </fonts>
  <fills count="42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  <bgColor theme="4"/>
      </patternFill>
    </fill>
    <fill>
      <patternFill patternType="solid">
        <fgColor theme="0"/>
        <bgColor theme="4" tint="0.79998168889431442"/>
      </patternFill>
    </fill>
    <fill>
      <patternFill patternType="solid">
        <fgColor theme="0"/>
        <bgColor indexed="64"/>
      </patternFill>
    </fill>
    <fill>
      <patternFill patternType="solid">
        <fgColor theme="3" tint="-0.249977111117893"/>
        <bgColor theme="4"/>
      </patternFill>
    </fill>
    <fill>
      <patternFill patternType="solid">
        <fgColor theme="3" tint="-0.249977111117893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</fills>
  <borders count="2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theme="0" tint="-4.9989318521683403E-2"/>
      </bottom>
      <diagonal/>
    </border>
    <border>
      <left/>
      <right/>
      <top style="thin">
        <color theme="0" tint="-4.9989318521683403E-2"/>
      </top>
      <bottom style="thin">
        <color theme="0" tint="-4.9989318521683403E-2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44" fontId="1" fillId="0" borderId="0" applyFont="0" applyFill="0" applyBorder="0" applyAlignment="0" applyProtection="0"/>
  </cellStyleXfs>
  <cellXfs count="94">
    <xf numFmtId="0" fontId="0" fillId="0" borderId="0" xfId="0"/>
    <xf numFmtId="0" fontId="18" fillId="0" borderId="0" xfId="0" applyFont="1"/>
    <xf numFmtId="0" fontId="16" fillId="0" borderId="12" xfId="0" applyFont="1" applyBorder="1"/>
    <xf numFmtId="0" fontId="0" fillId="0" borderId="12" xfId="0" applyBorder="1" applyAlignment="1">
      <alignment horizontal="left"/>
    </xf>
    <xf numFmtId="0" fontId="0" fillId="0" borderId="12" xfId="0" applyBorder="1"/>
    <xf numFmtId="0" fontId="13" fillId="33" borderId="14" xfId="0" applyFont="1" applyFill="1" applyBorder="1" applyAlignment="1">
      <alignment horizontal="center"/>
    </xf>
    <xf numFmtId="0" fontId="13" fillId="33" borderId="15" xfId="0" applyFont="1" applyFill="1" applyBorder="1" applyAlignment="1">
      <alignment horizontal="center"/>
    </xf>
    <xf numFmtId="0" fontId="13" fillId="33" borderId="16" xfId="0" applyFont="1" applyFill="1" applyBorder="1" applyAlignment="1">
      <alignment horizontal="center"/>
    </xf>
    <xf numFmtId="0" fontId="0" fillId="34" borderId="14" xfId="0" applyFill="1" applyBorder="1"/>
    <xf numFmtId="0" fontId="0" fillId="34" borderId="15" xfId="0" applyFill="1" applyBorder="1"/>
    <xf numFmtId="0" fontId="0" fillId="34" borderId="16" xfId="0" applyFill="1" applyBorder="1"/>
    <xf numFmtId="0" fontId="0" fillId="35" borderId="14" xfId="0" applyFill="1" applyBorder="1"/>
    <xf numFmtId="0" fontId="0" fillId="35" borderId="15" xfId="0" applyFill="1" applyBorder="1"/>
    <xf numFmtId="0" fontId="0" fillId="35" borderId="16" xfId="0" applyFill="1" applyBorder="1"/>
    <xf numFmtId="0" fontId="0" fillId="35" borderId="11" xfId="0" applyFill="1" applyBorder="1"/>
    <xf numFmtId="0" fontId="0" fillId="35" borderId="10" xfId="0" applyFill="1" applyBorder="1"/>
    <xf numFmtId="0" fontId="0" fillId="35" borderId="13" xfId="0" applyFill="1" applyBorder="1"/>
    <xf numFmtId="0" fontId="0" fillId="34" borderId="15" xfId="0" applyFill="1" applyBorder="1" applyAlignment="1">
      <alignment horizontal="center"/>
    </xf>
    <xf numFmtId="0" fontId="0" fillId="34" borderId="16" xfId="0" applyFill="1" applyBorder="1" applyAlignment="1">
      <alignment horizontal="center"/>
    </xf>
    <xf numFmtId="0" fontId="0" fillId="35" borderId="15" xfId="0" applyFill="1" applyBorder="1" applyAlignment="1">
      <alignment horizontal="center"/>
    </xf>
    <xf numFmtId="0" fontId="0" fillId="35" borderId="16" xfId="0" applyFill="1" applyBorder="1" applyAlignment="1">
      <alignment horizontal="center"/>
    </xf>
    <xf numFmtId="0" fontId="0" fillId="35" borderId="10" xfId="0" applyFill="1" applyBorder="1" applyAlignment="1">
      <alignment horizontal="center"/>
    </xf>
    <xf numFmtId="0" fontId="13" fillId="36" borderId="16" xfId="0" applyFont="1" applyFill="1" applyBorder="1" applyAlignment="1">
      <alignment horizontal="center"/>
    </xf>
    <xf numFmtId="0" fontId="19" fillId="34" borderId="16" xfId="0" applyFont="1" applyFill="1" applyBorder="1" applyAlignment="1">
      <alignment horizontal="center"/>
    </xf>
    <xf numFmtId="164" fontId="13" fillId="37" borderId="0" xfId="0" applyNumberFormat="1" applyFont="1" applyFill="1" applyAlignment="1">
      <alignment horizontal="center"/>
    </xf>
    <xf numFmtId="0" fontId="20" fillId="0" borderId="0" xfId="0" applyFont="1"/>
    <xf numFmtId="0" fontId="16" fillId="0" borderId="12" xfId="0" applyFont="1" applyBorder="1" applyAlignment="1">
      <alignment horizontal="center"/>
    </xf>
    <xf numFmtId="0" fontId="0" fillId="0" borderId="12" xfId="0" applyBorder="1" applyAlignment="1">
      <alignment horizontal="center"/>
    </xf>
    <xf numFmtId="0" fontId="21" fillId="0" borderId="0" xfId="0" applyFont="1" applyAlignment="1">
      <alignment vertical="center"/>
    </xf>
    <xf numFmtId="0" fontId="13" fillId="38" borderId="0" xfId="0" applyFont="1" applyFill="1" applyAlignment="1">
      <alignment horizontal="center"/>
    </xf>
    <xf numFmtId="0" fontId="23" fillId="38" borderId="0" xfId="0" applyFont="1" applyFill="1" applyAlignment="1">
      <alignment horizontal="center" vertical="center"/>
    </xf>
    <xf numFmtId="0" fontId="13" fillId="39" borderId="0" xfId="0" applyFont="1" applyFill="1" applyAlignment="1">
      <alignment horizontal="center"/>
    </xf>
    <xf numFmtId="10" fontId="13" fillId="39" borderId="0" xfId="0" applyNumberFormat="1" applyFont="1" applyFill="1" applyAlignment="1">
      <alignment horizontal="center"/>
    </xf>
    <xf numFmtId="0" fontId="13" fillId="38" borderId="0" xfId="0" applyFont="1" applyFill="1"/>
    <xf numFmtId="0" fontId="23" fillId="0" borderId="0" xfId="0" applyFont="1" applyAlignment="1">
      <alignment vertical="center"/>
    </xf>
    <xf numFmtId="9" fontId="0" fillId="0" borderId="0" xfId="0" applyNumberFormat="1" applyAlignment="1">
      <alignment horizontal="center"/>
    </xf>
    <xf numFmtId="9" fontId="13" fillId="39" borderId="0" xfId="0" applyNumberFormat="1" applyFont="1" applyFill="1" applyAlignment="1">
      <alignment horizontal="center"/>
    </xf>
    <xf numFmtId="0" fontId="21" fillId="38" borderId="0" xfId="0" applyFont="1" applyFill="1" applyAlignment="1">
      <alignment vertical="center"/>
    </xf>
    <xf numFmtId="0" fontId="0" fillId="38" borderId="0" xfId="0" applyFill="1"/>
    <xf numFmtId="0" fontId="0" fillId="40" borderId="0" xfId="0" applyFill="1" applyAlignment="1">
      <alignment horizontal="center"/>
    </xf>
    <xf numFmtId="10" fontId="0" fillId="40" borderId="0" xfId="0" applyNumberFormat="1" applyFill="1" applyAlignment="1">
      <alignment horizontal="center"/>
    </xf>
    <xf numFmtId="0" fontId="0" fillId="40" borderId="0" xfId="0" applyFill="1" applyAlignment="1">
      <alignment horizontal="left"/>
    </xf>
    <xf numFmtId="0" fontId="0" fillId="41" borderId="0" xfId="0" applyFill="1" applyAlignment="1">
      <alignment horizontal="center"/>
    </xf>
    <xf numFmtId="10" fontId="0" fillId="41" borderId="0" xfId="0" applyNumberFormat="1" applyFill="1" applyAlignment="1">
      <alignment horizontal="center"/>
    </xf>
    <xf numFmtId="0" fontId="24" fillId="41" borderId="0" xfId="0" applyFont="1" applyFill="1" applyAlignment="1">
      <alignment horizontal="center"/>
    </xf>
    <xf numFmtId="0" fontId="0" fillId="0" borderId="17" xfId="0" applyBorder="1" applyAlignment="1">
      <alignment horizontal="center"/>
    </xf>
    <xf numFmtId="1" fontId="13" fillId="37" borderId="0" xfId="0" applyNumberFormat="1" applyFont="1" applyFill="1" applyAlignment="1">
      <alignment horizontal="center"/>
    </xf>
    <xf numFmtId="0" fontId="0" fillId="38" borderId="0" xfId="0" applyFill="1" applyAlignment="1">
      <alignment horizontal="left"/>
    </xf>
    <xf numFmtId="0" fontId="0" fillId="39" borderId="0" xfId="0" applyFill="1"/>
    <xf numFmtId="0" fontId="17" fillId="39" borderId="0" xfId="0" applyFont="1" applyFill="1" applyAlignment="1">
      <alignment horizontal="center"/>
    </xf>
    <xf numFmtId="0" fontId="13" fillId="39" borderId="0" xfId="0" applyFont="1" applyFill="1"/>
    <xf numFmtId="0" fontId="0" fillId="40" borderId="0" xfId="0" applyFill="1"/>
    <xf numFmtId="0" fontId="26" fillId="38" borderId="0" xfId="0" applyFont="1" applyFill="1" applyAlignment="1">
      <alignment horizontal="left"/>
    </xf>
    <xf numFmtId="0" fontId="26" fillId="38" borderId="0" xfId="0" applyFont="1" applyFill="1"/>
    <xf numFmtId="0" fontId="13" fillId="39" borderId="0" xfId="0" applyFont="1" applyFill="1" applyAlignment="1">
      <alignment horizontal="center" vertical="center"/>
    </xf>
    <xf numFmtId="0" fontId="13" fillId="39" borderId="0" xfId="0" applyFont="1" applyFill="1" applyAlignment="1">
      <alignment horizontal="left" vertical="center"/>
    </xf>
    <xf numFmtId="0" fontId="25" fillId="38" borderId="0" xfId="0" applyFont="1" applyFill="1" applyAlignment="1">
      <alignment vertical="center" wrapText="1"/>
    </xf>
    <xf numFmtId="0" fontId="13" fillId="38" borderId="18" xfId="0" applyFont="1" applyFill="1" applyBorder="1" applyAlignment="1">
      <alignment horizontal="left"/>
    </xf>
    <xf numFmtId="164" fontId="13" fillId="38" borderId="18" xfId="0" applyNumberFormat="1" applyFont="1" applyFill="1" applyBorder="1" applyAlignment="1">
      <alignment horizontal="right"/>
    </xf>
    <xf numFmtId="0" fontId="13" fillId="38" borderId="19" xfId="0" applyFont="1" applyFill="1" applyBorder="1" applyAlignment="1">
      <alignment horizontal="left"/>
    </xf>
    <xf numFmtId="164" fontId="13" fillId="38" borderId="19" xfId="0" applyNumberFormat="1" applyFont="1" applyFill="1" applyBorder="1" applyAlignment="1">
      <alignment horizontal="right"/>
    </xf>
    <xf numFmtId="0" fontId="0" fillId="0" borderId="0" xfId="0" applyAlignment="1">
      <alignment horizontal="center"/>
    </xf>
    <xf numFmtId="43" fontId="0" fillId="0" borderId="12" xfId="0" applyNumberFormat="1" applyBorder="1" applyAlignment="1">
      <alignment horizontal="center"/>
    </xf>
    <xf numFmtId="43" fontId="0" fillId="0" borderId="12" xfId="0" applyNumberFormat="1" applyBorder="1"/>
    <xf numFmtId="43" fontId="0" fillId="0" borderId="0" xfId="0" applyNumberFormat="1"/>
    <xf numFmtId="0" fontId="19" fillId="0" borderId="0" xfId="0" applyFont="1"/>
    <xf numFmtId="43" fontId="13" fillId="38" borderId="0" xfId="0" applyNumberFormat="1" applyFont="1" applyFill="1"/>
    <xf numFmtId="0" fontId="17" fillId="38" borderId="0" xfId="0" applyFont="1" applyFill="1" applyAlignment="1">
      <alignment vertical="center"/>
    </xf>
    <xf numFmtId="2" fontId="13" fillId="38" borderId="0" xfId="0" applyNumberFormat="1" applyFont="1" applyFill="1"/>
    <xf numFmtId="0" fontId="13" fillId="39" borderId="0" xfId="0" applyFont="1" applyFill="1" applyAlignment="1">
      <alignment horizontal="left"/>
    </xf>
    <xf numFmtId="164" fontId="13" fillId="39" borderId="0" xfId="0" applyNumberFormat="1" applyFont="1" applyFill="1" applyAlignment="1">
      <alignment horizontal="center"/>
    </xf>
    <xf numFmtId="0" fontId="16" fillId="0" borderId="12" xfId="0" applyFont="1" applyBorder="1" applyAlignment="1">
      <alignment horizontal="center"/>
    </xf>
    <xf numFmtId="0" fontId="13" fillId="39" borderId="0" xfId="0" applyFont="1" applyFill="1" applyAlignment="1">
      <alignment horizontal="center"/>
    </xf>
    <xf numFmtId="0" fontId="25" fillId="38" borderId="0" xfId="0" applyFont="1" applyFill="1" applyAlignment="1">
      <alignment horizontal="center"/>
    </xf>
    <xf numFmtId="0" fontId="23" fillId="38" borderId="0" xfId="0" applyFont="1" applyFill="1" applyAlignment="1">
      <alignment horizontal="center" vertical="center"/>
    </xf>
    <xf numFmtId="0" fontId="13" fillId="38" borderId="0" xfId="0" applyFont="1" applyFill="1" applyAlignment="1">
      <alignment horizontal="center"/>
    </xf>
    <xf numFmtId="0" fontId="22" fillId="38" borderId="0" xfId="0" applyFont="1" applyFill="1" applyAlignment="1">
      <alignment horizontal="center" vertical="center"/>
    </xf>
    <xf numFmtId="0" fontId="23" fillId="38" borderId="0" xfId="0" applyFont="1" applyFill="1" applyAlignment="1">
      <alignment horizontal="center"/>
    </xf>
    <xf numFmtId="44" fontId="27" fillId="38" borderId="0" xfId="42" applyFont="1" applyFill="1" applyAlignment="1">
      <alignment horizontal="center" vertical="center"/>
    </xf>
    <xf numFmtId="0" fontId="13" fillId="38" borderId="0" xfId="0" applyFont="1" applyFill="1" applyAlignment="1">
      <alignment horizontal="center" wrapText="1"/>
    </xf>
    <xf numFmtId="0" fontId="25" fillId="38" borderId="0" xfId="0" applyFont="1" applyFill="1" applyAlignment="1">
      <alignment horizontal="center" vertical="center" wrapText="1"/>
    </xf>
    <xf numFmtId="43" fontId="13" fillId="38" borderId="0" xfId="0" applyNumberFormat="1" applyFont="1" applyFill="1" applyAlignment="1">
      <alignment horizontal="center"/>
    </xf>
    <xf numFmtId="0" fontId="13" fillId="38" borderId="0" xfId="0" applyFont="1" applyFill="1" applyAlignment="1">
      <alignment horizontal="center" vertical="center"/>
    </xf>
    <xf numFmtId="0" fontId="16" fillId="0" borderId="17" xfId="0" applyFont="1" applyBorder="1" applyAlignment="1">
      <alignment horizontal="center"/>
    </xf>
    <xf numFmtId="0" fontId="0" fillId="0" borderId="17" xfId="0" applyBorder="1"/>
    <xf numFmtId="0" fontId="16" fillId="0" borderId="20" xfId="0" applyFont="1" applyBorder="1" applyAlignment="1">
      <alignment horizontal="center"/>
    </xf>
    <xf numFmtId="0" fontId="0" fillId="0" borderId="20" xfId="0" applyBorder="1"/>
    <xf numFmtId="0" fontId="19" fillId="38" borderId="0" xfId="0" applyFont="1" applyFill="1"/>
    <xf numFmtId="164" fontId="0" fillId="38" borderId="0" xfId="0" applyNumberFormat="1" applyFill="1" applyAlignment="1">
      <alignment horizontal="center"/>
    </xf>
    <xf numFmtId="0" fontId="28" fillId="38" borderId="0" xfId="0" applyFont="1" applyFill="1" applyAlignment="1">
      <alignment horizontal="center"/>
    </xf>
    <xf numFmtId="43" fontId="13" fillId="39" borderId="0" xfId="0" applyNumberFormat="1" applyFont="1" applyFill="1" applyAlignment="1">
      <alignment horizontal="center"/>
    </xf>
    <xf numFmtId="43" fontId="0" fillId="40" borderId="0" xfId="0" applyNumberFormat="1" applyFill="1" applyAlignment="1">
      <alignment horizontal="center"/>
    </xf>
    <xf numFmtId="164" fontId="0" fillId="40" borderId="0" xfId="0" applyNumberFormat="1" applyFill="1" applyAlignment="1">
      <alignment horizontal="center"/>
    </xf>
    <xf numFmtId="0" fontId="28" fillId="38" borderId="0" xfId="0" applyFont="1" applyFill="1" applyAlignment="1"/>
  </cellXfs>
  <cellStyles count="43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Moeda" xfId="42" builtinId="4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333"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alignment horizontal="center"/>
    </dxf>
    <dxf>
      <numFmt numFmtId="35" formatCode="_-* #,##0.00_-;\-* #,##0.00_-;_-* &quot;-&quot;??_-;_-@_-"/>
    </dxf>
    <dxf>
      <numFmt numFmtId="164" formatCode="0.000"/>
    </dxf>
    <dxf>
      <numFmt numFmtId="34" formatCode="_-&quot;R$&quot;\ * #,##0.00_-;\-&quot;R$&quot;\ * #,##0.00_-;_-&quot;R$&quot;\ * &quot;-&quot;??_-;_-@_-"/>
    </dxf>
    <dxf>
      <numFmt numFmtId="35" formatCode="_-* #,##0.00_-;\-* #,##0.00_-;_-* &quot;-&quot;??_-;_-@_-"/>
    </dxf>
    <dxf>
      <font>
        <color theme="0"/>
      </font>
    </dxf>
    <dxf>
      <font>
        <color theme="0"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fill>
        <patternFill patternType="solid">
          <bgColor theme="1" tint="0.14999847407452621"/>
        </patternFill>
      </fill>
    </dxf>
    <dxf>
      <fill>
        <patternFill patternType="solid">
          <bgColor theme="1" tint="0.14999847407452621"/>
        </patternFill>
      </fill>
    </dxf>
    <dxf>
      <fill>
        <patternFill patternType="solid">
          <bgColor theme="1" tint="0.14999847407452621"/>
        </patternFill>
      </fill>
    </dxf>
    <dxf>
      <fill>
        <patternFill patternType="solid">
          <bgColor theme="1" tint="0.14999847407452621"/>
        </patternFill>
      </fill>
    </dxf>
    <dxf>
      <font>
        <color theme="0"/>
      </font>
    </dxf>
    <dxf>
      <font>
        <color theme="0"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color theme="0"/>
      </font>
    </dxf>
    <dxf>
      <font>
        <color theme="0"/>
      </font>
    </dxf>
    <dxf>
      <fill>
        <patternFill patternType="solid">
          <bgColor theme="1" tint="0.14999847407452621"/>
        </patternFill>
      </fill>
    </dxf>
    <dxf>
      <fill>
        <patternFill patternType="solid">
          <bgColor theme="1" tint="0.14999847407452621"/>
        </patternFill>
      </fill>
    </dxf>
    <dxf>
      <fill>
        <patternFill patternType="solid">
          <bgColor theme="1" tint="0.14999847407452621"/>
        </patternFill>
      </fill>
    </dxf>
    <dxf>
      <fill>
        <patternFill patternType="solid">
          <bgColor theme="1" tint="0.14999847407452621"/>
        </patternFill>
      </fill>
    </dxf>
    <dxf>
      <alignment horizontal="center"/>
    </dxf>
    <dxf>
      <alignment horizontal="center"/>
    </dxf>
    <dxf>
      <font>
        <b/>
      </font>
    </dxf>
    <dxf>
      <font>
        <b/>
      </font>
    </dxf>
    <dxf>
      <font>
        <color theme="0"/>
      </font>
    </dxf>
    <dxf>
      <font>
        <color theme="0"/>
      </font>
    </dxf>
    <dxf>
      <numFmt numFmtId="35" formatCode="_-* #,##0.00_-;\-* #,##0.00_-;_-* &quot;-&quot;??_-;_-@_-"/>
    </dxf>
    <dxf>
      <numFmt numFmtId="164" formatCode="0.000"/>
    </dxf>
    <dxf>
      <numFmt numFmtId="34" formatCode="_-&quot;R$&quot;\ * #,##0.00_-;\-&quot;R$&quot;\ * #,##0.00_-;_-&quot;R$&quot;\ * &quot;-&quot;??_-;_-@_-"/>
    </dxf>
    <dxf>
      <numFmt numFmtId="34" formatCode="_-&quot;R$&quot;\ * #,##0.00_-;\-&quot;R$&quot;\ * #,##0.00_-;_-&quot;R$&quot;\ * &quot;-&quot;??_-;_-@_-"/>
    </dxf>
    <dxf>
      <numFmt numFmtId="164" formatCode="0.000"/>
    </dxf>
    <dxf>
      <numFmt numFmtId="165" formatCode="0.0000"/>
    </dxf>
    <dxf>
      <numFmt numFmtId="164" formatCode="0.000"/>
    </dxf>
    <dxf>
      <font>
        <b/>
      </font>
    </dxf>
    <dxf>
      <font>
        <b/>
      </font>
    </dxf>
    <dxf>
      <font>
        <color theme="0"/>
      </font>
    </dxf>
    <dxf>
      <font>
        <color theme="0"/>
      </font>
    </dxf>
    <dxf>
      <alignment horizontal="center"/>
    </dxf>
    <dxf>
      <alignment horizontal="center"/>
    </dxf>
    <dxf>
      <fill>
        <patternFill patternType="solid">
          <bgColor theme="1" tint="0.14999847407452621"/>
        </patternFill>
      </fill>
    </dxf>
    <dxf>
      <fill>
        <patternFill patternType="solid">
          <bgColor theme="1" tint="0.14999847407452621"/>
        </patternFill>
      </fill>
    </dxf>
    <dxf>
      <font>
        <b/>
      </font>
    </dxf>
    <dxf>
      <font>
        <color theme="0"/>
      </font>
    </dxf>
    <dxf>
      <fill>
        <patternFill patternType="solid">
          <bgColor theme="1" tint="0.14999847407452621"/>
        </patternFill>
      </fill>
    </dxf>
    <dxf>
      <numFmt numFmtId="164" formatCode="0.000"/>
    </dxf>
    <dxf>
      <fill>
        <patternFill patternType="solid">
          <bgColor theme="0" tint="-0.14999847407452621"/>
        </patternFill>
      </fill>
    </dxf>
    <dxf>
      <alignment horizontal="center"/>
    </dxf>
    <dxf>
      <fill>
        <patternFill>
          <bgColor theme="1" tint="0.249977111117893"/>
        </patternFill>
      </fill>
    </dxf>
    <dxf>
      <fill>
        <patternFill>
          <bgColor theme="1" tint="0.249977111117893"/>
        </patternFill>
      </fill>
    </dxf>
    <dxf>
      <fill>
        <patternFill>
          <bgColor theme="0" tint="-0.14999847407452621"/>
        </patternFill>
      </fill>
    </dxf>
    <dxf>
      <fill>
        <patternFill>
          <bgColor theme="1" tint="0.14999847407452621"/>
        </patternFill>
      </fill>
    </dxf>
    <dxf>
      <fill>
        <patternFill>
          <bgColor theme="1" tint="0.14999847407452621"/>
        </patternFill>
      </fill>
    </dxf>
    <dxf>
      <fill>
        <patternFill>
          <bgColor theme="1" tint="0.14999847407452621"/>
        </patternFill>
      </fill>
    </dxf>
    <dxf>
      <fill>
        <patternFill>
          <bgColor theme="1" tint="0.14999847407452621"/>
        </patternFill>
      </fill>
    </dxf>
    <dxf>
      <font>
        <b/>
      </font>
    </dxf>
    <dxf>
      <font>
        <b/>
      </font>
    </dxf>
    <dxf>
      <font>
        <color theme="0"/>
      </font>
    </dxf>
    <dxf>
      <font>
        <color theme="0"/>
      </font>
    </dxf>
    <dxf>
      <alignment horizontal="center"/>
    </dxf>
    <dxf>
      <alignment horizontal="center"/>
    </dxf>
    <dxf>
      <fill>
        <patternFill patternType="solid">
          <bgColor theme="1" tint="0.14999847407452621"/>
        </patternFill>
      </fill>
    </dxf>
    <dxf>
      <fill>
        <patternFill patternType="solid">
          <bgColor theme="1" tint="0.14999847407452621"/>
        </patternFill>
      </fill>
    </dxf>
    <dxf>
      <font>
        <b/>
      </font>
    </dxf>
    <dxf>
      <font>
        <color theme="0"/>
      </font>
    </dxf>
    <dxf>
      <fill>
        <patternFill patternType="solid">
          <bgColor theme="1" tint="0.14999847407452621"/>
        </patternFill>
      </fill>
    </dxf>
    <dxf>
      <numFmt numFmtId="164" formatCode="0.000"/>
    </dxf>
    <dxf>
      <fill>
        <patternFill patternType="solid">
          <bgColor theme="0" tint="-0.14999847407452621"/>
        </patternFill>
      </fill>
    </dxf>
    <dxf>
      <alignment horizontal="center"/>
    </dxf>
    <dxf>
      <fill>
        <patternFill>
          <bgColor theme="1" tint="0.249977111117893"/>
        </patternFill>
      </fill>
    </dxf>
    <dxf>
      <fill>
        <patternFill>
          <bgColor theme="1" tint="0.249977111117893"/>
        </patternFill>
      </fill>
    </dxf>
    <dxf>
      <fill>
        <patternFill>
          <bgColor theme="0" tint="-0.14999847407452621"/>
        </patternFill>
      </fill>
    </dxf>
    <dxf>
      <fill>
        <patternFill>
          <bgColor theme="1" tint="0.14999847407452621"/>
        </patternFill>
      </fill>
    </dxf>
    <dxf>
      <fill>
        <patternFill>
          <bgColor theme="1" tint="0.14999847407452621"/>
        </patternFill>
      </fill>
    </dxf>
    <dxf>
      <fill>
        <patternFill>
          <bgColor theme="1" tint="0.14999847407452621"/>
        </patternFill>
      </fill>
    </dxf>
    <dxf>
      <fill>
        <patternFill>
          <bgColor theme="1" tint="0.14999847407452621"/>
        </patternFill>
      </fill>
    </dxf>
    <dxf>
      <font>
        <b/>
      </font>
    </dxf>
    <dxf>
      <font>
        <b/>
      </font>
    </dxf>
    <dxf>
      <font>
        <color theme="0"/>
      </font>
    </dxf>
    <dxf>
      <font>
        <color theme="0"/>
      </font>
    </dxf>
    <dxf>
      <alignment horizontal="center"/>
    </dxf>
    <dxf>
      <alignment horizontal="center"/>
    </dxf>
    <dxf>
      <fill>
        <patternFill patternType="solid">
          <bgColor theme="1" tint="0.14999847407452621"/>
        </patternFill>
      </fill>
    </dxf>
    <dxf>
      <fill>
        <patternFill patternType="solid">
          <bgColor theme="1" tint="0.14999847407452621"/>
        </patternFill>
      </fill>
    </dxf>
    <dxf>
      <font>
        <b/>
      </font>
    </dxf>
    <dxf>
      <font>
        <color theme="0"/>
      </font>
    </dxf>
    <dxf>
      <fill>
        <patternFill patternType="solid">
          <bgColor theme="1" tint="0.14999847407452621"/>
        </patternFill>
      </fill>
    </dxf>
    <dxf>
      <numFmt numFmtId="164" formatCode="0.000"/>
    </dxf>
    <dxf>
      <fill>
        <patternFill patternType="solid">
          <bgColor theme="0" tint="-0.14999847407452621"/>
        </patternFill>
      </fill>
    </dxf>
    <dxf>
      <alignment horizontal="center"/>
    </dxf>
    <dxf>
      <fill>
        <patternFill>
          <bgColor theme="1" tint="0.249977111117893"/>
        </patternFill>
      </fill>
    </dxf>
    <dxf>
      <fill>
        <patternFill>
          <bgColor theme="1" tint="0.249977111117893"/>
        </patternFill>
      </fill>
    </dxf>
    <dxf>
      <fill>
        <patternFill>
          <bgColor theme="0" tint="-0.14999847407452621"/>
        </patternFill>
      </fill>
    </dxf>
    <dxf>
      <fill>
        <patternFill>
          <bgColor theme="1" tint="0.14999847407452621"/>
        </patternFill>
      </fill>
    </dxf>
    <dxf>
      <fill>
        <patternFill>
          <bgColor theme="1" tint="0.14999847407452621"/>
        </patternFill>
      </fill>
    </dxf>
    <dxf>
      <fill>
        <patternFill>
          <bgColor theme="1" tint="0.14999847407452621"/>
        </patternFill>
      </fill>
    </dxf>
    <dxf>
      <fill>
        <patternFill>
          <bgColor theme="1" tint="0.14999847407452621"/>
        </patternFill>
      </fill>
    </dxf>
    <dxf>
      <font>
        <b/>
      </font>
    </dxf>
    <dxf>
      <font>
        <b/>
      </font>
    </dxf>
    <dxf>
      <font>
        <color theme="0"/>
      </font>
    </dxf>
    <dxf>
      <font>
        <color theme="0"/>
      </font>
    </dxf>
    <dxf>
      <alignment horizontal="center"/>
    </dxf>
    <dxf>
      <alignment horizontal="center"/>
    </dxf>
    <dxf>
      <fill>
        <patternFill patternType="solid">
          <bgColor theme="1" tint="0.14999847407452621"/>
        </patternFill>
      </fill>
    </dxf>
    <dxf>
      <fill>
        <patternFill patternType="solid">
          <bgColor theme="1" tint="0.14999847407452621"/>
        </patternFill>
      </fill>
    </dxf>
    <dxf>
      <font>
        <b/>
      </font>
    </dxf>
    <dxf>
      <font>
        <color theme="0"/>
      </font>
    </dxf>
    <dxf>
      <fill>
        <patternFill patternType="solid">
          <bgColor theme="1" tint="0.14999847407452621"/>
        </patternFill>
      </fill>
    </dxf>
    <dxf>
      <numFmt numFmtId="164" formatCode="0.000"/>
    </dxf>
    <dxf>
      <fill>
        <patternFill patternType="solid">
          <bgColor theme="0" tint="-0.14999847407452621"/>
        </patternFill>
      </fill>
    </dxf>
    <dxf>
      <alignment horizontal="center"/>
    </dxf>
    <dxf>
      <fill>
        <patternFill>
          <bgColor theme="1" tint="0.249977111117893"/>
        </patternFill>
      </fill>
    </dxf>
    <dxf>
      <fill>
        <patternFill>
          <bgColor theme="1" tint="0.249977111117893"/>
        </patternFill>
      </fill>
    </dxf>
    <dxf>
      <fill>
        <patternFill>
          <bgColor theme="0" tint="-0.14999847407452621"/>
        </patternFill>
      </fill>
    </dxf>
    <dxf>
      <fill>
        <patternFill>
          <bgColor theme="1" tint="0.14999847407452621"/>
        </patternFill>
      </fill>
    </dxf>
    <dxf>
      <fill>
        <patternFill>
          <bgColor theme="1" tint="0.14999847407452621"/>
        </patternFill>
      </fill>
    </dxf>
    <dxf>
      <fill>
        <patternFill>
          <bgColor theme="1" tint="0.14999847407452621"/>
        </patternFill>
      </fill>
    </dxf>
    <dxf>
      <fill>
        <patternFill>
          <bgColor theme="1" tint="0.14999847407452621"/>
        </patternFill>
      </fill>
    </dxf>
    <dxf>
      <fill>
        <patternFill>
          <bgColor theme="1" tint="0.14999847407452621"/>
        </patternFill>
      </fill>
    </dxf>
    <dxf>
      <fill>
        <patternFill>
          <bgColor theme="1" tint="0.14999847407452621"/>
        </patternFill>
      </fill>
    </dxf>
    <dxf>
      <fill>
        <patternFill>
          <bgColor theme="1" tint="0.14999847407452621"/>
        </patternFill>
      </fill>
    </dxf>
    <dxf>
      <fill>
        <patternFill>
          <bgColor theme="1" tint="0.14999847407452621"/>
        </patternFill>
      </fill>
    </dxf>
    <dxf>
      <fill>
        <patternFill>
          <bgColor theme="0" tint="-0.14999847407452621"/>
        </patternFill>
      </fill>
    </dxf>
    <dxf>
      <fill>
        <patternFill>
          <bgColor theme="1" tint="0.249977111117893"/>
        </patternFill>
      </fill>
    </dxf>
    <dxf>
      <fill>
        <patternFill>
          <bgColor theme="1" tint="0.249977111117893"/>
        </patternFill>
      </fill>
    </dxf>
    <dxf>
      <font>
        <b/>
      </font>
    </dxf>
    <dxf>
      <font>
        <b/>
      </font>
    </dxf>
    <dxf>
      <font>
        <color theme="0"/>
      </font>
    </dxf>
    <dxf>
      <font>
        <color theme="0"/>
      </font>
    </dxf>
    <dxf>
      <alignment horizontal="center"/>
    </dxf>
    <dxf>
      <alignment horizontal="center"/>
    </dxf>
    <dxf>
      <fill>
        <patternFill patternType="solid">
          <bgColor theme="1" tint="0.14999847407452621"/>
        </patternFill>
      </fill>
    </dxf>
    <dxf>
      <fill>
        <patternFill patternType="solid">
          <bgColor theme="1" tint="0.14999847407452621"/>
        </patternFill>
      </fill>
    </dxf>
    <dxf>
      <font>
        <b/>
      </font>
    </dxf>
    <dxf>
      <font>
        <color theme="0"/>
      </font>
    </dxf>
    <dxf>
      <fill>
        <patternFill patternType="solid">
          <bgColor theme="1" tint="0.14999847407452621"/>
        </patternFill>
      </fill>
    </dxf>
    <dxf>
      <numFmt numFmtId="164" formatCode="0.000"/>
    </dxf>
    <dxf>
      <fill>
        <patternFill patternType="solid">
          <bgColor theme="0" tint="-0.14999847407452621"/>
        </patternFill>
      </fill>
    </dxf>
    <dxf>
      <alignment horizontal="center"/>
    </dxf>
    <dxf>
      <font>
        <b/>
      </font>
    </dxf>
    <dxf>
      <font>
        <b/>
      </font>
    </dxf>
    <dxf>
      <font>
        <color theme="0"/>
      </font>
    </dxf>
    <dxf>
      <font>
        <color theme="0"/>
      </font>
    </dxf>
    <dxf>
      <fill>
        <patternFill>
          <bgColor theme="1" tint="0.14999847407452621"/>
        </patternFill>
      </fill>
    </dxf>
    <dxf>
      <fill>
        <patternFill>
          <bgColor theme="1" tint="0.14999847407452621"/>
        </patternFill>
      </fill>
    </dxf>
    <dxf>
      <fill>
        <patternFill>
          <bgColor theme="0" tint="-0.14999847407452621"/>
        </patternFill>
      </fill>
    </dxf>
    <dxf>
      <fill>
        <patternFill patternType="solid">
          <bgColor theme="1" tint="0.249977111117893"/>
        </patternFill>
      </fill>
    </dxf>
    <dxf>
      <fill>
        <patternFill patternType="solid">
          <bgColor theme="1" tint="0.249977111117893"/>
        </patternFill>
      </fill>
    </dxf>
    <dxf>
      <fill>
        <patternFill patternType="solid">
          <bgColor theme="1" tint="0.249977111117893"/>
        </patternFill>
      </fill>
    </dxf>
    <dxf>
      <fill>
        <patternFill patternType="solid">
          <bgColor theme="1" tint="0.249977111117893"/>
        </patternFill>
      </fill>
    </dxf>
    <dxf>
      <fill>
        <patternFill patternType="solid">
          <bgColor theme="1" tint="0.249977111117893"/>
        </patternFill>
      </fill>
    </dxf>
    <dxf>
      <fill>
        <patternFill patternType="solid">
          <bgColor theme="1" tint="0.249977111117893"/>
        </patternFill>
      </fill>
    </dxf>
    <dxf>
      <fill>
        <patternFill patternType="solid">
          <bgColor theme="1" tint="0.249977111117893"/>
        </patternFill>
      </fill>
    </dxf>
    <dxf>
      <fill>
        <patternFill patternType="solid">
          <bgColor theme="1" tint="0.249977111117893"/>
        </patternFill>
      </fill>
    </dxf>
    <dxf>
      <fill>
        <patternFill patternType="solid">
          <bgColor theme="1" tint="0.249977111117893"/>
        </patternFill>
      </fill>
    </dxf>
    <dxf>
      <fill>
        <patternFill patternType="solid">
          <bgColor theme="1" tint="0.249977111117893"/>
        </patternFill>
      </fill>
    </dxf>
    <dxf>
      <fill>
        <patternFill patternType="solid">
          <bgColor theme="1" tint="0.249977111117893"/>
        </patternFill>
      </fill>
    </dxf>
    <dxf>
      <fill>
        <patternFill patternType="solid">
          <bgColor theme="1" tint="0.249977111117893"/>
        </patternFill>
      </fill>
    </dxf>
    <dxf>
      <fill>
        <patternFill patternType="solid">
          <bgColor theme="1" tint="0.249977111117893"/>
        </patternFill>
      </fill>
    </dxf>
    <dxf>
      <fill>
        <patternFill patternType="solid">
          <bgColor theme="1" tint="0.249977111117893"/>
        </patternFill>
      </fill>
    </dxf>
    <dxf>
      <fill>
        <patternFill patternType="solid">
          <bgColor theme="1" tint="0.249977111117893"/>
        </patternFill>
      </fill>
    </dxf>
    <dxf>
      <fill>
        <patternFill patternType="solid">
          <bgColor theme="1" tint="0.249977111117893"/>
        </patternFill>
      </fill>
    </dxf>
    <dxf>
      <fill>
        <patternFill patternType="solid">
          <bgColor theme="1" tint="0.249977111117893"/>
        </patternFill>
      </fill>
    </dxf>
    <dxf>
      <fill>
        <patternFill patternType="solid">
          <bgColor theme="1" tint="0.249977111117893"/>
        </patternFill>
      </fill>
    </dxf>
    <dxf>
      <fill>
        <patternFill patternType="solid">
          <bgColor theme="1" tint="0.249977111117893"/>
        </patternFill>
      </fill>
    </dxf>
    <dxf>
      <fill>
        <patternFill patternType="solid">
          <bgColor theme="1" tint="0.249977111117893"/>
        </patternFill>
      </fill>
    </dxf>
    <dxf>
      <fill>
        <patternFill>
          <bgColor theme="0" tint="-0.14999847407452621"/>
        </patternFill>
      </fill>
    </dxf>
    <dxf>
      <fill>
        <patternFill>
          <bgColor theme="0" tint="-0.14999847407452621"/>
        </patternFill>
      </fill>
    </dxf>
    <dxf>
      <fill>
        <patternFill>
          <bgColor theme="0" tint="-0.14999847407452621"/>
        </patternFill>
      </fill>
    </dxf>
    <dxf>
      <fill>
        <patternFill>
          <bgColor theme="0" tint="-0.14999847407452621"/>
        </patternFill>
      </fill>
    </dxf>
    <dxf>
      <fill>
        <patternFill>
          <bgColor theme="0" tint="-0.14999847407452621"/>
        </patternFill>
      </fill>
    </dxf>
    <dxf>
      <fill>
        <patternFill>
          <bgColor theme="0" tint="-0.14999847407452621"/>
        </patternFill>
      </fill>
    </dxf>
    <dxf>
      <fill>
        <patternFill>
          <bgColor theme="0" tint="-0.14999847407452621"/>
        </patternFill>
      </fill>
    </dxf>
    <dxf>
      <fill>
        <patternFill>
          <bgColor theme="0" tint="-0.14999847407452621"/>
        </patternFill>
      </fill>
    </dxf>
    <dxf>
      <fill>
        <patternFill>
          <bgColor theme="0" tint="-0.14999847407452621"/>
        </patternFill>
      </fill>
    </dxf>
    <dxf>
      <fill>
        <patternFill>
          <bgColor theme="0" tint="-0.14999847407452621"/>
        </patternFill>
      </fill>
    </dxf>
    <dxf>
      <fill>
        <patternFill>
          <bgColor theme="0" tint="-0.14999847407452621"/>
        </patternFill>
      </fill>
    </dxf>
    <dxf>
      <fill>
        <patternFill>
          <bgColor theme="0" tint="-0.14999847407452621"/>
        </patternFill>
      </fill>
    </dxf>
    <dxf>
      <fill>
        <patternFill>
          <bgColor theme="0" tint="-0.14999847407452621"/>
        </patternFill>
      </fill>
    </dxf>
    <dxf>
      <fill>
        <patternFill>
          <bgColor theme="0" tint="-0.14999847407452621"/>
        </patternFill>
      </fill>
    </dxf>
    <dxf>
      <fill>
        <patternFill>
          <bgColor theme="0" tint="-0.14999847407452621"/>
        </patternFill>
      </fill>
    </dxf>
    <dxf>
      <fill>
        <patternFill>
          <bgColor theme="0" tint="-0.14999847407452621"/>
        </patternFill>
      </fill>
    </dxf>
    <dxf>
      <fill>
        <patternFill>
          <bgColor theme="0" tint="-0.14999847407452621"/>
        </patternFill>
      </fill>
    </dxf>
    <dxf>
      <fill>
        <patternFill>
          <bgColor theme="0" tint="-0.14999847407452621"/>
        </patternFill>
      </fill>
    </dxf>
    <dxf>
      <fill>
        <patternFill>
          <bgColor theme="0" tint="-0.14999847407452621"/>
        </patternFill>
      </fill>
    </dxf>
    <dxf>
      <fill>
        <patternFill>
          <bgColor theme="0" tint="-0.14999847407452621"/>
        </patternFill>
      </fill>
    </dxf>
    <dxf>
      <fill>
        <patternFill>
          <bgColor theme="0" tint="-0.14999847407452621"/>
        </patternFill>
      </fill>
    </dxf>
    <dxf>
      <fill>
        <patternFill>
          <bgColor theme="0" tint="-0.14999847407452621"/>
        </patternFill>
      </fill>
    </dxf>
    <dxf>
      <fill>
        <patternFill>
          <bgColor theme="0" tint="-0.14999847407452621"/>
        </patternFill>
      </fill>
    </dxf>
    <dxf>
      <font>
        <b/>
      </font>
    </dxf>
    <dxf>
      <font>
        <b/>
      </font>
    </dxf>
    <dxf>
      <font>
        <color theme="0"/>
      </font>
    </dxf>
    <dxf>
      <font>
        <color theme="0"/>
      </font>
    </dxf>
    <dxf>
      <font>
        <color theme="1" tint="0.249977111117893"/>
      </font>
    </dxf>
    <dxf>
      <fill>
        <patternFill>
          <bgColor theme="1" tint="0.249977111117893"/>
        </patternFill>
      </fill>
    </dxf>
    <dxf>
      <font>
        <color theme="1" tint="0.14999847407452621"/>
      </font>
    </dxf>
    <dxf>
      <font>
        <color theme="1" tint="0.14999847407452621"/>
      </font>
    </dxf>
    <dxf>
      <alignment horizontal="center"/>
    </dxf>
    <dxf>
      <alignment horizont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font>
        <color theme="0"/>
      </font>
    </dxf>
    <dxf>
      <font>
        <color theme="0"/>
      </font>
    </dxf>
    <dxf>
      <fill>
        <patternFill>
          <bgColor theme="1" tint="0.14999847407452621"/>
        </patternFill>
      </fill>
    </dxf>
    <dxf>
      <fill>
        <patternFill>
          <bgColor theme="1" tint="0.14999847407452621"/>
        </patternFill>
      </fill>
    </dxf>
    <dxf>
      <fill>
        <patternFill>
          <bgColor theme="1" tint="0.249977111117893"/>
        </patternFill>
      </fill>
    </dxf>
    <dxf>
      <fill>
        <patternFill>
          <bgColor theme="1" tint="0.249977111117893"/>
        </patternFill>
      </fill>
    </dxf>
    <dxf>
      <fill>
        <patternFill>
          <bgColor theme="1" tint="0.249977111117893"/>
        </patternFill>
      </fill>
    </dxf>
    <dxf>
      <fill>
        <patternFill>
          <bgColor theme="1" tint="0.249977111117893"/>
        </patternFill>
      </fill>
    </dxf>
    <dxf>
      <fill>
        <patternFill>
          <bgColor theme="1" tint="0.249977111117893"/>
        </patternFill>
      </fill>
    </dxf>
    <dxf>
      <fill>
        <patternFill>
          <bgColor theme="1" tint="0.249977111117893"/>
        </patternFill>
      </fill>
    </dxf>
    <dxf>
      <fill>
        <patternFill>
          <bgColor theme="1" tint="0.249977111117893"/>
        </patternFill>
      </fill>
    </dxf>
    <dxf>
      <fill>
        <patternFill>
          <bgColor theme="1" tint="0.249977111117893"/>
        </patternFill>
      </fill>
    </dxf>
    <dxf>
      <fill>
        <patternFill>
          <bgColor theme="1" tint="0.249977111117893"/>
        </patternFill>
      </fill>
    </dxf>
    <dxf>
      <fill>
        <patternFill>
          <bgColor theme="1" tint="0.249977111117893"/>
        </patternFill>
      </fill>
    </dxf>
    <dxf>
      <fill>
        <patternFill>
          <bgColor theme="1" tint="0.249977111117893"/>
        </patternFill>
      </fill>
    </dxf>
    <dxf>
      <fill>
        <patternFill>
          <bgColor theme="1" tint="0.249977111117893"/>
        </patternFill>
      </fill>
    </dxf>
    <dxf>
      <fill>
        <patternFill>
          <bgColor theme="1" tint="0.249977111117893"/>
        </patternFill>
      </fill>
    </dxf>
    <dxf>
      <fill>
        <patternFill>
          <bgColor theme="1" tint="0.249977111117893"/>
        </patternFill>
      </fill>
    </dxf>
    <dxf>
      <fill>
        <patternFill>
          <bgColor theme="1" tint="0.249977111117893"/>
        </patternFill>
      </fill>
    </dxf>
    <dxf>
      <fill>
        <patternFill>
          <bgColor theme="1" tint="0.249977111117893"/>
        </patternFill>
      </fill>
    </dxf>
    <dxf>
      <fill>
        <patternFill>
          <bgColor theme="1" tint="0.249977111117893"/>
        </patternFill>
      </fill>
    </dxf>
    <dxf>
      <fill>
        <patternFill>
          <bgColor theme="1" tint="0.249977111117893"/>
        </patternFill>
      </fill>
    </dxf>
    <dxf>
      <fill>
        <patternFill>
          <bgColor theme="1" tint="0.249977111117893"/>
        </patternFill>
      </fill>
    </dxf>
    <dxf>
      <fill>
        <patternFill>
          <bgColor theme="1" tint="0.249977111117893"/>
        </patternFill>
      </fill>
    </dxf>
    <dxf>
      <fill>
        <patternFill>
          <bgColor theme="1" tint="0.249977111117893"/>
        </patternFill>
      </fill>
    </dxf>
    <dxf>
      <fill>
        <patternFill>
          <bgColor theme="1" tint="0.249977111117893"/>
        </patternFill>
      </fill>
    </dxf>
    <dxf>
      <fill>
        <patternFill>
          <bgColor theme="1" tint="0.249977111117893"/>
        </patternFill>
      </fill>
    </dxf>
    <dxf>
      <fill>
        <patternFill>
          <bgColor theme="1" tint="0.249977111117893"/>
        </patternFill>
      </fill>
    </dxf>
    <dxf>
      <font>
        <color theme="1" tint="0.249977111117893"/>
      </font>
    </dxf>
    <dxf>
      <fill>
        <patternFill patternType="solid">
          <bgColor theme="1" tint="0.249977111117893"/>
        </patternFill>
      </fill>
    </dxf>
    <dxf>
      <font>
        <color theme="1" tint="0.14999847407452621"/>
      </font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alignment vertical="center"/>
    </dxf>
    <dxf>
      <alignment vertical="center"/>
    </dxf>
    <dxf>
      <alignment horizontal="center"/>
    </dxf>
    <dxf>
      <alignment horizontal="center"/>
    </dxf>
    <dxf>
      <font>
        <b/>
      </font>
    </dxf>
    <dxf>
      <font>
        <b/>
      </font>
    </dxf>
    <dxf>
      <font>
        <color theme="0"/>
      </font>
    </dxf>
    <dxf>
      <font>
        <color theme="0"/>
      </font>
    </dxf>
    <dxf>
      <fill>
        <patternFill>
          <bgColor theme="1" tint="0.14999847407452621"/>
        </patternFill>
      </fill>
    </dxf>
    <dxf>
      <fill>
        <patternFill>
          <bgColor theme="1" tint="0.14999847407452621"/>
        </patternFill>
      </fill>
    </dxf>
    <dxf>
      <alignment vertical="center"/>
    </dxf>
    <dxf>
      <alignment vertical="center"/>
    </dxf>
    <dxf>
      <alignment horizontal="center"/>
    </dxf>
    <dxf>
      <alignment horizontal="center"/>
    </dxf>
    <dxf>
      <font>
        <b/>
      </font>
    </dxf>
    <dxf>
      <font>
        <b/>
      </font>
    </dxf>
    <dxf>
      <font>
        <color theme="0"/>
      </font>
    </dxf>
    <dxf>
      <font>
        <color theme="0"/>
      </font>
    </dxf>
    <dxf>
      <fill>
        <patternFill>
          <bgColor theme="1" tint="0.14999847407452621"/>
        </patternFill>
      </fill>
    </dxf>
    <dxf>
      <fill>
        <patternFill>
          <bgColor theme="1" tint="0.14999847407452621"/>
        </patternFill>
      </fill>
    </dxf>
    <dxf>
      <font>
        <color theme="1" tint="0.249977111117893"/>
      </font>
    </dxf>
    <dxf>
      <fill>
        <patternFill>
          <bgColor theme="0" tint="-0.14999847407452621"/>
        </patternFill>
      </fill>
    </dxf>
    <dxf>
      <fill>
        <patternFill>
          <bgColor theme="0" tint="-0.14999847407452621"/>
        </patternFill>
      </fill>
    </dxf>
    <dxf>
      <fill>
        <patternFill>
          <bgColor theme="0" tint="-0.14999847407452621"/>
        </patternFill>
      </fill>
    </dxf>
    <dxf>
      <fill>
        <patternFill>
          <bgColor theme="0" tint="-0.14999847407452621"/>
        </patternFill>
      </fill>
    </dxf>
    <dxf>
      <fill>
        <patternFill>
          <bgColor theme="0" tint="-0.14999847407452621"/>
        </patternFill>
      </fill>
    </dxf>
    <dxf>
      <fill>
        <patternFill>
          <bgColor theme="0" tint="-0.14999847407452621"/>
        </patternFill>
      </fill>
    </dxf>
    <dxf>
      <font>
        <color theme="0"/>
      </font>
    </dxf>
    <dxf>
      <font>
        <color theme="0"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fill>
        <patternFill>
          <bgColor theme="1" tint="0.249977111117893"/>
        </patternFill>
      </fill>
    </dxf>
    <dxf>
      <fill>
        <patternFill>
          <bgColor theme="1" tint="0.249977111117893"/>
        </patternFill>
      </fill>
    </dxf>
    <dxf>
      <fill>
        <patternFill>
          <bgColor theme="1" tint="0.249977111117893"/>
        </patternFill>
      </fill>
    </dxf>
    <dxf>
      <fill>
        <patternFill>
          <bgColor theme="1" tint="0.249977111117893"/>
        </patternFill>
      </fill>
    </dxf>
    <dxf>
      <fill>
        <patternFill>
          <bgColor theme="1" tint="0.249977111117893"/>
        </patternFill>
      </fill>
    </dxf>
    <dxf>
      <fill>
        <patternFill>
          <bgColor theme="1" tint="0.14999847407452621"/>
        </patternFill>
      </fill>
    </dxf>
    <dxf>
      <fill>
        <patternFill>
          <bgColor theme="1" tint="0.14999847407452621"/>
        </patternFill>
      </fill>
    </dxf>
    <dxf>
      <fill>
        <patternFill>
          <bgColor theme="1" tint="0.14999847407452621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0" tint="-0.14999847407452621"/>
        </patternFill>
      </fill>
    </dxf>
    <dxf>
      <fill>
        <patternFill>
          <bgColor theme="1" tint="0.499984740745262"/>
        </patternFill>
      </fill>
    </dxf>
    <dxf>
      <fill>
        <patternFill>
          <bgColor theme="1" tint="0.249977111117893"/>
        </patternFill>
      </fill>
    </dxf>
    <dxf>
      <fill>
        <patternFill>
          <bgColor theme="1" tint="0.249977111117893"/>
        </patternFill>
      </fill>
    </dxf>
    <dxf>
      <fill>
        <patternFill>
          <bgColor theme="1" tint="0.249977111117893"/>
        </patternFill>
      </fill>
    </dxf>
    <dxf>
      <fill>
        <patternFill>
          <bgColor theme="1" tint="0.249977111117893"/>
        </patternFill>
      </fill>
    </dxf>
    <dxf>
      <font>
        <b/>
      </font>
    </dxf>
    <dxf>
      <fill>
        <patternFill patternType="solid">
          <bgColor theme="2" tint="-0.249977111117893"/>
        </patternFill>
      </fill>
    </dxf>
    <dxf>
      <fill>
        <patternFill patternType="solid">
          <bgColor theme="2" tint="-0.249977111117893"/>
        </patternFill>
      </fill>
    </dxf>
    <dxf>
      <numFmt numFmtId="14" formatCode="0.00%"/>
    </dxf>
    <dxf>
      <numFmt numFmtId="14" formatCode="0.00%"/>
    </dxf>
    <dxf>
      <font>
        <b val="0"/>
      </font>
    </dxf>
    <dxf>
      <font>
        <color auto="1"/>
      </font>
    </dxf>
    <dxf>
      <font>
        <color theme="0"/>
      </font>
    </dxf>
    <dxf>
      <font>
        <color theme="0"/>
      </font>
    </dxf>
    <dxf>
      <font>
        <b/>
      </font>
    </dxf>
    <dxf>
      <font>
        <b/>
      </font>
    </dxf>
    <dxf>
      <fill>
        <patternFill patternType="solid">
          <bgColor theme="1" tint="0.14999847407452621"/>
        </patternFill>
      </fill>
    </dxf>
    <dxf>
      <fill>
        <patternFill patternType="solid">
          <bgColor theme="1" tint="0.14999847407452621"/>
        </patternFill>
      </fill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ill>
        <patternFill patternType="solid">
          <bgColor theme="1" tint="0.14999847407452621"/>
        </patternFill>
      </fill>
    </dxf>
    <dxf>
      <fill>
        <patternFill patternType="solid">
          <bgColor theme="1" tint="0.14999847407452621"/>
        </patternFill>
      </fill>
    </dxf>
    <dxf>
      <alignment horizontal="center"/>
    </dxf>
    <dxf>
      <alignment horizontal="center"/>
    </dxf>
    <dxf>
      <font>
        <color theme="0"/>
      </font>
    </dxf>
    <dxf>
      <font>
        <color theme="0"/>
      </font>
    </dxf>
    <dxf>
      <fill>
        <patternFill patternType="solid">
          <bgColor theme="0" tint="-0.14999847407452621"/>
        </patternFill>
      </fill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font>
        <b/>
        <color theme="0"/>
      </font>
      <fill>
        <patternFill patternType="solid">
          <fgColor indexed="64"/>
          <bgColor theme="1" tint="0.14999847407452621"/>
        </patternFill>
      </fill>
      <alignment horizontal="center"/>
    </dxf>
    <dxf>
      <font>
        <b/>
        <color theme="0"/>
      </font>
      <fill>
        <patternFill patternType="solid">
          <fgColor indexed="64"/>
          <bgColor theme="1" tint="0.14999847407452621"/>
        </patternFill>
      </fill>
      <alignment horizontal="center"/>
    </dxf>
    <dxf>
      <font>
        <b/>
        <color theme="0"/>
      </font>
      <fill>
        <patternFill patternType="solid">
          <fgColor indexed="64"/>
          <bgColor theme="1" tint="0.14999847407452621"/>
        </patternFill>
      </fill>
      <alignment horizontal="center"/>
    </dxf>
    <dxf>
      <font>
        <b/>
        <color theme="0"/>
      </font>
      <fill>
        <patternFill patternType="solid">
          <fgColor indexed="64"/>
          <bgColor theme="1" tint="0.14999847407452621"/>
        </patternFill>
      </fill>
      <alignment horizontal="center"/>
    </dxf>
    <dxf>
      <font>
        <b/>
        <color theme="0"/>
      </font>
      <fill>
        <patternFill patternType="solid">
          <fgColor indexed="64"/>
          <bgColor theme="1" tint="0.14999847407452621"/>
        </patternFill>
      </fill>
      <alignment horizontal="center"/>
    </dxf>
    <dxf>
      <font>
        <b/>
        <color theme="0"/>
      </font>
      <fill>
        <patternFill patternType="solid">
          <fgColor indexed="64"/>
          <bgColor theme="1" tint="0.14999847407452621"/>
        </patternFill>
      </fill>
      <alignment horizontal="center"/>
    </dxf>
    <dxf>
      <font>
        <b/>
        <color theme="0"/>
      </font>
      <fill>
        <patternFill patternType="solid">
          <fgColor indexed="64"/>
          <bgColor theme="1" tint="0.14999847407452621"/>
        </patternFill>
      </fill>
      <alignment horizontal="center"/>
    </dxf>
    <dxf>
      <font>
        <b/>
        <color theme="0"/>
      </font>
      <fill>
        <patternFill patternType="solid">
          <fgColor indexed="64"/>
          <bgColor theme="1" tint="0.14999847407452621"/>
        </patternFill>
      </fill>
      <alignment horizontal="center"/>
    </dxf>
    <dxf>
      <alignment horizontal="center"/>
    </dxf>
    <dxf>
      <numFmt numFmtId="13" formatCode="0%"/>
    </dxf>
  </dxfs>
  <tableStyles count="0" defaultTableStyle="TableStyleMedium2" defaultPivotStyle="PivotStyleLight16"/>
  <colors>
    <mruColors>
      <color rgb="FFFF3399"/>
      <color rgb="FFFFFF00"/>
      <color rgb="FFDB4C1F"/>
      <color rgb="FF282D4E"/>
      <color rgb="FF3C4B5E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5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[IDHM_Brasil.xlsx]Panorama geral!Tabela dinâmica1</c:name>
    <c:fmtId val="1"/>
  </c:pivotSource>
  <c:chart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1750" cap="rnd">
            <a:solidFill>
              <a:srgbClr val="FFFF00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solidFill>
              <a:schemeClr val="accent2"/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'Panorama geral'!$C$25</c:f>
              <c:strCache>
                <c:ptCount val="1"/>
                <c:pt idx="0">
                  <c:v>Qtde de Municípios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'Panorama geral'!$B$26:$B$48</c:f>
              <c:strCache>
                <c:ptCount val="22"/>
                <c:pt idx="0">
                  <c:v>BA</c:v>
                </c:pt>
                <c:pt idx="1">
                  <c:v>PI</c:v>
                </c:pt>
                <c:pt idx="2">
                  <c:v>MA</c:v>
                </c:pt>
                <c:pt idx="3">
                  <c:v>PB</c:v>
                </c:pt>
                <c:pt idx="4">
                  <c:v>PE</c:v>
                </c:pt>
                <c:pt idx="5">
                  <c:v>PA</c:v>
                </c:pt>
                <c:pt idx="6">
                  <c:v>AL</c:v>
                </c:pt>
                <c:pt idx="7">
                  <c:v>MG</c:v>
                </c:pt>
                <c:pt idx="8">
                  <c:v>RN</c:v>
                </c:pt>
                <c:pt idx="9">
                  <c:v>CE</c:v>
                </c:pt>
                <c:pt idx="10">
                  <c:v>AM</c:v>
                </c:pt>
                <c:pt idx="11">
                  <c:v>SE</c:v>
                </c:pt>
                <c:pt idx="12">
                  <c:v>TO</c:v>
                </c:pt>
                <c:pt idx="13">
                  <c:v>AC</c:v>
                </c:pt>
                <c:pt idx="14">
                  <c:v>RO</c:v>
                </c:pt>
                <c:pt idx="15">
                  <c:v>RR</c:v>
                </c:pt>
                <c:pt idx="16">
                  <c:v>PR</c:v>
                </c:pt>
                <c:pt idx="17">
                  <c:v>MS</c:v>
                </c:pt>
                <c:pt idx="18">
                  <c:v>AP</c:v>
                </c:pt>
                <c:pt idx="19">
                  <c:v>GO</c:v>
                </c:pt>
                <c:pt idx="20">
                  <c:v>MT</c:v>
                </c:pt>
                <c:pt idx="21">
                  <c:v>RS</c:v>
                </c:pt>
              </c:strCache>
            </c:strRef>
          </c:cat>
          <c:val>
            <c:numRef>
              <c:f>'Panorama geral'!$C$26:$C$48</c:f>
              <c:numCache>
                <c:formatCode>General</c:formatCode>
                <c:ptCount val="22"/>
                <c:pt idx="0">
                  <c:v>262</c:v>
                </c:pt>
                <c:pt idx="1">
                  <c:v>182</c:v>
                </c:pt>
                <c:pt idx="2">
                  <c:v>158</c:v>
                </c:pt>
                <c:pt idx="3">
                  <c:v>152</c:v>
                </c:pt>
                <c:pt idx="4">
                  <c:v>108</c:v>
                </c:pt>
                <c:pt idx="5">
                  <c:v>96</c:v>
                </c:pt>
                <c:pt idx="6">
                  <c:v>88</c:v>
                </c:pt>
                <c:pt idx="7">
                  <c:v>73</c:v>
                </c:pt>
                <c:pt idx="8">
                  <c:v>70</c:v>
                </c:pt>
                <c:pt idx="9">
                  <c:v>49</c:v>
                </c:pt>
                <c:pt idx="10">
                  <c:v>47</c:v>
                </c:pt>
                <c:pt idx="11">
                  <c:v>43</c:v>
                </c:pt>
                <c:pt idx="12">
                  <c:v>25</c:v>
                </c:pt>
                <c:pt idx="13">
                  <c:v>13</c:v>
                </c:pt>
                <c:pt idx="14">
                  <c:v>9</c:v>
                </c:pt>
                <c:pt idx="15">
                  <c:v>5</c:v>
                </c:pt>
                <c:pt idx="16">
                  <c:v>4</c:v>
                </c:pt>
                <c:pt idx="17">
                  <c:v>4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4AF-4B13-9ED9-63F44C98E1CC}"/>
            </c:ext>
          </c:extLst>
        </c:ser>
        <c:ser>
          <c:idx val="1"/>
          <c:order val="1"/>
          <c:tx>
            <c:strRef>
              <c:f>'Panorama geral'!$D$25</c:f>
              <c:strCache>
                <c:ptCount val="1"/>
                <c:pt idx="0">
                  <c:v>Frequência Relativa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'Panorama geral'!$B$26:$B$48</c:f>
              <c:strCache>
                <c:ptCount val="22"/>
                <c:pt idx="0">
                  <c:v>BA</c:v>
                </c:pt>
                <c:pt idx="1">
                  <c:v>PI</c:v>
                </c:pt>
                <c:pt idx="2">
                  <c:v>MA</c:v>
                </c:pt>
                <c:pt idx="3">
                  <c:v>PB</c:v>
                </c:pt>
                <c:pt idx="4">
                  <c:v>PE</c:v>
                </c:pt>
                <c:pt idx="5">
                  <c:v>PA</c:v>
                </c:pt>
                <c:pt idx="6">
                  <c:v>AL</c:v>
                </c:pt>
                <c:pt idx="7">
                  <c:v>MG</c:v>
                </c:pt>
                <c:pt idx="8">
                  <c:v>RN</c:v>
                </c:pt>
                <c:pt idx="9">
                  <c:v>CE</c:v>
                </c:pt>
                <c:pt idx="10">
                  <c:v>AM</c:v>
                </c:pt>
                <c:pt idx="11">
                  <c:v>SE</c:v>
                </c:pt>
                <c:pt idx="12">
                  <c:v>TO</c:v>
                </c:pt>
                <c:pt idx="13">
                  <c:v>AC</c:v>
                </c:pt>
                <c:pt idx="14">
                  <c:v>RO</c:v>
                </c:pt>
                <c:pt idx="15">
                  <c:v>RR</c:v>
                </c:pt>
                <c:pt idx="16">
                  <c:v>PR</c:v>
                </c:pt>
                <c:pt idx="17">
                  <c:v>MS</c:v>
                </c:pt>
                <c:pt idx="18">
                  <c:v>AP</c:v>
                </c:pt>
                <c:pt idx="19">
                  <c:v>GO</c:v>
                </c:pt>
                <c:pt idx="20">
                  <c:v>MT</c:v>
                </c:pt>
                <c:pt idx="21">
                  <c:v>RS</c:v>
                </c:pt>
              </c:strCache>
            </c:strRef>
          </c:cat>
          <c:val>
            <c:numRef>
              <c:f>'Panorama geral'!$D$26:$D$48</c:f>
              <c:numCache>
                <c:formatCode>0.00%</c:formatCode>
                <c:ptCount val="22"/>
                <c:pt idx="0">
                  <c:v>0.18741058655221746</c:v>
                </c:pt>
                <c:pt idx="1">
                  <c:v>0.1301859799713877</c:v>
                </c:pt>
                <c:pt idx="2">
                  <c:v>0.11301859799713877</c:v>
                </c:pt>
                <c:pt idx="3">
                  <c:v>0.10872675250357654</c:v>
                </c:pt>
                <c:pt idx="4">
                  <c:v>7.7253218884120178E-2</c:v>
                </c:pt>
                <c:pt idx="5">
                  <c:v>6.8669527896995708E-2</c:v>
                </c:pt>
                <c:pt idx="6">
                  <c:v>6.2947067238912732E-2</c:v>
                </c:pt>
                <c:pt idx="7">
                  <c:v>5.2217453505007151E-2</c:v>
                </c:pt>
                <c:pt idx="8">
                  <c:v>5.007153075822604E-2</c:v>
                </c:pt>
                <c:pt idx="9">
                  <c:v>3.5050071530758224E-2</c:v>
                </c:pt>
                <c:pt idx="10">
                  <c:v>3.3619456366237484E-2</c:v>
                </c:pt>
                <c:pt idx="11">
                  <c:v>3.0758226037195996E-2</c:v>
                </c:pt>
                <c:pt idx="12">
                  <c:v>1.7882689556509301E-2</c:v>
                </c:pt>
                <c:pt idx="13">
                  <c:v>9.2989985693848354E-3</c:v>
                </c:pt>
                <c:pt idx="14">
                  <c:v>6.4377682403433476E-3</c:v>
                </c:pt>
                <c:pt idx="15">
                  <c:v>3.5765379113018598E-3</c:v>
                </c:pt>
                <c:pt idx="16">
                  <c:v>2.8612303290414878E-3</c:v>
                </c:pt>
                <c:pt idx="17">
                  <c:v>2.8612303290414878E-3</c:v>
                </c:pt>
                <c:pt idx="18">
                  <c:v>2.1459227467811159E-3</c:v>
                </c:pt>
                <c:pt idx="19">
                  <c:v>2.1459227467811159E-3</c:v>
                </c:pt>
                <c:pt idx="20">
                  <c:v>2.1459227467811159E-3</c:v>
                </c:pt>
                <c:pt idx="21">
                  <c:v>7.1530758226037196E-4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4AF-4B13-9ED9-63F44C98E1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5"/>
        <c:axId val="543796848"/>
        <c:axId val="543799728"/>
      </c:barChart>
      <c:lineChart>
        <c:grouping val="standard"/>
        <c:varyColors val="0"/>
        <c:ser>
          <c:idx val="2"/>
          <c:order val="2"/>
          <c:tx>
            <c:strRef>
              <c:f>'Panorama geral'!$E$25</c:f>
              <c:strCache>
                <c:ptCount val="1"/>
                <c:pt idx="0">
                  <c:v>Frequência Acumulada</c:v>
                </c:pt>
              </c:strCache>
            </c:strRef>
          </c:tx>
          <c:spPr>
            <a:ln w="31750" cap="rnd">
              <a:solidFill>
                <a:srgbClr val="FFFF0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3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spPr>
              <a:solidFill>
                <a:schemeClr val="accent2"/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'Panorama geral'!$B$26:$B$48</c:f>
              <c:strCache>
                <c:ptCount val="22"/>
                <c:pt idx="0">
                  <c:v>BA</c:v>
                </c:pt>
                <c:pt idx="1">
                  <c:v>PI</c:v>
                </c:pt>
                <c:pt idx="2">
                  <c:v>MA</c:v>
                </c:pt>
                <c:pt idx="3">
                  <c:v>PB</c:v>
                </c:pt>
                <c:pt idx="4">
                  <c:v>PE</c:v>
                </c:pt>
                <c:pt idx="5">
                  <c:v>PA</c:v>
                </c:pt>
                <c:pt idx="6">
                  <c:v>AL</c:v>
                </c:pt>
                <c:pt idx="7">
                  <c:v>MG</c:v>
                </c:pt>
                <c:pt idx="8">
                  <c:v>RN</c:v>
                </c:pt>
                <c:pt idx="9">
                  <c:v>CE</c:v>
                </c:pt>
                <c:pt idx="10">
                  <c:v>AM</c:v>
                </c:pt>
                <c:pt idx="11">
                  <c:v>SE</c:v>
                </c:pt>
                <c:pt idx="12">
                  <c:v>TO</c:v>
                </c:pt>
                <c:pt idx="13">
                  <c:v>AC</c:v>
                </c:pt>
                <c:pt idx="14">
                  <c:v>RO</c:v>
                </c:pt>
                <c:pt idx="15">
                  <c:v>RR</c:v>
                </c:pt>
                <c:pt idx="16">
                  <c:v>PR</c:v>
                </c:pt>
                <c:pt idx="17">
                  <c:v>MS</c:v>
                </c:pt>
                <c:pt idx="18">
                  <c:v>AP</c:v>
                </c:pt>
                <c:pt idx="19">
                  <c:v>GO</c:v>
                </c:pt>
                <c:pt idx="20">
                  <c:v>MT</c:v>
                </c:pt>
                <c:pt idx="21">
                  <c:v>RS</c:v>
                </c:pt>
              </c:strCache>
            </c:strRef>
          </c:cat>
          <c:val>
            <c:numRef>
              <c:f>'Panorama geral'!$E$26:$E$48</c:f>
              <c:numCache>
                <c:formatCode>0.00%</c:formatCode>
                <c:ptCount val="22"/>
                <c:pt idx="0">
                  <c:v>0.18741058655221746</c:v>
                </c:pt>
                <c:pt idx="1">
                  <c:v>0.31759656652360513</c:v>
                </c:pt>
                <c:pt idx="2">
                  <c:v>0.43061516452074394</c:v>
                </c:pt>
                <c:pt idx="3">
                  <c:v>0.53934191702432044</c:v>
                </c:pt>
                <c:pt idx="4">
                  <c:v>0.61659513590844062</c:v>
                </c:pt>
                <c:pt idx="5">
                  <c:v>0.68526466380543638</c:v>
                </c:pt>
                <c:pt idx="6">
                  <c:v>0.74821173104434902</c:v>
                </c:pt>
                <c:pt idx="7">
                  <c:v>0.80042918454935619</c:v>
                </c:pt>
                <c:pt idx="8">
                  <c:v>0.85050071530758231</c:v>
                </c:pt>
                <c:pt idx="9">
                  <c:v>0.88555078683834043</c:v>
                </c:pt>
                <c:pt idx="10">
                  <c:v>0.91917024320457796</c:v>
                </c:pt>
                <c:pt idx="11">
                  <c:v>0.94992846924177399</c:v>
                </c:pt>
                <c:pt idx="12">
                  <c:v>0.96781115879828328</c:v>
                </c:pt>
                <c:pt idx="13">
                  <c:v>0.97711015736766804</c:v>
                </c:pt>
                <c:pt idx="14">
                  <c:v>0.98354792560801141</c:v>
                </c:pt>
                <c:pt idx="15">
                  <c:v>0.98712446351931327</c:v>
                </c:pt>
                <c:pt idx="16">
                  <c:v>0.98998569384835478</c:v>
                </c:pt>
                <c:pt idx="17">
                  <c:v>0.99284692417739628</c:v>
                </c:pt>
                <c:pt idx="18">
                  <c:v>0.99499284692417744</c:v>
                </c:pt>
                <c:pt idx="19">
                  <c:v>0.99713876967095849</c:v>
                </c:pt>
                <c:pt idx="20">
                  <c:v>0.99928469241773965</c:v>
                </c:pt>
                <c:pt idx="21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4AF-4B13-9ED9-63F44C98E1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55278424"/>
        <c:axId val="555281664"/>
      </c:lineChart>
      <c:catAx>
        <c:axId val="5437968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43799728"/>
        <c:crosses val="autoZero"/>
        <c:auto val="1"/>
        <c:lblAlgn val="ctr"/>
        <c:lblOffset val="100"/>
        <c:noMultiLvlLbl val="0"/>
      </c:catAx>
      <c:valAx>
        <c:axId val="54379972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43796848"/>
        <c:crosses val="autoZero"/>
        <c:crossBetween val="between"/>
      </c:valAx>
      <c:valAx>
        <c:axId val="555281664"/>
        <c:scaling>
          <c:orientation val="minMax"/>
        </c:scaling>
        <c:delete val="0"/>
        <c:axPos val="r"/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55278424"/>
        <c:crosses val="max"/>
        <c:crossBetween val="between"/>
      </c:valAx>
      <c:catAx>
        <c:axId val="55527842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5528166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legendEntry>
        <c:idx val="1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IDHM_Renda</a:t>
            </a:r>
            <a:r>
              <a:rPr lang="en-US" baseline="0"/>
              <a:t> X GDP_CAPITA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'Base tratada'!$G$4</c:f>
              <c:strCache>
                <c:ptCount val="1"/>
                <c:pt idx="0">
                  <c:v>GDP_CAPITA</c:v>
                </c:pt>
              </c:strCache>
            </c:strRef>
          </c:tx>
          <c:spPr>
            <a:ln w="25400" cap="rnd">
              <a:noFill/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rgbClr val="FFFF00"/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'Base tratada'!$E$5:$E$5571</c:f>
              <c:numCache>
                <c:formatCode>General</c:formatCode>
                <c:ptCount val="5567"/>
                <c:pt idx="0">
                  <c:v>0.84299999999999997</c:v>
                </c:pt>
                <c:pt idx="1">
                  <c:v>0.77600000000000002</c:v>
                </c:pt>
                <c:pt idx="2">
                  <c:v>0.84</c:v>
                </c:pt>
                <c:pt idx="3">
                  <c:v>0.86299999999999999</c:v>
                </c:pt>
                <c:pt idx="4">
                  <c:v>0.86699999999999999</c:v>
                </c:pt>
                <c:pt idx="5">
                  <c:v>0.84099999999999997</c:v>
                </c:pt>
                <c:pt idx="6">
                  <c:v>0.79100000000000004</c:v>
                </c:pt>
                <c:pt idx="7">
                  <c:v>0.79800000000000004</c:v>
                </c:pt>
                <c:pt idx="8">
                  <c:v>0.86099999999999999</c:v>
                </c:pt>
                <c:pt idx="9">
                  <c:v>0.85</c:v>
                </c:pt>
                <c:pt idx="10">
                  <c:v>0.77200000000000002</c:v>
                </c:pt>
                <c:pt idx="11">
                  <c:v>0.82899999999999996</c:v>
                </c:pt>
                <c:pt idx="12">
                  <c:v>0.82</c:v>
                </c:pt>
                <c:pt idx="13">
                  <c:v>0.77600000000000002</c:v>
                </c:pt>
                <c:pt idx="14">
                  <c:v>0.749</c:v>
                </c:pt>
                <c:pt idx="15">
                  <c:v>0.749</c:v>
                </c:pt>
                <c:pt idx="16">
                  <c:v>0.82399999999999995</c:v>
                </c:pt>
                <c:pt idx="17">
                  <c:v>0.76600000000000001</c:v>
                </c:pt>
                <c:pt idx="18">
                  <c:v>0.80700000000000005</c:v>
                </c:pt>
                <c:pt idx="19">
                  <c:v>0.746</c:v>
                </c:pt>
                <c:pt idx="20">
                  <c:v>0.81899999999999995</c:v>
                </c:pt>
                <c:pt idx="21">
                  <c:v>0.73799999999999999</c:v>
                </c:pt>
                <c:pt idx="22">
                  <c:v>0.8</c:v>
                </c:pt>
                <c:pt idx="23">
                  <c:v>0.88700000000000001</c:v>
                </c:pt>
                <c:pt idx="24">
                  <c:v>0.83399999999999996</c:v>
                </c:pt>
                <c:pt idx="25">
                  <c:v>0.749</c:v>
                </c:pt>
                <c:pt idx="26">
                  <c:v>0.78900000000000003</c:v>
                </c:pt>
                <c:pt idx="27">
                  <c:v>0.79200000000000004</c:v>
                </c:pt>
                <c:pt idx="28">
                  <c:v>0.89100000000000001</c:v>
                </c:pt>
                <c:pt idx="29">
                  <c:v>0.80400000000000005</c:v>
                </c:pt>
                <c:pt idx="30">
                  <c:v>0.751</c:v>
                </c:pt>
                <c:pt idx="31">
                  <c:v>0.80100000000000005</c:v>
                </c:pt>
                <c:pt idx="32">
                  <c:v>0.78200000000000003</c:v>
                </c:pt>
                <c:pt idx="33">
                  <c:v>0.79</c:v>
                </c:pt>
                <c:pt idx="34">
                  <c:v>0.76500000000000001</c:v>
                </c:pt>
                <c:pt idx="35">
                  <c:v>0.79700000000000004</c:v>
                </c:pt>
                <c:pt idx="36">
                  <c:v>0.69499999999999995</c:v>
                </c:pt>
                <c:pt idx="37">
                  <c:v>0.76</c:v>
                </c:pt>
                <c:pt idx="38">
                  <c:v>0.87</c:v>
                </c:pt>
                <c:pt idx="39">
                  <c:v>0.80600000000000005</c:v>
                </c:pt>
                <c:pt idx="40">
                  <c:v>0.81200000000000006</c:v>
                </c:pt>
                <c:pt idx="41">
                  <c:v>0.79500000000000004</c:v>
                </c:pt>
                <c:pt idx="42">
                  <c:v>0.876</c:v>
                </c:pt>
                <c:pt idx="43">
                  <c:v>0.81200000000000006</c:v>
                </c:pt>
                <c:pt idx="44">
                  <c:v>0.75800000000000001</c:v>
                </c:pt>
                <c:pt idx="45">
                  <c:v>0.745</c:v>
                </c:pt>
                <c:pt idx="46">
                  <c:v>0.78400000000000003</c:v>
                </c:pt>
                <c:pt idx="47">
                  <c:v>0.8</c:v>
                </c:pt>
                <c:pt idx="48">
                  <c:v>0.76200000000000001</c:v>
                </c:pt>
                <c:pt idx="49">
                  <c:v>0.76800000000000002</c:v>
                </c:pt>
                <c:pt idx="50">
                  <c:v>0.73799999999999999</c:v>
                </c:pt>
                <c:pt idx="51">
                  <c:v>0.8</c:v>
                </c:pt>
                <c:pt idx="52">
                  <c:v>0.78800000000000003</c:v>
                </c:pt>
                <c:pt idx="53">
                  <c:v>0.77600000000000002</c:v>
                </c:pt>
                <c:pt idx="54">
                  <c:v>0.69199999999999995</c:v>
                </c:pt>
                <c:pt idx="55">
                  <c:v>0.71699999999999997</c:v>
                </c:pt>
                <c:pt idx="56">
                  <c:v>0.76800000000000002</c:v>
                </c:pt>
                <c:pt idx="57">
                  <c:v>0.749</c:v>
                </c:pt>
                <c:pt idx="58">
                  <c:v>0.77</c:v>
                </c:pt>
                <c:pt idx="59">
                  <c:v>0.69099999999999995</c:v>
                </c:pt>
                <c:pt idx="60">
                  <c:v>0.76100000000000001</c:v>
                </c:pt>
                <c:pt idx="61">
                  <c:v>0.71499999999999997</c:v>
                </c:pt>
                <c:pt idx="62">
                  <c:v>0.74099999999999999</c:v>
                </c:pt>
                <c:pt idx="63">
                  <c:v>0.71099999999999997</c:v>
                </c:pt>
                <c:pt idx="64">
                  <c:v>0.749</c:v>
                </c:pt>
                <c:pt idx="65">
                  <c:v>0.79100000000000004</c:v>
                </c:pt>
                <c:pt idx="66">
                  <c:v>0.76300000000000001</c:v>
                </c:pt>
                <c:pt idx="67">
                  <c:v>0.77800000000000002</c:v>
                </c:pt>
                <c:pt idx="68">
                  <c:v>0.73899999999999999</c:v>
                </c:pt>
                <c:pt idx="69">
                  <c:v>0.755</c:v>
                </c:pt>
                <c:pt idx="70">
                  <c:v>0.67400000000000004</c:v>
                </c:pt>
                <c:pt idx="71">
                  <c:v>0.78800000000000003</c:v>
                </c:pt>
                <c:pt idx="72">
                  <c:v>0.77900000000000003</c:v>
                </c:pt>
                <c:pt idx="73">
                  <c:v>0.79200000000000004</c:v>
                </c:pt>
                <c:pt idx="74">
                  <c:v>0.78800000000000003</c:v>
                </c:pt>
                <c:pt idx="75">
                  <c:v>0.76300000000000001</c:v>
                </c:pt>
                <c:pt idx="76">
                  <c:v>0.78600000000000003</c:v>
                </c:pt>
                <c:pt idx="77">
                  <c:v>0.71</c:v>
                </c:pt>
                <c:pt idx="78">
                  <c:v>0.77200000000000002</c:v>
                </c:pt>
                <c:pt idx="79">
                  <c:v>0.77800000000000002</c:v>
                </c:pt>
                <c:pt idx="80">
                  <c:v>0.77800000000000002</c:v>
                </c:pt>
                <c:pt idx="81">
                  <c:v>0.78900000000000003</c:v>
                </c:pt>
                <c:pt idx="82">
                  <c:v>0.74199999999999999</c:v>
                </c:pt>
                <c:pt idx="83">
                  <c:v>0.78900000000000003</c:v>
                </c:pt>
                <c:pt idx="84">
                  <c:v>0.78200000000000003</c:v>
                </c:pt>
                <c:pt idx="85">
                  <c:v>0.78400000000000003</c:v>
                </c:pt>
                <c:pt idx="86">
                  <c:v>0.72099999999999997</c:v>
                </c:pt>
                <c:pt idx="87">
                  <c:v>0.749</c:v>
                </c:pt>
                <c:pt idx="88">
                  <c:v>0.73099999999999998</c:v>
                </c:pt>
                <c:pt idx="89">
                  <c:v>0.73</c:v>
                </c:pt>
                <c:pt idx="90">
                  <c:v>0.77400000000000002</c:v>
                </c:pt>
                <c:pt idx="91">
                  <c:v>0.69699999999999995</c:v>
                </c:pt>
                <c:pt idx="92">
                  <c:v>0.752</c:v>
                </c:pt>
                <c:pt idx="93">
                  <c:v>0.84799999999999998</c:v>
                </c:pt>
                <c:pt idx="94">
                  <c:v>0.70099999999999996</c:v>
                </c:pt>
                <c:pt idx="95">
                  <c:v>0.78400000000000003</c:v>
                </c:pt>
                <c:pt idx="96">
                  <c:v>0.75800000000000001</c:v>
                </c:pt>
                <c:pt idx="97">
                  <c:v>0.73699999999999999</c:v>
                </c:pt>
                <c:pt idx="98">
                  <c:v>0.74399999999999999</c:v>
                </c:pt>
                <c:pt idx="99">
                  <c:v>0.70899999999999996</c:v>
                </c:pt>
                <c:pt idx="100">
                  <c:v>0.72899999999999998</c:v>
                </c:pt>
                <c:pt idx="101">
                  <c:v>0.77200000000000002</c:v>
                </c:pt>
                <c:pt idx="102">
                  <c:v>0.73799999999999999</c:v>
                </c:pt>
                <c:pt idx="103">
                  <c:v>0.76600000000000001</c:v>
                </c:pt>
                <c:pt idx="104">
                  <c:v>0.76800000000000002</c:v>
                </c:pt>
                <c:pt idx="105">
                  <c:v>0.69299999999999995</c:v>
                </c:pt>
                <c:pt idx="106">
                  <c:v>0.79300000000000004</c:v>
                </c:pt>
                <c:pt idx="107">
                  <c:v>0.70799999999999996</c:v>
                </c:pt>
                <c:pt idx="108">
                  <c:v>0.74399999999999999</c:v>
                </c:pt>
                <c:pt idx="109">
                  <c:v>0.75800000000000001</c:v>
                </c:pt>
                <c:pt idx="110">
                  <c:v>0.77400000000000002</c:v>
                </c:pt>
                <c:pt idx="111">
                  <c:v>0.76800000000000002</c:v>
                </c:pt>
                <c:pt idx="112">
                  <c:v>0.78700000000000003</c:v>
                </c:pt>
                <c:pt idx="113">
                  <c:v>0.76300000000000001</c:v>
                </c:pt>
                <c:pt idx="114">
                  <c:v>0.80700000000000005</c:v>
                </c:pt>
                <c:pt idx="115">
                  <c:v>0.70699999999999996</c:v>
                </c:pt>
                <c:pt idx="116">
                  <c:v>0.749</c:v>
                </c:pt>
                <c:pt idx="117">
                  <c:v>0.76400000000000001</c:v>
                </c:pt>
                <c:pt idx="118">
                  <c:v>0.752</c:v>
                </c:pt>
                <c:pt idx="119">
                  <c:v>0.748</c:v>
                </c:pt>
                <c:pt idx="120">
                  <c:v>0.76200000000000001</c:v>
                </c:pt>
                <c:pt idx="121">
                  <c:v>0.78600000000000003</c:v>
                </c:pt>
                <c:pt idx="122">
                  <c:v>0.70199999999999996</c:v>
                </c:pt>
                <c:pt idx="123">
                  <c:v>0.76800000000000002</c:v>
                </c:pt>
                <c:pt idx="124">
                  <c:v>0.84</c:v>
                </c:pt>
                <c:pt idx="125">
                  <c:v>0.74</c:v>
                </c:pt>
                <c:pt idx="126">
                  <c:v>0.74099999999999999</c:v>
                </c:pt>
                <c:pt idx="127">
                  <c:v>0.753</c:v>
                </c:pt>
                <c:pt idx="128">
                  <c:v>0.68400000000000005</c:v>
                </c:pt>
                <c:pt idx="129">
                  <c:v>0.76700000000000002</c:v>
                </c:pt>
                <c:pt idx="130">
                  <c:v>0.876</c:v>
                </c:pt>
                <c:pt idx="131">
                  <c:v>0.70399999999999996</c:v>
                </c:pt>
                <c:pt idx="132">
                  <c:v>0.755</c:v>
                </c:pt>
                <c:pt idx="133">
                  <c:v>0.68100000000000005</c:v>
                </c:pt>
                <c:pt idx="134">
                  <c:v>0.749</c:v>
                </c:pt>
                <c:pt idx="135">
                  <c:v>0.69199999999999995</c:v>
                </c:pt>
                <c:pt idx="136">
                  <c:v>0.79</c:v>
                </c:pt>
                <c:pt idx="137">
                  <c:v>0.78100000000000003</c:v>
                </c:pt>
                <c:pt idx="138">
                  <c:v>0.76800000000000002</c:v>
                </c:pt>
                <c:pt idx="139">
                  <c:v>0.79400000000000004</c:v>
                </c:pt>
                <c:pt idx="140">
                  <c:v>0.755</c:v>
                </c:pt>
                <c:pt idx="141">
                  <c:v>0.71399999999999997</c:v>
                </c:pt>
                <c:pt idx="142">
                  <c:v>0.752</c:v>
                </c:pt>
                <c:pt idx="143">
                  <c:v>0.79900000000000004</c:v>
                </c:pt>
                <c:pt idx="144">
                  <c:v>0.72</c:v>
                </c:pt>
                <c:pt idx="145">
                  <c:v>0.753</c:v>
                </c:pt>
                <c:pt idx="146">
                  <c:v>0.68100000000000005</c:v>
                </c:pt>
                <c:pt idx="147">
                  <c:v>0.74299999999999999</c:v>
                </c:pt>
                <c:pt idx="148">
                  <c:v>0.77600000000000002</c:v>
                </c:pt>
                <c:pt idx="149">
                  <c:v>0.76900000000000002</c:v>
                </c:pt>
                <c:pt idx="150">
                  <c:v>0.71599999999999997</c:v>
                </c:pt>
                <c:pt idx="151">
                  <c:v>0.754</c:v>
                </c:pt>
                <c:pt idx="152">
                  <c:v>0.77100000000000002</c:v>
                </c:pt>
                <c:pt idx="153">
                  <c:v>0.77100000000000002</c:v>
                </c:pt>
                <c:pt idx="154">
                  <c:v>0.74199999999999999</c:v>
                </c:pt>
                <c:pt idx="155">
                  <c:v>0.80500000000000005</c:v>
                </c:pt>
                <c:pt idx="156">
                  <c:v>0.78800000000000003</c:v>
                </c:pt>
                <c:pt idx="157">
                  <c:v>0.76500000000000001</c:v>
                </c:pt>
                <c:pt idx="158">
                  <c:v>0.85399999999999998</c:v>
                </c:pt>
                <c:pt idx="159">
                  <c:v>0.75</c:v>
                </c:pt>
                <c:pt idx="160">
                  <c:v>0.77800000000000002</c:v>
                </c:pt>
                <c:pt idx="161">
                  <c:v>0.76200000000000001</c:v>
                </c:pt>
                <c:pt idx="162">
                  <c:v>0.74</c:v>
                </c:pt>
                <c:pt idx="163">
                  <c:v>0.76400000000000001</c:v>
                </c:pt>
                <c:pt idx="164">
                  <c:v>0.74099999999999999</c:v>
                </c:pt>
                <c:pt idx="165">
                  <c:v>0.72</c:v>
                </c:pt>
                <c:pt idx="166">
                  <c:v>0.69499999999999995</c:v>
                </c:pt>
                <c:pt idx="167">
                  <c:v>0.74299999999999999</c:v>
                </c:pt>
                <c:pt idx="168">
                  <c:v>0.755</c:v>
                </c:pt>
                <c:pt idx="169">
                  <c:v>0.8</c:v>
                </c:pt>
                <c:pt idx="170">
                  <c:v>0.72099999999999997</c:v>
                </c:pt>
                <c:pt idx="171">
                  <c:v>0.75700000000000001</c:v>
                </c:pt>
                <c:pt idx="172">
                  <c:v>0.755</c:v>
                </c:pt>
                <c:pt idx="173">
                  <c:v>0.749</c:v>
                </c:pt>
                <c:pt idx="174">
                  <c:v>0.73599999999999999</c:v>
                </c:pt>
                <c:pt idx="175">
                  <c:v>0.72799999999999998</c:v>
                </c:pt>
                <c:pt idx="176">
                  <c:v>0.79500000000000004</c:v>
                </c:pt>
                <c:pt idx="177">
                  <c:v>0.72699999999999998</c:v>
                </c:pt>
                <c:pt idx="178">
                  <c:v>0.72299999999999998</c:v>
                </c:pt>
                <c:pt idx="179">
                  <c:v>0.86399999999999999</c:v>
                </c:pt>
                <c:pt idx="180">
                  <c:v>0.77200000000000002</c:v>
                </c:pt>
                <c:pt idx="181">
                  <c:v>0.76400000000000001</c:v>
                </c:pt>
                <c:pt idx="182">
                  <c:v>0.76700000000000002</c:v>
                </c:pt>
                <c:pt idx="183">
                  <c:v>0.745</c:v>
                </c:pt>
                <c:pt idx="184">
                  <c:v>0.66500000000000004</c:v>
                </c:pt>
                <c:pt idx="185">
                  <c:v>0.68100000000000005</c:v>
                </c:pt>
                <c:pt idx="186">
                  <c:v>0.76600000000000001</c:v>
                </c:pt>
                <c:pt idx="187">
                  <c:v>0.71599999999999997</c:v>
                </c:pt>
                <c:pt idx="188">
                  <c:v>0.72199999999999998</c:v>
                </c:pt>
                <c:pt idx="189">
                  <c:v>0.751</c:v>
                </c:pt>
                <c:pt idx="190">
                  <c:v>0.751</c:v>
                </c:pt>
                <c:pt idx="191">
                  <c:v>0.78200000000000003</c:v>
                </c:pt>
                <c:pt idx="192">
                  <c:v>0.78</c:v>
                </c:pt>
                <c:pt idx="193">
                  <c:v>0.73699999999999999</c:v>
                </c:pt>
                <c:pt idx="194">
                  <c:v>0.71899999999999997</c:v>
                </c:pt>
                <c:pt idx="195">
                  <c:v>0.76600000000000001</c:v>
                </c:pt>
                <c:pt idx="196">
                  <c:v>0.75600000000000001</c:v>
                </c:pt>
                <c:pt idx="197">
                  <c:v>0.70399999999999996</c:v>
                </c:pt>
                <c:pt idx="198">
                  <c:v>0.752</c:v>
                </c:pt>
                <c:pt idx="199">
                  <c:v>0.76700000000000002</c:v>
                </c:pt>
                <c:pt idx="200">
                  <c:v>0.76500000000000001</c:v>
                </c:pt>
                <c:pt idx="201">
                  <c:v>0.73299999999999998</c:v>
                </c:pt>
                <c:pt idx="202">
                  <c:v>0.73099999999999998</c:v>
                </c:pt>
                <c:pt idx="203">
                  <c:v>0.82299999999999995</c:v>
                </c:pt>
                <c:pt idx="204">
                  <c:v>0.76100000000000001</c:v>
                </c:pt>
                <c:pt idx="205">
                  <c:v>0.78200000000000003</c:v>
                </c:pt>
                <c:pt idx="206">
                  <c:v>0.76200000000000001</c:v>
                </c:pt>
                <c:pt idx="207">
                  <c:v>0.755</c:v>
                </c:pt>
                <c:pt idx="208">
                  <c:v>0.68500000000000005</c:v>
                </c:pt>
                <c:pt idx="209">
                  <c:v>0.71099999999999997</c:v>
                </c:pt>
                <c:pt idx="210">
                  <c:v>0.72899999999999998</c:v>
                </c:pt>
                <c:pt idx="211">
                  <c:v>0.72699999999999998</c:v>
                </c:pt>
                <c:pt idx="212">
                  <c:v>0.69899999999999995</c:v>
                </c:pt>
                <c:pt idx="213">
                  <c:v>0.746</c:v>
                </c:pt>
                <c:pt idx="214">
                  <c:v>0.73499999999999999</c:v>
                </c:pt>
                <c:pt idx="215">
                  <c:v>0.74399999999999999</c:v>
                </c:pt>
                <c:pt idx="216">
                  <c:v>0.78300000000000003</c:v>
                </c:pt>
                <c:pt idx="217">
                  <c:v>0.751</c:v>
                </c:pt>
                <c:pt idx="218">
                  <c:v>0.71699999999999997</c:v>
                </c:pt>
                <c:pt idx="219">
                  <c:v>0.78800000000000003</c:v>
                </c:pt>
                <c:pt idx="220">
                  <c:v>0.74099999999999999</c:v>
                </c:pt>
                <c:pt idx="221">
                  <c:v>0.78200000000000003</c:v>
                </c:pt>
                <c:pt idx="222">
                  <c:v>0.69</c:v>
                </c:pt>
                <c:pt idx="223">
                  <c:v>0.75</c:v>
                </c:pt>
                <c:pt idx="224">
                  <c:v>0.73399999999999999</c:v>
                </c:pt>
                <c:pt idx="225">
                  <c:v>0.753</c:v>
                </c:pt>
                <c:pt idx="226">
                  <c:v>0.65700000000000003</c:v>
                </c:pt>
                <c:pt idx="227">
                  <c:v>0.76700000000000002</c:v>
                </c:pt>
                <c:pt idx="228">
                  <c:v>0.755</c:v>
                </c:pt>
                <c:pt idx="229">
                  <c:v>0.754</c:v>
                </c:pt>
                <c:pt idx="230">
                  <c:v>0.69499999999999995</c:v>
                </c:pt>
                <c:pt idx="231">
                  <c:v>0.78900000000000003</c:v>
                </c:pt>
                <c:pt idx="232">
                  <c:v>0.74299999999999999</c:v>
                </c:pt>
                <c:pt idx="233">
                  <c:v>0.66200000000000003</c:v>
                </c:pt>
                <c:pt idx="234">
                  <c:v>0.71399999999999997</c:v>
                </c:pt>
                <c:pt idx="235">
                  <c:v>0.73699999999999999</c:v>
                </c:pt>
                <c:pt idx="236">
                  <c:v>0.71</c:v>
                </c:pt>
                <c:pt idx="237">
                  <c:v>0.70299999999999996</c:v>
                </c:pt>
                <c:pt idx="238">
                  <c:v>0.72299999999999998</c:v>
                </c:pt>
                <c:pt idx="239">
                  <c:v>0.72899999999999998</c:v>
                </c:pt>
                <c:pt idx="240">
                  <c:v>0.69899999999999995</c:v>
                </c:pt>
                <c:pt idx="241">
                  <c:v>0.7</c:v>
                </c:pt>
                <c:pt idx="242">
                  <c:v>0.78200000000000003</c:v>
                </c:pt>
                <c:pt idx="243">
                  <c:v>0.73299999999999998</c:v>
                </c:pt>
                <c:pt idx="244">
                  <c:v>0.74</c:v>
                </c:pt>
                <c:pt idx="245">
                  <c:v>0.71499999999999997</c:v>
                </c:pt>
                <c:pt idx="246">
                  <c:v>0.71099999999999997</c:v>
                </c:pt>
                <c:pt idx="247">
                  <c:v>0.74299999999999999</c:v>
                </c:pt>
                <c:pt idx="248">
                  <c:v>0.75600000000000001</c:v>
                </c:pt>
                <c:pt idx="249">
                  <c:v>0.79300000000000004</c:v>
                </c:pt>
                <c:pt idx="250">
                  <c:v>0.71599999999999997</c:v>
                </c:pt>
                <c:pt idx="251">
                  <c:v>0.747</c:v>
                </c:pt>
                <c:pt idx="252">
                  <c:v>0.749</c:v>
                </c:pt>
                <c:pt idx="253">
                  <c:v>0.72899999999999998</c:v>
                </c:pt>
                <c:pt idx="254">
                  <c:v>0.74</c:v>
                </c:pt>
                <c:pt idx="255">
                  <c:v>0.70199999999999996</c:v>
                </c:pt>
                <c:pt idx="256">
                  <c:v>0.78400000000000003</c:v>
                </c:pt>
                <c:pt idx="257">
                  <c:v>0.73</c:v>
                </c:pt>
                <c:pt idx="258">
                  <c:v>0.73899999999999999</c:v>
                </c:pt>
                <c:pt idx="259">
                  <c:v>0.71299999999999997</c:v>
                </c:pt>
                <c:pt idx="260">
                  <c:v>0.73699999999999999</c:v>
                </c:pt>
                <c:pt idx="261">
                  <c:v>0.74399999999999999</c:v>
                </c:pt>
                <c:pt idx="262">
                  <c:v>0.73</c:v>
                </c:pt>
                <c:pt idx="263">
                  <c:v>0.752</c:v>
                </c:pt>
                <c:pt idx="264">
                  <c:v>0.73299999999999998</c:v>
                </c:pt>
                <c:pt idx="265">
                  <c:v>0.76100000000000001</c:v>
                </c:pt>
                <c:pt idx="266">
                  <c:v>0.69099999999999995</c:v>
                </c:pt>
                <c:pt idx="267">
                  <c:v>0.75800000000000001</c:v>
                </c:pt>
                <c:pt idx="268">
                  <c:v>0.71599999999999997</c:v>
                </c:pt>
                <c:pt idx="269">
                  <c:v>0.746</c:v>
                </c:pt>
                <c:pt idx="270">
                  <c:v>0.752</c:v>
                </c:pt>
                <c:pt idx="271">
                  <c:v>0.71599999999999997</c:v>
                </c:pt>
                <c:pt idx="272">
                  <c:v>0.752</c:v>
                </c:pt>
                <c:pt idx="273">
                  <c:v>0.69399999999999995</c:v>
                </c:pt>
                <c:pt idx="274">
                  <c:v>0.68700000000000006</c:v>
                </c:pt>
                <c:pt idx="275">
                  <c:v>0.76800000000000002</c:v>
                </c:pt>
                <c:pt idx="276">
                  <c:v>0.78600000000000003</c:v>
                </c:pt>
                <c:pt idx="277">
                  <c:v>0.72399999999999998</c:v>
                </c:pt>
                <c:pt idx="278">
                  <c:v>0.74099999999999999</c:v>
                </c:pt>
                <c:pt idx="279">
                  <c:v>0.76100000000000001</c:v>
                </c:pt>
                <c:pt idx="280">
                  <c:v>0.75900000000000001</c:v>
                </c:pt>
                <c:pt idx="281">
                  <c:v>0.745</c:v>
                </c:pt>
                <c:pt idx="282">
                  <c:v>0.71499999999999997</c:v>
                </c:pt>
                <c:pt idx="283">
                  <c:v>0.74</c:v>
                </c:pt>
                <c:pt idx="284">
                  <c:v>0.73599999999999999</c:v>
                </c:pt>
                <c:pt idx="285">
                  <c:v>0.70099999999999996</c:v>
                </c:pt>
                <c:pt idx="286">
                  <c:v>0.74</c:v>
                </c:pt>
                <c:pt idx="287">
                  <c:v>0.749</c:v>
                </c:pt>
                <c:pt idx="288">
                  <c:v>0.63200000000000001</c:v>
                </c:pt>
                <c:pt idx="289">
                  <c:v>0.73899999999999999</c:v>
                </c:pt>
                <c:pt idx="290">
                  <c:v>0.72299999999999998</c:v>
                </c:pt>
                <c:pt idx="291">
                  <c:v>0.748</c:v>
                </c:pt>
                <c:pt idx="292">
                  <c:v>0.72799999999999998</c:v>
                </c:pt>
                <c:pt idx="293">
                  <c:v>0.76300000000000001</c:v>
                </c:pt>
                <c:pt idx="294">
                  <c:v>0.74399999999999999</c:v>
                </c:pt>
                <c:pt idx="295">
                  <c:v>0.75600000000000001</c:v>
                </c:pt>
                <c:pt idx="296">
                  <c:v>0.68799999999999994</c:v>
                </c:pt>
                <c:pt idx="297">
                  <c:v>0.73</c:v>
                </c:pt>
                <c:pt idx="298">
                  <c:v>0.755</c:v>
                </c:pt>
                <c:pt idx="299">
                  <c:v>0.75</c:v>
                </c:pt>
                <c:pt idx="300">
                  <c:v>0.68200000000000005</c:v>
                </c:pt>
                <c:pt idx="301">
                  <c:v>0.61699999999999999</c:v>
                </c:pt>
                <c:pt idx="302">
                  <c:v>0.72499999999999998</c:v>
                </c:pt>
                <c:pt idx="303">
                  <c:v>0.72</c:v>
                </c:pt>
                <c:pt idx="304">
                  <c:v>0.73499999999999999</c:v>
                </c:pt>
                <c:pt idx="305">
                  <c:v>0.748</c:v>
                </c:pt>
                <c:pt idx="306">
                  <c:v>0.68100000000000005</c:v>
                </c:pt>
                <c:pt idx="307">
                  <c:v>0.76200000000000001</c:v>
                </c:pt>
                <c:pt idx="308">
                  <c:v>0.72399999999999998</c:v>
                </c:pt>
                <c:pt idx="309">
                  <c:v>0.67300000000000004</c:v>
                </c:pt>
                <c:pt idx="310">
                  <c:v>0.73599999999999999</c:v>
                </c:pt>
                <c:pt idx="311">
                  <c:v>0.75</c:v>
                </c:pt>
                <c:pt idx="312">
                  <c:v>0.72699999999999998</c:v>
                </c:pt>
                <c:pt idx="313">
                  <c:v>0.71799999999999997</c:v>
                </c:pt>
                <c:pt idx="314">
                  <c:v>0.74399999999999999</c:v>
                </c:pt>
                <c:pt idx="315">
                  <c:v>0.76700000000000002</c:v>
                </c:pt>
                <c:pt idx="316">
                  <c:v>0.746</c:v>
                </c:pt>
                <c:pt idx="317">
                  <c:v>0.69799999999999995</c:v>
                </c:pt>
                <c:pt idx="318">
                  <c:v>0.73799999999999999</c:v>
                </c:pt>
                <c:pt idx="319">
                  <c:v>0.66200000000000003</c:v>
                </c:pt>
                <c:pt idx="320">
                  <c:v>0.72599999999999998</c:v>
                </c:pt>
                <c:pt idx="321">
                  <c:v>0.77200000000000002</c:v>
                </c:pt>
                <c:pt idx="322">
                  <c:v>0.73599999999999999</c:v>
                </c:pt>
                <c:pt idx="323">
                  <c:v>0.71399999999999997</c:v>
                </c:pt>
                <c:pt idx="324">
                  <c:v>0.75800000000000001</c:v>
                </c:pt>
                <c:pt idx="325">
                  <c:v>0.73299999999999998</c:v>
                </c:pt>
                <c:pt idx="326">
                  <c:v>0.72099999999999997</c:v>
                </c:pt>
                <c:pt idx="327">
                  <c:v>0.74199999999999999</c:v>
                </c:pt>
                <c:pt idx="328">
                  <c:v>0.70399999999999996</c:v>
                </c:pt>
                <c:pt idx="329">
                  <c:v>0.71499999999999997</c:v>
                </c:pt>
                <c:pt idx="330">
                  <c:v>0.72099999999999997</c:v>
                </c:pt>
                <c:pt idx="331">
                  <c:v>0.77700000000000002</c:v>
                </c:pt>
                <c:pt idx="332">
                  <c:v>0.72099999999999997</c:v>
                </c:pt>
                <c:pt idx="333">
                  <c:v>0.76900000000000002</c:v>
                </c:pt>
                <c:pt idx="334">
                  <c:v>0.76</c:v>
                </c:pt>
                <c:pt idx="335">
                  <c:v>0.72499999999999998</c:v>
                </c:pt>
                <c:pt idx="336">
                  <c:v>0.71299999999999997</c:v>
                </c:pt>
                <c:pt idx="337">
                  <c:v>0.73699999999999999</c:v>
                </c:pt>
                <c:pt idx="338">
                  <c:v>0.71499999999999997</c:v>
                </c:pt>
                <c:pt idx="339">
                  <c:v>0.79600000000000004</c:v>
                </c:pt>
                <c:pt idx="340">
                  <c:v>0.75700000000000001</c:v>
                </c:pt>
                <c:pt idx="341">
                  <c:v>0.72899999999999998</c:v>
                </c:pt>
                <c:pt idx="342">
                  <c:v>0.70199999999999996</c:v>
                </c:pt>
                <c:pt idx="343">
                  <c:v>0.64400000000000002</c:v>
                </c:pt>
                <c:pt idx="344">
                  <c:v>0.73699999999999999</c:v>
                </c:pt>
                <c:pt idx="345">
                  <c:v>0.76300000000000001</c:v>
                </c:pt>
                <c:pt idx="346">
                  <c:v>0.73799999999999999</c:v>
                </c:pt>
                <c:pt idx="347">
                  <c:v>0.67300000000000004</c:v>
                </c:pt>
                <c:pt idx="348">
                  <c:v>0.76400000000000001</c:v>
                </c:pt>
                <c:pt idx="349">
                  <c:v>0.69699999999999995</c:v>
                </c:pt>
                <c:pt idx="350">
                  <c:v>0.69299999999999995</c:v>
                </c:pt>
                <c:pt idx="351">
                  <c:v>0.72699999999999998</c:v>
                </c:pt>
                <c:pt idx="352">
                  <c:v>0.72</c:v>
                </c:pt>
                <c:pt idx="353">
                  <c:v>0.70499999999999996</c:v>
                </c:pt>
                <c:pt idx="354">
                  <c:v>0.73199999999999998</c:v>
                </c:pt>
                <c:pt idx="355">
                  <c:v>0.71299999999999997</c:v>
                </c:pt>
                <c:pt idx="356">
                  <c:v>0.76200000000000001</c:v>
                </c:pt>
                <c:pt idx="357">
                  <c:v>0.70499999999999996</c:v>
                </c:pt>
                <c:pt idx="358">
                  <c:v>0.73499999999999999</c:v>
                </c:pt>
                <c:pt idx="359">
                  <c:v>0.64700000000000002</c:v>
                </c:pt>
                <c:pt idx="360">
                  <c:v>0.75</c:v>
                </c:pt>
                <c:pt idx="361">
                  <c:v>0.78300000000000003</c:v>
                </c:pt>
                <c:pt idx="362">
                  <c:v>0.66200000000000003</c:v>
                </c:pt>
                <c:pt idx="363">
                  <c:v>0.76</c:v>
                </c:pt>
                <c:pt idx="364">
                  <c:v>0.71499999999999997</c:v>
                </c:pt>
                <c:pt idx="365">
                  <c:v>0.73199999999999998</c:v>
                </c:pt>
                <c:pt idx="366">
                  <c:v>0.65900000000000003</c:v>
                </c:pt>
                <c:pt idx="367">
                  <c:v>0.70099999999999996</c:v>
                </c:pt>
                <c:pt idx="368">
                  <c:v>0.69</c:v>
                </c:pt>
                <c:pt idx="369">
                  <c:v>0.77200000000000002</c:v>
                </c:pt>
                <c:pt idx="370">
                  <c:v>0.71799999999999997</c:v>
                </c:pt>
                <c:pt idx="371">
                  <c:v>0.69599999999999995</c:v>
                </c:pt>
                <c:pt idx="372">
                  <c:v>0.67700000000000005</c:v>
                </c:pt>
                <c:pt idx="373">
                  <c:v>0.73199999999999998</c:v>
                </c:pt>
                <c:pt idx="374">
                  <c:v>0.629</c:v>
                </c:pt>
                <c:pt idx="375">
                  <c:v>0.66800000000000004</c:v>
                </c:pt>
                <c:pt idx="376">
                  <c:v>0.76100000000000001</c:v>
                </c:pt>
                <c:pt idx="377">
                  <c:v>0.65400000000000003</c:v>
                </c:pt>
                <c:pt idx="378">
                  <c:v>0.63800000000000001</c:v>
                </c:pt>
                <c:pt idx="379">
                  <c:v>0.75</c:v>
                </c:pt>
                <c:pt idx="380">
                  <c:v>0.73699999999999999</c:v>
                </c:pt>
                <c:pt idx="381">
                  <c:v>0.67300000000000004</c:v>
                </c:pt>
                <c:pt idx="382">
                  <c:v>0.72699999999999998</c:v>
                </c:pt>
                <c:pt idx="383">
                  <c:v>0.67500000000000004</c:v>
                </c:pt>
                <c:pt idx="384">
                  <c:v>0.76100000000000001</c:v>
                </c:pt>
                <c:pt idx="385">
                  <c:v>0.78400000000000003</c:v>
                </c:pt>
                <c:pt idx="386">
                  <c:v>0.69899999999999995</c:v>
                </c:pt>
                <c:pt idx="387">
                  <c:v>0.73</c:v>
                </c:pt>
                <c:pt idx="388">
                  <c:v>0.69099999999999995</c:v>
                </c:pt>
                <c:pt idx="389">
                  <c:v>0.74399999999999999</c:v>
                </c:pt>
                <c:pt idx="390">
                  <c:v>0.73699999999999999</c:v>
                </c:pt>
                <c:pt idx="391">
                  <c:v>0.73699999999999999</c:v>
                </c:pt>
                <c:pt idx="392">
                  <c:v>0.77800000000000002</c:v>
                </c:pt>
                <c:pt idx="393">
                  <c:v>0.752</c:v>
                </c:pt>
                <c:pt idx="394">
                  <c:v>0.69699999999999995</c:v>
                </c:pt>
                <c:pt idx="395">
                  <c:v>0.746</c:v>
                </c:pt>
                <c:pt idx="396">
                  <c:v>0.71799999999999997</c:v>
                </c:pt>
                <c:pt idx="397">
                  <c:v>0.69399999999999995</c:v>
                </c:pt>
                <c:pt idx="398">
                  <c:v>0.755</c:v>
                </c:pt>
                <c:pt idx="399">
                  <c:v>0.66700000000000004</c:v>
                </c:pt>
                <c:pt idx="400">
                  <c:v>0.76400000000000001</c:v>
                </c:pt>
                <c:pt idx="401">
                  <c:v>0.74099999999999999</c:v>
                </c:pt>
                <c:pt idx="402">
                  <c:v>0.72899999999999998</c:v>
                </c:pt>
                <c:pt idx="403">
                  <c:v>0.755</c:v>
                </c:pt>
                <c:pt idx="404">
                  <c:v>0.746</c:v>
                </c:pt>
                <c:pt idx="405">
                  <c:v>0.76500000000000001</c:v>
                </c:pt>
                <c:pt idx="406">
                  <c:v>0.73699999999999999</c:v>
                </c:pt>
                <c:pt idx="407">
                  <c:v>0.72599999999999998</c:v>
                </c:pt>
                <c:pt idx="408">
                  <c:v>0.72599999999999998</c:v>
                </c:pt>
                <c:pt idx="409">
                  <c:v>0.68300000000000005</c:v>
                </c:pt>
                <c:pt idx="410">
                  <c:v>0.79</c:v>
                </c:pt>
                <c:pt idx="411">
                  <c:v>0.73899999999999999</c:v>
                </c:pt>
                <c:pt idx="412">
                  <c:v>0.754</c:v>
                </c:pt>
                <c:pt idx="413">
                  <c:v>0.73199999999999998</c:v>
                </c:pt>
                <c:pt idx="414">
                  <c:v>0.72699999999999998</c:v>
                </c:pt>
                <c:pt idx="415">
                  <c:v>0.65900000000000003</c:v>
                </c:pt>
                <c:pt idx="416">
                  <c:v>0.745</c:v>
                </c:pt>
                <c:pt idx="417">
                  <c:v>0.78400000000000003</c:v>
                </c:pt>
                <c:pt idx="418">
                  <c:v>0.66700000000000004</c:v>
                </c:pt>
                <c:pt idx="419">
                  <c:v>0.72699999999999998</c:v>
                </c:pt>
                <c:pt idx="420">
                  <c:v>0.72</c:v>
                </c:pt>
                <c:pt idx="421">
                  <c:v>0.753</c:v>
                </c:pt>
                <c:pt idx="422">
                  <c:v>0.65600000000000003</c:v>
                </c:pt>
                <c:pt idx="423">
                  <c:v>0.747</c:v>
                </c:pt>
                <c:pt idx="424">
                  <c:v>0.65400000000000003</c:v>
                </c:pt>
                <c:pt idx="425">
                  <c:v>0.71299999999999997</c:v>
                </c:pt>
                <c:pt idx="426">
                  <c:v>0.67700000000000005</c:v>
                </c:pt>
                <c:pt idx="427">
                  <c:v>0.73499999999999999</c:v>
                </c:pt>
                <c:pt idx="428">
                  <c:v>0.71399999999999997</c:v>
                </c:pt>
                <c:pt idx="429">
                  <c:v>0.7</c:v>
                </c:pt>
                <c:pt idx="430">
                  <c:v>0.72599999999999998</c:v>
                </c:pt>
                <c:pt idx="431">
                  <c:v>0.75</c:v>
                </c:pt>
                <c:pt idx="432">
                  <c:v>0.74</c:v>
                </c:pt>
                <c:pt idx="433">
                  <c:v>0.73099999999999998</c:v>
                </c:pt>
                <c:pt idx="434">
                  <c:v>0.63200000000000001</c:v>
                </c:pt>
                <c:pt idx="435">
                  <c:v>0.75800000000000001</c:v>
                </c:pt>
                <c:pt idx="436">
                  <c:v>0.63</c:v>
                </c:pt>
                <c:pt idx="437">
                  <c:v>0.78300000000000003</c:v>
                </c:pt>
                <c:pt idx="438">
                  <c:v>0.73899999999999999</c:v>
                </c:pt>
                <c:pt idx="439">
                  <c:v>0.72499999999999998</c:v>
                </c:pt>
                <c:pt idx="440">
                  <c:v>0.68899999999999995</c:v>
                </c:pt>
                <c:pt idx="441">
                  <c:v>0.76900000000000002</c:v>
                </c:pt>
                <c:pt idx="442">
                  <c:v>0.71699999999999997</c:v>
                </c:pt>
                <c:pt idx="443">
                  <c:v>0.72099999999999997</c:v>
                </c:pt>
                <c:pt idx="444">
                  <c:v>0.7</c:v>
                </c:pt>
                <c:pt idx="445">
                  <c:v>0.72699999999999998</c:v>
                </c:pt>
                <c:pt idx="446">
                  <c:v>0.73899999999999999</c:v>
                </c:pt>
                <c:pt idx="447">
                  <c:v>0.69599999999999995</c:v>
                </c:pt>
                <c:pt idx="448">
                  <c:v>0.75600000000000001</c:v>
                </c:pt>
                <c:pt idx="449">
                  <c:v>0.72</c:v>
                </c:pt>
                <c:pt idx="450">
                  <c:v>0.73</c:v>
                </c:pt>
                <c:pt idx="451">
                  <c:v>0.752</c:v>
                </c:pt>
                <c:pt idx="452">
                  <c:v>0.75600000000000001</c:v>
                </c:pt>
                <c:pt idx="453">
                  <c:v>0.746</c:v>
                </c:pt>
                <c:pt idx="454">
                  <c:v>0.61399999999999999</c:v>
                </c:pt>
                <c:pt idx="455">
                  <c:v>0.64100000000000001</c:v>
                </c:pt>
                <c:pt idx="456">
                  <c:v>0.69899999999999995</c:v>
                </c:pt>
                <c:pt idx="457">
                  <c:v>0.78600000000000003</c:v>
                </c:pt>
                <c:pt idx="458">
                  <c:v>0.71599999999999997</c:v>
                </c:pt>
                <c:pt idx="459">
                  <c:v>0.72199999999999998</c:v>
                </c:pt>
                <c:pt idx="460">
                  <c:v>0.80900000000000005</c:v>
                </c:pt>
                <c:pt idx="461">
                  <c:v>0.70599999999999996</c:v>
                </c:pt>
                <c:pt idx="462">
                  <c:v>0.65200000000000002</c:v>
                </c:pt>
                <c:pt idx="463">
                  <c:v>0.749</c:v>
                </c:pt>
                <c:pt idx="464">
                  <c:v>0.71699999999999997</c:v>
                </c:pt>
                <c:pt idx="465">
                  <c:v>0.65600000000000003</c:v>
                </c:pt>
                <c:pt idx="466">
                  <c:v>0.72699999999999998</c:v>
                </c:pt>
                <c:pt idx="467">
                  <c:v>0.64500000000000002</c:v>
                </c:pt>
                <c:pt idx="468">
                  <c:v>0.71899999999999997</c:v>
                </c:pt>
                <c:pt idx="469">
                  <c:v>0.69399999999999995</c:v>
                </c:pt>
                <c:pt idx="470">
                  <c:v>0.67100000000000004</c:v>
                </c:pt>
                <c:pt idx="471">
                  <c:v>0.78800000000000003</c:v>
                </c:pt>
                <c:pt idx="472">
                  <c:v>0.70899999999999996</c:v>
                </c:pt>
                <c:pt idx="473">
                  <c:v>0.72699999999999998</c:v>
                </c:pt>
                <c:pt idx="474">
                  <c:v>0.74</c:v>
                </c:pt>
                <c:pt idx="475">
                  <c:v>0.749</c:v>
                </c:pt>
                <c:pt idx="476">
                  <c:v>0.73599999999999999</c:v>
                </c:pt>
                <c:pt idx="477">
                  <c:v>0.72799999999999998</c:v>
                </c:pt>
                <c:pt idx="478">
                  <c:v>0.72799999999999998</c:v>
                </c:pt>
                <c:pt idx="479">
                  <c:v>0.73799999999999999</c:v>
                </c:pt>
                <c:pt idx="480">
                  <c:v>0.67400000000000004</c:v>
                </c:pt>
                <c:pt idx="481">
                  <c:v>0.67800000000000005</c:v>
                </c:pt>
                <c:pt idx="482">
                  <c:v>0.72899999999999998</c:v>
                </c:pt>
                <c:pt idx="483">
                  <c:v>0.72</c:v>
                </c:pt>
                <c:pt idx="484">
                  <c:v>0.61699999999999999</c:v>
                </c:pt>
                <c:pt idx="485">
                  <c:v>0.66800000000000004</c:v>
                </c:pt>
                <c:pt idx="486">
                  <c:v>0.7</c:v>
                </c:pt>
                <c:pt idx="487">
                  <c:v>0.70899999999999996</c:v>
                </c:pt>
                <c:pt idx="488">
                  <c:v>0.58699999999999997</c:v>
                </c:pt>
                <c:pt idx="489">
                  <c:v>0.65400000000000003</c:v>
                </c:pt>
                <c:pt idx="490">
                  <c:v>0.73799999999999999</c:v>
                </c:pt>
                <c:pt idx="491">
                  <c:v>0.73499999999999999</c:v>
                </c:pt>
                <c:pt idx="492">
                  <c:v>0.68700000000000006</c:v>
                </c:pt>
                <c:pt idx="493">
                  <c:v>0.67400000000000004</c:v>
                </c:pt>
                <c:pt idx="494">
                  <c:v>0.754</c:v>
                </c:pt>
                <c:pt idx="495">
                  <c:v>0.75600000000000001</c:v>
                </c:pt>
                <c:pt idx="496">
                  <c:v>0.78600000000000003</c:v>
                </c:pt>
                <c:pt idx="497">
                  <c:v>0.65800000000000003</c:v>
                </c:pt>
                <c:pt idx="498">
                  <c:v>0.71599999999999997</c:v>
                </c:pt>
                <c:pt idx="499">
                  <c:v>0.754</c:v>
                </c:pt>
                <c:pt idx="500">
                  <c:v>0.73899999999999999</c:v>
                </c:pt>
                <c:pt idx="501">
                  <c:v>0.68700000000000006</c:v>
                </c:pt>
                <c:pt idx="502">
                  <c:v>0.76100000000000001</c:v>
                </c:pt>
                <c:pt idx="503">
                  <c:v>0.71499999999999997</c:v>
                </c:pt>
                <c:pt idx="504">
                  <c:v>0.75800000000000001</c:v>
                </c:pt>
                <c:pt idx="505">
                  <c:v>0.68799999999999994</c:v>
                </c:pt>
                <c:pt idx="506">
                  <c:v>0.77400000000000002</c:v>
                </c:pt>
                <c:pt idx="507">
                  <c:v>0.76400000000000001</c:v>
                </c:pt>
                <c:pt idx="508">
                  <c:v>0.61299999999999999</c:v>
                </c:pt>
                <c:pt idx="509">
                  <c:v>0.74</c:v>
                </c:pt>
                <c:pt idx="510">
                  <c:v>0.64300000000000002</c:v>
                </c:pt>
                <c:pt idx="511">
                  <c:v>0.70099999999999996</c:v>
                </c:pt>
                <c:pt idx="512">
                  <c:v>0.65200000000000002</c:v>
                </c:pt>
                <c:pt idx="513">
                  <c:v>0.61699999999999999</c:v>
                </c:pt>
                <c:pt idx="514">
                  <c:v>0.72199999999999998</c:v>
                </c:pt>
                <c:pt idx="515">
                  <c:v>0.66300000000000003</c:v>
                </c:pt>
                <c:pt idx="516">
                  <c:v>0.71699999999999997</c:v>
                </c:pt>
                <c:pt idx="517">
                  <c:v>0.73599999999999999</c:v>
                </c:pt>
                <c:pt idx="518">
                  <c:v>0.68400000000000005</c:v>
                </c:pt>
                <c:pt idx="519">
                  <c:v>0.72799999999999998</c:v>
                </c:pt>
                <c:pt idx="520">
                  <c:v>0.70899999999999996</c:v>
                </c:pt>
                <c:pt idx="521">
                  <c:v>0.71299999999999997</c:v>
                </c:pt>
                <c:pt idx="522">
                  <c:v>0.71499999999999997</c:v>
                </c:pt>
                <c:pt idx="523">
                  <c:v>0.68799999999999994</c:v>
                </c:pt>
                <c:pt idx="524">
                  <c:v>0.82499999999999996</c:v>
                </c:pt>
                <c:pt idx="525">
                  <c:v>0.72199999999999998</c:v>
                </c:pt>
                <c:pt idx="526">
                  <c:v>0.73599999999999999</c:v>
                </c:pt>
                <c:pt idx="527">
                  <c:v>0.752</c:v>
                </c:pt>
                <c:pt idx="528">
                  <c:v>0.72499999999999998</c:v>
                </c:pt>
                <c:pt idx="529">
                  <c:v>0.80700000000000005</c:v>
                </c:pt>
                <c:pt idx="530">
                  <c:v>0.69299999999999995</c:v>
                </c:pt>
                <c:pt idx="531">
                  <c:v>0.70799999999999996</c:v>
                </c:pt>
                <c:pt idx="532">
                  <c:v>0.58799999999999997</c:v>
                </c:pt>
                <c:pt idx="533">
                  <c:v>0.72599999999999998</c:v>
                </c:pt>
                <c:pt idx="534">
                  <c:v>0.64500000000000002</c:v>
                </c:pt>
                <c:pt idx="535">
                  <c:v>0.72399999999999998</c:v>
                </c:pt>
                <c:pt idx="536">
                  <c:v>0.72699999999999998</c:v>
                </c:pt>
                <c:pt idx="537">
                  <c:v>0.70299999999999996</c:v>
                </c:pt>
                <c:pt idx="538">
                  <c:v>0.78</c:v>
                </c:pt>
                <c:pt idx="539">
                  <c:v>0.749</c:v>
                </c:pt>
                <c:pt idx="540">
                  <c:v>0.64100000000000001</c:v>
                </c:pt>
                <c:pt idx="541">
                  <c:v>0.74</c:v>
                </c:pt>
                <c:pt idx="542">
                  <c:v>0.71299999999999997</c:v>
                </c:pt>
                <c:pt idx="543">
                  <c:v>0.73099999999999998</c:v>
                </c:pt>
                <c:pt idx="544">
                  <c:v>0.73699999999999999</c:v>
                </c:pt>
                <c:pt idx="545">
                  <c:v>0.61899999999999999</c:v>
                </c:pt>
                <c:pt idx="546">
                  <c:v>0.69899999999999995</c:v>
                </c:pt>
                <c:pt idx="547">
                  <c:v>0.72299999999999998</c:v>
                </c:pt>
                <c:pt idx="548">
                  <c:v>0.746</c:v>
                </c:pt>
                <c:pt idx="549">
                  <c:v>0.68899999999999995</c:v>
                </c:pt>
                <c:pt idx="550">
                  <c:v>0.69499999999999995</c:v>
                </c:pt>
                <c:pt idx="551">
                  <c:v>0.75</c:v>
                </c:pt>
                <c:pt idx="552">
                  <c:v>0.74199999999999999</c:v>
                </c:pt>
                <c:pt idx="553">
                  <c:v>0.74</c:v>
                </c:pt>
                <c:pt idx="554">
                  <c:v>0.71599999999999997</c:v>
                </c:pt>
                <c:pt idx="555">
                  <c:v>0.63</c:v>
                </c:pt>
                <c:pt idx="556">
                  <c:v>0.73799999999999999</c:v>
                </c:pt>
                <c:pt idx="557">
                  <c:v>0.68899999999999995</c:v>
                </c:pt>
                <c:pt idx="558">
                  <c:v>0.73099999999999998</c:v>
                </c:pt>
                <c:pt idx="559">
                  <c:v>0.79700000000000004</c:v>
                </c:pt>
                <c:pt idx="560">
                  <c:v>0.65500000000000003</c:v>
                </c:pt>
                <c:pt idx="561">
                  <c:v>0.74099999999999999</c:v>
                </c:pt>
                <c:pt idx="562">
                  <c:v>0.72099999999999997</c:v>
                </c:pt>
                <c:pt idx="563">
                  <c:v>0.67500000000000004</c:v>
                </c:pt>
                <c:pt idx="564">
                  <c:v>0.64200000000000002</c:v>
                </c:pt>
                <c:pt idx="565">
                  <c:v>0.72699999999999998</c:v>
                </c:pt>
                <c:pt idx="566">
                  <c:v>0.71299999999999997</c:v>
                </c:pt>
                <c:pt idx="567">
                  <c:v>0.70599999999999996</c:v>
                </c:pt>
                <c:pt idx="568">
                  <c:v>0.68300000000000005</c:v>
                </c:pt>
                <c:pt idx="569">
                  <c:v>0.68700000000000006</c:v>
                </c:pt>
                <c:pt idx="570">
                  <c:v>0.72899999999999998</c:v>
                </c:pt>
                <c:pt idx="571">
                  <c:v>0.81499999999999995</c:v>
                </c:pt>
                <c:pt idx="572">
                  <c:v>0.69199999999999995</c:v>
                </c:pt>
                <c:pt idx="573">
                  <c:v>0.70899999999999996</c:v>
                </c:pt>
                <c:pt idx="574">
                  <c:v>0.69199999999999995</c:v>
                </c:pt>
                <c:pt idx="575">
                  <c:v>0.59499999999999997</c:v>
                </c:pt>
                <c:pt idx="576">
                  <c:v>0.66100000000000003</c:v>
                </c:pt>
                <c:pt idx="577">
                  <c:v>0.66200000000000003</c:v>
                </c:pt>
                <c:pt idx="578">
                  <c:v>0.78100000000000003</c:v>
                </c:pt>
                <c:pt idx="579">
                  <c:v>0.76700000000000002</c:v>
                </c:pt>
                <c:pt idx="580">
                  <c:v>0.73399999999999999</c:v>
                </c:pt>
                <c:pt idx="581">
                  <c:v>0.72599999999999998</c:v>
                </c:pt>
                <c:pt idx="582">
                  <c:v>0.63600000000000001</c:v>
                </c:pt>
                <c:pt idx="583">
                  <c:v>0.67300000000000004</c:v>
                </c:pt>
                <c:pt idx="584">
                  <c:v>0.622</c:v>
                </c:pt>
                <c:pt idx="585">
                  <c:v>0.77</c:v>
                </c:pt>
                <c:pt idx="586">
                  <c:v>0.71799999999999997</c:v>
                </c:pt>
                <c:pt idx="587">
                  <c:v>0.72</c:v>
                </c:pt>
                <c:pt idx="588">
                  <c:v>0.61499999999999999</c:v>
                </c:pt>
                <c:pt idx="589">
                  <c:v>0.72099999999999997</c:v>
                </c:pt>
                <c:pt idx="590">
                  <c:v>0.61099999999999999</c:v>
                </c:pt>
                <c:pt idx="591">
                  <c:v>0.65900000000000003</c:v>
                </c:pt>
                <c:pt idx="592">
                  <c:v>0.73799999999999999</c:v>
                </c:pt>
                <c:pt idx="593">
                  <c:v>0.72899999999999998</c:v>
                </c:pt>
                <c:pt idx="594">
                  <c:v>0.72099999999999997</c:v>
                </c:pt>
                <c:pt idx="595">
                  <c:v>0.71799999999999997</c:v>
                </c:pt>
                <c:pt idx="596">
                  <c:v>0.73299999999999998</c:v>
                </c:pt>
                <c:pt idx="597">
                  <c:v>0.72499999999999998</c:v>
                </c:pt>
                <c:pt idx="598">
                  <c:v>0.753</c:v>
                </c:pt>
                <c:pt idx="599">
                  <c:v>0.70499999999999996</c:v>
                </c:pt>
                <c:pt idx="600">
                  <c:v>0.70299999999999996</c:v>
                </c:pt>
                <c:pt idx="601">
                  <c:v>0.747</c:v>
                </c:pt>
                <c:pt idx="602">
                  <c:v>0.77</c:v>
                </c:pt>
                <c:pt idx="603">
                  <c:v>0.67900000000000005</c:v>
                </c:pt>
                <c:pt idx="604">
                  <c:v>0.71899999999999997</c:v>
                </c:pt>
                <c:pt idx="605">
                  <c:v>0.67900000000000005</c:v>
                </c:pt>
                <c:pt idx="606">
                  <c:v>0.72199999999999998</c:v>
                </c:pt>
                <c:pt idx="607">
                  <c:v>0.60299999999999998</c:v>
                </c:pt>
                <c:pt idx="608">
                  <c:v>0.7</c:v>
                </c:pt>
                <c:pt idx="609">
                  <c:v>0.69</c:v>
                </c:pt>
                <c:pt idx="610">
                  <c:v>0.76400000000000001</c:v>
                </c:pt>
                <c:pt idx="611">
                  <c:v>0.72299999999999998</c:v>
                </c:pt>
                <c:pt idx="612">
                  <c:v>0.71399999999999997</c:v>
                </c:pt>
                <c:pt idx="613">
                  <c:v>0.72</c:v>
                </c:pt>
                <c:pt idx="614">
                  <c:v>0.70399999999999996</c:v>
                </c:pt>
                <c:pt idx="615">
                  <c:v>0.71899999999999997</c:v>
                </c:pt>
                <c:pt idx="616">
                  <c:v>0.71599999999999997</c:v>
                </c:pt>
                <c:pt idx="617">
                  <c:v>0.72399999999999998</c:v>
                </c:pt>
                <c:pt idx="618">
                  <c:v>0.69299999999999995</c:v>
                </c:pt>
                <c:pt idx="619">
                  <c:v>0.69499999999999995</c:v>
                </c:pt>
                <c:pt idx="620">
                  <c:v>0.628</c:v>
                </c:pt>
                <c:pt idx="621">
                  <c:v>0.60799999999999998</c:v>
                </c:pt>
                <c:pt idx="622">
                  <c:v>0.70499999999999996</c:v>
                </c:pt>
                <c:pt idx="623">
                  <c:v>0.68100000000000005</c:v>
                </c:pt>
                <c:pt idx="624">
                  <c:v>0.73399999999999999</c:v>
                </c:pt>
                <c:pt idx="625">
                  <c:v>0.68200000000000005</c:v>
                </c:pt>
                <c:pt idx="626">
                  <c:v>0.69799999999999995</c:v>
                </c:pt>
                <c:pt idx="627">
                  <c:v>0.69099999999999995</c:v>
                </c:pt>
                <c:pt idx="628">
                  <c:v>0.70799999999999996</c:v>
                </c:pt>
                <c:pt idx="629">
                  <c:v>0.71599999999999997</c:v>
                </c:pt>
                <c:pt idx="630">
                  <c:v>0.77500000000000002</c:v>
                </c:pt>
                <c:pt idx="631">
                  <c:v>0.55900000000000005</c:v>
                </c:pt>
                <c:pt idx="632">
                  <c:v>0.73499999999999999</c:v>
                </c:pt>
                <c:pt idx="633">
                  <c:v>0.78200000000000003</c:v>
                </c:pt>
                <c:pt idx="634">
                  <c:v>0.67100000000000004</c:v>
                </c:pt>
                <c:pt idx="635">
                  <c:v>0.73199999999999998</c:v>
                </c:pt>
                <c:pt idx="636">
                  <c:v>0.70899999999999996</c:v>
                </c:pt>
                <c:pt idx="637">
                  <c:v>0.67</c:v>
                </c:pt>
                <c:pt idx="638">
                  <c:v>0.71299999999999997</c:v>
                </c:pt>
                <c:pt idx="639">
                  <c:v>0.69699999999999995</c:v>
                </c:pt>
                <c:pt idx="640">
                  <c:v>0.70299999999999996</c:v>
                </c:pt>
                <c:pt idx="641">
                  <c:v>0.76300000000000001</c:v>
                </c:pt>
                <c:pt idx="642">
                  <c:v>0.69599999999999995</c:v>
                </c:pt>
                <c:pt idx="643">
                  <c:v>0.71699999999999997</c:v>
                </c:pt>
                <c:pt idx="644">
                  <c:v>0.70899999999999996</c:v>
                </c:pt>
                <c:pt idx="645">
                  <c:v>0.52600000000000002</c:v>
                </c:pt>
                <c:pt idx="646">
                  <c:v>0.72299999999999998</c:v>
                </c:pt>
                <c:pt idx="647">
                  <c:v>0.75</c:v>
                </c:pt>
                <c:pt idx="648">
                  <c:v>0.62</c:v>
                </c:pt>
                <c:pt idx="649">
                  <c:v>0.59699999999999998</c:v>
                </c:pt>
                <c:pt idx="650">
                  <c:v>0.749</c:v>
                </c:pt>
                <c:pt idx="651">
                  <c:v>0.747</c:v>
                </c:pt>
                <c:pt idx="652">
                  <c:v>0.69299999999999995</c:v>
                </c:pt>
                <c:pt idx="653">
                  <c:v>0.71199999999999997</c:v>
                </c:pt>
                <c:pt idx="654">
                  <c:v>0.56799999999999995</c:v>
                </c:pt>
                <c:pt idx="655">
                  <c:v>0.749</c:v>
                </c:pt>
                <c:pt idx="656">
                  <c:v>0.58799999999999997</c:v>
                </c:pt>
                <c:pt idx="657">
                  <c:v>0.65800000000000003</c:v>
                </c:pt>
                <c:pt idx="658">
                  <c:v>0.73399999999999999</c:v>
                </c:pt>
                <c:pt idx="659">
                  <c:v>0.72899999999999998</c:v>
                </c:pt>
                <c:pt idx="660">
                  <c:v>0.70699999999999996</c:v>
                </c:pt>
                <c:pt idx="661">
                  <c:v>0.73399999999999999</c:v>
                </c:pt>
                <c:pt idx="662">
                  <c:v>0.74099999999999999</c:v>
                </c:pt>
                <c:pt idx="663">
                  <c:v>0.68100000000000005</c:v>
                </c:pt>
                <c:pt idx="664">
                  <c:v>0.69899999999999995</c:v>
                </c:pt>
                <c:pt idx="665">
                  <c:v>0.65800000000000003</c:v>
                </c:pt>
                <c:pt idx="666">
                  <c:v>0.72</c:v>
                </c:pt>
                <c:pt idx="667">
                  <c:v>0.747</c:v>
                </c:pt>
                <c:pt idx="668">
                  <c:v>0.71199999999999997</c:v>
                </c:pt>
                <c:pt idx="669">
                  <c:v>0.74</c:v>
                </c:pt>
                <c:pt idx="670">
                  <c:v>0.68100000000000005</c:v>
                </c:pt>
                <c:pt idx="671">
                  <c:v>0.75</c:v>
                </c:pt>
                <c:pt idx="672">
                  <c:v>0.746</c:v>
                </c:pt>
                <c:pt idx="673">
                  <c:v>0.71399999999999997</c:v>
                </c:pt>
                <c:pt idx="674">
                  <c:v>0.755</c:v>
                </c:pt>
                <c:pt idx="675">
                  <c:v>0.73799999999999999</c:v>
                </c:pt>
                <c:pt idx="676">
                  <c:v>0.71299999999999997</c:v>
                </c:pt>
                <c:pt idx="677">
                  <c:v>0.67900000000000005</c:v>
                </c:pt>
                <c:pt idx="678">
                  <c:v>0.73399999999999999</c:v>
                </c:pt>
                <c:pt idx="679">
                  <c:v>0.60399999999999998</c:v>
                </c:pt>
                <c:pt idx="680">
                  <c:v>0.71599999999999997</c:v>
                </c:pt>
                <c:pt idx="681">
                  <c:v>0.70499999999999996</c:v>
                </c:pt>
                <c:pt idx="682">
                  <c:v>0.71899999999999997</c:v>
                </c:pt>
                <c:pt idx="683">
                  <c:v>0.625</c:v>
                </c:pt>
                <c:pt idx="684">
                  <c:v>0.66</c:v>
                </c:pt>
                <c:pt idx="685">
                  <c:v>0.66600000000000004</c:v>
                </c:pt>
                <c:pt idx="686">
                  <c:v>0.73499999999999999</c:v>
                </c:pt>
                <c:pt idx="687">
                  <c:v>0.71099999999999997</c:v>
                </c:pt>
                <c:pt idx="688">
                  <c:v>0.59199999999999997</c:v>
                </c:pt>
                <c:pt idx="689">
                  <c:v>0.71199999999999997</c:v>
                </c:pt>
                <c:pt idx="690">
                  <c:v>0.73699999999999999</c:v>
                </c:pt>
                <c:pt idx="691">
                  <c:v>0.69099999999999995</c:v>
                </c:pt>
                <c:pt idx="692">
                  <c:v>0.71899999999999997</c:v>
                </c:pt>
                <c:pt idx="693">
                  <c:v>0.78200000000000003</c:v>
                </c:pt>
                <c:pt idx="694">
                  <c:v>0.65500000000000003</c:v>
                </c:pt>
                <c:pt idx="695">
                  <c:v>0.71699999999999997</c:v>
                </c:pt>
                <c:pt idx="696">
                  <c:v>0.76200000000000001</c:v>
                </c:pt>
                <c:pt idx="697">
                  <c:v>0.72899999999999998</c:v>
                </c:pt>
                <c:pt idx="698">
                  <c:v>0.69799999999999995</c:v>
                </c:pt>
                <c:pt idx="699">
                  <c:v>0.71099999999999997</c:v>
                </c:pt>
                <c:pt idx="700">
                  <c:v>0.59599999999999997</c:v>
                </c:pt>
                <c:pt idx="701">
                  <c:v>0.64100000000000001</c:v>
                </c:pt>
                <c:pt idx="702">
                  <c:v>0.69199999999999995</c:v>
                </c:pt>
                <c:pt idx="703">
                  <c:v>0.64400000000000002</c:v>
                </c:pt>
                <c:pt idx="704">
                  <c:v>0.69899999999999995</c:v>
                </c:pt>
                <c:pt idx="705">
                  <c:v>0.745</c:v>
                </c:pt>
                <c:pt idx="706">
                  <c:v>0.69299999999999995</c:v>
                </c:pt>
                <c:pt idx="707">
                  <c:v>0.55200000000000005</c:v>
                </c:pt>
                <c:pt idx="708">
                  <c:v>0.68600000000000005</c:v>
                </c:pt>
                <c:pt idx="709">
                  <c:v>0.72399999999999998</c:v>
                </c:pt>
                <c:pt idx="710">
                  <c:v>0.58199999999999996</c:v>
                </c:pt>
                <c:pt idx="711">
                  <c:v>0.69599999999999995</c:v>
                </c:pt>
                <c:pt idx="712">
                  <c:v>0.56399999999999995</c:v>
                </c:pt>
                <c:pt idx="713">
                  <c:v>0.68200000000000005</c:v>
                </c:pt>
                <c:pt idx="714">
                  <c:v>0.621</c:v>
                </c:pt>
                <c:pt idx="715">
                  <c:v>0.72699999999999998</c:v>
                </c:pt>
                <c:pt idx="716">
                  <c:v>0.71399999999999997</c:v>
                </c:pt>
                <c:pt idx="717">
                  <c:v>0.748</c:v>
                </c:pt>
                <c:pt idx="718">
                  <c:v>0.68700000000000006</c:v>
                </c:pt>
                <c:pt idx="719">
                  <c:v>0.73299999999999998</c:v>
                </c:pt>
                <c:pt idx="720">
                  <c:v>0.76300000000000001</c:v>
                </c:pt>
                <c:pt idx="721">
                  <c:v>0.72</c:v>
                </c:pt>
                <c:pt idx="722">
                  <c:v>0.746</c:v>
                </c:pt>
                <c:pt idx="723">
                  <c:v>0.74199999999999999</c:v>
                </c:pt>
                <c:pt idx="724">
                  <c:v>0.63900000000000001</c:v>
                </c:pt>
                <c:pt idx="725">
                  <c:v>0.752</c:v>
                </c:pt>
                <c:pt idx="726">
                  <c:v>0.753</c:v>
                </c:pt>
                <c:pt idx="727">
                  <c:v>0.73399999999999999</c:v>
                </c:pt>
                <c:pt idx="728">
                  <c:v>0.70899999999999996</c:v>
                </c:pt>
                <c:pt idx="729">
                  <c:v>0.58499999999999996</c:v>
                </c:pt>
                <c:pt idx="730">
                  <c:v>0.63300000000000001</c:v>
                </c:pt>
                <c:pt idx="731">
                  <c:v>0.72299999999999998</c:v>
                </c:pt>
                <c:pt idx="732">
                  <c:v>0.73399999999999999</c:v>
                </c:pt>
                <c:pt idx="733">
                  <c:v>0.75</c:v>
                </c:pt>
                <c:pt idx="734">
                  <c:v>0.71</c:v>
                </c:pt>
                <c:pt idx="735">
                  <c:v>0.74099999999999999</c:v>
                </c:pt>
                <c:pt idx="736">
                  <c:v>0.68400000000000005</c:v>
                </c:pt>
                <c:pt idx="737">
                  <c:v>0.71599999999999997</c:v>
                </c:pt>
                <c:pt idx="738">
                  <c:v>0.74299999999999999</c:v>
                </c:pt>
                <c:pt idx="739">
                  <c:v>0.74</c:v>
                </c:pt>
                <c:pt idx="740">
                  <c:v>0.69599999999999995</c:v>
                </c:pt>
                <c:pt idx="741">
                  <c:v>0.73299999999999998</c:v>
                </c:pt>
                <c:pt idx="742">
                  <c:v>0.69499999999999995</c:v>
                </c:pt>
                <c:pt idx="743">
                  <c:v>0.70899999999999996</c:v>
                </c:pt>
                <c:pt idx="744">
                  <c:v>0.72799999999999998</c:v>
                </c:pt>
                <c:pt idx="745">
                  <c:v>0.61</c:v>
                </c:pt>
                <c:pt idx="746">
                  <c:v>0.69699999999999995</c:v>
                </c:pt>
                <c:pt idx="747">
                  <c:v>0.71499999999999997</c:v>
                </c:pt>
                <c:pt idx="748">
                  <c:v>0.71799999999999997</c:v>
                </c:pt>
                <c:pt idx="749">
                  <c:v>0.73299999999999998</c:v>
                </c:pt>
                <c:pt idx="750">
                  <c:v>0.71399999999999997</c:v>
                </c:pt>
                <c:pt idx="751">
                  <c:v>0.63800000000000001</c:v>
                </c:pt>
                <c:pt idx="752">
                  <c:v>0.56799999999999995</c:v>
                </c:pt>
                <c:pt idx="753">
                  <c:v>0.65400000000000003</c:v>
                </c:pt>
                <c:pt idx="754">
                  <c:v>0.65400000000000003</c:v>
                </c:pt>
                <c:pt idx="755">
                  <c:v>0.626</c:v>
                </c:pt>
                <c:pt idx="756">
                  <c:v>0.72299999999999998</c:v>
                </c:pt>
                <c:pt idx="757">
                  <c:v>0.56899999999999995</c:v>
                </c:pt>
                <c:pt idx="758">
                  <c:v>0.72299999999999998</c:v>
                </c:pt>
                <c:pt idx="759">
                  <c:v>0.74</c:v>
                </c:pt>
                <c:pt idx="760">
                  <c:v>0.70799999999999996</c:v>
                </c:pt>
                <c:pt idx="761">
                  <c:v>0.56100000000000005</c:v>
                </c:pt>
                <c:pt idx="762">
                  <c:v>0.68100000000000005</c:v>
                </c:pt>
                <c:pt idx="763">
                  <c:v>0.73799999999999999</c:v>
                </c:pt>
                <c:pt idx="764">
                  <c:v>0.72599999999999998</c:v>
                </c:pt>
                <c:pt idx="765">
                  <c:v>0.57799999999999996</c:v>
                </c:pt>
                <c:pt idx="766">
                  <c:v>0.71</c:v>
                </c:pt>
                <c:pt idx="767">
                  <c:v>0.77300000000000002</c:v>
                </c:pt>
                <c:pt idx="768">
                  <c:v>0.63</c:v>
                </c:pt>
                <c:pt idx="769">
                  <c:v>0.75600000000000001</c:v>
                </c:pt>
                <c:pt idx="770">
                  <c:v>0.67300000000000004</c:v>
                </c:pt>
                <c:pt idx="771">
                  <c:v>0.67700000000000005</c:v>
                </c:pt>
                <c:pt idx="772">
                  <c:v>0.66700000000000004</c:v>
                </c:pt>
                <c:pt idx="773">
                  <c:v>0.69</c:v>
                </c:pt>
                <c:pt idx="774">
                  <c:v>0.75900000000000001</c:v>
                </c:pt>
                <c:pt idx="775">
                  <c:v>0.68799999999999994</c:v>
                </c:pt>
                <c:pt idx="776">
                  <c:v>0.71799999999999997</c:v>
                </c:pt>
                <c:pt idx="777">
                  <c:v>0.68</c:v>
                </c:pt>
                <c:pt idx="778">
                  <c:v>0.64500000000000002</c:v>
                </c:pt>
                <c:pt idx="779">
                  <c:v>0.64500000000000002</c:v>
                </c:pt>
                <c:pt idx="780">
                  <c:v>0.73199999999999998</c:v>
                </c:pt>
                <c:pt idx="781">
                  <c:v>0.71399999999999997</c:v>
                </c:pt>
                <c:pt idx="782">
                  <c:v>0.71</c:v>
                </c:pt>
                <c:pt idx="783">
                  <c:v>0.72199999999999998</c:v>
                </c:pt>
                <c:pt idx="784">
                  <c:v>0.68799999999999994</c:v>
                </c:pt>
                <c:pt idx="785">
                  <c:v>0.56200000000000006</c:v>
                </c:pt>
                <c:pt idx="786">
                  <c:v>0.752</c:v>
                </c:pt>
                <c:pt idx="787">
                  <c:v>0.70899999999999996</c:v>
                </c:pt>
                <c:pt idx="788">
                  <c:v>0.64800000000000002</c:v>
                </c:pt>
                <c:pt idx="789">
                  <c:v>0.65900000000000003</c:v>
                </c:pt>
                <c:pt idx="790">
                  <c:v>0.64300000000000002</c:v>
                </c:pt>
                <c:pt idx="791">
                  <c:v>0.73699999999999999</c:v>
                </c:pt>
                <c:pt idx="792">
                  <c:v>0.70499999999999996</c:v>
                </c:pt>
                <c:pt idx="793">
                  <c:v>0.51500000000000001</c:v>
                </c:pt>
                <c:pt idx="794">
                  <c:v>0.72699999999999998</c:v>
                </c:pt>
                <c:pt idx="795">
                  <c:v>0.53300000000000003</c:v>
                </c:pt>
                <c:pt idx="796">
                  <c:v>0.70299999999999996</c:v>
                </c:pt>
                <c:pt idx="797">
                  <c:v>0.71599999999999997</c:v>
                </c:pt>
                <c:pt idx="798">
                  <c:v>0.56499999999999995</c:v>
                </c:pt>
                <c:pt idx="799">
                  <c:v>0.59299999999999997</c:v>
                </c:pt>
                <c:pt idx="800">
                  <c:v>0.71099999999999997</c:v>
                </c:pt>
                <c:pt idx="801">
                  <c:v>0.746</c:v>
                </c:pt>
                <c:pt idx="802">
                  <c:v>0.70099999999999996</c:v>
                </c:pt>
                <c:pt idx="803">
                  <c:v>0.69099999999999995</c:v>
                </c:pt>
                <c:pt idx="804">
                  <c:v>0.747</c:v>
                </c:pt>
                <c:pt idx="805">
                  <c:v>0.69899999999999995</c:v>
                </c:pt>
                <c:pt idx="806">
                  <c:v>0.72099999999999997</c:v>
                </c:pt>
                <c:pt idx="807">
                  <c:v>0.753</c:v>
                </c:pt>
                <c:pt idx="808">
                  <c:v>0.76200000000000001</c:v>
                </c:pt>
                <c:pt idx="809">
                  <c:v>0.68</c:v>
                </c:pt>
                <c:pt idx="810">
                  <c:v>0.61499999999999999</c:v>
                </c:pt>
                <c:pt idx="811">
                  <c:v>0.73199999999999998</c:v>
                </c:pt>
                <c:pt idx="812">
                  <c:v>0.58699999999999997</c:v>
                </c:pt>
                <c:pt idx="813">
                  <c:v>0.73299999999999998</c:v>
                </c:pt>
                <c:pt idx="814">
                  <c:v>0.73299999999999998</c:v>
                </c:pt>
                <c:pt idx="815">
                  <c:v>0.69699999999999995</c:v>
                </c:pt>
                <c:pt idx="816">
                  <c:v>0.72599999999999998</c:v>
                </c:pt>
                <c:pt idx="817">
                  <c:v>0.69</c:v>
                </c:pt>
                <c:pt idx="818">
                  <c:v>0.63800000000000001</c:v>
                </c:pt>
                <c:pt idx="819">
                  <c:v>0.61799999999999999</c:v>
                </c:pt>
                <c:pt idx="820">
                  <c:v>0.73599999999999999</c:v>
                </c:pt>
                <c:pt idx="821">
                  <c:v>0.72099999999999997</c:v>
                </c:pt>
                <c:pt idx="822">
                  <c:v>0.72599999999999998</c:v>
                </c:pt>
                <c:pt idx="823">
                  <c:v>0.63</c:v>
                </c:pt>
                <c:pt idx="824">
                  <c:v>0.7</c:v>
                </c:pt>
                <c:pt idx="825">
                  <c:v>0.56599999999999995</c:v>
                </c:pt>
                <c:pt idx="826">
                  <c:v>0.54300000000000004</c:v>
                </c:pt>
                <c:pt idx="827">
                  <c:v>0.71599999999999997</c:v>
                </c:pt>
                <c:pt idx="828">
                  <c:v>0.71899999999999997</c:v>
                </c:pt>
                <c:pt idx="829">
                  <c:v>0.751</c:v>
                </c:pt>
                <c:pt idx="830">
                  <c:v>0.56899999999999995</c:v>
                </c:pt>
                <c:pt idx="831">
                  <c:v>0.57499999999999996</c:v>
                </c:pt>
                <c:pt idx="832">
                  <c:v>0.72299999999999998</c:v>
                </c:pt>
                <c:pt idx="833">
                  <c:v>0.69</c:v>
                </c:pt>
                <c:pt idx="834">
                  <c:v>0.73399999999999999</c:v>
                </c:pt>
                <c:pt idx="835">
                  <c:v>0.72699999999999998</c:v>
                </c:pt>
                <c:pt idx="836">
                  <c:v>0.73399999999999999</c:v>
                </c:pt>
                <c:pt idx="837">
                  <c:v>0.71599999999999997</c:v>
                </c:pt>
                <c:pt idx="838">
                  <c:v>0.68899999999999995</c:v>
                </c:pt>
                <c:pt idx="839">
                  <c:v>0.67500000000000004</c:v>
                </c:pt>
                <c:pt idx="840">
                  <c:v>0.69399999999999995</c:v>
                </c:pt>
                <c:pt idx="841">
                  <c:v>0.70599999999999996</c:v>
                </c:pt>
                <c:pt idx="842">
                  <c:v>0.72799999999999998</c:v>
                </c:pt>
                <c:pt idx="843">
                  <c:v>0.72299999999999998</c:v>
                </c:pt>
                <c:pt idx="844">
                  <c:v>0.72399999999999998</c:v>
                </c:pt>
                <c:pt idx="845">
                  <c:v>0.61799999999999999</c:v>
                </c:pt>
                <c:pt idx="846">
                  <c:v>0.64500000000000002</c:v>
                </c:pt>
                <c:pt idx="847">
                  <c:v>0.61399999999999999</c:v>
                </c:pt>
                <c:pt idx="848">
                  <c:v>0.73099999999999998</c:v>
                </c:pt>
                <c:pt idx="849">
                  <c:v>0.71899999999999997</c:v>
                </c:pt>
                <c:pt idx="850">
                  <c:v>0.73499999999999999</c:v>
                </c:pt>
                <c:pt idx="851">
                  <c:v>0.71099999999999997</c:v>
                </c:pt>
                <c:pt idx="852">
                  <c:v>0.69899999999999995</c:v>
                </c:pt>
                <c:pt idx="853">
                  <c:v>0.73399999999999999</c:v>
                </c:pt>
                <c:pt idx="854">
                  <c:v>0.71299999999999997</c:v>
                </c:pt>
                <c:pt idx="855">
                  <c:v>0.71699999999999997</c:v>
                </c:pt>
                <c:pt idx="856">
                  <c:v>0.70599999999999996</c:v>
                </c:pt>
                <c:pt idx="857">
                  <c:v>0.72099999999999997</c:v>
                </c:pt>
                <c:pt idx="858">
                  <c:v>0.70699999999999996</c:v>
                </c:pt>
                <c:pt idx="859">
                  <c:v>0.70799999999999996</c:v>
                </c:pt>
                <c:pt idx="860">
                  <c:v>0.68700000000000006</c:v>
                </c:pt>
                <c:pt idx="861">
                  <c:v>0.746</c:v>
                </c:pt>
                <c:pt idx="862">
                  <c:v>0.63400000000000001</c:v>
                </c:pt>
                <c:pt idx="863">
                  <c:v>0.70599999999999996</c:v>
                </c:pt>
                <c:pt idx="864">
                  <c:v>0.66500000000000004</c:v>
                </c:pt>
                <c:pt idx="865">
                  <c:v>0.71599999999999997</c:v>
                </c:pt>
                <c:pt idx="866">
                  <c:v>0.73199999999999998</c:v>
                </c:pt>
                <c:pt idx="867">
                  <c:v>0.65300000000000002</c:v>
                </c:pt>
                <c:pt idx="868">
                  <c:v>0.70899999999999996</c:v>
                </c:pt>
                <c:pt idx="869">
                  <c:v>0.69099999999999995</c:v>
                </c:pt>
                <c:pt idx="870">
                  <c:v>0.66700000000000004</c:v>
                </c:pt>
                <c:pt idx="871">
                  <c:v>0.69599999999999995</c:v>
                </c:pt>
                <c:pt idx="872">
                  <c:v>0.67600000000000005</c:v>
                </c:pt>
                <c:pt idx="873">
                  <c:v>0.67200000000000004</c:v>
                </c:pt>
                <c:pt idx="874">
                  <c:v>0.63800000000000001</c:v>
                </c:pt>
                <c:pt idx="875">
                  <c:v>0.68700000000000006</c:v>
                </c:pt>
                <c:pt idx="876">
                  <c:v>0.59499999999999997</c:v>
                </c:pt>
                <c:pt idx="877">
                  <c:v>0.56599999999999995</c:v>
                </c:pt>
                <c:pt idx="878">
                  <c:v>0.71299999999999997</c:v>
                </c:pt>
                <c:pt idx="879">
                  <c:v>0.68300000000000005</c:v>
                </c:pt>
                <c:pt idx="880">
                  <c:v>0.59899999999999998</c:v>
                </c:pt>
                <c:pt idx="881">
                  <c:v>0.59699999999999998</c:v>
                </c:pt>
                <c:pt idx="882">
                  <c:v>0.71699999999999997</c:v>
                </c:pt>
                <c:pt idx="883">
                  <c:v>0.58699999999999997</c:v>
                </c:pt>
                <c:pt idx="884">
                  <c:v>0.71499999999999997</c:v>
                </c:pt>
                <c:pt idx="885">
                  <c:v>0.67200000000000004</c:v>
                </c:pt>
                <c:pt idx="886">
                  <c:v>0.71</c:v>
                </c:pt>
                <c:pt idx="887">
                  <c:v>0.70599999999999996</c:v>
                </c:pt>
                <c:pt idx="888">
                  <c:v>0.68600000000000005</c:v>
                </c:pt>
                <c:pt idx="889">
                  <c:v>0.67900000000000005</c:v>
                </c:pt>
                <c:pt idx="890">
                  <c:v>0.70499999999999996</c:v>
                </c:pt>
                <c:pt idx="891">
                  <c:v>0.73199999999999998</c:v>
                </c:pt>
                <c:pt idx="892">
                  <c:v>0.65100000000000002</c:v>
                </c:pt>
                <c:pt idx="893">
                  <c:v>0.78700000000000003</c:v>
                </c:pt>
                <c:pt idx="894">
                  <c:v>0.63700000000000001</c:v>
                </c:pt>
                <c:pt idx="895">
                  <c:v>0.74099999999999999</c:v>
                </c:pt>
                <c:pt idx="896">
                  <c:v>0.73</c:v>
                </c:pt>
                <c:pt idx="897">
                  <c:v>0.70699999999999996</c:v>
                </c:pt>
                <c:pt idx="898">
                  <c:v>0.67300000000000004</c:v>
                </c:pt>
                <c:pt idx="899">
                  <c:v>0.61899999999999999</c:v>
                </c:pt>
                <c:pt idx="900">
                  <c:v>0.53</c:v>
                </c:pt>
                <c:pt idx="901">
                  <c:v>0.73099999999999998</c:v>
                </c:pt>
                <c:pt idx="902">
                  <c:v>0.71199999999999997</c:v>
                </c:pt>
                <c:pt idx="903">
                  <c:v>0.54100000000000004</c:v>
                </c:pt>
                <c:pt idx="904">
                  <c:v>0.72699999999999998</c:v>
                </c:pt>
                <c:pt idx="905">
                  <c:v>0.66800000000000004</c:v>
                </c:pt>
                <c:pt idx="906">
                  <c:v>0.67900000000000005</c:v>
                </c:pt>
                <c:pt idx="907">
                  <c:v>0.68700000000000006</c:v>
                </c:pt>
                <c:pt idx="908">
                  <c:v>0.68300000000000005</c:v>
                </c:pt>
                <c:pt idx="909">
                  <c:v>0.69</c:v>
                </c:pt>
                <c:pt idx="910">
                  <c:v>0.73399999999999999</c:v>
                </c:pt>
                <c:pt idx="911">
                  <c:v>0.70799999999999996</c:v>
                </c:pt>
                <c:pt idx="912">
                  <c:v>0.67</c:v>
                </c:pt>
                <c:pt idx="913">
                  <c:v>0.57899999999999996</c:v>
                </c:pt>
                <c:pt idx="914">
                  <c:v>0.58799999999999997</c:v>
                </c:pt>
                <c:pt idx="915">
                  <c:v>0.59199999999999997</c:v>
                </c:pt>
                <c:pt idx="916">
                  <c:v>0.72499999999999998</c:v>
                </c:pt>
                <c:pt idx="917">
                  <c:v>0.69199999999999995</c:v>
                </c:pt>
                <c:pt idx="918">
                  <c:v>0.69</c:v>
                </c:pt>
                <c:pt idx="919">
                  <c:v>0.73199999999999998</c:v>
                </c:pt>
                <c:pt idx="920">
                  <c:v>0.622</c:v>
                </c:pt>
                <c:pt idx="921">
                  <c:v>0.53400000000000003</c:v>
                </c:pt>
                <c:pt idx="922">
                  <c:v>0.69399999999999995</c:v>
                </c:pt>
                <c:pt idx="923">
                  <c:v>0.69899999999999995</c:v>
                </c:pt>
                <c:pt idx="924">
                  <c:v>0.61299999999999999</c:v>
                </c:pt>
                <c:pt idx="925">
                  <c:v>0.65400000000000003</c:v>
                </c:pt>
                <c:pt idx="926">
                  <c:v>0.71</c:v>
                </c:pt>
                <c:pt idx="927">
                  <c:v>0.56399999999999995</c:v>
                </c:pt>
                <c:pt idx="928">
                  <c:v>0.72</c:v>
                </c:pt>
                <c:pt idx="929">
                  <c:v>0.749</c:v>
                </c:pt>
                <c:pt idx="930">
                  <c:v>0.69299999999999995</c:v>
                </c:pt>
                <c:pt idx="931">
                  <c:v>0.67600000000000005</c:v>
                </c:pt>
                <c:pt idx="932">
                  <c:v>0.69099999999999995</c:v>
                </c:pt>
                <c:pt idx="933">
                  <c:v>0.71399999999999997</c:v>
                </c:pt>
                <c:pt idx="934">
                  <c:v>0.74299999999999999</c:v>
                </c:pt>
                <c:pt idx="935">
                  <c:v>0.61099999999999999</c:v>
                </c:pt>
                <c:pt idx="936">
                  <c:v>0.73799999999999999</c:v>
                </c:pt>
                <c:pt idx="937">
                  <c:v>0.69899999999999995</c:v>
                </c:pt>
                <c:pt idx="938">
                  <c:v>0.63700000000000001</c:v>
                </c:pt>
                <c:pt idx="939">
                  <c:v>0.73</c:v>
                </c:pt>
                <c:pt idx="940">
                  <c:v>0.69499999999999995</c:v>
                </c:pt>
                <c:pt idx="941">
                  <c:v>0.749</c:v>
                </c:pt>
                <c:pt idx="942">
                  <c:v>0.74399999999999999</c:v>
                </c:pt>
                <c:pt idx="943">
                  <c:v>0.623</c:v>
                </c:pt>
                <c:pt idx="944">
                  <c:v>0.73299999999999998</c:v>
                </c:pt>
                <c:pt idx="945">
                  <c:v>0.76100000000000001</c:v>
                </c:pt>
                <c:pt idx="946">
                  <c:v>0.745</c:v>
                </c:pt>
                <c:pt idx="947">
                  <c:v>0.69899999999999995</c:v>
                </c:pt>
                <c:pt idx="948">
                  <c:v>0.63300000000000001</c:v>
                </c:pt>
                <c:pt idx="949">
                  <c:v>0.68899999999999995</c:v>
                </c:pt>
                <c:pt idx="950">
                  <c:v>0.73399999999999999</c:v>
                </c:pt>
                <c:pt idx="951">
                  <c:v>0.68200000000000005</c:v>
                </c:pt>
                <c:pt idx="952">
                  <c:v>0.59399999999999997</c:v>
                </c:pt>
                <c:pt idx="953">
                  <c:v>0.71199999999999997</c:v>
                </c:pt>
                <c:pt idx="954">
                  <c:v>0.58499999999999996</c:v>
                </c:pt>
                <c:pt idx="955">
                  <c:v>0.72499999999999998</c:v>
                </c:pt>
                <c:pt idx="956">
                  <c:v>0.71699999999999997</c:v>
                </c:pt>
                <c:pt idx="957">
                  <c:v>0.58299999999999996</c:v>
                </c:pt>
                <c:pt idx="958">
                  <c:v>0.69599999999999995</c:v>
                </c:pt>
                <c:pt idx="959">
                  <c:v>0.72399999999999998</c:v>
                </c:pt>
                <c:pt idx="960">
                  <c:v>0.61699999999999999</c:v>
                </c:pt>
                <c:pt idx="961">
                  <c:v>0.69799999999999995</c:v>
                </c:pt>
                <c:pt idx="962">
                  <c:v>0.68500000000000005</c:v>
                </c:pt>
                <c:pt idx="963">
                  <c:v>0.69199999999999995</c:v>
                </c:pt>
                <c:pt idx="964">
                  <c:v>0.64</c:v>
                </c:pt>
                <c:pt idx="965">
                  <c:v>0.754</c:v>
                </c:pt>
                <c:pt idx="966">
                  <c:v>0.70899999999999996</c:v>
                </c:pt>
                <c:pt idx="967">
                  <c:v>0.71099999999999997</c:v>
                </c:pt>
                <c:pt idx="968">
                  <c:v>0.71099999999999997</c:v>
                </c:pt>
                <c:pt idx="969">
                  <c:v>0.63300000000000001</c:v>
                </c:pt>
                <c:pt idx="970">
                  <c:v>0.70899999999999996</c:v>
                </c:pt>
                <c:pt idx="971">
                  <c:v>0.61199999999999999</c:v>
                </c:pt>
                <c:pt idx="972">
                  <c:v>0.749</c:v>
                </c:pt>
                <c:pt idx="973">
                  <c:v>0.60099999999999998</c:v>
                </c:pt>
                <c:pt idx="974">
                  <c:v>0.64100000000000001</c:v>
                </c:pt>
                <c:pt idx="975">
                  <c:v>0.70699999999999996</c:v>
                </c:pt>
                <c:pt idx="976">
                  <c:v>0.71299999999999997</c:v>
                </c:pt>
                <c:pt idx="977">
                  <c:v>0.73799999999999999</c:v>
                </c:pt>
                <c:pt idx="978">
                  <c:v>0.70299999999999996</c:v>
                </c:pt>
                <c:pt idx="979">
                  <c:v>0.63400000000000001</c:v>
                </c:pt>
                <c:pt idx="980">
                  <c:v>0.71799999999999997</c:v>
                </c:pt>
                <c:pt idx="981">
                  <c:v>0.61799999999999999</c:v>
                </c:pt>
                <c:pt idx="982">
                  <c:v>0.71799999999999997</c:v>
                </c:pt>
                <c:pt idx="983">
                  <c:v>0.56799999999999995</c:v>
                </c:pt>
                <c:pt idx="984">
                  <c:v>0.56599999999999995</c:v>
                </c:pt>
                <c:pt idx="985">
                  <c:v>0.69899999999999995</c:v>
                </c:pt>
                <c:pt idx="986">
                  <c:v>0.60699999999999998</c:v>
                </c:pt>
                <c:pt idx="987">
                  <c:v>0.69</c:v>
                </c:pt>
                <c:pt idx="988">
                  <c:v>0.67700000000000005</c:v>
                </c:pt>
                <c:pt idx="989">
                  <c:v>0.58899999999999997</c:v>
                </c:pt>
                <c:pt idx="990">
                  <c:v>0.68200000000000005</c:v>
                </c:pt>
                <c:pt idx="991">
                  <c:v>0.71699999999999997</c:v>
                </c:pt>
                <c:pt idx="992">
                  <c:v>0.628</c:v>
                </c:pt>
                <c:pt idx="993">
                  <c:v>0.60199999999999998</c:v>
                </c:pt>
                <c:pt idx="994">
                  <c:v>0.53300000000000003</c:v>
                </c:pt>
                <c:pt idx="995">
                  <c:v>0.69299999999999995</c:v>
                </c:pt>
                <c:pt idx="996">
                  <c:v>0.56799999999999995</c:v>
                </c:pt>
                <c:pt idx="997">
                  <c:v>0.62</c:v>
                </c:pt>
                <c:pt idx="998">
                  <c:v>0.67</c:v>
                </c:pt>
                <c:pt idx="999">
                  <c:v>0.71399999999999997</c:v>
                </c:pt>
                <c:pt idx="1000">
                  <c:v>0.63600000000000001</c:v>
                </c:pt>
                <c:pt idx="1001">
                  <c:v>0.73899999999999999</c:v>
                </c:pt>
                <c:pt idx="1002">
                  <c:v>0.72499999999999998</c:v>
                </c:pt>
                <c:pt idx="1003">
                  <c:v>0.77600000000000002</c:v>
                </c:pt>
                <c:pt idx="1004">
                  <c:v>0.73499999999999999</c:v>
                </c:pt>
                <c:pt idx="1005">
                  <c:v>0.76800000000000002</c:v>
                </c:pt>
                <c:pt idx="1006">
                  <c:v>0.73699999999999999</c:v>
                </c:pt>
                <c:pt idx="1007">
                  <c:v>0.65300000000000002</c:v>
                </c:pt>
                <c:pt idx="1008">
                  <c:v>0.73699999999999999</c:v>
                </c:pt>
                <c:pt idx="1009">
                  <c:v>0.58499999999999996</c:v>
                </c:pt>
                <c:pt idx="1010">
                  <c:v>0.68100000000000005</c:v>
                </c:pt>
                <c:pt idx="1011">
                  <c:v>0.69799999999999995</c:v>
                </c:pt>
                <c:pt idx="1012">
                  <c:v>0.66300000000000003</c:v>
                </c:pt>
                <c:pt idx="1013">
                  <c:v>0.60799999999999998</c:v>
                </c:pt>
                <c:pt idx="1014">
                  <c:v>0.65600000000000003</c:v>
                </c:pt>
                <c:pt idx="1015">
                  <c:v>0.74299999999999999</c:v>
                </c:pt>
                <c:pt idx="1016">
                  <c:v>0.70899999999999996</c:v>
                </c:pt>
                <c:pt idx="1017">
                  <c:v>0.55700000000000005</c:v>
                </c:pt>
                <c:pt idx="1018">
                  <c:v>0.745</c:v>
                </c:pt>
                <c:pt idx="1019">
                  <c:v>0.69</c:v>
                </c:pt>
                <c:pt idx="1020">
                  <c:v>0.58599999999999997</c:v>
                </c:pt>
                <c:pt idx="1021">
                  <c:v>0.61899999999999999</c:v>
                </c:pt>
                <c:pt idx="1022">
                  <c:v>0.66600000000000004</c:v>
                </c:pt>
                <c:pt idx="1023">
                  <c:v>0.71</c:v>
                </c:pt>
                <c:pt idx="1024">
                  <c:v>0.69799999999999995</c:v>
                </c:pt>
                <c:pt idx="1025">
                  <c:v>0.72199999999999998</c:v>
                </c:pt>
                <c:pt idx="1026">
                  <c:v>0.73599999999999999</c:v>
                </c:pt>
                <c:pt idx="1027">
                  <c:v>0.749</c:v>
                </c:pt>
                <c:pt idx="1028">
                  <c:v>0.73599999999999999</c:v>
                </c:pt>
                <c:pt idx="1029">
                  <c:v>0.72</c:v>
                </c:pt>
                <c:pt idx="1030">
                  <c:v>0.69599999999999995</c:v>
                </c:pt>
                <c:pt idx="1031">
                  <c:v>0.72299999999999998</c:v>
                </c:pt>
                <c:pt idx="1032">
                  <c:v>0.70099999999999996</c:v>
                </c:pt>
                <c:pt idx="1033">
                  <c:v>0.61899999999999999</c:v>
                </c:pt>
                <c:pt idx="1034">
                  <c:v>0.73499999999999999</c:v>
                </c:pt>
                <c:pt idx="1035">
                  <c:v>0.72799999999999998</c:v>
                </c:pt>
                <c:pt idx="1036">
                  <c:v>0.628</c:v>
                </c:pt>
                <c:pt idx="1037">
                  <c:v>0.64500000000000002</c:v>
                </c:pt>
                <c:pt idx="1038">
                  <c:v>0.71099999999999997</c:v>
                </c:pt>
                <c:pt idx="1039">
                  <c:v>0.64400000000000002</c:v>
                </c:pt>
                <c:pt idx="1040">
                  <c:v>0.76900000000000002</c:v>
                </c:pt>
                <c:pt idx="1041">
                  <c:v>0.74099999999999999</c:v>
                </c:pt>
                <c:pt idx="1042">
                  <c:v>0.71</c:v>
                </c:pt>
                <c:pt idx="1043">
                  <c:v>0.60399999999999998</c:v>
                </c:pt>
                <c:pt idx="1044">
                  <c:v>0.71799999999999997</c:v>
                </c:pt>
                <c:pt idx="1045">
                  <c:v>0.58699999999999997</c:v>
                </c:pt>
                <c:pt idx="1046">
                  <c:v>0.69199999999999995</c:v>
                </c:pt>
                <c:pt idx="1047">
                  <c:v>0.69599999999999995</c:v>
                </c:pt>
                <c:pt idx="1048">
                  <c:v>0.59499999999999997</c:v>
                </c:pt>
                <c:pt idx="1049">
                  <c:v>0.68300000000000005</c:v>
                </c:pt>
                <c:pt idx="1050">
                  <c:v>0.63600000000000001</c:v>
                </c:pt>
                <c:pt idx="1051">
                  <c:v>0.71499999999999997</c:v>
                </c:pt>
                <c:pt idx="1052">
                  <c:v>0.56299999999999994</c:v>
                </c:pt>
                <c:pt idx="1053">
                  <c:v>0.71899999999999997</c:v>
                </c:pt>
                <c:pt idx="1054">
                  <c:v>0.66200000000000003</c:v>
                </c:pt>
                <c:pt idx="1055">
                  <c:v>0.83499999999999996</c:v>
                </c:pt>
                <c:pt idx="1056">
                  <c:v>0.68400000000000005</c:v>
                </c:pt>
                <c:pt idx="1057">
                  <c:v>0.65</c:v>
                </c:pt>
                <c:pt idx="1058">
                  <c:v>0.59199999999999997</c:v>
                </c:pt>
                <c:pt idx="1059">
                  <c:v>0.64700000000000002</c:v>
                </c:pt>
                <c:pt idx="1060">
                  <c:v>0.73799999999999999</c:v>
                </c:pt>
                <c:pt idx="1061">
                  <c:v>0.69599999999999995</c:v>
                </c:pt>
                <c:pt idx="1062">
                  <c:v>0.72599999999999998</c:v>
                </c:pt>
                <c:pt idx="1063">
                  <c:v>0.55100000000000005</c:v>
                </c:pt>
                <c:pt idx="1064">
                  <c:v>0.73499999999999999</c:v>
                </c:pt>
                <c:pt idx="1065">
                  <c:v>0.71899999999999997</c:v>
                </c:pt>
                <c:pt idx="1066">
                  <c:v>0.67300000000000004</c:v>
                </c:pt>
                <c:pt idx="1067">
                  <c:v>0.71399999999999997</c:v>
                </c:pt>
                <c:pt idx="1068">
                  <c:v>0.68</c:v>
                </c:pt>
                <c:pt idx="1069">
                  <c:v>0.67700000000000005</c:v>
                </c:pt>
                <c:pt idx="1070">
                  <c:v>0.70399999999999996</c:v>
                </c:pt>
                <c:pt idx="1071">
                  <c:v>0.755</c:v>
                </c:pt>
                <c:pt idx="1072">
                  <c:v>0.629</c:v>
                </c:pt>
                <c:pt idx="1073">
                  <c:v>0.71099999999999997</c:v>
                </c:pt>
                <c:pt idx="1074">
                  <c:v>0.625</c:v>
                </c:pt>
                <c:pt idx="1075">
                  <c:v>0.69699999999999995</c:v>
                </c:pt>
                <c:pt idx="1076">
                  <c:v>0.56499999999999995</c:v>
                </c:pt>
                <c:pt idx="1077">
                  <c:v>0.69799999999999995</c:v>
                </c:pt>
                <c:pt idx="1078">
                  <c:v>0.746</c:v>
                </c:pt>
                <c:pt idx="1079">
                  <c:v>0.629</c:v>
                </c:pt>
                <c:pt idx="1080">
                  <c:v>0.58099999999999996</c:v>
                </c:pt>
                <c:pt idx="1081">
                  <c:v>0.59499999999999997</c:v>
                </c:pt>
                <c:pt idx="1082">
                  <c:v>0.61499999999999999</c:v>
                </c:pt>
                <c:pt idx="1083">
                  <c:v>0.70399999999999996</c:v>
                </c:pt>
                <c:pt idx="1084">
                  <c:v>0.67600000000000005</c:v>
                </c:pt>
                <c:pt idx="1085">
                  <c:v>0.68600000000000005</c:v>
                </c:pt>
                <c:pt idx="1086">
                  <c:v>0.77300000000000002</c:v>
                </c:pt>
                <c:pt idx="1087">
                  <c:v>0.64800000000000002</c:v>
                </c:pt>
                <c:pt idx="1088">
                  <c:v>0.627</c:v>
                </c:pt>
                <c:pt idx="1089">
                  <c:v>0.68400000000000005</c:v>
                </c:pt>
                <c:pt idx="1090">
                  <c:v>0.75600000000000001</c:v>
                </c:pt>
                <c:pt idx="1091">
                  <c:v>0.56100000000000005</c:v>
                </c:pt>
                <c:pt idx="1092">
                  <c:v>0.67300000000000004</c:v>
                </c:pt>
                <c:pt idx="1093">
                  <c:v>0.60699999999999998</c:v>
                </c:pt>
                <c:pt idx="1094">
                  <c:v>0.72</c:v>
                </c:pt>
                <c:pt idx="1095">
                  <c:v>0.66400000000000003</c:v>
                </c:pt>
                <c:pt idx="1096">
                  <c:v>0.57899999999999996</c:v>
                </c:pt>
                <c:pt idx="1097">
                  <c:v>0.67800000000000005</c:v>
                </c:pt>
                <c:pt idx="1098">
                  <c:v>0.61099999999999999</c:v>
                </c:pt>
                <c:pt idx="1099">
                  <c:v>0.65900000000000003</c:v>
                </c:pt>
                <c:pt idx="1100">
                  <c:v>0.72099999999999997</c:v>
                </c:pt>
                <c:pt idx="1101">
                  <c:v>0.753</c:v>
                </c:pt>
                <c:pt idx="1102">
                  <c:v>0.67900000000000005</c:v>
                </c:pt>
                <c:pt idx="1103">
                  <c:v>0.65800000000000003</c:v>
                </c:pt>
                <c:pt idx="1104">
                  <c:v>0.54600000000000004</c:v>
                </c:pt>
                <c:pt idx="1105">
                  <c:v>0.70099999999999996</c:v>
                </c:pt>
                <c:pt idx="1106">
                  <c:v>0.70599999999999996</c:v>
                </c:pt>
                <c:pt idx="1107">
                  <c:v>0.60599999999999998</c:v>
                </c:pt>
                <c:pt idx="1108">
                  <c:v>0.58499999999999996</c:v>
                </c:pt>
                <c:pt idx="1109">
                  <c:v>0.59099999999999997</c:v>
                </c:pt>
                <c:pt idx="1110">
                  <c:v>0.55900000000000005</c:v>
                </c:pt>
                <c:pt idx="1111">
                  <c:v>0.61299999999999999</c:v>
                </c:pt>
                <c:pt idx="1112">
                  <c:v>0.58299999999999996</c:v>
                </c:pt>
                <c:pt idx="1113">
                  <c:v>0.626</c:v>
                </c:pt>
                <c:pt idx="1114">
                  <c:v>0.7</c:v>
                </c:pt>
                <c:pt idx="1115">
                  <c:v>0.71699999999999997</c:v>
                </c:pt>
                <c:pt idx="1116">
                  <c:v>0.61699999999999999</c:v>
                </c:pt>
                <c:pt idx="1117">
                  <c:v>0.67700000000000005</c:v>
                </c:pt>
                <c:pt idx="1118">
                  <c:v>0.63700000000000001</c:v>
                </c:pt>
                <c:pt idx="1119">
                  <c:v>0.56799999999999995</c:v>
                </c:pt>
                <c:pt idx="1120">
                  <c:v>0.69399999999999995</c:v>
                </c:pt>
                <c:pt idx="1121">
                  <c:v>0.69199999999999995</c:v>
                </c:pt>
                <c:pt idx="1122">
                  <c:v>0.78100000000000003</c:v>
                </c:pt>
                <c:pt idx="1123">
                  <c:v>0.69699999999999995</c:v>
                </c:pt>
                <c:pt idx="1124">
                  <c:v>0.64700000000000002</c:v>
                </c:pt>
                <c:pt idx="1125">
                  <c:v>0.71499999999999997</c:v>
                </c:pt>
                <c:pt idx="1126">
                  <c:v>0.68700000000000006</c:v>
                </c:pt>
                <c:pt idx="1127">
                  <c:v>0.71599999999999997</c:v>
                </c:pt>
                <c:pt idx="1128">
                  <c:v>0.69799999999999995</c:v>
                </c:pt>
                <c:pt idx="1129">
                  <c:v>0.753</c:v>
                </c:pt>
                <c:pt idx="1130">
                  <c:v>0.69699999999999995</c:v>
                </c:pt>
                <c:pt idx="1131">
                  <c:v>0.72399999999999998</c:v>
                </c:pt>
                <c:pt idx="1132">
                  <c:v>0.55300000000000005</c:v>
                </c:pt>
                <c:pt idx="1133">
                  <c:v>0.73899999999999999</c:v>
                </c:pt>
                <c:pt idx="1134">
                  <c:v>0.62</c:v>
                </c:pt>
                <c:pt idx="1135">
                  <c:v>0.69599999999999995</c:v>
                </c:pt>
                <c:pt idx="1136">
                  <c:v>0.70599999999999996</c:v>
                </c:pt>
                <c:pt idx="1137">
                  <c:v>0.7</c:v>
                </c:pt>
                <c:pt idx="1138">
                  <c:v>0.58899999999999997</c:v>
                </c:pt>
                <c:pt idx="1139">
                  <c:v>0.58699999999999997</c:v>
                </c:pt>
                <c:pt idx="1140">
                  <c:v>0.56100000000000005</c:v>
                </c:pt>
                <c:pt idx="1141">
                  <c:v>0.72</c:v>
                </c:pt>
                <c:pt idx="1142">
                  <c:v>0.72499999999999998</c:v>
                </c:pt>
                <c:pt idx="1143">
                  <c:v>0.67600000000000005</c:v>
                </c:pt>
                <c:pt idx="1144">
                  <c:v>0.67400000000000004</c:v>
                </c:pt>
                <c:pt idx="1145">
                  <c:v>0.65800000000000003</c:v>
                </c:pt>
                <c:pt idx="1146">
                  <c:v>0.71899999999999997</c:v>
                </c:pt>
                <c:pt idx="1147">
                  <c:v>0.72099999999999997</c:v>
                </c:pt>
                <c:pt idx="1148">
                  <c:v>0.73699999999999999</c:v>
                </c:pt>
                <c:pt idx="1149">
                  <c:v>0.57699999999999996</c:v>
                </c:pt>
                <c:pt idx="1150">
                  <c:v>0.67400000000000004</c:v>
                </c:pt>
                <c:pt idx="1151">
                  <c:v>0.65100000000000002</c:v>
                </c:pt>
                <c:pt idx="1152">
                  <c:v>0.67300000000000004</c:v>
                </c:pt>
                <c:pt idx="1153">
                  <c:v>0.58299999999999996</c:v>
                </c:pt>
                <c:pt idx="1154">
                  <c:v>0.71499999999999997</c:v>
                </c:pt>
                <c:pt idx="1155">
                  <c:v>0.67100000000000004</c:v>
                </c:pt>
                <c:pt idx="1156">
                  <c:v>0.59699999999999998</c:v>
                </c:pt>
                <c:pt idx="1157">
                  <c:v>0.7</c:v>
                </c:pt>
                <c:pt idx="1158">
                  <c:v>0.69899999999999995</c:v>
                </c:pt>
                <c:pt idx="1159">
                  <c:v>0.58899999999999997</c:v>
                </c:pt>
                <c:pt idx="1160">
                  <c:v>0.64100000000000001</c:v>
                </c:pt>
                <c:pt idx="1161">
                  <c:v>0.70299999999999996</c:v>
                </c:pt>
                <c:pt idx="1162">
                  <c:v>0.72499999999999998</c:v>
                </c:pt>
                <c:pt idx="1163">
                  <c:v>0.72399999999999998</c:v>
                </c:pt>
                <c:pt idx="1164">
                  <c:v>0.71799999999999997</c:v>
                </c:pt>
                <c:pt idx="1165">
                  <c:v>0.69899999999999995</c:v>
                </c:pt>
                <c:pt idx="1166">
                  <c:v>0.73499999999999999</c:v>
                </c:pt>
                <c:pt idx="1167">
                  <c:v>0.64200000000000002</c:v>
                </c:pt>
                <c:pt idx="1168">
                  <c:v>0.72199999999999998</c:v>
                </c:pt>
                <c:pt idx="1169">
                  <c:v>0.54100000000000004</c:v>
                </c:pt>
                <c:pt idx="1170">
                  <c:v>0.54400000000000004</c:v>
                </c:pt>
                <c:pt idx="1171">
                  <c:v>0.60299999999999998</c:v>
                </c:pt>
                <c:pt idx="1172">
                  <c:v>0.65700000000000003</c:v>
                </c:pt>
                <c:pt idx="1173">
                  <c:v>0.73799999999999999</c:v>
                </c:pt>
                <c:pt idx="1174">
                  <c:v>0.63100000000000001</c:v>
                </c:pt>
                <c:pt idx="1175">
                  <c:v>0.66600000000000004</c:v>
                </c:pt>
                <c:pt idx="1176">
                  <c:v>0.65700000000000003</c:v>
                </c:pt>
                <c:pt idx="1177">
                  <c:v>0.64400000000000002</c:v>
                </c:pt>
                <c:pt idx="1178">
                  <c:v>0.72</c:v>
                </c:pt>
                <c:pt idx="1179">
                  <c:v>0.64100000000000001</c:v>
                </c:pt>
                <c:pt idx="1180">
                  <c:v>0.58499999999999996</c:v>
                </c:pt>
                <c:pt idx="1181">
                  <c:v>0.748</c:v>
                </c:pt>
                <c:pt idx="1182">
                  <c:v>0.64600000000000002</c:v>
                </c:pt>
                <c:pt idx="1183">
                  <c:v>0.71299999999999997</c:v>
                </c:pt>
                <c:pt idx="1184">
                  <c:v>0.62</c:v>
                </c:pt>
                <c:pt idx="1185">
                  <c:v>0.61699999999999999</c:v>
                </c:pt>
                <c:pt idx="1186">
                  <c:v>0.74399999999999999</c:v>
                </c:pt>
                <c:pt idx="1187">
                  <c:v>0.52100000000000002</c:v>
                </c:pt>
                <c:pt idx="1188">
                  <c:v>0.72099999999999997</c:v>
                </c:pt>
                <c:pt idx="1189">
                  <c:v>0.71499999999999997</c:v>
                </c:pt>
                <c:pt idx="1190">
                  <c:v>0.57699999999999996</c:v>
                </c:pt>
                <c:pt idx="1191">
                  <c:v>0.65100000000000002</c:v>
                </c:pt>
                <c:pt idx="1192">
                  <c:v>0.72799999999999998</c:v>
                </c:pt>
                <c:pt idx="1193">
                  <c:v>0.63300000000000001</c:v>
                </c:pt>
                <c:pt idx="1194">
                  <c:v>0.71299999999999997</c:v>
                </c:pt>
                <c:pt idx="1195">
                  <c:v>0.65</c:v>
                </c:pt>
                <c:pt idx="1196">
                  <c:v>0.67700000000000005</c:v>
                </c:pt>
                <c:pt idx="1197">
                  <c:v>0.64900000000000002</c:v>
                </c:pt>
                <c:pt idx="1198">
                  <c:v>0.71199999999999997</c:v>
                </c:pt>
                <c:pt idx="1199">
                  <c:v>0.68100000000000005</c:v>
                </c:pt>
                <c:pt idx="1200">
                  <c:v>0.69599999999999995</c:v>
                </c:pt>
                <c:pt idx="1201">
                  <c:v>0.63200000000000001</c:v>
                </c:pt>
                <c:pt idx="1202">
                  <c:v>0.72099999999999997</c:v>
                </c:pt>
                <c:pt idx="1203">
                  <c:v>0.69699999999999995</c:v>
                </c:pt>
                <c:pt idx="1204">
                  <c:v>0.59499999999999997</c:v>
                </c:pt>
                <c:pt idx="1205">
                  <c:v>0.69699999999999995</c:v>
                </c:pt>
                <c:pt idx="1206">
                  <c:v>0.75800000000000001</c:v>
                </c:pt>
                <c:pt idx="1207">
                  <c:v>0.69799999999999995</c:v>
                </c:pt>
                <c:pt idx="1208">
                  <c:v>0.71499999999999997</c:v>
                </c:pt>
                <c:pt idx="1209">
                  <c:v>0.69399999999999995</c:v>
                </c:pt>
                <c:pt idx="1210">
                  <c:v>0.53300000000000003</c:v>
                </c:pt>
                <c:pt idx="1211">
                  <c:v>0.59599999999999997</c:v>
                </c:pt>
                <c:pt idx="1212">
                  <c:v>0.64200000000000002</c:v>
                </c:pt>
                <c:pt idx="1213">
                  <c:v>0.54600000000000004</c:v>
                </c:pt>
                <c:pt idx="1214">
                  <c:v>0.63100000000000001</c:v>
                </c:pt>
                <c:pt idx="1215">
                  <c:v>0.60599999999999998</c:v>
                </c:pt>
                <c:pt idx="1216">
                  <c:v>0.56599999999999995</c:v>
                </c:pt>
                <c:pt idx="1217">
                  <c:v>0.68300000000000005</c:v>
                </c:pt>
                <c:pt idx="1218">
                  <c:v>0.628</c:v>
                </c:pt>
                <c:pt idx="1219">
                  <c:v>0.60399999999999998</c:v>
                </c:pt>
                <c:pt idx="1220">
                  <c:v>0.75</c:v>
                </c:pt>
                <c:pt idx="1221">
                  <c:v>0.749</c:v>
                </c:pt>
                <c:pt idx="1222">
                  <c:v>0.65300000000000002</c:v>
                </c:pt>
                <c:pt idx="1223">
                  <c:v>0.64</c:v>
                </c:pt>
                <c:pt idx="1224">
                  <c:v>0.57899999999999996</c:v>
                </c:pt>
                <c:pt idx="1225">
                  <c:v>0.57299999999999995</c:v>
                </c:pt>
                <c:pt idx="1226">
                  <c:v>0.66100000000000003</c:v>
                </c:pt>
                <c:pt idx="1227">
                  <c:v>0.66600000000000004</c:v>
                </c:pt>
                <c:pt idx="1228">
                  <c:v>0.67600000000000005</c:v>
                </c:pt>
                <c:pt idx="1229">
                  <c:v>0.71499999999999997</c:v>
                </c:pt>
                <c:pt idx="1230">
                  <c:v>0.60899999999999999</c:v>
                </c:pt>
                <c:pt idx="1231">
                  <c:v>0.72799999999999998</c:v>
                </c:pt>
                <c:pt idx="1232">
                  <c:v>0.69599999999999995</c:v>
                </c:pt>
                <c:pt idx="1233">
                  <c:v>0.70099999999999996</c:v>
                </c:pt>
                <c:pt idx="1234">
                  <c:v>0.69199999999999995</c:v>
                </c:pt>
                <c:pt idx="1235">
                  <c:v>0.61399999999999999</c:v>
                </c:pt>
                <c:pt idx="1236">
                  <c:v>0.73599999999999999</c:v>
                </c:pt>
                <c:pt idx="1237">
                  <c:v>0.70399999999999996</c:v>
                </c:pt>
                <c:pt idx="1238">
                  <c:v>0.751</c:v>
                </c:pt>
                <c:pt idx="1239">
                  <c:v>0.65200000000000002</c:v>
                </c:pt>
                <c:pt idx="1240">
                  <c:v>0.68700000000000006</c:v>
                </c:pt>
                <c:pt idx="1241">
                  <c:v>0.67900000000000005</c:v>
                </c:pt>
                <c:pt idx="1242">
                  <c:v>0.751</c:v>
                </c:pt>
                <c:pt idx="1243">
                  <c:v>0.64700000000000002</c:v>
                </c:pt>
                <c:pt idx="1244">
                  <c:v>0.55900000000000005</c:v>
                </c:pt>
                <c:pt idx="1245">
                  <c:v>0.68500000000000005</c:v>
                </c:pt>
                <c:pt idx="1246">
                  <c:v>0.68100000000000005</c:v>
                </c:pt>
                <c:pt idx="1247">
                  <c:v>0.77500000000000002</c:v>
                </c:pt>
                <c:pt idx="1248">
                  <c:v>0.67800000000000005</c:v>
                </c:pt>
                <c:pt idx="1249">
                  <c:v>0.71099999999999997</c:v>
                </c:pt>
                <c:pt idx="1250">
                  <c:v>0.67700000000000005</c:v>
                </c:pt>
                <c:pt idx="1251">
                  <c:v>0.69199999999999995</c:v>
                </c:pt>
                <c:pt idx="1252">
                  <c:v>0.72</c:v>
                </c:pt>
                <c:pt idx="1253">
                  <c:v>0.745</c:v>
                </c:pt>
                <c:pt idx="1254">
                  <c:v>0.66500000000000004</c:v>
                </c:pt>
                <c:pt idx="1255">
                  <c:v>0.71699999999999997</c:v>
                </c:pt>
                <c:pt idx="1256">
                  <c:v>0.70199999999999996</c:v>
                </c:pt>
                <c:pt idx="1257">
                  <c:v>0.67500000000000004</c:v>
                </c:pt>
                <c:pt idx="1258">
                  <c:v>0.69799999999999995</c:v>
                </c:pt>
                <c:pt idx="1259">
                  <c:v>0.53400000000000003</c:v>
                </c:pt>
                <c:pt idx="1260">
                  <c:v>0.64500000000000002</c:v>
                </c:pt>
                <c:pt idx="1261">
                  <c:v>0.7</c:v>
                </c:pt>
                <c:pt idx="1262">
                  <c:v>0.749</c:v>
                </c:pt>
                <c:pt idx="1263">
                  <c:v>0.66800000000000004</c:v>
                </c:pt>
                <c:pt idx="1264">
                  <c:v>0.69499999999999995</c:v>
                </c:pt>
                <c:pt idx="1265">
                  <c:v>0.68799999999999994</c:v>
                </c:pt>
                <c:pt idx="1266">
                  <c:v>0.66500000000000004</c:v>
                </c:pt>
                <c:pt idx="1267">
                  <c:v>0.55400000000000005</c:v>
                </c:pt>
                <c:pt idx="1268">
                  <c:v>0.59599999999999997</c:v>
                </c:pt>
                <c:pt idx="1269">
                  <c:v>0.66600000000000004</c:v>
                </c:pt>
                <c:pt idx="1270">
                  <c:v>0.67700000000000005</c:v>
                </c:pt>
                <c:pt idx="1271">
                  <c:v>0.56200000000000006</c:v>
                </c:pt>
                <c:pt idx="1272">
                  <c:v>0.69899999999999995</c:v>
                </c:pt>
                <c:pt idx="1273">
                  <c:v>0.66100000000000003</c:v>
                </c:pt>
                <c:pt idx="1274">
                  <c:v>0.69899999999999995</c:v>
                </c:pt>
                <c:pt idx="1275">
                  <c:v>0.61099999999999999</c:v>
                </c:pt>
                <c:pt idx="1276">
                  <c:v>0.70499999999999996</c:v>
                </c:pt>
                <c:pt idx="1277">
                  <c:v>0.72299999999999998</c:v>
                </c:pt>
                <c:pt idx="1278">
                  <c:v>0.72</c:v>
                </c:pt>
                <c:pt idx="1279">
                  <c:v>0.59599999999999997</c:v>
                </c:pt>
                <c:pt idx="1280">
                  <c:v>0.66400000000000003</c:v>
                </c:pt>
                <c:pt idx="1281">
                  <c:v>0.53700000000000003</c:v>
                </c:pt>
                <c:pt idx="1282">
                  <c:v>0.57099999999999995</c:v>
                </c:pt>
                <c:pt idx="1283">
                  <c:v>0.73</c:v>
                </c:pt>
                <c:pt idx="1284">
                  <c:v>0.71299999999999997</c:v>
                </c:pt>
                <c:pt idx="1285">
                  <c:v>0.61399999999999999</c:v>
                </c:pt>
                <c:pt idx="1286">
                  <c:v>0.72799999999999998</c:v>
                </c:pt>
                <c:pt idx="1287">
                  <c:v>0.70299999999999996</c:v>
                </c:pt>
                <c:pt idx="1288">
                  <c:v>0.60899999999999999</c:v>
                </c:pt>
                <c:pt idx="1289">
                  <c:v>0.73899999999999999</c:v>
                </c:pt>
                <c:pt idx="1290">
                  <c:v>0.58699999999999997</c:v>
                </c:pt>
                <c:pt idx="1291">
                  <c:v>0.57099999999999995</c:v>
                </c:pt>
                <c:pt idx="1292">
                  <c:v>0.67300000000000004</c:v>
                </c:pt>
                <c:pt idx="1293">
                  <c:v>0.67</c:v>
                </c:pt>
                <c:pt idx="1294">
                  <c:v>0.60199999999999998</c:v>
                </c:pt>
                <c:pt idx="1295">
                  <c:v>0.72599999999999998</c:v>
                </c:pt>
                <c:pt idx="1296">
                  <c:v>0.68</c:v>
                </c:pt>
                <c:pt idx="1297">
                  <c:v>0.60399999999999998</c:v>
                </c:pt>
                <c:pt idx="1298">
                  <c:v>0.58899999999999997</c:v>
                </c:pt>
                <c:pt idx="1299">
                  <c:v>0.68100000000000005</c:v>
                </c:pt>
                <c:pt idx="1300">
                  <c:v>0.72099999999999997</c:v>
                </c:pt>
                <c:pt idx="1301">
                  <c:v>0.66500000000000004</c:v>
                </c:pt>
                <c:pt idx="1302">
                  <c:v>0.63800000000000001</c:v>
                </c:pt>
                <c:pt idx="1303">
                  <c:v>0.71099999999999997</c:v>
                </c:pt>
                <c:pt idx="1304">
                  <c:v>0.622</c:v>
                </c:pt>
                <c:pt idx="1305">
                  <c:v>0.59299999999999997</c:v>
                </c:pt>
                <c:pt idx="1306">
                  <c:v>0.67200000000000004</c:v>
                </c:pt>
                <c:pt idx="1307">
                  <c:v>0.69099999999999995</c:v>
                </c:pt>
                <c:pt idx="1308">
                  <c:v>0.70099999999999996</c:v>
                </c:pt>
                <c:pt idx="1309">
                  <c:v>0.73699999999999999</c:v>
                </c:pt>
                <c:pt idx="1310">
                  <c:v>0.64600000000000002</c:v>
                </c:pt>
                <c:pt idx="1311">
                  <c:v>0.69799999999999995</c:v>
                </c:pt>
                <c:pt idx="1312">
                  <c:v>0.55800000000000005</c:v>
                </c:pt>
                <c:pt idx="1313">
                  <c:v>0.63500000000000001</c:v>
                </c:pt>
                <c:pt idx="1314">
                  <c:v>0.66600000000000004</c:v>
                </c:pt>
                <c:pt idx="1315">
                  <c:v>0.74099999999999999</c:v>
                </c:pt>
                <c:pt idx="1316">
                  <c:v>0.69599999999999995</c:v>
                </c:pt>
                <c:pt idx="1317">
                  <c:v>0.70099999999999996</c:v>
                </c:pt>
                <c:pt idx="1318">
                  <c:v>0.58599999999999997</c:v>
                </c:pt>
                <c:pt idx="1319">
                  <c:v>0.61</c:v>
                </c:pt>
                <c:pt idx="1320">
                  <c:v>0.60699999999999998</c:v>
                </c:pt>
                <c:pt idx="1321">
                  <c:v>0.73599999999999999</c:v>
                </c:pt>
                <c:pt idx="1322">
                  <c:v>0.59699999999999998</c:v>
                </c:pt>
                <c:pt idx="1323">
                  <c:v>0.70799999999999996</c:v>
                </c:pt>
                <c:pt idx="1324">
                  <c:v>0.73199999999999998</c:v>
                </c:pt>
                <c:pt idx="1325">
                  <c:v>0.68600000000000005</c:v>
                </c:pt>
                <c:pt idx="1326">
                  <c:v>0.69899999999999995</c:v>
                </c:pt>
                <c:pt idx="1327">
                  <c:v>0.69399999999999995</c:v>
                </c:pt>
                <c:pt idx="1328">
                  <c:v>0.748</c:v>
                </c:pt>
                <c:pt idx="1329">
                  <c:v>0.56799999999999995</c:v>
                </c:pt>
                <c:pt idx="1330">
                  <c:v>0.70899999999999996</c:v>
                </c:pt>
                <c:pt idx="1331">
                  <c:v>0.71199999999999997</c:v>
                </c:pt>
                <c:pt idx="1332">
                  <c:v>0.71199999999999997</c:v>
                </c:pt>
                <c:pt idx="1333">
                  <c:v>0.70699999999999996</c:v>
                </c:pt>
                <c:pt idx="1334">
                  <c:v>0.78100000000000003</c:v>
                </c:pt>
                <c:pt idx="1335">
                  <c:v>0.66600000000000004</c:v>
                </c:pt>
                <c:pt idx="1336">
                  <c:v>0.68100000000000005</c:v>
                </c:pt>
                <c:pt idx="1337">
                  <c:v>0.56299999999999994</c:v>
                </c:pt>
                <c:pt idx="1338">
                  <c:v>0.60799999999999998</c:v>
                </c:pt>
                <c:pt idx="1339">
                  <c:v>0.70699999999999996</c:v>
                </c:pt>
                <c:pt idx="1340">
                  <c:v>0.66100000000000003</c:v>
                </c:pt>
                <c:pt idx="1341">
                  <c:v>0.67</c:v>
                </c:pt>
                <c:pt idx="1342">
                  <c:v>0.60199999999999998</c:v>
                </c:pt>
                <c:pt idx="1343">
                  <c:v>0.68400000000000005</c:v>
                </c:pt>
                <c:pt idx="1344">
                  <c:v>0.75900000000000001</c:v>
                </c:pt>
                <c:pt idx="1345">
                  <c:v>0.71199999999999997</c:v>
                </c:pt>
                <c:pt idx="1346">
                  <c:v>0.504</c:v>
                </c:pt>
                <c:pt idx="1347">
                  <c:v>0.59399999999999997</c:v>
                </c:pt>
                <c:pt idx="1348">
                  <c:v>0.71799999999999997</c:v>
                </c:pt>
                <c:pt idx="1349">
                  <c:v>0.56100000000000005</c:v>
                </c:pt>
                <c:pt idx="1350">
                  <c:v>0.60899999999999999</c:v>
                </c:pt>
                <c:pt idx="1351">
                  <c:v>0.61899999999999999</c:v>
                </c:pt>
                <c:pt idx="1352">
                  <c:v>0.70899999999999996</c:v>
                </c:pt>
                <c:pt idx="1353">
                  <c:v>0.54900000000000004</c:v>
                </c:pt>
                <c:pt idx="1354">
                  <c:v>0.69699999999999995</c:v>
                </c:pt>
                <c:pt idx="1355">
                  <c:v>0.57899999999999996</c:v>
                </c:pt>
                <c:pt idx="1356">
                  <c:v>0.57799999999999996</c:v>
                </c:pt>
                <c:pt idx="1357">
                  <c:v>0.70099999999999996</c:v>
                </c:pt>
                <c:pt idx="1358">
                  <c:v>0.64700000000000002</c:v>
                </c:pt>
                <c:pt idx="1359">
                  <c:v>0.58899999999999997</c:v>
                </c:pt>
                <c:pt idx="1360">
                  <c:v>0.66600000000000004</c:v>
                </c:pt>
                <c:pt idx="1361">
                  <c:v>0.72</c:v>
                </c:pt>
                <c:pt idx="1362">
                  <c:v>0.53900000000000003</c:v>
                </c:pt>
                <c:pt idx="1363">
                  <c:v>0.68500000000000005</c:v>
                </c:pt>
                <c:pt idx="1364">
                  <c:v>0.61</c:v>
                </c:pt>
                <c:pt idx="1365">
                  <c:v>0.54500000000000004</c:v>
                </c:pt>
                <c:pt idx="1366">
                  <c:v>0.66400000000000003</c:v>
                </c:pt>
                <c:pt idx="1367">
                  <c:v>0.74</c:v>
                </c:pt>
                <c:pt idx="1368">
                  <c:v>0.621</c:v>
                </c:pt>
                <c:pt idx="1369">
                  <c:v>0.70199999999999996</c:v>
                </c:pt>
                <c:pt idx="1370">
                  <c:v>0.56100000000000005</c:v>
                </c:pt>
                <c:pt idx="1371">
                  <c:v>0.67900000000000005</c:v>
                </c:pt>
                <c:pt idx="1372">
                  <c:v>0.72099999999999997</c:v>
                </c:pt>
                <c:pt idx="1373">
                  <c:v>0.69099999999999995</c:v>
                </c:pt>
                <c:pt idx="1374">
                  <c:v>0.55400000000000005</c:v>
                </c:pt>
                <c:pt idx="1375">
                  <c:v>0.69499999999999995</c:v>
                </c:pt>
                <c:pt idx="1376">
                  <c:v>0.65700000000000003</c:v>
                </c:pt>
                <c:pt idx="1377">
                  <c:v>0.71199999999999997</c:v>
                </c:pt>
                <c:pt idx="1378">
                  <c:v>0.69099999999999995</c:v>
                </c:pt>
                <c:pt idx="1379">
                  <c:v>0.75</c:v>
                </c:pt>
                <c:pt idx="1380">
                  <c:v>0.68</c:v>
                </c:pt>
                <c:pt idx="1381">
                  <c:v>0.57499999999999996</c:v>
                </c:pt>
                <c:pt idx="1382">
                  <c:v>0.64100000000000001</c:v>
                </c:pt>
                <c:pt idx="1383">
                  <c:v>0.72199999999999998</c:v>
                </c:pt>
                <c:pt idx="1384">
                  <c:v>0.623</c:v>
                </c:pt>
                <c:pt idx="1385">
                  <c:v>0.54200000000000004</c:v>
                </c:pt>
                <c:pt idx="1386">
                  <c:v>0.66400000000000003</c:v>
                </c:pt>
                <c:pt idx="1387">
                  <c:v>0.70699999999999996</c:v>
                </c:pt>
                <c:pt idx="1388">
                  <c:v>0.66700000000000004</c:v>
                </c:pt>
                <c:pt idx="1389">
                  <c:v>0.70799999999999996</c:v>
                </c:pt>
                <c:pt idx="1390">
                  <c:v>0.69099999999999995</c:v>
                </c:pt>
                <c:pt idx="1391">
                  <c:v>0.59</c:v>
                </c:pt>
                <c:pt idx="1392">
                  <c:v>0.64900000000000002</c:v>
                </c:pt>
                <c:pt idx="1393">
                  <c:v>0.54100000000000004</c:v>
                </c:pt>
                <c:pt idx="1394">
                  <c:v>0.753</c:v>
                </c:pt>
                <c:pt idx="1395">
                  <c:v>0.67400000000000004</c:v>
                </c:pt>
                <c:pt idx="1396">
                  <c:v>0.71599999999999997</c:v>
                </c:pt>
                <c:pt idx="1397">
                  <c:v>0.73699999999999999</c:v>
                </c:pt>
                <c:pt idx="1398">
                  <c:v>0.66300000000000003</c:v>
                </c:pt>
                <c:pt idx="1399">
                  <c:v>0.63800000000000001</c:v>
                </c:pt>
                <c:pt idx="1400">
                  <c:v>0.69199999999999995</c:v>
                </c:pt>
                <c:pt idx="1401">
                  <c:v>0.68200000000000005</c:v>
                </c:pt>
                <c:pt idx="1402">
                  <c:v>0.751</c:v>
                </c:pt>
                <c:pt idx="1403">
                  <c:v>0.61199999999999999</c:v>
                </c:pt>
                <c:pt idx="1404">
                  <c:v>0.67400000000000004</c:v>
                </c:pt>
                <c:pt idx="1405">
                  <c:v>0.67400000000000004</c:v>
                </c:pt>
                <c:pt idx="1406">
                  <c:v>0.69899999999999995</c:v>
                </c:pt>
                <c:pt idx="1407">
                  <c:v>0.67700000000000005</c:v>
                </c:pt>
                <c:pt idx="1408">
                  <c:v>0.60599999999999998</c:v>
                </c:pt>
                <c:pt idx="1409">
                  <c:v>0.67100000000000004</c:v>
                </c:pt>
                <c:pt idx="1410">
                  <c:v>0.54400000000000004</c:v>
                </c:pt>
                <c:pt idx="1411">
                  <c:v>0.59799999999999998</c:v>
                </c:pt>
                <c:pt idx="1412">
                  <c:v>0.754</c:v>
                </c:pt>
                <c:pt idx="1413">
                  <c:v>0.70699999999999996</c:v>
                </c:pt>
                <c:pt idx="1414">
                  <c:v>0.72799999999999998</c:v>
                </c:pt>
                <c:pt idx="1415">
                  <c:v>0.64300000000000002</c:v>
                </c:pt>
                <c:pt idx="1416">
                  <c:v>0.69599999999999995</c:v>
                </c:pt>
                <c:pt idx="1417">
                  <c:v>0.70199999999999996</c:v>
                </c:pt>
                <c:pt idx="1418">
                  <c:v>0.69199999999999995</c:v>
                </c:pt>
                <c:pt idx="1419">
                  <c:v>0.70599999999999996</c:v>
                </c:pt>
                <c:pt idx="1420">
                  <c:v>0.71699999999999997</c:v>
                </c:pt>
                <c:pt idx="1421">
                  <c:v>0.61299999999999999</c:v>
                </c:pt>
                <c:pt idx="1422">
                  <c:v>0.59599999999999997</c:v>
                </c:pt>
                <c:pt idx="1423">
                  <c:v>0.68400000000000005</c:v>
                </c:pt>
                <c:pt idx="1424">
                  <c:v>0.52300000000000002</c:v>
                </c:pt>
                <c:pt idx="1425">
                  <c:v>0.70699999999999996</c:v>
                </c:pt>
                <c:pt idx="1426">
                  <c:v>0.52500000000000002</c:v>
                </c:pt>
                <c:pt idx="1427">
                  <c:v>0.73399999999999999</c:v>
                </c:pt>
                <c:pt idx="1428">
                  <c:v>0.76800000000000002</c:v>
                </c:pt>
                <c:pt idx="1429">
                  <c:v>0.63500000000000001</c:v>
                </c:pt>
                <c:pt idx="1430">
                  <c:v>0.69899999999999995</c:v>
                </c:pt>
                <c:pt idx="1431">
                  <c:v>0.58099999999999996</c:v>
                </c:pt>
                <c:pt idx="1432">
                  <c:v>0.69099999999999995</c:v>
                </c:pt>
                <c:pt idx="1433">
                  <c:v>0.65700000000000003</c:v>
                </c:pt>
                <c:pt idx="1434">
                  <c:v>0.70599999999999996</c:v>
                </c:pt>
                <c:pt idx="1435">
                  <c:v>0.67700000000000005</c:v>
                </c:pt>
                <c:pt idx="1436">
                  <c:v>0.70599999999999996</c:v>
                </c:pt>
                <c:pt idx="1437">
                  <c:v>0.65100000000000002</c:v>
                </c:pt>
                <c:pt idx="1438">
                  <c:v>0.53900000000000003</c:v>
                </c:pt>
                <c:pt idx="1439">
                  <c:v>0.54900000000000004</c:v>
                </c:pt>
                <c:pt idx="1440">
                  <c:v>0.63300000000000001</c:v>
                </c:pt>
                <c:pt idx="1441">
                  <c:v>0.68100000000000005</c:v>
                </c:pt>
                <c:pt idx="1442">
                  <c:v>0.69699999999999995</c:v>
                </c:pt>
                <c:pt idx="1443">
                  <c:v>0.58299999999999996</c:v>
                </c:pt>
                <c:pt idx="1444">
                  <c:v>0.70499999999999996</c:v>
                </c:pt>
                <c:pt idx="1445">
                  <c:v>0.70299999999999996</c:v>
                </c:pt>
                <c:pt idx="1446">
                  <c:v>0.71399999999999997</c:v>
                </c:pt>
                <c:pt idx="1447">
                  <c:v>0.54600000000000004</c:v>
                </c:pt>
                <c:pt idx="1448">
                  <c:v>0.71599999999999997</c:v>
                </c:pt>
                <c:pt idx="1449">
                  <c:v>0.71899999999999997</c:v>
                </c:pt>
                <c:pt idx="1450">
                  <c:v>0.78200000000000003</c:v>
                </c:pt>
                <c:pt idx="1451">
                  <c:v>0.72</c:v>
                </c:pt>
                <c:pt idx="1452">
                  <c:v>0.73499999999999999</c:v>
                </c:pt>
                <c:pt idx="1453">
                  <c:v>0.59199999999999997</c:v>
                </c:pt>
                <c:pt idx="1454">
                  <c:v>0.54500000000000004</c:v>
                </c:pt>
                <c:pt idx="1455">
                  <c:v>0.61499999999999999</c:v>
                </c:pt>
                <c:pt idx="1456">
                  <c:v>0.73199999999999998</c:v>
                </c:pt>
                <c:pt idx="1457">
                  <c:v>0.68400000000000005</c:v>
                </c:pt>
                <c:pt idx="1458">
                  <c:v>0.70899999999999996</c:v>
                </c:pt>
                <c:pt idx="1459">
                  <c:v>0.70799999999999996</c:v>
                </c:pt>
                <c:pt idx="1460">
                  <c:v>0.56100000000000005</c:v>
                </c:pt>
                <c:pt idx="1461">
                  <c:v>0.70499999999999996</c:v>
                </c:pt>
                <c:pt idx="1462">
                  <c:v>0.55400000000000005</c:v>
                </c:pt>
                <c:pt idx="1463">
                  <c:v>0.59199999999999997</c:v>
                </c:pt>
                <c:pt idx="1464">
                  <c:v>0.69699999999999995</c:v>
                </c:pt>
                <c:pt idx="1465">
                  <c:v>0.61399999999999999</c:v>
                </c:pt>
                <c:pt idx="1466">
                  <c:v>0.74299999999999999</c:v>
                </c:pt>
                <c:pt idx="1467">
                  <c:v>0.64900000000000002</c:v>
                </c:pt>
                <c:pt idx="1468">
                  <c:v>0.67900000000000005</c:v>
                </c:pt>
                <c:pt idx="1469">
                  <c:v>0.61599999999999999</c:v>
                </c:pt>
                <c:pt idx="1470">
                  <c:v>0.68700000000000006</c:v>
                </c:pt>
                <c:pt idx="1471">
                  <c:v>0.627</c:v>
                </c:pt>
                <c:pt idx="1472">
                  <c:v>0.629</c:v>
                </c:pt>
                <c:pt idx="1473">
                  <c:v>0.69099999999999995</c:v>
                </c:pt>
                <c:pt idx="1474">
                  <c:v>0.72299999999999998</c:v>
                </c:pt>
                <c:pt idx="1475">
                  <c:v>0.67800000000000005</c:v>
                </c:pt>
                <c:pt idx="1476">
                  <c:v>0.71099999999999997</c:v>
                </c:pt>
                <c:pt idx="1477">
                  <c:v>0.63200000000000001</c:v>
                </c:pt>
                <c:pt idx="1478">
                  <c:v>0.71499999999999997</c:v>
                </c:pt>
                <c:pt idx="1479">
                  <c:v>0.56499999999999995</c:v>
                </c:pt>
                <c:pt idx="1480">
                  <c:v>0.64400000000000002</c:v>
                </c:pt>
                <c:pt idx="1481">
                  <c:v>0.73899999999999999</c:v>
                </c:pt>
                <c:pt idx="1482">
                  <c:v>0.69799999999999995</c:v>
                </c:pt>
                <c:pt idx="1483">
                  <c:v>0.621</c:v>
                </c:pt>
                <c:pt idx="1484">
                  <c:v>0.69199999999999995</c:v>
                </c:pt>
                <c:pt idx="1485">
                  <c:v>0.55200000000000005</c:v>
                </c:pt>
                <c:pt idx="1486">
                  <c:v>0.70599999999999996</c:v>
                </c:pt>
                <c:pt idx="1487">
                  <c:v>0.71499999999999997</c:v>
                </c:pt>
                <c:pt idx="1488">
                  <c:v>0.71399999999999997</c:v>
                </c:pt>
                <c:pt idx="1489">
                  <c:v>0.67300000000000004</c:v>
                </c:pt>
                <c:pt idx="1490">
                  <c:v>0.71299999999999997</c:v>
                </c:pt>
                <c:pt idx="1491">
                  <c:v>0.54100000000000004</c:v>
                </c:pt>
                <c:pt idx="1492">
                  <c:v>0.72199999999999998</c:v>
                </c:pt>
                <c:pt idx="1493">
                  <c:v>0.622</c:v>
                </c:pt>
                <c:pt idx="1494">
                  <c:v>0.72699999999999998</c:v>
                </c:pt>
                <c:pt idx="1495">
                  <c:v>0.71299999999999997</c:v>
                </c:pt>
                <c:pt idx="1496">
                  <c:v>0.71399999999999997</c:v>
                </c:pt>
                <c:pt idx="1497">
                  <c:v>0.745</c:v>
                </c:pt>
                <c:pt idx="1498">
                  <c:v>0.59199999999999997</c:v>
                </c:pt>
                <c:pt idx="1499">
                  <c:v>0.53400000000000003</c:v>
                </c:pt>
                <c:pt idx="1500">
                  <c:v>0.70499999999999996</c:v>
                </c:pt>
                <c:pt idx="1501">
                  <c:v>0.68300000000000005</c:v>
                </c:pt>
                <c:pt idx="1502">
                  <c:v>0.65500000000000003</c:v>
                </c:pt>
                <c:pt idx="1503">
                  <c:v>0.64500000000000002</c:v>
                </c:pt>
                <c:pt idx="1504">
                  <c:v>0.73499999999999999</c:v>
                </c:pt>
                <c:pt idx="1505">
                  <c:v>0.65100000000000002</c:v>
                </c:pt>
                <c:pt idx="1506">
                  <c:v>0.52600000000000002</c:v>
                </c:pt>
                <c:pt idx="1507">
                  <c:v>0.75800000000000001</c:v>
                </c:pt>
                <c:pt idx="1508">
                  <c:v>0.72699999999999998</c:v>
                </c:pt>
                <c:pt idx="1509">
                  <c:v>0.53800000000000003</c:v>
                </c:pt>
                <c:pt idx="1510">
                  <c:v>0.68899999999999995</c:v>
                </c:pt>
                <c:pt idx="1511">
                  <c:v>0.57299999999999995</c:v>
                </c:pt>
                <c:pt idx="1512">
                  <c:v>0.55200000000000005</c:v>
                </c:pt>
                <c:pt idx="1513">
                  <c:v>0.67</c:v>
                </c:pt>
                <c:pt idx="1514">
                  <c:v>0.55000000000000004</c:v>
                </c:pt>
                <c:pt idx="1515">
                  <c:v>0.60499999999999998</c:v>
                </c:pt>
                <c:pt idx="1516">
                  <c:v>0.70299999999999996</c:v>
                </c:pt>
                <c:pt idx="1517">
                  <c:v>0.60199999999999998</c:v>
                </c:pt>
                <c:pt idx="1518">
                  <c:v>0.67</c:v>
                </c:pt>
                <c:pt idx="1519">
                  <c:v>0.68700000000000006</c:v>
                </c:pt>
                <c:pt idx="1520">
                  <c:v>0.65</c:v>
                </c:pt>
                <c:pt idx="1521">
                  <c:v>0.55800000000000005</c:v>
                </c:pt>
                <c:pt idx="1522">
                  <c:v>0.56100000000000005</c:v>
                </c:pt>
                <c:pt idx="1523">
                  <c:v>0.50600000000000001</c:v>
                </c:pt>
                <c:pt idx="1524">
                  <c:v>0.72599999999999998</c:v>
                </c:pt>
                <c:pt idx="1525">
                  <c:v>0.66800000000000004</c:v>
                </c:pt>
                <c:pt idx="1526">
                  <c:v>0.71</c:v>
                </c:pt>
                <c:pt idx="1527">
                  <c:v>0.58299999999999996</c:v>
                </c:pt>
                <c:pt idx="1528">
                  <c:v>0.68200000000000005</c:v>
                </c:pt>
                <c:pt idx="1529">
                  <c:v>0.71299999999999997</c:v>
                </c:pt>
                <c:pt idx="1530">
                  <c:v>0.70799999999999996</c:v>
                </c:pt>
                <c:pt idx="1531">
                  <c:v>0.74199999999999999</c:v>
                </c:pt>
                <c:pt idx="1532">
                  <c:v>0.65700000000000003</c:v>
                </c:pt>
                <c:pt idx="1533">
                  <c:v>0.60499999999999998</c:v>
                </c:pt>
                <c:pt idx="1534">
                  <c:v>0.751</c:v>
                </c:pt>
                <c:pt idx="1535">
                  <c:v>0.69299999999999995</c:v>
                </c:pt>
                <c:pt idx="1536">
                  <c:v>0.69899999999999995</c:v>
                </c:pt>
                <c:pt idx="1537">
                  <c:v>0.67100000000000004</c:v>
                </c:pt>
                <c:pt idx="1538">
                  <c:v>0.72399999999999998</c:v>
                </c:pt>
                <c:pt idx="1539">
                  <c:v>0.68400000000000005</c:v>
                </c:pt>
                <c:pt idx="1540">
                  <c:v>0.747</c:v>
                </c:pt>
                <c:pt idx="1541">
                  <c:v>0.56299999999999994</c:v>
                </c:pt>
                <c:pt idx="1542">
                  <c:v>0.69699999999999995</c:v>
                </c:pt>
                <c:pt idx="1543">
                  <c:v>0.69699999999999995</c:v>
                </c:pt>
                <c:pt idx="1544">
                  <c:v>0.76400000000000001</c:v>
                </c:pt>
                <c:pt idx="1545">
                  <c:v>0.59199999999999997</c:v>
                </c:pt>
                <c:pt idx="1546">
                  <c:v>0.753</c:v>
                </c:pt>
                <c:pt idx="1547">
                  <c:v>0.72199999999999998</c:v>
                </c:pt>
                <c:pt idx="1548">
                  <c:v>0.53300000000000003</c:v>
                </c:pt>
                <c:pt idx="1549">
                  <c:v>0.50600000000000001</c:v>
                </c:pt>
                <c:pt idx="1550">
                  <c:v>0.65200000000000002</c:v>
                </c:pt>
                <c:pt idx="1551">
                  <c:v>0.621</c:v>
                </c:pt>
                <c:pt idx="1552">
                  <c:v>0.69699999999999995</c:v>
                </c:pt>
                <c:pt idx="1553">
                  <c:v>0.76300000000000001</c:v>
                </c:pt>
                <c:pt idx="1554">
                  <c:v>0.65900000000000003</c:v>
                </c:pt>
                <c:pt idx="1555">
                  <c:v>0.69899999999999995</c:v>
                </c:pt>
                <c:pt idx="1556">
                  <c:v>0.65700000000000003</c:v>
                </c:pt>
                <c:pt idx="1557">
                  <c:v>0.62</c:v>
                </c:pt>
                <c:pt idx="1558">
                  <c:v>0.52500000000000002</c:v>
                </c:pt>
                <c:pt idx="1559">
                  <c:v>0.66600000000000004</c:v>
                </c:pt>
                <c:pt idx="1560">
                  <c:v>0.70299999999999996</c:v>
                </c:pt>
                <c:pt idx="1561">
                  <c:v>0.67700000000000005</c:v>
                </c:pt>
                <c:pt idx="1562">
                  <c:v>0.54100000000000004</c:v>
                </c:pt>
                <c:pt idx="1563">
                  <c:v>0.64200000000000002</c:v>
                </c:pt>
                <c:pt idx="1564">
                  <c:v>0.68200000000000005</c:v>
                </c:pt>
                <c:pt idx="1565">
                  <c:v>0.68700000000000006</c:v>
                </c:pt>
                <c:pt idx="1566">
                  <c:v>0.624</c:v>
                </c:pt>
                <c:pt idx="1567">
                  <c:v>0.61499999999999999</c:v>
                </c:pt>
                <c:pt idx="1568">
                  <c:v>0.70899999999999996</c:v>
                </c:pt>
                <c:pt idx="1569">
                  <c:v>0.71499999999999997</c:v>
                </c:pt>
                <c:pt idx="1570">
                  <c:v>0.58799999999999997</c:v>
                </c:pt>
                <c:pt idx="1571">
                  <c:v>0.64200000000000002</c:v>
                </c:pt>
                <c:pt idx="1572">
                  <c:v>0.66300000000000003</c:v>
                </c:pt>
                <c:pt idx="1573">
                  <c:v>0.72</c:v>
                </c:pt>
                <c:pt idx="1574">
                  <c:v>0.71599999999999997</c:v>
                </c:pt>
                <c:pt idx="1575">
                  <c:v>0.68300000000000005</c:v>
                </c:pt>
                <c:pt idx="1576">
                  <c:v>0.54600000000000004</c:v>
                </c:pt>
                <c:pt idx="1577">
                  <c:v>0.70099999999999996</c:v>
                </c:pt>
                <c:pt idx="1578">
                  <c:v>0.752</c:v>
                </c:pt>
                <c:pt idx="1579">
                  <c:v>0.60699999999999998</c:v>
                </c:pt>
                <c:pt idx="1580">
                  <c:v>0.624</c:v>
                </c:pt>
                <c:pt idx="1581">
                  <c:v>0.51900000000000002</c:v>
                </c:pt>
                <c:pt idx="1582">
                  <c:v>0.70299999999999996</c:v>
                </c:pt>
                <c:pt idx="1583">
                  <c:v>0.64800000000000002</c:v>
                </c:pt>
                <c:pt idx="1584">
                  <c:v>0.64600000000000002</c:v>
                </c:pt>
                <c:pt idx="1585">
                  <c:v>0.64</c:v>
                </c:pt>
                <c:pt idx="1586">
                  <c:v>0.65700000000000003</c:v>
                </c:pt>
                <c:pt idx="1587">
                  <c:v>0.71399999999999997</c:v>
                </c:pt>
                <c:pt idx="1588">
                  <c:v>0.54900000000000004</c:v>
                </c:pt>
                <c:pt idx="1589">
                  <c:v>0.56899999999999995</c:v>
                </c:pt>
                <c:pt idx="1590">
                  <c:v>0.59899999999999998</c:v>
                </c:pt>
                <c:pt idx="1591">
                  <c:v>0.66100000000000003</c:v>
                </c:pt>
                <c:pt idx="1592">
                  <c:v>0.53300000000000003</c:v>
                </c:pt>
                <c:pt idx="1593">
                  <c:v>0.66400000000000003</c:v>
                </c:pt>
                <c:pt idx="1594">
                  <c:v>0.67500000000000004</c:v>
                </c:pt>
                <c:pt idx="1595">
                  <c:v>0.66200000000000003</c:v>
                </c:pt>
                <c:pt idx="1596">
                  <c:v>0.66800000000000004</c:v>
                </c:pt>
                <c:pt idx="1597">
                  <c:v>0.56999999999999995</c:v>
                </c:pt>
                <c:pt idx="1598">
                  <c:v>0.629</c:v>
                </c:pt>
                <c:pt idx="1599">
                  <c:v>0.72299999999999998</c:v>
                </c:pt>
                <c:pt idx="1600">
                  <c:v>0.72</c:v>
                </c:pt>
                <c:pt idx="1601">
                  <c:v>0.56599999999999995</c:v>
                </c:pt>
                <c:pt idx="1602">
                  <c:v>0.69899999999999995</c:v>
                </c:pt>
                <c:pt idx="1603">
                  <c:v>0.52</c:v>
                </c:pt>
                <c:pt idx="1604">
                  <c:v>0.72599999999999998</c:v>
                </c:pt>
                <c:pt idx="1605">
                  <c:v>0.68100000000000005</c:v>
                </c:pt>
                <c:pt idx="1606">
                  <c:v>0.68500000000000005</c:v>
                </c:pt>
                <c:pt idx="1607">
                  <c:v>0.67900000000000005</c:v>
                </c:pt>
                <c:pt idx="1608">
                  <c:v>0.55200000000000005</c:v>
                </c:pt>
                <c:pt idx="1609">
                  <c:v>0.64200000000000002</c:v>
                </c:pt>
                <c:pt idx="1610">
                  <c:v>0.53300000000000003</c:v>
                </c:pt>
                <c:pt idx="1611">
                  <c:v>0.7</c:v>
                </c:pt>
                <c:pt idx="1612">
                  <c:v>0.66900000000000004</c:v>
                </c:pt>
                <c:pt idx="1613">
                  <c:v>0.56599999999999995</c:v>
                </c:pt>
                <c:pt idx="1614">
                  <c:v>0.53800000000000003</c:v>
                </c:pt>
                <c:pt idx="1615">
                  <c:v>0.72199999999999998</c:v>
                </c:pt>
                <c:pt idx="1616">
                  <c:v>0.53100000000000003</c:v>
                </c:pt>
                <c:pt idx="1617">
                  <c:v>0.58299999999999996</c:v>
                </c:pt>
                <c:pt idx="1618">
                  <c:v>0.64700000000000002</c:v>
                </c:pt>
                <c:pt idx="1619">
                  <c:v>0.71399999999999997</c:v>
                </c:pt>
                <c:pt idx="1620">
                  <c:v>0.625</c:v>
                </c:pt>
                <c:pt idx="1621">
                  <c:v>0.71399999999999997</c:v>
                </c:pt>
                <c:pt idx="1622">
                  <c:v>0.56699999999999995</c:v>
                </c:pt>
                <c:pt idx="1623">
                  <c:v>0.55900000000000005</c:v>
                </c:pt>
                <c:pt idx="1624">
                  <c:v>0.70199999999999996</c:v>
                </c:pt>
                <c:pt idx="1625">
                  <c:v>0.55300000000000005</c:v>
                </c:pt>
                <c:pt idx="1626">
                  <c:v>0.73099999999999998</c:v>
                </c:pt>
                <c:pt idx="1627">
                  <c:v>0.72299999999999998</c:v>
                </c:pt>
                <c:pt idx="1628">
                  <c:v>0.71099999999999997</c:v>
                </c:pt>
                <c:pt idx="1629">
                  <c:v>0.70399999999999996</c:v>
                </c:pt>
                <c:pt idx="1630">
                  <c:v>0.61599999999999999</c:v>
                </c:pt>
                <c:pt idx="1631">
                  <c:v>0.625</c:v>
                </c:pt>
                <c:pt idx="1632">
                  <c:v>0.63800000000000001</c:v>
                </c:pt>
                <c:pt idx="1633">
                  <c:v>0.73199999999999998</c:v>
                </c:pt>
                <c:pt idx="1634">
                  <c:v>0.7</c:v>
                </c:pt>
                <c:pt idx="1635">
                  <c:v>0.66</c:v>
                </c:pt>
                <c:pt idx="1636">
                  <c:v>0.54600000000000004</c:v>
                </c:pt>
                <c:pt idx="1637">
                  <c:v>0.66900000000000004</c:v>
                </c:pt>
                <c:pt idx="1638">
                  <c:v>0.65800000000000003</c:v>
                </c:pt>
                <c:pt idx="1639">
                  <c:v>0.61799999999999999</c:v>
                </c:pt>
                <c:pt idx="1640">
                  <c:v>0.72899999999999998</c:v>
                </c:pt>
                <c:pt idx="1641">
                  <c:v>0.67100000000000004</c:v>
                </c:pt>
                <c:pt idx="1642">
                  <c:v>0.68</c:v>
                </c:pt>
                <c:pt idx="1643">
                  <c:v>0.69499999999999995</c:v>
                </c:pt>
                <c:pt idx="1644">
                  <c:v>0.70099999999999996</c:v>
                </c:pt>
                <c:pt idx="1645">
                  <c:v>0.72</c:v>
                </c:pt>
                <c:pt idx="1646">
                  <c:v>0.628</c:v>
                </c:pt>
                <c:pt idx="1647">
                  <c:v>0.70799999999999996</c:v>
                </c:pt>
                <c:pt idx="1648">
                  <c:v>0.49</c:v>
                </c:pt>
                <c:pt idx="1649">
                  <c:v>0.60799999999999998</c:v>
                </c:pt>
                <c:pt idx="1650">
                  <c:v>0.66500000000000004</c:v>
                </c:pt>
                <c:pt idx="1651">
                  <c:v>0.68799999999999994</c:v>
                </c:pt>
                <c:pt idx="1652">
                  <c:v>0.54100000000000004</c:v>
                </c:pt>
                <c:pt idx="1653">
                  <c:v>0.71299999999999997</c:v>
                </c:pt>
                <c:pt idx="1654">
                  <c:v>0.65100000000000002</c:v>
                </c:pt>
                <c:pt idx="1655">
                  <c:v>0.67700000000000005</c:v>
                </c:pt>
                <c:pt idx="1656">
                  <c:v>0.57099999999999995</c:v>
                </c:pt>
                <c:pt idx="1657">
                  <c:v>0.69799999999999995</c:v>
                </c:pt>
                <c:pt idx="1658">
                  <c:v>0.56299999999999994</c:v>
                </c:pt>
                <c:pt idx="1659">
                  <c:v>0.70699999999999996</c:v>
                </c:pt>
                <c:pt idx="1660">
                  <c:v>0.73199999999999998</c:v>
                </c:pt>
                <c:pt idx="1661">
                  <c:v>0.78600000000000003</c:v>
                </c:pt>
                <c:pt idx="1662">
                  <c:v>0.63200000000000001</c:v>
                </c:pt>
                <c:pt idx="1663">
                  <c:v>0.59499999999999997</c:v>
                </c:pt>
                <c:pt idx="1664">
                  <c:v>0.71</c:v>
                </c:pt>
                <c:pt idx="1665">
                  <c:v>0.71699999999999997</c:v>
                </c:pt>
                <c:pt idx="1666">
                  <c:v>0.70299999999999996</c:v>
                </c:pt>
                <c:pt idx="1667">
                  <c:v>0.57599999999999996</c:v>
                </c:pt>
                <c:pt idx="1668">
                  <c:v>0.747</c:v>
                </c:pt>
                <c:pt idx="1669">
                  <c:v>0.53400000000000003</c:v>
                </c:pt>
                <c:pt idx="1670">
                  <c:v>0.58899999999999997</c:v>
                </c:pt>
                <c:pt idx="1671">
                  <c:v>0.72699999999999998</c:v>
                </c:pt>
                <c:pt idx="1672">
                  <c:v>0.60699999999999998</c:v>
                </c:pt>
                <c:pt idx="1673">
                  <c:v>0.67100000000000004</c:v>
                </c:pt>
                <c:pt idx="1674">
                  <c:v>0.48699999999999999</c:v>
                </c:pt>
                <c:pt idx="1675">
                  <c:v>0.73</c:v>
                </c:pt>
                <c:pt idx="1676">
                  <c:v>0.57599999999999996</c:v>
                </c:pt>
                <c:pt idx="1677">
                  <c:v>0.60399999999999998</c:v>
                </c:pt>
                <c:pt idx="1678">
                  <c:v>0.69599999999999995</c:v>
                </c:pt>
                <c:pt idx="1679">
                  <c:v>0.66</c:v>
                </c:pt>
                <c:pt idx="1680">
                  <c:v>0.59399999999999997</c:v>
                </c:pt>
                <c:pt idx="1681">
                  <c:v>0.69799999999999995</c:v>
                </c:pt>
                <c:pt idx="1682">
                  <c:v>0.627</c:v>
                </c:pt>
                <c:pt idx="1683">
                  <c:v>0.60099999999999998</c:v>
                </c:pt>
                <c:pt idx="1684">
                  <c:v>0.65400000000000003</c:v>
                </c:pt>
                <c:pt idx="1685">
                  <c:v>0.64700000000000002</c:v>
                </c:pt>
                <c:pt idx="1686">
                  <c:v>0.72299999999999998</c:v>
                </c:pt>
                <c:pt idx="1687">
                  <c:v>0.59699999999999998</c:v>
                </c:pt>
                <c:pt idx="1688">
                  <c:v>0.74199999999999999</c:v>
                </c:pt>
                <c:pt idx="1689">
                  <c:v>0.54800000000000004</c:v>
                </c:pt>
                <c:pt idx="1690">
                  <c:v>0.57799999999999996</c:v>
                </c:pt>
                <c:pt idx="1691">
                  <c:v>0.63200000000000001</c:v>
                </c:pt>
                <c:pt idx="1692">
                  <c:v>0.58699999999999997</c:v>
                </c:pt>
                <c:pt idx="1693">
                  <c:v>0.58599999999999997</c:v>
                </c:pt>
                <c:pt idx="1694">
                  <c:v>0.622</c:v>
                </c:pt>
                <c:pt idx="1695">
                  <c:v>0.61399999999999999</c:v>
                </c:pt>
                <c:pt idx="1696">
                  <c:v>0.57499999999999996</c:v>
                </c:pt>
                <c:pt idx="1697">
                  <c:v>0.52500000000000002</c:v>
                </c:pt>
                <c:pt idx="1698">
                  <c:v>0.71799999999999997</c:v>
                </c:pt>
                <c:pt idx="1699">
                  <c:v>0.66800000000000004</c:v>
                </c:pt>
                <c:pt idx="1700">
                  <c:v>0.61899999999999999</c:v>
                </c:pt>
                <c:pt idx="1701">
                  <c:v>0.75600000000000001</c:v>
                </c:pt>
                <c:pt idx="1702">
                  <c:v>0.59</c:v>
                </c:pt>
                <c:pt idx="1703">
                  <c:v>0.65900000000000003</c:v>
                </c:pt>
                <c:pt idx="1704">
                  <c:v>0.66300000000000003</c:v>
                </c:pt>
                <c:pt idx="1705">
                  <c:v>0.67700000000000005</c:v>
                </c:pt>
                <c:pt idx="1706">
                  <c:v>0.54</c:v>
                </c:pt>
                <c:pt idx="1707">
                  <c:v>0.72699999999999998</c:v>
                </c:pt>
                <c:pt idx="1708">
                  <c:v>0.67100000000000004</c:v>
                </c:pt>
                <c:pt idx="1709">
                  <c:v>0.70899999999999996</c:v>
                </c:pt>
                <c:pt idx="1710">
                  <c:v>0.61299999999999999</c:v>
                </c:pt>
                <c:pt idx="1711">
                  <c:v>0.60899999999999999</c:v>
                </c:pt>
                <c:pt idx="1712">
                  <c:v>0.61499999999999999</c:v>
                </c:pt>
                <c:pt idx="1713">
                  <c:v>0.68600000000000005</c:v>
                </c:pt>
                <c:pt idx="1714">
                  <c:v>0.63800000000000001</c:v>
                </c:pt>
                <c:pt idx="1715">
                  <c:v>0.72599999999999998</c:v>
                </c:pt>
                <c:pt idx="1716">
                  <c:v>0.64500000000000002</c:v>
                </c:pt>
                <c:pt idx="1717">
                  <c:v>0.59899999999999998</c:v>
                </c:pt>
                <c:pt idx="1718">
                  <c:v>0.58499999999999996</c:v>
                </c:pt>
                <c:pt idx="1719">
                  <c:v>0.65800000000000003</c:v>
                </c:pt>
                <c:pt idx="1720">
                  <c:v>0.77400000000000002</c:v>
                </c:pt>
                <c:pt idx="1721">
                  <c:v>0.71799999999999997</c:v>
                </c:pt>
                <c:pt idx="1722">
                  <c:v>0.67500000000000004</c:v>
                </c:pt>
                <c:pt idx="1723">
                  <c:v>0.54300000000000004</c:v>
                </c:pt>
                <c:pt idx="1724">
                  <c:v>0.67200000000000004</c:v>
                </c:pt>
                <c:pt idx="1725">
                  <c:v>0.56799999999999995</c:v>
                </c:pt>
                <c:pt idx="1726">
                  <c:v>0.69199999999999995</c:v>
                </c:pt>
                <c:pt idx="1727">
                  <c:v>0.66500000000000004</c:v>
                </c:pt>
                <c:pt idx="1728">
                  <c:v>0.56000000000000005</c:v>
                </c:pt>
                <c:pt idx="1729">
                  <c:v>0.57599999999999996</c:v>
                </c:pt>
                <c:pt idx="1730">
                  <c:v>0.59</c:v>
                </c:pt>
                <c:pt idx="1731">
                  <c:v>0.58199999999999996</c:v>
                </c:pt>
                <c:pt idx="1732">
                  <c:v>0.59899999999999998</c:v>
                </c:pt>
                <c:pt idx="1733">
                  <c:v>0.748</c:v>
                </c:pt>
                <c:pt idx="1734">
                  <c:v>0.59299999999999997</c:v>
                </c:pt>
                <c:pt idx="1735">
                  <c:v>0.56699999999999995</c:v>
                </c:pt>
                <c:pt idx="1736">
                  <c:v>0.64100000000000001</c:v>
                </c:pt>
                <c:pt idx="1737">
                  <c:v>0.67600000000000005</c:v>
                </c:pt>
                <c:pt idx="1738">
                  <c:v>0.72</c:v>
                </c:pt>
                <c:pt idx="1739">
                  <c:v>0.84899999999999998</c:v>
                </c:pt>
                <c:pt idx="1740">
                  <c:v>0.68400000000000005</c:v>
                </c:pt>
                <c:pt idx="1741">
                  <c:v>0.72399999999999998</c:v>
                </c:pt>
                <c:pt idx="1742">
                  <c:v>0.72299999999999998</c:v>
                </c:pt>
                <c:pt idx="1743">
                  <c:v>0.747</c:v>
                </c:pt>
                <c:pt idx="1744">
                  <c:v>0.49299999999999999</c:v>
                </c:pt>
                <c:pt idx="1745">
                  <c:v>0.58099999999999996</c:v>
                </c:pt>
                <c:pt idx="1746">
                  <c:v>0.629</c:v>
                </c:pt>
                <c:pt idx="1747">
                  <c:v>0.58799999999999997</c:v>
                </c:pt>
                <c:pt idx="1748">
                  <c:v>0.69199999999999995</c:v>
                </c:pt>
                <c:pt idx="1749">
                  <c:v>0.48299999999999998</c:v>
                </c:pt>
                <c:pt idx="1750">
                  <c:v>0.66200000000000003</c:v>
                </c:pt>
                <c:pt idx="1751">
                  <c:v>0.73699999999999999</c:v>
                </c:pt>
                <c:pt idx="1752">
                  <c:v>0.58899999999999997</c:v>
                </c:pt>
                <c:pt idx="1753">
                  <c:v>0.51700000000000002</c:v>
                </c:pt>
                <c:pt idx="1754">
                  <c:v>0.53900000000000003</c:v>
                </c:pt>
                <c:pt idx="1755">
                  <c:v>0.71899999999999997</c:v>
                </c:pt>
                <c:pt idx="1756">
                  <c:v>0.51800000000000002</c:v>
                </c:pt>
                <c:pt idx="1757">
                  <c:v>0.69199999999999995</c:v>
                </c:pt>
                <c:pt idx="1758">
                  <c:v>0.754</c:v>
                </c:pt>
                <c:pt idx="1759">
                  <c:v>0.65</c:v>
                </c:pt>
                <c:pt idx="1760">
                  <c:v>0.627</c:v>
                </c:pt>
                <c:pt idx="1761">
                  <c:v>0.59799999999999998</c:v>
                </c:pt>
                <c:pt idx="1762">
                  <c:v>0.54100000000000004</c:v>
                </c:pt>
                <c:pt idx="1763">
                  <c:v>0.57299999999999995</c:v>
                </c:pt>
                <c:pt idx="1764">
                  <c:v>0.53400000000000003</c:v>
                </c:pt>
                <c:pt idx="1765">
                  <c:v>0.755</c:v>
                </c:pt>
                <c:pt idx="1766">
                  <c:v>0.57399999999999995</c:v>
                </c:pt>
                <c:pt idx="1767">
                  <c:v>0.68200000000000005</c:v>
                </c:pt>
                <c:pt idx="1768">
                  <c:v>0.55500000000000005</c:v>
                </c:pt>
                <c:pt idx="1769">
                  <c:v>0.71099999999999997</c:v>
                </c:pt>
                <c:pt idx="1770">
                  <c:v>0.72299999999999998</c:v>
                </c:pt>
                <c:pt idx="1771">
                  <c:v>0.59199999999999997</c:v>
                </c:pt>
                <c:pt idx="1772">
                  <c:v>0.59199999999999997</c:v>
                </c:pt>
                <c:pt idx="1773">
                  <c:v>0.56599999999999995</c:v>
                </c:pt>
                <c:pt idx="1774">
                  <c:v>0.68500000000000005</c:v>
                </c:pt>
                <c:pt idx="1775">
                  <c:v>0.60199999999999998</c:v>
                </c:pt>
                <c:pt idx="1776">
                  <c:v>0.68400000000000005</c:v>
                </c:pt>
                <c:pt idx="1777">
                  <c:v>0.68899999999999995</c:v>
                </c:pt>
                <c:pt idx="1778">
                  <c:v>0.6</c:v>
                </c:pt>
                <c:pt idx="1779">
                  <c:v>0.57399999999999995</c:v>
                </c:pt>
                <c:pt idx="1780">
                  <c:v>0.621</c:v>
                </c:pt>
                <c:pt idx="1781">
                  <c:v>0.73399999999999999</c:v>
                </c:pt>
                <c:pt idx="1782">
                  <c:v>0.72399999999999998</c:v>
                </c:pt>
                <c:pt idx="1783">
                  <c:v>0.70199999999999996</c:v>
                </c:pt>
                <c:pt idx="1784">
                  <c:v>0.67500000000000004</c:v>
                </c:pt>
                <c:pt idx="1785">
                  <c:v>0.67700000000000005</c:v>
                </c:pt>
                <c:pt idx="1786">
                  <c:v>0.62</c:v>
                </c:pt>
                <c:pt idx="1787">
                  <c:v>0.59599999999999997</c:v>
                </c:pt>
                <c:pt idx="1788">
                  <c:v>0.70199999999999996</c:v>
                </c:pt>
                <c:pt idx="1789">
                  <c:v>0.68</c:v>
                </c:pt>
                <c:pt idx="1790">
                  <c:v>0.623</c:v>
                </c:pt>
                <c:pt idx="1791">
                  <c:v>0.67200000000000004</c:v>
                </c:pt>
                <c:pt idx="1792">
                  <c:v>0.74399999999999999</c:v>
                </c:pt>
                <c:pt idx="1793">
                  <c:v>0.52600000000000002</c:v>
                </c:pt>
                <c:pt idx="1794">
                  <c:v>0.73799999999999999</c:v>
                </c:pt>
                <c:pt idx="1795">
                  <c:v>0.64200000000000002</c:v>
                </c:pt>
                <c:pt idx="1796">
                  <c:v>0.71</c:v>
                </c:pt>
                <c:pt idx="1797">
                  <c:v>0.69799999999999995</c:v>
                </c:pt>
                <c:pt idx="1798">
                  <c:v>0.56499999999999995</c:v>
                </c:pt>
                <c:pt idx="1799">
                  <c:v>0.72499999999999998</c:v>
                </c:pt>
                <c:pt idx="1800">
                  <c:v>0.68899999999999995</c:v>
                </c:pt>
                <c:pt idx="1801">
                  <c:v>0.67700000000000005</c:v>
                </c:pt>
                <c:pt idx="1802">
                  <c:v>0.67900000000000005</c:v>
                </c:pt>
                <c:pt idx="1803">
                  <c:v>0.57999999999999996</c:v>
                </c:pt>
                <c:pt idx="1804">
                  <c:v>0.71599999999999997</c:v>
                </c:pt>
                <c:pt idx="1805">
                  <c:v>0.55000000000000004</c:v>
                </c:pt>
                <c:pt idx="1806">
                  <c:v>0.59</c:v>
                </c:pt>
                <c:pt idx="1807">
                  <c:v>0.58299999999999996</c:v>
                </c:pt>
                <c:pt idx="1808">
                  <c:v>0.71899999999999997</c:v>
                </c:pt>
                <c:pt idx="1809">
                  <c:v>0.70099999999999996</c:v>
                </c:pt>
                <c:pt idx="1810">
                  <c:v>0.69299999999999995</c:v>
                </c:pt>
                <c:pt idx="1811">
                  <c:v>0.438</c:v>
                </c:pt>
                <c:pt idx="1812">
                  <c:v>0.54500000000000004</c:v>
                </c:pt>
                <c:pt idx="1813">
                  <c:v>0.51500000000000001</c:v>
                </c:pt>
                <c:pt idx="1814">
                  <c:v>0.66700000000000004</c:v>
                </c:pt>
                <c:pt idx="1815">
                  <c:v>0.69499999999999995</c:v>
                </c:pt>
                <c:pt idx="1816">
                  <c:v>0.65</c:v>
                </c:pt>
                <c:pt idx="1817">
                  <c:v>0.46500000000000002</c:v>
                </c:pt>
                <c:pt idx="1818">
                  <c:v>0.70799999999999996</c:v>
                </c:pt>
                <c:pt idx="1819">
                  <c:v>0.72299999999999998</c:v>
                </c:pt>
                <c:pt idx="1820">
                  <c:v>0.63300000000000001</c:v>
                </c:pt>
                <c:pt idx="1821">
                  <c:v>0.66400000000000003</c:v>
                </c:pt>
                <c:pt idx="1822">
                  <c:v>0.60699999999999998</c:v>
                </c:pt>
                <c:pt idx="1823">
                  <c:v>0.55000000000000004</c:v>
                </c:pt>
                <c:pt idx="1824">
                  <c:v>0.69</c:v>
                </c:pt>
                <c:pt idx="1825">
                  <c:v>0.56299999999999994</c:v>
                </c:pt>
                <c:pt idx="1826">
                  <c:v>0.53100000000000003</c:v>
                </c:pt>
                <c:pt idx="1827">
                  <c:v>0.67700000000000005</c:v>
                </c:pt>
                <c:pt idx="1828">
                  <c:v>0.56799999999999995</c:v>
                </c:pt>
                <c:pt idx="1829">
                  <c:v>0.65100000000000002</c:v>
                </c:pt>
                <c:pt idx="1830">
                  <c:v>0.746</c:v>
                </c:pt>
                <c:pt idx="1831">
                  <c:v>0.57899999999999996</c:v>
                </c:pt>
                <c:pt idx="1832">
                  <c:v>0.53600000000000003</c:v>
                </c:pt>
                <c:pt idx="1833">
                  <c:v>0.54100000000000004</c:v>
                </c:pt>
                <c:pt idx="1834">
                  <c:v>0.47499999999999998</c:v>
                </c:pt>
                <c:pt idx="1835">
                  <c:v>0.68300000000000005</c:v>
                </c:pt>
                <c:pt idx="1836">
                  <c:v>0.61099999999999999</c:v>
                </c:pt>
                <c:pt idx="1837">
                  <c:v>0.61399999999999999</c:v>
                </c:pt>
                <c:pt idx="1838">
                  <c:v>0.56200000000000006</c:v>
                </c:pt>
                <c:pt idx="1839">
                  <c:v>0.48699999999999999</c:v>
                </c:pt>
                <c:pt idx="1840">
                  <c:v>0.68200000000000005</c:v>
                </c:pt>
                <c:pt idx="1841">
                  <c:v>0.72299999999999998</c:v>
                </c:pt>
                <c:pt idx="1842">
                  <c:v>0.54700000000000004</c:v>
                </c:pt>
                <c:pt idx="1843">
                  <c:v>0.57099999999999995</c:v>
                </c:pt>
                <c:pt idx="1844">
                  <c:v>0.67400000000000004</c:v>
                </c:pt>
                <c:pt idx="1845">
                  <c:v>0.69899999999999995</c:v>
                </c:pt>
                <c:pt idx="1846">
                  <c:v>0.54100000000000004</c:v>
                </c:pt>
                <c:pt idx="1847">
                  <c:v>0.69299999999999995</c:v>
                </c:pt>
                <c:pt idx="1848">
                  <c:v>0.65300000000000002</c:v>
                </c:pt>
                <c:pt idx="1849">
                  <c:v>0.59499999999999997</c:v>
                </c:pt>
                <c:pt idx="1850">
                  <c:v>0.56499999999999995</c:v>
                </c:pt>
                <c:pt idx="1851">
                  <c:v>0.57799999999999996</c:v>
                </c:pt>
                <c:pt idx="1852">
                  <c:v>0.67</c:v>
                </c:pt>
                <c:pt idx="1853">
                  <c:v>0.69399999999999995</c:v>
                </c:pt>
                <c:pt idx="1854">
                  <c:v>0.623</c:v>
                </c:pt>
                <c:pt idx="1855">
                  <c:v>0.56200000000000006</c:v>
                </c:pt>
                <c:pt idx="1856">
                  <c:v>0.69599999999999995</c:v>
                </c:pt>
                <c:pt idx="1857">
                  <c:v>0.59399999999999997</c:v>
                </c:pt>
                <c:pt idx="1858">
                  <c:v>0.71</c:v>
                </c:pt>
                <c:pt idx="1859">
                  <c:v>0.71399999999999997</c:v>
                </c:pt>
                <c:pt idx="1860">
                  <c:v>0.60499999999999998</c:v>
                </c:pt>
                <c:pt idx="1861">
                  <c:v>0.53900000000000003</c:v>
                </c:pt>
                <c:pt idx="1862">
                  <c:v>0.60899999999999999</c:v>
                </c:pt>
                <c:pt idx="1863">
                  <c:v>0.64</c:v>
                </c:pt>
                <c:pt idx="1864">
                  <c:v>0.56899999999999995</c:v>
                </c:pt>
                <c:pt idx="1865">
                  <c:v>0.66200000000000003</c:v>
                </c:pt>
                <c:pt idx="1866">
                  <c:v>0.59899999999999998</c:v>
                </c:pt>
                <c:pt idx="1867">
                  <c:v>0.55400000000000005</c:v>
                </c:pt>
                <c:pt idx="1868">
                  <c:v>0.58799999999999997</c:v>
                </c:pt>
                <c:pt idx="1869">
                  <c:v>0.68200000000000005</c:v>
                </c:pt>
                <c:pt idx="1870">
                  <c:v>0.65500000000000003</c:v>
                </c:pt>
                <c:pt idx="1871">
                  <c:v>0.68</c:v>
                </c:pt>
                <c:pt idx="1872">
                  <c:v>0.70699999999999996</c:v>
                </c:pt>
                <c:pt idx="1873">
                  <c:v>0.64800000000000002</c:v>
                </c:pt>
                <c:pt idx="1874">
                  <c:v>0.69199999999999995</c:v>
                </c:pt>
                <c:pt idx="1875">
                  <c:v>0.73599999999999999</c:v>
                </c:pt>
                <c:pt idx="1876">
                  <c:v>0.68300000000000005</c:v>
                </c:pt>
                <c:pt idx="1877">
                  <c:v>0.58199999999999996</c:v>
                </c:pt>
                <c:pt idx="1878">
                  <c:v>0.63700000000000001</c:v>
                </c:pt>
                <c:pt idx="1879">
                  <c:v>0.69</c:v>
                </c:pt>
                <c:pt idx="1880">
                  <c:v>0.7</c:v>
                </c:pt>
                <c:pt idx="1881">
                  <c:v>0.61899999999999999</c:v>
                </c:pt>
                <c:pt idx="1882">
                  <c:v>0.56599999999999995</c:v>
                </c:pt>
                <c:pt idx="1883">
                  <c:v>0.67600000000000005</c:v>
                </c:pt>
                <c:pt idx="1884">
                  <c:v>0.68799999999999994</c:v>
                </c:pt>
                <c:pt idx="1885">
                  <c:v>0.66500000000000004</c:v>
                </c:pt>
                <c:pt idx="1886">
                  <c:v>0.58499999999999996</c:v>
                </c:pt>
                <c:pt idx="1887">
                  <c:v>0.73899999999999999</c:v>
                </c:pt>
                <c:pt idx="1888">
                  <c:v>0.68</c:v>
                </c:pt>
                <c:pt idx="1889">
                  <c:v>0.66600000000000004</c:v>
                </c:pt>
                <c:pt idx="1890">
                  <c:v>0.68799999999999994</c:v>
                </c:pt>
                <c:pt idx="1891">
                  <c:v>0.51</c:v>
                </c:pt>
                <c:pt idx="1892">
                  <c:v>0.68</c:v>
                </c:pt>
                <c:pt idx="1893">
                  <c:v>0.55500000000000005</c:v>
                </c:pt>
                <c:pt idx="1894">
                  <c:v>0.69799999999999995</c:v>
                </c:pt>
                <c:pt idx="1895">
                  <c:v>0.63100000000000001</c:v>
                </c:pt>
                <c:pt idx="1896">
                  <c:v>0.62</c:v>
                </c:pt>
                <c:pt idx="1897">
                  <c:v>0.71799999999999997</c:v>
                </c:pt>
                <c:pt idx="1898">
                  <c:v>0.70399999999999996</c:v>
                </c:pt>
                <c:pt idx="1899">
                  <c:v>0.72199999999999998</c:v>
                </c:pt>
                <c:pt idx="1900">
                  <c:v>0.69399999999999995</c:v>
                </c:pt>
                <c:pt idx="1901">
                  <c:v>0.62</c:v>
                </c:pt>
                <c:pt idx="1902">
                  <c:v>0.70299999999999996</c:v>
                </c:pt>
                <c:pt idx="1903">
                  <c:v>0.55700000000000005</c:v>
                </c:pt>
                <c:pt idx="1904">
                  <c:v>0.57299999999999995</c:v>
                </c:pt>
                <c:pt idx="1905">
                  <c:v>0.51700000000000002</c:v>
                </c:pt>
                <c:pt idx="1906">
                  <c:v>0.59</c:v>
                </c:pt>
                <c:pt idx="1907">
                  <c:v>0.71</c:v>
                </c:pt>
                <c:pt idx="1908">
                  <c:v>0.499</c:v>
                </c:pt>
                <c:pt idx="1909">
                  <c:v>0.48499999999999999</c:v>
                </c:pt>
                <c:pt idx="1910">
                  <c:v>0.68200000000000005</c:v>
                </c:pt>
                <c:pt idx="1911">
                  <c:v>0.6</c:v>
                </c:pt>
                <c:pt idx="1912">
                  <c:v>0.69599999999999995</c:v>
                </c:pt>
                <c:pt idx="1913">
                  <c:v>0.65</c:v>
                </c:pt>
                <c:pt idx="1914">
                  <c:v>0.57099999999999995</c:v>
                </c:pt>
                <c:pt idx="1915">
                  <c:v>0.57699999999999996</c:v>
                </c:pt>
                <c:pt idx="1916">
                  <c:v>0.68899999999999995</c:v>
                </c:pt>
                <c:pt idx="1917">
                  <c:v>0.50800000000000001</c:v>
                </c:pt>
                <c:pt idx="1918">
                  <c:v>0.55600000000000005</c:v>
                </c:pt>
                <c:pt idx="1919">
                  <c:v>0.67600000000000005</c:v>
                </c:pt>
                <c:pt idx="1920">
                  <c:v>0.58599999999999997</c:v>
                </c:pt>
                <c:pt idx="1921">
                  <c:v>0.54</c:v>
                </c:pt>
                <c:pt idx="1922">
                  <c:v>0.54700000000000004</c:v>
                </c:pt>
                <c:pt idx="1923">
                  <c:v>0.752</c:v>
                </c:pt>
                <c:pt idx="1924">
                  <c:v>0.59899999999999998</c:v>
                </c:pt>
                <c:pt idx="1925">
                  <c:v>0.60399999999999998</c:v>
                </c:pt>
                <c:pt idx="1926">
                  <c:v>0.58399999999999996</c:v>
                </c:pt>
                <c:pt idx="1927">
                  <c:v>0.61499999999999999</c:v>
                </c:pt>
                <c:pt idx="1928">
                  <c:v>0.47099999999999997</c:v>
                </c:pt>
                <c:pt idx="1929">
                  <c:v>0.70599999999999996</c:v>
                </c:pt>
                <c:pt idx="1930">
                  <c:v>0.73699999999999999</c:v>
                </c:pt>
                <c:pt idx="1931">
                  <c:v>0.53300000000000003</c:v>
                </c:pt>
                <c:pt idx="1932">
                  <c:v>0.624</c:v>
                </c:pt>
                <c:pt idx="1933">
                  <c:v>0.67900000000000005</c:v>
                </c:pt>
                <c:pt idx="1934">
                  <c:v>0.497</c:v>
                </c:pt>
                <c:pt idx="1935">
                  <c:v>0.57999999999999996</c:v>
                </c:pt>
                <c:pt idx="1936">
                  <c:v>0.74299999999999999</c:v>
                </c:pt>
                <c:pt idx="1937">
                  <c:v>0.69799999999999995</c:v>
                </c:pt>
                <c:pt idx="1938">
                  <c:v>0.63</c:v>
                </c:pt>
                <c:pt idx="1939">
                  <c:v>0.58599999999999997</c:v>
                </c:pt>
                <c:pt idx="1940">
                  <c:v>0.58199999999999996</c:v>
                </c:pt>
                <c:pt idx="1941">
                  <c:v>0.60199999999999998</c:v>
                </c:pt>
                <c:pt idx="1942">
                  <c:v>0.70699999999999996</c:v>
                </c:pt>
                <c:pt idx="1943">
                  <c:v>0.72099999999999997</c:v>
                </c:pt>
                <c:pt idx="1944">
                  <c:v>0.71699999999999997</c:v>
                </c:pt>
                <c:pt idx="1945">
                  <c:v>0.55700000000000005</c:v>
                </c:pt>
                <c:pt idx="1946">
                  <c:v>0.497</c:v>
                </c:pt>
                <c:pt idx="1947">
                  <c:v>0.72399999999999998</c:v>
                </c:pt>
                <c:pt idx="1948">
                  <c:v>0.66400000000000003</c:v>
                </c:pt>
                <c:pt idx="1949">
                  <c:v>0.53300000000000003</c:v>
                </c:pt>
                <c:pt idx="1950">
                  <c:v>0.69399999999999995</c:v>
                </c:pt>
                <c:pt idx="1951">
                  <c:v>0.57199999999999995</c:v>
                </c:pt>
                <c:pt idx="1952">
                  <c:v>0.48199999999999998</c:v>
                </c:pt>
                <c:pt idx="1953">
                  <c:v>0.57399999999999995</c:v>
                </c:pt>
                <c:pt idx="1954">
                  <c:v>0.69899999999999995</c:v>
                </c:pt>
                <c:pt idx="1955">
                  <c:v>0.63900000000000001</c:v>
                </c:pt>
                <c:pt idx="1956">
                  <c:v>0.69199999999999995</c:v>
                </c:pt>
                <c:pt idx="1957">
                  <c:v>0.55900000000000005</c:v>
                </c:pt>
                <c:pt idx="1958">
                  <c:v>0.55800000000000005</c:v>
                </c:pt>
                <c:pt idx="1959">
                  <c:v>0.51400000000000001</c:v>
                </c:pt>
                <c:pt idx="1960">
                  <c:v>0.69899999999999995</c:v>
                </c:pt>
                <c:pt idx="1961">
                  <c:v>0.66</c:v>
                </c:pt>
                <c:pt idx="1962">
                  <c:v>0.64900000000000002</c:v>
                </c:pt>
                <c:pt idx="1963">
                  <c:v>0.50900000000000001</c:v>
                </c:pt>
                <c:pt idx="1964">
                  <c:v>0.56899999999999995</c:v>
                </c:pt>
                <c:pt idx="1965">
                  <c:v>0.64700000000000002</c:v>
                </c:pt>
                <c:pt idx="1966">
                  <c:v>0.70399999999999996</c:v>
                </c:pt>
                <c:pt idx="1967">
                  <c:v>0.73899999999999999</c:v>
                </c:pt>
                <c:pt idx="1968">
                  <c:v>0.56299999999999994</c:v>
                </c:pt>
                <c:pt idx="1969">
                  <c:v>0.64400000000000002</c:v>
                </c:pt>
                <c:pt idx="1970">
                  <c:v>0.51500000000000001</c:v>
                </c:pt>
                <c:pt idx="1971">
                  <c:v>0.59099999999999997</c:v>
                </c:pt>
                <c:pt idx="1972">
                  <c:v>0.68700000000000006</c:v>
                </c:pt>
                <c:pt idx="1973">
                  <c:v>0.73499999999999999</c:v>
                </c:pt>
                <c:pt idx="1974">
                  <c:v>0.70199999999999996</c:v>
                </c:pt>
                <c:pt idx="1975">
                  <c:v>0.58099999999999996</c:v>
                </c:pt>
                <c:pt idx="1976">
                  <c:v>0.57499999999999996</c:v>
                </c:pt>
                <c:pt idx="1977">
                  <c:v>0.67700000000000005</c:v>
                </c:pt>
                <c:pt idx="1978">
                  <c:v>0.58499999999999996</c:v>
                </c:pt>
                <c:pt idx="1979">
                  <c:v>0.56599999999999995</c:v>
                </c:pt>
                <c:pt idx="1980">
                  <c:v>0.55400000000000005</c:v>
                </c:pt>
                <c:pt idx="1981">
                  <c:v>0.72599999999999998</c:v>
                </c:pt>
                <c:pt idx="1982">
                  <c:v>0.55700000000000005</c:v>
                </c:pt>
                <c:pt idx="1983">
                  <c:v>0.69799999999999995</c:v>
                </c:pt>
                <c:pt idx="1984">
                  <c:v>0.52200000000000002</c:v>
                </c:pt>
                <c:pt idx="1985">
                  <c:v>0.55900000000000005</c:v>
                </c:pt>
                <c:pt idx="1986">
                  <c:v>0.71199999999999997</c:v>
                </c:pt>
                <c:pt idx="1987">
                  <c:v>0.70399999999999996</c:v>
                </c:pt>
                <c:pt idx="1988">
                  <c:v>0.53900000000000003</c:v>
                </c:pt>
                <c:pt idx="1989">
                  <c:v>0.504</c:v>
                </c:pt>
                <c:pt idx="1990">
                  <c:v>0.70699999999999996</c:v>
                </c:pt>
                <c:pt idx="1991">
                  <c:v>0.58699999999999997</c:v>
                </c:pt>
                <c:pt idx="1992">
                  <c:v>0.69899999999999995</c:v>
                </c:pt>
                <c:pt idx="1993">
                  <c:v>0.56699999999999995</c:v>
                </c:pt>
                <c:pt idx="1994">
                  <c:v>0.71199999999999997</c:v>
                </c:pt>
                <c:pt idx="1995">
                  <c:v>0.61499999999999999</c:v>
                </c:pt>
                <c:pt idx="1996">
                  <c:v>0.57699999999999996</c:v>
                </c:pt>
                <c:pt idx="1997">
                  <c:v>0.51200000000000001</c:v>
                </c:pt>
                <c:pt idx="1998">
                  <c:v>0.67900000000000005</c:v>
                </c:pt>
                <c:pt idx="1999">
                  <c:v>0.629</c:v>
                </c:pt>
                <c:pt idx="2000">
                  <c:v>0.68100000000000005</c:v>
                </c:pt>
                <c:pt idx="2001">
                  <c:v>0.53200000000000003</c:v>
                </c:pt>
                <c:pt idx="2002">
                  <c:v>0.55000000000000004</c:v>
                </c:pt>
                <c:pt idx="2003">
                  <c:v>0.55100000000000005</c:v>
                </c:pt>
                <c:pt idx="2004">
                  <c:v>0.55100000000000005</c:v>
                </c:pt>
                <c:pt idx="2005">
                  <c:v>0.46800000000000003</c:v>
                </c:pt>
                <c:pt idx="2006">
                  <c:v>0.56599999999999995</c:v>
                </c:pt>
                <c:pt idx="2007">
                  <c:v>0.54500000000000004</c:v>
                </c:pt>
                <c:pt idx="2008">
                  <c:v>0.66300000000000003</c:v>
                </c:pt>
                <c:pt idx="2009">
                  <c:v>0.621</c:v>
                </c:pt>
                <c:pt idx="2010">
                  <c:v>0.52200000000000002</c:v>
                </c:pt>
                <c:pt idx="2011">
                  <c:v>0.52800000000000002</c:v>
                </c:pt>
                <c:pt idx="2012">
                  <c:v>0.50800000000000001</c:v>
                </c:pt>
                <c:pt idx="2013">
                  <c:v>0.52400000000000002</c:v>
                </c:pt>
                <c:pt idx="2014">
                  <c:v>0.56200000000000006</c:v>
                </c:pt>
                <c:pt idx="2015">
                  <c:v>0.76700000000000002</c:v>
                </c:pt>
                <c:pt idx="2016">
                  <c:v>0.68899999999999995</c:v>
                </c:pt>
                <c:pt idx="2017">
                  <c:v>0.70399999999999996</c:v>
                </c:pt>
                <c:pt idx="2018">
                  <c:v>0.57899999999999996</c:v>
                </c:pt>
                <c:pt idx="2019">
                  <c:v>0.67200000000000004</c:v>
                </c:pt>
                <c:pt idx="2020">
                  <c:v>0.67800000000000005</c:v>
                </c:pt>
                <c:pt idx="2021">
                  <c:v>0.75800000000000001</c:v>
                </c:pt>
                <c:pt idx="2022">
                  <c:v>0.55200000000000005</c:v>
                </c:pt>
                <c:pt idx="2023">
                  <c:v>0.52500000000000002</c:v>
                </c:pt>
                <c:pt idx="2024">
                  <c:v>0.50800000000000001</c:v>
                </c:pt>
                <c:pt idx="2025">
                  <c:v>0.56699999999999995</c:v>
                </c:pt>
                <c:pt idx="2026">
                  <c:v>0.51400000000000001</c:v>
                </c:pt>
                <c:pt idx="2027">
                  <c:v>0.68600000000000005</c:v>
                </c:pt>
                <c:pt idx="2028">
                  <c:v>0.73899999999999999</c:v>
                </c:pt>
                <c:pt idx="2029">
                  <c:v>0.61699999999999999</c:v>
                </c:pt>
                <c:pt idx="2030">
                  <c:v>0.60099999999999998</c:v>
                </c:pt>
                <c:pt idx="2031">
                  <c:v>0.68400000000000005</c:v>
                </c:pt>
                <c:pt idx="2032">
                  <c:v>0.67400000000000004</c:v>
                </c:pt>
                <c:pt idx="2033">
                  <c:v>0.63600000000000001</c:v>
                </c:pt>
                <c:pt idx="2034">
                  <c:v>0.68600000000000005</c:v>
                </c:pt>
                <c:pt idx="2035">
                  <c:v>0.68</c:v>
                </c:pt>
                <c:pt idx="2036">
                  <c:v>0.66100000000000003</c:v>
                </c:pt>
                <c:pt idx="2037">
                  <c:v>0.55000000000000004</c:v>
                </c:pt>
                <c:pt idx="2038">
                  <c:v>0.61099999999999999</c:v>
                </c:pt>
                <c:pt idx="2039">
                  <c:v>0.59399999999999997</c:v>
                </c:pt>
                <c:pt idx="2040">
                  <c:v>0.69599999999999995</c:v>
                </c:pt>
                <c:pt idx="2041">
                  <c:v>0.54200000000000004</c:v>
                </c:pt>
                <c:pt idx="2042">
                  <c:v>0.59</c:v>
                </c:pt>
                <c:pt idx="2043">
                  <c:v>0.624</c:v>
                </c:pt>
                <c:pt idx="2044">
                  <c:v>0.57799999999999996</c:v>
                </c:pt>
                <c:pt idx="2045">
                  <c:v>0.65500000000000003</c:v>
                </c:pt>
                <c:pt idx="2046">
                  <c:v>0.69299999999999995</c:v>
                </c:pt>
                <c:pt idx="2047">
                  <c:v>0.57599999999999996</c:v>
                </c:pt>
                <c:pt idx="2048">
                  <c:v>0.59899999999999998</c:v>
                </c:pt>
                <c:pt idx="2049">
                  <c:v>0.67500000000000004</c:v>
                </c:pt>
                <c:pt idx="2050">
                  <c:v>0.59599999999999997</c:v>
                </c:pt>
                <c:pt idx="2051">
                  <c:v>0.66100000000000003</c:v>
                </c:pt>
                <c:pt idx="2052">
                  <c:v>0.72799999999999998</c:v>
                </c:pt>
                <c:pt idx="2053">
                  <c:v>0.52800000000000002</c:v>
                </c:pt>
                <c:pt idx="2054">
                  <c:v>0.63700000000000001</c:v>
                </c:pt>
                <c:pt idx="2055">
                  <c:v>0.629</c:v>
                </c:pt>
                <c:pt idx="2056">
                  <c:v>0.58399999999999996</c:v>
                </c:pt>
                <c:pt idx="2057">
                  <c:v>0.48499999999999999</c:v>
                </c:pt>
                <c:pt idx="2058">
                  <c:v>0.54300000000000004</c:v>
                </c:pt>
                <c:pt idx="2059">
                  <c:v>0.56299999999999994</c:v>
                </c:pt>
                <c:pt idx="2060">
                  <c:v>0.52200000000000002</c:v>
                </c:pt>
                <c:pt idx="2061">
                  <c:v>0.60799999999999998</c:v>
                </c:pt>
                <c:pt idx="2062">
                  <c:v>0.46899999999999997</c:v>
                </c:pt>
                <c:pt idx="2063">
                  <c:v>0.55600000000000005</c:v>
                </c:pt>
                <c:pt idx="2064">
                  <c:v>0.52700000000000002</c:v>
                </c:pt>
                <c:pt idx="2065">
                  <c:v>0.59699999999999998</c:v>
                </c:pt>
                <c:pt idx="2066">
                  <c:v>0.64600000000000002</c:v>
                </c:pt>
                <c:pt idx="2067">
                  <c:v>0.70299999999999996</c:v>
                </c:pt>
                <c:pt idx="2068">
                  <c:v>0.53200000000000003</c:v>
                </c:pt>
                <c:pt idx="2069">
                  <c:v>0.629</c:v>
                </c:pt>
                <c:pt idx="2070">
                  <c:v>0.59399999999999997</c:v>
                </c:pt>
                <c:pt idx="2071">
                  <c:v>0.57799999999999996</c:v>
                </c:pt>
                <c:pt idx="2072">
                  <c:v>0.69499999999999995</c:v>
                </c:pt>
                <c:pt idx="2073">
                  <c:v>0.51300000000000001</c:v>
                </c:pt>
                <c:pt idx="2074">
                  <c:v>0.51700000000000002</c:v>
                </c:pt>
                <c:pt idx="2075">
                  <c:v>0.66300000000000003</c:v>
                </c:pt>
                <c:pt idx="2076">
                  <c:v>0.55300000000000005</c:v>
                </c:pt>
                <c:pt idx="2077">
                  <c:v>0.61499999999999999</c:v>
                </c:pt>
                <c:pt idx="2078">
                  <c:v>0.60099999999999998</c:v>
                </c:pt>
                <c:pt idx="2079">
                  <c:v>0.63600000000000001</c:v>
                </c:pt>
                <c:pt idx="2080">
                  <c:v>0.57299999999999995</c:v>
                </c:pt>
                <c:pt idx="2081">
                  <c:v>0.65700000000000003</c:v>
                </c:pt>
                <c:pt idx="2082">
                  <c:v>0.70799999999999996</c:v>
                </c:pt>
                <c:pt idx="2083">
                  <c:v>0.68200000000000005</c:v>
                </c:pt>
                <c:pt idx="2084">
                  <c:v>0.57299999999999995</c:v>
                </c:pt>
                <c:pt idx="2085">
                  <c:v>0.69399999999999995</c:v>
                </c:pt>
                <c:pt idx="2086">
                  <c:v>0.628</c:v>
                </c:pt>
                <c:pt idx="2087">
                  <c:v>0.55000000000000004</c:v>
                </c:pt>
                <c:pt idx="2088">
                  <c:v>0.55900000000000005</c:v>
                </c:pt>
                <c:pt idx="2089">
                  <c:v>0.504</c:v>
                </c:pt>
                <c:pt idx="2090">
                  <c:v>0.52100000000000002</c:v>
                </c:pt>
                <c:pt idx="2091">
                  <c:v>0.68899999999999995</c:v>
                </c:pt>
                <c:pt idx="2092">
                  <c:v>0.64300000000000002</c:v>
                </c:pt>
                <c:pt idx="2093">
                  <c:v>0.57899999999999996</c:v>
                </c:pt>
                <c:pt idx="2094">
                  <c:v>0.63200000000000001</c:v>
                </c:pt>
                <c:pt idx="2095">
                  <c:v>0.67600000000000005</c:v>
                </c:pt>
                <c:pt idx="2096">
                  <c:v>0.68100000000000005</c:v>
                </c:pt>
                <c:pt idx="2097">
                  <c:v>0.68100000000000005</c:v>
                </c:pt>
                <c:pt idx="2098">
                  <c:v>0.64700000000000002</c:v>
                </c:pt>
                <c:pt idx="2099">
                  <c:v>0.58299999999999996</c:v>
                </c:pt>
                <c:pt idx="2100">
                  <c:v>0.54900000000000004</c:v>
                </c:pt>
                <c:pt idx="2101">
                  <c:v>0.70199999999999996</c:v>
                </c:pt>
                <c:pt idx="2102">
                  <c:v>0.56499999999999995</c:v>
                </c:pt>
                <c:pt idx="2103">
                  <c:v>0.55800000000000005</c:v>
                </c:pt>
                <c:pt idx="2104">
                  <c:v>0.626</c:v>
                </c:pt>
                <c:pt idx="2105">
                  <c:v>0.57199999999999995</c:v>
                </c:pt>
                <c:pt idx="2106">
                  <c:v>0.61299999999999999</c:v>
                </c:pt>
                <c:pt idx="2107">
                  <c:v>0.495</c:v>
                </c:pt>
                <c:pt idx="2108">
                  <c:v>0.65800000000000003</c:v>
                </c:pt>
                <c:pt idx="2109">
                  <c:v>0.66400000000000003</c:v>
                </c:pt>
                <c:pt idx="2110">
                  <c:v>0.68600000000000005</c:v>
                </c:pt>
                <c:pt idx="2111">
                  <c:v>0.70799999999999996</c:v>
                </c:pt>
                <c:pt idx="2112">
                  <c:v>0.52100000000000002</c:v>
                </c:pt>
                <c:pt idx="2113">
                  <c:v>0.54</c:v>
                </c:pt>
                <c:pt idx="2114">
                  <c:v>0.70699999999999996</c:v>
                </c:pt>
                <c:pt idx="2115">
                  <c:v>0.57199999999999995</c:v>
                </c:pt>
                <c:pt idx="2116">
                  <c:v>0.56399999999999995</c:v>
                </c:pt>
                <c:pt idx="2117">
                  <c:v>0.628</c:v>
                </c:pt>
                <c:pt idx="2118">
                  <c:v>0.73799999999999999</c:v>
                </c:pt>
                <c:pt idx="2119">
                  <c:v>0.66300000000000003</c:v>
                </c:pt>
                <c:pt idx="2120">
                  <c:v>0.64600000000000002</c:v>
                </c:pt>
                <c:pt idx="2121">
                  <c:v>0.66</c:v>
                </c:pt>
                <c:pt idx="2122">
                  <c:v>0.69</c:v>
                </c:pt>
                <c:pt idx="2123">
                  <c:v>0.54900000000000004</c:v>
                </c:pt>
                <c:pt idx="2124">
                  <c:v>0.63900000000000001</c:v>
                </c:pt>
                <c:pt idx="2125">
                  <c:v>0.75600000000000001</c:v>
                </c:pt>
                <c:pt idx="2126">
                  <c:v>0.60699999999999998</c:v>
                </c:pt>
                <c:pt idx="2127">
                  <c:v>0.59599999999999997</c:v>
                </c:pt>
                <c:pt idx="2128">
                  <c:v>0.56999999999999995</c:v>
                </c:pt>
                <c:pt idx="2129">
                  <c:v>0.52900000000000003</c:v>
                </c:pt>
                <c:pt idx="2130">
                  <c:v>0.68200000000000005</c:v>
                </c:pt>
                <c:pt idx="2131">
                  <c:v>0.73299999999999998</c:v>
                </c:pt>
                <c:pt idx="2132">
                  <c:v>0.56200000000000006</c:v>
                </c:pt>
                <c:pt idx="2133">
                  <c:v>0.65700000000000003</c:v>
                </c:pt>
                <c:pt idx="2134">
                  <c:v>0.67800000000000005</c:v>
                </c:pt>
                <c:pt idx="2135">
                  <c:v>0.70299999999999996</c:v>
                </c:pt>
                <c:pt idx="2136">
                  <c:v>0.61899999999999999</c:v>
                </c:pt>
                <c:pt idx="2137">
                  <c:v>0.54800000000000004</c:v>
                </c:pt>
                <c:pt idx="2138">
                  <c:v>0.68100000000000005</c:v>
                </c:pt>
                <c:pt idx="2139">
                  <c:v>0.64800000000000002</c:v>
                </c:pt>
                <c:pt idx="2140">
                  <c:v>0.498</c:v>
                </c:pt>
                <c:pt idx="2141">
                  <c:v>0.69199999999999995</c:v>
                </c:pt>
                <c:pt idx="2142">
                  <c:v>0.624</c:v>
                </c:pt>
                <c:pt idx="2143">
                  <c:v>0.57899999999999996</c:v>
                </c:pt>
                <c:pt idx="2144">
                  <c:v>0.56999999999999995</c:v>
                </c:pt>
                <c:pt idx="2145">
                  <c:v>0.7</c:v>
                </c:pt>
                <c:pt idx="2146">
                  <c:v>0.52</c:v>
                </c:pt>
                <c:pt idx="2147">
                  <c:v>0.70399999999999996</c:v>
                </c:pt>
                <c:pt idx="2148">
                  <c:v>0.66</c:v>
                </c:pt>
                <c:pt idx="2149">
                  <c:v>0.69599999999999995</c:v>
                </c:pt>
                <c:pt idx="2150">
                  <c:v>0.70299999999999996</c:v>
                </c:pt>
                <c:pt idx="2151">
                  <c:v>0.625</c:v>
                </c:pt>
                <c:pt idx="2152">
                  <c:v>0.68899999999999995</c:v>
                </c:pt>
                <c:pt idx="2153">
                  <c:v>0.60899999999999999</c:v>
                </c:pt>
                <c:pt idx="2154">
                  <c:v>0.60799999999999998</c:v>
                </c:pt>
                <c:pt idx="2155">
                  <c:v>0.56999999999999995</c:v>
                </c:pt>
                <c:pt idx="2156">
                  <c:v>0.64300000000000002</c:v>
                </c:pt>
                <c:pt idx="2157">
                  <c:v>0.59499999999999997</c:v>
                </c:pt>
                <c:pt idx="2158">
                  <c:v>0.66700000000000004</c:v>
                </c:pt>
                <c:pt idx="2159">
                  <c:v>0.60399999999999998</c:v>
                </c:pt>
                <c:pt idx="2160">
                  <c:v>0.53300000000000003</c:v>
                </c:pt>
                <c:pt idx="2161">
                  <c:v>0.53100000000000003</c:v>
                </c:pt>
                <c:pt idx="2162">
                  <c:v>0.51200000000000001</c:v>
                </c:pt>
                <c:pt idx="2163">
                  <c:v>0.76200000000000001</c:v>
                </c:pt>
                <c:pt idx="2164">
                  <c:v>0.67900000000000005</c:v>
                </c:pt>
                <c:pt idx="2165">
                  <c:v>0.68899999999999995</c:v>
                </c:pt>
                <c:pt idx="2166">
                  <c:v>0.58099999999999996</c:v>
                </c:pt>
                <c:pt idx="2167">
                  <c:v>0.72</c:v>
                </c:pt>
                <c:pt idx="2168">
                  <c:v>0.56299999999999994</c:v>
                </c:pt>
                <c:pt idx="2169">
                  <c:v>0.66100000000000003</c:v>
                </c:pt>
                <c:pt idx="2170">
                  <c:v>0.61199999999999999</c:v>
                </c:pt>
                <c:pt idx="2171">
                  <c:v>0.55900000000000005</c:v>
                </c:pt>
                <c:pt idx="2172">
                  <c:v>0.61699999999999999</c:v>
                </c:pt>
                <c:pt idx="2173">
                  <c:v>0.59199999999999997</c:v>
                </c:pt>
                <c:pt idx="2174">
                  <c:v>0.70199999999999996</c:v>
                </c:pt>
                <c:pt idx="2175">
                  <c:v>0.56399999999999995</c:v>
                </c:pt>
                <c:pt idx="2176">
                  <c:v>0.67</c:v>
                </c:pt>
                <c:pt idx="2177">
                  <c:v>0.48899999999999999</c:v>
                </c:pt>
                <c:pt idx="2178">
                  <c:v>0.66800000000000004</c:v>
                </c:pt>
                <c:pt idx="2179">
                  <c:v>0.55600000000000005</c:v>
                </c:pt>
                <c:pt idx="2180">
                  <c:v>0.56599999999999995</c:v>
                </c:pt>
                <c:pt idx="2181">
                  <c:v>0.63500000000000001</c:v>
                </c:pt>
                <c:pt idx="2182">
                  <c:v>0.71399999999999997</c:v>
                </c:pt>
                <c:pt idx="2183">
                  <c:v>0.51300000000000001</c:v>
                </c:pt>
                <c:pt idx="2184">
                  <c:v>0.63400000000000001</c:v>
                </c:pt>
                <c:pt idx="2185">
                  <c:v>0.57899999999999996</c:v>
                </c:pt>
                <c:pt idx="2186">
                  <c:v>0.54500000000000004</c:v>
                </c:pt>
                <c:pt idx="2187">
                  <c:v>0.54700000000000004</c:v>
                </c:pt>
                <c:pt idx="2188">
                  <c:v>0.64400000000000002</c:v>
                </c:pt>
                <c:pt idx="2189">
                  <c:v>0.56399999999999995</c:v>
                </c:pt>
                <c:pt idx="2190">
                  <c:v>0.66500000000000004</c:v>
                </c:pt>
                <c:pt idx="2191">
                  <c:v>0.503</c:v>
                </c:pt>
                <c:pt idx="2192">
                  <c:v>0.70299999999999996</c:v>
                </c:pt>
                <c:pt idx="2193">
                  <c:v>0.66900000000000004</c:v>
                </c:pt>
                <c:pt idx="2194">
                  <c:v>0.66300000000000003</c:v>
                </c:pt>
                <c:pt idx="2195">
                  <c:v>0.64500000000000002</c:v>
                </c:pt>
                <c:pt idx="2196">
                  <c:v>0.55400000000000005</c:v>
                </c:pt>
                <c:pt idx="2197">
                  <c:v>0.69499999999999995</c:v>
                </c:pt>
                <c:pt idx="2198">
                  <c:v>0.72199999999999998</c:v>
                </c:pt>
                <c:pt idx="2199">
                  <c:v>0.57399999999999995</c:v>
                </c:pt>
                <c:pt idx="2200">
                  <c:v>0.55300000000000005</c:v>
                </c:pt>
                <c:pt idx="2201">
                  <c:v>0.6</c:v>
                </c:pt>
                <c:pt idx="2202">
                  <c:v>0.59399999999999997</c:v>
                </c:pt>
                <c:pt idx="2203">
                  <c:v>0.71</c:v>
                </c:pt>
                <c:pt idx="2204">
                  <c:v>0.58399999999999996</c:v>
                </c:pt>
                <c:pt idx="2205">
                  <c:v>0.55800000000000005</c:v>
                </c:pt>
                <c:pt idx="2206">
                  <c:v>0.67600000000000005</c:v>
                </c:pt>
                <c:pt idx="2207">
                  <c:v>0.68899999999999995</c:v>
                </c:pt>
                <c:pt idx="2208">
                  <c:v>0.67700000000000005</c:v>
                </c:pt>
                <c:pt idx="2209">
                  <c:v>0.58199999999999996</c:v>
                </c:pt>
                <c:pt idx="2210">
                  <c:v>0.48</c:v>
                </c:pt>
                <c:pt idx="2211">
                  <c:v>0.71299999999999997</c:v>
                </c:pt>
                <c:pt idx="2212">
                  <c:v>0.57899999999999996</c:v>
                </c:pt>
                <c:pt idx="2213">
                  <c:v>0.58299999999999996</c:v>
                </c:pt>
                <c:pt idx="2214">
                  <c:v>0.57699999999999996</c:v>
                </c:pt>
                <c:pt idx="2215">
                  <c:v>0.57499999999999996</c:v>
                </c:pt>
                <c:pt idx="2216">
                  <c:v>0.61899999999999999</c:v>
                </c:pt>
                <c:pt idx="2217">
                  <c:v>0.623</c:v>
                </c:pt>
                <c:pt idx="2218">
                  <c:v>0.65400000000000003</c:v>
                </c:pt>
                <c:pt idx="2219">
                  <c:v>0.504</c:v>
                </c:pt>
                <c:pt idx="2220">
                  <c:v>0.746</c:v>
                </c:pt>
                <c:pt idx="2221">
                  <c:v>0.68200000000000005</c:v>
                </c:pt>
                <c:pt idx="2222">
                  <c:v>0.61599999999999999</c:v>
                </c:pt>
                <c:pt idx="2223">
                  <c:v>0.60299999999999998</c:v>
                </c:pt>
                <c:pt idx="2224">
                  <c:v>0.52900000000000003</c:v>
                </c:pt>
                <c:pt idx="2225">
                  <c:v>0.58599999999999997</c:v>
                </c:pt>
                <c:pt idx="2226">
                  <c:v>0.51200000000000001</c:v>
                </c:pt>
                <c:pt idx="2227">
                  <c:v>0.64400000000000002</c:v>
                </c:pt>
                <c:pt idx="2228">
                  <c:v>0.53700000000000003</c:v>
                </c:pt>
                <c:pt idx="2229">
                  <c:v>0.68700000000000006</c:v>
                </c:pt>
                <c:pt idx="2230">
                  <c:v>0.60499999999999998</c:v>
                </c:pt>
                <c:pt idx="2231">
                  <c:v>0.50900000000000001</c:v>
                </c:pt>
                <c:pt idx="2232">
                  <c:v>0.60699999999999998</c:v>
                </c:pt>
                <c:pt idx="2233">
                  <c:v>0.54300000000000004</c:v>
                </c:pt>
                <c:pt idx="2234">
                  <c:v>0.48599999999999999</c:v>
                </c:pt>
                <c:pt idx="2235">
                  <c:v>0.61899999999999999</c:v>
                </c:pt>
                <c:pt idx="2236">
                  <c:v>0.47599999999999998</c:v>
                </c:pt>
                <c:pt idx="2237">
                  <c:v>0.54200000000000004</c:v>
                </c:pt>
                <c:pt idx="2238">
                  <c:v>0.497</c:v>
                </c:pt>
                <c:pt idx="2239">
                  <c:v>0.70199999999999996</c:v>
                </c:pt>
                <c:pt idx="2240">
                  <c:v>0.48199999999999998</c:v>
                </c:pt>
                <c:pt idx="2241">
                  <c:v>0.57499999999999996</c:v>
                </c:pt>
                <c:pt idx="2242">
                  <c:v>0.60099999999999998</c:v>
                </c:pt>
                <c:pt idx="2243">
                  <c:v>0.51400000000000001</c:v>
                </c:pt>
                <c:pt idx="2244">
                  <c:v>0.54600000000000004</c:v>
                </c:pt>
                <c:pt idx="2245">
                  <c:v>0.54900000000000004</c:v>
                </c:pt>
                <c:pt idx="2246">
                  <c:v>0.68400000000000005</c:v>
                </c:pt>
                <c:pt idx="2247">
                  <c:v>0.59099999999999997</c:v>
                </c:pt>
                <c:pt idx="2248">
                  <c:v>0.60699999999999998</c:v>
                </c:pt>
                <c:pt idx="2249">
                  <c:v>0.54700000000000004</c:v>
                </c:pt>
                <c:pt idx="2250">
                  <c:v>0.497</c:v>
                </c:pt>
                <c:pt idx="2251">
                  <c:v>0.69899999999999995</c:v>
                </c:pt>
                <c:pt idx="2252">
                  <c:v>0.72599999999999998</c:v>
                </c:pt>
                <c:pt idx="2253">
                  <c:v>0.56299999999999994</c:v>
                </c:pt>
                <c:pt idx="2254">
                  <c:v>0.75</c:v>
                </c:pt>
                <c:pt idx="2255">
                  <c:v>0.66400000000000003</c:v>
                </c:pt>
                <c:pt idx="2256">
                  <c:v>0.69099999999999995</c:v>
                </c:pt>
                <c:pt idx="2257">
                  <c:v>0.69699999999999995</c:v>
                </c:pt>
                <c:pt idx="2258">
                  <c:v>0.67600000000000005</c:v>
                </c:pt>
                <c:pt idx="2259">
                  <c:v>0.55600000000000005</c:v>
                </c:pt>
                <c:pt idx="2260">
                  <c:v>0.61699999999999999</c:v>
                </c:pt>
                <c:pt idx="2261">
                  <c:v>0.57599999999999996</c:v>
                </c:pt>
                <c:pt idx="2262">
                  <c:v>0.64100000000000001</c:v>
                </c:pt>
                <c:pt idx="2263">
                  <c:v>0.748</c:v>
                </c:pt>
                <c:pt idx="2264">
                  <c:v>0.59599999999999997</c:v>
                </c:pt>
                <c:pt idx="2265">
                  <c:v>0.77600000000000002</c:v>
                </c:pt>
                <c:pt idx="2266">
                  <c:v>0.7</c:v>
                </c:pt>
                <c:pt idx="2267">
                  <c:v>0.60899999999999999</c:v>
                </c:pt>
                <c:pt idx="2268">
                  <c:v>0.71399999999999997</c:v>
                </c:pt>
                <c:pt idx="2269">
                  <c:v>0.56599999999999995</c:v>
                </c:pt>
                <c:pt idx="2270">
                  <c:v>0.54800000000000004</c:v>
                </c:pt>
                <c:pt idx="2271">
                  <c:v>0.72099999999999997</c:v>
                </c:pt>
                <c:pt idx="2272">
                  <c:v>0.67900000000000005</c:v>
                </c:pt>
                <c:pt idx="2273">
                  <c:v>0.59</c:v>
                </c:pt>
                <c:pt idx="2274">
                  <c:v>0.57299999999999995</c:v>
                </c:pt>
                <c:pt idx="2275">
                  <c:v>0.65300000000000002</c:v>
                </c:pt>
                <c:pt idx="2276">
                  <c:v>0.624</c:v>
                </c:pt>
                <c:pt idx="2277">
                  <c:v>0.61599999999999999</c:v>
                </c:pt>
                <c:pt idx="2278">
                  <c:v>0.69</c:v>
                </c:pt>
                <c:pt idx="2279">
                  <c:v>0.60699999999999998</c:v>
                </c:pt>
                <c:pt idx="2280">
                  <c:v>0.57299999999999995</c:v>
                </c:pt>
                <c:pt idx="2281">
                  <c:v>0.54100000000000004</c:v>
                </c:pt>
                <c:pt idx="2282">
                  <c:v>0.57299999999999995</c:v>
                </c:pt>
                <c:pt idx="2283">
                  <c:v>0.68200000000000005</c:v>
                </c:pt>
                <c:pt idx="2284">
                  <c:v>0.503</c:v>
                </c:pt>
                <c:pt idx="2285">
                  <c:v>0.53</c:v>
                </c:pt>
                <c:pt idx="2286">
                  <c:v>0.70699999999999996</c:v>
                </c:pt>
                <c:pt idx="2287">
                  <c:v>0.57699999999999996</c:v>
                </c:pt>
                <c:pt idx="2288">
                  <c:v>0.54100000000000004</c:v>
                </c:pt>
                <c:pt idx="2289">
                  <c:v>0.51400000000000001</c:v>
                </c:pt>
                <c:pt idx="2290">
                  <c:v>0.56000000000000005</c:v>
                </c:pt>
                <c:pt idx="2291">
                  <c:v>0.624</c:v>
                </c:pt>
                <c:pt idx="2292">
                  <c:v>0.76300000000000001</c:v>
                </c:pt>
                <c:pt idx="2293">
                  <c:v>0.69699999999999995</c:v>
                </c:pt>
                <c:pt idx="2294">
                  <c:v>0.72099999999999997</c:v>
                </c:pt>
                <c:pt idx="2295">
                  <c:v>0.63100000000000001</c:v>
                </c:pt>
                <c:pt idx="2296">
                  <c:v>0.51900000000000002</c:v>
                </c:pt>
                <c:pt idx="2297">
                  <c:v>0.76900000000000002</c:v>
                </c:pt>
                <c:pt idx="2298">
                  <c:v>0.67300000000000004</c:v>
                </c:pt>
                <c:pt idx="2299">
                  <c:v>0.51900000000000002</c:v>
                </c:pt>
                <c:pt idx="2300">
                  <c:v>0.69399999999999995</c:v>
                </c:pt>
                <c:pt idx="2301">
                  <c:v>0.65400000000000003</c:v>
                </c:pt>
                <c:pt idx="2302">
                  <c:v>0.54600000000000004</c:v>
                </c:pt>
                <c:pt idx="2303">
                  <c:v>0.54700000000000004</c:v>
                </c:pt>
                <c:pt idx="2304">
                  <c:v>0.54300000000000004</c:v>
                </c:pt>
                <c:pt idx="2305">
                  <c:v>0.68700000000000006</c:v>
                </c:pt>
                <c:pt idx="2306">
                  <c:v>0.73399999999999999</c:v>
                </c:pt>
                <c:pt idx="2307">
                  <c:v>0.60199999999999998</c:v>
                </c:pt>
                <c:pt idx="2308">
                  <c:v>0.54900000000000004</c:v>
                </c:pt>
                <c:pt idx="2309">
                  <c:v>0.68</c:v>
                </c:pt>
                <c:pt idx="2310">
                  <c:v>0.55700000000000005</c:v>
                </c:pt>
                <c:pt idx="2311">
                  <c:v>0.65500000000000003</c:v>
                </c:pt>
                <c:pt idx="2312">
                  <c:v>0.59299999999999997</c:v>
                </c:pt>
                <c:pt idx="2313">
                  <c:v>0.751</c:v>
                </c:pt>
                <c:pt idx="2314">
                  <c:v>0.55600000000000005</c:v>
                </c:pt>
                <c:pt idx="2315">
                  <c:v>0.59199999999999997</c:v>
                </c:pt>
                <c:pt idx="2316">
                  <c:v>0.53600000000000003</c:v>
                </c:pt>
                <c:pt idx="2317">
                  <c:v>0.65200000000000002</c:v>
                </c:pt>
                <c:pt idx="2318">
                  <c:v>0.497</c:v>
                </c:pt>
                <c:pt idx="2319">
                  <c:v>0.53300000000000003</c:v>
                </c:pt>
                <c:pt idx="2320">
                  <c:v>0.52900000000000003</c:v>
                </c:pt>
                <c:pt idx="2321">
                  <c:v>0.51900000000000002</c:v>
                </c:pt>
                <c:pt idx="2322">
                  <c:v>0.54200000000000004</c:v>
                </c:pt>
                <c:pt idx="2323">
                  <c:v>0.65700000000000003</c:v>
                </c:pt>
                <c:pt idx="2324">
                  <c:v>0.58899999999999997</c:v>
                </c:pt>
                <c:pt idx="2325">
                  <c:v>0.56499999999999995</c:v>
                </c:pt>
                <c:pt idx="2326">
                  <c:v>0.56899999999999995</c:v>
                </c:pt>
                <c:pt idx="2327">
                  <c:v>0.56299999999999994</c:v>
                </c:pt>
                <c:pt idx="2328">
                  <c:v>0.63500000000000001</c:v>
                </c:pt>
                <c:pt idx="2329">
                  <c:v>0.59299999999999997</c:v>
                </c:pt>
                <c:pt idx="2330">
                  <c:v>0.504</c:v>
                </c:pt>
                <c:pt idx="2331">
                  <c:v>0.53100000000000003</c:v>
                </c:pt>
                <c:pt idx="2332">
                  <c:v>0.63400000000000001</c:v>
                </c:pt>
                <c:pt idx="2333">
                  <c:v>0.69099999999999995</c:v>
                </c:pt>
                <c:pt idx="2334">
                  <c:v>0.66400000000000003</c:v>
                </c:pt>
                <c:pt idx="2335">
                  <c:v>0.63200000000000001</c:v>
                </c:pt>
                <c:pt idx="2336">
                  <c:v>0.71699999999999997</c:v>
                </c:pt>
                <c:pt idx="2337">
                  <c:v>0.8</c:v>
                </c:pt>
                <c:pt idx="2338">
                  <c:v>0.69399999999999995</c:v>
                </c:pt>
                <c:pt idx="2339">
                  <c:v>0.69399999999999995</c:v>
                </c:pt>
                <c:pt idx="2340">
                  <c:v>0.67600000000000005</c:v>
                </c:pt>
                <c:pt idx="2341">
                  <c:v>0.69299999999999995</c:v>
                </c:pt>
                <c:pt idx="2342">
                  <c:v>0.748</c:v>
                </c:pt>
                <c:pt idx="2343">
                  <c:v>0.69499999999999995</c:v>
                </c:pt>
                <c:pt idx="2344">
                  <c:v>0.59399999999999997</c:v>
                </c:pt>
                <c:pt idx="2345">
                  <c:v>0.75</c:v>
                </c:pt>
                <c:pt idx="2346">
                  <c:v>0.74</c:v>
                </c:pt>
                <c:pt idx="2347">
                  <c:v>0.80100000000000005</c:v>
                </c:pt>
                <c:pt idx="2348">
                  <c:v>0.78</c:v>
                </c:pt>
                <c:pt idx="2349">
                  <c:v>0.71199999999999997</c:v>
                </c:pt>
                <c:pt idx="2350">
                  <c:v>0.75</c:v>
                </c:pt>
                <c:pt idx="2351">
                  <c:v>0.70199999999999996</c:v>
                </c:pt>
                <c:pt idx="2352">
                  <c:v>0.69499999999999995</c:v>
                </c:pt>
                <c:pt idx="2353">
                  <c:v>0.64100000000000001</c:v>
                </c:pt>
                <c:pt idx="2354">
                  <c:v>0.80400000000000005</c:v>
                </c:pt>
                <c:pt idx="2355">
                  <c:v>0.54800000000000004</c:v>
                </c:pt>
                <c:pt idx="2356">
                  <c:v>0.67200000000000004</c:v>
                </c:pt>
                <c:pt idx="2357">
                  <c:v>0.74099999999999999</c:v>
                </c:pt>
                <c:pt idx="2358">
                  <c:v>0.76600000000000001</c:v>
                </c:pt>
                <c:pt idx="2359">
                  <c:v>0.69599999999999995</c:v>
                </c:pt>
                <c:pt idx="2360">
                  <c:v>0.66</c:v>
                </c:pt>
                <c:pt idx="2361">
                  <c:v>0.73699999999999999</c:v>
                </c:pt>
                <c:pt idx="2362">
                  <c:v>0.68</c:v>
                </c:pt>
                <c:pt idx="2363">
                  <c:v>0.77800000000000002</c:v>
                </c:pt>
                <c:pt idx="2364">
                  <c:v>0.71699999999999997</c:v>
                </c:pt>
                <c:pt idx="2365">
                  <c:v>0.50800000000000001</c:v>
                </c:pt>
                <c:pt idx="2366">
                  <c:v>0.69499999999999995</c:v>
                </c:pt>
                <c:pt idx="2367">
                  <c:v>0.72399999999999998</c:v>
                </c:pt>
                <c:pt idx="2368">
                  <c:v>0.71599999999999997</c:v>
                </c:pt>
                <c:pt idx="2369">
                  <c:v>0.75</c:v>
                </c:pt>
                <c:pt idx="2370">
                  <c:v>0.72099999999999997</c:v>
                </c:pt>
                <c:pt idx="2371">
                  <c:v>0.74199999999999999</c:v>
                </c:pt>
                <c:pt idx="2372">
                  <c:v>0.70399999999999996</c:v>
                </c:pt>
                <c:pt idx="2373">
                  <c:v>0.69599999999999995</c:v>
                </c:pt>
                <c:pt idx="2374">
                  <c:v>0.64500000000000002</c:v>
                </c:pt>
                <c:pt idx="2375">
                  <c:v>0.755</c:v>
                </c:pt>
                <c:pt idx="2376">
                  <c:v>0.73799999999999999</c:v>
                </c:pt>
                <c:pt idx="2377">
                  <c:v>0.68700000000000006</c:v>
                </c:pt>
                <c:pt idx="2378">
                  <c:v>0.72499999999999998</c:v>
                </c:pt>
                <c:pt idx="2379">
                  <c:v>0.66400000000000003</c:v>
                </c:pt>
                <c:pt idx="2380">
                  <c:v>0.628</c:v>
                </c:pt>
                <c:pt idx="2381">
                  <c:v>0.70099999999999996</c:v>
                </c:pt>
                <c:pt idx="2382">
                  <c:v>0.70299999999999996</c:v>
                </c:pt>
                <c:pt idx="2383">
                  <c:v>0.69299999999999995</c:v>
                </c:pt>
                <c:pt idx="2384">
                  <c:v>0.60499999999999998</c:v>
                </c:pt>
                <c:pt idx="2385">
                  <c:v>0.58299999999999996</c:v>
                </c:pt>
                <c:pt idx="2386">
                  <c:v>0.72199999999999998</c:v>
                </c:pt>
                <c:pt idx="2387">
                  <c:v>0.83799999999999997</c:v>
                </c:pt>
                <c:pt idx="2388">
                  <c:v>0.70799999999999996</c:v>
                </c:pt>
                <c:pt idx="2389">
                  <c:v>0.75700000000000001</c:v>
                </c:pt>
                <c:pt idx="2390">
                  <c:v>0.55500000000000005</c:v>
                </c:pt>
                <c:pt idx="2391">
                  <c:v>0.60299999999999998</c:v>
                </c:pt>
                <c:pt idx="2392">
                  <c:v>0.753</c:v>
                </c:pt>
                <c:pt idx="2393">
                  <c:v>0.72799999999999998</c:v>
                </c:pt>
                <c:pt idx="2394">
                  <c:v>0.65100000000000002</c:v>
                </c:pt>
                <c:pt idx="2395">
                  <c:v>0.77700000000000002</c:v>
                </c:pt>
                <c:pt idx="2396">
                  <c:v>0.74399999999999999</c:v>
                </c:pt>
                <c:pt idx="2397">
                  <c:v>0.64300000000000002</c:v>
                </c:pt>
                <c:pt idx="2398">
                  <c:v>0.749</c:v>
                </c:pt>
                <c:pt idx="2399">
                  <c:v>0.67900000000000005</c:v>
                </c:pt>
                <c:pt idx="2400">
                  <c:v>0.57399999999999995</c:v>
                </c:pt>
                <c:pt idx="2401">
                  <c:v>0.76400000000000001</c:v>
                </c:pt>
                <c:pt idx="2402">
                  <c:v>0.57499999999999996</c:v>
                </c:pt>
                <c:pt idx="2403">
                  <c:v>0.64700000000000002</c:v>
                </c:pt>
                <c:pt idx="2404">
                  <c:v>0.495</c:v>
                </c:pt>
                <c:pt idx="2405">
                  <c:v>0.56200000000000006</c:v>
                </c:pt>
                <c:pt idx="2406">
                  <c:v>0.67800000000000005</c:v>
                </c:pt>
                <c:pt idx="2407">
                  <c:v>0.502</c:v>
                </c:pt>
                <c:pt idx="2408">
                  <c:v>0.65</c:v>
                </c:pt>
                <c:pt idx="2409">
                  <c:v>0.67400000000000004</c:v>
                </c:pt>
                <c:pt idx="2410">
                  <c:v>0.746</c:v>
                </c:pt>
                <c:pt idx="2411">
                  <c:v>0.73699999999999999</c:v>
                </c:pt>
                <c:pt idx="2412">
                  <c:v>0.74</c:v>
                </c:pt>
                <c:pt idx="2413">
                  <c:v>0.59299999999999997</c:v>
                </c:pt>
                <c:pt idx="2414">
                  <c:v>0.66100000000000003</c:v>
                </c:pt>
                <c:pt idx="2415">
                  <c:v>0.52700000000000002</c:v>
                </c:pt>
                <c:pt idx="2416">
                  <c:v>0.73</c:v>
                </c:pt>
                <c:pt idx="2417">
                  <c:v>0.68</c:v>
                </c:pt>
                <c:pt idx="2418">
                  <c:v>0.70399999999999996</c:v>
                </c:pt>
                <c:pt idx="2419">
                  <c:v>0.67</c:v>
                </c:pt>
                <c:pt idx="2420">
                  <c:v>0.71899999999999997</c:v>
                </c:pt>
                <c:pt idx="2421">
                  <c:v>0.63</c:v>
                </c:pt>
                <c:pt idx="2422">
                  <c:v>0.56799999999999995</c:v>
                </c:pt>
                <c:pt idx="2423">
                  <c:v>0.74199999999999999</c:v>
                </c:pt>
                <c:pt idx="2424">
                  <c:v>0.752</c:v>
                </c:pt>
                <c:pt idx="2425">
                  <c:v>0.68100000000000005</c:v>
                </c:pt>
                <c:pt idx="2426">
                  <c:v>0.52900000000000003</c:v>
                </c:pt>
                <c:pt idx="2427">
                  <c:v>0.56299999999999994</c:v>
                </c:pt>
                <c:pt idx="2428">
                  <c:v>0.66500000000000004</c:v>
                </c:pt>
                <c:pt idx="2429">
                  <c:v>0.55400000000000005</c:v>
                </c:pt>
                <c:pt idx="2430">
                  <c:v>0.64400000000000002</c:v>
                </c:pt>
                <c:pt idx="2431">
                  <c:v>0.752</c:v>
                </c:pt>
                <c:pt idx="2432">
                  <c:v>0.71099999999999997</c:v>
                </c:pt>
                <c:pt idx="2433">
                  <c:v>0.67200000000000004</c:v>
                </c:pt>
                <c:pt idx="2434">
                  <c:v>0.57799999999999996</c:v>
                </c:pt>
                <c:pt idx="2435">
                  <c:v>0.64800000000000002</c:v>
                </c:pt>
                <c:pt idx="2436">
                  <c:v>0.69099999999999995</c:v>
                </c:pt>
                <c:pt idx="2437">
                  <c:v>0.67200000000000004</c:v>
                </c:pt>
                <c:pt idx="2438">
                  <c:v>0.53500000000000003</c:v>
                </c:pt>
                <c:pt idx="2439">
                  <c:v>0.746</c:v>
                </c:pt>
                <c:pt idx="2440">
                  <c:v>0.72299999999999998</c:v>
                </c:pt>
                <c:pt idx="2441">
                  <c:v>0.59499999999999997</c:v>
                </c:pt>
                <c:pt idx="2442">
                  <c:v>0.751</c:v>
                </c:pt>
                <c:pt idx="2443">
                  <c:v>0.74299999999999999</c:v>
                </c:pt>
                <c:pt idx="2444">
                  <c:v>0.77800000000000002</c:v>
                </c:pt>
                <c:pt idx="2445">
                  <c:v>0.58299999999999996</c:v>
                </c:pt>
                <c:pt idx="2446">
                  <c:v>0.74</c:v>
                </c:pt>
                <c:pt idx="2447">
                  <c:v>0.70199999999999996</c:v>
                </c:pt>
                <c:pt idx="2448">
                  <c:v>0.626</c:v>
                </c:pt>
                <c:pt idx="2449">
                  <c:v>0.58899999999999997</c:v>
                </c:pt>
                <c:pt idx="2450">
                  <c:v>0.67700000000000005</c:v>
                </c:pt>
                <c:pt idx="2451">
                  <c:v>0.7</c:v>
                </c:pt>
                <c:pt idx="2452">
                  <c:v>0.66300000000000003</c:v>
                </c:pt>
                <c:pt idx="2453">
                  <c:v>0.49299999999999999</c:v>
                </c:pt>
                <c:pt idx="2454">
                  <c:v>0.75800000000000001</c:v>
                </c:pt>
                <c:pt idx="2455">
                  <c:v>0.56399999999999995</c:v>
                </c:pt>
                <c:pt idx="2456">
                  <c:v>0.65800000000000003</c:v>
                </c:pt>
                <c:pt idx="2457">
                  <c:v>0.58499999999999996</c:v>
                </c:pt>
                <c:pt idx="2458">
                  <c:v>0.69299999999999995</c:v>
                </c:pt>
                <c:pt idx="2459">
                  <c:v>0.505</c:v>
                </c:pt>
                <c:pt idx="2460">
                  <c:v>0.67900000000000005</c:v>
                </c:pt>
                <c:pt idx="2461">
                  <c:v>0.69199999999999995</c:v>
                </c:pt>
                <c:pt idx="2462">
                  <c:v>0.73599999999999999</c:v>
                </c:pt>
                <c:pt idx="2463">
                  <c:v>0.67</c:v>
                </c:pt>
                <c:pt idx="2464">
                  <c:v>0.59099999999999997</c:v>
                </c:pt>
                <c:pt idx="2465">
                  <c:v>0.77900000000000003</c:v>
                </c:pt>
                <c:pt idx="2466">
                  <c:v>0.61799999999999999</c:v>
                </c:pt>
                <c:pt idx="2467">
                  <c:v>0.70899999999999996</c:v>
                </c:pt>
                <c:pt idx="2468">
                  <c:v>0.71599999999999997</c:v>
                </c:pt>
                <c:pt idx="2469">
                  <c:v>0.68600000000000005</c:v>
                </c:pt>
                <c:pt idx="2470">
                  <c:v>0.65800000000000003</c:v>
                </c:pt>
                <c:pt idx="2471">
                  <c:v>0.71199999999999997</c:v>
                </c:pt>
                <c:pt idx="2472">
                  <c:v>0.64</c:v>
                </c:pt>
                <c:pt idx="2473">
                  <c:v>0.70299999999999996</c:v>
                </c:pt>
                <c:pt idx="2474">
                  <c:v>0.70199999999999996</c:v>
                </c:pt>
                <c:pt idx="2475">
                  <c:v>0.623</c:v>
                </c:pt>
                <c:pt idx="2476">
                  <c:v>0.72599999999999998</c:v>
                </c:pt>
                <c:pt idx="2477">
                  <c:v>0.76300000000000001</c:v>
                </c:pt>
                <c:pt idx="2478">
                  <c:v>0.64900000000000002</c:v>
                </c:pt>
                <c:pt idx="2479">
                  <c:v>0.70199999999999996</c:v>
                </c:pt>
                <c:pt idx="2480">
                  <c:v>0.67200000000000004</c:v>
                </c:pt>
                <c:pt idx="2481">
                  <c:v>0.63100000000000001</c:v>
                </c:pt>
                <c:pt idx="2482">
                  <c:v>0.54800000000000004</c:v>
                </c:pt>
                <c:pt idx="2483">
                  <c:v>0.55900000000000005</c:v>
                </c:pt>
                <c:pt idx="2484">
                  <c:v>0.68700000000000006</c:v>
                </c:pt>
                <c:pt idx="2485">
                  <c:v>0.73499999999999999</c:v>
                </c:pt>
                <c:pt idx="2486">
                  <c:v>0.71699999999999997</c:v>
                </c:pt>
                <c:pt idx="2487">
                  <c:v>0.53800000000000003</c:v>
                </c:pt>
                <c:pt idx="2488">
                  <c:v>0.58399999999999996</c:v>
                </c:pt>
                <c:pt idx="2489">
                  <c:v>0.67800000000000005</c:v>
                </c:pt>
                <c:pt idx="2490">
                  <c:v>0.67300000000000004</c:v>
                </c:pt>
                <c:pt idx="2491">
                  <c:v>0.69699999999999995</c:v>
                </c:pt>
                <c:pt idx="2492">
                  <c:v>0.73799999999999999</c:v>
                </c:pt>
                <c:pt idx="2493">
                  <c:v>0.65100000000000002</c:v>
                </c:pt>
                <c:pt idx="2494">
                  <c:v>0.70099999999999996</c:v>
                </c:pt>
                <c:pt idx="2495">
                  <c:v>0.72099999999999997</c:v>
                </c:pt>
                <c:pt idx="2496">
                  <c:v>0.56000000000000005</c:v>
                </c:pt>
                <c:pt idx="2497">
                  <c:v>0.72099999999999997</c:v>
                </c:pt>
                <c:pt idx="2498">
                  <c:v>0.57199999999999995</c:v>
                </c:pt>
                <c:pt idx="2499">
                  <c:v>0.58299999999999996</c:v>
                </c:pt>
                <c:pt idx="2500">
                  <c:v>0.64</c:v>
                </c:pt>
                <c:pt idx="2501">
                  <c:v>0.55800000000000005</c:v>
                </c:pt>
                <c:pt idx="2502">
                  <c:v>0.50900000000000001</c:v>
                </c:pt>
                <c:pt idx="2503">
                  <c:v>0.72399999999999998</c:v>
                </c:pt>
                <c:pt idx="2504">
                  <c:v>0.746</c:v>
                </c:pt>
                <c:pt idx="2505">
                  <c:v>0.70199999999999996</c:v>
                </c:pt>
                <c:pt idx="2506">
                  <c:v>0.55200000000000005</c:v>
                </c:pt>
                <c:pt idx="2507">
                  <c:v>0.48499999999999999</c:v>
                </c:pt>
                <c:pt idx="2508">
                  <c:v>0.61</c:v>
                </c:pt>
                <c:pt idx="2509">
                  <c:v>0.69099999999999995</c:v>
                </c:pt>
                <c:pt idx="2510">
                  <c:v>0.72899999999999998</c:v>
                </c:pt>
                <c:pt idx="2511">
                  <c:v>0.54500000000000004</c:v>
                </c:pt>
                <c:pt idx="2512">
                  <c:v>0.59799999999999998</c:v>
                </c:pt>
                <c:pt idx="2513">
                  <c:v>0.73199999999999998</c:v>
                </c:pt>
                <c:pt idx="2514">
                  <c:v>0.70799999999999996</c:v>
                </c:pt>
                <c:pt idx="2515">
                  <c:v>0.67500000000000004</c:v>
                </c:pt>
                <c:pt idx="2516">
                  <c:v>0.59399999999999997</c:v>
                </c:pt>
                <c:pt idx="2517">
                  <c:v>0.747</c:v>
                </c:pt>
                <c:pt idx="2518">
                  <c:v>0.66700000000000004</c:v>
                </c:pt>
                <c:pt idx="2519">
                  <c:v>0.66400000000000003</c:v>
                </c:pt>
                <c:pt idx="2520">
                  <c:v>0.69899999999999995</c:v>
                </c:pt>
                <c:pt idx="2521">
                  <c:v>0.67200000000000004</c:v>
                </c:pt>
                <c:pt idx="2522">
                  <c:v>0.67800000000000005</c:v>
                </c:pt>
                <c:pt idx="2523">
                  <c:v>0.70299999999999996</c:v>
                </c:pt>
                <c:pt idx="2524">
                  <c:v>0.69199999999999995</c:v>
                </c:pt>
                <c:pt idx="2525">
                  <c:v>0.7</c:v>
                </c:pt>
                <c:pt idx="2526">
                  <c:v>0.68799999999999994</c:v>
                </c:pt>
                <c:pt idx="2527">
                  <c:v>0.77900000000000003</c:v>
                </c:pt>
                <c:pt idx="2528">
                  <c:v>0.628</c:v>
                </c:pt>
                <c:pt idx="2529">
                  <c:v>0.64800000000000002</c:v>
                </c:pt>
                <c:pt idx="2530">
                  <c:v>0.59099999999999997</c:v>
                </c:pt>
                <c:pt idx="2531">
                  <c:v>0.79600000000000004</c:v>
                </c:pt>
                <c:pt idx="2532">
                  <c:v>0.69099999999999995</c:v>
                </c:pt>
                <c:pt idx="2533">
                  <c:v>0.57399999999999995</c:v>
                </c:pt>
                <c:pt idx="2534">
                  <c:v>0.59</c:v>
                </c:pt>
                <c:pt idx="2535">
                  <c:v>0.70799999999999996</c:v>
                </c:pt>
                <c:pt idx="2536">
                  <c:v>0.66500000000000004</c:v>
                </c:pt>
                <c:pt idx="2537">
                  <c:v>0.55500000000000005</c:v>
                </c:pt>
                <c:pt idx="2538">
                  <c:v>0.58399999999999996</c:v>
                </c:pt>
                <c:pt idx="2539">
                  <c:v>0.69799999999999995</c:v>
                </c:pt>
                <c:pt idx="2540">
                  <c:v>0.77900000000000003</c:v>
                </c:pt>
                <c:pt idx="2541">
                  <c:v>0.68500000000000005</c:v>
                </c:pt>
                <c:pt idx="2542">
                  <c:v>0.71699999999999997</c:v>
                </c:pt>
                <c:pt idx="2543">
                  <c:v>0.67700000000000005</c:v>
                </c:pt>
                <c:pt idx="2544">
                  <c:v>0.67300000000000004</c:v>
                </c:pt>
                <c:pt idx="2545">
                  <c:v>0.57699999999999996</c:v>
                </c:pt>
                <c:pt idx="2546">
                  <c:v>0.67400000000000004</c:v>
                </c:pt>
                <c:pt idx="2547">
                  <c:v>0.84</c:v>
                </c:pt>
                <c:pt idx="2548">
                  <c:v>0.57899999999999996</c:v>
                </c:pt>
                <c:pt idx="2549">
                  <c:v>0.72299999999999998</c:v>
                </c:pt>
                <c:pt idx="2550">
                  <c:v>0.60899999999999999</c:v>
                </c:pt>
                <c:pt idx="2551">
                  <c:v>0.53900000000000003</c:v>
                </c:pt>
                <c:pt idx="2552">
                  <c:v>0.76200000000000001</c:v>
                </c:pt>
                <c:pt idx="2553">
                  <c:v>0.70399999999999996</c:v>
                </c:pt>
                <c:pt idx="2554">
                  <c:v>0.68600000000000005</c:v>
                </c:pt>
                <c:pt idx="2555">
                  <c:v>0.70899999999999996</c:v>
                </c:pt>
                <c:pt idx="2556">
                  <c:v>0.754</c:v>
                </c:pt>
                <c:pt idx="2557">
                  <c:v>0.53400000000000003</c:v>
                </c:pt>
                <c:pt idx="2558">
                  <c:v>0.65900000000000003</c:v>
                </c:pt>
                <c:pt idx="2559">
                  <c:v>0.72699999999999998</c:v>
                </c:pt>
                <c:pt idx="2560">
                  <c:v>0.75</c:v>
                </c:pt>
                <c:pt idx="2561">
                  <c:v>0.61799999999999999</c:v>
                </c:pt>
                <c:pt idx="2562">
                  <c:v>0.61</c:v>
                </c:pt>
                <c:pt idx="2563">
                  <c:v>0.67700000000000005</c:v>
                </c:pt>
                <c:pt idx="2564">
                  <c:v>0.59399999999999997</c:v>
                </c:pt>
                <c:pt idx="2565">
                  <c:v>0.56399999999999995</c:v>
                </c:pt>
                <c:pt idx="2566">
                  <c:v>0.67600000000000005</c:v>
                </c:pt>
                <c:pt idx="2567">
                  <c:v>0.70199999999999996</c:v>
                </c:pt>
                <c:pt idx="2568">
                  <c:v>0.67700000000000005</c:v>
                </c:pt>
                <c:pt idx="2569">
                  <c:v>0.73899999999999999</c:v>
                </c:pt>
                <c:pt idx="2570">
                  <c:v>0.73399999999999999</c:v>
                </c:pt>
                <c:pt idx="2571">
                  <c:v>0.69099999999999995</c:v>
                </c:pt>
                <c:pt idx="2572">
                  <c:v>0.54400000000000004</c:v>
                </c:pt>
                <c:pt idx="2573">
                  <c:v>0.75900000000000001</c:v>
                </c:pt>
                <c:pt idx="2574">
                  <c:v>0.73499999999999999</c:v>
                </c:pt>
                <c:pt idx="2575">
                  <c:v>0.66400000000000003</c:v>
                </c:pt>
                <c:pt idx="2576">
                  <c:v>0.72599999999999998</c:v>
                </c:pt>
                <c:pt idx="2577">
                  <c:v>0.69399999999999995</c:v>
                </c:pt>
                <c:pt idx="2578">
                  <c:v>0.59299999999999997</c:v>
                </c:pt>
                <c:pt idx="2579">
                  <c:v>0.76300000000000001</c:v>
                </c:pt>
                <c:pt idx="2580">
                  <c:v>0.68700000000000006</c:v>
                </c:pt>
                <c:pt idx="2581">
                  <c:v>0.54100000000000004</c:v>
                </c:pt>
                <c:pt idx="2582">
                  <c:v>0.78700000000000003</c:v>
                </c:pt>
                <c:pt idx="2583">
                  <c:v>0.72699999999999998</c:v>
                </c:pt>
                <c:pt idx="2584">
                  <c:v>0.56000000000000005</c:v>
                </c:pt>
                <c:pt idx="2585">
                  <c:v>0.60399999999999998</c:v>
                </c:pt>
                <c:pt idx="2586">
                  <c:v>0.746</c:v>
                </c:pt>
                <c:pt idx="2587">
                  <c:v>0.61099999999999999</c:v>
                </c:pt>
                <c:pt idx="2588">
                  <c:v>0.56200000000000006</c:v>
                </c:pt>
                <c:pt idx="2589">
                  <c:v>0.76900000000000002</c:v>
                </c:pt>
                <c:pt idx="2590">
                  <c:v>0.63</c:v>
                </c:pt>
                <c:pt idx="2591">
                  <c:v>0.66300000000000003</c:v>
                </c:pt>
                <c:pt idx="2592">
                  <c:v>0.54400000000000004</c:v>
                </c:pt>
                <c:pt idx="2593">
                  <c:v>0.73199999999999998</c:v>
                </c:pt>
                <c:pt idx="2594">
                  <c:v>0.68799999999999994</c:v>
                </c:pt>
                <c:pt idx="2595">
                  <c:v>0.72399999999999998</c:v>
                </c:pt>
                <c:pt idx="2596">
                  <c:v>0.51400000000000001</c:v>
                </c:pt>
                <c:pt idx="2597">
                  <c:v>0.67700000000000005</c:v>
                </c:pt>
                <c:pt idx="2598">
                  <c:v>0.53300000000000003</c:v>
                </c:pt>
                <c:pt idx="2599">
                  <c:v>0.55100000000000005</c:v>
                </c:pt>
                <c:pt idx="2600">
                  <c:v>0.73</c:v>
                </c:pt>
                <c:pt idx="2601">
                  <c:v>0.58599999999999997</c:v>
                </c:pt>
                <c:pt idx="2602">
                  <c:v>0.53700000000000003</c:v>
                </c:pt>
                <c:pt idx="2603">
                  <c:v>0.57399999999999995</c:v>
                </c:pt>
                <c:pt idx="2604">
                  <c:v>0.56699999999999995</c:v>
                </c:pt>
                <c:pt idx="2605">
                  <c:v>0.71099999999999997</c:v>
                </c:pt>
                <c:pt idx="2606">
                  <c:v>0.6</c:v>
                </c:pt>
                <c:pt idx="2607">
                  <c:v>0.65800000000000003</c:v>
                </c:pt>
                <c:pt idx="2608">
                  <c:v>0.70299999999999996</c:v>
                </c:pt>
                <c:pt idx="2609">
                  <c:v>0.70499999999999996</c:v>
                </c:pt>
                <c:pt idx="2610">
                  <c:v>0.59499999999999997</c:v>
                </c:pt>
                <c:pt idx="2611">
                  <c:v>0.72499999999999998</c:v>
                </c:pt>
                <c:pt idx="2612">
                  <c:v>0.68300000000000005</c:v>
                </c:pt>
                <c:pt idx="2613">
                  <c:v>0.66600000000000004</c:v>
                </c:pt>
                <c:pt idx="2614">
                  <c:v>0.56399999999999995</c:v>
                </c:pt>
                <c:pt idx="2615">
                  <c:v>0.67200000000000004</c:v>
                </c:pt>
                <c:pt idx="2616">
                  <c:v>0.57199999999999995</c:v>
                </c:pt>
                <c:pt idx="2617">
                  <c:v>0.71299999999999997</c:v>
                </c:pt>
                <c:pt idx="2618">
                  <c:v>0.63200000000000001</c:v>
                </c:pt>
                <c:pt idx="2619">
                  <c:v>0.60799999999999998</c:v>
                </c:pt>
                <c:pt idx="2620">
                  <c:v>0.65400000000000003</c:v>
                </c:pt>
                <c:pt idx="2621">
                  <c:v>0.75700000000000001</c:v>
                </c:pt>
                <c:pt idx="2622">
                  <c:v>0.55400000000000005</c:v>
                </c:pt>
                <c:pt idx="2623">
                  <c:v>0.68600000000000005</c:v>
                </c:pt>
                <c:pt idx="2624">
                  <c:v>0.72799999999999998</c:v>
                </c:pt>
                <c:pt idx="2625">
                  <c:v>0.70799999999999996</c:v>
                </c:pt>
                <c:pt idx="2626">
                  <c:v>0.70199999999999996</c:v>
                </c:pt>
                <c:pt idx="2627">
                  <c:v>0.69799999999999995</c:v>
                </c:pt>
                <c:pt idx="2628">
                  <c:v>0.69199999999999995</c:v>
                </c:pt>
                <c:pt idx="2629">
                  <c:v>0.66400000000000003</c:v>
                </c:pt>
                <c:pt idx="2630">
                  <c:v>0.52900000000000003</c:v>
                </c:pt>
                <c:pt idx="2631">
                  <c:v>0.72</c:v>
                </c:pt>
                <c:pt idx="2632">
                  <c:v>0.56200000000000006</c:v>
                </c:pt>
                <c:pt idx="2633">
                  <c:v>0.73299999999999998</c:v>
                </c:pt>
                <c:pt idx="2634">
                  <c:v>0.747</c:v>
                </c:pt>
                <c:pt idx="2635">
                  <c:v>0.56299999999999994</c:v>
                </c:pt>
                <c:pt idx="2636">
                  <c:v>0.67200000000000004</c:v>
                </c:pt>
                <c:pt idx="2637">
                  <c:v>0.73399999999999999</c:v>
                </c:pt>
                <c:pt idx="2638">
                  <c:v>0.68600000000000005</c:v>
                </c:pt>
                <c:pt idx="2639">
                  <c:v>0.63200000000000001</c:v>
                </c:pt>
                <c:pt idx="2640">
                  <c:v>0.55500000000000005</c:v>
                </c:pt>
                <c:pt idx="2641">
                  <c:v>0.54800000000000004</c:v>
                </c:pt>
                <c:pt idx="2642">
                  <c:v>0.76900000000000002</c:v>
                </c:pt>
                <c:pt idx="2643">
                  <c:v>0.58399999999999996</c:v>
                </c:pt>
                <c:pt idx="2644">
                  <c:v>0.68100000000000005</c:v>
                </c:pt>
                <c:pt idx="2645">
                  <c:v>0.67900000000000005</c:v>
                </c:pt>
                <c:pt idx="2646">
                  <c:v>0.70099999999999996</c:v>
                </c:pt>
                <c:pt idx="2647">
                  <c:v>0.58099999999999996</c:v>
                </c:pt>
                <c:pt idx="2648">
                  <c:v>0.73399999999999999</c:v>
                </c:pt>
                <c:pt idx="2649">
                  <c:v>0.63300000000000001</c:v>
                </c:pt>
                <c:pt idx="2650">
                  <c:v>0.63600000000000001</c:v>
                </c:pt>
                <c:pt idx="2651">
                  <c:v>0.54300000000000004</c:v>
                </c:pt>
                <c:pt idx="2652">
                  <c:v>0.627</c:v>
                </c:pt>
                <c:pt idx="2653">
                  <c:v>0.72199999999999998</c:v>
                </c:pt>
                <c:pt idx="2654">
                  <c:v>0.55600000000000005</c:v>
                </c:pt>
                <c:pt idx="2655">
                  <c:v>0.7</c:v>
                </c:pt>
                <c:pt idx="2656">
                  <c:v>0.68600000000000005</c:v>
                </c:pt>
                <c:pt idx="2657">
                  <c:v>0.76</c:v>
                </c:pt>
                <c:pt idx="2658">
                  <c:v>0.66800000000000004</c:v>
                </c:pt>
                <c:pt idx="2659">
                  <c:v>0.77800000000000002</c:v>
                </c:pt>
                <c:pt idx="2660">
                  <c:v>0.57099999999999995</c:v>
                </c:pt>
                <c:pt idx="2661">
                  <c:v>0.74099999999999999</c:v>
                </c:pt>
                <c:pt idx="2662">
                  <c:v>0.58099999999999996</c:v>
                </c:pt>
                <c:pt idx="2663">
                  <c:v>0.67700000000000005</c:v>
                </c:pt>
                <c:pt idx="2664">
                  <c:v>0.54</c:v>
                </c:pt>
                <c:pt idx="2665">
                  <c:v>0.747</c:v>
                </c:pt>
                <c:pt idx="2666">
                  <c:v>0.65100000000000002</c:v>
                </c:pt>
                <c:pt idx="2667">
                  <c:v>0.7</c:v>
                </c:pt>
                <c:pt idx="2668">
                  <c:v>0.55900000000000005</c:v>
                </c:pt>
                <c:pt idx="2669">
                  <c:v>0.72</c:v>
                </c:pt>
                <c:pt idx="2670">
                  <c:v>0.63300000000000001</c:v>
                </c:pt>
                <c:pt idx="2671">
                  <c:v>0.53600000000000003</c:v>
                </c:pt>
                <c:pt idx="2672">
                  <c:v>0.751</c:v>
                </c:pt>
                <c:pt idx="2673">
                  <c:v>0.56999999999999995</c:v>
                </c:pt>
                <c:pt idx="2674">
                  <c:v>0.66400000000000003</c:v>
                </c:pt>
                <c:pt idx="2675">
                  <c:v>0.80500000000000005</c:v>
                </c:pt>
                <c:pt idx="2676">
                  <c:v>0.71599999999999997</c:v>
                </c:pt>
                <c:pt idx="2677">
                  <c:v>0.57199999999999995</c:v>
                </c:pt>
                <c:pt idx="2678">
                  <c:v>0.621</c:v>
                </c:pt>
                <c:pt idx="2679">
                  <c:v>0.53600000000000003</c:v>
                </c:pt>
                <c:pt idx="2680">
                  <c:v>0.70499999999999996</c:v>
                </c:pt>
                <c:pt idx="2681">
                  <c:v>0.67600000000000005</c:v>
                </c:pt>
                <c:pt idx="2682">
                  <c:v>0.52500000000000002</c:v>
                </c:pt>
                <c:pt idx="2683">
                  <c:v>0.64800000000000002</c:v>
                </c:pt>
                <c:pt idx="2684">
                  <c:v>0.68700000000000006</c:v>
                </c:pt>
                <c:pt idx="2685">
                  <c:v>0.68300000000000005</c:v>
                </c:pt>
                <c:pt idx="2686">
                  <c:v>0.73599999999999999</c:v>
                </c:pt>
                <c:pt idx="2687">
                  <c:v>0.78500000000000003</c:v>
                </c:pt>
                <c:pt idx="2688">
                  <c:v>0.58099999999999996</c:v>
                </c:pt>
                <c:pt idx="2689">
                  <c:v>0.71099999999999997</c:v>
                </c:pt>
                <c:pt idx="2690">
                  <c:v>0.61799999999999999</c:v>
                </c:pt>
                <c:pt idx="2691">
                  <c:v>0.53400000000000003</c:v>
                </c:pt>
                <c:pt idx="2692">
                  <c:v>0.64800000000000002</c:v>
                </c:pt>
                <c:pt idx="2693">
                  <c:v>0.753</c:v>
                </c:pt>
                <c:pt idx="2694">
                  <c:v>0.52700000000000002</c:v>
                </c:pt>
                <c:pt idx="2695">
                  <c:v>0.67500000000000004</c:v>
                </c:pt>
                <c:pt idx="2696">
                  <c:v>0.68899999999999995</c:v>
                </c:pt>
                <c:pt idx="2697">
                  <c:v>0.68400000000000005</c:v>
                </c:pt>
                <c:pt idx="2698">
                  <c:v>0.64100000000000001</c:v>
                </c:pt>
                <c:pt idx="2699">
                  <c:v>0.57399999999999995</c:v>
                </c:pt>
                <c:pt idx="2700">
                  <c:v>0.51</c:v>
                </c:pt>
                <c:pt idx="2701">
                  <c:v>0.55800000000000005</c:v>
                </c:pt>
                <c:pt idx="2702">
                  <c:v>0.61599999999999999</c:v>
                </c:pt>
                <c:pt idx="2703">
                  <c:v>0.624</c:v>
                </c:pt>
                <c:pt idx="2704">
                  <c:v>0.68500000000000005</c:v>
                </c:pt>
                <c:pt idx="2705">
                  <c:v>0.69799999999999995</c:v>
                </c:pt>
                <c:pt idx="2706">
                  <c:v>0.69599999999999995</c:v>
                </c:pt>
                <c:pt idx="2707">
                  <c:v>0.67200000000000004</c:v>
                </c:pt>
                <c:pt idx="2708">
                  <c:v>0.79100000000000004</c:v>
                </c:pt>
                <c:pt idx="2709">
                  <c:v>0.625</c:v>
                </c:pt>
                <c:pt idx="2710">
                  <c:v>0.72599999999999998</c:v>
                </c:pt>
                <c:pt idx="2711">
                  <c:v>0.76600000000000001</c:v>
                </c:pt>
                <c:pt idx="2712">
                  <c:v>0.70699999999999996</c:v>
                </c:pt>
                <c:pt idx="2713">
                  <c:v>0.73399999999999999</c:v>
                </c:pt>
                <c:pt idx="2714">
                  <c:v>0.56499999999999995</c:v>
                </c:pt>
                <c:pt idx="2715">
                  <c:v>0.64600000000000002</c:v>
                </c:pt>
                <c:pt idx="2716">
                  <c:v>0.64400000000000002</c:v>
                </c:pt>
                <c:pt idx="2717">
                  <c:v>0.748</c:v>
                </c:pt>
                <c:pt idx="2718">
                  <c:v>0.70799999999999996</c:v>
                </c:pt>
                <c:pt idx="2719">
                  <c:v>0.69399999999999995</c:v>
                </c:pt>
                <c:pt idx="2720">
                  <c:v>0.54300000000000004</c:v>
                </c:pt>
                <c:pt idx="2721">
                  <c:v>0.70199999999999996</c:v>
                </c:pt>
                <c:pt idx="2722">
                  <c:v>0.749</c:v>
                </c:pt>
                <c:pt idx="2723">
                  <c:v>0.61399999999999999</c:v>
                </c:pt>
                <c:pt idx="2724">
                  <c:v>0.73299999999999998</c:v>
                </c:pt>
                <c:pt idx="2725">
                  <c:v>0.56799999999999995</c:v>
                </c:pt>
                <c:pt idx="2726">
                  <c:v>0.69699999999999995</c:v>
                </c:pt>
                <c:pt idx="2727">
                  <c:v>0.64600000000000002</c:v>
                </c:pt>
                <c:pt idx="2728">
                  <c:v>0.621</c:v>
                </c:pt>
                <c:pt idx="2729">
                  <c:v>0.66500000000000004</c:v>
                </c:pt>
                <c:pt idx="2730">
                  <c:v>0.69899999999999995</c:v>
                </c:pt>
                <c:pt idx="2731">
                  <c:v>0.71499999999999997</c:v>
                </c:pt>
                <c:pt idx="2732">
                  <c:v>0.76900000000000002</c:v>
                </c:pt>
                <c:pt idx="2733">
                  <c:v>0.67500000000000004</c:v>
                </c:pt>
                <c:pt idx="2734">
                  <c:v>0.57099999999999995</c:v>
                </c:pt>
                <c:pt idx="2735">
                  <c:v>0.71</c:v>
                </c:pt>
                <c:pt idx="2736">
                  <c:v>0.70899999999999996</c:v>
                </c:pt>
                <c:pt idx="2737">
                  <c:v>0.74</c:v>
                </c:pt>
                <c:pt idx="2738">
                  <c:v>0.53600000000000003</c:v>
                </c:pt>
                <c:pt idx="2739">
                  <c:v>0.52500000000000002</c:v>
                </c:pt>
                <c:pt idx="2740">
                  <c:v>0.66900000000000004</c:v>
                </c:pt>
                <c:pt idx="2741">
                  <c:v>0.64</c:v>
                </c:pt>
                <c:pt idx="2742">
                  <c:v>0.66900000000000004</c:v>
                </c:pt>
                <c:pt idx="2743">
                  <c:v>0.51600000000000001</c:v>
                </c:pt>
                <c:pt idx="2744">
                  <c:v>0.51600000000000001</c:v>
                </c:pt>
                <c:pt idx="2745">
                  <c:v>0.63</c:v>
                </c:pt>
                <c:pt idx="2746">
                  <c:v>0.67300000000000004</c:v>
                </c:pt>
                <c:pt idx="2747">
                  <c:v>0.69699999999999995</c:v>
                </c:pt>
                <c:pt idx="2748">
                  <c:v>0.623</c:v>
                </c:pt>
                <c:pt idx="2749">
                  <c:v>0.69199999999999995</c:v>
                </c:pt>
                <c:pt idx="2750">
                  <c:v>0.745</c:v>
                </c:pt>
                <c:pt idx="2751">
                  <c:v>0.69799999999999995</c:v>
                </c:pt>
                <c:pt idx="2752">
                  <c:v>0.58199999999999996</c:v>
                </c:pt>
                <c:pt idx="2753">
                  <c:v>0.67700000000000005</c:v>
                </c:pt>
                <c:pt idx="2754">
                  <c:v>0.67500000000000004</c:v>
                </c:pt>
                <c:pt idx="2755">
                  <c:v>0.64700000000000002</c:v>
                </c:pt>
                <c:pt idx="2756">
                  <c:v>0.66900000000000004</c:v>
                </c:pt>
                <c:pt idx="2757">
                  <c:v>0.57999999999999996</c:v>
                </c:pt>
                <c:pt idx="2758">
                  <c:v>0.50600000000000001</c:v>
                </c:pt>
                <c:pt idx="2759">
                  <c:v>0.63600000000000001</c:v>
                </c:pt>
                <c:pt idx="2760">
                  <c:v>0.66400000000000003</c:v>
                </c:pt>
                <c:pt idx="2761">
                  <c:v>0.54</c:v>
                </c:pt>
                <c:pt idx="2762">
                  <c:v>0.58299999999999996</c:v>
                </c:pt>
                <c:pt idx="2763">
                  <c:v>0.58799999999999997</c:v>
                </c:pt>
                <c:pt idx="2764">
                  <c:v>0.61099999999999999</c:v>
                </c:pt>
                <c:pt idx="2765">
                  <c:v>0.64600000000000002</c:v>
                </c:pt>
                <c:pt idx="2766">
                  <c:v>0.68</c:v>
                </c:pt>
                <c:pt idx="2767">
                  <c:v>0.65300000000000002</c:v>
                </c:pt>
                <c:pt idx="2768">
                  <c:v>0.74199999999999999</c:v>
                </c:pt>
                <c:pt idx="2769">
                  <c:v>0.56599999999999995</c:v>
                </c:pt>
                <c:pt idx="2770">
                  <c:v>0.57499999999999996</c:v>
                </c:pt>
                <c:pt idx="2771">
                  <c:v>0.58099999999999996</c:v>
                </c:pt>
                <c:pt idx="2772">
                  <c:v>0.55000000000000004</c:v>
                </c:pt>
                <c:pt idx="2773">
                  <c:v>0.77200000000000002</c:v>
                </c:pt>
                <c:pt idx="2774">
                  <c:v>0.78</c:v>
                </c:pt>
                <c:pt idx="2775">
                  <c:v>0.77500000000000002</c:v>
                </c:pt>
                <c:pt idx="2776">
                  <c:v>0.76400000000000001</c:v>
                </c:pt>
                <c:pt idx="2777">
                  <c:v>0.68300000000000005</c:v>
                </c:pt>
                <c:pt idx="2778">
                  <c:v>0.621</c:v>
                </c:pt>
                <c:pt idx="2779">
                  <c:v>0.69</c:v>
                </c:pt>
                <c:pt idx="2780">
                  <c:v>0.61099999999999999</c:v>
                </c:pt>
                <c:pt idx="2781">
                  <c:v>0.63300000000000001</c:v>
                </c:pt>
                <c:pt idx="2782">
                  <c:v>0.66200000000000003</c:v>
                </c:pt>
                <c:pt idx="2783">
                  <c:v>0.76700000000000002</c:v>
                </c:pt>
                <c:pt idx="2784">
                  <c:v>0.60199999999999998</c:v>
                </c:pt>
                <c:pt idx="2785">
                  <c:v>0.51200000000000001</c:v>
                </c:pt>
                <c:pt idx="2786">
                  <c:v>0.70599999999999996</c:v>
                </c:pt>
                <c:pt idx="2787">
                  <c:v>0.55400000000000005</c:v>
                </c:pt>
                <c:pt idx="2788">
                  <c:v>0.66800000000000004</c:v>
                </c:pt>
                <c:pt idx="2789">
                  <c:v>0.68600000000000005</c:v>
                </c:pt>
                <c:pt idx="2790">
                  <c:v>0.55800000000000005</c:v>
                </c:pt>
                <c:pt idx="2791">
                  <c:v>0.58299999999999996</c:v>
                </c:pt>
                <c:pt idx="2792">
                  <c:v>0.70699999999999996</c:v>
                </c:pt>
                <c:pt idx="2793">
                  <c:v>0.54700000000000004</c:v>
                </c:pt>
                <c:pt idx="2794">
                  <c:v>0.60299999999999998</c:v>
                </c:pt>
                <c:pt idx="2795">
                  <c:v>0.54800000000000004</c:v>
                </c:pt>
                <c:pt idx="2796">
                  <c:v>0.77800000000000002</c:v>
                </c:pt>
                <c:pt idx="2797">
                  <c:v>0.56599999999999995</c:v>
                </c:pt>
                <c:pt idx="2798">
                  <c:v>0.746</c:v>
                </c:pt>
                <c:pt idx="2799">
                  <c:v>0.54900000000000004</c:v>
                </c:pt>
                <c:pt idx="2800">
                  <c:v>0.70799999999999996</c:v>
                </c:pt>
                <c:pt idx="2801">
                  <c:v>0.54100000000000004</c:v>
                </c:pt>
                <c:pt idx="2802">
                  <c:v>0.57499999999999996</c:v>
                </c:pt>
                <c:pt idx="2803">
                  <c:v>0.70299999999999996</c:v>
                </c:pt>
                <c:pt idx="2804">
                  <c:v>0.57299999999999995</c:v>
                </c:pt>
                <c:pt idx="2805">
                  <c:v>0.55700000000000005</c:v>
                </c:pt>
                <c:pt idx="2806">
                  <c:v>0.66900000000000004</c:v>
                </c:pt>
                <c:pt idx="2807">
                  <c:v>0.66300000000000003</c:v>
                </c:pt>
                <c:pt idx="2808">
                  <c:v>0.45400000000000001</c:v>
                </c:pt>
                <c:pt idx="2809">
                  <c:v>0.59399999999999997</c:v>
                </c:pt>
                <c:pt idx="2810">
                  <c:v>0.6</c:v>
                </c:pt>
                <c:pt idx="2811">
                  <c:v>0.622</c:v>
                </c:pt>
                <c:pt idx="2812">
                  <c:v>0.56499999999999995</c:v>
                </c:pt>
                <c:pt idx="2813">
                  <c:v>0.69499999999999995</c:v>
                </c:pt>
                <c:pt idx="2814">
                  <c:v>0.69699999999999995</c:v>
                </c:pt>
                <c:pt idx="2815">
                  <c:v>0.67</c:v>
                </c:pt>
                <c:pt idx="2816">
                  <c:v>0.53300000000000003</c:v>
                </c:pt>
                <c:pt idx="2817">
                  <c:v>0.49399999999999999</c:v>
                </c:pt>
                <c:pt idx="2818">
                  <c:v>0.57099999999999995</c:v>
                </c:pt>
                <c:pt idx="2819">
                  <c:v>0.58199999999999996</c:v>
                </c:pt>
                <c:pt idx="2820">
                  <c:v>0.71399999999999997</c:v>
                </c:pt>
                <c:pt idx="2821">
                  <c:v>0.73199999999999998</c:v>
                </c:pt>
                <c:pt idx="2822">
                  <c:v>0.74299999999999999</c:v>
                </c:pt>
                <c:pt idx="2823">
                  <c:v>0.56999999999999995</c:v>
                </c:pt>
                <c:pt idx="2824">
                  <c:v>0.69299999999999995</c:v>
                </c:pt>
                <c:pt idx="2825">
                  <c:v>0.67300000000000004</c:v>
                </c:pt>
                <c:pt idx="2826">
                  <c:v>0.52500000000000002</c:v>
                </c:pt>
                <c:pt idx="2827">
                  <c:v>0.67300000000000004</c:v>
                </c:pt>
                <c:pt idx="2828">
                  <c:v>0.72299999999999998</c:v>
                </c:pt>
                <c:pt idx="2829">
                  <c:v>0.59799999999999998</c:v>
                </c:pt>
                <c:pt idx="2830">
                  <c:v>0.70899999999999996</c:v>
                </c:pt>
                <c:pt idx="2831">
                  <c:v>0.58099999999999996</c:v>
                </c:pt>
                <c:pt idx="2832">
                  <c:v>0.72799999999999998</c:v>
                </c:pt>
                <c:pt idx="2833">
                  <c:v>0.74299999999999999</c:v>
                </c:pt>
                <c:pt idx="2834">
                  <c:v>0.72599999999999998</c:v>
                </c:pt>
                <c:pt idx="2835">
                  <c:v>0.66</c:v>
                </c:pt>
                <c:pt idx="2836">
                  <c:v>0.73699999999999999</c:v>
                </c:pt>
                <c:pt idx="2837">
                  <c:v>0.55600000000000005</c:v>
                </c:pt>
                <c:pt idx="2838">
                  <c:v>0.67600000000000005</c:v>
                </c:pt>
                <c:pt idx="2839">
                  <c:v>0.72299999999999998</c:v>
                </c:pt>
                <c:pt idx="2840">
                  <c:v>0.56599999999999995</c:v>
                </c:pt>
                <c:pt idx="2841">
                  <c:v>0.54300000000000004</c:v>
                </c:pt>
                <c:pt idx="2842">
                  <c:v>0.54</c:v>
                </c:pt>
                <c:pt idx="2843">
                  <c:v>0.68700000000000006</c:v>
                </c:pt>
                <c:pt idx="2844">
                  <c:v>0.54600000000000004</c:v>
                </c:pt>
                <c:pt idx="2845">
                  <c:v>0.59599999999999997</c:v>
                </c:pt>
                <c:pt idx="2846">
                  <c:v>0.71899999999999997</c:v>
                </c:pt>
                <c:pt idx="2847">
                  <c:v>0.74</c:v>
                </c:pt>
                <c:pt idx="2848">
                  <c:v>0.66</c:v>
                </c:pt>
                <c:pt idx="2849">
                  <c:v>0.70099999999999996</c:v>
                </c:pt>
                <c:pt idx="2850">
                  <c:v>0.73699999999999999</c:v>
                </c:pt>
                <c:pt idx="2851">
                  <c:v>0.60599999999999998</c:v>
                </c:pt>
                <c:pt idx="2852">
                  <c:v>0.58599999999999997</c:v>
                </c:pt>
                <c:pt idx="2853">
                  <c:v>0.76700000000000002</c:v>
                </c:pt>
                <c:pt idx="2854">
                  <c:v>0.67600000000000005</c:v>
                </c:pt>
                <c:pt idx="2855">
                  <c:v>0.69199999999999995</c:v>
                </c:pt>
                <c:pt idx="2856">
                  <c:v>0.60199999999999998</c:v>
                </c:pt>
                <c:pt idx="2857">
                  <c:v>0.79</c:v>
                </c:pt>
                <c:pt idx="2858">
                  <c:v>0.53500000000000003</c:v>
                </c:pt>
                <c:pt idx="2859">
                  <c:v>0.59099999999999997</c:v>
                </c:pt>
                <c:pt idx="2860">
                  <c:v>0.68100000000000005</c:v>
                </c:pt>
                <c:pt idx="2861">
                  <c:v>0.73299999999999998</c:v>
                </c:pt>
                <c:pt idx="2862">
                  <c:v>0.71499999999999997</c:v>
                </c:pt>
                <c:pt idx="2863">
                  <c:v>0.77400000000000002</c:v>
                </c:pt>
                <c:pt idx="2864">
                  <c:v>0.65300000000000002</c:v>
                </c:pt>
                <c:pt idx="2865">
                  <c:v>0.71099999999999997</c:v>
                </c:pt>
                <c:pt idx="2866">
                  <c:v>0.61199999999999999</c:v>
                </c:pt>
                <c:pt idx="2867">
                  <c:v>0.68899999999999995</c:v>
                </c:pt>
                <c:pt idx="2868">
                  <c:v>0.68400000000000005</c:v>
                </c:pt>
                <c:pt idx="2869">
                  <c:v>0.55400000000000005</c:v>
                </c:pt>
                <c:pt idx="2870">
                  <c:v>0.55600000000000005</c:v>
                </c:pt>
                <c:pt idx="2871">
                  <c:v>0.67500000000000004</c:v>
                </c:pt>
                <c:pt idx="2872">
                  <c:v>0.57999999999999996</c:v>
                </c:pt>
                <c:pt idx="2873">
                  <c:v>0.60899999999999999</c:v>
                </c:pt>
                <c:pt idx="2874">
                  <c:v>0.68700000000000006</c:v>
                </c:pt>
                <c:pt idx="2875">
                  <c:v>0.65500000000000003</c:v>
                </c:pt>
                <c:pt idx="2876">
                  <c:v>0.60099999999999998</c:v>
                </c:pt>
                <c:pt idx="2877">
                  <c:v>0.54900000000000004</c:v>
                </c:pt>
                <c:pt idx="2878">
                  <c:v>0.64700000000000002</c:v>
                </c:pt>
                <c:pt idx="2879">
                  <c:v>0.58499999999999996</c:v>
                </c:pt>
                <c:pt idx="2880">
                  <c:v>0.54400000000000004</c:v>
                </c:pt>
                <c:pt idx="2881">
                  <c:v>0.60699999999999998</c:v>
                </c:pt>
                <c:pt idx="2882">
                  <c:v>0.67700000000000005</c:v>
                </c:pt>
                <c:pt idx="2883">
                  <c:v>0.67900000000000005</c:v>
                </c:pt>
                <c:pt idx="2884">
                  <c:v>0.68100000000000005</c:v>
                </c:pt>
                <c:pt idx="2885">
                  <c:v>0.58499999999999996</c:v>
                </c:pt>
                <c:pt idx="2886">
                  <c:v>0.59699999999999998</c:v>
                </c:pt>
                <c:pt idx="2887">
                  <c:v>0.59199999999999997</c:v>
                </c:pt>
                <c:pt idx="2888">
                  <c:v>0.72499999999999998</c:v>
                </c:pt>
                <c:pt idx="2889">
                  <c:v>0.71699999999999997</c:v>
                </c:pt>
                <c:pt idx="2890">
                  <c:v>0.54200000000000004</c:v>
                </c:pt>
                <c:pt idx="2891">
                  <c:v>0.60599999999999998</c:v>
                </c:pt>
                <c:pt idx="2892">
                  <c:v>0.52100000000000002</c:v>
                </c:pt>
                <c:pt idx="2893">
                  <c:v>0.55100000000000005</c:v>
                </c:pt>
                <c:pt idx="2894">
                  <c:v>0.69199999999999995</c:v>
                </c:pt>
                <c:pt idx="2895">
                  <c:v>0.65700000000000003</c:v>
                </c:pt>
                <c:pt idx="2896">
                  <c:v>0.71399999999999997</c:v>
                </c:pt>
                <c:pt idx="2897">
                  <c:v>0.60599999999999998</c:v>
                </c:pt>
                <c:pt idx="2898">
                  <c:v>0.76300000000000001</c:v>
                </c:pt>
                <c:pt idx="2899">
                  <c:v>0.71099999999999997</c:v>
                </c:pt>
                <c:pt idx="2900">
                  <c:v>0.748</c:v>
                </c:pt>
                <c:pt idx="2901">
                  <c:v>0.69799999999999995</c:v>
                </c:pt>
                <c:pt idx="2902">
                  <c:v>0.66700000000000004</c:v>
                </c:pt>
                <c:pt idx="2903">
                  <c:v>0.70399999999999996</c:v>
                </c:pt>
                <c:pt idx="2904">
                  <c:v>0.56000000000000005</c:v>
                </c:pt>
                <c:pt idx="2905">
                  <c:v>0.53</c:v>
                </c:pt>
                <c:pt idx="2906">
                  <c:v>0.57499999999999996</c:v>
                </c:pt>
                <c:pt idx="2907">
                  <c:v>0.68799999999999994</c:v>
                </c:pt>
                <c:pt idx="2908">
                  <c:v>0.748</c:v>
                </c:pt>
                <c:pt idx="2909">
                  <c:v>0.69799999999999995</c:v>
                </c:pt>
                <c:pt idx="2910">
                  <c:v>0.63600000000000001</c:v>
                </c:pt>
                <c:pt idx="2911">
                  <c:v>0.54400000000000004</c:v>
                </c:pt>
                <c:pt idx="2912">
                  <c:v>0.55700000000000005</c:v>
                </c:pt>
                <c:pt idx="2913">
                  <c:v>0.56599999999999995</c:v>
                </c:pt>
                <c:pt idx="2914">
                  <c:v>0.61899999999999999</c:v>
                </c:pt>
                <c:pt idx="2915">
                  <c:v>0.745</c:v>
                </c:pt>
                <c:pt idx="2916">
                  <c:v>0.70299999999999996</c:v>
                </c:pt>
                <c:pt idx="2917">
                  <c:v>0.64700000000000002</c:v>
                </c:pt>
                <c:pt idx="2918">
                  <c:v>0.63100000000000001</c:v>
                </c:pt>
                <c:pt idx="2919">
                  <c:v>0.72899999999999998</c:v>
                </c:pt>
                <c:pt idx="2920">
                  <c:v>0.70499999999999996</c:v>
                </c:pt>
                <c:pt idx="2921">
                  <c:v>0.67</c:v>
                </c:pt>
                <c:pt idx="2922">
                  <c:v>0.54</c:v>
                </c:pt>
                <c:pt idx="2923">
                  <c:v>0.57799999999999996</c:v>
                </c:pt>
                <c:pt idx="2924">
                  <c:v>0.54</c:v>
                </c:pt>
                <c:pt idx="2925">
                  <c:v>0.54</c:v>
                </c:pt>
                <c:pt idx="2926">
                  <c:v>0.54</c:v>
                </c:pt>
                <c:pt idx="2927">
                  <c:v>0.65</c:v>
                </c:pt>
                <c:pt idx="2928">
                  <c:v>0.70299999999999996</c:v>
                </c:pt>
                <c:pt idx="2929">
                  <c:v>0.71299999999999997</c:v>
                </c:pt>
                <c:pt idx="2930">
                  <c:v>0.69199999999999995</c:v>
                </c:pt>
                <c:pt idx="2931">
                  <c:v>0.55900000000000005</c:v>
                </c:pt>
                <c:pt idx="2932">
                  <c:v>0.58199999999999996</c:v>
                </c:pt>
                <c:pt idx="2933">
                  <c:v>0.54300000000000004</c:v>
                </c:pt>
                <c:pt idx="2934">
                  <c:v>0.66700000000000004</c:v>
                </c:pt>
                <c:pt idx="2935">
                  <c:v>0.498</c:v>
                </c:pt>
                <c:pt idx="2936">
                  <c:v>0.70299999999999996</c:v>
                </c:pt>
                <c:pt idx="2937">
                  <c:v>0.67</c:v>
                </c:pt>
                <c:pt idx="2938">
                  <c:v>0.54900000000000004</c:v>
                </c:pt>
                <c:pt idx="2939">
                  <c:v>0.63800000000000001</c:v>
                </c:pt>
                <c:pt idx="2940">
                  <c:v>0.58399999999999996</c:v>
                </c:pt>
                <c:pt idx="2941">
                  <c:v>0.56799999999999995</c:v>
                </c:pt>
                <c:pt idx="2942">
                  <c:v>0.73199999999999998</c:v>
                </c:pt>
                <c:pt idx="2943">
                  <c:v>0.65800000000000003</c:v>
                </c:pt>
                <c:pt idx="2944">
                  <c:v>0.52400000000000002</c:v>
                </c:pt>
                <c:pt idx="2945">
                  <c:v>0.66400000000000003</c:v>
                </c:pt>
                <c:pt idx="2946">
                  <c:v>0.68500000000000005</c:v>
                </c:pt>
                <c:pt idx="2947">
                  <c:v>0.59399999999999997</c:v>
                </c:pt>
                <c:pt idx="2948">
                  <c:v>0.68899999999999995</c:v>
                </c:pt>
                <c:pt idx="2949">
                  <c:v>0.66400000000000003</c:v>
                </c:pt>
                <c:pt idx="2950">
                  <c:v>0.63300000000000001</c:v>
                </c:pt>
                <c:pt idx="2951">
                  <c:v>0.72299999999999998</c:v>
                </c:pt>
                <c:pt idx="2952">
                  <c:v>0.54500000000000004</c:v>
                </c:pt>
                <c:pt idx="2953">
                  <c:v>0.63</c:v>
                </c:pt>
                <c:pt idx="2954">
                  <c:v>0.64500000000000002</c:v>
                </c:pt>
                <c:pt idx="2955">
                  <c:v>0.74399999999999999</c:v>
                </c:pt>
                <c:pt idx="2956">
                  <c:v>0.56100000000000005</c:v>
                </c:pt>
                <c:pt idx="2957">
                  <c:v>0.83</c:v>
                </c:pt>
                <c:pt idx="2958">
                  <c:v>0.72399999999999998</c:v>
                </c:pt>
                <c:pt idx="2959">
                  <c:v>0.57699999999999996</c:v>
                </c:pt>
                <c:pt idx="2960">
                  <c:v>0.71599999999999997</c:v>
                </c:pt>
                <c:pt idx="2961">
                  <c:v>0.54100000000000004</c:v>
                </c:pt>
                <c:pt idx="2962">
                  <c:v>0.68600000000000005</c:v>
                </c:pt>
                <c:pt idx="2963">
                  <c:v>0.58099999999999996</c:v>
                </c:pt>
                <c:pt idx="2964">
                  <c:v>0.71499999999999997</c:v>
                </c:pt>
                <c:pt idx="2965">
                  <c:v>0.53800000000000003</c:v>
                </c:pt>
                <c:pt idx="2966">
                  <c:v>0.503</c:v>
                </c:pt>
                <c:pt idx="2967">
                  <c:v>0.71899999999999997</c:v>
                </c:pt>
                <c:pt idx="2968">
                  <c:v>0.71699999999999997</c:v>
                </c:pt>
                <c:pt idx="2969">
                  <c:v>0.61299999999999999</c:v>
                </c:pt>
                <c:pt idx="2970">
                  <c:v>0.54300000000000004</c:v>
                </c:pt>
                <c:pt idx="2971">
                  <c:v>0.56599999999999995</c:v>
                </c:pt>
                <c:pt idx="2972">
                  <c:v>0.63500000000000001</c:v>
                </c:pt>
                <c:pt idx="2973">
                  <c:v>0.54600000000000004</c:v>
                </c:pt>
                <c:pt idx="2974">
                  <c:v>0.68500000000000005</c:v>
                </c:pt>
                <c:pt idx="2975">
                  <c:v>0.52700000000000002</c:v>
                </c:pt>
                <c:pt idx="2976">
                  <c:v>0.58699999999999997</c:v>
                </c:pt>
                <c:pt idx="2977">
                  <c:v>0.58599999999999997</c:v>
                </c:pt>
                <c:pt idx="2978">
                  <c:v>0.53200000000000003</c:v>
                </c:pt>
                <c:pt idx="2979">
                  <c:v>0.57099999999999995</c:v>
                </c:pt>
                <c:pt idx="2980">
                  <c:v>0.74</c:v>
                </c:pt>
                <c:pt idx="2981">
                  <c:v>0.64600000000000002</c:v>
                </c:pt>
                <c:pt idx="2982">
                  <c:v>0.59699999999999998</c:v>
                </c:pt>
                <c:pt idx="2983">
                  <c:v>0.624</c:v>
                </c:pt>
                <c:pt idx="2984">
                  <c:v>0.68300000000000005</c:v>
                </c:pt>
                <c:pt idx="2985">
                  <c:v>0.53100000000000003</c:v>
                </c:pt>
                <c:pt idx="2986">
                  <c:v>0.68500000000000005</c:v>
                </c:pt>
                <c:pt idx="2987">
                  <c:v>0.58599999999999997</c:v>
                </c:pt>
                <c:pt idx="2988">
                  <c:v>0.69599999999999995</c:v>
                </c:pt>
                <c:pt idx="2989">
                  <c:v>0.746</c:v>
                </c:pt>
                <c:pt idx="2990">
                  <c:v>0.56799999999999995</c:v>
                </c:pt>
                <c:pt idx="2991">
                  <c:v>0.68100000000000005</c:v>
                </c:pt>
                <c:pt idx="2992">
                  <c:v>0.52500000000000002</c:v>
                </c:pt>
                <c:pt idx="2993">
                  <c:v>0.76700000000000002</c:v>
                </c:pt>
                <c:pt idx="2994">
                  <c:v>0.70499999999999996</c:v>
                </c:pt>
                <c:pt idx="2995">
                  <c:v>0.52700000000000002</c:v>
                </c:pt>
                <c:pt idx="2996">
                  <c:v>0.68</c:v>
                </c:pt>
                <c:pt idx="2997">
                  <c:v>0.70199999999999996</c:v>
                </c:pt>
                <c:pt idx="2998">
                  <c:v>0.73599999999999999</c:v>
                </c:pt>
                <c:pt idx="2999">
                  <c:v>0.63500000000000001</c:v>
                </c:pt>
                <c:pt idx="3000">
                  <c:v>0.55200000000000005</c:v>
                </c:pt>
                <c:pt idx="3001">
                  <c:v>0.50600000000000001</c:v>
                </c:pt>
                <c:pt idx="3002">
                  <c:v>0.57499999999999996</c:v>
                </c:pt>
                <c:pt idx="3003">
                  <c:v>0.55900000000000005</c:v>
                </c:pt>
                <c:pt idx="3004">
                  <c:v>0.57099999999999995</c:v>
                </c:pt>
                <c:pt idx="3005">
                  <c:v>0.59</c:v>
                </c:pt>
                <c:pt idx="3006">
                  <c:v>0.58899999999999997</c:v>
                </c:pt>
                <c:pt idx="3007">
                  <c:v>0.60599999999999998</c:v>
                </c:pt>
                <c:pt idx="3008">
                  <c:v>0.69499999999999995</c:v>
                </c:pt>
                <c:pt idx="3009">
                  <c:v>0.53300000000000003</c:v>
                </c:pt>
                <c:pt idx="3010">
                  <c:v>0.56899999999999995</c:v>
                </c:pt>
                <c:pt idx="3011">
                  <c:v>0.58099999999999996</c:v>
                </c:pt>
                <c:pt idx="3012">
                  <c:v>0.70799999999999996</c:v>
                </c:pt>
                <c:pt idx="3013">
                  <c:v>0.64900000000000002</c:v>
                </c:pt>
                <c:pt idx="3014">
                  <c:v>0.56200000000000006</c:v>
                </c:pt>
                <c:pt idx="3015">
                  <c:v>0.55400000000000005</c:v>
                </c:pt>
                <c:pt idx="3016">
                  <c:v>0.71</c:v>
                </c:pt>
                <c:pt idx="3017">
                  <c:v>0.67300000000000004</c:v>
                </c:pt>
                <c:pt idx="3018">
                  <c:v>0.56299999999999994</c:v>
                </c:pt>
                <c:pt idx="3019">
                  <c:v>0.49299999999999999</c:v>
                </c:pt>
                <c:pt idx="3020">
                  <c:v>0.70499999999999996</c:v>
                </c:pt>
                <c:pt idx="3021">
                  <c:v>0.75600000000000001</c:v>
                </c:pt>
                <c:pt idx="3022">
                  <c:v>0.69</c:v>
                </c:pt>
                <c:pt idx="3023">
                  <c:v>0.65700000000000003</c:v>
                </c:pt>
                <c:pt idx="3024">
                  <c:v>0.51400000000000001</c:v>
                </c:pt>
                <c:pt idx="3025">
                  <c:v>0.73</c:v>
                </c:pt>
                <c:pt idx="3026">
                  <c:v>0.64500000000000002</c:v>
                </c:pt>
                <c:pt idx="3027">
                  <c:v>0.65300000000000002</c:v>
                </c:pt>
                <c:pt idx="3028">
                  <c:v>0.70699999999999996</c:v>
                </c:pt>
                <c:pt idx="3029">
                  <c:v>0.51600000000000001</c:v>
                </c:pt>
                <c:pt idx="3030">
                  <c:v>0.63800000000000001</c:v>
                </c:pt>
                <c:pt idx="3031">
                  <c:v>0.56000000000000005</c:v>
                </c:pt>
                <c:pt idx="3032">
                  <c:v>0.70799999999999996</c:v>
                </c:pt>
                <c:pt idx="3033">
                  <c:v>0.53</c:v>
                </c:pt>
                <c:pt idx="3034">
                  <c:v>0.70599999999999996</c:v>
                </c:pt>
                <c:pt idx="3035">
                  <c:v>0.72499999999999998</c:v>
                </c:pt>
                <c:pt idx="3036">
                  <c:v>0.59</c:v>
                </c:pt>
                <c:pt idx="3037">
                  <c:v>0.73099999999999998</c:v>
                </c:pt>
                <c:pt idx="3038">
                  <c:v>0.59799999999999998</c:v>
                </c:pt>
                <c:pt idx="3039">
                  <c:v>0.57399999999999995</c:v>
                </c:pt>
                <c:pt idx="3040">
                  <c:v>0.68300000000000005</c:v>
                </c:pt>
                <c:pt idx="3041">
                  <c:v>0.72799999999999998</c:v>
                </c:pt>
                <c:pt idx="3042">
                  <c:v>0.68200000000000005</c:v>
                </c:pt>
                <c:pt idx="3043">
                  <c:v>0.51200000000000001</c:v>
                </c:pt>
                <c:pt idx="3044">
                  <c:v>0.72599999999999998</c:v>
                </c:pt>
                <c:pt idx="3045">
                  <c:v>0.64500000000000002</c:v>
                </c:pt>
                <c:pt idx="3046">
                  <c:v>0.65</c:v>
                </c:pt>
                <c:pt idx="3047">
                  <c:v>0.751</c:v>
                </c:pt>
                <c:pt idx="3048">
                  <c:v>0.71099999999999997</c:v>
                </c:pt>
                <c:pt idx="3049">
                  <c:v>0.66300000000000003</c:v>
                </c:pt>
                <c:pt idx="3050">
                  <c:v>0.55000000000000004</c:v>
                </c:pt>
                <c:pt idx="3051">
                  <c:v>0.67800000000000005</c:v>
                </c:pt>
                <c:pt idx="3052">
                  <c:v>0.65600000000000003</c:v>
                </c:pt>
                <c:pt idx="3053">
                  <c:v>0.54200000000000004</c:v>
                </c:pt>
                <c:pt idx="3054">
                  <c:v>0.73499999999999999</c:v>
                </c:pt>
                <c:pt idx="3055">
                  <c:v>0.66400000000000003</c:v>
                </c:pt>
                <c:pt idx="3056">
                  <c:v>0.53700000000000003</c:v>
                </c:pt>
                <c:pt idx="3057">
                  <c:v>0.57999999999999996</c:v>
                </c:pt>
                <c:pt idx="3058">
                  <c:v>0.57799999999999996</c:v>
                </c:pt>
                <c:pt idx="3059">
                  <c:v>0.625</c:v>
                </c:pt>
                <c:pt idx="3060">
                  <c:v>0.72499999999999998</c:v>
                </c:pt>
                <c:pt idx="3061">
                  <c:v>0.73899999999999999</c:v>
                </c:pt>
                <c:pt idx="3062">
                  <c:v>0.72099999999999997</c:v>
                </c:pt>
                <c:pt idx="3063">
                  <c:v>0.61199999999999999</c:v>
                </c:pt>
                <c:pt idx="3064">
                  <c:v>0.67400000000000004</c:v>
                </c:pt>
                <c:pt idx="3065">
                  <c:v>0.61299999999999999</c:v>
                </c:pt>
                <c:pt idx="3066">
                  <c:v>0.501</c:v>
                </c:pt>
                <c:pt idx="3067">
                  <c:v>0.56000000000000005</c:v>
                </c:pt>
                <c:pt idx="3068">
                  <c:v>0.53100000000000003</c:v>
                </c:pt>
                <c:pt idx="3069">
                  <c:v>0.66</c:v>
                </c:pt>
                <c:pt idx="3070">
                  <c:v>0.74299999999999999</c:v>
                </c:pt>
                <c:pt idx="3071">
                  <c:v>0.67100000000000004</c:v>
                </c:pt>
                <c:pt idx="3072">
                  <c:v>0.71699999999999997</c:v>
                </c:pt>
                <c:pt idx="3073">
                  <c:v>0.58699999999999997</c:v>
                </c:pt>
                <c:pt idx="3074">
                  <c:v>0.72499999999999998</c:v>
                </c:pt>
                <c:pt idx="3075">
                  <c:v>0.64500000000000002</c:v>
                </c:pt>
                <c:pt idx="3076">
                  <c:v>0.69899999999999995</c:v>
                </c:pt>
                <c:pt idx="3077">
                  <c:v>0.71499999999999997</c:v>
                </c:pt>
                <c:pt idx="3078">
                  <c:v>0.55100000000000005</c:v>
                </c:pt>
                <c:pt idx="3079">
                  <c:v>0.70099999999999996</c:v>
                </c:pt>
                <c:pt idx="3080">
                  <c:v>0.55800000000000005</c:v>
                </c:pt>
                <c:pt idx="3081">
                  <c:v>0.57799999999999996</c:v>
                </c:pt>
                <c:pt idx="3082">
                  <c:v>0.68300000000000005</c:v>
                </c:pt>
                <c:pt idx="3083">
                  <c:v>0.69199999999999995</c:v>
                </c:pt>
                <c:pt idx="3084">
                  <c:v>0.64900000000000002</c:v>
                </c:pt>
                <c:pt idx="3085">
                  <c:v>0.749</c:v>
                </c:pt>
                <c:pt idx="3086">
                  <c:v>0.51800000000000002</c:v>
                </c:pt>
                <c:pt idx="3087">
                  <c:v>0.52200000000000002</c:v>
                </c:pt>
                <c:pt idx="3088">
                  <c:v>0.7</c:v>
                </c:pt>
                <c:pt idx="3089">
                  <c:v>0.68300000000000005</c:v>
                </c:pt>
                <c:pt idx="3090">
                  <c:v>0.64600000000000002</c:v>
                </c:pt>
                <c:pt idx="3091">
                  <c:v>0.71199999999999997</c:v>
                </c:pt>
                <c:pt idx="3092">
                  <c:v>0.67100000000000004</c:v>
                </c:pt>
                <c:pt idx="3093">
                  <c:v>0.625</c:v>
                </c:pt>
                <c:pt idx="3094">
                  <c:v>0.54400000000000004</c:v>
                </c:pt>
                <c:pt idx="3095">
                  <c:v>0.59499999999999997</c:v>
                </c:pt>
                <c:pt idx="3096">
                  <c:v>0.57699999999999996</c:v>
                </c:pt>
                <c:pt idx="3097">
                  <c:v>0.68400000000000005</c:v>
                </c:pt>
                <c:pt idx="3098">
                  <c:v>0.63900000000000001</c:v>
                </c:pt>
                <c:pt idx="3099">
                  <c:v>0.55300000000000005</c:v>
                </c:pt>
                <c:pt idx="3100">
                  <c:v>0.65600000000000003</c:v>
                </c:pt>
                <c:pt idx="3101">
                  <c:v>0.73799999999999999</c:v>
                </c:pt>
                <c:pt idx="3102">
                  <c:v>0.57199999999999995</c:v>
                </c:pt>
                <c:pt idx="3103">
                  <c:v>0.57799999999999996</c:v>
                </c:pt>
                <c:pt idx="3104">
                  <c:v>0.72099999999999997</c:v>
                </c:pt>
                <c:pt idx="3105">
                  <c:v>0.65100000000000002</c:v>
                </c:pt>
                <c:pt idx="3106">
                  <c:v>0.55500000000000005</c:v>
                </c:pt>
                <c:pt idx="3107">
                  <c:v>0.73599999999999999</c:v>
                </c:pt>
                <c:pt idx="3108">
                  <c:v>0.72899999999999998</c:v>
                </c:pt>
                <c:pt idx="3109">
                  <c:v>0.67900000000000005</c:v>
                </c:pt>
                <c:pt idx="3110">
                  <c:v>0.63900000000000001</c:v>
                </c:pt>
                <c:pt idx="3111">
                  <c:v>0.66100000000000003</c:v>
                </c:pt>
                <c:pt idx="3112">
                  <c:v>0.54</c:v>
                </c:pt>
                <c:pt idx="3113">
                  <c:v>0.70099999999999996</c:v>
                </c:pt>
                <c:pt idx="3114">
                  <c:v>0.83599999999999997</c:v>
                </c:pt>
                <c:pt idx="3115">
                  <c:v>0.57299999999999995</c:v>
                </c:pt>
                <c:pt idx="3116">
                  <c:v>0.57399999999999995</c:v>
                </c:pt>
                <c:pt idx="3117">
                  <c:v>0.69199999999999995</c:v>
                </c:pt>
                <c:pt idx="3118">
                  <c:v>0.73399999999999999</c:v>
                </c:pt>
                <c:pt idx="3119">
                  <c:v>0.61</c:v>
                </c:pt>
                <c:pt idx="3120">
                  <c:v>0.745</c:v>
                </c:pt>
                <c:pt idx="3121">
                  <c:v>0.53500000000000003</c:v>
                </c:pt>
                <c:pt idx="3122">
                  <c:v>0.59799999999999998</c:v>
                </c:pt>
                <c:pt idx="3123">
                  <c:v>0.54400000000000004</c:v>
                </c:pt>
                <c:pt idx="3124">
                  <c:v>0.64100000000000001</c:v>
                </c:pt>
                <c:pt idx="3125">
                  <c:v>0.69599999999999995</c:v>
                </c:pt>
                <c:pt idx="3126">
                  <c:v>0.55000000000000004</c:v>
                </c:pt>
                <c:pt idx="3127">
                  <c:v>0.71</c:v>
                </c:pt>
                <c:pt idx="3128">
                  <c:v>0.65900000000000003</c:v>
                </c:pt>
                <c:pt idx="3129">
                  <c:v>0.69699999999999995</c:v>
                </c:pt>
                <c:pt idx="3130">
                  <c:v>0.72799999999999998</c:v>
                </c:pt>
                <c:pt idx="3131">
                  <c:v>0.68899999999999995</c:v>
                </c:pt>
                <c:pt idx="3132">
                  <c:v>0.58599999999999997</c:v>
                </c:pt>
                <c:pt idx="3133">
                  <c:v>0.81799999999999995</c:v>
                </c:pt>
                <c:pt idx="3134">
                  <c:v>0.71299999999999997</c:v>
                </c:pt>
                <c:pt idx="3135">
                  <c:v>0.57799999999999996</c:v>
                </c:pt>
                <c:pt idx="3136">
                  <c:v>0.67100000000000004</c:v>
                </c:pt>
                <c:pt idx="3137">
                  <c:v>0.78100000000000003</c:v>
                </c:pt>
                <c:pt idx="3138">
                  <c:v>0.71599999999999997</c:v>
                </c:pt>
                <c:pt idx="3139">
                  <c:v>0.65700000000000003</c:v>
                </c:pt>
                <c:pt idx="3140">
                  <c:v>0.57999999999999996</c:v>
                </c:pt>
                <c:pt idx="3141">
                  <c:v>0.55200000000000005</c:v>
                </c:pt>
                <c:pt idx="3142">
                  <c:v>0.54300000000000004</c:v>
                </c:pt>
                <c:pt idx="3143">
                  <c:v>0.63400000000000001</c:v>
                </c:pt>
                <c:pt idx="3144">
                  <c:v>0.69199999999999995</c:v>
                </c:pt>
                <c:pt idx="3145">
                  <c:v>0.57499999999999996</c:v>
                </c:pt>
                <c:pt idx="3146">
                  <c:v>0.70099999999999996</c:v>
                </c:pt>
                <c:pt idx="3147">
                  <c:v>0.75</c:v>
                </c:pt>
                <c:pt idx="3148">
                  <c:v>0.69699999999999995</c:v>
                </c:pt>
                <c:pt idx="3149">
                  <c:v>0.58899999999999997</c:v>
                </c:pt>
                <c:pt idx="3150">
                  <c:v>0.60799999999999998</c:v>
                </c:pt>
                <c:pt idx="3151">
                  <c:v>0.72299999999999998</c:v>
                </c:pt>
                <c:pt idx="3152">
                  <c:v>0.66600000000000004</c:v>
                </c:pt>
                <c:pt idx="3153">
                  <c:v>0.73799999999999999</c:v>
                </c:pt>
                <c:pt idx="3154">
                  <c:v>0.625</c:v>
                </c:pt>
                <c:pt idx="3155">
                  <c:v>0.70099999999999996</c:v>
                </c:pt>
                <c:pt idx="3156">
                  <c:v>0.66100000000000003</c:v>
                </c:pt>
                <c:pt idx="3157">
                  <c:v>0.54200000000000004</c:v>
                </c:pt>
                <c:pt idx="3158">
                  <c:v>0.63100000000000001</c:v>
                </c:pt>
                <c:pt idx="3159">
                  <c:v>0.66400000000000003</c:v>
                </c:pt>
                <c:pt idx="3160">
                  <c:v>0.624</c:v>
                </c:pt>
                <c:pt idx="3161">
                  <c:v>0.74</c:v>
                </c:pt>
                <c:pt idx="3162">
                  <c:v>0.754</c:v>
                </c:pt>
                <c:pt idx="3163">
                  <c:v>0.72699999999999998</c:v>
                </c:pt>
                <c:pt idx="3164">
                  <c:v>0.68100000000000005</c:v>
                </c:pt>
                <c:pt idx="3165">
                  <c:v>0.68200000000000005</c:v>
                </c:pt>
                <c:pt idx="3166">
                  <c:v>0.748</c:v>
                </c:pt>
                <c:pt idx="3167">
                  <c:v>0.70699999999999996</c:v>
                </c:pt>
                <c:pt idx="3168">
                  <c:v>0.64500000000000002</c:v>
                </c:pt>
                <c:pt idx="3169">
                  <c:v>0.54500000000000004</c:v>
                </c:pt>
                <c:pt idx="3170">
                  <c:v>0.67800000000000005</c:v>
                </c:pt>
                <c:pt idx="3171">
                  <c:v>0.76200000000000001</c:v>
                </c:pt>
                <c:pt idx="3172">
                  <c:v>0.68899999999999995</c:v>
                </c:pt>
                <c:pt idx="3173">
                  <c:v>0.67100000000000004</c:v>
                </c:pt>
                <c:pt idx="3174">
                  <c:v>0.66</c:v>
                </c:pt>
                <c:pt idx="3175">
                  <c:v>0.74299999999999999</c:v>
                </c:pt>
                <c:pt idx="3176">
                  <c:v>0.64900000000000002</c:v>
                </c:pt>
                <c:pt idx="3177">
                  <c:v>0.69099999999999995</c:v>
                </c:pt>
                <c:pt idx="3178">
                  <c:v>0.78</c:v>
                </c:pt>
                <c:pt idx="3179">
                  <c:v>0.69199999999999995</c:v>
                </c:pt>
                <c:pt idx="3180">
                  <c:v>0.70299999999999996</c:v>
                </c:pt>
                <c:pt idx="3181">
                  <c:v>0.66900000000000004</c:v>
                </c:pt>
                <c:pt idx="3182">
                  <c:v>0.65700000000000003</c:v>
                </c:pt>
                <c:pt idx="3183">
                  <c:v>0.73599999999999999</c:v>
                </c:pt>
                <c:pt idx="3184">
                  <c:v>0.72899999999999998</c:v>
                </c:pt>
                <c:pt idx="3185">
                  <c:v>0.501</c:v>
                </c:pt>
                <c:pt idx="3186">
                  <c:v>0.63300000000000001</c:v>
                </c:pt>
                <c:pt idx="3187">
                  <c:v>0.67900000000000005</c:v>
                </c:pt>
                <c:pt idx="3188">
                  <c:v>0.56899999999999995</c:v>
                </c:pt>
                <c:pt idx="3189">
                  <c:v>0.74399999999999999</c:v>
                </c:pt>
                <c:pt idx="3190">
                  <c:v>0.65900000000000003</c:v>
                </c:pt>
                <c:pt idx="3191">
                  <c:v>0.71199999999999997</c:v>
                </c:pt>
                <c:pt idx="3192">
                  <c:v>0.72099999999999997</c:v>
                </c:pt>
                <c:pt idx="3193">
                  <c:v>0.55300000000000005</c:v>
                </c:pt>
                <c:pt idx="3194">
                  <c:v>0.63600000000000001</c:v>
                </c:pt>
                <c:pt idx="3195">
                  <c:v>0.65800000000000003</c:v>
                </c:pt>
                <c:pt idx="3196">
                  <c:v>0.54400000000000004</c:v>
                </c:pt>
                <c:pt idx="3197">
                  <c:v>0.73799999999999999</c:v>
                </c:pt>
                <c:pt idx="3198">
                  <c:v>0.73599999999999999</c:v>
                </c:pt>
                <c:pt idx="3199">
                  <c:v>0.66100000000000003</c:v>
                </c:pt>
                <c:pt idx="3200">
                  <c:v>0.70699999999999996</c:v>
                </c:pt>
                <c:pt idx="3201">
                  <c:v>0.68200000000000005</c:v>
                </c:pt>
                <c:pt idx="3202">
                  <c:v>0.69399999999999995</c:v>
                </c:pt>
                <c:pt idx="3203">
                  <c:v>0.747</c:v>
                </c:pt>
                <c:pt idx="3204">
                  <c:v>0.752</c:v>
                </c:pt>
                <c:pt idx="3205">
                  <c:v>0.70599999999999996</c:v>
                </c:pt>
                <c:pt idx="3206">
                  <c:v>0.55600000000000005</c:v>
                </c:pt>
                <c:pt idx="3207">
                  <c:v>0.69899999999999995</c:v>
                </c:pt>
                <c:pt idx="3208">
                  <c:v>0.76800000000000002</c:v>
                </c:pt>
                <c:pt idx="3209">
                  <c:v>0.67700000000000005</c:v>
                </c:pt>
                <c:pt idx="3210">
                  <c:v>0.56200000000000006</c:v>
                </c:pt>
                <c:pt idx="3211">
                  <c:v>0.76600000000000001</c:v>
                </c:pt>
                <c:pt idx="3212">
                  <c:v>0.65300000000000002</c:v>
                </c:pt>
                <c:pt idx="3213">
                  <c:v>0.751</c:v>
                </c:pt>
                <c:pt idx="3214">
                  <c:v>0.55000000000000004</c:v>
                </c:pt>
                <c:pt idx="3215">
                  <c:v>0.65500000000000003</c:v>
                </c:pt>
                <c:pt idx="3216">
                  <c:v>0.7</c:v>
                </c:pt>
                <c:pt idx="3217">
                  <c:v>0.67200000000000004</c:v>
                </c:pt>
                <c:pt idx="3218">
                  <c:v>0.82499999999999996</c:v>
                </c:pt>
                <c:pt idx="3219">
                  <c:v>0.64700000000000002</c:v>
                </c:pt>
                <c:pt idx="3220">
                  <c:v>0.67300000000000004</c:v>
                </c:pt>
                <c:pt idx="3221">
                  <c:v>0.66800000000000004</c:v>
                </c:pt>
                <c:pt idx="3222">
                  <c:v>0.67600000000000005</c:v>
                </c:pt>
                <c:pt idx="3223">
                  <c:v>0.68</c:v>
                </c:pt>
                <c:pt idx="3224">
                  <c:v>0.67100000000000004</c:v>
                </c:pt>
                <c:pt idx="3225">
                  <c:v>0.70899999999999996</c:v>
                </c:pt>
                <c:pt idx="3226">
                  <c:v>0.58199999999999996</c:v>
                </c:pt>
                <c:pt idx="3227">
                  <c:v>0.63</c:v>
                </c:pt>
                <c:pt idx="3228">
                  <c:v>0.70299999999999996</c:v>
                </c:pt>
                <c:pt idx="3229">
                  <c:v>0.746</c:v>
                </c:pt>
                <c:pt idx="3230">
                  <c:v>0.73699999999999999</c:v>
                </c:pt>
                <c:pt idx="3231">
                  <c:v>0.64700000000000002</c:v>
                </c:pt>
                <c:pt idx="3232">
                  <c:v>0.70299999999999996</c:v>
                </c:pt>
                <c:pt idx="3233">
                  <c:v>0.68500000000000005</c:v>
                </c:pt>
                <c:pt idx="3234">
                  <c:v>0.70299999999999996</c:v>
                </c:pt>
                <c:pt idx="3235">
                  <c:v>0.69399999999999995</c:v>
                </c:pt>
                <c:pt idx="3236">
                  <c:v>0.69199999999999995</c:v>
                </c:pt>
                <c:pt idx="3237">
                  <c:v>0.73499999999999999</c:v>
                </c:pt>
                <c:pt idx="3238">
                  <c:v>0.69799999999999995</c:v>
                </c:pt>
                <c:pt idx="3239">
                  <c:v>0.69399999999999995</c:v>
                </c:pt>
                <c:pt idx="3240">
                  <c:v>0.72</c:v>
                </c:pt>
                <c:pt idx="3241">
                  <c:v>0.60099999999999998</c:v>
                </c:pt>
                <c:pt idx="3242">
                  <c:v>0.56499999999999995</c:v>
                </c:pt>
                <c:pt idx="3243">
                  <c:v>0.70599999999999996</c:v>
                </c:pt>
                <c:pt idx="3244">
                  <c:v>0.56799999999999995</c:v>
                </c:pt>
                <c:pt idx="3245">
                  <c:v>0.57299999999999995</c:v>
                </c:pt>
                <c:pt idx="3246">
                  <c:v>0.56699999999999995</c:v>
                </c:pt>
                <c:pt idx="3247">
                  <c:v>0.63700000000000001</c:v>
                </c:pt>
                <c:pt idx="3248">
                  <c:v>0.65300000000000002</c:v>
                </c:pt>
                <c:pt idx="3249">
                  <c:v>0.69899999999999995</c:v>
                </c:pt>
                <c:pt idx="3250">
                  <c:v>0.65800000000000003</c:v>
                </c:pt>
                <c:pt idx="3251">
                  <c:v>0.65400000000000003</c:v>
                </c:pt>
                <c:pt idx="3252">
                  <c:v>0.68300000000000005</c:v>
                </c:pt>
                <c:pt idx="3253">
                  <c:v>0.66100000000000003</c:v>
                </c:pt>
                <c:pt idx="3254">
                  <c:v>0.59499999999999997</c:v>
                </c:pt>
                <c:pt idx="3255">
                  <c:v>0.66800000000000004</c:v>
                </c:pt>
                <c:pt idx="3256">
                  <c:v>0.58099999999999996</c:v>
                </c:pt>
                <c:pt idx="3257">
                  <c:v>0.54900000000000004</c:v>
                </c:pt>
                <c:pt idx="3258">
                  <c:v>0.74199999999999999</c:v>
                </c:pt>
                <c:pt idx="3259">
                  <c:v>0.57499999999999996</c:v>
                </c:pt>
                <c:pt idx="3260">
                  <c:v>0.65800000000000003</c:v>
                </c:pt>
                <c:pt idx="3261">
                  <c:v>0.54800000000000004</c:v>
                </c:pt>
                <c:pt idx="3262">
                  <c:v>0.51200000000000001</c:v>
                </c:pt>
                <c:pt idx="3263">
                  <c:v>0.752</c:v>
                </c:pt>
                <c:pt idx="3264">
                  <c:v>0.55000000000000004</c:v>
                </c:pt>
                <c:pt idx="3265">
                  <c:v>0.59299999999999997</c:v>
                </c:pt>
                <c:pt idx="3266">
                  <c:v>0.54</c:v>
                </c:pt>
                <c:pt idx="3267">
                  <c:v>0.56100000000000005</c:v>
                </c:pt>
                <c:pt idx="3268">
                  <c:v>0.65500000000000003</c:v>
                </c:pt>
                <c:pt idx="3269">
                  <c:v>0.58499999999999996</c:v>
                </c:pt>
                <c:pt idx="3270">
                  <c:v>0.68799999999999994</c:v>
                </c:pt>
                <c:pt idx="3271">
                  <c:v>0.53100000000000003</c:v>
                </c:pt>
                <c:pt idx="3272">
                  <c:v>0.53</c:v>
                </c:pt>
                <c:pt idx="3273">
                  <c:v>0.61499999999999999</c:v>
                </c:pt>
                <c:pt idx="3274">
                  <c:v>0.65100000000000002</c:v>
                </c:pt>
                <c:pt idx="3275">
                  <c:v>0.76100000000000001</c:v>
                </c:pt>
                <c:pt idx="3276">
                  <c:v>0.67400000000000004</c:v>
                </c:pt>
                <c:pt idx="3277">
                  <c:v>0.57899999999999996</c:v>
                </c:pt>
                <c:pt idx="3278">
                  <c:v>0.56399999999999995</c:v>
                </c:pt>
                <c:pt idx="3279">
                  <c:v>0.66300000000000003</c:v>
                </c:pt>
                <c:pt idx="3280">
                  <c:v>0.65900000000000003</c:v>
                </c:pt>
                <c:pt idx="3281">
                  <c:v>0.69</c:v>
                </c:pt>
                <c:pt idx="3282">
                  <c:v>0.71799999999999997</c:v>
                </c:pt>
                <c:pt idx="3283">
                  <c:v>0.50600000000000001</c:v>
                </c:pt>
                <c:pt idx="3284">
                  <c:v>0.69</c:v>
                </c:pt>
                <c:pt idx="3285">
                  <c:v>0.64500000000000002</c:v>
                </c:pt>
                <c:pt idx="3286">
                  <c:v>0.56599999999999995</c:v>
                </c:pt>
                <c:pt idx="3287">
                  <c:v>0.47899999999999998</c:v>
                </c:pt>
                <c:pt idx="3288">
                  <c:v>0.52900000000000003</c:v>
                </c:pt>
                <c:pt idx="3289">
                  <c:v>0.70099999999999996</c:v>
                </c:pt>
                <c:pt idx="3290">
                  <c:v>0.60299999999999998</c:v>
                </c:pt>
                <c:pt idx="3291">
                  <c:v>0.73899999999999999</c:v>
                </c:pt>
                <c:pt idx="3292">
                  <c:v>0.52900000000000003</c:v>
                </c:pt>
                <c:pt idx="3293">
                  <c:v>0.48499999999999999</c:v>
                </c:pt>
                <c:pt idx="3294">
                  <c:v>0.79400000000000004</c:v>
                </c:pt>
                <c:pt idx="3295">
                  <c:v>0.65</c:v>
                </c:pt>
                <c:pt idx="3296">
                  <c:v>0.74099999999999999</c:v>
                </c:pt>
                <c:pt idx="3297">
                  <c:v>0.68799999999999994</c:v>
                </c:pt>
                <c:pt idx="3298">
                  <c:v>0.63600000000000001</c:v>
                </c:pt>
                <c:pt idx="3299">
                  <c:v>0.76600000000000001</c:v>
                </c:pt>
                <c:pt idx="3300">
                  <c:v>0.61399999999999999</c:v>
                </c:pt>
                <c:pt idx="3301">
                  <c:v>0.61399999999999999</c:v>
                </c:pt>
                <c:pt idx="3302">
                  <c:v>0.747</c:v>
                </c:pt>
                <c:pt idx="3303">
                  <c:v>0.70399999999999996</c:v>
                </c:pt>
                <c:pt idx="3304">
                  <c:v>0.73899999999999999</c:v>
                </c:pt>
                <c:pt idx="3305">
                  <c:v>0.52500000000000002</c:v>
                </c:pt>
                <c:pt idx="3306">
                  <c:v>0.68799999999999994</c:v>
                </c:pt>
                <c:pt idx="3307">
                  <c:v>0.59899999999999998</c:v>
                </c:pt>
                <c:pt idx="3308">
                  <c:v>0.56499999999999995</c:v>
                </c:pt>
                <c:pt idx="3309">
                  <c:v>0.67700000000000005</c:v>
                </c:pt>
                <c:pt idx="3310">
                  <c:v>0.68899999999999995</c:v>
                </c:pt>
                <c:pt idx="3311">
                  <c:v>0.68500000000000005</c:v>
                </c:pt>
                <c:pt idx="3312">
                  <c:v>0.70199999999999996</c:v>
                </c:pt>
                <c:pt idx="3313">
                  <c:v>0.745</c:v>
                </c:pt>
                <c:pt idx="3314">
                  <c:v>0.77500000000000002</c:v>
                </c:pt>
                <c:pt idx="3315">
                  <c:v>0.61299999999999999</c:v>
                </c:pt>
                <c:pt idx="3316">
                  <c:v>0.58599999999999997</c:v>
                </c:pt>
                <c:pt idx="3317">
                  <c:v>0.59799999999999998</c:v>
                </c:pt>
                <c:pt idx="3318">
                  <c:v>0.70099999999999996</c:v>
                </c:pt>
                <c:pt idx="3319">
                  <c:v>0.57799999999999996</c:v>
                </c:pt>
                <c:pt idx="3320">
                  <c:v>0.73799999999999999</c:v>
                </c:pt>
                <c:pt idx="3321">
                  <c:v>0.54600000000000004</c:v>
                </c:pt>
                <c:pt idx="3322">
                  <c:v>0.57399999999999995</c:v>
                </c:pt>
                <c:pt idx="3323">
                  <c:v>0.63900000000000001</c:v>
                </c:pt>
                <c:pt idx="3324">
                  <c:v>0.57799999999999996</c:v>
                </c:pt>
                <c:pt idx="3325">
                  <c:v>0.66300000000000003</c:v>
                </c:pt>
                <c:pt idx="3326">
                  <c:v>0.63100000000000001</c:v>
                </c:pt>
                <c:pt idx="3327">
                  <c:v>0.68600000000000005</c:v>
                </c:pt>
                <c:pt idx="3328">
                  <c:v>0.66700000000000004</c:v>
                </c:pt>
                <c:pt idx="3329">
                  <c:v>0.56599999999999995</c:v>
                </c:pt>
                <c:pt idx="3330">
                  <c:v>0.67300000000000004</c:v>
                </c:pt>
                <c:pt idx="3331">
                  <c:v>0.58799999999999997</c:v>
                </c:pt>
                <c:pt idx="3332">
                  <c:v>0.61699999999999999</c:v>
                </c:pt>
                <c:pt idx="3333">
                  <c:v>0.84299999999999997</c:v>
                </c:pt>
                <c:pt idx="3334">
                  <c:v>0.71299999999999997</c:v>
                </c:pt>
                <c:pt idx="3335">
                  <c:v>0.65500000000000003</c:v>
                </c:pt>
                <c:pt idx="3336">
                  <c:v>0.63900000000000001</c:v>
                </c:pt>
                <c:pt idx="3337">
                  <c:v>0.71799999999999997</c:v>
                </c:pt>
                <c:pt idx="3338">
                  <c:v>0.622</c:v>
                </c:pt>
                <c:pt idx="3339">
                  <c:v>0.69599999999999995</c:v>
                </c:pt>
                <c:pt idx="3340">
                  <c:v>0.66900000000000004</c:v>
                </c:pt>
                <c:pt idx="3341">
                  <c:v>0.76300000000000001</c:v>
                </c:pt>
                <c:pt idx="3342">
                  <c:v>0.66900000000000004</c:v>
                </c:pt>
                <c:pt idx="3343">
                  <c:v>0.76500000000000001</c:v>
                </c:pt>
                <c:pt idx="3344">
                  <c:v>0.66800000000000004</c:v>
                </c:pt>
                <c:pt idx="3345">
                  <c:v>0.68700000000000006</c:v>
                </c:pt>
                <c:pt idx="3346">
                  <c:v>0.69499999999999995</c:v>
                </c:pt>
                <c:pt idx="3347">
                  <c:v>0.51300000000000001</c:v>
                </c:pt>
                <c:pt idx="3348">
                  <c:v>0.70199999999999996</c:v>
                </c:pt>
                <c:pt idx="3349">
                  <c:v>0.71699999999999997</c:v>
                </c:pt>
                <c:pt idx="3350">
                  <c:v>0.66500000000000004</c:v>
                </c:pt>
                <c:pt idx="3351">
                  <c:v>0.59099999999999997</c:v>
                </c:pt>
                <c:pt idx="3352">
                  <c:v>0.56799999999999995</c:v>
                </c:pt>
                <c:pt idx="3353">
                  <c:v>0.75900000000000001</c:v>
                </c:pt>
                <c:pt idx="3354">
                  <c:v>0.73799999999999999</c:v>
                </c:pt>
                <c:pt idx="3355">
                  <c:v>0.71099999999999997</c:v>
                </c:pt>
                <c:pt idx="3356">
                  <c:v>0.6</c:v>
                </c:pt>
                <c:pt idx="3357">
                  <c:v>0.73599999999999999</c:v>
                </c:pt>
                <c:pt idx="3358">
                  <c:v>0.69099999999999995</c:v>
                </c:pt>
                <c:pt idx="3359">
                  <c:v>0.56999999999999995</c:v>
                </c:pt>
                <c:pt idx="3360">
                  <c:v>0.70199999999999996</c:v>
                </c:pt>
                <c:pt idx="3361">
                  <c:v>0.67100000000000004</c:v>
                </c:pt>
                <c:pt idx="3362">
                  <c:v>0.53400000000000003</c:v>
                </c:pt>
                <c:pt idx="3363">
                  <c:v>0.55100000000000005</c:v>
                </c:pt>
                <c:pt idx="3364">
                  <c:v>0.70899999999999996</c:v>
                </c:pt>
                <c:pt idx="3365">
                  <c:v>0.64100000000000001</c:v>
                </c:pt>
                <c:pt idx="3366">
                  <c:v>0.70299999999999996</c:v>
                </c:pt>
                <c:pt idx="3367">
                  <c:v>0.54300000000000004</c:v>
                </c:pt>
                <c:pt idx="3368">
                  <c:v>0.72799999999999998</c:v>
                </c:pt>
                <c:pt idx="3369">
                  <c:v>0.57199999999999995</c:v>
                </c:pt>
                <c:pt idx="3370">
                  <c:v>0.55800000000000005</c:v>
                </c:pt>
                <c:pt idx="3371">
                  <c:v>0.60099999999999998</c:v>
                </c:pt>
                <c:pt idx="3372">
                  <c:v>0.70499999999999996</c:v>
                </c:pt>
                <c:pt idx="3373">
                  <c:v>0.66300000000000003</c:v>
                </c:pt>
                <c:pt idx="3374">
                  <c:v>0.69399999999999995</c:v>
                </c:pt>
                <c:pt idx="3375">
                  <c:v>0.71</c:v>
                </c:pt>
                <c:pt idx="3376">
                  <c:v>0.71199999999999997</c:v>
                </c:pt>
                <c:pt idx="3377">
                  <c:v>0.70199999999999996</c:v>
                </c:pt>
                <c:pt idx="3378">
                  <c:v>0.58899999999999997</c:v>
                </c:pt>
                <c:pt idx="3379">
                  <c:v>0.66500000000000004</c:v>
                </c:pt>
                <c:pt idx="3380">
                  <c:v>0.56499999999999995</c:v>
                </c:pt>
                <c:pt idx="3381">
                  <c:v>0.70299999999999996</c:v>
                </c:pt>
                <c:pt idx="3382">
                  <c:v>0.63800000000000001</c:v>
                </c:pt>
                <c:pt idx="3383">
                  <c:v>0.55500000000000005</c:v>
                </c:pt>
                <c:pt idx="3384">
                  <c:v>0.57399999999999995</c:v>
                </c:pt>
                <c:pt idx="3385">
                  <c:v>0.63900000000000001</c:v>
                </c:pt>
                <c:pt idx="3386">
                  <c:v>0.52300000000000002</c:v>
                </c:pt>
                <c:pt idx="3387">
                  <c:v>0.67200000000000004</c:v>
                </c:pt>
                <c:pt idx="3388">
                  <c:v>0.59799999999999998</c:v>
                </c:pt>
                <c:pt idx="3389">
                  <c:v>0.67800000000000005</c:v>
                </c:pt>
                <c:pt idx="3390">
                  <c:v>0.67200000000000004</c:v>
                </c:pt>
                <c:pt idx="3391">
                  <c:v>0.63900000000000001</c:v>
                </c:pt>
                <c:pt idx="3392">
                  <c:v>0.53800000000000003</c:v>
                </c:pt>
                <c:pt idx="3393">
                  <c:v>0.57799999999999996</c:v>
                </c:pt>
                <c:pt idx="3394">
                  <c:v>0.70699999999999996</c:v>
                </c:pt>
                <c:pt idx="3395">
                  <c:v>0.64600000000000002</c:v>
                </c:pt>
                <c:pt idx="3396">
                  <c:v>0.53800000000000003</c:v>
                </c:pt>
                <c:pt idx="3397">
                  <c:v>0.68799999999999994</c:v>
                </c:pt>
                <c:pt idx="3398">
                  <c:v>0.63500000000000001</c:v>
                </c:pt>
                <c:pt idx="3399">
                  <c:v>0.66800000000000004</c:v>
                </c:pt>
                <c:pt idx="3400">
                  <c:v>0.628</c:v>
                </c:pt>
                <c:pt idx="3401">
                  <c:v>0.58699999999999997</c:v>
                </c:pt>
                <c:pt idx="3402">
                  <c:v>0.61399999999999999</c:v>
                </c:pt>
                <c:pt idx="3403">
                  <c:v>0.54100000000000004</c:v>
                </c:pt>
                <c:pt idx="3404">
                  <c:v>0.66500000000000004</c:v>
                </c:pt>
                <c:pt idx="3405">
                  <c:v>0.61399999999999999</c:v>
                </c:pt>
                <c:pt idx="3406">
                  <c:v>0.68700000000000006</c:v>
                </c:pt>
                <c:pt idx="3407">
                  <c:v>0.65100000000000002</c:v>
                </c:pt>
                <c:pt idx="3408">
                  <c:v>0.66500000000000004</c:v>
                </c:pt>
                <c:pt idx="3409">
                  <c:v>0.60599999999999998</c:v>
                </c:pt>
                <c:pt idx="3410">
                  <c:v>0.71599999999999997</c:v>
                </c:pt>
                <c:pt idx="3411">
                  <c:v>0.70499999999999996</c:v>
                </c:pt>
                <c:pt idx="3412">
                  <c:v>0.53700000000000003</c:v>
                </c:pt>
                <c:pt idx="3413">
                  <c:v>0.621</c:v>
                </c:pt>
                <c:pt idx="3414">
                  <c:v>0.746</c:v>
                </c:pt>
                <c:pt idx="3415">
                  <c:v>0.57399999999999995</c:v>
                </c:pt>
                <c:pt idx="3416">
                  <c:v>0.74099999999999999</c:v>
                </c:pt>
                <c:pt idx="3417">
                  <c:v>0.72499999999999998</c:v>
                </c:pt>
                <c:pt idx="3418">
                  <c:v>0.51800000000000002</c:v>
                </c:pt>
                <c:pt idx="3419">
                  <c:v>0.57299999999999995</c:v>
                </c:pt>
                <c:pt idx="3420">
                  <c:v>0.57099999999999995</c:v>
                </c:pt>
                <c:pt idx="3421">
                  <c:v>0.64500000000000002</c:v>
                </c:pt>
                <c:pt idx="3422">
                  <c:v>0.69899999999999995</c:v>
                </c:pt>
                <c:pt idx="3423">
                  <c:v>0.71599999999999997</c:v>
                </c:pt>
                <c:pt idx="3424">
                  <c:v>0.65900000000000003</c:v>
                </c:pt>
                <c:pt idx="3425">
                  <c:v>0.63300000000000001</c:v>
                </c:pt>
                <c:pt idx="3426">
                  <c:v>0.72199999999999998</c:v>
                </c:pt>
                <c:pt idx="3427">
                  <c:v>0.53700000000000003</c:v>
                </c:pt>
                <c:pt idx="3428">
                  <c:v>0.57699999999999996</c:v>
                </c:pt>
                <c:pt idx="3429">
                  <c:v>0.53300000000000003</c:v>
                </c:pt>
                <c:pt idx="3430">
                  <c:v>0.54200000000000004</c:v>
                </c:pt>
                <c:pt idx="3431">
                  <c:v>0.63300000000000001</c:v>
                </c:pt>
                <c:pt idx="3432">
                  <c:v>0.67400000000000004</c:v>
                </c:pt>
                <c:pt idx="3433">
                  <c:v>0.64300000000000002</c:v>
                </c:pt>
                <c:pt idx="3434">
                  <c:v>0.84799999999999998</c:v>
                </c:pt>
                <c:pt idx="3435">
                  <c:v>0.57799999999999996</c:v>
                </c:pt>
                <c:pt idx="3436">
                  <c:v>0.60299999999999998</c:v>
                </c:pt>
                <c:pt idx="3437">
                  <c:v>0.71599999999999997</c:v>
                </c:pt>
                <c:pt idx="3438">
                  <c:v>0.60699999999999998</c:v>
                </c:pt>
                <c:pt idx="3439">
                  <c:v>0.67100000000000004</c:v>
                </c:pt>
                <c:pt idx="3440">
                  <c:v>0.55400000000000005</c:v>
                </c:pt>
                <c:pt idx="3441">
                  <c:v>0.72399999999999998</c:v>
                </c:pt>
                <c:pt idx="3442">
                  <c:v>0.66700000000000004</c:v>
                </c:pt>
                <c:pt idx="3443">
                  <c:v>0.67400000000000004</c:v>
                </c:pt>
                <c:pt idx="3444">
                  <c:v>0.51600000000000001</c:v>
                </c:pt>
                <c:pt idx="3445">
                  <c:v>0.6</c:v>
                </c:pt>
                <c:pt idx="3446">
                  <c:v>0.71599999999999997</c:v>
                </c:pt>
                <c:pt idx="3447">
                  <c:v>0.69899999999999995</c:v>
                </c:pt>
                <c:pt idx="3448">
                  <c:v>0.52600000000000002</c:v>
                </c:pt>
                <c:pt idx="3449">
                  <c:v>0.629</c:v>
                </c:pt>
                <c:pt idx="3450">
                  <c:v>0.56799999999999995</c:v>
                </c:pt>
                <c:pt idx="3451">
                  <c:v>0.53800000000000003</c:v>
                </c:pt>
                <c:pt idx="3452">
                  <c:v>0.66500000000000004</c:v>
                </c:pt>
                <c:pt idx="3453">
                  <c:v>0.55900000000000005</c:v>
                </c:pt>
                <c:pt idx="3454">
                  <c:v>0.67800000000000005</c:v>
                </c:pt>
                <c:pt idx="3455">
                  <c:v>0.69299999999999995</c:v>
                </c:pt>
                <c:pt idx="3456">
                  <c:v>0.70299999999999996</c:v>
                </c:pt>
                <c:pt idx="3457">
                  <c:v>0.72399999999999998</c:v>
                </c:pt>
                <c:pt idx="3458">
                  <c:v>0.68</c:v>
                </c:pt>
                <c:pt idx="3459">
                  <c:v>0.58099999999999996</c:v>
                </c:pt>
                <c:pt idx="3460">
                  <c:v>0.53</c:v>
                </c:pt>
                <c:pt idx="3461">
                  <c:v>0.73699999999999999</c:v>
                </c:pt>
                <c:pt idx="3462">
                  <c:v>0.75600000000000001</c:v>
                </c:pt>
                <c:pt idx="3463">
                  <c:v>0.61699999999999999</c:v>
                </c:pt>
                <c:pt idx="3464">
                  <c:v>0.56599999999999995</c:v>
                </c:pt>
                <c:pt idx="3465">
                  <c:v>0.70899999999999996</c:v>
                </c:pt>
                <c:pt idx="3466">
                  <c:v>0.56100000000000005</c:v>
                </c:pt>
                <c:pt idx="3467">
                  <c:v>0.66700000000000004</c:v>
                </c:pt>
                <c:pt idx="3468">
                  <c:v>0.51700000000000002</c:v>
                </c:pt>
                <c:pt idx="3469">
                  <c:v>0.66600000000000004</c:v>
                </c:pt>
                <c:pt idx="3470">
                  <c:v>0.67300000000000004</c:v>
                </c:pt>
                <c:pt idx="3471">
                  <c:v>0.52300000000000002</c:v>
                </c:pt>
                <c:pt idx="3472">
                  <c:v>0.77100000000000002</c:v>
                </c:pt>
                <c:pt idx="3473">
                  <c:v>0.55800000000000005</c:v>
                </c:pt>
                <c:pt idx="3474">
                  <c:v>0.52800000000000002</c:v>
                </c:pt>
                <c:pt idx="3475">
                  <c:v>0.66800000000000004</c:v>
                </c:pt>
                <c:pt idx="3476">
                  <c:v>0.66500000000000004</c:v>
                </c:pt>
                <c:pt idx="3477">
                  <c:v>0.51100000000000001</c:v>
                </c:pt>
                <c:pt idx="3478">
                  <c:v>0.58799999999999997</c:v>
                </c:pt>
                <c:pt idx="3479">
                  <c:v>0.56999999999999995</c:v>
                </c:pt>
                <c:pt idx="3480">
                  <c:v>0.58499999999999996</c:v>
                </c:pt>
                <c:pt idx="3481">
                  <c:v>0.499</c:v>
                </c:pt>
                <c:pt idx="3482">
                  <c:v>0.69899999999999995</c:v>
                </c:pt>
                <c:pt idx="3483">
                  <c:v>0.65700000000000003</c:v>
                </c:pt>
                <c:pt idx="3484">
                  <c:v>0.623</c:v>
                </c:pt>
                <c:pt idx="3485">
                  <c:v>0.77800000000000002</c:v>
                </c:pt>
                <c:pt idx="3486">
                  <c:v>0.74299999999999999</c:v>
                </c:pt>
                <c:pt idx="3487">
                  <c:v>0.57299999999999995</c:v>
                </c:pt>
                <c:pt idx="3488">
                  <c:v>0.73499999999999999</c:v>
                </c:pt>
                <c:pt idx="3489">
                  <c:v>0.63700000000000001</c:v>
                </c:pt>
                <c:pt idx="3490">
                  <c:v>0.57699999999999996</c:v>
                </c:pt>
                <c:pt idx="3491">
                  <c:v>0.69799999999999995</c:v>
                </c:pt>
                <c:pt idx="3492">
                  <c:v>0.63400000000000001</c:v>
                </c:pt>
                <c:pt idx="3493">
                  <c:v>0.63800000000000001</c:v>
                </c:pt>
                <c:pt idx="3494">
                  <c:v>0.51800000000000002</c:v>
                </c:pt>
                <c:pt idx="3495">
                  <c:v>0.58699999999999997</c:v>
                </c:pt>
                <c:pt idx="3496">
                  <c:v>0.65500000000000003</c:v>
                </c:pt>
                <c:pt idx="3497">
                  <c:v>0.60699999999999998</c:v>
                </c:pt>
                <c:pt idx="3498">
                  <c:v>0.66900000000000004</c:v>
                </c:pt>
                <c:pt idx="3499">
                  <c:v>0.54100000000000004</c:v>
                </c:pt>
                <c:pt idx="3500">
                  <c:v>0.66700000000000004</c:v>
                </c:pt>
                <c:pt idx="3501">
                  <c:v>0.69099999999999995</c:v>
                </c:pt>
                <c:pt idx="3502">
                  <c:v>0.63800000000000001</c:v>
                </c:pt>
                <c:pt idx="3503">
                  <c:v>0.70699999999999996</c:v>
                </c:pt>
                <c:pt idx="3504">
                  <c:v>0.51400000000000001</c:v>
                </c:pt>
                <c:pt idx="3505">
                  <c:v>0.68899999999999995</c:v>
                </c:pt>
                <c:pt idx="3506">
                  <c:v>0.68</c:v>
                </c:pt>
                <c:pt idx="3507">
                  <c:v>0.56399999999999995</c:v>
                </c:pt>
                <c:pt idx="3508">
                  <c:v>0.6</c:v>
                </c:pt>
                <c:pt idx="3509">
                  <c:v>0.52</c:v>
                </c:pt>
                <c:pt idx="3510">
                  <c:v>0.68700000000000006</c:v>
                </c:pt>
                <c:pt idx="3511">
                  <c:v>0.64500000000000002</c:v>
                </c:pt>
                <c:pt idx="3512">
                  <c:v>0.79400000000000004</c:v>
                </c:pt>
                <c:pt idx="3513">
                  <c:v>0.51600000000000001</c:v>
                </c:pt>
                <c:pt idx="3514">
                  <c:v>0.68300000000000005</c:v>
                </c:pt>
                <c:pt idx="3515">
                  <c:v>0.56499999999999995</c:v>
                </c:pt>
                <c:pt idx="3516">
                  <c:v>0.54</c:v>
                </c:pt>
                <c:pt idx="3517">
                  <c:v>0.66500000000000004</c:v>
                </c:pt>
                <c:pt idx="3518">
                  <c:v>0.67</c:v>
                </c:pt>
                <c:pt idx="3519">
                  <c:v>0.71299999999999997</c:v>
                </c:pt>
                <c:pt idx="3520">
                  <c:v>0.74199999999999999</c:v>
                </c:pt>
                <c:pt idx="3521">
                  <c:v>0.53500000000000003</c:v>
                </c:pt>
                <c:pt idx="3522">
                  <c:v>0.58599999999999997</c:v>
                </c:pt>
                <c:pt idx="3523">
                  <c:v>0.67600000000000005</c:v>
                </c:pt>
                <c:pt idx="3524">
                  <c:v>0.47899999999999998</c:v>
                </c:pt>
                <c:pt idx="3525">
                  <c:v>0.57199999999999995</c:v>
                </c:pt>
                <c:pt idx="3526">
                  <c:v>0.65900000000000003</c:v>
                </c:pt>
                <c:pt idx="3527">
                  <c:v>0.55500000000000005</c:v>
                </c:pt>
                <c:pt idx="3528">
                  <c:v>0.55700000000000005</c:v>
                </c:pt>
                <c:pt idx="3529">
                  <c:v>0.60099999999999998</c:v>
                </c:pt>
                <c:pt idx="3530">
                  <c:v>0.76200000000000001</c:v>
                </c:pt>
                <c:pt idx="3531">
                  <c:v>0.70699999999999996</c:v>
                </c:pt>
                <c:pt idx="3532">
                  <c:v>0.51300000000000001</c:v>
                </c:pt>
                <c:pt idx="3533">
                  <c:v>0.58599999999999997</c:v>
                </c:pt>
                <c:pt idx="3534">
                  <c:v>0.499</c:v>
                </c:pt>
                <c:pt idx="3535">
                  <c:v>0.44900000000000001</c:v>
                </c:pt>
                <c:pt idx="3536">
                  <c:v>0.65200000000000002</c:v>
                </c:pt>
                <c:pt idx="3537">
                  <c:v>0.60899999999999999</c:v>
                </c:pt>
                <c:pt idx="3538">
                  <c:v>0.59199999999999997</c:v>
                </c:pt>
                <c:pt idx="3539">
                  <c:v>0.55200000000000005</c:v>
                </c:pt>
                <c:pt idx="3540">
                  <c:v>0.752</c:v>
                </c:pt>
                <c:pt idx="3541">
                  <c:v>0.622</c:v>
                </c:pt>
                <c:pt idx="3542">
                  <c:v>0.5</c:v>
                </c:pt>
                <c:pt idx="3543">
                  <c:v>0.48099999999999998</c:v>
                </c:pt>
                <c:pt idx="3544">
                  <c:v>0.68799999999999994</c:v>
                </c:pt>
                <c:pt idx="3545">
                  <c:v>0.61899999999999999</c:v>
                </c:pt>
                <c:pt idx="3546">
                  <c:v>0.54600000000000004</c:v>
                </c:pt>
                <c:pt idx="3547">
                  <c:v>0.70199999999999996</c:v>
                </c:pt>
                <c:pt idx="3548">
                  <c:v>0.51900000000000002</c:v>
                </c:pt>
                <c:pt idx="3549">
                  <c:v>0.64100000000000001</c:v>
                </c:pt>
                <c:pt idx="3550">
                  <c:v>0.57499999999999996</c:v>
                </c:pt>
                <c:pt idx="3551">
                  <c:v>0.56299999999999994</c:v>
                </c:pt>
                <c:pt idx="3552">
                  <c:v>0.68799999999999994</c:v>
                </c:pt>
                <c:pt idx="3553">
                  <c:v>0.72699999999999998</c:v>
                </c:pt>
                <c:pt idx="3554">
                  <c:v>0.64300000000000002</c:v>
                </c:pt>
                <c:pt idx="3555">
                  <c:v>0.58599999999999997</c:v>
                </c:pt>
                <c:pt idx="3556">
                  <c:v>0.64300000000000002</c:v>
                </c:pt>
                <c:pt idx="3557">
                  <c:v>0.51300000000000001</c:v>
                </c:pt>
                <c:pt idx="3558">
                  <c:v>0.65900000000000003</c:v>
                </c:pt>
                <c:pt idx="3559">
                  <c:v>0.626</c:v>
                </c:pt>
                <c:pt idx="3560">
                  <c:v>0.52400000000000002</c:v>
                </c:pt>
                <c:pt idx="3561">
                  <c:v>0.59299999999999997</c:v>
                </c:pt>
                <c:pt idx="3562">
                  <c:v>0.68</c:v>
                </c:pt>
                <c:pt idx="3563">
                  <c:v>0.624</c:v>
                </c:pt>
                <c:pt idx="3564">
                  <c:v>0.70699999999999996</c:v>
                </c:pt>
                <c:pt idx="3565">
                  <c:v>0.627</c:v>
                </c:pt>
                <c:pt idx="3566">
                  <c:v>0.69</c:v>
                </c:pt>
                <c:pt idx="3567">
                  <c:v>0.64700000000000002</c:v>
                </c:pt>
                <c:pt idx="3568">
                  <c:v>0.73299999999999998</c:v>
                </c:pt>
                <c:pt idx="3569">
                  <c:v>0.503</c:v>
                </c:pt>
                <c:pt idx="3570">
                  <c:v>0.65600000000000003</c:v>
                </c:pt>
                <c:pt idx="3571">
                  <c:v>0.64800000000000002</c:v>
                </c:pt>
                <c:pt idx="3572">
                  <c:v>0.66</c:v>
                </c:pt>
                <c:pt idx="3573">
                  <c:v>0.69699999999999995</c:v>
                </c:pt>
                <c:pt idx="3574">
                  <c:v>0.65600000000000003</c:v>
                </c:pt>
                <c:pt idx="3575">
                  <c:v>0.68200000000000005</c:v>
                </c:pt>
                <c:pt idx="3576">
                  <c:v>0.63800000000000001</c:v>
                </c:pt>
                <c:pt idx="3577">
                  <c:v>0.54</c:v>
                </c:pt>
                <c:pt idx="3578">
                  <c:v>0.68400000000000005</c:v>
                </c:pt>
                <c:pt idx="3579">
                  <c:v>0.53</c:v>
                </c:pt>
                <c:pt idx="3580">
                  <c:v>0.73299999999999998</c:v>
                </c:pt>
                <c:pt idx="3581">
                  <c:v>0.55700000000000005</c:v>
                </c:pt>
                <c:pt idx="3582">
                  <c:v>0.78100000000000003</c:v>
                </c:pt>
                <c:pt idx="3583">
                  <c:v>0.503</c:v>
                </c:pt>
                <c:pt idx="3584">
                  <c:v>0.65400000000000003</c:v>
                </c:pt>
                <c:pt idx="3585">
                  <c:v>0.68</c:v>
                </c:pt>
                <c:pt idx="3586">
                  <c:v>0.46899999999999997</c:v>
                </c:pt>
                <c:pt idx="3587">
                  <c:v>0.54200000000000004</c:v>
                </c:pt>
                <c:pt idx="3588">
                  <c:v>0.59499999999999997</c:v>
                </c:pt>
                <c:pt idx="3589">
                  <c:v>0.63300000000000001</c:v>
                </c:pt>
                <c:pt idx="3590">
                  <c:v>0.61899999999999999</c:v>
                </c:pt>
                <c:pt idx="3591">
                  <c:v>0.58599999999999997</c:v>
                </c:pt>
                <c:pt idx="3592">
                  <c:v>0.60699999999999998</c:v>
                </c:pt>
                <c:pt idx="3593">
                  <c:v>0.68899999999999995</c:v>
                </c:pt>
                <c:pt idx="3594">
                  <c:v>0.65100000000000002</c:v>
                </c:pt>
                <c:pt idx="3595">
                  <c:v>0.57299999999999995</c:v>
                </c:pt>
                <c:pt idx="3596">
                  <c:v>0.69599999999999995</c:v>
                </c:pt>
                <c:pt idx="3597">
                  <c:v>0.65700000000000003</c:v>
                </c:pt>
                <c:pt idx="3598">
                  <c:v>0.58099999999999996</c:v>
                </c:pt>
                <c:pt idx="3599">
                  <c:v>0.6</c:v>
                </c:pt>
                <c:pt idx="3600">
                  <c:v>0.54800000000000004</c:v>
                </c:pt>
                <c:pt idx="3601">
                  <c:v>0.63300000000000001</c:v>
                </c:pt>
                <c:pt idx="3602">
                  <c:v>0.745</c:v>
                </c:pt>
                <c:pt idx="3603">
                  <c:v>0.64600000000000002</c:v>
                </c:pt>
                <c:pt idx="3604">
                  <c:v>0.64700000000000002</c:v>
                </c:pt>
                <c:pt idx="3605">
                  <c:v>0.57099999999999995</c:v>
                </c:pt>
                <c:pt idx="3606">
                  <c:v>0.54900000000000004</c:v>
                </c:pt>
                <c:pt idx="3607">
                  <c:v>0.77400000000000002</c:v>
                </c:pt>
                <c:pt idx="3608">
                  <c:v>0.52400000000000002</c:v>
                </c:pt>
                <c:pt idx="3609">
                  <c:v>0.69</c:v>
                </c:pt>
                <c:pt idx="3610">
                  <c:v>0.76200000000000001</c:v>
                </c:pt>
                <c:pt idx="3611">
                  <c:v>0.54100000000000004</c:v>
                </c:pt>
                <c:pt idx="3612">
                  <c:v>0.59599999999999997</c:v>
                </c:pt>
                <c:pt idx="3613">
                  <c:v>0.73199999999999998</c:v>
                </c:pt>
                <c:pt idx="3614">
                  <c:v>0.51500000000000001</c:v>
                </c:pt>
                <c:pt idx="3615">
                  <c:v>0.499</c:v>
                </c:pt>
                <c:pt idx="3616">
                  <c:v>0.63600000000000001</c:v>
                </c:pt>
                <c:pt idx="3617">
                  <c:v>0.67100000000000004</c:v>
                </c:pt>
                <c:pt idx="3618">
                  <c:v>0.60199999999999998</c:v>
                </c:pt>
                <c:pt idx="3619">
                  <c:v>0.63600000000000001</c:v>
                </c:pt>
                <c:pt idx="3620">
                  <c:v>0.55600000000000005</c:v>
                </c:pt>
                <c:pt idx="3621">
                  <c:v>0.61599999999999999</c:v>
                </c:pt>
                <c:pt idx="3622">
                  <c:v>0.54400000000000004</c:v>
                </c:pt>
                <c:pt idx="3623">
                  <c:v>0.55100000000000005</c:v>
                </c:pt>
                <c:pt idx="3624">
                  <c:v>0.72199999999999998</c:v>
                </c:pt>
                <c:pt idx="3625">
                  <c:v>0.51800000000000002</c:v>
                </c:pt>
                <c:pt idx="3626">
                  <c:v>0.46600000000000003</c:v>
                </c:pt>
                <c:pt idx="3627">
                  <c:v>0.55100000000000005</c:v>
                </c:pt>
                <c:pt idx="3628">
                  <c:v>0.50800000000000001</c:v>
                </c:pt>
                <c:pt idx="3629">
                  <c:v>0.58399999999999996</c:v>
                </c:pt>
                <c:pt idx="3630">
                  <c:v>0.67300000000000004</c:v>
                </c:pt>
                <c:pt idx="3631">
                  <c:v>0.753</c:v>
                </c:pt>
                <c:pt idx="3632">
                  <c:v>0.67400000000000004</c:v>
                </c:pt>
                <c:pt idx="3633">
                  <c:v>0.71099999999999997</c:v>
                </c:pt>
                <c:pt idx="3634">
                  <c:v>0.55200000000000005</c:v>
                </c:pt>
                <c:pt idx="3635">
                  <c:v>0.51200000000000001</c:v>
                </c:pt>
                <c:pt idx="3636">
                  <c:v>0.68</c:v>
                </c:pt>
                <c:pt idx="3637">
                  <c:v>0.56200000000000006</c:v>
                </c:pt>
                <c:pt idx="3638">
                  <c:v>0.54600000000000004</c:v>
                </c:pt>
                <c:pt idx="3639">
                  <c:v>0.54600000000000004</c:v>
                </c:pt>
                <c:pt idx="3640">
                  <c:v>0.58299999999999996</c:v>
                </c:pt>
                <c:pt idx="3641">
                  <c:v>0.47499999999999998</c:v>
                </c:pt>
                <c:pt idx="3642">
                  <c:v>0.67300000000000004</c:v>
                </c:pt>
                <c:pt idx="3643">
                  <c:v>0.437</c:v>
                </c:pt>
                <c:pt idx="3644">
                  <c:v>0.56999999999999995</c:v>
                </c:pt>
                <c:pt idx="3645">
                  <c:v>0.61899999999999999</c:v>
                </c:pt>
                <c:pt idx="3646">
                  <c:v>0.56000000000000005</c:v>
                </c:pt>
                <c:pt idx="3647">
                  <c:v>0.77400000000000002</c:v>
                </c:pt>
                <c:pt idx="3648">
                  <c:v>0.66400000000000003</c:v>
                </c:pt>
                <c:pt idx="3649">
                  <c:v>0.73199999999999998</c:v>
                </c:pt>
                <c:pt idx="3650">
                  <c:v>0.51300000000000001</c:v>
                </c:pt>
                <c:pt idx="3651">
                  <c:v>0.64700000000000002</c:v>
                </c:pt>
                <c:pt idx="3652">
                  <c:v>0.56000000000000005</c:v>
                </c:pt>
                <c:pt idx="3653">
                  <c:v>0.53700000000000003</c:v>
                </c:pt>
                <c:pt idx="3654">
                  <c:v>0.67100000000000004</c:v>
                </c:pt>
                <c:pt idx="3655">
                  <c:v>0.443</c:v>
                </c:pt>
                <c:pt idx="3656">
                  <c:v>0.78300000000000003</c:v>
                </c:pt>
                <c:pt idx="3657">
                  <c:v>0.65400000000000003</c:v>
                </c:pt>
                <c:pt idx="3658">
                  <c:v>0.65400000000000003</c:v>
                </c:pt>
                <c:pt idx="3659">
                  <c:v>0.56699999999999995</c:v>
                </c:pt>
                <c:pt idx="3660">
                  <c:v>0.61599999999999999</c:v>
                </c:pt>
                <c:pt idx="3661">
                  <c:v>0.52600000000000002</c:v>
                </c:pt>
                <c:pt idx="3662">
                  <c:v>0.54200000000000004</c:v>
                </c:pt>
                <c:pt idx="3663">
                  <c:v>0.66600000000000004</c:v>
                </c:pt>
                <c:pt idx="3664">
                  <c:v>0.71399999999999997</c:v>
                </c:pt>
                <c:pt idx="3665">
                  <c:v>0.61799999999999999</c:v>
                </c:pt>
                <c:pt idx="3666">
                  <c:v>0.59</c:v>
                </c:pt>
                <c:pt idx="3667">
                  <c:v>0.59599999999999997</c:v>
                </c:pt>
                <c:pt idx="3668">
                  <c:v>0.58499999999999996</c:v>
                </c:pt>
                <c:pt idx="3669">
                  <c:v>0.61899999999999999</c:v>
                </c:pt>
                <c:pt idx="3670">
                  <c:v>0.56200000000000006</c:v>
                </c:pt>
                <c:pt idx="3671">
                  <c:v>0.54</c:v>
                </c:pt>
                <c:pt idx="3672">
                  <c:v>0.51100000000000001</c:v>
                </c:pt>
                <c:pt idx="3673">
                  <c:v>0.55100000000000005</c:v>
                </c:pt>
                <c:pt idx="3674">
                  <c:v>0.65</c:v>
                </c:pt>
                <c:pt idx="3675">
                  <c:v>0.71499999999999997</c:v>
                </c:pt>
                <c:pt idx="3676">
                  <c:v>0.69899999999999995</c:v>
                </c:pt>
                <c:pt idx="3677">
                  <c:v>0.626</c:v>
                </c:pt>
                <c:pt idx="3678">
                  <c:v>0.56599999999999995</c:v>
                </c:pt>
                <c:pt idx="3679">
                  <c:v>0.65800000000000003</c:v>
                </c:pt>
                <c:pt idx="3680">
                  <c:v>0.61899999999999999</c:v>
                </c:pt>
                <c:pt idx="3681">
                  <c:v>0.745</c:v>
                </c:pt>
                <c:pt idx="3682">
                  <c:v>0.68400000000000005</c:v>
                </c:pt>
                <c:pt idx="3683">
                  <c:v>0.54400000000000004</c:v>
                </c:pt>
                <c:pt idx="3684">
                  <c:v>0.52500000000000002</c:v>
                </c:pt>
                <c:pt idx="3685">
                  <c:v>0.69399999999999995</c:v>
                </c:pt>
                <c:pt idx="3686">
                  <c:v>0.55400000000000005</c:v>
                </c:pt>
                <c:pt idx="3687">
                  <c:v>0.67200000000000004</c:v>
                </c:pt>
                <c:pt idx="3688">
                  <c:v>0.54600000000000004</c:v>
                </c:pt>
                <c:pt idx="3689">
                  <c:v>0.68300000000000005</c:v>
                </c:pt>
                <c:pt idx="3690">
                  <c:v>0.79400000000000004</c:v>
                </c:pt>
                <c:pt idx="3691">
                  <c:v>0.55400000000000005</c:v>
                </c:pt>
                <c:pt idx="3692">
                  <c:v>0.64100000000000001</c:v>
                </c:pt>
                <c:pt idx="3693">
                  <c:v>0.747</c:v>
                </c:pt>
                <c:pt idx="3694">
                  <c:v>0.54600000000000004</c:v>
                </c:pt>
                <c:pt idx="3695">
                  <c:v>0.52</c:v>
                </c:pt>
                <c:pt idx="3696">
                  <c:v>0.60799999999999998</c:v>
                </c:pt>
                <c:pt idx="3697">
                  <c:v>0.69199999999999995</c:v>
                </c:pt>
                <c:pt idx="3698">
                  <c:v>0.70199999999999996</c:v>
                </c:pt>
                <c:pt idx="3699">
                  <c:v>0.68100000000000005</c:v>
                </c:pt>
                <c:pt idx="3700">
                  <c:v>0.54400000000000004</c:v>
                </c:pt>
                <c:pt idx="3701">
                  <c:v>0.68100000000000005</c:v>
                </c:pt>
                <c:pt idx="3702">
                  <c:v>0.73399999999999999</c:v>
                </c:pt>
                <c:pt idx="3703">
                  <c:v>0.55900000000000005</c:v>
                </c:pt>
                <c:pt idx="3704">
                  <c:v>0.46100000000000002</c:v>
                </c:pt>
                <c:pt idx="3705">
                  <c:v>0.70599999999999996</c:v>
                </c:pt>
                <c:pt idx="3706">
                  <c:v>0.53600000000000003</c:v>
                </c:pt>
                <c:pt idx="3707">
                  <c:v>0.73599999999999999</c:v>
                </c:pt>
                <c:pt idx="3708">
                  <c:v>0.48799999999999999</c:v>
                </c:pt>
                <c:pt idx="3709">
                  <c:v>0.68700000000000006</c:v>
                </c:pt>
                <c:pt idx="3710">
                  <c:v>0.79600000000000004</c:v>
                </c:pt>
                <c:pt idx="3711">
                  <c:v>0.54100000000000004</c:v>
                </c:pt>
                <c:pt idx="3712">
                  <c:v>0.59</c:v>
                </c:pt>
                <c:pt idx="3713">
                  <c:v>0.65400000000000003</c:v>
                </c:pt>
                <c:pt idx="3714">
                  <c:v>0.54</c:v>
                </c:pt>
                <c:pt idx="3715">
                  <c:v>0.61599999999999999</c:v>
                </c:pt>
                <c:pt idx="3716">
                  <c:v>0.63200000000000001</c:v>
                </c:pt>
                <c:pt idx="3717">
                  <c:v>0.54500000000000004</c:v>
                </c:pt>
                <c:pt idx="3718">
                  <c:v>0.66400000000000003</c:v>
                </c:pt>
                <c:pt idx="3719">
                  <c:v>0.53900000000000003</c:v>
                </c:pt>
                <c:pt idx="3720">
                  <c:v>0.752</c:v>
                </c:pt>
                <c:pt idx="3721">
                  <c:v>0.68799999999999994</c:v>
                </c:pt>
                <c:pt idx="3722">
                  <c:v>0.64800000000000002</c:v>
                </c:pt>
                <c:pt idx="3723">
                  <c:v>0.55400000000000005</c:v>
                </c:pt>
                <c:pt idx="3724">
                  <c:v>0.67500000000000004</c:v>
                </c:pt>
                <c:pt idx="3725">
                  <c:v>0.73799999999999999</c:v>
                </c:pt>
                <c:pt idx="3726">
                  <c:v>0.69499999999999995</c:v>
                </c:pt>
                <c:pt idx="3727">
                  <c:v>0.66500000000000004</c:v>
                </c:pt>
                <c:pt idx="3728">
                  <c:v>0.503</c:v>
                </c:pt>
                <c:pt idx="3729">
                  <c:v>0.51400000000000001</c:v>
                </c:pt>
                <c:pt idx="3730">
                  <c:v>0.47</c:v>
                </c:pt>
                <c:pt idx="3731">
                  <c:v>0.59699999999999998</c:v>
                </c:pt>
                <c:pt idx="3732">
                  <c:v>0.53800000000000003</c:v>
                </c:pt>
                <c:pt idx="3733">
                  <c:v>0.48799999999999999</c:v>
                </c:pt>
                <c:pt idx="3734">
                  <c:v>0.51700000000000002</c:v>
                </c:pt>
                <c:pt idx="3735">
                  <c:v>0.60899999999999999</c:v>
                </c:pt>
                <c:pt idx="3736">
                  <c:v>0.56299999999999994</c:v>
                </c:pt>
                <c:pt idx="3737">
                  <c:v>0.54500000000000004</c:v>
                </c:pt>
                <c:pt idx="3738">
                  <c:v>0.57299999999999995</c:v>
                </c:pt>
                <c:pt idx="3739">
                  <c:v>0.71299999999999997</c:v>
                </c:pt>
                <c:pt idx="3740">
                  <c:v>0.71899999999999997</c:v>
                </c:pt>
                <c:pt idx="3741">
                  <c:v>0.55900000000000005</c:v>
                </c:pt>
                <c:pt idx="3742">
                  <c:v>0.54800000000000004</c:v>
                </c:pt>
                <c:pt idx="3743">
                  <c:v>0.69599999999999995</c:v>
                </c:pt>
                <c:pt idx="3744">
                  <c:v>0.65700000000000003</c:v>
                </c:pt>
                <c:pt idx="3745">
                  <c:v>0.58099999999999996</c:v>
                </c:pt>
                <c:pt idx="3746">
                  <c:v>0.65300000000000002</c:v>
                </c:pt>
                <c:pt idx="3747">
                  <c:v>0.67400000000000004</c:v>
                </c:pt>
                <c:pt idx="3748">
                  <c:v>0.53100000000000003</c:v>
                </c:pt>
                <c:pt idx="3749">
                  <c:v>0.52</c:v>
                </c:pt>
                <c:pt idx="3750">
                  <c:v>0.56699999999999995</c:v>
                </c:pt>
                <c:pt idx="3751">
                  <c:v>0.66700000000000004</c:v>
                </c:pt>
                <c:pt idx="3752">
                  <c:v>0.63200000000000001</c:v>
                </c:pt>
                <c:pt idx="3753">
                  <c:v>0.66400000000000003</c:v>
                </c:pt>
                <c:pt idx="3754">
                  <c:v>0.55300000000000005</c:v>
                </c:pt>
                <c:pt idx="3755">
                  <c:v>0.71799999999999997</c:v>
                </c:pt>
                <c:pt idx="3756">
                  <c:v>0.52800000000000002</c:v>
                </c:pt>
                <c:pt idx="3757">
                  <c:v>0.50800000000000001</c:v>
                </c:pt>
                <c:pt idx="3758">
                  <c:v>0.58399999999999996</c:v>
                </c:pt>
                <c:pt idx="3759">
                  <c:v>0.497</c:v>
                </c:pt>
                <c:pt idx="3760">
                  <c:v>0.65500000000000003</c:v>
                </c:pt>
                <c:pt idx="3761">
                  <c:v>0.50800000000000001</c:v>
                </c:pt>
                <c:pt idx="3762">
                  <c:v>0.53</c:v>
                </c:pt>
                <c:pt idx="3763">
                  <c:v>0.57899999999999996</c:v>
                </c:pt>
                <c:pt idx="3764">
                  <c:v>0.71</c:v>
                </c:pt>
                <c:pt idx="3765">
                  <c:v>0.66700000000000004</c:v>
                </c:pt>
                <c:pt idx="3766">
                  <c:v>0.55100000000000005</c:v>
                </c:pt>
                <c:pt idx="3767">
                  <c:v>0.54900000000000004</c:v>
                </c:pt>
                <c:pt idx="3768">
                  <c:v>0.53800000000000003</c:v>
                </c:pt>
                <c:pt idx="3769">
                  <c:v>0.56200000000000006</c:v>
                </c:pt>
                <c:pt idx="3770">
                  <c:v>0.71799999999999997</c:v>
                </c:pt>
                <c:pt idx="3771">
                  <c:v>0.60399999999999998</c:v>
                </c:pt>
                <c:pt idx="3772">
                  <c:v>0.53600000000000003</c:v>
                </c:pt>
                <c:pt idx="3773">
                  <c:v>0.54900000000000004</c:v>
                </c:pt>
                <c:pt idx="3774">
                  <c:v>0.56000000000000005</c:v>
                </c:pt>
                <c:pt idx="3775">
                  <c:v>0.55500000000000005</c:v>
                </c:pt>
                <c:pt idx="3776">
                  <c:v>0.56399999999999995</c:v>
                </c:pt>
                <c:pt idx="3777">
                  <c:v>0.63500000000000001</c:v>
                </c:pt>
                <c:pt idx="3778">
                  <c:v>0.54200000000000004</c:v>
                </c:pt>
                <c:pt idx="3779">
                  <c:v>0.61299999999999999</c:v>
                </c:pt>
                <c:pt idx="3780">
                  <c:v>0.63300000000000001</c:v>
                </c:pt>
                <c:pt idx="3781">
                  <c:v>0.71</c:v>
                </c:pt>
                <c:pt idx="3782">
                  <c:v>0.52700000000000002</c:v>
                </c:pt>
                <c:pt idx="3783">
                  <c:v>0.69899999999999995</c:v>
                </c:pt>
                <c:pt idx="3784">
                  <c:v>0.66300000000000003</c:v>
                </c:pt>
                <c:pt idx="3785">
                  <c:v>0.70899999999999996</c:v>
                </c:pt>
                <c:pt idx="3786">
                  <c:v>0.51700000000000002</c:v>
                </c:pt>
                <c:pt idx="3787">
                  <c:v>0.51400000000000001</c:v>
                </c:pt>
                <c:pt idx="3788">
                  <c:v>0.57299999999999995</c:v>
                </c:pt>
                <c:pt idx="3789">
                  <c:v>0.65100000000000002</c:v>
                </c:pt>
                <c:pt idx="3790">
                  <c:v>0.69199999999999995</c:v>
                </c:pt>
                <c:pt idx="3791">
                  <c:v>0.55900000000000005</c:v>
                </c:pt>
                <c:pt idx="3792">
                  <c:v>0.47699999999999998</c:v>
                </c:pt>
                <c:pt idx="3793">
                  <c:v>0.57999999999999996</c:v>
                </c:pt>
                <c:pt idx="3794">
                  <c:v>0.66600000000000004</c:v>
                </c:pt>
                <c:pt idx="3795">
                  <c:v>0.56000000000000005</c:v>
                </c:pt>
                <c:pt idx="3796">
                  <c:v>0.55000000000000004</c:v>
                </c:pt>
                <c:pt idx="3797">
                  <c:v>0.48499999999999999</c:v>
                </c:pt>
                <c:pt idx="3798">
                  <c:v>0.64600000000000002</c:v>
                </c:pt>
                <c:pt idx="3799">
                  <c:v>0.70699999999999996</c:v>
                </c:pt>
                <c:pt idx="3800">
                  <c:v>0.65800000000000003</c:v>
                </c:pt>
                <c:pt idx="3801">
                  <c:v>0.501</c:v>
                </c:pt>
                <c:pt idx="3802">
                  <c:v>0.60499999999999998</c:v>
                </c:pt>
                <c:pt idx="3803">
                  <c:v>0.70299999999999996</c:v>
                </c:pt>
                <c:pt idx="3804">
                  <c:v>0.57599999999999996</c:v>
                </c:pt>
                <c:pt idx="3805">
                  <c:v>0.55500000000000005</c:v>
                </c:pt>
                <c:pt idx="3806">
                  <c:v>0.56799999999999995</c:v>
                </c:pt>
                <c:pt idx="3807">
                  <c:v>0.496</c:v>
                </c:pt>
                <c:pt idx="3808">
                  <c:v>0.71</c:v>
                </c:pt>
                <c:pt idx="3809">
                  <c:v>0.70199999999999996</c:v>
                </c:pt>
                <c:pt idx="3810">
                  <c:v>0.51</c:v>
                </c:pt>
                <c:pt idx="3811">
                  <c:v>0.68700000000000006</c:v>
                </c:pt>
                <c:pt idx="3812">
                  <c:v>0.502</c:v>
                </c:pt>
                <c:pt idx="3813">
                  <c:v>0.51700000000000002</c:v>
                </c:pt>
                <c:pt idx="3814">
                  <c:v>0.69499999999999995</c:v>
                </c:pt>
                <c:pt idx="3815">
                  <c:v>0.75800000000000001</c:v>
                </c:pt>
                <c:pt idx="3816">
                  <c:v>0.64400000000000002</c:v>
                </c:pt>
                <c:pt idx="3817">
                  <c:v>0.53800000000000003</c:v>
                </c:pt>
                <c:pt idx="3818">
                  <c:v>0.55800000000000005</c:v>
                </c:pt>
                <c:pt idx="3819">
                  <c:v>0.52100000000000002</c:v>
                </c:pt>
                <c:pt idx="3820">
                  <c:v>0.621</c:v>
                </c:pt>
                <c:pt idx="3821">
                  <c:v>0.54600000000000004</c:v>
                </c:pt>
                <c:pt idx="3822">
                  <c:v>0.63300000000000001</c:v>
                </c:pt>
                <c:pt idx="3823">
                  <c:v>0.65700000000000003</c:v>
                </c:pt>
                <c:pt idx="3824">
                  <c:v>0.71799999999999997</c:v>
                </c:pt>
                <c:pt idx="3825">
                  <c:v>0.68100000000000005</c:v>
                </c:pt>
                <c:pt idx="3826">
                  <c:v>0.53600000000000003</c:v>
                </c:pt>
                <c:pt idx="3827">
                  <c:v>0.753</c:v>
                </c:pt>
                <c:pt idx="3828">
                  <c:v>0.61199999999999999</c:v>
                </c:pt>
                <c:pt idx="3829">
                  <c:v>0.68400000000000005</c:v>
                </c:pt>
                <c:pt idx="3830">
                  <c:v>0.53100000000000003</c:v>
                </c:pt>
                <c:pt idx="3831">
                  <c:v>0.60399999999999998</c:v>
                </c:pt>
                <c:pt idx="3832">
                  <c:v>0.49199999999999999</c:v>
                </c:pt>
                <c:pt idx="3833">
                  <c:v>0.56399999999999995</c:v>
                </c:pt>
                <c:pt idx="3834">
                  <c:v>0.59499999999999997</c:v>
                </c:pt>
                <c:pt idx="3835">
                  <c:v>0.56000000000000005</c:v>
                </c:pt>
                <c:pt idx="3836">
                  <c:v>0.7</c:v>
                </c:pt>
                <c:pt idx="3837">
                  <c:v>0.60799999999999998</c:v>
                </c:pt>
                <c:pt idx="3838">
                  <c:v>0.74399999999999999</c:v>
                </c:pt>
                <c:pt idx="3839">
                  <c:v>0.58299999999999996</c:v>
                </c:pt>
                <c:pt idx="3840">
                  <c:v>0.77300000000000002</c:v>
                </c:pt>
                <c:pt idx="3841">
                  <c:v>0.71399999999999997</c:v>
                </c:pt>
                <c:pt idx="3842">
                  <c:v>0.61299999999999999</c:v>
                </c:pt>
                <c:pt idx="3843">
                  <c:v>0.73</c:v>
                </c:pt>
                <c:pt idx="3844">
                  <c:v>0.55000000000000004</c:v>
                </c:pt>
                <c:pt idx="3845">
                  <c:v>0.55400000000000005</c:v>
                </c:pt>
                <c:pt idx="3846">
                  <c:v>0.64100000000000001</c:v>
                </c:pt>
                <c:pt idx="3847">
                  <c:v>0.69299999999999995</c:v>
                </c:pt>
                <c:pt idx="3848">
                  <c:v>0.72799999999999998</c:v>
                </c:pt>
                <c:pt idx="3849">
                  <c:v>0.54300000000000004</c:v>
                </c:pt>
                <c:pt idx="3850">
                  <c:v>0.79300000000000004</c:v>
                </c:pt>
                <c:pt idx="3851">
                  <c:v>0.65400000000000003</c:v>
                </c:pt>
                <c:pt idx="3852">
                  <c:v>0.752</c:v>
                </c:pt>
                <c:pt idx="3853">
                  <c:v>0.66500000000000004</c:v>
                </c:pt>
                <c:pt idx="3854">
                  <c:v>0.72699999999999998</c:v>
                </c:pt>
                <c:pt idx="3855">
                  <c:v>0.58699999999999997</c:v>
                </c:pt>
                <c:pt idx="3856">
                  <c:v>0.68300000000000005</c:v>
                </c:pt>
                <c:pt idx="3857">
                  <c:v>0.80600000000000005</c:v>
                </c:pt>
                <c:pt idx="3858">
                  <c:v>0.77700000000000002</c:v>
                </c:pt>
                <c:pt idx="3859">
                  <c:v>0.439</c:v>
                </c:pt>
                <c:pt idx="3860">
                  <c:v>0.56699999999999995</c:v>
                </c:pt>
                <c:pt idx="3861">
                  <c:v>0.501</c:v>
                </c:pt>
                <c:pt idx="3862">
                  <c:v>0.58199999999999996</c:v>
                </c:pt>
                <c:pt idx="3863">
                  <c:v>0.69</c:v>
                </c:pt>
                <c:pt idx="3864">
                  <c:v>0.54700000000000004</c:v>
                </c:pt>
                <c:pt idx="3865">
                  <c:v>0.54500000000000004</c:v>
                </c:pt>
                <c:pt idx="3866">
                  <c:v>0.64400000000000002</c:v>
                </c:pt>
                <c:pt idx="3867">
                  <c:v>0.69399999999999995</c:v>
                </c:pt>
                <c:pt idx="3868">
                  <c:v>0.64700000000000002</c:v>
                </c:pt>
                <c:pt idx="3869">
                  <c:v>0.52600000000000002</c:v>
                </c:pt>
                <c:pt idx="3870">
                  <c:v>0.66600000000000004</c:v>
                </c:pt>
                <c:pt idx="3871">
                  <c:v>0.65</c:v>
                </c:pt>
                <c:pt idx="3872">
                  <c:v>0.52400000000000002</c:v>
                </c:pt>
                <c:pt idx="3873">
                  <c:v>0.68</c:v>
                </c:pt>
                <c:pt idx="3874">
                  <c:v>0.67500000000000004</c:v>
                </c:pt>
                <c:pt idx="3875">
                  <c:v>0.68200000000000005</c:v>
                </c:pt>
                <c:pt idx="3876">
                  <c:v>0.68</c:v>
                </c:pt>
                <c:pt idx="3877">
                  <c:v>0.73499999999999999</c:v>
                </c:pt>
                <c:pt idx="3878">
                  <c:v>0.58299999999999996</c:v>
                </c:pt>
                <c:pt idx="3879">
                  <c:v>0.58899999999999997</c:v>
                </c:pt>
                <c:pt idx="3880">
                  <c:v>0.622</c:v>
                </c:pt>
                <c:pt idx="3881">
                  <c:v>0.52600000000000002</c:v>
                </c:pt>
                <c:pt idx="3882">
                  <c:v>0.48099999999999998</c:v>
                </c:pt>
                <c:pt idx="3883">
                  <c:v>0.65500000000000003</c:v>
                </c:pt>
                <c:pt idx="3884">
                  <c:v>0.65800000000000003</c:v>
                </c:pt>
                <c:pt idx="3885">
                  <c:v>0.68</c:v>
                </c:pt>
                <c:pt idx="3886">
                  <c:v>0.58299999999999996</c:v>
                </c:pt>
                <c:pt idx="3887">
                  <c:v>0.70299999999999996</c:v>
                </c:pt>
                <c:pt idx="3888">
                  <c:v>0.66</c:v>
                </c:pt>
                <c:pt idx="3889">
                  <c:v>0.59399999999999997</c:v>
                </c:pt>
                <c:pt idx="3890">
                  <c:v>0.53600000000000003</c:v>
                </c:pt>
                <c:pt idx="3891">
                  <c:v>0.63</c:v>
                </c:pt>
                <c:pt idx="3892">
                  <c:v>0.64400000000000002</c:v>
                </c:pt>
                <c:pt idx="3893">
                  <c:v>0.626</c:v>
                </c:pt>
                <c:pt idx="3894">
                  <c:v>0.70699999999999996</c:v>
                </c:pt>
                <c:pt idx="3895">
                  <c:v>0.70299999999999996</c:v>
                </c:pt>
                <c:pt idx="3896">
                  <c:v>0.65600000000000003</c:v>
                </c:pt>
                <c:pt idx="3897">
                  <c:v>0.68200000000000005</c:v>
                </c:pt>
                <c:pt idx="3898">
                  <c:v>0.45500000000000002</c:v>
                </c:pt>
                <c:pt idx="3899">
                  <c:v>0.69099999999999995</c:v>
                </c:pt>
                <c:pt idx="3900">
                  <c:v>0.51500000000000001</c:v>
                </c:pt>
                <c:pt idx="3901">
                  <c:v>0.54400000000000004</c:v>
                </c:pt>
                <c:pt idx="3902">
                  <c:v>0.68300000000000005</c:v>
                </c:pt>
                <c:pt idx="3903">
                  <c:v>0.54300000000000004</c:v>
                </c:pt>
                <c:pt idx="3904">
                  <c:v>0.71399999999999997</c:v>
                </c:pt>
                <c:pt idx="3905">
                  <c:v>0.56399999999999995</c:v>
                </c:pt>
                <c:pt idx="3906">
                  <c:v>0.68899999999999995</c:v>
                </c:pt>
                <c:pt idx="3907">
                  <c:v>0.69099999999999995</c:v>
                </c:pt>
                <c:pt idx="3908">
                  <c:v>0.65400000000000003</c:v>
                </c:pt>
                <c:pt idx="3909">
                  <c:v>0.66</c:v>
                </c:pt>
                <c:pt idx="3910">
                  <c:v>0.69499999999999995</c:v>
                </c:pt>
                <c:pt idx="3911">
                  <c:v>0.72099999999999997</c:v>
                </c:pt>
                <c:pt idx="3912">
                  <c:v>0.67500000000000004</c:v>
                </c:pt>
                <c:pt idx="3913">
                  <c:v>0.52200000000000002</c:v>
                </c:pt>
                <c:pt idx="3914">
                  <c:v>0.54600000000000004</c:v>
                </c:pt>
                <c:pt idx="3915">
                  <c:v>0.76800000000000002</c:v>
                </c:pt>
                <c:pt idx="3916">
                  <c:v>0.65600000000000003</c:v>
                </c:pt>
                <c:pt idx="3917">
                  <c:v>0.55700000000000005</c:v>
                </c:pt>
                <c:pt idx="3918">
                  <c:v>0.499</c:v>
                </c:pt>
                <c:pt idx="3919">
                  <c:v>0.67200000000000004</c:v>
                </c:pt>
                <c:pt idx="3920">
                  <c:v>0.45600000000000002</c:v>
                </c:pt>
                <c:pt idx="3921">
                  <c:v>0.57499999999999996</c:v>
                </c:pt>
                <c:pt idx="3922">
                  <c:v>0.58199999999999996</c:v>
                </c:pt>
                <c:pt idx="3923">
                  <c:v>0.67900000000000005</c:v>
                </c:pt>
                <c:pt idx="3924">
                  <c:v>0.63800000000000001</c:v>
                </c:pt>
                <c:pt idx="3925">
                  <c:v>0.71</c:v>
                </c:pt>
                <c:pt idx="3926">
                  <c:v>0.754</c:v>
                </c:pt>
                <c:pt idx="3927">
                  <c:v>0.62</c:v>
                </c:pt>
                <c:pt idx="3928">
                  <c:v>0.51200000000000001</c:v>
                </c:pt>
                <c:pt idx="3929">
                  <c:v>0.50800000000000001</c:v>
                </c:pt>
                <c:pt idx="3930">
                  <c:v>0.57499999999999996</c:v>
                </c:pt>
                <c:pt idx="3931">
                  <c:v>0.55200000000000005</c:v>
                </c:pt>
                <c:pt idx="3932">
                  <c:v>0.56200000000000006</c:v>
                </c:pt>
                <c:pt idx="3933">
                  <c:v>0.52100000000000002</c:v>
                </c:pt>
                <c:pt idx="3934">
                  <c:v>0.66700000000000004</c:v>
                </c:pt>
                <c:pt idx="3935">
                  <c:v>0.61599999999999999</c:v>
                </c:pt>
                <c:pt idx="3936">
                  <c:v>0.68799999999999994</c:v>
                </c:pt>
                <c:pt idx="3937">
                  <c:v>0.64700000000000002</c:v>
                </c:pt>
                <c:pt idx="3938">
                  <c:v>0.71899999999999997</c:v>
                </c:pt>
                <c:pt idx="3939">
                  <c:v>0.54900000000000004</c:v>
                </c:pt>
                <c:pt idx="3940">
                  <c:v>0.70799999999999996</c:v>
                </c:pt>
                <c:pt idx="3941">
                  <c:v>0.66900000000000004</c:v>
                </c:pt>
                <c:pt idx="3942">
                  <c:v>0.67700000000000005</c:v>
                </c:pt>
                <c:pt idx="3943">
                  <c:v>0.624</c:v>
                </c:pt>
                <c:pt idx="3944">
                  <c:v>0.55600000000000005</c:v>
                </c:pt>
                <c:pt idx="3945">
                  <c:v>0.55800000000000005</c:v>
                </c:pt>
                <c:pt idx="3946">
                  <c:v>0.65</c:v>
                </c:pt>
                <c:pt idx="3947">
                  <c:v>0.58899999999999997</c:v>
                </c:pt>
                <c:pt idx="3948">
                  <c:v>0.55800000000000005</c:v>
                </c:pt>
                <c:pt idx="3949">
                  <c:v>0.65500000000000003</c:v>
                </c:pt>
                <c:pt idx="3950">
                  <c:v>0.50800000000000001</c:v>
                </c:pt>
                <c:pt idx="3951">
                  <c:v>0.53700000000000003</c:v>
                </c:pt>
                <c:pt idx="3952">
                  <c:v>0.70399999999999996</c:v>
                </c:pt>
                <c:pt idx="3953">
                  <c:v>0.57099999999999995</c:v>
                </c:pt>
                <c:pt idx="3954">
                  <c:v>0.55600000000000005</c:v>
                </c:pt>
                <c:pt idx="3955">
                  <c:v>0.56100000000000005</c:v>
                </c:pt>
                <c:pt idx="3956">
                  <c:v>0.48599999999999999</c:v>
                </c:pt>
                <c:pt idx="3957">
                  <c:v>0.59499999999999997</c:v>
                </c:pt>
                <c:pt idx="3958">
                  <c:v>0.55500000000000005</c:v>
                </c:pt>
                <c:pt idx="3959">
                  <c:v>0.55800000000000005</c:v>
                </c:pt>
                <c:pt idx="3960">
                  <c:v>0.54200000000000004</c:v>
                </c:pt>
                <c:pt idx="3961">
                  <c:v>0.58099999999999996</c:v>
                </c:pt>
                <c:pt idx="3962">
                  <c:v>0.63600000000000001</c:v>
                </c:pt>
                <c:pt idx="3963">
                  <c:v>0.56499999999999995</c:v>
                </c:pt>
                <c:pt idx="3964">
                  <c:v>0.56499999999999995</c:v>
                </c:pt>
                <c:pt idx="3965">
                  <c:v>0.67300000000000004</c:v>
                </c:pt>
                <c:pt idx="3966">
                  <c:v>0.70199999999999996</c:v>
                </c:pt>
                <c:pt idx="3967">
                  <c:v>0.53</c:v>
                </c:pt>
                <c:pt idx="3968">
                  <c:v>0.56000000000000005</c:v>
                </c:pt>
                <c:pt idx="3969">
                  <c:v>0.629</c:v>
                </c:pt>
                <c:pt idx="3970">
                  <c:v>0.55800000000000005</c:v>
                </c:pt>
                <c:pt idx="3971">
                  <c:v>0.63400000000000001</c:v>
                </c:pt>
                <c:pt idx="3972">
                  <c:v>0.53600000000000003</c:v>
                </c:pt>
                <c:pt idx="3973">
                  <c:v>0.70099999999999996</c:v>
                </c:pt>
                <c:pt idx="3974">
                  <c:v>0.68400000000000005</c:v>
                </c:pt>
                <c:pt idx="3975">
                  <c:v>0.67400000000000004</c:v>
                </c:pt>
                <c:pt idx="3976">
                  <c:v>0.56799999999999995</c:v>
                </c:pt>
                <c:pt idx="3977">
                  <c:v>0.497</c:v>
                </c:pt>
                <c:pt idx="3978">
                  <c:v>0.61399999999999999</c:v>
                </c:pt>
                <c:pt idx="3979">
                  <c:v>0.70299999999999996</c:v>
                </c:pt>
                <c:pt idx="3980">
                  <c:v>0.65400000000000003</c:v>
                </c:pt>
                <c:pt idx="3981">
                  <c:v>0.55300000000000005</c:v>
                </c:pt>
                <c:pt idx="3982">
                  <c:v>0.45200000000000001</c:v>
                </c:pt>
                <c:pt idx="3983">
                  <c:v>0.55900000000000005</c:v>
                </c:pt>
                <c:pt idx="3984">
                  <c:v>0.76</c:v>
                </c:pt>
                <c:pt idx="3985">
                  <c:v>0.55100000000000005</c:v>
                </c:pt>
                <c:pt idx="3986">
                  <c:v>0.71299999999999997</c:v>
                </c:pt>
                <c:pt idx="3987">
                  <c:v>0.73</c:v>
                </c:pt>
                <c:pt idx="3988">
                  <c:v>0.60399999999999998</c:v>
                </c:pt>
                <c:pt idx="3989">
                  <c:v>0.61399999999999999</c:v>
                </c:pt>
                <c:pt idx="3990">
                  <c:v>0.54400000000000004</c:v>
                </c:pt>
                <c:pt idx="3991">
                  <c:v>0.751</c:v>
                </c:pt>
                <c:pt idx="3992">
                  <c:v>0.70399999999999996</c:v>
                </c:pt>
                <c:pt idx="3993">
                  <c:v>0.59499999999999997</c:v>
                </c:pt>
                <c:pt idx="3994">
                  <c:v>0.63700000000000001</c:v>
                </c:pt>
                <c:pt idx="3995">
                  <c:v>0.67400000000000004</c:v>
                </c:pt>
                <c:pt idx="3996">
                  <c:v>0.70499999999999996</c:v>
                </c:pt>
                <c:pt idx="3997">
                  <c:v>0.53</c:v>
                </c:pt>
                <c:pt idx="3998">
                  <c:v>0.66400000000000003</c:v>
                </c:pt>
                <c:pt idx="3999">
                  <c:v>0.60299999999999998</c:v>
                </c:pt>
                <c:pt idx="4000">
                  <c:v>0.63500000000000001</c:v>
                </c:pt>
                <c:pt idx="4001">
                  <c:v>0.621</c:v>
                </c:pt>
                <c:pt idx="4002">
                  <c:v>0.59099999999999997</c:v>
                </c:pt>
                <c:pt idx="4003">
                  <c:v>0.57999999999999996</c:v>
                </c:pt>
                <c:pt idx="4004">
                  <c:v>0.66200000000000003</c:v>
                </c:pt>
                <c:pt idx="4005">
                  <c:v>0.71299999999999997</c:v>
                </c:pt>
                <c:pt idx="4006">
                  <c:v>0.503</c:v>
                </c:pt>
                <c:pt idx="4007">
                  <c:v>0.76300000000000001</c:v>
                </c:pt>
                <c:pt idx="4008">
                  <c:v>0.60199999999999998</c:v>
                </c:pt>
                <c:pt idx="4009">
                  <c:v>0.56399999999999995</c:v>
                </c:pt>
                <c:pt idx="4010">
                  <c:v>0.57799999999999996</c:v>
                </c:pt>
                <c:pt idx="4011">
                  <c:v>0.54200000000000004</c:v>
                </c:pt>
                <c:pt idx="4012">
                  <c:v>0.67900000000000005</c:v>
                </c:pt>
                <c:pt idx="4013">
                  <c:v>0.53900000000000003</c:v>
                </c:pt>
                <c:pt idx="4014">
                  <c:v>0.55900000000000005</c:v>
                </c:pt>
                <c:pt idx="4015">
                  <c:v>0.51500000000000001</c:v>
                </c:pt>
                <c:pt idx="4016">
                  <c:v>0.76200000000000001</c:v>
                </c:pt>
                <c:pt idx="4017">
                  <c:v>0.57499999999999996</c:v>
                </c:pt>
                <c:pt idx="4018">
                  <c:v>0.67200000000000004</c:v>
                </c:pt>
                <c:pt idx="4019">
                  <c:v>0.67100000000000004</c:v>
                </c:pt>
                <c:pt idx="4020">
                  <c:v>0.69599999999999995</c:v>
                </c:pt>
                <c:pt idx="4021">
                  <c:v>0.53600000000000003</c:v>
                </c:pt>
                <c:pt idx="4022">
                  <c:v>0.68200000000000005</c:v>
                </c:pt>
                <c:pt idx="4023">
                  <c:v>0.66600000000000004</c:v>
                </c:pt>
                <c:pt idx="4024">
                  <c:v>0.57399999999999995</c:v>
                </c:pt>
                <c:pt idx="4025">
                  <c:v>0.65600000000000003</c:v>
                </c:pt>
                <c:pt idx="4026">
                  <c:v>0.51400000000000001</c:v>
                </c:pt>
                <c:pt idx="4027">
                  <c:v>0.44500000000000001</c:v>
                </c:pt>
                <c:pt idx="4028">
                  <c:v>0.56699999999999995</c:v>
                </c:pt>
                <c:pt idx="4029">
                  <c:v>0.57099999999999995</c:v>
                </c:pt>
                <c:pt idx="4030">
                  <c:v>0.7</c:v>
                </c:pt>
                <c:pt idx="4031">
                  <c:v>0.48399999999999999</c:v>
                </c:pt>
                <c:pt idx="4032">
                  <c:v>0.53500000000000003</c:v>
                </c:pt>
                <c:pt idx="4033">
                  <c:v>0.56499999999999995</c:v>
                </c:pt>
                <c:pt idx="4034">
                  <c:v>0.57099999999999995</c:v>
                </c:pt>
                <c:pt idx="4035">
                  <c:v>0.73499999999999999</c:v>
                </c:pt>
                <c:pt idx="4036">
                  <c:v>0.53300000000000003</c:v>
                </c:pt>
                <c:pt idx="4037">
                  <c:v>0.66800000000000004</c:v>
                </c:pt>
                <c:pt idx="4038">
                  <c:v>0.60199999999999998</c:v>
                </c:pt>
                <c:pt idx="4039">
                  <c:v>0.58499999999999996</c:v>
                </c:pt>
                <c:pt idx="4040">
                  <c:v>0.55100000000000005</c:v>
                </c:pt>
                <c:pt idx="4041">
                  <c:v>0.70299999999999996</c:v>
                </c:pt>
                <c:pt idx="4042">
                  <c:v>0.56000000000000005</c:v>
                </c:pt>
                <c:pt idx="4043">
                  <c:v>0.60899999999999999</c:v>
                </c:pt>
                <c:pt idx="4044">
                  <c:v>0.63900000000000001</c:v>
                </c:pt>
                <c:pt idx="4045">
                  <c:v>0.52900000000000003</c:v>
                </c:pt>
                <c:pt idx="4046">
                  <c:v>0.59</c:v>
                </c:pt>
                <c:pt idx="4047">
                  <c:v>0.69299999999999995</c:v>
                </c:pt>
                <c:pt idx="4048">
                  <c:v>0.56999999999999995</c:v>
                </c:pt>
                <c:pt idx="4049">
                  <c:v>0.55000000000000004</c:v>
                </c:pt>
                <c:pt idx="4050">
                  <c:v>0.74299999999999999</c:v>
                </c:pt>
                <c:pt idx="4051">
                  <c:v>0.55300000000000005</c:v>
                </c:pt>
                <c:pt idx="4052">
                  <c:v>0.74</c:v>
                </c:pt>
                <c:pt idx="4053">
                  <c:v>0.68</c:v>
                </c:pt>
                <c:pt idx="4054">
                  <c:v>0.68799999999999994</c:v>
                </c:pt>
                <c:pt idx="4055">
                  <c:v>0.48099999999999998</c:v>
                </c:pt>
                <c:pt idx="4056">
                  <c:v>0.61299999999999999</c:v>
                </c:pt>
                <c:pt idx="4057">
                  <c:v>0.65300000000000002</c:v>
                </c:pt>
                <c:pt idx="4058">
                  <c:v>0.52</c:v>
                </c:pt>
                <c:pt idx="4059">
                  <c:v>0.496</c:v>
                </c:pt>
                <c:pt idx="4060">
                  <c:v>0.53700000000000003</c:v>
                </c:pt>
                <c:pt idx="4061">
                  <c:v>0.73399999999999999</c:v>
                </c:pt>
                <c:pt idx="4062">
                  <c:v>0.55100000000000005</c:v>
                </c:pt>
                <c:pt idx="4063">
                  <c:v>0.51700000000000002</c:v>
                </c:pt>
                <c:pt idx="4064">
                  <c:v>0.65100000000000002</c:v>
                </c:pt>
                <c:pt idx="4065">
                  <c:v>0.68799999999999994</c:v>
                </c:pt>
                <c:pt idx="4066">
                  <c:v>0.61099999999999999</c:v>
                </c:pt>
                <c:pt idx="4067">
                  <c:v>0.68600000000000005</c:v>
                </c:pt>
                <c:pt idx="4068">
                  <c:v>0.66900000000000004</c:v>
                </c:pt>
                <c:pt idx="4069">
                  <c:v>0.61699999999999999</c:v>
                </c:pt>
                <c:pt idx="4070">
                  <c:v>0.76400000000000001</c:v>
                </c:pt>
                <c:pt idx="4071">
                  <c:v>0.65400000000000003</c:v>
                </c:pt>
                <c:pt idx="4072">
                  <c:v>0.67600000000000005</c:v>
                </c:pt>
                <c:pt idx="4073">
                  <c:v>0.51700000000000002</c:v>
                </c:pt>
                <c:pt idx="4074">
                  <c:v>0.58099999999999996</c:v>
                </c:pt>
                <c:pt idx="4075">
                  <c:v>0.58199999999999996</c:v>
                </c:pt>
                <c:pt idx="4076">
                  <c:v>0.57799999999999996</c:v>
                </c:pt>
                <c:pt idx="4077">
                  <c:v>0.72299999999999998</c:v>
                </c:pt>
                <c:pt idx="4078">
                  <c:v>0.51400000000000001</c:v>
                </c:pt>
                <c:pt idx="4079">
                  <c:v>0.56799999999999995</c:v>
                </c:pt>
                <c:pt idx="4080">
                  <c:v>0.51800000000000002</c:v>
                </c:pt>
                <c:pt idx="4081">
                  <c:v>0.59299999999999997</c:v>
                </c:pt>
                <c:pt idx="4082">
                  <c:v>0.63100000000000001</c:v>
                </c:pt>
                <c:pt idx="4083">
                  <c:v>0.72399999999999998</c:v>
                </c:pt>
                <c:pt idx="4084">
                  <c:v>0.495</c:v>
                </c:pt>
                <c:pt idx="4085">
                  <c:v>0.76200000000000001</c:v>
                </c:pt>
                <c:pt idx="4086">
                  <c:v>0.57499999999999996</c:v>
                </c:pt>
                <c:pt idx="4087">
                  <c:v>0.70399999999999996</c:v>
                </c:pt>
                <c:pt idx="4088">
                  <c:v>0.68600000000000005</c:v>
                </c:pt>
                <c:pt idx="4089">
                  <c:v>0.55100000000000005</c:v>
                </c:pt>
                <c:pt idx="4090">
                  <c:v>0.56100000000000005</c:v>
                </c:pt>
                <c:pt idx="4091">
                  <c:v>0.52200000000000002</c:v>
                </c:pt>
                <c:pt idx="4092">
                  <c:v>0.57599999999999996</c:v>
                </c:pt>
                <c:pt idx="4093">
                  <c:v>0.69899999999999995</c:v>
                </c:pt>
                <c:pt idx="4094">
                  <c:v>0.59399999999999997</c:v>
                </c:pt>
                <c:pt idx="4095">
                  <c:v>0.58099999999999996</c:v>
                </c:pt>
                <c:pt idx="4096">
                  <c:v>0.61499999999999999</c:v>
                </c:pt>
                <c:pt idx="4097">
                  <c:v>0.66900000000000004</c:v>
                </c:pt>
                <c:pt idx="4098">
                  <c:v>0.56499999999999995</c:v>
                </c:pt>
                <c:pt idx="4099">
                  <c:v>0.53600000000000003</c:v>
                </c:pt>
                <c:pt idx="4100">
                  <c:v>0.66400000000000003</c:v>
                </c:pt>
                <c:pt idx="4101">
                  <c:v>0.45200000000000001</c:v>
                </c:pt>
                <c:pt idx="4102">
                  <c:v>0.65600000000000003</c:v>
                </c:pt>
                <c:pt idx="4103">
                  <c:v>0.56200000000000006</c:v>
                </c:pt>
                <c:pt idx="4104">
                  <c:v>0.69199999999999995</c:v>
                </c:pt>
                <c:pt idx="4105">
                  <c:v>0.63700000000000001</c:v>
                </c:pt>
                <c:pt idx="4106">
                  <c:v>0.70799999999999996</c:v>
                </c:pt>
                <c:pt idx="4107">
                  <c:v>0.65700000000000003</c:v>
                </c:pt>
                <c:pt idx="4108">
                  <c:v>0.55900000000000005</c:v>
                </c:pt>
                <c:pt idx="4109">
                  <c:v>0.64500000000000002</c:v>
                </c:pt>
                <c:pt idx="4110">
                  <c:v>0.51500000000000001</c:v>
                </c:pt>
                <c:pt idx="4111">
                  <c:v>0.57399999999999995</c:v>
                </c:pt>
                <c:pt idx="4112">
                  <c:v>0.55500000000000005</c:v>
                </c:pt>
                <c:pt idx="4113">
                  <c:v>0.68400000000000005</c:v>
                </c:pt>
                <c:pt idx="4114">
                  <c:v>0.52500000000000002</c:v>
                </c:pt>
                <c:pt idx="4115">
                  <c:v>0.77300000000000002</c:v>
                </c:pt>
                <c:pt idx="4116">
                  <c:v>0.54300000000000004</c:v>
                </c:pt>
                <c:pt idx="4117">
                  <c:v>0.56399999999999995</c:v>
                </c:pt>
                <c:pt idx="4118">
                  <c:v>0.65300000000000002</c:v>
                </c:pt>
                <c:pt idx="4119">
                  <c:v>0.52400000000000002</c:v>
                </c:pt>
                <c:pt idx="4120">
                  <c:v>0.54100000000000004</c:v>
                </c:pt>
                <c:pt idx="4121">
                  <c:v>0.56999999999999995</c:v>
                </c:pt>
                <c:pt idx="4122">
                  <c:v>0.48299999999999998</c:v>
                </c:pt>
                <c:pt idx="4123">
                  <c:v>0.61799999999999999</c:v>
                </c:pt>
                <c:pt idx="4124">
                  <c:v>0.64</c:v>
                </c:pt>
                <c:pt idx="4125">
                  <c:v>0.53600000000000003</c:v>
                </c:pt>
                <c:pt idx="4126">
                  <c:v>0.66100000000000003</c:v>
                </c:pt>
                <c:pt idx="4127">
                  <c:v>0.57199999999999995</c:v>
                </c:pt>
                <c:pt idx="4128">
                  <c:v>0.45600000000000002</c:v>
                </c:pt>
                <c:pt idx="4129">
                  <c:v>0.56899999999999995</c:v>
                </c:pt>
                <c:pt idx="4130">
                  <c:v>0.51600000000000001</c:v>
                </c:pt>
                <c:pt idx="4131">
                  <c:v>0.51800000000000002</c:v>
                </c:pt>
                <c:pt idx="4132">
                  <c:v>0.69099999999999995</c:v>
                </c:pt>
                <c:pt idx="4133">
                  <c:v>0.629</c:v>
                </c:pt>
                <c:pt idx="4134">
                  <c:v>0.45400000000000001</c:v>
                </c:pt>
                <c:pt idx="4135">
                  <c:v>0.64600000000000002</c:v>
                </c:pt>
                <c:pt idx="4136">
                  <c:v>0.624</c:v>
                </c:pt>
                <c:pt idx="4137">
                  <c:v>0.54</c:v>
                </c:pt>
                <c:pt idx="4138">
                  <c:v>0.51500000000000001</c:v>
                </c:pt>
                <c:pt idx="4139">
                  <c:v>0.65800000000000003</c:v>
                </c:pt>
                <c:pt idx="4140">
                  <c:v>0.69399999999999995</c:v>
                </c:pt>
                <c:pt idx="4141">
                  <c:v>0.52900000000000003</c:v>
                </c:pt>
                <c:pt idx="4142">
                  <c:v>0.57999999999999996</c:v>
                </c:pt>
                <c:pt idx="4143">
                  <c:v>0.69499999999999995</c:v>
                </c:pt>
                <c:pt idx="4144">
                  <c:v>0.52600000000000002</c:v>
                </c:pt>
                <c:pt idx="4145">
                  <c:v>0.63600000000000001</c:v>
                </c:pt>
                <c:pt idx="4146">
                  <c:v>0.52500000000000002</c:v>
                </c:pt>
                <c:pt idx="4147">
                  <c:v>0.67200000000000004</c:v>
                </c:pt>
                <c:pt idx="4148">
                  <c:v>0.67900000000000005</c:v>
                </c:pt>
                <c:pt idx="4149">
                  <c:v>0.56399999999999995</c:v>
                </c:pt>
                <c:pt idx="4150">
                  <c:v>0.53700000000000003</c:v>
                </c:pt>
                <c:pt idx="4151">
                  <c:v>0.44800000000000001</c:v>
                </c:pt>
                <c:pt idx="4152">
                  <c:v>0.55100000000000005</c:v>
                </c:pt>
                <c:pt idx="4153">
                  <c:v>0.54200000000000004</c:v>
                </c:pt>
                <c:pt idx="4154">
                  <c:v>0.52900000000000003</c:v>
                </c:pt>
                <c:pt idx="4155">
                  <c:v>0.67300000000000004</c:v>
                </c:pt>
                <c:pt idx="4156">
                  <c:v>0.52500000000000002</c:v>
                </c:pt>
                <c:pt idx="4157">
                  <c:v>0.52100000000000002</c:v>
                </c:pt>
                <c:pt idx="4158">
                  <c:v>0.56799999999999995</c:v>
                </c:pt>
                <c:pt idx="4159">
                  <c:v>0.55200000000000005</c:v>
                </c:pt>
                <c:pt idx="4160">
                  <c:v>0.52300000000000002</c:v>
                </c:pt>
                <c:pt idx="4161">
                  <c:v>0.69799999999999995</c:v>
                </c:pt>
                <c:pt idx="4162">
                  <c:v>0.51400000000000001</c:v>
                </c:pt>
                <c:pt idx="4163">
                  <c:v>0.65500000000000003</c:v>
                </c:pt>
                <c:pt idx="4164">
                  <c:v>0.49099999999999999</c:v>
                </c:pt>
                <c:pt idx="4165">
                  <c:v>0.7</c:v>
                </c:pt>
                <c:pt idx="4166">
                  <c:v>0.72399999999999998</c:v>
                </c:pt>
                <c:pt idx="4167">
                  <c:v>0.58299999999999996</c:v>
                </c:pt>
                <c:pt idx="4168">
                  <c:v>0.502</c:v>
                </c:pt>
                <c:pt idx="4169">
                  <c:v>0.627</c:v>
                </c:pt>
                <c:pt idx="4170">
                  <c:v>0.75700000000000001</c:v>
                </c:pt>
                <c:pt idx="4171">
                  <c:v>0.78100000000000003</c:v>
                </c:pt>
                <c:pt idx="4172">
                  <c:v>0.54600000000000004</c:v>
                </c:pt>
                <c:pt idx="4173">
                  <c:v>0.49299999999999999</c:v>
                </c:pt>
                <c:pt idx="4174">
                  <c:v>0.49399999999999999</c:v>
                </c:pt>
                <c:pt idx="4175">
                  <c:v>0.66800000000000004</c:v>
                </c:pt>
                <c:pt idx="4176">
                  <c:v>0.623</c:v>
                </c:pt>
                <c:pt idx="4177">
                  <c:v>0.54</c:v>
                </c:pt>
                <c:pt idx="4178">
                  <c:v>0.58899999999999997</c:v>
                </c:pt>
                <c:pt idx="4179">
                  <c:v>0.83099999999999996</c:v>
                </c:pt>
                <c:pt idx="4180">
                  <c:v>0.67100000000000004</c:v>
                </c:pt>
                <c:pt idx="4181">
                  <c:v>0.55300000000000005</c:v>
                </c:pt>
                <c:pt idx="4182">
                  <c:v>0.54500000000000004</c:v>
                </c:pt>
                <c:pt idx="4183">
                  <c:v>0.61599999999999999</c:v>
                </c:pt>
                <c:pt idx="4184">
                  <c:v>0.61</c:v>
                </c:pt>
                <c:pt idx="4185">
                  <c:v>0.52400000000000002</c:v>
                </c:pt>
                <c:pt idx="4186">
                  <c:v>0.56499999999999995</c:v>
                </c:pt>
                <c:pt idx="4187">
                  <c:v>0.69399999999999995</c:v>
                </c:pt>
                <c:pt idx="4188">
                  <c:v>0.495</c:v>
                </c:pt>
                <c:pt idx="4189">
                  <c:v>0.64</c:v>
                </c:pt>
                <c:pt idx="4190">
                  <c:v>0.56699999999999995</c:v>
                </c:pt>
                <c:pt idx="4191">
                  <c:v>0.55700000000000005</c:v>
                </c:pt>
                <c:pt idx="4192">
                  <c:v>0.51300000000000001</c:v>
                </c:pt>
                <c:pt idx="4193">
                  <c:v>0.55400000000000005</c:v>
                </c:pt>
                <c:pt idx="4194">
                  <c:v>0.54100000000000004</c:v>
                </c:pt>
                <c:pt idx="4195">
                  <c:v>0.67900000000000005</c:v>
                </c:pt>
                <c:pt idx="4196">
                  <c:v>0.61399999999999999</c:v>
                </c:pt>
                <c:pt idx="4197">
                  <c:v>0.53600000000000003</c:v>
                </c:pt>
                <c:pt idx="4198">
                  <c:v>0.59899999999999998</c:v>
                </c:pt>
                <c:pt idx="4199">
                  <c:v>0.53300000000000003</c:v>
                </c:pt>
                <c:pt idx="4200">
                  <c:v>0.53700000000000003</c:v>
                </c:pt>
                <c:pt idx="4201">
                  <c:v>0.52700000000000002</c:v>
                </c:pt>
                <c:pt idx="4202">
                  <c:v>0.67100000000000004</c:v>
                </c:pt>
                <c:pt idx="4203">
                  <c:v>0.72099999999999997</c:v>
                </c:pt>
                <c:pt idx="4204">
                  <c:v>0.76</c:v>
                </c:pt>
                <c:pt idx="4205">
                  <c:v>0.53300000000000003</c:v>
                </c:pt>
                <c:pt idx="4206">
                  <c:v>0.66700000000000004</c:v>
                </c:pt>
                <c:pt idx="4207">
                  <c:v>0.66500000000000004</c:v>
                </c:pt>
                <c:pt idx="4208">
                  <c:v>0.6</c:v>
                </c:pt>
                <c:pt idx="4209">
                  <c:v>0.55200000000000005</c:v>
                </c:pt>
                <c:pt idx="4210">
                  <c:v>0.53500000000000003</c:v>
                </c:pt>
                <c:pt idx="4211">
                  <c:v>0.65500000000000003</c:v>
                </c:pt>
                <c:pt idx="4212">
                  <c:v>0.53700000000000003</c:v>
                </c:pt>
                <c:pt idx="4213">
                  <c:v>0.51500000000000001</c:v>
                </c:pt>
                <c:pt idx="4214">
                  <c:v>0.70099999999999996</c:v>
                </c:pt>
                <c:pt idx="4215">
                  <c:v>0.66700000000000004</c:v>
                </c:pt>
                <c:pt idx="4216">
                  <c:v>0.53200000000000003</c:v>
                </c:pt>
                <c:pt idx="4217">
                  <c:v>0.55200000000000005</c:v>
                </c:pt>
                <c:pt idx="4218">
                  <c:v>0.61499999999999999</c:v>
                </c:pt>
                <c:pt idx="4219">
                  <c:v>0.65400000000000003</c:v>
                </c:pt>
                <c:pt idx="4220">
                  <c:v>0.68400000000000005</c:v>
                </c:pt>
                <c:pt idx="4221">
                  <c:v>0.53900000000000003</c:v>
                </c:pt>
                <c:pt idx="4222">
                  <c:v>0.59399999999999997</c:v>
                </c:pt>
                <c:pt idx="4223">
                  <c:v>0.69099999999999995</c:v>
                </c:pt>
                <c:pt idx="4224">
                  <c:v>0.51300000000000001</c:v>
                </c:pt>
                <c:pt idx="4225">
                  <c:v>0.55800000000000005</c:v>
                </c:pt>
                <c:pt idx="4226">
                  <c:v>0.57099999999999995</c:v>
                </c:pt>
                <c:pt idx="4227">
                  <c:v>0.54100000000000004</c:v>
                </c:pt>
                <c:pt idx="4228">
                  <c:v>0.53500000000000003</c:v>
                </c:pt>
                <c:pt idx="4229">
                  <c:v>0.65500000000000003</c:v>
                </c:pt>
                <c:pt idx="4230">
                  <c:v>0.57499999999999996</c:v>
                </c:pt>
                <c:pt idx="4231">
                  <c:v>0.65100000000000002</c:v>
                </c:pt>
                <c:pt idx="4232">
                  <c:v>0.626</c:v>
                </c:pt>
                <c:pt idx="4233">
                  <c:v>0.53800000000000003</c:v>
                </c:pt>
                <c:pt idx="4234">
                  <c:v>0.60499999999999998</c:v>
                </c:pt>
                <c:pt idx="4235">
                  <c:v>0.57599999999999996</c:v>
                </c:pt>
                <c:pt idx="4236">
                  <c:v>0.55500000000000005</c:v>
                </c:pt>
                <c:pt idx="4237">
                  <c:v>0.502</c:v>
                </c:pt>
                <c:pt idx="4238">
                  <c:v>0.61899999999999999</c:v>
                </c:pt>
                <c:pt idx="4239">
                  <c:v>0.65100000000000002</c:v>
                </c:pt>
                <c:pt idx="4240">
                  <c:v>0.61199999999999999</c:v>
                </c:pt>
                <c:pt idx="4241">
                  <c:v>0.65900000000000003</c:v>
                </c:pt>
                <c:pt idx="4242">
                  <c:v>0.61299999999999999</c:v>
                </c:pt>
                <c:pt idx="4243">
                  <c:v>0.63900000000000001</c:v>
                </c:pt>
                <c:pt idx="4244">
                  <c:v>0.58299999999999996</c:v>
                </c:pt>
                <c:pt idx="4245">
                  <c:v>0.55500000000000005</c:v>
                </c:pt>
                <c:pt idx="4246">
                  <c:v>0.65</c:v>
                </c:pt>
                <c:pt idx="4247">
                  <c:v>0.54800000000000004</c:v>
                </c:pt>
                <c:pt idx="4248">
                  <c:v>0.67600000000000005</c:v>
                </c:pt>
                <c:pt idx="4249">
                  <c:v>0.53400000000000003</c:v>
                </c:pt>
                <c:pt idx="4250">
                  <c:v>0.626</c:v>
                </c:pt>
                <c:pt idx="4251">
                  <c:v>0.57799999999999996</c:v>
                </c:pt>
                <c:pt idx="4252">
                  <c:v>0.68300000000000005</c:v>
                </c:pt>
                <c:pt idx="4253">
                  <c:v>0.67</c:v>
                </c:pt>
                <c:pt idx="4254">
                  <c:v>0.78600000000000003</c:v>
                </c:pt>
                <c:pt idx="4255">
                  <c:v>0.55500000000000005</c:v>
                </c:pt>
                <c:pt idx="4256">
                  <c:v>0.71299999999999997</c:v>
                </c:pt>
                <c:pt idx="4257">
                  <c:v>0.70499999999999996</c:v>
                </c:pt>
                <c:pt idx="4258">
                  <c:v>0.70299999999999996</c:v>
                </c:pt>
                <c:pt idx="4259">
                  <c:v>0.626</c:v>
                </c:pt>
                <c:pt idx="4260">
                  <c:v>0.53900000000000003</c:v>
                </c:pt>
                <c:pt idx="4261">
                  <c:v>0.64500000000000002</c:v>
                </c:pt>
                <c:pt idx="4262">
                  <c:v>0.58199999999999996</c:v>
                </c:pt>
                <c:pt idx="4263">
                  <c:v>0.54600000000000004</c:v>
                </c:pt>
                <c:pt idx="4264">
                  <c:v>0.66500000000000004</c:v>
                </c:pt>
                <c:pt idx="4265">
                  <c:v>0.53800000000000003</c:v>
                </c:pt>
                <c:pt idx="4266">
                  <c:v>0.53400000000000003</c:v>
                </c:pt>
                <c:pt idx="4267">
                  <c:v>0.748</c:v>
                </c:pt>
                <c:pt idx="4268">
                  <c:v>0.752</c:v>
                </c:pt>
                <c:pt idx="4269">
                  <c:v>0.53700000000000003</c:v>
                </c:pt>
                <c:pt idx="4270">
                  <c:v>0.56999999999999995</c:v>
                </c:pt>
                <c:pt idx="4271">
                  <c:v>0.58599999999999997</c:v>
                </c:pt>
                <c:pt idx="4272">
                  <c:v>0.52500000000000002</c:v>
                </c:pt>
                <c:pt idx="4273">
                  <c:v>0.53900000000000003</c:v>
                </c:pt>
                <c:pt idx="4274">
                  <c:v>0.58099999999999996</c:v>
                </c:pt>
                <c:pt idx="4275">
                  <c:v>0.54700000000000004</c:v>
                </c:pt>
                <c:pt idx="4276">
                  <c:v>0.54900000000000004</c:v>
                </c:pt>
                <c:pt idx="4277">
                  <c:v>0.56999999999999995</c:v>
                </c:pt>
                <c:pt idx="4278">
                  <c:v>0.66400000000000003</c:v>
                </c:pt>
                <c:pt idx="4279">
                  <c:v>0.69499999999999995</c:v>
                </c:pt>
                <c:pt idx="4280">
                  <c:v>0.499</c:v>
                </c:pt>
                <c:pt idx="4281">
                  <c:v>0.66700000000000004</c:v>
                </c:pt>
                <c:pt idx="4282">
                  <c:v>0.75600000000000001</c:v>
                </c:pt>
                <c:pt idx="4283">
                  <c:v>0.502</c:v>
                </c:pt>
                <c:pt idx="4284">
                  <c:v>0.67800000000000005</c:v>
                </c:pt>
                <c:pt idx="4285">
                  <c:v>0.65400000000000003</c:v>
                </c:pt>
                <c:pt idx="4286">
                  <c:v>0.68100000000000005</c:v>
                </c:pt>
                <c:pt idx="4287">
                  <c:v>0.50700000000000001</c:v>
                </c:pt>
                <c:pt idx="4288">
                  <c:v>0.51300000000000001</c:v>
                </c:pt>
                <c:pt idx="4289">
                  <c:v>0.68300000000000005</c:v>
                </c:pt>
                <c:pt idx="4290">
                  <c:v>0.52200000000000002</c:v>
                </c:pt>
                <c:pt idx="4291">
                  <c:v>0.74399999999999999</c:v>
                </c:pt>
                <c:pt idx="4292">
                  <c:v>0.77</c:v>
                </c:pt>
                <c:pt idx="4293">
                  <c:v>0.52400000000000002</c:v>
                </c:pt>
                <c:pt idx="4294">
                  <c:v>0.53200000000000003</c:v>
                </c:pt>
                <c:pt idx="4295">
                  <c:v>0.57399999999999995</c:v>
                </c:pt>
                <c:pt idx="4296">
                  <c:v>0.67200000000000004</c:v>
                </c:pt>
                <c:pt idx="4297">
                  <c:v>0.75800000000000001</c:v>
                </c:pt>
                <c:pt idx="4298">
                  <c:v>0.67600000000000005</c:v>
                </c:pt>
                <c:pt idx="4299">
                  <c:v>0.65900000000000003</c:v>
                </c:pt>
                <c:pt idx="4300">
                  <c:v>0.52600000000000002</c:v>
                </c:pt>
                <c:pt idx="4301">
                  <c:v>0.54300000000000004</c:v>
                </c:pt>
                <c:pt idx="4302">
                  <c:v>0.77400000000000002</c:v>
                </c:pt>
                <c:pt idx="4303">
                  <c:v>0.69199999999999995</c:v>
                </c:pt>
                <c:pt idx="4304">
                  <c:v>0.57699999999999996</c:v>
                </c:pt>
                <c:pt idx="4305">
                  <c:v>0.74199999999999999</c:v>
                </c:pt>
                <c:pt idx="4306">
                  <c:v>0.53300000000000003</c:v>
                </c:pt>
                <c:pt idx="4307">
                  <c:v>0.56100000000000005</c:v>
                </c:pt>
                <c:pt idx="4308">
                  <c:v>0.59899999999999998</c:v>
                </c:pt>
                <c:pt idx="4309">
                  <c:v>0.57199999999999995</c:v>
                </c:pt>
                <c:pt idx="4310">
                  <c:v>0.52700000000000002</c:v>
                </c:pt>
                <c:pt idx="4311">
                  <c:v>0.61099999999999999</c:v>
                </c:pt>
                <c:pt idx="4312">
                  <c:v>0.52600000000000002</c:v>
                </c:pt>
                <c:pt idx="4313">
                  <c:v>0.56200000000000006</c:v>
                </c:pt>
                <c:pt idx="4314">
                  <c:v>0.57999999999999996</c:v>
                </c:pt>
                <c:pt idx="4315">
                  <c:v>0.57299999999999995</c:v>
                </c:pt>
                <c:pt idx="4316">
                  <c:v>0.59799999999999998</c:v>
                </c:pt>
                <c:pt idx="4317">
                  <c:v>0.57499999999999996</c:v>
                </c:pt>
                <c:pt idx="4318">
                  <c:v>0.48299999999999998</c:v>
                </c:pt>
                <c:pt idx="4319">
                  <c:v>0.54500000000000004</c:v>
                </c:pt>
                <c:pt idx="4320">
                  <c:v>0.52800000000000002</c:v>
                </c:pt>
                <c:pt idx="4321">
                  <c:v>0.68300000000000005</c:v>
                </c:pt>
                <c:pt idx="4322">
                  <c:v>0.73499999999999999</c:v>
                </c:pt>
                <c:pt idx="4323">
                  <c:v>0.49</c:v>
                </c:pt>
                <c:pt idx="4324">
                  <c:v>0.60799999999999998</c:v>
                </c:pt>
                <c:pt idx="4325">
                  <c:v>0.54400000000000004</c:v>
                </c:pt>
                <c:pt idx="4326">
                  <c:v>0.60099999999999998</c:v>
                </c:pt>
                <c:pt idx="4327">
                  <c:v>0.67500000000000004</c:v>
                </c:pt>
                <c:pt idx="4328">
                  <c:v>0.54500000000000004</c:v>
                </c:pt>
                <c:pt idx="4329">
                  <c:v>0.67200000000000004</c:v>
                </c:pt>
                <c:pt idx="4330">
                  <c:v>0.48599999999999999</c:v>
                </c:pt>
                <c:pt idx="4331">
                  <c:v>0.50700000000000001</c:v>
                </c:pt>
                <c:pt idx="4332">
                  <c:v>0.56000000000000005</c:v>
                </c:pt>
                <c:pt idx="4333">
                  <c:v>0.51100000000000001</c:v>
                </c:pt>
                <c:pt idx="4334">
                  <c:v>0.55100000000000005</c:v>
                </c:pt>
                <c:pt idx="4335">
                  <c:v>0.63200000000000001</c:v>
                </c:pt>
                <c:pt idx="4336">
                  <c:v>0.58499999999999996</c:v>
                </c:pt>
                <c:pt idx="4337">
                  <c:v>0.50900000000000001</c:v>
                </c:pt>
                <c:pt idx="4338">
                  <c:v>0.747</c:v>
                </c:pt>
                <c:pt idx="4339">
                  <c:v>0.66700000000000004</c:v>
                </c:pt>
                <c:pt idx="4340">
                  <c:v>0.56499999999999995</c:v>
                </c:pt>
                <c:pt idx="4341">
                  <c:v>0.44</c:v>
                </c:pt>
                <c:pt idx="4342">
                  <c:v>0.52600000000000002</c:v>
                </c:pt>
                <c:pt idx="4343">
                  <c:v>0.54500000000000004</c:v>
                </c:pt>
                <c:pt idx="4344">
                  <c:v>0.57799999999999996</c:v>
                </c:pt>
                <c:pt idx="4345">
                  <c:v>0.57199999999999995</c:v>
                </c:pt>
                <c:pt idx="4346">
                  <c:v>0.503</c:v>
                </c:pt>
                <c:pt idx="4347">
                  <c:v>0.64900000000000002</c:v>
                </c:pt>
                <c:pt idx="4348">
                  <c:v>0.68300000000000005</c:v>
                </c:pt>
                <c:pt idx="4349">
                  <c:v>0.54300000000000004</c:v>
                </c:pt>
                <c:pt idx="4350">
                  <c:v>0.56000000000000005</c:v>
                </c:pt>
                <c:pt idx="4351">
                  <c:v>0.47399999999999998</c:v>
                </c:pt>
                <c:pt idx="4352">
                  <c:v>0.56999999999999995</c:v>
                </c:pt>
                <c:pt idx="4353">
                  <c:v>0.57899999999999996</c:v>
                </c:pt>
                <c:pt idx="4354">
                  <c:v>0.57999999999999996</c:v>
                </c:pt>
                <c:pt idx="4355">
                  <c:v>0.67400000000000004</c:v>
                </c:pt>
                <c:pt idx="4356">
                  <c:v>0.57699999999999996</c:v>
                </c:pt>
                <c:pt idx="4357">
                  <c:v>0.53400000000000003</c:v>
                </c:pt>
                <c:pt idx="4358">
                  <c:v>0.68100000000000005</c:v>
                </c:pt>
                <c:pt idx="4359">
                  <c:v>0.626</c:v>
                </c:pt>
                <c:pt idx="4360">
                  <c:v>0.621</c:v>
                </c:pt>
                <c:pt idx="4361">
                  <c:v>0.58199999999999996</c:v>
                </c:pt>
                <c:pt idx="4362">
                  <c:v>0.57099999999999995</c:v>
                </c:pt>
                <c:pt idx="4363">
                  <c:v>0.65300000000000002</c:v>
                </c:pt>
                <c:pt idx="4364">
                  <c:v>0.56200000000000006</c:v>
                </c:pt>
                <c:pt idx="4365">
                  <c:v>0.64500000000000002</c:v>
                </c:pt>
                <c:pt idx="4366">
                  <c:v>0.64700000000000002</c:v>
                </c:pt>
                <c:pt idx="4367">
                  <c:v>0.66400000000000003</c:v>
                </c:pt>
                <c:pt idx="4368">
                  <c:v>0.54400000000000004</c:v>
                </c:pt>
                <c:pt idx="4369">
                  <c:v>0.54300000000000004</c:v>
                </c:pt>
                <c:pt idx="4370">
                  <c:v>0.748</c:v>
                </c:pt>
                <c:pt idx="4371">
                  <c:v>0.55100000000000005</c:v>
                </c:pt>
                <c:pt idx="4372">
                  <c:v>0.65200000000000002</c:v>
                </c:pt>
                <c:pt idx="4373">
                  <c:v>0.57599999999999996</c:v>
                </c:pt>
                <c:pt idx="4374">
                  <c:v>0.66500000000000004</c:v>
                </c:pt>
                <c:pt idx="4375">
                  <c:v>0.74399999999999999</c:v>
                </c:pt>
                <c:pt idx="4376">
                  <c:v>0.64100000000000001</c:v>
                </c:pt>
                <c:pt idx="4377">
                  <c:v>0.69899999999999995</c:v>
                </c:pt>
                <c:pt idx="4378">
                  <c:v>0.48899999999999999</c:v>
                </c:pt>
                <c:pt idx="4379">
                  <c:v>0.73399999999999999</c:v>
                </c:pt>
                <c:pt idx="4380">
                  <c:v>0.52400000000000002</c:v>
                </c:pt>
                <c:pt idx="4381">
                  <c:v>0.69</c:v>
                </c:pt>
                <c:pt idx="4382">
                  <c:v>0.54900000000000004</c:v>
                </c:pt>
                <c:pt idx="4383">
                  <c:v>0.57399999999999995</c:v>
                </c:pt>
                <c:pt idx="4384">
                  <c:v>0.64700000000000002</c:v>
                </c:pt>
                <c:pt idx="4385">
                  <c:v>0.65700000000000003</c:v>
                </c:pt>
                <c:pt idx="4386">
                  <c:v>0.63400000000000001</c:v>
                </c:pt>
                <c:pt idx="4387">
                  <c:v>0.54700000000000004</c:v>
                </c:pt>
                <c:pt idx="4388">
                  <c:v>0.67400000000000004</c:v>
                </c:pt>
                <c:pt idx="4389">
                  <c:v>0.68300000000000005</c:v>
                </c:pt>
                <c:pt idx="4390">
                  <c:v>0.55000000000000004</c:v>
                </c:pt>
                <c:pt idx="4391">
                  <c:v>0.57099999999999995</c:v>
                </c:pt>
                <c:pt idx="4392">
                  <c:v>0.63100000000000001</c:v>
                </c:pt>
                <c:pt idx="4393">
                  <c:v>0.66800000000000004</c:v>
                </c:pt>
                <c:pt idx="4394">
                  <c:v>0.56000000000000005</c:v>
                </c:pt>
                <c:pt idx="4395">
                  <c:v>0.60599999999999998</c:v>
                </c:pt>
                <c:pt idx="4396">
                  <c:v>0.67500000000000004</c:v>
                </c:pt>
                <c:pt idx="4397">
                  <c:v>0.63600000000000001</c:v>
                </c:pt>
                <c:pt idx="4398">
                  <c:v>0.67200000000000004</c:v>
                </c:pt>
                <c:pt idx="4399">
                  <c:v>0.65200000000000002</c:v>
                </c:pt>
                <c:pt idx="4400">
                  <c:v>0.53200000000000003</c:v>
                </c:pt>
                <c:pt idx="4401">
                  <c:v>0.59</c:v>
                </c:pt>
                <c:pt idx="4402">
                  <c:v>0.749</c:v>
                </c:pt>
                <c:pt idx="4403">
                  <c:v>0.69099999999999995</c:v>
                </c:pt>
                <c:pt idx="4404">
                  <c:v>0.55700000000000005</c:v>
                </c:pt>
                <c:pt idx="4405">
                  <c:v>0.67700000000000005</c:v>
                </c:pt>
                <c:pt idx="4406">
                  <c:v>0.58899999999999997</c:v>
                </c:pt>
                <c:pt idx="4407">
                  <c:v>0.623</c:v>
                </c:pt>
                <c:pt idx="4408">
                  <c:v>0.57699999999999996</c:v>
                </c:pt>
                <c:pt idx="4409">
                  <c:v>0.624</c:v>
                </c:pt>
                <c:pt idx="4410">
                  <c:v>0.65300000000000002</c:v>
                </c:pt>
                <c:pt idx="4411">
                  <c:v>0.65300000000000002</c:v>
                </c:pt>
                <c:pt idx="4412">
                  <c:v>0.64500000000000002</c:v>
                </c:pt>
                <c:pt idx="4413">
                  <c:v>0.56299999999999994</c:v>
                </c:pt>
                <c:pt idx="4414">
                  <c:v>0.55100000000000005</c:v>
                </c:pt>
                <c:pt idx="4415">
                  <c:v>0.51600000000000001</c:v>
                </c:pt>
                <c:pt idx="4416">
                  <c:v>0.66900000000000004</c:v>
                </c:pt>
                <c:pt idx="4417">
                  <c:v>0.57499999999999996</c:v>
                </c:pt>
                <c:pt idx="4418">
                  <c:v>0.69799999999999995</c:v>
                </c:pt>
                <c:pt idx="4419">
                  <c:v>0.56999999999999995</c:v>
                </c:pt>
                <c:pt idx="4420">
                  <c:v>0.66800000000000004</c:v>
                </c:pt>
                <c:pt idx="4421">
                  <c:v>0.67300000000000004</c:v>
                </c:pt>
                <c:pt idx="4422">
                  <c:v>0.51600000000000001</c:v>
                </c:pt>
                <c:pt idx="4423">
                  <c:v>0.65100000000000002</c:v>
                </c:pt>
                <c:pt idx="4424">
                  <c:v>0.77400000000000002</c:v>
                </c:pt>
                <c:pt idx="4425">
                  <c:v>0.68200000000000005</c:v>
                </c:pt>
                <c:pt idx="4426">
                  <c:v>0.47</c:v>
                </c:pt>
                <c:pt idx="4427">
                  <c:v>0.56999999999999995</c:v>
                </c:pt>
                <c:pt idx="4428">
                  <c:v>0.55600000000000005</c:v>
                </c:pt>
                <c:pt idx="4429">
                  <c:v>0.67200000000000004</c:v>
                </c:pt>
                <c:pt idx="4430">
                  <c:v>0.66100000000000003</c:v>
                </c:pt>
                <c:pt idx="4431">
                  <c:v>0.57199999999999995</c:v>
                </c:pt>
                <c:pt idx="4432">
                  <c:v>0.59399999999999997</c:v>
                </c:pt>
                <c:pt idx="4433">
                  <c:v>0.54400000000000004</c:v>
                </c:pt>
                <c:pt idx="4434">
                  <c:v>0.54900000000000004</c:v>
                </c:pt>
                <c:pt idx="4435">
                  <c:v>0.54400000000000004</c:v>
                </c:pt>
                <c:pt idx="4436">
                  <c:v>0.67100000000000004</c:v>
                </c:pt>
                <c:pt idx="4437">
                  <c:v>0.65200000000000002</c:v>
                </c:pt>
                <c:pt idx="4438">
                  <c:v>0.52</c:v>
                </c:pt>
                <c:pt idx="4439">
                  <c:v>0.69099999999999995</c:v>
                </c:pt>
                <c:pt idx="4440">
                  <c:v>0.64400000000000002</c:v>
                </c:pt>
                <c:pt idx="4441">
                  <c:v>0.67200000000000004</c:v>
                </c:pt>
                <c:pt idx="4442">
                  <c:v>0.68400000000000005</c:v>
                </c:pt>
                <c:pt idx="4443">
                  <c:v>0.6</c:v>
                </c:pt>
                <c:pt idx="4444">
                  <c:v>0.70699999999999996</c:v>
                </c:pt>
                <c:pt idx="4445">
                  <c:v>0.7</c:v>
                </c:pt>
                <c:pt idx="4446">
                  <c:v>0.66500000000000004</c:v>
                </c:pt>
                <c:pt idx="4447">
                  <c:v>0.61099999999999999</c:v>
                </c:pt>
                <c:pt idx="4448">
                  <c:v>0.79</c:v>
                </c:pt>
                <c:pt idx="4449">
                  <c:v>0.57199999999999995</c:v>
                </c:pt>
                <c:pt idx="4450">
                  <c:v>0.54500000000000004</c:v>
                </c:pt>
                <c:pt idx="4451">
                  <c:v>0.55000000000000004</c:v>
                </c:pt>
                <c:pt idx="4452">
                  <c:v>0.56100000000000005</c:v>
                </c:pt>
                <c:pt idx="4453">
                  <c:v>0.61199999999999999</c:v>
                </c:pt>
                <c:pt idx="4454">
                  <c:v>0.503</c:v>
                </c:pt>
                <c:pt idx="4455">
                  <c:v>0.42199999999999999</c:v>
                </c:pt>
                <c:pt idx="4456">
                  <c:v>0.68400000000000005</c:v>
                </c:pt>
                <c:pt idx="4457">
                  <c:v>0.748</c:v>
                </c:pt>
                <c:pt idx="4458">
                  <c:v>0.54300000000000004</c:v>
                </c:pt>
                <c:pt idx="4459">
                  <c:v>0.51500000000000001</c:v>
                </c:pt>
                <c:pt idx="4460">
                  <c:v>0.55900000000000005</c:v>
                </c:pt>
                <c:pt idx="4461">
                  <c:v>0.64100000000000001</c:v>
                </c:pt>
                <c:pt idx="4462">
                  <c:v>0.54300000000000004</c:v>
                </c:pt>
                <c:pt idx="4463">
                  <c:v>0.67500000000000004</c:v>
                </c:pt>
                <c:pt idx="4464">
                  <c:v>0.69799999999999995</c:v>
                </c:pt>
                <c:pt idx="4465">
                  <c:v>0.51800000000000002</c:v>
                </c:pt>
                <c:pt idx="4466">
                  <c:v>0.57099999999999995</c:v>
                </c:pt>
                <c:pt idx="4467">
                  <c:v>0.52200000000000002</c:v>
                </c:pt>
                <c:pt idx="4468">
                  <c:v>0.7</c:v>
                </c:pt>
                <c:pt idx="4469">
                  <c:v>0.53400000000000003</c:v>
                </c:pt>
                <c:pt idx="4470">
                  <c:v>0.66100000000000003</c:v>
                </c:pt>
                <c:pt idx="4471">
                  <c:v>0.56299999999999994</c:v>
                </c:pt>
                <c:pt idx="4472">
                  <c:v>0.63100000000000001</c:v>
                </c:pt>
                <c:pt idx="4473">
                  <c:v>0.56299999999999994</c:v>
                </c:pt>
                <c:pt idx="4474">
                  <c:v>0.57299999999999995</c:v>
                </c:pt>
                <c:pt idx="4475">
                  <c:v>0.78600000000000003</c:v>
                </c:pt>
                <c:pt idx="4476">
                  <c:v>0.55700000000000005</c:v>
                </c:pt>
                <c:pt idx="4477">
                  <c:v>0.54800000000000004</c:v>
                </c:pt>
                <c:pt idx="4478">
                  <c:v>0.56899999999999995</c:v>
                </c:pt>
                <c:pt idx="4479">
                  <c:v>0.52</c:v>
                </c:pt>
                <c:pt idx="4480">
                  <c:v>0.57599999999999996</c:v>
                </c:pt>
                <c:pt idx="4481">
                  <c:v>0.66600000000000004</c:v>
                </c:pt>
                <c:pt idx="4482">
                  <c:v>0.65200000000000002</c:v>
                </c:pt>
                <c:pt idx="4483">
                  <c:v>0.53</c:v>
                </c:pt>
                <c:pt idx="4484">
                  <c:v>0.73099999999999998</c:v>
                </c:pt>
                <c:pt idx="4485">
                  <c:v>0.67600000000000005</c:v>
                </c:pt>
                <c:pt idx="4486">
                  <c:v>0.49199999999999999</c:v>
                </c:pt>
                <c:pt idx="4487">
                  <c:v>0.53600000000000003</c:v>
                </c:pt>
                <c:pt idx="4488">
                  <c:v>0.67200000000000004</c:v>
                </c:pt>
                <c:pt idx="4489">
                  <c:v>0.65200000000000002</c:v>
                </c:pt>
                <c:pt idx="4490">
                  <c:v>0.61299999999999999</c:v>
                </c:pt>
                <c:pt idx="4491">
                  <c:v>0.53800000000000003</c:v>
                </c:pt>
                <c:pt idx="4492">
                  <c:v>0.68600000000000005</c:v>
                </c:pt>
                <c:pt idx="4493">
                  <c:v>0.52800000000000002</c:v>
                </c:pt>
                <c:pt idx="4494">
                  <c:v>0.52900000000000003</c:v>
                </c:pt>
                <c:pt idx="4495">
                  <c:v>0.70199999999999996</c:v>
                </c:pt>
                <c:pt idx="4496">
                  <c:v>0.58099999999999996</c:v>
                </c:pt>
                <c:pt idx="4497">
                  <c:v>0.57399999999999995</c:v>
                </c:pt>
                <c:pt idx="4498">
                  <c:v>0.67300000000000004</c:v>
                </c:pt>
                <c:pt idx="4499">
                  <c:v>0.621</c:v>
                </c:pt>
                <c:pt idx="4500">
                  <c:v>0.64300000000000002</c:v>
                </c:pt>
                <c:pt idx="4501">
                  <c:v>0.80900000000000005</c:v>
                </c:pt>
                <c:pt idx="4502">
                  <c:v>0.52200000000000002</c:v>
                </c:pt>
                <c:pt idx="4503">
                  <c:v>0.70099999999999996</c:v>
                </c:pt>
                <c:pt idx="4504">
                  <c:v>0.57899999999999996</c:v>
                </c:pt>
                <c:pt idx="4505">
                  <c:v>0.63300000000000001</c:v>
                </c:pt>
                <c:pt idx="4506">
                  <c:v>0.56299999999999994</c:v>
                </c:pt>
                <c:pt idx="4507">
                  <c:v>0.67200000000000004</c:v>
                </c:pt>
                <c:pt idx="4508">
                  <c:v>0.67</c:v>
                </c:pt>
                <c:pt idx="4509">
                  <c:v>0.52300000000000002</c:v>
                </c:pt>
                <c:pt idx="4510">
                  <c:v>0.73599999999999999</c:v>
                </c:pt>
                <c:pt idx="4511">
                  <c:v>0.52900000000000003</c:v>
                </c:pt>
                <c:pt idx="4512">
                  <c:v>0.76500000000000001</c:v>
                </c:pt>
                <c:pt idx="4513">
                  <c:v>0.59699999999999998</c:v>
                </c:pt>
                <c:pt idx="4514">
                  <c:v>0.70799999999999996</c:v>
                </c:pt>
                <c:pt idx="4515">
                  <c:v>0.73499999999999999</c:v>
                </c:pt>
                <c:pt idx="4516">
                  <c:v>0.56699999999999995</c:v>
                </c:pt>
                <c:pt idx="4517">
                  <c:v>0.56499999999999995</c:v>
                </c:pt>
                <c:pt idx="4518">
                  <c:v>0.56299999999999994</c:v>
                </c:pt>
                <c:pt idx="4519">
                  <c:v>0.498</c:v>
                </c:pt>
                <c:pt idx="4520">
                  <c:v>0.61099999999999999</c:v>
                </c:pt>
                <c:pt idx="4521">
                  <c:v>0.56100000000000005</c:v>
                </c:pt>
                <c:pt idx="4522">
                  <c:v>0.67900000000000005</c:v>
                </c:pt>
                <c:pt idx="4523">
                  <c:v>0.57199999999999995</c:v>
                </c:pt>
                <c:pt idx="4524">
                  <c:v>0.497</c:v>
                </c:pt>
                <c:pt idx="4525">
                  <c:v>0.58199999999999996</c:v>
                </c:pt>
                <c:pt idx="4526">
                  <c:v>0.52900000000000003</c:v>
                </c:pt>
                <c:pt idx="4527">
                  <c:v>0.69399999999999995</c:v>
                </c:pt>
                <c:pt idx="4528">
                  <c:v>0.53500000000000003</c:v>
                </c:pt>
                <c:pt idx="4529">
                  <c:v>0.52</c:v>
                </c:pt>
                <c:pt idx="4530">
                  <c:v>0.41699999999999998</c:v>
                </c:pt>
                <c:pt idx="4531">
                  <c:v>0.56299999999999994</c:v>
                </c:pt>
                <c:pt idx="4532">
                  <c:v>0.65300000000000002</c:v>
                </c:pt>
                <c:pt idx="4533">
                  <c:v>0.72699999999999998</c:v>
                </c:pt>
                <c:pt idx="4534">
                  <c:v>0.53100000000000003</c:v>
                </c:pt>
                <c:pt idx="4535">
                  <c:v>0.77600000000000002</c:v>
                </c:pt>
                <c:pt idx="4536">
                  <c:v>0.60499999999999998</c:v>
                </c:pt>
                <c:pt idx="4537">
                  <c:v>0.67100000000000004</c:v>
                </c:pt>
                <c:pt idx="4538">
                  <c:v>0.68600000000000005</c:v>
                </c:pt>
                <c:pt idx="4539">
                  <c:v>0.77100000000000002</c:v>
                </c:pt>
                <c:pt idx="4540">
                  <c:v>0.60499999999999998</c:v>
                </c:pt>
                <c:pt idx="4541">
                  <c:v>0.749</c:v>
                </c:pt>
                <c:pt idx="4542">
                  <c:v>0.65800000000000003</c:v>
                </c:pt>
                <c:pt idx="4543">
                  <c:v>0.55000000000000004</c:v>
                </c:pt>
                <c:pt idx="4544">
                  <c:v>0.57699999999999996</c:v>
                </c:pt>
                <c:pt idx="4545">
                  <c:v>0.71199999999999997</c:v>
                </c:pt>
                <c:pt idx="4546">
                  <c:v>0.57799999999999996</c:v>
                </c:pt>
                <c:pt idx="4547">
                  <c:v>0.61699999999999999</c:v>
                </c:pt>
                <c:pt idx="4548">
                  <c:v>0.51300000000000001</c:v>
                </c:pt>
                <c:pt idx="4549">
                  <c:v>0.57699999999999996</c:v>
                </c:pt>
                <c:pt idx="4550">
                  <c:v>0.56899999999999995</c:v>
                </c:pt>
                <c:pt idx="4551">
                  <c:v>0.55400000000000005</c:v>
                </c:pt>
                <c:pt idx="4552">
                  <c:v>0.69499999999999995</c:v>
                </c:pt>
                <c:pt idx="4553">
                  <c:v>0.56000000000000005</c:v>
                </c:pt>
                <c:pt idx="4554">
                  <c:v>0.63100000000000001</c:v>
                </c:pt>
                <c:pt idx="4555">
                  <c:v>0.627</c:v>
                </c:pt>
                <c:pt idx="4556">
                  <c:v>0.66500000000000004</c:v>
                </c:pt>
                <c:pt idx="4557">
                  <c:v>0.59599999999999997</c:v>
                </c:pt>
                <c:pt idx="4558">
                  <c:v>0.63500000000000001</c:v>
                </c:pt>
                <c:pt idx="4559">
                  <c:v>0.75600000000000001</c:v>
                </c:pt>
                <c:pt idx="4560">
                  <c:v>0.56499999999999995</c:v>
                </c:pt>
                <c:pt idx="4561">
                  <c:v>0.57499999999999996</c:v>
                </c:pt>
                <c:pt idx="4562">
                  <c:v>0.71899999999999997</c:v>
                </c:pt>
                <c:pt idx="4563">
                  <c:v>0.56699999999999995</c:v>
                </c:pt>
                <c:pt idx="4564">
                  <c:v>0.628</c:v>
                </c:pt>
                <c:pt idx="4565">
                  <c:v>0.54500000000000004</c:v>
                </c:pt>
                <c:pt idx="4566">
                  <c:v>0.67300000000000004</c:v>
                </c:pt>
                <c:pt idx="4567">
                  <c:v>0.4</c:v>
                </c:pt>
                <c:pt idx="4568">
                  <c:v>0.61599999999999999</c:v>
                </c:pt>
                <c:pt idx="4569">
                  <c:v>0.70299999999999996</c:v>
                </c:pt>
                <c:pt idx="4570">
                  <c:v>0.66700000000000004</c:v>
                </c:pt>
                <c:pt idx="4571">
                  <c:v>0.57799999999999996</c:v>
                </c:pt>
                <c:pt idx="4572">
                  <c:v>0.72099999999999997</c:v>
                </c:pt>
                <c:pt idx="4573">
                  <c:v>0.56999999999999995</c:v>
                </c:pt>
                <c:pt idx="4574">
                  <c:v>0.66600000000000004</c:v>
                </c:pt>
                <c:pt idx="4575">
                  <c:v>0.70899999999999996</c:v>
                </c:pt>
                <c:pt idx="4576">
                  <c:v>0.66300000000000003</c:v>
                </c:pt>
                <c:pt idx="4577">
                  <c:v>0.56799999999999995</c:v>
                </c:pt>
                <c:pt idx="4578">
                  <c:v>0.56999999999999995</c:v>
                </c:pt>
                <c:pt idx="4579">
                  <c:v>0.65200000000000002</c:v>
                </c:pt>
                <c:pt idx="4580">
                  <c:v>0.58199999999999996</c:v>
                </c:pt>
                <c:pt idx="4581">
                  <c:v>0.64400000000000002</c:v>
                </c:pt>
                <c:pt idx="4582">
                  <c:v>0.61199999999999999</c:v>
                </c:pt>
                <c:pt idx="4583">
                  <c:v>0.53500000000000003</c:v>
                </c:pt>
                <c:pt idx="4584">
                  <c:v>0.57299999999999995</c:v>
                </c:pt>
                <c:pt idx="4585">
                  <c:v>0.68300000000000005</c:v>
                </c:pt>
                <c:pt idx="4586">
                  <c:v>0.54400000000000004</c:v>
                </c:pt>
                <c:pt idx="4587">
                  <c:v>0.65400000000000003</c:v>
                </c:pt>
                <c:pt idx="4588">
                  <c:v>0.59099999999999997</c:v>
                </c:pt>
                <c:pt idx="4589">
                  <c:v>0.54700000000000004</c:v>
                </c:pt>
                <c:pt idx="4590">
                  <c:v>0.70399999999999996</c:v>
                </c:pt>
                <c:pt idx="4591">
                  <c:v>0.60399999999999998</c:v>
                </c:pt>
                <c:pt idx="4592">
                  <c:v>0.56200000000000006</c:v>
                </c:pt>
                <c:pt idx="4593">
                  <c:v>0.63</c:v>
                </c:pt>
                <c:pt idx="4594">
                  <c:v>0.61</c:v>
                </c:pt>
                <c:pt idx="4595">
                  <c:v>0.69699999999999995</c:v>
                </c:pt>
                <c:pt idx="4596">
                  <c:v>0.74</c:v>
                </c:pt>
                <c:pt idx="4597">
                  <c:v>0.59299999999999997</c:v>
                </c:pt>
                <c:pt idx="4598">
                  <c:v>0.50800000000000001</c:v>
                </c:pt>
                <c:pt idx="4599">
                  <c:v>0.51</c:v>
                </c:pt>
                <c:pt idx="4600">
                  <c:v>0.64600000000000002</c:v>
                </c:pt>
                <c:pt idx="4601">
                  <c:v>0.501</c:v>
                </c:pt>
                <c:pt idx="4602">
                  <c:v>0.51500000000000001</c:v>
                </c:pt>
                <c:pt idx="4603">
                  <c:v>0.53</c:v>
                </c:pt>
                <c:pt idx="4604">
                  <c:v>0.52100000000000002</c:v>
                </c:pt>
                <c:pt idx="4605">
                  <c:v>0.68799999999999994</c:v>
                </c:pt>
                <c:pt idx="4606">
                  <c:v>0.55000000000000004</c:v>
                </c:pt>
                <c:pt idx="4607">
                  <c:v>0.70099999999999996</c:v>
                </c:pt>
                <c:pt idx="4608">
                  <c:v>0.628</c:v>
                </c:pt>
                <c:pt idx="4609">
                  <c:v>0.503</c:v>
                </c:pt>
                <c:pt idx="4610">
                  <c:v>0.58099999999999996</c:v>
                </c:pt>
                <c:pt idx="4611">
                  <c:v>0.57899999999999996</c:v>
                </c:pt>
                <c:pt idx="4612">
                  <c:v>0.66800000000000004</c:v>
                </c:pt>
                <c:pt idx="4613">
                  <c:v>0.66600000000000004</c:v>
                </c:pt>
                <c:pt idx="4614">
                  <c:v>0.71399999999999997</c:v>
                </c:pt>
                <c:pt idx="4615">
                  <c:v>0.56200000000000006</c:v>
                </c:pt>
                <c:pt idx="4616">
                  <c:v>0.71199999999999997</c:v>
                </c:pt>
                <c:pt idx="4617">
                  <c:v>0.70299999999999996</c:v>
                </c:pt>
                <c:pt idx="4618">
                  <c:v>0.57999999999999996</c:v>
                </c:pt>
                <c:pt idx="4619">
                  <c:v>0.52</c:v>
                </c:pt>
                <c:pt idx="4620">
                  <c:v>0.56699999999999995</c:v>
                </c:pt>
                <c:pt idx="4621">
                  <c:v>0.52700000000000002</c:v>
                </c:pt>
                <c:pt idx="4622">
                  <c:v>0.64200000000000002</c:v>
                </c:pt>
                <c:pt idx="4623">
                  <c:v>0.81299999999999994</c:v>
                </c:pt>
                <c:pt idx="4624">
                  <c:v>0.57199999999999995</c:v>
                </c:pt>
                <c:pt idx="4625">
                  <c:v>0.624</c:v>
                </c:pt>
                <c:pt idx="4626">
                  <c:v>0.66800000000000004</c:v>
                </c:pt>
                <c:pt idx="4627">
                  <c:v>0.56399999999999995</c:v>
                </c:pt>
                <c:pt idx="4628">
                  <c:v>0.66900000000000004</c:v>
                </c:pt>
                <c:pt idx="4629">
                  <c:v>0.60199999999999998</c:v>
                </c:pt>
                <c:pt idx="4630">
                  <c:v>0.502</c:v>
                </c:pt>
                <c:pt idx="4631">
                  <c:v>0.64100000000000001</c:v>
                </c:pt>
                <c:pt idx="4632">
                  <c:v>0.73699999999999999</c:v>
                </c:pt>
                <c:pt idx="4633">
                  <c:v>0.56100000000000005</c:v>
                </c:pt>
                <c:pt idx="4634">
                  <c:v>0.67700000000000005</c:v>
                </c:pt>
                <c:pt idx="4635">
                  <c:v>0.67800000000000005</c:v>
                </c:pt>
                <c:pt idx="4636">
                  <c:v>0.62</c:v>
                </c:pt>
                <c:pt idx="4637">
                  <c:v>0.63900000000000001</c:v>
                </c:pt>
                <c:pt idx="4638">
                  <c:v>0.52400000000000002</c:v>
                </c:pt>
                <c:pt idx="4639">
                  <c:v>0.59099999999999997</c:v>
                </c:pt>
                <c:pt idx="4640">
                  <c:v>0.7</c:v>
                </c:pt>
                <c:pt idx="4641">
                  <c:v>0.51800000000000002</c:v>
                </c:pt>
                <c:pt idx="4642">
                  <c:v>0.53400000000000003</c:v>
                </c:pt>
                <c:pt idx="4643">
                  <c:v>0.56999999999999995</c:v>
                </c:pt>
                <c:pt idx="4644">
                  <c:v>0.56999999999999995</c:v>
                </c:pt>
                <c:pt idx="4645">
                  <c:v>0.54</c:v>
                </c:pt>
                <c:pt idx="4646">
                  <c:v>0.53100000000000003</c:v>
                </c:pt>
                <c:pt idx="4647">
                  <c:v>0.60299999999999998</c:v>
                </c:pt>
                <c:pt idx="4648">
                  <c:v>0.59799999999999998</c:v>
                </c:pt>
                <c:pt idx="4649">
                  <c:v>0.59599999999999997</c:v>
                </c:pt>
                <c:pt idx="4650">
                  <c:v>0.53500000000000003</c:v>
                </c:pt>
                <c:pt idx="4651">
                  <c:v>0.69899999999999995</c:v>
                </c:pt>
                <c:pt idx="4652">
                  <c:v>0.68600000000000005</c:v>
                </c:pt>
                <c:pt idx="4653">
                  <c:v>0.70499999999999996</c:v>
                </c:pt>
                <c:pt idx="4654">
                  <c:v>0.61599999999999999</c:v>
                </c:pt>
                <c:pt idx="4655">
                  <c:v>0.58799999999999997</c:v>
                </c:pt>
                <c:pt idx="4656">
                  <c:v>0.60199999999999998</c:v>
                </c:pt>
                <c:pt idx="4657">
                  <c:v>0.56499999999999995</c:v>
                </c:pt>
                <c:pt idx="4658">
                  <c:v>0.59199999999999997</c:v>
                </c:pt>
                <c:pt idx="4659">
                  <c:v>0.66800000000000004</c:v>
                </c:pt>
                <c:pt idx="4660">
                  <c:v>0.59299999999999997</c:v>
                </c:pt>
                <c:pt idx="4661">
                  <c:v>0.47199999999999998</c:v>
                </c:pt>
                <c:pt idx="4662">
                  <c:v>0.60199999999999998</c:v>
                </c:pt>
                <c:pt idx="4663">
                  <c:v>0.58799999999999997</c:v>
                </c:pt>
                <c:pt idx="4664">
                  <c:v>0.58199999999999996</c:v>
                </c:pt>
                <c:pt idx="4665">
                  <c:v>0.54800000000000004</c:v>
                </c:pt>
                <c:pt idx="4666">
                  <c:v>0.56499999999999995</c:v>
                </c:pt>
                <c:pt idx="4667">
                  <c:v>0.47299999999999998</c:v>
                </c:pt>
                <c:pt idx="4668">
                  <c:v>0.629</c:v>
                </c:pt>
                <c:pt idx="4669">
                  <c:v>0.68200000000000005</c:v>
                </c:pt>
                <c:pt idx="4670">
                  <c:v>0.58899999999999997</c:v>
                </c:pt>
                <c:pt idx="4671">
                  <c:v>0.55800000000000005</c:v>
                </c:pt>
                <c:pt idx="4672">
                  <c:v>0.57899999999999996</c:v>
                </c:pt>
                <c:pt idx="4673">
                  <c:v>0.54</c:v>
                </c:pt>
                <c:pt idx="4674">
                  <c:v>0.59399999999999997</c:v>
                </c:pt>
                <c:pt idx="4675">
                  <c:v>0.53500000000000003</c:v>
                </c:pt>
                <c:pt idx="4676">
                  <c:v>0.65800000000000003</c:v>
                </c:pt>
                <c:pt idx="4677">
                  <c:v>0.60399999999999998</c:v>
                </c:pt>
                <c:pt idx="4678">
                  <c:v>0.66400000000000003</c:v>
                </c:pt>
                <c:pt idx="4679">
                  <c:v>0.52700000000000002</c:v>
                </c:pt>
                <c:pt idx="4680">
                  <c:v>0.52700000000000002</c:v>
                </c:pt>
                <c:pt idx="4681">
                  <c:v>0.68799999999999994</c:v>
                </c:pt>
                <c:pt idx="4682">
                  <c:v>0.63</c:v>
                </c:pt>
                <c:pt idx="4683">
                  <c:v>0.56899999999999995</c:v>
                </c:pt>
                <c:pt idx="4684">
                  <c:v>0.61799999999999999</c:v>
                </c:pt>
                <c:pt idx="4685">
                  <c:v>0.65</c:v>
                </c:pt>
                <c:pt idx="4686">
                  <c:v>0.60299999999999998</c:v>
                </c:pt>
                <c:pt idx="4687">
                  <c:v>0.58399999999999996</c:v>
                </c:pt>
                <c:pt idx="4688">
                  <c:v>0.53300000000000003</c:v>
                </c:pt>
                <c:pt idx="4689">
                  <c:v>0.54700000000000004</c:v>
                </c:pt>
                <c:pt idx="4690">
                  <c:v>0.628</c:v>
                </c:pt>
                <c:pt idx="4691">
                  <c:v>0.58299999999999996</c:v>
                </c:pt>
                <c:pt idx="4692">
                  <c:v>0.67700000000000005</c:v>
                </c:pt>
                <c:pt idx="4693">
                  <c:v>0.55700000000000005</c:v>
                </c:pt>
                <c:pt idx="4694">
                  <c:v>0.46500000000000002</c:v>
                </c:pt>
                <c:pt idx="4695">
                  <c:v>0.69599999999999995</c:v>
                </c:pt>
                <c:pt idx="4696">
                  <c:v>0.66700000000000004</c:v>
                </c:pt>
                <c:pt idx="4697">
                  <c:v>0.56000000000000005</c:v>
                </c:pt>
                <c:pt idx="4698">
                  <c:v>0.58399999999999996</c:v>
                </c:pt>
                <c:pt idx="4699">
                  <c:v>0.69</c:v>
                </c:pt>
                <c:pt idx="4700">
                  <c:v>0.63</c:v>
                </c:pt>
                <c:pt idx="4701">
                  <c:v>0.59599999999999997</c:v>
                </c:pt>
                <c:pt idx="4702">
                  <c:v>0.63200000000000001</c:v>
                </c:pt>
                <c:pt idx="4703">
                  <c:v>0.56899999999999995</c:v>
                </c:pt>
                <c:pt idx="4704">
                  <c:v>0.496</c:v>
                </c:pt>
                <c:pt idx="4705">
                  <c:v>0.54800000000000004</c:v>
                </c:pt>
                <c:pt idx="4706">
                  <c:v>0.70299999999999996</c:v>
                </c:pt>
                <c:pt idx="4707">
                  <c:v>0.63800000000000001</c:v>
                </c:pt>
                <c:pt idx="4708">
                  <c:v>0.6</c:v>
                </c:pt>
                <c:pt idx="4709">
                  <c:v>0.64300000000000002</c:v>
                </c:pt>
                <c:pt idx="4710">
                  <c:v>0.503</c:v>
                </c:pt>
                <c:pt idx="4711">
                  <c:v>0.55700000000000005</c:v>
                </c:pt>
                <c:pt idx="4712">
                  <c:v>0.6</c:v>
                </c:pt>
                <c:pt idx="4713">
                  <c:v>0.57599999999999996</c:v>
                </c:pt>
                <c:pt idx="4714">
                  <c:v>0.63200000000000001</c:v>
                </c:pt>
                <c:pt idx="4715">
                  <c:v>0.61</c:v>
                </c:pt>
                <c:pt idx="4716">
                  <c:v>0.51600000000000001</c:v>
                </c:pt>
                <c:pt idx="4717">
                  <c:v>0.63700000000000001</c:v>
                </c:pt>
                <c:pt idx="4718">
                  <c:v>0.56799999999999995</c:v>
                </c:pt>
                <c:pt idx="4719">
                  <c:v>0.46200000000000002</c:v>
                </c:pt>
                <c:pt idx="4720">
                  <c:v>0.61599999999999999</c:v>
                </c:pt>
                <c:pt idx="4721">
                  <c:v>0.72399999999999998</c:v>
                </c:pt>
                <c:pt idx="4722">
                  <c:v>0.64200000000000002</c:v>
                </c:pt>
                <c:pt idx="4723">
                  <c:v>0.65</c:v>
                </c:pt>
                <c:pt idx="4724">
                  <c:v>0.54100000000000004</c:v>
                </c:pt>
                <c:pt idx="4725">
                  <c:v>0.69099999999999995</c:v>
                </c:pt>
                <c:pt idx="4726">
                  <c:v>0.63</c:v>
                </c:pt>
                <c:pt idx="4727">
                  <c:v>0.53200000000000003</c:v>
                </c:pt>
                <c:pt idx="4728">
                  <c:v>0.53100000000000003</c:v>
                </c:pt>
                <c:pt idx="4729">
                  <c:v>0.55000000000000004</c:v>
                </c:pt>
                <c:pt idx="4730">
                  <c:v>0.56200000000000006</c:v>
                </c:pt>
                <c:pt idx="4731">
                  <c:v>0.54900000000000004</c:v>
                </c:pt>
                <c:pt idx="4732">
                  <c:v>0.503</c:v>
                </c:pt>
                <c:pt idx="4733">
                  <c:v>0.66600000000000004</c:v>
                </c:pt>
                <c:pt idx="4734">
                  <c:v>0.56299999999999994</c:v>
                </c:pt>
                <c:pt idx="4735">
                  <c:v>0.751</c:v>
                </c:pt>
                <c:pt idx="4736">
                  <c:v>0.61</c:v>
                </c:pt>
                <c:pt idx="4737">
                  <c:v>0.53200000000000003</c:v>
                </c:pt>
                <c:pt idx="4738">
                  <c:v>0.59299999999999997</c:v>
                </c:pt>
                <c:pt idx="4739">
                  <c:v>0.57499999999999996</c:v>
                </c:pt>
                <c:pt idx="4740">
                  <c:v>0.55700000000000005</c:v>
                </c:pt>
                <c:pt idx="4741">
                  <c:v>0.48599999999999999</c:v>
                </c:pt>
                <c:pt idx="4742">
                  <c:v>0.54500000000000004</c:v>
                </c:pt>
                <c:pt idx="4743">
                  <c:v>0.501</c:v>
                </c:pt>
                <c:pt idx="4744">
                  <c:v>0.69</c:v>
                </c:pt>
                <c:pt idx="4745">
                  <c:v>0.61299999999999999</c:v>
                </c:pt>
                <c:pt idx="4746">
                  <c:v>0.64300000000000002</c:v>
                </c:pt>
                <c:pt idx="4747">
                  <c:v>0.52800000000000002</c:v>
                </c:pt>
                <c:pt idx="4748">
                  <c:v>0.505</c:v>
                </c:pt>
                <c:pt idx="4749">
                  <c:v>0.67500000000000004</c:v>
                </c:pt>
                <c:pt idx="4750">
                  <c:v>0.51700000000000002</c:v>
                </c:pt>
                <c:pt idx="4751">
                  <c:v>0.66</c:v>
                </c:pt>
                <c:pt idx="4752">
                  <c:v>0.74299999999999999</c:v>
                </c:pt>
                <c:pt idx="4753">
                  <c:v>0.52900000000000003</c:v>
                </c:pt>
                <c:pt idx="4754">
                  <c:v>0.53600000000000003</c:v>
                </c:pt>
                <c:pt idx="4755">
                  <c:v>0.55400000000000005</c:v>
                </c:pt>
                <c:pt idx="4756">
                  <c:v>0.61799999999999999</c:v>
                </c:pt>
                <c:pt idx="4757">
                  <c:v>0.61299999999999999</c:v>
                </c:pt>
                <c:pt idx="4758">
                  <c:v>0.51600000000000001</c:v>
                </c:pt>
                <c:pt idx="4759">
                  <c:v>0.59299999999999997</c:v>
                </c:pt>
                <c:pt idx="4760">
                  <c:v>0.58399999999999996</c:v>
                </c:pt>
                <c:pt idx="4761">
                  <c:v>0.60099999999999998</c:v>
                </c:pt>
                <c:pt idx="4762">
                  <c:v>0.498</c:v>
                </c:pt>
                <c:pt idx="4763">
                  <c:v>0.49</c:v>
                </c:pt>
                <c:pt idx="4764">
                  <c:v>0.52900000000000003</c:v>
                </c:pt>
                <c:pt idx="4765">
                  <c:v>0.41699999999999998</c:v>
                </c:pt>
                <c:pt idx="4766">
                  <c:v>0.67600000000000005</c:v>
                </c:pt>
                <c:pt idx="4767">
                  <c:v>0.57499999999999996</c:v>
                </c:pt>
                <c:pt idx="4768">
                  <c:v>0.53100000000000003</c:v>
                </c:pt>
                <c:pt idx="4769">
                  <c:v>0.54300000000000004</c:v>
                </c:pt>
                <c:pt idx="4770">
                  <c:v>0.65600000000000003</c:v>
                </c:pt>
                <c:pt idx="4771">
                  <c:v>0.61799999999999999</c:v>
                </c:pt>
                <c:pt idx="4772">
                  <c:v>0.66400000000000003</c:v>
                </c:pt>
                <c:pt idx="4773">
                  <c:v>0.52300000000000002</c:v>
                </c:pt>
                <c:pt idx="4774">
                  <c:v>0.52</c:v>
                </c:pt>
                <c:pt idx="4775">
                  <c:v>0.54500000000000004</c:v>
                </c:pt>
                <c:pt idx="4776">
                  <c:v>0.52600000000000002</c:v>
                </c:pt>
                <c:pt idx="4777">
                  <c:v>0.55900000000000005</c:v>
                </c:pt>
                <c:pt idx="4778">
                  <c:v>0.54700000000000004</c:v>
                </c:pt>
                <c:pt idx="4779">
                  <c:v>0.61499999999999999</c:v>
                </c:pt>
                <c:pt idx="4780">
                  <c:v>0.69199999999999995</c:v>
                </c:pt>
                <c:pt idx="4781">
                  <c:v>0.55900000000000005</c:v>
                </c:pt>
                <c:pt idx="4782">
                  <c:v>0.63300000000000001</c:v>
                </c:pt>
                <c:pt idx="4783">
                  <c:v>0.46100000000000002</c:v>
                </c:pt>
                <c:pt idx="4784">
                  <c:v>0.61599999999999999</c:v>
                </c:pt>
                <c:pt idx="4785">
                  <c:v>0.53700000000000003</c:v>
                </c:pt>
                <c:pt idx="4786">
                  <c:v>0.55900000000000005</c:v>
                </c:pt>
                <c:pt idx="4787">
                  <c:v>0.69599999999999995</c:v>
                </c:pt>
                <c:pt idx="4788">
                  <c:v>0.77700000000000002</c:v>
                </c:pt>
                <c:pt idx="4789">
                  <c:v>0.61</c:v>
                </c:pt>
                <c:pt idx="4790">
                  <c:v>0.52800000000000002</c:v>
                </c:pt>
                <c:pt idx="4791">
                  <c:v>0.65600000000000003</c:v>
                </c:pt>
                <c:pt idx="4792">
                  <c:v>0.51800000000000002</c:v>
                </c:pt>
                <c:pt idx="4793">
                  <c:v>0.73599999999999999</c:v>
                </c:pt>
                <c:pt idx="4794">
                  <c:v>0.54200000000000004</c:v>
                </c:pt>
                <c:pt idx="4795">
                  <c:v>0.54700000000000004</c:v>
                </c:pt>
                <c:pt idx="4796">
                  <c:v>0.48</c:v>
                </c:pt>
                <c:pt idx="4797">
                  <c:v>0.67600000000000005</c:v>
                </c:pt>
                <c:pt idx="4798">
                  <c:v>0.58899999999999997</c:v>
                </c:pt>
                <c:pt idx="4799">
                  <c:v>0.52200000000000002</c:v>
                </c:pt>
                <c:pt idx="4800">
                  <c:v>0.69399999999999995</c:v>
                </c:pt>
                <c:pt idx="4801">
                  <c:v>0.504</c:v>
                </c:pt>
                <c:pt idx="4802">
                  <c:v>0.54500000000000004</c:v>
                </c:pt>
                <c:pt idx="4803">
                  <c:v>0.56299999999999994</c:v>
                </c:pt>
                <c:pt idx="4804">
                  <c:v>0.67300000000000004</c:v>
                </c:pt>
                <c:pt idx="4805">
                  <c:v>0.55100000000000005</c:v>
                </c:pt>
                <c:pt idx="4806">
                  <c:v>0.70699999999999996</c:v>
                </c:pt>
                <c:pt idx="4807">
                  <c:v>0.53700000000000003</c:v>
                </c:pt>
                <c:pt idx="4808">
                  <c:v>0.74199999999999999</c:v>
                </c:pt>
                <c:pt idx="4809">
                  <c:v>0.58799999999999997</c:v>
                </c:pt>
                <c:pt idx="4810">
                  <c:v>0.502</c:v>
                </c:pt>
                <c:pt idx="4811">
                  <c:v>0.63100000000000001</c:v>
                </c:pt>
                <c:pt idx="4812">
                  <c:v>0.60899999999999999</c:v>
                </c:pt>
                <c:pt idx="4813">
                  <c:v>0.55300000000000005</c:v>
                </c:pt>
                <c:pt idx="4814">
                  <c:v>0.47599999999999998</c:v>
                </c:pt>
                <c:pt idx="4815">
                  <c:v>0.52400000000000002</c:v>
                </c:pt>
                <c:pt idx="4816">
                  <c:v>0.47899999999999998</c:v>
                </c:pt>
                <c:pt idx="4817">
                  <c:v>0.52200000000000002</c:v>
                </c:pt>
                <c:pt idx="4818">
                  <c:v>0.67600000000000005</c:v>
                </c:pt>
                <c:pt idx="4819">
                  <c:v>0.69399999999999995</c:v>
                </c:pt>
                <c:pt idx="4820">
                  <c:v>0.52800000000000002</c:v>
                </c:pt>
                <c:pt idx="4821">
                  <c:v>0.53800000000000003</c:v>
                </c:pt>
                <c:pt idx="4822">
                  <c:v>0.57499999999999996</c:v>
                </c:pt>
                <c:pt idx="4823">
                  <c:v>0.60299999999999998</c:v>
                </c:pt>
                <c:pt idx="4824">
                  <c:v>0.57899999999999996</c:v>
                </c:pt>
                <c:pt idx="4825">
                  <c:v>0.55000000000000004</c:v>
                </c:pt>
                <c:pt idx="4826">
                  <c:v>0.67300000000000004</c:v>
                </c:pt>
                <c:pt idx="4827">
                  <c:v>0.71299999999999997</c:v>
                </c:pt>
                <c:pt idx="4828">
                  <c:v>0.68400000000000005</c:v>
                </c:pt>
                <c:pt idx="4829">
                  <c:v>0.503</c:v>
                </c:pt>
                <c:pt idx="4830">
                  <c:v>0.59299999999999997</c:v>
                </c:pt>
                <c:pt idx="4831">
                  <c:v>0.55000000000000004</c:v>
                </c:pt>
                <c:pt idx="4832">
                  <c:v>0.57199999999999995</c:v>
                </c:pt>
                <c:pt idx="4833">
                  <c:v>0.53800000000000003</c:v>
                </c:pt>
                <c:pt idx="4834">
                  <c:v>0.56599999999999995</c:v>
                </c:pt>
                <c:pt idx="4835">
                  <c:v>0.54700000000000004</c:v>
                </c:pt>
                <c:pt idx="4836">
                  <c:v>0.625</c:v>
                </c:pt>
                <c:pt idx="4837">
                  <c:v>0.58599999999999997</c:v>
                </c:pt>
                <c:pt idx="4838">
                  <c:v>0.59499999999999997</c:v>
                </c:pt>
                <c:pt idx="4839">
                  <c:v>0.51700000000000002</c:v>
                </c:pt>
                <c:pt idx="4840">
                  <c:v>0.56599999999999995</c:v>
                </c:pt>
                <c:pt idx="4841">
                  <c:v>0.57099999999999995</c:v>
                </c:pt>
                <c:pt idx="4842">
                  <c:v>0.51600000000000001</c:v>
                </c:pt>
                <c:pt idx="4843">
                  <c:v>0.57999999999999996</c:v>
                </c:pt>
                <c:pt idx="4844">
                  <c:v>0.69199999999999995</c:v>
                </c:pt>
                <c:pt idx="4845">
                  <c:v>0.57899999999999996</c:v>
                </c:pt>
                <c:pt idx="4846">
                  <c:v>0.6</c:v>
                </c:pt>
                <c:pt idx="4847">
                  <c:v>0.46200000000000002</c:v>
                </c:pt>
                <c:pt idx="4848">
                  <c:v>0.53700000000000003</c:v>
                </c:pt>
                <c:pt idx="4849">
                  <c:v>0.625</c:v>
                </c:pt>
                <c:pt idx="4850">
                  <c:v>0.57599999999999996</c:v>
                </c:pt>
                <c:pt idx="4851">
                  <c:v>0.56499999999999995</c:v>
                </c:pt>
                <c:pt idx="4852">
                  <c:v>0.50900000000000001</c:v>
                </c:pt>
                <c:pt idx="4853">
                  <c:v>0.64200000000000002</c:v>
                </c:pt>
                <c:pt idx="4854">
                  <c:v>0.53400000000000003</c:v>
                </c:pt>
                <c:pt idx="4855">
                  <c:v>0.54100000000000004</c:v>
                </c:pt>
                <c:pt idx="4856">
                  <c:v>0.56599999999999995</c:v>
                </c:pt>
                <c:pt idx="4857">
                  <c:v>0.75</c:v>
                </c:pt>
                <c:pt idx="4858">
                  <c:v>0.73299999999999998</c:v>
                </c:pt>
                <c:pt idx="4859">
                  <c:v>0.53800000000000003</c:v>
                </c:pt>
                <c:pt idx="4860">
                  <c:v>0.499</c:v>
                </c:pt>
                <c:pt idx="4861">
                  <c:v>0.5</c:v>
                </c:pt>
                <c:pt idx="4862">
                  <c:v>0.55300000000000005</c:v>
                </c:pt>
                <c:pt idx="4863">
                  <c:v>0.69699999999999995</c:v>
                </c:pt>
                <c:pt idx="4864">
                  <c:v>0.55800000000000005</c:v>
                </c:pt>
                <c:pt idx="4865">
                  <c:v>0.69199999999999995</c:v>
                </c:pt>
                <c:pt idx="4866">
                  <c:v>0.627</c:v>
                </c:pt>
                <c:pt idx="4867">
                  <c:v>0.56599999999999995</c:v>
                </c:pt>
                <c:pt idx="4868">
                  <c:v>0.57899999999999996</c:v>
                </c:pt>
                <c:pt idx="4869">
                  <c:v>0.57799999999999996</c:v>
                </c:pt>
                <c:pt idx="4870">
                  <c:v>0.63900000000000001</c:v>
                </c:pt>
                <c:pt idx="4871">
                  <c:v>0.58899999999999997</c:v>
                </c:pt>
                <c:pt idx="4872">
                  <c:v>0.58899999999999997</c:v>
                </c:pt>
                <c:pt idx="4873">
                  <c:v>0.60299999999999998</c:v>
                </c:pt>
                <c:pt idx="4874">
                  <c:v>0.57599999999999996</c:v>
                </c:pt>
                <c:pt idx="4875">
                  <c:v>0.66</c:v>
                </c:pt>
                <c:pt idx="4876">
                  <c:v>0.54800000000000004</c:v>
                </c:pt>
                <c:pt idx="4877">
                  <c:v>0.54100000000000004</c:v>
                </c:pt>
                <c:pt idx="4878">
                  <c:v>0.58099999999999996</c:v>
                </c:pt>
                <c:pt idx="4879">
                  <c:v>0.48799999999999999</c:v>
                </c:pt>
                <c:pt idx="4880">
                  <c:v>0.72</c:v>
                </c:pt>
                <c:pt idx="4881">
                  <c:v>0.52600000000000002</c:v>
                </c:pt>
                <c:pt idx="4882">
                  <c:v>0.70699999999999996</c:v>
                </c:pt>
                <c:pt idx="4883">
                  <c:v>0.57599999999999996</c:v>
                </c:pt>
                <c:pt idx="4884">
                  <c:v>0.56299999999999994</c:v>
                </c:pt>
                <c:pt idx="4885">
                  <c:v>0.52800000000000002</c:v>
                </c:pt>
                <c:pt idx="4886">
                  <c:v>0.59</c:v>
                </c:pt>
                <c:pt idx="4887">
                  <c:v>0.58799999999999997</c:v>
                </c:pt>
                <c:pt idx="4888">
                  <c:v>0.68799999999999994</c:v>
                </c:pt>
                <c:pt idx="4889">
                  <c:v>0.73199999999999998</c:v>
                </c:pt>
                <c:pt idx="4890">
                  <c:v>0.47799999999999998</c:v>
                </c:pt>
                <c:pt idx="4891">
                  <c:v>0.76500000000000001</c:v>
                </c:pt>
                <c:pt idx="4892">
                  <c:v>0.63800000000000001</c:v>
                </c:pt>
                <c:pt idx="4893">
                  <c:v>0.68799999999999994</c:v>
                </c:pt>
                <c:pt idx="4894">
                  <c:v>0.61</c:v>
                </c:pt>
                <c:pt idx="4895">
                  <c:v>0.623</c:v>
                </c:pt>
                <c:pt idx="4896">
                  <c:v>0.60799999999999998</c:v>
                </c:pt>
                <c:pt idx="4897">
                  <c:v>0.58199999999999996</c:v>
                </c:pt>
                <c:pt idx="4898">
                  <c:v>0.504</c:v>
                </c:pt>
                <c:pt idx="4899">
                  <c:v>0.58699999999999997</c:v>
                </c:pt>
                <c:pt idx="4900">
                  <c:v>0.54800000000000004</c:v>
                </c:pt>
                <c:pt idx="4901">
                  <c:v>0.66900000000000004</c:v>
                </c:pt>
                <c:pt idx="4902">
                  <c:v>0.54600000000000004</c:v>
                </c:pt>
                <c:pt idx="4903">
                  <c:v>0.70499999999999996</c:v>
                </c:pt>
                <c:pt idx="4904">
                  <c:v>0.53100000000000003</c:v>
                </c:pt>
                <c:pt idx="4905">
                  <c:v>0.58899999999999997</c:v>
                </c:pt>
                <c:pt idx="4906">
                  <c:v>0.627</c:v>
                </c:pt>
                <c:pt idx="4907">
                  <c:v>0.64700000000000002</c:v>
                </c:pt>
                <c:pt idx="4908">
                  <c:v>0.54200000000000004</c:v>
                </c:pt>
                <c:pt idx="4909">
                  <c:v>0.51400000000000001</c:v>
                </c:pt>
                <c:pt idx="4910">
                  <c:v>0.66800000000000004</c:v>
                </c:pt>
                <c:pt idx="4911">
                  <c:v>0.60799999999999998</c:v>
                </c:pt>
                <c:pt idx="4912">
                  <c:v>0.67500000000000004</c:v>
                </c:pt>
                <c:pt idx="4913">
                  <c:v>0.66800000000000004</c:v>
                </c:pt>
                <c:pt idx="4914">
                  <c:v>0.56100000000000005</c:v>
                </c:pt>
                <c:pt idx="4915">
                  <c:v>0.52</c:v>
                </c:pt>
                <c:pt idx="4916">
                  <c:v>0.47099999999999997</c:v>
                </c:pt>
                <c:pt idx="4917">
                  <c:v>0.56399999999999995</c:v>
                </c:pt>
                <c:pt idx="4918">
                  <c:v>0.60599999999999998</c:v>
                </c:pt>
                <c:pt idx="4919">
                  <c:v>0.64200000000000002</c:v>
                </c:pt>
                <c:pt idx="4920">
                  <c:v>0.59299999999999997</c:v>
                </c:pt>
                <c:pt idx="4921">
                  <c:v>0.64</c:v>
                </c:pt>
                <c:pt idx="4922">
                  <c:v>0.624</c:v>
                </c:pt>
                <c:pt idx="4923">
                  <c:v>0.623</c:v>
                </c:pt>
                <c:pt idx="4924">
                  <c:v>0.59699999999999998</c:v>
                </c:pt>
                <c:pt idx="4925">
                  <c:v>0.76600000000000001</c:v>
                </c:pt>
                <c:pt idx="4926">
                  <c:v>0.53900000000000003</c:v>
                </c:pt>
                <c:pt idx="4927">
                  <c:v>0.55600000000000005</c:v>
                </c:pt>
                <c:pt idx="4928">
                  <c:v>0.61799999999999999</c:v>
                </c:pt>
                <c:pt idx="4929">
                  <c:v>0.621</c:v>
                </c:pt>
                <c:pt idx="4930">
                  <c:v>0.505</c:v>
                </c:pt>
                <c:pt idx="4931">
                  <c:v>0.59499999999999997</c:v>
                </c:pt>
                <c:pt idx="4932">
                  <c:v>0.59599999999999997</c:v>
                </c:pt>
                <c:pt idx="4933">
                  <c:v>0.55500000000000005</c:v>
                </c:pt>
                <c:pt idx="4934">
                  <c:v>0.54300000000000004</c:v>
                </c:pt>
                <c:pt idx="4935">
                  <c:v>0.73299999999999998</c:v>
                </c:pt>
                <c:pt idx="4936">
                  <c:v>0.61399999999999999</c:v>
                </c:pt>
                <c:pt idx="4937">
                  <c:v>0.67300000000000004</c:v>
                </c:pt>
                <c:pt idx="4938">
                  <c:v>0.57899999999999996</c:v>
                </c:pt>
                <c:pt idx="4939">
                  <c:v>0.65200000000000002</c:v>
                </c:pt>
                <c:pt idx="4940">
                  <c:v>0.55000000000000004</c:v>
                </c:pt>
                <c:pt idx="4941">
                  <c:v>0.66500000000000004</c:v>
                </c:pt>
                <c:pt idx="4942">
                  <c:v>0.65100000000000002</c:v>
                </c:pt>
                <c:pt idx="4943">
                  <c:v>0.53700000000000003</c:v>
                </c:pt>
                <c:pt idx="4944">
                  <c:v>0.58199999999999996</c:v>
                </c:pt>
                <c:pt idx="4945">
                  <c:v>0.56399999999999995</c:v>
                </c:pt>
                <c:pt idx="4946">
                  <c:v>0.63600000000000001</c:v>
                </c:pt>
                <c:pt idx="4947">
                  <c:v>0.57799999999999996</c:v>
                </c:pt>
                <c:pt idx="4948">
                  <c:v>0.54400000000000004</c:v>
                </c:pt>
                <c:pt idx="4949">
                  <c:v>0.60399999999999998</c:v>
                </c:pt>
                <c:pt idx="4950">
                  <c:v>0.55000000000000004</c:v>
                </c:pt>
                <c:pt idx="4951">
                  <c:v>0.59399999999999997</c:v>
                </c:pt>
                <c:pt idx="4952">
                  <c:v>0.59499999999999997</c:v>
                </c:pt>
                <c:pt idx="4953">
                  <c:v>0.57999999999999996</c:v>
                </c:pt>
                <c:pt idx="4954">
                  <c:v>0.53300000000000003</c:v>
                </c:pt>
                <c:pt idx="4955">
                  <c:v>0.47399999999999998</c:v>
                </c:pt>
                <c:pt idx="4956">
                  <c:v>0.57699999999999996</c:v>
                </c:pt>
                <c:pt idx="4957">
                  <c:v>0.57899999999999996</c:v>
                </c:pt>
                <c:pt idx="4958">
                  <c:v>0.58399999999999996</c:v>
                </c:pt>
                <c:pt idx="4959">
                  <c:v>0.52300000000000002</c:v>
                </c:pt>
                <c:pt idx="4960">
                  <c:v>0.55300000000000005</c:v>
                </c:pt>
                <c:pt idx="4961">
                  <c:v>0.52600000000000002</c:v>
                </c:pt>
                <c:pt idx="4962">
                  <c:v>0.57499999999999996</c:v>
                </c:pt>
                <c:pt idx="4963">
                  <c:v>0.60199999999999998</c:v>
                </c:pt>
                <c:pt idx="4964">
                  <c:v>0.70299999999999996</c:v>
                </c:pt>
                <c:pt idx="4965">
                  <c:v>0.51100000000000001</c:v>
                </c:pt>
                <c:pt idx="4966">
                  <c:v>0.50600000000000001</c:v>
                </c:pt>
                <c:pt idx="4967">
                  <c:v>0.48299999999999998</c:v>
                </c:pt>
                <c:pt idx="4968">
                  <c:v>0.60799999999999998</c:v>
                </c:pt>
                <c:pt idx="4969">
                  <c:v>0.56399999999999995</c:v>
                </c:pt>
                <c:pt idx="4970">
                  <c:v>0.628</c:v>
                </c:pt>
                <c:pt idx="4971">
                  <c:v>0.56299999999999994</c:v>
                </c:pt>
                <c:pt idx="4972">
                  <c:v>0.56599999999999995</c:v>
                </c:pt>
                <c:pt idx="4973">
                  <c:v>0.53700000000000003</c:v>
                </c:pt>
                <c:pt idx="4974">
                  <c:v>0.61199999999999999</c:v>
                </c:pt>
                <c:pt idx="4975">
                  <c:v>0.54400000000000004</c:v>
                </c:pt>
                <c:pt idx="4976">
                  <c:v>0.51400000000000001</c:v>
                </c:pt>
                <c:pt idx="4977">
                  <c:v>0.60499999999999998</c:v>
                </c:pt>
                <c:pt idx="4978">
                  <c:v>0.63100000000000001</c:v>
                </c:pt>
                <c:pt idx="4979">
                  <c:v>0.53100000000000003</c:v>
                </c:pt>
                <c:pt idx="4980">
                  <c:v>0.73099999999999998</c:v>
                </c:pt>
                <c:pt idx="4981">
                  <c:v>0.501</c:v>
                </c:pt>
                <c:pt idx="4982">
                  <c:v>0.68600000000000005</c:v>
                </c:pt>
                <c:pt idx="4983">
                  <c:v>0.66400000000000003</c:v>
                </c:pt>
                <c:pt idx="4984">
                  <c:v>0.71199999999999997</c:v>
                </c:pt>
                <c:pt idx="4985">
                  <c:v>0.53300000000000003</c:v>
                </c:pt>
                <c:pt idx="4986">
                  <c:v>0.52800000000000002</c:v>
                </c:pt>
                <c:pt idx="4987">
                  <c:v>0.53700000000000003</c:v>
                </c:pt>
                <c:pt idx="4988">
                  <c:v>0.54200000000000004</c:v>
                </c:pt>
                <c:pt idx="4989">
                  <c:v>0.59799999999999998</c:v>
                </c:pt>
                <c:pt idx="4990">
                  <c:v>0.58299999999999996</c:v>
                </c:pt>
                <c:pt idx="4991">
                  <c:v>0.52300000000000002</c:v>
                </c:pt>
                <c:pt idx="4992">
                  <c:v>0.56399999999999995</c:v>
                </c:pt>
                <c:pt idx="4993">
                  <c:v>0.60099999999999998</c:v>
                </c:pt>
                <c:pt idx="4994">
                  <c:v>0.60899999999999999</c:v>
                </c:pt>
                <c:pt idx="4995">
                  <c:v>0.50800000000000001</c:v>
                </c:pt>
                <c:pt idx="4996">
                  <c:v>0.57299999999999995</c:v>
                </c:pt>
                <c:pt idx="4997">
                  <c:v>0.52400000000000002</c:v>
                </c:pt>
                <c:pt idx="4998">
                  <c:v>0.501</c:v>
                </c:pt>
                <c:pt idx="4999">
                  <c:v>0.54800000000000004</c:v>
                </c:pt>
                <c:pt idx="5000">
                  <c:v>0.69899999999999995</c:v>
                </c:pt>
                <c:pt idx="5001">
                  <c:v>0.57999999999999996</c:v>
                </c:pt>
                <c:pt idx="5002">
                  <c:v>0.53800000000000003</c:v>
                </c:pt>
                <c:pt idx="5003">
                  <c:v>0.52300000000000002</c:v>
                </c:pt>
                <c:pt idx="5004">
                  <c:v>0.68100000000000005</c:v>
                </c:pt>
                <c:pt idx="5005">
                  <c:v>0.61399999999999999</c:v>
                </c:pt>
                <c:pt idx="5006">
                  <c:v>0.64500000000000002</c:v>
                </c:pt>
                <c:pt idx="5007">
                  <c:v>0.59899999999999998</c:v>
                </c:pt>
                <c:pt idx="5008">
                  <c:v>0.56100000000000005</c:v>
                </c:pt>
                <c:pt idx="5009">
                  <c:v>0.48299999999999998</c:v>
                </c:pt>
                <c:pt idx="5010">
                  <c:v>0.54800000000000004</c:v>
                </c:pt>
                <c:pt idx="5011">
                  <c:v>0.54700000000000004</c:v>
                </c:pt>
                <c:pt idx="5012">
                  <c:v>0.53200000000000003</c:v>
                </c:pt>
                <c:pt idx="5013">
                  <c:v>0.68200000000000005</c:v>
                </c:pt>
                <c:pt idx="5014">
                  <c:v>0.63700000000000001</c:v>
                </c:pt>
                <c:pt idx="5015">
                  <c:v>0.71899999999999997</c:v>
                </c:pt>
                <c:pt idx="5016">
                  <c:v>0.622</c:v>
                </c:pt>
                <c:pt idx="5017">
                  <c:v>0.47399999999999998</c:v>
                </c:pt>
                <c:pt idx="5018">
                  <c:v>0.51800000000000002</c:v>
                </c:pt>
                <c:pt idx="5019">
                  <c:v>0.57099999999999995</c:v>
                </c:pt>
                <c:pt idx="5020">
                  <c:v>0.56499999999999995</c:v>
                </c:pt>
                <c:pt idx="5021">
                  <c:v>0.57599999999999996</c:v>
                </c:pt>
                <c:pt idx="5022">
                  <c:v>0.56000000000000005</c:v>
                </c:pt>
                <c:pt idx="5023">
                  <c:v>0.61599999999999999</c:v>
                </c:pt>
                <c:pt idx="5024">
                  <c:v>0.54500000000000004</c:v>
                </c:pt>
                <c:pt idx="5025">
                  <c:v>0.56499999999999995</c:v>
                </c:pt>
                <c:pt idx="5026">
                  <c:v>0.57599999999999996</c:v>
                </c:pt>
                <c:pt idx="5027">
                  <c:v>0.51800000000000002</c:v>
                </c:pt>
                <c:pt idx="5028">
                  <c:v>0.52500000000000002</c:v>
                </c:pt>
                <c:pt idx="5029">
                  <c:v>0.61699999999999999</c:v>
                </c:pt>
                <c:pt idx="5030">
                  <c:v>0.52</c:v>
                </c:pt>
                <c:pt idx="5031">
                  <c:v>0.64400000000000002</c:v>
                </c:pt>
                <c:pt idx="5032">
                  <c:v>0.58599999999999997</c:v>
                </c:pt>
                <c:pt idx="5033">
                  <c:v>0.53900000000000003</c:v>
                </c:pt>
                <c:pt idx="5034">
                  <c:v>0.59899999999999998</c:v>
                </c:pt>
                <c:pt idx="5035">
                  <c:v>0.53900000000000003</c:v>
                </c:pt>
                <c:pt idx="5036">
                  <c:v>0.55400000000000005</c:v>
                </c:pt>
                <c:pt idx="5037">
                  <c:v>0.56999999999999995</c:v>
                </c:pt>
                <c:pt idx="5038">
                  <c:v>0.58499999999999996</c:v>
                </c:pt>
                <c:pt idx="5039">
                  <c:v>0.55400000000000005</c:v>
                </c:pt>
                <c:pt idx="5040">
                  <c:v>0.56599999999999995</c:v>
                </c:pt>
                <c:pt idx="5041">
                  <c:v>0.73399999999999999</c:v>
                </c:pt>
                <c:pt idx="5042">
                  <c:v>0.54700000000000004</c:v>
                </c:pt>
                <c:pt idx="5043">
                  <c:v>0.51300000000000001</c:v>
                </c:pt>
                <c:pt idx="5044">
                  <c:v>0.53100000000000003</c:v>
                </c:pt>
                <c:pt idx="5045">
                  <c:v>0.51300000000000001</c:v>
                </c:pt>
                <c:pt idx="5046">
                  <c:v>0.55000000000000004</c:v>
                </c:pt>
                <c:pt idx="5047">
                  <c:v>0.56000000000000005</c:v>
                </c:pt>
                <c:pt idx="5048">
                  <c:v>0.64</c:v>
                </c:pt>
                <c:pt idx="5049">
                  <c:v>0.57899999999999996</c:v>
                </c:pt>
                <c:pt idx="5050">
                  <c:v>0.53100000000000003</c:v>
                </c:pt>
                <c:pt idx="5051">
                  <c:v>0.53200000000000003</c:v>
                </c:pt>
                <c:pt idx="5052">
                  <c:v>0.59299999999999997</c:v>
                </c:pt>
                <c:pt idx="5053">
                  <c:v>0.55900000000000005</c:v>
                </c:pt>
                <c:pt idx="5054">
                  <c:v>0.623</c:v>
                </c:pt>
                <c:pt idx="5055">
                  <c:v>0.55300000000000005</c:v>
                </c:pt>
                <c:pt idx="5056">
                  <c:v>0.55400000000000005</c:v>
                </c:pt>
                <c:pt idx="5057">
                  <c:v>0.52</c:v>
                </c:pt>
                <c:pt idx="5058">
                  <c:v>0.61699999999999999</c:v>
                </c:pt>
                <c:pt idx="5059">
                  <c:v>0.55900000000000005</c:v>
                </c:pt>
                <c:pt idx="5060">
                  <c:v>0.64800000000000002</c:v>
                </c:pt>
                <c:pt idx="5061">
                  <c:v>0.61399999999999999</c:v>
                </c:pt>
                <c:pt idx="5062">
                  <c:v>0.55200000000000005</c:v>
                </c:pt>
                <c:pt idx="5063">
                  <c:v>0.56100000000000005</c:v>
                </c:pt>
                <c:pt idx="5064">
                  <c:v>0.52600000000000002</c:v>
                </c:pt>
                <c:pt idx="5065">
                  <c:v>0.74199999999999999</c:v>
                </c:pt>
                <c:pt idx="5066">
                  <c:v>0.503</c:v>
                </c:pt>
                <c:pt idx="5067">
                  <c:v>0.60099999999999998</c:v>
                </c:pt>
                <c:pt idx="5068">
                  <c:v>0.54500000000000004</c:v>
                </c:pt>
                <c:pt idx="5069">
                  <c:v>0.51900000000000002</c:v>
                </c:pt>
                <c:pt idx="5070">
                  <c:v>0.61799999999999999</c:v>
                </c:pt>
                <c:pt idx="5071">
                  <c:v>0.66900000000000004</c:v>
                </c:pt>
                <c:pt idx="5072">
                  <c:v>0.56499999999999995</c:v>
                </c:pt>
                <c:pt idx="5073">
                  <c:v>0.52100000000000002</c:v>
                </c:pt>
                <c:pt idx="5074">
                  <c:v>0.53300000000000003</c:v>
                </c:pt>
                <c:pt idx="5075">
                  <c:v>0.53300000000000003</c:v>
                </c:pt>
                <c:pt idx="5076">
                  <c:v>0.66300000000000003</c:v>
                </c:pt>
                <c:pt idx="5077">
                  <c:v>0.61899999999999999</c:v>
                </c:pt>
                <c:pt idx="5078">
                  <c:v>0.54</c:v>
                </c:pt>
                <c:pt idx="5079">
                  <c:v>0.54300000000000004</c:v>
                </c:pt>
                <c:pt idx="5080">
                  <c:v>0.58799999999999997</c:v>
                </c:pt>
                <c:pt idx="5081">
                  <c:v>0.65800000000000003</c:v>
                </c:pt>
                <c:pt idx="5082">
                  <c:v>0.58299999999999996</c:v>
                </c:pt>
                <c:pt idx="5083">
                  <c:v>0.54300000000000004</c:v>
                </c:pt>
                <c:pt idx="5084">
                  <c:v>0.50600000000000001</c:v>
                </c:pt>
                <c:pt idx="5085">
                  <c:v>0.54200000000000004</c:v>
                </c:pt>
                <c:pt idx="5086">
                  <c:v>0.64200000000000002</c:v>
                </c:pt>
                <c:pt idx="5087">
                  <c:v>0.627</c:v>
                </c:pt>
                <c:pt idx="5088">
                  <c:v>0.67900000000000005</c:v>
                </c:pt>
                <c:pt idx="5089">
                  <c:v>0.54800000000000004</c:v>
                </c:pt>
                <c:pt idx="5090">
                  <c:v>0.51700000000000002</c:v>
                </c:pt>
                <c:pt idx="5091">
                  <c:v>0.53200000000000003</c:v>
                </c:pt>
                <c:pt idx="5092">
                  <c:v>0.51900000000000002</c:v>
                </c:pt>
                <c:pt idx="5093">
                  <c:v>0.57899999999999996</c:v>
                </c:pt>
                <c:pt idx="5094">
                  <c:v>0.47199999999999998</c:v>
                </c:pt>
                <c:pt idx="5095">
                  <c:v>0.64200000000000002</c:v>
                </c:pt>
                <c:pt idx="5096">
                  <c:v>0.56499999999999995</c:v>
                </c:pt>
                <c:pt idx="5097">
                  <c:v>0.52800000000000002</c:v>
                </c:pt>
                <c:pt idx="5098">
                  <c:v>0.56899999999999995</c:v>
                </c:pt>
                <c:pt idx="5099">
                  <c:v>0.63400000000000001</c:v>
                </c:pt>
                <c:pt idx="5100">
                  <c:v>0.57299999999999995</c:v>
                </c:pt>
                <c:pt idx="5101">
                  <c:v>0.63100000000000001</c:v>
                </c:pt>
                <c:pt idx="5102">
                  <c:v>0.63100000000000001</c:v>
                </c:pt>
                <c:pt idx="5103">
                  <c:v>0.55500000000000005</c:v>
                </c:pt>
                <c:pt idx="5104">
                  <c:v>0.58399999999999996</c:v>
                </c:pt>
                <c:pt idx="5105">
                  <c:v>0.66300000000000003</c:v>
                </c:pt>
                <c:pt idx="5106">
                  <c:v>0.68400000000000005</c:v>
                </c:pt>
                <c:pt idx="5107">
                  <c:v>0.53100000000000003</c:v>
                </c:pt>
                <c:pt idx="5108">
                  <c:v>0.56599999999999995</c:v>
                </c:pt>
                <c:pt idx="5109">
                  <c:v>0.68</c:v>
                </c:pt>
                <c:pt idx="5110">
                  <c:v>0.64400000000000002</c:v>
                </c:pt>
                <c:pt idx="5111">
                  <c:v>0.53700000000000003</c:v>
                </c:pt>
                <c:pt idx="5112">
                  <c:v>0.64500000000000002</c:v>
                </c:pt>
                <c:pt idx="5113">
                  <c:v>0.52700000000000002</c:v>
                </c:pt>
                <c:pt idx="5114">
                  <c:v>0.56000000000000005</c:v>
                </c:pt>
                <c:pt idx="5115">
                  <c:v>0.54900000000000004</c:v>
                </c:pt>
                <c:pt idx="5116">
                  <c:v>0.55300000000000005</c:v>
                </c:pt>
                <c:pt idx="5117">
                  <c:v>0.51200000000000001</c:v>
                </c:pt>
                <c:pt idx="5118">
                  <c:v>0.53</c:v>
                </c:pt>
                <c:pt idx="5119">
                  <c:v>0.63800000000000001</c:v>
                </c:pt>
                <c:pt idx="5120">
                  <c:v>0.68899999999999995</c:v>
                </c:pt>
                <c:pt idx="5121">
                  <c:v>0.60499999999999998</c:v>
                </c:pt>
                <c:pt idx="5122">
                  <c:v>0.56000000000000005</c:v>
                </c:pt>
                <c:pt idx="5123">
                  <c:v>0.53200000000000003</c:v>
                </c:pt>
                <c:pt idx="5124">
                  <c:v>0.51200000000000001</c:v>
                </c:pt>
                <c:pt idx="5125">
                  <c:v>0.52900000000000003</c:v>
                </c:pt>
                <c:pt idx="5126">
                  <c:v>0.56999999999999995</c:v>
                </c:pt>
                <c:pt idx="5127">
                  <c:v>0.57799999999999996</c:v>
                </c:pt>
                <c:pt idx="5128">
                  <c:v>0.58199999999999996</c:v>
                </c:pt>
                <c:pt idx="5129">
                  <c:v>0.52500000000000002</c:v>
                </c:pt>
                <c:pt idx="5130">
                  <c:v>0.53200000000000003</c:v>
                </c:pt>
                <c:pt idx="5131">
                  <c:v>0.627</c:v>
                </c:pt>
                <c:pt idx="5132">
                  <c:v>0.51</c:v>
                </c:pt>
                <c:pt idx="5133">
                  <c:v>0.58699999999999997</c:v>
                </c:pt>
                <c:pt idx="5134">
                  <c:v>0.55700000000000005</c:v>
                </c:pt>
                <c:pt idx="5135">
                  <c:v>0.67900000000000005</c:v>
                </c:pt>
                <c:pt idx="5136">
                  <c:v>0.58699999999999997</c:v>
                </c:pt>
                <c:pt idx="5137">
                  <c:v>0.56799999999999995</c:v>
                </c:pt>
                <c:pt idx="5138">
                  <c:v>0.48799999999999999</c:v>
                </c:pt>
                <c:pt idx="5139">
                  <c:v>0.57199999999999995</c:v>
                </c:pt>
                <c:pt idx="5140">
                  <c:v>0.56599999999999995</c:v>
                </c:pt>
                <c:pt idx="5141">
                  <c:v>0.55300000000000005</c:v>
                </c:pt>
                <c:pt idx="5142">
                  <c:v>0.60799999999999998</c:v>
                </c:pt>
                <c:pt idx="5143">
                  <c:v>0.59799999999999998</c:v>
                </c:pt>
                <c:pt idx="5144">
                  <c:v>0.53700000000000003</c:v>
                </c:pt>
                <c:pt idx="5145">
                  <c:v>0.61899999999999999</c:v>
                </c:pt>
                <c:pt idx="5146">
                  <c:v>0.64100000000000001</c:v>
                </c:pt>
                <c:pt idx="5147">
                  <c:v>0.505</c:v>
                </c:pt>
                <c:pt idx="5148">
                  <c:v>0.49399999999999999</c:v>
                </c:pt>
                <c:pt idx="5149">
                  <c:v>0.53900000000000003</c:v>
                </c:pt>
                <c:pt idx="5150">
                  <c:v>0.61299999999999999</c:v>
                </c:pt>
                <c:pt idx="5151">
                  <c:v>0.67400000000000004</c:v>
                </c:pt>
                <c:pt idx="5152">
                  <c:v>0.50900000000000001</c:v>
                </c:pt>
                <c:pt idx="5153">
                  <c:v>0.61599999999999999</c:v>
                </c:pt>
                <c:pt idx="5154">
                  <c:v>0.52700000000000002</c:v>
                </c:pt>
                <c:pt idx="5155">
                  <c:v>0.56899999999999995</c:v>
                </c:pt>
                <c:pt idx="5156">
                  <c:v>0.65700000000000003</c:v>
                </c:pt>
                <c:pt idx="5157">
                  <c:v>0.47899999999999998</c:v>
                </c:pt>
                <c:pt idx="5158">
                  <c:v>0.56699999999999995</c:v>
                </c:pt>
                <c:pt idx="5159">
                  <c:v>0.56399999999999995</c:v>
                </c:pt>
                <c:pt idx="5160">
                  <c:v>0.53500000000000003</c:v>
                </c:pt>
                <c:pt idx="5161">
                  <c:v>0.55700000000000005</c:v>
                </c:pt>
                <c:pt idx="5162">
                  <c:v>0.63100000000000001</c:v>
                </c:pt>
                <c:pt idx="5163">
                  <c:v>0.56000000000000005</c:v>
                </c:pt>
                <c:pt idx="5164">
                  <c:v>0.627</c:v>
                </c:pt>
                <c:pt idx="5165">
                  <c:v>0.58599999999999997</c:v>
                </c:pt>
                <c:pt idx="5166">
                  <c:v>0.66200000000000003</c:v>
                </c:pt>
                <c:pt idx="5167">
                  <c:v>0.55700000000000005</c:v>
                </c:pt>
                <c:pt idx="5168">
                  <c:v>0.55000000000000004</c:v>
                </c:pt>
                <c:pt idx="5169">
                  <c:v>0.66300000000000003</c:v>
                </c:pt>
                <c:pt idx="5170">
                  <c:v>0.58299999999999996</c:v>
                </c:pt>
                <c:pt idx="5171">
                  <c:v>0.56599999999999995</c:v>
                </c:pt>
                <c:pt idx="5172">
                  <c:v>0.53700000000000003</c:v>
                </c:pt>
                <c:pt idx="5173">
                  <c:v>0.52</c:v>
                </c:pt>
                <c:pt idx="5174">
                  <c:v>0.502</c:v>
                </c:pt>
                <c:pt idx="5175">
                  <c:v>0.72399999999999998</c:v>
                </c:pt>
                <c:pt idx="5176">
                  <c:v>0.52400000000000002</c:v>
                </c:pt>
                <c:pt idx="5177">
                  <c:v>0.57899999999999996</c:v>
                </c:pt>
                <c:pt idx="5178">
                  <c:v>0.70599999999999996</c:v>
                </c:pt>
                <c:pt idx="5179">
                  <c:v>0.56100000000000005</c:v>
                </c:pt>
                <c:pt idx="5180">
                  <c:v>0.70699999999999996</c:v>
                </c:pt>
                <c:pt idx="5181">
                  <c:v>0.63300000000000001</c:v>
                </c:pt>
                <c:pt idx="5182">
                  <c:v>0.67200000000000004</c:v>
                </c:pt>
                <c:pt idx="5183">
                  <c:v>0.65500000000000003</c:v>
                </c:pt>
                <c:pt idx="5184">
                  <c:v>0.65800000000000003</c:v>
                </c:pt>
                <c:pt idx="5185">
                  <c:v>0.55800000000000005</c:v>
                </c:pt>
                <c:pt idx="5186">
                  <c:v>0.67200000000000004</c:v>
                </c:pt>
                <c:pt idx="5187">
                  <c:v>0.58299999999999996</c:v>
                </c:pt>
                <c:pt idx="5188">
                  <c:v>0.59699999999999998</c:v>
                </c:pt>
                <c:pt idx="5189">
                  <c:v>0.71699999999999997</c:v>
                </c:pt>
                <c:pt idx="5190">
                  <c:v>0.63</c:v>
                </c:pt>
                <c:pt idx="5191">
                  <c:v>0.69199999999999995</c:v>
                </c:pt>
                <c:pt idx="5192">
                  <c:v>0.55800000000000005</c:v>
                </c:pt>
                <c:pt idx="5193">
                  <c:v>0.64900000000000002</c:v>
                </c:pt>
                <c:pt idx="5194">
                  <c:v>0.70399999999999996</c:v>
                </c:pt>
                <c:pt idx="5195">
                  <c:v>0.58099999999999996</c:v>
                </c:pt>
                <c:pt idx="5196">
                  <c:v>0.63500000000000001</c:v>
                </c:pt>
                <c:pt idx="5197">
                  <c:v>0.69599999999999995</c:v>
                </c:pt>
                <c:pt idx="5198">
                  <c:v>0.55300000000000005</c:v>
                </c:pt>
                <c:pt idx="5199">
                  <c:v>0.69299999999999995</c:v>
                </c:pt>
                <c:pt idx="5200">
                  <c:v>0.61599999999999999</c:v>
                </c:pt>
                <c:pt idx="5201">
                  <c:v>0.65200000000000002</c:v>
                </c:pt>
                <c:pt idx="5202">
                  <c:v>0.48099999999999998</c:v>
                </c:pt>
                <c:pt idx="5203">
                  <c:v>0.72199999999999998</c:v>
                </c:pt>
                <c:pt idx="5204">
                  <c:v>0.68700000000000006</c:v>
                </c:pt>
                <c:pt idx="5205">
                  <c:v>0.54100000000000004</c:v>
                </c:pt>
                <c:pt idx="5206">
                  <c:v>0.52600000000000002</c:v>
                </c:pt>
                <c:pt idx="5207">
                  <c:v>0.60099999999999998</c:v>
                </c:pt>
                <c:pt idx="5208">
                  <c:v>0.66100000000000003</c:v>
                </c:pt>
                <c:pt idx="5209">
                  <c:v>0.55200000000000005</c:v>
                </c:pt>
                <c:pt idx="5210">
                  <c:v>0.624</c:v>
                </c:pt>
                <c:pt idx="5211">
                  <c:v>0.70499999999999996</c:v>
                </c:pt>
                <c:pt idx="5212">
                  <c:v>0.495</c:v>
                </c:pt>
                <c:pt idx="5213">
                  <c:v>0.73099999999999998</c:v>
                </c:pt>
                <c:pt idx="5214">
                  <c:v>0.52400000000000002</c:v>
                </c:pt>
                <c:pt idx="5215">
                  <c:v>0.72099999999999997</c:v>
                </c:pt>
                <c:pt idx="5216">
                  <c:v>0.58799999999999997</c:v>
                </c:pt>
                <c:pt idx="5217">
                  <c:v>0.63500000000000001</c:v>
                </c:pt>
                <c:pt idx="5218">
                  <c:v>0.53100000000000003</c:v>
                </c:pt>
                <c:pt idx="5219">
                  <c:v>0.71899999999999997</c:v>
                </c:pt>
                <c:pt idx="5220">
                  <c:v>0.66600000000000004</c:v>
                </c:pt>
                <c:pt idx="5221">
                  <c:v>0.57799999999999996</c:v>
                </c:pt>
                <c:pt idx="5222">
                  <c:v>0.59</c:v>
                </c:pt>
                <c:pt idx="5223">
                  <c:v>0.56699999999999995</c:v>
                </c:pt>
                <c:pt idx="5224">
                  <c:v>0.55900000000000005</c:v>
                </c:pt>
                <c:pt idx="5225">
                  <c:v>0.752</c:v>
                </c:pt>
                <c:pt idx="5226">
                  <c:v>0.56100000000000005</c:v>
                </c:pt>
                <c:pt idx="5227">
                  <c:v>0.68</c:v>
                </c:pt>
                <c:pt idx="5228">
                  <c:v>0.54200000000000004</c:v>
                </c:pt>
                <c:pt idx="5229">
                  <c:v>0.51600000000000001</c:v>
                </c:pt>
                <c:pt idx="5230">
                  <c:v>0.628</c:v>
                </c:pt>
                <c:pt idx="5231">
                  <c:v>0.69499999999999995</c:v>
                </c:pt>
                <c:pt idx="5232">
                  <c:v>0.56200000000000006</c:v>
                </c:pt>
                <c:pt idx="5233">
                  <c:v>0.67700000000000005</c:v>
                </c:pt>
                <c:pt idx="5234">
                  <c:v>0.63100000000000001</c:v>
                </c:pt>
                <c:pt idx="5235">
                  <c:v>0.68799999999999994</c:v>
                </c:pt>
                <c:pt idx="5236">
                  <c:v>0.52500000000000002</c:v>
                </c:pt>
                <c:pt idx="5237">
                  <c:v>0.54400000000000004</c:v>
                </c:pt>
                <c:pt idx="5238">
                  <c:v>0.53600000000000003</c:v>
                </c:pt>
                <c:pt idx="5239">
                  <c:v>0.50700000000000001</c:v>
                </c:pt>
                <c:pt idx="5240">
                  <c:v>0.57199999999999995</c:v>
                </c:pt>
                <c:pt idx="5241">
                  <c:v>0.57399999999999995</c:v>
                </c:pt>
                <c:pt idx="5242">
                  <c:v>0.55300000000000005</c:v>
                </c:pt>
                <c:pt idx="5243">
                  <c:v>0.75900000000000001</c:v>
                </c:pt>
                <c:pt idx="5244">
                  <c:v>0.55000000000000004</c:v>
                </c:pt>
                <c:pt idx="5245">
                  <c:v>0.67600000000000005</c:v>
                </c:pt>
                <c:pt idx="5246">
                  <c:v>0.64</c:v>
                </c:pt>
                <c:pt idx="5247">
                  <c:v>0.68</c:v>
                </c:pt>
                <c:pt idx="5248">
                  <c:v>0.71</c:v>
                </c:pt>
                <c:pt idx="5249">
                  <c:v>0.53300000000000003</c:v>
                </c:pt>
                <c:pt idx="5250">
                  <c:v>0.53300000000000003</c:v>
                </c:pt>
                <c:pt idx="5251">
                  <c:v>0.58699999999999997</c:v>
                </c:pt>
                <c:pt idx="5252">
                  <c:v>0.74</c:v>
                </c:pt>
                <c:pt idx="5253">
                  <c:v>0.54100000000000004</c:v>
                </c:pt>
                <c:pt idx="5254">
                  <c:v>0.54</c:v>
                </c:pt>
                <c:pt idx="5255">
                  <c:v>0.69099999999999995</c:v>
                </c:pt>
                <c:pt idx="5256">
                  <c:v>0.63</c:v>
                </c:pt>
                <c:pt idx="5257">
                  <c:v>0.64300000000000002</c:v>
                </c:pt>
                <c:pt idx="5258">
                  <c:v>0.7</c:v>
                </c:pt>
                <c:pt idx="5259">
                  <c:v>0.495</c:v>
                </c:pt>
                <c:pt idx="5260">
                  <c:v>0.56899999999999995</c:v>
                </c:pt>
                <c:pt idx="5261">
                  <c:v>0.57399999999999995</c:v>
                </c:pt>
                <c:pt idx="5262">
                  <c:v>0.55700000000000005</c:v>
                </c:pt>
                <c:pt idx="5263">
                  <c:v>0.56399999999999995</c:v>
                </c:pt>
                <c:pt idx="5264">
                  <c:v>0.66</c:v>
                </c:pt>
                <c:pt idx="5265">
                  <c:v>0.53800000000000003</c:v>
                </c:pt>
                <c:pt idx="5266">
                  <c:v>0.56599999999999995</c:v>
                </c:pt>
                <c:pt idx="5267">
                  <c:v>0.54700000000000004</c:v>
                </c:pt>
                <c:pt idx="5268">
                  <c:v>0.57699999999999996</c:v>
                </c:pt>
                <c:pt idx="5269">
                  <c:v>0.54300000000000004</c:v>
                </c:pt>
                <c:pt idx="5270">
                  <c:v>0.67100000000000004</c:v>
                </c:pt>
                <c:pt idx="5271">
                  <c:v>0.72799999999999998</c:v>
                </c:pt>
                <c:pt idx="5272">
                  <c:v>0.67</c:v>
                </c:pt>
                <c:pt idx="5273">
                  <c:v>0.54200000000000004</c:v>
                </c:pt>
                <c:pt idx="5274">
                  <c:v>0.67600000000000005</c:v>
                </c:pt>
                <c:pt idx="5275">
                  <c:v>0.53500000000000003</c:v>
                </c:pt>
                <c:pt idx="5276">
                  <c:v>0.48499999999999999</c:v>
                </c:pt>
                <c:pt idx="5277">
                  <c:v>0.59799999999999998</c:v>
                </c:pt>
                <c:pt idx="5278">
                  <c:v>0.55000000000000004</c:v>
                </c:pt>
                <c:pt idx="5279">
                  <c:v>0.76100000000000001</c:v>
                </c:pt>
                <c:pt idx="5280">
                  <c:v>0.61499999999999999</c:v>
                </c:pt>
                <c:pt idx="5281">
                  <c:v>0.48599999999999999</c:v>
                </c:pt>
                <c:pt idx="5282">
                  <c:v>0.68200000000000005</c:v>
                </c:pt>
                <c:pt idx="5283">
                  <c:v>0.69899999999999995</c:v>
                </c:pt>
                <c:pt idx="5284">
                  <c:v>0.76500000000000001</c:v>
                </c:pt>
                <c:pt idx="5285">
                  <c:v>0.54400000000000004</c:v>
                </c:pt>
                <c:pt idx="5286">
                  <c:v>0.68500000000000005</c:v>
                </c:pt>
                <c:pt idx="5287">
                  <c:v>0.625</c:v>
                </c:pt>
                <c:pt idx="5288">
                  <c:v>0.69599999999999995</c:v>
                </c:pt>
                <c:pt idx="5289">
                  <c:v>0.65500000000000003</c:v>
                </c:pt>
                <c:pt idx="5290">
                  <c:v>0.64700000000000002</c:v>
                </c:pt>
                <c:pt idx="5291">
                  <c:v>0.77200000000000002</c:v>
                </c:pt>
                <c:pt idx="5292">
                  <c:v>0.67800000000000005</c:v>
                </c:pt>
                <c:pt idx="5293">
                  <c:v>0.65900000000000003</c:v>
                </c:pt>
                <c:pt idx="5294">
                  <c:v>0.56799999999999995</c:v>
                </c:pt>
                <c:pt idx="5295">
                  <c:v>0.63400000000000001</c:v>
                </c:pt>
                <c:pt idx="5296">
                  <c:v>0.70399999999999996</c:v>
                </c:pt>
                <c:pt idx="5297">
                  <c:v>0.56799999999999995</c:v>
                </c:pt>
                <c:pt idx="5298">
                  <c:v>0.61499999999999999</c:v>
                </c:pt>
                <c:pt idx="5299">
                  <c:v>0.60199999999999998</c:v>
                </c:pt>
                <c:pt idx="5300">
                  <c:v>0.56399999999999995</c:v>
                </c:pt>
                <c:pt idx="5301">
                  <c:v>0.56599999999999995</c:v>
                </c:pt>
                <c:pt idx="5302">
                  <c:v>0.624</c:v>
                </c:pt>
                <c:pt idx="5303">
                  <c:v>0.67300000000000004</c:v>
                </c:pt>
                <c:pt idx="5304">
                  <c:v>0.70699999999999996</c:v>
                </c:pt>
                <c:pt idx="5305">
                  <c:v>0.66</c:v>
                </c:pt>
                <c:pt idx="5306">
                  <c:v>0.72699999999999998</c:v>
                </c:pt>
                <c:pt idx="5307">
                  <c:v>0.7</c:v>
                </c:pt>
                <c:pt idx="5308">
                  <c:v>0.68</c:v>
                </c:pt>
                <c:pt idx="5309">
                  <c:v>0.55800000000000005</c:v>
                </c:pt>
                <c:pt idx="5310">
                  <c:v>0.67700000000000005</c:v>
                </c:pt>
                <c:pt idx="5311">
                  <c:v>0.59699999999999998</c:v>
                </c:pt>
                <c:pt idx="5312">
                  <c:v>0.59799999999999998</c:v>
                </c:pt>
                <c:pt idx="5313">
                  <c:v>0.55000000000000004</c:v>
                </c:pt>
                <c:pt idx="5314">
                  <c:v>0.71299999999999997</c:v>
                </c:pt>
                <c:pt idx="5315">
                  <c:v>0.68500000000000005</c:v>
                </c:pt>
                <c:pt idx="5316">
                  <c:v>0.53900000000000003</c:v>
                </c:pt>
                <c:pt idx="5317">
                  <c:v>0.627</c:v>
                </c:pt>
                <c:pt idx="5318">
                  <c:v>0.52400000000000002</c:v>
                </c:pt>
                <c:pt idx="5319">
                  <c:v>0.59499999999999997</c:v>
                </c:pt>
                <c:pt idx="5320">
                  <c:v>0.56399999999999995</c:v>
                </c:pt>
                <c:pt idx="5321">
                  <c:v>0.51600000000000001</c:v>
                </c:pt>
                <c:pt idx="5322">
                  <c:v>0.63500000000000001</c:v>
                </c:pt>
                <c:pt idx="5323">
                  <c:v>0.57999999999999996</c:v>
                </c:pt>
                <c:pt idx="5324">
                  <c:v>0.55700000000000005</c:v>
                </c:pt>
                <c:pt idx="5325">
                  <c:v>0.60799999999999998</c:v>
                </c:pt>
                <c:pt idx="5326">
                  <c:v>0.54100000000000004</c:v>
                </c:pt>
                <c:pt idx="5327">
                  <c:v>0.51</c:v>
                </c:pt>
                <c:pt idx="5328">
                  <c:v>0.54500000000000004</c:v>
                </c:pt>
                <c:pt idx="5329">
                  <c:v>0.54600000000000004</c:v>
                </c:pt>
                <c:pt idx="5330">
                  <c:v>0.61</c:v>
                </c:pt>
                <c:pt idx="5331">
                  <c:v>0.58699999999999997</c:v>
                </c:pt>
                <c:pt idx="5332">
                  <c:v>0.62</c:v>
                </c:pt>
                <c:pt idx="5333">
                  <c:v>0.60599999999999998</c:v>
                </c:pt>
                <c:pt idx="5334">
                  <c:v>0.57799999999999996</c:v>
                </c:pt>
                <c:pt idx="5335">
                  <c:v>0.51500000000000001</c:v>
                </c:pt>
                <c:pt idx="5336">
                  <c:v>0.56999999999999995</c:v>
                </c:pt>
                <c:pt idx="5337">
                  <c:v>0.66</c:v>
                </c:pt>
                <c:pt idx="5338">
                  <c:v>0.65600000000000003</c:v>
                </c:pt>
                <c:pt idx="5339">
                  <c:v>0.499</c:v>
                </c:pt>
                <c:pt idx="5340">
                  <c:v>0.67700000000000005</c:v>
                </c:pt>
                <c:pt idx="5341">
                  <c:v>0.57999999999999996</c:v>
                </c:pt>
                <c:pt idx="5342">
                  <c:v>0.55200000000000005</c:v>
                </c:pt>
                <c:pt idx="5343">
                  <c:v>0.68700000000000006</c:v>
                </c:pt>
                <c:pt idx="5344">
                  <c:v>0.59299999999999997</c:v>
                </c:pt>
                <c:pt idx="5345">
                  <c:v>0.57799999999999996</c:v>
                </c:pt>
                <c:pt idx="5346">
                  <c:v>0.55400000000000005</c:v>
                </c:pt>
                <c:pt idx="5347">
                  <c:v>0.65500000000000003</c:v>
                </c:pt>
                <c:pt idx="5348">
                  <c:v>0.67900000000000005</c:v>
                </c:pt>
                <c:pt idx="5349">
                  <c:v>0.70499999999999996</c:v>
                </c:pt>
                <c:pt idx="5350">
                  <c:v>0.51400000000000001</c:v>
                </c:pt>
                <c:pt idx="5351">
                  <c:v>0.59199999999999997</c:v>
                </c:pt>
                <c:pt idx="5352">
                  <c:v>0.50600000000000001</c:v>
                </c:pt>
                <c:pt idx="5353">
                  <c:v>0.55400000000000005</c:v>
                </c:pt>
                <c:pt idx="5354">
                  <c:v>0.68</c:v>
                </c:pt>
                <c:pt idx="5355">
                  <c:v>0.64200000000000002</c:v>
                </c:pt>
                <c:pt idx="5356">
                  <c:v>0.51</c:v>
                </c:pt>
                <c:pt idx="5357">
                  <c:v>0.53700000000000003</c:v>
                </c:pt>
                <c:pt idx="5358">
                  <c:v>0.58499999999999996</c:v>
                </c:pt>
                <c:pt idx="5359">
                  <c:v>0.54500000000000004</c:v>
                </c:pt>
                <c:pt idx="5360">
                  <c:v>0.78700000000000003</c:v>
                </c:pt>
                <c:pt idx="5361">
                  <c:v>0.53700000000000003</c:v>
                </c:pt>
                <c:pt idx="5362">
                  <c:v>0.68200000000000005</c:v>
                </c:pt>
                <c:pt idx="5363">
                  <c:v>0.622</c:v>
                </c:pt>
                <c:pt idx="5364">
                  <c:v>0.48</c:v>
                </c:pt>
                <c:pt idx="5365">
                  <c:v>0.56000000000000005</c:v>
                </c:pt>
                <c:pt idx="5366">
                  <c:v>0.65200000000000002</c:v>
                </c:pt>
                <c:pt idx="5367">
                  <c:v>0.56999999999999995</c:v>
                </c:pt>
                <c:pt idx="5368">
                  <c:v>0.61699999999999999</c:v>
                </c:pt>
                <c:pt idx="5369">
                  <c:v>0.51100000000000001</c:v>
                </c:pt>
                <c:pt idx="5370">
                  <c:v>0.63900000000000001</c:v>
                </c:pt>
                <c:pt idx="5371">
                  <c:v>0.56100000000000005</c:v>
                </c:pt>
                <c:pt idx="5372">
                  <c:v>0.61699999999999999</c:v>
                </c:pt>
                <c:pt idx="5373">
                  <c:v>0.58799999999999997</c:v>
                </c:pt>
                <c:pt idx="5374">
                  <c:v>0.67500000000000004</c:v>
                </c:pt>
                <c:pt idx="5375">
                  <c:v>0.68</c:v>
                </c:pt>
                <c:pt idx="5376">
                  <c:v>0.70099999999999996</c:v>
                </c:pt>
                <c:pt idx="5377">
                  <c:v>0.70499999999999996</c:v>
                </c:pt>
                <c:pt idx="5378">
                  <c:v>0.59799999999999998</c:v>
                </c:pt>
                <c:pt idx="5379">
                  <c:v>0.54200000000000004</c:v>
                </c:pt>
                <c:pt idx="5380">
                  <c:v>0.45</c:v>
                </c:pt>
                <c:pt idx="5381">
                  <c:v>0.60099999999999998</c:v>
                </c:pt>
                <c:pt idx="5382">
                  <c:v>0.58599999999999997</c:v>
                </c:pt>
                <c:pt idx="5383">
                  <c:v>0.52800000000000002</c:v>
                </c:pt>
                <c:pt idx="5384">
                  <c:v>0.66</c:v>
                </c:pt>
                <c:pt idx="5385">
                  <c:v>0.64600000000000002</c:v>
                </c:pt>
                <c:pt idx="5386">
                  <c:v>0.57799999999999996</c:v>
                </c:pt>
                <c:pt idx="5387">
                  <c:v>0.56100000000000005</c:v>
                </c:pt>
                <c:pt idx="5388">
                  <c:v>0.64400000000000002</c:v>
                </c:pt>
                <c:pt idx="5389">
                  <c:v>0.67900000000000005</c:v>
                </c:pt>
                <c:pt idx="5390">
                  <c:v>0.57499999999999996</c:v>
                </c:pt>
                <c:pt idx="5391">
                  <c:v>0.66100000000000003</c:v>
                </c:pt>
                <c:pt idx="5392">
                  <c:v>0.71099999999999997</c:v>
                </c:pt>
                <c:pt idx="5393">
                  <c:v>0.57799999999999996</c:v>
                </c:pt>
                <c:pt idx="5394">
                  <c:v>0.72</c:v>
                </c:pt>
                <c:pt idx="5395">
                  <c:v>0.621</c:v>
                </c:pt>
                <c:pt idx="5396">
                  <c:v>0.53900000000000003</c:v>
                </c:pt>
                <c:pt idx="5397">
                  <c:v>0.59</c:v>
                </c:pt>
                <c:pt idx="5398">
                  <c:v>0.53100000000000003</c:v>
                </c:pt>
                <c:pt idx="5399">
                  <c:v>0.58099999999999996</c:v>
                </c:pt>
                <c:pt idx="5400">
                  <c:v>0.51900000000000002</c:v>
                </c:pt>
                <c:pt idx="5401">
                  <c:v>0.67500000000000004</c:v>
                </c:pt>
                <c:pt idx="5402">
                  <c:v>0.621</c:v>
                </c:pt>
                <c:pt idx="5403">
                  <c:v>0.53600000000000003</c:v>
                </c:pt>
                <c:pt idx="5404">
                  <c:v>0.44500000000000001</c:v>
                </c:pt>
                <c:pt idx="5405">
                  <c:v>0.56100000000000005</c:v>
                </c:pt>
                <c:pt idx="5406">
                  <c:v>0.65800000000000003</c:v>
                </c:pt>
                <c:pt idx="5407">
                  <c:v>0.55900000000000005</c:v>
                </c:pt>
                <c:pt idx="5408">
                  <c:v>0.52600000000000002</c:v>
                </c:pt>
                <c:pt idx="5409">
                  <c:v>0.69099999999999995</c:v>
                </c:pt>
                <c:pt idx="5410">
                  <c:v>0.49</c:v>
                </c:pt>
                <c:pt idx="5411">
                  <c:v>0.55200000000000005</c:v>
                </c:pt>
                <c:pt idx="5412">
                  <c:v>0.58599999999999997</c:v>
                </c:pt>
                <c:pt idx="5413">
                  <c:v>0.68</c:v>
                </c:pt>
                <c:pt idx="5414">
                  <c:v>0.69</c:v>
                </c:pt>
                <c:pt idx="5415">
                  <c:v>0.64700000000000002</c:v>
                </c:pt>
                <c:pt idx="5416">
                  <c:v>0.60599999999999998</c:v>
                </c:pt>
                <c:pt idx="5417">
                  <c:v>0.67400000000000004</c:v>
                </c:pt>
                <c:pt idx="5418">
                  <c:v>0.65600000000000003</c:v>
                </c:pt>
                <c:pt idx="5419">
                  <c:v>0.54600000000000004</c:v>
                </c:pt>
                <c:pt idx="5420">
                  <c:v>0.54</c:v>
                </c:pt>
                <c:pt idx="5421">
                  <c:v>0.49099999999999999</c:v>
                </c:pt>
                <c:pt idx="5422">
                  <c:v>0.64500000000000002</c:v>
                </c:pt>
                <c:pt idx="5423">
                  <c:v>0.68600000000000005</c:v>
                </c:pt>
                <c:pt idx="5424">
                  <c:v>0.57999999999999996</c:v>
                </c:pt>
                <c:pt idx="5425">
                  <c:v>0.751</c:v>
                </c:pt>
                <c:pt idx="5426">
                  <c:v>0.55800000000000005</c:v>
                </c:pt>
                <c:pt idx="5427">
                  <c:v>0.54500000000000004</c:v>
                </c:pt>
                <c:pt idx="5428">
                  <c:v>0.56599999999999995</c:v>
                </c:pt>
                <c:pt idx="5429">
                  <c:v>0.63500000000000001</c:v>
                </c:pt>
                <c:pt idx="5430">
                  <c:v>0.68799999999999994</c:v>
                </c:pt>
                <c:pt idx="5431">
                  <c:v>0.69699999999999995</c:v>
                </c:pt>
                <c:pt idx="5432">
                  <c:v>0.625</c:v>
                </c:pt>
                <c:pt idx="5433">
                  <c:v>0.71</c:v>
                </c:pt>
                <c:pt idx="5434">
                  <c:v>0.56699999999999995</c:v>
                </c:pt>
                <c:pt idx="5435">
                  <c:v>0.64200000000000002</c:v>
                </c:pt>
                <c:pt idx="5436">
                  <c:v>0.61</c:v>
                </c:pt>
                <c:pt idx="5437">
                  <c:v>0.67600000000000005</c:v>
                </c:pt>
                <c:pt idx="5438">
                  <c:v>0.72399999999999998</c:v>
                </c:pt>
                <c:pt idx="5439">
                  <c:v>0.55400000000000005</c:v>
                </c:pt>
                <c:pt idx="5440">
                  <c:v>0.55200000000000005</c:v>
                </c:pt>
                <c:pt idx="5441">
                  <c:v>0.60299999999999998</c:v>
                </c:pt>
                <c:pt idx="5442">
                  <c:v>0.65</c:v>
                </c:pt>
                <c:pt idx="5443">
                  <c:v>0.51700000000000002</c:v>
                </c:pt>
                <c:pt idx="5444">
                  <c:v>0.68600000000000005</c:v>
                </c:pt>
                <c:pt idx="5445">
                  <c:v>0.67</c:v>
                </c:pt>
                <c:pt idx="5446">
                  <c:v>0.60799999999999998</c:v>
                </c:pt>
                <c:pt idx="5447">
                  <c:v>0.69599999999999995</c:v>
                </c:pt>
                <c:pt idx="5448">
                  <c:v>0.67600000000000005</c:v>
                </c:pt>
                <c:pt idx="5449">
                  <c:v>0.53600000000000003</c:v>
                </c:pt>
                <c:pt idx="5450">
                  <c:v>0.72799999999999998</c:v>
                </c:pt>
                <c:pt idx="5451">
                  <c:v>0.46600000000000003</c:v>
                </c:pt>
                <c:pt idx="5452">
                  <c:v>0.62</c:v>
                </c:pt>
                <c:pt idx="5453">
                  <c:v>0.55100000000000005</c:v>
                </c:pt>
                <c:pt idx="5454">
                  <c:v>0.63800000000000001</c:v>
                </c:pt>
                <c:pt idx="5455">
                  <c:v>0.57299999999999995</c:v>
                </c:pt>
                <c:pt idx="5456">
                  <c:v>0.65300000000000002</c:v>
                </c:pt>
                <c:pt idx="5457">
                  <c:v>0.58699999999999997</c:v>
                </c:pt>
                <c:pt idx="5458">
                  <c:v>0.55800000000000005</c:v>
                </c:pt>
                <c:pt idx="5459">
                  <c:v>0.504</c:v>
                </c:pt>
                <c:pt idx="5460">
                  <c:v>0.56799999999999995</c:v>
                </c:pt>
                <c:pt idx="5461">
                  <c:v>0.58799999999999997</c:v>
                </c:pt>
                <c:pt idx="5462">
                  <c:v>0.67400000000000004</c:v>
                </c:pt>
                <c:pt idx="5463">
                  <c:v>0.50800000000000001</c:v>
                </c:pt>
                <c:pt idx="5464">
                  <c:v>0.54400000000000004</c:v>
                </c:pt>
                <c:pt idx="5465">
                  <c:v>0.55400000000000005</c:v>
                </c:pt>
                <c:pt idx="5466">
                  <c:v>0.69899999999999995</c:v>
                </c:pt>
                <c:pt idx="5467">
                  <c:v>0.628</c:v>
                </c:pt>
                <c:pt idx="5468">
                  <c:v>0.60499999999999998</c:v>
                </c:pt>
                <c:pt idx="5469">
                  <c:v>0.501</c:v>
                </c:pt>
                <c:pt idx="5470">
                  <c:v>0.76500000000000001</c:v>
                </c:pt>
                <c:pt idx="5471">
                  <c:v>0.67800000000000005</c:v>
                </c:pt>
                <c:pt idx="5472">
                  <c:v>0.73399999999999999</c:v>
                </c:pt>
                <c:pt idx="5473">
                  <c:v>0.67800000000000005</c:v>
                </c:pt>
                <c:pt idx="5474">
                  <c:v>0.55300000000000005</c:v>
                </c:pt>
                <c:pt idx="5475">
                  <c:v>0.59499999999999997</c:v>
                </c:pt>
                <c:pt idx="5476">
                  <c:v>0.54300000000000004</c:v>
                </c:pt>
                <c:pt idx="5477">
                  <c:v>0.627</c:v>
                </c:pt>
                <c:pt idx="5478">
                  <c:v>0.72599999999999998</c:v>
                </c:pt>
                <c:pt idx="5479">
                  <c:v>0.67</c:v>
                </c:pt>
                <c:pt idx="5480">
                  <c:v>0.57399999999999995</c:v>
                </c:pt>
                <c:pt idx="5481">
                  <c:v>0.52900000000000003</c:v>
                </c:pt>
                <c:pt idx="5482">
                  <c:v>0.56999999999999995</c:v>
                </c:pt>
                <c:pt idx="5483">
                  <c:v>0.73799999999999999</c:v>
                </c:pt>
                <c:pt idx="5484">
                  <c:v>0.59599999999999997</c:v>
                </c:pt>
                <c:pt idx="5485">
                  <c:v>0.59699999999999998</c:v>
                </c:pt>
                <c:pt idx="5486">
                  <c:v>0.58599999999999997</c:v>
                </c:pt>
                <c:pt idx="5487">
                  <c:v>0.53100000000000003</c:v>
                </c:pt>
                <c:pt idx="5488">
                  <c:v>0.61899999999999999</c:v>
                </c:pt>
                <c:pt idx="5489">
                  <c:v>0.70799999999999996</c:v>
                </c:pt>
                <c:pt idx="5490">
                  <c:v>0.66100000000000003</c:v>
                </c:pt>
                <c:pt idx="5491">
                  <c:v>0.65900000000000003</c:v>
                </c:pt>
                <c:pt idx="5492">
                  <c:v>0.58199999999999996</c:v>
                </c:pt>
                <c:pt idx="5493">
                  <c:v>0.66200000000000003</c:v>
                </c:pt>
                <c:pt idx="5494">
                  <c:v>0.57299999999999995</c:v>
                </c:pt>
                <c:pt idx="5495">
                  <c:v>0.52700000000000002</c:v>
                </c:pt>
                <c:pt idx="5496">
                  <c:v>0.56599999999999995</c:v>
                </c:pt>
                <c:pt idx="5497">
                  <c:v>0.58299999999999996</c:v>
                </c:pt>
                <c:pt idx="5498">
                  <c:v>0.621</c:v>
                </c:pt>
                <c:pt idx="5499">
                  <c:v>0.53400000000000003</c:v>
                </c:pt>
                <c:pt idx="5500">
                  <c:v>0.64200000000000002</c:v>
                </c:pt>
                <c:pt idx="5501">
                  <c:v>0.72499999999999998</c:v>
                </c:pt>
                <c:pt idx="5502">
                  <c:v>0.623</c:v>
                </c:pt>
                <c:pt idx="5503">
                  <c:v>0.56699999999999995</c:v>
                </c:pt>
                <c:pt idx="5504">
                  <c:v>0.56299999999999994</c:v>
                </c:pt>
                <c:pt idx="5505">
                  <c:v>0.69199999999999995</c:v>
                </c:pt>
                <c:pt idx="5506">
                  <c:v>0.64500000000000002</c:v>
                </c:pt>
                <c:pt idx="5507">
                  <c:v>0.53900000000000003</c:v>
                </c:pt>
                <c:pt idx="5508">
                  <c:v>0.55200000000000005</c:v>
                </c:pt>
                <c:pt idx="5509">
                  <c:v>0.69399999999999995</c:v>
                </c:pt>
                <c:pt idx="5510">
                  <c:v>0.56899999999999995</c:v>
                </c:pt>
                <c:pt idx="5511">
                  <c:v>0.56299999999999994</c:v>
                </c:pt>
                <c:pt idx="5512">
                  <c:v>0.61699999999999999</c:v>
                </c:pt>
                <c:pt idx="5513">
                  <c:v>0.66100000000000003</c:v>
                </c:pt>
                <c:pt idx="5514">
                  <c:v>0.53400000000000003</c:v>
                </c:pt>
                <c:pt idx="5515">
                  <c:v>0.55900000000000005</c:v>
                </c:pt>
                <c:pt idx="5516">
                  <c:v>0.64</c:v>
                </c:pt>
                <c:pt idx="5517">
                  <c:v>0.69499999999999995</c:v>
                </c:pt>
                <c:pt idx="5518">
                  <c:v>0.54800000000000004</c:v>
                </c:pt>
                <c:pt idx="5519">
                  <c:v>0.56100000000000005</c:v>
                </c:pt>
                <c:pt idx="5520">
                  <c:v>0.64100000000000001</c:v>
                </c:pt>
                <c:pt idx="5521">
                  <c:v>0.629</c:v>
                </c:pt>
                <c:pt idx="5522">
                  <c:v>0.56699999999999995</c:v>
                </c:pt>
                <c:pt idx="5523">
                  <c:v>0.57699999999999996</c:v>
                </c:pt>
                <c:pt idx="5524">
                  <c:v>0.47499999999999998</c:v>
                </c:pt>
                <c:pt idx="5525">
                  <c:v>0.55500000000000005</c:v>
                </c:pt>
                <c:pt idx="5526">
                  <c:v>0.65</c:v>
                </c:pt>
                <c:pt idx="5527">
                  <c:v>0.625</c:v>
                </c:pt>
                <c:pt idx="5528">
                  <c:v>0.54900000000000004</c:v>
                </c:pt>
                <c:pt idx="5529">
                  <c:v>0.56499999999999995</c:v>
                </c:pt>
                <c:pt idx="5530">
                  <c:v>0.64400000000000002</c:v>
                </c:pt>
                <c:pt idx="5531">
                  <c:v>0.60099999999999998</c:v>
                </c:pt>
                <c:pt idx="5532">
                  <c:v>0.52500000000000002</c:v>
                </c:pt>
                <c:pt idx="5533">
                  <c:v>0.54300000000000004</c:v>
                </c:pt>
                <c:pt idx="5534">
                  <c:v>0.57799999999999996</c:v>
                </c:pt>
                <c:pt idx="5535">
                  <c:v>0.65700000000000003</c:v>
                </c:pt>
                <c:pt idx="5536">
                  <c:v>0.55800000000000005</c:v>
                </c:pt>
                <c:pt idx="5537">
                  <c:v>0.59199999999999997</c:v>
                </c:pt>
                <c:pt idx="5538">
                  <c:v>0.59299999999999997</c:v>
                </c:pt>
                <c:pt idx="5539">
                  <c:v>0.60799999999999998</c:v>
                </c:pt>
                <c:pt idx="5540">
                  <c:v>0.63400000000000001</c:v>
                </c:pt>
                <c:pt idx="5541">
                  <c:v>0.66200000000000003</c:v>
                </c:pt>
                <c:pt idx="5542">
                  <c:v>0.54</c:v>
                </c:pt>
                <c:pt idx="5543">
                  <c:v>0.66100000000000003</c:v>
                </c:pt>
                <c:pt idx="5544">
                  <c:v>0.68300000000000005</c:v>
                </c:pt>
                <c:pt idx="5545">
                  <c:v>0.55700000000000005</c:v>
                </c:pt>
                <c:pt idx="5546">
                  <c:v>0.68200000000000005</c:v>
                </c:pt>
                <c:pt idx="5547">
                  <c:v>0.52</c:v>
                </c:pt>
                <c:pt idx="5548">
                  <c:v>0.626</c:v>
                </c:pt>
                <c:pt idx="5549">
                  <c:v>0.50600000000000001</c:v>
                </c:pt>
                <c:pt idx="5550">
                  <c:v>0.70699999999999996</c:v>
                </c:pt>
                <c:pt idx="5551">
                  <c:v>0.52600000000000002</c:v>
                </c:pt>
                <c:pt idx="5552">
                  <c:v>0.61499999999999999</c:v>
                </c:pt>
                <c:pt idx="5553">
                  <c:v>0.51500000000000001</c:v>
                </c:pt>
                <c:pt idx="5554">
                  <c:v>0.61199999999999999</c:v>
                </c:pt>
                <c:pt idx="5555">
                  <c:v>0.63800000000000001</c:v>
                </c:pt>
                <c:pt idx="5556">
                  <c:v>0.53600000000000003</c:v>
                </c:pt>
                <c:pt idx="5557">
                  <c:v>0.52500000000000002</c:v>
                </c:pt>
                <c:pt idx="5558">
                  <c:v>0.64500000000000002</c:v>
                </c:pt>
                <c:pt idx="5559">
                  <c:v>0.56699999999999995</c:v>
                </c:pt>
                <c:pt idx="5560">
                  <c:v>0.60299999999999998</c:v>
                </c:pt>
                <c:pt idx="5561">
                  <c:v>0.53600000000000003</c:v>
                </c:pt>
                <c:pt idx="5562">
                  <c:v>0.53</c:v>
                </c:pt>
                <c:pt idx="5563">
                  <c:v>0.495</c:v>
                </c:pt>
                <c:pt idx="5564">
                  <c:v>0.65</c:v>
                </c:pt>
                <c:pt idx="5565">
                  <c:v>0.56100000000000005</c:v>
                </c:pt>
                <c:pt idx="5566">
                  <c:v>0.55200000000000005</c:v>
                </c:pt>
              </c:numCache>
            </c:numRef>
          </c:xVal>
          <c:yVal>
            <c:numRef>
              <c:f>'Base tratada'!$G$5:$G$5571</c:f>
              <c:numCache>
                <c:formatCode>General</c:formatCode>
                <c:ptCount val="5567"/>
                <c:pt idx="0">
                  <c:v>57071.43</c:v>
                </c:pt>
                <c:pt idx="1">
                  <c:v>106841.78</c:v>
                </c:pt>
                <c:pt idx="2">
                  <c:v>50690.82</c:v>
                </c:pt>
                <c:pt idx="3">
                  <c:v>79099.77</c:v>
                </c:pt>
                <c:pt idx="4">
                  <c:v>49577.53</c:v>
                </c:pt>
                <c:pt idx="5">
                  <c:v>35122.01</c:v>
                </c:pt>
                <c:pt idx="6">
                  <c:v>177735.3</c:v>
                </c:pt>
                <c:pt idx="7">
                  <c:v>30477.73</c:v>
                </c:pt>
                <c:pt idx="8">
                  <c:v>50544.73</c:v>
                </c:pt>
                <c:pt idx="9">
                  <c:v>44239.199999999997</c:v>
                </c:pt>
                <c:pt idx="10">
                  <c:v>20796.62</c:v>
                </c:pt>
                <c:pt idx="11">
                  <c:v>49876.62</c:v>
                </c:pt>
                <c:pt idx="12">
                  <c:v>44463.8</c:v>
                </c:pt>
                <c:pt idx="13">
                  <c:v>48585.36</c:v>
                </c:pt>
                <c:pt idx="14">
                  <c:v>43024.92</c:v>
                </c:pt>
                <c:pt idx="15">
                  <c:v>23045.09</c:v>
                </c:pt>
                <c:pt idx="16">
                  <c:v>32209.01</c:v>
                </c:pt>
                <c:pt idx="17">
                  <c:v>62202.25</c:v>
                </c:pt>
                <c:pt idx="18">
                  <c:v>51239.64</c:v>
                </c:pt>
                <c:pt idx="19">
                  <c:v>40367.54</c:v>
                </c:pt>
                <c:pt idx="20">
                  <c:v>36249.85</c:v>
                </c:pt>
                <c:pt idx="21">
                  <c:v>33564.11</c:v>
                </c:pt>
                <c:pt idx="22">
                  <c:v>37930.339999999997</c:v>
                </c:pt>
                <c:pt idx="23">
                  <c:v>46202.31</c:v>
                </c:pt>
                <c:pt idx="24">
                  <c:v>98049.82</c:v>
                </c:pt>
                <c:pt idx="25">
                  <c:v>30632.81</c:v>
                </c:pt>
                <c:pt idx="26">
                  <c:v>33374.97</c:v>
                </c:pt>
                <c:pt idx="27">
                  <c:v>46888.51</c:v>
                </c:pt>
                <c:pt idx="28">
                  <c:v>83656.3</c:v>
                </c:pt>
                <c:pt idx="29">
                  <c:v>53615.25</c:v>
                </c:pt>
                <c:pt idx="30">
                  <c:v>20350</c:v>
                </c:pt>
                <c:pt idx="31">
                  <c:v>35230.47</c:v>
                </c:pt>
                <c:pt idx="32">
                  <c:v>35797.47</c:v>
                </c:pt>
                <c:pt idx="33">
                  <c:v>29442.66</c:v>
                </c:pt>
                <c:pt idx="34">
                  <c:v>39288.71</c:v>
                </c:pt>
                <c:pt idx="35">
                  <c:v>54656.57</c:v>
                </c:pt>
                <c:pt idx="36">
                  <c:v>21596.35</c:v>
                </c:pt>
                <c:pt idx="37">
                  <c:v>33603.82</c:v>
                </c:pt>
                <c:pt idx="38">
                  <c:v>39048.21</c:v>
                </c:pt>
                <c:pt idx="39">
                  <c:v>39996.43</c:v>
                </c:pt>
                <c:pt idx="40">
                  <c:v>44791.08</c:v>
                </c:pt>
                <c:pt idx="41">
                  <c:v>44268.54</c:v>
                </c:pt>
                <c:pt idx="42">
                  <c:v>60427.74</c:v>
                </c:pt>
                <c:pt idx="43">
                  <c:v>44007.35</c:v>
                </c:pt>
                <c:pt idx="44">
                  <c:v>64356.21</c:v>
                </c:pt>
                <c:pt idx="45">
                  <c:v>40512.94</c:v>
                </c:pt>
                <c:pt idx="46">
                  <c:v>25968.58</c:v>
                </c:pt>
                <c:pt idx="47">
                  <c:v>35577.22</c:v>
                </c:pt>
                <c:pt idx="48">
                  <c:v>33602.58</c:v>
                </c:pt>
                <c:pt idx="49">
                  <c:v>24890.54</c:v>
                </c:pt>
                <c:pt idx="50">
                  <c:v>27691.66</c:v>
                </c:pt>
                <c:pt idx="51">
                  <c:v>44417.02</c:v>
                </c:pt>
                <c:pt idx="52">
                  <c:v>33101.42</c:v>
                </c:pt>
                <c:pt idx="53">
                  <c:v>34106.93</c:v>
                </c:pt>
                <c:pt idx="54">
                  <c:v>44939.65</c:v>
                </c:pt>
                <c:pt idx="55">
                  <c:v>31865.08</c:v>
                </c:pt>
                <c:pt idx="56">
                  <c:v>31473.42</c:v>
                </c:pt>
                <c:pt idx="57">
                  <c:v>27995.83</c:v>
                </c:pt>
                <c:pt idx="58">
                  <c:v>23345.93</c:v>
                </c:pt>
                <c:pt idx="59">
                  <c:v>20625.93</c:v>
                </c:pt>
                <c:pt idx="60">
                  <c:v>37057.35</c:v>
                </c:pt>
                <c:pt idx="61">
                  <c:v>35475.94</c:v>
                </c:pt>
                <c:pt idx="62">
                  <c:v>26154.25</c:v>
                </c:pt>
                <c:pt idx="63">
                  <c:v>16216.45</c:v>
                </c:pt>
                <c:pt idx="64">
                  <c:v>28108.23</c:v>
                </c:pt>
                <c:pt idx="65">
                  <c:v>49861.279999999999</c:v>
                </c:pt>
                <c:pt idx="66">
                  <c:v>42564.57</c:v>
                </c:pt>
                <c:pt idx="67">
                  <c:v>46320.15</c:v>
                </c:pt>
                <c:pt idx="68">
                  <c:v>20853.41</c:v>
                </c:pt>
                <c:pt idx="69">
                  <c:v>38035.14</c:v>
                </c:pt>
                <c:pt idx="70">
                  <c:v>25591.91</c:v>
                </c:pt>
                <c:pt idx="71">
                  <c:v>41281.81</c:v>
                </c:pt>
                <c:pt idx="72">
                  <c:v>39693.550000000003</c:v>
                </c:pt>
                <c:pt idx="73">
                  <c:v>73412.55</c:v>
                </c:pt>
                <c:pt idx="74">
                  <c:v>39065.74</c:v>
                </c:pt>
                <c:pt idx="75">
                  <c:v>39679.43</c:v>
                </c:pt>
                <c:pt idx="76">
                  <c:v>32968.639999999999</c:v>
                </c:pt>
                <c:pt idx="77">
                  <c:v>21051.29</c:v>
                </c:pt>
                <c:pt idx="78">
                  <c:v>41360.17</c:v>
                </c:pt>
                <c:pt idx="79">
                  <c:v>34620.19</c:v>
                </c:pt>
                <c:pt idx="80">
                  <c:v>92266.86</c:v>
                </c:pt>
                <c:pt idx="81">
                  <c:v>47033.14</c:v>
                </c:pt>
                <c:pt idx="82">
                  <c:v>30259.41</c:v>
                </c:pt>
                <c:pt idx="83">
                  <c:v>28974.17</c:v>
                </c:pt>
                <c:pt idx="84">
                  <c:v>45313.77</c:v>
                </c:pt>
                <c:pt idx="85">
                  <c:v>25717.68</c:v>
                </c:pt>
                <c:pt idx="86">
                  <c:v>30509</c:v>
                </c:pt>
                <c:pt idx="87">
                  <c:v>66531.31</c:v>
                </c:pt>
                <c:pt idx="88">
                  <c:v>22597.68</c:v>
                </c:pt>
                <c:pt idx="89">
                  <c:v>29319.05</c:v>
                </c:pt>
                <c:pt idx="90">
                  <c:v>41620.42</c:v>
                </c:pt>
                <c:pt idx="91">
                  <c:v>27482.99</c:v>
                </c:pt>
                <c:pt idx="92">
                  <c:v>32711.16</c:v>
                </c:pt>
                <c:pt idx="93">
                  <c:v>41711.769999999997</c:v>
                </c:pt>
                <c:pt idx="94">
                  <c:v>75163.710000000006</c:v>
                </c:pt>
                <c:pt idx="95">
                  <c:v>43966.89</c:v>
                </c:pt>
                <c:pt idx="96">
                  <c:v>25979.3</c:v>
                </c:pt>
                <c:pt idx="97">
                  <c:v>35372.449999999997</c:v>
                </c:pt>
                <c:pt idx="98">
                  <c:v>20285.439999999999</c:v>
                </c:pt>
                <c:pt idx="99">
                  <c:v>59534.12</c:v>
                </c:pt>
                <c:pt idx="100">
                  <c:v>25224.38</c:v>
                </c:pt>
                <c:pt idx="101">
                  <c:v>31346.47</c:v>
                </c:pt>
                <c:pt idx="102">
                  <c:v>14096.68</c:v>
                </c:pt>
                <c:pt idx="103">
                  <c:v>31853.01</c:v>
                </c:pt>
                <c:pt idx="104">
                  <c:v>42168.34</c:v>
                </c:pt>
                <c:pt idx="105">
                  <c:v>20434.259999999998</c:v>
                </c:pt>
                <c:pt idx="106">
                  <c:v>46429.86</c:v>
                </c:pt>
                <c:pt idx="107">
                  <c:v>32871.69</c:v>
                </c:pt>
                <c:pt idx="108">
                  <c:v>44750.01</c:v>
                </c:pt>
                <c:pt idx="109">
                  <c:v>22629.54</c:v>
                </c:pt>
                <c:pt idx="110">
                  <c:v>68132.44</c:v>
                </c:pt>
                <c:pt idx="111">
                  <c:v>56995.33</c:v>
                </c:pt>
                <c:pt idx="112">
                  <c:v>42459.59</c:v>
                </c:pt>
                <c:pt idx="113">
                  <c:v>38412.06</c:v>
                </c:pt>
                <c:pt idx="114">
                  <c:v>23011.31</c:v>
                </c:pt>
                <c:pt idx="115">
                  <c:v>21943.89</c:v>
                </c:pt>
                <c:pt idx="116">
                  <c:v>43735.14</c:v>
                </c:pt>
                <c:pt idx="117">
                  <c:v>28836.46</c:v>
                </c:pt>
                <c:pt idx="118">
                  <c:v>29997.09</c:v>
                </c:pt>
                <c:pt idx="119">
                  <c:v>50727.72</c:v>
                </c:pt>
                <c:pt idx="120">
                  <c:v>36842.26</c:v>
                </c:pt>
                <c:pt idx="121">
                  <c:v>42412.58</c:v>
                </c:pt>
                <c:pt idx="122">
                  <c:v>20534.71</c:v>
                </c:pt>
                <c:pt idx="123">
                  <c:v>37094.870000000003</c:v>
                </c:pt>
                <c:pt idx="124">
                  <c:v>106027</c:v>
                </c:pt>
                <c:pt idx="125">
                  <c:v>33665.99</c:v>
                </c:pt>
                <c:pt idx="126">
                  <c:v>31255.3</c:v>
                </c:pt>
                <c:pt idx="127">
                  <c:v>36320.620000000003</c:v>
                </c:pt>
                <c:pt idx="128">
                  <c:v>13137.13</c:v>
                </c:pt>
                <c:pt idx="129">
                  <c:v>32110.65</c:v>
                </c:pt>
                <c:pt idx="130">
                  <c:v>65644.990000000005</c:v>
                </c:pt>
                <c:pt idx="131">
                  <c:v>35093.699999999997</c:v>
                </c:pt>
                <c:pt idx="132">
                  <c:v>46860.13</c:v>
                </c:pt>
                <c:pt idx="133">
                  <c:v>75103.899999999994</c:v>
                </c:pt>
                <c:pt idx="134">
                  <c:v>36001.599999999999</c:v>
                </c:pt>
                <c:pt idx="135">
                  <c:v>19491.3</c:v>
                </c:pt>
                <c:pt idx="136">
                  <c:v>34339.019999999997</c:v>
                </c:pt>
                <c:pt idx="137">
                  <c:v>31360.720000000001</c:v>
                </c:pt>
                <c:pt idx="138">
                  <c:v>29873.78</c:v>
                </c:pt>
                <c:pt idx="139">
                  <c:v>41682.639999999999</c:v>
                </c:pt>
                <c:pt idx="140">
                  <c:v>38499.31</c:v>
                </c:pt>
                <c:pt idx="141">
                  <c:v>20207.310000000001</c:v>
                </c:pt>
                <c:pt idx="142">
                  <c:v>26590.27</c:v>
                </c:pt>
                <c:pt idx="143">
                  <c:v>41960.75</c:v>
                </c:pt>
                <c:pt idx="144">
                  <c:v>26346.46</c:v>
                </c:pt>
                <c:pt idx="145">
                  <c:v>24191.34</c:v>
                </c:pt>
                <c:pt idx="146">
                  <c:v>17880.189999999999</c:v>
                </c:pt>
                <c:pt idx="147">
                  <c:v>33969.57</c:v>
                </c:pt>
                <c:pt idx="148">
                  <c:v>30716.49</c:v>
                </c:pt>
                <c:pt idx="149">
                  <c:v>58559.74</c:v>
                </c:pt>
                <c:pt idx="150">
                  <c:v>138153.22</c:v>
                </c:pt>
                <c:pt idx="151">
                  <c:v>48937.78</c:v>
                </c:pt>
                <c:pt idx="152">
                  <c:v>27921.64</c:v>
                </c:pt>
                <c:pt idx="153">
                  <c:v>27921.64</c:v>
                </c:pt>
                <c:pt idx="154">
                  <c:v>31042.95</c:v>
                </c:pt>
                <c:pt idx="155">
                  <c:v>47657.58</c:v>
                </c:pt>
                <c:pt idx="156">
                  <c:v>44580.54</c:v>
                </c:pt>
                <c:pt idx="157">
                  <c:v>37186.74</c:v>
                </c:pt>
                <c:pt idx="158">
                  <c:v>37429.03</c:v>
                </c:pt>
                <c:pt idx="159">
                  <c:v>46737.42</c:v>
                </c:pt>
                <c:pt idx="160">
                  <c:v>35019.919999999998</c:v>
                </c:pt>
                <c:pt idx="161">
                  <c:v>50234.49</c:v>
                </c:pt>
                <c:pt idx="162">
                  <c:v>47636.4</c:v>
                </c:pt>
                <c:pt idx="163">
                  <c:v>25424.12</c:v>
                </c:pt>
                <c:pt idx="164">
                  <c:v>20221.63</c:v>
                </c:pt>
                <c:pt idx="165">
                  <c:v>37088.81</c:v>
                </c:pt>
                <c:pt idx="166">
                  <c:v>17160.36</c:v>
                </c:pt>
                <c:pt idx="167">
                  <c:v>27389.84</c:v>
                </c:pt>
                <c:pt idx="168">
                  <c:v>40433.370000000003</c:v>
                </c:pt>
                <c:pt idx="169">
                  <c:v>314637.69</c:v>
                </c:pt>
                <c:pt idx="170">
                  <c:v>13218.19</c:v>
                </c:pt>
                <c:pt idx="171">
                  <c:v>22428.25</c:v>
                </c:pt>
                <c:pt idx="172">
                  <c:v>53864.05</c:v>
                </c:pt>
                <c:pt idx="173">
                  <c:v>24947.07</c:v>
                </c:pt>
                <c:pt idx="174">
                  <c:v>15735.75</c:v>
                </c:pt>
                <c:pt idx="175">
                  <c:v>29339.86</c:v>
                </c:pt>
                <c:pt idx="176">
                  <c:v>24596.22</c:v>
                </c:pt>
                <c:pt idx="177">
                  <c:v>36629.74</c:v>
                </c:pt>
                <c:pt idx="178">
                  <c:v>19935.32</c:v>
                </c:pt>
                <c:pt idx="179">
                  <c:v>82145.16</c:v>
                </c:pt>
                <c:pt idx="180">
                  <c:v>29120.959999999999</c:v>
                </c:pt>
                <c:pt idx="181">
                  <c:v>35347.699999999997</c:v>
                </c:pt>
                <c:pt idx="182">
                  <c:v>27397.439999999999</c:v>
                </c:pt>
                <c:pt idx="183">
                  <c:v>41328.58</c:v>
                </c:pt>
                <c:pt idx="184">
                  <c:v>18240.37</c:v>
                </c:pt>
                <c:pt idx="185">
                  <c:v>17991.07</c:v>
                </c:pt>
                <c:pt idx="186">
                  <c:v>45441.41</c:v>
                </c:pt>
                <c:pt idx="187">
                  <c:v>52570.87</c:v>
                </c:pt>
                <c:pt idx="188">
                  <c:v>20522.98</c:v>
                </c:pt>
                <c:pt idx="189">
                  <c:v>34462.699999999997</c:v>
                </c:pt>
                <c:pt idx="190">
                  <c:v>18885.439999999999</c:v>
                </c:pt>
                <c:pt idx="191">
                  <c:v>63063.89</c:v>
                </c:pt>
                <c:pt idx="192">
                  <c:v>48680.71</c:v>
                </c:pt>
                <c:pt idx="193">
                  <c:v>28964.87</c:v>
                </c:pt>
                <c:pt idx="194">
                  <c:v>45386.68</c:v>
                </c:pt>
                <c:pt idx="195">
                  <c:v>27229.67</c:v>
                </c:pt>
                <c:pt idx="196">
                  <c:v>41444.67</c:v>
                </c:pt>
                <c:pt idx="197">
                  <c:v>13515.27</c:v>
                </c:pt>
                <c:pt idx="198">
                  <c:v>36816.67</c:v>
                </c:pt>
                <c:pt idx="199">
                  <c:v>46512.31</c:v>
                </c:pt>
                <c:pt idx="200">
                  <c:v>28920.639999999999</c:v>
                </c:pt>
                <c:pt idx="201">
                  <c:v>54723.35</c:v>
                </c:pt>
                <c:pt idx="202">
                  <c:v>16045.55</c:v>
                </c:pt>
                <c:pt idx="203">
                  <c:v>50765.38</c:v>
                </c:pt>
                <c:pt idx="204">
                  <c:v>55521.78</c:v>
                </c:pt>
                <c:pt idx="205">
                  <c:v>63536.14</c:v>
                </c:pt>
                <c:pt idx="206">
                  <c:v>55070.04</c:v>
                </c:pt>
                <c:pt idx="207">
                  <c:v>29930.95</c:v>
                </c:pt>
                <c:pt idx="208">
                  <c:v>15607.47</c:v>
                </c:pt>
                <c:pt idx="209">
                  <c:v>26937.68</c:v>
                </c:pt>
                <c:pt idx="210">
                  <c:v>29326.69</c:v>
                </c:pt>
                <c:pt idx="211">
                  <c:v>22023.63</c:v>
                </c:pt>
                <c:pt idx="212">
                  <c:v>22786.720000000001</c:v>
                </c:pt>
                <c:pt idx="213">
                  <c:v>28964.09</c:v>
                </c:pt>
                <c:pt idx="214">
                  <c:v>23100.59</c:v>
                </c:pt>
                <c:pt idx="215">
                  <c:v>40477.15</c:v>
                </c:pt>
                <c:pt idx="216">
                  <c:v>44752.07</c:v>
                </c:pt>
                <c:pt idx="217">
                  <c:v>28025.47</c:v>
                </c:pt>
                <c:pt idx="218">
                  <c:v>26291.19</c:v>
                </c:pt>
                <c:pt idx="219">
                  <c:v>32903.9</c:v>
                </c:pt>
                <c:pt idx="220">
                  <c:v>22541.31</c:v>
                </c:pt>
                <c:pt idx="221">
                  <c:v>158703.96</c:v>
                </c:pt>
                <c:pt idx="222">
                  <c:v>18864.13</c:v>
                </c:pt>
                <c:pt idx="223">
                  <c:v>25539.56</c:v>
                </c:pt>
                <c:pt idx="224">
                  <c:v>31158.75</c:v>
                </c:pt>
                <c:pt idx="225">
                  <c:v>24968.65</c:v>
                </c:pt>
                <c:pt idx="226">
                  <c:v>15599.23</c:v>
                </c:pt>
                <c:pt idx="227">
                  <c:v>28882.59</c:v>
                </c:pt>
                <c:pt idx="228">
                  <c:v>28924.83</c:v>
                </c:pt>
                <c:pt idx="229">
                  <c:v>38964.629999999997</c:v>
                </c:pt>
                <c:pt idx="230">
                  <c:v>17514.189999999999</c:v>
                </c:pt>
                <c:pt idx="231">
                  <c:v>32978.620000000003</c:v>
                </c:pt>
                <c:pt idx="232">
                  <c:v>36824.980000000003</c:v>
                </c:pt>
                <c:pt idx="233">
                  <c:v>16764.54</c:v>
                </c:pt>
                <c:pt idx="234">
                  <c:v>19748.080000000002</c:v>
                </c:pt>
                <c:pt idx="235">
                  <c:v>24852.52</c:v>
                </c:pt>
                <c:pt idx="236">
                  <c:v>37885.61</c:v>
                </c:pt>
                <c:pt idx="237">
                  <c:v>65107.78</c:v>
                </c:pt>
                <c:pt idx="238">
                  <c:v>28447.8</c:v>
                </c:pt>
                <c:pt idx="239">
                  <c:v>21543.65</c:v>
                </c:pt>
                <c:pt idx="240">
                  <c:v>19215.53</c:v>
                </c:pt>
                <c:pt idx="241">
                  <c:v>37832.19</c:v>
                </c:pt>
                <c:pt idx="242">
                  <c:v>43052.17</c:v>
                </c:pt>
                <c:pt idx="243">
                  <c:v>20401.060000000001</c:v>
                </c:pt>
                <c:pt idx="244">
                  <c:v>33574.01</c:v>
                </c:pt>
                <c:pt idx="245">
                  <c:v>27736.29</c:v>
                </c:pt>
                <c:pt idx="246">
                  <c:v>24697.46</c:v>
                </c:pt>
                <c:pt idx="247">
                  <c:v>125342.73</c:v>
                </c:pt>
                <c:pt idx="248">
                  <c:v>46098.25</c:v>
                </c:pt>
                <c:pt idx="249">
                  <c:v>33250.839999999997</c:v>
                </c:pt>
                <c:pt idx="250">
                  <c:v>22514.94</c:v>
                </c:pt>
                <c:pt idx="251">
                  <c:v>41724.54</c:v>
                </c:pt>
                <c:pt idx="252">
                  <c:v>41565.54</c:v>
                </c:pt>
                <c:pt idx="253">
                  <c:v>30167.41</c:v>
                </c:pt>
                <c:pt idx="254">
                  <c:v>32918.160000000003</c:v>
                </c:pt>
                <c:pt idx="255">
                  <c:v>25871.65</c:v>
                </c:pt>
                <c:pt idx="256">
                  <c:v>35788.18</c:v>
                </c:pt>
                <c:pt idx="257">
                  <c:v>28221.35</c:v>
                </c:pt>
                <c:pt idx="258">
                  <c:v>21930.77</c:v>
                </c:pt>
                <c:pt idx="259">
                  <c:v>178670.47</c:v>
                </c:pt>
                <c:pt idx="260">
                  <c:v>35365.769999999997</c:v>
                </c:pt>
                <c:pt idx="261">
                  <c:v>29907.83</c:v>
                </c:pt>
                <c:pt idx="262">
                  <c:v>30318.28</c:v>
                </c:pt>
                <c:pt idx="263">
                  <c:v>79911.850000000006</c:v>
                </c:pt>
                <c:pt idx="264">
                  <c:v>22904.87</c:v>
                </c:pt>
                <c:pt idx="265">
                  <c:v>41998.58</c:v>
                </c:pt>
                <c:pt idx="266">
                  <c:v>15304.53</c:v>
                </c:pt>
                <c:pt idx="267">
                  <c:v>32465.67</c:v>
                </c:pt>
                <c:pt idx="268">
                  <c:v>16454.23</c:v>
                </c:pt>
                <c:pt idx="269">
                  <c:v>35154.660000000003</c:v>
                </c:pt>
                <c:pt idx="270">
                  <c:v>27123.360000000001</c:v>
                </c:pt>
                <c:pt idx="271">
                  <c:v>25987.98</c:v>
                </c:pt>
                <c:pt idx="272">
                  <c:v>24326.29</c:v>
                </c:pt>
                <c:pt idx="273">
                  <c:v>19714.79</c:v>
                </c:pt>
                <c:pt idx="274">
                  <c:v>53634.91</c:v>
                </c:pt>
                <c:pt idx="275">
                  <c:v>30266.17</c:v>
                </c:pt>
                <c:pt idx="276">
                  <c:v>36686.17</c:v>
                </c:pt>
                <c:pt idx="277">
                  <c:v>29336.66</c:v>
                </c:pt>
                <c:pt idx="278">
                  <c:v>20447.3</c:v>
                </c:pt>
                <c:pt idx="279">
                  <c:v>39078.14</c:v>
                </c:pt>
                <c:pt idx="280">
                  <c:v>95399.47</c:v>
                </c:pt>
                <c:pt idx="281">
                  <c:v>27602.09</c:v>
                </c:pt>
                <c:pt idx="282">
                  <c:v>19883.099999999999</c:v>
                </c:pt>
                <c:pt idx="283">
                  <c:v>27897.02</c:v>
                </c:pt>
                <c:pt idx="284">
                  <c:v>30970.21</c:v>
                </c:pt>
                <c:pt idx="285">
                  <c:v>29350.05</c:v>
                </c:pt>
                <c:pt idx="286">
                  <c:v>28983.75</c:v>
                </c:pt>
                <c:pt idx="287">
                  <c:v>28368.39</c:v>
                </c:pt>
                <c:pt idx="288">
                  <c:v>15531.42</c:v>
                </c:pt>
                <c:pt idx="289">
                  <c:v>20738.29</c:v>
                </c:pt>
                <c:pt idx="290">
                  <c:v>20436.21</c:v>
                </c:pt>
                <c:pt idx="291">
                  <c:v>30038.14</c:v>
                </c:pt>
                <c:pt idx="292">
                  <c:v>35548.519999999997</c:v>
                </c:pt>
                <c:pt idx="293">
                  <c:v>32369.89</c:v>
                </c:pt>
                <c:pt idx="294">
                  <c:v>30971.46</c:v>
                </c:pt>
                <c:pt idx="295">
                  <c:v>28127.42</c:v>
                </c:pt>
                <c:pt idx="296">
                  <c:v>21743.84</c:v>
                </c:pt>
                <c:pt idx="297">
                  <c:v>18066.2</c:v>
                </c:pt>
                <c:pt idx="298">
                  <c:v>48867.19</c:v>
                </c:pt>
                <c:pt idx="299">
                  <c:v>84277.15</c:v>
                </c:pt>
                <c:pt idx="300">
                  <c:v>15182.19</c:v>
                </c:pt>
                <c:pt idx="301">
                  <c:v>36223.879999999997</c:v>
                </c:pt>
                <c:pt idx="302">
                  <c:v>45958.79</c:v>
                </c:pt>
                <c:pt idx="303">
                  <c:v>36917.03</c:v>
                </c:pt>
                <c:pt idx="304">
                  <c:v>27514.47</c:v>
                </c:pt>
                <c:pt idx="305">
                  <c:v>27010.39</c:v>
                </c:pt>
                <c:pt idx="306">
                  <c:v>20452.72</c:v>
                </c:pt>
                <c:pt idx="307">
                  <c:v>54270.98</c:v>
                </c:pt>
                <c:pt idx="308">
                  <c:v>34469.94</c:v>
                </c:pt>
                <c:pt idx="309">
                  <c:v>11720.31</c:v>
                </c:pt>
                <c:pt idx="310">
                  <c:v>31674.93</c:v>
                </c:pt>
                <c:pt idx="311">
                  <c:v>26810.58</c:v>
                </c:pt>
                <c:pt idx="312">
                  <c:v>24057.32</c:v>
                </c:pt>
                <c:pt idx="313">
                  <c:v>39295.21</c:v>
                </c:pt>
                <c:pt idx="314">
                  <c:v>42021.86</c:v>
                </c:pt>
                <c:pt idx="315">
                  <c:v>17441.73</c:v>
                </c:pt>
                <c:pt idx="316">
                  <c:v>20315.79</c:v>
                </c:pt>
                <c:pt idx="317">
                  <c:v>16582.169999999998</c:v>
                </c:pt>
                <c:pt idx="318">
                  <c:v>28454.959999999999</c:v>
                </c:pt>
                <c:pt idx="319">
                  <c:v>15200.55</c:v>
                </c:pt>
                <c:pt idx="320">
                  <c:v>22514.85</c:v>
                </c:pt>
                <c:pt idx="321">
                  <c:v>32838.699999999997</c:v>
                </c:pt>
                <c:pt idx="322">
                  <c:v>26852.97</c:v>
                </c:pt>
                <c:pt idx="323">
                  <c:v>24700.71</c:v>
                </c:pt>
                <c:pt idx="324">
                  <c:v>37056.839999999997</c:v>
                </c:pt>
                <c:pt idx="325">
                  <c:v>20515.77</c:v>
                </c:pt>
                <c:pt idx="326">
                  <c:v>39001.79</c:v>
                </c:pt>
                <c:pt idx="327">
                  <c:v>24424.5</c:v>
                </c:pt>
                <c:pt idx="328">
                  <c:v>13396.88</c:v>
                </c:pt>
                <c:pt idx="329">
                  <c:v>27044.16</c:v>
                </c:pt>
                <c:pt idx="330">
                  <c:v>31705.48</c:v>
                </c:pt>
                <c:pt idx="331">
                  <c:v>39910.160000000003</c:v>
                </c:pt>
                <c:pt idx="332">
                  <c:v>21192.61</c:v>
                </c:pt>
                <c:pt idx="333">
                  <c:v>40413.26</c:v>
                </c:pt>
                <c:pt idx="334">
                  <c:v>31147.64</c:v>
                </c:pt>
                <c:pt idx="335">
                  <c:v>18466.68</c:v>
                </c:pt>
                <c:pt idx="336">
                  <c:v>27254.799999999999</c:v>
                </c:pt>
                <c:pt idx="337">
                  <c:v>52884.26</c:v>
                </c:pt>
                <c:pt idx="338">
                  <c:v>29405.65</c:v>
                </c:pt>
                <c:pt idx="339">
                  <c:v>44199.92</c:v>
                </c:pt>
                <c:pt idx="340">
                  <c:v>45941.81</c:v>
                </c:pt>
                <c:pt idx="341">
                  <c:v>21743.96</c:v>
                </c:pt>
                <c:pt idx="342">
                  <c:v>16661.580000000002</c:v>
                </c:pt>
                <c:pt idx="343">
                  <c:v>15604.19</c:v>
                </c:pt>
                <c:pt idx="344">
                  <c:v>29862.73</c:v>
                </c:pt>
                <c:pt idx="345">
                  <c:v>30257.7</c:v>
                </c:pt>
                <c:pt idx="346">
                  <c:v>23270.16</c:v>
                </c:pt>
                <c:pt idx="347">
                  <c:v>28020.9</c:v>
                </c:pt>
                <c:pt idx="348">
                  <c:v>42709.38</c:v>
                </c:pt>
                <c:pt idx="349">
                  <c:v>32957.629999999997</c:v>
                </c:pt>
                <c:pt idx="350">
                  <c:v>21481.97</c:v>
                </c:pt>
                <c:pt idx="351">
                  <c:v>21981.279999999999</c:v>
                </c:pt>
                <c:pt idx="352">
                  <c:v>20044.5</c:v>
                </c:pt>
                <c:pt idx="353">
                  <c:v>26627.87</c:v>
                </c:pt>
                <c:pt idx="354">
                  <c:v>56111.13</c:v>
                </c:pt>
                <c:pt idx="355">
                  <c:v>15691.8</c:v>
                </c:pt>
                <c:pt idx="356">
                  <c:v>38128.22</c:v>
                </c:pt>
                <c:pt idx="357">
                  <c:v>35859.82</c:v>
                </c:pt>
                <c:pt idx="358">
                  <c:v>23236.560000000001</c:v>
                </c:pt>
                <c:pt idx="359">
                  <c:v>20258.09</c:v>
                </c:pt>
                <c:pt idx="360">
                  <c:v>24386.639999999999</c:v>
                </c:pt>
                <c:pt idx="361">
                  <c:v>250827.01</c:v>
                </c:pt>
                <c:pt idx="362">
                  <c:v>22492.43</c:v>
                </c:pt>
                <c:pt idx="363">
                  <c:v>62619.57</c:v>
                </c:pt>
                <c:pt idx="364">
                  <c:v>14623.85</c:v>
                </c:pt>
                <c:pt idx="365">
                  <c:v>50722.06</c:v>
                </c:pt>
                <c:pt idx="366">
                  <c:v>32314.25</c:v>
                </c:pt>
                <c:pt idx="367">
                  <c:v>64395.75</c:v>
                </c:pt>
                <c:pt idx="368">
                  <c:v>13787.43</c:v>
                </c:pt>
                <c:pt idx="369">
                  <c:v>41596.26</c:v>
                </c:pt>
                <c:pt idx="370">
                  <c:v>32358.84</c:v>
                </c:pt>
                <c:pt idx="371">
                  <c:v>39033.19</c:v>
                </c:pt>
                <c:pt idx="372">
                  <c:v>20442.099999999999</c:v>
                </c:pt>
                <c:pt idx="373">
                  <c:v>20960.79</c:v>
                </c:pt>
                <c:pt idx="374">
                  <c:v>23647.17</c:v>
                </c:pt>
                <c:pt idx="375">
                  <c:v>18374.14</c:v>
                </c:pt>
                <c:pt idx="376">
                  <c:v>23400.87</c:v>
                </c:pt>
                <c:pt idx="377">
                  <c:v>43485.31</c:v>
                </c:pt>
                <c:pt idx="378">
                  <c:v>17245.95</c:v>
                </c:pt>
                <c:pt idx="379">
                  <c:v>49748.23</c:v>
                </c:pt>
                <c:pt idx="380">
                  <c:v>31387.01</c:v>
                </c:pt>
                <c:pt idx="381">
                  <c:v>17114.47</c:v>
                </c:pt>
                <c:pt idx="382">
                  <c:v>28129</c:v>
                </c:pt>
                <c:pt idx="383">
                  <c:v>17535.990000000002</c:v>
                </c:pt>
                <c:pt idx="384">
                  <c:v>46409.32</c:v>
                </c:pt>
                <c:pt idx="385">
                  <c:v>30140.43</c:v>
                </c:pt>
                <c:pt idx="386">
                  <c:v>16870.16</c:v>
                </c:pt>
                <c:pt idx="387">
                  <c:v>27884.32</c:v>
                </c:pt>
                <c:pt idx="388">
                  <c:v>18638.54</c:v>
                </c:pt>
                <c:pt idx="389">
                  <c:v>38395.06</c:v>
                </c:pt>
                <c:pt idx="390">
                  <c:v>43031.23</c:v>
                </c:pt>
                <c:pt idx="391">
                  <c:v>24487.27</c:v>
                </c:pt>
                <c:pt idx="392">
                  <c:v>41713.58</c:v>
                </c:pt>
                <c:pt idx="393">
                  <c:v>41950.67</c:v>
                </c:pt>
                <c:pt idx="394">
                  <c:v>16706.25</c:v>
                </c:pt>
                <c:pt idx="395">
                  <c:v>19396.97</c:v>
                </c:pt>
                <c:pt idx="396">
                  <c:v>19908.04</c:v>
                </c:pt>
                <c:pt idx="397">
                  <c:v>21416.61</c:v>
                </c:pt>
                <c:pt idx="398">
                  <c:v>44103.68</c:v>
                </c:pt>
                <c:pt idx="399">
                  <c:v>12601</c:v>
                </c:pt>
                <c:pt idx="400">
                  <c:v>23411.1</c:v>
                </c:pt>
                <c:pt idx="401">
                  <c:v>19600.54</c:v>
                </c:pt>
                <c:pt idx="402">
                  <c:v>183218.05</c:v>
                </c:pt>
                <c:pt idx="403">
                  <c:v>35231.35</c:v>
                </c:pt>
                <c:pt idx="404">
                  <c:v>17098.939999999999</c:v>
                </c:pt>
                <c:pt idx="405">
                  <c:v>28239.1</c:v>
                </c:pt>
                <c:pt idx="406">
                  <c:v>18734.78</c:v>
                </c:pt>
                <c:pt idx="407">
                  <c:v>30584.41</c:v>
                </c:pt>
                <c:pt idx="408">
                  <c:v>30584.41</c:v>
                </c:pt>
                <c:pt idx="409">
                  <c:v>14113.49</c:v>
                </c:pt>
                <c:pt idx="410">
                  <c:v>32342.23</c:v>
                </c:pt>
                <c:pt idx="411">
                  <c:v>27143.23</c:v>
                </c:pt>
                <c:pt idx="412">
                  <c:v>52062.77</c:v>
                </c:pt>
                <c:pt idx="413">
                  <c:v>31815.57</c:v>
                </c:pt>
                <c:pt idx="414">
                  <c:v>38950.04</c:v>
                </c:pt>
                <c:pt idx="415">
                  <c:v>8074.58</c:v>
                </c:pt>
                <c:pt idx="416">
                  <c:v>19388.740000000002</c:v>
                </c:pt>
                <c:pt idx="417">
                  <c:v>59656.17</c:v>
                </c:pt>
                <c:pt idx="418">
                  <c:v>14482.69</c:v>
                </c:pt>
                <c:pt idx="419">
                  <c:v>25674.73</c:v>
                </c:pt>
                <c:pt idx="420">
                  <c:v>23689.07</c:v>
                </c:pt>
                <c:pt idx="421">
                  <c:v>77067.59</c:v>
                </c:pt>
                <c:pt idx="422">
                  <c:v>9506.73</c:v>
                </c:pt>
                <c:pt idx="423">
                  <c:v>31698.92</c:v>
                </c:pt>
                <c:pt idx="424">
                  <c:v>18709.66</c:v>
                </c:pt>
                <c:pt idx="425">
                  <c:v>40134.15</c:v>
                </c:pt>
                <c:pt idx="426">
                  <c:v>23398.53</c:v>
                </c:pt>
                <c:pt idx="427">
                  <c:v>30760.41</c:v>
                </c:pt>
                <c:pt idx="428">
                  <c:v>26152.13</c:v>
                </c:pt>
                <c:pt idx="429">
                  <c:v>20750.45</c:v>
                </c:pt>
                <c:pt idx="430">
                  <c:v>44278</c:v>
                </c:pt>
                <c:pt idx="431">
                  <c:v>46566.38</c:v>
                </c:pt>
                <c:pt idx="432">
                  <c:v>20256.689999999999</c:v>
                </c:pt>
                <c:pt idx="433">
                  <c:v>18893.259999999998</c:v>
                </c:pt>
                <c:pt idx="434">
                  <c:v>15161.18</c:v>
                </c:pt>
                <c:pt idx="435">
                  <c:v>19391.080000000002</c:v>
                </c:pt>
                <c:pt idx="436">
                  <c:v>15520.94</c:v>
                </c:pt>
                <c:pt idx="437">
                  <c:v>51082.22</c:v>
                </c:pt>
                <c:pt idx="438">
                  <c:v>91873.77</c:v>
                </c:pt>
                <c:pt idx="439">
                  <c:v>25595.29</c:v>
                </c:pt>
                <c:pt idx="440">
                  <c:v>17057.93</c:v>
                </c:pt>
                <c:pt idx="441">
                  <c:v>29614.09</c:v>
                </c:pt>
                <c:pt idx="442">
                  <c:v>87725.88</c:v>
                </c:pt>
                <c:pt idx="443">
                  <c:v>20714.330000000002</c:v>
                </c:pt>
                <c:pt idx="444">
                  <c:v>22328.98</c:v>
                </c:pt>
                <c:pt idx="445">
                  <c:v>38069.46</c:v>
                </c:pt>
                <c:pt idx="446">
                  <c:v>27621.32</c:v>
                </c:pt>
                <c:pt idx="447">
                  <c:v>18448.490000000002</c:v>
                </c:pt>
                <c:pt idx="448">
                  <c:v>42532.6</c:v>
                </c:pt>
                <c:pt idx="449">
                  <c:v>13126.06</c:v>
                </c:pt>
                <c:pt idx="450">
                  <c:v>52175.19</c:v>
                </c:pt>
                <c:pt idx="451">
                  <c:v>34431.94</c:v>
                </c:pt>
                <c:pt idx="452">
                  <c:v>27330.71</c:v>
                </c:pt>
                <c:pt idx="453">
                  <c:v>23542.16</c:v>
                </c:pt>
                <c:pt idx="454">
                  <c:v>65271.07</c:v>
                </c:pt>
                <c:pt idx="455">
                  <c:v>37043.879999999997</c:v>
                </c:pt>
                <c:pt idx="456">
                  <c:v>21856.5</c:v>
                </c:pt>
                <c:pt idx="457">
                  <c:v>21499.82</c:v>
                </c:pt>
                <c:pt idx="458">
                  <c:v>38855.69</c:v>
                </c:pt>
                <c:pt idx="459">
                  <c:v>37456.519999999997</c:v>
                </c:pt>
                <c:pt idx="460">
                  <c:v>36465.620000000003</c:v>
                </c:pt>
                <c:pt idx="461">
                  <c:v>17245.78</c:v>
                </c:pt>
                <c:pt idx="462">
                  <c:v>38581.15</c:v>
                </c:pt>
                <c:pt idx="463">
                  <c:v>17767.62</c:v>
                </c:pt>
                <c:pt idx="464">
                  <c:v>47644.02</c:v>
                </c:pt>
                <c:pt idx="465">
                  <c:v>15062.91</c:v>
                </c:pt>
                <c:pt idx="466">
                  <c:v>27670.81</c:v>
                </c:pt>
                <c:pt idx="467">
                  <c:v>15151.67</c:v>
                </c:pt>
                <c:pt idx="468">
                  <c:v>17115.560000000001</c:v>
                </c:pt>
                <c:pt idx="469">
                  <c:v>12166.04</c:v>
                </c:pt>
                <c:pt idx="470">
                  <c:v>14213.39</c:v>
                </c:pt>
                <c:pt idx="471">
                  <c:v>26725.94</c:v>
                </c:pt>
                <c:pt idx="472">
                  <c:v>21643.91</c:v>
                </c:pt>
                <c:pt idx="473">
                  <c:v>28207.64</c:v>
                </c:pt>
                <c:pt idx="474">
                  <c:v>29901.68</c:v>
                </c:pt>
                <c:pt idx="475">
                  <c:v>30009.41</c:v>
                </c:pt>
                <c:pt idx="476">
                  <c:v>41510.78</c:v>
                </c:pt>
                <c:pt idx="477">
                  <c:v>23899.439999999999</c:v>
                </c:pt>
                <c:pt idx="478">
                  <c:v>22739.38</c:v>
                </c:pt>
                <c:pt idx="479">
                  <c:v>36941.61</c:v>
                </c:pt>
                <c:pt idx="480">
                  <c:v>20842.71</c:v>
                </c:pt>
                <c:pt idx="481">
                  <c:v>18910.87</c:v>
                </c:pt>
                <c:pt idx="482">
                  <c:v>99392.72</c:v>
                </c:pt>
                <c:pt idx="483">
                  <c:v>26740.400000000001</c:v>
                </c:pt>
                <c:pt idx="484">
                  <c:v>20703.79</c:v>
                </c:pt>
                <c:pt idx="485">
                  <c:v>16936.259999999998</c:v>
                </c:pt>
                <c:pt idx="486">
                  <c:v>26924.91</c:v>
                </c:pt>
                <c:pt idx="487">
                  <c:v>31623.8</c:v>
                </c:pt>
                <c:pt idx="488">
                  <c:v>49259.77</c:v>
                </c:pt>
                <c:pt idx="489">
                  <c:v>12994.83</c:v>
                </c:pt>
                <c:pt idx="490">
                  <c:v>26270.720000000001</c:v>
                </c:pt>
                <c:pt idx="491">
                  <c:v>46937.07</c:v>
                </c:pt>
                <c:pt idx="492">
                  <c:v>22186.57</c:v>
                </c:pt>
                <c:pt idx="493">
                  <c:v>20143.55</c:v>
                </c:pt>
                <c:pt idx="494">
                  <c:v>96056.59</c:v>
                </c:pt>
                <c:pt idx="495">
                  <c:v>24042.01</c:v>
                </c:pt>
                <c:pt idx="496">
                  <c:v>46113.35</c:v>
                </c:pt>
                <c:pt idx="497">
                  <c:v>11110.22</c:v>
                </c:pt>
                <c:pt idx="498">
                  <c:v>50159.26</c:v>
                </c:pt>
                <c:pt idx="499">
                  <c:v>22251.35</c:v>
                </c:pt>
                <c:pt idx="500">
                  <c:v>26695.200000000001</c:v>
                </c:pt>
                <c:pt idx="501">
                  <c:v>11669.96</c:v>
                </c:pt>
                <c:pt idx="502">
                  <c:v>40099.769999999997</c:v>
                </c:pt>
                <c:pt idx="503">
                  <c:v>26207.22</c:v>
                </c:pt>
                <c:pt idx="504">
                  <c:v>16537.87</c:v>
                </c:pt>
                <c:pt idx="505">
                  <c:v>19343.78</c:v>
                </c:pt>
                <c:pt idx="506">
                  <c:v>61274.33</c:v>
                </c:pt>
                <c:pt idx="507">
                  <c:v>22579.86</c:v>
                </c:pt>
                <c:pt idx="508">
                  <c:v>115458.91</c:v>
                </c:pt>
                <c:pt idx="509">
                  <c:v>41764.120000000003</c:v>
                </c:pt>
                <c:pt idx="510">
                  <c:v>42290.57</c:v>
                </c:pt>
                <c:pt idx="511">
                  <c:v>24061.55</c:v>
                </c:pt>
                <c:pt idx="512">
                  <c:v>32218.560000000001</c:v>
                </c:pt>
                <c:pt idx="513">
                  <c:v>10915.41</c:v>
                </c:pt>
                <c:pt idx="514">
                  <c:v>23237.81</c:v>
                </c:pt>
                <c:pt idx="515">
                  <c:v>13886.22</c:v>
                </c:pt>
                <c:pt idx="516">
                  <c:v>289932.05</c:v>
                </c:pt>
                <c:pt idx="517">
                  <c:v>39533.599999999999</c:v>
                </c:pt>
                <c:pt idx="518">
                  <c:v>18212.61</c:v>
                </c:pt>
                <c:pt idx="519">
                  <c:v>31802.91</c:v>
                </c:pt>
                <c:pt idx="520">
                  <c:v>22763.3</c:v>
                </c:pt>
                <c:pt idx="521">
                  <c:v>21982.959999999999</c:v>
                </c:pt>
                <c:pt idx="522">
                  <c:v>27878.48</c:v>
                </c:pt>
                <c:pt idx="523">
                  <c:v>137592.5</c:v>
                </c:pt>
                <c:pt idx="524">
                  <c:v>52612.99</c:v>
                </c:pt>
                <c:pt idx="525">
                  <c:v>34594.29</c:v>
                </c:pt>
                <c:pt idx="526">
                  <c:v>24036.9</c:v>
                </c:pt>
                <c:pt idx="527">
                  <c:v>35597.730000000003</c:v>
                </c:pt>
                <c:pt idx="528">
                  <c:v>18873.78</c:v>
                </c:pt>
                <c:pt idx="529">
                  <c:v>40483.910000000003</c:v>
                </c:pt>
                <c:pt idx="530">
                  <c:v>34197.410000000003</c:v>
                </c:pt>
                <c:pt idx="531">
                  <c:v>29334.28</c:v>
                </c:pt>
                <c:pt idx="532">
                  <c:v>13099.27</c:v>
                </c:pt>
                <c:pt idx="533">
                  <c:v>18456.689999999999</c:v>
                </c:pt>
                <c:pt idx="534">
                  <c:v>13070.53</c:v>
                </c:pt>
                <c:pt idx="535">
                  <c:v>71619.02</c:v>
                </c:pt>
                <c:pt idx="536">
                  <c:v>19168.53</c:v>
                </c:pt>
                <c:pt idx="537">
                  <c:v>21719.5</c:v>
                </c:pt>
                <c:pt idx="538">
                  <c:v>53900.83</c:v>
                </c:pt>
                <c:pt idx="539">
                  <c:v>44903.78</c:v>
                </c:pt>
                <c:pt idx="540">
                  <c:v>16034.81</c:v>
                </c:pt>
                <c:pt idx="541">
                  <c:v>26952.95</c:v>
                </c:pt>
                <c:pt idx="542">
                  <c:v>24911.77</c:v>
                </c:pt>
                <c:pt idx="543">
                  <c:v>43841.66</c:v>
                </c:pt>
                <c:pt idx="544">
                  <c:v>30163.95</c:v>
                </c:pt>
                <c:pt idx="545">
                  <c:v>14274.61</c:v>
                </c:pt>
                <c:pt idx="546">
                  <c:v>23443.53</c:v>
                </c:pt>
                <c:pt idx="547">
                  <c:v>22484.47</c:v>
                </c:pt>
                <c:pt idx="548">
                  <c:v>19441.240000000002</c:v>
                </c:pt>
                <c:pt idx="549">
                  <c:v>17471.11</c:v>
                </c:pt>
                <c:pt idx="550">
                  <c:v>18427.810000000001</c:v>
                </c:pt>
                <c:pt idx="551">
                  <c:v>27993.21</c:v>
                </c:pt>
                <c:pt idx="552">
                  <c:v>23101.42</c:v>
                </c:pt>
                <c:pt idx="553">
                  <c:v>27470.61</c:v>
                </c:pt>
                <c:pt idx="554">
                  <c:v>31046.22</c:v>
                </c:pt>
                <c:pt idx="555">
                  <c:v>19724.63</c:v>
                </c:pt>
                <c:pt idx="556">
                  <c:v>26121.34</c:v>
                </c:pt>
                <c:pt idx="557">
                  <c:v>19189.62</c:v>
                </c:pt>
                <c:pt idx="558">
                  <c:v>21156.97</c:v>
                </c:pt>
                <c:pt idx="559">
                  <c:v>46498.89</c:v>
                </c:pt>
                <c:pt idx="560">
                  <c:v>11642.3</c:v>
                </c:pt>
                <c:pt idx="561">
                  <c:v>33306.82</c:v>
                </c:pt>
                <c:pt idx="562">
                  <c:v>38941.79</c:v>
                </c:pt>
                <c:pt idx="563">
                  <c:v>15099.51</c:v>
                </c:pt>
                <c:pt idx="564">
                  <c:v>13940.47</c:v>
                </c:pt>
                <c:pt idx="565">
                  <c:v>47068.18</c:v>
                </c:pt>
                <c:pt idx="566">
                  <c:v>20392.27</c:v>
                </c:pt>
                <c:pt idx="567">
                  <c:v>24946.61</c:v>
                </c:pt>
                <c:pt idx="568">
                  <c:v>17990.169999999998</c:v>
                </c:pt>
                <c:pt idx="569">
                  <c:v>22042.21</c:v>
                </c:pt>
                <c:pt idx="570">
                  <c:v>49785.35</c:v>
                </c:pt>
                <c:pt idx="571">
                  <c:v>66380.039999999994</c:v>
                </c:pt>
                <c:pt idx="572">
                  <c:v>15912.49</c:v>
                </c:pt>
                <c:pt idx="573">
                  <c:v>27715.9</c:v>
                </c:pt>
                <c:pt idx="574">
                  <c:v>23730.94</c:v>
                </c:pt>
                <c:pt idx="575">
                  <c:v>9445.33</c:v>
                </c:pt>
                <c:pt idx="576">
                  <c:v>13749.35</c:v>
                </c:pt>
                <c:pt idx="577">
                  <c:v>24498.9</c:v>
                </c:pt>
                <c:pt idx="578">
                  <c:v>25992.18</c:v>
                </c:pt>
                <c:pt idx="579">
                  <c:v>35543.26</c:v>
                </c:pt>
                <c:pt idx="580">
                  <c:v>25822.66</c:v>
                </c:pt>
                <c:pt idx="581">
                  <c:v>28541.39</c:v>
                </c:pt>
                <c:pt idx="582">
                  <c:v>15208.07</c:v>
                </c:pt>
                <c:pt idx="583">
                  <c:v>11375.19</c:v>
                </c:pt>
                <c:pt idx="584">
                  <c:v>20687.18</c:v>
                </c:pt>
                <c:pt idx="585">
                  <c:v>13956.91</c:v>
                </c:pt>
                <c:pt idx="586">
                  <c:v>18933.259999999998</c:v>
                </c:pt>
                <c:pt idx="587">
                  <c:v>43888.38</c:v>
                </c:pt>
                <c:pt idx="588">
                  <c:v>9937.74</c:v>
                </c:pt>
                <c:pt idx="589">
                  <c:v>25430.720000000001</c:v>
                </c:pt>
                <c:pt idx="590">
                  <c:v>13727.22</c:v>
                </c:pt>
                <c:pt idx="591">
                  <c:v>14897.85</c:v>
                </c:pt>
                <c:pt idx="592">
                  <c:v>22582.080000000002</c:v>
                </c:pt>
                <c:pt idx="593">
                  <c:v>35509.33</c:v>
                </c:pt>
                <c:pt idx="594">
                  <c:v>30103.68</c:v>
                </c:pt>
                <c:pt idx="595">
                  <c:v>18773.349999999999</c:v>
                </c:pt>
                <c:pt idx="596">
                  <c:v>17202.310000000001</c:v>
                </c:pt>
                <c:pt idx="597">
                  <c:v>24727.02</c:v>
                </c:pt>
                <c:pt idx="598">
                  <c:v>33491.379999999997</c:v>
                </c:pt>
                <c:pt idx="599">
                  <c:v>69828.53</c:v>
                </c:pt>
                <c:pt idx="600">
                  <c:v>21600.06</c:v>
                </c:pt>
                <c:pt idx="601">
                  <c:v>36835.93</c:v>
                </c:pt>
                <c:pt idx="602">
                  <c:v>36880.959999999999</c:v>
                </c:pt>
                <c:pt idx="603">
                  <c:v>33204.480000000003</c:v>
                </c:pt>
                <c:pt idx="604">
                  <c:v>16414.830000000002</c:v>
                </c:pt>
                <c:pt idx="605">
                  <c:v>20033.669999999998</c:v>
                </c:pt>
                <c:pt idx="606">
                  <c:v>22531.94</c:v>
                </c:pt>
                <c:pt idx="607">
                  <c:v>11870.23</c:v>
                </c:pt>
                <c:pt idx="608">
                  <c:v>20380.150000000001</c:v>
                </c:pt>
                <c:pt idx="609">
                  <c:v>18568.37</c:v>
                </c:pt>
                <c:pt idx="610">
                  <c:v>34921.24</c:v>
                </c:pt>
                <c:pt idx="611">
                  <c:v>37603.56</c:v>
                </c:pt>
                <c:pt idx="612">
                  <c:v>23820.74</c:v>
                </c:pt>
                <c:pt idx="613">
                  <c:v>38668.19</c:v>
                </c:pt>
                <c:pt idx="614">
                  <c:v>35232.68</c:v>
                </c:pt>
                <c:pt idx="615">
                  <c:v>15983.29</c:v>
                </c:pt>
                <c:pt idx="616">
                  <c:v>23407.62</c:v>
                </c:pt>
                <c:pt idx="617">
                  <c:v>28357.32</c:v>
                </c:pt>
                <c:pt idx="618">
                  <c:v>26859.95</c:v>
                </c:pt>
                <c:pt idx="619">
                  <c:v>24602.97</c:v>
                </c:pt>
                <c:pt idx="620">
                  <c:v>12278.17</c:v>
                </c:pt>
                <c:pt idx="621">
                  <c:v>10629.51</c:v>
                </c:pt>
                <c:pt idx="622">
                  <c:v>11081.96</c:v>
                </c:pt>
                <c:pt idx="623">
                  <c:v>22849.38</c:v>
                </c:pt>
                <c:pt idx="624">
                  <c:v>15954.78</c:v>
                </c:pt>
                <c:pt idx="625">
                  <c:v>16276.89</c:v>
                </c:pt>
                <c:pt idx="626">
                  <c:v>29937.88</c:v>
                </c:pt>
                <c:pt idx="627">
                  <c:v>13396.68</c:v>
                </c:pt>
                <c:pt idx="628">
                  <c:v>19753.599999999999</c:v>
                </c:pt>
                <c:pt idx="629">
                  <c:v>17142.2</c:v>
                </c:pt>
                <c:pt idx="630">
                  <c:v>30168.25</c:v>
                </c:pt>
                <c:pt idx="631">
                  <c:v>6966.54</c:v>
                </c:pt>
                <c:pt idx="632">
                  <c:v>30809.19</c:v>
                </c:pt>
                <c:pt idx="633">
                  <c:v>42654.73</c:v>
                </c:pt>
                <c:pt idx="634">
                  <c:v>26768.53</c:v>
                </c:pt>
                <c:pt idx="635">
                  <c:v>34931.300000000003</c:v>
                </c:pt>
                <c:pt idx="636">
                  <c:v>26154.880000000001</c:v>
                </c:pt>
                <c:pt idx="637">
                  <c:v>18892.8</c:v>
                </c:pt>
                <c:pt idx="638">
                  <c:v>22918.85</c:v>
                </c:pt>
                <c:pt idx="639">
                  <c:v>21056.32</c:v>
                </c:pt>
                <c:pt idx="640">
                  <c:v>18931.740000000002</c:v>
                </c:pt>
                <c:pt idx="641">
                  <c:v>53672.39</c:v>
                </c:pt>
                <c:pt idx="642">
                  <c:v>36516.6</c:v>
                </c:pt>
                <c:pt idx="643">
                  <c:v>27757.15</c:v>
                </c:pt>
                <c:pt idx="644">
                  <c:v>20463.759999999998</c:v>
                </c:pt>
                <c:pt idx="645">
                  <c:v>6624.33</c:v>
                </c:pt>
                <c:pt idx="646">
                  <c:v>21246.82</c:v>
                </c:pt>
                <c:pt idx="647">
                  <c:v>19626.61</c:v>
                </c:pt>
                <c:pt idx="648">
                  <c:v>15177.12</c:v>
                </c:pt>
                <c:pt idx="649">
                  <c:v>9665.93</c:v>
                </c:pt>
                <c:pt idx="650">
                  <c:v>31412.080000000002</c:v>
                </c:pt>
                <c:pt idx="651">
                  <c:v>37445.14</c:v>
                </c:pt>
                <c:pt idx="652">
                  <c:v>14812.65</c:v>
                </c:pt>
                <c:pt idx="653">
                  <c:v>19024.25</c:v>
                </c:pt>
                <c:pt idx="654">
                  <c:v>11054.26</c:v>
                </c:pt>
                <c:pt idx="655">
                  <c:v>123171.63</c:v>
                </c:pt>
                <c:pt idx="656">
                  <c:v>9781.82</c:v>
                </c:pt>
                <c:pt idx="657">
                  <c:v>17503.740000000002</c:v>
                </c:pt>
                <c:pt idx="658">
                  <c:v>35311.65</c:v>
                </c:pt>
                <c:pt idx="659">
                  <c:v>25503.35</c:v>
                </c:pt>
                <c:pt idx="660">
                  <c:v>23987.31</c:v>
                </c:pt>
                <c:pt idx="661">
                  <c:v>31256.53</c:v>
                </c:pt>
                <c:pt idx="662">
                  <c:v>87643.77</c:v>
                </c:pt>
                <c:pt idx="663">
                  <c:v>18522.5</c:v>
                </c:pt>
                <c:pt idx="664">
                  <c:v>28731.77</c:v>
                </c:pt>
                <c:pt idx="665">
                  <c:v>36388.89</c:v>
                </c:pt>
                <c:pt idx="666">
                  <c:v>62059.9</c:v>
                </c:pt>
                <c:pt idx="667">
                  <c:v>38445.269999999997</c:v>
                </c:pt>
                <c:pt idx="668">
                  <c:v>49278.71</c:v>
                </c:pt>
                <c:pt idx="669">
                  <c:v>55692.28</c:v>
                </c:pt>
                <c:pt idx="670">
                  <c:v>15514.11</c:v>
                </c:pt>
                <c:pt idx="671">
                  <c:v>20201.240000000002</c:v>
                </c:pt>
                <c:pt idx="672">
                  <c:v>13688.36</c:v>
                </c:pt>
                <c:pt idx="673">
                  <c:v>25039</c:v>
                </c:pt>
                <c:pt idx="674">
                  <c:v>25062.32</c:v>
                </c:pt>
                <c:pt idx="675">
                  <c:v>29773.13</c:v>
                </c:pt>
                <c:pt idx="676">
                  <c:v>22662.49</c:v>
                </c:pt>
                <c:pt idx="677">
                  <c:v>20466.28</c:v>
                </c:pt>
                <c:pt idx="678">
                  <c:v>48234.52</c:v>
                </c:pt>
                <c:pt idx="679">
                  <c:v>8563.4599999999991</c:v>
                </c:pt>
                <c:pt idx="680">
                  <c:v>20618.18</c:v>
                </c:pt>
                <c:pt idx="681">
                  <c:v>30850.27</c:v>
                </c:pt>
                <c:pt idx="682">
                  <c:v>27053.02</c:v>
                </c:pt>
                <c:pt idx="683">
                  <c:v>14390.4</c:v>
                </c:pt>
                <c:pt idx="684">
                  <c:v>9220.6</c:v>
                </c:pt>
                <c:pt idx="685">
                  <c:v>15446.42</c:v>
                </c:pt>
                <c:pt idx="686">
                  <c:v>22339.34</c:v>
                </c:pt>
                <c:pt idx="687">
                  <c:v>15185.41</c:v>
                </c:pt>
                <c:pt idx="688">
                  <c:v>11662.92</c:v>
                </c:pt>
                <c:pt idx="689">
                  <c:v>30226.799999999999</c:v>
                </c:pt>
                <c:pt idx="690">
                  <c:v>30081.16</c:v>
                </c:pt>
                <c:pt idx="691">
                  <c:v>20333.939999999999</c:v>
                </c:pt>
                <c:pt idx="692">
                  <c:v>22567.63</c:v>
                </c:pt>
                <c:pt idx="693">
                  <c:v>40515.589999999997</c:v>
                </c:pt>
                <c:pt idx="694">
                  <c:v>53660.17</c:v>
                </c:pt>
                <c:pt idx="695">
                  <c:v>26851.08</c:v>
                </c:pt>
                <c:pt idx="696">
                  <c:v>17118.53</c:v>
                </c:pt>
                <c:pt idx="697">
                  <c:v>21057.439999999999</c:v>
                </c:pt>
                <c:pt idx="698">
                  <c:v>14909.49</c:v>
                </c:pt>
                <c:pt idx="699">
                  <c:v>36926.11</c:v>
                </c:pt>
                <c:pt idx="700">
                  <c:v>8108.49</c:v>
                </c:pt>
                <c:pt idx="701">
                  <c:v>14453.89</c:v>
                </c:pt>
                <c:pt idx="702">
                  <c:v>21317.01</c:v>
                </c:pt>
                <c:pt idx="703">
                  <c:v>16261.21</c:v>
                </c:pt>
                <c:pt idx="704">
                  <c:v>47215.08</c:v>
                </c:pt>
                <c:pt idx="705">
                  <c:v>23676.35</c:v>
                </c:pt>
                <c:pt idx="706">
                  <c:v>29847.47</c:v>
                </c:pt>
                <c:pt idx="707">
                  <c:v>9146.9699999999993</c:v>
                </c:pt>
                <c:pt idx="708">
                  <c:v>16658.37</c:v>
                </c:pt>
                <c:pt idx="709">
                  <c:v>16365.4</c:v>
                </c:pt>
                <c:pt idx="710">
                  <c:v>8578.93</c:v>
                </c:pt>
                <c:pt idx="711">
                  <c:v>62536.82</c:v>
                </c:pt>
                <c:pt idx="712">
                  <c:v>6120.15</c:v>
                </c:pt>
                <c:pt idx="713">
                  <c:v>25956.61</c:v>
                </c:pt>
                <c:pt idx="714">
                  <c:v>10148.799999999999</c:v>
                </c:pt>
                <c:pt idx="715">
                  <c:v>22130.78</c:v>
                </c:pt>
                <c:pt idx="716">
                  <c:v>21227.93</c:v>
                </c:pt>
                <c:pt idx="717">
                  <c:v>34929.589999999997</c:v>
                </c:pt>
                <c:pt idx="718">
                  <c:v>29382.73</c:v>
                </c:pt>
                <c:pt idx="719">
                  <c:v>24006.82</c:v>
                </c:pt>
                <c:pt idx="720">
                  <c:v>36621.93</c:v>
                </c:pt>
                <c:pt idx="721">
                  <c:v>19622.88</c:v>
                </c:pt>
                <c:pt idx="722">
                  <c:v>92773.55</c:v>
                </c:pt>
                <c:pt idx="723">
                  <c:v>50771.27</c:v>
                </c:pt>
                <c:pt idx="724">
                  <c:v>11799.22</c:v>
                </c:pt>
                <c:pt idx="725">
                  <c:v>24612.81</c:v>
                </c:pt>
                <c:pt idx="726">
                  <c:v>36703.839999999997</c:v>
                </c:pt>
                <c:pt idx="727">
                  <c:v>27712.27</c:v>
                </c:pt>
                <c:pt idx="728">
                  <c:v>25330.01</c:v>
                </c:pt>
                <c:pt idx="729">
                  <c:v>8879.83</c:v>
                </c:pt>
                <c:pt idx="730">
                  <c:v>14690.96</c:v>
                </c:pt>
                <c:pt idx="731">
                  <c:v>51604.639999999999</c:v>
                </c:pt>
                <c:pt idx="732">
                  <c:v>24981.4</c:v>
                </c:pt>
                <c:pt idx="733">
                  <c:v>36803.64</c:v>
                </c:pt>
                <c:pt idx="734">
                  <c:v>23848.09</c:v>
                </c:pt>
                <c:pt idx="735">
                  <c:v>24917.4</c:v>
                </c:pt>
                <c:pt idx="736">
                  <c:v>11831.25</c:v>
                </c:pt>
                <c:pt idx="737">
                  <c:v>42330.239999999998</c:v>
                </c:pt>
                <c:pt idx="738">
                  <c:v>28604.66</c:v>
                </c:pt>
                <c:pt idx="739">
                  <c:v>18774.45</c:v>
                </c:pt>
                <c:pt idx="740">
                  <c:v>22115.599999999999</c:v>
                </c:pt>
                <c:pt idx="741">
                  <c:v>39643.949999999997</c:v>
                </c:pt>
                <c:pt idx="742">
                  <c:v>47306.65</c:v>
                </c:pt>
                <c:pt idx="743">
                  <c:v>74444.27</c:v>
                </c:pt>
                <c:pt idx="744">
                  <c:v>24986.51</c:v>
                </c:pt>
                <c:pt idx="745">
                  <c:v>14740.17</c:v>
                </c:pt>
                <c:pt idx="746">
                  <c:v>17706.77</c:v>
                </c:pt>
                <c:pt idx="747">
                  <c:v>16655.61</c:v>
                </c:pt>
                <c:pt idx="748">
                  <c:v>22094.38</c:v>
                </c:pt>
                <c:pt idx="749">
                  <c:v>14699.68</c:v>
                </c:pt>
                <c:pt idx="750">
                  <c:v>70587.38</c:v>
                </c:pt>
                <c:pt idx="751">
                  <c:v>9854.5499999999993</c:v>
                </c:pt>
                <c:pt idx="752">
                  <c:v>6468.19</c:v>
                </c:pt>
                <c:pt idx="753">
                  <c:v>17953.89</c:v>
                </c:pt>
                <c:pt idx="754">
                  <c:v>14387.85</c:v>
                </c:pt>
                <c:pt idx="755">
                  <c:v>12211.38</c:v>
                </c:pt>
                <c:pt idx="756">
                  <c:v>19756.2</c:v>
                </c:pt>
                <c:pt idx="757">
                  <c:v>7496.64</c:v>
                </c:pt>
                <c:pt idx="758">
                  <c:v>70617.600000000006</c:v>
                </c:pt>
                <c:pt idx="759">
                  <c:v>72367.97</c:v>
                </c:pt>
                <c:pt idx="760">
                  <c:v>31118.59</c:v>
                </c:pt>
                <c:pt idx="761">
                  <c:v>9706.18</c:v>
                </c:pt>
                <c:pt idx="762">
                  <c:v>17291.09</c:v>
                </c:pt>
                <c:pt idx="763">
                  <c:v>22968.73</c:v>
                </c:pt>
                <c:pt idx="764">
                  <c:v>18525.509999999998</c:v>
                </c:pt>
                <c:pt idx="765">
                  <c:v>8103.52</c:v>
                </c:pt>
                <c:pt idx="766">
                  <c:v>18766.490000000002</c:v>
                </c:pt>
                <c:pt idx="767">
                  <c:v>43573.82</c:v>
                </c:pt>
                <c:pt idx="768">
                  <c:v>12325.14</c:v>
                </c:pt>
                <c:pt idx="769">
                  <c:v>34909.93</c:v>
                </c:pt>
                <c:pt idx="770">
                  <c:v>26232.39</c:v>
                </c:pt>
                <c:pt idx="771">
                  <c:v>15846.5</c:v>
                </c:pt>
                <c:pt idx="772">
                  <c:v>24560.29</c:v>
                </c:pt>
                <c:pt idx="773">
                  <c:v>25291.1</c:v>
                </c:pt>
                <c:pt idx="774">
                  <c:v>24731.81</c:v>
                </c:pt>
                <c:pt idx="775">
                  <c:v>18708.259999999998</c:v>
                </c:pt>
                <c:pt idx="776">
                  <c:v>78615.59</c:v>
                </c:pt>
                <c:pt idx="777">
                  <c:v>13953.02</c:v>
                </c:pt>
                <c:pt idx="778">
                  <c:v>17260.509999999998</c:v>
                </c:pt>
                <c:pt idx="779">
                  <c:v>21073.9</c:v>
                </c:pt>
                <c:pt idx="780">
                  <c:v>38756.410000000003</c:v>
                </c:pt>
                <c:pt idx="781">
                  <c:v>22362.38</c:v>
                </c:pt>
                <c:pt idx="782">
                  <c:v>24720.06</c:v>
                </c:pt>
                <c:pt idx="783">
                  <c:v>19990.11</c:v>
                </c:pt>
                <c:pt idx="784">
                  <c:v>20145.48</c:v>
                </c:pt>
                <c:pt idx="785">
                  <c:v>9241.16</c:v>
                </c:pt>
                <c:pt idx="786">
                  <c:v>17507.810000000001</c:v>
                </c:pt>
                <c:pt idx="787">
                  <c:v>18775.73</c:v>
                </c:pt>
                <c:pt idx="788">
                  <c:v>14605.86</c:v>
                </c:pt>
                <c:pt idx="789">
                  <c:v>13190.83</c:v>
                </c:pt>
                <c:pt idx="790">
                  <c:v>18088.400000000001</c:v>
                </c:pt>
                <c:pt idx="791">
                  <c:v>21129.77</c:v>
                </c:pt>
                <c:pt idx="792">
                  <c:v>43895.79</c:v>
                </c:pt>
                <c:pt idx="793">
                  <c:v>5975.48</c:v>
                </c:pt>
                <c:pt idx="794">
                  <c:v>36847.730000000003</c:v>
                </c:pt>
                <c:pt idx="795">
                  <c:v>5380.33</c:v>
                </c:pt>
                <c:pt idx="796">
                  <c:v>15672.5</c:v>
                </c:pt>
                <c:pt idx="797">
                  <c:v>35268.78</c:v>
                </c:pt>
                <c:pt idx="798">
                  <c:v>10013.19</c:v>
                </c:pt>
                <c:pt idx="799">
                  <c:v>7980.99</c:v>
                </c:pt>
                <c:pt idx="800">
                  <c:v>21647.55</c:v>
                </c:pt>
                <c:pt idx="801">
                  <c:v>28196.33</c:v>
                </c:pt>
                <c:pt idx="802">
                  <c:v>16250.05</c:v>
                </c:pt>
                <c:pt idx="803">
                  <c:v>18911.2</c:v>
                </c:pt>
                <c:pt idx="804">
                  <c:v>24505.15</c:v>
                </c:pt>
                <c:pt idx="805">
                  <c:v>26673.78</c:v>
                </c:pt>
                <c:pt idx="806">
                  <c:v>21292.45</c:v>
                </c:pt>
                <c:pt idx="807">
                  <c:v>22670.01</c:v>
                </c:pt>
                <c:pt idx="808">
                  <c:v>37026.480000000003</c:v>
                </c:pt>
                <c:pt idx="809">
                  <c:v>14348.63</c:v>
                </c:pt>
                <c:pt idx="810">
                  <c:v>11761.8</c:v>
                </c:pt>
                <c:pt idx="811">
                  <c:v>33075.019999999997</c:v>
                </c:pt>
                <c:pt idx="812">
                  <c:v>10027.06</c:v>
                </c:pt>
                <c:pt idx="813">
                  <c:v>22114.69</c:v>
                </c:pt>
                <c:pt idx="814">
                  <c:v>23224.36</c:v>
                </c:pt>
                <c:pt idx="815">
                  <c:v>13147.34</c:v>
                </c:pt>
                <c:pt idx="816">
                  <c:v>21014.42</c:v>
                </c:pt>
                <c:pt idx="817">
                  <c:v>14667.4</c:v>
                </c:pt>
                <c:pt idx="818">
                  <c:v>12008.25</c:v>
                </c:pt>
                <c:pt idx="819">
                  <c:v>8967.1299999999992</c:v>
                </c:pt>
                <c:pt idx="820">
                  <c:v>15807.64</c:v>
                </c:pt>
                <c:pt idx="821">
                  <c:v>28752.240000000002</c:v>
                </c:pt>
                <c:pt idx="822">
                  <c:v>30316.36</c:v>
                </c:pt>
                <c:pt idx="823">
                  <c:v>60168.45</c:v>
                </c:pt>
                <c:pt idx="824">
                  <c:v>14725.46</c:v>
                </c:pt>
                <c:pt idx="825">
                  <c:v>9941.14</c:v>
                </c:pt>
                <c:pt idx="826">
                  <c:v>6350.03</c:v>
                </c:pt>
                <c:pt idx="827">
                  <c:v>45293.19</c:v>
                </c:pt>
                <c:pt idx="828">
                  <c:v>34587.730000000003</c:v>
                </c:pt>
                <c:pt idx="829">
                  <c:v>20402.88</c:v>
                </c:pt>
                <c:pt idx="830">
                  <c:v>7943.47</c:v>
                </c:pt>
                <c:pt idx="831">
                  <c:v>12483.07</c:v>
                </c:pt>
                <c:pt idx="832">
                  <c:v>21825.86</c:v>
                </c:pt>
                <c:pt idx="833">
                  <c:v>32926.94</c:v>
                </c:pt>
                <c:pt idx="834">
                  <c:v>28376.66</c:v>
                </c:pt>
                <c:pt idx="835">
                  <c:v>20033.57</c:v>
                </c:pt>
                <c:pt idx="836">
                  <c:v>23278.9</c:v>
                </c:pt>
                <c:pt idx="837">
                  <c:v>21540.76</c:v>
                </c:pt>
                <c:pt idx="838">
                  <c:v>10678.89</c:v>
                </c:pt>
                <c:pt idx="839">
                  <c:v>39984.1</c:v>
                </c:pt>
                <c:pt idx="840">
                  <c:v>21682.79</c:v>
                </c:pt>
                <c:pt idx="841">
                  <c:v>32791.620000000003</c:v>
                </c:pt>
                <c:pt idx="842">
                  <c:v>18542.560000000001</c:v>
                </c:pt>
                <c:pt idx="843">
                  <c:v>23564.11</c:v>
                </c:pt>
                <c:pt idx="844">
                  <c:v>24523.78</c:v>
                </c:pt>
                <c:pt idx="845">
                  <c:v>23220.35</c:v>
                </c:pt>
                <c:pt idx="846">
                  <c:v>20369.11</c:v>
                </c:pt>
                <c:pt idx="847">
                  <c:v>9533.57</c:v>
                </c:pt>
                <c:pt idx="848">
                  <c:v>22503.03</c:v>
                </c:pt>
                <c:pt idx="849">
                  <c:v>18620.349999999999</c:v>
                </c:pt>
                <c:pt idx="850">
                  <c:v>26430.06</c:v>
                </c:pt>
                <c:pt idx="851">
                  <c:v>25511.61</c:v>
                </c:pt>
                <c:pt idx="852">
                  <c:v>15114.47</c:v>
                </c:pt>
                <c:pt idx="853">
                  <c:v>26844.54</c:v>
                </c:pt>
                <c:pt idx="854">
                  <c:v>33984.71</c:v>
                </c:pt>
                <c:pt idx="855">
                  <c:v>23082.560000000001</c:v>
                </c:pt>
                <c:pt idx="856">
                  <c:v>41299.300000000003</c:v>
                </c:pt>
                <c:pt idx="857">
                  <c:v>23906</c:v>
                </c:pt>
                <c:pt idx="858">
                  <c:v>25701.24</c:v>
                </c:pt>
                <c:pt idx="859">
                  <c:v>23616.2</c:v>
                </c:pt>
                <c:pt idx="860">
                  <c:v>23507.78</c:v>
                </c:pt>
                <c:pt idx="861">
                  <c:v>31503.29</c:v>
                </c:pt>
                <c:pt idx="862">
                  <c:v>12407.52</c:v>
                </c:pt>
                <c:pt idx="863">
                  <c:v>19043.77</c:v>
                </c:pt>
                <c:pt idx="864">
                  <c:v>18624.79</c:v>
                </c:pt>
                <c:pt idx="865">
                  <c:v>50308.27</c:v>
                </c:pt>
                <c:pt idx="866">
                  <c:v>14063.82</c:v>
                </c:pt>
                <c:pt idx="867">
                  <c:v>26400.75</c:v>
                </c:pt>
                <c:pt idx="868">
                  <c:v>18523.62</c:v>
                </c:pt>
                <c:pt idx="869">
                  <c:v>32202.43</c:v>
                </c:pt>
                <c:pt idx="870">
                  <c:v>13208.05</c:v>
                </c:pt>
                <c:pt idx="871">
                  <c:v>11491.33</c:v>
                </c:pt>
                <c:pt idx="872">
                  <c:v>17327.080000000002</c:v>
                </c:pt>
                <c:pt idx="873">
                  <c:v>27509.98</c:v>
                </c:pt>
                <c:pt idx="874">
                  <c:v>11724.67</c:v>
                </c:pt>
                <c:pt idx="875">
                  <c:v>24919.81</c:v>
                </c:pt>
                <c:pt idx="876">
                  <c:v>11358.11</c:v>
                </c:pt>
                <c:pt idx="877">
                  <c:v>7288.68</c:v>
                </c:pt>
                <c:pt idx="878">
                  <c:v>16066.88</c:v>
                </c:pt>
                <c:pt idx="879">
                  <c:v>19013.48</c:v>
                </c:pt>
                <c:pt idx="880">
                  <c:v>9311.82</c:v>
                </c:pt>
                <c:pt idx="881">
                  <c:v>11487.88</c:v>
                </c:pt>
                <c:pt idx="882">
                  <c:v>14216.64</c:v>
                </c:pt>
                <c:pt idx="883">
                  <c:v>10750.02</c:v>
                </c:pt>
                <c:pt idx="884">
                  <c:v>17431.53</c:v>
                </c:pt>
                <c:pt idx="885">
                  <c:v>9706.9599999999991</c:v>
                </c:pt>
                <c:pt idx="886">
                  <c:v>35531.699999999997</c:v>
                </c:pt>
                <c:pt idx="887">
                  <c:v>12234.31</c:v>
                </c:pt>
                <c:pt idx="888">
                  <c:v>111529.4</c:v>
                </c:pt>
                <c:pt idx="889">
                  <c:v>47890.59</c:v>
                </c:pt>
                <c:pt idx="890">
                  <c:v>15585.82</c:v>
                </c:pt>
                <c:pt idx="891">
                  <c:v>29386.95</c:v>
                </c:pt>
                <c:pt idx="892">
                  <c:v>42142.2</c:v>
                </c:pt>
                <c:pt idx="893">
                  <c:v>34386.239999999998</c:v>
                </c:pt>
                <c:pt idx="894">
                  <c:v>12874.11</c:v>
                </c:pt>
                <c:pt idx="895">
                  <c:v>27970.2</c:v>
                </c:pt>
                <c:pt idx="896">
                  <c:v>69837.66</c:v>
                </c:pt>
                <c:pt idx="897">
                  <c:v>16151.3</c:v>
                </c:pt>
                <c:pt idx="898">
                  <c:v>23323.919999999998</c:v>
                </c:pt>
                <c:pt idx="899">
                  <c:v>13459.49</c:v>
                </c:pt>
                <c:pt idx="900">
                  <c:v>6923.63</c:v>
                </c:pt>
                <c:pt idx="901">
                  <c:v>18040.93</c:v>
                </c:pt>
                <c:pt idx="902">
                  <c:v>26208.44</c:v>
                </c:pt>
                <c:pt idx="903">
                  <c:v>6232.7</c:v>
                </c:pt>
                <c:pt idx="904">
                  <c:v>19907.64</c:v>
                </c:pt>
                <c:pt idx="905">
                  <c:v>12350.53</c:v>
                </c:pt>
                <c:pt idx="906">
                  <c:v>22740.400000000001</c:v>
                </c:pt>
                <c:pt idx="907">
                  <c:v>17794.04</c:v>
                </c:pt>
                <c:pt idx="908">
                  <c:v>18309.810000000001</c:v>
                </c:pt>
                <c:pt idx="909">
                  <c:v>15299.82</c:v>
                </c:pt>
                <c:pt idx="910">
                  <c:v>29397.85</c:v>
                </c:pt>
                <c:pt idx="911">
                  <c:v>26902.92</c:v>
                </c:pt>
                <c:pt idx="912">
                  <c:v>48027.27</c:v>
                </c:pt>
                <c:pt idx="913">
                  <c:v>9720.73</c:v>
                </c:pt>
                <c:pt idx="914">
                  <c:v>9361.7000000000007</c:v>
                </c:pt>
                <c:pt idx="915">
                  <c:v>9826.2900000000009</c:v>
                </c:pt>
                <c:pt idx="916">
                  <c:v>38183.1</c:v>
                </c:pt>
                <c:pt idx="917">
                  <c:v>29331.5</c:v>
                </c:pt>
                <c:pt idx="918">
                  <c:v>18502.54</c:v>
                </c:pt>
                <c:pt idx="919">
                  <c:v>27128.23</c:v>
                </c:pt>
                <c:pt idx="920">
                  <c:v>9301.73</c:v>
                </c:pt>
                <c:pt idx="921">
                  <c:v>8215.49</c:v>
                </c:pt>
                <c:pt idx="922">
                  <c:v>16137.43</c:v>
                </c:pt>
                <c:pt idx="923">
                  <c:v>23148.19</c:v>
                </c:pt>
                <c:pt idx="924">
                  <c:v>14406.42</c:v>
                </c:pt>
                <c:pt idx="925">
                  <c:v>15891.21</c:v>
                </c:pt>
                <c:pt idx="926">
                  <c:v>19333.63</c:v>
                </c:pt>
                <c:pt idx="927">
                  <c:v>10484.27</c:v>
                </c:pt>
                <c:pt idx="928">
                  <c:v>26115.53</c:v>
                </c:pt>
                <c:pt idx="929">
                  <c:v>28907.68</c:v>
                </c:pt>
                <c:pt idx="930">
                  <c:v>16014.63</c:v>
                </c:pt>
                <c:pt idx="931">
                  <c:v>33136.31</c:v>
                </c:pt>
                <c:pt idx="932">
                  <c:v>10225.93</c:v>
                </c:pt>
                <c:pt idx="933">
                  <c:v>18324.5</c:v>
                </c:pt>
                <c:pt idx="934">
                  <c:v>75887.45</c:v>
                </c:pt>
                <c:pt idx="935">
                  <c:v>9283.74</c:v>
                </c:pt>
                <c:pt idx="936">
                  <c:v>36517.85</c:v>
                </c:pt>
                <c:pt idx="937">
                  <c:v>22290.2</c:v>
                </c:pt>
                <c:pt idx="938">
                  <c:v>10450.25</c:v>
                </c:pt>
                <c:pt idx="939">
                  <c:v>33017.06</c:v>
                </c:pt>
                <c:pt idx="940">
                  <c:v>18907.07</c:v>
                </c:pt>
                <c:pt idx="941">
                  <c:v>31680.22</c:v>
                </c:pt>
                <c:pt idx="942">
                  <c:v>16153.08</c:v>
                </c:pt>
                <c:pt idx="943">
                  <c:v>10460.83</c:v>
                </c:pt>
                <c:pt idx="944">
                  <c:v>25470.81</c:v>
                </c:pt>
                <c:pt idx="945">
                  <c:v>30473.33</c:v>
                </c:pt>
                <c:pt idx="946">
                  <c:v>86709.75</c:v>
                </c:pt>
                <c:pt idx="947">
                  <c:v>30594.94</c:v>
                </c:pt>
                <c:pt idx="948">
                  <c:v>12276.13</c:v>
                </c:pt>
                <c:pt idx="949">
                  <c:v>19974.62</c:v>
                </c:pt>
                <c:pt idx="950">
                  <c:v>20207.05</c:v>
                </c:pt>
                <c:pt idx="951">
                  <c:v>21170.25</c:v>
                </c:pt>
                <c:pt idx="952">
                  <c:v>10614.54</c:v>
                </c:pt>
                <c:pt idx="953">
                  <c:v>68319.5</c:v>
                </c:pt>
                <c:pt idx="954">
                  <c:v>13697.32</c:v>
                </c:pt>
                <c:pt idx="955">
                  <c:v>15873.08</c:v>
                </c:pt>
                <c:pt idx="956">
                  <c:v>45615.66</c:v>
                </c:pt>
                <c:pt idx="957">
                  <c:v>9602.73</c:v>
                </c:pt>
                <c:pt idx="958">
                  <c:v>17839.009999999998</c:v>
                </c:pt>
                <c:pt idx="959">
                  <c:v>21691.81</c:v>
                </c:pt>
                <c:pt idx="960">
                  <c:v>10006.86</c:v>
                </c:pt>
                <c:pt idx="961">
                  <c:v>31422.720000000001</c:v>
                </c:pt>
                <c:pt idx="962">
                  <c:v>19392.349999999999</c:v>
                </c:pt>
                <c:pt idx="963">
                  <c:v>13390.27</c:v>
                </c:pt>
                <c:pt idx="964">
                  <c:v>13101.98</c:v>
                </c:pt>
                <c:pt idx="965">
                  <c:v>23835.88</c:v>
                </c:pt>
                <c:pt idx="966">
                  <c:v>14042.3</c:v>
                </c:pt>
                <c:pt idx="967">
                  <c:v>27402.720000000001</c:v>
                </c:pt>
                <c:pt idx="968">
                  <c:v>14907.58</c:v>
                </c:pt>
                <c:pt idx="969">
                  <c:v>14561.67</c:v>
                </c:pt>
                <c:pt idx="970">
                  <c:v>21204.01</c:v>
                </c:pt>
                <c:pt idx="971">
                  <c:v>11590.93</c:v>
                </c:pt>
                <c:pt idx="972">
                  <c:v>37394.120000000003</c:v>
                </c:pt>
                <c:pt idx="973">
                  <c:v>12150.11</c:v>
                </c:pt>
                <c:pt idx="974">
                  <c:v>12458.8</c:v>
                </c:pt>
                <c:pt idx="975">
                  <c:v>36399.81</c:v>
                </c:pt>
                <c:pt idx="976">
                  <c:v>32076.14</c:v>
                </c:pt>
                <c:pt idx="977">
                  <c:v>18982.34</c:v>
                </c:pt>
                <c:pt idx="978">
                  <c:v>23339.54</c:v>
                </c:pt>
                <c:pt idx="979">
                  <c:v>29812.01</c:v>
                </c:pt>
                <c:pt idx="980">
                  <c:v>29598.27</c:v>
                </c:pt>
                <c:pt idx="981">
                  <c:v>20860.580000000002</c:v>
                </c:pt>
                <c:pt idx="982">
                  <c:v>26106.68</c:v>
                </c:pt>
                <c:pt idx="983">
                  <c:v>6547.6</c:v>
                </c:pt>
                <c:pt idx="984">
                  <c:v>12892.46</c:v>
                </c:pt>
                <c:pt idx="985">
                  <c:v>32368.53</c:v>
                </c:pt>
                <c:pt idx="986">
                  <c:v>16595.3</c:v>
                </c:pt>
                <c:pt idx="987">
                  <c:v>38178.85</c:v>
                </c:pt>
                <c:pt idx="988">
                  <c:v>16149.97</c:v>
                </c:pt>
                <c:pt idx="989">
                  <c:v>9092.68</c:v>
                </c:pt>
                <c:pt idx="990">
                  <c:v>16426.560000000001</c:v>
                </c:pt>
                <c:pt idx="991">
                  <c:v>15769.82</c:v>
                </c:pt>
                <c:pt idx="992">
                  <c:v>11040.59</c:v>
                </c:pt>
                <c:pt idx="993">
                  <c:v>10818.03</c:v>
                </c:pt>
                <c:pt idx="994">
                  <c:v>6881.5</c:v>
                </c:pt>
                <c:pt idx="995">
                  <c:v>20068.919999999998</c:v>
                </c:pt>
                <c:pt idx="996">
                  <c:v>8491.94</c:v>
                </c:pt>
                <c:pt idx="997">
                  <c:v>9294.1</c:v>
                </c:pt>
                <c:pt idx="998">
                  <c:v>21615.52</c:v>
                </c:pt>
                <c:pt idx="999">
                  <c:v>21156.89</c:v>
                </c:pt>
                <c:pt idx="1000">
                  <c:v>11420.49</c:v>
                </c:pt>
                <c:pt idx="1001">
                  <c:v>27249.19</c:v>
                </c:pt>
                <c:pt idx="1002">
                  <c:v>36091.15</c:v>
                </c:pt>
                <c:pt idx="1003">
                  <c:v>37884.839999999997</c:v>
                </c:pt>
                <c:pt idx="1004">
                  <c:v>47982.39</c:v>
                </c:pt>
                <c:pt idx="1005">
                  <c:v>22218.87</c:v>
                </c:pt>
                <c:pt idx="1006">
                  <c:v>19311.66</c:v>
                </c:pt>
                <c:pt idx="1007">
                  <c:v>17267.580000000002</c:v>
                </c:pt>
                <c:pt idx="1008">
                  <c:v>19067.060000000001</c:v>
                </c:pt>
                <c:pt idx="1009">
                  <c:v>9926.26</c:v>
                </c:pt>
                <c:pt idx="1010">
                  <c:v>23094.71</c:v>
                </c:pt>
                <c:pt idx="1011">
                  <c:v>39966.17</c:v>
                </c:pt>
                <c:pt idx="1012">
                  <c:v>22322.27</c:v>
                </c:pt>
                <c:pt idx="1013">
                  <c:v>8110.8</c:v>
                </c:pt>
                <c:pt idx="1014">
                  <c:v>13374.81</c:v>
                </c:pt>
                <c:pt idx="1015">
                  <c:v>24144.27</c:v>
                </c:pt>
                <c:pt idx="1016">
                  <c:v>21565.119999999999</c:v>
                </c:pt>
                <c:pt idx="1017">
                  <c:v>8744.48</c:v>
                </c:pt>
                <c:pt idx="1018">
                  <c:v>27970.84</c:v>
                </c:pt>
                <c:pt idx="1019">
                  <c:v>23369.48</c:v>
                </c:pt>
                <c:pt idx="1020">
                  <c:v>9860.74</c:v>
                </c:pt>
                <c:pt idx="1021">
                  <c:v>12697.98</c:v>
                </c:pt>
                <c:pt idx="1022">
                  <c:v>12816.33</c:v>
                </c:pt>
                <c:pt idx="1023">
                  <c:v>24999.87</c:v>
                </c:pt>
                <c:pt idx="1024">
                  <c:v>8744.25</c:v>
                </c:pt>
                <c:pt idx="1025">
                  <c:v>19860.09</c:v>
                </c:pt>
                <c:pt idx="1026">
                  <c:v>24586.97</c:v>
                </c:pt>
                <c:pt idx="1027">
                  <c:v>30766.240000000002</c:v>
                </c:pt>
                <c:pt idx="1028">
                  <c:v>35798.550000000003</c:v>
                </c:pt>
                <c:pt idx="1029">
                  <c:v>23074.63</c:v>
                </c:pt>
                <c:pt idx="1030">
                  <c:v>18076.57</c:v>
                </c:pt>
                <c:pt idx="1031">
                  <c:v>23061.55</c:v>
                </c:pt>
                <c:pt idx="1032">
                  <c:v>20541.939999999999</c:v>
                </c:pt>
                <c:pt idx="1033">
                  <c:v>10949.06</c:v>
                </c:pt>
                <c:pt idx="1034">
                  <c:v>22544.45</c:v>
                </c:pt>
                <c:pt idx="1035">
                  <c:v>45556.58</c:v>
                </c:pt>
                <c:pt idx="1036">
                  <c:v>8612.32</c:v>
                </c:pt>
                <c:pt idx="1037">
                  <c:v>9656.9699999999993</c:v>
                </c:pt>
                <c:pt idx="1038">
                  <c:v>26537.52</c:v>
                </c:pt>
                <c:pt idx="1039">
                  <c:v>12923.12</c:v>
                </c:pt>
                <c:pt idx="1040">
                  <c:v>14456.43</c:v>
                </c:pt>
                <c:pt idx="1041">
                  <c:v>18178.82</c:v>
                </c:pt>
                <c:pt idx="1042">
                  <c:v>28048.9</c:v>
                </c:pt>
                <c:pt idx="1043">
                  <c:v>13027.29</c:v>
                </c:pt>
                <c:pt idx="1044">
                  <c:v>20781.89</c:v>
                </c:pt>
                <c:pt idx="1045">
                  <c:v>8014.17</c:v>
                </c:pt>
                <c:pt idx="1046">
                  <c:v>19262.599999999999</c:v>
                </c:pt>
                <c:pt idx="1047">
                  <c:v>19017.93</c:v>
                </c:pt>
                <c:pt idx="1048">
                  <c:v>10276.68</c:v>
                </c:pt>
                <c:pt idx="1049">
                  <c:v>25480.86</c:v>
                </c:pt>
                <c:pt idx="1050">
                  <c:v>20473.3</c:v>
                </c:pt>
                <c:pt idx="1051">
                  <c:v>28749.51</c:v>
                </c:pt>
                <c:pt idx="1052">
                  <c:v>10561.14</c:v>
                </c:pt>
                <c:pt idx="1053">
                  <c:v>24575.119999999999</c:v>
                </c:pt>
                <c:pt idx="1054">
                  <c:v>12962.25</c:v>
                </c:pt>
                <c:pt idx="1055">
                  <c:v>72125.210000000006</c:v>
                </c:pt>
                <c:pt idx="1056">
                  <c:v>24040.05</c:v>
                </c:pt>
                <c:pt idx="1057">
                  <c:v>21269.62</c:v>
                </c:pt>
                <c:pt idx="1058">
                  <c:v>11316.65</c:v>
                </c:pt>
                <c:pt idx="1059">
                  <c:v>17891.330000000002</c:v>
                </c:pt>
                <c:pt idx="1060">
                  <c:v>27770.45</c:v>
                </c:pt>
                <c:pt idx="1061">
                  <c:v>21669.79</c:v>
                </c:pt>
                <c:pt idx="1062">
                  <c:v>52118.86</c:v>
                </c:pt>
                <c:pt idx="1063">
                  <c:v>16122.52</c:v>
                </c:pt>
                <c:pt idx="1064">
                  <c:v>118552.79</c:v>
                </c:pt>
                <c:pt idx="1065">
                  <c:v>25487.599999999999</c:v>
                </c:pt>
                <c:pt idx="1066">
                  <c:v>13670.46</c:v>
                </c:pt>
                <c:pt idx="1067">
                  <c:v>54956.68</c:v>
                </c:pt>
                <c:pt idx="1068">
                  <c:v>13067.33</c:v>
                </c:pt>
                <c:pt idx="1069">
                  <c:v>56085.51</c:v>
                </c:pt>
                <c:pt idx="1070">
                  <c:v>26394.01</c:v>
                </c:pt>
                <c:pt idx="1071">
                  <c:v>60604.23</c:v>
                </c:pt>
                <c:pt idx="1072">
                  <c:v>14321.19</c:v>
                </c:pt>
                <c:pt idx="1073">
                  <c:v>25990.45</c:v>
                </c:pt>
                <c:pt idx="1074">
                  <c:v>9785.07</c:v>
                </c:pt>
                <c:pt idx="1075">
                  <c:v>25374.17</c:v>
                </c:pt>
                <c:pt idx="1076">
                  <c:v>9913.2099999999991</c:v>
                </c:pt>
                <c:pt idx="1077">
                  <c:v>33791.65</c:v>
                </c:pt>
                <c:pt idx="1078">
                  <c:v>28412.16</c:v>
                </c:pt>
                <c:pt idx="1079">
                  <c:v>9419.42</c:v>
                </c:pt>
                <c:pt idx="1080">
                  <c:v>11041.04</c:v>
                </c:pt>
                <c:pt idx="1081">
                  <c:v>8792.94</c:v>
                </c:pt>
                <c:pt idx="1082">
                  <c:v>14941.95</c:v>
                </c:pt>
                <c:pt idx="1083">
                  <c:v>32119.07</c:v>
                </c:pt>
                <c:pt idx="1084">
                  <c:v>16410.55</c:v>
                </c:pt>
                <c:pt idx="1085">
                  <c:v>20751.849999999999</c:v>
                </c:pt>
                <c:pt idx="1086">
                  <c:v>71101.06</c:v>
                </c:pt>
                <c:pt idx="1087">
                  <c:v>13263.8</c:v>
                </c:pt>
                <c:pt idx="1088">
                  <c:v>21761.11</c:v>
                </c:pt>
                <c:pt idx="1089">
                  <c:v>17968.98</c:v>
                </c:pt>
                <c:pt idx="1090">
                  <c:v>121806.46</c:v>
                </c:pt>
                <c:pt idx="1091">
                  <c:v>7309.94</c:v>
                </c:pt>
                <c:pt idx="1092">
                  <c:v>14528.11</c:v>
                </c:pt>
                <c:pt idx="1093">
                  <c:v>9992.19</c:v>
                </c:pt>
                <c:pt idx="1094">
                  <c:v>29862.240000000002</c:v>
                </c:pt>
                <c:pt idx="1095">
                  <c:v>20371.89</c:v>
                </c:pt>
                <c:pt idx="1096">
                  <c:v>8222.36</c:v>
                </c:pt>
                <c:pt idx="1097">
                  <c:v>14120.17</c:v>
                </c:pt>
                <c:pt idx="1098">
                  <c:v>10474.76</c:v>
                </c:pt>
                <c:pt idx="1099">
                  <c:v>17706.580000000002</c:v>
                </c:pt>
                <c:pt idx="1100">
                  <c:v>58912.77</c:v>
                </c:pt>
                <c:pt idx="1101">
                  <c:v>32847.65</c:v>
                </c:pt>
                <c:pt idx="1102">
                  <c:v>14980.96</c:v>
                </c:pt>
                <c:pt idx="1103">
                  <c:v>12787.32</c:v>
                </c:pt>
                <c:pt idx="1104">
                  <c:v>7448.61</c:v>
                </c:pt>
                <c:pt idx="1105">
                  <c:v>34474.83</c:v>
                </c:pt>
                <c:pt idx="1106">
                  <c:v>23428.26</c:v>
                </c:pt>
                <c:pt idx="1107">
                  <c:v>10257.31</c:v>
                </c:pt>
                <c:pt idx="1108">
                  <c:v>6941.9</c:v>
                </c:pt>
                <c:pt idx="1109">
                  <c:v>11044.68</c:v>
                </c:pt>
                <c:pt idx="1110">
                  <c:v>7745.8</c:v>
                </c:pt>
                <c:pt idx="1111">
                  <c:v>13548.27</c:v>
                </c:pt>
                <c:pt idx="1112">
                  <c:v>15888.76</c:v>
                </c:pt>
                <c:pt idx="1113">
                  <c:v>12864.08</c:v>
                </c:pt>
                <c:pt idx="1114">
                  <c:v>14523.96</c:v>
                </c:pt>
                <c:pt idx="1115">
                  <c:v>75311.86</c:v>
                </c:pt>
                <c:pt idx="1116">
                  <c:v>11961.95</c:v>
                </c:pt>
                <c:pt idx="1117">
                  <c:v>17148.57</c:v>
                </c:pt>
                <c:pt idx="1118">
                  <c:v>8377.23</c:v>
                </c:pt>
                <c:pt idx="1119">
                  <c:v>20315.66</c:v>
                </c:pt>
                <c:pt idx="1120">
                  <c:v>12030.77</c:v>
                </c:pt>
                <c:pt idx="1121">
                  <c:v>19968.68</c:v>
                </c:pt>
                <c:pt idx="1122">
                  <c:v>41803.519999999997</c:v>
                </c:pt>
                <c:pt idx="1123">
                  <c:v>22567.32</c:v>
                </c:pt>
                <c:pt idx="1124">
                  <c:v>8510.85</c:v>
                </c:pt>
                <c:pt idx="1125">
                  <c:v>20966.88</c:v>
                </c:pt>
                <c:pt idx="1126">
                  <c:v>9022.7199999999993</c:v>
                </c:pt>
                <c:pt idx="1127">
                  <c:v>31782.25</c:v>
                </c:pt>
                <c:pt idx="1128">
                  <c:v>25189.53</c:v>
                </c:pt>
                <c:pt idx="1129">
                  <c:v>40074.49</c:v>
                </c:pt>
                <c:pt idx="1130">
                  <c:v>19421.23</c:v>
                </c:pt>
                <c:pt idx="1131">
                  <c:v>16381.45</c:v>
                </c:pt>
                <c:pt idx="1132">
                  <c:v>6834.78</c:v>
                </c:pt>
                <c:pt idx="1133">
                  <c:v>20660.810000000001</c:v>
                </c:pt>
                <c:pt idx="1134">
                  <c:v>13045.51</c:v>
                </c:pt>
                <c:pt idx="1135">
                  <c:v>25328.959999999999</c:v>
                </c:pt>
                <c:pt idx="1136">
                  <c:v>17224.14</c:v>
                </c:pt>
                <c:pt idx="1137">
                  <c:v>14349.1</c:v>
                </c:pt>
                <c:pt idx="1138">
                  <c:v>13207.15</c:v>
                </c:pt>
                <c:pt idx="1139">
                  <c:v>9342.24</c:v>
                </c:pt>
                <c:pt idx="1140">
                  <c:v>7611.16</c:v>
                </c:pt>
                <c:pt idx="1141">
                  <c:v>26494.54</c:v>
                </c:pt>
                <c:pt idx="1142">
                  <c:v>34705.949999999997</c:v>
                </c:pt>
                <c:pt idx="1143">
                  <c:v>43288.69</c:v>
                </c:pt>
                <c:pt idx="1144">
                  <c:v>26666.26</c:v>
                </c:pt>
                <c:pt idx="1145">
                  <c:v>24476.1</c:v>
                </c:pt>
                <c:pt idx="1146">
                  <c:v>67015.87</c:v>
                </c:pt>
                <c:pt idx="1147">
                  <c:v>55186.5</c:v>
                </c:pt>
                <c:pt idx="1148">
                  <c:v>20913.11</c:v>
                </c:pt>
                <c:pt idx="1149">
                  <c:v>6356.68</c:v>
                </c:pt>
                <c:pt idx="1150">
                  <c:v>19640.77</c:v>
                </c:pt>
                <c:pt idx="1151">
                  <c:v>22968.76</c:v>
                </c:pt>
                <c:pt idx="1152">
                  <c:v>14103.95</c:v>
                </c:pt>
                <c:pt idx="1153">
                  <c:v>9861.77</c:v>
                </c:pt>
                <c:pt idx="1154">
                  <c:v>37589.39</c:v>
                </c:pt>
                <c:pt idx="1155">
                  <c:v>12135.78</c:v>
                </c:pt>
                <c:pt idx="1156">
                  <c:v>11735.96</c:v>
                </c:pt>
                <c:pt idx="1157">
                  <c:v>14617.92</c:v>
                </c:pt>
                <c:pt idx="1158">
                  <c:v>45033.39</c:v>
                </c:pt>
                <c:pt idx="1159">
                  <c:v>48390.13</c:v>
                </c:pt>
                <c:pt idx="1160">
                  <c:v>296459.34999999998</c:v>
                </c:pt>
                <c:pt idx="1161">
                  <c:v>25020.880000000001</c:v>
                </c:pt>
                <c:pt idx="1162">
                  <c:v>16517.38</c:v>
                </c:pt>
                <c:pt idx="1163">
                  <c:v>21246.6</c:v>
                </c:pt>
                <c:pt idx="1164">
                  <c:v>44771.78</c:v>
                </c:pt>
                <c:pt idx="1165">
                  <c:v>28589.65</c:v>
                </c:pt>
                <c:pt idx="1166">
                  <c:v>37073.339999999997</c:v>
                </c:pt>
                <c:pt idx="1167">
                  <c:v>13696.27</c:v>
                </c:pt>
                <c:pt idx="1168">
                  <c:v>33913.11</c:v>
                </c:pt>
                <c:pt idx="1169">
                  <c:v>6196.66</c:v>
                </c:pt>
                <c:pt idx="1170">
                  <c:v>7738.13</c:v>
                </c:pt>
                <c:pt idx="1171">
                  <c:v>8309.7999999999993</c:v>
                </c:pt>
                <c:pt idx="1172">
                  <c:v>18959.5</c:v>
                </c:pt>
                <c:pt idx="1173">
                  <c:v>78512.45</c:v>
                </c:pt>
                <c:pt idx="1174">
                  <c:v>12097.2</c:v>
                </c:pt>
                <c:pt idx="1175">
                  <c:v>14287.29</c:v>
                </c:pt>
                <c:pt idx="1176">
                  <c:v>9227.69</c:v>
                </c:pt>
                <c:pt idx="1177">
                  <c:v>8444.36</c:v>
                </c:pt>
                <c:pt idx="1178">
                  <c:v>27161.02</c:v>
                </c:pt>
                <c:pt idx="1179">
                  <c:v>13571.24</c:v>
                </c:pt>
                <c:pt idx="1180">
                  <c:v>7811.76</c:v>
                </c:pt>
                <c:pt idx="1181">
                  <c:v>253147.24</c:v>
                </c:pt>
                <c:pt idx="1182">
                  <c:v>12146.37</c:v>
                </c:pt>
                <c:pt idx="1183">
                  <c:v>16933.45</c:v>
                </c:pt>
                <c:pt idx="1184">
                  <c:v>11347.86</c:v>
                </c:pt>
                <c:pt idx="1185">
                  <c:v>12125.65</c:v>
                </c:pt>
                <c:pt idx="1186">
                  <c:v>52514.89</c:v>
                </c:pt>
                <c:pt idx="1187">
                  <c:v>6357.65</c:v>
                </c:pt>
                <c:pt idx="1188">
                  <c:v>20214.060000000001</c:v>
                </c:pt>
                <c:pt idx="1189">
                  <c:v>23083.88</c:v>
                </c:pt>
                <c:pt idx="1190">
                  <c:v>8027.25</c:v>
                </c:pt>
                <c:pt idx="1191">
                  <c:v>12602.46</c:v>
                </c:pt>
                <c:pt idx="1192">
                  <c:v>31664.240000000002</c:v>
                </c:pt>
                <c:pt idx="1193">
                  <c:v>9796.2800000000007</c:v>
                </c:pt>
                <c:pt idx="1194">
                  <c:v>18250.23</c:v>
                </c:pt>
                <c:pt idx="1195">
                  <c:v>14584.18</c:v>
                </c:pt>
                <c:pt idx="1196">
                  <c:v>29148.63</c:v>
                </c:pt>
                <c:pt idx="1197">
                  <c:v>9699.93</c:v>
                </c:pt>
                <c:pt idx="1198">
                  <c:v>94484.79</c:v>
                </c:pt>
                <c:pt idx="1199">
                  <c:v>16469.23</c:v>
                </c:pt>
                <c:pt idx="1200">
                  <c:v>24207.87</c:v>
                </c:pt>
                <c:pt idx="1201">
                  <c:v>52276.46</c:v>
                </c:pt>
                <c:pt idx="1202">
                  <c:v>59507.51</c:v>
                </c:pt>
                <c:pt idx="1203">
                  <c:v>16244.19</c:v>
                </c:pt>
                <c:pt idx="1204">
                  <c:v>8459.7800000000007</c:v>
                </c:pt>
                <c:pt idx="1205">
                  <c:v>23925.360000000001</c:v>
                </c:pt>
                <c:pt idx="1206">
                  <c:v>113763.91</c:v>
                </c:pt>
                <c:pt idx="1207">
                  <c:v>43048.94</c:v>
                </c:pt>
                <c:pt idx="1208">
                  <c:v>45022.01</c:v>
                </c:pt>
                <c:pt idx="1209">
                  <c:v>28426.58</c:v>
                </c:pt>
                <c:pt idx="1210">
                  <c:v>5528.25</c:v>
                </c:pt>
                <c:pt idx="1211">
                  <c:v>9333.93</c:v>
                </c:pt>
                <c:pt idx="1212">
                  <c:v>10808.38</c:v>
                </c:pt>
                <c:pt idx="1213">
                  <c:v>9174.9699999999993</c:v>
                </c:pt>
                <c:pt idx="1214">
                  <c:v>11674.44</c:v>
                </c:pt>
                <c:pt idx="1215">
                  <c:v>11459.84</c:v>
                </c:pt>
                <c:pt idx="1216">
                  <c:v>9914.36</c:v>
                </c:pt>
                <c:pt idx="1217">
                  <c:v>23076.05</c:v>
                </c:pt>
                <c:pt idx="1218">
                  <c:v>14123.58</c:v>
                </c:pt>
                <c:pt idx="1219">
                  <c:v>25132.13</c:v>
                </c:pt>
                <c:pt idx="1220">
                  <c:v>17688.07</c:v>
                </c:pt>
                <c:pt idx="1221">
                  <c:v>20913.82</c:v>
                </c:pt>
                <c:pt idx="1222">
                  <c:v>10896.14</c:v>
                </c:pt>
                <c:pt idx="1223">
                  <c:v>19757.560000000001</c:v>
                </c:pt>
                <c:pt idx="1224">
                  <c:v>8890.9599999999991</c:v>
                </c:pt>
                <c:pt idx="1225">
                  <c:v>6510.21</c:v>
                </c:pt>
                <c:pt idx="1226">
                  <c:v>12562.82</c:v>
                </c:pt>
                <c:pt idx="1227">
                  <c:v>16604.900000000001</c:v>
                </c:pt>
                <c:pt idx="1228">
                  <c:v>22766.6</c:v>
                </c:pt>
                <c:pt idx="1229">
                  <c:v>19523.66</c:v>
                </c:pt>
                <c:pt idx="1230">
                  <c:v>14375.34</c:v>
                </c:pt>
                <c:pt idx="1231">
                  <c:v>25974.3</c:v>
                </c:pt>
                <c:pt idx="1232">
                  <c:v>15019.6</c:v>
                </c:pt>
                <c:pt idx="1233">
                  <c:v>16111.67</c:v>
                </c:pt>
                <c:pt idx="1234">
                  <c:v>19771.72</c:v>
                </c:pt>
                <c:pt idx="1235">
                  <c:v>10596.36</c:v>
                </c:pt>
                <c:pt idx="1236">
                  <c:v>17512.03</c:v>
                </c:pt>
                <c:pt idx="1237">
                  <c:v>25725.3</c:v>
                </c:pt>
                <c:pt idx="1238">
                  <c:v>35871.81</c:v>
                </c:pt>
                <c:pt idx="1239">
                  <c:v>14595.51</c:v>
                </c:pt>
                <c:pt idx="1240">
                  <c:v>12464.41</c:v>
                </c:pt>
                <c:pt idx="1241">
                  <c:v>18737.39</c:v>
                </c:pt>
                <c:pt idx="1242">
                  <c:v>60764.83</c:v>
                </c:pt>
                <c:pt idx="1243">
                  <c:v>11933.08</c:v>
                </c:pt>
                <c:pt idx="1244">
                  <c:v>7028.27</c:v>
                </c:pt>
                <c:pt idx="1245">
                  <c:v>13308.85</c:v>
                </c:pt>
                <c:pt idx="1246">
                  <c:v>38908.720000000001</c:v>
                </c:pt>
                <c:pt idx="1247">
                  <c:v>34342.980000000003</c:v>
                </c:pt>
                <c:pt idx="1248">
                  <c:v>17734.02</c:v>
                </c:pt>
                <c:pt idx="1249">
                  <c:v>21852.83</c:v>
                </c:pt>
                <c:pt idx="1250">
                  <c:v>21729.5</c:v>
                </c:pt>
                <c:pt idx="1251">
                  <c:v>22591.24</c:v>
                </c:pt>
                <c:pt idx="1252">
                  <c:v>41393.06</c:v>
                </c:pt>
                <c:pt idx="1253">
                  <c:v>29771.71</c:v>
                </c:pt>
                <c:pt idx="1254">
                  <c:v>19391.04</c:v>
                </c:pt>
                <c:pt idx="1255">
                  <c:v>36108.339999999997</c:v>
                </c:pt>
                <c:pt idx="1256">
                  <c:v>32096.52</c:v>
                </c:pt>
                <c:pt idx="1257">
                  <c:v>20640.43</c:v>
                </c:pt>
                <c:pt idx="1258">
                  <c:v>20740.38</c:v>
                </c:pt>
                <c:pt idx="1259">
                  <c:v>5794.4</c:v>
                </c:pt>
                <c:pt idx="1260">
                  <c:v>15684.03</c:v>
                </c:pt>
                <c:pt idx="1261">
                  <c:v>18746.419999999998</c:v>
                </c:pt>
                <c:pt idx="1262">
                  <c:v>30470.54</c:v>
                </c:pt>
                <c:pt idx="1263">
                  <c:v>27483.75</c:v>
                </c:pt>
                <c:pt idx="1264">
                  <c:v>24103.4</c:v>
                </c:pt>
                <c:pt idx="1265">
                  <c:v>22721.08</c:v>
                </c:pt>
                <c:pt idx="1266">
                  <c:v>13996.95</c:v>
                </c:pt>
                <c:pt idx="1267">
                  <c:v>9409.83</c:v>
                </c:pt>
                <c:pt idx="1268">
                  <c:v>8536.33</c:v>
                </c:pt>
                <c:pt idx="1269">
                  <c:v>27268.1</c:v>
                </c:pt>
                <c:pt idx="1270">
                  <c:v>32950.22</c:v>
                </c:pt>
                <c:pt idx="1271">
                  <c:v>10511.93</c:v>
                </c:pt>
                <c:pt idx="1272">
                  <c:v>20261.419999999998</c:v>
                </c:pt>
                <c:pt idx="1273">
                  <c:v>16420.759999999998</c:v>
                </c:pt>
                <c:pt idx="1274">
                  <c:v>31821.439999999999</c:v>
                </c:pt>
                <c:pt idx="1275">
                  <c:v>8507.7800000000007</c:v>
                </c:pt>
                <c:pt idx="1276">
                  <c:v>75878.350000000006</c:v>
                </c:pt>
                <c:pt idx="1277">
                  <c:v>37449.629999999997</c:v>
                </c:pt>
                <c:pt idx="1278">
                  <c:v>17767.27</c:v>
                </c:pt>
                <c:pt idx="1279">
                  <c:v>14142.89</c:v>
                </c:pt>
                <c:pt idx="1280">
                  <c:v>12425.59</c:v>
                </c:pt>
                <c:pt idx="1281">
                  <c:v>6400.96</c:v>
                </c:pt>
                <c:pt idx="1282">
                  <c:v>5927.57</c:v>
                </c:pt>
                <c:pt idx="1283">
                  <c:v>18494.25</c:v>
                </c:pt>
                <c:pt idx="1284">
                  <c:v>25790.65</c:v>
                </c:pt>
                <c:pt idx="1285">
                  <c:v>9616.57</c:v>
                </c:pt>
                <c:pt idx="1286">
                  <c:v>33695.83</c:v>
                </c:pt>
                <c:pt idx="1287">
                  <c:v>17599.27</c:v>
                </c:pt>
                <c:pt idx="1288">
                  <c:v>9979.7099999999991</c:v>
                </c:pt>
                <c:pt idx="1289">
                  <c:v>22200.52</c:v>
                </c:pt>
                <c:pt idx="1290">
                  <c:v>8083.5</c:v>
                </c:pt>
                <c:pt idx="1291">
                  <c:v>7491.48</c:v>
                </c:pt>
                <c:pt idx="1292">
                  <c:v>12138.99</c:v>
                </c:pt>
                <c:pt idx="1293">
                  <c:v>15055.48</c:v>
                </c:pt>
                <c:pt idx="1294">
                  <c:v>6651.46</c:v>
                </c:pt>
                <c:pt idx="1295">
                  <c:v>37343.230000000003</c:v>
                </c:pt>
                <c:pt idx="1296">
                  <c:v>28896.01</c:v>
                </c:pt>
                <c:pt idx="1297">
                  <c:v>9203.1</c:v>
                </c:pt>
                <c:pt idx="1298">
                  <c:v>34054.589999999997</c:v>
                </c:pt>
                <c:pt idx="1299">
                  <c:v>23208.78</c:v>
                </c:pt>
                <c:pt idx="1300">
                  <c:v>28950.93</c:v>
                </c:pt>
                <c:pt idx="1301">
                  <c:v>20938.400000000001</c:v>
                </c:pt>
                <c:pt idx="1302">
                  <c:v>16946.03</c:v>
                </c:pt>
                <c:pt idx="1303">
                  <c:v>18302.47</c:v>
                </c:pt>
                <c:pt idx="1304">
                  <c:v>43713.88</c:v>
                </c:pt>
                <c:pt idx="1305">
                  <c:v>16487.400000000001</c:v>
                </c:pt>
                <c:pt idx="1306">
                  <c:v>22554.23</c:v>
                </c:pt>
                <c:pt idx="1307">
                  <c:v>14059.8</c:v>
                </c:pt>
                <c:pt idx="1308">
                  <c:v>27753.68</c:v>
                </c:pt>
                <c:pt idx="1309">
                  <c:v>93626.98</c:v>
                </c:pt>
                <c:pt idx="1310">
                  <c:v>12555.73</c:v>
                </c:pt>
                <c:pt idx="1311">
                  <c:v>31800.1</c:v>
                </c:pt>
                <c:pt idx="1312">
                  <c:v>7333.99</c:v>
                </c:pt>
                <c:pt idx="1313">
                  <c:v>16256.07</c:v>
                </c:pt>
                <c:pt idx="1314">
                  <c:v>13465.76</c:v>
                </c:pt>
                <c:pt idx="1315">
                  <c:v>18450.48</c:v>
                </c:pt>
                <c:pt idx="1316">
                  <c:v>19314.560000000001</c:v>
                </c:pt>
                <c:pt idx="1317">
                  <c:v>23150.97</c:v>
                </c:pt>
                <c:pt idx="1318">
                  <c:v>6846.32</c:v>
                </c:pt>
                <c:pt idx="1319">
                  <c:v>10269.36</c:v>
                </c:pt>
                <c:pt idx="1320">
                  <c:v>13661.46</c:v>
                </c:pt>
                <c:pt idx="1321">
                  <c:v>34244.28</c:v>
                </c:pt>
                <c:pt idx="1322">
                  <c:v>16047.33</c:v>
                </c:pt>
                <c:pt idx="1323">
                  <c:v>21449.82</c:v>
                </c:pt>
                <c:pt idx="1324">
                  <c:v>17410.400000000001</c:v>
                </c:pt>
                <c:pt idx="1325">
                  <c:v>21838.39</c:v>
                </c:pt>
                <c:pt idx="1326">
                  <c:v>28076.86</c:v>
                </c:pt>
                <c:pt idx="1327">
                  <c:v>28357.67</c:v>
                </c:pt>
                <c:pt idx="1328">
                  <c:v>44834.07</c:v>
                </c:pt>
                <c:pt idx="1329">
                  <c:v>12580.1</c:v>
                </c:pt>
                <c:pt idx="1330">
                  <c:v>36072.58</c:v>
                </c:pt>
                <c:pt idx="1331">
                  <c:v>15879.96</c:v>
                </c:pt>
                <c:pt idx="1332">
                  <c:v>17422.7</c:v>
                </c:pt>
                <c:pt idx="1333">
                  <c:v>19006.62</c:v>
                </c:pt>
                <c:pt idx="1334">
                  <c:v>31402.55</c:v>
                </c:pt>
                <c:pt idx="1335">
                  <c:v>13185.65</c:v>
                </c:pt>
                <c:pt idx="1336">
                  <c:v>44357.89</c:v>
                </c:pt>
                <c:pt idx="1337">
                  <c:v>7089.97</c:v>
                </c:pt>
                <c:pt idx="1338">
                  <c:v>7249.67</c:v>
                </c:pt>
                <c:pt idx="1339">
                  <c:v>23906</c:v>
                </c:pt>
                <c:pt idx="1340">
                  <c:v>25581.29</c:v>
                </c:pt>
                <c:pt idx="1341">
                  <c:v>42637.37</c:v>
                </c:pt>
                <c:pt idx="1342">
                  <c:v>13202.44</c:v>
                </c:pt>
                <c:pt idx="1343">
                  <c:v>25946.87</c:v>
                </c:pt>
                <c:pt idx="1344">
                  <c:v>22446.38</c:v>
                </c:pt>
                <c:pt idx="1345">
                  <c:v>27283.22</c:v>
                </c:pt>
                <c:pt idx="1346">
                  <c:v>6287.9</c:v>
                </c:pt>
                <c:pt idx="1347">
                  <c:v>22426.48</c:v>
                </c:pt>
                <c:pt idx="1348">
                  <c:v>26891.55</c:v>
                </c:pt>
                <c:pt idx="1349">
                  <c:v>7040.09</c:v>
                </c:pt>
                <c:pt idx="1350">
                  <c:v>7311.82</c:v>
                </c:pt>
                <c:pt idx="1351">
                  <c:v>13923.94</c:v>
                </c:pt>
                <c:pt idx="1352">
                  <c:v>22325.89</c:v>
                </c:pt>
                <c:pt idx="1353">
                  <c:v>6282.33</c:v>
                </c:pt>
                <c:pt idx="1354">
                  <c:v>15901.94</c:v>
                </c:pt>
                <c:pt idx="1355">
                  <c:v>9351.99</c:v>
                </c:pt>
                <c:pt idx="1356">
                  <c:v>8467.14</c:v>
                </c:pt>
                <c:pt idx="1357">
                  <c:v>12836.38</c:v>
                </c:pt>
                <c:pt idx="1358">
                  <c:v>8320.5</c:v>
                </c:pt>
                <c:pt idx="1359">
                  <c:v>6917.25</c:v>
                </c:pt>
                <c:pt idx="1360">
                  <c:v>20704.02</c:v>
                </c:pt>
                <c:pt idx="1361">
                  <c:v>15213.5</c:v>
                </c:pt>
                <c:pt idx="1362">
                  <c:v>6819.44</c:v>
                </c:pt>
                <c:pt idx="1363">
                  <c:v>31904.76</c:v>
                </c:pt>
                <c:pt idx="1364">
                  <c:v>6184.5</c:v>
                </c:pt>
                <c:pt idx="1365">
                  <c:v>6238.6</c:v>
                </c:pt>
                <c:pt idx="1366">
                  <c:v>52951.89</c:v>
                </c:pt>
                <c:pt idx="1367">
                  <c:v>30462.97</c:v>
                </c:pt>
                <c:pt idx="1368">
                  <c:v>7559.62</c:v>
                </c:pt>
                <c:pt idx="1369">
                  <c:v>27257.63</c:v>
                </c:pt>
                <c:pt idx="1370">
                  <c:v>10224.780000000001</c:v>
                </c:pt>
                <c:pt idx="1371">
                  <c:v>35389.47</c:v>
                </c:pt>
                <c:pt idx="1372">
                  <c:v>30457.89</c:v>
                </c:pt>
                <c:pt idx="1373">
                  <c:v>27653.91</c:v>
                </c:pt>
                <c:pt idx="1374">
                  <c:v>8365.8799999999992</c:v>
                </c:pt>
                <c:pt idx="1375">
                  <c:v>16995.79</c:v>
                </c:pt>
                <c:pt idx="1376">
                  <c:v>10763.95</c:v>
                </c:pt>
                <c:pt idx="1377">
                  <c:v>20391.86</c:v>
                </c:pt>
                <c:pt idx="1378">
                  <c:v>11474.74</c:v>
                </c:pt>
                <c:pt idx="1379">
                  <c:v>21794.03</c:v>
                </c:pt>
                <c:pt idx="1380">
                  <c:v>17618.62</c:v>
                </c:pt>
                <c:pt idx="1381">
                  <c:v>8056.52</c:v>
                </c:pt>
                <c:pt idx="1382">
                  <c:v>16461.55</c:v>
                </c:pt>
                <c:pt idx="1383">
                  <c:v>35630.68</c:v>
                </c:pt>
                <c:pt idx="1384">
                  <c:v>21553.05</c:v>
                </c:pt>
                <c:pt idx="1385">
                  <c:v>6615.4</c:v>
                </c:pt>
                <c:pt idx="1386">
                  <c:v>21227.63</c:v>
                </c:pt>
                <c:pt idx="1387">
                  <c:v>16158.35</c:v>
                </c:pt>
                <c:pt idx="1388">
                  <c:v>22635.52</c:v>
                </c:pt>
                <c:pt idx="1389">
                  <c:v>18058.93</c:v>
                </c:pt>
                <c:pt idx="1390">
                  <c:v>16650.27</c:v>
                </c:pt>
                <c:pt idx="1391">
                  <c:v>7407.38</c:v>
                </c:pt>
                <c:pt idx="1392">
                  <c:v>58776.09</c:v>
                </c:pt>
                <c:pt idx="1393">
                  <c:v>7825.22</c:v>
                </c:pt>
                <c:pt idx="1394">
                  <c:v>28597.68</c:v>
                </c:pt>
                <c:pt idx="1395">
                  <c:v>12786.35</c:v>
                </c:pt>
                <c:pt idx="1396">
                  <c:v>23038.87</c:v>
                </c:pt>
                <c:pt idx="1397">
                  <c:v>30263.25</c:v>
                </c:pt>
                <c:pt idx="1398">
                  <c:v>17335.77</c:v>
                </c:pt>
                <c:pt idx="1399">
                  <c:v>15812.25</c:v>
                </c:pt>
                <c:pt idx="1400">
                  <c:v>81400.91</c:v>
                </c:pt>
                <c:pt idx="1401">
                  <c:v>30860.01</c:v>
                </c:pt>
                <c:pt idx="1402">
                  <c:v>36932.83</c:v>
                </c:pt>
                <c:pt idx="1403">
                  <c:v>15258</c:v>
                </c:pt>
                <c:pt idx="1404">
                  <c:v>21581.14</c:v>
                </c:pt>
                <c:pt idx="1405">
                  <c:v>12732.88</c:v>
                </c:pt>
                <c:pt idx="1406">
                  <c:v>25642.21</c:v>
                </c:pt>
                <c:pt idx="1407">
                  <c:v>21861.93</c:v>
                </c:pt>
                <c:pt idx="1408">
                  <c:v>13520.93</c:v>
                </c:pt>
                <c:pt idx="1409">
                  <c:v>25344.6</c:v>
                </c:pt>
                <c:pt idx="1410">
                  <c:v>7289.23</c:v>
                </c:pt>
                <c:pt idx="1411">
                  <c:v>10216.620000000001</c:v>
                </c:pt>
                <c:pt idx="1412">
                  <c:v>32230.6</c:v>
                </c:pt>
                <c:pt idx="1413">
                  <c:v>51515.18</c:v>
                </c:pt>
                <c:pt idx="1414">
                  <c:v>35649.25</c:v>
                </c:pt>
                <c:pt idx="1415">
                  <c:v>11041.42</c:v>
                </c:pt>
                <c:pt idx="1416">
                  <c:v>14289.5</c:v>
                </c:pt>
                <c:pt idx="1417">
                  <c:v>24062.21</c:v>
                </c:pt>
                <c:pt idx="1418">
                  <c:v>18659.62</c:v>
                </c:pt>
                <c:pt idx="1419">
                  <c:v>21414.11</c:v>
                </c:pt>
                <c:pt idx="1420">
                  <c:v>43578.73</c:v>
                </c:pt>
                <c:pt idx="1421">
                  <c:v>10157.25</c:v>
                </c:pt>
                <c:pt idx="1422">
                  <c:v>10518.26</c:v>
                </c:pt>
                <c:pt idx="1423">
                  <c:v>30713.58</c:v>
                </c:pt>
                <c:pt idx="1424">
                  <c:v>6404.32</c:v>
                </c:pt>
                <c:pt idx="1425">
                  <c:v>48615.08</c:v>
                </c:pt>
                <c:pt idx="1426">
                  <c:v>9578.17</c:v>
                </c:pt>
                <c:pt idx="1427">
                  <c:v>13450.24</c:v>
                </c:pt>
                <c:pt idx="1428">
                  <c:v>24768.34</c:v>
                </c:pt>
                <c:pt idx="1429">
                  <c:v>12462.29</c:v>
                </c:pt>
                <c:pt idx="1430">
                  <c:v>21651.45</c:v>
                </c:pt>
                <c:pt idx="1431">
                  <c:v>10818.39</c:v>
                </c:pt>
                <c:pt idx="1432">
                  <c:v>23746.19</c:v>
                </c:pt>
                <c:pt idx="1433">
                  <c:v>14062.55</c:v>
                </c:pt>
                <c:pt idx="1434">
                  <c:v>46355.79</c:v>
                </c:pt>
                <c:pt idx="1435">
                  <c:v>37331.31</c:v>
                </c:pt>
                <c:pt idx="1436">
                  <c:v>25413.31</c:v>
                </c:pt>
                <c:pt idx="1437">
                  <c:v>21640.89</c:v>
                </c:pt>
                <c:pt idx="1438">
                  <c:v>6487.05</c:v>
                </c:pt>
                <c:pt idx="1439">
                  <c:v>7023.81</c:v>
                </c:pt>
                <c:pt idx="1440">
                  <c:v>15842.69</c:v>
                </c:pt>
                <c:pt idx="1441">
                  <c:v>17357.2</c:v>
                </c:pt>
                <c:pt idx="1442">
                  <c:v>20934.29</c:v>
                </c:pt>
                <c:pt idx="1443">
                  <c:v>7744.27</c:v>
                </c:pt>
                <c:pt idx="1444">
                  <c:v>17352.400000000001</c:v>
                </c:pt>
                <c:pt idx="1445">
                  <c:v>13224.34</c:v>
                </c:pt>
                <c:pt idx="1446">
                  <c:v>28680.06</c:v>
                </c:pt>
                <c:pt idx="1447">
                  <c:v>23736.94</c:v>
                </c:pt>
                <c:pt idx="1448">
                  <c:v>44796.14</c:v>
                </c:pt>
                <c:pt idx="1449">
                  <c:v>21019.15</c:v>
                </c:pt>
                <c:pt idx="1450">
                  <c:v>37217.379999999997</c:v>
                </c:pt>
                <c:pt idx="1451">
                  <c:v>18250.419999999998</c:v>
                </c:pt>
                <c:pt idx="1452">
                  <c:v>24268.14</c:v>
                </c:pt>
                <c:pt idx="1453">
                  <c:v>11193.37</c:v>
                </c:pt>
                <c:pt idx="1454">
                  <c:v>8220.4599999999991</c:v>
                </c:pt>
                <c:pt idx="1455">
                  <c:v>8196.42</c:v>
                </c:pt>
                <c:pt idx="1456">
                  <c:v>17950.689999999999</c:v>
                </c:pt>
                <c:pt idx="1457">
                  <c:v>15788.95</c:v>
                </c:pt>
                <c:pt idx="1458">
                  <c:v>20787.84</c:v>
                </c:pt>
                <c:pt idx="1459">
                  <c:v>23247.54</c:v>
                </c:pt>
                <c:pt idx="1460">
                  <c:v>8098.53</c:v>
                </c:pt>
                <c:pt idx="1461">
                  <c:v>33314.980000000003</c:v>
                </c:pt>
                <c:pt idx="1462">
                  <c:v>8150.34</c:v>
                </c:pt>
                <c:pt idx="1463">
                  <c:v>33717.21</c:v>
                </c:pt>
                <c:pt idx="1464">
                  <c:v>19401.11</c:v>
                </c:pt>
                <c:pt idx="1465">
                  <c:v>12462.39</c:v>
                </c:pt>
                <c:pt idx="1466">
                  <c:v>27449.07</c:v>
                </c:pt>
                <c:pt idx="1467">
                  <c:v>18261.169999999998</c:v>
                </c:pt>
                <c:pt idx="1468">
                  <c:v>18476.66</c:v>
                </c:pt>
                <c:pt idx="1469">
                  <c:v>8892.67</c:v>
                </c:pt>
                <c:pt idx="1470">
                  <c:v>28428.33</c:v>
                </c:pt>
                <c:pt idx="1471">
                  <c:v>7493.54</c:v>
                </c:pt>
                <c:pt idx="1472">
                  <c:v>11433.99</c:v>
                </c:pt>
                <c:pt idx="1473">
                  <c:v>18334.27</c:v>
                </c:pt>
                <c:pt idx="1474">
                  <c:v>22763.73</c:v>
                </c:pt>
                <c:pt idx="1475">
                  <c:v>14700.31</c:v>
                </c:pt>
                <c:pt idx="1476">
                  <c:v>44237.45</c:v>
                </c:pt>
                <c:pt idx="1477">
                  <c:v>9833.7800000000007</c:v>
                </c:pt>
                <c:pt idx="1478">
                  <c:v>43049.9</c:v>
                </c:pt>
                <c:pt idx="1479">
                  <c:v>9763.2900000000009</c:v>
                </c:pt>
                <c:pt idx="1480">
                  <c:v>17195.21</c:v>
                </c:pt>
                <c:pt idx="1481">
                  <c:v>30942.98</c:v>
                </c:pt>
                <c:pt idx="1482">
                  <c:v>13460.71</c:v>
                </c:pt>
                <c:pt idx="1483">
                  <c:v>9430.8700000000008</c:v>
                </c:pt>
                <c:pt idx="1484">
                  <c:v>24319.16</c:v>
                </c:pt>
                <c:pt idx="1485">
                  <c:v>6197.97</c:v>
                </c:pt>
                <c:pt idx="1486">
                  <c:v>10694.22</c:v>
                </c:pt>
                <c:pt idx="1487">
                  <c:v>28810.57</c:v>
                </c:pt>
                <c:pt idx="1488">
                  <c:v>12159.98</c:v>
                </c:pt>
                <c:pt idx="1489">
                  <c:v>18814.93</c:v>
                </c:pt>
                <c:pt idx="1490">
                  <c:v>23947.27</c:v>
                </c:pt>
                <c:pt idx="1491">
                  <c:v>11447.76</c:v>
                </c:pt>
                <c:pt idx="1492">
                  <c:v>23243.66</c:v>
                </c:pt>
                <c:pt idx="1493">
                  <c:v>11423.92</c:v>
                </c:pt>
                <c:pt idx="1494">
                  <c:v>12848.93</c:v>
                </c:pt>
                <c:pt idx="1495">
                  <c:v>34900.89</c:v>
                </c:pt>
                <c:pt idx="1496">
                  <c:v>29857.75</c:v>
                </c:pt>
                <c:pt idx="1497">
                  <c:v>28200.01</c:v>
                </c:pt>
                <c:pt idx="1498">
                  <c:v>10601.65</c:v>
                </c:pt>
                <c:pt idx="1499">
                  <c:v>9371.4599999999991</c:v>
                </c:pt>
                <c:pt idx="1500">
                  <c:v>21192.99</c:v>
                </c:pt>
                <c:pt idx="1501">
                  <c:v>19242.18</c:v>
                </c:pt>
                <c:pt idx="1502">
                  <c:v>15407.7</c:v>
                </c:pt>
                <c:pt idx="1503">
                  <c:v>17642.5</c:v>
                </c:pt>
                <c:pt idx="1504">
                  <c:v>50430.17</c:v>
                </c:pt>
                <c:pt idx="1505">
                  <c:v>22658.51</c:v>
                </c:pt>
                <c:pt idx="1506">
                  <c:v>7577.29</c:v>
                </c:pt>
                <c:pt idx="1507">
                  <c:v>38832.949999999997</c:v>
                </c:pt>
                <c:pt idx="1508">
                  <c:v>21655.48</c:v>
                </c:pt>
                <c:pt idx="1509">
                  <c:v>9841.76</c:v>
                </c:pt>
                <c:pt idx="1510">
                  <c:v>54670.46</c:v>
                </c:pt>
                <c:pt idx="1511">
                  <c:v>7474.43</c:v>
                </c:pt>
                <c:pt idx="1512">
                  <c:v>6183.93</c:v>
                </c:pt>
                <c:pt idx="1513">
                  <c:v>10962.01</c:v>
                </c:pt>
                <c:pt idx="1514">
                  <c:v>7289.25</c:v>
                </c:pt>
                <c:pt idx="1515">
                  <c:v>11514.38</c:v>
                </c:pt>
                <c:pt idx="1516">
                  <c:v>22252.66</c:v>
                </c:pt>
                <c:pt idx="1517">
                  <c:v>14791.37</c:v>
                </c:pt>
                <c:pt idx="1518">
                  <c:v>15678.25</c:v>
                </c:pt>
                <c:pt idx="1519">
                  <c:v>28116.37</c:v>
                </c:pt>
                <c:pt idx="1520">
                  <c:v>10244.459999999999</c:v>
                </c:pt>
                <c:pt idx="1521">
                  <c:v>7518.49</c:v>
                </c:pt>
                <c:pt idx="1522">
                  <c:v>6753.27</c:v>
                </c:pt>
                <c:pt idx="1523">
                  <c:v>5067.74</c:v>
                </c:pt>
                <c:pt idx="1524">
                  <c:v>16009.35</c:v>
                </c:pt>
                <c:pt idx="1525">
                  <c:v>18295.189999999999</c:v>
                </c:pt>
                <c:pt idx="1526">
                  <c:v>27534.21</c:v>
                </c:pt>
                <c:pt idx="1527">
                  <c:v>8051.18</c:v>
                </c:pt>
                <c:pt idx="1528">
                  <c:v>47111.47</c:v>
                </c:pt>
                <c:pt idx="1529">
                  <c:v>25058.43</c:v>
                </c:pt>
                <c:pt idx="1530">
                  <c:v>15145.44</c:v>
                </c:pt>
                <c:pt idx="1531">
                  <c:v>39153.11</c:v>
                </c:pt>
                <c:pt idx="1532">
                  <c:v>14678.61</c:v>
                </c:pt>
                <c:pt idx="1533">
                  <c:v>16272.83</c:v>
                </c:pt>
                <c:pt idx="1534">
                  <c:v>20065.87</c:v>
                </c:pt>
                <c:pt idx="1535">
                  <c:v>19328.240000000002</c:v>
                </c:pt>
                <c:pt idx="1536">
                  <c:v>19855.900000000001</c:v>
                </c:pt>
                <c:pt idx="1537">
                  <c:v>17380.72</c:v>
                </c:pt>
                <c:pt idx="1538">
                  <c:v>28183.56</c:v>
                </c:pt>
                <c:pt idx="1539">
                  <c:v>35540</c:v>
                </c:pt>
                <c:pt idx="1540">
                  <c:v>30200.99</c:v>
                </c:pt>
                <c:pt idx="1541">
                  <c:v>14575.54</c:v>
                </c:pt>
                <c:pt idx="1542">
                  <c:v>14219.45</c:v>
                </c:pt>
                <c:pt idx="1543">
                  <c:v>19377.3</c:v>
                </c:pt>
                <c:pt idx="1544">
                  <c:v>30609.65</c:v>
                </c:pt>
                <c:pt idx="1545">
                  <c:v>7345.96</c:v>
                </c:pt>
                <c:pt idx="1546">
                  <c:v>27763.08</c:v>
                </c:pt>
                <c:pt idx="1547">
                  <c:v>11228.93</c:v>
                </c:pt>
                <c:pt idx="1548">
                  <c:v>6970.54</c:v>
                </c:pt>
                <c:pt idx="1549">
                  <c:v>5403.47</c:v>
                </c:pt>
                <c:pt idx="1550">
                  <c:v>54972.41</c:v>
                </c:pt>
                <c:pt idx="1551">
                  <c:v>13781.36</c:v>
                </c:pt>
                <c:pt idx="1552">
                  <c:v>36596.92</c:v>
                </c:pt>
                <c:pt idx="1553">
                  <c:v>26395.58</c:v>
                </c:pt>
                <c:pt idx="1554">
                  <c:v>15736.28</c:v>
                </c:pt>
                <c:pt idx="1555">
                  <c:v>21711.46</c:v>
                </c:pt>
                <c:pt idx="1556">
                  <c:v>18732.169999999998</c:v>
                </c:pt>
                <c:pt idx="1557">
                  <c:v>10971.27</c:v>
                </c:pt>
                <c:pt idx="1558">
                  <c:v>6929.19</c:v>
                </c:pt>
                <c:pt idx="1559">
                  <c:v>11853.79</c:v>
                </c:pt>
                <c:pt idx="1560">
                  <c:v>48718.78</c:v>
                </c:pt>
                <c:pt idx="1561">
                  <c:v>20979.33</c:v>
                </c:pt>
                <c:pt idx="1562">
                  <c:v>9393.52</c:v>
                </c:pt>
                <c:pt idx="1563">
                  <c:v>11693.03</c:v>
                </c:pt>
                <c:pt idx="1564">
                  <c:v>12438.45</c:v>
                </c:pt>
                <c:pt idx="1565">
                  <c:v>72605.27</c:v>
                </c:pt>
                <c:pt idx="1566">
                  <c:v>9780.6200000000008</c:v>
                </c:pt>
                <c:pt idx="1567">
                  <c:v>9737.44</c:v>
                </c:pt>
                <c:pt idx="1568">
                  <c:v>15248.92</c:v>
                </c:pt>
                <c:pt idx="1569">
                  <c:v>20757.7</c:v>
                </c:pt>
                <c:pt idx="1570">
                  <c:v>6869.36</c:v>
                </c:pt>
                <c:pt idx="1571">
                  <c:v>20759.38</c:v>
                </c:pt>
                <c:pt idx="1572">
                  <c:v>15732.01</c:v>
                </c:pt>
                <c:pt idx="1573">
                  <c:v>33882.730000000003</c:v>
                </c:pt>
                <c:pt idx="1574">
                  <c:v>24529.14</c:v>
                </c:pt>
                <c:pt idx="1575">
                  <c:v>22730.79</c:v>
                </c:pt>
                <c:pt idx="1576">
                  <c:v>7317.75</c:v>
                </c:pt>
                <c:pt idx="1577">
                  <c:v>77671.72</c:v>
                </c:pt>
                <c:pt idx="1578">
                  <c:v>24572.7</c:v>
                </c:pt>
                <c:pt idx="1579">
                  <c:v>10174.89</c:v>
                </c:pt>
                <c:pt idx="1580">
                  <c:v>11470.47</c:v>
                </c:pt>
                <c:pt idx="1581">
                  <c:v>4530.24</c:v>
                </c:pt>
                <c:pt idx="1582">
                  <c:v>18525.75</c:v>
                </c:pt>
                <c:pt idx="1583">
                  <c:v>22498.15</c:v>
                </c:pt>
                <c:pt idx="1584">
                  <c:v>6672</c:v>
                </c:pt>
                <c:pt idx="1585">
                  <c:v>57370.27</c:v>
                </c:pt>
                <c:pt idx="1586">
                  <c:v>15202.14</c:v>
                </c:pt>
                <c:pt idx="1587">
                  <c:v>27102.52</c:v>
                </c:pt>
                <c:pt idx="1588">
                  <c:v>6481.4</c:v>
                </c:pt>
                <c:pt idx="1589">
                  <c:v>7053.71</c:v>
                </c:pt>
                <c:pt idx="1590">
                  <c:v>25866.74</c:v>
                </c:pt>
                <c:pt idx="1591">
                  <c:v>27359.35</c:v>
                </c:pt>
                <c:pt idx="1592">
                  <c:v>6351.38</c:v>
                </c:pt>
                <c:pt idx="1593">
                  <c:v>7501.44</c:v>
                </c:pt>
                <c:pt idx="1594">
                  <c:v>33388.9</c:v>
                </c:pt>
                <c:pt idx="1595">
                  <c:v>20054.419999999998</c:v>
                </c:pt>
                <c:pt idx="1596">
                  <c:v>8350.64</c:v>
                </c:pt>
                <c:pt idx="1597">
                  <c:v>10561.69</c:v>
                </c:pt>
                <c:pt idx="1598">
                  <c:v>10167.629999999999</c:v>
                </c:pt>
                <c:pt idx="1599">
                  <c:v>42757.16</c:v>
                </c:pt>
                <c:pt idx="1600">
                  <c:v>23550.52</c:v>
                </c:pt>
                <c:pt idx="1601">
                  <c:v>10397.23</c:v>
                </c:pt>
                <c:pt idx="1602">
                  <c:v>11158.37</c:v>
                </c:pt>
                <c:pt idx="1603">
                  <c:v>6291.51</c:v>
                </c:pt>
                <c:pt idx="1604">
                  <c:v>26493.58</c:v>
                </c:pt>
                <c:pt idx="1605">
                  <c:v>32354.87</c:v>
                </c:pt>
                <c:pt idx="1606">
                  <c:v>15917.97</c:v>
                </c:pt>
                <c:pt idx="1607">
                  <c:v>20905.580000000002</c:v>
                </c:pt>
                <c:pt idx="1608">
                  <c:v>6288.36</c:v>
                </c:pt>
                <c:pt idx="1609">
                  <c:v>19528.740000000002</c:v>
                </c:pt>
                <c:pt idx="1610">
                  <c:v>9164.8700000000008</c:v>
                </c:pt>
                <c:pt idx="1611">
                  <c:v>30175.51</c:v>
                </c:pt>
                <c:pt idx="1612">
                  <c:v>12552.7</c:v>
                </c:pt>
                <c:pt idx="1613">
                  <c:v>8255.52</c:v>
                </c:pt>
                <c:pt idx="1614">
                  <c:v>8576.6200000000008</c:v>
                </c:pt>
                <c:pt idx="1615">
                  <c:v>18035.849999999999</c:v>
                </c:pt>
                <c:pt idx="1616">
                  <c:v>9083.5499999999993</c:v>
                </c:pt>
                <c:pt idx="1617">
                  <c:v>8919.39</c:v>
                </c:pt>
                <c:pt idx="1618">
                  <c:v>18043.86</c:v>
                </c:pt>
                <c:pt idx="1619">
                  <c:v>14085.49</c:v>
                </c:pt>
                <c:pt idx="1620">
                  <c:v>10286.620000000001</c:v>
                </c:pt>
                <c:pt idx="1621">
                  <c:v>104092.58</c:v>
                </c:pt>
                <c:pt idx="1622">
                  <c:v>7803.02</c:v>
                </c:pt>
                <c:pt idx="1623">
                  <c:v>7489.46</c:v>
                </c:pt>
                <c:pt idx="1624">
                  <c:v>13293.3</c:v>
                </c:pt>
                <c:pt idx="1625">
                  <c:v>7324.76</c:v>
                </c:pt>
                <c:pt idx="1626">
                  <c:v>31663.66</c:v>
                </c:pt>
                <c:pt idx="1627">
                  <c:v>23429.57</c:v>
                </c:pt>
                <c:pt idx="1628">
                  <c:v>15053.81</c:v>
                </c:pt>
                <c:pt idx="1629">
                  <c:v>18210.89</c:v>
                </c:pt>
                <c:pt idx="1630">
                  <c:v>11018.53</c:v>
                </c:pt>
                <c:pt idx="1631">
                  <c:v>13599.64</c:v>
                </c:pt>
                <c:pt idx="1632">
                  <c:v>20795.509999999998</c:v>
                </c:pt>
                <c:pt idx="1633">
                  <c:v>49181.3</c:v>
                </c:pt>
                <c:pt idx="1634">
                  <c:v>25172.86</c:v>
                </c:pt>
                <c:pt idx="1635">
                  <c:v>28051.37</c:v>
                </c:pt>
                <c:pt idx="1636">
                  <c:v>6210.88</c:v>
                </c:pt>
                <c:pt idx="1637">
                  <c:v>24675.48</c:v>
                </c:pt>
                <c:pt idx="1638">
                  <c:v>23178.86</c:v>
                </c:pt>
                <c:pt idx="1639">
                  <c:v>7927.26</c:v>
                </c:pt>
                <c:pt idx="1640">
                  <c:v>23009.19</c:v>
                </c:pt>
                <c:pt idx="1641">
                  <c:v>15628.4</c:v>
                </c:pt>
                <c:pt idx="1642">
                  <c:v>17298.5</c:v>
                </c:pt>
                <c:pt idx="1643">
                  <c:v>43341.63</c:v>
                </c:pt>
                <c:pt idx="1644">
                  <c:v>34636.370000000003</c:v>
                </c:pt>
                <c:pt idx="1645">
                  <c:v>62114.47</c:v>
                </c:pt>
                <c:pt idx="1646">
                  <c:v>15684.06</c:v>
                </c:pt>
                <c:pt idx="1647">
                  <c:v>11896.65</c:v>
                </c:pt>
                <c:pt idx="1648">
                  <c:v>6714.31</c:v>
                </c:pt>
                <c:pt idx="1649">
                  <c:v>27336.65</c:v>
                </c:pt>
                <c:pt idx="1650">
                  <c:v>23784.36</c:v>
                </c:pt>
                <c:pt idx="1651">
                  <c:v>29524.83</c:v>
                </c:pt>
                <c:pt idx="1652">
                  <c:v>6997.9</c:v>
                </c:pt>
                <c:pt idx="1653">
                  <c:v>52079.49</c:v>
                </c:pt>
                <c:pt idx="1654">
                  <c:v>17217.97</c:v>
                </c:pt>
                <c:pt idx="1655">
                  <c:v>47777.57</c:v>
                </c:pt>
                <c:pt idx="1656">
                  <c:v>8309.69</c:v>
                </c:pt>
                <c:pt idx="1657">
                  <c:v>30667.93</c:v>
                </c:pt>
                <c:pt idx="1658">
                  <c:v>6966.18</c:v>
                </c:pt>
                <c:pt idx="1659">
                  <c:v>16767.72</c:v>
                </c:pt>
                <c:pt idx="1660">
                  <c:v>34043.589999999997</c:v>
                </c:pt>
                <c:pt idx="1661">
                  <c:v>47580.93</c:v>
                </c:pt>
                <c:pt idx="1662">
                  <c:v>9303.86</c:v>
                </c:pt>
                <c:pt idx="1663">
                  <c:v>8659.2900000000009</c:v>
                </c:pt>
                <c:pt idx="1664">
                  <c:v>23911.98</c:v>
                </c:pt>
                <c:pt idx="1665">
                  <c:v>15119.42</c:v>
                </c:pt>
                <c:pt idx="1666">
                  <c:v>26875.34</c:v>
                </c:pt>
                <c:pt idx="1667">
                  <c:v>38416.21</c:v>
                </c:pt>
                <c:pt idx="1668">
                  <c:v>31697.4</c:v>
                </c:pt>
                <c:pt idx="1669">
                  <c:v>7043.77</c:v>
                </c:pt>
                <c:pt idx="1670">
                  <c:v>8607.7000000000007</c:v>
                </c:pt>
                <c:pt idx="1671">
                  <c:v>21718.28</c:v>
                </c:pt>
                <c:pt idx="1672">
                  <c:v>9145.9699999999993</c:v>
                </c:pt>
                <c:pt idx="1673">
                  <c:v>18512.84</c:v>
                </c:pt>
                <c:pt idx="1674">
                  <c:v>5091.8999999999996</c:v>
                </c:pt>
                <c:pt idx="1675">
                  <c:v>27679.52</c:v>
                </c:pt>
                <c:pt idx="1676">
                  <c:v>7030.18</c:v>
                </c:pt>
                <c:pt idx="1677">
                  <c:v>8991.7199999999993</c:v>
                </c:pt>
                <c:pt idx="1678">
                  <c:v>21255.55</c:v>
                </c:pt>
                <c:pt idx="1679">
                  <c:v>12668.53</c:v>
                </c:pt>
                <c:pt idx="1680">
                  <c:v>15517.48</c:v>
                </c:pt>
                <c:pt idx="1681">
                  <c:v>17507.39</c:v>
                </c:pt>
                <c:pt idx="1682">
                  <c:v>16206.55</c:v>
                </c:pt>
                <c:pt idx="1683">
                  <c:v>10562.8</c:v>
                </c:pt>
                <c:pt idx="1684">
                  <c:v>17990.66</c:v>
                </c:pt>
                <c:pt idx="1685">
                  <c:v>13239.96</c:v>
                </c:pt>
                <c:pt idx="1686">
                  <c:v>22641.53</c:v>
                </c:pt>
                <c:pt idx="1687">
                  <c:v>16932.060000000001</c:v>
                </c:pt>
                <c:pt idx="1688">
                  <c:v>35210.550000000003</c:v>
                </c:pt>
                <c:pt idx="1689">
                  <c:v>11363.73</c:v>
                </c:pt>
                <c:pt idx="1690">
                  <c:v>8555.75</c:v>
                </c:pt>
                <c:pt idx="1691">
                  <c:v>12088.97</c:v>
                </c:pt>
                <c:pt idx="1692">
                  <c:v>12352.04</c:v>
                </c:pt>
                <c:pt idx="1693">
                  <c:v>9378.44</c:v>
                </c:pt>
                <c:pt idx="1694">
                  <c:v>13291.84</c:v>
                </c:pt>
                <c:pt idx="1695">
                  <c:v>36777.46</c:v>
                </c:pt>
                <c:pt idx="1696">
                  <c:v>33778.300000000003</c:v>
                </c:pt>
                <c:pt idx="1697">
                  <c:v>7851.23</c:v>
                </c:pt>
                <c:pt idx="1698">
                  <c:v>16249.61</c:v>
                </c:pt>
                <c:pt idx="1699">
                  <c:v>26125.61</c:v>
                </c:pt>
                <c:pt idx="1700">
                  <c:v>9385.9699999999993</c:v>
                </c:pt>
                <c:pt idx="1701">
                  <c:v>38114.5</c:v>
                </c:pt>
                <c:pt idx="1702">
                  <c:v>7834.83</c:v>
                </c:pt>
                <c:pt idx="1703">
                  <c:v>48835.62</c:v>
                </c:pt>
                <c:pt idx="1704">
                  <c:v>48646.74</c:v>
                </c:pt>
                <c:pt idx="1705">
                  <c:v>17256.009999999998</c:v>
                </c:pt>
                <c:pt idx="1706">
                  <c:v>6920.19</c:v>
                </c:pt>
                <c:pt idx="1707">
                  <c:v>23916.29</c:v>
                </c:pt>
                <c:pt idx="1708">
                  <c:v>17486.150000000001</c:v>
                </c:pt>
                <c:pt idx="1709">
                  <c:v>50102.67</c:v>
                </c:pt>
                <c:pt idx="1710">
                  <c:v>12071.22</c:v>
                </c:pt>
                <c:pt idx="1711">
                  <c:v>12317.23</c:v>
                </c:pt>
                <c:pt idx="1712">
                  <c:v>8851.67</c:v>
                </c:pt>
                <c:pt idx="1713">
                  <c:v>18467.41</c:v>
                </c:pt>
                <c:pt idx="1714">
                  <c:v>17136.939999999999</c:v>
                </c:pt>
                <c:pt idx="1715">
                  <c:v>45658.04</c:v>
                </c:pt>
                <c:pt idx="1716">
                  <c:v>14420.46</c:v>
                </c:pt>
                <c:pt idx="1717">
                  <c:v>8014.75</c:v>
                </c:pt>
                <c:pt idx="1718">
                  <c:v>7332.85</c:v>
                </c:pt>
                <c:pt idx="1719">
                  <c:v>69298.960000000006</c:v>
                </c:pt>
                <c:pt idx="1720">
                  <c:v>53694.65</c:v>
                </c:pt>
                <c:pt idx="1721">
                  <c:v>32129.27</c:v>
                </c:pt>
                <c:pt idx="1722">
                  <c:v>35667.870000000003</c:v>
                </c:pt>
                <c:pt idx="1723">
                  <c:v>6302.48</c:v>
                </c:pt>
                <c:pt idx="1724">
                  <c:v>16574.71</c:v>
                </c:pt>
                <c:pt idx="1725">
                  <c:v>11031.7</c:v>
                </c:pt>
                <c:pt idx="1726">
                  <c:v>17975.849999999999</c:v>
                </c:pt>
                <c:pt idx="1727">
                  <c:v>14343.91</c:v>
                </c:pt>
                <c:pt idx="1728">
                  <c:v>8513.23</c:v>
                </c:pt>
                <c:pt idx="1729">
                  <c:v>9115.3799999999992</c:v>
                </c:pt>
                <c:pt idx="1730">
                  <c:v>11990.47</c:v>
                </c:pt>
                <c:pt idx="1731">
                  <c:v>11652.53</c:v>
                </c:pt>
                <c:pt idx="1732">
                  <c:v>10718.21</c:v>
                </c:pt>
                <c:pt idx="1733">
                  <c:v>34299.24</c:v>
                </c:pt>
                <c:pt idx="1734">
                  <c:v>9992.0499999999993</c:v>
                </c:pt>
                <c:pt idx="1735">
                  <c:v>28100.03</c:v>
                </c:pt>
                <c:pt idx="1736">
                  <c:v>17948.79</c:v>
                </c:pt>
                <c:pt idx="1737">
                  <c:v>161058.06</c:v>
                </c:pt>
                <c:pt idx="1738">
                  <c:v>16381.07</c:v>
                </c:pt>
                <c:pt idx="1739">
                  <c:v>41378.019999999997</c:v>
                </c:pt>
                <c:pt idx="1740">
                  <c:v>33982.699999999997</c:v>
                </c:pt>
                <c:pt idx="1741">
                  <c:v>23482.92</c:v>
                </c:pt>
                <c:pt idx="1742">
                  <c:v>89241.06</c:v>
                </c:pt>
                <c:pt idx="1743">
                  <c:v>21133.08</c:v>
                </c:pt>
                <c:pt idx="1744">
                  <c:v>8333.33</c:v>
                </c:pt>
                <c:pt idx="1745">
                  <c:v>6561.15</c:v>
                </c:pt>
                <c:pt idx="1746">
                  <c:v>112989.28</c:v>
                </c:pt>
                <c:pt idx="1747">
                  <c:v>12356.67</c:v>
                </c:pt>
                <c:pt idx="1748">
                  <c:v>13307.71</c:v>
                </c:pt>
                <c:pt idx="1749">
                  <c:v>6868.65</c:v>
                </c:pt>
                <c:pt idx="1750">
                  <c:v>133036.07</c:v>
                </c:pt>
                <c:pt idx="1751">
                  <c:v>19003.349999999999</c:v>
                </c:pt>
                <c:pt idx="1752">
                  <c:v>11902.92</c:v>
                </c:pt>
                <c:pt idx="1753">
                  <c:v>6392.68</c:v>
                </c:pt>
                <c:pt idx="1754">
                  <c:v>7516.23</c:v>
                </c:pt>
                <c:pt idx="1755">
                  <c:v>32264.33</c:v>
                </c:pt>
                <c:pt idx="1756">
                  <c:v>7417.66</c:v>
                </c:pt>
                <c:pt idx="1757">
                  <c:v>19002.96</c:v>
                </c:pt>
                <c:pt idx="1758">
                  <c:v>27917.23</c:v>
                </c:pt>
                <c:pt idx="1759">
                  <c:v>15123.8</c:v>
                </c:pt>
                <c:pt idx="1760">
                  <c:v>9967.19</c:v>
                </c:pt>
                <c:pt idx="1761">
                  <c:v>12208.76</c:v>
                </c:pt>
                <c:pt idx="1762">
                  <c:v>6015.2</c:v>
                </c:pt>
                <c:pt idx="1763">
                  <c:v>6210.54</c:v>
                </c:pt>
                <c:pt idx="1764">
                  <c:v>7213.56</c:v>
                </c:pt>
                <c:pt idx="1765">
                  <c:v>58818.79</c:v>
                </c:pt>
                <c:pt idx="1766">
                  <c:v>8785.18</c:v>
                </c:pt>
                <c:pt idx="1767">
                  <c:v>14996.48</c:v>
                </c:pt>
                <c:pt idx="1768">
                  <c:v>16509.59</c:v>
                </c:pt>
                <c:pt idx="1769">
                  <c:v>28179.360000000001</c:v>
                </c:pt>
                <c:pt idx="1770">
                  <c:v>19249.259999999998</c:v>
                </c:pt>
                <c:pt idx="1771">
                  <c:v>9637.23</c:v>
                </c:pt>
                <c:pt idx="1772">
                  <c:v>23377.9</c:v>
                </c:pt>
                <c:pt idx="1773">
                  <c:v>7869.62</c:v>
                </c:pt>
                <c:pt idx="1774">
                  <c:v>15959.36</c:v>
                </c:pt>
                <c:pt idx="1775">
                  <c:v>8902.44</c:v>
                </c:pt>
                <c:pt idx="1776">
                  <c:v>26300.79</c:v>
                </c:pt>
                <c:pt idx="1777">
                  <c:v>25448.6</c:v>
                </c:pt>
                <c:pt idx="1778">
                  <c:v>27173.83</c:v>
                </c:pt>
                <c:pt idx="1779">
                  <c:v>7198.74</c:v>
                </c:pt>
                <c:pt idx="1780">
                  <c:v>8809.6200000000008</c:v>
                </c:pt>
                <c:pt idx="1781">
                  <c:v>57177.27</c:v>
                </c:pt>
                <c:pt idx="1782">
                  <c:v>22271.24</c:v>
                </c:pt>
                <c:pt idx="1783">
                  <c:v>23014.14</c:v>
                </c:pt>
                <c:pt idx="1784">
                  <c:v>12751.97</c:v>
                </c:pt>
                <c:pt idx="1785">
                  <c:v>20394.47</c:v>
                </c:pt>
                <c:pt idx="1786">
                  <c:v>10718.9</c:v>
                </c:pt>
                <c:pt idx="1787">
                  <c:v>10052.530000000001</c:v>
                </c:pt>
                <c:pt idx="1788">
                  <c:v>19143.560000000001</c:v>
                </c:pt>
                <c:pt idx="1789">
                  <c:v>17542.650000000001</c:v>
                </c:pt>
                <c:pt idx="1790">
                  <c:v>7453.19</c:v>
                </c:pt>
                <c:pt idx="1791">
                  <c:v>19338.22</c:v>
                </c:pt>
                <c:pt idx="1792">
                  <c:v>26362.59</c:v>
                </c:pt>
                <c:pt idx="1793">
                  <c:v>6602.92</c:v>
                </c:pt>
                <c:pt idx="1794">
                  <c:v>33334.01</c:v>
                </c:pt>
                <c:pt idx="1795">
                  <c:v>18190.8</c:v>
                </c:pt>
                <c:pt idx="1796">
                  <c:v>18312.439999999999</c:v>
                </c:pt>
                <c:pt idx="1797">
                  <c:v>38103.199999999997</c:v>
                </c:pt>
                <c:pt idx="1798">
                  <c:v>8318.56</c:v>
                </c:pt>
                <c:pt idx="1799">
                  <c:v>25990.55</c:v>
                </c:pt>
                <c:pt idx="1800">
                  <c:v>33865.26</c:v>
                </c:pt>
                <c:pt idx="1801">
                  <c:v>25825.95</c:v>
                </c:pt>
                <c:pt idx="1802">
                  <c:v>17598.86</c:v>
                </c:pt>
                <c:pt idx="1803">
                  <c:v>8859.52</c:v>
                </c:pt>
                <c:pt idx="1804">
                  <c:v>21331.37</c:v>
                </c:pt>
                <c:pt idx="1805">
                  <c:v>20524.38</c:v>
                </c:pt>
                <c:pt idx="1806">
                  <c:v>9263.9599999999991</c:v>
                </c:pt>
                <c:pt idx="1807">
                  <c:v>8711.6200000000008</c:v>
                </c:pt>
                <c:pt idx="1808">
                  <c:v>34197.129999999997</c:v>
                </c:pt>
                <c:pt idx="1809">
                  <c:v>28967.51</c:v>
                </c:pt>
                <c:pt idx="1810">
                  <c:v>47749.58</c:v>
                </c:pt>
                <c:pt idx="1811">
                  <c:v>6887.79</c:v>
                </c:pt>
                <c:pt idx="1812">
                  <c:v>6505.2</c:v>
                </c:pt>
                <c:pt idx="1813">
                  <c:v>6543.75</c:v>
                </c:pt>
                <c:pt idx="1814">
                  <c:v>16225.81</c:v>
                </c:pt>
                <c:pt idx="1815">
                  <c:v>98109.15</c:v>
                </c:pt>
                <c:pt idx="1816">
                  <c:v>23186.59</c:v>
                </c:pt>
                <c:pt idx="1817">
                  <c:v>5611.29</c:v>
                </c:pt>
                <c:pt idx="1818">
                  <c:v>30301.78</c:v>
                </c:pt>
                <c:pt idx="1819">
                  <c:v>21484.13</c:v>
                </c:pt>
                <c:pt idx="1820">
                  <c:v>22889.34</c:v>
                </c:pt>
                <c:pt idx="1821">
                  <c:v>10971.88</c:v>
                </c:pt>
                <c:pt idx="1822">
                  <c:v>13618.27</c:v>
                </c:pt>
                <c:pt idx="1823">
                  <c:v>12215.12</c:v>
                </c:pt>
                <c:pt idx="1824">
                  <c:v>41228.74</c:v>
                </c:pt>
                <c:pt idx="1825">
                  <c:v>11784.93</c:v>
                </c:pt>
                <c:pt idx="1826">
                  <c:v>6283.71</c:v>
                </c:pt>
                <c:pt idx="1827">
                  <c:v>25795.29</c:v>
                </c:pt>
                <c:pt idx="1828">
                  <c:v>8004.06</c:v>
                </c:pt>
                <c:pt idx="1829">
                  <c:v>28053.09</c:v>
                </c:pt>
                <c:pt idx="1830">
                  <c:v>19354.599999999999</c:v>
                </c:pt>
                <c:pt idx="1831">
                  <c:v>10798.17</c:v>
                </c:pt>
                <c:pt idx="1832">
                  <c:v>6260.45</c:v>
                </c:pt>
                <c:pt idx="1833">
                  <c:v>5861.52</c:v>
                </c:pt>
                <c:pt idx="1834">
                  <c:v>5079.1099999999997</c:v>
                </c:pt>
                <c:pt idx="1835">
                  <c:v>27473.67</c:v>
                </c:pt>
                <c:pt idx="1836">
                  <c:v>11573.86</c:v>
                </c:pt>
                <c:pt idx="1837">
                  <c:v>9798.85</c:v>
                </c:pt>
                <c:pt idx="1838">
                  <c:v>11804.5</c:v>
                </c:pt>
                <c:pt idx="1839">
                  <c:v>5779.54</c:v>
                </c:pt>
                <c:pt idx="1840">
                  <c:v>20375.509999999998</c:v>
                </c:pt>
                <c:pt idx="1841">
                  <c:v>19309.05</c:v>
                </c:pt>
                <c:pt idx="1842">
                  <c:v>8471.8700000000008</c:v>
                </c:pt>
                <c:pt idx="1843">
                  <c:v>5789.39</c:v>
                </c:pt>
                <c:pt idx="1844">
                  <c:v>19198.29</c:v>
                </c:pt>
                <c:pt idx="1845">
                  <c:v>19591.84</c:v>
                </c:pt>
                <c:pt idx="1846">
                  <c:v>8489.51</c:v>
                </c:pt>
                <c:pt idx="1847">
                  <c:v>14199</c:v>
                </c:pt>
                <c:pt idx="1848">
                  <c:v>20095.740000000002</c:v>
                </c:pt>
                <c:pt idx="1849">
                  <c:v>9290.75</c:v>
                </c:pt>
                <c:pt idx="1850">
                  <c:v>9013.7800000000007</c:v>
                </c:pt>
                <c:pt idx="1851">
                  <c:v>9997.76</c:v>
                </c:pt>
                <c:pt idx="1852">
                  <c:v>67238.81</c:v>
                </c:pt>
                <c:pt idx="1853">
                  <c:v>18672.82</c:v>
                </c:pt>
                <c:pt idx="1854">
                  <c:v>13891.23</c:v>
                </c:pt>
                <c:pt idx="1855">
                  <c:v>9267.06</c:v>
                </c:pt>
                <c:pt idx="1856">
                  <c:v>52999.97</c:v>
                </c:pt>
                <c:pt idx="1857">
                  <c:v>7066.07</c:v>
                </c:pt>
                <c:pt idx="1858">
                  <c:v>15209.57</c:v>
                </c:pt>
                <c:pt idx="1859">
                  <c:v>65375.69</c:v>
                </c:pt>
                <c:pt idx="1860">
                  <c:v>14169</c:v>
                </c:pt>
                <c:pt idx="1861">
                  <c:v>7621.23</c:v>
                </c:pt>
                <c:pt idx="1862">
                  <c:v>11347.19</c:v>
                </c:pt>
                <c:pt idx="1863">
                  <c:v>13985.07</c:v>
                </c:pt>
                <c:pt idx="1864">
                  <c:v>12217.14</c:v>
                </c:pt>
                <c:pt idx="1865">
                  <c:v>28285.75</c:v>
                </c:pt>
                <c:pt idx="1866">
                  <c:v>10377.950000000001</c:v>
                </c:pt>
                <c:pt idx="1867">
                  <c:v>13647.29</c:v>
                </c:pt>
                <c:pt idx="1868">
                  <c:v>7574.04</c:v>
                </c:pt>
                <c:pt idx="1869">
                  <c:v>23648.880000000001</c:v>
                </c:pt>
                <c:pt idx="1870">
                  <c:v>20007.759999999998</c:v>
                </c:pt>
                <c:pt idx="1871">
                  <c:v>35794.230000000003</c:v>
                </c:pt>
                <c:pt idx="1872">
                  <c:v>36120.83</c:v>
                </c:pt>
                <c:pt idx="1873">
                  <c:v>16390.599999999999</c:v>
                </c:pt>
                <c:pt idx="1874">
                  <c:v>60899.26</c:v>
                </c:pt>
                <c:pt idx="1875">
                  <c:v>104237.7</c:v>
                </c:pt>
                <c:pt idx="1876">
                  <c:v>24942.69</c:v>
                </c:pt>
                <c:pt idx="1877">
                  <c:v>9479.7900000000009</c:v>
                </c:pt>
                <c:pt idx="1878">
                  <c:v>11258.32</c:v>
                </c:pt>
                <c:pt idx="1879">
                  <c:v>24252.639999999999</c:v>
                </c:pt>
                <c:pt idx="1880">
                  <c:v>59097.86</c:v>
                </c:pt>
                <c:pt idx="1881">
                  <c:v>12434.28</c:v>
                </c:pt>
                <c:pt idx="1882">
                  <c:v>10323.92</c:v>
                </c:pt>
                <c:pt idx="1883">
                  <c:v>18183.439999999999</c:v>
                </c:pt>
                <c:pt idx="1884">
                  <c:v>19060.12</c:v>
                </c:pt>
                <c:pt idx="1885">
                  <c:v>33900.68</c:v>
                </c:pt>
                <c:pt idx="1886">
                  <c:v>8218.75</c:v>
                </c:pt>
                <c:pt idx="1887">
                  <c:v>15153.52</c:v>
                </c:pt>
                <c:pt idx="1888">
                  <c:v>16231.26</c:v>
                </c:pt>
                <c:pt idx="1889">
                  <c:v>16703.47</c:v>
                </c:pt>
                <c:pt idx="1890">
                  <c:v>26101.7</c:v>
                </c:pt>
                <c:pt idx="1891">
                  <c:v>5340.6</c:v>
                </c:pt>
                <c:pt idx="1892">
                  <c:v>17278.330000000002</c:v>
                </c:pt>
                <c:pt idx="1893">
                  <c:v>9803.5</c:v>
                </c:pt>
                <c:pt idx="1894">
                  <c:v>19978.34</c:v>
                </c:pt>
                <c:pt idx="1895">
                  <c:v>11453.54</c:v>
                </c:pt>
                <c:pt idx="1896">
                  <c:v>11212.47</c:v>
                </c:pt>
                <c:pt idx="1897">
                  <c:v>35370.9</c:v>
                </c:pt>
                <c:pt idx="1898">
                  <c:v>25031.98</c:v>
                </c:pt>
                <c:pt idx="1899">
                  <c:v>38153.39</c:v>
                </c:pt>
                <c:pt idx="1900">
                  <c:v>10897.66</c:v>
                </c:pt>
                <c:pt idx="1901">
                  <c:v>10051.35</c:v>
                </c:pt>
                <c:pt idx="1902">
                  <c:v>114807.73</c:v>
                </c:pt>
                <c:pt idx="1903">
                  <c:v>11368.05</c:v>
                </c:pt>
                <c:pt idx="1904">
                  <c:v>9088.27</c:v>
                </c:pt>
                <c:pt idx="1905">
                  <c:v>14578.7</c:v>
                </c:pt>
                <c:pt idx="1906">
                  <c:v>8706.16</c:v>
                </c:pt>
                <c:pt idx="1907">
                  <c:v>52950.19</c:v>
                </c:pt>
                <c:pt idx="1908">
                  <c:v>5789.7</c:v>
                </c:pt>
                <c:pt idx="1909">
                  <c:v>7003.35</c:v>
                </c:pt>
                <c:pt idx="1910">
                  <c:v>39061.29</c:v>
                </c:pt>
                <c:pt idx="1911">
                  <c:v>10165.969999999999</c:v>
                </c:pt>
                <c:pt idx="1912">
                  <c:v>14622.77</c:v>
                </c:pt>
                <c:pt idx="1913">
                  <c:v>17222.310000000001</c:v>
                </c:pt>
                <c:pt idx="1914">
                  <c:v>9760.48</c:v>
                </c:pt>
                <c:pt idx="1915">
                  <c:v>8144.83</c:v>
                </c:pt>
                <c:pt idx="1916">
                  <c:v>21107.67</c:v>
                </c:pt>
                <c:pt idx="1917">
                  <c:v>6083.36</c:v>
                </c:pt>
                <c:pt idx="1918">
                  <c:v>7877.63</c:v>
                </c:pt>
                <c:pt idx="1919">
                  <c:v>13925.31</c:v>
                </c:pt>
                <c:pt idx="1920">
                  <c:v>13619.57</c:v>
                </c:pt>
                <c:pt idx="1921">
                  <c:v>8771.5</c:v>
                </c:pt>
                <c:pt idx="1922">
                  <c:v>89606.91</c:v>
                </c:pt>
                <c:pt idx="1923">
                  <c:v>41854.58</c:v>
                </c:pt>
                <c:pt idx="1924">
                  <c:v>8737.5300000000007</c:v>
                </c:pt>
                <c:pt idx="1925">
                  <c:v>10837.63</c:v>
                </c:pt>
                <c:pt idx="1926">
                  <c:v>8465.9699999999993</c:v>
                </c:pt>
                <c:pt idx="1927">
                  <c:v>10710.49</c:v>
                </c:pt>
                <c:pt idx="1928">
                  <c:v>5500.85</c:v>
                </c:pt>
                <c:pt idx="1929">
                  <c:v>39015.199999999997</c:v>
                </c:pt>
                <c:pt idx="1930">
                  <c:v>29679.96</c:v>
                </c:pt>
                <c:pt idx="1931">
                  <c:v>6256.8</c:v>
                </c:pt>
                <c:pt idx="1932">
                  <c:v>11709.32</c:v>
                </c:pt>
                <c:pt idx="1933">
                  <c:v>21838.91</c:v>
                </c:pt>
                <c:pt idx="1934">
                  <c:v>8644.6200000000008</c:v>
                </c:pt>
                <c:pt idx="1935">
                  <c:v>13091.49</c:v>
                </c:pt>
                <c:pt idx="1936">
                  <c:v>37772.910000000003</c:v>
                </c:pt>
                <c:pt idx="1937">
                  <c:v>22271.08</c:v>
                </c:pt>
                <c:pt idx="1938">
                  <c:v>10890.86</c:v>
                </c:pt>
                <c:pt idx="1939">
                  <c:v>9173.2199999999993</c:v>
                </c:pt>
                <c:pt idx="1940">
                  <c:v>7792.86</c:v>
                </c:pt>
                <c:pt idx="1941">
                  <c:v>9760.11</c:v>
                </c:pt>
                <c:pt idx="1942">
                  <c:v>23322.99</c:v>
                </c:pt>
                <c:pt idx="1943">
                  <c:v>95794.89</c:v>
                </c:pt>
                <c:pt idx="1944">
                  <c:v>103080.36</c:v>
                </c:pt>
                <c:pt idx="1945">
                  <c:v>12107.01</c:v>
                </c:pt>
                <c:pt idx="1946">
                  <c:v>5636.11</c:v>
                </c:pt>
                <c:pt idx="1947">
                  <c:v>46202.41</c:v>
                </c:pt>
                <c:pt idx="1948">
                  <c:v>24005.35</c:v>
                </c:pt>
                <c:pt idx="1949">
                  <c:v>6995.88</c:v>
                </c:pt>
                <c:pt idx="1950">
                  <c:v>20239.78</c:v>
                </c:pt>
                <c:pt idx="1951">
                  <c:v>6441.33</c:v>
                </c:pt>
                <c:pt idx="1952">
                  <c:v>8741.3799999999992</c:v>
                </c:pt>
                <c:pt idx="1953">
                  <c:v>12745.27</c:v>
                </c:pt>
                <c:pt idx="1954">
                  <c:v>12963.73</c:v>
                </c:pt>
                <c:pt idx="1955">
                  <c:v>11821.81</c:v>
                </c:pt>
                <c:pt idx="1956">
                  <c:v>47003.22</c:v>
                </c:pt>
                <c:pt idx="1957">
                  <c:v>7521</c:v>
                </c:pt>
                <c:pt idx="1958">
                  <c:v>6384.25</c:v>
                </c:pt>
                <c:pt idx="1959">
                  <c:v>5850.33</c:v>
                </c:pt>
                <c:pt idx="1960">
                  <c:v>27464.22</c:v>
                </c:pt>
                <c:pt idx="1961">
                  <c:v>9990.2000000000007</c:v>
                </c:pt>
                <c:pt idx="1962">
                  <c:v>10774.38</c:v>
                </c:pt>
                <c:pt idx="1963">
                  <c:v>7622</c:v>
                </c:pt>
                <c:pt idx="1964">
                  <c:v>7299.38</c:v>
                </c:pt>
                <c:pt idx="1965">
                  <c:v>21768.39</c:v>
                </c:pt>
                <c:pt idx="1966">
                  <c:v>12812.82</c:v>
                </c:pt>
                <c:pt idx="1967">
                  <c:v>24500.23</c:v>
                </c:pt>
                <c:pt idx="1968">
                  <c:v>6932.37</c:v>
                </c:pt>
                <c:pt idx="1969">
                  <c:v>37991.47</c:v>
                </c:pt>
                <c:pt idx="1970">
                  <c:v>7284.41</c:v>
                </c:pt>
                <c:pt idx="1971">
                  <c:v>14297.99</c:v>
                </c:pt>
                <c:pt idx="1972">
                  <c:v>16813.68</c:v>
                </c:pt>
                <c:pt idx="1973">
                  <c:v>51606.78</c:v>
                </c:pt>
                <c:pt idx="1974">
                  <c:v>15712.78</c:v>
                </c:pt>
                <c:pt idx="1975">
                  <c:v>6891.25</c:v>
                </c:pt>
                <c:pt idx="1976">
                  <c:v>6535.44</c:v>
                </c:pt>
                <c:pt idx="1977">
                  <c:v>17128.79</c:v>
                </c:pt>
                <c:pt idx="1978">
                  <c:v>12047.14</c:v>
                </c:pt>
                <c:pt idx="1979">
                  <c:v>7959.67</c:v>
                </c:pt>
                <c:pt idx="1980">
                  <c:v>7431.82</c:v>
                </c:pt>
                <c:pt idx="1981">
                  <c:v>48847.6</c:v>
                </c:pt>
                <c:pt idx="1982">
                  <c:v>6366.29</c:v>
                </c:pt>
                <c:pt idx="1983">
                  <c:v>48984.4</c:v>
                </c:pt>
                <c:pt idx="1984">
                  <c:v>7757.99</c:v>
                </c:pt>
                <c:pt idx="1985">
                  <c:v>8675.16</c:v>
                </c:pt>
                <c:pt idx="1986">
                  <c:v>26673.21</c:v>
                </c:pt>
                <c:pt idx="1987">
                  <c:v>34807.440000000002</c:v>
                </c:pt>
                <c:pt idx="1988">
                  <c:v>7000.47</c:v>
                </c:pt>
                <c:pt idx="1989">
                  <c:v>5428.47</c:v>
                </c:pt>
                <c:pt idx="1990">
                  <c:v>27494.32</c:v>
                </c:pt>
                <c:pt idx="1991">
                  <c:v>8560.39</c:v>
                </c:pt>
                <c:pt idx="1992">
                  <c:v>24768.93</c:v>
                </c:pt>
                <c:pt idx="1993">
                  <c:v>9461.18</c:v>
                </c:pt>
                <c:pt idx="1994">
                  <c:v>100029.91</c:v>
                </c:pt>
                <c:pt idx="1995">
                  <c:v>9678.0400000000009</c:v>
                </c:pt>
                <c:pt idx="1996">
                  <c:v>13216.09</c:v>
                </c:pt>
                <c:pt idx="1997">
                  <c:v>12019.31</c:v>
                </c:pt>
                <c:pt idx="1998">
                  <c:v>23619.61</c:v>
                </c:pt>
                <c:pt idx="1999">
                  <c:v>13523.83</c:v>
                </c:pt>
                <c:pt idx="2000">
                  <c:v>19929.080000000002</c:v>
                </c:pt>
                <c:pt idx="2001">
                  <c:v>6655.2</c:v>
                </c:pt>
                <c:pt idx="2002">
                  <c:v>7842.17</c:v>
                </c:pt>
                <c:pt idx="2003">
                  <c:v>17378.650000000001</c:v>
                </c:pt>
                <c:pt idx="2004">
                  <c:v>6650.15</c:v>
                </c:pt>
                <c:pt idx="2005">
                  <c:v>5684.05</c:v>
                </c:pt>
                <c:pt idx="2006">
                  <c:v>44297.9</c:v>
                </c:pt>
                <c:pt idx="2007">
                  <c:v>5697.67</c:v>
                </c:pt>
                <c:pt idx="2008">
                  <c:v>15602.87</c:v>
                </c:pt>
                <c:pt idx="2009">
                  <c:v>10246.67</c:v>
                </c:pt>
                <c:pt idx="2010">
                  <c:v>6351.22</c:v>
                </c:pt>
                <c:pt idx="2011">
                  <c:v>12223.5</c:v>
                </c:pt>
                <c:pt idx="2012">
                  <c:v>7922.43</c:v>
                </c:pt>
                <c:pt idx="2013">
                  <c:v>6921.05</c:v>
                </c:pt>
                <c:pt idx="2014">
                  <c:v>9940.75</c:v>
                </c:pt>
                <c:pt idx="2015">
                  <c:v>35376.39</c:v>
                </c:pt>
                <c:pt idx="2016">
                  <c:v>27491.68</c:v>
                </c:pt>
                <c:pt idx="2017">
                  <c:v>43752.23</c:v>
                </c:pt>
                <c:pt idx="2018">
                  <c:v>17523.259999999998</c:v>
                </c:pt>
                <c:pt idx="2019">
                  <c:v>20066.03</c:v>
                </c:pt>
                <c:pt idx="2020">
                  <c:v>43838.84</c:v>
                </c:pt>
                <c:pt idx="2021">
                  <c:v>49338.21</c:v>
                </c:pt>
                <c:pt idx="2022">
                  <c:v>9282.5400000000009</c:v>
                </c:pt>
                <c:pt idx="2023">
                  <c:v>5422.74</c:v>
                </c:pt>
                <c:pt idx="2024">
                  <c:v>6988.02</c:v>
                </c:pt>
                <c:pt idx="2025">
                  <c:v>8891.27</c:v>
                </c:pt>
                <c:pt idx="2026">
                  <c:v>9426.7199999999993</c:v>
                </c:pt>
                <c:pt idx="2027">
                  <c:v>27049.43</c:v>
                </c:pt>
                <c:pt idx="2028">
                  <c:v>32918.050000000003</c:v>
                </c:pt>
                <c:pt idx="2029">
                  <c:v>8720.86</c:v>
                </c:pt>
                <c:pt idx="2030">
                  <c:v>9507.57</c:v>
                </c:pt>
                <c:pt idx="2031">
                  <c:v>32385.23</c:v>
                </c:pt>
                <c:pt idx="2032">
                  <c:v>29242.11</c:v>
                </c:pt>
                <c:pt idx="2033">
                  <c:v>14922.88</c:v>
                </c:pt>
                <c:pt idx="2034">
                  <c:v>26229.599999999999</c:v>
                </c:pt>
                <c:pt idx="2035">
                  <c:v>14208.32</c:v>
                </c:pt>
                <c:pt idx="2036">
                  <c:v>18031.810000000001</c:v>
                </c:pt>
                <c:pt idx="2037">
                  <c:v>6889.61</c:v>
                </c:pt>
                <c:pt idx="2038">
                  <c:v>10521.12</c:v>
                </c:pt>
                <c:pt idx="2039">
                  <c:v>11839.51</c:v>
                </c:pt>
                <c:pt idx="2040">
                  <c:v>94595.1</c:v>
                </c:pt>
                <c:pt idx="2041">
                  <c:v>6927.55</c:v>
                </c:pt>
                <c:pt idx="2042">
                  <c:v>14234.32</c:v>
                </c:pt>
                <c:pt idx="2043">
                  <c:v>14981.84</c:v>
                </c:pt>
                <c:pt idx="2044">
                  <c:v>6345.61</c:v>
                </c:pt>
                <c:pt idx="2045">
                  <c:v>13442</c:v>
                </c:pt>
                <c:pt idx="2046">
                  <c:v>42132.62</c:v>
                </c:pt>
                <c:pt idx="2047">
                  <c:v>8378.43</c:v>
                </c:pt>
                <c:pt idx="2048">
                  <c:v>15308.09</c:v>
                </c:pt>
                <c:pt idx="2049">
                  <c:v>15358.13</c:v>
                </c:pt>
                <c:pt idx="2050">
                  <c:v>9576.73</c:v>
                </c:pt>
                <c:pt idx="2051">
                  <c:v>16113.79</c:v>
                </c:pt>
                <c:pt idx="2052">
                  <c:v>29398.98</c:v>
                </c:pt>
                <c:pt idx="2053">
                  <c:v>5264.33</c:v>
                </c:pt>
                <c:pt idx="2054">
                  <c:v>34393.25</c:v>
                </c:pt>
                <c:pt idx="2055">
                  <c:v>11217.86</c:v>
                </c:pt>
                <c:pt idx="2056">
                  <c:v>7424.99</c:v>
                </c:pt>
                <c:pt idx="2057">
                  <c:v>5776.25</c:v>
                </c:pt>
                <c:pt idx="2058">
                  <c:v>6766.18</c:v>
                </c:pt>
                <c:pt idx="2059">
                  <c:v>7889.81</c:v>
                </c:pt>
                <c:pt idx="2060">
                  <c:v>11755.46</c:v>
                </c:pt>
                <c:pt idx="2061">
                  <c:v>11984.88</c:v>
                </c:pt>
                <c:pt idx="2062">
                  <c:v>7059.8</c:v>
                </c:pt>
                <c:pt idx="2063">
                  <c:v>10848.54</c:v>
                </c:pt>
                <c:pt idx="2064">
                  <c:v>6116.46</c:v>
                </c:pt>
                <c:pt idx="2065">
                  <c:v>12320.61</c:v>
                </c:pt>
                <c:pt idx="2066">
                  <c:v>11562.24</c:v>
                </c:pt>
                <c:pt idx="2067">
                  <c:v>16754.93</c:v>
                </c:pt>
                <c:pt idx="2068">
                  <c:v>6757.82</c:v>
                </c:pt>
                <c:pt idx="2069">
                  <c:v>8433.84</c:v>
                </c:pt>
                <c:pt idx="2070">
                  <c:v>8818.7199999999993</c:v>
                </c:pt>
                <c:pt idx="2071">
                  <c:v>11041.92</c:v>
                </c:pt>
                <c:pt idx="2072">
                  <c:v>21927.919999999998</c:v>
                </c:pt>
                <c:pt idx="2073">
                  <c:v>6462.02</c:v>
                </c:pt>
                <c:pt idx="2074">
                  <c:v>6450.88</c:v>
                </c:pt>
                <c:pt idx="2075">
                  <c:v>9384.4500000000007</c:v>
                </c:pt>
                <c:pt idx="2076">
                  <c:v>8894.2199999999993</c:v>
                </c:pt>
                <c:pt idx="2077">
                  <c:v>7542.04</c:v>
                </c:pt>
                <c:pt idx="2078">
                  <c:v>11115.84</c:v>
                </c:pt>
                <c:pt idx="2079">
                  <c:v>16241</c:v>
                </c:pt>
                <c:pt idx="2080">
                  <c:v>8120.47</c:v>
                </c:pt>
                <c:pt idx="2081">
                  <c:v>9207.67</c:v>
                </c:pt>
                <c:pt idx="2082">
                  <c:v>18184.900000000001</c:v>
                </c:pt>
                <c:pt idx="2083">
                  <c:v>23408.58</c:v>
                </c:pt>
                <c:pt idx="2084">
                  <c:v>8508.5499999999993</c:v>
                </c:pt>
                <c:pt idx="2085">
                  <c:v>10517.16</c:v>
                </c:pt>
                <c:pt idx="2086">
                  <c:v>10514.59</c:v>
                </c:pt>
                <c:pt idx="2087">
                  <c:v>5582.87</c:v>
                </c:pt>
                <c:pt idx="2088">
                  <c:v>9565.07</c:v>
                </c:pt>
                <c:pt idx="2089">
                  <c:v>5543.79</c:v>
                </c:pt>
                <c:pt idx="2090">
                  <c:v>7448.88</c:v>
                </c:pt>
                <c:pt idx="2091">
                  <c:v>20776.009999999998</c:v>
                </c:pt>
                <c:pt idx="2092">
                  <c:v>18562.740000000002</c:v>
                </c:pt>
                <c:pt idx="2093">
                  <c:v>8328.67</c:v>
                </c:pt>
                <c:pt idx="2094">
                  <c:v>9844.0400000000009</c:v>
                </c:pt>
                <c:pt idx="2095">
                  <c:v>29788.92</c:v>
                </c:pt>
                <c:pt idx="2096">
                  <c:v>24857.57</c:v>
                </c:pt>
                <c:pt idx="2097">
                  <c:v>24857.57</c:v>
                </c:pt>
                <c:pt idx="2098">
                  <c:v>17060.28</c:v>
                </c:pt>
                <c:pt idx="2099">
                  <c:v>8052.99</c:v>
                </c:pt>
                <c:pt idx="2100">
                  <c:v>8089.98</c:v>
                </c:pt>
                <c:pt idx="2101">
                  <c:v>18344.53</c:v>
                </c:pt>
                <c:pt idx="2102">
                  <c:v>9749.64</c:v>
                </c:pt>
                <c:pt idx="2103">
                  <c:v>11281.1</c:v>
                </c:pt>
                <c:pt idx="2104">
                  <c:v>17682.38</c:v>
                </c:pt>
                <c:pt idx="2105">
                  <c:v>6675.43</c:v>
                </c:pt>
                <c:pt idx="2106">
                  <c:v>16898.439999999999</c:v>
                </c:pt>
                <c:pt idx="2107">
                  <c:v>6919.34</c:v>
                </c:pt>
                <c:pt idx="2108">
                  <c:v>14625.31</c:v>
                </c:pt>
                <c:pt idx="2109">
                  <c:v>19149.88</c:v>
                </c:pt>
                <c:pt idx="2110">
                  <c:v>12971.17</c:v>
                </c:pt>
                <c:pt idx="2111">
                  <c:v>21135.56</c:v>
                </c:pt>
                <c:pt idx="2112">
                  <c:v>7498.26</c:v>
                </c:pt>
                <c:pt idx="2113">
                  <c:v>6100.47</c:v>
                </c:pt>
                <c:pt idx="2114">
                  <c:v>19518.34</c:v>
                </c:pt>
                <c:pt idx="2115">
                  <c:v>8000.9</c:v>
                </c:pt>
                <c:pt idx="2116">
                  <c:v>6587.8</c:v>
                </c:pt>
                <c:pt idx="2117">
                  <c:v>13380.3</c:v>
                </c:pt>
                <c:pt idx="2118">
                  <c:v>59010.83</c:v>
                </c:pt>
                <c:pt idx="2119">
                  <c:v>14517.11</c:v>
                </c:pt>
                <c:pt idx="2120">
                  <c:v>10449.82</c:v>
                </c:pt>
                <c:pt idx="2121">
                  <c:v>12189.26</c:v>
                </c:pt>
                <c:pt idx="2122">
                  <c:v>22786.15</c:v>
                </c:pt>
                <c:pt idx="2123">
                  <c:v>6756.65</c:v>
                </c:pt>
                <c:pt idx="2124">
                  <c:v>41553.97</c:v>
                </c:pt>
                <c:pt idx="2125">
                  <c:v>46373.72</c:v>
                </c:pt>
                <c:pt idx="2126">
                  <c:v>10143.6</c:v>
                </c:pt>
                <c:pt idx="2127">
                  <c:v>8266.86</c:v>
                </c:pt>
                <c:pt idx="2128">
                  <c:v>6904.47</c:v>
                </c:pt>
                <c:pt idx="2129">
                  <c:v>5708.63</c:v>
                </c:pt>
                <c:pt idx="2130">
                  <c:v>22724.66</c:v>
                </c:pt>
                <c:pt idx="2131">
                  <c:v>53494.43</c:v>
                </c:pt>
                <c:pt idx="2132">
                  <c:v>18282.490000000002</c:v>
                </c:pt>
                <c:pt idx="2133">
                  <c:v>10192</c:v>
                </c:pt>
                <c:pt idx="2134">
                  <c:v>43400.72</c:v>
                </c:pt>
                <c:pt idx="2135">
                  <c:v>13075.36</c:v>
                </c:pt>
                <c:pt idx="2136">
                  <c:v>10380.69</c:v>
                </c:pt>
                <c:pt idx="2137">
                  <c:v>13100.34</c:v>
                </c:pt>
                <c:pt idx="2138">
                  <c:v>12227.44</c:v>
                </c:pt>
                <c:pt idx="2139">
                  <c:v>14789.79</c:v>
                </c:pt>
                <c:pt idx="2140">
                  <c:v>7046.49</c:v>
                </c:pt>
                <c:pt idx="2141">
                  <c:v>38335.129999999997</c:v>
                </c:pt>
                <c:pt idx="2142">
                  <c:v>10668.11</c:v>
                </c:pt>
                <c:pt idx="2143">
                  <c:v>6071.98</c:v>
                </c:pt>
                <c:pt idx="2144">
                  <c:v>8971.84</c:v>
                </c:pt>
                <c:pt idx="2145">
                  <c:v>31930.85</c:v>
                </c:pt>
                <c:pt idx="2146">
                  <c:v>5695.12</c:v>
                </c:pt>
                <c:pt idx="2147">
                  <c:v>21421.759999999998</c:v>
                </c:pt>
                <c:pt idx="2148">
                  <c:v>19635.580000000002</c:v>
                </c:pt>
                <c:pt idx="2149">
                  <c:v>16565.28</c:v>
                </c:pt>
                <c:pt idx="2150">
                  <c:v>39246.01</c:v>
                </c:pt>
                <c:pt idx="2151">
                  <c:v>13709.32</c:v>
                </c:pt>
                <c:pt idx="2152">
                  <c:v>34073.49</c:v>
                </c:pt>
                <c:pt idx="2153">
                  <c:v>9688.16</c:v>
                </c:pt>
                <c:pt idx="2154">
                  <c:v>14297.44</c:v>
                </c:pt>
                <c:pt idx="2155">
                  <c:v>8049.85</c:v>
                </c:pt>
                <c:pt idx="2156">
                  <c:v>11885.31</c:v>
                </c:pt>
                <c:pt idx="2157">
                  <c:v>9412.25</c:v>
                </c:pt>
                <c:pt idx="2158">
                  <c:v>14794.64</c:v>
                </c:pt>
                <c:pt idx="2159">
                  <c:v>9061.7199999999993</c:v>
                </c:pt>
                <c:pt idx="2160">
                  <c:v>6467.97</c:v>
                </c:pt>
                <c:pt idx="2161">
                  <c:v>7226.48</c:v>
                </c:pt>
                <c:pt idx="2162">
                  <c:v>9606.44</c:v>
                </c:pt>
                <c:pt idx="2163">
                  <c:v>14610.61</c:v>
                </c:pt>
                <c:pt idx="2164">
                  <c:v>24623.87</c:v>
                </c:pt>
                <c:pt idx="2165">
                  <c:v>10071.43</c:v>
                </c:pt>
                <c:pt idx="2166">
                  <c:v>11034.92</c:v>
                </c:pt>
                <c:pt idx="2167">
                  <c:v>21781.21</c:v>
                </c:pt>
                <c:pt idx="2168">
                  <c:v>9321.52</c:v>
                </c:pt>
                <c:pt idx="2169">
                  <c:v>19995.669999999998</c:v>
                </c:pt>
                <c:pt idx="2170">
                  <c:v>9295.3799999999992</c:v>
                </c:pt>
                <c:pt idx="2171">
                  <c:v>7421.55</c:v>
                </c:pt>
                <c:pt idx="2172">
                  <c:v>9269.7800000000007</c:v>
                </c:pt>
                <c:pt idx="2173">
                  <c:v>10548.82</c:v>
                </c:pt>
                <c:pt idx="2174">
                  <c:v>18278.93</c:v>
                </c:pt>
                <c:pt idx="2175">
                  <c:v>7839.04</c:v>
                </c:pt>
                <c:pt idx="2176">
                  <c:v>20780.919999999998</c:v>
                </c:pt>
                <c:pt idx="2177">
                  <c:v>5856.58</c:v>
                </c:pt>
                <c:pt idx="2178">
                  <c:v>16871.099999999999</c:v>
                </c:pt>
                <c:pt idx="2179">
                  <c:v>15157.55</c:v>
                </c:pt>
                <c:pt idx="2180">
                  <c:v>7289.03</c:v>
                </c:pt>
                <c:pt idx="2181">
                  <c:v>16310.11</c:v>
                </c:pt>
                <c:pt idx="2182">
                  <c:v>28443.11</c:v>
                </c:pt>
                <c:pt idx="2183">
                  <c:v>11716.45</c:v>
                </c:pt>
                <c:pt idx="2184">
                  <c:v>11712.68</c:v>
                </c:pt>
                <c:pt idx="2185">
                  <c:v>6598.79</c:v>
                </c:pt>
                <c:pt idx="2186">
                  <c:v>14098.23</c:v>
                </c:pt>
                <c:pt idx="2187">
                  <c:v>9833.8799999999992</c:v>
                </c:pt>
                <c:pt idx="2188">
                  <c:v>14826.73</c:v>
                </c:pt>
                <c:pt idx="2189">
                  <c:v>9772.3700000000008</c:v>
                </c:pt>
                <c:pt idx="2190">
                  <c:v>12933.88</c:v>
                </c:pt>
                <c:pt idx="2191">
                  <c:v>9917.57</c:v>
                </c:pt>
                <c:pt idx="2192">
                  <c:v>78374.259999999995</c:v>
                </c:pt>
                <c:pt idx="2193">
                  <c:v>28270.34</c:v>
                </c:pt>
                <c:pt idx="2194">
                  <c:v>16593.34</c:v>
                </c:pt>
                <c:pt idx="2195">
                  <c:v>15120.74</c:v>
                </c:pt>
                <c:pt idx="2196">
                  <c:v>9930.24</c:v>
                </c:pt>
                <c:pt idx="2197">
                  <c:v>17486.73</c:v>
                </c:pt>
                <c:pt idx="2198">
                  <c:v>30023.74</c:v>
                </c:pt>
                <c:pt idx="2199">
                  <c:v>8541.11</c:v>
                </c:pt>
                <c:pt idx="2200">
                  <c:v>7983.28</c:v>
                </c:pt>
                <c:pt idx="2201">
                  <c:v>9028</c:v>
                </c:pt>
                <c:pt idx="2202">
                  <c:v>9397.23</c:v>
                </c:pt>
                <c:pt idx="2203">
                  <c:v>23459.93</c:v>
                </c:pt>
                <c:pt idx="2204">
                  <c:v>44548.73</c:v>
                </c:pt>
                <c:pt idx="2205">
                  <c:v>11362.15</c:v>
                </c:pt>
                <c:pt idx="2206">
                  <c:v>42356.06</c:v>
                </c:pt>
                <c:pt idx="2207">
                  <c:v>13571.47</c:v>
                </c:pt>
                <c:pt idx="2208">
                  <c:v>18668.919999999998</c:v>
                </c:pt>
                <c:pt idx="2209">
                  <c:v>9511.69</c:v>
                </c:pt>
                <c:pt idx="2210">
                  <c:v>6993.3</c:v>
                </c:pt>
                <c:pt idx="2211">
                  <c:v>41342.93</c:v>
                </c:pt>
                <c:pt idx="2212">
                  <c:v>11848.25</c:v>
                </c:pt>
                <c:pt idx="2213">
                  <c:v>7329.77</c:v>
                </c:pt>
                <c:pt idx="2214">
                  <c:v>6293.2</c:v>
                </c:pt>
                <c:pt idx="2215">
                  <c:v>7776.17</c:v>
                </c:pt>
                <c:pt idx="2216">
                  <c:v>14846.72</c:v>
                </c:pt>
                <c:pt idx="2217">
                  <c:v>11095.53</c:v>
                </c:pt>
                <c:pt idx="2218">
                  <c:v>16676.75</c:v>
                </c:pt>
                <c:pt idx="2219">
                  <c:v>9945.1299999999992</c:v>
                </c:pt>
                <c:pt idx="2220">
                  <c:v>70601.27</c:v>
                </c:pt>
                <c:pt idx="2221">
                  <c:v>13658.49</c:v>
                </c:pt>
                <c:pt idx="2222">
                  <c:v>14230.09</c:v>
                </c:pt>
                <c:pt idx="2223">
                  <c:v>15293.33</c:v>
                </c:pt>
                <c:pt idx="2224">
                  <c:v>11999.45</c:v>
                </c:pt>
                <c:pt idx="2225">
                  <c:v>14489.98</c:v>
                </c:pt>
                <c:pt idx="2226">
                  <c:v>6557.79</c:v>
                </c:pt>
                <c:pt idx="2227">
                  <c:v>21385.41</c:v>
                </c:pt>
                <c:pt idx="2228">
                  <c:v>9874.7900000000009</c:v>
                </c:pt>
                <c:pt idx="2229">
                  <c:v>43314.1</c:v>
                </c:pt>
                <c:pt idx="2230">
                  <c:v>9424.86</c:v>
                </c:pt>
                <c:pt idx="2231">
                  <c:v>8876.43</c:v>
                </c:pt>
                <c:pt idx="2232">
                  <c:v>11200.04</c:v>
                </c:pt>
                <c:pt idx="2233">
                  <c:v>9860.2099999999991</c:v>
                </c:pt>
                <c:pt idx="2234">
                  <c:v>7665.58</c:v>
                </c:pt>
                <c:pt idx="2235">
                  <c:v>16728.68</c:v>
                </c:pt>
                <c:pt idx="2236">
                  <c:v>4533.95</c:v>
                </c:pt>
                <c:pt idx="2237">
                  <c:v>7428.39</c:v>
                </c:pt>
                <c:pt idx="2238">
                  <c:v>5672.48</c:v>
                </c:pt>
                <c:pt idx="2239">
                  <c:v>30017.15</c:v>
                </c:pt>
                <c:pt idx="2240">
                  <c:v>11170.38</c:v>
                </c:pt>
                <c:pt idx="2241">
                  <c:v>8418.81</c:v>
                </c:pt>
                <c:pt idx="2242">
                  <c:v>8002.14</c:v>
                </c:pt>
                <c:pt idx="2243">
                  <c:v>6054.45</c:v>
                </c:pt>
                <c:pt idx="2244">
                  <c:v>7397.55</c:v>
                </c:pt>
                <c:pt idx="2245">
                  <c:v>7653.89</c:v>
                </c:pt>
                <c:pt idx="2246">
                  <c:v>11335.54</c:v>
                </c:pt>
                <c:pt idx="2247">
                  <c:v>27183.71</c:v>
                </c:pt>
                <c:pt idx="2248">
                  <c:v>9983.73</c:v>
                </c:pt>
                <c:pt idx="2249">
                  <c:v>17038.21</c:v>
                </c:pt>
                <c:pt idx="2250">
                  <c:v>6528.24</c:v>
                </c:pt>
                <c:pt idx="2251">
                  <c:v>58039.48</c:v>
                </c:pt>
                <c:pt idx="2252">
                  <c:v>29205.05</c:v>
                </c:pt>
                <c:pt idx="2253">
                  <c:v>8803.02</c:v>
                </c:pt>
                <c:pt idx="2254">
                  <c:v>21782.23</c:v>
                </c:pt>
                <c:pt idx="2255">
                  <c:v>13957.19</c:v>
                </c:pt>
                <c:pt idx="2256">
                  <c:v>20858.97</c:v>
                </c:pt>
                <c:pt idx="2257">
                  <c:v>10651.27</c:v>
                </c:pt>
                <c:pt idx="2258">
                  <c:v>28166.74</c:v>
                </c:pt>
                <c:pt idx="2259">
                  <c:v>8518.3700000000008</c:v>
                </c:pt>
                <c:pt idx="2260">
                  <c:v>11566.8</c:v>
                </c:pt>
                <c:pt idx="2261">
                  <c:v>11816.12</c:v>
                </c:pt>
                <c:pt idx="2262">
                  <c:v>31655.89</c:v>
                </c:pt>
                <c:pt idx="2263">
                  <c:v>43359.63</c:v>
                </c:pt>
                <c:pt idx="2264">
                  <c:v>9252.19</c:v>
                </c:pt>
                <c:pt idx="2265">
                  <c:v>34589.72</c:v>
                </c:pt>
                <c:pt idx="2266">
                  <c:v>16451.330000000002</c:v>
                </c:pt>
                <c:pt idx="2267">
                  <c:v>11601.08</c:v>
                </c:pt>
                <c:pt idx="2268">
                  <c:v>30479.97</c:v>
                </c:pt>
                <c:pt idx="2269">
                  <c:v>11036.96</c:v>
                </c:pt>
                <c:pt idx="2270">
                  <c:v>6971.66</c:v>
                </c:pt>
                <c:pt idx="2271">
                  <c:v>48195.3</c:v>
                </c:pt>
                <c:pt idx="2272">
                  <c:v>15866.17</c:v>
                </c:pt>
                <c:pt idx="2273">
                  <c:v>9328.5499999999993</c:v>
                </c:pt>
                <c:pt idx="2274">
                  <c:v>8154.16</c:v>
                </c:pt>
                <c:pt idx="2275">
                  <c:v>10987.21</c:v>
                </c:pt>
                <c:pt idx="2276">
                  <c:v>11955.99</c:v>
                </c:pt>
                <c:pt idx="2277">
                  <c:v>12968.97</c:v>
                </c:pt>
                <c:pt idx="2278">
                  <c:v>19001.89</c:v>
                </c:pt>
                <c:pt idx="2279">
                  <c:v>10645.43</c:v>
                </c:pt>
                <c:pt idx="2280">
                  <c:v>7413.71</c:v>
                </c:pt>
                <c:pt idx="2281">
                  <c:v>11910.55</c:v>
                </c:pt>
                <c:pt idx="2282">
                  <c:v>10880.89</c:v>
                </c:pt>
                <c:pt idx="2283">
                  <c:v>14248.34</c:v>
                </c:pt>
                <c:pt idx="2284">
                  <c:v>6408.63</c:v>
                </c:pt>
                <c:pt idx="2285">
                  <c:v>8491.14</c:v>
                </c:pt>
                <c:pt idx="2286">
                  <c:v>41609.86</c:v>
                </c:pt>
                <c:pt idx="2287">
                  <c:v>7961.67</c:v>
                </c:pt>
                <c:pt idx="2288">
                  <c:v>6907.22</c:v>
                </c:pt>
                <c:pt idx="2289">
                  <c:v>7769.35</c:v>
                </c:pt>
                <c:pt idx="2290">
                  <c:v>9670.16</c:v>
                </c:pt>
                <c:pt idx="2291">
                  <c:v>10172.459999999999</c:v>
                </c:pt>
                <c:pt idx="2292">
                  <c:v>36329.19</c:v>
                </c:pt>
                <c:pt idx="2293">
                  <c:v>21635.89</c:v>
                </c:pt>
                <c:pt idx="2294">
                  <c:v>40947.839999999997</c:v>
                </c:pt>
                <c:pt idx="2295">
                  <c:v>20415.349999999999</c:v>
                </c:pt>
                <c:pt idx="2296">
                  <c:v>6809.03</c:v>
                </c:pt>
                <c:pt idx="2297">
                  <c:v>34322.769999999997</c:v>
                </c:pt>
                <c:pt idx="2298">
                  <c:v>19092.63</c:v>
                </c:pt>
                <c:pt idx="2299">
                  <c:v>7723.55</c:v>
                </c:pt>
                <c:pt idx="2300">
                  <c:v>21402.21</c:v>
                </c:pt>
                <c:pt idx="2301">
                  <c:v>20708.79</c:v>
                </c:pt>
                <c:pt idx="2302">
                  <c:v>7303.11</c:v>
                </c:pt>
                <c:pt idx="2303">
                  <c:v>6427.14</c:v>
                </c:pt>
                <c:pt idx="2304">
                  <c:v>8089.38</c:v>
                </c:pt>
                <c:pt idx="2305">
                  <c:v>28481.64</c:v>
                </c:pt>
                <c:pt idx="2306">
                  <c:v>24006.46</c:v>
                </c:pt>
                <c:pt idx="2307">
                  <c:v>25312.1</c:v>
                </c:pt>
                <c:pt idx="2308">
                  <c:v>8947.42</c:v>
                </c:pt>
                <c:pt idx="2309">
                  <c:v>22585.03</c:v>
                </c:pt>
                <c:pt idx="2310">
                  <c:v>8349.7999999999993</c:v>
                </c:pt>
                <c:pt idx="2311">
                  <c:v>30660.05</c:v>
                </c:pt>
                <c:pt idx="2312">
                  <c:v>10484.200000000001</c:v>
                </c:pt>
                <c:pt idx="2313">
                  <c:v>21581.49</c:v>
                </c:pt>
                <c:pt idx="2314">
                  <c:v>13425.98</c:v>
                </c:pt>
                <c:pt idx="2315">
                  <c:v>9732.41</c:v>
                </c:pt>
                <c:pt idx="2316">
                  <c:v>6761.58</c:v>
                </c:pt>
                <c:pt idx="2317">
                  <c:v>16170.5</c:v>
                </c:pt>
                <c:pt idx="2318">
                  <c:v>6538.95</c:v>
                </c:pt>
                <c:pt idx="2319">
                  <c:v>6102.62</c:v>
                </c:pt>
                <c:pt idx="2320">
                  <c:v>7955.78</c:v>
                </c:pt>
                <c:pt idx="2321">
                  <c:v>6115.72</c:v>
                </c:pt>
                <c:pt idx="2322">
                  <c:v>8983.7199999999993</c:v>
                </c:pt>
                <c:pt idx="2323">
                  <c:v>16479.25</c:v>
                </c:pt>
                <c:pt idx="2324">
                  <c:v>9545.59</c:v>
                </c:pt>
                <c:pt idx="2325">
                  <c:v>6521.19</c:v>
                </c:pt>
                <c:pt idx="2326">
                  <c:v>10181.59</c:v>
                </c:pt>
                <c:pt idx="2327">
                  <c:v>7950.03</c:v>
                </c:pt>
                <c:pt idx="2328">
                  <c:v>49132.42</c:v>
                </c:pt>
                <c:pt idx="2329">
                  <c:v>9056.24</c:v>
                </c:pt>
                <c:pt idx="2330">
                  <c:v>5647.4</c:v>
                </c:pt>
                <c:pt idx="2331">
                  <c:v>7627.57</c:v>
                </c:pt>
                <c:pt idx="2332">
                  <c:v>15274.21</c:v>
                </c:pt>
                <c:pt idx="2333">
                  <c:v>25766.46</c:v>
                </c:pt>
                <c:pt idx="2334">
                  <c:v>14049.32</c:v>
                </c:pt>
                <c:pt idx="2335">
                  <c:v>125315.16</c:v>
                </c:pt>
                <c:pt idx="2336">
                  <c:v>36188.28</c:v>
                </c:pt>
                <c:pt idx="2337">
                  <c:v>202309.42</c:v>
                </c:pt>
                <c:pt idx="2338">
                  <c:v>115474.99</c:v>
                </c:pt>
                <c:pt idx="2339">
                  <c:v>91162.75</c:v>
                </c:pt>
                <c:pt idx="2340">
                  <c:v>29171.51</c:v>
                </c:pt>
                <c:pt idx="2341">
                  <c:v>66685.05</c:v>
                </c:pt>
                <c:pt idx="2342">
                  <c:v>121054.33</c:v>
                </c:pt>
                <c:pt idx="2343">
                  <c:v>26239.09</c:v>
                </c:pt>
                <c:pt idx="2344">
                  <c:v>69540.08</c:v>
                </c:pt>
                <c:pt idx="2345">
                  <c:v>48603.18</c:v>
                </c:pt>
                <c:pt idx="2346">
                  <c:v>36661.69</c:v>
                </c:pt>
                <c:pt idx="2347">
                  <c:v>144218.51</c:v>
                </c:pt>
                <c:pt idx="2348">
                  <c:v>42027.94</c:v>
                </c:pt>
                <c:pt idx="2349">
                  <c:v>50298.54</c:v>
                </c:pt>
                <c:pt idx="2350">
                  <c:v>44755.67</c:v>
                </c:pt>
                <c:pt idx="2351">
                  <c:v>22585.86</c:v>
                </c:pt>
                <c:pt idx="2352">
                  <c:v>44624.75</c:v>
                </c:pt>
                <c:pt idx="2353">
                  <c:v>16741.38</c:v>
                </c:pt>
                <c:pt idx="2354">
                  <c:v>43304.05</c:v>
                </c:pt>
                <c:pt idx="2355">
                  <c:v>22348.560000000001</c:v>
                </c:pt>
                <c:pt idx="2356">
                  <c:v>43698.96</c:v>
                </c:pt>
                <c:pt idx="2357">
                  <c:v>49675.02</c:v>
                </c:pt>
                <c:pt idx="2358">
                  <c:v>43776.97</c:v>
                </c:pt>
                <c:pt idx="2359">
                  <c:v>25397.919999999998</c:v>
                </c:pt>
                <c:pt idx="2360">
                  <c:v>24268.84</c:v>
                </c:pt>
                <c:pt idx="2361">
                  <c:v>25431.11</c:v>
                </c:pt>
                <c:pt idx="2362">
                  <c:v>19908.400000000001</c:v>
                </c:pt>
                <c:pt idx="2363">
                  <c:v>70114.37</c:v>
                </c:pt>
                <c:pt idx="2364">
                  <c:v>38676.33</c:v>
                </c:pt>
                <c:pt idx="2365">
                  <c:v>20018.72</c:v>
                </c:pt>
                <c:pt idx="2366">
                  <c:v>61310</c:v>
                </c:pt>
                <c:pt idx="2367">
                  <c:v>26576.62</c:v>
                </c:pt>
                <c:pt idx="2368">
                  <c:v>72531.98</c:v>
                </c:pt>
                <c:pt idx="2369">
                  <c:v>46244.25</c:v>
                </c:pt>
                <c:pt idx="2370">
                  <c:v>56215.83</c:v>
                </c:pt>
                <c:pt idx="2371">
                  <c:v>89906.55</c:v>
                </c:pt>
                <c:pt idx="2372">
                  <c:v>32212.240000000002</c:v>
                </c:pt>
                <c:pt idx="2373">
                  <c:v>45869.23</c:v>
                </c:pt>
                <c:pt idx="2374">
                  <c:v>30221</c:v>
                </c:pt>
                <c:pt idx="2375">
                  <c:v>38302.879999999997</c:v>
                </c:pt>
                <c:pt idx="2376">
                  <c:v>23644.35</c:v>
                </c:pt>
                <c:pt idx="2377">
                  <c:v>84046.58</c:v>
                </c:pt>
                <c:pt idx="2378">
                  <c:v>48113.61</c:v>
                </c:pt>
                <c:pt idx="2379">
                  <c:v>86969.8</c:v>
                </c:pt>
                <c:pt idx="2380">
                  <c:v>50236.19</c:v>
                </c:pt>
                <c:pt idx="2381">
                  <c:v>42362.66</c:v>
                </c:pt>
                <c:pt idx="2382">
                  <c:v>40030.65</c:v>
                </c:pt>
                <c:pt idx="2383">
                  <c:v>45616.54</c:v>
                </c:pt>
                <c:pt idx="2384">
                  <c:v>18664.02</c:v>
                </c:pt>
                <c:pt idx="2385">
                  <c:v>14527.61</c:v>
                </c:pt>
                <c:pt idx="2386">
                  <c:v>76908.929999999993</c:v>
                </c:pt>
                <c:pt idx="2387">
                  <c:v>73993.56</c:v>
                </c:pt>
                <c:pt idx="2388">
                  <c:v>26156.99</c:v>
                </c:pt>
                <c:pt idx="2389">
                  <c:v>33311.74</c:v>
                </c:pt>
                <c:pt idx="2390">
                  <c:v>8551.2800000000007</c:v>
                </c:pt>
                <c:pt idx="2391">
                  <c:v>50536.55</c:v>
                </c:pt>
                <c:pt idx="2392">
                  <c:v>36167.31</c:v>
                </c:pt>
                <c:pt idx="2393">
                  <c:v>45586.82</c:v>
                </c:pt>
                <c:pt idx="2394">
                  <c:v>28253.52</c:v>
                </c:pt>
                <c:pt idx="2395">
                  <c:v>38633.71</c:v>
                </c:pt>
                <c:pt idx="2396">
                  <c:v>46566.51</c:v>
                </c:pt>
                <c:pt idx="2397">
                  <c:v>15841.91</c:v>
                </c:pt>
                <c:pt idx="2398">
                  <c:v>36644.68</c:v>
                </c:pt>
                <c:pt idx="2399">
                  <c:v>44217.32</c:v>
                </c:pt>
                <c:pt idx="2400">
                  <c:v>18235.04</c:v>
                </c:pt>
                <c:pt idx="2401">
                  <c:v>30978.92</c:v>
                </c:pt>
                <c:pt idx="2402">
                  <c:v>17263.400000000001</c:v>
                </c:pt>
                <c:pt idx="2403">
                  <c:v>18173.830000000002</c:v>
                </c:pt>
                <c:pt idx="2404">
                  <c:v>17488.37</c:v>
                </c:pt>
                <c:pt idx="2405">
                  <c:v>58403.77</c:v>
                </c:pt>
                <c:pt idx="2406">
                  <c:v>16786.669999999998</c:v>
                </c:pt>
                <c:pt idx="2407">
                  <c:v>15623.36</c:v>
                </c:pt>
                <c:pt idx="2408">
                  <c:v>17054.189999999999</c:v>
                </c:pt>
                <c:pt idx="2409">
                  <c:v>61757.15</c:v>
                </c:pt>
                <c:pt idx="2410">
                  <c:v>32419.23</c:v>
                </c:pt>
                <c:pt idx="2411">
                  <c:v>22159.16</c:v>
                </c:pt>
                <c:pt idx="2412">
                  <c:v>32906.5</c:v>
                </c:pt>
                <c:pt idx="2413">
                  <c:v>11176.37</c:v>
                </c:pt>
                <c:pt idx="2414">
                  <c:v>14579.47</c:v>
                </c:pt>
                <c:pt idx="2415">
                  <c:v>20266.7</c:v>
                </c:pt>
                <c:pt idx="2416">
                  <c:v>64231.96</c:v>
                </c:pt>
                <c:pt idx="2417">
                  <c:v>42537.98</c:v>
                </c:pt>
                <c:pt idx="2418">
                  <c:v>48954.2</c:v>
                </c:pt>
                <c:pt idx="2419">
                  <c:v>22017.5</c:v>
                </c:pt>
                <c:pt idx="2420">
                  <c:v>23615.4</c:v>
                </c:pt>
                <c:pt idx="2421">
                  <c:v>36002.019999999997</c:v>
                </c:pt>
                <c:pt idx="2422">
                  <c:v>15720.61</c:v>
                </c:pt>
                <c:pt idx="2423">
                  <c:v>100569.99</c:v>
                </c:pt>
                <c:pt idx="2424">
                  <c:v>45827.63</c:v>
                </c:pt>
                <c:pt idx="2425">
                  <c:v>22558.99</c:v>
                </c:pt>
                <c:pt idx="2426">
                  <c:v>10599.14</c:v>
                </c:pt>
                <c:pt idx="2427">
                  <c:v>16308.05</c:v>
                </c:pt>
                <c:pt idx="2428">
                  <c:v>14480.7</c:v>
                </c:pt>
                <c:pt idx="2429">
                  <c:v>10873.24</c:v>
                </c:pt>
                <c:pt idx="2430">
                  <c:v>27536.04</c:v>
                </c:pt>
                <c:pt idx="2431">
                  <c:v>24771.79</c:v>
                </c:pt>
                <c:pt idx="2432">
                  <c:v>36207.51</c:v>
                </c:pt>
                <c:pt idx="2433">
                  <c:v>46645.93</c:v>
                </c:pt>
                <c:pt idx="2434">
                  <c:v>11893.43</c:v>
                </c:pt>
                <c:pt idx="2435">
                  <c:v>13408.56</c:v>
                </c:pt>
                <c:pt idx="2436">
                  <c:v>19791.29</c:v>
                </c:pt>
                <c:pt idx="2437">
                  <c:v>90435.74</c:v>
                </c:pt>
                <c:pt idx="2438">
                  <c:v>9766.51</c:v>
                </c:pt>
                <c:pt idx="2439">
                  <c:v>37467.35</c:v>
                </c:pt>
                <c:pt idx="2440">
                  <c:v>38311.040000000001</c:v>
                </c:pt>
                <c:pt idx="2441">
                  <c:v>11755.39</c:v>
                </c:pt>
                <c:pt idx="2442">
                  <c:v>28973.54</c:v>
                </c:pt>
                <c:pt idx="2443">
                  <c:v>36693.269999999997</c:v>
                </c:pt>
                <c:pt idx="2444">
                  <c:v>43680.15</c:v>
                </c:pt>
                <c:pt idx="2445">
                  <c:v>21280.95</c:v>
                </c:pt>
                <c:pt idx="2446">
                  <c:v>17641.78</c:v>
                </c:pt>
                <c:pt idx="2447">
                  <c:v>55960.2</c:v>
                </c:pt>
                <c:pt idx="2448">
                  <c:v>17321.439999999999</c:v>
                </c:pt>
                <c:pt idx="2449">
                  <c:v>38638.480000000003</c:v>
                </c:pt>
                <c:pt idx="2450">
                  <c:v>32339.01</c:v>
                </c:pt>
                <c:pt idx="2451">
                  <c:v>58703.27</c:v>
                </c:pt>
                <c:pt idx="2452">
                  <c:v>14288.96</c:v>
                </c:pt>
                <c:pt idx="2453">
                  <c:v>13819.82</c:v>
                </c:pt>
                <c:pt idx="2454">
                  <c:v>29020.639999999999</c:v>
                </c:pt>
                <c:pt idx="2455">
                  <c:v>17862.64</c:v>
                </c:pt>
                <c:pt idx="2456">
                  <c:v>17863.8</c:v>
                </c:pt>
                <c:pt idx="2457">
                  <c:v>9664.48</c:v>
                </c:pt>
                <c:pt idx="2458">
                  <c:v>19296.27</c:v>
                </c:pt>
                <c:pt idx="2459">
                  <c:v>10220.81</c:v>
                </c:pt>
                <c:pt idx="2460">
                  <c:v>39380.31</c:v>
                </c:pt>
                <c:pt idx="2461">
                  <c:v>29564.82</c:v>
                </c:pt>
                <c:pt idx="2462">
                  <c:v>62758.16</c:v>
                </c:pt>
                <c:pt idx="2463">
                  <c:v>24813.15</c:v>
                </c:pt>
                <c:pt idx="2464">
                  <c:v>13329.84</c:v>
                </c:pt>
                <c:pt idx="2465">
                  <c:v>34702.57</c:v>
                </c:pt>
                <c:pt idx="2466">
                  <c:v>10478.5</c:v>
                </c:pt>
                <c:pt idx="2467">
                  <c:v>25710.720000000001</c:v>
                </c:pt>
                <c:pt idx="2468">
                  <c:v>47492.23</c:v>
                </c:pt>
                <c:pt idx="2469">
                  <c:v>34350.769999999997</c:v>
                </c:pt>
                <c:pt idx="2470">
                  <c:v>49852.67</c:v>
                </c:pt>
                <c:pt idx="2471">
                  <c:v>35329.65</c:v>
                </c:pt>
                <c:pt idx="2472">
                  <c:v>12607.78</c:v>
                </c:pt>
                <c:pt idx="2473">
                  <c:v>23295.87</c:v>
                </c:pt>
                <c:pt idx="2474">
                  <c:v>16584.72</c:v>
                </c:pt>
                <c:pt idx="2475">
                  <c:v>21836.07</c:v>
                </c:pt>
                <c:pt idx="2476">
                  <c:v>42563.46</c:v>
                </c:pt>
                <c:pt idx="2477">
                  <c:v>36997.550000000003</c:v>
                </c:pt>
                <c:pt idx="2478">
                  <c:v>16162.26</c:v>
                </c:pt>
                <c:pt idx="2479">
                  <c:v>30696.44</c:v>
                </c:pt>
                <c:pt idx="2480">
                  <c:v>16600.580000000002</c:v>
                </c:pt>
                <c:pt idx="2481">
                  <c:v>14195.33</c:v>
                </c:pt>
                <c:pt idx="2482">
                  <c:v>7119.47</c:v>
                </c:pt>
                <c:pt idx="2483">
                  <c:v>10544.48</c:v>
                </c:pt>
                <c:pt idx="2484">
                  <c:v>42370.03</c:v>
                </c:pt>
                <c:pt idx="2485">
                  <c:v>22613.39</c:v>
                </c:pt>
                <c:pt idx="2486">
                  <c:v>18671.259999999998</c:v>
                </c:pt>
                <c:pt idx="2487">
                  <c:v>7514.88</c:v>
                </c:pt>
                <c:pt idx="2488">
                  <c:v>12532.37</c:v>
                </c:pt>
                <c:pt idx="2489">
                  <c:v>43477.59</c:v>
                </c:pt>
                <c:pt idx="2490">
                  <c:v>28500.560000000001</c:v>
                </c:pt>
                <c:pt idx="2491">
                  <c:v>28060.1</c:v>
                </c:pt>
                <c:pt idx="2492">
                  <c:v>59355.77</c:v>
                </c:pt>
                <c:pt idx="2493">
                  <c:v>12898.65</c:v>
                </c:pt>
                <c:pt idx="2494">
                  <c:v>25843.96</c:v>
                </c:pt>
                <c:pt idx="2495">
                  <c:v>27276.2</c:v>
                </c:pt>
                <c:pt idx="2496">
                  <c:v>14899.86</c:v>
                </c:pt>
                <c:pt idx="2497">
                  <c:v>39132.78</c:v>
                </c:pt>
                <c:pt idx="2498">
                  <c:v>9844.4599999999991</c:v>
                </c:pt>
                <c:pt idx="2499">
                  <c:v>8735.8700000000008</c:v>
                </c:pt>
                <c:pt idx="2500">
                  <c:v>16864.150000000001</c:v>
                </c:pt>
                <c:pt idx="2501">
                  <c:v>14230.59</c:v>
                </c:pt>
                <c:pt idx="2502">
                  <c:v>10289.86</c:v>
                </c:pt>
                <c:pt idx="2503">
                  <c:v>44510.37</c:v>
                </c:pt>
                <c:pt idx="2504">
                  <c:v>25941.86</c:v>
                </c:pt>
                <c:pt idx="2505">
                  <c:v>22248.46</c:v>
                </c:pt>
                <c:pt idx="2506">
                  <c:v>8112.71</c:v>
                </c:pt>
                <c:pt idx="2507">
                  <c:v>8364.42</c:v>
                </c:pt>
                <c:pt idx="2508">
                  <c:v>15672.35</c:v>
                </c:pt>
                <c:pt idx="2509">
                  <c:v>23577.62</c:v>
                </c:pt>
                <c:pt idx="2510">
                  <c:v>29381.26</c:v>
                </c:pt>
                <c:pt idx="2511">
                  <c:v>13150.45</c:v>
                </c:pt>
                <c:pt idx="2512">
                  <c:v>10348.11</c:v>
                </c:pt>
                <c:pt idx="2513">
                  <c:v>38220.82</c:v>
                </c:pt>
                <c:pt idx="2514">
                  <c:v>23226.69</c:v>
                </c:pt>
                <c:pt idx="2515">
                  <c:v>17232.72</c:v>
                </c:pt>
                <c:pt idx="2516">
                  <c:v>16955.939999999999</c:v>
                </c:pt>
                <c:pt idx="2517">
                  <c:v>41148.54</c:v>
                </c:pt>
                <c:pt idx="2518">
                  <c:v>39577.83</c:v>
                </c:pt>
                <c:pt idx="2519">
                  <c:v>14199.05</c:v>
                </c:pt>
                <c:pt idx="2520">
                  <c:v>20253.91</c:v>
                </c:pt>
                <c:pt idx="2521">
                  <c:v>27451.78</c:v>
                </c:pt>
                <c:pt idx="2522">
                  <c:v>27593.86</c:v>
                </c:pt>
                <c:pt idx="2523">
                  <c:v>16063.73</c:v>
                </c:pt>
                <c:pt idx="2524">
                  <c:v>73609.2</c:v>
                </c:pt>
                <c:pt idx="2525">
                  <c:v>31622.05</c:v>
                </c:pt>
                <c:pt idx="2526">
                  <c:v>22369.77</c:v>
                </c:pt>
                <c:pt idx="2527">
                  <c:v>41918.54</c:v>
                </c:pt>
                <c:pt idx="2528">
                  <c:v>20478.7</c:v>
                </c:pt>
                <c:pt idx="2529">
                  <c:v>25359.05</c:v>
                </c:pt>
                <c:pt idx="2530">
                  <c:v>7711.6</c:v>
                </c:pt>
                <c:pt idx="2531">
                  <c:v>66546.83</c:v>
                </c:pt>
                <c:pt idx="2532">
                  <c:v>22512.32</c:v>
                </c:pt>
                <c:pt idx="2533">
                  <c:v>10991.65</c:v>
                </c:pt>
                <c:pt idx="2534">
                  <c:v>16840.43</c:v>
                </c:pt>
                <c:pt idx="2535">
                  <c:v>27414.94</c:v>
                </c:pt>
                <c:pt idx="2536">
                  <c:v>42327.58</c:v>
                </c:pt>
                <c:pt idx="2537">
                  <c:v>13576</c:v>
                </c:pt>
                <c:pt idx="2538">
                  <c:v>13258.54</c:v>
                </c:pt>
                <c:pt idx="2539">
                  <c:v>35404.92</c:v>
                </c:pt>
                <c:pt idx="2540">
                  <c:v>62245.36</c:v>
                </c:pt>
                <c:pt idx="2541">
                  <c:v>22099.4</c:v>
                </c:pt>
                <c:pt idx="2542">
                  <c:v>34171.51</c:v>
                </c:pt>
                <c:pt idx="2543">
                  <c:v>19986.59</c:v>
                </c:pt>
                <c:pt idx="2544">
                  <c:v>13302.27</c:v>
                </c:pt>
                <c:pt idx="2545">
                  <c:v>11902.74</c:v>
                </c:pt>
                <c:pt idx="2546">
                  <c:v>53431.32</c:v>
                </c:pt>
                <c:pt idx="2547">
                  <c:v>73762.48</c:v>
                </c:pt>
                <c:pt idx="2548">
                  <c:v>10695.91</c:v>
                </c:pt>
                <c:pt idx="2549">
                  <c:v>29447.42</c:v>
                </c:pt>
                <c:pt idx="2550">
                  <c:v>10611.57</c:v>
                </c:pt>
                <c:pt idx="2551">
                  <c:v>9376.98</c:v>
                </c:pt>
                <c:pt idx="2552">
                  <c:v>42189.97</c:v>
                </c:pt>
                <c:pt idx="2553">
                  <c:v>28696.79</c:v>
                </c:pt>
                <c:pt idx="2554">
                  <c:v>19777.349999999999</c:v>
                </c:pt>
                <c:pt idx="2555">
                  <c:v>35820.339999999997</c:v>
                </c:pt>
                <c:pt idx="2556">
                  <c:v>26853.24</c:v>
                </c:pt>
                <c:pt idx="2557">
                  <c:v>6739.4</c:v>
                </c:pt>
                <c:pt idx="2558">
                  <c:v>26538.27</c:v>
                </c:pt>
                <c:pt idx="2559">
                  <c:v>44348.46</c:v>
                </c:pt>
                <c:pt idx="2560">
                  <c:v>37226.949999999997</c:v>
                </c:pt>
                <c:pt idx="2561">
                  <c:v>31512.080000000002</c:v>
                </c:pt>
                <c:pt idx="2562">
                  <c:v>14805.27</c:v>
                </c:pt>
                <c:pt idx="2563">
                  <c:v>26144.6</c:v>
                </c:pt>
                <c:pt idx="2564">
                  <c:v>12741.64</c:v>
                </c:pt>
                <c:pt idx="2565">
                  <c:v>10203.879999999999</c:v>
                </c:pt>
                <c:pt idx="2566">
                  <c:v>27529.65</c:v>
                </c:pt>
                <c:pt idx="2567">
                  <c:v>27437.14</c:v>
                </c:pt>
                <c:pt idx="2568">
                  <c:v>31782.67</c:v>
                </c:pt>
                <c:pt idx="2569">
                  <c:v>36228.82</c:v>
                </c:pt>
                <c:pt idx="2570">
                  <c:v>31561.72</c:v>
                </c:pt>
                <c:pt idx="2571">
                  <c:v>25823.08</c:v>
                </c:pt>
                <c:pt idx="2572">
                  <c:v>7617.66</c:v>
                </c:pt>
                <c:pt idx="2573">
                  <c:v>37718.449999999997</c:v>
                </c:pt>
                <c:pt idx="2574">
                  <c:v>23160.2</c:v>
                </c:pt>
                <c:pt idx="2575">
                  <c:v>29497.55</c:v>
                </c:pt>
                <c:pt idx="2576">
                  <c:v>26350.06</c:v>
                </c:pt>
                <c:pt idx="2577">
                  <c:v>29947.96</c:v>
                </c:pt>
                <c:pt idx="2578">
                  <c:v>14392.66</c:v>
                </c:pt>
                <c:pt idx="2579">
                  <c:v>35748.660000000003</c:v>
                </c:pt>
                <c:pt idx="2580">
                  <c:v>25063.77</c:v>
                </c:pt>
                <c:pt idx="2581">
                  <c:v>10499.65</c:v>
                </c:pt>
                <c:pt idx="2582">
                  <c:v>35632.800000000003</c:v>
                </c:pt>
                <c:pt idx="2583">
                  <c:v>46185.93</c:v>
                </c:pt>
                <c:pt idx="2584">
                  <c:v>8220.44</c:v>
                </c:pt>
                <c:pt idx="2585">
                  <c:v>14650.89</c:v>
                </c:pt>
                <c:pt idx="2586">
                  <c:v>42642.3</c:v>
                </c:pt>
                <c:pt idx="2587">
                  <c:v>11149.72</c:v>
                </c:pt>
                <c:pt idx="2588">
                  <c:v>10778.9</c:v>
                </c:pt>
                <c:pt idx="2589">
                  <c:v>22705.68</c:v>
                </c:pt>
                <c:pt idx="2590">
                  <c:v>20275.59</c:v>
                </c:pt>
                <c:pt idx="2591">
                  <c:v>22858.06</c:v>
                </c:pt>
                <c:pt idx="2592">
                  <c:v>8699.3700000000008</c:v>
                </c:pt>
                <c:pt idx="2593">
                  <c:v>25381.9</c:v>
                </c:pt>
                <c:pt idx="2594">
                  <c:v>29222.27</c:v>
                </c:pt>
                <c:pt idx="2595">
                  <c:v>63426.23</c:v>
                </c:pt>
                <c:pt idx="2596">
                  <c:v>7107.34</c:v>
                </c:pt>
                <c:pt idx="2597">
                  <c:v>19018.68</c:v>
                </c:pt>
                <c:pt idx="2598">
                  <c:v>8871.58</c:v>
                </c:pt>
                <c:pt idx="2599">
                  <c:v>9611.74</c:v>
                </c:pt>
                <c:pt idx="2600">
                  <c:v>17487.52</c:v>
                </c:pt>
                <c:pt idx="2601">
                  <c:v>8178.13</c:v>
                </c:pt>
                <c:pt idx="2602">
                  <c:v>8818.18</c:v>
                </c:pt>
                <c:pt idx="2603">
                  <c:v>10430.9</c:v>
                </c:pt>
                <c:pt idx="2604">
                  <c:v>12179.9</c:v>
                </c:pt>
                <c:pt idx="2605">
                  <c:v>37854.44</c:v>
                </c:pt>
                <c:pt idx="2606">
                  <c:v>7844.03</c:v>
                </c:pt>
                <c:pt idx="2607">
                  <c:v>17682.009999999998</c:v>
                </c:pt>
                <c:pt idx="2608">
                  <c:v>52913.18</c:v>
                </c:pt>
                <c:pt idx="2609">
                  <c:v>14743.29</c:v>
                </c:pt>
                <c:pt idx="2610">
                  <c:v>25303.89</c:v>
                </c:pt>
                <c:pt idx="2611">
                  <c:v>20372.11</c:v>
                </c:pt>
                <c:pt idx="2612">
                  <c:v>31583.33</c:v>
                </c:pt>
                <c:pt idx="2613">
                  <c:v>32005.7</c:v>
                </c:pt>
                <c:pt idx="2614">
                  <c:v>8516.5499999999993</c:v>
                </c:pt>
                <c:pt idx="2615">
                  <c:v>16575.419999999998</c:v>
                </c:pt>
                <c:pt idx="2616">
                  <c:v>12555.22</c:v>
                </c:pt>
                <c:pt idx="2617">
                  <c:v>23066.12</c:v>
                </c:pt>
                <c:pt idx="2618">
                  <c:v>20179.349999999999</c:v>
                </c:pt>
                <c:pt idx="2619">
                  <c:v>12076.64</c:v>
                </c:pt>
                <c:pt idx="2620">
                  <c:v>14410.14</c:v>
                </c:pt>
                <c:pt idx="2621">
                  <c:v>48616.83</c:v>
                </c:pt>
                <c:pt idx="2622">
                  <c:v>12819.19</c:v>
                </c:pt>
                <c:pt idx="2623">
                  <c:v>16515.54</c:v>
                </c:pt>
                <c:pt idx="2624">
                  <c:v>38086.769999999997</c:v>
                </c:pt>
                <c:pt idx="2625">
                  <c:v>60342.82</c:v>
                </c:pt>
                <c:pt idx="2626">
                  <c:v>26852.36</c:v>
                </c:pt>
                <c:pt idx="2627">
                  <c:v>27160.9</c:v>
                </c:pt>
                <c:pt idx="2628">
                  <c:v>24329.52</c:v>
                </c:pt>
                <c:pt idx="2629">
                  <c:v>49335.44</c:v>
                </c:pt>
                <c:pt idx="2630">
                  <c:v>11758.83</c:v>
                </c:pt>
                <c:pt idx="2631">
                  <c:v>25206.39</c:v>
                </c:pt>
                <c:pt idx="2632">
                  <c:v>7353.15</c:v>
                </c:pt>
                <c:pt idx="2633">
                  <c:v>18648.46</c:v>
                </c:pt>
                <c:pt idx="2634">
                  <c:v>37195.29</c:v>
                </c:pt>
                <c:pt idx="2635">
                  <c:v>9822.93</c:v>
                </c:pt>
                <c:pt idx="2636">
                  <c:v>17817.689999999999</c:v>
                </c:pt>
                <c:pt idx="2637">
                  <c:v>19827.75</c:v>
                </c:pt>
                <c:pt idx="2638">
                  <c:v>15994.61</c:v>
                </c:pt>
                <c:pt idx="2639">
                  <c:v>15414.13</c:v>
                </c:pt>
                <c:pt idx="2640">
                  <c:v>10784.91</c:v>
                </c:pt>
                <c:pt idx="2641">
                  <c:v>9471.91</c:v>
                </c:pt>
                <c:pt idx="2642">
                  <c:v>32934.5</c:v>
                </c:pt>
                <c:pt idx="2643">
                  <c:v>16119.75</c:v>
                </c:pt>
                <c:pt idx="2644">
                  <c:v>19464.150000000001</c:v>
                </c:pt>
                <c:pt idx="2645">
                  <c:v>25862.16</c:v>
                </c:pt>
                <c:pt idx="2646">
                  <c:v>15660.15</c:v>
                </c:pt>
                <c:pt idx="2647">
                  <c:v>13700.76</c:v>
                </c:pt>
                <c:pt idx="2648">
                  <c:v>32050.02</c:v>
                </c:pt>
                <c:pt idx="2649">
                  <c:v>14798.63</c:v>
                </c:pt>
                <c:pt idx="2650">
                  <c:v>8039.36</c:v>
                </c:pt>
                <c:pt idx="2651">
                  <c:v>7009.77</c:v>
                </c:pt>
                <c:pt idx="2652">
                  <c:v>8805.83</c:v>
                </c:pt>
                <c:pt idx="2653">
                  <c:v>20549.25</c:v>
                </c:pt>
                <c:pt idx="2654">
                  <c:v>12068.24</c:v>
                </c:pt>
                <c:pt idx="2655">
                  <c:v>15646.31</c:v>
                </c:pt>
                <c:pt idx="2656">
                  <c:v>30185.78</c:v>
                </c:pt>
                <c:pt idx="2657">
                  <c:v>31113.68</c:v>
                </c:pt>
                <c:pt idx="2658">
                  <c:v>17775.240000000002</c:v>
                </c:pt>
                <c:pt idx="2659">
                  <c:v>50824.57</c:v>
                </c:pt>
                <c:pt idx="2660">
                  <c:v>8003.47</c:v>
                </c:pt>
                <c:pt idx="2661">
                  <c:v>26112.59</c:v>
                </c:pt>
                <c:pt idx="2662">
                  <c:v>9024.69</c:v>
                </c:pt>
                <c:pt idx="2663">
                  <c:v>21922.81</c:v>
                </c:pt>
                <c:pt idx="2664">
                  <c:v>8703.91</c:v>
                </c:pt>
                <c:pt idx="2665">
                  <c:v>34909.53</c:v>
                </c:pt>
                <c:pt idx="2666">
                  <c:v>14288.79</c:v>
                </c:pt>
                <c:pt idx="2667">
                  <c:v>28897.39</c:v>
                </c:pt>
                <c:pt idx="2668">
                  <c:v>9874.8700000000008</c:v>
                </c:pt>
                <c:pt idx="2669">
                  <c:v>33333.800000000003</c:v>
                </c:pt>
                <c:pt idx="2670">
                  <c:v>16415.52</c:v>
                </c:pt>
                <c:pt idx="2671">
                  <c:v>6921.29</c:v>
                </c:pt>
                <c:pt idx="2672">
                  <c:v>33982.44</c:v>
                </c:pt>
                <c:pt idx="2673">
                  <c:v>7949.56</c:v>
                </c:pt>
                <c:pt idx="2674">
                  <c:v>23400.79</c:v>
                </c:pt>
                <c:pt idx="2675">
                  <c:v>49985.39</c:v>
                </c:pt>
                <c:pt idx="2676">
                  <c:v>34034.92</c:v>
                </c:pt>
                <c:pt idx="2677">
                  <c:v>10912.06</c:v>
                </c:pt>
                <c:pt idx="2678">
                  <c:v>12047.45</c:v>
                </c:pt>
                <c:pt idx="2679">
                  <c:v>14721.17</c:v>
                </c:pt>
                <c:pt idx="2680">
                  <c:v>30866.53</c:v>
                </c:pt>
                <c:pt idx="2681">
                  <c:v>24011.279999999999</c:v>
                </c:pt>
                <c:pt idx="2682">
                  <c:v>13216.04</c:v>
                </c:pt>
                <c:pt idx="2683">
                  <c:v>9047.41</c:v>
                </c:pt>
                <c:pt idx="2684">
                  <c:v>47793.42</c:v>
                </c:pt>
                <c:pt idx="2685">
                  <c:v>34726.83</c:v>
                </c:pt>
                <c:pt idx="2686">
                  <c:v>17039.509999999998</c:v>
                </c:pt>
                <c:pt idx="2687">
                  <c:v>41068.959999999999</c:v>
                </c:pt>
                <c:pt idx="2688">
                  <c:v>9730.56</c:v>
                </c:pt>
                <c:pt idx="2689">
                  <c:v>38442.959999999999</c:v>
                </c:pt>
                <c:pt idx="2690">
                  <c:v>9164.48</c:v>
                </c:pt>
                <c:pt idx="2691">
                  <c:v>7315.95</c:v>
                </c:pt>
                <c:pt idx="2692">
                  <c:v>28969.61</c:v>
                </c:pt>
                <c:pt idx="2693">
                  <c:v>37138.53</c:v>
                </c:pt>
                <c:pt idx="2694">
                  <c:v>10476.780000000001</c:v>
                </c:pt>
                <c:pt idx="2695">
                  <c:v>15317.5</c:v>
                </c:pt>
                <c:pt idx="2696">
                  <c:v>34662.25</c:v>
                </c:pt>
                <c:pt idx="2697">
                  <c:v>26788.69</c:v>
                </c:pt>
                <c:pt idx="2698">
                  <c:v>23738.97</c:v>
                </c:pt>
                <c:pt idx="2699">
                  <c:v>8854.3700000000008</c:v>
                </c:pt>
                <c:pt idx="2700">
                  <c:v>6445.26</c:v>
                </c:pt>
                <c:pt idx="2701">
                  <c:v>6948.87</c:v>
                </c:pt>
                <c:pt idx="2702">
                  <c:v>12102.82</c:v>
                </c:pt>
                <c:pt idx="2703">
                  <c:v>10567.85</c:v>
                </c:pt>
                <c:pt idx="2704">
                  <c:v>15993.99</c:v>
                </c:pt>
                <c:pt idx="2705">
                  <c:v>22224.25</c:v>
                </c:pt>
                <c:pt idx="2706">
                  <c:v>18192.73</c:v>
                </c:pt>
                <c:pt idx="2707">
                  <c:v>26382.55</c:v>
                </c:pt>
                <c:pt idx="2708">
                  <c:v>46318.73</c:v>
                </c:pt>
                <c:pt idx="2709">
                  <c:v>11306.59</c:v>
                </c:pt>
                <c:pt idx="2710">
                  <c:v>17933.79</c:v>
                </c:pt>
                <c:pt idx="2711">
                  <c:v>41791.910000000003</c:v>
                </c:pt>
                <c:pt idx="2712">
                  <c:v>15749.4</c:v>
                </c:pt>
                <c:pt idx="2713">
                  <c:v>34722.449999999997</c:v>
                </c:pt>
                <c:pt idx="2714">
                  <c:v>8937.2900000000009</c:v>
                </c:pt>
                <c:pt idx="2715">
                  <c:v>15562.7</c:v>
                </c:pt>
                <c:pt idx="2716">
                  <c:v>15858.71</c:v>
                </c:pt>
                <c:pt idx="2717">
                  <c:v>33423.089999999997</c:v>
                </c:pt>
                <c:pt idx="2718">
                  <c:v>36746.26</c:v>
                </c:pt>
                <c:pt idx="2719">
                  <c:v>10330</c:v>
                </c:pt>
                <c:pt idx="2720">
                  <c:v>8029.51</c:v>
                </c:pt>
                <c:pt idx="2721">
                  <c:v>49217.66</c:v>
                </c:pt>
                <c:pt idx="2722">
                  <c:v>30493.9</c:v>
                </c:pt>
                <c:pt idx="2723">
                  <c:v>16492.38</c:v>
                </c:pt>
                <c:pt idx="2724">
                  <c:v>33403.019999999997</c:v>
                </c:pt>
                <c:pt idx="2725">
                  <c:v>9064.7000000000007</c:v>
                </c:pt>
                <c:pt idx="2726">
                  <c:v>18911.580000000002</c:v>
                </c:pt>
                <c:pt idx="2727">
                  <c:v>30397.32</c:v>
                </c:pt>
                <c:pt idx="2728">
                  <c:v>14893.19</c:v>
                </c:pt>
                <c:pt idx="2729">
                  <c:v>25000.799999999999</c:v>
                </c:pt>
                <c:pt idx="2730">
                  <c:v>18330.61</c:v>
                </c:pt>
                <c:pt idx="2731">
                  <c:v>19244.689999999999</c:v>
                </c:pt>
                <c:pt idx="2732">
                  <c:v>26416.48</c:v>
                </c:pt>
                <c:pt idx="2733">
                  <c:v>15618.5</c:v>
                </c:pt>
                <c:pt idx="2734">
                  <c:v>12651.52</c:v>
                </c:pt>
                <c:pt idx="2735">
                  <c:v>15606.11</c:v>
                </c:pt>
                <c:pt idx="2736">
                  <c:v>63805.22</c:v>
                </c:pt>
                <c:pt idx="2737">
                  <c:v>21822.84</c:v>
                </c:pt>
                <c:pt idx="2738">
                  <c:v>6118.06</c:v>
                </c:pt>
                <c:pt idx="2739">
                  <c:v>6466.1</c:v>
                </c:pt>
                <c:pt idx="2740">
                  <c:v>58588.44</c:v>
                </c:pt>
                <c:pt idx="2741">
                  <c:v>17519.599999999999</c:v>
                </c:pt>
                <c:pt idx="2742">
                  <c:v>15409.63</c:v>
                </c:pt>
                <c:pt idx="2743">
                  <c:v>6437.86</c:v>
                </c:pt>
                <c:pt idx="2744">
                  <c:v>7062.74</c:v>
                </c:pt>
                <c:pt idx="2745">
                  <c:v>22867.14</c:v>
                </c:pt>
                <c:pt idx="2746">
                  <c:v>15618.12</c:v>
                </c:pt>
                <c:pt idx="2747">
                  <c:v>70514.69</c:v>
                </c:pt>
                <c:pt idx="2748">
                  <c:v>12622.55</c:v>
                </c:pt>
                <c:pt idx="2749">
                  <c:v>15855.76</c:v>
                </c:pt>
                <c:pt idx="2750">
                  <c:v>28220.57</c:v>
                </c:pt>
                <c:pt idx="2751">
                  <c:v>17329.59</c:v>
                </c:pt>
                <c:pt idx="2752">
                  <c:v>8921.9699999999993</c:v>
                </c:pt>
                <c:pt idx="2753">
                  <c:v>36444.300000000003</c:v>
                </c:pt>
                <c:pt idx="2754">
                  <c:v>16674.849999999999</c:v>
                </c:pt>
                <c:pt idx="2755">
                  <c:v>17577.060000000001</c:v>
                </c:pt>
                <c:pt idx="2756">
                  <c:v>15222.64</c:v>
                </c:pt>
                <c:pt idx="2757">
                  <c:v>10796.46</c:v>
                </c:pt>
                <c:pt idx="2758">
                  <c:v>6755.12</c:v>
                </c:pt>
                <c:pt idx="2759">
                  <c:v>51723.72</c:v>
                </c:pt>
                <c:pt idx="2760">
                  <c:v>21096.86</c:v>
                </c:pt>
                <c:pt idx="2761">
                  <c:v>7528.88</c:v>
                </c:pt>
                <c:pt idx="2762">
                  <c:v>10195.64</c:v>
                </c:pt>
                <c:pt idx="2763">
                  <c:v>9362.65</c:v>
                </c:pt>
                <c:pt idx="2764">
                  <c:v>9107.7999999999993</c:v>
                </c:pt>
                <c:pt idx="2765">
                  <c:v>13689.62</c:v>
                </c:pt>
                <c:pt idx="2766">
                  <c:v>33660.44</c:v>
                </c:pt>
                <c:pt idx="2767">
                  <c:v>23571.55</c:v>
                </c:pt>
                <c:pt idx="2768">
                  <c:v>30141.67</c:v>
                </c:pt>
                <c:pt idx="2769">
                  <c:v>11946.19</c:v>
                </c:pt>
                <c:pt idx="2770">
                  <c:v>8249.41</c:v>
                </c:pt>
                <c:pt idx="2771">
                  <c:v>8968.86</c:v>
                </c:pt>
                <c:pt idx="2772">
                  <c:v>7428.62</c:v>
                </c:pt>
                <c:pt idx="2773">
                  <c:v>46103.03</c:v>
                </c:pt>
                <c:pt idx="2774">
                  <c:v>33583.910000000003</c:v>
                </c:pt>
                <c:pt idx="2775">
                  <c:v>52893.71</c:v>
                </c:pt>
                <c:pt idx="2776">
                  <c:v>58699.05</c:v>
                </c:pt>
                <c:pt idx="2777">
                  <c:v>16837.39</c:v>
                </c:pt>
                <c:pt idx="2778">
                  <c:v>16174.08</c:v>
                </c:pt>
                <c:pt idx="2779">
                  <c:v>16048.05</c:v>
                </c:pt>
                <c:pt idx="2780">
                  <c:v>8404.6200000000008</c:v>
                </c:pt>
                <c:pt idx="2781">
                  <c:v>25346.29</c:v>
                </c:pt>
                <c:pt idx="2782">
                  <c:v>20701.61</c:v>
                </c:pt>
                <c:pt idx="2783">
                  <c:v>29997.01</c:v>
                </c:pt>
                <c:pt idx="2784">
                  <c:v>10095.24</c:v>
                </c:pt>
                <c:pt idx="2785">
                  <c:v>8126.09</c:v>
                </c:pt>
                <c:pt idx="2786">
                  <c:v>11129.19</c:v>
                </c:pt>
                <c:pt idx="2787">
                  <c:v>10390.77</c:v>
                </c:pt>
                <c:pt idx="2788">
                  <c:v>16626.41</c:v>
                </c:pt>
                <c:pt idx="2789">
                  <c:v>14373.45</c:v>
                </c:pt>
                <c:pt idx="2790">
                  <c:v>7484.6</c:v>
                </c:pt>
                <c:pt idx="2791">
                  <c:v>7526.82</c:v>
                </c:pt>
                <c:pt idx="2792">
                  <c:v>24897.14</c:v>
                </c:pt>
                <c:pt idx="2793">
                  <c:v>6578.22</c:v>
                </c:pt>
                <c:pt idx="2794">
                  <c:v>8300.7900000000009</c:v>
                </c:pt>
                <c:pt idx="2795">
                  <c:v>6850.97</c:v>
                </c:pt>
                <c:pt idx="2796">
                  <c:v>38436.75</c:v>
                </c:pt>
                <c:pt idx="2797">
                  <c:v>8329.1</c:v>
                </c:pt>
                <c:pt idx="2798">
                  <c:v>20025.400000000001</c:v>
                </c:pt>
                <c:pt idx="2799">
                  <c:v>6587.35</c:v>
                </c:pt>
                <c:pt idx="2800">
                  <c:v>37499.9</c:v>
                </c:pt>
                <c:pt idx="2801">
                  <c:v>7205.26</c:v>
                </c:pt>
                <c:pt idx="2802">
                  <c:v>10251.93</c:v>
                </c:pt>
                <c:pt idx="2803">
                  <c:v>68652.320000000007</c:v>
                </c:pt>
                <c:pt idx="2804">
                  <c:v>13826.9</c:v>
                </c:pt>
                <c:pt idx="2805">
                  <c:v>7164.34</c:v>
                </c:pt>
                <c:pt idx="2806">
                  <c:v>15946.79</c:v>
                </c:pt>
                <c:pt idx="2807">
                  <c:v>18565.189999999999</c:v>
                </c:pt>
                <c:pt idx="2808">
                  <c:v>6557.97</c:v>
                </c:pt>
                <c:pt idx="2809">
                  <c:v>8711.36</c:v>
                </c:pt>
                <c:pt idx="2810">
                  <c:v>10237.35</c:v>
                </c:pt>
                <c:pt idx="2811">
                  <c:v>8922.7999999999993</c:v>
                </c:pt>
                <c:pt idx="2812">
                  <c:v>8268.2099999999991</c:v>
                </c:pt>
                <c:pt idx="2813">
                  <c:v>23531.95</c:v>
                </c:pt>
                <c:pt idx="2814">
                  <c:v>11641.34</c:v>
                </c:pt>
                <c:pt idx="2815">
                  <c:v>16139.24</c:v>
                </c:pt>
                <c:pt idx="2816">
                  <c:v>9849.5400000000009</c:v>
                </c:pt>
                <c:pt idx="2817">
                  <c:v>6445.4</c:v>
                </c:pt>
                <c:pt idx="2818">
                  <c:v>9741.42</c:v>
                </c:pt>
                <c:pt idx="2819">
                  <c:v>11203.09</c:v>
                </c:pt>
                <c:pt idx="2820">
                  <c:v>43628.99</c:v>
                </c:pt>
                <c:pt idx="2821">
                  <c:v>24766.38</c:v>
                </c:pt>
                <c:pt idx="2822">
                  <c:v>21159.75</c:v>
                </c:pt>
                <c:pt idx="2823">
                  <c:v>9407.32</c:v>
                </c:pt>
                <c:pt idx="2824">
                  <c:v>18450.82</c:v>
                </c:pt>
                <c:pt idx="2825">
                  <c:v>10783.05</c:v>
                </c:pt>
                <c:pt idx="2826">
                  <c:v>7390.14</c:v>
                </c:pt>
                <c:pt idx="2827">
                  <c:v>14794.44</c:v>
                </c:pt>
                <c:pt idx="2828">
                  <c:v>16679.919999999998</c:v>
                </c:pt>
                <c:pt idx="2829">
                  <c:v>11294.52</c:v>
                </c:pt>
                <c:pt idx="2830">
                  <c:v>33168.050000000003</c:v>
                </c:pt>
                <c:pt idx="2831">
                  <c:v>7666.85</c:v>
                </c:pt>
                <c:pt idx="2832">
                  <c:v>41125.160000000003</c:v>
                </c:pt>
                <c:pt idx="2833">
                  <c:v>19685.87</c:v>
                </c:pt>
                <c:pt idx="2834">
                  <c:v>25919.9</c:v>
                </c:pt>
                <c:pt idx="2835">
                  <c:v>16454.37</c:v>
                </c:pt>
                <c:pt idx="2836">
                  <c:v>21770.71</c:v>
                </c:pt>
                <c:pt idx="2837">
                  <c:v>7781.86</c:v>
                </c:pt>
                <c:pt idx="2838">
                  <c:v>21173.599999999999</c:v>
                </c:pt>
                <c:pt idx="2839">
                  <c:v>14005.49</c:v>
                </c:pt>
                <c:pt idx="2840">
                  <c:v>12064.68</c:v>
                </c:pt>
                <c:pt idx="2841">
                  <c:v>8897.34</c:v>
                </c:pt>
                <c:pt idx="2842">
                  <c:v>6243.46</c:v>
                </c:pt>
                <c:pt idx="2843">
                  <c:v>21051.3</c:v>
                </c:pt>
                <c:pt idx="2844">
                  <c:v>6196.51</c:v>
                </c:pt>
                <c:pt idx="2845">
                  <c:v>8756.85</c:v>
                </c:pt>
                <c:pt idx="2846">
                  <c:v>12835.54</c:v>
                </c:pt>
                <c:pt idx="2847">
                  <c:v>26825.43</c:v>
                </c:pt>
                <c:pt idx="2848">
                  <c:v>14683.27</c:v>
                </c:pt>
                <c:pt idx="2849">
                  <c:v>19168.75</c:v>
                </c:pt>
                <c:pt idx="2850">
                  <c:v>25805.62</c:v>
                </c:pt>
                <c:pt idx="2851">
                  <c:v>14591.76</c:v>
                </c:pt>
                <c:pt idx="2852">
                  <c:v>9649.66</c:v>
                </c:pt>
                <c:pt idx="2853">
                  <c:v>33568.58</c:v>
                </c:pt>
                <c:pt idx="2854">
                  <c:v>19245.57</c:v>
                </c:pt>
                <c:pt idx="2855">
                  <c:v>20554.12</c:v>
                </c:pt>
                <c:pt idx="2856">
                  <c:v>9496.57</c:v>
                </c:pt>
                <c:pt idx="2857">
                  <c:v>39847.699999999997</c:v>
                </c:pt>
                <c:pt idx="2858">
                  <c:v>7588.31</c:v>
                </c:pt>
                <c:pt idx="2859">
                  <c:v>15703.9</c:v>
                </c:pt>
                <c:pt idx="2860">
                  <c:v>21508.74</c:v>
                </c:pt>
                <c:pt idx="2861">
                  <c:v>26465.22</c:v>
                </c:pt>
                <c:pt idx="2862">
                  <c:v>30116.66</c:v>
                </c:pt>
                <c:pt idx="2863">
                  <c:v>51508.639999999999</c:v>
                </c:pt>
                <c:pt idx="2864">
                  <c:v>24073.53</c:v>
                </c:pt>
                <c:pt idx="2865">
                  <c:v>27770.6</c:v>
                </c:pt>
                <c:pt idx="2866">
                  <c:v>10232.82</c:v>
                </c:pt>
                <c:pt idx="2867">
                  <c:v>13562.68</c:v>
                </c:pt>
                <c:pt idx="2868">
                  <c:v>19594.990000000002</c:v>
                </c:pt>
                <c:pt idx="2869">
                  <c:v>7325.37</c:v>
                </c:pt>
                <c:pt idx="2870">
                  <c:v>6971.19</c:v>
                </c:pt>
                <c:pt idx="2871">
                  <c:v>26122.39</c:v>
                </c:pt>
                <c:pt idx="2872">
                  <c:v>6832.32</c:v>
                </c:pt>
                <c:pt idx="2873">
                  <c:v>16506.04</c:v>
                </c:pt>
                <c:pt idx="2874">
                  <c:v>14349.55</c:v>
                </c:pt>
                <c:pt idx="2875">
                  <c:v>12976.77</c:v>
                </c:pt>
                <c:pt idx="2876">
                  <c:v>9373.09</c:v>
                </c:pt>
                <c:pt idx="2877">
                  <c:v>7221.32</c:v>
                </c:pt>
                <c:pt idx="2878">
                  <c:v>16263.45</c:v>
                </c:pt>
                <c:pt idx="2879">
                  <c:v>8529.85</c:v>
                </c:pt>
                <c:pt idx="2880">
                  <c:v>7845.94</c:v>
                </c:pt>
                <c:pt idx="2881">
                  <c:v>8039.44</c:v>
                </c:pt>
                <c:pt idx="2882">
                  <c:v>13073.61</c:v>
                </c:pt>
                <c:pt idx="2883">
                  <c:v>17042.14</c:v>
                </c:pt>
                <c:pt idx="2884">
                  <c:v>19102.53</c:v>
                </c:pt>
                <c:pt idx="2885">
                  <c:v>8176.94</c:v>
                </c:pt>
                <c:pt idx="2886">
                  <c:v>7650.68</c:v>
                </c:pt>
                <c:pt idx="2887">
                  <c:v>7775.67</c:v>
                </c:pt>
                <c:pt idx="2888">
                  <c:v>44634.7</c:v>
                </c:pt>
                <c:pt idx="2889">
                  <c:v>18088.66</c:v>
                </c:pt>
                <c:pt idx="2890">
                  <c:v>7820</c:v>
                </c:pt>
                <c:pt idx="2891">
                  <c:v>14791.65</c:v>
                </c:pt>
                <c:pt idx="2892">
                  <c:v>6009.56</c:v>
                </c:pt>
                <c:pt idx="2893">
                  <c:v>11304.93</c:v>
                </c:pt>
                <c:pt idx="2894">
                  <c:v>20699.68</c:v>
                </c:pt>
                <c:pt idx="2895">
                  <c:v>17842.990000000002</c:v>
                </c:pt>
                <c:pt idx="2896">
                  <c:v>40621.86</c:v>
                </c:pt>
                <c:pt idx="2897">
                  <c:v>5469.48</c:v>
                </c:pt>
                <c:pt idx="2898">
                  <c:v>42936.12</c:v>
                </c:pt>
                <c:pt idx="2899">
                  <c:v>10564.93</c:v>
                </c:pt>
                <c:pt idx="2900">
                  <c:v>26025.33</c:v>
                </c:pt>
                <c:pt idx="2901">
                  <c:v>22115.08</c:v>
                </c:pt>
                <c:pt idx="2902">
                  <c:v>52136.19</c:v>
                </c:pt>
                <c:pt idx="2903">
                  <c:v>16955.88</c:v>
                </c:pt>
                <c:pt idx="2904">
                  <c:v>7764.55</c:v>
                </c:pt>
                <c:pt idx="2905">
                  <c:v>7574.75</c:v>
                </c:pt>
                <c:pt idx="2906">
                  <c:v>7291.75</c:v>
                </c:pt>
                <c:pt idx="2907">
                  <c:v>18630.64</c:v>
                </c:pt>
                <c:pt idx="2908">
                  <c:v>31454.63</c:v>
                </c:pt>
                <c:pt idx="2909">
                  <c:v>24136.13</c:v>
                </c:pt>
                <c:pt idx="2910">
                  <c:v>9506.24</c:v>
                </c:pt>
                <c:pt idx="2911">
                  <c:v>6417.15</c:v>
                </c:pt>
                <c:pt idx="2912">
                  <c:v>8017.63</c:v>
                </c:pt>
                <c:pt idx="2913">
                  <c:v>5785.11</c:v>
                </c:pt>
                <c:pt idx="2914">
                  <c:v>12081.44</c:v>
                </c:pt>
                <c:pt idx="2915">
                  <c:v>50359.87</c:v>
                </c:pt>
                <c:pt idx="2916">
                  <c:v>44745.53</c:v>
                </c:pt>
                <c:pt idx="2917">
                  <c:v>11433.58</c:v>
                </c:pt>
                <c:pt idx="2918">
                  <c:v>16519.72</c:v>
                </c:pt>
                <c:pt idx="2919">
                  <c:v>20151.13</c:v>
                </c:pt>
                <c:pt idx="2920">
                  <c:v>21321.52</c:v>
                </c:pt>
                <c:pt idx="2921">
                  <c:v>21765.1</c:v>
                </c:pt>
                <c:pt idx="2922">
                  <c:v>7933.89</c:v>
                </c:pt>
                <c:pt idx="2923">
                  <c:v>9227.4599999999991</c:v>
                </c:pt>
                <c:pt idx="2924">
                  <c:v>7889.12</c:v>
                </c:pt>
                <c:pt idx="2925">
                  <c:v>8307.35</c:v>
                </c:pt>
                <c:pt idx="2926">
                  <c:v>7277.43</c:v>
                </c:pt>
                <c:pt idx="2927">
                  <c:v>12164.42</c:v>
                </c:pt>
                <c:pt idx="2928">
                  <c:v>37839.360000000001</c:v>
                </c:pt>
                <c:pt idx="2929">
                  <c:v>41237.08</c:v>
                </c:pt>
                <c:pt idx="2930">
                  <c:v>19011.57</c:v>
                </c:pt>
                <c:pt idx="2931">
                  <c:v>6110.14</c:v>
                </c:pt>
                <c:pt idx="2932">
                  <c:v>7897.35</c:v>
                </c:pt>
                <c:pt idx="2933">
                  <c:v>8037.47</c:v>
                </c:pt>
                <c:pt idx="2934">
                  <c:v>18048.22</c:v>
                </c:pt>
                <c:pt idx="2935">
                  <c:v>4848.7299999999996</c:v>
                </c:pt>
                <c:pt idx="2936">
                  <c:v>23428.62</c:v>
                </c:pt>
                <c:pt idx="2937">
                  <c:v>28307.64</c:v>
                </c:pt>
                <c:pt idx="2938">
                  <c:v>6418</c:v>
                </c:pt>
                <c:pt idx="2939">
                  <c:v>12643.03</c:v>
                </c:pt>
                <c:pt idx="2940">
                  <c:v>8212.58</c:v>
                </c:pt>
                <c:pt idx="2941">
                  <c:v>8878.36</c:v>
                </c:pt>
                <c:pt idx="2942">
                  <c:v>27064.84</c:v>
                </c:pt>
                <c:pt idx="2943">
                  <c:v>23697.74</c:v>
                </c:pt>
                <c:pt idx="2944">
                  <c:v>6113.39</c:v>
                </c:pt>
                <c:pt idx="2945">
                  <c:v>16389.78</c:v>
                </c:pt>
                <c:pt idx="2946">
                  <c:v>11263.91</c:v>
                </c:pt>
                <c:pt idx="2947">
                  <c:v>9243.16</c:v>
                </c:pt>
                <c:pt idx="2948">
                  <c:v>13116.9</c:v>
                </c:pt>
                <c:pt idx="2949">
                  <c:v>20886.57</c:v>
                </c:pt>
                <c:pt idx="2950">
                  <c:v>11655.36</c:v>
                </c:pt>
                <c:pt idx="2951">
                  <c:v>26218.03</c:v>
                </c:pt>
                <c:pt idx="2952">
                  <c:v>7835.18</c:v>
                </c:pt>
                <c:pt idx="2953">
                  <c:v>7286.68</c:v>
                </c:pt>
                <c:pt idx="2954">
                  <c:v>12288.15</c:v>
                </c:pt>
                <c:pt idx="2955">
                  <c:v>26637.08</c:v>
                </c:pt>
                <c:pt idx="2956">
                  <c:v>7828.26</c:v>
                </c:pt>
                <c:pt idx="2957">
                  <c:v>30071.5</c:v>
                </c:pt>
                <c:pt idx="2958">
                  <c:v>26216.48</c:v>
                </c:pt>
                <c:pt idx="2959">
                  <c:v>14789.79</c:v>
                </c:pt>
                <c:pt idx="2960">
                  <c:v>21494.9</c:v>
                </c:pt>
                <c:pt idx="2961">
                  <c:v>6929.95</c:v>
                </c:pt>
                <c:pt idx="2962">
                  <c:v>11717.73</c:v>
                </c:pt>
                <c:pt idx="2963">
                  <c:v>9550.07</c:v>
                </c:pt>
                <c:pt idx="2964">
                  <c:v>14651.05</c:v>
                </c:pt>
                <c:pt idx="2965">
                  <c:v>7154.53</c:v>
                </c:pt>
                <c:pt idx="2966">
                  <c:v>6996.99</c:v>
                </c:pt>
                <c:pt idx="2967">
                  <c:v>20518.61</c:v>
                </c:pt>
                <c:pt idx="2968">
                  <c:v>28606.61</c:v>
                </c:pt>
                <c:pt idx="2969">
                  <c:v>10327.06</c:v>
                </c:pt>
                <c:pt idx="2970">
                  <c:v>8980.4699999999993</c:v>
                </c:pt>
                <c:pt idx="2971">
                  <c:v>8482.34</c:v>
                </c:pt>
                <c:pt idx="2972">
                  <c:v>18333.310000000001</c:v>
                </c:pt>
                <c:pt idx="2973">
                  <c:v>9936.86</c:v>
                </c:pt>
                <c:pt idx="2974">
                  <c:v>13986.92</c:v>
                </c:pt>
                <c:pt idx="2975">
                  <c:v>6180.97</c:v>
                </c:pt>
                <c:pt idx="2976">
                  <c:v>9950.11</c:v>
                </c:pt>
                <c:pt idx="2977">
                  <c:v>8011.7</c:v>
                </c:pt>
                <c:pt idx="2978">
                  <c:v>7160.75</c:v>
                </c:pt>
                <c:pt idx="2979">
                  <c:v>10481.85</c:v>
                </c:pt>
                <c:pt idx="2980">
                  <c:v>25831.88</c:v>
                </c:pt>
                <c:pt idx="2981">
                  <c:v>13423.04</c:v>
                </c:pt>
                <c:pt idx="2982">
                  <c:v>8836.5400000000009</c:v>
                </c:pt>
                <c:pt idx="2983">
                  <c:v>8175.66</c:v>
                </c:pt>
                <c:pt idx="2984">
                  <c:v>15543.65</c:v>
                </c:pt>
                <c:pt idx="2985">
                  <c:v>8309.58</c:v>
                </c:pt>
                <c:pt idx="2986">
                  <c:v>10524.72</c:v>
                </c:pt>
                <c:pt idx="2987">
                  <c:v>14182.17</c:v>
                </c:pt>
                <c:pt idx="2988">
                  <c:v>29691.89</c:v>
                </c:pt>
                <c:pt idx="2989">
                  <c:v>30951.39</c:v>
                </c:pt>
                <c:pt idx="2990">
                  <c:v>17232.04</c:v>
                </c:pt>
                <c:pt idx="2991">
                  <c:v>39343.83</c:v>
                </c:pt>
                <c:pt idx="2992">
                  <c:v>6578.75</c:v>
                </c:pt>
                <c:pt idx="2993">
                  <c:v>30623.82</c:v>
                </c:pt>
                <c:pt idx="2994">
                  <c:v>19318.23</c:v>
                </c:pt>
                <c:pt idx="2995">
                  <c:v>5770.02</c:v>
                </c:pt>
                <c:pt idx="2996">
                  <c:v>21346.9</c:v>
                </c:pt>
                <c:pt idx="2997">
                  <c:v>25240.06</c:v>
                </c:pt>
                <c:pt idx="2998">
                  <c:v>20742.68</c:v>
                </c:pt>
                <c:pt idx="2999">
                  <c:v>13679.81</c:v>
                </c:pt>
                <c:pt idx="3000">
                  <c:v>6925.69</c:v>
                </c:pt>
                <c:pt idx="3001">
                  <c:v>7196.18</c:v>
                </c:pt>
                <c:pt idx="3002">
                  <c:v>10773.36</c:v>
                </c:pt>
                <c:pt idx="3003">
                  <c:v>7624.53</c:v>
                </c:pt>
                <c:pt idx="3004">
                  <c:v>11429.2</c:v>
                </c:pt>
                <c:pt idx="3005">
                  <c:v>8105.85</c:v>
                </c:pt>
                <c:pt idx="3006">
                  <c:v>6757.53</c:v>
                </c:pt>
                <c:pt idx="3007">
                  <c:v>10020.82</c:v>
                </c:pt>
                <c:pt idx="3008">
                  <c:v>16948.759999999998</c:v>
                </c:pt>
                <c:pt idx="3009">
                  <c:v>10272.06</c:v>
                </c:pt>
                <c:pt idx="3010">
                  <c:v>8244.1200000000008</c:v>
                </c:pt>
                <c:pt idx="3011">
                  <c:v>8581.8700000000008</c:v>
                </c:pt>
                <c:pt idx="3012">
                  <c:v>21452.92</c:v>
                </c:pt>
                <c:pt idx="3013">
                  <c:v>18953.48</c:v>
                </c:pt>
                <c:pt idx="3014">
                  <c:v>6466.01</c:v>
                </c:pt>
                <c:pt idx="3015">
                  <c:v>6894.88</c:v>
                </c:pt>
                <c:pt idx="3016">
                  <c:v>17755.46</c:v>
                </c:pt>
                <c:pt idx="3017">
                  <c:v>15893</c:v>
                </c:pt>
                <c:pt idx="3018">
                  <c:v>9050.26</c:v>
                </c:pt>
                <c:pt idx="3019">
                  <c:v>5782.96</c:v>
                </c:pt>
                <c:pt idx="3020">
                  <c:v>18375.13</c:v>
                </c:pt>
                <c:pt idx="3021">
                  <c:v>27850.19</c:v>
                </c:pt>
                <c:pt idx="3022">
                  <c:v>25480.83</c:v>
                </c:pt>
                <c:pt idx="3023">
                  <c:v>36529.519999999997</c:v>
                </c:pt>
                <c:pt idx="3024">
                  <c:v>5984.36</c:v>
                </c:pt>
                <c:pt idx="3025">
                  <c:v>16656.400000000001</c:v>
                </c:pt>
                <c:pt idx="3026">
                  <c:v>26538.880000000001</c:v>
                </c:pt>
                <c:pt idx="3027">
                  <c:v>19405.78</c:v>
                </c:pt>
                <c:pt idx="3028">
                  <c:v>30931.57</c:v>
                </c:pt>
                <c:pt idx="3029">
                  <c:v>9694.58</c:v>
                </c:pt>
                <c:pt idx="3030">
                  <c:v>21448.7</c:v>
                </c:pt>
                <c:pt idx="3031">
                  <c:v>7305.15</c:v>
                </c:pt>
                <c:pt idx="3032">
                  <c:v>32044.89</c:v>
                </c:pt>
                <c:pt idx="3033">
                  <c:v>6925.59</c:v>
                </c:pt>
                <c:pt idx="3034">
                  <c:v>19893.060000000001</c:v>
                </c:pt>
                <c:pt idx="3035">
                  <c:v>14498.31</c:v>
                </c:pt>
                <c:pt idx="3036">
                  <c:v>10612.37</c:v>
                </c:pt>
                <c:pt idx="3037">
                  <c:v>45693.02</c:v>
                </c:pt>
                <c:pt idx="3038">
                  <c:v>8335.82</c:v>
                </c:pt>
                <c:pt idx="3039">
                  <c:v>10804.67</c:v>
                </c:pt>
                <c:pt idx="3040">
                  <c:v>10463.61</c:v>
                </c:pt>
                <c:pt idx="3041">
                  <c:v>24591.83</c:v>
                </c:pt>
                <c:pt idx="3042">
                  <c:v>14543.85</c:v>
                </c:pt>
                <c:pt idx="3043">
                  <c:v>6094.36</c:v>
                </c:pt>
                <c:pt idx="3044">
                  <c:v>27297.55</c:v>
                </c:pt>
                <c:pt idx="3045">
                  <c:v>15212.71</c:v>
                </c:pt>
                <c:pt idx="3046">
                  <c:v>10645.56</c:v>
                </c:pt>
                <c:pt idx="3047">
                  <c:v>26893.16</c:v>
                </c:pt>
                <c:pt idx="3048">
                  <c:v>20122.060000000001</c:v>
                </c:pt>
                <c:pt idx="3049">
                  <c:v>11689.99</c:v>
                </c:pt>
                <c:pt idx="3050">
                  <c:v>10645.71</c:v>
                </c:pt>
                <c:pt idx="3051">
                  <c:v>26750.55</c:v>
                </c:pt>
                <c:pt idx="3052">
                  <c:v>8970.2199999999993</c:v>
                </c:pt>
                <c:pt idx="3053">
                  <c:v>6299.75</c:v>
                </c:pt>
                <c:pt idx="3054">
                  <c:v>22170.12</c:v>
                </c:pt>
                <c:pt idx="3055">
                  <c:v>16172.45</c:v>
                </c:pt>
                <c:pt idx="3056">
                  <c:v>6086.96</c:v>
                </c:pt>
                <c:pt idx="3057">
                  <c:v>8079.28</c:v>
                </c:pt>
                <c:pt idx="3058">
                  <c:v>9714.94</c:v>
                </c:pt>
                <c:pt idx="3059">
                  <c:v>10367.77</c:v>
                </c:pt>
                <c:pt idx="3060">
                  <c:v>27654.560000000001</c:v>
                </c:pt>
                <c:pt idx="3061">
                  <c:v>28098</c:v>
                </c:pt>
                <c:pt idx="3062">
                  <c:v>20238.34</c:v>
                </c:pt>
                <c:pt idx="3063">
                  <c:v>10060.57</c:v>
                </c:pt>
                <c:pt idx="3064">
                  <c:v>31209.98</c:v>
                </c:pt>
                <c:pt idx="3065">
                  <c:v>8992.64</c:v>
                </c:pt>
                <c:pt idx="3066">
                  <c:v>7880.49</c:v>
                </c:pt>
                <c:pt idx="3067">
                  <c:v>7419.91</c:v>
                </c:pt>
                <c:pt idx="3068">
                  <c:v>6958.89</c:v>
                </c:pt>
                <c:pt idx="3069">
                  <c:v>20897.810000000001</c:v>
                </c:pt>
                <c:pt idx="3070">
                  <c:v>37456.18</c:v>
                </c:pt>
                <c:pt idx="3071">
                  <c:v>11783.72</c:v>
                </c:pt>
                <c:pt idx="3072">
                  <c:v>26144.19</c:v>
                </c:pt>
                <c:pt idx="3073">
                  <c:v>8688.64</c:v>
                </c:pt>
                <c:pt idx="3074">
                  <c:v>25386.01</c:v>
                </c:pt>
                <c:pt idx="3075">
                  <c:v>15700.19</c:v>
                </c:pt>
                <c:pt idx="3076">
                  <c:v>21810.68</c:v>
                </c:pt>
                <c:pt idx="3077">
                  <c:v>28130.87</c:v>
                </c:pt>
                <c:pt idx="3078">
                  <c:v>5139.8900000000003</c:v>
                </c:pt>
                <c:pt idx="3079">
                  <c:v>50487.58</c:v>
                </c:pt>
                <c:pt idx="3080">
                  <c:v>11239.2</c:v>
                </c:pt>
                <c:pt idx="3081">
                  <c:v>6945.91</c:v>
                </c:pt>
                <c:pt idx="3082">
                  <c:v>24529.77</c:v>
                </c:pt>
                <c:pt idx="3083">
                  <c:v>20693.37</c:v>
                </c:pt>
                <c:pt idx="3084">
                  <c:v>13529.3</c:v>
                </c:pt>
                <c:pt idx="3085">
                  <c:v>33024.83</c:v>
                </c:pt>
                <c:pt idx="3086">
                  <c:v>5946.54</c:v>
                </c:pt>
                <c:pt idx="3087">
                  <c:v>6657.51</c:v>
                </c:pt>
                <c:pt idx="3088">
                  <c:v>19229.259999999998</c:v>
                </c:pt>
                <c:pt idx="3089">
                  <c:v>14880.75</c:v>
                </c:pt>
                <c:pt idx="3090">
                  <c:v>15369.47</c:v>
                </c:pt>
                <c:pt idx="3091">
                  <c:v>15732.48</c:v>
                </c:pt>
                <c:pt idx="3092">
                  <c:v>16436.75</c:v>
                </c:pt>
                <c:pt idx="3093">
                  <c:v>8790.65</c:v>
                </c:pt>
                <c:pt idx="3094">
                  <c:v>8566.98</c:v>
                </c:pt>
                <c:pt idx="3095">
                  <c:v>7996.11</c:v>
                </c:pt>
                <c:pt idx="3096">
                  <c:v>12080.44</c:v>
                </c:pt>
                <c:pt idx="3097">
                  <c:v>27453.58</c:v>
                </c:pt>
                <c:pt idx="3098">
                  <c:v>9146.92</c:v>
                </c:pt>
                <c:pt idx="3099">
                  <c:v>8051.62</c:v>
                </c:pt>
                <c:pt idx="3100">
                  <c:v>19030.900000000001</c:v>
                </c:pt>
                <c:pt idx="3101">
                  <c:v>25436.95</c:v>
                </c:pt>
                <c:pt idx="3102">
                  <c:v>6278.02</c:v>
                </c:pt>
                <c:pt idx="3103">
                  <c:v>11038.93</c:v>
                </c:pt>
                <c:pt idx="3104">
                  <c:v>19264.28</c:v>
                </c:pt>
                <c:pt idx="3105">
                  <c:v>21738</c:v>
                </c:pt>
                <c:pt idx="3106">
                  <c:v>6215.17</c:v>
                </c:pt>
                <c:pt idx="3107">
                  <c:v>29655.99</c:v>
                </c:pt>
                <c:pt idx="3108">
                  <c:v>36295.22</c:v>
                </c:pt>
                <c:pt idx="3109">
                  <c:v>22459.31</c:v>
                </c:pt>
                <c:pt idx="3110">
                  <c:v>17021.810000000001</c:v>
                </c:pt>
                <c:pt idx="3111">
                  <c:v>12158.07</c:v>
                </c:pt>
                <c:pt idx="3112">
                  <c:v>5489.47</c:v>
                </c:pt>
                <c:pt idx="3113">
                  <c:v>24830.77</c:v>
                </c:pt>
                <c:pt idx="3114">
                  <c:v>28450.19</c:v>
                </c:pt>
                <c:pt idx="3115">
                  <c:v>6138.91</c:v>
                </c:pt>
                <c:pt idx="3116">
                  <c:v>9446.57</c:v>
                </c:pt>
                <c:pt idx="3117">
                  <c:v>26648.59</c:v>
                </c:pt>
                <c:pt idx="3118">
                  <c:v>28680.75</c:v>
                </c:pt>
                <c:pt idx="3119">
                  <c:v>16945.25</c:v>
                </c:pt>
                <c:pt idx="3120">
                  <c:v>26185.65</c:v>
                </c:pt>
                <c:pt idx="3121">
                  <c:v>6580.5</c:v>
                </c:pt>
                <c:pt idx="3122">
                  <c:v>6871.23</c:v>
                </c:pt>
                <c:pt idx="3123">
                  <c:v>5875.61</c:v>
                </c:pt>
                <c:pt idx="3124">
                  <c:v>14456.65</c:v>
                </c:pt>
                <c:pt idx="3125">
                  <c:v>25664.53</c:v>
                </c:pt>
                <c:pt idx="3126">
                  <c:v>5670.63</c:v>
                </c:pt>
                <c:pt idx="3127">
                  <c:v>16299.91</c:v>
                </c:pt>
                <c:pt idx="3128">
                  <c:v>11766.2</c:v>
                </c:pt>
                <c:pt idx="3129">
                  <c:v>12203.19</c:v>
                </c:pt>
                <c:pt idx="3130">
                  <c:v>24914.91</c:v>
                </c:pt>
                <c:pt idx="3131">
                  <c:v>19503.650000000001</c:v>
                </c:pt>
                <c:pt idx="3132">
                  <c:v>12835.35</c:v>
                </c:pt>
                <c:pt idx="3133">
                  <c:v>46011.74</c:v>
                </c:pt>
                <c:pt idx="3134">
                  <c:v>17494.580000000002</c:v>
                </c:pt>
                <c:pt idx="3135">
                  <c:v>6228.75</c:v>
                </c:pt>
                <c:pt idx="3136">
                  <c:v>16401.23</c:v>
                </c:pt>
                <c:pt idx="3137">
                  <c:v>25248.49</c:v>
                </c:pt>
                <c:pt idx="3138">
                  <c:v>15710.17</c:v>
                </c:pt>
                <c:pt idx="3139">
                  <c:v>13605.5</c:v>
                </c:pt>
                <c:pt idx="3140">
                  <c:v>7035.99</c:v>
                </c:pt>
                <c:pt idx="3141">
                  <c:v>6898.92</c:v>
                </c:pt>
                <c:pt idx="3142">
                  <c:v>7822.93</c:v>
                </c:pt>
                <c:pt idx="3143">
                  <c:v>10709.54</c:v>
                </c:pt>
                <c:pt idx="3144">
                  <c:v>14992.68</c:v>
                </c:pt>
                <c:pt idx="3145">
                  <c:v>6930.04</c:v>
                </c:pt>
                <c:pt idx="3146">
                  <c:v>21054.07</c:v>
                </c:pt>
                <c:pt idx="3147">
                  <c:v>28773.45</c:v>
                </c:pt>
                <c:pt idx="3148">
                  <c:v>19885.330000000002</c:v>
                </c:pt>
                <c:pt idx="3149">
                  <c:v>7885.98</c:v>
                </c:pt>
                <c:pt idx="3150">
                  <c:v>7837.39</c:v>
                </c:pt>
                <c:pt idx="3151">
                  <c:v>16199.19</c:v>
                </c:pt>
                <c:pt idx="3152">
                  <c:v>23293.65</c:v>
                </c:pt>
                <c:pt idx="3153">
                  <c:v>15682.31</c:v>
                </c:pt>
                <c:pt idx="3154">
                  <c:v>11095.92</c:v>
                </c:pt>
                <c:pt idx="3155">
                  <c:v>15825.35</c:v>
                </c:pt>
                <c:pt idx="3156">
                  <c:v>14855.69</c:v>
                </c:pt>
                <c:pt idx="3157">
                  <c:v>7005.05</c:v>
                </c:pt>
                <c:pt idx="3158">
                  <c:v>9960.52</c:v>
                </c:pt>
                <c:pt idx="3159">
                  <c:v>24810.53</c:v>
                </c:pt>
                <c:pt idx="3160">
                  <c:v>7936.82</c:v>
                </c:pt>
                <c:pt idx="3161">
                  <c:v>24247.23</c:v>
                </c:pt>
                <c:pt idx="3162">
                  <c:v>23791.75</c:v>
                </c:pt>
                <c:pt idx="3163">
                  <c:v>21493.65</c:v>
                </c:pt>
                <c:pt idx="3164">
                  <c:v>17727.490000000002</c:v>
                </c:pt>
                <c:pt idx="3165">
                  <c:v>18074.689999999999</c:v>
                </c:pt>
                <c:pt idx="3166">
                  <c:v>27736.22</c:v>
                </c:pt>
                <c:pt idx="3167">
                  <c:v>24113.98</c:v>
                </c:pt>
                <c:pt idx="3168">
                  <c:v>10219.86</c:v>
                </c:pt>
                <c:pt idx="3169">
                  <c:v>6720.65</c:v>
                </c:pt>
                <c:pt idx="3170">
                  <c:v>13440.12</c:v>
                </c:pt>
                <c:pt idx="3171">
                  <c:v>26630.39</c:v>
                </c:pt>
                <c:pt idx="3172">
                  <c:v>12432.75</c:v>
                </c:pt>
                <c:pt idx="3173">
                  <c:v>14506.57</c:v>
                </c:pt>
                <c:pt idx="3174">
                  <c:v>24739.02</c:v>
                </c:pt>
                <c:pt idx="3175">
                  <c:v>30133.439999999999</c:v>
                </c:pt>
                <c:pt idx="3176">
                  <c:v>12704.58</c:v>
                </c:pt>
                <c:pt idx="3177">
                  <c:v>23586.69</c:v>
                </c:pt>
                <c:pt idx="3178">
                  <c:v>19556.84</c:v>
                </c:pt>
                <c:pt idx="3179">
                  <c:v>12828.99</c:v>
                </c:pt>
                <c:pt idx="3180">
                  <c:v>21532.97</c:v>
                </c:pt>
                <c:pt idx="3181">
                  <c:v>15107.21</c:v>
                </c:pt>
                <c:pt idx="3182">
                  <c:v>11261.84</c:v>
                </c:pt>
                <c:pt idx="3183">
                  <c:v>26558.02</c:v>
                </c:pt>
                <c:pt idx="3184">
                  <c:v>18976.25</c:v>
                </c:pt>
                <c:pt idx="3185">
                  <c:v>7564.23</c:v>
                </c:pt>
                <c:pt idx="3186">
                  <c:v>13717.38</c:v>
                </c:pt>
                <c:pt idx="3187">
                  <c:v>11416.47</c:v>
                </c:pt>
                <c:pt idx="3188">
                  <c:v>10276.19</c:v>
                </c:pt>
                <c:pt idx="3189">
                  <c:v>20686.169999999998</c:v>
                </c:pt>
                <c:pt idx="3190">
                  <c:v>10823.59</c:v>
                </c:pt>
                <c:pt idx="3191">
                  <c:v>23469.7</c:v>
                </c:pt>
                <c:pt idx="3192">
                  <c:v>14823.57</c:v>
                </c:pt>
                <c:pt idx="3193">
                  <c:v>10962.52</c:v>
                </c:pt>
                <c:pt idx="3194">
                  <c:v>169012.45</c:v>
                </c:pt>
                <c:pt idx="3195">
                  <c:v>179339.36</c:v>
                </c:pt>
                <c:pt idx="3196">
                  <c:v>44508.6</c:v>
                </c:pt>
                <c:pt idx="3197">
                  <c:v>62136.02</c:v>
                </c:pt>
                <c:pt idx="3198">
                  <c:v>180824.63</c:v>
                </c:pt>
                <c:pt idx="3199">
                  <c:v>66981</c:v>
                </c:pt>
                <c:pt idx="3200">
                  <c:v>42423.42</c:v>
                </c:pt>
                <c:pt idx="3201">
                  <c:v>32753.74</c:v>
                </c:pt>
                <c:pt idx="3202">
                  <c:v>33832.410000000003</c:v>
                </c:pt>
                <c:pt idx="3203">
                  <c:v>42421.91</c:v>
                </c:pt>
                <c:pt idx="3204">
                  <c:v>45330.48</c:v>
                </c:pt>
                <c:pt idx="3205">
                  <c:v>34566.46</c:v>
                </c:pt>
                <c:pt idx="3206">
                  <c:v>12100.42</c:v>
                </c:pt>
                <c:pt idx="3207">
                  <c:v>46723.7</c:v>
                </c:pt>
                <c:pt idx="3208">
                  <c:v>72874.820000000007</c:v>
                </c:pt>
                <c:pt idx="3209">
                  <c:v>21889.73</c:v>
                </c:pt>
                <c:pt idx="3210">
                  <c:v>16075.71</c:v>
                </c:pt>
                <c:pt idx="3211">
                  <c:v>44253.38</c:v>
                </c:pt>
                <c:pt idx="3212">
                  <c:v>32843.980000000003</c:v>
                </c:pt>
                <c:pt idx="3213">
                  <c:v>40058.32</c:v>
                </c:pt>
                <c:pt idx="3214">
                  <c:v>16763.560000000001</c:v>
                </c:pt>
                <c:pt idx="3215">
                  <c:v>30780.46</c:v>
                </c:pt>
                <c:pt idx="3216">
                  <c:v>59940.160000000003</c:v>
                </c:pt>
                <c:pt idx="3217">
                  <c:v>16475.97</c:v>
                </c:pt>
                <c:pt idx="3218">
                  <c:v>21342.58</c:v>
                </c:pt>
                <c:pt idx="3219">
                  <c:v>30135.98</c:v>
                </c:pt>
                <c:pt idx="3220">
                  <c:v>17819.009999999998</c:v>
                </c:pt>
                <c:pt idx="3221">
                  <c:v>15474.98</c:v>
                </c:pt>
                <c:pt idx="3222">
                  <c:v>57689.46</c:v>
                </c:pt>
                <c:pt idx="3223">
                  <c:v>21030.04</c:v>
                </c:pt>
                <c:pt idx="3224">
                  <c:v>46616.31</c:v>
                </c:pt>
                <c:pt idx="3225">
                  <c:v>24672.07</c:v>
                </c:pt>
                <c:pt idx="3226">
                  <c:v>8727.02</c:v>
                </c:pt>
                <c:pt idx="3227">
                  <c:v>21346.34</c:v>
                </c:pt>
                <c:pt idx="3228">
                  <c:v>26012.7</c:v>
                </c:pt>
                <c:pt idx="3229">
                  <c:v>68161.59</c:v>
                </c:pt>
                <c:pt idx="3230">
                  <c:v>28302.55</c:v>
                </c:pt>
                <c:pt idx="3231">
                  <c:v>12571.31</c:v>
                </c:pt>
                <c:pt idx="3232">
                  <c:v>29239.75</c:v>
                </c:pt>
                <c:pt idx="3233">
                  <c:v>12781.85</c:v>
                </c:pt>
                <c:pt idx="3234">
                  <c:v>66527.17</c:v>
                </c:pt>
                <c:pt idx="3235">
                  <c:v>43501.52</c:v>
                </c:pt>
                <c:pt idx="3236">
                  <c:v>38038.620000000003</c:v>
                </c:pt>
                <c:pt idx="3237">
                  <c:v>50069.74</c:v>
                </c:pt>
                <c:pt idx="3238">
                  <c:v>20113.240000000002</c:v>
                </c:pt>
                <c:pt idx="3239">
                  <c:v>21966.959999999999</c:v>
                </c:pt>
                <c:pt idx="3240">
                  <c:v>29399.46</c:v>
                </c:pt>
                <c:pt idx="3241">
                  <c:v>15720.08</c:v>
                </c:pt>
                <c:pt idx="3242">
                  <c:v>8367.2000000000007</c:v>
                </c:pt>
                <c:pt idx="3243">
                  <c:v>28600.34</c:v>
                </c:pt>
                <c:pt idx="3244">
                  <c:v>9764.5400000000009</c:v>
                </c:pt>
                <c:pt idx="3245">
                  <c:v>16151.54</c:v>
                </c:pt>
                <c:pt idx="3246">
                  <c:v>12389.41</c:v>
                </c:pt>
                <c:pt idx="3247">
                  <c:v>16311.14</c:v>
                </c:pt>
                <c:pt idx="3248">
                  <c:v>17994.16</c:v>
                </c:pt>
                <c:pt idx="3249">
                  <c:v>19832.89</c:v>
                </c:pt>
                <c:pt idx="3250">
                  <c:v>12128.59</c:v>
                </c:pt>
                <c:pt idx="3251">
                  <c:v>16382.28</c:v>
                </c:pt>
                <c:pt idx="3252">
                  <c:v>54427.24</c:v>
                </c:pt>
                <c:pt idx="3253">
                  <c:v>16304.33</c:v>
                </c:pt>
                <c:pt idx="3254">
                  <c:v>11139.12</c:v>
                </c:pt>
                <c:pt idx="3255">
                  <c:v>29144.31</c:v>
                </c:pt>
                <c:pt idx="3256">
                  <c:v>14095.33</c:v>
                </c:pt>
                <c:pt idx="3257">
                  <c:v>7698.45</c:v>
                </c:pt>
                <c:pt idx="3258">
                  <c:v>37552.83</c:v>
                </c:pt>
                <c:pt idx="3259">
                  <c:v>12613.48</c:v>
                </c:pt>
                <c:pt idx="3260">
                  <c:v>17627.349999999999</c:v>
                </c:pt>
                <c:pt idx="3261">
                  <c:v>10469.82</c:v>
                </c:pt>
                <c:pt idx="3262">
                  <c:v>5799.6</c:v>
                </c:pt>
                <c:pt idx="3263">
                  <c:v>36690.69</c:v>
                </c:pt>
                <c:pt idx="3264">
                  <c:v>10044.26</c:v>
                </c:pt>
                <c:pt idx="3265">
                  <c:v>13045.53</c:v>
                </c:pt>
                <c:pt idx="3266">
                  <c:v>11855.57</c:v>
                </c:pt>
                <c:pt idx="3267">
                  <c:v>8829.36</c:v>
                </c:pt>
                <c:pt idx="3268">
                  <c:v>36026.019999999997</c:v>
                </c:pt>
                <c:pt idx="3269">
                  <c:v>8692.24</c:v>
                </c:pt>
                <c:pt idx="3270">
                  <c:v>18831.41</c:v>
                </c:pt>
                <c:pt idx="3271">
                  <c:v>7310.35</c:v>
                </c:pt>
                <c:pt idx="3272">
                  <c:v>7502.09</c:v>
                </c:pt>
                <c:pt idx="3273">
                  <c:v>17173.72</c:v>
                </c:pt>
                <c:pt idx="3274">
                  <c:v>8200.44</c:v>
                </c:pt>
                <c:pt idx="3275">
                  <c:v>27375.95</c:v>
                </c:pt>
                <c:pt idx="3276">
                  <c:v>17189.3</c:v>
                </c:pt>
                <c:pt idx="3277">
                  <c:v>9784.32</c:v>
                </c:pt>
                <c:pt idx="3278">
                  <c:v>6978.9</c:v>
                </c:pt>
                <c:pt idx="3279">
                  <c:v>11752.52</c:v>
                </c:pt>
                <c:pt idx="3280">
                  <c:v>52535.08</c:v>
                </c:pt>
                <c:pt idx="3281">
                  <c:v>19561.72</c:v>
                </c:pt>
                <c:pt idx="3282">
                  <c:v>20317.669999999998</c:v>
                </c:pt>
                <c:pt idx="3283">
                  <c:v>6599.27</c:v>
                </c:pt>
                <c:pt idx="3284">
                  <c:v>23523.94</c:v>
                </c:pt>
                <c:pt idx="3285">
                  <c:v>15735.92</c:v>
                </c:pt>
                <c:pt idx="3286">
                  <c:v>8147.72</c:v>
                </c:pt>
                <c:pt idx="3287">
                  <c:v>5812.29</c:v>
                </c:pt>
                <c:pt idx="3288">
                  <c:v>8019.46</c:v>
                </c:pt>
                <c:pt idx="3289">
                  <c:v>35767.379999999997</c:v>
                </c:pt>
                <c:pt idx="3290">
                  <c:v>16704.34</c:v>
                </c:pt>
                <c:pt idx="3291">
                  <c:v>20143.89</c:v>
                </c:pt>
                <c:pt idx="3292">
                  <c:v>6736.9</c:v>
                </c:pt>
                <c:pt idx="3293">
                  <c:v>7246.48</c:v>
                </c:pt>
                <c:pt idx="3294">
                  <c:v>41033.47</c:v>
                </c:pt>
                <c:pt idx="3295">
                  <c:v>26501.1</c:v>
                </c:pt>
                <c:pt idx="3296">
                  <c:v>23976.02</c:v>
                </c:pt>
                <c:pt idx="3297">
                  <c:v>22963.13</c:v>
                </c:pt>
                <c:pt idx="3298">
                  <c:v>13306.15</c:v>
                </c:pt>
                <c:pt idx="3299">
                  <c:v>38112.97</c:v>
                </c:pt>
                <c:pt idx="3300">
                  <c:v>18387.38</c:v>
                </c:pt>
                <c:pt idx="3301">
                  <c:v>9436.77</c:v>
                </c:pt>
                <c:pt idx="3302">
                  <c:v>30115.98</c:v>
                </c:pt>
                <c:pt idx="3303">
                  <c:v>22589.03</c:v>
                </c:pt>
                <c:pt idx="3304">
                  <c:v>23202.35</c:v>
                </c:pt>
                <c:pt idx="3305">
                  <c:v>6187.36</c:v>
                </c:pt>
                <c:pt idx="3306">
                  <c:v>24406.16</c:v>
                </c:pt>
                <c:pt idx="3307">
                  <c:v>8327.81</c:v>
                </c:pt>
                <c:pt idx="3308">
                  <c:v>11753.58</c:v>
                </c:pt>
                <c:pt idx="3309">
                  <c:v>19941.21</c:v>
                </c:pt>
                <c:pt idx="3310">
                  <c:v>31661.360000000001</c:v>
                </c:pt>
                <c:pt idx="3311">
                  <c:v>14222.23</c:v>
                </c:pt>
                <c:pt idx="3312">
                  <c:v>19390.38</c:v>
                </c:pt>
                <c:pt idx="3313">
                  <c:v>21841.599999999999</c:v>
                </c:pt>
                <c:pt idx="3314">
                  <c:v>26180.85</c:v>
                </c:pt>
                <c:pt idx="3315">
                  <c:v>8565.33</c:v>
                </c:pt>
                <c:pt idx="3316">
                  <c:v>8490.7900000000009</c:v>
                </c:pt>
                <c:pt idx="3317">
                  <c:v>6941.83</c:v>
                </c:pt>
                <c:pt idx="3318">
                  <c:v>17638.77</c:v>
                </c:pt>
                <c:pt idx="3319">
                  <c:v>7352.96</c:v>
                </c:pt>
                <c:pt idx="3320">
                  <c:v>22775.25</c:v>
                </c:pt>
                <c:pt idx="3321">
                  <c:v>5764.28</c:v>
                </c:pt>
                <c:pt idx="3322">
                  <c:v>7553.71</c:v>
                </c:pt>
                <c:pt idx="3323">
                  <c:v>15207.34</c:v>
                </c:pt>
                <c:pt idx="3324">
                  <c:v>12134.14</c:v>
                </c:pt>
                <c:pt idx="3325">
                  <c:v>11609.55</c:v>
                </c:pt>
                <c:pt idx="3326">
                  <c:v>10517.49</c:v>
                </c:pt>
                <c:pt idx="3327">
                  <c:v>17894.79</c:v>
                </c:pt>
                <c:pt idx="3328">
                  <c:v>18464.939999999999</c:v>
                </c:pt>
                <c:pt idx="3329">
                  <c:v>7570.07</c:v>
                </c:pt>
                <c:pt idx="3330">
                  <c:v>12244.56</c:v>
                </c:pt>
                <c:pt idx="3331">
                  <c:v>10589.35</c:v>
                </c:pt>
                <c:pt idx="3332">
                  <c:v>12931.95</c:v>
                </c:pt>
                <c:pt idx="3333">
                  <c:v>26388.400000000001</c:v>
                </c:pt>
                <c:pt idx="3334">
                  <c:v>15282.37</c:v>
                </c:pt>
                <c:pt idx="3335">
                  <c:v>14814.35</c:v>
                </c:pt>
                <c:pt idx="3336">
                  <c:v>9251.77</c:v>
                </c:pt>
                <c:pt idx="3337">
                  <c:v>19846.11</c:v>
                </c:pt>
                <c:pt idx="3338">
                  <c:v>14309.32</c:v>
                </c:pt>
                <c:pt idx="3339">
                  <c:v>15855.25</c:v>
                </c:pt>
                <c:pt idx="3340">
                  <c:v>9771.9500000000007</c:v>
                </c:pt>
                <c:pt idx="3341">
                  <c:v>22091.03</c:v>
                </c:pt>
                <c:pt idx="3342">
                  <c:v>12144.12</c:v>
                </c:pt>
                <c:pt idx="3343">
                  <c:v>22787.599999999999</c:v>
                </c:pt>
                <c:pt idx="3344">
                  <c:v>306138.63</c:v>
                </c:pt>
                <c:pt idx="3345">
                  <c:v>182468</c:v>
                </c:pt>
                <c:pt idx="3346">
                  <c:v>148439.70000000001</c:v>
                </c:pt>
                <c:pt idx="3347">
                  <c:v>71759.710000000006</c:v>
                </c:pt>
                <c:pt idx="3348">
                  <c:v>274572.12</c:v>
                </c:pt>
                <c:pt idx="3349">
                  <c:v>184602.58</c:v>
                </c:pt>
                <c:pt idx="3350">
                  <c:v>143674.04</c:v>
                </c:pt>
                <c:pt idx="3351">
                  <c:v>24305.29</c:v>
                </c:pt>
                <c:pt idx="3352">
                  <c:v>53223.86</c:v>
                </c:pt>
                <c:pt idx="3353">
                  <c:v>119080.12</c:v>
                </c:pt>
                <c:pt idx="3354">
                  <c:v>167966.16</c:v>
                </c:pt>
                <c:pt idx="3355">
                  <c:v>162877.51</c:v>
                </c:pt>
                <c:pt idx="3356">
                  <c:v>25163.040000000001</c:v>
                </c:pt>
                <c:pt idx="3357">
                  <c:v>146456.19</c:v>
                </c:pt>
                <c:pt idx="3358">
                  <c:v>134919.66</c:v>
                </c:pt>
                <c:pt idx="3359">
                  <c:v>13441.97</c:v>
                </c:pt>
                <c:pt idx="3360">
                  <c:v>50954.47</c:v>
                </c:pt>
                <c:pt idx="3361">
                  <c:v>81567.199999999997</c:v>
                </c:pt>
                <c:pt idx="3362">
                  <c:v>36881.550000000003</c:v>
                </c:pt>
                <c:pt idx="3363">
                  <c:v>12194.26</c:v>
                </c:pt>
                <c:pt idx="3364">
                  <c:v>69673.86</c:v>
                </c:pt>
                <c:pt idx="3365">
                  <c:v>181845.18</c:v>
                </c:pt>
                <c:pt idx="3366">
                  <c:v>47670.71</c:v>
                </c:pt>
                <c:pt idx="3367">
                  <c:v>70768.59</c:v>
                </c:pt>
                <c:pt idx="3368">
                  <c:v>51042.23</c:v>
                </c:pt>
                <c:pt idx="3369">
                  <c:v>37817.199999999997</c:v>
                </c:pt>
                <c:pt idx="3370">
                  <c:v>36203.29</c:v>
                </c:pt>
                <c:pt idx="3371">
                  <c:v>12524.23</c:v>
                </c:pt>
                <c:pt idx="3372">
                  <c:v>72899.990000000005</c:v>
                </c:pt>
                <c:pt idx="3373">
                  <c:v>52422.7</c:v>
                </c:pt>
                <c:pt idx="3374">
                  <c:v>47706.61</c:v>
                </c:pt>
                <c:pt idx="3375">
                  <c:v>38820.769999999997</c:v>
                </c:pt>
                <c:pt idx="3376">
                  <c:v>55523.23</c:v>
                </c:pt>
                <c:pt idx="3377">
                  <c:v>148316.37</c:v>
                </c:pt>
                <c:pt idx="3378">
                  <c:v>17227.18</c:v>
                </c:pt>
                <c:pt idx="3379">
                  <c:v>81964.789999999994</c:v>
                </c:pt>
                <c:pt idx="3380">
                  <c:v>14109.49</c:v>
                </c:pt>
                <c:pt idx="3381">
                  <c:v>55460.43</c:v>
                </c:pt>
                <c:pt idx="3382">
                  <c:v>21201.95</c:v>
                </c:pt>
                <c:pt idx="3383">
                  <c:v>14579.98</c:v>
                </c:pt>
                <c:pt idx="3384">
                  <c:v>25343.66</c:v>
                </c:pt>
                <c:pt idx="3385">
                  <c:v>69814.240000000005</c:v>
                </c:pt>
                <c:pt idx="3386">
                  <c:v>10321.25</c:v>
                </c:pt>
                <c:pt idx="3387">
                  <c:v>21070.38</c:v>
                </c:pt>
                <c:pt idx="3388">
                  <c:v>30175.15</c:v>
                </c:pt>
                <c:pt idx="3389">
                  <c:v>43501.79</c:v>
                </c:pt>
                <c:pt idx="3390">
                  <c:v>49715.24</c:v>
                </c:pt>
                <c:pt idx="3391">
                  <c:v>80672.37</c:v>
                </c:pt>
                <c:pt idx="3392">
                  <c:v>14530.78</c:v>
                </c:pt>
                <c:pt idx="3393">
                  <c:v>28646.42</c:v>
                </c:pt>
                <c:pt idx="3394">
                  <c:v>68261.679999999993</c:v>
                </c:pt>
                <c:pt idx="3395">
                  <c:v>42057.73</c:v>
                </c:pt>
                <c:pt idx="3396">
                  <c:v>14973.06</c:v>
                </c:pt>
                <c:pt idx="3397">
                  <c:v>36780.400000000001</c:v>
                </c:pt>
                <c:pt idx="3398">
                  <c:v>20928.36</c:v>
                </c:pt>
                <c:pt idx="3399">
                  <c:v>38322.730000000003</c:v>
                </c:pt>
                <c:pt idx="3400">
                  <c:v>19025.14</c:v>
                </c:pt>
                <c:pt idx="3401">
                  <c:v>18474.189999999999</c:v>
                </c:pt>
                <c:pt idx="3402">
                  <c:v>13573.99</c:v>
                </c:pt>
                <c:pt idx="3403">
                  <c:v>8882.5499999999993</c:v>
                </c:pt>
                <c:pt idx="3404">
                  <c:v>42323.8</c:v>
                </c:pt>
                <c:pt idx="3405">
                  <c:v>22369.86</c:v>
                </c:pt>
                <c:pt idx="3406">
                  <c:v>47786.48</c:v>
                </c:pt>
                <c:pt idx="3407">
                  <c:v>16944.68</c:v>
                </c:pt>
                <c:pt idx="3408">
                  <c:v>48746.71</c:v>
                </c:pt>
                <c:pt idx="3409">
                  <c:v>11187.56</c:v>
                </c:pt>
                <c:pt idx="3410">
                  <c:v>63280.38</c:v>
                </c:pt>
                <c:pt idx="3411">
                  <c:v>27420.61</c:v>
                </c:pt>
                <c:pt idx="3412">
                  <c:v>7530.74</c:v>
                </c:pt>
                <c:pt idx="3413">
                  <c:v>9236.18</c:v>
                </c:pt>
                <c:pt idx="3414">
                  <c:v>36089.39</c:v>
                </c:pt>
                <c:pt idx="3415">
                  <c:v>15517.36</c:v>
                </c:pt>
                <c:pt idx="3416">
                  <c:v>49685.15</c:v>
                </c:pt>
                <c:pt idx="3417">
                  <c:v>20777.27</c:v>
                </c:pt>
                <c:pt idx="3418">
                  <c:v>15495.83</c:v>
                </c:pt>
                <c:pt idx="3419">
                  <c:v>16407.86</c:v>
                </c:pt>
                <c:pt idx="3420">
                  <c:v>9826.77</c:v>
                </c:pt>
                <c:pt idx="3421">
                  <c:v>46225.42</c:v>
                </c:pt>
                <c:pt idx="3422">
                  <c:v>41634.65</c:v>
                </c:pt>
                <c:pt idx="3423">
                  <c:v>50990.53</c:v>
                </c:pt>
                <c:pt idx="3424">
                  <c:v>32354.84</c:v>
                </c:pt>
                <c:pt idx="3425">
                  <c:v>16158.28</c:v>
                </c:pt>
                <c:pt idx="3426">
                  <c:v>63109.02</c:v>
                </c:pt>
                <c:pt idx="3427">
                  <c:v>21051.99</c:v>
                </c:pt>
                <c:pt idx="3428">
                  <c:v>26873.15</c:v>
                </c:pt>
                <c:pt idx="3429">
                  <c:v>28446.28</c:v>
                </c:pt>
                <c:pt idx="3430">
                  <c:v>15242.76</c:v>
                </c:pt>
                <c:pt idx="3431">
                  <c:v>20722.91</c:v>
                </c:pt>
                <c:pt idx="3432">
                  <c:v>31776.01</c:v>
                </c:pt>
                <c:pt idx="3433">
                  <c:v>10918.37</c:v>
                </c:pt>
                <c:pt idx="3434">
                  <c:v>50246.61</c:v>
                </c:pt>
                <c:pt idx="3435">
                  <c:v>12470.97</c:v>
                </c:pt>
                <c:pt idx="3436">
                  <c:v>16438.939999999999</c:v>
                </c:pt>
                <c:pt idx="3437">
                  <c:v>61808.27</c:v>
                </c:pt>
                <c:pt idx="3438">
                  <c:v>38287.29</c:v>
                </c:pt>
                <c:pt idx="3439">
                  <c:v>22280.89</c:v>
                </c:pt>
                <c:pt idx="3440">
                  <c:v>12057.66</c:v>
                </c:pt>
                <c:pt idx="3441">
                  <c:v>46240.7</c:v>
                </c:pt>
                <c:pt idx="3442">
                  <c:v>15398.06</c:v>
                </c:pt>
                <c:pt idx="3443">
                  <c:v>19426.259999999998</c:v>
                </c:pt>
                <c:pt idx="3444">
                  <c:v>8152.96</c:v>
                </c:pt>
                <c:pt idx="3445">
                  <c:v>17131.560000000001</c:v>
                </c:pt>
                <c:pt idx="3446">
                  <c:v>30532.36</c:v>
                </c:pt>
                <c:pt idx="3447">
                  <c:v>33881.910000000003</c:v>
                </c:pt>
                <c:pt idx="3448">
                  <c:v>62196.89</c:v>
                </c:pt>
                <c:pt idx="3449">
                  <c:v>37431.129999999997</c:v>
                </c:pt>
                <c:pt idx="3450">
                  <c:v>6943.26</c:v>
                </c:pt>
                <c:pt idx="3451">
                  <c:v>8923.76</c:v>
                </c:pt>
                <c:pt idx="3452">
                  <c:v>30603.08</c:v>
                </c:pt>
                <c:pt idx="3453">
                  <c:v>7166.38</c:v>
                </c:pt>
                <c:pt idx="3454">
                  <c:v>22099.55</c:v>
                </c:pt>
                <c:pt idx="3455">
                  <c:v>71840.72</c:v>
                </c:pt>
                <c:pt idx="3456">
                  <c:v>39387.120000000003</c:v>
                </c:pt>
                <c:pt idx="3457">
                  <c:v>27492.67</c:v>
                </c:pt>
                <c:pt idx="3458">
                  <c:v>51122.47</c:v>
                </c:pt>
                <c:pt idx="3459">
                  <c:v>7887.46</c:v>
                </c:pt>
                <c:pt idx="3460">
                  <c:v>15709.19</c:v>
                </c:pt>
                <c:pt idx="3461">
                  <c:v>53292.86</c:v>
                </c:pt>
                <c:pt idx="3462">
                  <c:v>32353.49</c:v>
                </c:pt>
                <c:pt idx="3463">
                  <c:v>35787.040000000001</c:v>
                </c:pt>
                <c:pt idx="3464">
                  <c:v>11422.46</c:v>
                </c:pt>
                <c:pt idx="3465">
                  <c:v>23317.35</c:v>
                </c:pt>
                <c:pt idx="3466">
                  <c:v>15843.05</c:v>
                </c:pt>
                <c:pt idx="3467">
                  <c:v>16295.05</c:v>
                </c:pt>
                <c:pt idx="3468">
                  <c:v>16911.2</c:v>
                </c:pt>
                <c:pt idx="3469">
                  <c:v>17191.189999999999</c:v>
                </c:pt>
                <c:pt idx="3470">
                  <c:v>28896.03</c:v>
                </c:pt>
                <c:pt idx="3471">
                  <c:v>17029.240000000002</c:v>
                </c:pt>
                <c:pt idx="3472">
                  <c:v>24936.83</c:v>
                </c:pt>
                <c:pt idx="3473">
                  <c:v>10659.92</c:v>
                </c:pt>
                <c:pt idx="3474">
                  <c:v>17215.05</c:v>
                </c:pt>
                <c:pt idx="3475">
                  <c:v>13269.46</c:v>
                </c:pt>
                <c:pt idx="3476">
                  <c:v>15903.65</c:v>
                </c:pt>
                <c:pt idx="3477">
                  <c:v>17506.04</c:v>
                </c:pt>
                <c:pt idx="3478">
                  <c:v>18348.55</c:v>
                </c:pt>
                <c:pt idx="3479">
                  <c:v>22866.63</c:v>
                </c:pt>
                <c:pt idx="3480">
                  <c:v>9359.3700000000008</c:v>
                </c:pt>
                <c:pt idx="3481">
                  <c:v>6881.21</c:v>
                </c:pt>
                <c:pt idx="3482">
                  <c:v>27196.38</c:v>
                </c:pt>
                <c:pt idx="3483">
                  <c:v>22437.02</c:v>
                </c:pt>
                <c:pt idx="3484">
                  <c:v>10501.6</c:v>
                </c:pt>
                <c:pt idx="3485">
                  <c:v>41063.410000000003</c:v>
                </c:pt>
                <c:pt idx="3486">
                  <c:v>34444.589999999997</c:v>
                </c:pt>
                <c:pt idx="3487">
                  <c:v>7947.85</c:v>
                </c:pt>
                <c:pt idx="3488">
                  <c:v>44261.760000000002</c:v>
                </c:pt>
                <c:pt idx="3489">
                  <c:v>21237.59</c:v>
                </c:pt>
                <c:pt idx="3490">
                  <c:v>14473.22</c:v>
                </c:pt>
                <c:pt idx="3491">
                  <c:v>28578.25</c:v>
                </c:pt>
                <c:pt idx="3492">
                  <c:v>24357.5</c:v>
                </c:pt>
                <c:pt idx="3493">
                  <c:v>26972.39</c:v>
                </c:pt>
                <c:pt idx="3494">
                  <c:v>10508.27</c:v>
                </c:pt>
                <c:pt idx="3495">
                  <c:v>12472.79</c:v>
                </c:pt>
                <c:pt idx="3496">
                  <c:v>24369.39</c:v>
                </c:pt>
                <c:pt idx="3497">
                  <c:v>12256.71</c:v>
                </c:pt>
                <c:pt idx="3498">
                  <c:v>28626.89</c:v>
                </c:pt>
                <c:pt idx="3499">
                  <c:v>11725.55</c:v>
                </c:pt>
                <c:pt idx="3500">
                  <c:v>35452.449999999997</c:v>
                </c:pt>
                <c:pt idx="3501">
                  <c:v>72488.38</c:v>
                </c:pt>
                <c:pt idx="3502">
                  <c:v>37445.230000000003</c:v>
                </c:pt>
                <c:pt idx="3503">
                  <c:v>27684.95</c:v>
                </c:pt>
                <c:pt idx="3504">
                  <c:v>12630</c:v>
                </c:pt>
                <c:pt idx="3505">
                  <c:v>31587.83</c:v>
                </c:pt>
                <c:pt idx="3506">
                  <c:v>60288.94</c:v>
                </c:pt>
                <c:pt idx="3507">
                  <c:v>13669.02</c:v>
                </c:pt>
                <c:pt idx="3508">
                  <c:v>16489.88</c:v>
                </c:pt>
                <c:pt idx="3509">
                  <c:v>7000.23</c:v>
                </c:pt>
                <c:pt idx="3510">
                  <c:v>28184.41</c:v>
                </c:pt>
                <c:pt idx="3511">
                  <c:v>31274.57</c:v>
                </c:pt>
                <c:pt idx="3512">
                  <c:v>17393.009999999998</c:v>
                </c:pt>
                <c:pt idx="3513">
                  <c:v>7797.18</c:v>
                </c:pt>
                <c:pt idx="3514">
                  <c:v>18916.28</c:v>
                </c:pt>
                <c:pt idx="3515">
                  <c:v>12418.3</c:v>
                </c:pt>
                <c:pt idx="3516">
                  <c:v>8972.25</c:v>
                </c:pt>
                <c:pt idx="3517">
                  <c:v>37196.51</c:v>
                </c:pt>
                <c:pt idx="3518">
                  <c:v>30246.61</c:v>
                </c:pt>
                <c:pt idx="3519">
                  <c:v>17487.39</c:v>
                </c:pt>
                <c:pt idx="3520">
                  <c:v>60346.879999999997</c:v>
                </c:pt>
                <c:pt idx="3521">
                  <c:v>13244.83</c:v>
                </c:pt>
                <c:pt idx="3522">
                  <c:v>14992.88</c:v>
                </c:pt>
                <c:pt idx="3523">
                  <c:v>33139.35</c:v>
                </c:pt>
                <c:pt idx="3524">
                  <c:v>10084.48</c:v>
                </c:pt>
                <c:pt idx="3525">
                  <c:v>11906.16</c:v>
                </c:pt>
                <c:pt idx="3526">
                  <c:v>41392.480000000003</c:v>
                </c:pt>
                <c:pt idx="3527">
                  <c:v>6519.35</c:v>
                </c:pt>
                <c:pt idx="3528">
                  <c:v>9785.6200000000008</c:v>
                </c:pt>
                <c:pt idx="3529">
                  <c:v>16085.3</c:v>
                </c:pt>
                <c:pt idx="3530">
                  <c:v>63841.64</c:v>
                </c:pt>
                <c:pt idx="3531">
                  <c:v>23731.3</c:v>
                </c:pt>
                <c:pt idx="3532">
                  <c:v>12374.15</c:v>
                </c:pt>
                <c:pt idx="3533">
                  <c:v>11074.3</c:v>
                </c:pt>
                <c:pt idx="3534">
                  <c:v>7528.58</c:v>
                </c:pt>
                <c:pt idx="3535">
                  <c:v>5338.15</c:v>
                </c:pt>
                <c:pt idx="3536">
                  <c:v>20062.349999999999</c:v>
                </c:pt>
                <c:pt idx="3537">
                  <c:v>22518.77</c:v>
                </c:pt>
                <c:pt idx="3538">
                  <c:v>9641.82</c:v>
                </c:pt>
                <c:pt idx="3539">
                  <c:v>10760.86</c:v>
                </c:pt>
                <c:pt idx="3540">
                  <c:v>24075.11</c:v>
                </c:pt>
                <c:pt idx="3541">
                  <c:v>14958</c:v>
                </c:pt>
                <c:pt idx="3542">
                  <c:v>6481.02</c:v>
                </c:pt>
                <c:pt idx="3543">
                  <c:v>9085.35</c:v>
                </c:pt>
                <c:pt idx="3544">
                  <c:v>28160.13</c:v>
                </c:pt>
                <c:pt idx="3545">
                  <c:v>64603.83</c:v>
                </c:pt>
                <c:pt idx="3546">
                  <c:v>6449.79</c:v>
                </c:pt>
                <c:pt idx="3547">
                  <c:v>23486.48</c:v>
                </c:pt>
                <c:pt idx="3548">
                  <c:v>5065.83</c:v>
                </c:pt>
                <c:pt idx="3549">
                  <c:v>19824.650000000001</c:v>
                </c:pt>
                <c:pt idx="3550">
                  <c:v>10759.51</c:v>
                </c:pt>
                <c:pt idx="3551">
                  <c:v>10588.92</c:v>
                </c:pt>
                <c:pt idx="3552">
                  <c:v>27858.29</c:v>
                </c:pt>
                <c:pt idx="3553">
                  <c:v>26765.66</c:v>
                </c:pt>
                <c:pt idx="3554">
                  <c:v>26820.22</c:v>
                </c:pt>
                <c:pt idx="3555">
                  <c:v>10274.23</c:v>
                </c:pt>
                <c:pt idx="3556">
                  <c:v>21635.97</c:v>
                </c:pt>
                <c:pt idx="3557">
                  <c:v>8197.7000000000007</c:v>
                </c:pt>
                <c:pt idx="3558">
                  <c:v>14728.4</c:v>
                </c:pt>
                <c:pt idx="3559">
                  <c:v>21840.93</c:v>
                </c:pt>
                <c:pt idx="3560">
                  <c:v>8126.17</c:v>
                </c:pt>
                <c:pt idx="3561">
                  <c:v>22052.81</c:v>
                </c:pt>
                <c:pt idx="3562">
                  <c:v>52652.9</c:v>
                </c:pt>
                <c:pt idx="3563">
                  <c:v>13547.3</c:v>
                </c:pt>
                <c:pt idx="3564">
                  <c:v>28890.22</c:v>
                </c:pt>
                <c:pt idx="3565">
                  <c:v>16447.330000000002</c:v>
                </c:pt>
                <c:pt idx="3566">
                  <c:v>38487.93</c:v>
                </c:pt>
                <c:pt idx="3567">
                  <c:v>31125.63</c:v>
                </c:pt>
                <c:pt idx="3568">
                  <c:v>26210.21</c:v>
                </c:pt>
                <c:pt idx="3569">
                  <c:v>10514.54</c:v>
                </c:pt>
                <c:pt idx="3570">
                  <c:v>38315.480000000003</c:v>
                </c:pt>
                <c:pt idx="3571">
                  <c:v>16408.47</c:v>
                </c:pt>
                <c:pt idx="3572">
                  <c:v>17753.400000000001</c:v>
                </c:pt>
                <c:pt idx="3573">
                  <c:v>23719.02</c:v>
                </c:pt>
                <c:pt idx="3574">
                  <c:v>15509.98</c:v>
                </c:pt>
                <c:pt idx="3575">
                  <c:v>21883.61</c:v>
                </c:pt>
                <c:pt idx="3576">
                  <c:v>18946.400000000001</c:v>
                </c:pt>
                <c:pt idx="3577">
                  <c:v>8239.2900000000009</c:v>
                </c:pt>
                <c:pt idx="3578">
                  <c:v>26121.83</c:v>
                </c:pt>
                <c:pt idx="3579">
                  <c:v>11242.88</c:v>
                </c:pt>
                <c:pt idx="3580">
                  <c:v>30702.58</c:v>
                </c:pt>
                <c:pt idx="3581">
                  <c:v>16172.5</c:v>
                </c:pt>
                <c:pt idx="3582">
                  <c:v>27298.23</c:v>
                </c:pt>
                <c:pt idx="3583">
                  <c:v>6955.15</c:v>
                </c:pt>
                <c:pt idx="3584">
                  <c:v>60385.05</c:v>
                </c:pt>
                <c:pt idx="3585">
                  <c:v>10439.31</c:v>
                </c:pt>
                <c:pt idx="3586">
                  <c:v>7983.19</c:v>
                </c:pt>
                <c:pt idx="3587">
                  <c:v>7196.65</c:v>
                </c:pt>
                <c:pt idx="3588">
                  <c:v>11800.69</c:v>
                </c:pt>
                <c:pt idx="3589">
                  <c:v>15152.5</c:v>
                </c:pt>
                <c:pt idx="3590">
                  <c:v>13178.02</c:v>
                </c:pt>
                <c:pt idx="3591">
                  <c:v>7549.24</c:v>
                </c:pt>
                <c:pt idx="3592">
                  <c:v>11835.42</c:v>
                </c:pt>
                <c:pt idx="3593">
                  <c:v>23500.04</c:v>
                </c:pt>
                <c:pt idx="3594">
                  <c:v>23390.59</c:v>
                </c:pt>
                <c:pt idx="3595">
                  <c:v>8405.32</c:v>
                </c:pt>
                <c:pt idx="3596">
                  <c:v>28426.240000000002</c:v>
                </c:pt>
                <c:pt idx="3597">
                  <c:v>24288.41</c:v>
                </c:pt>
                <c:pt idx="3598">
                  <c:v>14815.21</c:v>
                </c:pt>
                <c:pt idx="3599">
                  <c:v>16245.56</c:v>
                </c:pt>
                <c:pt idx="3600">
                  <c:v>8832.67</c:v>
                </c:pt>
                <c:pt idx="3601">
                  <c:v>20274.37</c:v>
                </c:pt>
                <c:pt idx="3602">
                  <c:v>28117.54</c:v>
                </c:pt>
                <c:pt idx="3603">
                  <c:v>30668.16</c:v>
                </c:pt>
                <c:pt idx="3604">
                  <c:v>25392.51</c:v>
                </c:pt>
                <c:pt idx="3605">
                  <c:v>6448.53</c:v>
                </c:pt>
                <c:pt idx="3606">
                  <c:v>6334.4</c:v>
                </c:pt>
                <c:pt idx="3607">
                  <c:v>20318.63</c:v>
                </c:pt>
                <c:pt idx="3608">
                  <c:v>5934.6</c:v>
                </c:pt>
                <c:pt idx="3609">
                  <c:v>22094.3</c:v>
                </c:pt>
                <c:pt idx="3610">
                  <c:v>43582.239999999998</c:v>
                </c:pt>
                <c:pt idx="3611">
                  <c:v>11574.2</c:v>
                </c:pt>
                <c:pt idx="3612">
                  <c:v>13019.29</c:v>
                </c:pt>
                <c:pt idx="3613">
                  <c:v>29030.32</c:v>
                </c:pt>
                <c:pt idx="3614">
                  <c:v>6959.46</c:v>
                </c:pt>
                <c:pt idx="3615">
                  <c:v>9405.9500000000007</c:v>
                </c:pt>
                <c:pt idx="3616">
                  <c:v>18755.37</c:v>
                </c:pt>
                <c:pt idx="3617">
                  <c:v>43913.7</c:v>
                </c:pt>
                <c:pt idx="3618">
                  <c:v>7282.85</c:v>
                </c:pt>
                <c:pt idx="3619">
                  <c:v>14204.35</c:v>
                </c:pt>
                <c:pt idx="3620">
                  <c:v>7797.99</c:v>
                </c:pt>
                <c:pt idx="3621">
                  <c:v>31345.42</c:v>
                </c:pt>
                <c:pt idx="3622">
                  <c:v>11526.96</c:v>
                </c:pt>
                <c:pt idx="3623">
                  <c:v>6965.5</c:v>
                </c:pt>
                <c:pt idx="3624">
                  <c:v>38761.660000000003</c:v>
                </c:pt>
                <c:pt idx="3625">
                  <c:v>7586.03</c:v>
                </c:pt>
                <c:pt idx="3626">
                  <c:v>7805.4</c:v>
                </c:pt>
                <c:pt idx="3627">
                  <c:v>7532.27</c:v>
                </c:pt>
                <c:pt idx="3628">
                  <c:v>6762.24</c:v>
                </c:pt>
                <c:pt idx="3629">
                  <c:v>13186.12</c:v>
                </c:pt>
                <c:pt idx="3630">
                  <c:v>18865.71</c:v>
                </c:pt>
                <c:pt idx="3631">
                  <c:v>11921.26</c:v>
                </c:pt>
                <c:pt idx="3632">
                  <c:v>25801.78</c:v>
                </c:pt>
                <c:pt idx="3633">
                  <c:v>23063.95</c:v>
                </c:pt>
                <c:pt idx="3634">
                  <c:v>7896.49</c:v>
                </c:pt>
                <c:pt idx="3635">
                  <c:v>9303.91</c:v>
                </c:pt>
                <c:pt idx="3636">
                  <c:v>54076.6</c:v>
                </c:pt>
                <c:pt idx="3637">
                  <c:v>8747.31</c:v>
                </c:pt>
                <c:pt idx="3638">
                  <c:v>7878.62</c:v>
                </c:pt>
                <c:pt idx="3639">
                  <c:v>10546.2</c:v>
                </c:pt>
                <c:pt idx="3640">
                  <c:v>9487.18</c:v>
                </c:pt>
                <c:pt idx="3641">
                  <c:v>5628.47</c:v>
                </c:pt>
                <c:pt idx="3642">
                  <c:v>49434.14</c:v>
                </c:pt>
                <c:pt idx="3643">
                  <c:v>12332.42</c:v>
                </c:pt>
                <c:pt idx="3644">
                  <c:v>7250.53</c:v>
                </c:pt>
                <c:pt idx="3645">
                  <c:v>10056.879999999999</c:v>
                </c:pt>
                <c:pt idx="3646">
                  <c:v>9473.61</c:v>
                </c:pt>
                <c:pt idx="3647">
                  <c:v>25766.21</c:v>
                </c:pt>
                <c:pt idx="3648">
                  <c:v>21670.880000000001</c:v>
                </c:pt>
                <c:pt idx="3649">
                  <c:v>66107.460000000006</c:v>
                </c:pt>
                <c:pt idx="3650">
                  <c:v>8926.44</c:v>
                </c:pt>
                <c:pt idx="3651">
                  <c:v>12744.54</c:v>
                </c:pt>
                <c:pt idx="3652">
                  <c:v>12950.41</c:v>
                </c:pt>
                <c:pt idx="3653">
                  <c:v>7150.1</c:v>
                </c:pt>
                <c:pt idx="3654">
                  <c:v>16226.13</c:v>
                </c:pt>
                <c:pt idx="3655">
                  <c:v>4835.96</c:v>
                </c:pt>
                <c:pt idx="3656">
                  <c:v>35748.589999999997</c:v>
                </c:pt>
                <c:pt idx="3657">
                  <c:v>12339.71</c:v>
                </c:pt>
                <c:pt idx="3658">
                  <c:v>76861.48</c:v>
                </c:pt>
                <c:pt idx="3659">
                  <c:v>9141.08</c:v>
                </c:pt>
                <c:pt idx="3660">
                  <c:v>52494.83</c:v>
                </c:pt>
                <c:pt idx="3661">
                  <c:v>5863.9</c:v>
                </c:pt>
                <c:pt idx="3662">
                  <c:v>7074.86</c:v>
                </c:pt>
                <c:pt idx="3663">
                  <c:v>62147.83</c:v>
                </c:pt>
                <c:pt idx="3664">
                  <c:v>31259.59</c:v>
                </c:pt>
                <c:pt idx="3665">
                  <c:v>21344.720000000001</c:v>
                </c:pt>
                <c:pt idx="3666">
                  <c:v>8391.61</c:v>
                </c:pt>
                <c:pt idx="3667">
                  <c:v>16875.71</c:v>
                </c:pt>
                <c:pt idx="3668">
                  <c:v>10631.05</c:v>
                </c:pt>
                <c:pt idx="3669">
                  <c:v>16577.47</c:v>
                </c:pt>
                <c:pt idx="3670">
                  <c:v>9257.83</c:v>
                </c:pt>
                <c:pt idx="3671">
                  <c:v>14875.64</c:v>
                </c:pt>
                <c:pt idx="3672">
                  <c:v>8618.41</c:v>
                </c:pt>
                <c:pt idx="3673">
                  <c:v>7395.73</c:v>
                </c:pt>
                <c:pt idx="3674">
                  <c:v>21202.959999999999</c:v>
                </c:pt>
                <c:pt idx="3675">
                  <c:v>32940.31</c:v>
                </c:pt>
                <c:pt idx="3676">
                  <c:v>13396.77</c:v>
                </c:pt>
                <c:pt idx="3677">
                  <c:v>12101.06</c:v>
                </c:pt>
                <c:pt idx="3678">
                  <c:v>8450.8799999999992</c:v>
                </c:pt>
                <c:pt idx="3679">
                  <c:v>12649.66</c:v>
                </c:pt>
                <c:pt idx="3680">
                  <c:v>23565</c:v>
                </c:pt>
                <c:pt idx="3681">
                  <c:v>36942.35</c:v>
                </c:pt>
                <c:pt idx="3682">
                  <c:v>29636.38</c:v>
                </c:pt>
                <c:pt idx="3683">
                  <c:v>9326.7099999999991</c:v>
                </c:pt>
                <c:pt idx="3684">
                  <c:v>6859.34</c:v>
                </c:pt>
                <c:pt idx="3685">
                  <c:v>35069.800000000003</c:v>
                </c:pt>
                <c:pt idx="3686">
                  <c:v>7640.73</c:v>
                </c:pt>
                <c:pt idx="3687">
                  <c:v>16775.830000000002</c:v>
                </c:pt>
                <c:pt idx="3688">
                  <c:v>9146.31</c:v>
                </c:pt>
                <c:pt idx="3689">
                  <c:v>33807.050000000003</c:v>
                </c:pt>
                <c:pt idx="3690">
                  <c:v>46522.93</c:v>
                </c:pt>
                <c:pt idx="3691">
                  <c:v>7774.4</c:v>
                </c:pt>
                <c:pt idx="3692">
                  <c:v>16030.46</c:v>
                </c:pt>
                <c:pt idx="3693">
                  <c:v>28149.16</c:v>
                </c:pt>
                <c:pt idx="3694">
                  <c:v>6896</c:v>
                </c:pt>
                <c:pt idx="3695">
                  <c:v>12541.45</c:v>
                </c:pt>
                <c:pt idx="3696">
                  <c:v>16904.78</c:v>
                </c:pt>
                <c:pt idx="3697">
                  <c:v>34753.160000000003</c:v>
                </c:pt>
                <c:pt idx="3698">
                  <c:v>15501.69</c:v>
                </c:pt>
                <c:pt idx="3699">
                  <c:v>20118.47</c:v>
                </c:pt>
                <c:pt idx="3700">
                  <c:v>6414.12</c:v>
                </c:pt>
                <c:pt idx="3701">
                  <c:v>32025.88</c:v>
                </c:pt>
                <c:pt idx="3702">
                  <c:v>12680.75</c:v>
                </c:pt>
                <c:pt idx="3703">
                  <c:v>7820.13</c:v>
                </c:pt>
                <c:pt idx="3704">
                  <c:v>5558.32</c:v>
                </c:pt>
                <c:pt idx="3705">
                  <c:v>44106.36</c:v>
                </c:pt>
                <c:pt idx="3706">
                  <c:v>6502.59</c:v>
                </c:pt>
                <c:pt idx="3707">
                  <c:v>28430.22</c:v>
                </c:pt>
                <c:pt idx="3708">
                  <c:v>10982.38</c:v>
                </c:pt>
                <c:pt idx="3709">
                  <c:v>22391.02</c:v>
                </c:pt>
                <c:pt idx="3710">
                  <c:v>42682.85</c:v>
                </c:pt>
                <c:pt idx="3711">
                  <c:v>10052.959999999999</c:v>
                </c:pt>
                <c:pt idx="3712">
                  <c:v>18047.240000000002</c:v>
                </c:pt>
                <c:pt idx="3713">
                  <c:v>26586.83</c:v>
                </c:pt>
                <c:pt idx="3714">
                  <c:v>10042.94</c:v>
                </c:pt>
                <c:pt idx="3715">
                  <c:v>17092.53</c:v>
                </c:pt>
                <c:pt idx="3716">
                  <c:v>18827.439999999999</c:v>
                </c:pt>
                <c:pt idx="3717">
                  <c:v>8660.0499999999993</c:v>
                </c:pt>
                <c:pt idx="3718">
                  <c:v>18249.919999999998</c:v>
                </c:pt>
                <c:pt idx="3719">
                  <c:v>8270.01</c:v>
                </c:pt>
                <c:pt idx="3720">
                  <c:v>46022.45</c:v>
                </c:pt>
                <c:pt idx="3721">
                  <c:v>31752.98</c:v>
                </c:pt>
                <c:pt idx="3722">
                  <c:v>28972.25</c:v>
                </c:pt>
                <c:pt idx="3723">
                  <c:v>8637.6200000000008</c:v>
                </c:pt>
                <c:pt idx="3724">
                  <c:v>33785.370000000003</c:v>
                </c:pt>
                <c:pt idx="3725">
                  <c:v>95030.75</c:v>
                </c:pt>
                <c:pt idx="3726">
                  <c:v>15132.64</c:v>
                </c:pt>
                <c:pt idx="3727">
                  <c:v>35112.269999999997</c:v>
                </c:pt>
                <c:pt idx="3728">
                  <c:v>9040.85</c:v>
                </c:pt>
                <c:pt idx="3729">
                  <c:v>6270.08</c:v>
                </c:pt>
                <c:pt idx="3730">
                  <c:v>7685.44</c:v>
                </c:pt>
                <c:pt idx="3731">
                  <c:v>20699.169999999998</c:v>
                </c:pt>
                <c:pt idx="3732">
                  <c:v>5634.25</c:v>
                </c:pt>
                <c:pt idx="3733">
                  <c:v>6299.68</c:v>
                </c:pt>
                <c:pt idx="3734">
                  <c:v>7695.55</c:v>
                </c:pt>
                <c:pt idx="3735">
                  <c:v>21289.73</c:v>
                </c:pt>
                <c:pt idx="3736">
                  <c:v>9870.74</c:v>
                </c:pt>
                <c:pt idx="3737">
                  <c:v>7133.44</c:v>
                </c:pt>
                <c:pt idx="3738">
                  <c:v>10717.43</c:v>
                </c:pt>
                <c:pt idx="3739">
                  <c:v>16408.189999999999</c:v>
                </c:pt>
                <c:pt idx="3740">
                  <c:v>33073</c:v>
                </c:pt>
                <c:pt idx="3741">
                  <c:v>8006.17</c:v>
                </c:pt>
                <c:pt idx="3742">
                  <c:v>8102.74</c:v>
                </c:pt>
                <c:pt idx="3743">
                  <c:v>37753.69</c:v>
                </c:pt>
                <c:pt idx="3744">
                  <c:v>28888.26</c:v>
                </c:pt>
                <c:pt idx="3745">
                  <c:v>8836.35</c:v>
                </c:pt>
                <c:pt idx="3746">
                  <c:v>17875.05</c:v>
                </c:pt>
                <c:pt idx="3747">
                  <c:v>31315.46</c:v>
                </c:pt>
                <c:pt idx="3748">
                  <c:v>9733.02</c:v>
                </c:pt>
                <c:pt idx="3749">
                  <c:v>8935.41</c:v>
                </c:pt>
                <c:pt idx="3750">
                  <c:v>7700.17</c:v>
                </c:pt>
                <c:pt idx="3751">
                  <c:v>21761.89</c:v>
                </c:pt>
                <c:pt idx="3752">
                  <c:v>26163.119999999999</c:v>
                </c:pt>
                <c:pt idx="3753">
                  <c:v>21887.52</c:v>
                </c:pt>
                <c:pt idx="3754">
                  <c:v>6827.77</c:v>
                </c:pt>
                <c:pt idx="3755">
                  <c:v>40620.21</c:v>
                </c:pt>
                <c:pt idx="3756">
                  <c:v>9030.8700000000008</c:v>
                </c:pt>
                <c:pt idx="3757">
                  <c:v>6273.39</c:v>
                </c:pt>
                <c:pt idx="3758">
                  <c:v>15266.51</c:v>
                </c:pt>
                <c:pt idx="3759">
                  <c:v>6546.97</c:v>
                </c:pt>
                <c:pt idx="3760">
                  <c:v>21993.01</c:v>
                </c:pt>
                <c:pt idx="3761">
                  <c:v>6609.5</c:v>
                </c:pt>
                <c:pt idx="3762">
                  <c:v>8571.81</c:v>
                </c:pt>
                <c:pt idx="3763">
                  <c:v>7944.04</c:v>
                </c:pt>
                <c:pt idx="3764">
                  <c:v>24917.01</c:v>
                </c:pt>
                <c:pt idx="3765">
                  <c:v>16958.63</c:v>
                </c:pt>
                <c:pt idx="3766">
                  <c:v>6739.42</c:v>
                </c:pt>
                <c:pt idx="3767">
                  <c:v>6798.66</c:v>
                </c:pt>
                <c:pt idx="3768">
                  <c:v>8660.1200000000008</c:v>
                </c:pt>
                <c:pt idx="3769">
                  <c:v>7643.24</c:v>
                </c:pt>
                <c:pt idx="3770">
                  <c:v>31401.45</c:v>
                </c:pt>
                <c:pt idx="3771">
                  <c:v>15715.24</c:v>
                </c:pt>
                <c:pt idx="3772">
                  <c:v>8924.57</c:v>
                </c:pt>
                <c:pt idx="3773">
                  <c:v>7849.89</c:v>
                </c:pt>
                <c:pt idx="3774">
                  <c:v>7950.83</c:v>
                </c:pt>
                <c:pt idx="3775">
                  <c:v>8867.2000000000007</c:v>
                </c:pt>
                <c:pt idx="3776">
                  <c:v>7521.32</c:v>
                </c:pt>
                <c:pt idx="3777">
                  <c:v>22705.51</c:v>
                </c:pt>
                <c:pt idx="3778">
                  <c:v>7462.16</c:v>
                </c:pt>
                <c:pt idx="3779">
                  <c:v>9872.0499999999993</c:v>
                </c:pt>
                <c:pt idx="3780">
                  <c:v>11063.39</c:v>
                </c:pt>
                <c:pt idx="3781">
                  <c:v>66636.34</c:v>
                </c:pt>
                <c:pt idx="3782">
                  <c:v>6449.02</c:v>
                </c:pt>
                <c:pt idx="3783">
                  <c:v>22731.72</c:v>
                </c:pt>
                <c:pt idx="3784">
                  <c:v>15376.09</c:v>
                </c:pt>
                <c:pt idx="3785">
                  <c:v>38681.300000000003</c:v>
                </c:pt>
                <c:pt idx="3786">
                  <c:v>10529.89</c:v>
                </c:pt>
                <c:pt idx="3787">
                  <c:v>5497.11</c:v>
                </c:pt>
                <c:pt idx="3788">
                  <c:v>5809.23</c:v>
                </c:pt>
                <c:pt idx="3789">
                  <c:v>15734.74</c:v>
                </c:pt>
                <c:pt idx="3790">
                  <c:v>16107.76</c:v>
                </c:pt>
                <c:pt idx="3791">
                  <c:v>8359.73</c:v>
                </c:pt>
                <c:pt idx="3792">
                  <c:v>5420.4</c:v>
                </c:pt>
                <c:pt idx="3793">
                  <c:v>15213.66</c:v>
                </c:pt>
                <c:pt idx="3794">
                  <c:v>28385.08</c:v>
                </c:pt>
                <c:pt idx="3795">
                  <c:v>8484.4</c:v>
                </c:pt>
                <c:pt idx="3796">
                  <c:v>9919.1200000000008</c:v>
                </c:pt>
                <c:pt idx="3797">
                  <c:v>5811.7</c:v>
                </c:pt>
                <c:pt idx="3798">
                  <c:v>51287.28</c:v>
                </c:pt>
                <c:pt idx="3799">
                  <c:v>27717.61</c:v>
                </c:pt>
                <c:pt idx="3800">
                  <c:v>22055.97</c:v>
                </c:pt>
                <c:pt idx="3801">
                  <c:v>6044.85</c:v>
                </c:pt>
                <c:pt idx="3802">
                  <c:v>14739.39</c:v>
                </c:pt>
                <c:pt idx="3803">
                  <c:v>25281.56</c:v>
                </c:pt>
                <c:pt idx="3804">
                  <c:v>15214.32</c:v>
                </c:pt>
                <c:pt idx="3805">
                  <c:v>10065.61</c:v>
                </c:pt>
                <c:pt idx="3806">
                  <c:v>9150.48</c:v>
                </c:pt>
                <c:pt idx="3807">
                  <c:v>6089.15</c:v>
                </c:pt>
                <c:pt idx="3808">
                  <c:v>39691.910000000003</c:v>
                </c:pt>
                <c:pt idx="3809">
                  <c:v>16636.12</c:v>
                </c:pt>
                <c:pt idx="3810">
                  <c:v>6834.22</c:v>
                </c:pt>
                <c:pt idx="3811">
                  <c:v>18521.39</c:v>
                </c:pt>
                <c:pt idx="3812">
                  <c:v>5608.02</c:v>
                </c:pt>
                <c:pt idx="3813">
                  <c:v>5851.5</c:v>
                </c:pt>
                <c:pt idx="3814">
                  <c:v>21108.68</c:v>
                </c:pt>
                <c:pt idx="3815">
                  <c:v>33092.019999999997</c:v>
                </c:pt>
                <c:pt idx="3816">
                  <c:v>15673.49</c:v>
                </c:pt>
                <c:pt idx="3817">
                  <c:v>7603.95</c:v>
                </c:pt>
                <c:pt idx="3818">
                  <c:v>7238.02</c:v>
                </c:pt>
                <c:pt idx="3819">
                  <c:v>9853.18</c:v>
                </c:pt>
                <c:pt idx="3820">
                  <c:v>11111.07</c:v>
                </c:pt>
                <c:pt idx="3821">
                  <c:v>10042.469999999999</c:v>
                </c:pt>
                <c:pt idx="3822">
                  <c:v>9576.94</c:v>
                </c:pt>
                <c:pt idx="3823">
                  <c:v>30366.32</c:v>
                </c:pt>
                <c:pt idx="3824">
                  <c:v>33659.199999999997</c:v>
                </c:pt>
                <c:pt idx="3825">
                  <c:v>30299.19</c:v>
                </c:pt>
                <c:pt idx="3826">
                  <c:v>6158.7</c:v>
                </c:pt>
                <c:pt idx="3827">
                  <c:v>24882.29</c:v>
                </c:pt>
                <c:pt idx="3828">
                  <c:v>20266.72</c:v>
                </c:pt>
                <c:pt idx="3829">
                  <c:v>19160.669999999998</c:v>
                </c:pt>
                <c:pt idx="3830">
                  <c:v>10310.01</c:v>
                </c:pt>
                <c:pt idx="3831">
                  <c:v>7352.84</c:v>
                </c:pt>
                <c:pt idx="3832">
                  <c:v>6726.37</c:v>
                </c:pt>
                <c:pt idx="3833">
                  <c:v>7933.68</c:v>
                </c:pt>
                <c:pt idx="3834">
                  <c:v>10986.07</c:v>
                </c:pt>
                <c:pt idx="3835">
                  <c:v>12715.06</c:v>
                </c:pt>
                <c:pt idx="3836">
                  <c:v>34771</c:v>
                </c:pt>
                <c:pt idx="3837">
                  <c:v>13694.36</c:v>
                </c:pt>
                <c:pt idx="3838">
                  <c:v>24947.759999999998</c:v>
                </c:pt>
                <c:pt idx="3839">
                  <c:v>9711.09</c:v>
                </c:pt>
                <c:pt idx="3840">
                  <c:v>47728.66</c:v>
                </c:pt>
                <c:pt idx="3841">
                  <c:v>20473.95</c:v>
                </c:pt>
                <c:pt idx="3842">
                  <c:v>16877.29</c:v>
                </c:pt>
                <c:pt idx="3843">
                  <c:v>39895.26</c:v>
                </c:pt>
                <c:pt idx="3844">
                  <c:v>22124.33</c:v>
                </c:pt>
                <c:pt idx="3845">
                  <c:v>5880.13</c:v>
                </c:pt>
                <c:pt idx="3846">
                  <c:v>13594.37</c:v>
                </c:pt>
                <c:pt idx="3847">
                  <c:v>19286.8</c:v>
                </c:pt>
                <c:pt idx="3848">
                  <c:v>14467.19</c:v>
                </c:pt>
                <c:pt idx="3849">
                  <c:v>7799.19</c:v>
                </c:pt>
                <c:pt idx="3850">
                  <c:v>41098.17</c:v>
                </c:pt>
                <c:pt idx="3851">
                  <c:v>20412.34</c:v>
                </c:pt>
                <c:pt idx="3852">
                  <c:v>40721.629999999997</c:v>
                </c:pt>
                <c:pt idx="3853">
                  <c:v>14740.71</c:v>
                </c:pt>
                <c:pt idx="3854">
                  <c:v>38296.04</c:v>
                </c:pt>
                <c:pt idx="3855">
                  <c:v>13145.57</c:v>
                </c:pt>
                <c:pt idx="3856">
                  <c:v>30914.12</c:v>
                </c:pt>
                <c:pt idx="3857">
                  <c:v>42256.02</c:v>
                </c:pt>
                <c:pt idx="3858">
                  <c:v>19583.71</c:v>
                </c:pt>
                <c:pt idx="3859">
                  <c:v>10728.51</c:v>
                </c:pt>
                <c:pt idx="3860">
                  <c:v>7586.61</c:v>
                </c:pt>
                <c:pt idx="3861">
                  <c:v>5548.08</c:v>
                </c:pt>
                <c:pt idx="3862">
                  <c:v>8592.5400000000009</c:v>
                </c:pt>
                <c:pt idx="3863">
                  <c:v>10310.74</c:v>
                </c:pt>
                <c:pt idx="3864">
                  <c:v>11836.64</c:v>
                </c:pt>
                <c:pt idx="3865">
                  <c:v>12952.9</c:v>
                </c:pt>
                <c:pt idx="3866">
                  <c:v>17072.54</c:v>
                </c:pt>
                <c:pt idx="3867">
                  <c:v>20188.169999999998</c:v>
                </c:pt>
                <c:pt idx="3868">
                  <c:v>19427.509999999998</c:v>
                </c:pt>
                <c:pt idx="3869">
                  <c:v>7512.41</c:v>
                </c:pt>
                <c:pt idx="3870">
                  <c:v>21363.49</c:v>
                </c:pt>
                <c:pt idx="3871">
                  <c:v>12683.8</c:v>
                </c:pt>
                <c:pt idx="3872">
                  <c:v>15059.38</c:v>
                </c:pt>
                <c:pt idx="3873">
                  <c:v>17156.830000000002</c:v>
                </c:pt>
                <c:pt idx="3874">
                  <c:v>26518.05</c:v>
                </c:pt>
                <c:pt idx="3875">
                  <c:v>25063.62</c:v>
                </c:pt>
                <c:pt idx="3876">
                  <c:v>38863.629999999997</c:v>
                </c:pt>
                <c:pt idx="3877">
                  <c:v>21302.04</c:v>
                </c:pt>
                <c:pt idx="3878">
                  <c:v>9606.25</c:v>
                </c:pt>
                <c:pt idx="3879">
                  <c:v>9459.65</c:v>
                </c:pt>
                <c:pt idx="3880">
                  <c:v>11480.6</c:v>
                </c:pt>
                <c:pt idx="3881">
                  <c:v>5881.41</c:v>
                </c:pt>
                <c:pt idx="3882">
                  <c:v>6428.8</c:v>
                </c:pt>
                <c:pt idx="3883">
                  <c:v>39525.15</c:v>
                </c:pt>
                <c:pt idx="3884">
                  <c:v>20412.48</c:v>
                </c:pt>
                <c:pt idx="3885">
                  <c:v>20456.13</c:v>
                </c:pt>
                <c:pt idx="3886">
                  <c:v>9918.9</c:v>
                </c:pt>
                <c:pt idx="3887">
                  <c:v>32254.86</c:v>
                </c:pt>
                <c:pt idx="3888">
                  <c:v>15081.64</c:v>
                </c:pt>
                <c:pt idx="3889">
                  <c:v>11123.21</c:v>
                </c:pt>
                <c:pt idx="3890">
                  <c:v>8708.2800000000007</c:v>
                </c:pt>
                <c:pt idx="3891">
                  <c:v>20155.560000000001</c:v>
                </c:pt>
                <c:pt idx="3892">
                  <c:v>11117.37</c:v>
                </c:pt>
                <c:pt idx="3893">
                  <c:v>12761.48</c:v>
                </c:pt>
                <c:pt idx="3894">
                  <c:v>27104.01</c:v>
                </c:pt>
                <c:pt idx="3895">
                  <c:v>25359.919999999998</c:v>
                </c:pt>
                <c:pt idx="3896">
                  <c:v>28429.38</c:v>
                </c:pt>
                <c:pt idx="3897">
                  <c:v>20925.189999999999</c:v>
                </c:pt>
                <c:pt idx="3898">
                  <c:v>7432</c:v>
                </c:pt>
                <c:pt idx="3899">
                  <c:v>25005.64</c:v>
                </c:pt>
                <c:pt idx="3900">
                  <c:v>5412.68</c:v>
                </c:pt>
                <c:pt idx="3901">
                  <c:v>9262.75</c:v>
                </c:pt>
                <c:pt idx="3902">
                  <c:v>10318.540000000001</c:v>
                </c:pt>
                <c:pt idx="3903">
                  <c:v>22632.91</c:v>
                </c:pt>
                <c:pt idx="3904">
                  <c:v>24748.82</c:v>
                </c:pt>
                <c:pt idx="3905">
                  <c:v>8153.86</c:v>
                </c:pt>
                <c:pt idx="3906">
                  <c:v>20165.919999999998</c:v>
                </c:pt>
                <c:pt idx="3907">
                  <c:v>11337.93</c:v>
                </c:pt>
                <c:pt idx="3908">
                  <c:v>18721.810000000001</c:v>
                </c:pt>
                <c:pt idx="3909">
                  <c:v>28511.89</c:v>
                </c:pt>
                <c:pt idx="3910">
                  <c:v>14212.29</c:v>
                </c:pt>
                <c:pt idx="3911">
                  <c:v>28114.74</c:v>
                </c:pt>
                <c:pt idx="3912">
                  <c:v>19323.28</c:v>
                </c:pt>
                <c:pt idx="3913">
                  <c:v>6521.29</c:v>
                </c:pt>
                <c:pt idx="3914">
                  <c:v>10712.82</c:v>
                </c:pt>
                <c:pt idx="3915">
                  <c:v>31644.47</c:v>
                </c:pt>
                <c:pt idx="3916">
                  <c:v>15006.45</c:v>
                </c:pt>
                <c:pt idx="3917">
                  <c:v>8373.25</c:v>
                </c:pt>
                <c:pt idx="3918">
                  <c:v>6316.83</c:v>
                </c:pt>
                <c:pt idx="3919">
                  <c:v>11429.06</c:v>
                </c:pt>
                <c:pt idx="3920">
                  <c:v>5135.8999999999996</c:v>
                </c:pt>
                <c:pt idx="3921">
                  <c:v>6413.18</c:v>
                </c:pt>
                <c:pt idx="3922">
                  <c:v>8267.5300000000007</c:v>
                </c:pt>
                <c:pt idx="3923">
                  <c:v>27015.16</c:v>
                </c:pt>
                <c:pt idx="3924">
                  <c:v>28678.58</c:v>
                </c:pt>
                <c:pt idx="3925">
                  <c:v>23651.73</c:v>
                </c:pt>
                <c:pt idx="3926">
                  <c:v>33445.1</c:v>
                </c:pt>
                <c:pt idx="3927">
                  <c:v>12618.89</c:v>
                </c:pt>
                <c:pt idx="3928">
                  <c:v>6512.27</c:v>
                </c:pt>
                <c:pt idx="3929">
                  <c:v>9622.3700000000008</c:v>
                </c:pt>
                <c:pt idx="3930">
                  <c:v>6678.16</c:v>
                </c:pt>
                <c:pt idx="3931">
                  <c:v>7016.72</c:v>
                </c:pt>
                <c:pt idx="3932">
                  <c:v>6313.48</c:v>
                </c:pt>
                <c:pt idx="3933">
                  <c:v>7110.13</c:v>
                </c:pt>
                <c:pt idx="3934">
                  <c:v>25259.01</c:v>
                </c:pt>
                <c:pt idx="3935">
                  <c:v>18996.509999999998</c:v>
                </c:pt>
                <c:pt idx="3936">
                  <c:v>13127.61</c:v>
                </c:pt>
                <c:pt idx="3937">
                  <c:v>44081.8</c:v>
                </c:pt>
                <c:pt idx="3938">
                  <c:v>14661.03</c:v>
                </c:pt>
                <c:pt idx="3939">
                  <c:v>8872.69</c:v>
                </c:pt>
                <c:pt idx="3940">
                  <c:v>23445.19</c:v>
                </c:pt>
                <c:pt idx="3941">
                  <c:v>13104.75</c:v>
                </c:pt>
                <c:pt idx="3942">
                  <c:v>31722.63</c:v>
                </c:pt>
                <c:pt idx="3943">
                  <c:v>10035.59</c:v>
                </c:pt>
                <c:pt idx="3944">
                  <c:v>8228.56</c:v>
                </c:pt>
                <c:pt idx="3945">
                  <c:v>6721.43</c:v>
                </c:pt>
                <c:pt idx="3946">
                  <c:v>30552.09</c:v>
                </c:pt>
                <c:pt idx="3947">
                  <c:v>7955.27</c:v>
                </c:pt>
                <c:pt idx="3948">
                  <c:v>7456.89</c:v>
                </c:pt>
                <c:pt idx="3949">
                  <c:v>31673.75</c:v>
                </c:pt>
                <c:pt idx="3950">
                  <c:v>6048.03</c:v>
                </c:pt>
                <c:pt idx="3951">
                  <c:v>7533.21</c:v>
                </c:pt>
                <c:pt idx="3952">
                  <c:v>40459.57</c:v>
                </c:pt>
                <c:pt idx="3953">
                  <c:v>6823.74</c:v>
                </c:pt>
                <c:pt idx="3954">
                  <c:v>7274.23</c:v>
                </c:pt>
                <c:pt idx="3955">
                  <c:v>7232.53</c:v>
                </c:pt>
                <c:pt idx="3956">
                  <c:v>5197.8900000000003</c:v>
                </c:pt>
                <c:pt idx="3957">
                  <c:v>9403.56</c:v>
                </c:pt>
                <c:pt idx="3958">
                  <c:v>5839.53</c:v>
                </c:pt>
                <c:pt idx="3959">
                  <c:v>7750.78</c:v>
                </c:pt>
                <c:pt idx="3960">
                  <c:v>11723.43</c:v>
                </c:pt>
                <c:pt idx="3961">
                  <c:v>10022.68</c:v>
                </c:pt>
                <c:pt idx="3962">
                  <c:v>23004.87</c:v>
                </c:pt>
                <c:pt idx="3963">
                  <c:v>6556.82</c:v>
                </c:pt>
                <c:pt idx="3964">
                  <c:v>7313.02</c:v>
                </c:pt>
                <c:pt idx="3965">
                  <c:v>21395.49</c:v>
                </c:pt>
                <c:pt idx="3966">
                  <c:v>19257.75</c:v>
                </c:pt>
                <c:pt idx="3967">
                  <c:v>8284.1</c:v>
                </c:pt>
                <c:pt idx="3968">
                  <c:v>6784.77</c:v>
                </c:pt>
                <c:pt idx="3969">
                  <c:v>13896</c:v>
                </c:pt>
                <c:pt idx="3970">
                  <c:v>6611.81</c:v>
                </c:pt>
                <c:pt idx="3971">
                  <c:v>20198.95</c:v>
                </c:pt>
                <c:pt idx="3972">
                  <c:v>6345.27</c:v>
                </c:pt>
                <c:pt idx="3973">
                  <c:v>32238.2</c:v>
                </c:pt>
                <c:pt idx="3974">
                  <c:v>28493.46</c:v>
                </c:pt>
                <c:pt idx="3975">
                  <c:v>30767.47</c:v>
                </c:pt>
                <c:pt idx="3976">
                  <c:v>8899.7800000000007</c:v>
                </c:pt>
                <c:pt idx="3977">
                  <c:v>5765.8</c:v>
                </c:pt>
                <c:pt idx="3978">
                  <c:v>16915.11</c:v>
                </c:pt>
                <c:pt idx="3979">
                  <c:v>18910.61</c:v>
                </c:pt>
                <c:pt idx="3980">
                  <c:v>10561.06</c:v>
                </c:pt>
                <c:pt idx="3981">
                  <c:v>6000.32</c:v>
                </c:pt>
                <c:pt idx="3982">
                  <c:v>7331.1</c:v>
                </c:pt>
                <c:pt idx="3983">
                  <c:v>15739.7</c:v>
                </c:pt>
                <c:pt idx="3984">
                  <c:v>30700.76</c:v>
                </c:pt>
                <c:pt idx="3985">
                  <c:v>12563.51</c:v>
                </c:pt>
                <c:pt idx="3986">
                  <c:v>40416.71</c:v>
                </c:pt>
                <c:pt idx="3987">
                  <c:v>39762.11</c:v>
                </c:pt>
                <c:pt idx="3988">
                  <c:v>15750.2</c:v>
                </c:pt>
                <c:pt idx="3989">
                  <c:v>13646.69</c:v>
                </c:pt>
                <c:pt idx="3990">
                  <c:v>7450.62</c:v>
                </c:pt>
                <c:pt idx="3991">
                  <c:v>29689.79</c:v>
                </c:pt>
                <c:pt idx="3992">
                  <c:v>25741.85</c:v>
                </c:pt>
                <c:pt idx="3993">
                  <c:v>13216.64</c:v>
                </c:pt>
                <c:pt idx="3994">
                  <c:v>23890.32</c:v>
                </c:pt>
                <c:pt idx="3995">
                  <c:v>18824.72</c:v>
                </c:pt>
                <c:pt idx="3996">
                  <c:v>30376.639999999999</c:v>
                </c:pt>
                <c:pt idx="3997">
                  <c:v>14638.15</c:v>
                </c:pt>
                <c:pt idx="3998">
                  <c:v>13228.84</c:v>
                </c:pt>
                <c:pt idx="3999">
                  <c:v>13701.13</c:v>
                </c:pt>
                <c:pt idx="4000">
                  <c:v>16361.1</c:v>
                </c:pt>
                <c:pt idx="4001">
                  <c:v>11006.75</c:v>
                </c:pt>
                <c:pt idx="4002">
                  <c:v>6371.64</c:v>
                </c:pt>
                <c:pt idx="4003">
                  <c:v>8281.8700000000008</c:v>
                </c:pt>
                <c:pt idx="4004">
                  <c:v>36938.42</c:v>
                </c:pt>
                <c:pt idx="4005">
                  <c:v>34129.589999999997</c:v>
                </c:pt>
                <c:pt idx="4006">
                  <c:v>6411.49</c:v>
                </c:pt>
                <c:pt idx="4007">
                  <c:v>39517.040000000001</c:v>
                </c:pt>
                <c:pt idx="4008">
                  <c:v>10895.57</c:v>
                </c:pt>
                <c:pt idx="4009">
                  <c:v>6053.11</c:v>
                </c:pt>
                <c:pt idx="4010">
                  <c:v>8343.82</c:v>
                </c:pt>
                <c:pt idx="4011">
                  <c:v>15894.49</c:v>
                </c:pt>
                <c:pt idx="4012">
                  <c:v>18252.03</c:v>
                </c:pt>
                <c:pt idx="4013">
                  <c:v>6024.5</c:v>
                </c:pt>
                <c:pt idx="4014">
                  <c:v>5949.44</c:v>
                </c:pt>
                <c:pt idx="4015">
                  <c:v>6180.44</c:v>
                </c:pt>
                <c:pt idx="4016">
                  <c:v>21806.13</c:v>
                </c:pt>
                <c:pt idx="4017">
                  <c:v>7987.88</c:v>
                </c:pt>
                <c:pt idx="4018">
                  <c:v>21971.96</c:v>
                </c:pt>
                <c:pt idx="4019">
                  <c:v>19328.36</c:v>
                </c:pt>
                <c:pt idx="4020">
                  <c:v>38758.839999999997</c:v>
                </c:pt>
                <c:pt idx="4021">
                  <c:v>5284.83</c:v>
                </c:pt>
                <c:pt idx="4022">
                  <c:v>15426.66</c:v>
                </c:pt>
                <c:pt idx="4023">
                  <c:v>15184.91</c:v>
                </c:pt>
                <c:pt idx="4024">
                  <c:v>18128.41</c:v>
                </c:pt>
                <c:pt idx="4025">
                  <c:v>37401.050000000003</c:v>
                </c:pt>
                <c:pt idx="4026">
                  <c:v>5670.1</c:v>
                </c:pt>
                <c:pt idx="4027">
                  <c:v>5345.79</c:v>
                </c:pt>
                <c:pt idx="4028">
                  <c:v>6176.52</c:v>
                </c:pt>
                <c:pt idx="4029">
                  <c:v>15950.19</c:v>
                </c:pt>
                <c:pt idx="4030">
                  <c:v>33716.35</c:v>
                </c:pt>
                <c:pt idx="4031">
                  <c:v>5957.86</c:v>
                </c:pt>
                <c:pt idx="4032">
                  <c:v>5428.39</c:v>
                </c:pt>
                <c:pt idx="4033">
                  <c:v>7657.75</c:v>
                </c:pt>
                <c:pt idx="4034">
                  <c:v>17241.77</c:v>
                </c:pt>
                <c:pt idx="4035">
                  <c:v>28857.51</c:v>
                </c:pt>
                <c:pt idx="4036">
                  <c:v>7948.6</c:v>
                </c:pt>
                <c:pt idx="4037">
                  <c:v>18124.580000000002</c:v>
                </c:pt>
                <c:pt idx="4038">
                  <c:v>15029.76</c:v>
                </c:pt>
                <c:pt idx="4039">
                  <c:v>11459.07</c:v>
                </c:pt>
                <c:pt idx="4040">
                  <c:v>6711.93</c:v>
                </c:pt>
                <c:pt idx="4041">
                  <c:v>14200.33</c:v>
                </c:pt>
                <c:pt idx="4042">
                  <c:v>7565.36</c:v>
                </c:pt>
                <c:pt idx="4043">
                  <c:v>8973.68</c:v>
                </c:pt>
                <c:pt idx="4044">
                  <c:v>19151.900000000001</c:v>
                </c:pt>
                <c:pt idx="4045">
                  <c:v>10320.44</c:v>
                </c:pt>
                <c:pt idx="4046">
                  <c:v>6417.65</c:v>
                </c:pt>
                <c:pt idx="4047">
                  <c:v>30148.17</c:v>
                </c:pt>
                <c:pt idx="4048">
                  <c:v>24058.35</c:v>
                </c:pt>
                <c:pt idx="4049">
                  <c:v>6333.02</c:v>
                </c:pt>
                <c:pt idx="4050">
                  <c:v>19976.48</c:v>
                </c:pt>
                <c:pt idx="4051">
                  <c:v>7207.58</c:v>
                </c:pt>
                <c:pt idx="4052">
                  <c:v>27415.759999999998</c:v>
                </c:pt>
                <c:pt idx="4053">
                  <c:v>19432.650000000001</c:v>
                </c:pt>
                <c:pt idx="4054">
                  <c:v>20566.88</c:v>
                </c:pt>
                <c:pt idx="4055">
                  <c:v>5928.25</c:v>
                </c:pt>
                <c:pt idx="4056">
                  <c:v>7623.93</c:v>
                </c:pt>
                <c:pt idx="4057">
                  <c:v>16651.03</c:v>
                </c:pt>
                <c:pt idx="4058">
                  <c:v>7558.21</c:v>
                </c:pt>
                <c:pt idx="4059">
                  <c:v>5794.75</c:v>
                </c:pt>
                <c:pt idx="4060">
                  <c:v>7994.37</c:v>
                </c:pt>
                <c:pt idx="4061">
                  <c:v>19798.23</c:v>
                </c:pt>
                <c:pt idx="4062">
                  <c:v>5458.28</c:v>
                </c:pt>
                <c:pt idx="4063">
                  <c:v>6231.96</c:v>
                </c:pt>
                <c:pt idx="4064">
                  <c:v>15776.68</c:v>
                </c:pt>
                <c:pt idx="4065">
                  <c:v>30242.79</c:v>
                </c:pt>
                <c:pt idx="4066">
                  <c:v>8873.65</c:v>
                </c:pt>
                <c:pt idx="4067">
                  <c:v>21429.81</c:v>
                </c:pt>
                <c:pt idx="4068">
                  <c:v>13707.17</c:v>
                </c:pt>
                <c:pt idx="4069">
                  <c:v>14551.58</c:v>
                </c:pt>
                <c:pt idx="4070">
                  <c:v>42096.639999999999</c:v>
                </c:pt>
                <c:pt idx="4071">
                  <c:v>11314.24</c:v>
                </c:pt>
                <c:pt idx="4072">
                  <c:v>14230.24</c:v>
                </c:pt>
                <c:pt idx="4073">
                  <c:v>6704.34</c:v>
                </c:pt>
                <c:pt idx="4074">
                  <c:v>13044.23</c:v>
                </c:pt>
                <c:pt idx="4075">
                  <c:v>6675.4</c:v>
                </c:pt>
                <c:pt idx="4076">
                  <c:v>8659.44</c:v>
                </c:pt>
                <c:pt idx="4077">
                  <c:v>36786.36</c:v>
                </c:pt>
                <c:pt idx="4078">
                  <c:v>6645.22</c:v>
                </c:pt>
                <c:pt idx="4079">
                  <c:v>12198.39</c:v>
                </c:pt>
                <c:pt idx="4080">
                  <c:v>5697.49</c:v>
                </c:pt>
                <c:pt idx="4081">
                  <c:v>11462.12</c:v>
                </c:pt>
                <c:pt idx="4082">
                  <c:v>20451.14</c:v>
                </c:pt>
                <c:pt idx="4083">
                  <c:v>17634.55</c:v>
                </c:pt>
                <c:pt idx="4084">
                  <c:v>7608.64</c:v>
                </c:pt>
                <c:pt idx="4085">
                  <c:v>28131.01</c:v>
                </c:pt>
                <c:pt idx="4086">
                  <c:v>10523.18</c:v>
                </c:pt>
                <c:pt idx="4087">
                  <c:v>25623.68</c:v>
                </c:pt>
                <c:pt idx="4088">
                  <c:v>18793.740000000002</c:v>
                </c:pt>
                <c:pt idx="4089">
                  <c:v>10159.709999999999</c:v>
                </c:pt>
                <c:pt idx="4090">
                  <c:v>6805.05</c:v>
                </c:pt>
                <c:pt idx="4091">
                  <c:v>7116.94</c:v>
                </c:pt>
                <c:pt idx="4092">
                  <c:v>7508.59</c:v>
                </c:pt>
                <c:pt idx="4093">
                  <c:v>22874.62</c:v>
                </c:pt>
                <c:pt idx="4094">
                  <c:v>9394.85</c:v>
                </c:pt>
                <c:pt idx="4095">
                  <c:v>8481.7099999999991</c:v>
                </c:pt>
                <c:pt idx="4096">
                  <c:v>16512.27</c:v>
                </c:pt>
                <c:pt idx="4097">
                  <c:v>15027.25</c:v>
                </c:pt>
                <c:pt idx="4098">
                  <c:v>6860.45</c:v>
                </c:pt>
                <c:pt idx="4099">
                  <c:v>7373.39</c:v>
                </c:pt>
                <c:pt idx="4100">
                  <c:v>8285.61</c:v>
                </c:pt>
                <c:pt idx="4101">
                  <c:v>4803.74</c:v>
                </c:pt>
                <c:pt idx="4102">
                  <c:v>21618.54</c:v>
                </c:pt>
                <c:pt idx="4103">
                  <c:v>10127.75</c:v>
                </c:pt>
                <c:pt idx="4104">
                  <c:v>30536.77</c:v>
                </c:pt>
                <c:pt idx="4105">
                  <c:v>33952.58</c:v>
                </c:pt>
                <c:pt idx="4106">
                  <c:v>38071.919999999998</c:v>
                </c:pt>
                <c:pt idx="4107">
                  <c:v>21260.01</c:v>
                </c:pt>
                <c:pt idx="4108">
                  <c:v>7276.71</c:v>
                </c:pt>
                <c:pt idx="4109">
                  <c:v>23464.65</c:v>
                </c:pt>
                <c:pt idx="4110">
                  <c:v>6809.89</c:v>
                </c:pt>
                <c:pt idx="4111">
                  <c:v>14343.67</c:v>
                </c:pt>
                <c:pt idx="4112">
                  <c:v>7308.53</c:v>
                </c:pt>
                <c:pt idx="4113">
                  <c:v>25795.91</c:v>
                </c:pt>
                <c:pt idx="4114">
                  <c:v>10074.76</c:v>
                </c:pt>
                <c:pt idx="4115">
                  <c:v>28752.95</c:v>
                </c:pt>
                <c:pt idx="4116">
                  <c:v>7662.72</c:v>
                </c:pt>
                <c:pt idx="4117">
                  <c:v>13501.37</c:v>
                </c:pt>
                <c:pt idx="4118">
                  <c:v>15905.86</c:v>
                </c:pt>
                <c:pt idx="4119">
                  <c:v>7440.16</c:v>
                </c:pt>
                <c:pt idx="4120">
                  <c:v>8647.69</c:v>
                </c:pt>
                <c:pt idx="4121">
                  <c:v>7204.29</c:v>
                </c:pt>
                <c:pt idx="4122">
                  <c:v>5090.8100000000004</c:v>
                </c:pt>
                <c:pt idx="4123">
                  <c:v>22803.439999999999</c:v>
                </c:pt>
                <c:pt idx="4124">
                  <c:v>12651.65</c:v>
                </c:pt>
                <c:pt idx="4125">
                  <c:v>4811.03</c:v>
                </c:pt>
                <c:pt idx="4126">
                  <c:v>22640.83</c:v>
                </c:pt>
                <c:pt idx="4127">
                  <c:v>6980.13</c:v>
                </c:pt>
                <c:pt idx="4128">
                  <c:v>4867.3</c:v>
                </c:pt>
                <c:pt idx="4129">
                  <c:v>6625.77</c:v>
                </c:pt>
                <c:pt idx="4130">
                  <c:v>7353.7</c:v>
                </c:pt>
                <c:pt idx="4131">
                  <c:v>7026.15</c:v>
                </c:pt>
                <c:pt idx="4132">
                  <c:v>22182.07</c:v>
                </c:pt>
                <c:pt idx="4133">
                  <c:v>10219.18</c:v>
                </c:pt>
                <c:pt idx="4134">
                  <c:v>4884.17</c:v>
                </c:pt>
                <c:pt idx="4135">
                  <c:v>29446.39</c:v>
                </c:pt>
                <c:pt idx="4136">
                  <c:v>9389.09</c:v>
                </c:pt>
                <c:pt idx="4137">
                  <c:v>6520.94</c:v>
                </c:pt>
                <c:pt idx="4138">
                  <c:v>9209.34</c:v>
                </c:pt>
                <c:pt idx="4139">
                  <c:v>19788.97</c:v>
                </c:pt>
                <c:pt idx="4140">
                  <c:v>16936.439999999999</c:v>
                </c:pt>
                <c:pt idx="4141">
                  <c:v>6998.96</c:v>
                </c:pt>
                <c:pt idx="4142">
                  <c:v>20967.86</c:v>
                </c:pt>
                <c:pt idx="4143">
                  <c:v>29149.67</c:v>
                </c:pt>
                <c:pt idx="4144">
                  <c:v>7162.15</c:v>
                </c:pt>
                <c:pt idx="4145">
                  <c:v>13004.32</c:v>
                </c:pt>
                <c:pt idx="4146">
                  <c:v>8925.51</c:v>
                </c:pt>
                <c:pt idx="4147">
                  <c:v>30412.080000000002</c:v>
                </c:pt>
                <c:pt idx="4148">
                  <c:v>14210.38</c:v>
                </c:pt>
                <c:pt idx="4149">
                  <c:v>9381.39</c:v>
                </c:pt>
                <c:pt idx="4150">
                  <c:v>6125.79</c:v>
                </c:pt>
                <c:pt idx="4151">
                  <c:v>5000.68</c:v>
                </c:pt>
                <c:pt idx="4152">
                  <c:v>10051.89</c:v>
                </c:pt>
                <c:pt idx="4153">
                  <c:v>7385.05</c:v>
                </c:pt>
                <c:pt idx="4154">
                  <c:v>6755.94</c:v>
                </c:pt>
                <c:pt idx="4155">
                  <c:v>19047.64</c:v>
                </c:pt>
                <c:pt idx="4156">
                  <c:v>7228.3</c:v>
                </c:pt>
                <c:pt idx="4157">
                  <c:v>6957.63</c:v>
                </c:pt>
                <c:pt idx="4158">
                  <c:v>6889.06</c:v>
                </c:pt>
                <c:pt idx="4159">
                  <c:v>6661.14</c:v>
                </c:pt>
                <c:pt idx="4160">
                  <c:v>7597.06</c:v>
                </c:pt>
                <c:pt idx="4161">
                  <c:v>19146.16</c:v>
                </c:pt>
                <c:pt idx="4162">
                  <c:v>6876.58</c:v>
                </c:pt>
                <c:pt idx="4163">
                  <c:v>14537.91</c:v>
                </c:pt>
                <c:pt idx="4164">
                  <c:v>5824.91</c:v>
                </c:pt>
                <c:pt idx="4165">
                  <c:v>29396.37</c:v>
                </c:pt>
                <c:pt idx="4166">
                  <c:v>35555.31</c:v>
                </c:pt>
                <c:pt idx="4167">
                  <c:v>7248.7</c:v>
                </c:pt>
                <c:pt idx="4168">
                  <c:v>6413.7</c:v>
                </c:pt>
                <c:pt idx="4169">
                  <c:v>18152.37</c:v>
                </c:pt>
                <c:pt idx="4170">
                  <c:v>13416.39</c:v>
                </c:pt>
                <c:pt idx="4171">
                  <c:v>43398.31</c:v>
                </c:pt>
                <c:pt idx="4172">
                  <c:v>8763.73</c:v>
                </c:pt>
                <c:pt idx="4173">
                  <c:v>5496.96</c:v>
                </c:pt>
                <c:pt idx="4174">
                  <c:v>5929.38</c:v>
                </c:pt>
                <c:pt idx="4175">
                  <c:v>17483.72</c:v>
                </c:pt>
                <c:pt idx="4176">
                  <c:v>16866.47</c:v>
                </c:pt>
                <c:pt idx="4177">
                  <c:v>6370.41</c:v>
                </c:pt>
                <c:pt idx="4178">
                  <c:v>13498.19</c:v>
                </c:pt>
                <c:pt idx="4179">
                  <c:v>45508.2</c:v>
                </c:pt>
                <c:pt idx="4180">
                  <c:v>23880.400000000001</c:v>
                </c:pt>
                <c:pt idx="4181">
                  <c:v>6123.69</c:v>
                </c:pt>
                <c:pt idx="4182">
                  <c:v>8240.0300000000007</c:v>
                </c:pt>
                <c:pt idx="4183">
                  <c:v>10384.27</c:v>
                </c:pt>
                <c:pt idx="4184">
                  <c:v>11384.92</c:v>
                </c:pt>
                <c:pt idx="4185">
                  <c:v>6172.94</c:v>
                </c:pt>
                <c:pt idx="4186">
                  <c:v>8697.06</c:v>
                </c:pt>
                <c:pt idx="4187">
                  <c:v>31510.34</c:v>
                </c:pt>
                <c:pt idx="4188">
                  <c:v>8468.58</c:v>
                </c:pt>
                <c:pt idx="4189">
                  <c:v>19339.16</c:v>
                </c:pt>
                <c:pt idx="4190">
                  <c:v>8687.49</c:v>
                </c:pt>
                <c:pt idx="4191">
                  <c:v>10232.75</c:v>
                </c:pt>
                <c:pt idx="4192">
                  <c:v>6653.42</c:v>
                </c:pt>
                <c:pt idx="4193">
                  <c:v>19612.740000000002</c:v>
                </c:pt>
                <c:pt idx="4194">
                  <c:v>6179.79</c:v>
                </c:pt>
                <c:pt idx="4195">
                  <c:v>29193.18</c:v>
                </c:pt>
                <c:pt idx="4196">
                  <c:v>15828.43</c:v>
                </c:pt>
                <c:pt idx="4197">
                  <c:v>6038.86</c:v>
                </c:pt>
                <c:pt idx="4198">
                  <c:v>9794.4699999999993</c:v>
                </c:pt>
                <c:pt idx="4199">
                  <c:v>6742.17</c:v>
                </c:pt>
                <c:pt idx="4200">
                  <c:v>6030.04</c:v>
                </c:pt>
                <c:pt idx="4201">
                  <c:v>5882.43</c:v>
                </c:pt>
                <c:pt idx="4202">
                  <c:v>8096.93</c:v>
                </c:pt>
                <c:pt idx="4203">
                  <c:v>22526.58</c:v>
                </c:pt>
                <c:pt idx="4204">
                  <c:v>24906.86</c:v>
                </c:pt>
                <c:pt idx="4205">
                  <c:v>5700.24</c:v>
                </c:pt>
                <c:pt idx="4206">
                  <c:v>22829.16</c:v>
                </c:pt>
                <c:pt idx="4207">
                  <c:v>14316.01</c:v>
                </c:pt>
                <c:pt idx="4208">
                  <c:v>12756.2</c:v>
                </c:pt>
                <c:pt idx="4209">
                  <c:v>7191.01</c:v>
                </c:pt>
                <c:pt idx="4210">
                  <c:v>6068.39</c:v>
                </c:pt>
                <c:pt idx="4211">
                  <c:v>23443.37</c:v>
                </c:pt>
                <c:pt idx="4212">
                  <c:v>6431.6</c:v>
                </c:pt>
                <c:pt idx="4213">
                  <c:v>5992.19</c:v>
                </c:pt>
                <c:pt idx="4214">
                  <c:v>27214.42</c:v>
                </c:pt>
                <c:pt idx="4215">
                  <c:v>21913.91</c:v>
                </c:pt>
                <c:pt idx="4216">
                  <c:v>6192.54</c:v>
                </c:pt>
                <c:pt idx="4217">
                  <c:v>7187.13</c:v>
                </c:pt>
                <c:pt idx="4218">
                  <c:v>27092.1</c:v>
                </c:pt>
                <c:pt idx="4219">
                  <c:v>19804.490000000002</c:v>
                </c:pt>
                <c:pt idx="4220">
                  <c:v>23742.42</c:v>
                </c:pt>
                <c:pt idx="4221">
                  <c:v>8280.01</c:v>
                </c:pt>
                <c:pt idx="4222">
                  <c:v>13362.95</c:v>
                </c:pt>
                <c:pt idx="4223">
                  <c:v>12537.77</c:v>
                </c:pt>
                <c:pt idx="4224">
                  <c:v>6282.18</c:v>
                </c:pt>
                <c:pt idx="4225">
                  <c:v>5681.88</c:v>
                </c:pt>
                <c:pt idx="4226">
                  <c:v>9885.94</c:v>
                </c:pt>
                <c:pt idx="4227">
                  <c:v>6385.95</c:v>
                </c:pt>
                <c:pt idx="4228">
                  <c:v>5873.19</c:v>
                </c:pt>
                <c:pt idx="4229">
                  <c:v>19198.419999999998</c:v>
                </c:pt>
                <c:pt idx="4230">
                  <c:v>8632.01</c:v>
                </c:pt>
                <c:pt idx="4231">
                  <c:v>13698.89</c:v>
                </c:pt>
                <c:pt idx="4232">
                  <c:v>17092.07</c:v>
                </c:pt>
                <c:pt idx="4233">
                  <c:v>6021.73</c:v>
                </c:pt>
                <c:pt idx="4234">
                  <c:v>16763.310000000001</c:v>
                </c:pt>
                <c:pt idx="4235">
                  <c:v>12621.63</c:v>
                </c:pt>
                <c:pt idx="4236">
                  <c:v>6181.26</c:v>
                </c:pt>
                <c:pt idx="4237">
                  <c:v>5446.6</c:v>
                </c:pt>
                <c:pt idx="4238">
                  <c:v>18163.23</c:v>
                </c:pt>
                <c:pt idx="4239">
                  <c:v>8246</c:v>
                </c:pt>
                <c:pt idx="4240">
                  <c:v>8460.7000000000007</c:v>
                </c:pt>
                <c:pt idx="4241">
                  <c:v>15013.2</c:v>
                </c:pt>
                <c:pt idx="4242">
                  <c:v>12061.73</c:v>
                </c:pt>
                <c:pt idx="4243">
                  <c:v>20572.349999999999</c:v>
                </c:pt>
                <c:pt idx="4244">
                  <c:v>10158.23</c:v>
                </c:pt>
                <c:pt idx="4245">
                  <c:v>7904.7</c:v>
                </c:pt>
                <c:pt idx="4246">
                  <c:v>19165.439999999999</c:v>
                </c:pt>
                <c:pt idx="4247">
                  <c:v>6942.11</c:v>
                </c:pt>
                <c:pt idx="4248">
                  <c:v>20287.75</c:v>
                </c:pt>
                <c:pt idx="4249">
                  <c:v>7077.4</c:v>
                </c:pt>
                <c:pt idx="4250">
                  <c:v>16587.330000000002</c:v>
                </c:pt>
                <c:pt idx="4251">
                  <c:v>25677.93</c:v>
                </c:pt>
                <c:pt idx="4252">
                  <c:v>16891.98</c:v>
                </c:pt>
                <c:pt idx="4253">
                  <c:v>21874.69</c:v>
                </c:pt>
                <c:pt idx="4254">
                  <c:v>27180.240000000002</c:v>
                </c:pt>
                <c:pt idx="4255">
                  <c:v>8768.7999999999993</c:v>
                </c:pt>
                <c:pt idx="4256">
                  <c:v>22035.61</c:v>
                </c:pt>
                <c:pt idx="4257">
                  <c:v>14258.75</c:v>
                </c:pt>
                <c:pt idx="4258">
                  <c:v>22427.18</c:v>
                </c:pt>
                <c:pt idx="4259">
                  <c:v>19827.64</c:v>
                </c:pt>
                <c:pt idx="4260">
                  <c:v>7037.56</c:v>
                </c:pt>
                <c:pt idx="4261">
                  <c:v>13594.94</c:v>
                </c:pt>
                <c:pt idx="4262">
                  <c:v>11158.69</c:v>
                </c:pt>
                <c:pt idx="4263">
                  <c:v>7834.02</c:v>
                </c:pt>
                <c:pt idx="4264">
                  <c:v>20843.04</c:v>
                </c:pt>
                <c:pt idx="4265">
                  <c:v>5416.22</c:v>
                </c:pt>
                <c:pt idx="4266">
                  <c:v>7258.16</c:v>
                </c:pt>
                <c:pt idx="4267">
                  <c:v>18570.82</c:v>
                </c:pt>
                <c:pt idx="4268">
                  <c:v>20526.439999999999</c:v>
                </c:pt>
                <c:pt idx="4269">
                  <c:v>6292.33</c:v>
                </c:pt>
                <c:pt idx="4270">
                  <c:v>11518.45</c:v>
                </c:pt>
                <c:pt idx="4271">
                  <c:v>10330.85</c:v>
                </c:pt>
                <c:pt idx="4272">
                  <c:v>6038.62</c:v>
                </c:pt>
                <c:pt idx="4273">
                  <c:v>8712.77</c:v>
                </c:pt>
                <c:pt idx="4274">
                  <c:v>11654.11</c:v>
                </c:pt>
                <c:pt idx="4275">
                  <c:v>5523.93</c:v>
                </c:pt>
                <c:pt idx="4276">
                  <c:v>6204.5</c:v>
                </c:pt>
                <c:pt idx="4277">
                  <c:v>6717.25</c:v>
                </c:pt>
                <c:pt idx="4278">
                  <c:v>9808.6200000000008</c:v>
                </c:pt>
                <c:pt idx="4279">
                  <c:v>24784.45</c:v>
                </c:pt>
                <c:pt idx="4280">
                  <c:v>5995.44</c:v>
                </c:pt>
                <c:pt idx="4281">
                  <c:v>26514.13</c:v>
                </c:pt>
                <c:pt idx="4282">
                  <c:v>36389.160000000003</c:v>
                </c:pt>
                <c:pt idx="4283">
                  <c:v>6823.91</c:v>
                </c:pt>
                <c:pt idx="4284">
                  <c:v>26809.759999999998</c:v>
                </c:pt>
                <c:pt idx="4285">
                  <c:v>23889.08</c:v>
                </c:pt>
                <c:pt idx="4286">
                  <c:v>11527.88</c:v>
                </c:pt>
                <c:pt idx="4287">
                  <c:v>9688.61</c:v>
                </c:pt>
                <c:pt idx="4288">
                  <c:v>5586.41</c:v>
                </c:pt>
                <c:pt idx="4289">
                  <c:v>28373.94</c:v>
                </c:pt>
                <c:pt idx="4290">
                  <c:v>6036.05</c:v>
                </c:pt>
                <c:pt idx="4291">
                  <c:v>16931.5</c:v>
                </c:pt>
                <c:pt idx="4292">
                  <c:v>22774.22</c:v>
                </c:pt>
                <c:pt idx="4293">
                  <c:v>7844.31</c:v>
                </c:pt>
                <c:pt idx="4294">
                  <c:v>9103.92</c:v>
                </c:pt>
                <c:pt idx="4295">
                  <c:v>8762.1299999999992</c:v>
                </c:pt>
                <c:pt idx="4296">
                  <c:v>14702.27</c:v>
                </c:pt>
                <c:pt idx="4297">
                  <c:v>32921.589999999997</c:v>
                </c:pt>
                <c:pt idx="4298">
                  <c:v>12581.98</c:v>
                </c:pt>
                <c:pt idx="4299">
                  <c:v>12865.4</c:v>
                </c:pt>
                <c:pt idx="4300">
                  <c:v>6179.24</c:v>
                </c:pt>
                <c:pt idx="4301">
                  <c:v>8085.71</c:v>
                </c:pt>
                <c:pt idx="4302">
                  <c:v>22371.8</c:v>
                </c:pt>
                <c:pt idx="4303">
                  <c:v>17814.810000000001</c:v>
                </c:pt>
                <c:pt idx="4304">
                  <c:v>6982.7</c:v>
                </c:pt>
                <c:pt idx="4305">
                  <c:v>30461.439999999999</c:v>
                </c:pt>
                <c:pt idx="4306">
                  <c:v>9103.75</c:v>
                </c:pt>
                <c:pt idx="4307">
                  <c:v>6378.84</c:v>
                </c:pt>
                <c:pt idx="4308">
                  <c:v>15545.72</c:v>
                </c:pt>
                <c:pt idx="4309">
                  <c:v>6910.12</c:v>
                </c:pt>
                <c:pt idx="4310">
                  <c:v>6810.26</c:v>
                </c:pt>
                <c:pt idx="4311">
                  <c:v>10849.37</c:v>
                </c:pt>
                <c:pt idx="4312">
                  <c:v>7685.41</c:v>
                </c:pt>
                <c:pt idx="4313">
                  <c:v>10618.53</c:v>
                </c:pt>
                <c:pt idx="4314">
                  <c:v>5299.76</c:v>
                </c:pt>
                <c:pt idx="4315">
                  <c:v>9221.1299999999992</c:v>
                </c:pt>
                <c:pt idx="4316">
                  <c:v>6953.27</c:v>
                </c:pt>
                <c:pt idx="4317">
                  <c:v>5989.27</c:v>
                </c:pt>
                <c:pt idx="4318">
                  <c:v>6552.64</c:v>
                </c:pt>
                <c:pt idx="4319">
                  <c:v>6206.8</c:v>
                </c:pt>
                <c:pt idx="4320">
                  <c:v>5739.01</c:v>
                </c:pt>
                <c:pt idx="4321">
                  <c:v>21779.97</c:v>
                </c:pt>
                <c:pt idx="4322">
                  <c:v>26335.040000000001</c:v>
                </c:pt>
                <c:pt idx="4323">
                  <c:v>7131.28</c:v>
                </c:pt>
                <c:pt idx="4324">
                  <c:v>13762.44</c:v>
                </c:pt>
                <c:pt idx="4325">
                  <c:v>8181.64</c:v>
                </c:pt>
                <c:pt idx="4326">
                  <c:v>8012.37</c:v>
                </c:pt>
                <c:pt idx="4327">
                  <c:v>22581</c:v>
                </c:pt>
                <c:pt idx="4328">
                  <c:v>6067.69</c:v>
                </c:pt>
                <c:pt idx="4329">
                  <c:v>27077.25</c:v>
                </c:pt>
                <c:pt idx="4330">
                  <c:v>6091.48</c:v>
                </c:pt>
                <c:pt idx="4331">
                  <c:v>5953.26</c:v>
                </c:pt>
                <c:pt idx="4332">
                  <c:v>6559.71</c:v>
                </c:pt>
                <c:pt idx="4333">
                  <c:v>6215.66</c:v>
                </c:pt>
                <c:pt idx="4334">
                  <c:v>8078.2</c:v>
                </c:pt>
                <c:pt idx="4335">
                  <c:v>16829.22</c:v>
                </c:pt>
                <c:pt idx="4336">
                  <c:v>9759.75</c:v>
                </c:pt>
                <c:pt idx="4337">
                  <c:v>6206.85</c:v>
                </c:pt>
                <c:pt idx="4338">
                  <c:v>22380.23</c:v>
                </c:pt>
                <c:pt idx="4339">
                  <c:v>19645.03</c:v>
                </c:pt>
                <c:pt idx="4340">
                  <c:v>5420.5</c:v>
                </c:pt>
                <c:pt idx="4341">
                  <c:v>5639.94</c:v>
                </c:pt>
                <c:pt idx="4342">
                  <c:v>5786.86</c:v>
                </c:pt>
                <c:pt idx="4343">
                  <c:v>10959.83</c:v>
                </c:pt>
                <c:pt idx="4344">
                  <c:v>13920.45</c:v>
                </c:pt>
                <c:pt idx="4345">
                  <c:v>9307.41</c:v>
                </c:pt>
                <c:pt idx="4346">
                  <c:v>5135.37</c:v>
                </c:pt>
                <c:pt idx="4347">
                  <c:v>12633.82</c:v>
                </c:pt>
                <c:pt idx="4348">
                  <c:v>20832.47</c:v>
                </c:pt>
                <c:pt idx="4349">
                  <c:v>13130.96</c:v>
                </c:pt>
                <c:pt idx="4350">
                  <c:v>9384.0400000000009</c:v>
                </c:pt>
                <c:pt idx="4351">
                  <c:v>4282.6499999999996</c:v>
                </c:pt>
                <c:pt idx="4352">
                  <c:v>8265.0300000000007</c:v>
                </c:pt>
                <c:pt idx="4353">
                  <c:v>10532.07</c:v>
                </c:pt>
                <c:pt idx="4354">
                  <c:v>9353.89</c:v>
                </c:pt>
                <c:pt idx="4355">
                  <c:v>23844.62</c:v>
                </c:pt>
                <c:pt idx="4356">
                  <c:v>7557.83</c:v>
                </c:pt>
                <c:pt idx="4357">
                  <c:v>6783.78</c:v>
                </c:pt>
                <c:pt idx="4358">
                  <c:v>20890.72</c:v>
                </c:pt>
                <c:pt idx="4359">
                  <c:v>24540.82</c:v>
                </c:pt>
                <c:pt idx="4360">
                  <c:v>12558.29</c:v>
                </c:pt>
                <c:pt idx="4361">
                  <c:v>10296.799999999999</c:v>
                </c:pt>
                <c:pt idx="4362">
                  <c:v>8028.9</c:v>
                </c:pt>
                <c:pt idx="4363">
                  <c:v>15621.32</c:v>
                </c:pt>
                <c:pt idx="4364">
                  <c:v>10345.64</c:v>
                </c:pt>
                <c:pt idx="4365">
                  <c:v>23080.27</c:v>
                </c:pt>
                <c:pt idx="4366">
                  <c:v>11824.24</c:v>
                </c:pt>
                <c:pt idx="4367">
                  <c:v>27505.54</c:v>
                </c:pt>
                <c:pt idx="4368">
                  <c:v>11184.42</c:v>
                </c:pt>
                <c:pt idx="4369">
                  <c:v>7669.43</c:v>
                </c:pt>
                <c:pt idx="4370">
                  <c:v>30845.74</c:v>
                </c:pt>
                <c:pt idx="4371">
                  <c:v>7266.16</c:v>
                </c:pt>
                <c:pt idx="4372">
                  <c:v>15576.79</c:v>
                </c:pt>
                <c:pt idx="4373">
                  <c:v>9445.4699999999993</c:v>
                </c:pt>
                <c:pt idx="4374">
                  <c:v>17211.740000000002</c:v>
                </c:pt>
                <c:pt idx="4375">
                  <c:v>20105.8</c:v>
                </c:pt>
                <c:pt idx="4376">
                  <c:v>13987.21</c:v>
                </c:pt>
                <c:pt idx="4377">
                  <c:v>18412.11</c:v>
                </c:pt>
                <c:pt idx="4378">
                  <c:v>6680.11</c:v>
                </c:pt>
                <c:pt idx="4379">
                  <c:v>19556.62</c:v>
                </c:pt>
                <c:pt idx="4380">
                  <c:v>6135.31</c:v>
                </c:pt>
                <c:pt idx="4381">
                  <c:v>18741.240000000002</c:v>
                </c:pt>
                <c:pt idx="4382">
                  <c:v>5230.63</c:v>
                </c:pt>
                <c:pt idx="4383">
                  <c:v>9150.36</c:v>
                </c:pt>
                <c:pt idx="4384">
                  <c:v>20796.849999999999</c:v>
                </c:pt>
                <c:pt idx="4385">
                  <c:v>11816.27</c:v>
                </c:pt>
                <c:pt idx="4386">
                  <c:v>10120.74</c:v>
                </c:pt>
                <c:pt idx="4387">
                  <c:v>6303.34</c:v>
                </c:pt>
                <c:pt idx="4388">
                  <c:v>21519.58</c:v>
                </c:pt>
                <c:pt idx="4389">
                  <c:v>12565.32</c:v>
                </c:pt>
                <c:pt idx="4390">
                  <c:v>8078.31</c:v>
                </c:pt>
                <c:pt idx="4391">
                  <c:v>6971.92</c:v>
                </c:pt>
                <c:pt idx="4392">
                  <c:v>10967.27</c:v>
                </c:pt>
                <c:pt idx="4393">
                  <c:v>15122.79</c:v>
                </c:pt>
                <c:pt idx="4394">
                  <c:v>7816.29</c:v>
                </c:pt>
                <c:pt idx="4395">
                  <c:v>11465.12</c:v>
                </c:pt>
                <c:pt idx="4396">
                  <c:v>15833.33</c:v>
                </c:pt>
                <c:pt idx="4397">
                  <c:v>22824.959999999999</c:v>
                </c:pt>
                <c:pt idx="4398">
                  <c:v>17628.66</c:v>
                </c:pt>
                <c:pt idx="4399">
                  <c:v>14585.35</c:v>
                </c:pt>
                <c:pt idx="4400">
                  <c:v>7662.84</c:v>
                </c:pt>
                <c:pt idx="4401">
                  <c:v>6976.86</c:v>
                </c:pt>
                <c:pt idx="4402">
                  <c:v>28414.2</c:v>
                </c:pt>
                <c:pt idx="4403">
                  <c:v>17902.580000000002</c:v>
                </c:pt>
                <c:pt idx="4404">
                  <c:v>6835.84</c:v>
                </c:pt>
                <c:pt idx="4405">
                  <c:v>13776.2</c:v>
                </c:pt>
                <c:pt idx="4406">
                  <c:v>6548.01</c:v>
                </c:pt>
                <c:pt idx="4407">
                  <c:v>10843.09</c:v>
                </c:pt>
                <c:pt idx="4408">
                  <c:v>7609.32</c:v>
                </c:pt>
                <c:pt idx="4409">
                  <c:v>11745.9</c:v>
                </c:pt>
                <c:pt idx="4410">
                  <c:v>11675.65</c:v>
                </c:pt>
                <c:pt idx="4411">
                  <c:v>23538.58</c:v>
                </c:pt>
                <c:pt idx="4412">
                  <c:v>16977.61</c:v>
                </c:pt>
                <c:pt idx="4413">
                  <c:v>16640.62</c:v>
                </c:pt>
                <c:pt idx="4414">
                  <c:v>7110.76</c:v>
                </c:pt>
                <c:pt idx="4415">
                  <c:v>5507</c:v>
                </c:pt>
                <c:pt idx="4416">
                  <c:v>21773.5</c:v>
                </c:pt>
                <c:pt idx="4417">
                  <c:v>7730.6</c:v>
                </c:pt>
                <c:pt idx="4418">
                  <c:v>15139.67</c:v>
                </c:pt>
                <c:pt idx="4419">
                  <c:v>10869.91</c:v>
                </c:pt>
                <c:pt idx="4420">
                  <c:v>24399.02</c:v>
                </c:pt>
                <c:pt idx="4421">
                  <c:v>18958.66</c:v>
                </c:pt>
                <c:pt idx="4422">
                  <c:v>8123.78</c:v>
                </c:pt>
                <c:pt idx="4423">
                  <c:v>20913.04</c:v>
                </c:pt>
                <c:pt idx="4424">
                  <c:v>25400.1</c:v>
                </c:pt>
                <c:pt idx="4425">
                  <c:v>14724.48</c:v>
                </c:pt>
                <c:pt idx="4426">
                  <c:v>5073.6000000000004</c:v>
                </c:pt>
                <c:pt idx="4427">
                  <c:v>24758.240000000002</c:v>
                </c:pt>
                <c:pt idx="4428">
                  <c:v>6662.46</c:v>
                </c:pt>
                <c:pt idx="4429">
                  <c:v>22641.95</c:v>
                </c:pt>
                <c:pt idx="4430">
                  <c:v>19794.79</c:v>
                </c:pt>
                <c:pt idx="4431">
                  <c:v>8390.0400000000009</c:v>
                </c:pt>
                <c:pt idx="4432">
                  <c:v>9360.4699999999993</c:v>
                </c:pt>
                <c:pt idx="4433">
                  <c:v>7641.78</c:v>
                </c:pt>
                <c:pt idx="4434">
                  <c:v>9553.15</c:v>
                </c:pt>
                <c:pt idx="4435">
                  <c:v>7237.98</c:v>
                </c:pt>
                <c:pt idx="4436">
                  <c:v>12981.54</c:v>
                </c:pt>
                <c:pt idx="4437">
                  <c:v>20933.12</c:v>
                </c:pt>
                <c:pt idx="4438">
                  <c:v>5444.31</c:v>
                </c:pt>
                <c:pt idx="4439">
                  <c:v>12220.4</c:v>
                </c:pt>
                <c:pt idx="4440">
                  <c:v>12102.91</c:v>
                </c:pt>
                <c:pt idx="4441">
                  <c:v>13032.88</c:v>
                </c:pt>
                <c:pt idx="4442">
                  <c:v>18854.87</c:v>
                </c:pt>
                <c:pt idx="4443">
                  <c:v>7823.03</c:v>
                </c:pt>
                <c:pt idx="4444">
                  <c:v>21075.14</c:v>
                </c:pt>
                <c:pt idx="4445">
                  <c:v>15609.85</c:v>
                </c:pt>
                <c:pt idx="4446">
                  <c:v>10225.74</c:v>
                </c:pt>
                <c:pt idx="4447">
                  <c:v>8154.17</c:v>
                </c:pt>
                <c:pt idx="4448">
                  <c:v>36427.15</c:v>
                </c:pt>
                <c:pt idx="4449">
                  <c:v>9391.2000000000007</c:v>
                </c:pt>
                <c:pt idx="4450">
                  <c:v>7297.85</c:v>
                </c:pt>
                <c:pt idx="4451">
                  <c:v>8046.53</c:v>
                </c:pt>
                <c:pt idx="4452">
                  <c:v>6097.84</c:v>
                </c:pt>
                <c:pt idx="4453">
                  <c:v>16866.740000000002</c:v>
                </c:pt>
                <c:pt idx="4454">
                  <c:v>6601.98</c:v>
                </c:pt>
                <c:pt idx="4455">
                  <c:v>6333.6</c:v>
                </c:pt>
                <c:pt idx="4456">
                  <c:v>13780.63</c:v>
                </c:pt>
                <c:pt idx="4457">
                  <c:v>23085.43</c:v>
                </c:pt>
                <c:pt idx="4458">
                  <c:v>5744.87</c:v>
                </c:pt>
                <c:pt idx="4459">
                  <c:v>6113.02</c:v>
                </c:pt>
                <c:pt idx="4460">
                  <c:v>6251.13</c:v>
                </c:pt>
                <c:pt idx="4461">
                  <c:v>19164.740000000002</c:v>
                </c:pt>
                <c:pt idx="4462">
                  <c:v>7586.45</c:v>
                </c:pt>
                <c:pt idx="4463">
                  <c:v>30867.599999999999</c:v>
                </c:pt>
                <c:pt idx="4464">
                  <c:v>21793.53</c:v>
                </c:pt>
                <c:pt idx="4465">
                  <c:v>5650.24</c:v>
                </c:pt>
                <c:pt idx="4466">
                  <c:v>18182.349999999999</c:v>
                </c:pt>
                <c:pt idx="4467">
                  <c:v>5553.69</c:v>
                </c:pt>
                <c:pt idx="4468">
                  <c:v>24879.040000000001</c:v>
                </c:pt>
                <c:pt idx="4469">
                  <c:v>8377.08</c:v>
                </c:pt>
                <c:pt idx="4470">
                  <c:v>13448.44</c:v>
                </c:pt>
                <c:pt idx="4471">
                  <c:v>10629.03</c:v>
                </c:pt>
                <c:pt idx="4472">
                  <c:v>8366.39</c:v>
                </c:pt>
                <c:pt idx="4473">
                  <c:v>9144.4599999999991</c:v>
                </c:pt>
                <c:pt idx="4474">
                  <c:v>8205.16</c:v>
                </c:pt>
                <c:pt idx="4475">
                  <c:v>39706.06</c:v>
                </c:pt>
                <c:pt idx="4476">
                  <c:v>12264.54</c:v>
                </c:pt>
                <c:pt idx="4477">
                  <c:v>6630.12</c:v>
                </c:pt>
                <c:pt idx="4478">
                  <c:v>9152.06</c:v>
                </c:pt>
                <c:pt idx="4479">
                  <c:v>8560.7199999999993</c:v>
                </c:pt>
                <c:pt idx="4480">
                  <c:v>15177.69</c:v>
                </c:pt>
                <c:pt idx="4481">
                  <c:v>10019.99</c:v>
                </c:pt>
                <c:pt idx="4482">
                  <c:v>14155.5</c:v>
                </c:pt>
                <c:pt idx="4483">
                  <c:v>7160.57</c:v>
                </c:pt>
                <c:pt idx="4484">
                  <c:v>19473.62</c:v>
                </c:pt>
                <c:pt idx="4485">
                  <c:v>10864.79</c:v>
                </c:pt>
                <c:pt idx="4486">
                  <c:v>7364.7</c:v>
                </c:pt>
                <c:pt idx="4487">
                  <c:v>8932.99</c:v>
                </c:pt>
                <c:pt idx="4488">
                  <c:v>15863.76</c:v>
                </c:pt>
                <c:pt idx="4489">
                  <c:v>35705.129999999997</c:v>
                </c:pt>
                <c:pt idx="4490">
                  <c:v>9518.9599999999991</c:v>
                </c:pt>
                <c:pt idx="4491">
                  <c:v>6483.31</c:v>
                </c:pt>
                <c:pt idx="4492">
                  <c:v>23651.3</c:v>
                </c:pt>
                <c:pt idx="4493">
                  <c:v>7413.3</c:v>
                </c:pt>
                <c:pt idx="4494">
                  <c:v>7186.14</c:v>
                </c:pt>
                <c:pt idx="4495">
                  <c:v>30220.77</c:v>
                </c:pt>
                <c:pt idx="4496">
                  <c:v>6873.73</c:v>
                </c:pt>
                <c:pt idx="4497">
                  <c:v>8746.74</c:v>
                </c:pt>
                <c:pt idx="4498">
                  <c:v>8853.9500000000007</c:v>
                </c:pt>
                <c:pt idx="4499">
                  <c:v>20558.95</c:v>
                </c:pt>
                <c:pt idx="4500">
                  <c:v>18284.61</c:v>
                </c:pt>
                <c:pt idx="4501">
                  <c:v>33319.599999999999</c:v>
                </c:pt>
                <c:pt idx="4502">
                  <c:v>13317.59</c:v>
                </c:pt>
                <c:pt idx="4503">
                  <c:v>27109.599999999999</c:v>
                </c:pt>
                <c:pt idx="4504">
                  <c:v>8120.9</c:v>
                </c:pt>
                <c:pt idx="4505">
                  <c:v>18567.150000000001</c:v>
                </c:pt>
                <c:pt idx="4506">
                  <c:v>8115.21</c:v>
                </c:pt>
                <c:pt idx="4507">
                  <c:v>14081.84</c:v>
                </c:pt>
                <c:pt idx="4508">
                  <c:v>17397.14</c:v>
                </c:pt>
                <c:pt idx="4509">
                  <c:v>7238.78</c:v>
                </c:pt>
                <c:pt idx="4510">
                  <c:v>22460.63</c:v>
                </c:pt>
                <c:pt idx="4511">
                  <c:v>5996.43</c:v>
                </c:pt>
                <c:pt idx="4512">
                  <c:v>23077.22</c:v>
                </c:pt>
                <c:pt idx="4513">
                  <c:v>8372.73</c:v>
                </c:pt>
                <c:pt idx="4514">
                  <c:v>24925.46</c:v>
                </c:pt>
                <c:pt idx="4515">
                  <c:v>38904.14</c:v>
                </c:pt>
                <c:pt idx="4516">
                  <c:v>11059.74</c:v>
                </c:pt>
                <c:pt idx="4517">
                  <c:v>7553.81</c:v>
                </c:pt>
                <c:pt idx="4518">
                  <c:v>7115.49</c:v>
                </c:pt>
                <c:pt idx="4519">
                  <c:v>5650.76</c:v>
                </c:pt>
                <c:pt idx="4520">
                  <c:v>14125.35</c:v>
                </c:pt>
                <c:pt idx="4521">
                  <c:v>5956.45</c:v>
                </c:pt>
                <c:pt idx="4522">
                  <c:v>22781.02</c:v>
                </c:pt>
                <c:pt idx="4523">
                  <c:v>5920.69</c:v>
                </c:pt>
                <c:pt idx="4524">
                  <c:v>7262.7</c:v>
                </c:pt>
                <c:pt idx="4525">
                  <c:v>8006.14</c:v>
                </c:pt>
                <c:pt idx="4526">
                  <c:v>8276.2800000000007</c:v>
                </c:pt>
                <c:pt idx="4527">
                  <c:v>18859.25</c:v>
                </c:pt>
                <c:pt idx="4528">
                  <c:v>4973.1400000000003</c:v>
                </c:pt>
                <c:pt idx="4529">
                  <c:v>9858.67</c:v>
                </c:pt>
                <c:pt idx="4530">
                  <c:v>5120.66</c:v>
                </c:pt>
                <c:pt idx="4531">
                  <c:v>7665.88</c:v>
                </c:pt>
                <c:pt idx="4532">
                  <c:v>14916.61</c:v>
                </c:pt>
                <c:pt idx="4533">
                  <c:v>30413.39</c:v>
                </c:pt>
                <c:pt idx="4534">
                  <c:v>7731.92</c:v>
                </c:pt>
                <c:pt idx="4535">
                  <c:v>23010.26</c:v>
                </c:pt>
                <c:pt idx="4536">
                  <c:v>14605.85</c:v>
                </c:pt>
                <c:pt idx="4537">
                  <c:v>27756.09</c:v>
                </c:pt>
                <c:pt idx="4538">
                  <c:v>13826.1</c:v>
                </c:pt>
                <c:pt idx="4539">
                  <c:v>25409.64</c:v>
                </c:pt>
                <c:pt idx="4540">
                  <c:v>9588.42</c:v>
                </c:pt>
                <c:pt idx="4541">
                  <c:v>28815.7</c:v>
                </c:pt>
                <c:pt idx="4542">
                  <c:v>14627.83</c:v>
                </c:pt>
                <c:pt idx="4543">
                  <c:v>7095.89</c:v>
                </c:pt>
                <c:pt idx="4544">
                  <c:v>7351.64</c:v>
                </c:pt>
                <c:pt idx="4545">
                  <c:v>24072.47</c:v>
                </c:pt>
                <c:pt idx="4546">
                  <c:v>8099.49</c:v>
                </c:pt>
                <c:pt idx="4547">
                  <c:v>10670.49</c:v>
                </c:pt>
                <c:pt idx="4548">
                  <c:v>3190.57</c:v>
                </c:pt>
                <c:pt idx="4549">
                  <c:v>8072.99</c:v>
                </c:pt>
                <c:pt idx="4550">
                  <c:v>13710.48</c:v>
                </c:pt>
                <c:pt idx="4551">
                  <c:v>9414.2199999999993</c:v>
                </c:pt>
                <c:pt idx="4552">
                  <c:v>15085.67</c:v>
                </c:pt>
                <c:pt idx="4553">
                  <c:v>13864.16</c:v>
                </c:pt>
                <c:pt idx="4554">
                  <c:v>16990.419999999998</c:v>
                </c:pt>
                <c:pt idx="4555">
                  <c:v>13257.19</c:v>
                </c:pt>
                <c:pt idx="4556">
                  <c:v>9799.43</c:v>
                </c:pt>
                <c:pt idx="4557">
                  <c:v>10474.27</c:v>
                </c:pt>
                <c:pt idx="4558">
                  <c:v>14880.43</c:v>
                </c:pt>
                <c:pt idx="4559">
                  <c:v>17470.759999999998</c:v>
                </c:pt>
                <c:pt idx="4560">
                  <c:v>6495.42</c:v>
                </c:pt>
                <c:pt idx="4561">
                  <c:v>8163.64</c:v>
                </c:pt>
                <c:pt idx="4562">
                  <c:v>24046.86</c:v>
                </c:pt>
                <c:pt idx="4563">
                  <c:v>7015.53</c:v>
                </c:pt>
                <c:pt idx="4564">
                  <c:v>13487.79</c:v>
                </c:pt>
                <c:pt idx="4565">
                  <c:v>8654.0499999999993</c:v>
                </c:pt>
                <c:pt idx="4566">
                  <c:v>14953.82</c:v>
                </c:pt>
                <c:pt idx="4567">
                  <c:v>6601.95</c:v>
                </c:pt>
                <c:pt idx="4568">
                  <c:v>10932.95</c:v>
                </c:pt>
                <c:pt idx="4569">
                  <c:v>25997.4</c:v>
                </c:pt>
                <c:pt idx="4570">
                  <c:v>10865.17</c:v>
                </c:pt>
                <c:pt idx="4571">
                  <c:v>7632.75</c:v>
                </c:pt>
                <c:pt idx="4572">
                  <c:v>22979.56</c:v>
                </c:pt>
                <c:pt idx="4573">
                  <c:v>10084.59</c:v>
                </c:pt>
                <c:pt idx="4574">
                  <c:v>12562.98</c:v>
                </c:pt>
                <c:pt idx="4575">
                  <c:v>21704.43</c:v>
                </c:pt>
                <c:pt idx="4576">
                  <c:v>19679.009999999998</c:v>
                </c:pt>
                <c:pt idx="4577">
                  <c:v>7436.38</c:v>
                </c:pt>
                <c:pt idx="4578">
                  <c:v>6645.75</c:v>
                </c:pt>
                <c:pt idx="4579">
                  <c:v>20094.07</c:v>
                </c:pt>
                <c:pt idx="4580">
                  <c:v>12006.92</c:v>
                </c:pt>
                <c:pt idx="4581">
                  <c:v>13341.5</c:v>
                </c:pt>
                <c:pt idx="4582">
                  <c:v>11777.19</c:v>
                </c:pt>
                <c:pt idx="4583">
                  <c:v>8499.67</c:v>
                </c:pt>
                <c:pt idx="4584">
                  <c:v>10498.68</c:v>
                </c:pt>
                <c:pt idx="4585">
                  <c:v>20709.75</c:v>
                </c:pt>
                <c:pt idx="4586">
                  <c:v>8359.1200000000008</c:v>
                </c:pt>
                <c:pt idx="4587">
                  <c:v>11047.19</c:v>
                </c:pt>
                <c:pt idx="4588">
                  <c:v>6516.45</c:v>
                </c:pt>
                <c:pt idx="4589">
                  <c:v>7657.91</c:v>
                </c:pt>
                <c:pt idx="4590">
                  <c:v>25734.36</c:v>
                </c:pt>
                <c:pt idx="4591">
                  <c:v>19072.509999999998</c:v>
                </c:pt>
                <c:pt idx="4592">
                  <c:v>7520.57</c:v>
                </c:pt>
                <c:pt idx="4593">
                  <c:v>21278.52</c:v>
                </c:pt>
                <c:pt idx="4594">
                  <c:v>7387.32</c:v>
                </c:pt>
                <c:pt idx="4595">
                  <c:v>18869.89</c:v>
                </c:pt>
                <c:pt idx="4596">
                  <c:v>25968.75</c:v>
                </c:pt>
                <c:pt idx="4597">
                  <c:v>16231.21</c:v>
                </c:pt>
                <c:pt idx="4598">
                  <c:v>6425.62</c:v>
                </c:pt>
                <c:pt idx="4599">
                  <c:v>4585.72</c:v>
                </c:pt>
                <c:pt idx="4600">
                  <c:v>15431.95</c:v>
                </c:pt>
                <c:pt idx="4601">
                  <c:v>5389.03</c:v>
                </c:pt>
                <c:pt idx="4602">
                  <c:v>7453.98</c:v>
                </c:pt>
                <c:pt idx="4603">
                  <c:v>7177.92</c:v>
                </c:pt>
                <c:pt idx="4604">
                  <c:v>6010.79</c:v>
                </c:pt>
                <c:pt idx="4605">
                  <c:v>18125.32</c:v>
                </c:pt>
                <c:pt idx="4606">
                  <c:v>6415.33</c:v>
                </c:pt>
                <c:pt idx="4607">
                  <c:v>22435.54</c:v>
                </c:pt>
                <c:pt idx="4608">
                  <c:v>13525.88</c:v>
                </c:pt>
                <c:pt idx="4609">
                  <c:v>7108.69</c:v>
                </c:pt>
                <c:pt idx="4610">
                  <c:v>6348.61</c:v>
                </c:pt>
                <c:pt idx="4611">
                  <c:v>10706.58</c:v>
                </c:pt>
                <c:pt idx="4612">
                  <c:v>28885.48</c:v>
                </c:pt>
                <c:pt idx="4613">
                  <c:v>11594.27</c:v>
                </c:pt>
                <c:pt idx="4614">
                  <c:v>22693.37</c:v>
                </c:pt>
                <c:pt idx="4615">
                  <c:v>10129.89</c:v>
                </c:pt>
                <c:pt idx="4616">
                  <c:v>8940.83</c:v>
                </c:pt>
                <c:pt idx="4617">
                  <c:v>22072.55</c:v>
                </c:pt>
                <c:pt idx="4618">
                  <c:v>7181.2</c:v>
                </c:pt>
                <c:pt idx="4619">
                  <c:v>7469.72</c:v>
                </c:pt>
                <c:pt idx="4620">
                  <c:v>5893.9</c:v>
                </c:pt>
                <c:pt idx="4621">
                  <c:v>8178</c:v>
                </c:pt>
                <c:pt idx="4622">
                  <c:v>16883.55</c:v>
                </c:pt>
                <c:pt idx="4623">
                  <c:v>29544.91</c:v>
                </c:pt>
                <c:pt idx="4624">
                  <c:v>5885.39</c:v>
                </c:pt>
                <c:pt idx="4625">
                  <c:v>9443.34</c:v>
                </c:pt>
                <c:pt idx="4626">
                  <c:v>16179.95</c:v>
                </c:pt>
                <c:pt idx="4627">
                  <c:v>7439.41</c:v>
                </c:pt>
                <c:pt idx="4628">
                  <c:v>17409.84</c:v>
                </c:pt>
                <c:pt idx="4629">
                  <c:v>8482.31</c:v>
                </c:pt>
                <c:pt idx="4630">
                  <c:v>9016.8799999999992</c:v>
                </c:pt>
                <c:pt idx="4631">
                  <c:v>14101.48</c:v>
                </c:pt>
                <c:pt idx="4632">
                  <c:v>24218.78</c:v>
                </c:pt>
                <c:pt idx="4633">
                  <c:v>8389.89</c:v>
                </c:pt>
                <c:pt idx="4634">
                  <c:v>13446.86</c:v>
                </c:pt>
                <c:pt idx="4635">
                  <c:v>39012.15</c:v>
                </c:pt>
                <c:pt idx="4636">
                  <c:v>8381</c:v>
                </c:pt>
                <c:pt idx="4637">
                  <c:v>15387.59</c:v>
                </c:pt>
                <c:pt idx="4638">
                  <c:v>8883.06</c:v>
                </c:pt>
                <c:pt idx="4639">
                  <c:v>13153.39</c:v>
                </c:pt>
                <c:pt idx="4640">
                  <c:v>18543.349999999999</c:v>
                </c:pt>
                <c:pt idx="4641">
                  <c:v>6862.56</c:v>
                </c:pt>
                <c:pt idx="4642">
                  <c:v>4981.62</c:v>
                </c:pt>
                <c:pt idx="4643">
                  <c:v>8003.28</c:v>
                </c:pt>
                <c:pt idx="4644">
                  <c:v>12870.92</c:v>
                </c:pt>
                <c:pt idx="4645">
                  <c:v>7246.48</c:v>
                </c:pt>
                <c:pt idx="4646">
                  <c:v>7497.95</c:v>
                </c:pt>
                <c:pt idx="4647">
                  <c:v>8454.24</c:v>
                </c:pt>
                <c:pt idx="4648">
                  <c:v>10493.97</c:v>
                </c:pt>
                <c:pt idx="4649">
                  <c:v>8710.2000000000007</c:v>
                </c:pt>
                <c:pt idx="4650">
                  <c:v>6141.51</c:v>
                </c:pt>
                <c:pt idx="4651">
                  <c:v>29900.52</c:v>
                </c:pt>
                <c:pt idx="4652">
                  <c:v>17929.93</c:v>
                </c:pt>
                <c:pt idx="4653">
                  <c:v>16403.07</c:v>
                </c:pt>
                <c:pt idx="4654">
                  <c:v>9462.36</c:v>
                </c:pt>
                <c:pt idx="4655">
                  <c:v>7917.33</c:v>
                </c:pt>
                <c:pt idx="4656">
                  <c:v>9705.07</c:v>
                </c:pt>
                <c:pt idx="4657">
                  <c:v>7049.9</c:v>
                </c:pt>
                <c:pt idx="4658">
                  <c:v>6799.89</c:v>
                </c:pt>
                <c:pt idx="4659">
                  <c:v>11490.41</c:v>
                </c:pt>
                <c:pt idx="4660">
                  <c:v>9325.1200000000008</c:v>
                </c:pt>
                <c:pt idx="4661">
                  <c:v>5713.24</c:v>
                </c:pt>
                <c:pt idx="4662">
                  <c:v>9305.6</c:v>
                </c:pt>
                <c:pt idx="4663">
                  <c:v>6066.89</c:v>
                </c:pt>
                <c:pt idx="4664">
                  <c:v>7552.99</c:v>
                </c:pt>
                <c:pt idx="4665">
                  <c:v>7742.19</c:v>
                </c:pt>
                <c:pt idx="4666">
                  <c:v>9603.33</c:v>
                </c:pt>
                <c:pt idx="4667">
                  <c:v>8873.82</c:v>
                </c:pt>
                <c:pt idx="4668">
                  <c:v>25380.57</c:v>
                </c:pt>
                <c:pt idx="4669">
                  <c:v>18425.349999999999</c:v>
                </c:pt>
                <c:pt idx="4670">
                  <c:v>9892.5300000000007</c:v>
                </c:pt>
                <c:pt idx="4671">
                  <c:v>7401.01</c:v>
                </c:pt>
                <c:pt idx="4672">
                  <c:v>14759.57</c:v>
                </c:pt>
                <c:pt idx="4673">
                  <c:v>6997.89</c:v>
                </c:pt>
                <c:pt idx="4674">
                  <c:v>13277.91</c:v>
                </c:pt>
                <c:pt idx="4675">
                  <c:v>6099.05</c:v>
                </c:pt>
                <c:pt idx="4676">
                  <c:v>15168.18</c:v>
                </c:pt>
                <c:pt idx="4677">
                  <c:v>21831.78</c:v>
                </c:pt>
                <c:pt idx="4678">
                  <c:v>15650.05</c:v>
                </c:pt>
                <c:pt idx="4679">
                  <c:v>11612.57</c:v>
                </c:pt>
                <c:pt idx="4680">
                  <c:v>5761.68</c:v>
                </c:pt>
                <c:pt idx="4681">
                  <c:v>28841.55</c:v>
                </c:pt>
                <c:pt idx="4682">
                  <c:v>17150.36</c:v>
                </c:pt>
                <c:pt idx="4683">
                  <c:v>6879.05</c:v>
                </c:pt>
                <c:pt idx="4684">
                  <c:v>9119.2900000000009</c:v>
                </c:pt>
                <c:pt idx="4685">
                  <c:v>16502.439999999999</c:v>
                </c:pt>
                <c:pt idx="4686">
                  <c:v>11774.48</c:v>
                </c:pt>
                <c:pt idx="4687">
                  <c:v>11008.3</c:v>
                </c:pt>
                <c:pt idx="4688">
                  <c:v>6879.28</c:v>
                </c:pt>
                <c:pt idx="4689">
                  <c:v>6099.04</c:v>
                </c:pt>
                <c:pt idx="4690">
                  <c:v>12673.01</c:v>
                </c:pt>
                <c:pt idx="4691">
                  <c:v>9034.7000000000007</c:v>
                </c:pt>
                <c:pt idx="4692">
                  <c:v>10387.700000000001</c:v>
                </c:pt>
                <c:pt idx="4693">
                  <c:v>7121.68</c:v>
                </c:pt>
                <c:pt idx="4694">
                  <c:v>5417.22</c:v>
                </c:pt>
                <c:pt idx="4695">
                  <c:v>17697.490000000002</c:v>
                </c:pt>
                <c:pt idx="4696">
                  <c:v>20282.38</c:v>
                </c:pt>
                <c:pt idx="4697">
                  <c:v>9547.36</c:v>
                </c:pt>
                <c:pt idx="4698">
                  <c:v>7526.2</c:v>
                </c:pt>
                <c:pt idx="4699">
                  <c:v>23780.46</c:v>
                </c:pt>
                <c:pt idx="4700">
                  <c:v>8301.15</c:v>
                </c:pt>
                <c:pt idx="4701">
                  <c:v>7664.18</c:v>
                </c:pt>
                <c:pt idx="4702">
                  <c:v>7966.25</c:v>
                </c:pt>
                <c:pt idx="4703">
                  <c:v>10616.44</c:v>
                </c:pt>
                <c:pt idx="4704">
                  <c:v>5678.15</c:v>
                </c:pt>
                <c:pt idx="4705">
                  <c:v>6471.01</c:v>
                </c:pt>
                <c:pt idx="4706">
                  <c:v>13092.37</c:v>
                </c:pt>
                <c:pt idx="4707">
                  <c:v>7430.75</c:v>
                </c:pt>
                <c:pt idx="4708">
                  <c:v>13378.78</c:v>
                </c:pt>
                <c:pt idx="4709">
                  <c:v>11465.35</c:v>
                </c:pt>
                <c:pt idx="4710">
                  <c:v>9680.4599999999991</c:v>
                </c:pt>
                <c:pt idx="4711">
                  <c:v>9530.4599999999991</c:v>
                </c:pt>
                <c:pt idx="4712">
                  <c:v>9966.61</c:v>
                </c:pt>
                <c:pt idx="4713">
                  <c:v>12943.4</c:v>
                </c:pt>
                <c:pt idx="4714">
                  <c:v>14815.38</c:v>
                </c:pt>
                <c:pt idx="4715">
                  <c:v>9002.32</c:v>
                </c:pt>
                <c:pt idx="4716">
                  <c:v>10405.02</c:v>
                </c:pt>
                <c:pt idx="4717">
                  <c:v>10155.91</c:v>
                </c:pt>
                <c:pt idx="4718">
                  <c:v>8685.36</c:v>
                </c:pt>
                <c:pt idx="4719">
                  <c:v>5688.18</c:v>
                </c:pt>
                <c:pt idx="4720">
                  <c:v>10390.549999999999</c:v>
                </c:pt>
                <c:pt idx="4721">
                  <c:v>15079.68</c:v>
                </c:pt>
                <c:pt idx="4722">
                  <c:v>13611.73</c:v>
                </c:pt>
                <c:pt idx="4723">
                  <c:v>11062.04</c:v>
                </c:pt>
                <c:pt idx="4724">
                  <c:v>8054.11</c:v>
                </c:pt>
                <c:pt idx="4725">
                  <c:v>22038.95</c:v>
                </c:pt>
                <c:pt idx="4726">
                  <c:v>11273.34</c:v>
                </c:pt>
                <c:pt idx="4727">
                  <c:v>7670.77</c:v>
                </c:pt>
                <c:pt idx="4728">
                  <c:v>9649.36</c:v>
                </c:pt>
                <c:pt idx="4729">
                  <c:v>7310.69</c:v>
                </c:pt>
                <c:pt idx="4730">
                  <c:v>7019.45</c:v>
                </c:pt>
                <c:pt idx="4731">
                  <c:v>14040.32</c:v>
                </c:pt>
                <c:pt idx="4732">
                  <c:v>5077.34</c:v>
                </c:pt>
                <c:pt idx="4733">
                  <c:v>25831.15</c:v>
                </c:pt>
                <c:pt idx="4734">
                  <c:v>7522.99</c:v>
                </c:pt>
                <c:pt idx="4735">
                  <c:v>23718.9</c:v>
                </c:pt>
                <c:pt idx="4736">
                  <c:v>9377</c:v>
                </c:pt>
                <c:pt idx="4737">
                  <c:v>8466.2800000000007</c:v>
                </c:pt>
                <c:pt idx="4738">
                  <c:v>10100.4</c:v>
                </c:pt>
                <c:pt idx="4739">
                  <c:v>8740.7199999999993</c:v>
                </c:pt>
                <c:pt idx="4740">
                  <c:v>7191.55</c:v>
                </c:pt>
                <c:pt idx="4741">
                  <c:v>7036.11</c:v>
                </c:pt>
                <c:pt idx="4742">
                  <c:v>7078.8</c:v>
                </c:pt>
                <c:pt idx="4743">
                  <c:v>5708.66</c:v>
                </c:pt>
                <c:pt idx="4744">
                  <c:v>8535.3799999999992</c:v>
                </c:pt>
                <c:pt idx="4745">
                  <c:v>9585.4500000000007</c:v>
                </c:pt>
                <c:pt idx="4746">
                  <c:v>15965.78</c:v>
                </c:pt>
                <c:pt idx="4747">
                  <c:v>5729.3</c:v>
                </c:pt>
                <c:pt idx="4748">
                  <c:v>9701.43</c:v>
                </c:pt>
                <c:pt idx="4749">
                  <c:v>24405.3</c:v>
                </c:pt>
                <c:pt idx="4750">
                  <c:v>6128.98</c:v>
                </c:pt>
                <c:pt idx="4751">
                  <c:v>11615.31</c:v>
                </c:pt>
                <c:pt idx="4752">
                  <c:v>16855.27</c:v>
                </c:pt>
                <c:pt idx="4753">
                  <c:v>8072.36</c:v>
                </c:pt>
                <c:pt idx="4754">
                  <c:v>6350.61</c:v>
                </c:pt>
                <c:pt idx="4755">
                  <c:v>8525.83</c:v>
                </c:pt>
                <c:pt idx="4756">
                  <c:v>10031.91</c:v>
                </c:pt>
                <c:pt idx="4757">
                  <c:v>17077.52</c:v>
                </c:pt>
                <c:pt idx="4758">
                  <c:v>8957.33</c:v>
                </c:pt>
                <c:pt idx="4759">
                  <c:v>6725.37</c:v>
                </c:pt>
                <c:pt idx="4760">
                  <c:v>10139.19</c:v>
                </c:pt>
                <c:pt idx="4761">
                  <c:v>9649.75</c:v>
                </c:pt>
                <c:pt idx="4762">
                  <c:v>7896.14</c:v>
                </c:pt>
                <c:pt idx="4763">
                  <c:v>9975.16</c:v>
                </c:pt>
                <c:pt idx="4764">
                  <c:v>6640.12</c:v>
                </c:pt>
                <c:pt idx="4765">
                  <c:v>5658.32</c:v>
                </c:pt>
                <c:pt idx="4766">
                  <c:v>11182.35</c:v>
                </c:pt>
                <c:pt idx="4767">
                  <c:v>9208.32</c:v>
                </c:pt>
                <c:pt idx="4768">
                  <c:v>6479.51</c:v>
                </c:pt>
                <c:pt idx="4769">
                  <c:v>11925.05</c:v>
                </c:pt>
                <c:pt idx="4770">
                  <c:v>15274.88</c:v>
                </c:pt>
                <c:pt idx="4771">
                  <c:v>9599.51</c:v>
                </c:pt>
                <c:pt idx="4772">
                  <c:v>8915.02</c:v>
                </c:pt>
                <c:pt idx="4773">
                  <c:v>6729.52</c:v>
                </c:pt>
                <c:pt idx="4774">
                  <c:v>6691.13</c:v>
                </c:pt>
                <c:pt idx="4775">
                  <c:v>7370.03</c:v>
                </c:pt>
                <c:pt idx="4776">
                  <c:v>7451.64</c:v>
                </c:pt>
                <c:pt idx="4777">
                  <c:v>7373.42</c:v>
                </c:pt>
                <c:pt idx="4778">
                  <c:v>6328.11</c:v>
                </c:pt>
                <c:pt idx="4779">
                  <c:v>9518.67</c:v>
                </c:pt>
                <c:pt idx="4780">
                  <c:v>16684.57</c:v>
                </c:pt>
                <c:pt idx="4781">
                  <c:v>9012.3700000000008</c:v>
                </c:pt>
                <c:pt idx="4782">
                  <c:v>11540.49</c:v>
                </c:pt>
                <c:pt idx="4783">
                  <c:v>5336.35</c:v>
                </c:pt>
                <c:pt idx="4784">
                  <c:v>8460.23</c:v>
                </c:pt>
                <c:pt idx="4785">
                  <c:v>9103.11</c:v>
                </c:pt>
                <c:pt idx="4786">
                  <c:v>7769.37</c:v>
                </c:pt>
                <c:pt idx="4787">
                  <c:v>12562.33</c:v>
                </c:pt>
                <c:pt idx="4788">
                  <c:v>20914.09</c:v>
                </c:pt>
                <c:pt idx="4789">
                  <c:v>10800.38</c:v>
                </c:pt>
                <c:pt idx="4790">
                  <c:v>7775.05</c:v>
                </c:pt>
                <c:pt idx="4791">
                  <c:v>14827.16</c:v>
                </c:pt>
                <c:pt idx="4792">
                  <c:v>6736.87</c:v>
                </c:pt>
                <c:pt idx="4793">
                  <c:v>25415.13</c:v>
                </c:pt>
                <c:pt idx="4794">
                  <c:v>7386.76</c:v>
                </c:pt>
                <c:pt idx="4795">
                  <c:v>4893.6099999999997</c:v>
                </c:pt>
                <c:pt idx="4796">
                  <c:v>7040.49</c:v>
                </c:pt>
                <c:pt idx="4797">
                  <c:v>14395.25</c:v>
                </c:pt>
                <c:pt idx="4798">
                  <c:v>7182.06</c:v>
                </c:pt>
                <c:pt idx="4799">
                  <c:v>6856.64</c:v>
                </c:pt>
                <c:pt idx="4800">
                  <c:v>21446.17</c:v>
                </c:pt>
                <c:pt idx="4801">
                  <c:v>6641.65</c:v>
                </c:pt>
                <c:pt idx="4802">
                  <c:v>6413.24</c:v>
                </c:pt>
                <c:pt idx="4803">
                  <c:v>7755.66</c:v>
                </c:pt>
                <c:pt idx="4804">
                  <c:v>12810.07</c:v>
                </c:pt>
                <c:pt idx="4805">
                  <c:v>6782.51</c:v>
                </c:pt>
                <c:pt idx="4806">
                  <c:v>12082.05</c:v>
                </c:pt>
                <c:pt idx="4807">
                  <c:v>6426.28</c:v>
                </c:pt>
                <c:pt idx="4808">
                  <c:v>14072.9</c:v>
                </c:pt>
                <c:pt idx="4809">
                  <c:v>7813.22</c:v>
                </c:pt>
                <c:pt idx="4810">
                  <c:v>6919.99</c:v>
                </c:pt>
                <c:pt idx="4811">
                  <c:v>10213.91</c:v>
                </c:pt>
                <c:pt idx="4812">
                  <c:v>9281.42</c:v>
                </c:pt>
                <c:pt idx="4813">
                  <c:v>8027.18</c:v>
                </c:pt>
                <c:pt idx="4814">
                  <c:v>6066.21</c:v>
                </c:pt>
                <c:pt idx="4815">
                  <c:v>7157.8</c:v>
                </c:pt>
                <c:pt idx="4816">
                  <c:v>5529.52</c:v>
                </c:pt>
                <c:pt idx="4817">
                  <c:v>7314.04</c:v>
                </c:pt>
                <c:pt idx="4818">
                  <c:v>9335.69</c:v>
                </c:pt>
                <c:pt idx="4819">
                  <c:v>19621.14</c:v>
                </c:pt>
                <c:pt idx="4820">
                  <c:v>7167.77</c:v>
                </c:pt>
                <c:pt idx="4821">
                  <c:v>7056.51</c:v>
                </c:pt>
                <c:pt idx="4822">
                  <c:v>6672.13</c:v>
                </c:pt>
                <c:pt idx="4823">
                  <c:v>23142.91</c:v>
                </c:pt>
                <c:pt idx="4824">
                  <c:v>11714.15</c:v>
                </c:pt>
                <c:pt idx="4825">
                  <c:v>11766.26</c:v>
                </c:pt>
                <c:pt idx="4826">
                  <c:v>25650.15</c:v>
                </c:pt>
                <c:pt idx="4827">
                  <c:v>19411.11</c:v>
                </c:pt>
                <c:pt idx="4828">
                  <c:v>14853.01</c:v>
                </c:pt>
                <c:pt idx="4829">
                  <c:v>7363.97</c:v>
                </c:pt>
                <c:pt idx="4830">
                  <c:v>7235.93</c:v>
                </c:pt>
                <c:pt idx="4831">
                  <c:v>7115.44</c:v>
                </c:pt>
                <c:pt idx="4832">
                  <c:v>17329.04</c:v>
                </c:pt>
                <c:pt idx="4833">
                  <c:v>6336.86</c:v>
                </c:pt>
                <c:pt idx="4834">
                  <c:v>7187.37</c:v>
                </c:pt>
                <c:pt idx="4835">
                  <c:v>6518.51</c:v>
                </c:pt>
                <c:pt idx="4836">
                  <c:v>14029.85</c:v>
                </c:pt>
                <c:pt idx="4837">
                  <c:v>7796.22</c:v>
                </c:pt>
                <c:pt idx="4838">
                  <c:v>14426.86</c:v>
                </c:pt>
                <c:pt idx="4839">
                  <c:v>8638.7099999999991</c:v>
                </c:pt>
                <c:pt idx="4840">
                  <c:v>7530.16</c:v>
                </c:pt>
                <c:pt idx="4841">
                  <c:v>9832.69</c:v>
                </c:pt>
                <c:pt idx="4842">
                  <c:v>6507.29</c:v>
                </c:pt>
                <c:pt idx="4843">
                  <c:v>5998.42</c:v>
                </c:pt>
                <c:pt idx="4844">
                  <c:v>21793.13</c:v>
                </c:pt>
                <c:pt idx="4845">
                  <c:v>10926.55</c:v>
                </c:pt>
                <c:pt idx="4846">
                  <c:v>8957.83</c:v>
                </c:pt>
                <c:pt idx="4847">
                  <c:v>6597.93</c:v>
                </c:pt>
                <c:pt idx="4848">
                  <c:v>7191.08</c:v>
                </c:pt>
                <c:pt idx="4849">
                  <c:v>9721.4699999999993</c:v>
                </c:pt>
                <c:pt idx="4850">
                  <c:v>9568.32</c:v>
                </c:pt>
                <c:pt idx="4851">
                  <c:v>9031.14</c:v>
                </c:pt>
                <c:pt idx="4852">
                  <c:v>6745.37</c:v>
                </c:pt>
                <c:pt idx="4853">
                  <c:v>14493</c:v>
                </c:pt>
                <c:pt idx="4854">
                  <c:v>7261.18</c:v>
                </c:pt>
                <c:pt idx="4855">
                  <c:v>7873.19</c:v>
                </c:pt>
                <c:pt idx="4856">
                  <c:v>8585.3799999999992</c:v>
                </c:pt>
                <c:pt idx="4857">
                  <c:v>26110.11</c:v>
                </c:pt>
                <c:pt idx="4858">
                  <c:v>26050.84</c:v>
                </c:pt>
                <c:pt idx="4859">
                  <c:v>6509.98</c:v>
                </c:pt>
                <c:pt idx="4860">
                  <c:v>5737.05</c:v>
                </c:pt>
                <c:pt idx="4861">
                  <c:v>6885.73</c:v>
                </c:pt>
                <c:pt idx="4862">
                  <c:v>7366.15</c:v>
                </c:pt>
                <c:pt idx="4863">
                  <c:v>16755.3</c:v>
                </c:pt>
                <c:pt idx="4864">
                  <c:v>7588.64</c:v>
                </c:pt>
                <c:pt idx="4865">
                  <c:v>17083.52</c:v>
                </c:pt>
                <c:pt idx="4866">
                  <c:v>9757.85</c:v>
                </c:pt>
                <c:pt idx="4867">
                  <c:v>7964.2</c:v>
                </c:pt>
                <c:pt idx="4868">
                  <c:v>8195.93</c:v>
                </c:pt>
                <c:pt idx="4869">
                  <c:v>8806.11</c:v>
                </c:pt>
                <c:pt idx="4870">
                  <c:v>12521.4</c:v>
                </c:pt>
                <c:pt idx="4871">
                  <c:v>8853.89</c:v>
                </c:pt>
                <c:pt idx="4872">
                  <c:v>9384.19</c:v>
                </c:pt>
                <c:pt idx="4873">
                  <c:v>7754.81</c:v>
                </c:pt>
                <c:pt idx="4874">
                  <c:v>8014.65</c:v>
                </c:pt>
                <c:pt idx="4875">
                  <c:v>9302.17</c:v>
                </c:pt>
                <c:pt idx="4876">
                  <c:v>6494.7</c:v>
                </c:pt>
                <c:pt idx="4877">
                  <c:v>5471.49</c:v>
                </c:pt>
                <c:pt idx="4878">
                  <c:v>8880.31</c:v>
                </c:pt>
                <c:pt idx="4879">
                  <c:v>7176.06</c:v>
                </c:pt>
                <c:pt idx="4880">
                  <c:v>17352.37</c:v>
                </c:pt>
                <c:pt idx="4881">
                  <c:v>7666.51</c:v>
                </c:pt>
                <c:pt idx="4882">
                  <c:v>14273.85</c:v>
                </c:pt>
                <c:pt idx="4883">
                  <c:v>9245.76</c:v>
                </c:pt>
                <c:pt idx="4884">
                  <c:v>5364.12</c:v>
                </c:pt>
                <c:pt idx="4885">
                  <c:v>6946.96</c:v>
                </c:pt>
                <c:pt idx="4886">
                  <c:v>12330.5</c:v>
                </c:pt>
                <c:pt idx="4887">
                  <c:v>13182.06</c:v>
                </c:pt>
                <c:pt idx="4888">
                  <c:v>12583.33</c:v>
                </c:pt>
                <c:pt idx="4889">
                  <c:v>23543.23</c:v>
                </c:pt>
                <c:pt idx="4890">
                  <c:v>7209.19</c:v>
                </c:pt>
                <c:pt idx="4891">
                  <c:v>20545.11</c:v>
                </c:pt>
                <c:pt idx="4892">
                  <c:v>23576.94</c:v>
                </c:pt>
                <c:pt idx="4893">
                  <c:v>21364.1</c:v>
                </c:pt>
                <c:pt idx="4894">
                  <c:v>8969.23</c:v>
                </c:pt>
                <c:pt idx="4895">
                  <c:v>10388.469999999999</c:v>
                </c:pt>
                <c:pt idx="4896">
                  <c:v>15756.02</c:v>
                </c:pt>
                <c:pt idx="4897">
                  <c:v>7934.84</c:v>
                </c:pt>
                <c:pt idx="4898">
                  <c:v>7166.09</c:v>
                </c:pt>
                <c:pt idx="4899">
                  <c:v>8036.87</c:v>
                </c:pt>
                <c:pt idx="4900">
                  <c:v>8314.8700000000008</c:v>
                </c:pt>
                <c:pt idx="4901">
                  <c:v>25825.96</c:v>
                </c:pt>
                <c:pt idx="4902">
                  <c:v>8045.7</c:v>
                </c:pt>
                <c:pt idx="4903">
                  <c:v>22516.65</c:v>
                </c:pt>
                <c:pt idx="4904">
                  <c:v>6542.84</c:v>
                </c:pt>
                <c:pt idx="4905">
                  <c:v>10414.219999999999</c:v>
                </c:pt>
                <c:pt idx="4906">
                  <c:v>10752.82</c:v>
                </c:pt>
                <c:pt idx="4907">
                  <c:v>15139.76</c:v>
                </c:pt>
                <c:pt idx="4908">
                  <c:v>6430.72</c:v>
                </c:pt>
                <c:pt idx="4909">
                  <c:v>5647.92</c:v>
                </c:pt>
                <c:pt idx="4910">
                  <c:v>17277.84</c:v>
                </c:pt>
                <c:pt idx="4911">
                  <c:v>9162.57</c:v>
                </c:pt>
                <c:pt idx="4912">
                  <c:v>13641.75</c:v>
                </c:pt>
                <c:pt idx="4913">
                  <c:v>22168.400000000001</c:v>
                </c:pt>
                <c:pt idx="4914">
                  <c:v>7809.01</c:v>
                </c:pt>
                <c:pt idx="4915">
                  <c:v>7078.97</c:v>
                </c:pt>
                <c:pt idx="4916">
                  <c:v>5522.39</c:v>
                </c:pt>
                <c:pt idx="4917">
                  <c:v>9054.0300000000007</c:v>
                </c:pt>
                <c:pt idx="4918">
                  <c:v>8082.58</c:v>
                </c:pt>
                <c:pt idx="4919">
                  <c:v>11949.17</c:v>
                </c:pt>
                <c:pt idx="4920">
                  <c:v>11787.98</c:v>
                </c:pt>
                <c:pt idx="4921">
                  <c:v>14481.12</c:v>
                </c:pt>
                <c:pt idx="4922">
                  <c:v>8867.77</c:v>
                </c:pt>
                <c:pt idx="4923">
                  <c:v>18300.43</c:v>
                </c:pt>
                <c:pt idx="4924">
                  <c:v>7562.63</c:v>
                </c:pt>
                <c:pt idx="4925">
                  <c:v>20203.53</c:v>
                </c:pt>
                <c:pt idx="4926">
                  <c:v>6765.86</c:v>
                </c:pt>
                <c:pt idx="4927">
                  <c:v>7371.63</c:v>
                </c:pt>
                <c:pt idx="4928">
                  <c:v>11549.4</c:v>
                </c:pt>
                <c:pt idx="4929">
                  <c:v>13806.71</c:v>
                </c:pt>
                <c:pt idx="4930">
                  <c:v>6934.88</c:v>
                </c:pt>
                <c:pt idx="4931">
                  <c:v>9677.77</c:v>
                </c:pt>
                <c:pt idx="4932">
                  <c:v>11604.25</c:v>
                </c:pt>
                <c:pt idx="4933">
                  <c:v>7220.24</c:v>
                </c:pt>
                <c:pt idx="4934">
                  <c:v>8451.7199999999993</c:v>
                </c:pt>
                <c:pt idx="4935">
                  <c:v>18675.080000000002</c:v>
                </c:pt>
                <c:pt idx="4936">
                  <c:v>7811.73</c:v>
                </c:pt>
                <c:pt idx="4937">
                  <c:v>17285.14</c:v>
                </c:pt>
                <c:pt idx="4938">
                  <c:v>8007.66</c:v>
                </c:pt>
                <c:pt idx="4939">
                  <c:v>20486.080000000002</c:v>
                </c:pt>
                <c:pt idx="4940">
                  <c:v>7176.23</c:v>
                </c:pt>
                <c:pt idx="4941">
                  <c:v>9007.7000000000007</c:v>
                </c:pt>
                <c:pt idx="4942">
                  <c:v>11771.18</c:v>
                </c:pt>
                <c:pt idx="4943">
                  <c:v>8422.48</c:v>
                </c:pt>
                <c:pt idx="4944">
                  <c:v>8789.99</c:v>
                </c:pt>
                <c:pt idx="4945">
                  <c:v>7035.96</c:v>
                </c:pt>
                <c:pt idx="4946">
                  <c:v>10254.32</c:v>
                </c:pt>
                <c:pt idx="4947">
                  <c:v>8644.01</c:v>
                </c:pt>
                <c:pt idx="4948">
                  <c:v>7876.8</c:v>
                </c:pt>
                <c:pt idx="4949">
                  <c:v>10533.41</c:v>
                </c:pt>
                <c:pt idx="4950">
                  <c:v>8744.0300000000007</c:v>
                </c:pt>
                <c:pt idx="4951">
                  <c:v>7498.01</c:v>
                </c:pt>
                <c:pt idx="4952">
                  <c:v>8082.46</c:v>
                </c:pt>
                <c:pt idx="4953">
                  <c:v>7504.19</c:v>
                </c:pt>
                <c:pt idx="4954">
                  <c:v>7171.37</c:v>
                </c:pt>
                <c:pt idx="4955">
                  <c:v>6046.72</c:v>
                </c:pt>
                <c:pt idx="4956">
                  <c:v>7687.53</c:v>
                </c:pt>
                <c:pt idx="4957">
                  <c:v>6988.6</c:v>
                </c:pt>
                <c:pt idx="4958">
                  <c:v>8834.25</c:v>
                </c:pt>
                <c:pt idx="4959">
                  <c:v>6356.5</c:v>
                </c:pt>
                <c:pt idx="4960">
                  <c:v>9167.19</c:v>
                </c:pt>
                <c:pt idx="4961">
                  <c:v>7625.84</c:v>
                </c:pt>
                <c:pt idx="4962">
                  <c:v>7319.14</c:v>
                </c:pt>
                <c:pt idx="4963">
                  <c:v>8018.09</c:v>
                </c:pt>
                <c:pt idx="4964">
                  <c:v>21240.49</c:v>
                </c:pt>
                <c:pt idx="4965">
                  <c:v>7091.77</c:v>
                </c:pt>
                <c:pt idx="4966">
                  <c:v>6398.43</c:v>
                </c:pt>
                <c:pt idx="4967">
                  <c:v>7759.71</c:v>
                </c:pt>
                <c:pt idx="4968">
                  <c:v>9871.24</c:v>
                </c:pt>
                <c:pt idx="4969">
                  <c:v>8096.15</c:v>
                </c:pt>
                <c:pt idx="4970">
                  <c:v>9949.81</c:v>
                </c:pt>
                <c:pt idx="4971">
                  <c:v>14680.19</c:v>
                </c:pt>
                <c:pt idx="4972">
                  <c:v>8642.35</c:v>
                </c:pt>
                <c:pt idx="4973">
                  <c:v>8031.27</c:v>
                </c:pt>
                <c:pt idx="4974">
                  <c:v>13901.24</c:v>
                </c:pt>
                <c:pt idx="4975">
                  <c:v>6663.28</c:v>
                </c:pt>
                <c:pt idx="4976">
                  <c:v>6929.25</c:v>
                </c:pt>
                <c:pt idx="4977">
                  <c:v>8845.92</c:v>
                </c:pt>
                <c:pt idx="4978">
                  <c:v>13282.04</c:v>
                </c:pt>
                <c:pt idx="4979">
                  <c:v>8213.7099999999991</c:v>
                </c:pt>
                <c:pt idx="4980">
                  <c:v>23944.05</c:v>
                </c:pt>
                <c:pt idx="4981">
                  <c:v>6006.93</c:v>
                </c:pt>
                <c:pt idx="4982">
                  <c:v>17512.27</c:v>
                </c:pt>
                <c:pt idx="4983">
                  <c:v>12481.14</c:v>
                </c:pt>
                <c:pt idx="4984">
                  <c:v>20871.310000000001</c:v>
                </c:pt>
                <c:pt idx="4985">
                  <c:v>7134.7</c:v>
                </c:pt>
                <c:pt idx="4986">
                  <c:v>6411.2</c:v>
                </c:pt>
                <c:pt idx="4987">
                  <c:v>7237.23</c:v>
                </c:pt>
                <c:pt idx="4988">
                  <c:v>9334.7199999999993</c:v>
                </c:pt>
                <c:pt idx="4989">
                  <c:v>7521.17</c:v>
                </c:pt>
                <c:pt idx="4990">
                  <c:v>12385.33</c:v>
                </c:pt>
                <c:pt idx="4991">
                  <c:v>6418.11</c:v>
                </c:pt>
                <c:pt idx="4992">
                  <c:v>9866.85</c:v>
                </c:pt>
                <c:pt idx="4993">
                  <c:v>14024.81</c:v>
                </c:pt>
                <c:pt idx="4994">
                  <c:v>9610.4699999999993</c:v>
                </c:pt>
                <c:pt idx="4995">
                  <c:v>9138.39</c:v>
                </c:pt>
                <c:pt idx="4996">
                  <c:v>7933.63</c:v>
                </c:pt>
                <c:pt idx="4997">
                  <c:v>7919.5</c:v>
                </c:pt>
                <c:pt idx="4998">
                  <c:v>7497.65</c:v>
                </c:pt>
                <c:pt idx="4999">
                  <c:v>8409.94</c:v>
                </c:pt>
                <c:pt idx="5000">
                  <c:v>16808.439999999999</c:v>
                </c:pt>
                <c:pt idx="5001">
                  <c:v>7485.25</c:v>
                </c:pt>
                <c:pt idx="5002">
                  <c:v>6297.33</c:v>
                </c:pt>
                <c:pt idx="5003">
                  <c:v>6977.09</c:v>
                </c:pt>
                <c:pt idx="5004">
                  <c:v>14394.98</c:v>
                </c:pt>
                <c:pt idx="5005">
                  <c:v>9047.6</c:v>
                </c:pt>
                <c:pt idx="5006">
                  <c:v>10642.45</c:v>
                </c:pt>
                <c:pt idx="5007">
                  <c:v>9472.98</c:v>
                </c:pt>
                <c:pt idx="5008">
                  <c:v>9677.15</c:v>
                </c:pt>
                <c:pt idx="5009">
                  <c:v>6783.9</c:v>
                </c:pt>
                <c:pt idx="5010">
                  <c:v>8278.2800000000007</c:v>
                </c:pt>
                <c:pt idx="5011">
                  <c:v>7090.1</c:v>
                </c:pt>
                <c:pt idx="5012">
                  <c:v>7998.32</c:v>
                </c:pt>
                <c:pt idx="5013">
                  <c:v>16045.26</c:v>
                </c:pt>
                <c:pt idx="5014">
                  <c:v>13576.25</c:v>
                </c:pt>
                <c:pt idx="5015">
                  <c:v>12340.17</c:v>
                </c:pt>
                <c:pt idx="5016">
                  <c:v>9035.61</c:v>
                </c:pt>
                <c:pt idx="5017">
                  <c:v>6615.71</c:v>
                </c:pt>
                <c:pt idx="5018">
                  <c:v>6577.97</c:v>
                </c:pt>
                <c:pt idx="5019">
                  <c:v>10684.43</c:v>
                </c:pt>
                <c:pt idx="5020">
                  <c:v>7200.07</c:v>
                </c:pt>
                <c:pt idx="5021">
                  <c:v>15777.62</c:v>
                </c:pt>
                <c:pt idx="5022">
                  <c:v>8970.41</c:v>
                </c:pt>
                <c:pt idx="5023">
                  <c:v>13847.67</c:v>
                </c:pt>
                <c:pt idx="5024">
                  <c:v>7041.85</c:v>
                </c:pt>
                <c:pt idx="5025">
                  <c:v>6974.97</c:v>
                </c:pt>
                <c:pt idx="5026">
                  <c:v>8809.44</c:v>
                </c:pt>
                <c:pt idx="5027">
                  <c:v>6146.35</c:v>
                </c:pt>
                <c:pt idx="5028">
                  <c:v>6808.96</c:v>
                </c:pt>
                <c:pt idx="5029">
                  <c:v>9728.1299999999992</c:v>
                </c:pt>
                <c:pt idx="5030">
                  <c:v>7437.65</c:v>
                </c:pt>
                <c:pt idx="5031">
                  <c:v>11432.05</c:v>
                </c:pt>
                <c:pt idx="5032">
                  <c:v>9702.44</c:v>
                </c:pt>
                <c:pt idx="5033">
                  <c:v>6577.16</c:v>
                </c:pt>
                <c:pt idx="5034">
                  <c:v>10958.59</c:v>
                </c:pt>
                <c:pt idx="5035">
                  <c:v>6542.36</c:v>
                </c:pt>
                <c:pt idx="5036">
                  <c:v>7880.84</c:v>
                </c:pt>
                <c:pt idx="5037">
                  <c:v>9474.27</c:v>
                </c:pt>
                <c:pt idx="5038">
                  <c:v>9790.42</c:v>
                </c:pt>
                <c:pt idx="5039">
                  <c:v>6854.08</c:v>
                </c:pt>
                <c:pt idx="5040">
                  <c:v>10715.61</c:v>
                </c:pt>
                <c:pt idx="5041">
                  <c:v>12224.33</c:v>
                </c:pt>
                <c:pt idx="5042">
                  <c:v>9553.51</c:v>
                </c:pt>
                <c:pt idx="5043">
                  <c:v>6739.07</c:v>
                </c:pt>
                <c:pt idx="5044">
                  <c:v>7680.83</c:v>
                </c:pt>
                <c:pt idx="5045">
                  <c:v>6552.21</c:v>
                </c:pt>
                <c:pt idx="5046">
                  <c:v>5823.53</c:v>
                </c:pt>
                <c:pt idx="5047">
                  <c:v>6556.5</c:v>
                </c:pt>
                <c:pt idx="5048">
                  <c:v>8994.89</c:v>
                </c:pt>
                <c:pt idx="5049">
                  <c:v>9953.17</c:v>
                </c:pt>
                <c:pt idx="5050">
                  <c:v>8347.8799999999992</c:v>
                </c:pt>
                <c:pt idx="5051">
                  <c:v>6919.15</c:v>
                </c:pt>
                <c:pt idx="5052">
                  <c:v>9160.5400000000009</c:v>
                </c:pt>
                <c:pt idx="5053">
                  <c:v>9926.59</c:v>
                </c:pt>
                <c:pt idx="5054">
                  <c:v>10467.89</c:v>
                </c:pt>
                <c:pt idx="5055">
                  <c:v>7834.22</c:v>
                </c:pt>
                <c:pt idx="5056">
                  <c:v>8310.08</c:v>
                </c:pt>
                <c:pt idx="5057">
                  <c:v>7337.3</c:v>
                </c:pt>
                <c:pt idx="5058">
                  <c:v>13808.95</c:v>
                </c:pt>
                <c:pt idx="5059">
                  <c:v>10671.39</c:v>
                </c:pt>
                <c:pt idx="5060">
                  <c:v>11793.9</c:v>
                </c:pt>
                <c:pt idx="5061">
                  <c:v>11744.5</c:v>
                </c:pt>
                <c:pt idx="5062">
                  <c:v>7333.12</c:v>
                </c:pt>
                <c:pt idx="5063">
                  <c:v>8201.01</c:v>
                </c:pt>
                <c:pt idx="5064">
                  <c:v>7311.76</c:v>
                </c:pt>
                <c:pt idx="5065">
                  <c:v>10070.530000000001</c:v>
                </c:pt>
                <c:pt idx="5066">
                  <c:v>7001.68</c:v>
                </c:pt>
                <c:pt idx="5067">
                  <c:v>11132.78</c:v>
                </c:pt>
                <c:pt idx="5068">
                  <c:v>7888.71</c:v>
                </c:pt>
                <c:pt idx="5069">
                  <c:v>7929.78</c:v>
                </c:pt>
                <c:pt idx="5070">
                  <c:v>9922.4599999999991</c:v>
                </c:pt>
                <c:pt idx="5071">
                  <c:v>14142.05</c:v>
                </c:pt>
                <c:pt idx="5072">
                  <c:v>9061.9500000000007</c:v>
                </c:pt>
                <c:pt idx="5073">
                  <c:v>8645.73</c:v>
                </c:pt>
                <c:pt idx="5074">
                  <c:v>7007.03</c:v>
                </c:pt>
                <c:pt idx="5075">
                  <c:v>6236.07</c:v>
                </c:pt>
                <c:pt idx="5076">
                  <c:v>15993.87</c:v>
                </c:pt>
                <c:pt idx="5077">
                  <c:v>9765.02</c:v>
                </c:pt>
                <c:pt idx="5078">
                  <c:v>7498.77</c:v>
                </c:pt>
                <c:pt idx="5079">
                  <c:v>6801.98</c:v>
                </c:pt>
                <c:pt idx="5080">
                  <c:v>7337.7</c:v>
                </c:pt>
                <c:pt idx="5081">
                  <c:v>7309.6</c:v>
                </c:pt>
                <c:pt idx="5082">
                  <c:v>8268.1</c:v>
                </c:pt>
                <c:pt idx="5083">
                  <c:v>7138</c:v>
                </c:pt>
                <c:pt idx="5084">
                  <c:v>5104.4399999999996</c:v>
                </c:pt>
                <c:pt idx="5085">
                  <c:v>7132.8</c:v>
                </c:pt>
                <c:pt idx="5086">
                  <c:v>11276</c:v>
                </c:pt>
                <c:pt idx="5087">
                  <c:v>14636.16</c:v>
                </c:pt>
                <c:pt idx="5088">
                  <c:v>18652.77</c:v>
                </c:pt>
                <c:pt idx="5089">
                  <c:v>11646.1</c:v>
                </c:pt>
                <c:pt idx="5090">
                  <c:v>6267.37</c:v>
                </c:pt>
                <c:pt idx="5091">
                  <c:v>5961.39</c:v>
                </c:pt>
                <c:pt idx="5092">
                  <c:v>6752.25</c:v>
                </c:pt>
                <c:pt idx="5093">
                  <c:v>8330.69</c:v>
                </c:pt>
                <c:pt idx="5094">
                  <c:v>6403.96</c:v>
                </c:pt>
                <c:pt idx="5095">
                  <c:v>10585.94</c:v>
                </c:pt>
                <c:pt idx="5096">
                  <c:v>8512.08</c:v>
                </c:pt>
                <c:pt idx="5097">
                  <c:v>6812.35</c:v>
                </c:pt>
                <c:pt idx="5098">
                  <c:v>10891.11</c:v>
                </c:pt>
                <c:pt idx="5099">
                  <c:v>10289.629999999999</c:v>
                </c:pt>
                <c:pt idx="5100">
                  <c:v>8443.39</c:v>
                </c:pt>
                <c:pt idx="5101">
                  <c:v>9825.36</c:v>
                </c:pt>
                <c:pt idx="5102">
                  <c:v>8555.2999999999993</c:v>
                </c:pt>
                <c:pt idx="5103">
                  <c:v>8268.9699999999993</c:v>
                </c:pt>
                <c:pt idx="5104">
                  <c:v>9937.1200000000008</c:v>
                </c:pt>
                <c:pt idx="5105">
                  <c:v>11120.98</c:v>
                </c:pt>
                <c:pt idx="5106">
                  <c:v>15936.02</c:v>
                </c:pt>
                <c:pt idx="5107">
                  <c:v>6408.49</c:v>
                </c:pt>
                <c:pt idx="5108">
                  <c:v>10448.120000000001</c:v>
                </c:pt>
                <c:pt idx="5109">
                  <c:v>17600.3</c:v>
                </c:pt>
                <c:pt idx="5110">
                  <c:v>9525.57</c:v>
                </c:pt>
                <c:pt idx="5111">
                  <c:v>7127.58</c:v>
                </c:pt>
                <c:pt idx="5112">
                  <c:v>10843.11</c:v>
                </c:pt>
                <c:pt idx="5113">
                  <c:v>7594.36</c:v>
                </c:pt>
                <c:pt idx="5114">
                  <c:v>7388.52</c:v>
                </c:pt>
                <c:pt idx="5115">
                  <c:v>6886.82</c:v>
                </c:pt>
                <c:pt idx="5116">
                  <c:v>9043.42</c:v>
                </c:pt>
                <c:pt idx="5117">
                  <c:v>5521.28</c:v>
                </c:pt>
                <c:pt idx="5118">
                  <c:v>9337.36</c:v>
                </c:pt>
                <c:pt idx="5119">
                  <c:v>12560.94</c:v>
                </c:pt>
                <c:pt idx="5120">
                  <c:v>11587.01</c:v>
                </c:pt>
                <c:pt idx="5121">
                  <c:v>10660.8</c:v>
                </c:pt>
                <c:pt idx="5122">
                  <c:v>7197.21</c:v>
                </c:pt>
                <c:pt idx="5123">
                  <c:v>8623.09</c:v>
                </c:pt>
                <c:pt idx="5124">
                  <c:v>6461.91</c:v>
                </c:pt>
                <c:pt idx="5125">
                  <c:v>8895.2199999999993</c:v>
                </c:pt>
                <c:pt idx="5126">
                  <c:v>9191.41</c:v>
                </c:pt>
                <c:pt idx="5127">
                  <c:v>11061.59</c:v>
                </c:pt>
                <c:pt idx="5128">
                  <c:v>8030.27</c:v>
                </c:pt>
                <c:pt idx="5129">
                  <c:v>6670.74</c:v>
                </c:pt>
                <c:pt idx="5130">
                  <c:v>9306.27</c:v>
                </c:pt>
                <c:pt idx="5131">
                  <c:v>10273.969999999999</c:v>
                </c:pt>
                <c:pt idx="5132">
                  <c:v>7721.64</c:v>
                </c:pt>
                <c:pt idx="5133">
                  <c:v>7864.86</c:v>
                </c:pt>
                <c:pt idx="5134">
                  <c:v>8562.58</c:v>
                </c:pt>
                <c:pt idx="5135">
                  <c:v>9561.64</c:v>
                </c:pt>
                <c:pt idx="5136">
                  <c:v>12145.78</c:v>
                </c:pt>
                <c:pt idx="5137">
                  <c:v>8841.9699999999993</c:v>
                </c:pt>
                <c:pt idx="5138">
                  <c:v>5642.1</c:v>
                </c:pt>
                <c:pt idx="5139">
                  <c:v>7503.63</c:v>
                </c:pt>
                <c:pt idx="5140">
                  <c:v>7692.46</c:v>
                </c:pt>
                <c:pt idx="5141">
                  <c:v>8181.93</c:v>
                </c:pt>
                <c:pt idx="5142">
                  <c:v>10490.71</c:v>
                </c:pt>
                <c:pt idx="5143">
                  <c:v>11978.28</c:v>
                </c:pt>
                <c:pt idx="5144">
                  <c:v>9860.3799999999992</c:v>
                </c:pt>
                <c:pt idx="5145">
                  <c:v>15560.4</c:v>
                </c:pt>
                <c:pt idx="5146">
                  <c:v>17958.439999999999</c:v>
                </c:pt>
                <c:pt idx="5147">
                  <c:v>7271.25</c:v>
                </c:pt>
                <c:pt idx="5148">
                  <c:v>7177.76</c:v>
                </c:pt>
                <c:pt idx="5149">
                  <c:v>8131.9</c:v>
                </c:pt>
                <c:pt idx="5150">
                  <c:v>8545.52</c:v>
                </c:pt>
                <c:pt idx="5151">
                  <c:v>12760.61</c:v>
                </c:pt>
                <c:pt idx="5152">
                  <c:v>7143.31</c:v>
                </c:pt>
                <c:pt idx="5153">
                  <c:v>11244.7</c:v>
                </c:pt>
                <c:pt idx="5154">
                  <c:v>6542.35</c:v>
                </c:pt>
                <c:pt idx="5155">
                  <c:v>10305.89</c:v>
                </c:pt>
                <c:pt idx="5156">
                  <c:v>12696.25</c:v>
                </c:pt>
                <c:pt idx="5157">
                  <c:v>7967.95</c:v>
                </c:pt>
                <c:pt idx="5158">
                  <c:v>8793.02</c:v>
                </c:pt>
                <c:pt idx="5159">
                  <c:v>10080.120000000001</c:v>
                </c:pt>
                <c:pt idx="5160">
                  <c:v>10865.97</c:v>
                </c:pt>
                <c:pt idx="5161">
                  <c:v>8065.12</c:v>
                </c:pt>
                <c:pt idx="5162">
                  <c:v>10865.4</c:v>
                </c:pt>
                <c:pt idx="5163">
                  <c:v>8542.9699999999993</c:v>
                </c:pt>
                <c:pt idx="5164">
                  <c:v>16742.04</c:v>
                </c:pt>
                <c:pt idx="5165">
                  <c:v>9598.32</c:v>
                </c:pt>
                <c:pt idx="5166">
                  <c:v>11390.85</c:v>
                </c:pt>
                <c:pt idx="5167">
                  <c:v>8925.59</c:v>
                </c:pt>
                <c:pt idx="5168">
                  <c:v>11503.86</c:v>
                </c:pt>
                <c:pt idx="5169">
                  <c:v>21965.89</c:v>
                </c:pt>
                <c:pt idx="5170">
                  <c:v>9794.6</c:v>
                </c:pt>
                <c:pt idx="5171">
                  <c:v>8008.34</c:v>
                </c:pt>
                <c:pt idx="5172">
                  <c:v>6967.75</c:v>
                </c:pt>
                <c:pt idx="5173">
                  <c:v>6382.4</c:v>
                </c:pt>
                <c:pt idx="5174">
                  <c:v>6728.67</c:v>
                </c:pt>
                <c:pt idx="5175">
                  <c:v>14291.76</c:v>
                </c:pt>
                <c:pt idx="5176">
                  <c:v>6295.53</c:v>
                </c:pt>
                <c:pt idx="5177">
                  <c:v>9484.02</c:v>
                </c:pt>
                <c:pt idx="5178">
                  <c:v>153860.04999999999</c:v>
                </c:pt>
                <c:pt idx="5179">
                  <c:v>56655.59</c:v>
                </c:pt>
                <c:pt idx="5180">
                  <c:v>111938.99</c:v>
                </c:pt>
                <c:pt idx="5181">
                  <c:v>13256.05</c:v>
                </c:pt>
                <c:pt idx="5182">
                  <c:v>73629.22</c:v>
                </c:pt>
                <c:pt idx="5183">
                  <c:v>52156.75</c:v>
                </c:pt>
                <c:pt idx="5184">
                  <c:v>78575.22</c:v>
                </c:pt>
                <c:pt idx="5185">
                  <c:v>20480.16</c:v>
                </c:pt>
                <c:pt idx="5186">
                  <c:v>33213.760000000002</c:v>
                </c:pt>
                <c:pt idx="5187">
                  <c:v>12134.82</c:v>
                </c:pt>
                <c:pt idx="5188">
                  <c:v>20898.61</c:v>
                </c:pt>
                <c:pt idx="5189">
                  <c:v>35812</c:v>
                </c:pt>
                <c:pt idx="5190">
                  <c:v>27040.6</c:v>
                </c:pt>
                <c:pt idx="5191">
                  <c:v>92160.18</c:v>
                </c:pt>
                <c:pt idx="5192">
                  <c:v>12950.89</c:v>
                </c:pt>
                <c:pt idx="5193">
                  <c:v>15224.05</c:v>
                </c:pt>
                <c:pt idx="5194">
                  <c:v>67348.5</c:v>
                </c:pt>
                <c:pt idx="5195">
                  <c:v>10150.57</c:v>
                </c:pt>
                <c:pt idx="5196">
                  <c:v>30408.94</c:v>
                </c:pt>
                <c:pt idx="5197">
                  <c:v>13515.26</c:v>
                </c:pt>
                <c:pt idx="5198">
                  <c:v>11948.74</c:v>
                </c:pt>
                <c:pt idx="5199">
                  <c:v>25591.7</c:v>
                </c:pt>
                <c:pt idx="5200">
                  <c:v>19361.849999999999</c:v>
                </c:pt>
                <c:pt idx="5201">
                  <c:v>33297.46</c:v>
                </c:pt>
                <c:pt idx="5202">
                  <c:v>5774.67</c:v>
                </c:pt>
                <c:pt idx="5203">
                  <c:v>45797.13</c:v>
                </c:pt>
                <c:pt idx="5204">
                  <c:v>20664.57</c:v>
                </c:pt>
                <c:pt idx="5205">
                  <c:v>57338.73</c:v>
                </c:pt>
                <c:pt idx="5206">
                  <c:v>6772.2</c:v>
                </c:pt>
                <c:pt idx="5207">
                  <c:v>10191.36</c:v>
                </c:pt>
                <c:pt idx="5208">
                  <c:v>20538.61</c:v>
                </c:pt>
                <c:pt idx="5209">
                  <c:v>8432.26</c:v>
                </c:pt>
                <c:pt idx="5210">
                  <c:v>24426.18</c:v>
                </c:pt>
                <c:pt idx="5211">
                  <c:v>58265.54</c:v>
                </c:pt>
                <c:pt idx="5212">
                  <c:v>5973.86</c:v>
                </c:pt>
                <c:pt idx="5213">
                  <c:v>23615.37</c:v>
                </c:pt>
                <c:pt idx="5214">
                  <c:v>6809.05</c:v>
                </c:pt>
                <c:pt idx="5215">
                  <c:v>33241.800000000003</c:v>
                </c:pt>
                <c:pt idx="5216">
                  <c:v>10235.620000000001</c:v>
                </c:pt>
                <c:pt idx="5217">
                  <c:v>37646.85</c:v>
                </c:pt>
                <c:pt idx="5218">
                  <c:v>7839.03</c:v>
                </c:pt>
                <c:pt idx="5219">
                  <c:v>65891.69</c:v>
                </c:pt>
                <c:pt idx="5220">
                  <c:v>13872.22</c:v>
                </c:pt>
                <c:pt idx="5221">
                  <c:v>11353.11</c:v>
                </c:pt>
                <c:pt idx="5222">
                  <c:v>14182.44</c:v>
                </c:pt>
                <c:pt idx="5223">
                  <c:v>16128.78</c:v>
                </c:pt>
                <c:pt idx="5224">
                  <c:v>7890.27</c:v>
                </c:pt>
                <c:pt idx="5225">
                  <c:v>50841.15</c:v>
                </c:pt>
                <c:pt idx="5226">
                  <c:v>7645.17</c:v>
                </c:pt>
                <c:pt idx="5227">
                  <c:v>25222.19</c:v>
                </c:pt>
                <c:pt idx="5228">
                  <c:v>8204.7900000000009</c:v>
                </c:pt>
                <c:pt idx="5229">
                  <c:v>6150.25</c:v>
                </c:pt>
                <c:pt idx="5230">
                  <c:v>19812.34</c:v>
                </c:pt>
                <c:pt idx="5231">
                  <c:v>62745.52</c:v>
                </c:pt>
                <c:pt idx="5232">
                  <c:v>7782.74</c:v>
                </c:pt>
                <c:pt idx="5233">
                  <c:v>31857.99</c:v>
                </c:pt>
                <c:pt idx="5234">
                  <c:v>13667.96</c:v>
                </c:pt>
                <c:pt idx="5235">
                  <c:v>27734.97</c:v>
                </c:pt>
                <c:pt idx="5236">
                  <c:v>6464.29</c:v>
                </c:pt>
                <c:pt idx="5237">
                  <c:v>8599.16</c:v>
                </c:pt>
                <c:pt idx="5238">
                  <c:v>8078.41</c:v>
                </c:pt>
                <c:pt idx="5239">
                  <c:v>7541.17</c:v>
                </c:pt>
                <c:pt idx="5240">
                  <c:v>9067.26</c:v>
                </c:pt>
                <c:pt idx="5241">
                  <c:v>6925.74</c:v>
                </c:pt>
                <c:pt idx="5242">
                  <c:v>7060.61</c:v>
                </c:pt>
                <c:pt idx="5243">
                  <c:v>44869.59</c:v>
                </c:pt>
                <c:pt idx="5244">
                  <c:v>5828.74</c:v>
                </c:pt>
                <c:pt idx="5245">
                  <c:v>38561.19</c:v>
                </c:pt>
                <c:pt idx="5246">
                  <c:v>20667.169999999998</c:v>
                </c:pt>
                <c:pt idx="5247">
                  <c:v>30240.12</c:v>
                </c:pt>
                <c:pt idx="5248">
                  <c:v>27224.93</c:v>
                </c:pt>
                <c:pt idx="5249">
                  <c:v>6080.24</c:v>
                </c:pt>
                <c:pt idx="5250">
                  <c:v>6025.99</c:v>
                </c:pt>
                <c:pt idx="5251">
                  <c:v>13644.08</c:v>
                </c:pt>
                <c:pt idx="5252">
                  <c:v>32928.1</c:v>
                </c:pt>
                <c:pt idx="5253">
                  <c:v>8366.65</c:v>
                </c:pt>
                <c:pt idx="5254">
                  <c:v>6050.74</c:v>
                </c:pt>
                <c:pt idx="5255">
                  <c:v>14621.5</c:v>
                </c:pt>
                <c:pt idx="5256">
                  <c:v>22457.55</c:v>
                </c:pt>
                <c:pt idx="5257">
                  <c:v>18096.490000000002</c:v>
                </c:pt>
                <c:pt idx="5258">
                  <c:v>24957.37</c:v>
                </c:pt>
                <c:pt idx="5259">
                  <c:v>6258.81</c:v>
                </c:pt>
                <c:pt idx="5260">
                  <c:v>6708.35</c:v>
                </c:pt>
                <c:pt idx="5261">
                  <c:v>6597.8</c:v>
                </c:pt>
                <c:pt idx="5262">
                  <c:v>7704.66</c:v>
                </c:pt>
                <c:pt idx="5263">
                  <c:v>6912.52</c:v>
                </c:pt>
                <c:pt idx="5264">
                  <c:v>14685.78</c:v>
                </c:pt>
                <c:pt idx="5265">
                  <c:v>6535.08</c:v>
                </c:pt>
                <c:pt idx="5266">
                  <c:v>9967.16</c:v>
                </c:pt>
                <c:pt idx="5267">
                  <c:v>6441</c:v>
                </c:pt>
                <c:pt idx="5268">
                  <c:v>7082.34</c:v>
                </c:pt>
                <c:pt idx="5269">
                  <c:v>7746.3</c:v>
                </c:pt>
                <c:pt idx="5270">
                  <c:v>30163.78</c:v>
                </c:pt>
                <c:pt idx="5271">
                  <c:v>36583.79</c:v>
                </c:pt>
                <c:pt idx="5272">
                  <c:v>32273.06</c:v>
                </c:pt>
                <c:pt idx="5273">
                  <c:v>9592.74</c:v>
                </c:pt>
                <c:pt idx="5274">
                  <c:v>24807.69</c:v>
                </c:pt>
                <c:pt idx="5275">
                  <c:v>8582.92</c:v>
                </c:pt>
                <c:pt idx="5276">
                  <c:v>6189.62</c:v>
                </c:pt>
                <c:pt idx="5277">
                  <c:v>11066.77</c:v>
                </c:pt>
                <c:pt idx="5278">
                  <c:v>9467</c:v>
                </c:pt>
                <c:pt idx="5279">
                  <c:v>16287.26</c:v>
                </c:pt>
                <c:pt idx="5280">
                  <c:v>7780.19</c:v>
                </c:pt>
                <c:pt idx="5281">
                  <c:v>5408.78</c:v>
                </c:pt>
                <c:pt idx="5282">
                  <c:v>18039.62</c:v>
                </c:pt>
                <c:pt idx="5283">
                  <c:v>16460.61</c:v>
                </c:pt>
                <c:pt idx="5284">
                  <c:v>52140.27</c:v>
                </c:pt>
                <c:pt idx="5285">
                  <c:v>7243.53</c:v>
                </c:pt>
                <c:pt idx="5286">
                  <c:v>23918.6</c:v>
                </c:pt>
                <c:pt idx="5287">
                  <c:v>11512.13</c:v>
                </c:pt>
                <c:pt idx="5288">
                  <c:v>16786.900000000001</c:v>
                </c:pt>
                <c:pt idx="5289">
                  <c:v>24108.33</c:v>
                </c:pt>
                <c:pt idx="5290">
                  <c:v>12075.59</c:v>
                </c:pt>
                <c:pt idx="5291">
                  <c:v>48645.27</c:v>
                </c:pt>
                <c:pt idx="5292">
                  <c:v>30164.400000000001</c:v>
                </c:pt>
                <c:pt idx="5293">
                  <c:v>24748.9</c:v>
                </c:pt>
                <c:pt idx="5294">
                  <c:v>8943.9599999999991</c:v>
                </c:pt>
                <c:pt idx="5295">
                  <c:v>25694.57</c:v>
                </c:pt>
                <c:pt idx="5296">
                  <c:v>21592.97</c:v>
                </c:pt>
                <c:pt idx="5297">
                  <c:v>7455.45</c:v>
                </c:pt>
                <c:pt idx="5298">
                  <c:v>14022.48</c:v>
                </c:pt>
                <c:pt idx="5299">
                  <c:v>11404.38</c:v>
                </c:pt>
                <c:pt idx="5300">
                  <c:v>7155.41</c:v>
                </c:pt>
                <c:pt idx="5301">
                  <c:v>10788.01</c:v>
                </c:pt>
                <c:pt idx="5302">
                  <c:v>20551.759999999998</c:v>
                </c:pt>
                <c:pt idx="5303">
                  <c:v>31252.66</c:v>
                </c:pt>
                <c:pt idx="5304">
                  <c:v>22125.95</c:v>
                </c:pt>
                <c:pt idx="5305">
                  <c:v>17905.580000000002</c:v>
                </c:pt>
                <c:pt idx="5306">
                  <c:v>24767.22</c:v>
                </c:pt>
                <c:pt idx="5307">
                  <c:v>26598.5</c:v>
                </c:pt>
                <c:pt idx="5308">
                  <c:v>32392.68</c:v>
                </c:pt>
                <c:pt idx="5309">
                  <c:v>12460.09</c:v>
                </c:pt>
                <c:pt idx="5310">
                  <c:v>27446.02</c:v>
                </c:pt>
                <c:pt idx="5311">
                  <c:v>9741.56</c:v>
                </c:pt>
                <c:pt idx="5312">
                  <c:v>20321.32</c:v>
                </c:pt>
                <c:pt idx="5313">
                  <c:v>5670.33</c:v>
                </c:pt>
                <c:pt idx="5314">
                  <c:v>31764.87</c:v>
                </c:pt>
                <c:pt idx="5315">
                  <c:v>17702.09</c:v>
                </c:pt>
                <c:pt idx="5316">
                  <c:v>5980.19</c:v>
                </c:pt>
                <c:pt idx="5317">
                  <c:v>11562.09</c:v>
                </c:pt>
                <c:pt idx="5318">
                  <c:v>6305.65</c:v>
                </c:pt>
                <c:pt idx="5319">
                  <c:v>9497.68</c:v>
                </c:pt>
                <c:pt idx="5320">
                  <c:v>7077.81</c:v>
                </c:pt>
                <c:pt idx="5321">
                  <c:v>8423.0400000000009</c:v>
                </c:pt>
                <c:pt idx="5322">
                  <c:v>24621.05</c:v>
                </c:pt>
                <c:pt idx="5323">
                  <c:v>6528.68</c:v>
                </c:pt>
                <c:pt idx="5324">
                  <c:v>6355.37</c:v>
                </c:pt>
                <c:pt idx="5325">
                  <c:v>9670.44</c:v>
                </c:pt>
                <c:pt idx="5326">
                  <c:v>6796.87</c:v>
                </c:pt>
                <c:pt idx="5327">
                  <c:v>5768.28</c:v>
                </c:pt>
                <c:pt idx="5328">
                  <c:v>6839.87</c:v>
                </c:pt>
                <c:pt idx="5329">
                  <c:v>7446.57</c:v>
                </c:pt>
                <c:pt idx="5330">
                  <c:v>9424.74</c:v>
                </c:pt>
                <c:pt idx="5331">
                  <c:v>9670.61</c:v>
                </c:pt>
                <c:pt idx="5332">
                  <c:v>10793.64</c:v>
                </c:pt>
                <c:pt idx="5333">
                  <c:v>16691.66</c:v>
                </c:pt>
                <c:pt idx="5334">
                  <c:v>9264.07</c:v>
                </c:pt>
                <c:pt idx="5335">
                  <c:v>6828.18</c:v>
                </c:pt>
                <c:pt idx="5336">
                  <c:v>6404.19</c:v>
                </c:pt>
                <c:pt idx="5337">
                  <c:v>8820.93</c:v>
                </c:pt>
                <c:pt idx="5338">
                  <c:v>13407.53</c:v>
                </c:pt>
                <c:pt idx="5339">
                  <c:v>9688.7900000000009</c:v>
                </c:pt>
                <c:pt idx="5340">
                  <c:v>16578.68</c:v>
                </c:pt>
                <c:pt idx="5341">
                  <c:v>8474.69</c:v>
                </c:pt>
                <c:pt idx="5342">
                  <c:v>6436.44</c:v>
                </c:pt>
                <c:pt idx="5343">
                  <c:v>18025.71</c:v>
                </c:pt>
                <c:pt idx="5344">
                  <c:v>15737.61</c:v>
                </c:pt>
                <c:pt idx="5345">
                  <c:v>7721.82</c:v>
                </c:pt>
                <c:pt idx="5346">
                  <c:v>9242.18</c:v>
                </c:pt>
                <c:pt idx="5347">
                  <c:v>12108.16</c:v>
                </c:pt>
                <c:pt idx="5348">
                  <c:v>17712.27</c:v>
                </c:pt>
                <c:pt idx="5349">
                  <c:v>19178.36</c:v>
                </c:pt>
                <c:pt idx="5350">
                  <c:v>8321.89</c:v>
                </c:pt>
                <c:pt idx="5351">
                  <c:v>9349.92</c:v>
                </c:pt>
                <c:pt idx="5352">
                  <c:v>5063.41</c:v>
                </c:pt>
                <c:pt idx="5353">
                  <c:v>6358.78</c:v>
                </c:pt>
                <c:pt idx="5354">
                  <c:v>24136.93</c:v>
                </c:pt>
                <c:pt idx="5355">
                  <c:v>20560.29</c:v>
                </c:pt>
                <c:pt idx="5356">
                  <c:v>5307.2</c:v>
                </c:pt>
                <c:pt idx="5357">
                  <c:v>9422.08</c:v>
                </c:pt>
                <c:pt idx="5358">
                  <c:v>6386.3</c:v>
                </c:pt>
                <c:pt idx="5359">
                  <c:v>7024.77</c:v>
                </c:pt>
                <c:pt idx="5360">
                  <c:v>31598.84</c:v>
                </c:pt>
                <c:pt idx="5361">
                  <c:v>5946.04</c:v>
                </c:pt>
                <c:pt idx="5362">
                  <c:v>32300.18</c:v>
                </c:pt>
                <c:pt idx="5363">
                  <c:v>13605.42</c:v>
                </c:pt>
                <c:pt idx="5364">
                  <c:v>6102.82</c:v>
                </c:pt>
                <c:pt idx="5365">
                  <c:v>7101.25</c:v>
                </c:pt>
                <c:pt idx="5366">
                  <c:v>11841.79</c:v>
                </c:pt>
                <c:pt idx="5367">
                  <c:v>7360.55</c:v>
                </c:pt>
                <c:pt idx="5368">
                  <c:v>8683.59</c:v>
                </c:pt>
                <c:pt idx="5369">
                  <c:v>8045.02</c:v>
                </c:pt>
                <c:pt idx="5370">
                  <c:v>17329</c:v>
                </c:pt>
                <c:pt idx="5371">
                  <c:v>9032.3799999999992</c:v>
                </c:pt>
                <c:pt idx="5372">
                  <c:v>11980.53</c:v>
                </c:pt>
                <c:pt idx="5373">
                  <c:v>7960.68</c:v>
                </c:pt>
                <c:pt idx="5374">
                  <c:v>13555.6</c:v>
                </c:pt>
                <c:pt idx="5375">
                  <c:v>22232.33</c:v>
                </c:pt>
                <c:pt idx="5376">
                  <c:v>22888.080000000002</c:v>
                </c:pt>
                <c:pt idx="5377">
                  <c:v>28855.13</c:v>
                </c:pt>
                <c:pt idx="5378">
                  <c:v>12775.33</c:v>
                </c:pt>
                <c:pt idx="5379">
                  <c:v>6908.19</c:v>
                </c:pt>
                <c:pt idx="5380">
                  <c:v>4766.74</c:v>
                </c:pt>
                <c:pt idx="5381">
                  <c:v>6969.45</c:v>
                </c:pt>
                <c:pt idx="5382">
                  <c:v>8655.99</c:v>
                </c:pt>
                <c:pt idx="5383">
                  <c:v>12847.32</c:v>
                </c:pt>
                <c:pt idx="5384">
                  <c:v>10463.530000000001</c:v>
                </c:pt>
                <c:pt idx="5385">
                  <c:v>25383.119999999999</c:v>
                </c:pt>
                <c:pt idx="5386">
                  <c:v>10523.94</c:v>
                </c:pt>
                <c:pt idx="5387">
                  <c:v>9243.58</c:v>
                </c:pt>
                <c:pt idx="5388">
                  <c:v>32121.96</c:v>
                </c:pt>
                <c:pt idx="5389">
                  <c:v>17169.580000000002</c:v>
                </c:pt>
                <c:pt idx="5390">
                  <c:v>9994.0499999999993</c:v>
                </c:pt>
                <c:pt idx="5391">
                  <c:v>18332.07</c:v>
                </c:pt>
                <c:pt idx="5392">
                  <c:v>17926.03</c:v>
                </c:pt>
                <c:pt idx="5393">
                  <c:v>7524.51</c:v>
                </c:pt>
                <c:pt idx="5394">
                  <c:v>19494.98</c:v>
                </c:pt>
                <c:pt idx="5395">
                  <c:v>13408.17</c:v>
                </c:pt>
                <c:pt idx="5396">
                  <c:v>13213.94</c:v>
                </c:pt>
                <c:pt idx="5397">
                  <c:v>18274.93</c:v>
                </c:pt>
                <c:pt idx="5398">
                  <c:v>6043.9</c:v>
                </c:pt>
                <c:pt idx="5399">
                  <c:v>7946.66</c:v>
                </c:pt>
                <c:pt idx="5400">
                  <c:v>10150.15</c:v>
                </c:pt>
                <c:pt idx="5401">
                  <c:v>9797.19</c:v>
                </c:pt>
                <c:pt idx="5402">
                  <c:v>17045.86</c:v>
                </c:pt>
                <c:pt idx="5403">
                  <c:v>6759.9</c:v>
                </c:pt>
                <c:pt idx="5404">
                  <c:v>4586.67</c:v>
                </c:pt>
                <c:pt idx="5405">
                  <c:v>7584.29</c:v>
                </c:pt>
                <c:pt idx="5406">
                  <c:v>19832.61</c:v>
                </c:pt>
                <c:pt idx="5407">
                  <c:v>9036.8799999999992</c:v>
                </c:pt>
                <c:pt idx="5408">
                  <c:v>7271.61</c:v>
                </c:pt>
                <c:pt idx="5409">
                  <c:v>26630.85</c:v>
                </c:pt>
                <c:pt idx="5410">
                  <c:v>12247.86</c:v>
                </c:pt>
                <c:pt idx="5411">
                  <c:v>12701.43</c:v>
                </c:pt>
                <c:pt idx="5412">
                  <c:v>23007.87</c:v>
                </c:pt>
                <c:pt idx="5413">
                  <c:v>19122.189999999999</c:v>
                </c:pt>
                <c:pt idx="5414">
                  <c:v>22594.639999999999</c:v>
                </c:pt>
                <c:pt idx="5415">
                  <c:v>25411.14</c:v>
                </c:pt>
                <c:pt idx="5416">
                  <c:v>9101.98</c:v>
                </c:pt>
                <c:pt idx="5417">
                  <c:v>14025.29</c:v>
                </c:pt>
                <c:pt idx="5418">
                  <c:v>21911.32</c:v>
                </c:pt>
                <c:pt idx="5419">
                  <c:v>10362.34</c:v>
                </c:pt>
                <c:pt idx="5420">
                  <c:v>5579.96</c:v>
                </c:pt>
                <c:pt idx="5421">
                  <c:v>6845.75</c:v>
                </c:pt>
                <c:pt idx="5422">
                  <c:v>21819.89</c:v>
                </c:pt>
                <c:pt idx="5423">
                  <c:v>11629.45</c:v>
                </c:pt>
                <c:pt idx="5424">
                  <c:v>7881.01</c:v>
                </c:pt>
                <c:pt idx="5425">
                  <c:v>33408.660000000003</c:v>
                </c:pt>
                <c:pt idx="5426">
                  <c:v>4985.01</c:v>
                </c:pt>
                <c:pt idx="5427">
                  <c:v>7847.54</c:v>
                </c:pt>
                <c:pt idx="5428">
                  <c:v>7299.52</c:v>
                </c:pt>
                <c:pt idx="5429">
                  <c:v>14958.44</c:v>
                </c:pt>
                <c:pt idx="5430">
                  <c:v>15606.61</c:v>
                </c:pt>
                <c:pt idx="5431">
                  <c:v>18344.759999999998</c:v>
                </c:pt>
                <c:pt idx="5432">
                  <c:v>15465.18</c:v>
                </c:pt>
                <c:pt idx="5433">
                  <c:v>18394.68</c:v>
                </c:pt>
                <c:pt idx="5434">
                  <c:v>10186.209999999999</c:v>
                </c:pt>
                <c:pt idx="5435">
                  <c:v>18818.189999999999</c:v>
                </c:pt>
                <c:pt idx="5436">
                  <c:v>11113.65</c:v>
                </c:pt>
                <c:pt idx="5437">
                  <c:v>17296.82</c:v>
                </c:pt>
                <c:pt idx="5438">
                  <c:v>29157.67</c:v>
                </c:pt>
                <c:pt idx="5439">
                  <c:v>6055.35</c:v>
                </c:pt>
                <c:pt idx="5440">
                  <c:v>7627.05</c:v>
                </c:pt>
                <c:pt idx="5441">
                  <c:v>7030.46</c:v>
                </c:pt>
                <c:pt idx="5442">
                  <c:v>17139.04</c:v>
                </c:pt>
                <c:pt idx="5443">
                  <c:v>5819.47</c:v>
                </c:pt>
                <c:pt idx="5444">
                  <c:v>29611.09</c:v>
                </c:pt>
                <c:pt idx="5445">
                  <c:v>15128.8</c:v>
                </c:pt>
                <c:pt idx="5446">
                  <c:v>8799.86</c:v>
                </c:pt>
                <c:pt idx="5447">
                  <c:v>18278.91</c:v>
                </c:pt>
                <c:pt idx="5448">
                  <c:v>21229.74</c:v>
                </c:pt>
                <c:pt idx="5449">
                  <c:v>7313.97</c:v>
                </c:pt>
                <c:pt idx="5450">
                  <c:v>20179.36</c:v>
                </c:pt>
                <c:pt idx="5451">
                  <c:v>4689.38</c:v>
                </c:pt>
                <c:pt idx="5452">
                  <c:v>8233.76</c:v>
                </c:pt>
                <c:pt idx="5453">
                  <c:v>7192.11</c:v>
                </c:pt>
                <c:pt idx="5454">
                  <c:v>16199.91</c:v>
                </c:pt>
                <c:pt idx="5455">
                  <c:v>7364.21</c:v>
                </c:pt>
                <c:pt idx="5456">
                  <c:v>11168.04</c:v>
                </c:pt>
                <c:pt idx="5457">
                  <c:v>6269.74</c:v>
                </c:pt>
                <c:pt idx="5458">
                  <c:v>11044.22</c:v>
                </c:pt>
                <c:pt idx="5459">
                  <c:v>6917.34</c:v>
                </c:pt>
                <c:pt idx="5460">
                  <c:v>7145.36</c:v>
                </c:pt>
                <c:pt idx="5461">
                  <c:v>12027.47</c:v>
                </c:pt>
                <c:pt idx="5462">
                  <c:v>26088.05</c:v>
                </c:pt>
                <c:pt idx="5463">
                  <c:v>5987.79</c:v>
                </c:pt>
                <c:pt idx="5464">
                  <c:v>7864.06</c:v>
                </c:pt>
                <c:pt idx="5465">
                  <c:v>6889.74</c:v>
                </c:pt>
                <c:pt idx="5466">
                  <c:v>18336.12</c:v>
                </c:pt>
                <c:pt idx="5467">
                  <c:v>5881.54</c:v>
                </c:pt>
                <c:pt idx="5468">
                  <c:v>12797.53</c:v>
                </c:pt>
                <c:pt idx="5469">
                  <c:v>6908.1</c:v>
                </c:pt>
                <c:pt idx="5470">
                  <c:v>22403.94</c:v>
                </c:pt>
                <c:pt idx="5471">
                  <c:v>19261.62</c:v>
                </c:pt>
                <c:pt idx="5472">
                  <c:v>24711.01</c:v>
                </c:pt>
                <c:pt idx="5473">
                  <c:v>14382.77</c:v>
                </c:pt>
                <c:pt idx="5474">
                  <c:v>7984.37</c:v>
                </c:pt>
                <c:pt idx="5475">
                  <c:v>9343.51</c:v>
                </c:pt>
                <c:pt idx="5476">
                  <c:v>8900.0400000000009</c:v>
                </c:pt>
                <c:pt idx="5477">
                  <c:v>10070.33</c:v>
                </c:pt>
                <c:pt idx="5478">
                  <c:v>22136.1</c:v>
                </c:pt>
                <c:pt idx="5479">
                  <c:v>24354.400000000001</c:v>
                </c:pt>
                <c:pt idx="5480">
                  <c:v>8466.3799999999992</c:v>
                </c:pt>
                <c:pt idx="5481">
                  <c:v>7653.39</c:v>
                </c:pt>
                <c:pt idx="5482">
                  <c:v>7544.7</c:v>
                </c:pt>
                <c:pt idx="5483">
                  <c:v>13537.01</c:v>
                </c:pt>
                <c:pt idx="5484">
                  <c:v>8874.99</c:v>
                </c:pt>
                <c:pt idx="5485">
                  <c:v>7329.6</c:v>
                </c:pt>
                <c:pt idx="5486">
                  <c:v>10025.709999999999</c:v>
                </c:pt>
                <c:pt idx="5487">
                  <c:v>6337.68</c:v>
                </c:pt>
                <c:pt idx="5488">
                  <c:v>8038.65</c:v>
                </c:pt>
                <c:pt idx="5489">
                  <c:v>27650.79</c:v>
                </c:pt>
                <c:pt idx="5490">
                  <c:v>12140.45</c:v>
                </c:pt>
                <c:pt idx="5491">
                  <c:v>19185.419999999998</c:v>
                </c:pt>
                <c:pt idx="5492">
                  <c:v>8500.69</c:v>
                </c:pt>
                <c:pt idx="5493">
                  <c:v>19704.150000000001</c:v>
                </c:pt>
                <c:pt idx="5494">
                  <c:v>10454.84</c:v>
                </c:pt>
                <c:pt idx="5495">
                  <c:v>7498.97</c:v>
                </c:pt>
                <c:pt idx="5496">
                  <c:v>10553.68</c:v>
                </c:pt>
                <c:pt idx="5497">
                  <c:v>7217.31</c:v>
                </c:pt>
                <c:pt idx="5498">
                  <c:v>8761.76</c:v>
                </c:pt>
                <c:pt idx="5499">
                  <c:v>6566.96</c:v>
                </c:pt>
                <c:pt idx="5500">
                  <c:v>9344.85</c:v>
                </c:pt>
                <c:pt idx="5501">
                  <c:v>19886</c:v>
                </c:pt>
                <c:pt idx="5502">
                  <c:v>11310.81</c:v>
                </c:pt>
                <c:pt idx="5503">
                  <c:v>7383.91</c:v>
                </c:pt>
                <c:pt idx="5504">
                  <c:v>6758.78</c:v>
                </c:pt>
                <c:pt idx="5505">
                  <c:v>12481.34</c:v>
                </c:pt>
                <c:pt idx="5506">
                  <c:v>12079.2</c:v>
                </c:pt>
                <c:pt idx="5507">
                  <c:v>7225.97</c:v>
                </c:pt>
                <c:pt idx="5508">
                  <c:v>6525.51</c:v>
                </c:pt>
                <c:pt idx="5509">
                  <c:v>33468.35</c:v>
                </c:pt>
                <c:pt idx="5510">
                  <c:v>9347.34</c:v>
                </c:pt>
                <c:pt idx="5511">
                  <c:v>8174.12</c:v>
                </c:pt>
                <c:pt idx="5512">
                  <c:v>13033.5</c:v>
                </c:pt>
                <c:pt idx="5513">
                  <c:v>17800.82</c:v>
                </c:pt>
                <c:pt idx="5514">
                  <c:v>5293.77</c:v>
                </c:pt>
                <c:pt idx="5515">
                  <c:v>8212.85</c:v>
                </c:pt>
                <c:pt idx="5516">
                  <c:v>18057</c:v>
                </c:pt>
                <c:pt idx="5517">
                  <c:v>17689.29</c:v>
                </c:pt>
                <c:pt idx="5518">
                  <c:v>9807.77</c:v>
                </c:pt>
                <c:pt idx="5519">
                  <c:v>8667.61</c:v>
                </c:pt>
                <c:pt idx="5520">
                  <c:v>12056.82</c:v>
                </c:pt>
                <c:pt idx="5521">
                  <c:v>9423.2999999999993</c:v>
                </c:pt>
                <c:pt idx="5522">
                  <c:v>8002.1</c:v>
                </c:pt>
                <c:pt idx="5523">
                  <c:v>6990.48</c:v>
                </c:pt>
                <c:pt idx="5524">
                  <c:v>5786.45</c:v>
                </c:pt>
                <c:pt idx="5525">
                  <c:v>6031.47</c:v>
                </c:pt>
                <c:pt idx="5526">
                  <c:v>12214.5</c:v>
                </c:pt>
                <c:pt idx="5527">
                  <c:v>8788.18</c:v>
                </c:pt>
                <c:pt idx="5528">
                  <c:v>7485.2</c:v>
                </c:pt>
                <c:pt idx="5529">
                  <c:v>10069.73</c:v>
                </c:pt>
                <c:pt idx="5530">
                  <c:v>15196.89</c:v>
                </c:pt>
                <c:pt idx="5531">
                  <c:v>9023.06</c:v>
                </c:pt>
                <c:pt idx="5532">
                  <c:v>7319.91</c:v>
                </c:pt>
                <c:pt idx="5533">
                  <c:v>8606.1</c:v>
                </c:pt>
                <c:pt idx="5534">
                  <c:v>6974.73</c:v>
                </c:pt>
                <c:pt idx="5535">
                  <c:v>17788.900000000001</c:v>
                </c:pt>
                <c:pt idx="5536">
                  <c:v>7119.49</c:v>
                </c:pt>
                <c:pt idx="5537">
                  <c:v>10594.79</c:v>
                </c:pt>
                <c:pt idx="5538">
                  <c:v>9787.67</c:v>
                </c:pt>
                <c:pt idx="5539">
                  <c:v>6706.58</c:v>
                </c:pt>
                <c:pt idx="5540">
                  <c:v>11406.39</c:v>
                </c:pt>
                <c:pt idx="5541">
                  <c:v>14779.09</c:v>
                </c:pt>
                <c:pt idx="5542">
                  <c:v>8632.67</c:v>
                </c:pt>
                <c:pt idx="5543">
                  <c:v>18150.689999999999</c:v>
                </c:pt>
                <c:pt idx="5544">
                  <c:v>16802.89</c:v>
                </c:pt>
                <c:pt idx="5545">
                  <c:v>6461.64</c:v>
                </c:pt>
                <c:pt idx="5546">
                  <c:v>15180.46</c:v>
                </c:pt>
                <c:pt idx="5547">
                  <c:v>7008.31</c:v>
                </c:pt>
                <c:pt idx="5548">
                  <c:v>8934.51</c:v>
                </c:pt>
                <c:pt idx="5549">
                  <c:v>7834.07</c:v>
                </c:pt>
                <c:pt idx="5550">
                  <c:v>12788.73</c:v>
                </c:pt>
                <c:pt idx="5551">
                  <c:v>8580.4699999999993</c:v>
                </c:pt>
                <c:pt idx="5552">
                  <c:v>9888.58</c:v>
                </c:pt>
                <c:pt idx="5553">
                  <c:v>8066.71</c:v>
                </c:pt>
                <c:pt idx="5554">
                  <c:v>10391.02</c:v>
                </c:pt>
                <c:pt idx="5555">
                  <c:v>13577.18</c:v>
                </c:pt>
                <c:pt idx="5556">
                  <c:v>5747.84</c:v>
                </c:pt>
                <c:pt idx="5557">
                  <c:v>6939.45</c:v>
                </c:pt>
                <c:pt idx="5558">
                  <c:v>11075.41</c:v>
                </c:pt>
                <c:pt idx="5559">
                  <c:v>7748.65</c:v>
                </c:pt>
                <c:pt idx="5560">
                  <c:v>8619.26</c:v>
                </c:pt>
                <c:pt idx="5561">
                  <c:v>7222.72</c:v>
                </c:pt>
                <c:pt idx="5562">
                  <c:v>7638.73</c:v>
                </c:pt>
                <c:pt idx="5563">
                  <c:v>6994.26</c:v>
                </c:pt>
                <c:pt idx="5564">
                  <c:v>19395.16</c:v>
                </c:pt>
                <c:pt idx="5565">
                  <c:v>6508.49</c:v>
                </c:pt>
                <c:pt idx="5566">
                  <c:v>8687.5499999999993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624-42A9-8555-2E7E8ED5E8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2078168"/>
        <c:axId val="672078888"/>
      </c:scatterChart>
      <c:valAx>
        <c:axId val="6720781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72078888"/>
        <c:crosses val="autoZero"/>
        <c:crossBetween val="midCat"/>
      </c:valAx>
      <c:valAx>
        <c:axId val="672078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720781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>
      <cx:tx>
        <cx:txData>
          <cx:v>Boxplot IDHM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pt-BR" sz="1600" b="1" i="0" u="none" strike="noStrike" spc="100" baseline="0">
              <a:solidFill>
                <a:sysClr val="window" lastClr="FFFFFF">
                  <a:lumMod val="95000"/>
                </a:sys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Calibri" panose="020F0502020204030204"/>
            </a:rPr>
            <a:t>Boxplot IDHM</a:t>
          </a:r>
        </a:p>
      </cx:txPr>
    </cx:title>
    <cx:plotArea>
      <cx:plotAreaRegion>
        <cx:series layoutId="boxWhisker" uniqueId="{D9FB0A10-8E3D-4DCA-8035-C90A9527A0D5}">
          <cx:spPr>
            <a:ln w="31750" cmpd="sng">
              <a:solidFill>
                <a:srgbClr val="FFFF00"/>
              </a:solidFill>
            </a:ln>
          </cx:spPr>
          <cx:dataLabels/>
          <cx:dataId val="0"/>
          <cx:layoutPr>
            <cx:visibility meanLine="1" meanMarker="1" nonoutliers="0" outliers="1"/>
            <cx:statistics quartileMethod="exclusive"/>
          </cx:layoutPr>
        </cx:series>
      </cx:plotAreaRegion>
      <cx:axis id="0" hidden="1">
        <cx:catScaling gapWidth="1.5"/>
        <cx:tickLabels/>
      </cx:axis>
      <cx:axis id="1">
        <cx:valScaling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_xlchart.v1.2</cx:f>
      </cx:numDim>
    </cx:data>
    <cx:data id="1">
      <cx:numDim type="val">
        <cx:f>_xlchart.v1.4</cx:f>
      </cx:numDim>
    </cx:data>
    <cx:data id="2">
      <cx:numDim type="val">
        <cx:f>_xlchart.v1.6</cx:f>
      </cx:numDim>
    </cx:data>
    <cx:data id="3">
      <cx:numDim type="val">
        <cx:f>_xlchart.v1.8</cx:f>
      </cx:numDim>
    </cx:data>
    <cx:data id="4">
      <cx:numDim type="val">
        <cx:f>_xlchart.v1.10</cx:f>
      </cx:numDim>
    </cx:data>
  </cx:chartData>
  <cx:chart>
    <cx:title pos="t" align="ctr" overlay="0">
      <cx:tx>
        <cx:txData>
          <cx:v>Boxplot IDHM Educação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pt-BR" sz="1600" b="1" i="0" u="none" strike="noStrike" spc="100" baseline="0">
              <a:solidFill>
                <a:sysClr val="window" lastClr="FFFFFF">
                  <a:lumMod val="95000"/>
                </a:sys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Calibri" panose="020F0502020204030204"/>
            </a:rPr>
            <a:t>Boxplot IDHM Educação</a:t>
          </a:r>
        </a:p>
      </cx:txPr>
    </cx:title>
    <cx:plotArea>
      <cx:plotAreaRegion>
        <cx:series layoutId="boxWhisker" uniqueId="{B228A48F-718C-494D-AB46-B41978F6A330}">
          <cx:tx>
            <cx:txData>
              <cx:f>_xlchart.v1.1</cx:f>
              <cx:v>Norte</cx:v>
            </cx:txData>
          </cx:tx>
          <cx:spPr>
            <a:solidFill>
              <a:srgbClr val="FFFF00"/>
            </a:solidFill>
            <a:ln>
              <a:solidFill>
                <a:schemeClr val="bg1"/>
              </a:solidFill>
            </a:ln>
          </cx:spPr>
          <cx:dataId val="0"/>
          <cx:layoutPr>
            <cx:visibility meanLine="1" meanMarker="1" nonoutliers="0" outliers="1"/>
            <cx:statistics quartileMethod="exclusive"/>
          </cx:layoutPr>
        </cx:series>
        <cx:series layoutId="boxWhisker" uniqueId="{A205F52C-5BE7-4941-918A-E7CDCE422CFC}">
          <cx:tx>
            <cx:txData>
              <cx:f>_xlchart.v1.3</cx:f>
              <cx:v>Nordeste</cx:v>
            </cx:txData>
          </cx:tx>
          <cx:spPr>
            <a:solidFill>
              <a:srgbClr val="FF0000"/>
            </a:solidFill>
            <a:ln>
              <a:solidFill>
                <a:schemeClr val="bg1"/>
              </a:solidFill>
            </a:ln>
          </cx:spPr>
          <cx:dataId val="1"/>
          <cx:layoutPr>
            <cx:visibility meanLine="1" meanMarker="1" nonoutliers="0" outliers="1"/>
            <cx:statistics quartileMethod="exclusive"/>
          </cx:layoutPr>
        </cx:series>
        <cx:series layoutId="boxWhisker" uniqueId="{C79A9412-A1C4-42AE-BB79-35E40CD0D1CA}">
          <cx:tx>
            <cx:txData>
              <cx:f>_xlchart.v1.5</cx:f>
              <cx:v>Centro-oeste</cx:v>
            </cx:txData>
          </cx:tx>
          <cx:spPr>
            <a:solidFill>
              <a:srgbClr val="0070C0"/>
            </a:solidFill>
            <a:ln>
              <a:solidFill>
                <a:schemeClr val="bg1"/>
              </a:solidFill>
            </a:ln>
          </cx:spPr>
          <cx:dataId val="2"/>
          <cx:layoutPr>
            <cx:visibility meanLine="1" meanMarker="1" nonoutliers="0" outliers="1"/>
            <cx:statistics quartileMethod="exclusive"/>
          </cx:layoutPr>
        </cx:series>
        <cx:series layoutId="boxWhisker" uniqueId="{D185CB20-4977-4575-9EF0-049FDC24C456}">
          <cx:tx>
            <cx:txData>
              <cx:f>_xlchart.v1.7</cx:f>
              <cx:v>Sudeste</cx:v>
            </cx:txData>
          </cx:tx>
          <cx:spPr>
            <a:solidFill>
              <a:srgbClr val="00B050"/>
            </a:solidFill>
            <a:ln>
              <a:solidFill>
                <a:schemeClr val="bg1"/>
              </a:solidFill>
            </a:ln>
          </cx:spPr>
          <cx:dataId val="3"/>
          <cx:layoutPr>
            <cx:visibility meanLine="1" meanMarker="1" nonoutliers="0" outliers="1"/>
            <cx:statistics quartileMethod="exclusive"/>
          </cx:layoutPr>
        </cx:series>
        <cx:series layoutId="boxWhisker" uniqueId="{3A8254B9-51DC-45AD-AE03-FD5FCDE12DFC}">
          <cx:tx>
            <cx:txData>
              <cx:f>_xlchart.v1.9</cx:f>
              <cx:v>Sul</cx:v>
            </cx:txData>
          </cx:tx>
          <cx:spPr>
            <a:solidFill>
              <a:srgbClr val="FF3399"/>
            </a:solidFill>
            <a:ln>
              <a:solidFill>
                <a:schemeClr val="bg1"/>
              </a:solidFill>
            </a:ln>
          </cx:spPr>
          <cx:dataId val="4"/>
          <cx:layoutPr>
            <cx:visibility meanLine="1" meanMarker="1" nonoutliers="0" outliers="1"/>
            <cx:statistics quartileMethod="exclusive"/>
          </cx:layoutPr>
        </cx:series>
      </cx:plotAreaRegion>
      <cx:axis id="0" hidden="1">
        <cx:catScaling gapWidth="1.5"/>
        <cx:tickLabels/>
      </cx:axis>
      <cx:axis id="1">
        <cx:valScaling/>
        <cx:tickLabels/>
      </cx:axis>
    </cx:plotArea>
    <cx:legend pos="b" align="ctr" overlay="0"/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_xlchart.v1.51</cx:f>
      </cx:numDim>
    </cx:data>
  </cx:chartData>
  <cx:chart>
    <cx:title pos="t" align="ctr" overlay="0">
      <cx:tx>
        <cx:txData>
          <cx:v>Renda anual per capita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pt-BR" sz="1600" b="1" i="0" u="none" strike="noStrike" spc="100" baseline="0">
              <a:solidFill>
                <a:sysClr val="window" lastClr="FFFFFF">
                  <a:lumMod val="95000"/>
                </a:sys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Calibri" panose="020F0502020204030204"/>
            </a:rPr>
            <a:t>Renda anual per capita</a:t>
          </a:r>
        </a:p>
      </cx:txPr>
    </cx:title>
    <cx:plotArea>
      <cx:plotAreaRegion>
        <cx:series layoutId="boxWhisker" uniqueId="{A4D039C2-E2AB-46B5-9982-8C79F04A9573}">
          <cx:spPr>
            <a:ln w="19050">
              <a:solidFill>
                <a:srgbClr val="FFFF00"/>
              </a:solidFill>
            </a:ln>
          </cx:spPr>
          <cx:dataId val="0"/>
          <cx:layoutPr>
            <cx:visibility meanLine="1" meanMarker="1" nonoutliers="0" outliers="1"/>
            <cx:statistics quartileMethod="exclusive"/>
          </cx:layoutPr>
        </cx:series>
      </cx:plotAreaRegion>
      <cx:axis id="0" hidden="1">
        <cx:catScaling gapWidth="1.5"/>
        <cx:tickLabels/>
      </cx:axis>
      <cx:axis id="1">
        <cx:valScaling/>
        <cx:tickLabels/>
      </cx:axis>
    </cx:plotArea>
  </cx:chart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_xlchart.v1.53</cx:f>
      </cx:numDim>
    </cx:data>
    <cx:data id="1">
      <cx:numDim type="val">
        <cx:f>_xlchart.v1.55</cx:f>
      </cx:numDim>
    </cx:data>
    <cx:data id="2">
      <cx:numDim type="val">
        <cx:f>_xlchart.v1.57</cx:f>
      </cx:numDim>
    </cx:data>
    <cx:data id="3">
      <cx:numDim type="val">
        <cx:f>_xlchart.v1.59</cx:f>
      </cx:numDim>
    </cx:data>
    <cx:data id="4">
      <cx:numDim type="val">
        <cx:f>_xlchart.v1.61</cx:f>
      </cx:numDim>
    </cx:data>
  </cx:chartData>
  <cx:chart>
    <cx:title pos="t" align="ctr" overlay="0">
      <cx:tx>
        <cx:txData>
          <cx:v>IDHM_Renda por Região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pt-BR" sz="1600" b="1" i="0" u="none" strike="noStrike" spc="100" baseline="0">
              <a:solidFill>
                <a:sysClr val="window" lastClr="FFFFFF">
                  <a:lumMod val="95000"/>
                </a:sys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Calibri" panose="020F0502020204030204"/>
            </a:rPr>
            <a:t>IDHM_Renda por Região</a:t>
          </a:r>
        </a:p>
      </cx:txPr>
    </cx:title>
    <cx:plotArea>
      <cx:plotAreaRegion>
        <cx:series layoutId="boxWhisker" uniqueId="{5EF749A6-C3F9-4AC9-B685-FC370ACD241C}">
          <cx:tx>
            <cx:txData>
              <cx:f>_xlchart.v1.52</cx:f>
              <cx:v>Norte</cx:v>
            </cx:txData>
          </cx:tx>
          <cx:spPr>
            <a:solidFill>
              <a:srgbClr val="FFFF00"/>
            </a:solidFill>
            <a:ln>
              <a:solidFill>
                <a:schemeClr val="bg1"/>
              </a:solidFill>
            </a:ln>
          </cx:spPr>
          <cx:dataId val="0"/>
          <cx:layoutPr>
            <cx:visibility meanLine="1" meanMarker="1" nonoutliers="0" outliers="1"/>
            <cx:statistics quartileMethod="exclusive"/>
          </cx:layoutPr>
        </cx:series>
        <cx:series layoutId="boxWhisker" uniqueId="{31E74749-B852-495F-A7D6-9FBCB87B84EF}">
          <cx:tx>
            <cx:txData>
              <cx:f>_xlchart.v1.54</cx:f>
              <cx:v>Nordeste</cx:v>
            </cx:txData>
          </cx:tx>
          <cx:spPr>
            <a:solidFill>
              <a:srgbClr val="FF0000"/>
            </a:solidFill>
            <a:ln>
              <a:solidFill>
                <a:schemeClr val="bg1"/>
              </a:solidFill>
            </a:ln>
          </cx:spPr>
          <cx:dataId val="1"/>
          <cx:layoutPr>
            <cx:visibility meanLine="1" meanMarker="1" nonoutliers="0" outliers="1"/>
            <cx:statistics quartileMethod="exclusive"/>
          </cx:layoutPr>
        </cx:series>
        <cx:series layoutId="boxWhisker" uniqueId="{104151AA-05FA-445C-9F4E-7BB264733987}">
          <cx:tx>
            <cx:txData>
              <cx:f>_xlchart.v1.56</cx:f>
              <cx:v>Centro-oeste</cx:v>
            </cx:txData>
          </cx:tx>
          <cx:spPr>
            <a:solidFill>
              <a:srgbClr val="0070C0"/>
            </a:solidFill>
            <a:ln>
              <a:solidFill>
                <a:schemeClr val="bg1"/>
              </a:solidFill>
            </a:ln>
          </cx:spPr>
          <cx:dataId val="2"/>
          <cx:layoutPr>
            <cx:visibility meanLine="1" meanMarker="1" nonoutliers="0" outliers="1"/>
            <cx:statistics quartileMethod="exclusive"/>
          </cx:layoutPr>
        </cx:series>
        <cx:series layoutId="boxWhisker" uniqueId="{63D0C799-6177-4CA5-BF43-2D115F70211D}">
          <cx:tx>
            <cx:txData>
              <cx:f>_xlchart.v1.58</cx:f>
              <cx:v>Sudeste</cx:v>
            </cx:txData>
          </cx:tx>
          <cx:spPr>
            <a:solidFill>
              <a:srgbClr val="00B050"/>
            </a:solidFill>
            <a:ln>
              <a:solidFill>
                <a:schemeClr val="bg1"/>
              </a:solidFill>
            </a:ln>
          </cx:spPr>
          <cx:dataId val="3"/>
          <cx:layoutPr>
            <cx:visibility meanLine="1" meanMarker="1" nonoutliers="0" outliers="1"/>
            <cx:statistics quartileMethod="exclusive"/>
          </cx:layoutPr>
        </cx:series>
        <cx:series layoutId="boxWhisker" uniqueId="{76AA1369-AC1D-4E11-8402-09128B368ADA}">
          <cx:tx>
            <cx:txData>
              <cx:f>_xlchart.v1.60</cx:f>
              <cx:v>Sul</cx:v>
            </cx:txData>
          </cx:tx>
          <cx:spPr>
            <a:solidFill>
              <a:srgbClr val="FF3399"/>
            </a:solidFill>
            <a:ln>
              <a:solidFill>
                <a:schemeClr val="bg1"/>
              </a:solidFill>
            </a:ln>
          </cx:spPr>
          <cx:dataId val="4"/>
          <cx:layoutPr>
            <cx:visibility meanLine="1" meanMarker="1" nonoutliers="0" outliers="1"/>
            <cx:statistics quartileMethod="exclusive"/>
          </cx:layoutPr>
        </cx:series>
      </cx:plotAreaRegion>
      <cx:axis id="0" hidden="1">
        <cx:catScaling gapWidth="1.5"/>
        <cx:tickLabels/>
      </cx:axis>
      <cx:axis id="1">
        <cx:valScaling/>
        <cx:tickLabels/>
      </cx:axis>
    </cx:plotArea>
    <cx:legend pos="b" align="ctr" overlay="0"/>
  </cx:chart>
</cx:chartSpace>
</file>

<file path=xl/charts/chartEx5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_xlchart.v1.75</cx:f>
      </cx:numDim>
    </cx:data>
    <cx:data id="1">
      <cx:numDim type="val">
        <cx:f>_xlchart.v1.77</cx:f>
      </cx:numDim>
    </cx:data>
    <cx:data id="2">
      <cx:numDim type="val">
        <cx:f>_xlchart.v1.79</cx:f>
      </cx:numDim>
    </cx:data>
    <cx:data id="3">
      <cx:numDim type="val">
        <cx:f>_xlchart.v1.81</cx:f>
      </cx:numDim>
    </cx:data>
    <cx:data id="4">
      <cx:numDim type="val">
        <cx:f>_xlchart.v1.73</cx:f>
      </cx:numDim>
    </cx:data>
  </cx:chartData>
  <cx:chart>
    <cx:title pos="t" align="ctr" overlay="0">
      <cx:tx>
        <cx:txData>
          <cx:v>GDP_Capita por Região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pt-BR" sz="1600" b="1" i="0" u="none" strike="noStrike" spc="100" baseline="0">
              <a:solidFill>
                <a:sysClr val="window" lastClr="FFFFFF">
                  <a:lumMod val="95000"/>
                </a:sys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Calibri" panose="020F0502020204030204"/>
            </a:rPr>
            <a:t>GDP_Capita por Região</a:t>
          </a:r>
        </a:p>
      </cx:txPr>
    </cx:title>
    <cx:plotArea>
      <cx:plotAreaRegion>
        <cx:series layoutId="boxWhisker" uniqueId="{E77A4362-6E7E-4AE5-9B38-1E757A4C7075}">
          <cx:tx>
            <cx:txData>
              <cx:f>_xlchart.v1.74</cx:f>
              <cx:v>Norte</cx:v>
            </cx:txData>
          </cx:tx>
          <cx:spPr>
            <a:solidFill>
              <a:srgbClr val="FFFF00"/>
            </a:solidFill>
            <a:ln>
              <a:solidFill>
                <a:schemeClr val="bg1"/>
              </a:solidFill>
            </a:ln>
          </cx:spPr>
          <cx:dataId val="0"/>
          <cx:layoutPr>
            <cx:visibility meanLine="1" meanMarker="1" nonoutliers="0" outliers="1"/>
            <cx:statistics quartileMethod="exclusive"/>
          </cx:layoutPr>
        </cx:series>
        <cx:series layoutId="boxWhisker" uniqueId="{DBA8A302-5011-43B5-8A26-6947240EDA6D}">
          <cx:tx>
            <cx:txData>
              <cx:f>_xlchart.v1.76</cx:f>
              <cx:v>Nordeste</cx:v>
            </cx:txData>
          </cx:tx>
          <cx:spPr>
            <a:solidFill>
              <a:srgbClr val="FF0000"/>
            </a:solidFill>
            <a:ln>
              <a:solidFill>
                <a:schemeClr val="bg1"/>
              </a:solidFill>
            </a:ln>
          </cx:spPr>
          <cx:dataId val="1"/>
          <cx:layoutPr>
            <cx:visibility meanLine="1" meanMarker="1" nonoutliers="0" outliers="1"/>
            <cx:statistics quartileMethod="exclusive"/>
          </cx:layoutPr>
        </cx:series>
        <cx:series layoutId="boxWhisker" uniqueId="{89F5BE75-4ECC-4D99-9958-8412FBF4DF29}">
          <cx:tx>
            <cx:txData>
              <cx:f>_xlchart.v1.78</cx:f>
              <cx:v>Centro-oeste</cx:v>
            </cx:txData>
          </cx:tx>
          <cx:spPr>
            <a:solidFill>
              <a:srgbClr val="0070C0"/>
            </a:solidFill>
            <a:ln>
              <a:solidFill>
                <a:schemeClr val="bg1"/>
              </a:solidFill>
            </a:ln>
          </cx:spPr>
          <cx:dataId val="2"/>
          <cx:layoutPr>
            <cx:visibility meanLine="1" meanMarker="1" nonoutliers="0" outliers="1"/>
            <cx:statistics quartileMethod="exclusive"/>
          </cx:layoutPr>
        </cx:series>
        <cx:series layoutId="boxWhisker" uniqueId="{CC0C2DAF-8A16-413B-8935-603313EF7F06}">
          <cx:tx>
            <cx:txData>
              <cx:f>_xlchart.v1.80</cx:f>
              <cx:v>Sudeste</cx:v>
            </cx:txData>
          </cx:tx>
          <cx:spPr>
            <a:solidFill>
              <a:srgbClr val="00B050"/>
            </a:solidFill>
            <a:ln>
              <a:solidFill>
                <a:schemeClr val="bg1"/>
              </a:solidFill>
            </a:ln>
          </cx:spPr>
          <cx:dataId val="3"/>
          <cx:layoutPr>
            <cx:visibility meanLine="1" meanMarker="1" nonoutliers="0" outliers="1"/>
            <cx:statistics quartileMethod="exclusive"/>
          </cx:layoutPr>
        </cx:series>
        <cx:series layoutId="boxWhisker" uniqueId="{292AD050-5C24-4D6E-BB70-16D90C89A5BE}">
          <cx:tx>
            <cx:txData>
              <cx:f>_xlchart.v1.72</cx:f>
              <cx:v>Sul</cx:v>
            </cx:txData>
          </cx:tx>
          <cx:spPr>
            <a:solidFill>
              <a:srgbClr val="FF3399"/>
            </a:solidFill>
            <a:ln>
              <a:solidFill>
                <a:schemeClr val="bg1"/>
              </a:solidFill>
            </a:ln>
          </cx:spPr>
          <cx:dataId val="4"/>
          <cx:layoutPr>
            <cx:visibility meanLine="1" meanMarker="1" nonoutliers="0" outliers="1"/>
            <cx:statistics quartileMethod="exclusive"/>
          </cx:layoutPr>
        </cx:series>
      </cx:plotAreaRegion>
      <cx:axis id="0" hidden="1">
        <cx:catScaling gapWidth="1.5"/>
        <cx:tickLabels/>
      </cx:axis>
      <cx:axis id="1">
        <cx:valScaling/>
        <cx:tickLabels/>
      </cx:axis>
    </cx:plotArea>
    <cx:legend pos="b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9">
  <cs:axisTitle>
    <cs:lnRef idx="0"/>
    <cs:fillRef idx="0"/>
    <cs:effectRef idx="0"/>
    <cs:fontRef idx="minor">
      <a:schemeClr val="lt1">
        <a:lumMod val="95000"/>
      </a:schemeClr>
    </cs:fontRef>
    <cs:defRPr sz="900"/>
  </cs:axisTitle>
  <cs:category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/>
  </cs:chartArea>
  <cs:dataLabel>
    <cs:lnRef idx="0"/>
    <cs:fillRef idx="0"/>
    <cs:effectRef idx="0"/>
    <cs:fontRef idx="minor">
      <a:schemeClr val="lt1">
        <a:lumMod val="9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lt1"/>
    </cs:fontRef>
    <cs:spPr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</cs:spPr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lt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9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10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95000"/>
      </a:schemeClr>
    </cs:fontRef>
    <cs:defRPr sz="9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lt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spc="10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9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95000"/>
      </a:schemeClr>
    </cs:fontRef>
    <cs:defRPr sz="900"/>
  </cs:valueAxis>
  <cs:wall>
    <cs:lnRef idx="0"/>
    <cs:fillRef idx="0"/>
    <cs:effectRef idx="0"/>
    <cs:fontRef idx="minor">
      <a:schemeClr val="lt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28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gradFill>
        <a:gsLst>
          <a:gs pos="100000">
            <a:schemeClr val="dk1">
              <a:lumMod val="95000"/>
              <a:lumOff val="5000"/>
            </a:schemeClr>
          </a:gs>
          <a:gs pos="0">
            <a:schemeClr val="dk1">
              <a:lumMod val="75000"/>
              <a:lumOff val="25000"/>
            </a:schemeClr>
          </a:gs>
        </a:gsLst>
        <a:path path="circle">
          <a:fillToRect l="50000" t="50000" r="50000" b="50000"/>
        </a:path>
      </a:gradFill>
      <a:ln w="9525">
        <a:solidFill>
          <a:schemeClr val="dk1">
            <a:lumMod val="75000"/>
            <a:lumOff val="2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gradFill>
        <a:gsLst>
          <a:gs pos="100000">
            <a:schemeClr val="lt1">
              <a:lumMod val="85000"/>
            </a:schemeClr>
          </a:gs>
          <a:gs pos="0">
            <a:schemeClr val="lt1"/>
          </a:gs>
        </a:gsLst>
        <a:path path="circle">
          <a:fillToRect l="50000" t="50000" r="50000" b="50000"/>
        </a:path>
      </a:gradFill>
      <a:ln w="9525" cap="flat" cmpd="sng" algn="ctr">
        <a:solidFill>
          <a:schemeClr val="lt1"/>
        </a:solidFill>
        <a:round/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409">
  <cs:axisTitle>
    <cs:lnRef idx="0"/>
    <cs:fillRef idx="0"/>
    <cs:effectRef idx="0"/>
    <cs:fontRef idx="minor">
      <a:schemeClr val="lt1">
        <a:lumMod val="95000"/>
      </a:schemeClr>
    </cs:fontRef>
    <cs:defRPr sz="900"/>
  </cs:axisTitle>
  <cs:category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/>
  </cs:chartArea>
  <cs:dataLabel>
    <cs:lnRef idx="0"/>
    <cs:fillRef idx="0"/>
    <cs:effectRef idx="0"/>
    <cs:fontRef idx="minor">
      <a:schemeClr val="lt1">
        <a:lumMod val="9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lt1"/>
    </cs:fontRef>
    <cs:spPr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</cs:spPr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lt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9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10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95000"/>
      </a:schemeClr>
    </cs:fontRef>
    <cs:defRPr sz="9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lt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spc="10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9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95000"/>
      </a:schemeClr>
    </cs:fontRef>
    <cs:defRPr sz="900"/>
  </cs:valueAxis>
  <cs:wall>
    <cs:lnRef idx="0"/>
    <cs:fillRef idx="0"/>
    <cs:effectRef idx="0"/>
    <cs:fontRef idx="minor">
      <a:schemeClr val="lt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409">
  <cs:axisTitle>
    <cs:lnRef idx="0"/>
    <cs:fillRef idx="0"/>
    <cs:effectRef idx="0"/>
    <cs:fontRef idx="minor">
      <a:schemeClr val="lt1">
        <a:lumMod val="95000"/>
      </a:schemeClr>
    </cs:fontRef>
    <cs:defRPr sz="900"/>
  </cs:axisTitle>
  <cs:category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/>
  </cs:chartArea>
  <cs:dataLabel>
    <cs:lnRef idx="0"/>
    <cs:fillRef idx="0"/>
    <cs:effectRef idx="0"/>
    <cs:fontRef idx="minor">
      <a:schemeClr val="lt1">
        <a:lumMod val="9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lt1"/>
    </cs:fontRef>
    <cs:spPr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</cs:spPr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lt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9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10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95000"/>
      </a:schemeClr>
    </cs:fontRef>
    <cs:defRPr sz="9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lt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spc="10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9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95000"/>
      </a:schemeClr>
    </cs:fontRef>
    <cs:defRPr sz="900"/>
  </cs:valueAxis>
  <cs:wall>
    <cs:lnRef idx="0"/>
    <cs:fillRef idx="0"/>
    <cs:effectRef idx="0"/>
    <cs:fontRef idx="minor">
      <a:schemeClr val="lt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409">
  <cs:axisTitle>
    <cs:lnRef idx="0"/>
    <cs:fillRef idx="0"/>
    <cs:effectRef idx="0"/>
    <cs:fontRef idx="minor">
      <a:schemeClr val="lt1">
        <a:lumMod val="95000"/>
      </a:schemeClr>
    </cs:fontRef>
    <cs:defRPr sz="900"/>
  </cs:axisTitle>
  <cs:category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/>
  </cs:chartArea>
  <cs:dataLabel>
    <cs:lnRef idx="0"/>
    <cs:fillRef idx="0"/>
    <cs:effectRef idx="0"/>
    <cs:fontRef idx="minor">
      <a:schemeClr val="lt1">
        <a:lumMod val="9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lt1"/>
    </cs:fontRef>
    <cs:spPr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</cs:spPr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lt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9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10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95000"/>
      </a:schemeClr>
    </cs:fontRef>
    <cs:defRPr sz="9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lt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spc="10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9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95000"/>
      </a:schemeClr>
    </cs:fontRef>
    <cs:defRPr sz="900"/>
  </cs:valueAxis>
  <cs:wall>
    <cs:lnRef idx="0"/>
    <cs:fillRef idx="0"/>
    <cs:effectRef idx="0"/>
    <cs:fontRef idx="minor">
      <a:schemeClr val="lt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409">
  <cs:axisTitle>
    <cs:lnRef idx="0"/>
    <cs:fillRef idx="0"/>
    <cs:effectRef idx="0"/>
    <cs:fontRef idx="minor">
      <a:schemeClr val="lt1">
        <a:lumMod val="95000"/>
      </a:schemeClr>
    </cs:fontRef>
    <cs:defRPr sz="900"/>
  </cs:axisTitle>
  <cs:category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/>
  </cs:chartArea>
  <cs:dataLabel>
    <cs:lnRef idx="0"/>
    <cs:fillRef idx="0"/>
    <cs:effectRef idx="0"/>
    <cs:fontRef idx="minor">
      <a:schemeClr val="lt1">
        <a:lumMod val="9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lt1"/>
    </cs:fontRef>
    <cs:spPr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</cs:spPr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lt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9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10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95000"/>
      </a:schemeClr>
    </cs:fontRef>
    <cs:defRPr sz="9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lt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spc="10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9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95000"/>
      </a:schemeClr>
    </cs:fontRef>
    <cs:defRPr sz="900"/>
  </cs:valueAxis>
  <cs:wall>
    <cs:lnRef idx="0"/>
    <cs:fillRef idx="0"/>
    <cs:effectRef idx="0"/>
    <cs:fontRef idx="minor">
      <a:schemeClr val="lt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hyperlink" Target="#'Educa&#231;&#227;o infantil'!A1"/><Relationship Id="rId7" Type="http://schemas.openxmlformats.org/officeDocument/2006/relationships/image" Target="../media/image4.png"/><Relationship Id="rId2" Type="http://schemas.openxmlformats.org/officeDocument/2006/relationships/chart" Target="../charts/chart1.xml"/><Relationship Id="rId1" Type="http://schemas.microsoft.com/office/2014/relationships/chartEx" Target="../charts/chartEx1.xml"/><Relationship Id="rId6" Type="http://schemas.openxmlformats.org/officeDocument/2006/relationships/image" Target="../media/image3.png"/><Relationship Id="rId5" Type="http://schemas.openxmlformats.org/officeDocument/2006/relationships/image" Target="../media/image2.svg"/><Relationship Id="rId4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hyperlink" Target="#'Educa&#231;&#227;o infantil'!E1102"/><Relationship Id="rId3" Type="http://schemas.openxmlformats.org/officeDocument/2006/relationships/image" Target="../media/image2.svg"/><Relationship Id="rId7" Type="http://schemas.openxmlformats.org/officeDocument/2006/relationships/hyperlink" Target="#'Educa&#231;&#227;o infantil'!E30"/><Relationship Id="rId2" Type="http://schemas.openxmlformats.org/officeDocument/2006/relationships/image" Target="../media/image1.png"/><Relationship Id="rId1" Type="http://schemas.openxmlformats.org/officeDocument/2006/relationships/hyperlink" Target="#Renda!A1"/><Relationship Id="rId6" Type="http://schemas.openxmlformats.org/officeDocument/2006/relationships/hyperlink" Target="#'Educa&#231;&#227;o infantil'!E281"/><Relationship Id="rId5" Type="http://schemas.openxmlformats.org/officeDocument/2006/relationships/hyperlink" Target="#'Panorama geral'!A1"/><Relationship Id="rId4" Type="http://schemas.microsoft.com/office/2014/relationships/chartEx" Target="../charts/chartEx2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.xml"/><Relationship Id="rId3" Type="http://schemas.openxmlformats.org/officeDocument/2006/relationships/image" Target="../media/image1.png"/><Relationship Id="rId7" Type="http://schemas.openxmlformats.org/officeDocument/2006/relationships/image" Target="../media/image6.svg"/><Relationship Id="rId2" Type="http://schemas.openxmlformats.org/officeDocument/2006/relationships/hyperlink" Target="#'Educa&#231;&#227;o infantil'!A1"/><Relationship Id="rId1" Type="http://schemas.microsoft.com/office/2014/relationships/chartEx" Target="../charts/chartEx3.xml"/><Relationship Id="rId6" Type="http://schemas.openxmlformats.org/officeDocument/2006/relationships/image" Target="../media/image5.png"/><Relationship Id="rId5" Type="http://schemas.openxmlformats.org/officeDocument/2006/relationships/hyperlink" Target="#'Panorama geral'!A1"/><Relationship Id="rId10" Type="http://schemas.microsoft.com/office/2014/relationships/chartEx" Target="../charts/chartEx5.xml"/><Relationship Id="rId4" Type="http://schemas.openxmlformats.org/officeDocument/2006/relationships/image" Target="../media/image2.svg"/><Relationship Id="rId9" Type="http://schemas.microsoft.com/office/2014/relationships/chartEx" Target="../charts/chartEx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666750</xdr:colOff>
      <xdr:row>4</xdr:row>
      <xdr:rowOff>57150</xdr:rowOff>
    </xdr:from>
    <xdr:to>
      <xdr:col>17</xdr:col>
      <xdr:colOff>0</xdr:colOff>
      <xdr:row>17</xdr:row>
      <xdr:rowOff>180975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Gráfico 1">
              <a:extLst>
                <a:ext uri="{FF2B5EF4-FFF2-40B4-BE49-F238E27FC236}">
                  <a16:creationId xmlns:a16="http://schemas.microsoft.com/office/drawing/2014/main" id="{C9387CFC-A566-4410-8E52-B4D6C332A78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153775" y="857250"/>
              <a:ext cx="4914900" cy="27241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Este gráfico não está disponível na sua versão de Excel.
Editar esta forma ou salvar esta pasta de trabalho em um formato de arquivo diferente quebrará o gráfico permanentemente.</a:t>
              </a:r>
            </a:p>
          </xdr:txBody>
        </xdr:sp>
      </mc:Fallback>
    </mc:AlternateContent>
    <xdr:clientData/>
  </xdr:twoCellAnchor>
  <xdr:twoCellAnchor>
    <xdr:from>
      <xdr:col>5</xdr:col>
      <xdr:colOff>673552</xdr:colOff>
      <xdr:row>24</xdr:row>
      <xdr:rowOff>27215</xdr:rowOff>
    </xdr:from>
    <xdr:to>
      <xdr:col>17</xdr:col>
      <xdr:colOff>27213</xdr:colOff>
      <xdr:row>48</xdr:row>
      <xdr:rowOff>27213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C7793351-E7B8-8B67-6CD5-4D408B8350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17</xdr:col>
      <xdr:colOff>138792</xdr:colOff>
      <xdr:row>0</xdr:row>
      <xdr:rowOff>0</xdr:rowOff>
    </xdr:from>
    <xdr:to>
      <xdr:col>17</xdr:col>
      <xdr:colOff>560613</xdr:colOff>
      <xdr:row>2</xdr:row>
      <xdr:rowOff>13606</xdr:rowOff>
    </xdr:to>
    <xdr:pic>
      <xdr:nvPicPr>
        <xdr:cNvPr id="5" name="Gráfico 4" descr="Círculo com seta para a esquerda com preenchimento sólido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BA06B182-C2A8-6877-4D86-7B402E578E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"/>
            </a:ext>
          </a:extLst>
        </a:blip>
        <a:stretch>
          <a:fillRect/>
        </a:stretch>
      </xdr:blipFill>
      <xdr:spPr>
        <a:xfrm rot="10800000">
          <a:off x="14589578" y="0"/>
          <a:ext cx="421821" cy="421820"/>
        </a:xfrm>
        <a:prstGeom prst="rect">
          <a:avLst/>
        </a:prstGeom>
      </xdr:spPr>
    </xdr:pic>
    <xdr:clientData/>
  </xdr:twoCellAnchor>
  <xdr:oneCellAnchor>
    <xdr:from>
      <xdr:col>8</xdr:col>
      <xdr:colOff>258535</xdr:colOff>
      <xdr:row>56</xdr:row>
      <xdr:rowOff>27214</xdr:rowOff>
    </xdr:from>
    <xdr:ext cx="658293" cy="405432"/>
    <xdr:sp macro="" textlink="">
      <xdr:nvSpPr>
        <xdr:cNvPr id="11" name="CaixaDeTexto 10">
          <a:extLst>
            <a:ext uri="{FF2B5EF4-FFF2-40B4-BE49-F238E27FC236}">
              <a16:creationId xmlns:a16="http://schemas.microsoft.com/office/drawing/2014/main" id="{2F7A1A32-A32C-474C-9CD0-3D6C27852ECC}"/>
            </a:ext>
          </a:extLst>
        </xdr:cNvPr>
        <xdr:cNvSpPr txBox="1"/>
      </xdr:nvSpPr>
      <xdr:spPr>
        <a:xfrm>
          <a:off x="9715499" y="11253107"/>
          <a:ext cx="658293" cy="405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pt-BR" sz="2000" b="1">
              <a:solidFill>
                <a:schemeClr val="bg1"/>
              </a:solidFill>
            </a:rPr>
            <a:t>16%</a:t>
          </a:r>
        </a:p>
      </xdr:txBody>
    </xdr:sp>
    <xdr:clientData/>
  </xdr:oneCellAnchor>
  <xdr:oneCellAnchor>
    <xdr:from>
      <xdr:col>15</xdr:col>
      <xdr:colOff>642256</xdr:colOff>
      <xdr:row>52</xdr:row>
      <xdr:rowOff>193221</xdr:rowOff>
    </xdr:from>
    <xdr:ext cx="658293" cy="405432"/>
    <xdr:sp macro="" textlink="">
      <xdr:nvSpPr>
        <xdr:cNvPr id="12" name="CaixaDeTexto 11">
          <a:extLst>
            <a:ext uri="{FF2B5EF4-FFF2-40B4-BE49-F238E27FC236}">
              <a16:creationId xmlns:a16="http://schemas.microsoft.com/office/drawing/2014/main" id="{97B81DEE-92C3-4C4A-BF24-FF8BA6355269}"/>
            </a:ext>
          </a:extLst>
        </xdr:cNvPr>
        <xdr:cNvSpPr txBox="1"/>
      </xdr:nvSpPr>
      <xdr:spPr>
        <a:xfrm>
          <a:off x="15297149" y="10602685"/>
          <a:ext cx="658293" cy="405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pt-BR" sz="2000" b="1">
              <a:solidFill>
                <a:schemeClr val="bg1"/>
              </a:solidFill>
            </a:rPr>
            <a:t>13%</a:t>
          </a:r>
        </a:p>
      </xdr:txBody>
    </xdr:sp>
    <xdr:clientData/>
  </xdr:oneCellAnchor>
  <xdr:twoCellAnchor editAs="oneCell">
    <xdr:from>
      <xdr:col>8</xdr:col>
      <xdr:colOff>925286</xdr:colOff>
      <xdr:row>52</xdr:row>
      <xdr:rowOff>81643</xdr:rowOff>
    </xdr:from>
    <xdr:to>
      <xdr:col>12</xdr:col>
      <xdr:colOff>40822</xdr:colOff>
      <xdr:row>63</xdr:row>
      <xdr:rowOff>108858</xdr:rowOff>
    </xdr:to>
    <xdr:pic>
      <xdr:nvPicPr>
        <xdr:cNvPr id="14" name="Imagem 13">
          <a:extLst>
            <a:ext uri="{FF2B5EF4-FFF2-40B4-BE49-F238E27FC236}">
              <a16:creationId xmlns:a16="http://schemas.microsoft.com/office/drawing/2014/main" id="{2AB740C3-418B-D91E-A289-A07BB58C67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82250" y="10491107"/>
          <a:ext cx="2272393" cy="2272393"/>
        </a:xfrm>
        <a:prstGeom prst="rect">
          <a:avLst/>
        </a:prstGeom>
      </xdr:spPr>
    </xdr:pic>
    <xdr:clientData/>
  </xdr:twoCellAnchor>
  <xdr:twoCellAnchor editAs="oneCell">
    <xdr:from>
      <xdr:col>12</xdr:col>
      <xdr:colOff>489860</xdr:colOff>
      <xdr:row>53</xdr:row>
      <xdr:rowOff>81645</xdr:rowOff>
    </xdr:from>
    <xdr:to>
      <xdr:col>16</xdr:col>
      <xdr:colOff>81644</xdr:colOff>
      <xdr:row>64</xdr:row>
      <xdr:rowOff>149679</xdr:rowOff>
    </xdr:to>
    <xdr:pic>
      <xdr:nvPicPr>
        <xdr:cNvPr id="18" name="Imagem 17">
          <a:extLst>
            <a:ext uri="{FF2B5EF4-FFF2-40B4-BE49-F238E27FC236}">
              <a16:creationId xmlns:a16="http://schemas.microsoft.com/office/drawing/2014/main" id="{2EC7C0CE-B293-F418-115A-B025249831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03681" y="10695216"/>
          <a:ext cx="2313213" cy="2313213"/>
        </a:xfrm>
        <a:prstGeom prst="rect">
          <a:avLst/>
        </a:prstGeom>
      </xdr:spPr>
    </xdr:pic>
    <xdr:clientData/>
  </xdr:twoCellAnchor>
  <xdr:twoCellAnchor editAs="oneCell">
    <xdr:from>
      <xdr:col>17</xdr:col>
      <xdr:colOff>190499</xdr:colOff>
      <xdr:row>61</xdr:row>
      <xdr:rowOff>122464</xdr:rowOff>
    </xdr:from>
    <xdr:to>
      <xdr:col>17</xdr:col>
      <xdr:colOff>612320</xdr:colOff>
      <xdr:row>63</xdr:row>
      <xdr:rowOff>136070</xdr:rowOff>
    </xdr:to>
    <xdr:pic>
      <xdr:nvPicPr>
        <xdr:cNvPr id="20" name="Gráfico 19" descr="Círculo com seta para a esquerda com preenchimento sólido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2C25F4D-2145-41AB-8F11-6B9AC864A6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"/>
            </a:ext>
          </a:extLst>
        </a:blip>
        <a:stretch>
          <a:fillRect/>
        </a:stretch>
      </xdr:blipFill>
      <xdr:spPr>
        <a:xfrm rot="10800000">
          <a:off x="16206106" y="12368893"/>
          <a:ext cx="421821" cy="42182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1190625</xdr:colOff>
      <xdr:row>0</xdr:row>
      <xdr:rowOff>193221</xdr:rowOff>
    </xdr:from>
    <xdr:to>
      <xdr:col>14</xdr:col>
      <xdr:colOff>360589</xdr:colOff>
      <xdr:row>3</xdr:row>
      <xdr:rowOff>2720</xdr:rowOff>
    </xdr:to>
    <xdr:pic>
      <xdr:nvPicPr>
        <xdr:cNvPr id="2" name="Gráfico 1" descr="Círculo com seta para a esquerda com preenchimento sólid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E85C352-1535-45CF-AF0E-CB2C89A70C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 rot="10800000">
          <a:off x="15859125" y="193221"/>
          <a:ext cx="421821" cy="421820"/>
        </a:xfrm>
        <a:prstGeom prst="rect">
          <a:avLst/>
        </a:prstGeom>
      </xdr:spPr>
    </xdr:pic>
    <xdr:clientData/>
  </xdr:twoCellAnchor>
  <xdr:twoCellAnchor>
    <xdr:from>
      <xdr:col>6</xdr:col>
      <xdr:colOff>979713</xdr:colOff>
      <xdr:row>4</xdr:row>
      <xdr:rowOff>163285</xdr:rowOff>
    </xdr:from>
    <xdr:to>
      <xdr:col>13</xdr:col>
      <xdr:colOff>653143</xdr:colOff>
      <xdr:row>19</xdr:row>
      <xdr:rowOff>190499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Gráfico 2">
              <a:extLst>
                <a:ext uri="{FF2B5EF4-FFF2-40B4-BE49-F238E27FC236}">
                  <a16:creationId xmlns:a16="http://schemas.microsoft.com/office/drawing/2014/main" id="{ACFBE6FF-DC55-4DC9-8750-E13AAA0B093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294788" y="963385"/>
              <a:ext cx="8064955" cy="302758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Este gráfico não está disponível na sua versão de Excel.
Editar esta forma ou salvar esta pasta de trabalho em um formato de arquivo diferente quebrará o gráfico permanentemente.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106135</xdr:colOff>
      <xdr:row>1</xdr:row>
      <xdr:rowOff>2722</xdr:rowOff>
    </xdr:from>
    <xdr:to>
      <xdr:col>0</xdr:col>
      <xdr:colOff>527956</xdr:colOff>
      <xdr:row>3</xdr:row>
      <xdr:rowOff>16328</xdr:rowOff>
    </xdr:to>
    <xdr:pic>
      <xdr:nvPicPr>
        <xdr:cNvPr id="4" name="Gráfico 3" descr="Círculo com seta para a esquerda com preenchimento sólido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D627729B-102E-4E19-BF9F-A29D0F407F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106135" y="206829"/>
          <a:ext cx="421821" cy="421820"/>
        </a:xfrm>
        <a:prstGeom prst="rect">
          <a:avLst/>
        </a:prstGeom>
      </xdr:spPr>
    </xdr:pic>
    <xdr:clientData/>
  </xdr:twoCellAnchor>
  <xdr:twoCellAnchor editAs="oneCell">
    <xdr:from>
      <xdr:col>4</xdr:col>
      <xdr:colOff>547011</xdr:colOff>
      <xdr:row>27</xdr:row>
      <xdr:rowOff>157845</xdr:rowOff>
    </xdr:from>
    <xdr:to>
      <xdr:col>4</xdr:col>
      <xdr:colOff>960667</xdr:colOff>
      <xdr:row>29</xdr:row>
      <xdr:rowOff>179617</xdr:rowOff>
    </xdr:to>
    <xdr:pic>
      <xdr:nvPicPr>
        <xdr:cNvPr id="8" name="Gráfico 7" descr="Círculo com seta para a esquerda com preenchimento sólido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C3D5D027-0B1F-4CD2-94FE-5CB2F31E64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 rot="16200000">
          <a:off x="4752978" y="6362703"/>
          <a:ext cx="421821" cy="413656"/>
        </a:xfrm>
        <a:prstGeom prst="rect">
          <a:avLst/>
        </a:prstGeom>
      </xdr:spPr>
    </xdr:pic>
    <xdr:clientData/>
  </xdr:twoCellAnchor>
  <xdr:oneCellAnchor>
    <xdr:from>
      <xdr:col>4</xdr:col>
      <xdr:colOff>499383</xdr:colOff>
      <xdr:row>273</xdr:row>
      <xdr:rowOff>186422</xdr:rowOff>
    </xdr:from>
    <xdr:ext cx="413656" cy="421821"/>
    <xdr:pic>
      <xdr:nvPicPr>
        <xdr:cNvPr id="9" name="Gráfico 8" descr="Círculo com seta para a esquerda com preenchimento sólido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90A37BFD-1AA5-4139-B548-6D19A3EBA2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 rot="5400000">
          <a:off x="4705350" y="55597430"/>
          <a:ext cx="421821" cy="413656"/>
        </a:xfrm>
        <a:prstGeom prst="rect">
          <a:avLst/>
        </a:prstGeom>
      </xdr:spPr>
    </xdr:pic>
    <xdr:clientData/>
  </xdr:oneCellAnchor>
  <xdr:oneCellAnchor>
    <xdr:from>
      <xdr:col>4</xdr:col>
      <xdr:colOff>504826</xdr:colOff>
      <xdr:row>270</xdr:row>
      <xdr:rowOff>66676</xdr:rowOff>
    </xdr:from>
    <xdr:ext cx="413656" cy="421821"/>
    <xdr:pic>
      <xdr:nvPicPr>
        <xdr:cNvPr id="16" name="Gráfico 15" descr="Círculo com seta para a esquerda com preenchimento sólido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EC4FC329-9D28-47C2-8BFB-5F8008AFF5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 rot="16200000">
          <a:off x="4710793" y="54877609"/>
          <a:ext cx="421821" cy="413656"/>
        </a:xfrm>
        <a:prstGeom prst="rect">
          <a:avLst/>
        </a:prstGeom>
      </xdr:spPr>
    </xdr:pic>
    <xdr:clientData/>
  </xdr:oneCellAnchor>
  <xdr:twoCellAnchor editAs="oneCell">
    <xdr:from>
      <xdr:col>9</xdr:col>
      <xdr:colOff>190500</xdr:colOff>
      <xdr:row>27</xdr:row>
      <xdr:rowOff>122465</xdr:rowOff>
    </xdr:from>
    <xdr:to>
      <xdr:col>9</xdr:col>
      <xdr:colOff>604156</xdr:colOff>
      <xdr:row>29</xdr:row>
      <xdr:rowOff>144237</xdr:rowOff>
    </xdr:to>
    <xdr:pic>
      <xdr:nvPicPr>
        <xdr:cNvPr id="5" name="Gráfico 4" descr="Círculo com seta para a esquerda com preenchimento sólido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BF8A4E9C-C0CC-4EAD-AE83-083A057DFE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 rot="16200000">
          <a:off x="10401299" y="6457951"/>
          <a:ext cx="429986" cy="413656"/>
        </a:xfrm>
        <a:prstGeom prst="rect">
          <a:avLst/>
        </a:prstGeom>
      </xdr:spPr>
    </xdr:pic>
    <xdr:clientData/>
  </xdr:twoCellAnchor>
  <xdr:oneCellAnchor>
    <xdr:from>
      <xdr:col>9</xdr:col>
      <xdr:colOff>244929</xdr:colOff>
      <xdr:row>54</xdr:row>
      <xdr:rowOff>40822</xdr:rowOff>
    </xdr:from>
    <xdr:ext cx="413656" cy="421821"/>
    <xdr:pic>
      <xdr:nvPicPr>
        <xdr:cNvPr id="6" name="Gráfico 5" descr="Círculo com seta para a esquerda com preenchimento sólido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05B770AF-F3CF-431F-BDB2-83EC5B895B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 rot="5400000">
          <a:off x="10459810" y="11883119"/>
          <a:ext cx="421821" cy="413656"/>
        </a:xfrm>
        <a:prstGeom prst="rect">
          <a:avLst/>
        </a:prstGeom>
      </xdr:spPr>
    </xdr:pic>
    <xdr:clientData/>
  </xdr:oneCellAnchor>
  <xdr:oneCellAnchor>
    <xdr:from>
      <xdr:col>4</xdr:col>
      <xdr:colOff>585107</xdr:colOff>
      <xdr:row>506</xdr:row>
      <xdr:rowOff>40822</xdr:rowOff>
    </xdr:from>
    <xdr:ext cx="413656" cy="421821"/>
    <xdr:pic>
      <xdr:nvPicPr>
        <xdr:cNvPr id="7" name="Gráfico 6" descr="Círculo com seta para a esquerda com preenchimento sólido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675FFF96-9C14-423A-87BE-B33E4D595F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 rot="5400000">
          <a:off x="4772024" y="104139548"/>
          <a:ext cx="421821" cy="413656"/>
        </a:xfrm>
        <a:prstGeom prst="rect">
          <a:avLst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28575</xdr:colOff>
      <xdr:row>6</xdr:row>
      <xdr:rowOff>9525</xdr:rowOff>
    </xdr:from>
    <xdr:to>
      <xdr:col>7</xdr:col>
      <xdr:colOff>485775</xdr:colOff>
      <xdr:row>19</xdr:row>
      <xdr:rowOff>152400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Gráfico 1">
              <a:extLst>
                <a:ext uri="{FF2B5EF4-FFF2-40B4-BE49-F238E27FC236}">
                  <a16:creationId xmlns:a16="http://schemas.microsoft.com/office/drawing/2014/main" id="{D95E22E2-F499-4089-9D16-3BCBC3D48B7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14375" y="1209675"/>
              <a:ext cx="87249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Este gráfico não está disponível na sua versão de Excel.
Editar esta forma ou salvar esta pasta de trabalho em um formato de arquivo diferente quebrará o gráfico permanentemente.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171451</xdr:colOff>
      <xdr:row>0</xdr:row>
      <xdr:rowOff>66675</xdr:rowOff>
    </xdr:from>
    <xdr:to>
      <xdr:col>0</xdr:col>
      <xdr:colOff>561977</xdr:colOff>
      <xdr:row>2</xdr:row>
      <xdr:rowOff>57150</xdr:rowOff>
    </xdr:to>
    <xdr:pic>
      <xdr:nvPicPr>
        <xdr:cNvPr id="7" name="Gráfico 6" descr="Círculo com seta para a esquerda com preenchimento sólido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25BF84C7-AFB2-41BD-97A7-391DBFCD70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171451" y="66675"/>
          <a:ext cx="390526" cy="390525"/>
        </a:xfrm>
        <a:prstGeom prst="rect">
          <a:avLst/>
        </a:prstGeom>
      </xdr:spPr>
    </xdr:pic>
    <xdr:clientData/>
  </xdr:twoCellAnchor>
  <xdr:twoCellAnchor editAs="oneCell">
    <xdr:from>
      <xdr:col>16</xdr:col>
      <xdr:colOff>171451</xdr:colOff>
      <xdr:row>0</xdr:row>
      <xdr:rowOff>47626</xdr:rowOff>
    </xdr:from>
    <xdr:to>
      <xdr:col>16</xdr:col>
      <xdr:colOff>552450</xdr:colOff>
      <xdr:row>2</xdr:row>
      <xdr:rowOff>28575</xdr:rowOff>
    </xdr:to>
    <xdr:pic>
      <xdr:nvPicPr>
        <xdr:cNvPr id="9" name="Gráfico 8" descr="Início estrutura de tópicos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620F8E98-E9B1-331B-DF6F-BED3E871FB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7"/>
            </a:ext>
          </a:extLst>
        </a:blip>
        <a:stretch>
          <a:fillRect/>
        </a:stretch>
      </xdr:blipFill>
      <xdr:spPr>
        <a:xfrm>
          <a:off x="11315701" y="47626"/>
          <a:ext cx="380999" cy="380999"/>
        </a:xfrm>
        <a:prstGeom prst="rect">
          <a:avLst/>
        </a:prstGeom>
      </xdr:spPr>
    </xdr:pic>
    <xdr:clientData/>
  </xdr:twoCellAnchor>
  <xdr:twoCellAnchor>
    <xdr:from>
      <xdr:col>9</xdr:col>
      <xdr:colOff>0</xdr:colOff>
      <xdr:row>6</xdr:row>
      <xdr:rowOff>0</xdr:rowOff>
    </xdr:from>
    <xdr:to>
      <xdr:col>15</xdr:col>
      <xdr:colOff>371475</xdr:colOff>
      <xdr:row>19</xdr:row>
      <xdr:rowOff>142875</xdr:rowOff>
    </xdr:to>
    <xdr:graphicFrame macro="">
      <xdr:nvGraphicFramePr>
        <xdr:cNvPr id="10" name="Gráfico 9">
          <a:extLst>
            <a:ext uri="{FF2B5EF4-FFF2-40B4-BE49-F238E27FC236}">
              <a16:creationId xmlns:a16="http://schemas.microsoft.com/office/drawing/2014/main" id="{87DBAFCF-52F2-4120-BE3E-EA6D0B2D461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6</xdr:col>
      <xdr:colOff>585107</xdr:colOff>
      <xdr:row>25</xdr:row>
      <xdr:rowOff>54429</xdr:rowOff>
    </xdr:from>
    <xdr:to>
      <xdr:col>15</xdr:col>
      <xdr:colOff>503464</xdr:colOff>
      <xdr:row>40</xdr:row>
      <xdr:rowOff>108856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Gráfico 2">
              <a:extLst>
                <a:ext uri="{FF2B5EF4-FFF2-40B4-BE49-F238E27FC236}">
                  <a16:creationId xmlns:a16="http://schemas.microsoft.com/office/drawing/2014/main" id="{C48889CE-D686-4AD3-AD35-38F849D2454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9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844643" y="5157108"/>
              <a:ext cx="6136821" cy="311603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Este gráfico não está disponível na sua versão de Excel.
Editar esta forma ou salvar esta pasta de trabalho em um formato de arquivo diferente quebrará o gráfico permanentemente.</a:t>
              </a:r>
            </a:p>
          </xdr:txBody>
        </xdr:sp>
      </mc:Fallback>
    </mc:AlternateContent>
    <xdr:clientData/>
  </xdr:twoCellAnchor>
  <xdr:twoCellAnchor>
    <xdr:from>
      <xdr:col>6</xdr:col>
      <xdr:colOff>585108</xdr:colOff>
      <xdr:row>43</xdr:row>
      <xdr:rowOff>68036</xdr:rowOff>
    </xdr:from>
    <xdr:to>
      <xdr:col>15</xdr:col>
      <xdr:colOff>530678</xdr:colOff>
      <xdr:row>63</xdr:row>
      <xdr:rowOff>68036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Gráfico 3">
              <a:extLst>
                <a:ext uri="{FF2B5EF4-FFF2-40B4-BE49-F238E27FC236}">
                  <a16:creationId xmlns:a16="http://schemas.microsoft.com/office/drawing/2014/main" id="{A1BD5C66-D6BE-4D55-897C-CA6220CA4A1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0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817179" y="8885465"/>
              <a:ext cx="6164035" cy="412296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Este gráfico não está disponível na sua versão de Excel.
Editar esta forma ou salvar esta pasta de trabalho em um formato de arquivo diferente quebrará o gráfico permanentemente.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ilian Carvalho" refreshedDate="45082.59289201389" createdVersion="8" refreshedVersion="8" minRefreshableVersion="3" recordCount="5567" xr:uid="{F8662C30-DDAF-49D0-A371-F572F0B9A42D}">
  <cacheSource type="worksheet">
    <worksheetSource ref="A4:K5571" sheet="Base tratada"/>
  </cacheSource>
  <cacheFields count="11">
    <cacheField name="Município" numFmtId="0">
      <sharedItems count="5293">
        <s v="São Paulo"/>
        <s v="Osasco"/>
        <s v="Rio De Janeiro"/>
        <s v="Brasília"/>
        <s v="Porto Alegre"/>
        <s v="Belo Horizonte"/>
        <s v="Barueri"/>
        <s v="Recife"/>
        <s v="Santos"/>
        <s v="Curitiba"/>
        <s v="Salvador"/>
        <s v="Campinas"/>
        <s v="Ribeirão Preto"/>
        <s v="Uberlândia"/>
        <s v="Rondonópolis"/>
        <s v="Fortaleza"/>
        <s v="Goiânia"/>
        <s v="Lucas Do Rio Verde"/>
        <s v="São Bernardo Do Campo"/>
        <s v="Guarulhos"/>
        <s v="Santo André"/>
        <s v="Manaus"/>
        <s v="Cuiabá"/>
        <s v="Niterói"/>
        <s v="Jundiaí"/>
        <s v="Tangará Da Serra"/>
        <s v="Londrina"/>
        <s v="Sorocaba"/>
        <s v="São Caetano Do Sul"/>
        <s v="São José Dos Campos"/>
        <s v="Belém"/>
        <s v="São José Do Rio Preto"/>
        <s v="Araçatuba"/>
        <s v="Campo Grande"/>
        <s v="Rio Verde"/>
        <s v="Piracicaba"/>
        <s v="Barreiras"/>
        <s v="Varginha"/>
        <s v="Florianópolis"/>
        <s v="Maringá"/>
        <s v="Blumenau"/>
        <s v="Joinville"/>
        <s v="Vitória"/>
        <s v="Caxias Do Sul"/>
        <s v="Chapadão Do Sul"/>
        <s v="Contagem"/>
        <s v="Juiz De Fora"/>
        <s v="Bauru"/>
        <s v="Mogi Das Cruzes"/>
        <s v="Natal"/>
        <s v="Itápolis"/>
        <s v="Americana"/>
        <s v="Presidente Prudente"/>
        <s v="Cascavel"/>
        <s v="Duque De Caxias"/>
        <s v="Diadema"/>
        <s v="Marília"/>
        <s v="Patos De Minas"/>
        <s v="João Pessoa"/>
        <s v="Nova Iguaçu"/>
        <s v="Limeira"/>
        <s v="Campos Dos Goytacazes"/>
        <s v="São Luís"/>
        <s v="São Gonçalo"/>
        <s v="Franca"/>
        <s v="Indaiatuba"/>
        <s v="Petrópolis"/>
        <s v="Taubaté"/>
        <s v="Maceió"/>
        <s v="Ponta Grossa"/>
        <s v="Balsas"/>
        <s v="São Carlos"/>
        <s v="Chapecó"/>
        <s v="Macaé"/>
        <s v="Araraquara"/>
        <s v="Volta Redonda"/>
        <s v="Criciúma"/>
        <s v="Feira De Santana"/>
        <s v="Uberaba"/>
        <s v="Novo Hamburgo"/>
        <s v="Itajaí"/>
        <s v="Cotia"/>
        <s v="Taboão Da Serra"/>
        <s v="Palmas"/>
        <s v="Itu"/>
        <s v="Aracaju"/>
        <s v="Mauá"/>
        <s v="São José Dos Pinhais"/>
        <s v="Teresina"/>
        <s v="Guarapuava"/>
        <s v="Jataí"/>
        <s v="Imperatriz"/>
        <s v="Ipatinga"/>
        <s v="Valinhos"/>
        <s v="Querência"/>
        <s v="Rio Claro"/>
        <s v="Nova Friburgo"/>
        <s v="Anápolis"/>
        <s v="Praia Grande"/>
        <s v="Betim"/>
        <s v="Guarujá"/>
        <s v="Bragança Paulista"/>
        <s v="São Vicente"/>
        <s v="São Leopoldo"/>
        <s v="Sertãozinho"/>
        <s v="São João De Meriti"/>
        <s v="Jaraguá Do Sul"/>
        <s v="Suzano"/>
        <s v="Sumaré"/>
        <s v="Pelotas"/>
        <s v="Sorriso"/>
        <s v="Canoas"/>
        <s v="Passo Fundo"/>
        <s v="Araras"/>
        <s v="Vila Velha"/>
        <s v="Montes Claros"/>
        <s v="Jacareí"/>
        <s v="Porto Velho"/>
        <s v="Teresópolis"/>
        <s v="Foz Do Iguaçu"/>
        <s v="Barretos"/>
        <s v="Atibaia"/>
        <s v="Campina Grande"/>
        <s v="Poços De Caldas"/>
        <s v="Vinhedo"/>
        <s v="Mogi Guaçu"/>
        <s v="Novo Horizonte"/>
        <s v="Dourados"/>
        <s v="Ananindeua"/>
        <s v="Catanduva"/>
        <s v="Santana De Parnaíba"/>
        <s v="Paracatu"/>
        <s v="Pouso Alegre"/>
        <s v="Camaçari"/>
        <s v="Campo Mourão"/>
        <s v="Jaboatão Dos Guararapes"/>
        <s v="Botucatu"/>
        <s v="Lauro De Freitas"/>
        <s v="Jaú"/>
        <s v="Brusque"/>
        <s v="Sinop"/>
        <s v="Governador Valadares"/>
        <s v="Santa Bárbara D'Oeste"/>
        <s v="São José"/>
        <s v="Barra Mansa"/>
        <s v="Divinópolis"/>
        <s v="Caruaru"/>
        <s v="Cabo Frio"/>
        <s v="São João Da Boa Vista"/>
        <s v="Catalão"/>
        <s v="Cubatão"/>
        <s v="Luís Eduardo Magalhães"/>
        <s v="Assis"/>
        <s v="Sete Lagoas"/>
        <s v="Bento Gonçalves"/>
        <s v="Itatiba"/>
        <s v="Orlândia"/>
        <s v="Balneário Camboriú"/>
        <s v="Itapira"/>
        <s v="Jaboticabal"/>
        <s v="Resende"/>
        <s v="Angra Dos Reis"/>
        <s v="Tupã"/>
        <s v="Passos"/>
        <s v="Serra"/>
        <s v="Petrolina"/>
        <s v="Birigui"/>
        <s v="Toledo"/>
        <s v="Paulínia"/>
        <s v="Carapicuíba"/>
        <s v="Lavras"/>
        <s v="Salto"/>
        <s v="Ribeirão Pires"/>
        <s v="Conselheiro Lafaiete"/>
        <s v="Itapetininga"/>
        <s v="Santa Maria"/>
        <s v="Gravataí"/>
        <s v="Macapá"/>
        <s v="Nova Lima"/>
        <s v="Votuporanga"/>
        <s v="Guaratinguetá"/>
        <s v="Itajubá"/>
        <s v="Pindamonhangaba"/>
        <s v="Itaquaquecetuba"/>
        <s v="Vitória Da Conquista"/>
        <s v="Matão"/>
        <s v="Hortolândia"/>
        <s v="Uruguaiana"/>
        <s v="Arapongas"/>
        <s v="Barbacena"/>
        <s v="Horizontina"/>
        <s v="Amparo"/>
        <s v="Alfenas"/>
        <s v="Valparaíso"/>
        <s v="Batatais"/>
        <s v="Bebedouro"/>
        <s v="Olinda"/>
        <s v="Rio Grande"/>
        <s v="Mogi Mirim"/>
        <s v="São Roque"/>
        <s v="Paranaguá"/>
        <s v="Nilópolis"/>
        <s v="Joaçaba"/>
        <s v="Arujá"/>
        <s v="Santa Cruz Do Sul"/>
        <s v="Lins"/>
        <s v="Lages"/>
        <s v="Magé"/>
        <s v="Várzea Grande"/>
        <s v="Leme"/>
        <s v="Ubá"/>
        <s v="Itapecerica Da Serra"/>
        <s v="Cornélio Procópio"/>
        <s v="Caraguatatuba"/>
        <s v="Itumbiara"/>
        <s v="Farroupilha"/>
        <s v="Avaré"/>
        <s v="Paraguaçu Paulista"/>
        <s v="Tubarão"/>
        <s v="Apucarana"/>
        <s v="Jaguariúna"/>
        <s v="Itaboraí"/>
        <s v="Paranavaí"/>
        <s v="Tatuí"/>
        <s v="Ourinhos"/>
        <s v="Juazeiro"/>
        <s v="Fernandópolis"/>
        <s v="Umuarama"/>
        <s v="Caçapava"/>
        <s v="Itabuna"/>
        <s v="Pirassununga"/>
        <s v="Lençóis Paulista"/>
        <s v="Belford Roxo"/>
        <s v="Araruama"/>
        <s v="Boa Vista"/>
        <s v="Poá"/>
        <s v="Itaguaí"/>
        <s v="Patrocínio"/>
        <s v="Rio Branco"/>
        <s v="Cariacica"/>
        <s v="Embu Das Artes"/>
        <s v="Erechim"/>
        <s v="São João Del Rei"/>
        <s v="Araguari"/>
        <s v="Camaquã"/>
        <s v="São Gabriel"/>
        <s v="Araucária"/>
        <s v="Araxá"/>
        <s v="Rio Do Sul"/>
        <s v="Aparecida De Goiânia"/>
        <s v="São Sebastião"/>
        <s v="Cachoeirinha"/>
        <s v="Itabira"/>
        <s v="Vacaria"/>
        <s v="Itapeva"/>
        <s v="Rio Das Ostras"/>
        <s v="Três Corações"/>
        <s v="Bagé"/>
        <s v="Cajamar"/>
        <s v="Olímpia"/>
        <s v="Capivari"/>
        <s v="Campo Largo"/>
        <s v="Três Lagoas"/>
        <s v="Cachoeiro De Itapemirim"/>
        <s v="Pinhais"/>
        <s v="Ferraz De Vasconcelos"/>
        <s v="Francisco Beltrão"/>
        <s v="Itanhaém"/>
        <s v="Monte Alto"/>
        <s v="Palhoça"/>
        <s v="Itaperuna"/>
        <s v="Dracena"/>
        <s v="Mossoró"/>
        <s v="Itapevi"/>
        <s v="Ituverava"/>
        <s v="Ijuí"/>
        <s v="João Monlevade"/>
        <s v="Ubatuba"/>
        <s v="Maricá"/>
        <s v="Guaíra"/>
        <s v="Ituiutaba"/>
        <s v="Colombo"/>
        <s v="Caieiras"/>
        <s v="Buritama"/>
        <s v="Cândido Mota"/>
        <s v="São Joaquim Da Barra"/>
        <s v="Itaúna"/>
        <s v="Santarém"/>
        <s v="São Gotardo"/>
        <s v="Barra Do Piraí"/>
        <s v="Mirassol"/>
        <s v="Caçador"/>
        <s v="São Bento Do Sul"/>
        <s v="São José Do Rio Pardo"/>
        <s v="Mococa"/>
        <s v="Ilhéus"/>
        <s v="Peruíbe"/>
        <s v="Nova Odessa"/>
        <s v="Itupeva"/>
        <s v="Santa Luzia"/>
        <s v="Maracanaú"/>
        <s v="Três Rios"/>
        <s v="Votorantim"/>
        <s v="São Manuel"/>
        <s v="Penápolis"/>
        <s v="Alagoinhas"/>
        <s v="Andradina"/>
        <s v="Cambé"/>
        <s v="Paulista"/>
        <s v="Porto Ferreira"/>
        <s v="Jales"/>
        <s v="Taquaritinga"/>
        <s v="Santo Antônio De Posse"/>
        <s v="Santa Cruz Do Rio Pardo"/>
        <s v="Mairiporã"/>
        <s v="São Lourenço"/>
        <s v="Teófilo Otoni"/>
        <s v="Jandira"/>
        <s v="Garanhuns"/>
        <s v="Sapucaia Do Sul"/>
        <s v="Adamantina"/>
        <s v="Lorena"/>
        <s v="Ponte Nova"/>
        <s v="Cerquilho"/>
        <s v="Campo Limpo Paulista"/>
        <s v="Ouro Preto"/>
        <s v="Cruzeiro"/>
        <s v="Mesquita"/>
        <s v="Pará De Minas"/>
        <s v="Linhares"/>
        <s v="Concórdia"/>
        <s v="Vargem Grande Do Sul"/>
        <s v="Esteio"/>
        <s v="Xanxerê"/>
        <s v="Conchas"/>
        <s v="Valença"/>
        <s v="Itabirito"/>
        <s v="Dom Pedrito"/>
        <s v="Lajeado"/>
        <s v="Boituva"/>
        <s v="Formiga"/>
        <s v="Franco Da Rocha"/>
        <s v="Juazeiro Do Norte"/>
        <s v="Timóteo"/>
        <s v="Santa Fé Do Sul"/>
        <s v="Ibitinga"/>
        <s v="Marabá"/>
        <s v="Tietê"/>
        <s v="Paranapanema"/>
        <s v="Cajuru"/>
        <s v="Araguaína"/>
        <s v="Várzea Paulista"/>
        <s v="Rio Bonito"/>
        <s v="Guaíba"/>
        <s v="Embu-Guaçu"/>
        <s v="Barra Bonita"/>
        <s v="Mariana"/>
        <s v="São Sebastião Do Paraíso"/>
        <s v="Sobral"/>
        <s v="Pedreira"/>
        <s v="Louveira"/>
        <s v="Altamira"/>
        <s v="Palotina"/>
        <s v="Coronel Fabriciano"/>
        <s v="Congonhas"/>
        <s v="Queimados"/>
        <s v="Parauapebas"/>
        <s v="Caeté"/>
        <s v="Videira"/>
        <s v="Registro"/>
        <s v="Bastos"/>
        <s v="Santo Antônio De Jesus"/>
        <s v="Mirandópolis"/>
        <s v="Vitória De Santo Antão"/>
        <s v="Itararé"/>
        <s v="Campos Do Jordão"/>
        <s v="Cabo De Santo Agostinho"/>
        <s v="Arapiraca"/>
        <s v="Pompéia"/>
        <s v="Porto Feliz"/>
        <s v="Porto Seguro"/>
        <s v="Paranaíba"/>
        <s v="Capão Bonito"/>
        <s v="Montenegro"/>
        <s v="Espírito Santo Do Pinhal"/>
        <s v="Sabará"/>
        <s v="Frutal"/>
        <s v="Oliveira"/>
        <s v="Rolândia"/>
        <s v="Goiatuba"/>
        <s v="Garça"/>
        <s v="Pato Branco"/>
        <s v="Panambi"/>
        <s v="Caratinga"/>
        <s v="Cosmópolis"/>
        <s v="Cataguases"/>
        <s v="Piedade"/>
        <s v="Campo Bom"/>
        <s v="Santa Cruz Do Capibaribe"/>
        <s v="Serra Negra"/>
        <s v="São Pedro"/>
        <s v="Extrema"/>
        <s v="Vargem Grande Paulista"/>
        <s v="Guarapari"/>
        <s v="Santo Ângelo"/>
        <s v="Socorro"/>
        <s v="Paraty"/>
        <s v="Teixeira De Freitas"/>
        <s v="Lagoa Santa"/>
        <s v="Cachoeira Do Sul"/>
        <s v="Cruz Alta"/>
        <s v="Laranjal Paulista"/>
        <s v="Santa Rita Do Sapucaí"/>
        <s v="Francisco Morato"/>
        <s v="Artur Nogueira"/>
        <s v="Não-Me-Toque"/>
        <s v="Patos"/>
        <s v="Bertioga"/>
        <s v="Alegrete"/>
        <s v="Ouro Branco"/>
        <s v="Camaragibe"/>
        <s v="Cianorte"/>
        <s v="Castanhal"/>
        <s v="Monte Mor"/>
        <s v="Vespasiano"/>
        <s v="Aparecida"/>
        <s v="Saquarema"/>
        <s v="Ibiúna"/>
        <s v="Telêmaco Borba"/>
        <s v="Armação Dos Búzios"/>
        <s v="Piraju"/>
        <s v="Muriaé"/>
        <s v="Serra Talhada"/>
        <s v="Viçosa"/>
        <s v="Carpina"/>
        <s v="Gramado"/>
        <s v="Ilhabela"/>
        <s v="Dois Córregos"/>
        <s v="Curvelo"/>
        <s v="Osório"/>
        <s v="Cabreúva"/>
        <s v="São Pedro Da Aldeia"/>
        <s v="Santa Isabel"/>
        <s v="Guararapes"/>
        <s v="Morrinhos"/>
        <s v="Leopoldina"/>
        <s v="Carazinho"/>
        <s v="Viamão"/>
        <s v="Iturama"/>
        <s v="José Bonifácio"/>
        <s v="Capão Da Canoa"/>
        <s v="Santiago"/>
        <s v="Goiana"/>
        <s v="Simões Filho"/>
        <s v="Caçapava Do Sul"/>
        <s v="Ilha Solteira"/>
        <s v="Morro Agudo"/>
        <s v="Sapiranga"/>
        <s v="Igarapava"/>
        <s v="Campo Belo"/>
        <s v="Candeias"/>
        <s v="Presidente Venceslau"/>
        <s v="Aracruz"/>
        <s v="Jequié"/>
        <s v="Palmital"/>
        <s v="Sousa"/>
        <s v="Mongaguá"/>
        <s v="Alvorada"/>
        <s v="Cruzília"/>
        <s v="Itapema"/>
        <s v="Américo Brasiliense"/>
        <s v="Casa Branca"/>
        <s v="Osvaldo Cruz"/>
        <s v="Estância Velha"/>
        <s v="Bariri"/>
        <s v="Jardinópolis"/>
        <s v="Ji-Paraná"/>
        <s v="Pederneiras"/>
        <s v="Pilar Do Sul"/>
        <s v="Paulo Afonso"/>
        <s v="Alumínio"/>
        <s v="São Borja"/>
        <s v="Belo Jardim"/>
        <s v="Cajazeiras"/>
        <s v="Taquarituba"/>
        <s v="Alta Floresta"/>
        <s v="São Gonçalo Do Amarante"/>
        <s v="Arcoverde"/>
        <s v="Colatina"/>
        <s v="Tanabi"/>
        <s v="Eunápolis"/>
        <s v="Redenção"/>
        <s v="Cordeirópolis"/>
        <s v="Cassilândia"/>
        <s v="Flores Da Cunha"/>
        <s v="Ribeirão Das Neves"/>
        <s v="Pedregulho"/>
        <s v="Taquara"/>
        <s v="Caldas Novas"/>
        <s v="Salesópolis"/>
        <s v="Brumadinho"/>
        <s v="Irati"/>
        <s v="Piracaia"/>
        <s v="Santos Dumont"/>
        <s v="Primavera Do Leste"/>
        <s v="Santa Rita Do Passa Quatro"/>
        <s v="Ipojuca"/>
        <s v="Descalvado"/>
        <s v="Barcarena"/>
        <s v="Corumbá"/>
        <s v="Itaberá"/>
        <s v="Surubim"/>
        <s v="São Lourenço Do Sul"/>
        <s v="Guanambi"/>
        <s v="Triunfo"/>
        <s v="Venâncio Aires"/>
        <s v="Picos"/>
        <s v="Pereira Barreto"/>
        <s v="Nova Serrana"/>
        <s v="Fazenda Rio Grande"/>
        <s v="Sant'Ana Do Livramento"/>
        <s v="Porto Real"/>
        <s v="Garibaldi"/>
        <s v="Cambuí"/>
        <s v="Gurupi"/>
        <s v="Santa Rosa"/>
        <s v="Santo Anastácio"/>
        <s v="Timbó"/>
        <s v="Angatuba"/>
        <s v="Ponta Porã"/>
        <s v="Palmares"/>
        <s v="Formosa"/>
        <s v="Salgueiro"/>
        <s v="Promissão"/>
        <s v="Tramandaí"/>
        <s v="Aguaí"/>
        <s v="Pomerode"/>
        <s v="Igrejinha"/>
        <s v="Guarabira"/>
        <s v="Pirapozinho"/>
        <s v="União Da Vitória"/>
        <s v="Navegantes"/>
        <s v="Cravinhos"/>
        <s v="Conchal"/>
        <s v="Pedro Leopoldo"/>
        <s v="Auriflama"/>
        <s v="Luziânia"/>
        <s v="Cachoeiras De Macacu"/>
        <s v="Torres"/>
        <s v="Bom Despacho"/>
        <s v="Miguel Pereira"/>
        <s v="Curitibanos"/>
        <s v="Brumado"/>
        <s v="Mafra"/>
        <s v="Paracambi"/>
        <s v="Andradas"/>
        <s v="Veranópolis"/>
        <s v="Crato"/>
        <s v="Rio Das Pedras"/>
        <s v="Mairinque"/>
        <s v="Barroso"/>
        <s v="Iguatu"/>
        <s v="Junqueirópolis"/>
        <s v="Serrana"/>
        <s v="São Gonçalo Do Sapucaí"/>
        <s v="Guanhães"/>
        <s v="Guararema"/>
        <s v="Holambra"/>
        <s v="Guapimirim"/>
        <s v="Santa Vitória Do Palmar"/>
        <s v="Manhuaçu"/>
        <s v="Araripina"/>
        <s v="Irecê"/>
        <s v="Apiaí"/>
        <s v="Monte Aprazível"/>
        <s v="Indaial"/>
        <s v="Vilhena"/>
        <s v="Altinópolis"/>
        <s v="Jacobina"/>
        <s v="Ibirité"/>
        <s v="Igarassu"/>
        <s v="Caxambu"/>
        <s v="Inhumas"/>
        <s v="Ibiporã"/>
        <s v="Serrinha"/>
        <s v="Paulo De Faria"/>
        <s v="Santo Estêvão"/>
        <s v="Cruz Das Almas"/>
        <s v="Brodowski"/>
        <s v="Guaxupé"/>
        <s v="Rio Negro"/>
        <s v="Presidente Bernardes"/>
        <s v="Cachoeira Paulista"/>
        <s v="Águas De Lindóia"/>
        <s v="Santo Amaro Da Imperatriz"/>
        <s v="Agudos"/>
        <s v="Martinópolis"/>
        <s v="Cocal Do Sul"/>
        <s v="Gaspar"/>
        <s v="Rio Branco Do Sul"/>
        <s v="São Bento Do Sapucaí"/>
        <s v="Barão De Cocais"/>
        <s v="Arraial Do Cabo"/>
        <s v="Senhora De Oliveira"/>
        <s v="Parobé"/>
        <s v="Aquidauana"/>
        <s v="Encantado"/>
        <s v="Unaí"/>
        <s v="Presidente Epitácio"/>
        <s v="Rancharia"/>
        <s v="Castro"/>
        <s v="São Mateus"/>
        <s v="Bom Jesus Dos Perdões"/>
        <s v="Brotas"/>
        <s v="Parapuã"/>
        <s v="Seropédica"/>
        <s v="Limoeiro"/>
        <s v="Bezerros"/>
        <s v="Nova Luzitânia"/>
        <s v="Ibaté"/>
        <s v="Pirajuí"/>
        <s v="Trindade"/>
        <s v="Guaraci"/>
        <s v="São Luiz Do Paraitinga"/>
        <s v="São Miguel Arcanjo"/>
        <s v="Duartina"/>
        <s v="São Marcos"/>
        <s v="Condeúba"/>
        <s v="Regente Feijó"/>
        <s v="Nova Prata"/>
        <s v="Xinguara"/>
        <s v="Içara"/>
        <s v="Santo Antônio De Pádua"/>
        <s v="Tucumã"/>
        <s v="Além Paraíba"/>
        <s v="Paraíba Do Sul"/>
        <s v="Ouro Fino"/>
        <s v="Dois Irmãos"/>
        <s v="Lapa"/>
        <s v="Arcos"/>
        <s v="Niquelândia"/>
        <s v="Parambu"/>
        <s v="Cristais Paulista"/>
        <s v="Santa Adélia"/>
        <s v="Caucaia"/>
        <s v="Pesqueira"/>
        <s v="Massaranduba"/>
        <s v="Dois Vizinhos"/>
        <s v="Diamantina"/>
        <s v="Álvares Machado"/>
        <s v="Ipirá"/>
        <s v="Rosana"/>
        <s v="Seabra"/>
        <s v="Nepomuceno"/>
        <s v="Lagoa Vermelha"/>
        <s v="Piumhi"/>
        <s v="Camanducaia"/>
        <s v="Imbituba"/>
        <s v="Bocaina"/>
        <s v="Itaporanga"/>
        <s v="Salto De Pirapora"/>
        <s v="Cajati"/>
        <s v="Colina"/>
        <s v="Tijucas"/>
        <s v="Miguelópolis"/>
        <s v="Quatro Barras"/>
        <s v="Sarandi"/>
        <s v="Parnamirim"/>
        <s v="Santa Cruz Das Palmeiras"/>
        <s v="Cafelândia"/>
        <s v="Nhandeara"/>
        <s v="Barra Do Garças"/>
        <s v="Carmo Do Paranaíba"/>
        <s v="Jaborandi"/>
        <s v="General Salgado"/>
        <s v="Paramirim"/>
        <s v="Ariquemes"/>
        <s v="Cosmorama"/>
        <s v="Vassouras"/>
        <s v="Abreu E Lima"/>
        <s v="Catu"/>
        <s v="Nanuque"/>
        <s v="Pirangi"/>
        <s v="Barrinha"/>
        <s v="Timbaúba"/>
        <s v="Guariba"/>
        <s v="Potirendaba"/>
        <s v="Iguape"/>
        <s v="Machado"/>
        <s v="Marechal Cândido Rondon"/>
        <s v="Belo Oriente"/>
        <s v="Canoinhas"/>
        <s v="Tupi Paulista"/>
        <s v="Tambaú"/>
        <s v="Conceição De Macabu"/>
        <s v="Maracaí"/>
        <s v="Tucano"/>
        <s v="Capelinha"/>
        <s v="Boa Esperança Do Sul"/>
        <s v="Itaituba"/>
        <s v="Teodoro Sampaio"/>
        <s v="Araranguá"/>
        <s v="Pirapora"/>
        <s v="Guaraciaba Do Norte"/>
        <s v="Igarapé"/>
        <s v="Cordeiro"/>
        <s v="Espinosa"/>
        <s v="Patrocínio Paulista"/>
        <s v="Boquira"/>
        <s v="Pariquera-Açu"/>
        <s v="Caculé"/>
        <s v="Cacoal"/>
        <s v="Bandeirantes"/>
        <s v="Guaramirim"/>
        <s v="Itaqui"/>
        <s v="Juína"/>
        <s v="Macatuba"/>
        <s v="Palmeira D'Oeste"/>
        <s v="Mangaratiba"/>
        <s v="Iracemápolis"/>
        <s v="Taiobeiras"/>
        <s v="Monte Alegre Do Sul"/>
        <s v="Mineiros"/>
        <s v="Casimiro De Abreu"/>
        <s v="Visconde Do Rio Branco"/>
        <s v="Tauá"/>
        <s v="Santa Inês"/>
        <s v="Santa Gertrudes"/>
        <s v="São Sebastião Do Caí"/>
        <s v="Guabiruba"/>
        <s v="Rio Negrinho"/>
        <s v="Urupês"/>
        <s v="Rio Grande Da Serra"/>
        <s v="Cristalina"/>
        <s v="Matinhos"/>
        <s v="Uruaçu"/>
        <s v="Itaocara"/>
        <s v="Marialva"/>
        <s v="Itamonte"/>
        <s v="Luís Antônio"/>
        <s v="Guapiaçu"/>
        <s v="Capanema"/>
        <s v="Itaguara"/>
        <s v="Américo De Campos"/>
        <s v="Pontal"/>
        <s v="Valparaíso De Goiás"/>
        <s v="Piraí"/>
        <s v="Senhor Do Bonfim"/>
        <s v="Rio Do Pires"/>
        <s v="Juquiá"/>
        <s v="Janaúba"/>
        <s v="Santo Amaro"/>
        <s v="Bom Jesus Do Itabapoana"/>
        <s v="Remanso"/>
        <s v="Jarinu"/>
        <s v="São Francisco Do Sul"/>
        <s v="Uchoa"/>
        <s v="Barreiros"/>
        <s v="Nazaré Paulista"/>
        <s v="Canela"/>
        <s v="Pindorama"/>
        <s v="Ouricuri"/>
        <s v="Perdões"/>
        <s v="Marau"/>
        <s v="Gravatá"/>
        <s v="Urussanga"/>
        <s v="Arroio Grande"/>
        <s v="Aiuruoca"/>
        <s v="Paragominas"/>
        <s v="Matozinhos"/>
        <s v="Paraíso Do Tocantins"/>
        <s v="Mateus Leme"/>
        <s v="Dourado"/>
        <s v="Iperó"/>
        <s v="Itabaiana"/>
        <s v="Pojuca"/>
        <s v="Mandaguari"/>
        <s v="Três Pontas"/>
        <s v="Borborema"/>
        <s v="Lindóia"/>
        <s v="Elói Mendes"/>
        <s v="São Benedito"/>
        <s v="Porto União"/>
        <s v="Porangatu"/>
        <s v="Bocaiúva"/>
        <s v="Posse"/>
        <s v="Açailândia"/>
        <s v="Guaratuba"/>
        <s v="Cantagalo"/>
        <s v="Monte Santo"/>
        <s v="Itajobi"/>
        <s v="Souto Soares"/>
        <s v="Caicó"/>
        <s v="Nova Andradina"/>
        <s v="Euclides Da Cunha"/>
        <s v="Porteirinha"/>
        <s v="Ivaiporã"/>
        <s v="Santa Rosa De Viterbo"/>
        <s v="Caconde"/>
        <s v="Cáceres"/>
        <s v="Colorado"/>
        <s v="Pitangueiras"/>
        <s v="Gabriel Monteiro"/>
        <s v="Ceres"/>
        <s v="Medianeira"/>
        <s v="Juquitiba"/>
        <s v="Bom Jesus Da Lapa"/>
        <s v="Quirinópolis"/>
        <s v="Maranguape"/>
        <s v="Santo Antônio Da Platina"/>
        <s v="Biguaçu"/>
        <s v="Salinas"/>
        <s v="Tabapuã"/>
        <s v="Taguaí"/>
        <s v="Itaberaba"/>
        <s v="Crateús"/>
        <s v="Camboriú"/>
        <s v="Bela Vista Do Paraíso"/>
        <s v="Morungaba"/>
        <s v="Conceição Do Jacuípe"/>
        <s v="Tabatinga"/>
        <s v="Campo Formoso"/>
        <s v="Piatã"/>
        <s v="Itapuí"/>
        <s v="Sertanópolis"/>
        <s v="Araçoiaba Da Serra"/>
        <s v="Várzea Alegre"/>
        <s v="Varjota"/>
        <s v="Muzambinho"/>
        <s v="Andirá"/>
        <s v="Jacarezinho"/>
        <s v="Nova Granada"/>
        <s v="Itirapina"/>
        <s v="Monte Carmelo"/>
        <s v="Piraquara"/>
        <s v="Tucuruí"/>
        <s v="Boa Esperança"/>
        <s v="Quatá"/>
        <s v="Lucélia"/>
        <s v="Nova Esperança"/>
        <s v="Assaí"/>
        <s v="São Francisco De Itabapoana"/>
        <s v="Miracatu"/>
        <s v="São Lourenço Da Mata"/>
        <s v="Venda Nova Do Imigrante"/>
        <s v="Goianésia"/>
        <s v="Itaberaí"/>
        <s v="Tupaciguara"/>
        <s v="Carangola"/>
        <s v="Santa Helena De Goiás"/>
        <s v="Assis Chateaubriand"/>
        <s v="Mandaguaçu"/>
        <s v="Ubiratã"/>
        <s v="São Luís De Montes Belos"/>
        <s v="Bom Jardim"/>
        <s v="Terra Boa"/>
        <s v="Jaru"/>
        <s v="Braço Do Norte"/>
        <s v="Munhoz"/>
        <s v="Silvianópolis"/>
        <s v="Queluz"/>
        <s v="Icém"/>
        <s v="Terra Roxa"/>
        <s v="Cardoso Moreira"/>
        <s v="Vila Rica"/>
        <s v="Minaçu"/>
        <s v="Itapetinga"/>
        <s v="Santa Lúcia"/>
        <s v="Floriano"/>
        <s v="Viana"/>
        <s v="São Félix Do Xingu"/>
        <s v="Jacupiranga"/>
        <s v="Alto Rio Doce"/>
        <s v="Rosário"/>
        <s v="Chavantes"/>
        <s v="Canguçu"/>
        <s v="Ribeira Do Pombal"/>
        <s v="São Bento"/>
        <s v="Pacaembu"/>
        <s v="Conceição Do Coité"/>
        <s v="Laguna"/>
        <s v="Cunha"/>
        <s v="Cerqueira César"/>
        <s v="Almirante Tamandaré"/>
        <s v="São João Da Barra"/>
        <s v="Mucuri"/>
        <s v="Poço Fundo"/>
        <s v="São Simão"/>
        <s v="Dias D'Ávila"/>
        <s v="São Miguel Do Oeste"/>
        <s v="Japeri"/>
        <s v="Jandaia Do Sul"/>
        <s v="Ariranha"/>
        <s v="Pinhalzinho"/>
        <s v="Icaraíma"/>
        <s v="Cansanção"/>
        <s v="Iporá"/>
        <s v="Fraiburgo"/>
        <s v="Pedra Branca"/>
        <s v="Urânia"/>
        <s v="Conceição Dos Ouros"/>
        <s v="Estiva"/>
        <s v="Ouro Preto Do Oeste"/>
        <s v="Paty Do Alferes"/>
        <s v="Altônia"/>
        <s v="Conceição Das Alagoas"/>
        <s v="Valentim Gentil"/>
        <s v="Mirante Do Paranapanema"/>
        <s v="Pinheiro"/>
        <s v="Riachão Do Jacuípe"/>
        <s v="Santa Maria Da Vitória"/>
        <s v="Palmeira"/>
        <s v="Itaí"/>
        <s v="Colinas Do Tocantins"/>
        <s v="Colíder"/>
        <s v="Santa Izabel Do Pará"/>
        <s v="Itapecuru Mirim"/>
        <s v="Rio Pomba"/>
        <s v="Juara"/>
        <s v="Barbalha"/>
        <s v="Santana"/>
        <s v="Guará"/>
        <s v="Santa Maria Da Boa Vista"/>
        <s v="Goioerê"/>
        <s v="Taió"/>
        <s v="Lambari"/>
        <s v="Senador Canedo"/>
        <s v="Irapuru"/>
        <s v="Indiaporã"/>
        <s v="Buritizal"/>
        <s v="Januária"/>
        <s v="Pradópolis"/>
        <s v="Fartura"/>
        <s v="Tefé"/>
        <s v="Coromandel"/>
        <s v="Anicuns"/>
        <s v="Ituporanga"/>
        <s v="Iguaba Grande"/>
        <s v="Afogados Da Ingazeira"/>
        <s v="Monte Azul Paulista"/>
        <s v="Itaú De Minas"/>
        <s v="Campo Novo Do Parecis"/>
        <s v="Guaraçaí"/>
        <s v="São Sebastião Do Passé"/>
        <s v="Monte Santo De Minas"/>
        <s v="Torrinha"/>
        <s v="Taciba"/>
        <s v="Escada"/>
        <s v="Estrela D'Oeste"/>
        <s v="Mamanguape"/>
        <s v="Braúna"/>
        <s v="Palestina"/>
        <s v="Poções"/>
        <s v="Miracema"/>
        <s v="Loanda"/>
        <s v="Carbonita"/>
        <s v="Cruzeiro Do Oeste"/>
        <s v="São Fidélis"/>
        <s v="Jaraguá"/>
        <s v="Alvorada Do Norte"/>
        <s v="Astorga"/>
        <s v="Paraibuna"/>
        <s v="Pontes E Lacerda"/>
        <s v="Pitangui"/>
        <s v="Eldorado"/>
        <s v="Rolim De Moura"/>
        <s v="Paudalho"/>
        <s v="Orleans"/>
        <s v="Ibotirama"/>
        <s v="Itamaraju"/>
        <s v="Hidrolândia"/>
        <s v="Oscar Bressane"/>
        <s v="Ibaiti"/>
        <s v="Castelo"/>
        <s v="Guapiara"/>
        <s v="Nova Europa"/>
        <s v="Itacoatiara"/>
        <s v="Santo Antônio Da Patrulha"/>
        <s v="Cururupu"/>
        <s v="Itambé"/>
        <s v="Bom Jesus De Goiás"/>
        <s v="Aracati"/>
        <s v="Quedas Do Iguaçu"/>
        <s v="Cananéia"/>
        <s v="Parintins"/>
        <s v="Tocantins"/>
        <s v="Viradouro"/>
        <s v="Presidente Dutra"/>
        <s v="Entre Rios"/>
        <s v="Buriticupu"/>
        <s v="Bananal"/>
        <s v="Codó"/>
        <s v="Tabuleiro Do Norte"/>
        <s v="São José Do Vale Do Rio Preto"/>
        <s v="Lauro Müller"/>
        <s v="Almenara"/>
        <s v="Palmares Do Sul"/>
        <s v="Estrela"/>
        <s v="Barra Velha"/>
        <s v="Jussara"/>
        <s v="Bady Bassitt"/>
        <s v="Ourilândia Do Norte"/>
        <s v="Pontal Do Paraná"/>
        <s v="Bom Conselho"/>
        <s v="Imbituva"/>
        <s v="Jaguariaíva"/>
        <s v="Carandaí"/>
        <s v="Camacan"/>
        <s v="São Geraldo"/>
        <s v="Bilac"/>
        <s v="Laranjeiras Do Sul"/>
        <s v="Balneário Piçarras"/>
        <s v="Paraguaçu"/>
        <s v="Jaguaquara"/>
        <s v="Bayeux"/>
        <s v="Mantena"/>
        <s v="Pontalina"/>
        <s v="Palmares Paulista"/>
        <s v="Jacutinga"/>
        <s v="Pouso Alto"/>
        <s v="Cedral"/>
        <s v="Ibiá"/>
        <s v="Engenheiro Coelho"/>
        <s v="Porangaba"/>
        <s v="Mirassol D'Oeste"/>
        <s v="Cláudio"/>
        <s v="Bacabal"/>
        <s v="Nova Londrina"/>
        <s v="Porecatu"/>
        <s v="Jacundá"/>
        <s v="Gandu"/>
        <s v="São Mateus Do Sul"/>
        <s v="Pedreiras"/>
        <s v="Tremembé"/>
        <s v="Tiradentes"/>
        <s v="Acreúna"/>
        <s v="Manacapuru"/>
        <s v="Jardim"/>
        <s v="Arari"/>
        <s v="Itapecerica"/>
        <s v="Jardim Alegre"/>
        <s v="Caxias"/>
        <s v="Carmo"/>
        <s v="São Gonçalo Dos Campos"/>
        <s v="Naviraí"/>
        <s v="Sapé"/>
        <s v="Coxim"/>
        <s v="Bueno Brandão"/>
        <s v="Carlos Barbosa"/>
        <s v="Ivaté"/>
        <s v="Reserva"/>
        <s v="Quixadá"/>
        <s v="Porto Alegre Do Norte"/>
        <s v="Sales Oliveira"/>
        <s v="Rinópolis"/>
        <s v="Sacramento"/>
        <s v="Frecheirinha"/>
        <s v="Itatiaia"/>
        <s v="Pires Do Rio"/>
        <s v="Piraúba"/>
        <s v="Jaguapitã"/>
        <s v="Santópolis Do Aguapeí"/>
        <s v="Piên"/>
        <s v="Clementina"/>
        <s v="Campo Verde"/>
        <s v="Propriá"/>
        <s v="Cambará"/>
        <s v="Palmeira Dos Índios"/>
        <s v="União Paulista"/>
        <s v="Ituaçu"/>
        <s v="Bataguassu"/>
        <s v="Fernando Prestes"/>
        <s v="Muritiba"/>
        <s v="Cabrobó"/>
        <s v="Ribeirão"/>
        <s v="Cachoeira"/>
        <s v="Pérola"/>
        <s v="Colorado Do Oeste"/>
        <s v="Rubiataba"/>
        <s v="Nova Mutum"/>
        <s v="Cruzeiro Do Sul"/>
        <s v="Estância"/>
        <s v="Gália"/>
        <s v="Lago Da Pedra"/>
        <s v="Capela Do Alto"/>
        <s v="Ubaitaba"/>
        <s v="Piracanjuba"/>
        <s v="Prudentópolis"/>
        <s v="Abaetetuba"/>
        <s v="Pirenópolis"/>
        <s v="São Pedro Do Suaçuí"/>
        <s v="Almeirim"/>
        <s v="Douradina"/>
        <s v="Bombinhas"/>
        <s v="Pirapora Do Bom Jesus"/>
        <s v="Parnaíba"/>
        <s v="Maracaçumé"/>
        <s v="Elias Fausto"/>
        <s v="Crixás"/>
        <s v="Rondon Do Pará"/>
        <s v="Barra Do Corda"/>
        <s v="Santana Do Araguaia"/>
        <s v="Ibiapina"/>
        <s v="Lagarto"/>
        <s v="Ibicoara"/>
        <s v="Medeiros Neto"/>
        <s v="Itapuranga"/>
        <s v="Costa Rica"/>
        <s v="Catolé Do Rocha"/>
        <s v="Riolândia"/>
        <s v="Nazaré"/>
        <s v="Rio Real"/>
        <s v="Mar De Espanha"/>
        <s v="Paraisópolis"/>
        <s v="Fernando De Noronha"/>
        <s v="Aparecida D'Oeste"/>
        <s v="Águas Lindas De Goiás"/>
        <s v="Cesário Lange"/>
        <s v="Ipiaú"/>
        <s v="Santa Albertina"/>
        <s v="Guaraniaçu"/>
        <s v="Roca Sales"/>
        <s v="Paiçandu"/>
        <s v="Panorama"/>
        <s v="Boa Viagem"/>
        <s v="Penha"/>
        <s v="Nossa Senhora Do Socorro"/>
        <s v="Pitanga"/>
        <s v="Santa Branca"/>
        <s v="Bofete"/>
        <s v="Esplanada"/>
        <s v="Livramento De Nossa Senhora"/>
        <s v="Jeremoabo"/>
        <s v="Itanhandu"/>
        <s v="Portão"/>
        <s v="Caarapó"/>
        <s v="Sumidouro"/>
        <s v="Orindiúva"/>
        <s v="Campos Novos"/>
        <s v="Neves Paulista"/>
        <s v="Ibipeba"/>
        <s v="Goianira"/>
        <s v="Rio Maria"/>
        <s v="Currais Novos"/>
        <s v="Ruy Barbosa"/>
        <s v="Arapoti"/>
        <s v="Pedra Bela"/>
        <s v="Santa Cruz"/>
        <s v="Areado"/>
        <s v="Joaquim Távora"/>
        <s v="Itapissuma"/>
        <s v="São Francisco Do Conde"/>
        <s v="Santo Antônio Do Jardim"/>
        <s v="Sanclerlândia"/>
        <s v="Magda"/>
        <s v="Pardinho"/>
        <s v="Porto Nacional"/>
        <s v="Apiúna"/>
        <s v="Itariri"/>
        <s v="Rafard"/>
        <s v="Serra Preta"/>
        <s v="Coelho Neto"/>
        <s v="Grajaú"/>
        <s v="Silva Jardim"/>
        <s v="Tarumã"/>
        <s v="Caetité"/>
        <s v="Pau Dos Ferros"/>
        <s v="Itaparica"/>
        <s v="Jaguarari"/>
        <s v="Lagoa Da Prata"/>
        <s v="Açu"/>
        <s v="Sebastianópolis Do Sul"/>
        <s v="Turmalina"/>
        <s v="Goiás"/>
        <s v="Capim Grosso"/>
        <s v="Russas"/>
        <s v="Maracaju"/>
        <s v="Viçosa Do Ceará"/>
        <s v="Santa Fé"/>
        <s v="Marechal Floriano"/>
        <s v="Casa Nova"/>
        <s v="Rio Casca"/>
        <s v="Rio Azul"/>
        <s v="Araçuaí"/>
        <s v="Bernardino De Campos"/>
        <s v="Papagaios"/>
        <s v="Campina Da Lagoa"/>
        <s v="Esmeraldas"/>
        <s v="Capitão Leônidas Marques"/>
        <s v="Congonhal"/>
        <s v="Iporã"/>
        <s v="Ortigueira"/>
        <s v="Carambeí"/>
        <s v="Itobi"/>
        <s v="São Francisco"/>
        <s v="Faxinal"/>
        <s v="Sapezal"/>
        <s v="Quissamã"/>
        <s v="Ivinhema"/>
        <s v="Sidrolândia"/>
        <s v="Presidente Jânio Quadros"/>
        <s v="Canavieiras"/>
        <s v="São José De Ribamar"/>
        <s v="Santa Quitéria"/>
        <s v="Conceição Do Araguaia"/>
        <s v="Dom Eliseu"/>
        <s v="Pindaí"/>
        <s v="Amambai"/>
        <s v="Tianguá"/>
        <s v="Petrolândia"/>
        <s v="Águas Da Prata"/>
        <s v="Ibirama"/>
        <s v="Planaltina"/>
        <s v="Formoso Do Araguaia"/>
        <s v="Igarapé-Açu"/>
        <s v="Assaré"/>
        <s v="Campos Belos"/>
        <s v="Estreito"/>
        <s v="Santa Bárbara"/>
        <s v="Campanha"/>
        <s v="Pacajus"/>
        <s v="Itapagipe"/>
        <s v="Getulina"/>
        <s v="Rincão"/>
        <s v="Guarantã Do Norte"/>
        <s v="Itabela"/>
        <s v="Santo Antônio Do Monte"/>
        <s v="Araputanga"/>
        <s v="Teutônia"/>
        <s v="Palmeirópolis"/>
        <s v="Ladário"/>
        <s v="Manhumirim"/>
        <s v="São Gabriel Do Oeste"/>
        <s v="Juruena"/>
        <s v="Iguaí"/>
        <s v="Itatinga"/>
        <s v="Ribas Do Rio Pardo"/>
        <s v="Nova Petrópolis"/>
        <s v="São João Do Caiuá"/>
        <s v="Santa Rita D'Oeste"/>
        <s v="Mandirituba"/>
        <s v="Italva"/>
        <s v="Mendonça"/>
        <s v="Analândia"/>
        <s v="Itamogi"/>
        <s v="Aparecida Do Taboado"/>
        <s v="Inocência"/>
        <s v="Arandu"/>
        <s v="Uraí"/>
        <s v="Ipueiras"/>
        <s v="Colméia"/>
        <s v="Carneirinho"/>
        <s v="Turvo"/>
        <s v="Primeiro De Maio"/>
        <s v="Cerejeiras"/>
        <s v="Caiuá"/>
        <s v="Acaraú"/>
        <s v="Pedra Azul"/>
        <s v="Buritis"/>
        <s v="Chapada Dos Guimarães"/>
        <s v="Itapipoca"/>
        <s v="Dolcinópolis"/>
        <s v="Guapé"/>
        <s v="Piranhas"/>
        <s v="Sobrália"/>
        <s v="Água Clara"/>
        <s v="Água Boa"/>
        <s v="Macaubal"/>
        <s v="Brejo Santo"/>
        <s v="Corinto"/>
        <s v="Cariré"/>
        <s v="Manduri"/>
        <s v="Nova Xavantina"/>
        <s v="Timon"/>
        <s v="Jaciara"/>
        <s v="Alpinópolis"/>
        <s v="Malacacheta"/>
        <s v="São João Batista"/>
        <s v="Irará"/>
        <s v="Colinas"/>
        <s v="Entre Rios De Minas"/>
        <s v="Aperibé"/>
        <s v="São Miguel Do Iguaçu"/>
        <s v="Herculândia"/>
        <s v="Buerarema"/>
        <s v="Laranjeiras"/>
        <s v="Nerópolis"/>
        <s v="Bela Vista De Goiás"/>
        <s v="Bom Jesus"/>
        <s v="Miranda"/>
        <s v="Presidente Alves"/>
        <s v="Conceição Do Mato Dentro"/>
        <s v="São Bento Do Una"/>
        <s v="Cambuci"/>
        <s v="Peixoto De Azevedo"/>
        <s v="Engenheiro Beltrão"/>
        <s v="Ipeúna"/>
        <s v="Brasilândia De Minas"/>
        <s v="Cruzália"/>
        <s v="Ipupiara"/>
        <s v="Cruz Machado"/>
        <s v="Tarabai"/>
        <s v="Ibirá"/>
        <s v="Carlópolis"/>
        <s v="Iacri"/>
        <s v="Ubatã"/>
        <s v="Moreno"/>
        <s v="Desterro De Entre Rios"/>
        <s v="Prata"/>
        <s v="Santa Rita"/>
        <s v="Sales"/>
        <s v="Monte Sião"/>
        <s v="Rio Verde De Mato Grosso"/>
        <s v="Ampére"/>
        <s v="Tapejara"/>
        <s v="Tangará"/>
        <s v="Sirinhaém"/>
        <s v="Severínia"/>
        <s v="Campestre"/>
        <s v="Ribeirão Bonito"/>
        <s v="São José Dos Quatro Marcos"/>
        <s v="Guaporé"/>
        <s v="Resplendor"/>
        <s v="Mallet"/>
        <s v="Xique-Xique"/>
        <s v="Palmeiras"/>
        <s v="Mundo Novo"/>
        <s v="São Pedro Do Turvo"/>
        <s v="Juatuba"/>
        <s v="Penedo"/>
        <s v="Santa Mariana"/>
        <s v="Ipuã"/>
        <s v="Campina Grande Do Sul"/>
        <s v="São Vicente Ferrer"/>
        <s v="Horizonte"/>
        <s v="Clevelândia"/>
        <s v="Milagres"/>
        <s v="Ibicaraí"/>
        <s v="Jaíba"/>
        <s v="Novo Progresso"/>
        <s v="Malhada De Pedras"/>
        <s v="Guaiçara"/>
        <s v="Missão Velha"/>
        <s v="Conceição Do Almeida"/>
        <s v="Taiaçu"/>
        <s v="Santo Antônio Do Descoberto"/>
        <s v="Tapiramutá"/>
        <s v="Careaçu"/>
        <s v="Itapaci"/>
        <s v="Quijingue"/>
        <s v="Araruna"/>
        <s v="São Gabriel Da Cachoeira"/>
        <s v="Coroatá"/>
        <s v="Alexânia"/>
        <s v="Chopinzinho"/>
        <s v="Ipaumirim"/>
        <s v="Piraí Do Sul"/>
        <s v="Itapajé"/>
        <s v="Paranatinga"/>
        <s v="Silvânia"/>
        <s v="Chapadinha"/>
        <s v="Cardoso"/>
        <s v="Nova Viçosa"/>
        <s v="Paranapuã"/>
        <s v="Igaraçu Do Tietê"/>
        <s v="Schroeder"/>
        <s v="Figueira"/>
        <s v="Brejo Do Cruz"/>
        <s v="Santo Antônio Do Amparo"/>
        <s v="Serra Do Salitre"/>
        <s v="Benevides"/>
        <s v="Crisópolis"/>
        <s v="Porto Franco"/>
        <s v="Mendes"/>
        <s v="São Miguel Do Araguaia"/>
        <s v="Fundão"/>
        <s v="Espigão D'Oeste"/>
        <s v="Cícero Dantas"/>
        <s v="Pinhão"/>
        <s v="Gameleira"/>
        <s v="Ribeirão Do Sul"/>
        <s v="São Domingos Do Prata"/>
        <s v="Santa Terezinha De Itaipu"/>
        <s v="Xaxim"/>
        <s v="Espera Feliz"/>
        <s v="Rosário Do Ivaí"/>
        <s v="Paulicéia"/>
        <s v="Igaratinga"/>
        <s v="Paraíso"/>
        <s v="São Miguel Dos Campos"/>
        <s v="Paraopeba"/>
        <s v="Petrolina De Goiás"/>
        <s v="São João Do Ivaí"/>
        <s v="Coari"/>
        <s v="Iguatemi"/>
        <s v="Mauriti"/>
        <s v="Itororó"/>
        <s v="Frederico Westphalen"/>
        <s v="Alto Garças"/>
        <s v="Corbélia"/>
        <s v="Pedro Canário"/>
        <s v="São João Nepomuceno"/>
        <s v="São Pedro Do Ivaí"/>
        <s v="Paraíso Do Sul"/>
        <s v="Monte Castelo"/>
        <s v="Ouroeste"/>
        <s v="São João Dos Patos"/>
        <s v="Tomé-Açu"/>
        <s v="Mozarlândia"/>
        <s v="Anajatuba"/>
        <s v="Balsa Nova"/>
        <s v="Catiguá"/>
        <s v="Corupá"/>
        <s v="Mutum"/>
        <s v="Populina"/>
        <s v="Boquim"/>
        <s v="Quatiguá"/>
        <s v="Nova Glória"/>
        <s v="Três Marias"/>
        <s v="Paranaíta"/>
        <s v="Sarzedo"/>
        <s v="Itaúna Do Sul"/>
        <s v="Buriti Bravo"/>
        <s v="Mombaça"/>
        <s v="Limoeiro Do Norte"/>
        <s v="Piacatu"/>
        <s v="Pimenta"/>
        <s v="Tanque Novo"/>
        <s v="Glória De Dourados"/>
        <s v="Murutinga Do Sul"/>
        <s v="Coronel Vivida"/>
        <s v="Codajás"/>
        <s v="Nova Santa Rita"/>
        <s v="Fátima Do Sul"/>
        <s v="Cabedelo"/>
        <s v="Abaeté"/>
        <s v="Bambuí"/>
        <s v="Quixeramobim"/>
        <s v="Coribe"/>
        <s v="Coaraci"/>
        <s v="Taiúva"/>
        <s v="Ribeirão Do Pinhal"/>
        <s v="Iconha"/>
        <s v="Siqueira Campos"/>
        <s v="Independência"/>
        <s v="São Joaquim"/>
        <s v="Morro Do Chapéu"/>
        <s v="Curionópolis"/>
        <s v="Contenda"/>
        <s v="Augustinópolis"/>
        <s v="Iporã Do Oeste"/>
        <s v="Laje Do Muriaé"/>
        <s v="Alto Paraná"/>
        <s v="Amargosa"/>
        <s v="Macuco"/>
        <s v="São Mateus Do Maranhão"/>
        <s v="Campo Maior"/>
        <s v="Guaçuí"/>
        <s v="Aramina"/>
        <s v="Goianápolis"/>
        <s v="Ipameri"/>
        <s v="Engenheiro Caldas"/>
        <s v="Matelândia"/>
        <s v="Camocim"/>
        <s v="Tanguá"/>
        <s v="Floraí"/>
        <s v="Lavínia"/>
        <s v="Humaitá"/>
        <s v="Wenceslau Braz"/>
        <s v="Brotas De Macaúbas"/>
        <s v="Cidade Ocidental"/>
        <s v="Camapuã"/>
        <s v="Indiana"/>
        <s v="Barra De São Francisco"/>
        <s v="Rifaina"/>
        <s v="Pacajá"/>
        <s v="Urubici"/>
        <s v="Gouveia"/>
        <s v="Gastão Vidigal"/>
        <s v="Otacílio Costa"/>
        <s v="Bonito"/>
        <s v="Três Passos"/>
        <s v="Ataléia"/>
        <s v="Carauari"/>
        <s v="Rosário Do Sul"/>
        <s v="Passa Quatro"/>
        <s v="Serrania"/>
        <s v="Bituruna"/>
        <s v="Canarana"/>
        <s v="Terenos"/>
        <s v="Tamboril"/>
        <s v="Maravilha"/>
        <s v="Agrolândia"/>
        <s v="Lábrea"/>
        <s v="Colômbia"/>
        <s v="Wagner"/>
        <s v="Chorrochó"/>
        <s v="Ipanema"/>
        <s v="Aracoiaba"/>
        <s v="Pacatuba"/>
        <s v="Tapiratiba"/>
        <s v="Itagimirim"/>
        <s v="Padre Bernardo"/>
        <s v="Comodoro"/>
        <s v="Serro"/>
        <s v="Barras"/>
        <s v="Palmas De Monte Alto"/>
        <s v="Ipecaetá"/>
        <s v="Bicas"/>
        <s v="Trajano De Moraes"/>
        <s v="Vianópolis"/>
        <s v="São João Do Paraíso"/>
        <s v="Sapucaia"/>
        <s v="Ipaussu"/>
        <s v="Alegre"/>
        <s v="Alterosa"/>
        <s v="Sobradinho"/>
        <s v="João Neiva"/>
        <s v="Deodápolis"/>
        <s v="Bela Vista"/>
        <s v="Presidente Médici"/>
        <s v="Rondon"/>
        <s v="Barra Do Bugres"/>
        <s v="Getúlio Vargas"/>
        <s v="Barra Do Choça"/>
        <s v="Itauçu"/>
        <s v="Santa Isabel Do Ivaí"/>
        <s v="Presidente Getúlio"/>
        <s v="Cedro"/>
        <s v="São José Do Cedro"/>
        <s v="Vera Cruz"/>
        <s v="Carutapera"/>
        <s v="Urbano Santos"/>
        <s v="São Félix Do Araguaia"/>
        <s v="Marituba"/>
        <s v="Lajinha"/>
        <s v="Candelária"/>
        <s v="Alta Floresta D'Oeste"/>
        <s v="São João Evangelista"/>
        <s v="Arame"/>
        <s v="Ouro Verde"/>
        <s v="Corumbaíba"/>
        <s v="Duas Barras"/>
        <s v="Teolândia"/>
        <s v="Inhapim"/>
        <s v="Luiziânia"/>
        <s v="Paraúna"/>
        <s v="Medina"/>
        <s v="Mãe Do Rio"/>
        <s v="Pinheiral"/>
        <s v="Carmo Do Rio Claro"/>
        <s v="Itiruçu"/>
        <s v="Araguaçu"/>
        <s v="Guajará-Mirim"/>
        <s v="Realeza"/>
        <s v="Barracão"/>
        <s v="Fortaleza De Minas"/>
        <s v="Águas Belas"/>
        <s v="Barro Alto"/>
        <s v="Paraíso Do Norte"/>
        <s v="Águas Formosas"/>
        <s v="Penalva"/>
        <s v="Santa Rita Do Araguaia"/>
        <s v="Mata De São João"/>
        <s v="Paço Do Lumiar"/>
        <s v="Itapemirim"/>
        <s v="Inhaúma"/>
        <s v="Campina Verde"/>
        <s v="Maués"/>
        <s v="João Alfredo"/>
        <s v="Oriximiná"/>
        <s v="Mauá Da Serra"/>
        <s v="Bela Cruz"/>
        <s v="Novo Gama"/>
        <s v="Miracema Do Tocantins"/>
        <s v="Capão Do Leão"/>
        <s v="Recreio"/>
        <s v="Senador La Rocque"/>
        <s v="São Domingos Do Araguaia"/>
        <s v="Boracéia"/>
        <s v="Divinolândia"/>
        <s v="Rodelas"/>
        <s v="Tombos"/>
        <s v="Cândido Mendes"/>
        <s v="Pimenta Bueno"/>
        <s v="Santa Cruz De Monte Castelo"/>
        <s v="Campinorte"/>
        <s v="Tamboara"/>
        <s v="Novo Oriente"/>
        <s v="Buri"/>
        <s v="Encruzilhada"/>
        <s v="Iepê"/>
        <s v="Bonfim"/>
        <s v="Rio Vermelho"/>
        <s v="Cametá"/>
        <s v="Santa Teresa"/>
        <s v="Nilo Peçanha"/>
        <s v="Santa Luzia Do Paruá"/>
        <s v="Tapiraí"/>
        <s v="Cajobi"/>
        <s v="Barra Do Turvo"/>
        <s v="Diamantino"/>
        <s v="Zé Doca"/>
        <s v="Flórida Paulista"/>
        <s v="Monções"/>
        <s v="Luz"/>
        <s v="Perdigão"/>
        <s v="Mirassolândia"/>
        <s v="Itambacuri"/>
        <s v="Monteiro"/>
        <s v="São Sebastião Do Alto"/>
        <s v="Céu Azul"/>
        <s v="Marcelândia"/>
        <s v="Itaporã"/>
        <s v="Saúde"/>
        <s v="Alto Piquiri"/>
        <s v="Sengés"/>
        <s v="Guaraciaba"/>
        <s v="Sombrio"/>
        <s v="Abadiânia"/>
        <s v="Capetinga"/>
        <s v="Iguatama"/>
        <s v="Caiapônia"/>
        <s v="Rio Brilhante"/>
        <s v="Urucânia"/>
        <s v="Guapó"/>
        <s v="Santa Quitéria Do Maranhão"/>
        <s v="Aquiraz"/>
        <s v="Leopoldo De Bulhões"/>
        <s v="Castilho"/>
        <s v="Amarante Do Maranhão"/>
        <s v="Serranópolis"/>
        <s v="Alvinópolis"/>
        <s v="Três Barras"/>
        <s v="Canindé"/>
        <s v="Palmeiras De Goiás"/>
        <s v="Acopiara"/>
        <s v="Natividade"/>
        <s v="Morro Da Fumaça"/>
        <s v="Ibirubá"/>
        <s v="Paula Cândido"/>
        <s v="Santo Antônio"/>
        <s v="Adolfo"/>
        <s v="Oriente"/>
        <s v="Tiros"/>
        <s v="Formosa Do Rio Preto"/>
        <s v="Cândido Rodrigues"/>
        <s v="Araci"/>
        <s v="Bragança"/>
        <s v="Peabiru"/>
        <s v="Uruçuca"/>
        <s v="Agudos Do Sul"/>
        <s v="Vargem Grande"/>
        <s v="Marmeleiro"/>
        <s v="Lavras Da Mangabeira"/>
        <s v="Mato Verde"/>
        <s v="Iretama"/>
        <s v="Eugenópolis"/>
        <s v="São Geraldo Do Araguaia"/>
        <s v="Porciúncula"/>
        <s v="Presidente Figueiredo"/>
        <s v="Itinga Do Maranhão"/>
        <s v="Centralina"/>
        <s v="Santa Terezinha De Goiás"/>
        <s v="Benedito Novo"/>
        <s v="Campinápolis"/>
        <s v="Capinzal"/>
        <s v="Eirunepé"/>
        <s v="Monte Alegre"/>
        <s v="São João Do Rio Do Peixe"/>
        <s v="Santa Maria De Itabira"/>
        <s v="Uruçuí"/>
        <s v="Correntina"/>
        <s v="Califórnia"/>
        <s v="Ribeirão Cascalheira"/>
        <s v="Jequitinhonha"/>
        <s v="Três De Maio"/>
        <s v="Narandiba"/>
        <s v="Vera"/>
        <s v="Arenápolis"/>
        <s v="Andaraí"/>
        <s v="Soledade"/>
        <s v="Nova Veneza"/>
        <s v="Guarda-Mor"/>
        <s v="Itaobim"/>
        <s v="Itajuípe"/>
        <s v="Bom Jesus Do Galho"/>
        <s v="Centenário Do Sul"/>
        <s v="Nova Aurora"/>
        <s v="Maravilhas"/>
        <s v="Pavão"/>
        <s v="Virgem Da Lapa"/>
        <s v="Novo São Joaquim"/>
        <s v="Caçu"/>
        <s v="São Luiz Gonzaga"/>
        <s v="Nobres"/>
        <s v="Bodocó"/>
        <s v="Santa Maria Madalena"/>
        <s v="Jaguaruana"/>
        <s v="Britânia"/>
        <s v="Uruana"/>
        <s v="Brejões"/>
        <s v="Boca Do Acre"/>
        <s v="União Dos Palmares"/>
        <s v="São Miguel Do Guamá"/>
        <s v="Ceará-Mirim"/>
        <s v="São Lourenço Do Oeste"/>
        <s v="Itacarambi"/>
        <s v="Jangada"/>
        <s v="Carlos Chagas"/>
        <s v="Araporã"/>
        <s v="Charqueada"/>
        <s v="Águas De São Pedro"/>
        <s v="Abelardo Luz"/>
        <s v="Castelândia"/>
        <s v="Capinópolis"/>
        <s v="Turiaçu"/>
        <s v="Brejo Da Madre De Deus"/>
        <s v="Jeceaba"/>
        <s v="Floresta"/>
        <s v="Guareí"/>
        <s v="Mata Roma"/>
        <s v="Queiroz"/>
        <s v="Governador Celso Ramos"/>
        <s v="Nova Cruz"/>
        <s v="Brejo"/>
        <s v="Serra Dourada"/>
        <s v="Cláudia"/>
        <s v="Fonte Boa"/>
        <s v="Nova Venécia"/>
        <s v="Forquilhinha"/>
        <s v="São José Do Divino"/>
        <s v="Esperança"/>
        <s v="Massapê"/>
        <s v="Planaltino"/>
        <s v="Olindina"/>
        <s v="Edéia"/>
        <s v="Cuité"/>
        <s v="São Gonçalo Do Pará"/>
        <s v="Vila Nova Dos Martírios"/>
        <s v="Nova Prata Do Iguaçu"/>
        <s v="Cássia"/>
        <s v="Solânea"/>
        <s v="Ribeirão Branco"/>
        <s v="Castelo Do Piauí"/>
        <s v="Aimorés"/>
        <s v="São José Do Egito"/>
        <s v="Ipiranga"/>
        <s v="São Sebastião Da Grama"/>
        <s v="João Câmara"/>
        <s v="Amarante"/>
        <s v="Apuí"/>
        <s v="Nova Ponte"/>
        <s v="Guaraí"/>
        <s v="Cambira"/>
        <s v="Guaimbê"/>
        <s v="São José Da Lapa"/>
        <s v="Corrente"/>
        <s v="Paulistana"/>
        <s v="Nazário"/>
        <s v="Bom Sucesso"/>
        <s v="Valente"/>
        <s v="Carmo Da Cachoeira"/>
        <s v="Águas De Santa Bárbara"/>
        <s v="Benjamin Constant"/>
        <s v="Santa Helena"/>
        <s v="Morretes"/>
        <s v="Mamborê"/>
        <s v="São Felipe"/>
        <s v="Manoel Ribas"/>
        <s v="São José Do Rio Claro"/>
        <s v="Guiratinga"/>
        <s v="Montanha"/>
        <s v="Manicoré"/>
        <s v="Estiva Gerbi"/>
        <s v="Itatim"/>
        <s v="Coluna"/>
        <s v="Tailândia"/>
        <s v="São Francisco De Paula"/>
        <s v="Onda Verde"/>
        <s v="Santo Antônio Do Içá"/>
        <s v="Tremedal"/>
        <s v="Careiro"/>
        <s v="Barbosa Ferraz"/>
        <s v="Mangueirinha"/>
        <s v="São João D'Aliança"/>
        <s v="Alto Alegre Do Pindaré"/>
        <s v="São Sepé"/>
        <s v="Alto Paraíso De Goiás"/>
        <s v="Antônio João"/>
        <s v="Santo Expedito"/>
        <s v="Iranduba"/>
        <s v="São Luís Do Quitunde"/>
        <s v="Jandaia"/>
        <s v="Anapu"/>
        <s v="Carmo Do Rio Verde"/>
        <s v="Icó"/>
        <s v="Sete Barras"/>
        <s v="Mombuca"/>
        <s v="Santana Do Ipanema"/>
        <s v="Nova Olinda Do Maranhão"/>
        <s v="Nova Olinda Do Norte"/>
        <s v="Icatu"/>
        <s v="João Pinheiro"/>
        <s v="Apodi"/>
        <s v="Pocrane"/>
        <s v="Rio Formoso"/>
        <s v="São João Do Carú"/>
        <s v="Florestópolis"/>
        <s v="Embaúba"/>
        <s v="Ourolândia"/>
        <s v="Chapada Do Norte"/>
        <s v="Engenheiro Paulo De Frontin"/>
        <s v="Tapes"/>
        <s v="Ipubi"/>
        <s v="Oiapoque"/>
        <s v="Mariluz"/>
        <s v="Potiraguá"/>
        <s v="Solonópole"/>
        <s v="Queimadas"/>
        <s v="Canaã Dos Carajás"/>
        <s v="Aloândia"/>
        <s v="Inácio Martins"/>
        <s v="Camamu"/>
        <s v="Ilha Comprida"/>
        <s v="Vigia"/>
        <s v="Dores Do Indaiá"/>
        <s v="Conquista"/>
        <s v="Francisco Sá"/>
        <s v="Autazes"/>
        <s v="Uruará"/>
        <s v="São Thomé Das Letras"/>
        <s v="Morada Nova"/>
        <s v="Nazareno"/>
        <s v="Lajedo"/>
        <s v="Iaçu"/>
        <s v="Monsenhor Paulo"/>
        <s v="Congonhinhas"/>
        <s v="Jesuítas"/>
        <s v="Doutor Maurício Cardoso"/>
        <s v="Quitandinha"/>
        <s v="Angélica"/>
        <s v="Alto Taquari"/>
        <s v="Três Barras Do Paraná"/>
        <s v="Dom Pedro"/>
        <s v="Sabinópolis"/>
        <s v="Santo Antônio Do Sudoeste"/>
        <s v="Eusébio"/>
        <s v="Goianinha"/>
        <s v="Fortaleza Dos Nogueiras"/>
        <s v="Quatis"/>
        <s v="Santa Maria Da Serra"/>
        <s v="Roncador"/>
        <s v="Nova Russas"/>
        <s v="São Gabriel Da Palha"/>
        <s v="Bom Jardim De Goiás"/>
        <s v="Campos Gerais"/>
        <s v="Avanhandava"/>
        <s v="Bequimão"/>
        <s v="Mara Rosa"/>
        <s v="Itabaianinha"/>
        <s v="Terra Rica"/>
        <s v="São Raimundo Nonato"/>
        <s v="Santa Vitória"/>
        <s v="Doutor Camargo"/>
        <s v="Palmeira Das Missões"/>
        <s v="Aragarças"/>
        <s v="Valença Do Piauí"/>
        <s v="Cachoeira Dourada"/>
        <s v="Novo Repartimento"/>
        <s v="Capitão Poço"/>
        <s v="Acará"/>
        <s v="Altos"/>
        <s v="Sabáudia"/>
        <s v="Monção"/>
        <s v="Formosa Da Serra Negra"/>
        <s v="Carolina"/>
        <s v="Araguapaz"/>
        <s v="Macau"/>
        <s v="Canto Do Buriti"/>
        <s v="Conceição"/>
        <s v="São Sebastião Da Amoreira"/>
        <s v="Lago Verde"/>
        <s v="Padre Paraíso"/>
        <s v="Barbosa"/>
        <s v="Águas Vermelhas"/>
        <s v="Vitória Do Mearim"/>
        <s v="Santo Antônio Dos Lopes"/>
        <s v="Perdizes"/>
        <s v="Delmiro Gouveia"/>
        <s v="Araguatins"/>
        <s v="São Paulo Do Potengi"/>
        <s v="Iaciara"/>
        <s v="São Paulo De Olivença"/>
        <s v="Matupá"/>
        <s v="Caibi"/>
        <s v="Abaré"/>
        <s v="Nova União"/>
        <s v="Tijucas Do Sul"/>
        <s v="Caetés"/>
        <s v="Jaguaribe"/>
        <s v="Sud Mennucci"/>
        <s v="Jaguarão"/>
        <s v="Peçanha"/>
        <s v="Maiquinique"/>
        <s v="Licínio De Almeida"/>
        <s v="Salto Do Lontra"/>
        <s v="Ouvidor"/>
        <s v="Araçariguama"/>
        <s v="Canguaretama"/>
        <s v="Cantanhede"/>
        <s v="Sertaneja"/>
        <s v="Restinga"/>
        <s v="Oliveira Dos Brejinhos"/>
        <s v="Carmópolis De Minas"/>
        <s v="Paraibano"/>
        <s v="Nova Esperança Do Piriá"/>
        <s v="Paraipaba"/>
        <s v="Nova Olímpia"/>
        <s v="Divino"/>
        <s v="Ibirarema"/>
        <s v="Palmópolis"/>
        <s v="Fortuna"/>
        <s v="Pilão Arcado"/>
        <s v="Monte Alegre De Minas"/>
        <s v="Dom Cavati"/>
        <s v="Delfim Moreira"/>
        <s v="Sítio Novo"/>
        <s v="São José Do Belmonte"/>
        <s v="Rebouças"/>
        <s v="São Lourenço Da Serra"/>
        <s v="Rio Dos Cedros"/>
        <s v="Vitorino Freire"/>
        <s v="Adrianópolis"/>
        <s v="Barreirinhas"/>
        <s v="Nossa Senhora Da Glória"/>
        <s v="Nova Resende"/>
        <s v="Campo Florido"/>
        <s v="Botelhos"/>
        <s v="Mata Verde"/>
        <s v="Mairi"/>
        <s v="Natércia"/>
        <s v="Beberibe"/>
        <s v="Presidente Tancredo Neves"/>
        <s v="Uauá"/>
        <s v="Santa Juliana"/>
        <s v="Macaúbas"/>
        <s v="Altair"/>
        <s v="Dário Meira"/>
        <s v="Santaluz"/>
        <s v="Cidade Gaúcha"/>
        <s v="Montes Claros De Goiás"/>
        <s v="Ponto Novo"/>
        <s v="Buritirama"/>
        <s v="Vazante"/>
        <s v="Ribeirão Vermelho"/>
        <s v="Paripiranga"/>
        <s v="Borá"/>
        <s v="São João Do Piauí"/>
        <s v="Maracás"/>
        <s v="Tapauá"/>
        <s v="Presidente Olegário"/>
        <s v="Machadinho D'Oeste"/>
        <s v="Pratânia"/>
        <s v="Borba"/>
        <s v="Urucará"/>
        <s v="Novo Airão"/>
        <s v="São Benedito Do Rio Preto"/>
        <s v="Canindé De São Francisco"/>
        <s v="Barcelos"/>
        <s v="Santana Do Paraíso"/>
        <s v="Piripiri"/>
        <s v="Canutama"/>
        <s v="Jutaí"/>
        <s v="Ipixuna Do Pará"/>
        <s v="Breves"/>
        <s v="Pentecoste"/>
        <s v="Enéas Marques"/>
        <s v="Paranacity"/>
        <s v="Ribeirão Claro"/>
        <s v="Grão Mogol"/>
        <s v="Itaguajé"/>
        <s v="Florínea"/>
        <s v="Alcântara"/>
        <s v="São José Da Tapera"/>
        <s v="São Bernardo"/>
        <s v="Antonina"/>
        <s v="Itapoá"/>
        <s v="Mendes Pimentel"/>
        <s v="Cupira"/>
        <s v="Cezarina"/>
        <s v="Nova Crixás"/>
        <s v="Varre-Sai"/>
        <s v="Areal"/>
        <s v="Carmo Da Mata"/>
        <s v="Salto Do Itararé"/>
        <s v="Lapão"/>
        <s v="Campestre Do Maranhão"/>
        <s v="Caraúbas"/>
        <s v="Araquari"/>
        <s v="Curuçá"/>
        <s v="Rio Preto Da Eva"/>
        <s v="Antônio Dias"/>
        <s v="Catende"/>
        <s v="Toritama"/>
        <s v="Limeira Do Oeste"/>
        <s v="Alagoa Grande"/>
        <s v="São José De Mipibu"/>
        <s v="Espírito Santo Do Turvo"/>
        <s v="Mathias Lobato"/>
        <s v="Aurilândia"/>
        <s v="Pouso Redondo"/>
        <s v="Caridade"/>
        <s v="Cabeceiras"/>
        <s v="Pombal"/>
        <s v="Campos Sales"/>
        <s v="Duque Bacelar"/>
        <s v="Tutóia"/>
        <s v="Alto Santo"/>
        <s v="Trairi"/>
        <s v="Campos Verdes"/>
        <s v="Barreirinha"/>
        <s v="Inhambupe"/>
        <s v="Santana Do Cariri"/>
        <s v="Paracuru"/>
        <s v="Conselheiro Pena"/>
        <s v="Pratápolis"/>
        <s v="Novo Aripuanã"/>
        <s v="Santa Maria Do Suaçuí"/>
        <s v="Itaueira"/>
        <s v="Moju"/>
        <s v="Alvorada Do Sul"/>
        <s v="Nhamundá"/>
        <s v="Craíbas"/>
        <s v="Palma"/>
        <s v="Mari"/>
        <s v="Tumiritinga"/>
        <s v="Ituberá"/>
        <s v="Imbaú"/>
        <s v="Elesbão Veloso"/>
        <s v="São José Do Goiabal"/>
        <s v="Aruanã"/>
        <s v="Ulianópolis"/>
        <s v="João Dourado"/>
        <s v="Laranjal"/>
        <s v="Salinópolis"/>
        <s v="Parnarama"/>
        <s v="Envira"/>
        <s v="Tapira"/>
        <s v="Cândido De Abreu"/>
        <s v="Esperantina"/>
        <s v="Naque"/>
        <s v="Chuí"/>
        <s v="Nova Fátima"/>
        <s v="Ipu"/>
        <s v="Anagé"/>
        <s v="São Jorge Do Patrocínio"/>
        <s v="Tanhaçu"/>
        <s v="Cocos"/>
        <s v="São Jerônimo Da Serra"/>
        <s v="Riacho De Santana"/>
        <s v="Macaíba"/>
        <s v="Granja"/>
        <s v="São Francisco De Goiás"/>
        <s v="São Joaquim De Bicas"/>
        <s v="Formoso"/>
        <s v="Porto Amazonas"/>
        <s v="Itiúba"/>
        <s v="Muaná"/>
        <s v="Turvolândia"/>
        <s v="Joaíma"/>
        <s v="São Sebastião Do Maranhão"/>
        <s v="Taguatinga"/>
        <s v="Montividiu"/>
        <s v="Cujubim"/>
        <s v="Maria Da Fé"/>
        <s v="Alto Jequitibá"/>
        <s v="Campos Altos"/>
        <s v="Guadalupe"/>
        <s v="São Ludgero"/>
        <s v="Machacalis"/>
        <s v="Mirabela"/>
        <s v="Itaipé"/>
        <s v="Apicum-Açu"/>
        <s v="Planaltina Do Paraná"/>
        <s v="Júlio De Castilhos"/>
        <s v="Baraúna"/>
        <s v="Silveiras"/>
        <s v="Tibagi"/>
        <s v="Moema"/>
        <s v="Oeiras"/>
        <s v="Iraquara"/>
        <s v="Firminópolis"/>
        <s v="Cocalzinho De Goiás"/>
        <s v="Girau Do Ponciano"/>
        <s v="Formosa Do Oeste"/>
        <s v="Itanhém"/>
        <s v="Matinha"/>
        <s v="Itaju Do Colônia"/>
        <s v="Itaiópolis"/>
        <s v="Senador Alexandre Costa"/>
        <s v="Planalto"/>
        <s v="Sete Quedas"/>
        <s v="Mossâmedes"/>
        <s v="São Carlos Do Ivaí"/>
        <s v="Parelhas"/>
        <s v="Quinta Do Sol"/>
        <s v="Tobias Barreto"/>
        <s v="Nazaré Da Mata"/>
        <s v="Tabira"/>
        <s v="Taquaraçu De Minas"/>
        <s v="Urandi"/>
        <s v="Santa Bárbara De Goiás"/>
        <s v="Ubaporanga"/>
        <s v="Santa Brígida"/>
        <s v="Pauini"/>
        <s v="Prainha"/>
        <s v="Piratininga"/>
        <s v="Pinhalão"/>
        <s v="Cachoeira Da Prata"/>
        <s v="Lagoa Grande"/>
        <s v="Cruzeiro Da Fortaleza"/>
        <s v="Cachoeira De Pajeú"/>
        <s v="Tomazina"/>
        <s v="Brasília De Minas"/>
        <s v="São João Da Ponte"/>
        <s v="Entre Folhas"/>
        <s v="Paranaiguara"/>
        <s v="Nova Timboteua"/>
        <s v="Baixo Guandu"/>
        <s v="Pedro Alexandre"/>
        <s v="Boa Vista Da Aparecida"/>
        <s v="Maragogi"/>
        <s v="Pedro Ii"/>
        <s v="Santa Margarida"/>
        <s v="Joviânia"/>
        <s v="Portel"/>
        <s v="Tocantinópolis"/>
        <s v="Caatiba"/>
        <s v="Atalaia"/>
        <s v="Dom Basílio"/>
        <s v="Bela Vista De Minas"/>
        <s v="Angical"/>
        <s v="Corumbá De Goiás"/>
        <s v="Amontada"/>
        <s v="Santa Carmem"/>
        <s v="Fênix"/>
        <s v="Anastácio"/>
        <s v="Monte Negro"/>
        <s v="Carmo Do Cajuru"/>
        <s v="Orizona"/>
        <s v="Baturité"/>
        <s v="Iuiu"/>
        <s v="Princesa Isabel"/>
        <s v="Itacaré"/>
        <s v="Biritiba Mirim"/>
        <s v="São Desidério"/>
        <s v="Porto Calvo"/>
        <s v="Comendador Levy Gasparian"/>
        <s v="Rio Acima"/>
        <s v="Porto Murtinho"/>
        <s v="São José Do Jacuri"/>
        <s v="Augusto Corrêa"/>
        <s v="Itapejara D'Oeste"/>
        <s v="Simão Dias"/>
        <s v="Soure"/>
        <s v="Divisópolis"/>
        <s v="Coração De Jesus"/>
        <s v="Nova Mamoré"/>
        <s v="São João Do Manteninha"/>
        <s v="Itaperuçu"/>
        <s v="Aurora Do Pará"/>
        <s v="Nova Alvorada Do Sul"/>
        <s v="Caiabu"/>
        <s v="Prado"/>
        <s v="Buritizeiro"/>
        <s v="Alenquer"/>
        <s v="Junqueiro"/>
        <s v="Beruri"/>
        <s v="São Miguel Do Guaporé"/>
        <s v="Conceição Do Pará"/>
        <s v="Jequitaí"/>
        <s v="Joaquim Gomes"/>
        <s v="Arinos"/>
        <s v="Itupiranga"/>
        <s v="Presidente Sarney"/>
        <s v="Brasiléia"/>
        <s v="Ipixuna"/>
        <s v="União"/>
        <s v="Araioses"/>
        <s v="Campo Erê"/>
        <s v="Viseu"/>
        <s v="Piracuruca"/>
        <s v="Sertânia"/>
        <s v="Igarapé-Miri"/>
        <s v="Varzelândia"/>
        <s v="Dona Eusébia"/>
        <s v="Coruripe"/>
        <s v="Custódia"/>
        <s v="Juruti"/>
        <s v="Buíque"/>
        <s v="Diamante Do Norte"/>
        <s v="Charqueadas"/>
        <s v="Batalha"/>
        <s v="Cachoeira Alta"/>
        <s v="Alto Paraíso"/>
        <s v="Gurinhatã"/>
        <s v="Serra Azul"/>
        <s v="Teixeira Soares"/>
        <s v="Manaquiri"/>
        <s v="Santana De Pirapama"/>
        <s v="São Domingos"/>
        <s v="Marechal Deodoro"/>
        <s v="Pirajuba"/>
        <s v="Capela"/>
        <s v="Fama"/>
        <s v="Mazagão"/>
        <s v="Missal"/>
        <s v="Barra Da Estiva"/>
        <s v="Floresta Azul"/>
        <s v="Tupanciretã"/>
        <s v="Bocaiúva Do Sul"/>
        <s v="Datas"/>
        <s v="Santa Cruz Da Vitória"/>
        <s v="Serra Dos Aimorés"/>
        <s v="Santa Cruz Cabrália"/>
        <s v="Rio Largo"/>
        <s v="Ponte Serrada"/>
        <s v="Campanário"/>
        <s v="Rio Do Prado"/>
        <s v="Aquidabã"/>
        <s v="Maurilândia"/>
        <s v="Barra"/>
        <s v="Serra Do Ramalho"/>
        <s v="Vicentinópolis"/>
        <s v="Felisburgo"/>
        <s v="Lagoa Da Canoa"/>
        <s v="Tracuateua"/>
        <s v="Boca Da Mata"/>
        <s v="São Cristóvão"/>
        <s v="Santa Cecília"/>
        <s v="Brasilândia"/>
        <s v="Rio Bonito Do Iguaçu"/>
        <s v="Moreira Sales"/>
        <s v="Poço Redondo"/>
        <s v="Pompéu"/>
        <s v="Ivaí"/>
        <s v="Paulo Ramos"/>
        <s v="Igaci"/>
        <s v="Itagi"/>
        <s v="Claraval"/>
        <s v="São Jerônimo"/>
        <s v="Terra Santa"/>
        <s v="Teotônio Vilela"/>
        <s v="Cacequi"/>
        <s v="Candói"/>
        <s v="Piancó"/>
        <s v="Santana Da Ponte Pensa"/>
        <s v="Igreja Nova"/>
        <s v="Monte Alegre De Goiás"/>
        <s v="Pão De Açúcar"/>
        <s v="Candeias Do Jamari"/>
        <s v="Salitre"/>
        <s v="Miguel Alves"/>
        <s v="Água Fria"/>
        <s v="Paratinga"/>
        <s v="Murici"/>
        <s v="São Francisco Do Guaporé"/>
        <s v="Cândido Sales"/>
        <s v="Wanderley"/>
        <s v="Ferreira Gomes"/>
        <s v="Areia"/>
        <s v="Canapi"/>
        <s v="Campo Alegre"/>
        <s v="Várzea Da Palma"/>
        <s v="Papanduva"/>
        <s v="Baependi"/>
        <s v="Guamaré"/>
        <s v="Eldorado Do Sul"/>
        <s v="Campos De Júlio"/>
        <s v="Nova Ubiratã"/>
        <s v="Itiquira"/>
        <s v="Marataízes"/>
        <s v="Fronteira"/>
        <s v="Chapadão Do Céu"/>
        <s v="Santa Maria De Jetibá"/>
        <s v="Vitória Do Xingu"/>
        <s v="Arroio Do Meio"/>
        <s v="Três Coroas"/>
        <s v="Aratiba"/>
        <s v="Ivoti"/>
        <s v="Alto Araguaia"/>
        <s v="Porto Belo"/>
        <s v="Rio Pardo"/>
        <s v="Brasnorte"/>
        <s v="Laranjal Do Jari"/>
        <s v="Seara"/>
        <s v="Itaporanga D'Ajuda"/>
        <s v="Pedra Preta"/>
        <s v="Itapiranga"/>
        <s v="Anchieta"/>
        <s v="Confresa"/>
        <s v="Taquari"/>
        <s v="Domingos Martins"/>
        <s v="Nova Bassano"/>
        <s v="Garuva"/>
        <s v="Curralinho"/>
        <s v="São João"/>
        <s v="Capivari De Baixo"/>
        <s v="Santa Bárbara Do Sul"/>
        <s v="Ilhota"/>
        <s v="Iacanga"/>
        <s v="Ipiranga Do Norte"/>
        <s v="Ibiraci"/>
        <s v="Itaquiraí"/>
        <s v="Serafina Corrêa"/>
        <s v="Roque Gonzales"/>
        <s v="Rio Paranaíba"/>
        <s v="Indianópolis"/>
        <s v="Aral Moreira"/>
        <s v="Correia Pinto"/>
        <s v="Matias Barbosa"/>
        <s v="Salto Do Jacuí"/>
        <s v="Medicilândia"/>
        <s v="Itaitinga"/>
        <s v="São José Da Barra"/>
        <s v="Treze Tílias"/>
        <s v="Rolante"/>
        <s v="Palmitos"/>
        <s v="Breu Branco"/>
        <s v="Rosário Do Catete"/>
        <s v="Santo Augusto"/>
        <s v="Mondaí"/>
        <s v="Santo Antônio Do Leverger"/>
        <s v="Antônio Prado"/>
        <s v="Cunha Porã"/>
        <s v="Poconé"/>
        <s v="Nova Trento"/>
        <s v="Peixe"/>
        <s v="Rorainópolis"/>
        <s v="Sananduva"/>
        <s v="Limoeiro De Anadia"/>
        <s v="Areia Branca"/>
        <s v="Bujaru"/>
        <s v="Tasso Fragoso"/>
        <s v="Jaguaré"/>
        <s v="Oeiras Do Pará"/>
        <s v="Sooretama"/>
        <s v="São Miguel Das Missões"/>
        <s v="Santo Cristo"/>
        <s v="Garopaba"/>
        <s v="Xangri-Lá"/>
        <s v="Sena Madureira"/>
        <s v="Afonso Cláudio"/>
        <s v="Riachão Das Neves"/>
        <s v="Nuporanga"/>
        <s v="Pirapetinga"/>
        <s v="Candiota"/>
        <s v="Madre De Deus"/>
        <s v="Jaguaruna"/>
        <s v="Lagoa Da Confusão"/>
        <s v="Pedras De Fogo"/>
        <s v="Tupandi"/>
        <s v="Chapada"/>
        <s v="São Francisco De Assis"/>
        <s v="Itarema"/>
        <s v="Água Azul Do Norte"/>
        <s v="Iúna"/>
        <s v="Tarauacá"/>
        <s v="Vila Bela Da Santíssima Trindade"/>
        <s v="Agudo"/>
        <s v="Planura"/>
        <s v="Denise"/>
        <s v="Pilar"/>
        <s v="Conceição Da Barra"/>
        <s v="Butiá"/>
        <s v="Pinhal Grande"/>
        <s v="Sento Sé"/>
        <s v="Faxinal Dos Guedes"/>
        <s v="Catanduvas"/>
        <s v="Ubajara"/>
        <s v="Siderópolis"/>
        <s v="Tapera"/>
        <s v="Casca"/>
        <s v="São Raimundo Das Mangabeiras"/>
        <s v="Herval D'Oeste"/>
        <s v="Campo Alegre De Goiás"/>
        <s v="Caravelas"/>
        <s v="Mucugê"/>
        <s v="Jaci"/>
        <s v="São José Do Norte"/>
        <s v="Limoeiro Do Ajuru"/>
        <s v="Feliz"/>
        <s v="Uruburetama"/>
        <s v="Vargem Alta"/>
        <s v="Goianésia Do Pará"/>
        <s v="Guaranésia"/>
        <s v="Itapicuru"/>
        <s v="Tabaporã"/>
        <s v="Nova Canaã Do Norte"/>
        <s v="Maripá"/>
        <s v="Rio Piracicaba"/>
        <s v="Castro Alves"/>
        <s v="Itaipulândia"/>
        <s v="Itamarandiba"/>
        <s v="Tenente Portela"/>
        <s v="Glorinha"/>
        <s v="Santa Tereza Do Oeste"/>
        <s v="Gaúcha Do Norte"/>
        <s v="Quilombo"/>
        <s v="Extremoz"/>
        <s v="Alfredo Chaves"/>
        <s v="Piúma"/>
        <s v="Carmópolis"/>
        <s v="Vista Alegre Do Alto"/>
        <s v="Catuípe"/>
        <s v="Senador Guiomard"/>
        <s v="Batayporã"/>
        <s v="Piratini"/>
        <s v="Ecoporanga"/>
        <s v="Rurópolis"/>
        <s v="Feijó"/>
        <s v="Dom Aquino"/>
        <s v="Lagoa Formosa"/>
        <s v="Baião"/>
        <s v="Pombos"/>
        <s v="Juranda"/>
        <s v="Cachoeira De Minas"/>
        <s v="Picada Café"/>
        <s v="Ibatiba"/>
        <s v="Mostardas"/>
        <s v="Canápolis"/>
        <s v="Quixeré"/>
        <s v="Tupãssi"/>
        <s v="Eldorado Do Carajás"/>
        <s v="São Caitano"/>
        <s v="Ervália"/>
        <s v="Wenceslau Guimarães"/>
        <s v="São Domingos Do Capim"/>
        <s v="Água Doce"/>
        <s v="Crissiumal"/>
        <s v="Afuá"/>
        <s v="Porto Grande"/>
        <s v="Barra Do Ribeiro"/>
        <s v="Ronda Alta"/>
        <s v="Orobó"/>
        <s v="Santo Antônio Do Tauá"/>
        <s v="Nova Santa Rosa"/>
        <s v="Arroio Do Tigre"/>
        <s v="Nova Era"/>
        <s v="Trairão"/>
        <s v="Ipumirim"/>
        <s v="Coronel Bicaco"/>
        <s v="Nova Brasilândia D'Oeste"/>
        <s v="Santo Antônio Das Missões"/>
        <s v="Juscimeira"/>
        <s v="Borda Da Mata"/>
        <s v="Aporé"/>
        <s v="Buriti Alegre"/>
        <s v="Martinho Campos"/>
        <s v="Augusto Pestana"/>
        <s v="Pedra Branca Do Amapari"/>
        <s v="Xambioá"/>
        <s v="José De Freitas"/>
        <s v="Nova Araçá"/>
        <s v="Cambuquira"/>
        <s v="Senador Pompeu"/>
        <s v="Maruim"/>
        <s v="Jacinto Machado"/>
        <s v="Bossoroca"/>
        <s v="Lagoa De Itaenga"/>
        <s v="Una"/>
        <s v="Guarani Das Missões"/>
        <s v="Fortaleza Dos Valos"/>
        <s v="Pinheiro Machado"/>
        <s v="Pains"/>
        <s v="Santa Izabel Do Oeste"/>
        <s v="Dianópolis"/>
        <s v="Belmonte"/>
        <s v="Avaí"/>
        <s v="Água Santa"/>
        <s v="Nossa Senhora Das Dores"/>
        <s v="Saudades"/>
        <s v="Amélia Rodrigues"/>
        <s v="Mocajuba"/>
        <s v="Nova Palma"/>
        <s v="Bom Retiro"/>
        <s v="Astolfo Dutra"/>
        <s v="Verê"/>
        <s v="Tuntum"/>
        <s v="Chupinguaia"/>
        <s v="Jambeiro"/>
        <s v="Salvador Do Sul"/>
        <s v="São José Do Cerrito"/>
        <s v="Ribeirópolis"/>
        <s v="Governador Mangabeira"/>
        <s v="Marco"/>
        <s v="Pantano Grande"/>
        <s v="Alfredo Wagner"/>
        <s v="Ibiraiaras"/>
        <s v="Tuparendi"/>
        <s v="Roseira"/>
        <s v="Curaçá"/>
        <s v="São José Do Ouro"/>
        <s v="Lontras"/>
        <s v="Marilândia Do Sul"/>
        <s v="Constantina"/>
        <s v="Araújos"/>
        <s v="Plácido De Castro"/>
        <s v="Ajuricaba"/>
        <s v="Arceburgo"/>
        <s v="Matriz De Camaragibe"/>
        <s v="Paraí"/>
        <s v="São Jorge Do Ivaí"/>
        <s v="Concórdia Do Pará"/>
        <s v="Cerro Azul"/>
        <s v="Sertão"/>
        <s v="Alcobaça"/>
        <s v="Rio Tinto"/>
        <s v="Rodeio"/>
        <s v="Brejetuba"/>
        <s v="Atílio Vivacqua"/>
        <s v="Luís Correia"/>
        <s v="Coronel Freitas"/>
        <s v="Morada Nova De Minas"/>
        <s v="Pejuçara"/>
        <s v="Água Preta"/>
        <s v="Monte Belo"/>
        <s v="Ibimirim"/>
        <s v="Conde"/>
        <s v="Cidreira"/>
        <s v="Rio Pardo De Minas"/>
        <s v="Porto Da Folha"/>
        <s v="São José Da Laje"/>
        <s v="Alagoa Nova"/>
        <s v="Minas Novas"/>
        <s v="Nioaque"/>
        <s v="Aceguá"/>
        <s v="Lima Duarte"/>
        <s v="Cavalcante"/>
        <s v="Bom Retiro Do Sul"/>
        <s v="Lavras Do Sul"/>
        <s v="Erval Seco"/>
        <s v="Santa Rita De Cássia"/>
        <s v="Itaguaçu"/>
        <s v="Icapuí"/>
        <s v="Arvorezinha"/>
        <s v="Lebon Régis"/>
        <s v="Itarantim"/>
        <s v="Alvorada D'Oeste"/>
        <s v="Muçum"/>
        <s v="Cafarnaum"/>
        <s v="Vila Valério"/>
        <s v="Vidal Ramos"/>
        <s v="Pontão"/>
        <s v="Vera Cruz Do Oeste"/>
        <s v="São Vicente Do Sul"/>
        <s v="Terra Nova Do Norte"/>
        <s v="Maçambará"/>
        <s v="Taquarana"/>
        <s v="Dumont"/>
        <s v="Novo Cruzeiro"/>
        <s v="Ibiraçu"/>
        <s v="Santa Clara Do Sul"/>
        <s v="Poço Verde"/>
        <s v="Lagoa Dourada"/>
        <s v="Jaguari"/>
        <s v="Cabo Verde"/>
        <s v="Brasil Novo"/>
        <s v="Bananeiras"/>
        <s v="Laje"/>
        <s v="Itarumã"/>
        <s v="Acrelândia"/>
        <s v="Vale Do Sol"/>
        <s v="São Domingos Do Norte"/>
        <s v="Caldas"/>
        <s v="Cantá"/>
        <s v="Meleiro"/>
        <s v="Dom Feliciano"/>
        <s v="Taquaritinga Do Norte"/>
        <s v="Exu"/>
        <s v="Ilha De Itamaracá"/>
        <s v="Três Cachoeiras"/>
        <s v="Pocinhos"/>
        <s v="Arroio Dos Ratos"/>
        <s v="Manoel Viana"/>
        <s v="Trombudo Central"/>
        <s v="Marilândia"/>
        <s v="Entre Rios Do Oeste"/>
        <s v="Miguel Calmon"/>
        <s v="Descanso"/>
        <s v="Agrestina"/>
        <s v="Guia Lopes Da Laguna"/>
        <s v="Garrafão Do Norte"/>
        <s v="Itá"/>
        <s v="Palma Sola"/>
        <s v="Guaratinga"/>
        <s v="Cândido Godói"/>
        <s v="Miranorte"/>
        <s v="Irituia"/>
        <s v="Ipê"/>
        <s v="Marapanim"/>
        <s v="Salto Grande"/>
        <s v="Capivari Do Sul"/>
        <s v="Santa Maria Do Herval"/>
        <s v="Riachão"/>
        <s v="Xapuri"/>
        <s v="Orocó"/>
        <s v="Iraí De Minas"/>
        <s v="Anaurilândia"/>
        <s v="Pereiro"/>
        <s v="Pancas"/>
        <s v="Inaciolândia"/>
        <s v="Cristais"/>
        <s v="Selbach"/>
        <s v="Carira"/>
        <s v="Mutuípe"/>
        <s v="Maracanã"/>
        <s v="Campo Belo Do Sul"/>
        <s v="Campinas Do Sul"/>
        <s v="Riachão Do Dantas"/>
        <s v="Conceição Do Rio Verde"/>
        <s v="Vicentina"/>
        <s v="Doverlândia"/>
        <s v="Ibirapuã"/>
        <s v="São Miguel"/>
        <s v="Gurupá"/>
        <s v="Ponta De Pedras"/>
        <s v="Costa Marques"/>
        <s v="Manga"/>
        <s v="Conceição Do Castelo"/>
        <s v="Japurá"/>
        <s v="Itarana"/>
        <s v="Pedro Gomes"/>
        <s v="Vila Maria"/>
        <s v="Campo Do Brito"/>
        <s v="Gravatal"/>
        <s v="Ibiaçá"/>
        <s v="Joanópolis"/>
        <s v="São Martinho"/>
        <s v="Santa Leopoldina"/>
        <s v="Seringueiras"/>
        <s v="Tucunduva"/>
        <s v="Mercedes"/>
        <s v="Jaboticatubas"/>
        <s v="Canhotinho"/>
        <s v="Chiapetta"/>
        <s v="Grão Pará"/>
        <s v="Nova Laranjeiras"/>
        <s v="Gaurama"/>
        <s v="Olho D'Água Das Flores"/>
        <s v="Sinimbu"/>
        <s v="Nova Cantu"/>
        <s v="Urupá"/>
        <s v="Bodoquena"/>
        <s v="Terra De Areia"/>
        <s v="Irani"/>
        <s v="Rio Do Oeste"/>
        <s v="Andrelândia"/>
        <s v="São Francisco Do Pará"/>
        <s v="Balneário Pinhal"/>
        <s v="Entre Rios Do Sul"/>
        <s v="Arroio Do Sal"/>
        <s v="Santana Do Acaraú"/>
        <s v="Carinhanha"/>
        <s v="Esmeralda"/>
        <s v="Dois Irmãos Do Buriti"/>
        <s v="Jataizinho"/>
        <s v="Campo Alegre De Lourdes"/>
        <s v="Cocal"/>
        <s v="Santana Da Boa Vista"/>
        <s v="Mirante Da Serra"/>
        <s v="Eugênio De Castro"/>
        <s v="Frei Paulo"/>
        <s v="Rio Novo Do Sul"/>
        <s v="Barão De Cotegipe"/>
        <s v="Rialma"/>
        <s v="Orós"/>
        <s v="Campo Novo"/>
        <s v="Capela De Santana"/>
        <s v="Ministro Andreazza"/>
        <s v="Governador Lindenberg"/>
        <s v="Mâncio Lima"/>
        <s v="Anajás"/>
        <s v="Jari"/>
        <s v="Rio Das Flores"/>
        <s v="Governador Nunes Freire"/>
        <s v="Jucurutu"/>
        <s v="Salgado"/>
        <s v="Belém Do São Francisco"/>
        <s v="Abre Campo"/>
        <s v="Gouvelândia"/>
        <s v="Major Vieira"/>
        <s v="Anta Gorda"/>
        <s v="Itagibá"/>
        <s v="Amaraji"/>
        <s v="Ubaíra"/>
        <s v="Luzilândia"/>
        <s v="Xavantina"/>
        <s v="Rondinha"/>
        <s v="Imigrante"/>
        <s v="Alto Parnaíba"/>
        <s v="Fronteiras"/>
        <s v="Barros Cassal"/>
        <s v="Monte Azul"/>
        <s v="São José De Ubá"/>
        <s v="Tuneiras Do Oeste"/>
        <s v="Barão"/>
        <s v="Sapeaçu"/>
        <s v="Feira Grande"/>
        <s v="Raposos"/>
        <s v="Fontoura Xavier"/>
        <s v="São Roque Do Canaã"/>
        <s v="Coração De Maria"/>
        <s v="Forquilha"/>
        <s v="Palmitinho"/>
        <s v="Chã Grande"/>
        <s v="Nova Soure"/>
        <s v="Salto Veloso"/>
        <s v="Taperoá"/>
        <s v="Bálsamo"/>
        <s v="Caririaçu"/>
        <s v="Lobato"/>
        <s v="Jucás"/>
        <s v="Ourém"/>
        <s v="Boa Vista Do Incra"/>
        <s v="Chapada Gaúcha"/>
        <s v="Aurora"/>
        <s v="São José Do Calçado"/>
        <s v="Coqueiral"/>
        <s v="Melgaço"/>
        <s v="São José De Piranhas"/>
        <s v="Água Branca"/>
        <s v="Simonésia"/>
        <s v="Trizidela Do Vale"/>
        <s v="Borrazópolis"/>
        <s v="Brazópolis"/>
        <s v="Imaruí"/>
        <s v="Indiaroba"/>
        <s v="Tupanatinga"/>
        <s v="Ibirataia"/>
        <s v="São Félix"/>
        <s v="Itaúba"/>
        <s v="Faxinal Do Soturno"/>
        <s v="Minas Do Leão"/>
        <s v="Venturosa"/>
        <s v="Santa Rita De Caldas"/>
        <s v="Muqui"/>
        <s v="Cachoeira Do Arari"/>
        <s v="Cerro Grande Do Sul"/>
        <s v="Ipuiúna"/>
        <s v="Caibaté"/>
        <s v="Feira Nova"/>
        <s v="Corumbataí"/>
        <s v="Armazém"/>
        <s v="Passo Do Sobrado"/>
        <s v="Águia Branca"/>
        <s v="Salete"/>
        <s v="Abatiá"/>
        <s v="Canelinha"/>
        <s v="Paranhos"/>
        <s v="Itapororoca"/>
        <s v="Cristal"/>
        <s v="Panelas"/>
        <s v="Picuí"/>
        <s v="Mineiros Do Tietê"/>
        <s v="São Tiago"/>
        <s v="Paverama"/>
        <s v="Sertão Santana"/>
        <s v="Redentora"/>
        <s v="Ibicuí"/>
        <s v="Nova Erechim"/>
        <s v="Passa Tempo"/>
        <s v="Lagamar"/>
        <s v="Sumé"/>
        <s v="Quatro Pontes"/>
        <s v="Pio Xii"/>
        <s v="Riachuelo"/>
        <s v="Santana Da Vargem"/>
        <s v="Rodeio Bonito"/>
        <s v="Viadutos"/>
        <s v="Victor Graeff"/>
        <s v="Hulha Negra"/>
        <s v="Machadinho"/>
        <s v="Uiraúna"/>
        <s v="Resende Costa"/>
        <s v="Iraí"/>
        <s v="Barro"/>
        <s v="Trindade Do Sul"/>
        <s v="Salvaterra"/>
        <s v="Ibitirama"/>
        <s v="Porto Xavier"/>
        <s v="Campo Do Meio"/>
        <s v="Bom Jesus Do Tocantins"/>
        <s v="São Joaquim Do Monte"/>
        <s v="Vila Pavão"/>
        <s v="Piranga"/>
        <s v="Buriti Dos Lopes"/>
        <s v="Macarani"/>
        <s v="Pedralva"/>
        <s v="São José Da Bela Vista"/>
        <s v="Guimarânia"/>
        <s v="Camocim De São Félix"/>
        <s v="Utinga"/>
        <s v="Remígio"/>
        <s v="Vila Flores"/>
        <s v="Pereiras"/>
        <s v="Afrânio"/>
        <s v="Novo Horizonte Do Oeste"/>
        <s v="Tacaratu"/>
        <s v="Japoatã"/>
        <s v="São Tomás De Aquino"/>
        <s v="Santa Luzia D'Oeste"/>
        <s v="São João Do Itaperiú"/>
        <s v="Nova Alvorada"/>
        <s v="Piquete"/>
        <s v="Guarantã"/>
        <s v="Quevedos"/>
        <s v="General Câmara"/>
        <s v="Reriutaba"/>
        <s v="Santa Luzia Do Pará"/>
        <s v="Santa Bárbara Do Pará"/>
        <s v="Irapuã"/>
        <s v="Harmonia"/>
        <s v="Campina Das Missões"/>
        <s v="Mantenópolis"/>
        <s v="Flores"/>
        <s v="Juazeirinho"/>
        <s v="Piritiba"/>
        <s v="Água Doce Do Norte"/>
        <s v="Saldanha Marinho"/>
        <s v="Ernestina"/>
        <s v="Jardim Do Seridó"/>
        <s v="Amapá"/>
        <s v="Treze De Maio"/>
        <s v="Cambará Do Sul"/>
        <s v="Itapirapuã"/>
        <s v="Central"/>
        <s v="Coremas"/>
        <s v="Banabuiú"/>
        <s v="Araçagi"/>
        <s v="Carnaíba"/>
        <s v="Antônio Carlos"/>
        <s v="Campestre Da Serra"/>
        <s v="Altinho"/>
        <s v="Regeneração"/>
        <s v="Poção De Pedras"/>
        <s v="Anita Garibaldi"/>
        <s v="Timbiras"/>
        <s v="Campos Novos Paulista"/>
        <s v="Baixa Grande"/>
        <s v="Virginópolis"/>
        <s v="Poté"/>
        <s v="Ipanguaçu"/>
        <s v="São Nicolau"/>
        <s v="Iaras"/>
        <s v="Jerônimo Monteiro"/>
        <s v="Bom Jesus Do Norte"/>
        <s v="Cacaulândia"/>
        <s v="Laranja Da Terra"/>
        <s v="Nova Esperança Do Sul"/>
        <s v="Coronel João Sá"/>
        <s v="Ipaba"/>
        <s v="Miradouro"/>
        <s v="Miraguaí"/>
        <s v="Esperantinópolis"/>
        <s v="Santa Cruz Da Conceição"/>
        <s v="Ciríaco"/>
        <s v="Nossa Senhora Aparecida"/>
        <s v="Imbuia"/>
        <s v="Farias Brito"/>
        <s v="Areiópolis"/>
        <s v="Maribondo"/>
        <s v="Reginópolis"/>
        <s v="Pio Ix"/>
        <s v="São Luís Gonzaga Do Maranhão"/>
        <s v="Echaporã"/>
        <s v="São José Do Hortêncio"/>
        <s v="Simplício Mendes"/>
        <s v="Baianópolis"/>
        <s v="Teixeira"/>
        <s v="Dores Do Rio Preto"/>
        <s v="Novo Lino"/>
        <s v="Guarani"/>
        <s v="Malhador"/>
        <s v="Montalvânia"/>
        <s v="Malhada"/>
        <s v="Pacoti"/>
        <s v="David Canabarro"/>
        <s v="Iracema"/>
        <s v="Pedro Osório"/>
        <s v="Porteiras"/>
        <s v="Teixeiras"/>
        <s v="Manoel Urbano"/>
        <s v="Bom Jesus Da Penha"/>
        <s v="Jaborá"/>
        <s v="Ribeiro Gonçalves"/>
        <s v="Dilermando De Aguiar"/>
        <s v="Passagem Franca"/>
        <s v="Cotiporã"/>
        <s v="Tiradentes Do Sul"/>
        <s v="Pindobaçu"/>
        <s v="Liberato Salzano"/>
        <s v="São João Da Urtiga"/>
        <s v="Poloni"/>
        <s v="Virgínia"/>
        <s v="São Caetano De Odivelas"/>
        <s v="América Dourada"/>
        <s v="Jaguaribara"/>
        <s v="Saloá"/>
        <s v="Primavera"/>
        <s v="Jardim De Piranhas"/>
        <s v="Cipó"/>
        <s v="Angicos"/>
        <s v="Maquiné"/>
        <s v="Senador José Porfírio"/>
        <s v="Alagoinha"/>
        <s v="Alexandria"/>
        <s v="Sabino"/>
        <s v="Grandes Rios"/>
        <s v="Belo Campo"/>
        <s v="Nova Canaã"/>
        <s v="Nova Aliança"/>
        <s v="Segredo"/>
        <s v="Jitaúna"/>
        <s v="Progresso"/>
        <s v="Ilópolis"/>
        <s v="Riozinho"/>
        <s v="Garruchos"/>
        <s v="Boa Vista Do Tupim"/>
        <s v="Herval"/>
        <s v="Vila Nova Do Sul"/>
        <s v="Nortelândia"/>
        <s v="Estrela Velha"/>
        <s v="Loreto"/>
        <s v="Silvanópolis"/>
        <s v="Acajutiba"/>
        <s v="Vargeão"/>
        <s v="Piquet Carneiro"/>
        <s v="Boqueirão Do Leão"/>
        <s v="Umarizal"/>
        <s v="Barra Funda"/>
        <s v="Serra Branca"/>
        <s v="Gilbués"/>
        <s v="Mercês"/>
        <s v="Tunápolis"/>
        <s v="Jacuí"/>
        <s v="Mirangaba"/>
        <s v="Fazenda Vilanova"/>
        <s v="Barão Do Triunfo"/>
        <s v="Buenópolis"/>
        <s v="Modelo"/>
        <s v="Goiandira"/>
        <s v="Euclides Da Cunha Paulista"/>
        <s v="Arauá"/>
        <s v="Ibirapuitã"/>
        <s v="Itanhomi"/>
        <s v="Gonçalves Dias"/>
        <s v="Marcelino Ramos"/>
        <s v="Amaral Ferrador"/>
        <s v="Ladainha"/>
        <s v="Rio De Contas"/>
        <s v="Lajes"/>
        <s v="Ferros"/>
        <s v="Caxambu Do Sul"/>
        <s v="Witmarsum"/>
        <s v="Timbé Do Sul"/>
        <s v="Alto Paraguai"/>
        <s v="São José Dos Ausentes"/>
        <s v="Santo Amaro Das Brotas"/>
        <s v="Curuá"/>
        <s v="Tavares"/>
        <s v="Mata"/>
        <s v="Rancho Queimado"/>
        <s v="Rio Novo"/>
        <s v="Alegria"/>
        <s v="Paim Filho"/>
        <s v="Arapoema"/>
        <s v="Maximiliano De Almeida"/>
        <s v="Áurea"/>
        <s v="Catarina"/>
        <s v="Santo Antônio Do Planalto"/>
        <s v="Pirambu"/>
        <s v="Candiba"/>
        <s v="Alto Alegre"/>
        <s v="Itajá"/>
        <s v="Coimbra"/>
        <s v="Pedrinhas Paulista"/>
        <s v="Aiuaba"/>
        <s v="Jurema"/>
        <s v="Porto Lucena"/>
        <s v="Alecrim"/>
        <s v="Piracema"/>
        <s v="Águas De Chapecó"/>
        <s v="Fazenda Nova"/>
        <s v="Itabirinha"/>
        <s v="Gararu"/>
        <s v="Jacinto"/>
        <s v="Riachinho"/>
        <s v="Torixoréu"/>
        <s v="Iapu"/>
        <s v="Cumaru"/>
        <s v="Vicente Dutra"/>
        <s v="Severiano De Almeida"/>
        <s v="Filadélfia"/>
        <s v="Caiçara"/>
        <s v="Matrinchã"/>
        <s v="Rio Do Antônio"/>
        <s v="Atalanta"/>
        <s v="Maratá"/>
        <s v="Ocauçu"/>
        <s v="Caraá"/>
        <s v="Bacuri"/>
        <s v="Álvares Florence"/>
        <s v="Nova Bréscia"/>
        <s v="Jacaraci"/>
        <s v="Itapé"/>
        <s v="Itacurubi"/>
        <s v="Ibicaré"/>
        <s v="Aliança Do Tocantins"/>
        <s v="São Valentim"/>
        <s v="Boa Nova"/>
        <s v="Itapetim"/>
        <s v="Lagoão"/>
        <s v="Itaju"/>
        <s v="Governador Eugênio Barros"/>
        <s v="Três Fronteiras"/>
        <s v="Apiacá"/>
        <s v="Ametista Do Sul"/>
        <s v="Ubirajara"/>
        <s v="Salto Da Divisa"/>
        <s v="Ipiranga Do Sul"/>
        <s v="Erval Grande"/>
        <s v="Barra Do Mendes"/>
        <s v="Sentinela Do Sul"/>
        <s v="Arroio Trinta"/>
        <s v="Santa Ernestina"/>
        <s v="Cerrito"/>
        <s v="Berilo"/>
        <s v="Ubaí"/>
        <s v="Botuporã"/>
        <s v="Alto Rio Novo"/>
        <s v="Santo Antônio Do Jacinto"/>
        <s v="Mariana Pimentel"/>
        <s v="São Jorge"/>
        <s v="Novo Cabrais"/>
        <s v="Rubim"/>
        <s v="Ibiassucê"/>
        <s v="Brochier"/>
        <s v="Vale Verde"/>
        <s v="Romelândia"/>
        <s v="Abel Figueiredo"/>
        <s v="Dom Silvério"/>
        <s v="Poção"/>
        <s v="São João Do Oriente"/>
        <s v="Derrubadas"/>
        <s v="Augusto Severo"/>
        <s v="Leoberto Leal"/>
        <s v="Pongaí"/>
        <s v="Gramado Xavier"/>
        <s v="Alfredo Marcondes"/>
        <s v="São João Do Polêsine"/>
        <s v="Centenário"/>
        <s v="Galiléia"/>
        <s v="Governador Archer"/>
        <s v="Salmourão"/>
        <s v="Nova Pádua"/>
        <s v="Itaguaru"/>
        <s v="Cerro Branco"/>
        <s v="Abdon Batista"/>
        <s v="São Vendelino"/>
        <s v="Combinado"/>
        <s v="Porto Rico"/>
        <s v="São Domingos Do Sul"/>
        <s v="Monteiro Lobato"/>
        <s v="União Do Oeste"/>
        <s v="Piquerobi"/>
        <s v="Moeda"/>
        <s v="Vanini"/>
        <s v="São Bonifácio"/>
        <s v="Faro"/>
        <s v="Redenção Da Serra"/>
        <s v="Lupércio"/>
        <s v="Itabi"/>
        <s v="Silveira Martins"/>
        <s v="Júlio Mesquita"/>
        <s v="Ivorá"/>
        <s v="Alvinlândia"/>
        <s v="Canhoba"/>
        <s v="Presidente Kennedy"/>
        <s v="São Gonçalo Do Rio Abaixo"/>
        <s v="Alhandra"/>
        <s v="Tapurah"/>
        <s v="Piratuba"/>
        <s v="Itatiaiuçu"/>
        <s v="Giruá"/>
        <s v="Aripuanã"/>
        <s v="Nova Hartz"/>
        <s v="Espumoso"/>
        <s v="Cerro Largo"/>
        <s v="Sonora"/>
        <s v="Óbidos"/>
        <s v="Pedro Afonso"/>
        <s v="Encruzilhada Do Sul"/>
        <s v="Touros"/>
        <s v="Luiz Alves"/>
        <s v="Poxoréu"/>
        <s v="Bom Princípio"/>
        <s v="Miranda Do Norte"/>
        <s v="São João Do Triunfo"/>
        <s v="Alpestre"/>
        <s v="Mimoso Do Sul"/>
        <s v="Imbé"/>
        <s v="Alto Do Rodrigues"/>
        <s v="Quaraí"/>
        <s v="Pinheiros"/>
        <s v="Laguna Carapã"/>
        <s v="Rio Bananal"/>
        <s v="Jóia"/>
        <s v="Restinga Sêca"/>
        <s v="Maragogipe"/>
        <s v="Matipó"/>
        <s v="Dionísio Cerqueira"/>
        <s v="Santo Inácio"/>
        <s v="Feliz Natal"/>
        <s v="Barra Dos Coqueiros"/>
        <s v="Nonoai"/>
        <s v="Campo Magro"/>
        <s v="Porto Dos Gaúchos"/>
        <s v="Estrela Do Sul"/>
        <s v="Entre-Ijuís"/>
        <s v="Condor"/>
        <s v="São Pedro Do Sul"/>
        <s v="Indiara"/>
        <s v="Irineópolis"/>
        <s v="Caracaraí"/>
        <s v="Aliança"/>
        <s v="Seberi"/>
        <s v="Pindaré-Mirim"/>
        <s v="Floresta Do Araguaia"/>
        <s v="Umbaúba"/>
        <s v="Muniz Freire"/>
        <s v="Rosário Oeste"/>
        <s v="Carapebus"/>
        <s v="Raul Soares"/>
        <s v="Epitaciolândia"/>
        <s v="Mucajaí"/>
        <s v="Santa Maria Do Pará"/>
        <s v="Jauru"/>
        <s v="Japaratuba"/>
        <s v="São Domingos Do Maranhão"/>
        <s v="Laurentino"/>
        <s v="Neópolis"/>
        <s v="Irupi"/>
        <s v="Colônia Leopoldina"/>
        <s v="Porto De Moz"/>
        <s v="Estação"/>
        <s v="Pedra"/>
        <s v="Porto Acre"/>
        <s v="Cristinápolis"/>
        <s v="Ibirapitanga"/>
        <s v="Bonfinópolis De Minas"/>
        <s v="João Lisboa"/>
        <s v="Conceição Da Aparecida"/>
        <s v="Itaíba"/>
        <s v="Quipapá"/>
        <s v="Tacuru"/>
        <s v="Potim"/>
        <s v="Boa Vista Do Buricá"/>
        <s v="Sanharó"/>
        <s v="Miraí"/>
        <s v="São Martinho Da Serra"/>
        <s v="Nova Monte Verde"/>
        <s v="Arealva"/>
        <s v="Mata Grande"/>
        <s v="Formigueiro"/>
        <s v="Cristina"/>
        <s v="Major Isidoro"/>
        <s v="Buriti"/>
        <s v="Capoeiras"/>
        <s v="João Ramalho"/>
        <s v="Bujari"/>
        <s v="Ascurra"/>
        <s v="São João De Pirabas"/>
        <s v="Mirador"/>
        <s v="Nova Roma Do Sul"/>
        <s v="Marabá Paulista"/>
        <s v="Rio Do Campo"/>
        <s v="São Paulo Das Missões"/>
        <s v="Arraias"/>
        <s v="Braço Do Trombudo"/>
        <s v="São João Da Baliza"/>
        <s v="Tarumirim"/>
        <s v="Três Palmeiras"/>
        <s v="Coroados"/>
        <s v="Vale Real"/>
        <s v="Itapiúna"/>
        <s v="Ribeirão Corrente"/>
        <s v="Patu"/>
        <s v="Siriri"/>
        <s v="Cacique Doble"/>
        <s v="Erebango"/>
        <s v="Santo Antônio Do Pinhal"/>
        <s v="Riqueza"/>
        <s v="Putinga"/>
        <s v="Dois Lajeados"/>
        <s v="Coroaci"/>
        <s v="Cristino Castro"/>
        <s v="Mortugaba"/>
        <s v="Nipoã"/>
        <s v="Igarapé Grande"/>
        <s v="Pareci Novo"/>
        <s v="Mirinzal"/>
        <s v="Curimatá"/>
        <s v="Passa Sete"/>
        <s v="Assis Brasil"/>
        <s v="Central De Minas"/>
        <s v="Ponto Belo"/>
        <s v="Ibarama"/>
        <s v="Cabrália Paulista"/>
        <s v="Pirpirituba"/>
        <s v="Itirapuã"/>
        <s v="Brejo Grande Do Araguaia"/>
        <s v="Mucurici"/>
        <s v="Três Arroios"/>
        <s v="Pinheirinho Do Vale"/>
        <s v="Santana Do Jacaré"/>
        <s v="Senador Firmino"/>
        <s v="Dona Francisca"/>
        <s v="Divino De São Lourenço"/>
        <s v="Itatiba Do Sul"/>
        <s v="Álvaro De Carvalho"/>
        <s v="Mariano Moro"/>
        <s v="Caldazinha"/>
        <s v="Pouso Novo"/>
        <s v="Selvíria"/>
        <s v="Gavião Peixoto"/>
        <s v="Saudade Do Iguaçu"/>
        <s v="Santana Do Mundaú"/>
        <s v="Brejo Alegre"/>
        <s v="Meridiano"/>
        <s v="Sandovalina"/>
        <s v="Itapebi"/>
        <s v="Santa Rita Do Trivelato"/>
        <s v="Muitos Capões"/>
        <s v="Cairu"/>
        <s v="Marapoama"/>
        <s v="Perolândia"/>
        <s v="Glória Do Goitá"/>
        <s v="Nova Maringá"/>
        <s v="Turvelândia"/>
        <s v="Branquinha"/>
        <s v="Vicência"/>
        <s v="Alto Horizonte"/>
        <s v="Pinhal Da Serra"/>
        <s v="Rodeiro"/>
        <s v="Parazinho"/>
        <s v="Vitorino"/>
        <s v="São Miguel Do Gostoso"/>
        <s v="Nísia Floresta"/>
        <s v="Vargem Bonita"/>
        <s v="Ijaci"/>
        <s v="Santo Antônio Do Aracanguá"/>
        <s v="Lindolfo Collor"/>
        <s v="Davinópolis"/>
        <s v="Governador Edison Lobão"/>
        <s v="Suzanápolis"/>
        <s v="Caaporã"/>
        <s v="São José Do Xingu"/>
        <s v="General Carneiro"/>
        <s v="Santa Maria Das Barreiras"/>
        <s v="Serra Do Mel"/>
        <s v="Cariri Do Tocantins"/>
        <s v="Careiro Da Várzea"/>
        <s v="Tibau Do Sul"/>
        <s v="Nova Campina"/>
        <s v="São Sebastião Do Oeste"/>
        <s v="Água Fria De Goiás"/>
        <s v="Capão Do Cipó"/>
        <s v="Pitimbu"/>
        <s v="Campos Lindos"/>
        <s v="Rio Quente"/>
        <s v="Juti"/>
        <s v="Piaçabuçu"/>
        <s v="Paulo Frontin"/>
        <s v="Cumaru Do Norte"/>
        <s v="Jaraguari"/>
        <s v="Tamarana"/>
        <s v="Arês"/>
        <s v="Jijoca De Jericoacoara"/>
        <s v="Placas"/>
        <s v="Bom Jesus Do Araguaia"/>
        <s v="Nova Olinda"/>
        <s v="São Sebastião Da Bela Vista"/>
        <s v="Felixlândia"/>
        <s v="Catas Altas"/>
        <s v="Conceição Da Feira"/>
        <s v="Jateí"/>
        <s v="São Jorge D'Oeste"/>
        <s v="Bom Jesus Das Selvas"/>
        <s v="Lagoa Seca"/>
        <s v="Renascença"/>
        <s v="Barrocas"/>
        <s v="Botuverá"/>
        <s v="Sangão"/>
        <s v="Capitão Enéas"/>
        <s v="Macaparana"/>
        <s v="Paula Freitas"/>
        <s v="Guatambú"/>
        <s v="Luiziana"/>
        <s v="Pendências"/>
        <s v="Edealina"/>
        <s v="Baixa Grande Do Ribeiro"/>
        <s v="Jacareacanga"/>
        <s v="Mataraca"/>
        <s v="Lagoa Nova"/>
        <s v="Ventania"/>
        <s v="Ipuaçu"/>
        <s v="Maraú"/>
        <s v="Rio Fortuna"/>
        <s v="Barão De Grajaú"/>
        <s v="Alto Alegre Dos Parecis"/>
        <s v="Porteirão"/>
        <s v="Olhos-D'Água"/>
        <s v="Dores De Campos"/>
        <s v="Fátima"/>
        <s v="Quarto Centenário"/>
        <s v="Campo Novo De Rondônia"/>
        <s v="Caetanópolis"/>
        <s v="Alto Alegre Do Maranhão"/>
        <s v="Nossa Senhora Do Livramento"/>
        <s v="Itanhangá"/>
        <s v="Pedra Grande"/>
        <s v="Vila Propício"/>
        <s v="Raposa"/>
        <s v="Rafael Jambeiro"/>
        <s v="São Gonçalo Do Abaeté"/>
        <s v="Passira"/>
        <s v="Coxilha"/>
        <s v="Santa Fé De Goiás"/>
        <s v="Guatapará"/>
        <s v="Portelândia"/>
        <s v="Condado"/>
        <s v="Tabocas Do Brejo Velho"/>
        <s v="Treviso"/>
        <s v="São João Do Oeste"/>
        <s v="Taquarivaí"/>
        <s v="Lagoa Do Carro"/>
        <s v="Capitólio"/>
        <s v="Piçarra"/>
        <s v="Querência Do Norte"/>
        <s v="Jequiá Da Praia"/>
        <s v="Porto Esperidião"/>
        <s v="Varjão De Minas"/>
        <s v="Gentio Do Ouro"/>
        <s v="Saltinho"/>
        <s v="Dormentes"/>
        <s v="Paranatama"/>
        <s v="Carmo De Minas"/>
        <s v="Ilicínea"/>
        <s v="Jandaíra"/>
        <s v="Paranã"/>
        <s v="Camutanga"/>
        <s v="São José Da Coroa Grande"/>
        <s v="Traipu"/>
        <s v="São Roque De Minas"/>
        <s v="Guamiranga"/>
        <s v="Cotriguaçu"/>
        <s v="Serranópolis Do Iguaçu"/>
        <s v="Pranchita"/>
        <s v="Cruz"/>
        <s v="Cordilheira Alta"/>
        <s v="Santa Terezinha"/>
        <s v="Lucena"/>
        <s v="Guairaçá"/>
        <s v="Timbó Grande"/>
        <s v="Cabeceira Grande"/>
        <s v="Rodrigues Alves"/>
        <s v="Vitória Do Jari"/>
        <s v="Terezópolis De Goiás"/>
        <s v="Coronel Sapucaia"/>
        <s v="Francisco Alves"/>
        <s v="Machados"/>
        <s v="Madre De Deus De Minas"/>
        <s v="Santa Margarida Do Sul"/>
        <s v="Ressaquinha"/>
        <s v="Braganey"/>
        <s v="Brasilândia Do Sul"/>
        <s v="Governador Dix-Sept Rosado"/>
        <s v="Santa Maria Do Oeste"/>
        <s v="São Sebastião Da Boa Vista"/>
        <s v="São Pedro Do Iguaçu"/>
        <s v="Honório Serpa"/>
        <s v="Juruaia"/>
        <s v="Chaves"/>
        <s v="Igaratá"/>
        <s v="Igrapiúna"/>
        <s v="Anori"/>
        <s v="Santo Antônio Da Barra"/>
        <s v="Lambari D'Oeste"/>
        <s v="Balneário Barra Do Sul"/>
        <s v="Morro Grande"/>
        <s v="Uarini"/>
        <s v="São Romão"/>
        <s v="Rochedo"/>
        <s v="Marechal Thaumaturgo"/>
        <s v="Barra Do Quaraí"/>
        <s v="Messias"/>
        <s v="Capixaba"/>
        <s v="Camargo"/>
        <s v="Paulo Lopes"/>
        <s v="Santa Luzia Do Itanhy"/>
        <s v="Andorinha"/>
        <s v="Peritoró"/>
        <s v="Cachoeira Do Piriá"/>
        <s v="Novo Mundo"/>
        <s v="Coronel Domingos Soares"/>
        <s v="Boqueirão"/>
        <s v="Barra De Santo Antônio"/>
        <s v="Maracajá"/>
        <s v="Theobroma"/>
        <s v="Aldeias Altas"/>
        <s v="Atalaia Do Norte"/>
        <s v="Ouro Verde Do Oeste"/>
        <s v="Morro Da Garça"/>
        <s v="Guaiúba"/>
        <s v="Delfinópolis"/>
        <s v="Matões"/>
        <s v="Salinas Da Margarida"/>
        <s v="Glória"/>
        <s v="Janiópolis"/>
        <s v="Rio Das Antas"/>
        <s v="Nova Lacerda"/>
        <s v="Igaporã"/>
        <s v="Ribeirão Grande"/>
        <s v="Porto Real Do Colégio"/>
        <s v="São João Do Manhuaçu"/>
        <s v="Antônio Olinto"/>
        <s v="Sátiro Dias"/>
        <s v="Goioxim"/>
        <s v="Nova Marilândia"/>
        <s v="Pacaraima"/>
        <s v="São Tomé"/>
        <s v="Governador Jorge Teixeira"/>
        <s v="Campo Bonito"/>
        <s v="Caseara"/>
        <s v="Morro Reuter"/>
        <s v="Ribeira Do Amparo"/>
        <s v="Novo Horizonte Do Sul"/>
        <s v="Monte Carlo"/>
        <s v="Prados"/>
        <s v="Pérola D'Oeste"/>
        <s v="Carlinda"/>
        <s v="São João Do Sul"/>
        <s v="Barra De São Miguel"/>
        <s v="Pastos Bons"/>
        <s v="Perobal"/>
        <s v="Igarapé Do Meio"/>
        <s v="Alcinópolis"/>
        <s v="Riacho Dos Machados"/>
        <s v="Luzerna"/>
        <s v="Inajá"/>
        <s v="Pilar De Goiás"/>
        <s v="Mário Campos"/>
        <s v="Umburanas"/>
        <s v="Cajueiro"/>
        <s v="Paripueira"/>
        <s v="Itapuã Do Oeste"/>
        <s v="Wanderlândia"/>
        <s v="Riacho Das Almas"/>
        <s v="Jequeri"/>
        <s v="Quintana"/>
        <s v="São José Da Boa Vista"/>
        <s v="Ingá"/>
        <s v="Araricá"/>
        <s v="Córrego Fundo"/>
        <s v="Sairé"/>
        <s v="Caroebe"/>
        <s v="Belterra"/>
        <s v="Pium"/>
        <s v="Pato Bragado"/>
        <s v="Canas"/>
        <s v="Fernandes Pinheiro"/>
        <s v="Teofilândia"/>
        <s v="Caraí"/>
        <s v="Ouro"/>
        <s v="Ocara"/>
        <s v="Santo Antônio Da Alegria"/>
        <s v="Pinheiro Preto"/>
        <s v="Goiatins"/>
        <s v="Moita Bonita"/>
        <s v="Guarujá Do Sul"/>
        <s v="Araripe"/>
        <s v="Alvarães"/>
        <s v="Reserva Do Iguaçu"/>
        <s v="Farol"/>
        <s v="Vertentes"/>
        <s v="Calçoene"/>
        <s v="Jaicós"/>
        <s v="Canabrava Do Norte"/>
        <s v="Caapiranga"/>
        <s v="Barreira"/>
        <s v="Medeiros"/>
        <s v="Iati"/>
        <s v="Maraã"/>
        <s v="Olho D'Água Das Cunhãs"/>
        <s v="Centro Novo Do Maranhão"/>
        <s v="Matias Cardoso"/>
        <s v="São Vicente De Minas"/>
        <s v="Balneário Arroio Do Silva"/>
        <s v="Cocalinho"/>
        <s v="São Francisco De Sales"/>
        <s v="Jaguaretama"/>
        <s v="Mirandiba"/>
        <s v="Cássia Dos Coqueiros"/>
        <s v="Fortim"/>
        <s v="Anadia"/>
        <s v="Chã De Alegria"/>
        <s v="Flores De Goiás"/>
        <s v="Pedro Do Rosário"/>
        <s v="Rancho Alegre D'Oeste"/>
        <s v="Amajari"/>
        <s v="Chorozinho"/>
        <s v="Satuba"/>
        <s v="Jupi"/>
        <s v="Agronômica"/>
        <s v="Ibema"/>
        <s v="Almirante Tamandaré Do Sul"/>
        <s v="Passo De Camaragibe"/>
        <s v="Bom Repouso"/>
        <s v="Aroeiras"/>
        <s v="Castanheira"/>
        <s v="Humberto De Campos"/>
        <s v="Quinze De Novembro"/>
        <s v="Pedro De Toledo"/>
        <s v="Capão Bonito Do Sul"/>
        <s v="Mascote"/>
        <s v="Fortaleza Do Tabocão"/>
        <s v="Coreaú"/>
        <s v="Serrita"/>
        <s v="Boa Vista Das Missões"/>
        <s v="Iguaraçu"/>
        <s v="Aguiarnópolis"/>
        <s v="Nova Ipixuna"/>
        <s v="Brejinho"/>
        <s v="Martins Soares"/>
        <s v="Cidelândia"/>
        <s v="Brejão"/>
        <s v="Anapurus"/>
        <s v="Correntes"/>
        <s v="Cabixi"/>
        <s v="Pedras Grandes"/>
        <s v="Sarapuí"/>
        <s v="Vale Do Anari"/>
        <s v="Prudente De Morais"/>
        <s v="Vila Boa"/>
        <s v="Nova Santa Helena"/>
        <s v="União De Minas"/>
        <s v="Gurinhém"/>
        <s v="Cabaceiras Do Paraguaçu"/>
        <s v="Arambaré"/>
        <s v="Canudos"/>
        <s v="Belo Vale"/>
        <s v="Cristópolis"/>
        <s v="Veríssimo"/>
        <s v="Nova Candelária"/>
        <s v="Itaquitinga"/>
        <s v="Vale Do Paraíso"/>
        <s v="Lindóia Do Sul"/>
        <s v="Cariús"/>
        <s v="Normandia"/>
        <s v="Monte Do Carmo"/>
        <s v="Gameleira De Goiás"/>
        <s v="Santa Rosa Do Sul"/>
        <s v="Anhembi"/>
        <s v="Araçoiaba"/>
        <s v="São Miguel Do Passa Quatro"/>
        <s v="Balneário Gaivota"/>
        <s v="Acarape"/>
        <s v="Santa Isabel Do Rio Negro"/>
        <s v="Bento De Abreu"/>
        <s v="Madalena"/>
        <s v="Erval Velho"/>
        <s v="Muquém Do São Francisco"/>
        <s v="Santo Antônio De Goiás"/>
        <s v="Westfália"/>
        <s v="Cortês"/>
        <s v="Dueré"/>
        <s v="Araçás"/>
        <s v="Almas"/>
        <s v="Nova Tebas"/>
        <s v="Cotegipe"/>
        <s v="Itambaracá"/>
        <s v="Monte Alegre De Sergipe"/>
        <s v="Monte Belo Do Sul"/>
        <s v="Inúbia Paulista"/>
        <s v="Passos Maia"/>
        <s v="Jacaraú"/>
        <s v="Nova Independência"/>
        <s v="André Da Rocha"/>
        <s v="Passo De Torres"/>
        <s v="União Do Sul"/>
        <s v="Uruoca"/>
        <s v="Umirim"/>
        <s v="Aveiro"/>
        <s v="Darcinópolis"/>
        <s v="Urucurituba"/>
        <s v="Palmeirândia"/>
        <s v="Ibateguara"/>
        <s v="Santa Rita Do Itueto"/>
        <s v="Saubara"/>
        <s v="Monsenhor Tabosa"/>
        <s v="Cerro Corá"/>
        <s v="São João Batista Do Glória"/>
        <s v="Pedrinópolis"/>
        <s v="Itinga"/>
        <s v="Quixelô"/>
        <s v="Caseiros"/>
        <s v="Leópolis"/>
        <s v="Terra Nova"/>
        <s v="Bom Jardim De Minas"/>
        <s v="Novo Machado"/>
        <s v="Salgado De São Félix"/>
        <s v="Tomar Do Geru"/>
        <s v="São Cristóvão Do Sul"/>
        <s v="Espigão Alto Do Iguaçu"/>
        <s v="Figueirópolis"/>
        <s v="Arapuá"/>
        <s v="Flexeiras"/>
        <s v="Tonantins"/>
        <s v="Nova Porteirinha"/>
        <s v="Croatá"/>
        <s v="Chuvisca"/>
        <s v="São Miguel Do Tapuio"/>
        <s v="São João Do Araguaia"/>
        <s v="Retirolândia"/>
        <s v="Bom Jardim Da Serra"/>
        <s v="Divinópolis Do Tocantins"/>
        <s v="Cacimba De Dentro"/>
        <s v="Jataúba"/>
        <s v="Mogeiro"/>
        <s v="Inhuma"/>
        <s v="Palminópolis"/>
        <s v="Santa Fé Do Araguaia"/>
        <s v="Tacaimbó"/>
        <s v="Xexéu"/>
        <s v="Simões"/>
        <s v="Aurelino Leal"/>
        <s v="Braúnas"/>
        <s v="Barra De Santa Rosa"/>
        <s v="Lençóis"/>
        <s v="Grossos"/>
        <s v="Gentil"/>
        <s v="Capistrano"/>
        <s v="Angelina"/>
        <s v="Cristalândia"/>
        <s v="Tio Hugo"/>
        <s v="Capinzal Do Norte"/>
        <s v="Itatira"/>
        <s v="Antas"/>
        <s v="Marilena"/>
        <s v="Santana Do Matos"/>
        <s v="Manari"/>
        <s v="Santa Luzia Do Norte"/>
        <s v="Guapirama"/>
        <s v="Milhã"/>
        <s v="Inhangapi"/>
        <s v="Morros"/>
        <s v="Dois Irmãos Das Missões"/>
        <s v="Curvelândia"/>
        <s v="Pirapemas"/>
        <s v="São Luiz"/>
        <s v="Cruzeiro Do Iguaçu"/>
        <s v="São Domingos Do Azeitão"/>
        <s v="Angelim"/>
        <s v="São Miguel Das Matas"/>
        <s v="Boa Vista Do Ramos"/>
        <s v="Salvador Das Missões"/>
        <s v="Tuiuti"/>
        <s v="Guajará"/>
        <s v="Campina Do Monte Alegre"/>
        <s v="Magalhães De Almeida"/>
        <s v="Tejuçuoca"/>
        <s v="Presidente Castelo Branco"/>
        <s v="Serra Alta"/>
        <s v="Faina"/>
        <s v="Manoel Vitorino"/>
        <s v="Jiquiriçá"/>
        <s v="Porto Walter"/>
        <s v="Ananás"/>
        <s v="Rio Do Fogo"/>
        <s v="Acari"/>
        <s v="Taquarussu"/>
        <s v="Ivatuba"/>
        <s v="Santa Cecília Do Pavão"/>
        <s v="Carnaubal"/>
        <s v="Nova Itaberaba"/>
        <s v="Dores De Guanhães"/>
        <s v="Corguinho"/>
        <s v="Monte Alegre Do Piauí"/>
        <s v="Jatobá"/>
        <s v="Conceição Do Lago-Açu"/>
        <s v="Axixá Do Tocantins"/>
        <s v="Japaratinga"/>
        <s v="Santa Cruz De Goiás"/>
        <s v="Arabutã"/>
        <s v="Fervedouro"/>
        <s v="Bozano"/>
        <s v="Nova Esperança Do Sudoeste"/>
        <s v="Alto Boa Vista"/>
        <s v="Jacuizinho"/>
        <s v="Feliz Deserto"/>
        <s v="Ibititá"/>
        <s v="Tunas Do Paraná"/>
        <s v="Florestal"/>
        <s v="Várzea Nova"/>
        <s v="Coronel Barros"/>
        <s v="Foz Do Jordão"/>
        <s v="Mato Castelhano"/>
        <s v="Lavrinhas"/>
        <s v="Presidente Lucena"/>
        <s v="Guaraqueçaba"/>
        <s v="Córrego Danta"/>
        <s v="Coqueiros Do Sul"/>
        <s v="Jequitibá"/>
        <s v="Uiramutã"/>
        <s v="Tracunhaém"/>
        <s v="Inhapi"/>
        <s v="Maxaranguape"/>
        <s v="Vargem"/>
        <s v="Japorã"/>
        <s v="São Miguel Dos Milagres"/>
        <s v="Amaporã"/>
        <s v="Vitor Meireles"/>
        <s v="Diamante D'Oeste"/>
        <s v="Caldeirão Grande"/>
        <s v="Ponte Alta"/>
        <s v="Baldim"/>
        <s v="Roteiro"/>
        <s v="Maria Helena"/>
        <s v="Conselheiro Mairinck"/>
        <s v="Salgado Filho"/>
        <s v="Capão Alto"/>
        <s v="Glicério"/>
        <s v="Carnaubais"/>
        <s v="Babaçulândia"/>
        <s v="Santana Do Manhuaçu"/>
        <s v="Adustina"/>
        <s v="Paulino Neves"/>
        <s v="Canitar"/>
        <s v="São Pedro Da União"/>
        <s v="Cachoeira Dos Índios"/>
        <s v="Comendador Gomes"/>
        <s v="Quebrangulo"/>
        <s v="Marianópolis Do Tocantins"/>
        <s v="Cordisburgo"/>
        <s v="Durandé"/>
        <s v="Prado Ferreira"/>
        <s v="Itutinga"/>
        <s v="Palestina De Goiás"/>
        <s v="Itapura"/>
        <s v="Sítio Do Mato"/>
        <s v="Rancho Alegre"/>
        <s v="Estrela De Alagoas"/>
        <s v="Juripiranga"/>
        <s v="Aragoiânia"/>
        <s v="Senador Georgino Avelino"/>
        <s v="Doutor Pedrinho"/>
        <s v="Ponto Dos Volantes"/>
        <s v="José Boiteux"/>
        <s v="Dobrada"/>
        <s v="Santana Do Itararé"/>
        <s v="Jundiaí Do Sul"/>
        <s v="Sapopema"/>
        <s v="Ourizona"/>
        <s v="Japira"/>
        <s v="Silves"/>
        <s v="Taquaruçu Do Sul"/>
        <s v="Heliodora"/>
        <s v="Arataca"/>
        <s v="São Benedito Do Sul"/>
        <s v="Piranguinho"/>
        <s v="Cajari"/>
        <s v="Frei Miguelinho"/>
        <s v="São Miguel Do Tocantins"/>
        <s v="Estrela Do Indaiá"/>
        <s v="Arapuã"/>
        <s v="Iraceminha"/>
        <s v="Iomerê"/>
        <s v="São João Do Jaguaribe"/>
        <s v="Barroquinha"/>
        <s v="Jucuruçu"/>
        <s v="Uibaí"/>
        <s v="Poço Branco"/>
        <s v="Ielmo Marinho"/>
        <s v="Bela Vista Da Caroba"/>
        <s v="Joanésia"/>
        <s v="Inconfidentes"/>
        <s v="Pedras Altas"/>
        <s v="Morro Redondo"/>
        <s v="Itatuba"/>
        <s v="Virmond"/>
        <s v="Guidoval"/>
        <s v="Figueirão"/>
        <s v="Frei Inocêncio"/>
        <s v="São Francisco Do Brejão"/>
        <s v="Pé De Serra"/>
        <s v="Cruzmaltina"/>
        <s v="Ferreiros"/>
        <s v="São Luís Do Curu"/>
        <s v="Nantes"/>
        <s v="Tururu"/>
        <s v="Anamã"/>
        <s v="Santa Cruz Do Xingu"/>
        <s v="Santa Maria Do Cambucá"/>
        <s v="Buenos Aires"/>
        <s v="São Sebastião Do Uatumã"/>
        <s v="São João Do Soter"/>
        <s v="Açucena"/>
        <s v="Lagoa Dos Gatos"/>
        <s v="Porto De Pedras"/>
        <s v="Varzedo"/>
        <s v="Jaboticaba"/>
        <s v="Mucambo"/>
        <s v="Passa E Fica"/>
        <s v="Kaloré"/>
        <s v="Aratuba"/>
        <s v="Serrolândia"/>
        <s v="Alfredo Vasconcelos"/>
        <s v="Barra De Guabiraba"/>
        <s v="São José Do Seridó"/>
        <s v="Apuiarés"/>
        <s v="Senador Salgado Filho"/>
        <s v="Sulina"/>
        <s v="Arenópolis"/>
        <s v="Monsenhor Gil"/>
        <s v="Maranhãozinho"/>
        <s v="Caparaó"/>
        <s v="Lupionópolis"/>
        <s v="Guiricema"/>
        <s v="Ibipitanga"/>
        <s v="Presidente Juscelino"/>
        <s v="Tenente Laurentino Cruz"/>
        <s v="São Pedro Do Butiá"/>
        <s v="Dois Irmãos Do Tocantins"/>
        <s v="Arvoredo"/>
        <s v="Paulo Bento"/>
        <s v="Parecis"/>
        <s v="Lassance"/>
        <s v="Antônio Cardoso"/>
        <s v="Sede Nova"/>
        <s v="Campos Borges"/>
        <s v="Simolândia"/>
        <s v="Rio Crespo"/>
        <s v="Rianápolis"/>
        <s v="Ângulo"/>
        <s v="Santa Filomena"/>
        <s v="Sapucaí-Mirim"/>
        <s v="Divisa Alegre"/>
        <s v="Brejinho De Nazaré"/>
        <s v="Piedade De Caratinga"/>
        <s v="Aracatu"/>
        <s v="Pau Brasil"/>
        <s v="Pimenteiras Do Oeste"/>
        <s v="Óleo"/>
        <s v="Mansidão"/>
        <s v="Lacerdópolis"/>
        <s v="Cruzeta"/>
        <s v="Boninal"/>
        <s v="Senhora Dos Remédios"/>
        <s v="Sambaíba"/>
        <s v="Turvânia"/>
        <s v="Várzea Da Roça"/>
        <s v="Meruoca"/>
        <s v="Palmeirais"/>
        <s v="Dona Emma"/>
        <s v="Buriti Do Tocantins"/>
        <s v="Ouro Verde De Goiás"/>
        <s v="Nova Guarita"/>
        <s v="Itaeté"/>
        <s v="Alambari"/>
        <s v="Alto Caparaó"/>
        <s v="Santa Rosa Do Tocantins"/>
        <s v="Graça"/>
        <s v="Jenipapo Dos Vieiras"/>
        <s v="Alto Longá"/>
        <s v="Pau D'Arco"/>
        <s v="Poço Das Trincheiras"/>
        <s v="Lagoa Real"/>
        <s v="Divina Pastora"/>
        <s v="Mormaço"/>
        <s v="Brejolândia"/>
        <s v="Tejupá"/>
        <s v="São Domingos Das Dores"/>
        <s v="Itacajá"/>
        <s v="Mulungu"/>
        <s v="Xambrê"/>
        <s v="Afonso Bezerra"/>
        <s v="Caputira"/>
        <s v="Ramilândia"/>
        <s v="Itamarati"/>
        <s v="Palmácia"/>
        <s v="Estrela Do Norte"/>
        <s v="Bandeirantes Do Tocantins"/>
        <s v="Quatipuru"/>
        <s v="Marques De Souza"/>
        <s v="Montanhas"/>
        <s v="Alto Feliz"/>
        <s v="Ipiaçu"/>
        <s v="Pedra Do Indaiá"/>
        <s v="Senador Rui Palmeira"/>
        <s v="Jordânia"/>
        <s v="Teixeirópolis"/>
        <s v="Coité Do Nóia"/>
        <s v="Catunda"/>
        <s v="Novo Barreiro"/>
        <s v="Ibaretama"/>
        <s v="Cristiano Otoni"/>
        <s v="Panamá"/>
        <s v="Florânia"/>
        <s v="São José Das Palmeiras"/>
        <s v="Americano Do Brasil"/>
        <s v="Barra Do Chapéu"/>
        <s v="Nova Boa Vista"/>
        <s v="Campo Limpo De Goiás"/>
        <s v="Rio Manso"/>
        <s v="Mulungu Do Morro"/>
        <s v="Capela Do Alto Alegre"/>
        <s v="Coronel Murta"/>
        <s v="São José Do Inhacorá"/>
        <s v="Ibicuitinga"/>
        <s v="Vereda"/>
        <s v="Casinhas"/>
        <s v="Periquito"/>
        <s v="Minduri"/>
        <s v="Ipira"/>
        <s v="Peritiba"/>
        <s v="Muribeca"/>
        <s v="Galvão"/>
        <s v="Cafezal Do Sul"/>
        <s v="Orizânia"/>
        <s v="São Sebastião De Lagoa De Roça"/>
        <s v="Moreilândia"/>
        <s v="Nova Floresta"/>
        <s v="Charrua"/>
        <s v="Angelândia"/>
        <s v="Várzea Do Poço"/>
        <s v="Marquinho"/>
        <s v="Volta Grande"/>
        <s v="Itapitanga"/>
        <s v="Capim Branco"/>
        <s v="Matões Do Norte"/>
        <s v="Braga"/>
        <s v="Jati"/>
        <s v="Itati"/>
        <s v="Ariranha Do Ivaí"/>
        <s v="Ermo"/>
        <s v="Lidianópolis"/>
        <s v="Cacimbinhas"/>
        <s v="Rio Dos Índios"/>
        <s v="Paramoti"/>
        <s v="Couto Magalhães"/>
        <s v="São José Do Jacuípe"/>
        <s v="Albertina"/>
        <s v="Sobrado"/>
        <s v="Fagundes Varela"/>
        <s v="Iramaia"/>
        <s v="Palmeirante"/>
        <s v="Coronel Macedo"/>
        <s v="Dona Inês"/>
        <s v="Baía Da Traição"/>
        <s v="Tenente Ananias"/>
        <s v="Araguanã"/>
        <s v="Calmon"/>
        <s v="Itueta"/>
        <s v="Caetanos"/>
        <s v="Ponte Alta Do Norte"/>
        <s v="Pintadas"/>
        <s v="Itaipava Do Grajaú"/>
        <s v="Sebastião Laranjeiras"/>
        <s v="Natuba"/>
        <s v="Marcionílio Souza"/>
        <s v="Platina"/>
        <s v="Alpercata"/>
        <s v="Santo Amaro Do Maranhão"/>
        <s v="Brunópolis"/>
        <s v="Carnaúba Dos Dantas"/>
        <s v="Brejo Grande"/>
        <s v="Tabaí"/>
        <s v="Potengi"/>
        <s v="Mato Rico"/>
        <s v="Zacarias"/>
        <s v="Parnaguá"/>
        <s v="Chalé"/>
        <s v="Marcação"/>
        <s v="Iracema Do Oeste"/>
        <s v="Liberdade"/>
        <s v="Pedra Lavrada"/>
        <s v="Porto"/>
        <s v="Primeira Cruz"/>
        <s v="Cajueiro Da Praia"/>
        <s v="Calçado"/>
        <s v="Nova Brasilândia"/>
        <s v="Ninheira"/>
        <s v="Matias Olímpio"/>
        <s v="Novo Oriente De Minas"/>
        <s v="Capitão De Campos"/>
        <s v="Cardeal Da Silva"/>
        <s v="Santa Mônica"/>
        <s v="Bonito De Minas"/>
        <s v="Lunardelli"/>
        <s v="Carnaubeira Da Penha"/>
        <s v="Aparecida Do Rio Doce"/>
        <s v="Cruzaltense"/>
        <s v="Ipaporanga"/>
        <s v="Tibau"/>
        <s v="São Pedro De Alcântara"/>
        <s v="Santa Cecília Do Sul"/>
        <s v="Nazária"/>
        <s v="Choró"/>
        <s v="Água Doce Do Maranhão"/>
        <s v="Nova Santa Bárbara"/>
        <s v="Novo Planalto"/>
        <s v="Abaiara"/>
        <s v="Pequizeiro"/>
        <s v="Guabiju"/>
        <s v="Araguaiana"/>
        <s v="Pimenteiras"/>
        <s v="Lajedo Do Tabocal"/>
        <s v="São Miguel Do Anta"/>
        <s v="Luisburgo"/>
        <s v="Imaculada"/>
        <s v="Ibiaí"/>
        <s v="Ribeirãozinho"/>
        <s v="Moraújo"/>
        <s v="Bom Jesus Do Sul"/>
        <s v="Pedra Bonita"/>
        <s v="Tacima"/>
        <s v="Catolândia"/>
        <s v="Colares"/>
        <s v="Santo Expedito Do Sul"/>
        <s v="Baliza"/>
        <s v="Setubinha"/>
        <s v="Engenheiro Navarro"/>
        <s v="Caracol"/>
        <s v="Belém De Maria"/>
        <s v="Poranga"/>
        <s v="Bonfinópolis"/>
        <s v="Jumirim"/>
        <s v="Vista Alegre"/>
        <s v="Betânia"/>
        <s v="Altamira Do Paraná"/>
        <s v="Caturaí"/>
        <s v="Barrolândia"/>
        <s v="Serra Caiada"/>
        <s v="Guimarães"/>
        <s v="Santo Afonso"/>
        <s v="Manaíra"/>
        <s v="Macajuba"/>
        <s v="Pinhal"/>
        <s v="Monte Alegre Dos Campos"/>
        <s v="Avelino Lopes"/>
        <s v="Juru"/>
        <s v="Planalto Da Serra"/>
        <s v="Cordislândia"/>
        <s v="Glória D'Oeste"/>
        <s v="Itaquara"/>
        <s v="Acorizal"/>
        <s v="Patrocínio Do Muriaé"/>
        <s v="Dois Riachos"/>
        <s v="Junco Do Seridó"/>
        <s v="Martinópole"/>
        <s v="Axixá"/>
        <s v="Santa Amélia"/>
        <s v="São Bento Abade"/>
        <s v="Santo Antônio Do Grama"/>
        <s v="São Valério"/>
        <s v="Cutias"/>
        <s v="Terra Alta"/>
        <s v="São João Das Missões"/>
        <s v="Rondolândia"/>
        <s v="Dionísio"/>
        <s v="Tuparetama"/>
        <s v="Tunas"/>
        <s v="Barra Longa"/>
        <s v="Santa Rita Do Novo Destino"/>
        <s v="Dom Expedito Lopes"/>
        <s v="Lago Dos Rodrigues"/>
        <s v="Castanheiras"/>
        <s v="Barão De Antonina"/>
        <s v="Anísio De Abreu"/>
        <s v="Jaquirana"/>
        <s v="Galinhos"/>
        <s v="Anhumas"/>
        <s v="Apuarema"/>
        <s v="Rubinéia"/>
        <s v="Marumbi"/>
        <s v="Cristianópolis"/>
        <s v="Sandolândia"/>
        <s v="Piedade Dos Gerais"/>
        <s v="Felipe Guerra"/>
        <s v="Riacho Dos Cavalos"/>
        <s v="Esperança Do Sul"/>
        <s v="Matina"/>
        <s v="Ilha Grande"/>
        <s v="São Pedro Da Serra"/>
        <s v="Zortéa"/>
        <s v="Lago Do Junco"/>
        <s v="Doutor Ulysses"/>
        <s v="Palmeiras Do Tocantins"/>
        <s v="Lagoa Do Mato"/>
        <s v="Lagoa De Dentro"/>
        <s v="Franciscópolis"/>
        <s v="Piripá"/>
        <s v="Espírito Santo"/>
        <s v="Caraíbas"/>
        <s v="Natividade Da Serra"/>
        <s v="Amaturá"/>
        <s v="Urupema"/>
        <s v="São Pedro Do Paraná"/>
        <s v="Talismã"/>
        <s v="Bandeira Do Sul"/>
        <s v="Belo Monte"/>
        <s v="Olivença"/>
        <s v="Santo Antônio Do Paraíso"/>
        <s v="Ararendá"/>
        <s v="Matutina"/>
        <s v="Boa Vista Do Sul"/>
        <s v="Magalhães Barata"/>
        <s v="Jacuípe"/>
        <s v="Palestina Do Pará"/>
        <s v="Aguanil"/>
        <s v="Vespasiano Corrêa"/>
        <s v="Guzolândia"/>
        <s v="Serra Do Navio"/>
        <s v="Sucupira Do Norte"/>
        <s v="Gongogi"/>
        <s v="Vista Gaúcha"/>
        <s v="Cromínia"/>
        <s v="Abaíra"/>
        <s v="Poço Das Antas"/>
        <s v="São Brás"/>
        <s v="Beneditinos"/>
        <s v="Cajuri"/>
        <s v="Palhano"/>
        <s v="Olho D'Água Do Casado"/>
        <s v="Aragominas"/>
        <s v="Praia Norte"/>
        <s v="Caldas Brandão"/>
        <s v="Antônio Gonçalves"/>
        <s v="Macambira"/>
        <s v="Francisco Santos"/>
        <s v="Francisco Badaró"/>
        <s v="Santa Cruz Do Arari"/>
        <s v="Luís Gomes"/>
        <s v="São Vicente Do Seridó"/>
        <s v="Cafeara"/>
        <s v="Travesseiro"/>
        <s v="Queimada Nova"/>
        <s v="Messias Targino"/>
        <s v="Santana Do São Francisco"/>
        <s v="Claro Dos Poções"/>
        <s v="Bandeirante"/>
        <s v="Altamira Do Maranhão"/>
        <s v="Brejo De Areia"/>
        <s v="Verdejante"/>
        <s v="Januário Cicco"/>
        <s v="Paulo Jacinto"/>
        <s v="Corumbataí Do Sul"/>
        <s v="Barra Do Rocha"/>
        <s v="Governador Newton Bello"/>
        <s v="Capitão"/>
        <s v="Jaguaraçu"/>
        <s v="Anguera"/>
        <s v="Serrano Do Maranhão"/>
        <s v="Pariconha"/>
        <s v="Montadas"/>
        <s v="Montividiu Do Norte"/>
        <s v="Caiçara Do Norte"/>
        <s v="São Francisco Do Maranhão"/>
        <s v="Ritápolis"/>
        <s v="Santa Mercedes"/>
        <s v="São José De Espinharas"/>
        <s v="Nossa Senhora De Lourdes"/>
        <s v="Nina Rodrigues"/>
        <s v="Tocantínia"/>
        <s v="Veredinha"/>
        <s v="Borebi"/>
        <s v="Itanagra"/>
        <s v="Montes Altos"/>
        <s v="Novo Itacolomi"/>
        <s v="Unistalda"/>
        <s v="Coqueiro Seco"/>
        <s v="Curral De Dentro"/>
        <s v="Gracho Cardoso"/>
        <s v="Indiavaí"/>
        <s v="São Francisco Do Glória"/>
        <s v="Frei Rogério"/>
        <s v="Peixe-Boi"/>
        <s v="Marema"/>
        <s v="Desterro"/>
        <s v="Novo Horizonte Do Norte"/>
        <s v="Barro Preto"/>
        <s v="Figueirópolis D'Oeste"/>
        <s v="Cumari"/>
        <s v="Santana Do Riacho"/>
        <s v="Anitápolis"/>
        <s v="Murici Dos Portelas"/>
        <s v="Cascalho Rico"/>
        <s v="Mirante"/>
        <s v="Emilianópolis"/>
        <s v="Alcântaras"/>
        <s v="Rio Sono"/>
        <s v="Piau"/>
        <s v="Descoberto"/>
        <s v="Riversul"/>
        <s v="Quixabeira"/>
        <s v="São Valério Do Sul"/>
        <s v="Itaguari"/>
        <s v="Belém Do Brejo Do Cruz"/>
        <s v="Marcelino Vieira"/>
        <s v="Caiana"/>
        <s v="Mutunópolis"/>
        <s v="Pintópolis"/>
        <s v="Ibertioga"/>
        <s v="São Brás Do Suaçuí"/>
        <s v="Rio Bom"/>
        <s v="Lajedão"/>
        <s v="Vertente Do Lério"/>
        <s v="Elísio Medrado"/>
        <s v="Doutor Ricardo"/>
        <s v="Novo Brasil"/>
        <s v="Redenção Do Gurguéia"/>
        <s v="Japaraíba"/>
        <s v="Lontra"/>
        <s v="Senador Amaral"/>
        <s v="Jericó"/>
        <s v="Divinópolis De Goiás"/>
        <s v="Crucilândia"/>
        <s v="São Bernardino"/>
        <s v="Primavera De Rondônia"/>
        <s v="Nova Belém"/>
        <s v="Lagoa Salgada"/>
        <s v="Salgadinho"/>
        <s v="Sagrada Família"/>
        <s v="Indaiabira"/>
        <s v="Varjão"/>
        <s v="Itacambira"/>
        <s v="Painel"/>
        <s v="São Miguel De Taipu"/>
        <s v="Celso Ramos"/>
        <s v="São José Do Sul"/>
        <s v="Goianá"/>
        <s v="Presidente Vargas"/>
        <s v="Bodó"/>
        <s v="Japonvar"/>
        <s v="Porto Mauá"/>
        <s v="Três Forquilhas"/>
        <s v="Imbé De Minas"/>
        <s v="Sardoá"/>
        <s v="Irajuba"/>
        <s v="Camalaú"/>
        <s v="Juarez Távora"/>
        <s v="Gonçalves"/>
        <s v="São José Das Missões"/>
        <s v="Paineiras"/>
        <s v="Canaã"/>
        <s v="Pequi"/>
        <s v="Rubiácea"/>
        <s v="Jussiape"/>
        <s v="Flórida"/>
        <s v="Taquaral De Goiás"/>
        <s v="Rio Preto"/>
        <s v="Barro Duro"/>
        <s v="Montauri"/>
        <s v="Itaguatins"/>
        <s v="Ibirajuba"/>
        <s v="Santanópolis"/>
        <s v="Uruana De Minas"/>
        <s v="Nossa Senhora Dos Remédios"/>
        <s v="Cachoeira Grande"/>
        <s v="Mariápolis"/>
        <s v="Mairipotaba"/>
        <s v="Caturama"/>
        <s v="Boa Vista Do Gurupi"/>
        <s v="Jaçanã"/>
        <s v="Cristal Do Sul"/>
        <s v="Granito"/>
        <s v="Macieira"/>
        <s v="Pedranópolis"/>
        <s v="Sigefredo Pacheco"/>
        <s v="Porto Estrela"/>
        <s v="Bom Progresso"/>
        <s v="Catuji"/>
        <s v="Tocos Do Moji"/>
        <s v="Landri Sales"/>
        <s v="Vargem Alegre"/>
        <s v="Almadina"/>
        <s v="União Da Serra"/>
        <s v="Barra Do Ouro"/>
        <s v="Guajeru"/>
        <s v="Frei Gaspar"/>
        <s v="Capim"/>
        <s v="Guaramiranga"/>
        <s v="Piranguçu"/>
        <s v="Hidrolina"/>
        <s v="São José Da Lagoa Tapada"/>
        <s v="Planalto Alegre"/>
        <s v="Santa Rita De Jacutinga"/>
        <s v="Casserengue"/>
        <s v="Serraria"/>
        <s v="Amorinópolis"/>
        <s v="Doresópolis"/>
        <s v="Itaverava"/>
        <s v="Lagoa Alegre"/>
        <s v="Guaporema"/>
        <s v="Nazarezinho"/>
        <s v="Lagoa De Pedras"/>
        <s v="Mato Queimado"/>
        <s v="Portalegre"/>
        <s v="Soledade De Minas"/>
        <s v="Pugmil"/>
        <s v="Ipiranga De Goiás"/>
        <s v="Vista Alegre Do Prata"/>
        <s v="Lajedinho"/>
        <s v="Floriano Peixoto"/>
        <s v="Crisólita"/>
        <s v="Arantina"/>
        <s v="Sussuapara"/>
        <s v="Jaú Do Tocantins"/>
        <s v="Herveiras"/>
        <s v="Livramento"/>
        <s v="Lucianópolis"/>
        <s v="Tarrafas"/>
        <s v="Presidente Nereu"/>
        <s v="São Sebastião Do Anta"/>
        <s v="Jupiá"/>
        <s v="Engenho Velho"/>
        <s v="Itacuruba"/>
        <s v="Serra Redonda"/>
        <s v="Dom Inocêncio"/>
        <s v="Itapiratins"/>
        <s v="Cordeiros"/>
        <s v="Novo Tiradentes"/>
        <s v="Ouriçangas"/>
        <s v="Monteirópolis"/>
        <s v="Marizópolis"/>
        <s v="Cuité De Mamanguape"/>
        <s v="Ingaí"/>
        <s v="Bom Jesus Da Serra"/>
        <s v="Alvorada Do Gurguéia"/>
        <s v="Fernando Falcão"/>
        <s v="Cuitegi"/>
        <s v="Belmiro Braga"/>
        <s v="Ponte Preta"/>
        <s v="Padre Marcos"/>
        <s v="São Valentim Do Sul"/>
        <s v="Diamante Do Sul"/>
        <s v="Arco-Íris"/>
        <s v="Araçu"/>
        <s v="Protásio Alves"/>
        <s v="Jampruca"/>
        <s v="Novo Xingu"/>
        <s v="Ibitiúra De Minas"/>
        <s v="Antonina Do Norte"/>
        <s v="Pedro Avelino"/>
        <s v="Santa Clara D'Oeste"/>
        <s v="Colônia Do Gurguéia"/>
        <s v="Caturité"/>
        <s v="Novo Triunfo"/>
        <s v="Jussari"/>
        <s v="Amaralina"/>
        <s v="Santa Rosa Da Serra"/>
        <s v="Malhada Dos Bois"/>
        <s v="São Sebastião Da Vargem Alegre"/>
        <s v="Dom Bosco"/>
        <s v="Bocaina De Minas"/>
        <s v="José Raydan"/>
        <s v="Ribeira"/>
        <s v="Arroio Do Padre"/>
        <s v="Arneiroz"/>
        <s v="Igaracy"/>
        <s v="Santa Cruz Da Esperança"/>
        <s v="Doutor Severiano"/>
        <s v="Campo Grande Do Piauí"/>
        <s v="Professor Jamil"/>
        <s v="Marajá Do Sena"/>
        <s v="Santa Bárbara Do Tugúrio"/>
        <s v="Barra Do Rio Azul"/>
        <s v="Carvalhos"/>
        <s v="São Manoel Do Paraná"/>
        <s v="Palmeira Do Piauí"/>
        <s v="Tabuleiro"/>
        <s v="Itapuca"/>
        <s v="Diorama"/>
        <s v="Luislândia"/>
        <s v="Colônia Do Piauí"/>
        <s v="Rio Rufino"/>
        <s v="Nova Rosalândia"/>
        <s v="Campinaçu"/>
        <s v="Funilândia"/>
        <s v="Juvenília"/>
        <s v="Aiquara"/>
        <s v="Mirim Doce"/>
        <s v="Bernardo Do Mearim"/>
        <s v="São Pedro Da Cipa"/>
        <s v="Monsenhor Hipólito"/>
        <s v="Douradoquara"/>
        <s v="Lajeado Do Bugre"/>
        <s v="Diamante"/>
        <s v="Santa Rita Do Tocantins"/>
        <s v="Angical Do Piauí"/>
        <s v="Dom Pedro De Alcântara"/>
        <s v="Muliterno"/>
        <s v="Piraquê"/>
        <s v="Governador Luiz Rocha"/>
        <s v="Pires Ferreira"/>
        <s v="Onça De Pitangui"/>
        <s v="Lamarão"/>
        <s v="Quixaba"/>
        <s v="Cristalândia Do Piauí"/>
        <s v="Timburi"/>
        <s v="Cônego Marinho"/>
        <s v="São José Do Herval"/>
        <s v="Campestre De Goiás"/>
        <s v="Amapá Do Maranhão"/>
        <s v="Muniz Ferreira"/>
        <s v="Pindorama Do Tocantins"/>
        <s v="Fernão"/>
        <s v="São José Do Barreiro"/>
        <s v="São João Do Pau D'Alho"/>
        <s v="Congo"/>
        <s v="Novais"/>
        <s v="Lagoa D'Anta"/>
        <s v="Santarém Novo"/>
        <s v="Tanquinho"/>
        <s v="Feira Da Mata"/>
        <s v="Conceição Das Pedras"/>
        <s v="Presidente Castello Branco"/>
        <s v="Brasileira"/>
        <s v="Divino Das Laranjeiras"/>
        <s v="Maripá De Minas"/>
        <s v="Brejo Dos Santos"/>
        <s v="Pinhal De São Bento"/>
        <s v="Virgolândia"/>
        <s v="Nova Colinas"/>
        <s v="Natalândia"/>
        <s v="Ibiam"/>
        <s v="Caldeirão Grande Do Piauí"/>
        <s v="Quartel Geral"/>
        <s v="Uru"/>
        <s v="Malta"/>
        <s v="Camacho"/>
        <s v="Geminiano"/>
        <s v="São Fernando"/>
        <s v="Abreulândia"/>
        <s v="Nova Redenção"/>
        <s v="Alvorada De Minas"/>
        <s v="Maturéia"/>
        <s v="Tanque D'Arca"/>
        <s v="Bertolínia"/>
        <s v="Umari"/>
        <s v="São João Da Paraúna"/>
        <s v="Santa Terezinha Do Progresso"/>
        <s v="Amparo Do Serra"/>
        <s v="Itaú"/>
        <s v="Capela Nova"/>
        <s v="Mamonas"/>
        <s v="Cipotânea"/>
        <s v="Conceição Da Barra De Minas"/>
        <s v="Paulistas"/>
        <s v="Madeiro"/>
        <s v="Leme Do Prado"/>
        <s v="Jenipapo De Minas"/>
        <s v="Ouro Verde De Minas"/>
        <s v="Ibiara"/>
        <s v="Maetinga"/>
        <s v="Olho D'Água Grande"/>
        <s v="Tupirama"/>
        <s v="Avelinópolis"/>
        <s v="Ponte Alta Do Bom Jesus"/>
        <s v="Gonzaga"/>
        <s v="Antônio Almeida"/>
        <s v="Botumirim"/>
        <s v="Nova Roma"/>
        <s v="Alagoinha Do Piauí"/>
        <s v="Jaupaci"/>
        <s v="Guarinos"/>
        <s v="Israelândia"/>
        <s v="Santa Rosa De Lima"/>
        <s v="Buriti Dos Montes"/>
        <s v="Tupanci Do Sul"/>
        <s v="Matos Costa"/>
        <s v="São José Do Piauí"/>
        <s v="Santa Cruz Do Escalvado"/>
        <s v="Santo Antônio Do Caiuá"/>
        <s v="Olho D'Água"/>
        <s v="Altaneira"/>
        <s v="Trombas"/>
        <s v="Bandeira"/>
        <s v="Itamarati De Minas"/>
        <s v="São Francisco Do Piauí"/>
        <s v="Milagres Do Maranhão"/>
        <s v="Córrego Do Ouro"/>
        <s v="Berizal"/>
        <s v="Esperança Nova"/>
        <s v="Capitão Andrade"/>
        <s v="Firmino Alves"/>
        <s v="Aguiar"/>
        <s v="Guarani De Goiás"/>
        <s v="São João Do Arraial"/>
        <s v="General Sampaio"/>
        <s v="Santa Maria Do Tocantins"/>
        <s v="Santana De Cataguases"/>
        <s v="Materlândia"/>
        <s v="Couto De Magalhães De Minas"/>
        <s v="Angico"/>
        <s v="Uirapuru"/>
        <s v="Sebastião Leal"/>
        <s v="Iporanga"/>
        <s v="Felício Dos Santos"/>
        <s v="Assunção Do Piauí"/>
        <s v="Piedade De Ponte Nova"/>
        <s v="Três Ranchos"/>
        <s v="Godoy Moreira"/>
        <s v="Guarará"/>
        <s v="Minador Do Negrão"/>
        <s v="Água Limpa"/>
        <s v="São José Do Povo"/>
        <s v="Jaramataia"/>
        <s v="Matinhas"/>
        <s v="Patis"/>
        <s v="Pacujá"/>
        <s v="Serra Grande"/>
        <s v="Central Do Maranhão"/>
        <s v="Trabiju"/>
        <s v="Aroazes"/>
        <s v="Canudos Do Vale"/>
        <s v="Dom Joaquim"/>
        <s v="Pilõezinhos"/>
        <s v="Lagoa Dos Patos"/>
        <s v="São João Da Lagoa"/>
        <s v="Betânia Do Piauí"/>
        <s v="São João Da Serra"/>
        <s v="São José Dos Basílios"/>
        <s v="Balbinos"/>
        <s v="Dores Do Turvo"/>
        <s v="Santa Rosa De Goiás"/>
        <s v="Senador Sá"/>
        <s v="Ribeira Do Piauí"/>
        <s v="Acauã"/>
        <s v="Santo Antônio Do Aventureiro"/>
        <s v="Forquetinha"/>
        <s v="Morro Do Chapéu Do Piauí"/>
        <s v="Novo Acordo"/>
        <s v="Itaporã Do Tocantins"/>
        <s v="São Sebastião Do Tocantins"/>
        <s v="São Julião"/>
        <s v="São José Do Sabugi"/>
        <s v="Juramento"/>
        <s v="Caxingó"/>
        <s v="Recursolândia"/>
        <s v="Patos Do Piauí"/>
        <s v="Belágua"/>
        <s v="Aurora Do Tocantins"/>
        <s v="São Bentinho"/>
        <s v="Santa Helena De Minas"/>
        <s v="Muricilândia"/>
        <s v="Mimoso De Goiás"/>
        <s v="São João Do Cariri"/>
        <s v="Conceição De Ipanema"/>
        <s v="Senador Elói De Souza"/>
        <s v="Pai Pedro"/>
        <s v="Coronel Ezequiel"/>
        <s v="Bom Princípio Do Piauí"/>
        <s v="Cravolândia"/>
        <s v="Novo Oriente Do Piauí"/>
        <s v="Pescador"/>
        <s v="Sagres"/>
        <s v="Conceição Do Canindé"/>
        <s v="Colinas Do Sul"/>
        <s v="Santa Filomena Do Maranhão"/>
        <s v="Eliseu Martins"/>
        <s v="Riachão Do Poço"/>
        <s v="Gameleiras"/>
        <s v="Barra Do Guarita"/>
        <s v="Cunhataí"/>
        <s v="Nova Módica"/>
        <s v="Curral De Cima"/>
        <s v="Olímpio Noronha"/>
        <s v="Cristália"/>
        <s v="Flor Do Sertão"/>
        <s v="Bento Fernandes"/>
        <s v="Macururé"/>
        <s v="Caraúbas Do Piauí"/>
        <s v="São João Da Mata"/>
        <s v="Encanto"/>
        <s v="São João Da Ponta"/>
        <s v="Miraselva"/>
        <s v="Cocal Dos Alves"/>
        <s v="São José De Caiana"/>
        <s v="Catuti"/>
        <s v="Coronel Pacheco"/>
        <s v="Serra De São Bento"/>
        <s v="Leandro Ferreira"/>
        <s v="Ibiracatu"/>
        <s v="Taquaral"/>
        <s v="Rafael Fernandes"/>
        <s v="Tufilândia"/>
        <s v="São Geraldo Do Baixio"/>
        <s v="Marilac"/>
        <s v="Catingueira"/>
        <s v="Milton Brandão"/>
        <s v="Campinas Do Piauí"/>
        <s v="Campo Largo Do Piauí"/>
        <s v="Juazeiro Do Piauí"/>
        <s v="São José Do Alegre"/>
        <s v="Sucupira Do Riachão"/>
        <s v="Rio Espera"/>
        <s v="Crixás Do Tocantins"/>
        <s v="Triunfo Potiguar"/>
        <s v="Junco Do Maranhão"/>
        <s v="Nova Aliança Do Ivaí"/>
        <s v="Turiúba"/>
        <s v="Biquinhas"/>
        <s v="Damião"/>
        <s v="Santa Maria Do Salto"/>
        <s v="Alcantil"/>
        <s v="Monte Santo Do Tocantins"/>
        <s v="Graça Aranha"/>
        <s v="Boa Ventura"/>
        <s v="Solidão"/>
        <s v="Dezesseis De Novembro"/>
        <s v="Guaraciama"/>
        <s v="Santana Do Seridó"/>
        <s v="São Félix De Balsas"/>
        <s v="Congonhas Do Norte"/>
        <s v="São Miguel Do Aleixo"/>
        <s v="São João Da Fronteira"/>
        <s v="Ichu"/>
        <s v="Severiano Melo"/>
        <s v="São José Da Safira"/>
        <s v="São Francisco De Assis Do Piauí"/>
        <s v="Vieirópolis"/>
        <s v="Ewbank Da Câmara"/>
        <s v="Cumbe"/>
        <s v="Ponto Chique"/>
        <s v="Jacobina Do Piauí"/>
        <s v="Reserva Do Cabaçal"/>
        <s v="Manoel Emídio"/>
        <s v="Josenópolis"/>
        <s v="Senador Modestino Gonçalves"/>
        <s v="Lajeado Grande"/>
        <s v="Porto Rico Do Maranhão"/>
        <s v="Lagoa De São Francisco"/>
        <s v="Júlio Borges"/>
        <s v="Aricanduva"/>
        <s v="Lourdes"/>
        <s v="Marzagão"/>
        <s v="Areias"/>
        <s v="Gavião"/>
        <s v="Santa Efigênia De Minas"/>
        <s v="Poço De José De Moura"/>
        <s v="Ibituruna"/>
        <s v="Alvarenga"/>
        <s v="Santa Fé De Minas"/>
        <s v="Pingo D'Água"/>
        <s v="Bertópolis"/>
        <s v="Santana Do Deserto"/>
        <s v="Fruta De Leite"/>
        <s v="Luís Domingues"/>
        <s v="São Francisco Do Oeste"/>
        <s v="Santana De Mangueira"/>
        <s v="Parisi"/>
        <s v="Buriti De Goiás"/>
        <s v="Lafaiete Coutinho"/>
        <s v="Dirceu Arcoverde"/>
        <s v="Japi"/>
        <s v="Sítio D'Abadia"/>
        <s v="Rio Dos Bois"/>
        <s v="Damolândia"/>
        <s v="Carlos Gomes"/>
        <s v="São Raimundo Do Doca Bezerra"/>
        <s v="Santa Tereza"/>
        <s v="Serra Nova Dourada"/>
        <s v="Tigrinhos"/>
        <s v="Acaiaca"/>
        <s v="Lamim"/>
        <s v="Casa Grande"/>
        <s v="Brás Pires"/>
        <s v="Lagoa Do Sítio"/>
        <s v="Santa Cruz De Salinas"/>
        <s v="Jardim Olinda"/>
        <s v="Sampaio"/>
        <s v="Paial"/>
        <s v="Benedito Leite"/>
        <s v="São Félix De Minas"/>
        <s v="Itaoca"/>
        <s v="Nova América"/>
        <s v="Bonfim Do Piauí"/>
        <s v="Massapê Do Piauí"/>
        <s v="São Patrício"/>
        <s v="Santana Dos Montes"/>
        <s v="São João Das Duas Pontes"/>
        <s v="Flora Rica"/>
        <s v="Rodolfo Fernandes"/>
        <s v="Caridade Do Piauí"/>
        <s v="Afonso Cunha"/>
        <s v="São João Do Pacuí"/>
        <s v="Nova Iguaçu De Goiás"/>
        <s v="Luzinópolis"/>
        <s v="Novo Santo Antônio"/>
        <s v="Lucrécia"/>
        <s v="Sucupira"/>
        <s v="José Gonçalves De Minas"/>
        <s v="Coronel Pilar"/>
        <s v="Santa Rosa Do Piauí"/>
        <s v="Fronteira Dos Vales"/>
        <s v="Desterro Do Melo"/>
        <s v="Carmolândia"/>
        <s v="Senhora Do Porto"/>
        <s v="Córrego Novo"/>
        <s v="Serrinha Dos Pintos"/>
        <s v="Lagoa Do Tocantins"/>
        <s v="São Miguel Da Boa Vista"/>
        <s v="Nova Canaã Paulista"/>
        <s v="Contendas Do Sincorá"/>
        <s v="Moiporá"/>
        <s v="Cocal De Telha"/>
        <s v="Córrego Do Bom Jesus"/>
        <s v="Fortuna De Minas"/>
        <s v="Paes Landim"/>
        <s v="Paraú"/>
        <s v="Alegrete Do Piauí"/>
        <s v="Pedra Do Anta"/>
        <s v="Diogo De Vasconcelos"/>
        <s v="Logradouro"/>
        <s v="Taparuba"/>
        <s v="Campo Azul"/>
        <s v="Passagem Franca Do Piauí"/>
        <s v="Itapirapuã Paulista"/>
        <s v="Marcos Parente"/>
        <s v="Lagoa"/>
        <s v="Bacurituba"/>
        <s v="Olho D'Água Do Borges"/>
        <s v="Monte Horebe"/>
        <s v="Lizarda"/>
        <s v="Francinópolis"/>
        <s v="Caiçara Do Rio Do Vento"/>
        <s v="São Bento Do Trairí"/>
        <s v="Ingazeira"/>
        <s v="Bugre"/>
        <s v="Coqueiro Baixo"/>
        <s v="Curral Novo Do Piauí"/>
        <s v="Riacho Frio"/>
        <s v="Fernandes Tourinho"/>
        <s v="Barcelona"/>
        <s v="Goiabeira"/>
        <s v="Juarina"/>
        <s v="Pilões"/>
        <s v="Santo Antônio Do Itambé"/>
        <s v="Monjolos"/>
        <s v="Miravânia"/>
        <s v="Arraial"/>
        <s v="Bias Fortes"/>
        <s v="Pedra Dourada"/>
        <s v="Olivedos"/>
        <s v="Santiago Do Sul"/>
        <s v="Joca Marques"/>
        <s v="Vitória Brasil"/>
        <s v="Adelândia"/>
        <s v="Santa Salete"/>
        <s v="Granjeiro"/>
        <s v="Campo Alegre Do Fidalgo"/>
        <s v="Serra Azul De Minas"/>
        <s v="Maurilândia Do Tocantins"/>
        <s v="Dom Macedo Costa"/>
        <s v="Santa Terezinha Do Tocantins"/>
        <s v="Monte Formoso"/>
        <s v="Telha"/>
        <s v="Benjamin Constant Do Sul"/>
        <s v="General Maynard"/>
        <s v="Sebastião Barros"/>
        <s v="Major Sales"/>
        <s v="Santa Cruz Dos Milagres"/>
        <s v="Venha-Ver"/>
        <s v="São José Do Peixe"/>
        <s v="Aspásia"/>
        <s v="São Gonçalo Do Piauí"/>
        <s v="São João Do Tigre"/>
        <s v="Marinópolis"/>
        <s v="Damianópolis"/>
        <s v="Argirita"/>
        <s v="Pedra Mole"/>
        <s v="Vila Flor"/>
        <s v="Guaribas"/>
        <s v="Domingos Mourão"/>
        <s v="São João De Iracema"/>
        <s v="Guaraíta"/>
        <s v="Estrela Dalva"/>
        <s v="Morro Do Pilar"/>
        <s v="Lagoa Do Barro Do Piauí"/>
        <s v="Coronel José Dias"/>
        <s v="Frutuoso Gomes"/>
        <s v="Oliveira Fortes"/>
        <s v="Francisco Ayres"/>
        <s v="Gurjão"/>
        <s v="Várzea Branca"/>
        <s v="Flores Do Piauí"/>
        <s v="Dom Viçoso"/>
        <s v="Mãe D'Água"/>
        <s v="Rio Doce"/>
        <s v="Porto Alegre Do Tocantins"/>
        <s v="São João Da Canabrava"/>
        <s v="Umburatiba"/>
        <s v="Santana Do Piauí"/>
        <s v="Vista Serrana"/>
        <s v="Serra Da Raiz"/>
        <s v="Ouro Velho"/>
        <s v="Lagoa De Velhos"/>
        <s v="Palmelo"/>
        <s v="Passagem"/>
        <s v="Wall Ferraz"/>
        <s v="Brejo Do Piauí"/>
        <s v="Socorro Do Piauí"/>
        <s v="Agricolândia"/>
        <s v="São Lourenço Do Piauí"/>
        <s v="Nacip Raydan"/>
        <s v="Pindoba"/>
        <s v="Sossêgo"/>
        <s v="Paraná"/>
        <s v="São Gonçalo Do Rio Preto"/>
        <s v="Vila Nova Do Piauí"/>
        <s v="Sem-Peixe"/>
        <s v="Cacimba De Areia"/>
        <s v="Emas"/>
        <s v="Bela Vista Do Piauí"/>
        <s v="Luciara"/>
        <s v="Novo Jardim"/>
        <s v="Santana Do Garambéu"/>
        <s v="Timbaúba Dos Batistas"/>
        <s v="Jundiá"/>
        <s v="São Sebastião Do Umbuzeiro"/>
        <s v="Barra D'Alcântara"/>
        <s v="Chiador"/>
        <s v="Capitão Gervásio Oliveira"/>
        <s v="Tupiratins"/>
        <s v="Riacho Da Cruz"/>
        <s v="Frei Lagonegro"/>
        <s v="Santa Tereza Do Tocantins"/>
        <s v="Queluzito"/>
        <s v="Tenório"/>
        <s v="Cajazeirinhas"/>
        <s v="São José De Princesa"/>
        <s v="São Braz Do Piauí"/>
        <s v="Senador José Bento"/>
        <s v="Várzea"/>
        <s v="Coivaras"/>
        <s v="Catas Altas Da Noruega"/>
        <s v="Pracinha"/>
        <s v="Rafael Godeiro"/>
        <s v="Santo Inácio Do Piauí"/>
        <s v="Fartura Do Piauí"/>
        <s v="São José Dos Cordeiros"/>
        <s v="Novo Alegre"/>
        <s v="Consolação"/>
        <s v="Grupiara"/>
        <s v="Ibiquera"/>
        <s v="Jardim Do Mulato"/>
        <s v="Paquetá"/>
        <s v="Glaucilândia"/>
        <s v="Morro Cabeça No Tempo"/>
        <s v="Jesúpolis"/>
        <s v="Fernando Pedroza"/>
        <s v="Hugo Napoleão"/>
        <s v="Amparo De São Francisco"/>
        <s v="Arapeí"/>
        <s v="Presidente Kubitschek"/>
        <s v="Carmésia"/>
        <s v="Frei Martinho"/>
        <s v="Rochedo De Minas"/>
        <s v="Ponte Branca"/>
        <s v="Cachoeira De Goiás"/>
        <s v="Belém Do Piauí"/>
        <s v="Silveirânia"/>
        <s v="Água Nova"/>
        <s v="Pajeú Do Piauí"/>
        <s v="São José Do Bonfim"/>
        <s v="Joca Claudino"/>
        <s v="Curralinhos"/>
        <s v="Olaria"/>
        <s v="Senador Cortes"/>
        <s v="Itambé Do Mato Dentro"/>
        <s v="Barreiras Do Piauí"/>
        <s v="Lastro"/>
        <s v="Pavussu"/>
        <s v="Carrapateira"/>
        <s v="Taboleiro Grande"/>
        <s v="Taipas Do Tocantins"/>
        <s v="Francisco Dantas"/>
        <s v="Cajazeiras Do Piauí"/>
        <s v="Algodão De Jandaíra"/>
        <s v="Ipueira"/>
        <s v="João Costa"/>
        <s v="São Félix Do Piauí"/>
        <s v="Jardim De Angicos"/>
        <s v="Torre De Pedra"/>
        <s v="Pedro Teixeira"/>
        <s v="Pau D'Arco Do Piauí"/>
        <s v="São Gonçalo Do Gurguéia"/>
        <s v="Mato Grosso"/>
        <s v="Tanque Do Piauí"/>
        <s v="Aracitaba"/>
        <s v="Lavandeira"/>
        <s v="Chapada De Areia"/>
        <s v="Cedro Do Abaeté"/>
        <s v="São Miguel Do Fidalgo"/>
        <s v="Vera Mendes"/>
        <s v="Porto Alegre Do Piauí"/>
        <s v="Curral Velho"/>
        <s v="Antônio Prado De Minas"/>
        <s v="Tamboril Do Piauí"/>
        <s v="Santo Antônio Do Rio Abaixo"/>
        <s v="Prata Do Piauí"/>
        <s v="Riacho De Santo Antônio"/>
        <s v="Paiva"/>
        <s v="Pedro Laurentino"/>
        <s v="Zabelê"/>
        <s v="São José Do Brejo Do Cruz"/>
        <s v="São Miguel Da Baixa Grande"/>
        <s v="Passabém"/>
        <s v="Monte Das Gameleiras"/>
        <s v="Oliveira De Fátima"/>
        <s v="Coxixola"/>
        <s v="São Sebastião Do Rio Preto"/>
        <s v="Rio Da Conceição"/>
        <s v="São Félix Do Tocantins"/>
        <s v="Serra Da Saudade"/>
        <s v="Parari"/>
        <s v="Areia De Baraúnas"/>
        <s v="Olho D'Água Do Piauí"/>
        <s v="São Luis Do Piauí"/>
        <s v="Aroeiras Do Itaim"/>
        <s v="Anhanguera"/>
        <s v="Santo Antônio Dos Milagres"/>
        <s v="Miguel Leão"/>
        <s v="Confins"/>
        <s v="Colniza"/>
        <s v="Ubarana"/>
        <s v="Santa Rita Do Pardo"/>
        <s v="Santo Antônio Do Leste"/>
        <s v="Bacabeira"/>
        <s v="Delta"/>
        <s v="Tamandaré"/>
        <s v="Mariópolis"/>
        <s v="Corumbiara"/>
        <s v="Boa Vista Do Cadeado"/>
        <s v="São Vicente Férrer"/>
        <s v="Curiúva"/>
        <s v="Bom Sucesso Do Sul"/>
        <s v="Pindoretama"/>
        <s v="Boa Ventura De São Roque"/>
        <s v="Nova Bandeirantes"/>
        <s v="Tartarugalzinho"/>
        <s v="Abadia Dos Dourados"/>
        <s v="Lindoeste"/>
        <s v="Bagre"/>
        <s v="Romaria"/>
        <s v="Abadia De Goiás"/>
        <s v="São Bento Do Norte"/>
        <s v="Irauçuba"/>
        <s v="São Félix Do Coribe"/>
        <s v="Campo Do Tenente"/>
        <s v="Jaguaripe"/>
        <s v="Bela Vista Do Toldo"/>
        <s v="Pontes Gestal"/>
        <s v="Turilândia"/>
        <s v="Águas Mornas"/>
        <s v="Quiterianópolis"/>
        <s v="Mato Leitão"/>
        <s v="Demerval Lobão"/>
        <s v="Tesouro"/>
        <s v="Cruz Do Espírito Santo"/>
        <s v="Água Comprida"/>
        <s v="Apiacás"/>
        <s v="Lima Campos"/>
        <s v="Baía Formosa"/>
        <s v="Urucuia"/>
        <s v="Nova Ramada"/>
        <s v="Joaquim Nabuco"/>
        <s v="Flor Da Serra Do Sul"/>
        <s v="Upanema"/>
        <s v="Aporá"/>
        <s v="Quatro Irmãos"/>
        <s v="Pedro Velho"/>
        <s v="Brazabrantes"/>
        <s v="São Pedro Dos Ferros"/>
        <s v="Biritinga"/>
        <s v="Taipu"/>
        <s v="Lagoa Do Ouro"/>
        <s v="Nordestina"/>
        <s v="São Pedro Do Piauí"/>
        <s v="Vila Lângaro"/>
        <s v="Ibitiara"/>
        <s v="Rolador"/>
        <s v="Piedade Do Rio Grande"/>
        <s v="Jeriquara"/>
        <s v="Pratinha"/>
        <s v="Joselândia"/>
        <s v="Saboeiro"/>
        <s v="Araguacema"/>
        <s v="Jucati"/>
        <s v="Buritirana"/>
        <s v="Pontal Do Araguaia"/>
        <s v="Bonópolis"/>
        <s v="São Luiz Do Norte"/>
        <s v="Quadra"/>
        <s v="Olinda Nova Do Maranhão"/>
        <s v="Arara"/>
        <s v="Puxinanã"/>
        <s v="Jaqueira"/>
        <s v="São José Do Campestre"/>
        <s v="Divisa Nova"/>
        <s v="Juruá"/>
        <s v="Penaforte"/>
        <s v="Heliópolis"/>
        <s v="São Pedro Da Água Branca"/>
        <s v="Fagundes"/>
        <s v="Anahy"/>
        <s v="Águas Frias"/>
        <s v="Lutécia"/>
        <s v="Verdelândia"/>
        <s v="Porto Barreiro"/>
        <s v="Caém"/>
        <s v="Joaquim Pires"/>
        <s v="Barão De Melgaço"/>
        <s v="Sítio Novo Do Tocantins"/>
        <s v="Itaara"/>
        <s v="Porto Firme"/>
        <s v="Bom Lugar"/>
        <s v="São José Da Varginha"/>
        <s v="Jaboti"/>
        <s v="Lagoa Dos Três Cantos"/>
        <s v="Turuçu"/>
        <s v="Inimutaba"/>
        <s v="Ipiguá"/>
        <s v="Nova América Da Colina"/>
        <s v="Reduto"/>
        <s v="Nicolau Vergueiro"/>
        <s v="Barra Do Jacaré"/>
        <s v="Vitória Das Missões"/>
        <s v="Pedrinhas"/>
        <s v="Cerro Negro"/>
        <s v="Munhoz De Melo"/>
        <s v="Aramari"/>
        <s v="São Felipe D'Oeste"/>
        <s v="Sericita"/>
        <s v="Bonito De Santa Fé"/>
        <s v="Ribeirão Do Largo"/>
        <s v="Rio Branco Do Ivaí"/>
        <s v="Boa Esperança Do Iguaçu"/>
        <s v="Conquista D'Oeste"/>
        <s v="Espírito Santo Do Dourado"/>
        <s v="Buritinópolis"/>
        <s v="Urutaí"/>
        <s v="Ivolândia"/>
        <s v="Porto Do Mangue"/>
        <s v="Araponga"/>
        <s v="Campina Do Simão"/>
        <s v="Itaguaçu Da Bahia"/>
        <s v="Sul Brasil"/>
        <s v="Motuca"/>
        <s v="Banzaê"/>
        <s v="Santa Rita De Minas"/>
        <s v="Chaval"/>
        <s v="Itamari"/>
        <s v="Pedras De Maria Da Cruz"/>
        <s v="Pureza"/>
        <s v="Bannach"/>
        <s v="Iguaracy"/>
        <s v="Santa Cruz Da Baixa Verde"/>
        <s v="Santa Bárbara Do Leste"/>
        <s v="Maraial"/>
        <s v="Miraíma"/>
        <s v="Itainópolis"/>
        <s v="Piraí Do Norte"/>
        <s v="Mambaí"/>
        <s v="Ponte Alta Do Tocantins"/>
        <s v="Nova Ibiá"/>
        <s v="Bernardo Sayão"/>
        <s v="Serra Negra Do Norte"/>
        <s v="Bela Vista Do Maranhão"/>
        <s v="Icaraí De Minas"/>
        <s v="Santa Cruz De Minas"/>
        <s v="Luminárias"/>
        <s v="Jordão"/>
        <s v="Pontalinda"/>
        <s v="Martins"/>
        <s v="Sítio Do Quinto"/>
        <s v="Carrancas"/>
        <s v="Aparecida Do Rio Negro"/>
        <s v="Palmeirina"/>
        <s v="Bom Jesus Do Amparo"/>
        <s v="Nossa Senhora Das Graças"/>
        <s v="Macedônia"/>
        <s v="Ilha Das Flores"/>
        <s v="Ribamar Fiquene"/>
        <s v="Peri Mirim"/>
        <s v="Campo Redondo"/>
        <s v="Chapadão Do Lageado"/>
        <s v="Bocaina Do Sul"/>
        <s v="Centro Do Guilherme"/>
        <s v="Chã Preta"/>
        <s v="Groaíras"/>
        <s v="Umbuzeiro"/>
        <s v="Santo Antônio Do Palma"/>
        <s v="Godofredo Viana"/>
        <s v="Sete De Setembro"/>
        <s v="Augusto De Lima"/>
        <s v="Lagoa Grande Do Maranhão"/>
        <s v="Ipiranga Do Piauí"/>
        <s v="Cana Verde"/>
        <s v="Aratuípe"/>
        <s v="São Mamede"/>
        <s v="Feira Nova Do Maranhão"/>
        <s v="Lajeado Novo"/>
        <s v="São Rafael"/>
        <s v="Jesuânia"/>
        <s v="Toropi"/>
        <s v="Princesa"/>
        <s v="Goianorte"/>
        <s v="Deputado Irapuan Pinheiro"/>
        <s v="Satubinha"/>
        <s v="Itaubal"/>
        <s v="Faxinalzinho"/>
        <s v="Equador"/>
        <s v="São Pedro Das Missões"/>
        <s v="Sarutaiá"/>
        <s v="Padre Carvalho"/>
        <s v="Salto Do Céu"/>
        <s v="Elisiário"/>
        <s v="Marcolândia"/>
        <s v="Morrinhos Do Sul"/>
        <s v="Pracuúba"/>
        <s v="Chapada Da Natividade"/>
        <s v="Itaiçaba"/>
        <s v="Santa Rosa Do Purus"/>
        <s v="Itumirim"/>
        <s v="Nova Nazaré"/>
        <s v="Morpará"/>
        <s v="Santana Do Maranhão"/>
        <s v="Vale De São Domingos"/>
        <s v="Barra De Santana"/>
        <s v="Ubiretama"/>
        <s v="Currais"/>
        <s v="Mateiros"/>
        <s v="Paranapoema"/>
        <s v="Uniflor"/>
        <s v="Inhacorá"/>
        <s v="Porto Vitória"/>
        <s v="Pirapó"/>
        <s v="Cabeceiras Do Piauí"/>
        <s v="Gado Bravo"/>
        <s v="Simão Pereira"/>
        <s v="Lagoinha"/>
        <s v="Linha Nova"/>
        <s v="Érico Cardoso"/>
        <s v="Cubati"/>
        <s v="Comercinho"/>
        <s v="Santa Tereza De Goiás"/>
        <s v="Carvalhópolis"/>
        <s v="Mira Estrela"/>
        <s v="Santa Rita De Ibitipoca"/>
        <s v="Floreal"/>
        <s v="Janduís"/>
        <s v="Manfrinópolis"/>
        <s v="Vermelho Novo"/>
        <s v="Candeal"/>
        <s v="Rubelita"/>
        <s v="Divinolândia De Minas"/>
        <s v="Mampituba"/>
        <s v="Carneiros"/>
        <s v="Dirce Reis"/>
        <s v="Coronel Xavier Chaves"/>
        <s v="Cedro De São João"/>
        <s v="Lagoa Bonita Do Sul"/>
        <s v="Cerro Grande"/>
        <s v="Terezinha"/>
        <s v="Formosa Do Sul"/>
        <s v="Cajapió"/>
        <s v="São João Do Sabugi"/>
        <s v="Ererê"/>
        <s v="Areial"/>
        <s v="Rosário Da Limeira"/>
        <s v="Montezuma"/>
        <s v="São Pedro Dos Crentes"/>
        <s v="Santo Antônio Do Retiro"/>
        <s v="Santana Dos Garrotes"/>
        <s v="Conceição Do Tocantins"/>
        <s v="Mesópolis"/>
        <s v="Nova Itarana"/>
        <s v="Potiretama"/>
        <s v="Antônio Martins"/>
        <s v="Isaías Coelho"/>
        <s v="Bom Sucesso De Itararé"/>
        <s v="Cacimbas"/>
        <s v="Relvado"/>
        <s v="Coronel Martins"/>
        <s v="Alto Bela Vista"/>
        <s v="Faria Lemos"/>
        <s v="São José Da Vitória"/>
        <s v="São Bento Do Tocantins"/>
        <s v="Jacaré Dos Homens"/>
        <s v="Oratórios"/>
        <s v="Cabaceiras"/>
        <s v="Pedro Régis"/>
        <s v="Santa Cruz Do Piauí"/>
        <s v="Major Gercino"/>
        <s v="Francisco Dumont"/>
        <s v="Santo Antônio De Lisboa"/>
        <s v="Santa Teresinha"/>
        <s v="Nazaré Do Piauí"/>
        <s v="Barão De Monte Alto"/>
        <s v="Heitoraí"/>
        <s v="Araçaí"/>
        <s v="Novorizonte"/>
        <s v="Gramado Dos Loureiros"/>
        <s v="São José Dos Ramos"/>
        <s v="José Da Penha"/>
        <s v="Cuparaque"/>
        <s v="Boa Hora"/>
        <s v="Joaquim Felício"/>
        <s v="Bom Jesus Do Oeste"/>
        <s v="Vieiras"/>
        <s v="Calumbi"/>
        <s v="Baixio"/>
        <s v="Pequeri"/>
        <s v="Divinésia"/>
        <s v="Santa Luz"/>
        <s v="Rio Grande Do Piauí"/>
        <s v="Nova Castilho"/>
        <s v="Jerumenha"/>
        <s v="Vargem Grande Do Rio Pardo"/>
        <s v="Santa Bárbara Do Monte Verde"/>
        <s v="Ribeirão Dos Índios"/>
        <s v="Pedrão"/>
        <s v="Lajes Pintadas"/>
        <s v="Brasilândia Do Tocantins"/>
        <s v="Sério"/>
        <s v="Lagoa Do Piauí"/>
        <s v="Riachão Do Bacamarte"/>
        <s v="Santo Hipólito"/>
        <s v="Marliéria"/>
        <s v="Nova Palmeira"/>
        <s v="São Roberto"/>
        <s v="Boqueirão Do Piauí"/>
        <s v="Chácara"/>
        <s v="São Geraldo Da Piedade"/>
        <s v="Coronel João Pessoa"/>
        <s v="Duas Estradas"/>
        <s v="Morro Agudo De Goiás"/>
        <s v="Assunção"/>
        <s v="Jatobá Do Piauí"/>
        <s v="Carrasco Bonito"/>
        <s v="Almino Afonso"/>
        <s v="Seritinga"/>
        <s v="Nova Iorque"/>
        <s v="São Salvador Do Tocantins"/>
        <s v="Caranaíba"/>
        <s v="Serranópolis De Minas"/>
        <s v="Alagoa"/>
        <s v="Passa Vinte"/>
        <s v="Mar Vermelho"/>
        <s v="Porto Vera Cruz"/>
        <s v="Paulistânia"/>
        <s v="Nossa Senhora De Nazaré"/>
        <s v="Guarani D'Oeste"/>
        <s v="Teresina De Goiás"/>
        <s v="Poço Dantas"/>
        <s v="Nova Guataporanga"/>
        <s v="Bernardino Batista"/>
        <s v="Marmelópolis"/>
        <s v="São José Do Mantimento"/>
        <s v="Serranos"/>
        <s v="São João Da Varjota"/>
        <s v="Canavieira"/>
        <s v="São Sebastião Do Rio Verde"/>
        <s v="Francisco Macedo"/>
        <s v="São Domingos Do Cariri"/>
        <s v="Floresta Do Piauí"/>
        <s v="João Dias"/>
        <s v="Araguainha"/>
        <s v="Lagoinha Do Piauí"/>
      </sharedItems>
    </cacheField>
    <cacheField name="Estado" numFmtId="0">
      <sharedItems count="27">
        <s v="SP"/>
        <s v="RJ"/>
        <s v="DF"/>
        <s v="RS"/>
        <s v="MG"/>
        <s v="PE"/>
        <s v="PR"/>
        <s v="BA"/>
        <s v="MT"/>
        <s v="CE"/>
        <s v="GO"/>
        <s v="AM"/>
        <s v="PA"/>
        <s v="MS"/>
        <s v="SC"/>
        <s v="ES"/>
        <s v="RN"/>
        <s v="PB"/>
        <s v="MA"/>
        <s v="AL"/>
        <s v="TO"/>
        <s v="SE"/>
        <s v="PI"/>
        <s v="RO"/>
        <s v="AP"/>
        <s v="RR"/>
        <s v="AC"/>
      </sharedItems>
    </cacheField>
    <cacheField name="IBGE_1-4" numFmtId="0">
      <sharedItems containsSemiMixedTypes="0" containsString="0" containsNumber="1" containsInteger="1" minValue="5" maxValue="514794"/>
    </cacheField>
    <cacheField name="IDHM" numFmtId="0">
      <sharedItems containsSemiMixedTypes="0" containsString="0" containsNumber="1" minValue="0.41799999999999998" maxValue="0.86199999999999999"/>
    </cacheField>
    <cacheField name="IDHM_Renda" numFmtId="0">
      <sharedItems containsSemiMixedTypes="0" containsString="0" containsNumber="1" minValue="0.4" maxValue="0.89100000000000001"/>
    </cacheField>
    <cacheField name="IDHM_Educacao" numFmtId="0">
      <sharedItems containsSemiMixedTypes="0" containsString="0" containsNumber="1" minValue="0.20699999999999999" maxValue="0.82499999999999996"/>
    </cacheField>
    <cacheField name="GDP_CAPITA" numFmtId="0">
      <sharedItems containsSemiMixedTypes="0" containsString="0" containsNumber="1" minValue="3190.57" maxValue="314637.69"/>
    </cacheField>
    <cacheField name="COMP_P" numFmtId="0">
      <sharedItems containsSemiMixedTypes="0" containsString="0" containsNumber="1" containsInteger="1" minValue="0" maxValue="16030"/>
    </cacheField>
    <cacheField name="REGIÃO" numFmtId="0">
      <sharedItems count="5">
        <s v="Sudeste"/>
        <s v="Centro-Oeste"/>
        <s v="Sul"/>
        <s v="Nordeste"/>
        <s v="Norte"/>
      </sharedItems>
    </cacheField>
    <cacheField name="CLASSIF. ONU" numFmtId="0">
      <sharedItems count="4">
        <s v="Muito alto"/>
        <s v="Alto"/>
        <s v="Médio"/>
        <s v="Baixo"/>
      </sharedItems>
    </cacheField>
    <cacheField name="1º QUARTIL (IDHM)" numFmtId="0">
      <sharedItems count="2">
        <s v="Acima"/>
        <s v="Abaixo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ilian Carvalho" refreshedDate="45082.723050694447" createdVersion="8" refreshedVersion="8" minRefreshableVersion="3" recordCount="5567" xr:uid="{7EEA3AE6-E445-4DE3-8D2A-0DBB6C0E028C}">
  <cacheSource type="worksheet">
    <worksheetSource ref="A4:L5571" sheet="Base tratada"/>
  </cacheSource>
  <cacheFields count="12">
    <cacheField name="Município" numFmtId="0">
      <sharedItems count="5293">
        <s v="São Paulo"/>
        <s v="Osasco"/>
        <s v="Rio De Janeiro"/>
        <s v="Brasília"/>
        <s v="Porto Alegre"/>
        <s v="Belo Horizonte"/>
        <s v="Barueri"/>
        <s v="Recife"/>
        <s v="Santos"/>
        <s v="Curitiba"/>
        <s v="Salvador"/>
        <s v="Campinas"/>
        <s v="Ribeirão Preto"/>
        <s v="Uberlândia"/>
        <s v="Rondonópolis"/>
        <s v="Fortaleza"/>
        <s v="Goiânia"/>
        <s v="Lucas Do Rio Verde"/>
        <s v="São Bernardo Do Campo"/>
        <s v="Guarulhos"/>
        <s v="Santo André"/>
        <s v="Manaus"/>
        <s v="Cuiabá"/>
        <s v="Niterói"/>
        <s v="Jundiaí"/>
        <s v="Tangará Da Serra"/>
        <s v="Londrina"/>
        <s v="Sorocaba"/>
        <s v="São Caetano Do Sul"/>
        <s v="São José Dos Campos"/>
        <s v="Belém"/>
        <s v="São José Do Rio Preto"/>
        <s v="Araçatuba"/>
        <s v="Campo Grande"/>
        <s v="Rio Verde"/>
        <s v="Piracicaba"/>
        <s v="Barreiras"/>
        <s v="Varginha"/>
        <s v="Florianópolis"/>
        <s v="Maringá"/>
        <s v="Blumenau"/>
        <s v="Joinville"/>
        <s v="Vitória"/>
        <s v="Caxias Do Sul"/>
        <s v="Chapadão Do Sul"/>
        <s v="Contagem"/>
        <s v="Juiz De Fora"/>
        <s v="Bauru"/>
        <s v="Mogi Das Cruzes"/>
        <s v="Natal"/>
        <s v="Itápolis"/>
        <s v="Americana"/>
        <s v="Presidente Prudente"/>
        <s v="Cascavel"/>
        <s v="Duque De Caxias"/>
        <s v="Diadema"/>
        <s v="Marília"/>
        <s v="Patos De Minas"/>
        <s v="João Pessoa"/>
        <s v="Nova Iguaçu"/>
        <s v="Limeira"/>
        <s v="Campos Dos Goytacazes"/>
        <s v="São Luís"/>
        <s v="São Gonçalo"/>
        <s v="Franca"/>
        <s v="Indaiatuba"/>
        <s v="Petrópolis"/>
        <s v="Taubaté"/>
        <s v="Maceió"/>
        <s v="Ponta Grossa"/>
        <s v="Balsas"/>
        <s v="São Carlos"/>
        <s v="Chapecó"/>
        <s v="Macaé"/>
        <s v="Araraquara"/>
        <s v="Volta Redonda"/>
        <s v="Criciúma"/>
        <s v="Feira De Santana"/>
        <s v="Uberaba"/>
        <s v="Novo Hamburgo"/>
        <s v="Itajaí"/>
        <s v="Cotia"/>
        <s v="Taboão Da Serra"/>
        <s v="Palmas"/>
        <s v="Itu"/>
        <s v="Aracaju"/>
        <s v="Mauá"/>
        <s v="São José Dos Pinhais"/>
        <s v="Teresina"/>
        <s v="Guarapuava"/>
        <s v="Jataí"/>
        <s v="Imperatriz"/>
        <s v="Ipatinga"/>
        <s v="Valinhos"/>
        <s v="Querência"/>
        <s v="Rio Claro"/>
        <s v="Nova Friburgo"/>
        <s v="Anápolis"/>
        <s v="Praia Grande"/>
        <s v="Betim"/>
        <s v="Guarujá"/>
        <s v="Bragança Paulista"/>
        <s v="São Vicente"/>
        <s v="São Leopoldo"/>
        <s v="Sertãozinho"/>
        <s v="São João De Meriti"/>
        <s v="Jaraguá Do Sul"/>
        <s v="Suzano"/>
        <s v="Sumaré"/>
        <s v="Pelotas"/>
        <s v="Sorriso"/>
        <s v="Canoas"/>
        <s v="Passo Fundo"/>
        <s v="Araras"/>
        <s v="Vila Velha"/>
        <s v="Montes Claros"/>
        <s v="Jacareí"/>
        <s v="Porto Velho"/>
        <s v="Teresópolis"/>
        <s v="Foz Do Iguaçu"/>
        <s v="Barretos"/>
        <s v="Atibaia"/>
        <s v="Campina Grande"/>
        <s v="Poços De Caldas"/>
        <s v="Vinhedo"/>
        <s v="Mogi Guaçu"/>
        <s v="Novo Horizonte"/>
        <s v="Dourados"/>
        <s v="Ananindeua"/>
        <s v="Catanduva"/>
        <s v="Santana De Parnaíba"/>
        <s v="Paracatu"/>
        <s v="Pouso Alegre"/>
        <s v="Camaçari"/>
        <s v="Campo Mourão"/>
        <s v="Jaboatão Dos Guararapes"/>
        <s v="Botucatu"/>
        <s v="Lauro De Freitas"/>
        <s v="Jaú"/>
        <s v="Brusque"/>
        <s v="Sinop"/>
        <s v="Governador Valadares"/>
        <s v="Santa Bárbara D'Oeste"/>
        <s v="São José"/>
        <s v="Barra Mansa"/>
        <s v="Divinópolis"/>
        <s v="Caruaru"/>
        <s v="Cabo Frio"/>
        <s v="São João Da Boa Vista"/>
        <s v="Catalão"/>
        <s v="Cubatão"/>
        <s v="Luís Eduardo Magalhães"/>
        <s v="Assis"/>
        <s v="Sete Lagoas"/>
        <s v="Bento Gonçalves"/>
        <s v="Itatiba"/>
        <s v="Orlândia"/>
        <s v="Balneário Camboriú"/>
        <s v="Itapira"/>
        <s v="Jaboticabal"/>
        <s v="Resende"/>
        <s v="Angra Dos Reis"/>
        <s v="Tupã"/>
        <s v="Passos"/>
        <s v="Serra"/>
        <s v="Petrolina"/>
        <s v="Birigui"/>
        <s v="Toledo"/>
        <s v="Paulínia"/>
        <s v="Carapicuíba"/>
        <s v="Lavras"/>
        <s v="Salto"/>
        <s v="Ribeirão Pires"/>
        <s v="Conselheiro Lafaiete"/>
        <s v="Itapetininga"/>
        <s v="Santa Maria"/>
        <s v="Gravataí"/>
        <s v="Macapá"/>
        <s v="Nova Lima"/>
        <s v="Votuporanga"/>
        <s v="Guaratinguetá"/>
        <s v="Itajubá"/>
        <s v="Pindamonhangaba"/>
        <s v="Itaquaquecetuba"/>
        <s v="Vitória Da Conquista"/>
        <s v="Matão"/>
        <s v="Hortolândia"/>
        <s v="Uruguaiana"/>
        <s v="Arapongas"/>
        <s v="Barbacena"/>
        <s v="Horizontina"/>
        <s v="Amparo"/>
        <s v="Alfenas"/>
        <s v="Valparaíso"/>
        <s v="Batatais"/>
        <s v="Bebedouro"/>
        <s v="Olinda"/>
        <s v="Rio Grande"/>
        <s v="Mogi Mirim"/>
        <s v="São Roque"/>
        <s v="Paranaguá"/>
        <s v="Nilópolis"/>
        <s v="Joaçaba"/>
        <s v="Arujá"/>
        <s v="Santa Cruz Do Sul"/>
        <s v="Lins"/>
        <s v="Lages"/>
        <s v="Magé"/>
        <s v="Várzea Grande"/>
        <s v="Leme"/>
        <s v="Ubá"/>
        <s v="Itapecerica Da Serra"/>
        <s v="Cornélio Procópio"/>
        <s v="Caraguatatuba"/>
        <s v="Itumbiara"/>
        <s v="Farroupilha"/>
        <s v="Avaré"/>
        <s v="Paraguaçu Paulista"/>
        <s v="Tubarão"/>
        <s v="Apucarana"/>
        <s v="Jaguariúna"/>
        <s v="Itaboraí"/>
        <s v="Paranavaí"/>
        <s v="Tatuí"/>
        <s v="Ourinhos"/>
        <s v="Juazeiro"/>
        <s v="Fernandópolis"/>
        <s v="Umuarama"/>
        <s v="Caçapava"/>
        <s v="Itabuna"/>
        <s v="Pirassununga"/>
        <s v="Lençóis Paulista"/>
        <s v="Belford Roxo"/>
        <s v="Araruama"/>
        <s v="Boa Vista"/>
        <s v="Poá"/>
        <s v="Itaguaí"/>
        <s v="Patrocínio"/>
        <s v="Rio Branco"/>
        <s v="Cariacica"/>
        <s v="Embu Das Artes"/>
        <s v="Erechim"/>
        <s v="São João Del Rei"/>
        <s v="Araguari"/>
        <s v="Camaquã"/>
        <s v="São Gabriel"/>
        <s v="Araucária"/>
        <s v="Araxá"/>
        <s v="Rio Do Sul"/>
        <s v="Aparecida De Goiânia"/>
        <s v="São Sebastião"/>
        <s v="Cachoeirinha"/>
        <s v="Itabira"/>
        <s v="Vacaria"/>
        <s v="Itapeva"/>
        <s v="Rio Das Ostras"/>
        <s v="Três Corações"/>
        <s v="Bagé"/>
        <s v="Cajamar"/>
        <s v="Olímpia"/>
        <s v="Capivari"/>
        <s v="Campo Largo"/>
        <s v="Três Lagoas"/>
        <s v="Cachoeiro De Itapemirim"/>
        <s v="Pinhais"/>
        <s v="Ferraz De Vasconcelos"/>
        <s v="Francisco Beltrão"/>
        <s v="Itanhaém"/>
        <s v="Monte Alto"/>
        <s v="Palhoça"/>
        <s v="Itaperuna"/>
        <s v="Dracena"/>
        <s v="Mossoró"/>
        <s v="Itapevi"/>
        <s v="Ituverava"/>
        <s v="Ijuí"/>
        <s v="João Monlevade"/>
        <s v="Ubatuba"/>
        <s v="Maricá"/>
        <s v="Guaíra"/>
        <s v="Ituiutaba"/>
        <s v="Colombo"/>
        <s v="Caieiras"/>
        <s v="Buritama"/>
        <s v="Cândido Mota"/>
        <s v="São Joaquim Da Barra"/>
        <s v="Itaúna"/>
        <s v="Santarém"/>
        <s v="São Gotardo"/>
        <s v="Barra Do Piraí"/>
        <s v="Mirassol"/>
        <s v="Caçador"/>
        <s v="São Bento Do Sul"/>
        <s v="São José Do Rio Pardo"/>
        <s v="Mococa"/>
        <s v="Ilhéus"/>
        <s v="Peruíbe"/>
        <s v="Nova Odessa"/>
        <s v="Itupeva"/>
        <s v="Santa Luzia"/>
        <s v="Maracanaú"/>
        <s v="Três Rios"/>
        <s v="Votorantim"/>
        <s v="São Manuel"/>
        <s v="Penápolis"/>
        <s v="Alagoinhas"/>
        <s v="Andradina"/>
        <s v="Cambé"/>
        <s v="Paulista"/>
        <s v="Porto Ferreira"/>
        <s v="Jales"/>
        <s v="Taquaritinga"/>
        <s v="Santo Antônio De Posse"/>
        <s v="Santa Cruz Do Rio Pardo"/>
        <s v="Mairiporã"/>
        <s v="São Lourenço"/>
        <s v="Teófilo Otoni"/>
        <s v="Jandira"/>
        <s v="Garanhuns"/>
        <s v="Sapucaia Do Sul"/>
        <s v="Adamantina"/>
        <s v="Lorena"/>
        <s v="Ponte Nova"/>
        <s v="Cerquilho"/>
        <s v="Campo Limpo Paulista"/>
        <s v="Ouro Preto"/>
        <s v="Cruzeiro"/>
        <s v="Mesquita"/>
        <s v="Pará De Minas"/>
        <s v="Linhares"/>
        <s v="Concórdia"/>
        <s v="Vargem Grande Do Sul"/>
        <s v="Esteio"/>
        <s v="Xanxerê"/>
        <s v="Conchas"/>
        <s v="Valença"/>
        <s v="Itabirito"/>
        <s v="Dom Pedrito"/>
        <s v="Lajeado"/>
        <s v="Boituva"/>
        <s v="Formiga"/>
        <s v="Franco Da Rocha"/>
        <s v="Juazeiro Do Norte"/>
        <s v="Timóteo"/>
        <s v="Santa Fé Do Sul"/>
        <s v="Ibitinga"/>
        <s v="Marabá"/>
        <s v="Tietê"/>
        <s v="Paranapanema"/>
        <s v="Cajuru"/>
        <s v="Araguaína"/>
        <s v="Várzea Paulista"/>
        <s v="Rio Bonito"/>
        <s v="Guaíba"/>
        <s v="Embu-Guaçu"/>
        <s v="Barra Bonita"/>
        <s v="Mariana"/>
        <s v="São Sebastião Do Paraíso"/>
        <s v="Sobral"/>
        <s v="Pedreira"/>
        <s v="Louveira"/>
        <s v="Altamira"/>
        <s v="Palotina"/>
        <s v="Coronel Fabriciano"/>
        <s v="Congonhas"/>
        <s v="Queimados"/>
        <s v="Parauapebas"/>
        <s v="Caeté"/>
        <s v="Videira"/>
        <s v="Registro"/>
        <s v="Bastos"/>
        <s v="Santo Antônio De Jesus"/>
        <s v="Mirandópolis"/>
        <s v="Vitória De Santo Antão"/>
        <s v="Itararé"/>
        <s v="Campos Do Jordão"/>
        <s v="Cabo De Santo Agostinho"/>
        <s v="Arapiraca"/>
        <s v="Pompéia"/>
        <s v="Porto Feliz"/>
        <s v="Porto Seguro"/>
        <s v="Paranaíba"/>
        <s v="Capão Bonito"/>
        <s v="Montenegro"/>
        <s v="Espírito Santo Do Pinhal"/>
        <s v="Sabará"/>
        <s v="Frutal"/>
        <s v="Oliveira"/>
        <s v="Rolândia"/>
        <s v="Goiatuba"/>
        <s v="Garça"/>
        <s v="Pato Branco"/>
        <s v="Panambi"/>
        <s v="Caratinga"/>
        <s v="Cosmópolis"/>
        <s v="Cataguases"/>
        <s v="Piedade"/>
        <s v="Campo Bom"/>
        <s v="Santa Cruz Do Capibaribe"/>
        <s v="Serra Negra"/>
        <s v="São Pedro"/>
        <s v="Extrema"/>
        <s v="Vargem Grande Paulista"/>
        <s v="Guarapari"/>
        <s v="Santo Ângelo"/>
        <s v="Socorro"/>
        <s v="Paraty"/>
        <s v="Teixeira De Freitas"/>
        <s v="Lagoa Santa"/>
        <s v="Cachoeira Do Sul"/>
        <s v="Cruz Alta"/>
        <s v="Laranjal Paulista"/>
        <s v="Santa Rita Do Sapucaí"/>
        <s v="Francisco Morato"/>
        <s v="Artur Nogueira"/>
        <s v="Não-Me-Toque"/>
        <s v="Patos"/>
        <s v="Bertioga"/>
        <s v="Alegrete"/>
        <s v="Ouro Branco"/>
        <s v="Camaragibe"/>
        <s v="Cianorte"/>
        <s v="Castanhal"/>
        <s v="Monte Mor"/>
        <s v="Vespasiano"/>
        <s v="Aparecida"/>
        <s v="Saquarema"/>
        <s v="Ibiúna"/>
        <s v="Telêmaco Borba"/>
        <s v="Armação Dos Búzios"/>
        <s v="Piraju"/>
        <s v="Muriaé"/>
        <s v="Serra Talhada"/>
        <s v="Viçosa"/>
        <s v="Carpina"/>
        <s v="Gramado"/>
        <s v="Ilhabela"/>
        <s v="Dois Córregos"/>
        <s v="Curvelo"/>
        <s v="Osório"/>
        <s v="Cabreúva"/>
        <s v="São Pedro Da Aldeia"/>
        <s v="Santa Isabel"/>
        <s v="Guararapes"/>
        <s v="Morrinhos"/>
        <s v="Leopoldina"/>
        <s v="Carazinho"/>
        <s v="Viamão"/>
        <s v="Iturama"/>
        <s v="José Bonifácio"/>
        <s v="Capão Da Canoa"/>
        <s v="Santiago"/>
        <s v="Goiana"/>
        <s v="Simões Filho"/>
        <s v="Caçapava Do Sul"/>
        <s v="Ilha Solteira"/>
        <s v="Morro Agudo"/>
        <s v="Sapiranga"/>
        <s v="Igarapava"/>
        <s v="Campo Belo"/>
        <s v="Candeias"/>
        <s v="Presidente Venceslau"/>
        <s v="Aracruz"/>
        <s v="Jequié"/>
        <s v="Palmital"/>
        <s v="Sousa"/>
        <s v="Mongaguá"/>
        <s v="Alvorada"/>
        <s v="Cruzília"/>
        <s v="Itapema"/>
        <s v="Américo Brasiliense"/>
        <s v="Casa Branca"/>
        <s v="Osvaldo Cruz"/>
        <s v="Estância Velha"/>
        <s v="Bariri"/>
        <s v="Jardinópolis"/>
        <s v="Ji-Paraná"/>
        <s v="Pederneiras"/>
        <s v="Pilar Do Sul"/>
        <s v="Paulo Afonso"/>
        <s v="Alumínio"/>
        <s v="São Borja"/>
        <s v="Belo Jardim"/>
        <s v="Cajazeiras"/>
        <s v="Taquarituba"/>
        <s v="Alta Floresta"/>
        <s v="São Gonçalo Do Amarante"/>
        <s v="Arcoverde"/>
        <s v="Colatina"/>
        <s v="Tanabi"/>
        <s v="Eunápolis"/>
        <s v="Redenção"/>
        <s v="Cordeirópolis"/>
        <s v="Cassilândia"/>
        <s v="Flores Da Cunha"/>
        <s v="Ribeirão Das Neves"/>
        <s v="Pedregulho"/>
        <s v="Taquara"/>
        <s v="Caldas Novas"/>
        <s v="Salesópolis"/>
        <s v="Brumadinho"/>
        <s v="Irati"/>
        <s v="Piracaia"/>
        <s v="Santos Dumont"/>
        <s v="Primavera Do Leste"/>
        <s v="Santa Rita Do Passa Quatro"/>
        <s v="Ipojuca"/>
        <s v="Descalvado"/>
        <s v="Barcarena"/>
        <s v="Corumbá"/>
        <s v="Itaberá"/>
        <s v="Surubim"/>
        <s v="São Lourenço Do Sul"/>
        <s v="Guanambi"/>
        <s v="Triunfo"/>
        <s v="Venâncio Aires"/>
        <s v="Picos"/>
        <s v="Pereira Barreto"/>
        <s v="Nova Serrana"/>
        <s v="Fazenda Rio Grande"/>
        <s v="Sant'Ana Do Livramento"/>
        <s v="Porto Real"/>
        <s v="Garibaldi"/>
        <s v="Cambuí"/>
        <s v="Gurupi"/>
        <s v="Santa Rosa"/>
        <s v="Santo Anastácio"/>
        <s v="Timbó"/>
        <s v="Angatuba"/>
        <s v="Ponta Porã"/>
        <s v="Palmares"/>
        <s v="Formosa"/>
        <s v="Salgueiro"/>
        <s v="Promissão"/>
        <s v="Tramandaí"/>
        <s v="Aguaí"/>
        <s v="Pomerode"/>
        <s v="Igrejinha"/>
        <s v="Guarabira"/>
        <s v="Pirapozinho"/>
        <s v="União Da Vitória"/>
        <s v="Navegantes"/>
        <s v="Cravinhos"/>
        <s v="Conchal"/>
        <s v="Pedro Leopoldo"/>
        <s v="Auriflama"/>
        <s v="Luziânia"/>
        <s v="Cachoeiras De Macacu"/>
        <s v="Torres"/>
        <s v="Bom Despacho"/>
        <s v="Miguel Pereira"/>
        <s v="Curitibanos"/>
        <s v="Brumado"/>
        <s v="Mafra"/>
        <s v="Paracambi"/>
        <s v="Andradas"/>
        <s v="Veranópolis"/>
        <s v="Crato"/>
        <s v="Rio Das Pedras"/>
        <s v="Mairinque"/>
        <s v="Barroso"/>
        <s v="Iguatu"/>
        <s v="Junqueirópolis"/>
        <s v="Serrana"/>
        <s v="São Gonçalo Do Sapucaí"/>
        <s v="Guanhães"/>
        <s v="Guararema"/>
        <s v="Holambra"/>
        <s v="Guapimirim"/>
        <s v="Santa Vitória Do Palmar"/>
        <s v="Manhuaçu"/>
        <s v="Araripina"/>
        <s v="Irecê"/>
        <s v="Apiaí"/>
        <s v="Monte Aprazível"/>
        <s v="Indaial"/>
        <s v="Vilhena"/>
        <s v="Altinópolis"/>
        <s v="Jacobina"/>
        <s v="Ibirité"/>
        <s v="Igarassu"/>
        <s v="Caxambu"/>
        <s v="Inhumas"/>
        <s v="Ibiporã"/>
        <s v="Serrinha"/>
        <s v="Paulo De Faria"/>
        <s v="Santo Estêvão"/>
        <s v="Cruz Das Almas"/>
        <s v="Brodowski"/>
        <s v="Guaxupé"/>
        <s v="Rio Negro"/>
        <s v="Presidente Bernardes"/>
        <s v="Cachoeira Paulista"/>
        <s v="Águas De Lindóia"/>
        <s v="Santo Amaro Da Imperatriz"/>
        <s v="Agudos"/>
        <s v="Martinópolis"/>
        <s v="Cocal Do Sul"/>
        <s v="Gaspar"/>
        <s v="Rio Branco Do Sul"/>
        <s v="São Bento Do Sapucaí"/>
        <s v="Barão De Cocais"/>
        <s v="Arraial Do Cabo"/>
        <s v="Senhora De Oliveira"/>
        <s v="Parobé"/>
        <s v="Aquidauana"/>
        <s v="Encantado"/>
        <s v="Unaí"/>
        <s v="Presidente Epitácio"/>
        <s v="Rancharia"/>
        <s v="Castro"/>
        <s v="São Mateus"/>
        <s v="Bom Jesus Dos Perdões"/>
        <s v="Brotas"/>
        <s v="Parapuã"/>
        <s v="Seropédica"/>
        <s v="Limoeiro"/>
        <s v="Bezerros"/>
        <s v="Nova Luzitânia"/>
        <s v="Ibaté"/>
        <s v="Pirajuí"/>
        <s v="Trindade"/>
        <s v="Guaraci"/>
        <s v="São Luiz Do Paraitinga"/>
        <s v="São Miguel Arcanjo"/>
        <s v="Duartina"/>
        <s v="São Marcos"/>
        <s v="Condeúba"/>
        <s v="Regente Feijó"/>
        <s v="Nova Prata"/>
        <s v="Xinguara"/>
        <s v="Içara"/>
        <s v="Santo Antônio De Pádua"/>
        <s v="Tucumã"/>
        <s v="Além Paraíba"/>
        <s v="Paraíba Do Sul"/>
        <s v="Ouro Fino"/>
        <s v="Dois Irmãos"/>
        <s v="Lapa"/>
        <s v="Arcos"/>
        <s v="Niquelândia"/>
        <s v="Parambu"/>
        <s v="Cristais Paulista"/>
        <s v="Santa Adélia"/>
        <s v="Caucaia"/>
        <s v="Pesqueira"/>
        <s v="Massaranduba"/>
        <s v="Dois Vizinhos"/>
        <s v="Diamantina"/>
        <s v="Álvares Machado"/>
        <s v="Ipirá"/>
        <s v="Rosana"/>
        <s v="Seabra"/>
        <s v="Nepomuceno"/>
        <s v="Lagoa Vermelha"/>
        <s v="Piumhi"/>
        <s v="Camanducaia"/>
        <s v="Imbituba"/>
        <s v="Bocaina"/>
        <s v="Itaporanga"/>
        <s v="Salto De Pirapora"/>
        <s v="Cajati"/>
        <s v="Colina"/>
        <s v="Tijucas"/>
        <s v="Miguelópolis"/>
        <s v="Quatro Barras"/>
        <s v="Sarandi"/>
        <s v="Parnamirim"/>
        <s v="Santa Cruz Das Palmeiras"/>
        <s v="Cafelândia"/>
        <s v="Nhandeara"/>
        <s v="Barra Do Garças"/>
        <s v="Carmo Do Paranaíba"/>
        <s v="Jaborandi"/>
        <s v="General Salgado"/>
        <s v="Paramirim"/>
        <s v="Ariquemes"/>
        <s v="Cosmorama"/>
        <s v="Vassouras"/>
        <s v="Abreu E Lima"/>
        <s v="Catu"/>
        <s v="Nanuque"/>
        <s v="Pirangi"/>
        <s v="Barrinha"/>
        <s v="Timbaúba"/>
        <s v="Guariba"/>
        <s v="Potirendaba"/>
        <s v="Iguape"/>
        <s v="Machado"/>
        <s v="Marechal Cândido Rondon"/>
        <s v="Belo Oriente"/>
        <s v="Canoinhas"/>
        <s v="Tupi Paulista"/>
        <s v="Tambaú"/>
        <s v="Conceição De Macabu"/>
        <s v="Maracaí"/>
        <s v="Tucano"/>
        <s v="Capelinha"/>
        <s v="Boa Esperança Do Sul"/>
        <s v="Itaituba"/>
        <s v="Teodoro Sampaio"/>
        <s v="Araranguá"/>
        <s v="Pirapora"/>
        <s v="Guaraciaba Do Norte"/>
        <s v="Igarapé"/>
        <s v="Cordeiro"/>
        <s v="Espinosa"/>
        <s v="Patrocínio Paulista"/>
        <s v="Boquira"/>
        <s v="Pariquera-Açu"/>
        <s v="Caculé"/>
        <s v="Cacoal"/>
        <s v="Bandeirantes"/>
        <s v="Guaramirim"/>
        <s v="Itaqui"/>
        <s v="Juína"/>
        <s v="Macatuba"/>
        <s v="Palmeira D'Oeste"/>
        <s v="Mangaratiba"/>
        <s v="Iracemápolis"/>
        <s v="Taiobeiras"/>
        <s v="Monte Alegre Do Sul"/>
        <s v="Mineiros"/>
        <s v="Casimiro De Abreu"/>
        <s v="Visconde Do Rio Branco"/>
        <s v="Tauá"/>
        <s v="Santa Inês"/>
        <s v="Santa Gertrudes"/>
        <s v="São Sebastião Do Caí"/>
        <s v="Guabiruba"/>
        <s v="Rio Negrinho"/>
        <s v="Urupês"/>
        <s v="Rio Grande Da Serra"/>
        <s v="Cristalina"/>
        <s v="Matinhos"/>
        <s v="Uruaçu"/>
        <s v="Itaocara"/>
        <s v="Marialva"/>
        <s v="Itamonte"/>
        <s v="Luís Antônio"/>
        <s v="Guapiaçu"/>
        <s v="Capanema"/>
        <s v="Itaguara"/>
        <s v="Américo De Campos"/>
        <s v="Pontal"/>
        <s v="Valparaíso De Goiás"/>
        <s v="Piraí"/>
        <s v="Senhor Do Bonfim"/>
        <s v="Rio Do Pires"/>
        <s v="Juquiá"/>
        <s v="Janaúba"/>
        <s v="Santo Amaro"/>
        <s v="Bom Jesus Do Itabapoana"/>
        <s v="Remanso"/>
        <s v="Jarinu"/>
        <s v="São Francisco Do Sul"/>
        <s v="Uchoa"/>
        <s v="Barreiros"/>
        <s v="Nazaré Paulista"/>
        <s v="Canela"/>
        <s v="Pindorama"/>
        <s v="Ouricuri"/>
        <s v="Perdões"/>
        <s v="Marau"/>
        <s v="Gravatá"/>
        <s v="Urussanga"/>
        <s v="Arroio Grande"/>
        <s v="Aiuruoca"/>
        <s v="Paragominas"/>
        <s v="Matozinhos"/>
        <s v="Paraíso Do Tocantins"/>
        <s v="Mateus Leme"/>
        <s v="Dourado"/>
        <s v="Iperó"/>
        <s v="Itabaiana"/>
        <s v="Pojuca"/>
        <s v="Mandaguari"/>
        <s v="Três Pontas"/>
        <s v="Borborema"/>
        <s v="Lindóia"/>
        <s v="Elói Mendes"/>
        <s v="São Benedito"/>
        <s v="Porto União"/>
        <s v="Porangatu"/>
        <s v="Bocaiúva"/>
        <s v="Posse"/>
        <s v="Açailândia"/>
        <s v="Guaratuba"/>
        <s v="Cantagalo"/>
        <s v="Monte Santo"/>
        <s v="Itajobi"/>
        <s v="Souto Soares"/>
        <s v="Caicó"/>
        <s v="Nova Andradina"/>
        <s v="Euclides Da Cunha"/>
        <s v="Porteirinha"/>
        <s v="Ivaiporã"/>
        <s v="Santa Rosa De Viterbo"/>
        <s v="Caconde"/>
        <s v="Cáceres"/>
        <s v="Colorado"/>
        <s v="Pitangueiras"/>
        <s v="Gabriel Monteiro"/>
        <s v="Ceres"/>
        <s v="Medianeira"/>
        <s v="Juquitiba"/>
        <s v="Bom Jesus Da Lapa"/>
        <s v="Quirinópolis"/>
        <s v="Maranguape"/>
        <s v="Santo Antônio Da Platina"/>
        <s v="Biguaçu"/>
        <s v="Salinas"/>
        <s v="Tabapuã"/>
        <s v="Taguaí"/>
        <s v="Itaberaba"/>
        <s v="Crateús"/>
        <s v="Camboriú"/>
        <s v="Bela Vista Do Paraíso"/>
        <s v="Morungaba"/>
        <s v="Conceição Do Jacuípe"/>
        <s v="Tabatinga"/>
        <s v="Campo Formoso"/>
        <s v="Piatã"/>
        <s v="Itapuí"/>
        <s v="Sertanópolis"/>
        <s v="Araçoiaba Da Serra"/>
        <s v="Várzea Alegre"/>
        <s v="Varjota"/>
        <s v="Muzambinho"/>
        <s v="Andirá"/>
        <s v="Jacarezinho"/>
        <s v="Nova Granada"/>
        <s v="Itirapina"/>
        <s v="Monte Carmelo"/>
        <s v="Piraquara"/>
        <s v="Tucuruí"/>
        <s v="Boa Esperança"/>
        <s v="Quatá"/>
        <s v="Lucélia"/>
        <s v="Nova Esperança"/>
        <s v="Assaí"/>
        <s v="São Francisco De Itabapoana"/>
        <s v="Miracatu"/>
        <s v="São Lourenço Da Mata"/>
        <s v="Venda Nova Do Imigrante"/>
        <s v="Goianésia"/>
        <s v="Itaberaí"/>
        <s v="Tupaciguara"/>
        <s v="Carangola"/>
        <s v="Santa Helena De Goiás"/>
        <s v="Assis Chateaubriand"/>
        <s v="Mandaguaçu"/>
        <s v="Ubiratã"/>
        <s v="São Luís De Montes Belos"/>
        <s v="Bom Jardim"/>
        <s v="Terra Boa"/>
        <s v="Jaru"/>
        <s v="Braço Do Norte"/>
        <s v="Munhoz"/>
        <s v="Silvianópolis"/>
        <s v="Queluz"/>
        <s v="Icém"/>
        <s v="Terra Roxa"/>
        <s v="Cardoso Moreira"/>
        <s v="Vila Rica"/>
        <s v="Minaçu"/>
        <s v="Itapetinga"/>
        <s v="Santa Lúcia"/>
        <s v="Floriano"/>
        <s v="Viana"/>
        <s v="São Félix Do Xingu"/>
        <s v="Jacupiranga"/>
        <s v="Alto Rio Doce"/>
        <s v="Rosário"/>
        <s v="Chavantes"/>
        <s v="Canguçu"/>
        <s v="Ribeira Do Pombal"/>
        <s v="São Bento"/>
        <s v="Pacaembu"/>
        <s v="Conceição Do Coité"/>
        <s v="Laguna"/>
        <s v="Cunha"/>
        <s v="Cerqueira César"/>
        <s v="Almirante Tamandaré"/>
        <s v="São João Da Barra"/>
        <s v="Mucuri"/>
        <s v="Poço Fundo"/>
        <s v="São Simão"/>
        <s v="Dias D'Ávila"/>
        <s v="São Miguel Do Oeste"/>
        <s v="Japeri"/>
        <s v="Jandaia Do Sul"/>
        <s v="Ariranha"/>
        <s v="Pinhalzinho"/>
        <s v="Icaraíma"/>
        <s v="Cansanção"/>
        <s v="Iporá"/>
        <s v="Fraiburgo"/>
        <s v="Pedra Branca"/>
        <s v="Urânia"/>
        <s v="Conceição Dos Ouros"/>
        <s v="Estiva"/>
        <s v="Ouro Preto Do Oeste"/>
        <s v="Paty Do Alferes"/>
        <s v="Altônia"/>
        <s v="Conceição Das Alagoas"/>
        <s v="Valentim Gentil"/>
        <s v="Mirante Do Paranapanema"/>
        <s v="Pinheiro"/>
        <s v="Riachão Do Jacuípe"/>
        <s v="Santa Maria Da Vitória"/>
        <s v="Palmeira"/>
        <s v="Itaí"/>
        <s v="Colinas Do Tocantins"/>
        <s v="Colíder"/>
        <s v="Santa Izabel Do Pará"/>
        <s v="Itapecuru Mirim"/>
        <s v="Rio Pomba"/>
        <s v="Juara"/>
        <s v="Barbalha"/>
        <s v="Santana"/>
        <s v="Guará"/>
        <s v="Santa Maria Da Boa Vista"/>
        <s v="Goioerê"/>
        <s v="Taió"/>
        <s v="Lambari"/>
        <s v="Senador Canedo"/>
        <s v="Irapuru"/>
        <s v="Indiaporã"/>
        <s v="Buritizal"/>
        <s v="Januária"/>
        <s v="Pradópolis"/>
        <s v="Fartura"/>
        <s v="Tefé"/>
        <s v="Coromandel"/>
        <s v="Anicuns"/>
        <s v="Ituporanga"/>
        <s v="Iguaba Grande"/>
        <s v="Afogados Da Ingazeira"/>
        <s v="Monte Azul Paulista"/>
        <s v="Itaú De Minas"/>
        <s v="Campo Novo Do Parecis"/>
        <s v="Guaraçaí"/>
        <s v="São Sebastião Do Passé"/>
        <s v="Monte Santo De Minas"/>
        <s v="Torrinha"/>
        <s v="Taciba"/>
        <s v="Escada"/>
        <s v="Estrela D'Oeste"/>
        <s v="Mamanguape"/>
        <s v="Braúna"/>
        <s v="Palestina"/>
        <s v="Poções"/>
        <s v="Miracema"/>
        <s v="Loanda"/>
        <s v="Carbonita"/>
        <s v="Cruzeiro Do Oeste"/>
        <s v="São Fidélis"/>
        <s v="Jaraguá"/>
        <s v="Alvorada Do Norte"/>
        <s v="Astorga"/>
        <s v="Paraibuna"/>
        <s v="Pontes E Lacerda"/>
        <s v="Pitangui"/>
        <s v="Eldorado"/>
        <s v="Rolim De Moura"/>
        <s v="Paudalho"/>
        <s v="Orleans"/>
        <s v="Ibotirama"/>
        <s v="Itamaraju"/>
        <s v="Hidrolândia"/>
        <s v="Oscar Bressane"/>
        <s v="Ibaiti"/>
        <s v="Castelo"/>
        <s v="Guapiara"/>
        <s v="Nova Europa"/>
        <s v="Itacoatiara"/>
        <s v="Santo Antônio Da Patrulha"/>
        <s v="Cururupu"/>
        <s v="Itambé"/>
        <s v="Bom Jesus De Goiás"/>
        <s v="Aracati"/>
        <s v="Quedas Do Iguaçu"/>
        <s v="Cananéia"/>
        <s v="Parintins"/>
        <s v="Tocantins"/>
        <s v="Viradouro"/>
        <s v="Presidente Dutra"/>
        <s v="Entre Rios"/>
        <s v="Buriticupu"/>
        <s v="Bananal"/>
        <s v="Codó"/>
        <s v="Tabuleiro Do Norte"/>
        <s v="São José Do Vale Do Rio Preto"/>
        <s v="Lauro Müller"/>
        <s v="Almenara"/>
        <s v="Palmares Do Sul"/>
        <s v="Estrela"/>
        <s v="Barra Velha"/>
        <s v="Jussara"/>
        <s v="Bady Bassitt"/>
        <s v="Ourilândia Do Norte"/>
        <s v="Pontal Do Paraná"/>
        <s v="Bom Conselho"/>
        <s v="Imbituva"/>
        <s v="Jaguariaíva"/>
        <s v="Carandaí"/>
        <s v="Camacan"/>
        <s v="São Geraldo"/>
        <s v="Bilac"/>
        <s v="Laranjeiras Do Sul"/>
        <s v="Balneário Piçarras"/>
        <s v="Paraguaçu"/>
        <s v="Jaguaquara"/>
        <s v="Bayeux"/>
        <s v="Mantena"/>
        <s v="Pontalina"/>
        <s v="Palmares Paulista"/>
        <s v="Jacutinga"/>
        <s v="Pouso Alto"/>
        <s v="Cedral"/>
        <s v="Ibiá"/>
        <s v="Engenheiro Coelho"/>
        <s v="Porangaba"/>
        <s v="Mirassol D'Oeste"/>
        <s v="Cláudio"/>
        <s v="Bacabal"/>
        <s v="Nova Londrina"/>
        <s v="Porecatu"/>
        <s v="Jacundá"/>
        <s v="Gandu"/>
        <s v="São Mateus Do Sul"/>
        <s v="Pedreiras"/>
        <s v="Tremembé"/>
        <s v="Tiradentes"/>
        <s v="Acreúna"/>
        <s v="Manacapuru"/>
        <s v="Jardim"/>
        <s v="Arari"/>
        <s v="Itapecerica"/>
        <s v="Jardim Alegre"/>
        <s v="Caxias"/>
        <s v="Carmo"/>
        <s v="São Gonçalo Dos Campos"/>
        <s v="Naviraí"/>
        <s v="Sapé"/>
        <s v="Coxim"/>
        <s v="Bueno Brandão"/>
        <s v="Carlos Barbosa"/>
        <s v="Ivaté"/>
        <s v="Reserva"/>
        <s v="Quixadá"/>
        <s v="Porto Alegre Do Norte"/>
        <s v="Sales Oliveira"/>
        <s v="Rinópolis"/>
        <s v="Sacramento"/>
        <s v="Frecheirinha"/>
        <s v="Itatiaia"/>
        <s v="Pires Do Rio"/>
        <s v="Piraúba"/>
        <s v="Jaguapitã"/>
        <s v="Santópolis Do Aguapeí"/>
        <s v="Piên"/>
        <s v="Clementina"/>
        <s v="Campo Verde"/>
        <s v="Propriá"/>
        <s v="Cambará"/>
        <s v="Palmeira Dos Índios"/>
        <s v="União Paulista"/>
        <s v="Ituaçu"/>
        <s v="Bataguassu"/>
        <s v="Fernando Prestes"/>
        <s v="Muritiba"/>
        <s v="Cabrobó"/>
        <s v="Ribeirão"/>
        <s v="Cachoeira"/>
        <s v="Pérola"/>
        <s v="Colorado Do Oeste"/>
        <s v="Rubiataba"/>
        <s v="Nova Mutum"/>
        <s v="Cruzeiro Do Sul"/>
        <s v="Estância"/>
        <s v="Gália"/>
        <s v="Lago Da Pedra"/>
        <s v="Capela Do Alto"/>
        <s v="Ubaitaba"/>
        <s v="Piracanjuba"/>
        <s v="Prudentópolis"/>
        <s v="Abaetetuba"/>
        <s v="Pirenópolis"/>
        <s v="São Pedro Do Suaçuí"/>
        <s v="Almeirim"/>
        <s v="Douradina"/>
        <s v="Bombinhas"/>
        <s v="Pirapora Do Bom Jesus"/>
        <s v="Parnaíba"/>
        <s v="Maracaçumé"/>
        <s v="Elias Fausto"/>
        <s v="Crixás"/>
        <s v="Rondon Do Pará"/>
        <s v="Barra Do Corda"/>
        <s v="Santana Do Araguaia"/>
        <s v="Ibiapina"/>
        <s v="Lagarto"/>
        <s v="Ibicoara"/>
        <s v="Medeiros Neto"/>
        <s v="Itapuranga"/>
        <s v="Costa Rica"/>
        <s v="Catolé Do Rocha"/>
        <s v="Riolândia"/>
        <s v="Nazaré"/>
        <s v="Rio Real"/>
        <s v="Mar De Espanha"/>
        <s v="Paraisópolis"/>
        <s v="Fernando De Noronha"/>
        <s v="Aparecida D'Oeste"/>
        <s v="Águas Lindas De Goiás"/>
        <s v="Cesário Lange"/>
        <s v="Ipiaú"/>
        <s v="Santa Albertina"/>
        <s v="Guaraniaçu"/>
        <s v="Roca Sales"/>
        <s v="Paiçandu"/>
        <s v="Panorama"/>
        <s v="Boa Viagem"/>
        <s v="Penha"/>
        <s v="Nossa Senhora Do Socorro"/>
        <s v="Pitanga"/>
        <s v="Santa Branca"/>
        <s v="Bofete"/>
        <s v="Esplanada"/>
        <s v="Livramento De Nossa Senhora"/>
        <s v="Jeremoabo"/>
        <s v="Itanhandu"/>
        <s v="Portão"/>
        <s v="Caarapó"/>
        <s v="Sumidouro"/>
        <s v="Orindiúva"/>
        <s v="Campos Novos"/>
        <s v="Neves Paulista"/>
        <s v="Ibipeba"/>
        <s v="Goianira"/>
        <s v="Rio Maria"/>
        <s v="Currais Novos"/>
        <s v="Ruy Barbosa"/>
        <s v="Arapoti"/>
        <s v="Pedra Bela"/>
        <s v="Santa Cruz"/>
        <s v="Areado"/>
        <s v="Joaquim Távora"/>
        <s v="Itapissuma"/>
        <s v="São Francisco Do Conde"/>
        <s v="Santo Antônio Do Jardim"/>
        <s v="Sanclerlândia"/>
        <s v="Magda"/>
        <s v="Pardinho"/>
        <s v="Porto Nacional"/>
        <s v="Apiúna"/>
        <s v="Itariri"/>
        <s v="Rafard"/>
        <s v="Serra Preta"/>
        <s v="Coelho Neto"/>
        <s v="Grajaú"/>
        <s v="Silva Jardim"/>
        <s v="Tarumã"/>
        <s v="Caetité"/>
        <s v="Pau Dos Ferros"/>
        <s v="Itaparica"/>
        <s v="Jaguarari"/>
        <s v="Lagoa Da Prata"/>
        <s v="Açu"/>
        <s v="Sebastianópolis Do Sul"/>
        <s v="Turmalina"/>
        <s v="Goiás"/>
        <s v="Capim Grosso"/>
        <s v="Russas"/>
        <s v="Maracaju"/>
        <s v="Viçosa Do Ceará"/>
        <s v="Santa Fé"/>
        <s v="Marechal Floriano"/>
        <s v="Casa Nova"/>
        <s v="Rio Casca"/>
        <s v="Rio Azul"/>
        <s v="Araçuaí"/>
        <s v="Bernardino De Campos"/>
        <s v="Papagaios"/>
        <s v="Campina Da Lagoa"/>
        <s v="Esmeraldas"/>
        <s v="Capitão Leônidas Marques"/>
        <s v="Congonhal"/>
        <s v="Iporã"/>
        <s v="Ortigueira"/>
        <s v="Carambeí"/>
        <s v="Itobi"/>
        <s v="São Francisco"/>
        <s v="Faxinal"/>
        <s v="Sapezal"/>
        <s v="Quissamã"/>
        <s v="Ivinhema"/>
        <s v="Sidrolândia"/>
        <s v="Presidente Jânio Quadros"/>
        <s v="Canavieiras"/>
        <s v="São José De Ribamar"/>
        <s v="Santa Quitéria"/>
        <s v="Conceição Do Araguaia"/>
        <s v="Dom Eliseu"/>
        <s v="Pindaí"/>
        <s v="Amambai"/>
        <s v="Tianguá"/>
        <s v="Petrolândia"/>
        <s v="Águas Da Prata"/>
        <s v="Ibirama"/>
        <s v="Planaltina"/>
        <s v="Formoso Do Araguaia"/>
        <s v="Igarapé-Açu"/>
        <s v="Assaré"/>
        <s v="Campos Belos"/>
        <s v="Estreito"/>
        <s v="Santa Bárbara"/>
        <s v="Campanha"/>
        <s v="Pacajus"/>
        <s v="Itapagipe"/>
        <s v="Getulina"/>
        <s v="Rincão"/>
        <s v="Guarantã Do Norte"/>
        <s v="Itabela"/>
        <s v="Santo Antônio Do Monte"/>
        <s v="Araputanga"/>
        <s v="Teutônia"/>
        <s v="Palmeirópolis"/>
        <s v="Ladário"/>
        <s v="Manhumirim"/>
        <s v="São Gabriel Do Oeste"/>
        <s v="Juruena"/>
        <s v="Iguaí"/>
        <s v="Itatinga"/>
        <s v="Ribas Do Rio Pardo"/>
        <s v="Nova Petrópolis"/>
        <s v="São João Do Caiuá"/>
        <s v="Santa Rita D'Oeste"/>
        <s v="Mandirituba"/>
        <s v="Italva"/>
        <s v="Mendonça"/>
        <s v="Analândia"/>
        <s v="Itamogi"/>
        <s v="Aparecida Do Taboado"/>
        <s v="Inocência"/>
        <s v="Arandu"/>
        <s v="Uraí"/>
        <s v="Ipueiras"/>
        <s v="Colméia"/>
        <s v="Carneirinho"/>
        <s v="Turvo"/>
        <s v="Primeiro De Maio"/>
        <s v="Cerejeiras"/>
        <s v="Caiuá"/>
        <s v="Acaraú"/>
        <s v="Pedra Azul"/>
        <s v="Buritis"/>
        <s v="Chapada Dos Guimarães"/>
        <s v="Itapipoca"/>
        <s v="Dolcinópolis"/>
        <s v="Guapé"/>
        <s v="Piranhas"/>
        <s v="Sobrália"/>
        <s v="Água Clara"/>
        <s v="Água Boa"/>
        <s v="Macaubal"/>
        <s v="Brejo Santo"/>
        <s v="Corinto"/>
        <s v="Cariré"/>
        <s v="Manduri"/>
        <s v="Nova Xavantina"/>
        <s v="Timon"/>
        <s v="Jaciara"/>
        <s v="Alpinópolis"/>
        <s v="Malacacheta"/>
        <s v="São João Batista"/>
        <s v="Irará"/>
        <s v="Colinas"/>
        <s v="Entre Rios De Minas"/>
        <s v="Aperibé"/>
        <s v="São Miguel Do Iguaçu"/>
        <s v="Herculândia"/>
        <s v="Buerarema"/>
        <s v="Laranjeiras"/>
        <s v="Nerópolis"/>
        <s v="Bela Vista De Goiás"/>
        <s v="Bom Jesus"/>
        <s v="Miranda"/>
        <s v="Presidente Alves"/>
        <s v="Conceição Do Mato Dentro"/>
        <s v="São Bento Do Una"/>
        <s v="Cambuci"/>
        <s v="Peixoto De Azevedo"/>
        <s v="Engenheiro Beltrão"/>
        <s v="Ipeúna"/>
        <s v="Brasilândia De Minas"/>
        <s v="Cruzália"/>
        <s v="Ipupiara"/>
        <s v="Cruz Machado"/>
        <s v="Tarabai"/>
        <s v="Ibirá"/>
        <s v="Carlópolis"/>
        <s v="Iacri"/>
        <s v="Ubatã"/>
        <s v="Moreno"/>
        <s v="Desterro De Entre Rios"/>
        <s v="Prata"/>
        <s v="Santa Rita"/>
        <s v="Sales"/>
        <s v="Monte Sião"/>
        <s v="Rio Verde De Mato Grosso"/>
        <s v="Ampére"/>
        <s v="Tapejara"/>
        <s v="Tangará"/>
        <s v="Sirinhaém"/>
        <s v="Severínia"/>
        <s v="Campestre"/>
        <s v="Ribeirão Bonito"/>
        <s v="São José Dos Quatro Marcos"/>
        <s v="Guaporé"/>
        <s v="Resplendor"/>
        <s v="Mallet"/>
        <s v="Xique-Xique"/>
        <s v="Palmeiras"/>
        <s v="Mundo Novo"/>
        <s v="São Pedro Do Turvo"/>
        <s v="Juatuba"/>
        <s v="Penedo"/>
        <s v="Santa Mariana"/>
        <s v="Ipuã"/>
        <s v="Campina Grande Do Sul"/>
        <s v="São Vicente Ferrer"/>
        <s v="Horizonte"/>
        <s v="Clevelândia"/>
        <s v="Milagres"/>
        <s v="Ibicaraí"/>
        <s v="Jaíba"/>
        <s v="Novo Progresso"/>
        <s v="Malhada De Pedras"/>
        <s v="Guaiçara"/>
        <s v="Missão Velha"/>
        <s v="Conceição Do Almeida"/>
        <s v="Taiaçu"/>
        <s v="Santo Antônio Do Descoberto"/>
        <s v="Tapiramutá"/>
        <s v="Careaçu"/>
        <s v="Itapaci"/>
        <s v="Quijingue"/>
        <s v="Araruna"/>
        <s v="São Gabriel Da Cachoeira"/>
        <s v="Coroatá"/>
        <s v="Alexânia"/>
        <s v="Chopinzinho"/>
        <s v="Ipaumirim"/>
        <s v="Piraí Do Sul"/>
        <s v="Itapajé"/>
        <s v="Paranatinga"/>
        <s v="Silvânia"/>
        <s v="Chapadinha"/>
        <s v="Cardoso"/>
        <s v="Nova Viçosa"/>
        <s v="Paranapuã"/>
        <s v="Igaraçu Do Tietê"/>
        <s v="Schroeder"/>
        <s v="Figueira"/>
        <s v="Brejo Do Cruz"/>
        <s v="Santo Antônio Do Amparo"/>
        <s v="Serra Do Salitre"/>
        <s v="Benevides"/>
        <s v="Crisópolis"/>
        <s v="Porto Franco"/>
        <s v="Mendes"/>
        <s v="São Miguel Do Araguaia"/>
        <s v="Fundão"/>
        <s v="Espigão D'Oeste"/>
        <s v="Cícero Dantas"/>
        <s v="Pinhão"/>
        <s v="Gameleira"/>
        <s v="Ribeirão Do Sul"/>
        <s v="São Domingos Do Prata"/>
        <s v="Santa Terezinha De Itaipu"/>
        <s v="Xaxim"/>
        <s v="Espera Feliz"/>
        <s v="Rosário Do Ivaí"/>
        <s v="Paulicéia"/>
        <s v="Igaratinga"/>
        <s v="Paraíso"/>
        <s v="São Miguel Dos Campos"/>
        <s v="Paraopeba"/>
        <s v="Petrolina De Goiás"/>
        <s v="São João Do Ivaí"/>
        <s v="Coari"/>
        <s v="Iguatemi"/>
        <s v="Mauriti"/>
        <s v="Itororó"/>
        <s v="Frederico Westphalen"/>
        <s v="Alto Garças"/>
        <s v="Corbélia"/>
        <s v="Pedro Canário"/>
        <s v="São João Nepomuceno"/>
        <s v="São Pedro Do Ivaí"/>
        <s v="Paraíso Do Sul"/>
        <s v="Monte Castelo"/>
        <s v="Ouroeste"/>
        <s v="São João Dos Patos"/>
        <s v="Tomé-Açu"/>
        <s v="Mozarlândia"/>
        <s v="Anajatuba"/>
        <s v="Balsa Nova"/>
        <s v="Catiguá"/>
        <s v="Corupá"/>
        <s v="Mutum"/>
        <s v="Populina"/>
        <s v="Boquim"/>
        <s v="Quatiguá"/>
        <s v="Nova Glória"/>
        <s v="Três Marias"/>
        <s v="Paranaíta"/>
        <s v="Sarzedo"/>
        <s v="Itaúna Do Sul"/>
        <s v="Buriti Bravo"/>
        <s v="Mombaça"/>
        <s v="Limoeiro Do Norte"/>
        <s v="Piacatu"/>
        <s v="Pimenta"/>
        <s v="Tanque Novo"/>
        <s v="Glória De Dourados"/>
        <s v="Murutinga Do Sul"/>
        <s v="Coronel Vivida"/>
        <s v="Codajás"/>
        <s v="Nova Santa Rita"/>
        <s v="Fátima Do Sul"/>
        <s v="Cabedelo"/>
        <s v="Abaeté"/>
        <s v="Bambuí"/>
        <s v="Quixeramobim"/>
        <s v="Coribe"/>
        <s v="Coaraci"/>
        <s v="Taiúva"/>
        <s v="Ribeirão Do Pinhal"/>
        <s v="Iconha"/>
        <s v="Siqueira Campos"/>
        <s v="Independência"/>
        <s v="São Joaquim"/>
        <s v="Morro Do Chapéu"/>
        <s v="Curionópolis"/>
        <s v="Contenda"/>
        <s v="Augustinópolis"/>
        <s v="Iporã Do Oeste"/>
        <s v="Laje Do Muriaé"/>
        <s v="Alto Paraná"/>
        <s v="Amargosa"/>
        <s v="Macuco"/>
        <s v="São Mateus Do Maranhão"/>
        <s v="Campo Maior"/>
        <s v="Guaçuí"/>
        <s v="Aramina"/>
        <s v="Goianápolis"/>
        <s v="Ipameri"/>
        <s v="Engenheiro Caldas"/>
        <s v="Matelândia"/>
        <s v="Camocim"/>
        <s v="Tanguá"/>
        <s v="Floraí"/>
        <s v="Lavínia"/>
        <s v="Humaitá"/>
        <s v="Wenceslau Braz"/>
        <s v="Brotas De Macaúbas"/>
        <s v="Cidade Ocidental"/>
        <s v="Camapuã"/>
        <s v="Indiana"/>
        <s v="Barra De São Francisco"/>
        <s v="Rifaina"/>
        <s v="Pacajá"/>
        <s v="Urubici"/>
        <s v="Gouveia"/>
        <s v="Gastão Vidigal"/>
        <s v="Otacílio Costa"/>
        <s v="Bonito"/>
        <s v="Três Passos"/>
        <s v="Ataléia"/>
        <s v="Carauari"/>
        <s v="Rosário Do Sul"/>
        <s v="Passa Quatro"/>
        <s v="Serrania"/>
        <s v="Bituruna"/>
        <s v="Canarana"/>
        <s v="Terenos"/>
        <s v="Tamboril"/>
        <s v="Maravilha"/>
        <s v="Agrolândia"/>
        <s v="Lábrea"/>
        <s v="Colômbia"/>
        <s v="Wagner"/>
        <s v="Chorrochó"/>
        <s v="Ipanema"/>
        <s v="Aracoiaba"/>
        <s v="Pacatuba"/>
        <s v="Tapiratiba"/>
        <s v="Itagimirim"/>
        <s v="Padre Bernardo"/>
        <s v="Comodoro"/>
        <s v="Serro"/>
        <s v="Barras"/>
        <s v="Palmas De Monte Alto"/>
        <s v="Ipecaetá"/>
        <s v="Bicas"/>
        <s v="Trajano De Moraes"/>
        <s v="Vianópolis"/>
        <s v="São João Do Paraíso"/>
        <s v="Sapucaia"/>
        <s v="Ipaussu"/>
        <s v="Alegre"/>
        <s v="Alterosa"/>
        <s v="Sobradinho"/>
        <s v="João Neiva"/>
        <s v="Deodápolis"/>
        <s v="Bela Vista"/>
        <s v="Presidente Médici"/>
        <s v="Rondon"/>
        <s v="Barra Do Bugres"/>
        <s v="Getúlio Vargas"/>
        <s v="Barra Do Choça"/>
        <s v="Itauçu"/>
        <s v="Santa Isabel Do Ivaí"/>
        <s v="Presidente Getúlio"/>
        <s v="Cedro"/>
        <s v="São José Do Cedro"/>
        <s v="Vera Cruz"/>
        <s v="Carutapera"/>
        <s v="Urbano Santos"/>
        <s v="São Félix Do Araguaia"/>
        <s v="Marituba"/>
        <s v="Lajinha"/>
        <s v="Candelária"/>
        <s v="Alta Floresta D'Oeste"/>
        <s v="São João Evangelista"/>
        <s v="Arame"/>
        <s v="Ouro Verde"/>
        <s v="Corumbaíba"/>
        <s v="Duas Barras"/>
        <s v="Teolândia"/>
        <s v="Inhapim"/>
        <s v="Luiziânia"/>
        <s v="Paraúna"/>
        <s v="Medina"/>
        <s v="Mãe Do Rio"/>
        <s v="Pinheiral"/>
        <s v="Carmo Do Rio Claro"/>
        <s v="Itiruçu"/>
        <s v="Araguaçu"/>
        <s v="Guajará-Mirim"/>
        <s v="Realeza"/>
        <s v="Barracão"/>
        <s v="Fortaleza De Minas"/>
        <s v="Águas Belas"/>
        <s v="Barro Alto"/>
        <s v="Paraíso Do Norte"/>
        <s v="Águas Formosas"/>
        <s v="Penalva"/>
        <s v="Santa Rita Do Araguaia"/>
        <s v="Mata De São João"/>
        <s v="Paço Do Lumiar"/>
        <s v="Itapemirim"/>
        <s v="Inhaúma"/>
        <s v="Campina Verde"/>
        <s v="Maués"/>
        <s v="João Alfredo"/>
        <s v="Oriximiná"/>
        <s v="Mauá Da Serra"/>
        <s v="Bela Cruz"/>
        <s v="Novo Gama"/>
        <s v="Miracema Do Tocantins"/>
        <s v="Capão Do Leão"/>
        <s v="Recreio"/>
        <s v="Senador La Rocque"/>
        <s v="São Domingos Do Araguaia"/>
        <s v="Boracéia"/>
        <s v="Divinolândia"/>
        <s v="Rodelas"/>
        <s v="Tombos"/>
        <s v="Cândido Mendes"/>
        <s v="Pimenta Bueno"/>
        <s v="Santa Cruz De Monte Castelo"/>
        <s v="Campinorte"/>
        <s v="Tamboara"/>
        <s v="Novo Oriente"/>
        <s v="Buri"/>
        <s v="Encruzilhada"/>
        <s v="Iepê"/>
        <s v="Bonfim"/>
        <s v="Rio Vermelho"/>
        <s v="Cametá"/>
        <s v="Santa Teresa"/>
        <s v="Nilo Peçanha"/>
        <s v="Santa Luzia Do Paruá"/>
        <s v="Tapiraí"/>
        <s v="Cajobi"/>
        <s v="Barra Do Turvo"/>
        <s v="Diamantino"/>
        <s v="Zé Doca"/>
        <s v="Flórida Paulista"/>
        <s v="Monções"/>
        <s v="Luz"/>
        <s v="Perdigão"/>
        <s v="Mirassolândia"/>
        <s v="Itambacuri"/>
        <s v="Monteiro"/>
        <s v="São Sebastião Do Alto"/>
        <s v="Céu Azul"/>
        <s v="Marcelândia"/>
        <s v="Itaporã"/>
        <s v="Saúde"/>
        <s v="Alto Piquiri"/>
        <s v="Sengés"/>
        <s v="Guaraciaba"/>
        <s v="Sombrio"/>
        <s v="Abadiânia"/>
        <s v="Capetinga"/>
        <s v="Iguatama"/>
        <s v="Caiapônia"/>
        <s v="Rio Brilhante"/>
        <s v="Urucânia"/>
        <s v="Guapó"/>
        <s v="Santa Quitéria Do Maranhão"/>
        <s v="Aquiraz"/>
        <s v="Leopoldo De Bulhões"/>
        <s v="Castilho"/>
        <s v="Amarante Do Maranhão"/>
        <s v="Serranópolis"/>
        <s v="Alvinópolis"/>
        <s v="Três Barras"/>
        <s v="Canindé"/>
        <s v="Palmeiras De Goiás"/>
        <s v="Acopiara"/>
        <s v="Natividade"/>
        <s v="Morro Da Fumaça"/>
        <s v="Ibirubá"/>
        <s v="Paula Cândido"/>
        <s v="Santo Antônio"/>
        <s v="Adolfo"/>
        <s v="Oriente"/>
        <s v="Tiros"/>
        <s v="Formosa Do Rio Preto"/>
        <s v="Cândido Rodrigues"/>
        <s v="Araci"/>
        <s v="Bragança"/>
        <s v="Peabiru"/>
        <s v="Uruçuca"/>
        <s v="Agudos Do Sul"/>
        <s v="Vargem Grande"/>
        <s v="Marmeleiro"/>
        <s v="Lavras Da Mangabeira"/>
        <s v="Mato Verde"/>
        <s v="Iretama"/>
        <s v="Eugenópolis"/>
        <s v="São Geraldo Do Araguaia"/>
        <s v="Porciúncula"/>
        <s v="Presidente Figueiredo"/>
        <s v="Itinga Do Maranhão"/>
        <s v="Centralina"/>
        <s v="Santa Terezinha De Goiás"/>
        <s v="Benedito Novo"/>
        <s v="Campinápolis"/>
        <s v="Capinzal"/>
        <s v="Eirunepé"/>
        <s v="Monte Alegre"/>
        <s v="São João Do Rio Do Peixe"/>
        <s v="Santa Maria De Itabira"/>
        <s v="Uruçuí"/>
        <s v="Correntina"/>
        <s v="Califórnia"/>
        <s v="Ribeirão Cascalheira"/>
        <s v="Jequitinhonha"/>
        <s v="Três De Maio"/>
        <s v="Narandiba"/>
        <s v="Vera"/>
        <s v="Arenápolis"/>
        <s v="Andaraí"/>
        <s v="Soledade"/>
        <s v="Nova Veneza"/>
        <s v="Guarda-Mor"/>
        <s v="Itaobim"/>
        <s v="Itajuípe"/>
        <s v="Bom Jesus Do Galho"/>
        <s v="Centenário Do Sul"/>
        <s v="Nova Aurora"/>
        <s v="Maravilhas"/>
        <s v="Pavão"/>
        <s v="Virgem Da Lapa"/>
        <s v="Novo São Joaquim"/>
        <s v="Caçu"/>
        <s v="São Luiz Gonzaga"/>
        <s v="Nobres"/>
        <s v="Bodocó"/>
        <s v="Santa Maria Madalena"/>
        <s v="Jaguaruana"/>
        <s v="Britânia"/>
        <s v="Uruana"/>
        <s v="Brejões"/>
        <s v="Boca Do Acre"/>
        <s v="União Dos Palmares"/>
        <s v="São Miguel Do Guamá"/>
        <s v="Ceará-Mirim"/>
        <s v="São Lourenço Do Oeste"/>
        <s v="Itacarambi"/>
        <s v="Jangada"/>
        <s v="Carlos Chagas"/>
        <s v="Araporã"/>
        <s v="Charqueada"/>
        <s v="Águas De São Pedro"/>
        <s v="Abelardo Luz"/>
        <s v="Castelândia"/>
        <s v="Capinópolis"/>
        <s v="Turiaçu"/>
        <s v="Brejo Da Madre De Deus"/>
        <s v="Jeceaba"/>
        <s v="Floresta"/>
        <s v="Guareí"/>
        <s v="Mata Roma"/>
        <s v="Queiroz"/>
        <s v="Governador Celso Ramos"/>
        <s v="Nova Cruz"/>
        <s v="Brejo"/>
        <s v="Serra Dourada"/>
        <s v="Cláudia"/>
        <s v="Fonte Boa"/>
        <s v="Nova Venécia"/>
        <s v="Forquilhinha"/>
        <s v="São José Do Divino"/>
        <s v="Esperança"/>
        <s v="Massapê"/>
        <s v="Planaltino"/>
        <s v="Olindina"/>
        <s v="Edéia"/>
        <s v="Cuité"/>
        <s v="São Gonçalo Do Pará"/>
        <s v="Vila Nova Dos Martírios"/>
        <s v="Nova Prata Do Iguaçu"/>
        <s v="Cássia"/>
        <s v="Solânea"/>
        <s v="Ribeirão Branco"/>
        <s v="Castelo Do Piauí"/>
        <s v="Aimorés"/>
        <s v="São José Do Egito"/>
        <s v="Ipiranga"/>
        <s v="São Sebastião Da Grama"/>
        <s v="João Câmara"/>
        <s v="Amarante"/>
        <s v="Apuí"/>
        <s v="Nova Ponte"/>
        <s v="Guaraí"/>
        <s v="Cambira"/>
        <s v="Guaimbê"/>
        <s v="São José Da Lapa"/>
        <s v="Corrente"/>
        <s v="Paulistana"/>
        <s v="Nazário"/>
        <s v="Bom Sucesso"/>
        <s v="Valente"/>
        <s v="Carmo Da Cachoeira"/>
        <s v="Águas De Santa Bárbara"/>
        <s v="Benjamin Constant"/>
        <s v="Santa Helena"/>
        <s v="Morretes"/>
        <s v="Mamborê"/>
        <s v="São Felipe"/>
        <s v="Manoel Ribas"/>
        <s v="São José Do Rio Claro"/>
        <s v="Guiratinga"/>
        <s v="Montanha"/>
        <s v="Manicoré"/>
        <s v="Estiva Gerbi"/>
        <s v="Itatim"/>
        <s v="Coluna"/>
        <s v="Tailândia"/>
        <s v="São Francisco De Paula"/>
        <s v="Onda Verde"/>
        <s v="Santo Antônio Do Içá"/>
        <s v="Tremedal"/>
        <s v="Careiro"/>
        <s v="Barbosa Ferraz"/>
        <s v="Mangueirinha"/>
        <s v="São João D'Aliança"/>
        <s v="Alto Alegre Do Pindaré"/>
        <s v="São Sepé"/>
        <s v="Alto Paraíso De Goiás"/>
        <s v="Antônio João"/>
        <s v="Santo Expedito"/>
        <s v="Iranduba"/>
        <s v="São Luís Do Quitunde"/>
        <s v="Jandaia"/>
        <s v="Anapu"/>
        <s v="Carmo Do Rio Verde"/>
        <s v="Icó"/>
        <s v="Sete Barras"/>
        <s v="Mombuca"/>
        <s v="Santana Do Ipanema"/>
        <s v="Nova Olinda Do Maranhão"/>
        <s v="Nova Olinda Do Norte"/>
        <s v="Icatu"/>
        <s v="João Pinheiro"/>
        <s v="Apodi"/>
        <s v="Pocrane"/>
        <s v="Rio Formoso"/>
        <s v="São João Do Carú"/>
        <s v="Florestópolis"/>
        <s v="Embaúba"/>
        <s v="Ourolândia"/>
        <s v="Chapada Do Norte"/>
        <s v="Engenheiro Paulo De Frontin"/>
        <s v="Tapes"/>
        <s v="Ipubi"/>
        <s v="Oiapoque"/>
        <s v="Mariluz"/>
        <s v="Potiraguá"/>
        <s v="Solonópole"/>
        <s v="Queimadas"/>
        <s v="Canaã Dos Carajás"/>
        <s v="Aloândia"/>
        <s v="Inácio Martins"/>
        <s v="Camamu"/>
        <s v="Ilha Comprida"/>
        <s v="Vigia"/>
        <s v="Dores Do Indaiá"/>
        <s v="Conquista"/>
        <s v="Francisco Sá"/>
        <s v="Autazes"/>
        <s v="Uruará"/>
        <s v="São Thomé Das Letras"/>
        <s v="Morada Nova"/>
        <s v="Nazareno"/>
        <s v="Lajedo"/>
        <s v="Iaçu"/>
        <s v="Monsenhor Paulo"/>
        <s v="Congonhinhas"/>
        <s v="Jesuítas"/>
        <s v="Doutor Maurício Cardoso"/>
        <s v="Quitandinha"/>
        <s v="Angélica"/>
        <s v="Alto Taquari"/>
        <s v="Três Barras Do Paraná"/>
        <s v="Dom Pedro"/>
        <s v="Sabinópolis"/>
        <s v="Santo Antônio Do Sudoeste"/>
        <s v="Eusébio"/>
        <s v="Goianinha"/>
        <s v="Fortaleza Dos Nogueiras"/>
        <s v="Quatis"/>
        <s v="Santa Maria Da Serra"/>
        <s v="Roncador"/>
        <s v="Nova Russas"/>
        <s v="São Gabriel Da Palha"/>
        <s v="Bom Jardim De Goiás"/>
        <s v="Campos Gerais"/>
        <s v="Avanhandava"/>
        <s v="Bequimão"/>
        <s v="Mara Rosa"/>
        <s v="Itabaianinha"/>
        <s v="Terra Rica"/>
        <s v="São Raimundo Nonato"/>
        <s v="Santa Vitória"/>
        <s v="Doutor Camargo"/>
        <s v="Palmeira Das Missões"/>
        <s v="Aragarças"/>
        <s v="Valença Do Piauí"/>
        <s v="Cachoeira Dourada"/>
        <s v="Novo Repartimento"/>
        <s v="Capitão Poço"/>
        <s v="Acará"/>
        <s v="Altos"/>
        <s v="Sabáudia"/>
        <s v="Monção"/>
        <s v="Formosa Da Serra Negra"/>
        <s v="Carolina"/>
        <s v="Araguapaz"/>
        <s v="Macau"/>
        <s v="Canto Do Buriti"/>
        <s v="Conceição"/>
        <s v="São Sebastião Da Amoreira"/>
        <s v="Lago Verde"/>
        <s v="Padre Paraíso"/>
        <s v="Barbosa"/>
        <s v="Águas Vermelhas"/>
        <s v="Vitória Do Mearim"/>
        <s v="Santo Antônio Dos Lopes"/>
        <s v="Perdizes"/>
        <s v="Delmiro Gouveia"/>
        <s v="Araguatins"/>
        <s v="São Paulo Do Potengi"/>
        <s v="Iaciara"/>
        <s v="São Paulo De Olivença"/>
        <s v="Matupá"/>
        <s v="Caibi"/>
        <s v="Abaré"/>
        <s v="Nova União"/>
        <s v="Tijucas Do Sul"/>
        <s v="Caetés"/>
        <s v="Jaguaribe"/>
        <s v="Sud Mennucci"/>
        <s v="Jaguarão"/>
        <s v="Peçanha"/>
        <s v="Maiquinique"/>
        <s v="Licínio De Almeida"/>
        <s v="Salto Do Lontra"/>
        <s v="Ouvidor"/>
        <s v="Araçariguama"/>
        <s v="Canguaretama"/>
        <s v="Cantanhede"/>
        <s v="Sertaneja"/>
        <s v="Restinga"/>
        <s v="Oliveira Dos Brejinhos"/>
        <s v="Carmópolis De Minas"/>
        <s v="Paraibano"/>
        <s v="Nova Esperança Do Piriá"/>
        <s v="Paraipaba"/>
        <s v="Nova Olímpia"/>
        <s v="Divino"/>
        <s v="Ibirarema"/>
        <s v="Palmópolis"/>
        <s v="Fortuna"/>
        <s v="Pilão Arcado"/>
        <s v="Monte Alegre De Minas"/>
        <s v="Dom Cavati"/>
        <s v="Delfim Moreira"/>
        <s v="Sítio Novo"/>
        <s v="São José Do Belmonte"/>
        <s v="Rebouças"/>
        <s v="São Lourenço Da Serra"/>
        <s v="Rio Dos Cedros"/>
        <s v="Vitorino Freire"/>
        <s v="Adrianópolis"/>
        <s v="Barreirinhas"/>
        <s v="Nossa Senhora Da Glória"/>
        <s v="Nova Resende"/>
        <s v="Campo Florido"/>
        <s v="Botelhos"/>
        <s v="Mata Verde"/>
        <s v="Mairi"/>
        <s v="Natércia"/>
        <s v="Beberibe"/>
        <s v="Presidente Tancredo Neves"/>
        <s v="Uauá"/>
        <s v="Santa Juliana"/>
        <s v="Macaúbas"/>
        <s v="Altair"/>
        <s v="Dário Meira"/>
        <s v="Santaluz"/>
        <s v="Cidade Gaúcha"/>
        <s v="Montes Claros De Goiás"/>
        <s v="Ponto Novo"/>
        <s v="Buritirama"/>
        <s v="Vazante"/>
        <s v="Ribeirão Vermelho"/>
        <s v="Paripiranga"/>
        <s v="Borá"/>
        <s v="São João Do Piauí"/>
        <s v="Maracás"/>
        <s v="Tapauá"/>
        <s v="Presidente Olegário"/>
        <s v="Machadinho D'Oeste"/>
        <s v="Pratânia"/>
        <s v="Borba"/>
        <s v="Urucará"/>
        <s v="Novo Airão"/>
        <s v="São Benedito Do Rio Preto"/>
        <s v="Canindé De São Francisco"/>
        <s v="Barcelos"/>
        <s v="Santana Do Paraíso"/>
        <s v="Piripiri"/>
        <s v="Canutama"/>
        <s v="Jutaí"/>
        <s v="Ipixuna Do Pará"/>
        <s v="Breves"/>
        <s v="Pentecoste"/>
        <s v="Enéas Marques"/>
        <s v="Paranacity"/>
        <s v="Ribeirão Claro"/>
        <s v="Grão Mogol"/>
        <s v="Itaguajé"/>
        <s v="Florínea"/>
        <s v="Alcântara"/>
        <s v="São José Da Tapera"/>
        <s v="São Bernardo"/>
        <s v="Antonina"/>
        <s v="Itapoá"/>
        <s v="Mendes Pimentel"/>
        <s v="Cupira"/>
        <s v="Cezarina"/>
        <s v="Nova Crixás"/>
        <s v="Varre-Sai"/>
        <s v="Areal"/>
        <s v="Carmo Da Mata"/>
        <s v="Salto Do Itararé"/>
        <s v="Lapão"/>
        <s v="Campestre Do Maranhão"/>
        <s v="Caraúbas"/>
        <s v="Araquari"/>
        <s v="Curuçá"/>
        <s v="Rio Preto Da Eva"/>
        <s v="Antônio Dias"/>
        <s v="Catende"/>
        <s v="Toritama"/>
        <s v="Limeira Do Oeste"/>
        <s v="Alagoa Grande"/>
        <s v="São José De Mipibu"/>
        <s v="Espírito Santo Do Turvo"/>
        <s v="Mathias Lobato"/>
        <s v="Aurilândia"/>
        <s v="Pouso Redondo"/>
        <s v="Caridade"/>
        <s v="Cabeceiras"/>
        <s v="Pombal"/>
        <s v="Campos Sales"/>
        <s v="Duque Bacelar"/>
        <s v="Tutóia"/>
        <s v="Alto Santo"/>
        <s v="Trairi"/>
        <s v="Campos Verdes"/>
        <s v="Barreirinha"/>
        <s v="Inhambupe"/>
        <s v="Santana Do Cariri"/>
        <s v="Paracuru"/>
        <s v="Conselheiro Pena"/>
        <s v="Pratápolis"/>
        <s v="Novo Aripuanã"/>
        <s v="Santa Maria Do Suaçuí"/>
        <s v="Itaueira"/>
        <s v="Moju"/>
        <s v="Alvorada Do Sul"/>
        <s v="Nhamundá"/>
        <s v="Craíbas"/>
        <s v="Palma"/>
        <s v="Mari"/>
        <s v="Tumiritinga"/>
        <s v="Ituberá"/>
        <s v="Imbaú"/>
        <s v="Elesbão Veloso"/>
        <s v="São José Do Goiabal"/>
        <s v="Aruanã"/>
        <s v="Ulianópolis"/>
        <s v="João Dourado"/>
        <s v="Laranjal"/>
        <s v="Salinópolis"/>
        <s v="Parnarama"/>
        <s v="Envira"/>
        <s v="Tapira"/>
        <s v="Cândido De Abreu"/>
        <s v="Esperantina"/>
        <s v="Naque"/>
        <s v="Chuí"/>
        <s v="Nova Fátima"/>
        <s v="Ipu"/>
        <s v="Anagé"/>
        <s v="São Jorge Do Patrocínio"/>
        <s v="Tanhaçu"/>
        <s v="Cocos"/>
        <s v="São Jerônimo Da Serra"/>
        <s v="Riacho De Santana"/>
        <s v="Macaíba"/>
        <s v="Granja"/>
        <s v="São Francisco De Goiás"/>
        <s v="São Joaquim De Bicas"/>
        <s v="Formoso"/>
        <s v="Porto Amazonas"/>
        <s v="Itiúba"/>
        <s v="Muaná"/>
        <s v="Turvolândia"/>
        <s v="Joaíma"/>
        <s v="São Sebastião Do Maranhão"/>
        <s v="Taguatinga"/>
        <s v="Montividiu"/>
        <s v="Cujubim"/>
        <s v="Maria Da Fé"/>
        <s v="Alto Jequitibá"/>
        <s v="Campos Altos"/>
        <s v="Guadalupe"/>
        <s v="São Ludgero"/>
        <s v="Machacalis"/>
        <s v="Mirabela"/>
        <s v="Itaipé"/>
        <s v="Apicum-Açu"/>
        <s v="Planaltina Do Paraná"/>
        <s v="Júlio De Castilhos"/>
        <s v="Baraúna"/>
        <s v="Silveiras"/>
        <s v="Tibagi"/>
        <s v="Moema"/>
        <s v="Oeiras"/>
        <s v="Iraquara"/>
        <s v="Firminópolis"/>
        <s v="Cocalzinho De Goiás"/>
        <s v="Girau Do Ponciano"/>
        <s v="Formosa Do Oeste"/>
        <s v="Itanhém"/>
        <s v="Matinha"/>
        <s v="Itaju Do Colônia"/>
        <s v="Itaiópolis"/>
        <s v="Senador Alexandre Costa"/>
        <s v="Planalto"/>
        <s v="Sete Quedas"/>
        <s v="Mossâmedes"/>
        <s v="São Carlos Do Ivaí"/>
        <s v="Parelhas"/>
        <s v="Quinta Do Sol"/>
        <s v="Tobias Barreto"/>
        <s v="Nazaré Da Mata"/>
        <s v="Tabira"/>
        <s v="Taquaraçu De Minas"/>
        <s v="Urandi"/>
        <s v="Santa Bárbara De Goiás"/>
        <s v="Ubaporanga"/>
        <s v="Santa Brígida"/>
        <s v="Pauini"/>
        <s v="Prainha"/>
        <s v="Piratininga"/>
        <s v="Pinhalão"/>
        <s v="Cachoeira Da Prata"/>
        <s v="Lagoa Grande"/>
        <s v="Cruzeiro Da Fortaleza"/>
        <s v="Cachoeira De Pajeú"/>
        <s v="Tomazina"/>
        <s v="Brasília De Minas"/>
        <s v="São João Da Ponte"/>
        <s v="Entre Folhas"/>
        <s v="Paranaiguara"/>
        <s v="Nova Timboteua"/>
        <s v="Baixo Guandu"/>
        <s v="Pedro Alexandre"/>
        <s v="Boa Vista Da Aparecida"/>
        <s v="Maragogi"/>
        <s v="Pedro Ii"/>
        <s v="Santa Margarida"/>
        <s v="Joviânia"/>
        <s v="Portel"/>
        <s v="Tocantinópolis"/>
        <s v="Caatiba"/>
        <s v="Atalaia"/>
        <s v="Dom Basílio"/>
        <s v="Bela Vista De Minas"/>
        <s v="Angical"/>
        <s v="Corumbá De Goiás"/>
        <s v="Amontada"/>
        <s v="Santa Carmem"/>
        <s v="Fênix"/>
        <s v="Anastácio"/>
        <s v="Monte Negro"/>
        <s v="Carmo Do Cajuru"/>
        <s v="Orizona"/>
        <s v="Baturité"/>
        <s v="Iuiu"/>
        <s v="Princesa Isabel"/>
        <s v="Itacaré"/>
        <s v="Biritiba Mirim"/>
        <s v="São Desidério"/>
        <s v="Porto Calvo"/>
        <s v="Comendador Levy Gasparian"/>
        <s v="Rio Acima"/>
        <s v="Porto Murtinho"/>
        <s v="São José Do Jacuri"/>
        <s v="Augusto Corrêa"/>
        <s v="Itapejara D'Oeste"/>
        <s v="Simão Dias"/>
        <s v="Soure"/>
        <s v="Divisópolis"/>
        <s v="Coração De Jesus"/>
        <s v="Nova Mamoré"/>
        <s v="São João Do Manteninha"/>
        <s v="Itaperuçu"/>
        <s v="Aurora Do Pará"/>
        <s v="Nova Alvorada Do Sul"/>
        <s v="Caiabu"/>
        <s v="Prado"/>
        <s v="Buritizeiro"/>
        <s v="Alenquer"/>
        <s v="Junqueiro"/>
        <s v="Beruri"/>
        <s v="São Miguel Do Guaporé"/>
        <s v="Conceição Do Pará"/>
        <s v="Jequitaí"/>
        <s v="Joaquim Gomes"/>
        <s v="Arinos"/>
        <s v="Itupiranga"/>
        <s v="Presidente Sarney"/>
        <s v="Brasiléia"/>
        <s v="Ipixuna"/>
        <s v="União"/>
        <s v="Araioses"/>
        <s v="Campo Erê"/>
        <s v="Viseu"/>
        <s v="Piracuruca"/>
        <s v="Sertânia"/>
        <s v="Igarapé-Miri"/>
        <s v="Varzelândia"/>
        <s v="Dona Eusébia"/>
        <s v="Coruripe"/>
        <s v="Custódia"/>
        <s v="Juruti"/>
        <s v="Buíque"/>
        <s v="Diamante Do Norte"/>
        <s v="Charqueadas"/>
        <s v="Batalha"/>
        <s v="Cachoeira Alta"/>
        <s v="Alto Paraíso"/>
        <s v="Gurinhatã"/>
        <s v="Serra Azul"/>
        <s v="Teixeira Soares"/>
        <s v="Manaquiri"/>
        <s v="Santana De Pirapama"/>
        <s v="São Domingos"/>
        <s v="Marechal Deodoro"/>
        <s v="Pirajuba"/>
        <s v="Capela"/>
        <s v="Fama"/>
        <s v="Mazagão"/>
        <s v="Missal"/>
        <s v="Barra Da Estiva"/>
        <s v="Floresta Azul"/>
        <s v="Tupanciretã"/>
        <s v="Bocaiúva Do Sul"/>
        <s v="Datas"/>
        <s v="Santa Cruz Da Vitória"/>
        <s v="Serra Dos Aimorés"/>
        <s v="Santa Cruz Cabrália"/>
        <s v="Rio Largo"/>
        <s v="Ponte Serrada"/>
        <s v="Campanário"/>
        <s v="Rio Do Prado"/>
        <s v="Aquidabã"/>
        <s v="Maurilândia"/>
        <s v="Barra"/>
        <s v="Serra Do Ramalho"/>
        <s v="Vicentinópolis"/>
        <s v="Felisburgo"/>
        <s v="Lagoa Da Canoa"/>
        <s v="Tracuateua"/>
        <s v="Boca Da Mata"/>
        <s v="São Cristóvão"/>
        <s v="Santa Cecília"/>
        <s v="Brasilândia"/>
        <s v="Rio Bonito Do Iguaçu"/>
        <s v="Moreira Sales"/>
        <s v="Poço Redondo"/>
        <s v="Pompéu"/>
        <s v="Ivaí"/>
        <s v="Paulo Ramos"/>
        <s v="Igaci"/>
        <s v="Itagi"/>
        <s v="Claraval"/>
        <s v="São Jerônimo"/>
        <s v="Terra Santa"/>
        <s v="Teotônio Vilela"/>
        <s v="Cacequi"/>
        <s v="Candói"/>
        <s v="Piancó"/>
        <s v="Santana Da Ponte Pensa"/>
        <s v="Igreja Nova"/>
        <s v="Monte Alegre De Goiás"/>
        <s v="Pão De Açúcar"/>
        <s v="Candeias Do Jamari"/>
        <s v="Salitre"/>
        <s v="Miguel Alves"/>
        <s v="Água Fria"/>
        <s v="Paratinga"/>
        <s v="Murici"/>
        <s v="São Francisco Do Guaporé"/>
        <s v="Cândido Sales"/>
        <s v="Wanderley"/>
        <s v="Ferreira Gomes"/>
        <s v="Areia"/>
        <s v="Canapi"/>
        <s v="Campo Alegre"/>
        <s v="Várzea Da Palma"/>
        <s v="Papanduva"/>
        <s v="Baependi"/>
        <s v="Guamaré"/>
        <s v="Eldorado Do Sul"/>
        <s v="Campos De Júlio"/>
        <s v="Nova Ubiratã"/>
        <s v="Itiquira"/>
        <s v="Marataízes"/>
        <s v="Fronteira"/>
        <s v="Chapadão Do Céu"/>
        <s v="Santa Maria De Jetibá"/>
        <s v="Vitória Do Xingu"/>
        <s v="Arroio Do Meio"/>
        <s v="Três Coroas"/>
        <s v="Aratiba"/>
        <s v="Ivoti"/>
        <s v="Alto Araguaia"/>
        <s v="Porto Belo"/>
        <s v="Rio Pardo"/>
        <s v="Brasnorte"/>
        <s v="Laranjal Do Jari"/>
        <s v="Seara"/>
        <s v="Itaporanga D'Ajuda"/>
        <s v="Pedra Preta"/>
        <s v="Itapiranga"/>
        <s v="Anchieta"/>
        <s v="Confresa"/>
        <s v="Taquari"/>
        <s v="Domingos Martins"/>
        <s v="Nova Bassano"/>
        <s v="Garuva"/>
        <s v="Curralinho"/>
        <s v="São João"/>
        <s v="Capivari De Baixo"/>
        <s v="Santa Bárbara Do Sul"/>
        <s v="Ilhota"/>
        <s v="Iacanga"/>
        <s v="Ipiranga Do Norte"/>
        <s v="Ibiraci"/>
        <s v="Itaquiraí"/>
        <s v="Serafina Corrêa"/>
        <s v="Roque Gonzales"/>
        <s v="Rio Paranaíba"/>
        <s v="Indianópolis"/>
        <s v="Aral Moreira"/>
        <s v="Correia Pinto"/>
        <s v="Matias Barbosa"/>
        <s v="Salto Do Jacuí"/>
        <s v="Medicilândia"/>
        <s v="Itaitinga"/>
        <s v="São José Da Barra"/>
        <s v="Treze Tílias"/>
        <s v="Rolante"/>
        <s v="Palmitos"/>
        <s v="Breu Branco"/>
        <s v="Rosário Do Catete"/>
        <s v="Santo Augusto"/>
        <s v="Mondaí"/>
        <s v="Santo Antônio Do Leverger"/>
        <s v="Antônio Prado"/>
        <s v="Cunha Porã"/>
        <s v="Poconé"/>
        <s v="Nova Trento"/>
        <s v="Peixe"/>
        <s v="Rorainópolis"/>
        <s v="Sananduva"/>
        <s v="Limoeiro De Anadia"/>
        <s v="Areia Branca"/>
        <s v="Bujaru"/>
        <s v="Tasso Fragoso"/>
        <s v="Jaguaré"/>
        <s v="Oeiras Do Pará"/>
        <s v="Sooretama"/>
        <s v="São Miguel Das Missões"/>
        <s v="Santo Cristo"/>
        <s v="Garopaba"/>
        <s v="Xangri-Lá"/>
        <s v="Sena Madureira"/>
        <s v="Afonso Cláudio"/>
        <s v="Riachão Das Neves"/>
        <s v="Nuporanga"/>
        <s v="Pirapetinga"/>
        <s v="Candiota"/>
        <s v="Madre De Deus"/>
        <s v="Jaguaruna"/>
        <s v="Lagoa Da Confusão"/>
        <s v="Pedras De Fogo"/>
        <s v="Tupandi"/>
        <s v="Chapada"/>
        <s v="São Francisco De Assis"/>
        <s v="Itarema"/>
        <s v="Água Azul Do Norte"/>
        <s v="Iúna"/>
        <s v="Tarauacá"/>
        <s v="Vila Bela Da Santíssima Trindade"/>
        <s v="Agudo"/>
        <s v="Planura"/>
        <s v="Denise"/>
        <s v="Pilar"/>
        <s v="Conceição Da Barra"/>
        <s v="Butiá"/>
        <s v="Pinhal Grande"/>
        <s v="Sento Sé"/>
        <s v="Faxinal Dos Guedes"/>
        <s v="Catanduvas"/>
        <s v="Ubajara"/>
        <s v="Siderópolis"/>
        <s v="Tapera"/>
        <s v="Casca"/>
        <s v="São Raimundo Das Mangabeiras"/>
        <s v="Herval D'Oeste"/>
        <s v="Campo Alegre De Goiás"/>
        <s v="Caravelas"/>
        <s v="Mucugê"/>
        <s v="Jaci"/>
        <s v="São José Do Norte"/>
        <s v="Limoeiro Do Ajuru"/>
        <s v="Feliz"/>
        <s v="Uruburetama"/>
        <s v="Vargem Alta"/>
        <s v="Goianésia Do Pará"/>
        <s v="Guaranésia"/>
        <s v="Itapicuru"/>
        <s v="Tabaporã"/>
        <s v="Nova Canaã Do Norte"/>
        <s v="Maripá"/>
        <s v="Rio Piracicaba"/>
        <s v="Castro Alves"/>
        <s v="Itaipulândia"/>
        <s v="Itamarandiba"/>
        <s v="Tenente Portela"/>
        <s v="Glorinha"/>
        <s v="Santa Tereza Do Oeste"/>
        <s v="Gaúcha Do Norte"/>
        <s v="Quilombo"/>
        <s v="Extremoz"/>
        <s v="Alfredo Chaves"/>
        <s v="Piúma"/>
        <s v="Carmópolis"/>
        <s v="Vista Alegre Do Alto"/>
        <s v="Catuípe"/>
        <s v="Senador Guiomard"/>
        <s v="Batayporã"/>
        <s v="Piratini"/>
        <s v="Ecoporanga"/>
        <s v="Rurópolis"/>
        <s v="Feijó"/>
        <s v="Dom Aquino"/>
        <s v="Lagoa Formosa"/>
        <s v="Baião"/>
        <s v="Pombos"/>
        <s v="Juranda"/>
        <s v="Cachoeira De Minas"/>
        <s v="Picada Café"/>
        <s v="Ibatiba"/>
        <s v="Mostardas"/>
        <s v="Canápolis"/>
        <s v="Quixeré"/>
        <s v="Tupãssi"/>
        <s v="Eldorado Do Carajás"/>
        <s v="São Caitano"/>
        <s v="Ervália"/>
        <s v="Wenceslau Guimarães"/>
        <s v="São Domingos Do Capim"/>
        <s v="Água Doce"/>
        <s v="Crissiumal"/>
        <s v="Afuá"/>
        <s v="Porto Grande"/>
        <s v="Barra Do Ribeiro"/>
        <s v="Ronda Alta"/>
        <s v="Orobó"/>
        <s v="Santo Antônio Do Tauá"/>
        <s v="Nova Santa Rosa"/>
        <s v="Arroio Do Tigre"/>
        <s v="Nova Era"/>
        <s v="Trairão"/>
        <s v="Ipumirim"/>
        <s v="Coronel Bicaco"/>
        <s v="Nova Brasilândia D'Oeste"/>
        <s v="Santo Antônio Das Missões"/>
        <s v="Juscimeira"/>
        <s v="Borda Da Mata"/>
        <s v="Aporé"/>
        <s v="Buriti Alegre"/>
        <s v="Martinho Campos"/>
        <s v="Augusto Pestana"/>
        <s v="Pedra Branca Do Amapari"/>
        <s v="Xambioá"/>
        <s v="José De Freitas"/>
        <s v="Nova Araçá"/>
        <s v="Cambuquira"/>
        <s v="Senador Pompeu"/>
        <s v="Maruim"/>
        <s v="Jacinto Machado"/>
        <s v="Bossoroca"/>
        <s v="Lagoa De Itaenga"/>
        <s v="Una"/>
        <s v="Guarani Das Missões"/>
        <s v="Fortaleza Dos Valos"/>
        <s v="Pinheiro Machado"/>
        <s v="Pains"/>
        <s v="Santa Izabel Do Oeste"/>
        <s v="Dianópolis"/>
        <s v="Belmonte"/>
        <s v="Avaí"/>
        <s v="Água Santa"/>
        <s v="Nossa Senhora Das Dores"/>
        <s v="Saudades"/>
        <s v="Amélia Rodrigues"/>
        <s v="Mocajuba"/>
        <s v="Nova Palma"/>
        <s v="Bom Retiro"/>
        <s v="Astolfo Dutra"/>
        <s v="Verê"/>
        <s v="Tuntum"/>
        <s v="Chupinguaia"/>
        <s v="Jambeiro"/>
        <s v="Salvador Do Sul"/>
        <s v="São José Do Cerrito"/>
        <s v="Ribeirópolis"/>
        <s v="Governador Mangabeira"/>
        <s v="Marco"/>
        <s v="Pantano Grande"/>
        <s v="Alfredo Wagner"/>
        <s v="Ibiraiaras"/>
        <s v="Tuparendi"/>
        <s v="Roseira"/>
        <s v="Curaçá"/>
        <s v="São José Do Ouro"/>
        <s v="Lontras"/>
        <s v="Marilândia Do Sul"/>
        <s v="Constantina"/>
        <s v="Araújos"/>
        <s v="Plácido De Castro"/>
        <s v="Ajuricaba"/>
        <s v="Arceburgo"/>
        <s v="Matriz De Camaragibe"/>
        <s v="Paraí"/>
        <s v="São Jorge Do Ivaí"/>
        <s v="Concórdia Do Pará"/>
        <s v="Cerro Azul"/>
        <s v="Sertão"/>
        <s v="Alcobaça"/>
        <s v="Rio Tinto"/>
        <s v="Rodeio"/>
        <s v="Brejetuba"/>
        <s v="Atílio Vivacqua"/>
        <s v="Luís Correia"/>
        <s v="Coronel Freitas"/>
        <s v="Morada Nova De Minas"/>
        <s v="Pejuçara"/>
        <s v="Água Preta"/>
        <s v="Monte Belo"/>
        <s v="Ibimirim"/>
        <s v="Conde"/>
        <s v="Cidreira"/>
        <s v="Rio Pardo De Minas"/>
        <s v="Porto Da Folha"/>
        <s v="São José Da Laje"/>
        <s v="Alagoa Nova"/>
        <s v="Minas Novas"/>
        <s v="Nioaque"/>
        <s v="Aceguá"/>
        <s v="Lima Duarte"/>
        <s v="Cavalcante"/>
        <s v="Bom Retiro Do Sul"/>
        <s v="Lavras Do Sul"/>
        <s v="Erval Seco"/>
        <s v="Santa Rita De Cássia"/>
        <s v="Itaguaçu"/>
        <s v="Icapuí"/>
        <s v="Arvorezinha"/>
        <s v="Lebon Régis"/>
        <s v="Itarantim"/>
        <s v="Alvorada D'Oeste"/>
        <s v="Muçum"/>
        <s v="Cafarnaum"/>
        <s v="Vila Valério"/>
        <s v="Vidal Ramos"/>
        <s v="Pontão"/>
        <s v="Vera Cruz Do Oeste"/>
        <s v="São Vicente Do Sul"/>
        <s v="Terra Nova Do Norte"/>
        <s v="Maçambará"/>
        <s v="Taquarana"/>
        <s v="Dumont"/>
        <s v="Novo Cruzeiro"/>
        <s v="Ibiraçu"/>
        <s v="Santa Clara Do Sul"/>
        <s v="Poço Verde"/>
        <s v="Lagoa Dourada"/>
        <s v="Jaguari"/>
        <s v="Cabo Verde"/>
        <s v="Brasil Novo"/>
        <s v="Bananeiras"/>
        <s v="Laje"/>
        <s v="Itarumã"/>
        <s v="Acrelândia"/>
        <s v="Vale Do Sol"/>
        <s v="São Domingos Do Norte"/>
        <s v="Caldas"/>
        <s v="Cantá"/>
        <s v="Meleiro"/>
        <s v="Dom Feliciano"/>
        <s v="Taquaritinga Do Norte"/>
        <s v="Exu"/>
        <s v="Ilha De Itamaracá"/>
        <s v="Três Cachoeiras"/>
        <s v="Pocinhos"/>
        <s v="Arroio Dos Ratos"/>
        <s v="Manoel Viana"/>
        <s v="Trombudo Central"/>
        <s v="Marilândia"/>
        <s v="Entre Rios Do Oeste"/>
        <s v="Miguel Calmon"/>
        <s v="Descanso"/>
        <s v="Agrestina"/>
        <s v="Guia Lopes Da Laguna"/>
        <s v="Garrafão Do Norte"/>
        <s v="Itá"/>
        <s v="Palma Sola"/>
        <s v="Guaratinga"/>
        <s v="Cândido Godói"/>
        <s v="Miranorte"/>
        <s v="Irituia"/>
        <s v="Ipê"/>
        <s v="Marapanim"/>
        <s v="Salto Grande"/>
        <s v="Capivari Do Sul"/>
        <s v="Santa Maria Do Herval"/>
        <s v="Riachão"/>
        <s v="Xapuri"/>
        <s v="Orocó"/>
        <s v="Iraí De Minas"/>
        <s v="Anaurilândia"/>
        <s v="Pereiro"/>
        <s v="Pancas"/>
        <s v="Inaciolândia"/>
        <s v="Cristais"/>
        <s v="Selbach"/>
        <s v="Carira"/>
        <s v="Mutuípe"/>
        <s v="Maracanã"/>
        <s v="Campo Belo Do Sul"/>
        <s v="Campinas Do Sul"/>
        <s v="Riachão Do Dantas"/>
        <s v="Conceição Do Rio Verde"/>
        <s v="Vicentina"/>
        <s v="Doverlândia"/>
        <s v="Ibirapuã"/>
        <s v="São Miguel"/>
        <s v="Gurupá"/>
        <s v="Ponta De Pedras"/>
        <s v="Costa Marques"/>
        <s v="Manga"/>
        <s v="Conceição Do Castelo"/>
        <s v="Japurá"/>
        <s v="Itarana"/>
        <s v="Pedro Gomes"/>
        <s v="Vila Maria"/>
        <s v="Campo Do Brito"/>
        <s v="Gravatal"/>
        <s v="Ibiaçá"/>
        <s v="Joanópolis"/>
        <s v="São Martinho"/>
        <s v="Santa Leopoldina"/>
        <s v="Seringueiras"/>
        <s v="Tucunduva"/>
        <s v="Mercedes"/>
        <s v="Jaboticatubas"/>
        <s v="Canhotinho"/>
        <s v="Chiapetta"/>
        <s v="Grão Pará"/>
        <s v="Nova Laranjeiras"/>
        <s v="Gaurama"/>
        <s v="Olho D'Água Das Flores"/>
        <s v="Sinimbu"/>
        <s v="Nova Cantu"/>
        <s v="Urupá"/>
        <s v="Bodoquena"/>
        <s v="Terra De Areia"/>
        <s v="Irani"/>
        <s v="Rio Do Oeste"/>
        <s v="Andrelândia"/>
        <s v="São Francisco Do Pará"/>
        <s v="Balneário Pinhal"/>
        <s v="Entre Rios Do Sul"/>
        <s v="Arroio Do Sal"/>
        <s v="Santana Do Acaraú"/>
        <s v="Carinhanha"/>
        <s v="Esmeralda"/>
        <s v="Dois Irmãos Do Buriti"/>
        <s v="Jataizinho"/>
        <s v="Campo Alegre De Lourdes"/>
        <s v="Cocal"/>
        <s v="Santana Da Boa Vista"/>
        <s v="Mirante Da Serra"/>
        <s v="Eugênio De Castro"/>
        <s v="Frei Paulo"/>
        <s v="Rio Novo Do Sul"/>
        <s v="Barão De Cotegipe"/>
        <s v="Rialma"/>
        <s v="Orós"/>
        <s v="Campo Novo"/>
        <s v="Capela De Santana"/>
        <s v="Ministro Andreazza"/>
        <s v="Governador Lindenberg"/>
        <s v="Mâncio Lima"/>
        <s v="Anajás"/>
        <s v="Jari"/>
        <s v="Rio Das Flores"/>
        <s v="Governador Nunes Freire"/>
        <s v="Jucurutu"/>
        <s v="Salgado"/>
        <s v="Belém Do São Francisco"/>
        <s v="Abre Campo"/>
        <s v="Gouvelândia"/>
        <s v="Major Vieira"/>
        <s v="Anta Gorda"/>
        <s v="Itagibá"/>
        <s v="Amaraji"/>
        <s v="Ubaíra"/>
        <s v="Luzilândia"/>
        <s v="Xavantina"/>
        <s v="Rondinha"/>
        <s v="Imigrante"/>
        <s v="Alto Parnaíba"/>
        <s v="Fronteiras"/>
        <s v="Barros Cassal"/>
        <s v="Monte Azul"/>
        <s v="São José De Ubá"/>
        <s v="Tuneiras Do Oeste"/>
        <s v="Barão"/>
        <s v="Sapeaçu"/>
        <s v="Feira Grande"/>
        <s v="Raposos"/>
        <s v="Fontoura Xavier"/>
        <s v="São Roque Do Canaã"/>
        <s v="Coração De Maria"/>
        <s v="Forquilha"/>
        <s v="Palmitinho"/>
        <s v="Chã Grande"/>
        <s v="Nova Soure"/>
        <s v="Salto Veloso"/>
        <s v="Taperoá"/>
        <s v="Bálsamo"/>
        <s v="Caririaçu"/>
        <s v="Lobato"/>
        <s v="Jucás"/>
        <s v="Ourém"/>
        <s v="Boa Vista Do Incra"/>
        <s v="Chapada Gaúcha"/>
        <s v="Aurora"/>
        <s v="São José Do Calçado"/>
        <s v="Coqueiral"/>
        <s v="Melgaço"/>
        <s v="São José De Piranhas"/>
        <s v="Água Branca"/>
        <s v="Simonésia"/>
        <s v="Trizidela Do Vale"/>
        <s v="Borrazópolis"/>
        <s v="Brazópolis"/>
        <s v="Imaruí"/>
        <s v="Indiaroba"/>
        <s v="Tupanatinga"/>
        <s v="Ibirataia"/>
        <s v="São Félix"/>
        <s v="Itaúba"/>
        <s v="Faxinal Do Soturno"/>
        <s v="Minas Do Leão"/>
        <s v="Venturosa"/>
        <s v="Santa Rita De Caldas"/>
        <s v="Muqui"/>
        <s v="Cachoeira Do Arari"/>
        <s v="Cerro Grande Do Sul"/>
        <s v="Ipuiúna"/>
        <s v="Caibaté"/>
        <s v="Feira Nova"/>
        <s v="Corumbataí"/>
        <s v="Armazém"/>
        <s v="Passo Do Sobrado"/>
        <s v="Águia Branca"/>
        <s v="Salete"/>
        <s v="Abatiá"/>
        <s v="Canelinha"/>
        <s v="Paranhos"/>
        <s v="Itapororoca"/>
        <s v="Cristal"/>
        <s v="Panelas"/>
        <s v="Picuí"/>
        <s v="Mineiros Do Tietê"/>
        <s v="São Tiago"/>
        <s v="Paverama"/>
        <s v="Sertão Santana"/>
        <s v="Redentora"/>
        <s v="Ibicuí"/>
        <s v="Nova Erechim"/>
        <s v="Passa Tempo"/>
        <s v="Lagamar"/>
        <s v="Sumé"/>
        <s v="Quatro Pontes"/>
        <s v="Pio Xii"/>
        <s v="Riachuelo"/>
        <s v="Santana Da Vargem"/>
        <s v="Rodeio Bonito"/>
        <s v="Viadutos"/>
        <s v="Victor Graeff"/>
        <s v="Hulha Negra"/>
        <s v="Machadinho"/>
        <s v="Uiraúna"/>
        <s v="Resende Costa"/>
        <s v="Iraí"/>
        <s v="Barro"/>
        <s v="Trindade Do Sul"/>
        <s v="Salvaterra"/>
        <s v="Ibitirama"/>
        <s v="Porto Xavier"/>
        <s v="Campo Do Meio"/>
        <s v="Bom Jesus Do Tocantins"/>
        <s v="São Joaquim Do Monte"/>
        <s v="Vila Pavão"/>
        <s v="Piranga"/>
        <s v="Buriti Dos Lopes"/>
        <s v="Macarani"/>
        <s v="Pedralva"/>
        <s v="São José Da Bela Vista"/>
        <s v="Guimarânia"/>
        <s v="Camocim De São Félix"/>
        <s v="Utinga"/>
        <s v="Remígio"/>
        <s v="Vila Flores"/>
        <s v="Pereiras"/>
        <s v="Afrânio"/>
        <s v="Novo Horizonte Do Oeste"/>
        <s v="Tacaratu"/>
        <s v="Japoatã"/>
        <s v="São Tomás De Aquino"/>
        <s v="Santa Luzia D'Oeste"/>
        <s v="São João Do Itaperiú"/>
        <s v="Nova Alvorada"/>
        <s v="Piquete"/>
        <s v="Guarantã"/>
        <s v="Quevedos"/>
        <s v="General Câmara"/>
        <s v="Reriutaba"/>
        <s v="Santa Luzia Do Pará"/>
        <s v="Santa Bárbara Do Pará"/>
        <s v="Irapuã"/>
        <s v="Harmonia"/>
        <s v="Campina Das Missões"/>
        <s v="Mantenópolis"/>
        <s v="Flores"/>
        <s v="Juazeirinho"/>
        <s v="Piritiba"/>
        <s v="Água Doce Do Norte"/>
        <s v="Saldanha Marinho"/>
        <s v="Ernestina"/>
        <s v="Jardim Do Seridó"/>
        <s v="Amapá"/>
        <s v="Treze De Maio"/>
        <s v="Cambará Do Sul"/>
        <s v="Itapirapuã"/>
        <s v="Central"/>
        <s v="Coremas"/>
        <s v="Banabuiú"/>
        <s v="Araçagi"/>
        <s v="Carnaíba"/>
        <s v="Antônio Carlos"/>
        <s v="Campestre Da Serra"/>
        <s v="Altinho"/>
        <s v="Regeneração"/>
        <s v="Poção De Pedras"/>
        <s v="Anita Garibaldi"/>
        <s v="Timbiras"/>
        <s v="Campos Novos Paulista"/>
        <s v="Baixa Grande"/>
        <s v="Virginópolis"/>
        <s v="Poté"/>
        <s v="Ipanguaçu"/>
        <s v="São Nicolau"/>
        <s v="Iaras"/>
        <s v="Jerônimo Monteiro"/>
        <s v="Bom Jesus Do Norte"/>
        <s v="Cacaulândia"/>
        <s v="Laranja Da Terra"/>
        <s v="Nova Esperança Do Sul"/>
        <s v="Coronel João Sá"/>
        <s v="Ipaba"/>
        <s v="Miradouro"/>
        <s v="Miraguaí"/>
        <s v="Esperantinópolis"/>
        <s v="Santa Cruz Da Conceição"/>
        <s v="Ciríaco"/>
        <s v="Nossa Senhora Aparecida"/>
        <s v="Imbuia"/>
        <s v="Farias Brito"/>
        <s v="Areiópolis"/>
        <s v="Maribondo"/>
        <s v="Reginópolis"/>
        <s v="Pio Ix"/>
        <s v="São Luís Gonzaga Do Maranhão"/>
        <s v="Echaporã"/>
        <s v="São José Do Hortêncio"/>
        <s v="Simplício Mendes"/>
        <s v="Baianópolis"/>
        <s v="Teixeira"/>
        <s v="Dores Do Rio Preto"/>
        <s v="Novo Lino"/>
        <s v="Guarani"/>
        <s v="Malhador"/>
        <s v="Montalvânia"/>
        <s v="Malhada"/>
        <s v="Pacoti"/>
        <s v="David Canabarro"/>
        <s v="Iracema"/>
        <s v="Pedro Osório"/>
        <s v="Porteiras"/>
        <s v="Teixeiras"/>
        <s v="Manoel Urbano"/>
        <s v="Bom Jesus Da Penha"/>
        <s v="Jaborá"/>
        <s v="Ribeiro Gonçalves"/>
        <s v="Dilermando De Aguiar"/>
        <s v="Passagem Franca"/>
        <s v="Cotiporã"/>
        <s v="Tiradentes Do Sul"/>
        <s v="Pindobaçu"/>
        <s v="Liberato Salzano"/>
        <s v="São João Da Urtiga"/>
        <s v="Poloni"/>
        <s v="Virgínia"/>
        <s v="São Caetano De Odivelas"/>
        <s v="América Dourada"/>
        <s v="Jaguaribara"/>
        <s v="Saloá"/>
        <s v="Primavera"/>
        <s v="Jardim De Piranhas"/>
        <s v="Cipó"/>
        <s v="Angicos"/>
        <s v="Maquiné"/>
        <s v="Senador José Porfírio"/>
        <s v="Alagoinha"/>
        <s v="Alexandria"/>
        <s v="Sabino"/>
        <s v="Grandes Rios"/>
        <s v="Belo Campo"/>
        <s v="Nova Canaã"/>
        <s v="Nova Aliança"/>
        <s v="Segredo"/>
        <s v="Jitaúna"/>
        <s v="Progresso"/>
        <s v="Ilópolis"/>
        <s v="Riozinho"/>
        <s v="Garruchos"/>
        <s v="Boa Vista Do Tupim"/>
        <s v="Herval"/>
        <s v="Vila Nova Do Sul"/>
        <s v="Nortelândia"/>
        <s v="Estrela Velha"/>
        <s v="Loreto"/>
        <s v="Silvanópolis"/>
        <s v="Acajutiba"/>
        <s v="Vargeão"/>
        <s v="Piquet Carneiro"/>
        <s v="Boqueirão Do Leão"/>
        <s v="Umarizal"/>
        <s v="Barra Funda"/>
        <s v="Serra Branca"/>
        <s v="Gilbués"/>
        <s v="Mercês"/>
        <s v="Tunápolis"/>
        <s v="Jacuí"/>
        <s v="Mirangaba"/>
        <s v="Fazenda Vilanova"/>
        <s v="Barão Do Triunfo"/>
        <s v="Buenópolis"/>
        <s v="Modelo"/>
        <s v="Goiandira"/>
        <s v="Euclides Da Cunha Paulista"/>
        <s v="Arauá"/>
        <s v="Ibirapuitã"/>
        <s v="Itanhomi"/>
        <s v="Gonçalves Dias"/>
        <s v="Marcelino Ramos"/>
        <s v="Amaral Ferrador"/>
        <s v="Ladainha"/>
        <s v="Rio De Contas"/>
        <s v="Lajes"/>
        <s v="Ferros"/>
        <s v="Caxambu Do Sul"/>
        <s v="Witmarsum"/>
        <s v="Timbé Do Sul"/>
        <s v="Alto Paraguai"/>
        <s v="São José Dos Ausentes"/>
        <s v="Santo Amaro Das Brotas"/>
        <s v="Curuá"/>
        <s v="Tavares"/>
        <s v="Mata"/>
        <s v="Rancho Queimado"/>
        <s v="Rio Novo"/>
        <s v="Alegria"/>
        <s v="Paim Filho"/>
        <s v="Arapoema"/>
        <s v="Maximiliano De Almeida"/>
        <s v="Áurea"/>
        <s v="Catarina"/>
        <s v="Santo Antônio Do Planalto"/>
        <s v="Pirambu"/>
        <s v="Candiba"/>
        <s v="Alto Alegre"/>
        <s v="Itajá"/>
        <s v="Coimbra"/>
        <s v="Pedrinhas Paulista"/>
        <s v="Aiuaba"/>
        <s v="Jurema"/>
        <s v="Porto Lucena"/>
        <s v="Alecrim"/>
        <s v="Piracema"/>
        <s v="Águas De Chapecó"/>
        <s v="Fazenda Nova"/>
        <s v="Itabirinha"/>
        <s v="Gararu"/>
        <s v="Jacinto"/>
        <s v="Riachinho"/>
        <s v="Torixoréu"/>
        <s v="Iapu"/>
        <s v="Cumaru"/>
        <s v="Vicente Dutra"/>
        <s v="Severiano De Almeida"/>
        <s v="Filadélfia"/>
        <s v="Caiçara"/>
        <s v="Matrinchã"/>
        <s v="Rio Do Antônio"/>
        <s v="Atalanta"/>
        <s v="Maratá"/>
        <s v="Ocauçu"/>
        <s v="Caraá"/>
        <s v="Bacuri"/>
        <s v="Álvares Florence"/>
        <s v="Nova Bréscia"/>
        <s v="Jacaraci"/>
        <s v="Itapé"/>
        <s v="Itacurubi"/>
        <s v="Ibicaré"/>
        <s v="Aliança Do Tocantins"/>
        <s v="São Valentim"/>
        <s v="Boa Nova"/>
        <s v="Itapetim"/>
        <s v="Lagoão"/>
        <s v="Itaju"/>
        <s v="Governador Eugênio Barros"/>
        <s v="Três Fronteiras"/>
        <s v="Apiacá"/>
        <s v="Ametista Do Sul"/>
        <s v="Ubirajara"/>
        <s v="Salto Da Divisa"/>
        <s v="Ipiranga Do Sul"/>
        <s v="Erval Grande"/>
        <s v="Barra Do Mendes"/>
        <s v="Sentinela Do Sul"/>
        <s v="Arroio Trinta"/>
        <s v="Santa Ernestina"/>
        <s v="Cerrito"/>
        <s v="Berilo"/>
        <s v="Ubaí"/>
        <s v="Botuporã"/>
        <s v="Alto Rio Novo"/>
        <s v="Santo Antônio Do Jacinto"/>
        <s v="Mariana Pimentel"/>
        <s v="São Jorge"/>
        <s v="Novo Cabrais"/>
        <s v="Rubim"/>
        <s v="Ibiassucê"/>
        <s v="Brochier"/>
        <s v="Vale Verde"/>
        <s v="Romelândia"/>
        <s v="Abel Figueiredo"/>
        <s v="Dom Silvério"/>
        <s v="Poção"/>
        <s v="São João Do Oriente"/>
        <s v="Derrubadas"/>
        <s v="Augusto Severo"/>
        <s v="Leoberto Leal"/>
        <s v="Pongaí"/>
        <s v="Gramado Xavier"/>
        <s v="Alfredo Marcondes"/>
        <s v="São João Do Polêsine"/>
        <s v="Centenário"/>
        <s v="Galiléia"/>
        <s v="Governador Archer"/>
        <s v="Salmourão"/>
        <s v="Nova Pádua"/>
        <s v="Itaguaru"/>
        <s v="Cerro Branco"/>
        <s v="Abdon Batista"/>
        <s v="São Vendelino"/>
        <s v="Combinado"/>
        <s v="Porto Rico"/>
        <s v="São Domingos Do Sul"/>
        <s v="Monteiro Lobato"/>
        <s v="União Do Oeste"/>
        <s v="Piquerobi"/>
        <s v="Moeda"/>
        <s v="Vanini"/>
        <s v="São Bonifácio"/>
        <s v="Faro"/>
        <s v="Redenção Da Serra"/>
        <s v="Lupércio"/>
        <s v="Itabi"/>
        <s v="Silveira Martins"/>
        <s v="Júlio Mesquita"/>
        <s v="Ivorá"/>
        <s v="Alvinlândia"/>
        <s v="Canhoba"/>
        <s v="Presidente Kennedy"/>
        <s v="São Gonçalo Do Rio Abaixo"/>
        <s v="Alhandra"/>
        <s v="Tapurah"/>
        <s v="Piratuba"/>
        <s v="Itatiaiuçu"/>
        <s v="Giruá"/>
        <s v="Aripuanã"/>
        <s v="Nova Hartz"/>
        <s v="Espumoso"/>
        <s v="Cerro Largo"/>
        <s v="Sonora"/>
        <s v="Óbidos"/>
        <s v="Pedro Afonso"/>
        <s v="Encruzilhada Do Sul"/>
        <s v="Touros"/>
        <s v="Luiz Alves"/>
        <s v="Poxoréu"/>
        <s v="Bom Princípio"/>
        <s v="Miranda Do Norte"/>
        <s v="São João Do Triunfo"/>
        <s v="Alpestre"/>
        <s v="Mimoso Do Sul"/>
        <s v="Imbé"/>
        <s v="Alto Do Rodrigues"/>
        <s v="Quaraí"/>
        <s v="Pinheiros"/>
        <s v="Laguna Carapã"/>
        <s v="Rio Bananal"/>
        <s v="Jóia"/>
        <s v="Restinga Sêca"/>
        <s v="Maragogipe"/>
        <s v="Matipó"/>
        <s v="Dionísio Cerqueira"/>
        <s v="Santo Inácio"/>
        <s v="Feliz Natal"/>
        <s v="Barra Dos Coqueiros"/>
        <s v="Nonoai"/>
        <s v="Campo Magro"/>
        <s v="Porto Dos Gaúchos"/>
        <s v="Estrela Do Sul"/>
        <s v="Entre-Ijuís"/>
        <s v="Condor"/>
        <s v="São Pedro Do Sul"/>
        <s v="Indiara"/>
        <s v="Irineópolis"/>
        <s v="Caracaraí"/>
        <s v="Aliança"/>
        <s v="Seberi"/>
        <s v="Pindaré-Mirim"/>
        <s v="Floresta Do Araguaia"/>
        <s v="Umbaúba"/>
        <s v="Muniz Freire"/>
        <s v="Rosário Oeste"/>
        <s v="Carapebus"/>
        <s v="Raul Soares"/>
        <s v="Epitaciolândia"/>
        <s v="Mucajaí"/>
        <s v="Santa Maria Do Pará"/>
        <s v="Jauru"/>
        <s v="Japaratuba"/>
        <s v="São Domingos Do Maranhão"/>
        <s v="Laurentino"/>
        <s v="Neópolis"/>
        <s v="Irupi"/>
        <s v="Colônia Leopoldina"/>
        <s v="Porto De Moz"/>
        <s v="Estação"/>
        <s v="Pedra"/>
        <s v="Porto Acre"/>
        <s v="Cristinápolis"/>
        <s v="Ibirapitanga"/>
        <s v="Bonfinópolis De Minas"/>
        <s v="João Lisboa"/>
        <s v="Conceição Da Aparecida"/>
        <s v="Itaíba"/>
        <s v="Quipapá"/>
        <s v="Tacuru"/>
        <s v="Potim"/>
        <s v="Boa Vista Do Buricá"/>
        <s v="Sanharó"/>
        <s v="Miraí"/>
        <s v="São Martinho Da Serra"/>
        <s v="Nova Monte Verde"/>
        <s v="Arealva"/>
        <s v="Mata Grande"/>
        <s v="Formigueiro"/>
        <s v="Cristina"/>
        <s v="Major Isidoro"/>
        <s v="Buriti"/>
        <s v="Capoeiras"/>
        <s v="João Ramalho"/>
        <s v="Bujari"/>
        <s v="Ascurra"/>
        <s v="São João De Pirabas"/>
        <s v="Mirador"/>
        <s v="Nova Roma Do Sul"/>
        <s v="Marabá Paulista"/>
        <s v="Rio Do Campo"/>
        <s v="São Paulo Das Missões"/>
        <s v="Arraias"/>
        <s v="Braço Do Trombudo"/>
        <s v="São João Da Baliza"/>
        <s v="Tarumirim"/>
        <s v="Três Palmeiras"/>
        <s v="Coroados"/>
        <s v="Vale Real"/>
        <s v="Itapiúna"/>
        <s v="Ribeirão Corrente"/>
        <s v="Patu"/>
        <s v="Siriri"/>
        <s v="Cacique Doble"/>
        <s v="Erebango"/>
        <s v="Santo Antônio Do Pinhal"/>
        <s v="Riqueza"/>
        <s v="Putinga"/>
        <s v="Dois Lajeados"/>
        <s v="Coroaci"/>
        <s v="Cristino Castro"/>
        <s v="Mortugaba"/>
        <s v="Nipoã"/>
        <s v="Igarapé Grande"/>
        <s v="Pareci Novo"/>
        <s v="Mirinzal"/>
        <s v="Curimatá"/>
        <s v="Passa Sete"/>
        <s v="Assis Brasil"/>
        <s v="Central De Minas"/>
        <s v="Ponto Belo"/>
        <s v="Ibarama"/>
        <s v="Cabrália Paulista"/>
        <s v="Pirpirituba"/>
        <s v="Itirapuã"/>
        <s v="Brejo Grande Do Araguaia"/>
        <s v="Mucurici"/>
        <s v="Três Arroios"/>
        <s v="Pinheirinho Do Vale"/>
        <s v="Santana Do Jacaré"/>
        <s v="Senador Firmino"/>
        <s v="Dona Francisca"/>
        <s v="Divino De São Lourenço"/>
        <s v="Itatiba Do Sul"/>
        <s v="Álvaro De Carvalho"/>
        <s v="Mariano Moro"/>
        <s v="Caldazinha"/>
        <s v="Pouso Novo"/>
        <s v="Selvíria"/>
        <s v="Gavião Peixoto"/>
        <s v="Saudade Do Iguaçu"/>
        <s v="Santana Do Mundaú"/>
        <s v="Brejo Alegre"/>
        <s v="Meridiano"/>
        <s v="Sandovalina"/>
        <s v="Itapebi"/>
        <s v="Santa Rita Do Trivelato"/>
        <s v="Muitos Capões"/>
        <s v="Cairu"/>
        <s v="Marapoama"/>
        <s v="Perolândia"/>
        <s v="Glória Do Goitá"/>
        <s v="Nova Maringá"/>
        <s v="Turvelândia"/>
        <s v="Branquinha"/>
        <s v="Vicência"/>
        <s v="Alto Horizonte"/>
        <s v="Pinhal Da Serra"/>
        <s v="Rodeiro"/>
        <s v="Parazinho"/>
        <s v="Vitorino"/>
        <s v="São Miguel Do Gostoso"/>
        <s v="Nísia Floresta"/>
        <s v="Vargem Bonita"/>
        <s v="Ijaci"/>
        <s v="Santo Antônio Do Aracanguá"/>
        <s v="Lindolfo Collor"/>
        <s v="Davinópolis"/>
        <s v="Governador Edison Lobão"/>
        <s v="Suzanápolis"/>
        <s v="Caaporã"/>
        <s v="São José Do Xingu"/>
        <s v="General Carneiro"/>
        <s v="Santa Maria Das Barreiras"/>
        <s v="Serra Do Mel"/>
        <s v="Cariri Do Tocantins"/>
        <s v="Careiro Da Várzea"/>
        <s v="Tibau Do Sul"/>
        <s v="Nova Campina"/>
        <s v="São Sebastião Do Oeste"/>
        <s v="Água Fria De Goiás"/>
        <s v="Capão Do Cipó"/>
        <s v="Pitimbu"/>
        <s v="Campos Lindos"/>
        <s v="Rio Quente"/>
        <s v="Juti"/>
        <s v="Piaçabuçu"/>
        <s v="Paulo Frontin"/>
        <s v="Cumaru Do Norte"/>
        <s v="Jaraguari"/>
        <s v="Tamarana"/>
        <s v="Arês"/>
        <s v="Jijoca De Jericoacoara"/>
        <s v="Placas"/>
        <s v="Bom Jesus Do Araguaia"/>
        <s v="Nova Olinda"/>
        <s v="São Sebastião Da Bela Vista"/>
        <s v="Felixlândia"/>
        <s v="Catas Altas"/>
        <s v="Conceição Da Feira"/>
        <s v="Jateí"/>
        <s v="São Jorge D'Oeste"/>
        <s v="Bom Jesus Das Selvas"/>
        <s v="Lagoa Seca"/>
        <s v="Renascença"/>
        <s v="Barrocas"/>
        <s v="Botuverá"/>
        <s v="Sangão"/>
        <s v="Capitão Enéas"/>
        <s v="Macaparana"/>
        <s v="Paula Freitas"/>
        <s v="Guatambú"/>
        <s v="Luiziana"/>
        <s v="Pendências"/>
        <s v="Edealina"/>
        <s v="Baixa Grande Do Ribeiro"/>
        <s v="Jacareacanga"/>
        <s v="Mataraca"/>
        <s v="Lagoa Nova"/>
        <s v="Ventania"/>
        <s v="Ipuaçu"/>
        <s v="Maraú"/>
        <s v="Rio Fortuna"/>
        <s v="Barão De Grajaú"/>
        <s v="Alto Alegre Dos Parecis"/>
        <s v="Porteirão"/>
        <s v="Olhos-D'Água"/>
        <s v="Dores De Campos"/>
        <s v="Fátima"/>
        <s v="Quarto Centenário"/>
        <s v="Campo Novo De Rondônia"/>
        <s v="Caetanópolis"/>
        <s v="Alto Alegre Do Maranhão"/>
        <s v="Nossa Senhora Do Livramento"/>
        <s v="Itanhangá"/>
        <s v="Pedra Grande"/>
        <s v="Vila Propício"/>
        <s v="Raposa"/>
        <s v="Rafael Jambeiro"/>
        <s v="São Gonçalo Do Abaeté"/>
        <s v="Passira"/>
        <s v="Coxilha"/>
        <s v="Santa Fé De Goiás"/>
        <s v="Guatapará"/>
        <s v="Portelândia"/>
        <s v="Condado"/>
        <s v="Tabocas Do Brejo Velho"/>
        <s v="Treviso"/>
        <s v="São João Do Oeste"/>
        <s v="Taquarivaí"/>
        <s v="Lagoa Do Carro"/>
        <s v="Capitólio"/>
        <s v="Piçarra"/>
        <s v="Querência Do Norte"/>
        <s v="Jequiá Da Praia"/>
        <s v="Porto Esperidião"/>
        <s v="Varjão De Minas"/>
        <s v="Gentio Do Ouro"/>
        <s v="Saltinho"/>
        <s v="Dormentes"/>
        <s v="Paranatama"/>
        <s v="Carmo De Minas"/>
        <s v="Ilicínea"/>
        <s v="Jandaíra"/>
        <s v="Paranã"/>
        <s v="Camutanga"/>
        <s v="São José Da Coroa Grande"/>
        <s v="Traipu"/>
        <s v="São Roque De Minas"/>
        <s v="Guamiranga"/>
        <s v="Cotriguaçu"/>
        <s v="Serranópolis Do Iguaçu"/>
        <s v="Pranchita"/>
        <s v="Cruz"/>
        <s v="Cordilheira Alta"/>
        <s v="Santa Terezinha"/>
        <s v="Lucena"/>
        <s v="Guairaçá"/>
        <s v="Timbó Grande"/>
        <s v="Cabeceira Grande"/>
        <s v="Rodrigues Alves"/>
        <s v="Vitória Do Jari"/>
        <s v="Terezópolis De Goiás"/>
        <s v="Coronel Sapucaia"/>
        <s v="Francisco Alves"/>
        <s v="Machados"/>
        <s v="Madre De Deus De Minas"/>
        <s v="Santa Margarida Do Sul"/>
        <s v="Ressaquinha"/>
        <s v="Braganey"/>
        <s v="Brasilândia Do Sul"/>
        <s v="Governador Dix-Sept Rosado"/>
        <s v="Santa Maria Do Oeste"/>
        <s v="São Sebastião Da Boa Vista"/>
        <s v="São Pedro Do Iguaçu"/>
        <s v="Honório Serpa"/>
        <s v="Juruaia"/>
        <s v="Chaves"/>
        <s v="Igaratá"/>
        <s v="Igrapiúna"/>
        <s v="Anori"/>
        <s v="Santo Antônio Da Barra"/>
        <s v="Lambari D'Oeste"/>
        <s v="Balneário Barra Do Sul"/>
        <s v="Morro Grande"/>
        <s v="Uarini"/>
        <s v="São Romão"/>
        <s v="Rochedo"/>
        <s v="Marechal Thaumaturgo"/>
        <s v="Barra Do Quaraí"/>
        <s v="Messias"/>
        <s v="Capixaba"/>
        <s v="Camargo"/>
        <s v="Paulo Lopes"/>
        <s v="Santa Luzia Do Itanhy"/>
        <s v="Andorinha"/>
        <s v="Peritoró"/>
        <s v="Cachoeira Do Piriá"/>
        <s v="Novo Mundo"/>
        <s v="Coronel Domingos Soares"/>
        <s v="Boqueirão"/>
        <s v="Barra De Santo Antônio"/>
        <s v="Maracajá"/>
        <s v="Theobroma"/>
        <s v="Aldeias Altas"/>
        <s v="Atalaia Do Norte"/>
        <s v="Ouro Verde Do Oeste"/>
        <s v="Morro Da Garça"/>
        <s v="Guaiúba"/>
        <s v="Delfinópolis"/>
        <s v="Matões"/>
        <s v="Salinas Da Margarida"/>
        <s v="Glória"/>
        <s v="Janiópolis"/>
        <s v="Rio Das Antas"/>
        <s v="Nova Lacerda"/>
        <s v="Igaporã"/>
        <s v="Ribeirão Grande"/>
        <s v="Porto Real Do Colégio"/>
        <s v="São João Do Manhuaçu"/>
        <s v="Antônio Olinto"/>
        <s v="Sátiro Dias"/>
        <s v="Goioxim"/>
        <s v="Nova Marilândia"/>
        <s v="Pacaraima"/>
        <s v="São Tomé"/>
        <s v="Governador Jorge Teixeira"/>
        <s v="Campo Bonito"/>
        <s v="Caseara"/>
        <s v="Morro Reuter"/>
        <s v="Ribeira Do Amparo"/>
        <s v="Novo Horizonte Do Sul"/>
        <s v="Monte Carlo"/>
        <s v="Prados"/>
        <s v="Pérola D'Oeste"/>
        <s v="Carlinda"/>
        <s v="São João Do Sul"/>
        <s v="Barra De São Miguel"/>
        <s v="Pastos Bons"/>
        <s v="Perobal"/>
        <s v="Igarapé Do Meio"/>
        <s v="Alcinópolis"/>
        <s v="Riacho Dos Machados"/>
        <s v="Luzerna"/>
        <s v="Inajá"/>
        <s v="Pilar De Goiás"/>
        <s v="Mário Campos"/>
        <s v="Umburanas"/>
        <s v="Cajueiro"/>
        <s v="Paripueira"/>
        <s v="Itapuã Do Oeste"/>
        <s v="Wanderlândia"/>
        <s v="Riacho Das Almas"/>
        <s v="Jequeri"/>
        <s v="Quintana"/>
        <s v="São José Da Boa Vista"/>
        <s v="Ingá"/>
        <s v="Araricá"/>
        <s v="Córrego Fundo"/>
        <s v="Sairé"/>
        <s v="Caroebe"/>
        <s v="Belterra"/>
        <s v="Pium"/>
        <s v="Pato Bragado"/>
        <s v="Canas"/>
        <s v="Fernandes Pinheiro"/>
        <s v="Teofilândia"/>
        <s v="Caraí"/>
        <s v="Ouro"/>
        <s v="Ocara"/>
        <s v="Santo Antônio Da Alegria"/>
        <s v="Pinheiro Preto"/>
        <s v="Goiatins"/>
        <s v="Moita Bonita"/>
        <s v="Guarujá Do Sul"/>
        <s v="Araripe"/>
        <s v="Alvarães"/>
        <s v="Reserva Do Iguaçu"/>
        <s v="Farol"/>
        <s v="Vertentes"/>
        <s v="Calçoene"/>
        <s v="Jaicós"/>
        <s v="Canabrava Do Norte"/>
        <s v="Caapiranga"/>
        <s v="Barreira"/>
        <s v="Medeiros"/>
        <s v="Iati"/>
        <s v="Maraã"/>
        <s v="Olho D'Água Das Cunhãs"/>
        <s v="Centro Novo Do Maranhão"/>
        <s v="Matias Cardoso"/>
        <s v="São Vicente De Minas"/>
        <s v="Balneário Arroio Do Silva"/>
        <s v="Cocalinho"/>
        <s v="São Francisco De Sales"/>
        <s v="Jaguaretama"/>
        <s v="Mirandiba"/>
        <s v="Cássia Dos Coqueiros"/>
        <s v="Fortim"/>
        <s v="Anadia"/>
        <s v="Chã De Alegria"/>
        <s v="Flores De Goiás"/>
        <s v="Pedro Do Rosário"/>
        <s v="Rancho Alegre D'Oeste"/>
        <s v="Amajari"/>
        <s v="Chorozinho"/>
        <s v="Satuba"/>
        <s v="Jupi"/>
        <s v="Agronômica"/>
        <s v="Ibema"/>
        <s v="Almirante Tamandaré Do Sul"/>
        <s v="Passo De Camaragibe"/>
        <s v="Bom Repouso"/>
        <s v="Aroeiras"/>
        <s v="Castanheira"/>
        <s v="Humberto De Campos"/>
        <s v="Quinze De Novembro"/>
        <s v="Pedro De Toledo"/>
        <s v="Capão Bonito Do Sul"/>
        <s v="Mascote"/>
        <s v="Fortaleza Do Tabocão"/>
        <s v="Coreaú"/>
        <s v="Serrita"/>
        <s v="Boa Vista Das Missões"/>
        <s v="Iguaraçu"/>
        <s v="Aguiarnópolis"/>
        <s v="Nova Ipixuna"/>
        <s v="Brejinho"/>
        <s v="Martins Soares"/>
        <s v="Cidelândia"/>
        <s v="Brejão"/>
        <s v="Anapurus"/>
        <s v="Correntes"/>
        <s v="Cabixi"/>
        <s v="Pedras Grandes"/>
        <s v="Sarapuí"/>
        <s v="Vale Do Anari"/>
        <s v="Prudente De Morais"/>
        <s v="Vila Boa"/>
        <s v="Nova Santa Helena"/>
        <s v="União De Minas"/>
        <s v="Gurinhém"/>
        <s v="Cabaceiras Do Paraguaçu"/>
        <s v="Arambaré"/>
        <s v="Canudos"/>
        <s v="Belo Vale"/>
        <s v="Cristópolis"/>
        <s v="Veríssimo"/>
        <s v="Nova Candelária"/>
        <s v="Itaquitinga"/>
        <s v="Vale Do Paraíso"/>
        <s v="Lindóia Do Sul"/>
        <s v="Cariús"/>
        <s v="Normandia"/>
        <s v="Monte Do Carmo"/>
        <s v="Gameleira De Goiás"/>
        <s v="Santa Rosa Do Sul"/>
        <s v="Anhembi"/>
        <s v="Araçoiaba"/>
        <s v="São Miguel Do Passa Quatro"/>
        <s v="Balneário Gaivota"/>
        <s v="Acarape"/>
        <s v="Santa Isabel Do Rio Negro"/>
        <s v="Bento De Abreu"/>
        <s v="Madalena"/>
        <s v="Erval Velho"/>
        <s v="Muquém Do São Francisco"/>
        <s v="Santo Antônio De Goiás"/>
        <s v="Westfália"/>
        <s v="Cortês"/>
        <s v="Dueré"/>
        <s v="Araçás"/>
        <s v="Almas"/>
        <s v="Nova Tebas"/>
        <s v="Cotegipe"/>
        <s v="Itambaracá"/>
        <s v="Monte Alegre De Sergipe"/>
        <s v="Monte Belo Do Sul"/>
        <s v="Inúbia Paulista"/>
        <s v="Passos Maia"/>
        <s v="Jacaraú"/>
        <s v="Nova Independência"/>
        <s v="André Da Rocha"/>
        <s v="Passo De Torres"/>
        <s v="União Do Sul"/>
        <s v="Uruoca"/>
        <s v="Umirim"/>
        <s v="Aveiro"/>
        <s v="Darcinópolis"/>
        <s v="Urucurituba"/>
        <s v="Palmeirândia"/>
        <s v="Ibateguara"/>
        <s v="Santa Rita Do Itueto"/>
        <s v="Saubara"/>
        <s v="Monsenhor Tabosa"/>
        <s v="Cerro Corá"/>
        <s v="São João Batista Do Glória"/>
        <s v="Pedrinópolis"/>
        <s v="Itinga"/>
        <s v="Quixelô"/>
        <s v="Caseiros"/>
        <s v="Leópolis"/>
        <s v="Terra Nova"/>
        <s v="Bom Jardim De Minas"/>
        <s v="Novo Machado"/>
        <s v="Salgado De São Félix"/>
        <s v="Tomar Do Geru"/>
        <s v="São Cristóvão Do Sul"/>
        <s v="Espigão Alto Do Iguaçu"/>
        <s v="Figueirópolis"/>
        <s v="Arapuá"/>
        <s v="Flexeiras"/>
        <s v="Tonantins"/>
        <s v="Nova Porteirinha"/>
        <s v="Croatá"/>
        <s v="Chuvisca"/>
        <s v="São Miguel Do Tapuio"/>
        <s v="São João Do Araguaia"/>
        <s v="Retirolândia"/>
        <s v="Bom Jardim Da Serra"/>
        <s v="Divinópolis Do Tocantins"/>
        <s v="Cacimba De Dentro"/>
        <s v="Jataúba"/>
        <s v="Mogeiro"/>
        <s v="Inhuma"/>
        <s v="Palminópolis"/>
        <s v="Santa Fé Do Araguaia"/>
        <s v="Tacaimbó"/>
        <s v="Xexéu"/>
        <s v="Simões"/>
        <s v="Aurelino Leal"/>
        <s v="Braúnas"/>
        <s v="Barra De Santa Rosa"/>
        <s v="Lençóis"/>
        <s v="Grossos"/>
        <s v="Gentil"/>
        <s v="Capistrano"/>
        <s v="Angelina"/>
        <s v="Cristalândia"/>
        <s v="Tio Hugo"/>
        <s v="Capinzal Do Norte"/>
        <s v="Itatira"/>
        <s v="Antas"/>
        <s v="Marilena"/>
        <s v="Santana Do Matos"/>
        <s v="Manari"/>
        <s v="Santa Luzia Do Norte"/>
        <s v="Guapirama"/>
        <s v="Milhã"/>
        <s v="Inhangapi"/>
        <s v="Morros"/>
        <s v="Dois Irmãos Das Missões"/>
        <s v="Curvelândia"/>
        <s v="Pirapemas"/>
        <s v="São Luiz"/>
        <s v="Cruzeiro Do Iguaçu"/>
        <s v="São Domingos Do Azeitão"/>
        <s v="Angelim"/>
        <s v="São Miguel Das Matas"/>
        <s v="Boa Vista Do Ramos"/>
        <s v="Salvador Das Missões"/>
        <s v="Tuiuti"/>
        <s v="Guajará"/>
        <s v="Campina Do Monte Alegre"/>
        <s v="Magalhães De Almeida"/>
        <s v="Tejuçuoca"/>
        <s v="Presidente Castelo Branco"/>
        <s v="Serra Alta"/>
        <s v="Faina"/>
        <s v="Manoel Vitorino"/>
        <s v="Jiquiriçá"/>
        <s v="Porto Walter"/>
        <s v="Ananás"/>
        <s v="Rio Do Fogo"/>
        <s v="Acari"/>
        <s v="Taquarussu"/>
        <s v="Ivatuba"/>
        <s v="Santa Cecília Do Pavão"/>
        <s v="Carnaubal"/>
        <s v="Nova Itaberaba"/>
        <s v="Dores De Guanhães"/>
        <s v="Corguinho"/>
        <s v="Monte Alegre Do Piauí"/>
        <s v="Jatobá"/>
        <s v="Conceição Do Lago-Açu"/>
        <s v="Axixá Do Tocantins"/>
        <s v="Japaratinga"/>
        <s v="Santa Cruz De Goiás"/>
        <s v="Arabutã"/>
        <s v="Fervedouro"/>
        <s v="Bozano"/>
        <s v="Nova Esperança Do Sudoeste"/>
        <s v="Alto Boa Vista"/>
        <s v="Jacuizinho"/>
        <s v="Feliz Deserto"/>
        <s v="Ibititá"/>
        <s v="Tunas Do Paraná"/>
        <s v="Florestal"/>
        <s v="Várzea Nova"/>
        <s v="Coronel Barros"/>
        <s v="Foz Do Jordão"/>
        <s v="Mato Castelhano"/>
        <s v="Lavrinhas"/>
        <s v="Presidente Lucena"/>
        <s v="Guaraqueçaba"/>
        <s v="Córrego Danta"/>
        <s v="Coqueiros Do Sul"/>
        <s v="Jequitibá"/>
        <s v="Uiramutã"/>
        <s v="Tracunhaém"/>
        <s v="Inhapi"/>
        <s v="Maxaranguape"/>
        <s v="Vargem"/>
        <s v="Japorã"/>
        <s v="São Miguel Dos Milagres"/>
        <s v="Amaporã"/>
        <s v="Vitor Meireles"/>
        <s v="Diamante D'Oeste"/>
        <s v="Caldeirão Grande"/>
        <s v="Ponte Alta"/>
        <s v="Baldim"/>
        <s v="Roteiro"/>
        <s v="Maria Helena"/>
        <s v="Conselheiro Mairinck"/>
        <s v="Salgado Filho"/>
        <s v="Capão Alto"/>
        <s v="Glicério"/>
        <s v="Carnaubais"/>
        <s v="Babaçulândia"/>
        <s v="Santana Do Manhuaçu"/>
        <s v="Adustina"/>
        <s v="Paulino Neves"/>
        <s v="Canitar"/>
        <s v="São Pedro Da União"/>
        <s v="Cachoeira Dos Índios"/>
        <s v="Comendador Gomes"/>
        <s v="Quebrangulo"/>
        <s v="Marianópolis Do Tocantins"/>
        <s v="Cordisburgo"/>
        <s v="Durandé"/>
        <s v="Prado Ferreira"/>
        <s v="Itutinga"/>
        <s v="Palestina De Goiás"/>
        <s v="Itapura"/>
        <s v="Sítio Do Mato"/>
        <s v="Rancho Alegre"/>
        <s v="Estrela De Alagoas"/>
        <s v="Juripiranga"/>
        <s v="Aragoiânia"/>
        <s v="Senador Georgino Avelino"/>
        <s v="Doutor Pedrinho"/>
        <s v="Ponto Dos Volantes"/>
        <s v="José Boiteux"/>
        <s v="Dobrada"/>
        <s v="Santana Do Itararé"/>
        <s v="Jundiaí Do Sul"/>
        <s v="Sapopema"/>
        <s v="Ourizona"/>
        <s v="Japira"/>
        <s v="Silves"/>
        <s v="Taquaruçu Do Sul"/>
        <s v="Heliodora"/>
        <s v="Arataca"/>
        <s v="São Benedito Do Sul"/>
        <s v="Piranguinho"/>
        <s v="Cajari"/>
        <s v="Frei Miguelinho"/>
        <s v="São Miguel Do Tocantins"/>
        <s v="Estrela Do Indaiá"/>
        <s v="Arapuã"/>
        <s v="Iraceminha"/>
        <s v="Iomerê"/>
        <s v="São João Do Jaguaribe"/>
        <s v="Barroquinha"/>
        <s v="Jucuruçu"/>
        <s v="Uibaí"/>
        <s v="Poço Branco"/>
        <s v="Ielmo Marinho"/>
        <s v="Bela Vista Da Caroba"/>
        <s v="Joanésia"/>
        <s v="Inconfidentes"/>
        <s v="Pedras Altas"/>
        <s v="Morro Redondo"/>
        <s v="Itatuba"/>
        <s v="Virmond"/>
        <s v="Guidoval"/>
        <s v="Figueirão"/>
        <s v="Frei Inocêncio"/>
        <s v="São Francisco Do Brejão"/>
        <s v="Pé De Serra"/>
        <s v="Cruzmaltina"/>
        <s v="Ferreiros"/>
        <s v="São Luís Do Curu"/>
        <s v="Nantes"/>
        <s v="Tururu"/>
        <s v="Anamã"/>
        <s v="Santa Cruz Do Xingu"/>
        <s v="Santa Maria Do Cambucá"/>
        <s v="Buenos Aires"/>
        <s v="São Sebastião Do Uatumã"/>
        <s v="São João Do Soter"/>
        <s v="Açucena"/>
        <s v="Lagoa Dos Gatos"/>
        <s v="Porto De Pedras"/>
        <s v="Varzedo"/>
        <s v="Jaboticaba"/>
        <s v="Mucambo"/>
        <s v="Passa E Fica"/>
        <s v="Kaloré"/>
        <s v="Aratuba"/>
        <s v="Serrolândia"/>
        <s v="Alfredo Vasconcelos"/>
        <s v="Barra De Guabiraba"/>
        <s v="São José Do Seridó"/>
        <s v="Apuiarés"/>
        <s v="Senador Salgado Filho"/>
        <s v="Sulina"/>
        <s v="Arenópolis"/>
        <s v="Monsenhor Gil"/>
        <s v="Maranhãozinho"/>
        <s v="Caparaó"/>
        <s v="Lupionópolis"/>
        <s v="Guiricema"/>
        <s v="Ibipitanga"/>
        <s v="Presidente Juscelino"/>
        <s v="Tenente Laurentino Cruz"/>
        <s v="São Pedro Do Butiá"/>
        <s v="Dois Irmãos Do Tocantins"/>
        <s v="Arvoredo"/>
        <s v="Paulo Bento"/>
        <s v="Parecis"/>
        <s v="Lassance"/>
        <s v="Antônio Cardoso"/>
        <s v="Sede Nova"/>
        <s v="Campos Borges"/>
        <s v="Simolândia"/>
        <s v="Rio Crespo"/>
        <s v="Rianápolis"/>
        <s v="Ângulo"/>
        <s v="Santa Filomena"/>
        <s v="Sapucaí-Mirim"/>
        <s v="Divisa Alegre"/>
        <s v="Brejinho De Nazaré"/>
        <s v="Piedade De Caratinga"/>
        <s v="Aracatu"/>
        <s v="Pau Brasil"/>
        <s v="Pimenteiras Do Oeste"/>
        <s v="Óleo"/>
        <s v="Mansidão"/>
        <s v="Lacerdópolis"/>
        <s v="Cruzeta"/>
        <s v="Boninal"/>
        <s v="Senhora Dos Remédios"/>
        <s v="Sambaíba"/>
        <s v="Turvânia"/>
        <s v="Várzea Da Roça"/>
        <s v="Meruoca"/>
        <s v="Palmeirais"/>
        <s v="Dona Emma"/>
        <s v="Buriti Do Tocantins"/>
        <s v="Ouro Verde De Goiás"/>
        <s v="Nova Guarita"/>
        <s v="Itaeté"/>
        <s v="Alambari"/>
        <s v="Alto Caparaó"/>
        <s v="Santa Rosa Do Tocantins"/>
        <s v="Graça"/>
        <s v="Jenipapo Dos Vieiras"/>
        <s v="Alto Longá"/>
        <s v="Pau D'Arco"/>
        <s v="Poço Das Trincheiras"/>
        <s v="Lagoa Real"/>
        <s v="Divina Pastora"/>
        <s v="Mormaço"/>
        <s v="Brejolândia"/>
        <s v="Tejupá"/>
        <s v="São Domingos Das Dores"/>
        <s v="Itacajá"/>
        <s v="Mulungu"/>
        <s v="Xambrê"/>
        <s v="Afonso Bezerra"/>
        <s v="Caputira"/>
        <s v="Ramilândia"/>
        <s v="Itamarati"/>
        <s v="Palmácia"/>
        <s v="Estrela Do Norte"/>
        <s v="Bandeirantes Do Tocantins"/>
        <s v="Quatipuru"/>
        <s v="Marques De Souza"/>
        <s v="Montanhas"/>
        <s v="Alto Feliz"/>
        <s v="Ipiaçu"/>
        <s v="Pedra Do Indaiá"/>
        <s v="Senador Rui Palmeira"/>
        <s v="Jordânia"/>
        <s v="Teixeirópolis"/>
        <s v="Coité Do Nóia"/>
        <s v="Catunda"/>
        <s v="Novo Barreiro"/>
        <s v="Ibaretama"/>
        <s v="Cristiano Otoni"/>
        <s v="Panamá"/>
        <s v="Florânia"/>
        <s v="São José Das Palmeiras"/>
        <s v="Americano Do Brasil"/>
        <s v="Barra Do Chapéu"/>
        <s v="Nova Boa Vista"/>
        <s v="Campo Limpo De Goiás"/>
        <s v="Rio Manso"/>
        <s v="Mulungu Do Morro"/>
        <s v="Capela Do Alto Alegre"/>
        <s v="Coronel Murta"/>
        <s v="São José Do Inhacorá"/>
        <s v="Ibicuitinga"/>
        <s v="Vereda"/>
        <s v="Casinhas"/>
        <s v="Periquito"/>
        <s v="Minduri"/>
        <s v="Ipira"/>
        <s v="Peritiba"/>
        <s v="Muribeca"/>
        <s v="Galvão"/>
        <s v="Cafezal Do Sul"/>
        <s v="Orizânia"/>
        <s v="São Sebastião De Lagoa De Roça"/>
        <s v="Moreilândia"/>
        <s v="Nova Floresta"/>
        <s v="Charrua"/>
        <s v="Angelândia"/>
        <s v="Várzea Do Poço"/>
        <s v="Marquinho"/>
        <s v="Volta Grande"/>
        <s v="Itapitanga"/>
        <s v="Capim Branco"/>
        <s v="Matões Do Norte"/>
        <s v="Braga"/>
        <s v="Jati"/>
        <s v="Itati"/>
        <s v="Ariranha Do Ivaí"/>
        <s v="Ermo"/>
        <s v="Lidianópolis"/>
        <s v="Cacimbinhas"/>
        <s v="Rio Dos Índios"/>
        <s v="Paramoti"/>
        <s v="Couto Magalhães"/>
        <s v="São José Do Jacuípe"/>
        <s v="Albertina"/>
        <s v="Sobrado"/>
        <s v="Fagundes Varela"/>
        <s v="Iramaia"/>
        <s v="Palmeirante"/>
        <s v="Coronel Macedo"/>
        <s v="Dona Inês"/>
        <s v="Baía Da Traição"/>
        <s v="Tenente Ananias"/>
        <s v="Araguanã"/>
        <s v="Calmon"/>
        <s v="Itueta"/>
        <s v="Caetanos"/>
        <s v="Ponte Alta Do Norte"/>
        <s v="Pintadas"/>
        <s v="Itaipava Do Grajaú"/>
        <s v="Sebastião Laranjeiras"/>
        <s v="Natuba"/>
        <s v="Marcionílio Souza"/>
        <s v="Platina"/>
        <s v="Alpercata"/>
        <s v="Santo Amaro Do Maranhão"/>
        <s v="Brunópolis"/>
        <s v="Carnaúba Dos Dantas"/>
        <s v="Brejo Grande"/>
        <s v="Tabaí"/>
        <s v="Potengi"/>
        <s v="Mato Rico"/>
        <s v="Zacarias"/>
        <s v="Parnaguá"/>
        <s v="Chalé"/>
        <s v="Marcação"/>
        <s v="Iracema Do Oeste"/>
        <s v="Liberdade"/>
        <s v="Pedra Lavrada"/>
        <s v="Porto"/>
        <s v="Primeira Cruz"/>
        <s v="Cajueiro Da Praia"/>
        <s v="Calçado"/>
        <s v="Nova Brasilândia"/>
        <s v="Ninheira"/>
        <s v="Matias Olímpio"/>
        <s v="Novo Oriente De Minas"/>
        <s v="Capitão De Campos"/>
        <s v="Cardeal Da Silva"/>
        <s v="Santa Mônica"/>
        <s v="Bonito De Minas"/>
        <s v="Lunardelli"/>
        <s v="Carnaubeira Da Penha"/>
        <s v="Aparecida Do Rio Doce"/>
        <s v="Cruzaltense"/>
        <s v="Ipaporanga"/>
        <s v="Tibau"/>
        <s v="São Pedro De Alcântara"/>
        <s v="Santa Cecília Do Sul"/>
        <s v="Nazária"/>
        <s v="Choró"/>
        <s v="Água Doce Do Maranhão"/>
        <s v="Nova Santa Bárbara"/>
        <s v="Novo Planalto"/>
        <s v="Abaiara"/>
        <s v="Pequizeiro"/>
        <s v="Guabiju"/>
        <s v="Araguaiana"/>
        <s v="Pimenteiras"/>
        <s v="Lajedo Do Tabocal"/>
        <s v="São Miguel Do Anta"/>
        <s v="Luisburgo"/>
        <s v="Imaculada"/>
        <s v="Ibiaí"/>
        <s v="Ribeirãozinho"/>
        <s v="Moraújo"/>
        <s v="Bom Jesus Do Sul"/>
        <s v="Pedra Bonita"/>
        <s v="Tacima"/>
        <s v="Catolândia"/>
        <s v="Colares"/>
        <s v="Santo Expedito Do Sul"/>
        <s v="Baliza"/>
        <s v="Setubinha"/>
        <s v="Engenheiro Navarro"/>
        <s v="Caracol"/>
        <s v="Belém De Maria"/>
        <s v="Poranga"/>
        <s v="Bonfinópolis"/>
        <s v="Jumirim"/>
        <s v="Vista Alegre"/>
        <s v="Betânia"/>
        <s v="Altamira Do Paraná"/>
        <s v="Caturaí"/>
        <s v="Barrolândia"/>
        <s v="Serra Caiada"/>
        <s v="Guimarães"/>
        <s v="Santo Afonso"/>
        <s v="Manaíra"/>
        <s v="Macajuba"/>
        <s v="Pinhal"/>
        <s v="Monte Alegre Dos Campos"/>
        <s v="Avelino Lopes"/>
        <s v="Juru"/>
        <s v="Planalto Da Serra"/>
        <s v="Cordislândia"/>
        <s v="Glória D'Oeste"/>
        <s v="Itaquara"/>
        <s v="Acorizal"/>
        <s v="Patrocínio Do Muriaé"/>
        <s v="Dois Riachos"/>
        <s v="Junco Do Seridó"/>
        <s v="Martinópole"/>
        <s v="Axixá"/>
        <s v="Santa Amélia"/>
        <s v="São Bento Abade"/>
        <s v="Santo Antônio Do Grama"/>
        <s v="São Valério"/>
        <s v="Cutias"/>
        <s v="Terra Alta"/>
        <s v="São João Das Missões"/>
        <s v="Rondolândia"/>
        <s v="Dionísio"/>
        <s v="Tuparetama"/>
        <s v="Tunas"/>
        <s v="Barra Longa"/>
        <s v="Santa Rita Do Novo Destino"/>
        <s v="Dom Expedito Lopes"/>
        <s v="Lago Dos Rodrigues"/>
        <s v="Castanheiras"/>
        <s v="Barão De Antonina"/>
        <s v="Anísio De Abreu"/>
        <s v="Jaquirana"/>
        <s v="Galinhos"/>
        <s v="Anhumas"/>
        <s v="Apuarema"/>
        <s v="Rubinéia"/>
        <s v="Marumbi"/>
        <s v="Cristianópolis"/>
        <s v="Sandolândia"/>
        <s v="Piedade Dos Gerais"/>
        <s v="Felipe Guerra"/>
        <s v="Riacho Dos Cavalos"/>
        <s v="Esperança Do Sul"/>
        <s v="Matina"/>
        <s v="Ilha Grande"/>
        <s v="São Pedro Da Serra"/>
        <s v="Zortéa"/>
        <s v="Lago Do Junco"/>
        <s v="Doutor Ulysses"/>
        <s v="Palmeiras Do Tocantins"/>
        <s v="Lagoa Do Mato"/>
        <s v="Lagoa De Dentro"/>
        <s v="Franciscópolis"/>
        <s v="Piripá"/>
        <s v="Espírito Santo"/>
        <s v="Caraíbas"/>
        <s v="Natividade Da Serra"/>
        <s v="Amaturá"/>
        <s v="Urupema"/>
        <s v="São Pedro Do Paraná"/>
        <s v="Talismã"/>
        <s v="Bandeira Do Sul"/>
        <s v="Belo Monte"/>
        <s v="Olivença"/>
        <s v="Santo Antônio Do Paraíso"/>
        <s v="Ararendá"/>
        <s v="Matutina"/>
        <s v="Boa Vista Do Sul"/>
        <s v="Magalhães Barata"/>
        <s v="Jacuípe"/>
        <s v="Palestina Do Pará"/>
        <s v="Aguanil"/>
        <s v="Vespasiano Corrêa"/>
        <s v="Guzolândia"/>
        <s v="Serra Do Navio"/>
        <s v="Sucupira Do Norte"/>
        <s v="Gongogi"/>
        <s v="Vista Gaúcha"/>
        <s v="Cromínia"/>
        <s v="Abaíra"/>
        <s v="Poço Das Antas"/>
        <s v="São Brás"/>
        <s v="Beneditinos"/>
        <s v="Cajuri"/>
        <s v="Palhano"/>
        <s v="Olho D'Água Do Casado"/>
        <s v="Aragominas"/>
        <s v="Praia Norte"/>
        <s v="Caldas Brandão"/>
        <s v="Antônio Gonçalves"/>
        <s v="Macambira"/>
        <s v="Francisco Santos"/>
        <s v="Francisco Badaró"/>
        <s v="Santa Cruz Do Arari"/>
        <s v="Luís Gomes"/>
        <s v="São Vicente Do Seridó"/>
        <s v="Cafeara"/>
        <s v="Travesseiro"/>
        <s v="Queimada Nova"/>
        <s v="Messias Targino"/>
        <s v="Santana Do São Francisco"/>
        <s v="Claro Dos Poções"/>
        <s v="Bandeirante"/>
        <s v="Altamira Do Maranhão"/>
        <s v="Brejo De Areia"/>
        <s v="Verdejante"/>
        <s v="Januário Cicco"/>
        <s v="Paulo Jacinto"/>
        <s v="Corumbataí Do Sul"/>
        <s v="Barra Do Rocha"/>
        <s v="Governador Newton Bello"/>
        <s v="Capitão"/>
        <s v="Jaguaraçu"/>
        <s v="Anguera"/>
        <s v="Serrano Do Maranhão"/>
        <s v="Pariconha"/>
        <s v="Montadas"/>
        <s v="Montividiu Do Norte"/>
        <s v="Caiçara Do Norte"/>
        <s v="São Francisco Do Maranhão"/>
        <s v="Ritápolis"/>
        <s v="Santa Mercedes"/>
        <s v="São José De Espinharas"/>
        <s v="Nossa Senhora De Lourdes"/>
        <s v="Nina Rodrigues"/>
        <s v="Tocantínia"/>
        <s v="Veredinha"/>
        <s v="Borebi"/>
        <s v="Itanagra"/>
        <s v="Montes Altos"/>
        <s v="Novo Itacolomi"/>
        <s v="Unistalda"/>
        <s v="Coqueiro Seco"/>
        <s v="Curral De Dentro"/>
        <s v="Gracho Cardoso"/>
        <s v="Indiavaí"/>
        <s v="São Francisco Do Glória"/>
        <s v="Frei Rogério"/>
        <s v="Peixe-Boi"/>
        <s v="Marema"/>
        <s v="Desterro"/>
        <s v="Novo Horizonte Do Norte"/>
        <s v="Barro Preto"/>
        <s v="Figueirópolis D'Oeste"/>
        <s v="Cumari"/>
        <s v="Santana Do Riacho"/>
        <s v="Anitápolis"/>
        <s v="Murici Dos Portelas"/>
        <s v="Cascalho Rico"/>
        <s v="Mirante"/>
        <s v="Emilianópolis"/>
        <s v="Alcântaras"/>
        <s v="Rio Sono"/>
        <s v="Piau"/>
        <s v="Descoberto"/>
        <s v="Riversul"/>
        <s v="Quixabeira"/>
        <s v="São Valério Do Sul"/>
        <s v="Itaguari"/>
        <s v="Belém Do Brejo Do Cruz"/>
        <s v="Marcelino Vieira"/>
        <s v="Caiana"/>
        <s v="Mutunópolis"/>
        <s v="Pintópolis"/>
        <s v="Ibertioga"/>
        <s v="São Brás Do Suaçuí"/>
        <s v="Rio Bom"/>
        <s v="Lajedão"/>
        <s v="Vertente Do Lério"/>
        <s v="Elísio Medrado"/>
        <s v="Doutor Ricardo"/>
        <s v="Novo Brasil"/>
        <s v="Redenção Do Gurguéia"/>
        <s v="Japaraíba"/>
        <s v="Lontra"/>
        <s v="Senador Amaral"/>
        <s v="Jericó"/>
        <s v="Divinópolis De Goiás"/>
        <s v="Crucilândia"/>
        <s v="São Bernardino"/>
        <s v="Primavera De Rondônia"/>
        <s v="Nova Belém"/>
        <s v="Lagoa Salgada"/>
        <s v="Salgadinho"/>
        <s v="Sagrada Família"/>
        <s v="Indaiabira"/>
        <s v="Varjão"/>
        <s v="Itacambira"/>
        <s v="Painel"/>
        <s v="São Miguel De Taipu"/>
        <s v="Celso Ramos"/>
        <s v="São José Do Sul"/>
        <s v="Goianá"/>
        <s v="Presidente Vargas"/>
        <s v="Bodó"/>
        <s v="Japonvar"/>
        <s v="Porto Mauá"/>
        <s v="Três Forquilhas"/>
        <s v="Imbé De Minas"/>
        <s v="Sardoá"/>
        <s v="Irajuba"/>
        <s v="Camalaú"/>
        <s v="Juarez Távora"/>
        <s v="Gonçalves"/>
        <s v="São José Das Missões"/>
        <s v="Paineiras"/>
        <s v="Canaã"/>
        <s v="Pequi"/>
        <s v="Rubiácea"/>
        <s v="Jussiape"/>
        <s v="Flórida"/>
        <s v="Taquaral De Goiás"/>
        <s v="Rio Preto"/>
        <s v="Barro Duro"/>
        <s v="Montauri"/>
        <s v="Itaguatins"/>
        <s v="Ibirajuba"/>
        <s v="Santanópolis"/>
        <s v="Uruana De Minas"/>
        <s v="Nossa Senhora Dos Remédios"/>
        <s v="Cachoeira Grande"/>
        <s v="Mariápolis"/>
        <s v="Mairipotaba"/>
        <s v="Caturama"/>
        <s v="Boa Vista Do Gurupi"/>
        <s v="Jaçanã"/>
        <s v="Cristal Do Sul"/>
        <s v="Granito"/>
        <s v="Macieira"/>
        <s v="Pedranópolis"/>
        <s v="Sigefredo Pacheco"/>
        <s v="Porto Estrela"/>
        <s v="Bom Progresso"/>
        <s v="Catuji"/>
        <s v="Tocos Do Moji"/>
        <s v="Landri Sales"/>
        <s v="Vargem Alegre"/>
        <s v="Almadina"/>
        <s v="União Da Serra"/>
        <s v="Barra Do Ouro"/>
        <s v="Guajeru"/>
        <s v="Frei Gaspar"/>
        <s v="Capim"/>
        <s v="Guaramiranga"/>
        <s v="Piranguçu"/>
        <s v="Hidrolina"/>
        <s v="São José Da Lagoa Tapada"/>
        <s v="Planalto Alegre"/>
        <s v="Santa Rita De Jacutinga"/>
        <s v="Casserengue"/>
        <s v="Serraria"/>
        <s v="Amorinópolis"/>
        <s v="Doresópolis"/>
        <s v="Itaverava"/>
        <s v="Lagoa Alegre"/>
        <s v="Guaporema"/>
        <s v="Nazarezinho"/>
        <s v="Lagoa De Pedras"/>
        <s v="Mato Queimado"/>
        <s v="Portalegre"/>
        <s v="Soledade De Minas"/>
        <s v="Pugmil"/>
        <s v="Ipiranga De Goiás"/>
        <s v="Vista Alegre Do Prata"/>
        <s v="Lajedinho"/>
        <s v="Floriano Peixoto"/>
        <s v="Crisólita"/>
        <s v="Arantina"/>
        <s v="Sussuapara"/>
        <s v="Jaú Do Tocantins"/>
        <s v="Herveiras"/>
        <s v="Livramento"/>
        <s v="Lucianópolis"/>
        <s v="Tarrafas"/>
        <s v="Presidente Nereu"/>
        <s v="São Sebastião Do Anta"/>
        <s v="Jupiá"/>
        <s v="Engenho Velho"/>
        <s v="Itacuruba"/>
        <s v="Serra Redonda"/>
        <s v="Dom Inocêncio"/>
        <s v="Itapiratins"/>
        <s v="Cordeiros"/>
        <s v="Novo Tiradentes"/>
        <s v="Ouriçangas"/>
        <s v="Monteirópolis"/>
        <s v="Marizópolis"/>
        <s v="Cuité De Mamanguape"/>
        <s v="Ingaí"/>
        <s v="Bom Jesus Da Serra"/>
        <s v="Alvorada Do Gurguéia"/>
        <s v="Fernando Falcão"/>
        <s v="Cuitegi"/>
        <s v="Belmiro Braga"/>
        <s v="Ponte Preta"/>
        <s v="Padre Marcos"/>
        <s v="São Valentim Do Sul"/>
        <s v="Diamante Do Sul"/>
        <s v="Arco-Íris"/>
        <s v="Araçu"/>
        <s v="Protásio Alves"/>
        <s v="Jampruca"/>
        <s v="Novo Xingu"/>
        <s v="Ibitiúra De Minas"/>
        <s v="Antonina Do Norte"/>
        <s v="Pedro Avelino"/>
        <s v="Santa Clara D'Oeste"/>
        <s v="Colônia Do Gurguéia"/>
        <s v="Caturité"/>
        <s v="Novo Triunfo"/>
        <s v="Jussari"/>
        <s v="Amaralina"/>
        <s v="Santa Rosa Da Serra"/>
        <s v="Malhada Dos Bois"/>
        <s v="São Sebastião Da Vargem Alegre"/>
        <s v="Dom Bosco"/>
        <s v="Bocaina De Minas"/>
        <s v="José Raydan"/>
        <s v="Ribeira"/>
        <s v="Arroio Do Padre"/>
        <s v="Arneiroz"/>
        <s v="Igaracy"/>
        <s v="Santa Cruz Da Esperança"/>
        <s v="Doutor Severiano"/>
        <s v="Campo Grande Do Piauí"/>
        <s v="Professor Jamil"/>
        <s v="Marajá Do Sena"/>
        <s v="Santa Bárbara Do Tugúrio"/>
        <s v="Barra Do Rio Azul"/>
        <s v="Carvalhos"/>
        <s v="São Manoel Do Paraná"/>
        <s v="Palmeira Do Piauí"/>
        <s v="Tabuleiro"/>
        <s v="Itapuca"/>
        <s v="Diorama"/>
        <s v="Luislândia"/>
        <s v="Colônia Do Piauí"/>
        <s v="Rio Rufino"/>
        <s v="Nova Rosalândia"/>
        <s v="Campinaçu"/>
        <s v="Funilândia"/>
        <s v="Juvenília"/>
        <s v="Aiquara"/>
        <s v="Mirim Doce"/>
        <s v="Bernardo Do Mearim"/>
        <s v="São Pedro Da Cipa"/>
        <s v="Monsenhor Hipólito"/>
        <s v="Douradoquara"/>
        <s v="Lajeado Do Bugre"/>
        <s v="Diamante"/>
        <s v="Santa Rita Do Tocantins"/>
        <s v="Angical Do Piauí"/>
        <s v="Dom Pedro De Alcântara"/>
        <s v="Muliterno"/>
        <s v="Piraquê"/>
        <s v="Governador Luiz Rocha"/>
        <s v="Pires Ferreira"/>
        <s v="Onça De Pitangui"/>
        <s v="Lamarão"/>
        <s v="Quixaba"/>
        <s v="Cristalândia Do Piauí"/>
        <s v="Timburi"/>
        <s v="Cônego Marinho"/>
        <s v="São José Do Herval"/>
        <s v="Campestre De Goiás"/>
        <s v="Amapá Do Maranhão"/>
        <s v="Muniz Ferreira"/>
        <s v="Pindorama Do Tocantins"/>
        <s v="Fernão"/>
        <s v="São José Do Barreiro"/>
        <s v="São João Do Pau D'Alho"/>
        <s v="Congo"/>
        <s v="Novais"/>
        <s v="Lagoa D'Anta"/>
        <s v="Santarém Novo"/>
        <s v="Tanquinho"/>
        <s v="Feira Da Mata"/>
        <s v="Conceição Das Pedras"/>
        <s v="Presidente Castello Branco"/>
        <s v="Brasileira"/>
        <s v="Divino Das Laranjeiras"/>
        <s v="Maripá De Minas"/>
        <s v="Brejo Dos Santos"/>
        <s v="Pinhal De São Bento"/>
        <s v="Virgolândia"/>
        <s v="Nova Colinas"/>
        <s v="Natalândia"/>
        <s v="Ibiam"/>
        <s v="Caldeirão Grande Do Piauí"/>
        <s v="Quartel Geral"/>
        <s v="Uru"/>
        <s v="Malta"/>
        <s v="Camacho"/>
        <s v="Geminiano"/>
        <s v="São Fernando"/>
        <s v="Abreulândia"/>
        <s v="Nova Redenção"/>
        <s v="Alvorada De Minas"/>
        <s v="Maturéia"/>
        <s v="Tanque D'Arca"/>
        <s v="Bertolínia"/>
        <s v="Umari"/>
        <s v="São João Da Paraúna"/>
        <s v="Santa Terezinha Do Progresso"/>
        <s v="Amparo Do Serra"/>
        <s v="Itaú"/>
        <s v="Capela Nova"/>
        <s v="Mamonas"/>
        <s v="Cipotânea"/>
        <s v="Conceição Da Barra De Minas"/>
        <s v="Paulistas"/>
        <s v="Madeiro"/>
        <s v="Leme Do Prado"/>
        <s v="Jenipapo De Minas"/>
        <s v="Ouro Verde De Minas"/>
        <s v="Ibiara"/>
        <s v="Maetinga"/>
        <s v="Olho D'Água Grande"/>
        <s v="Tupirama"/>
        <s v="Avelinópolis"/>
        <s v="Ponte Alta Do Bom Jesus"/>
        <s v="Gonzaga"/>
        <s v="Antônio Almeida"/>
        <s v="Botumirim"/>
        <s v="Nova Roma"/>
        <s v="Alagoinha Do Piauí"/>
        <s v="Jaupaci"/>
        <s v="Guarinos"/>
        <s v="Israelândia"/>
        <s v="Santa Rosa De Lima"/>
        <s v="Buriti Dos Montes"/>
        <s v="Tupanci Do Sul"/>
        <s v="Matos Costa"/>
        <s v="São José Do Piauí"/>
        <s v="Santa Cruz Do Escalvado"/>
        <s v="Santo Antônio Do Caiuá"/>
        <s v="Olho D'Água"/>
        <s v="Altaneira"/>
        <s v="Trombas"/>
        <s v="Bandeira"/>
        <s v="Itamarati De Minas"/>
        <s v="São Francisco Do Piauí"/>
        <s v="Milagres Do Maranhão"/>
        <s v="Córrego Do Ouro"/>
        <s v="Berizal"/>
        <s v="Esperança Nova"/>
        <s v="Capitão Andrade"/>
        <s v="Firmino Alves"/>
        <s v="Aguiar"/>
        <s v="Guarani De Goiás"/>
        <s v="São João Do Arraial"/>
        <s v="General Sampaio"/>
        <s v="Santa Maria Do Tocantins"/>
        <s v="Santana De Cataguases"/>
        <s v="Materlândia"/>
        <s v="Couto De Magalhães De Minas"/>
        <s v="Angico"/>
        <s v="Uirapuru"/>
        <s v="Sebastião Leal"/>
        <s v="Iporanga"/>
        <s v="Felício Dos Santos"/>
        <s v="Assunção Do Piauí"/>
        <s v="Piedade De Ponte Nova"/>
        <s v="Três Ranchos"/>
        <s v="Godoy Moreira"/>
        <s v="Guarará"/>
        <s v="Minador Do Negrão"/>
        <s v="Água Limpa"/>
        <s v="São José Do Povo"/>
        <s v="Jaramataia"/>
        <s v="Matinhas"/>
        <s v="Patis"/>
        <s v="Pacujá"/>
        <s v="Serra Grande"/>
        <s v="Central Do Maranhão"/>
        <s v="Trabiju"/>
        <s v="Aroazes"/>
        <s v="Canudos Do Vale"/>
        <s v="Dom Joaquim"/>
        <s v="Pilõezinhos"/>
        <s v="Lagoa Dos Patos"/>
        <s v="São João Da Lagoa"/>
        <s v="Betânia Do Piauí"/>
        <s v="São João Da Serra"/>
        <s v="São José Dos Basílios"/>
        <s v="Balbinos"/>
        <s v="Dores Do Turvo"/>
        <s v="Santa Rosa De Goiás"/>
        <s v="Senador Sá"/>
        <s v="Ribeira Do Piauí"/>
        <s v="Acauã"/>
        <s v="Santo Antônio Do Aventureiro"/>
        <s v="Forquetinha"/>
        <s v="Morro Do Chapéu Do Piauí"/>
        <s v="Novo Acordo"/>
        <s v="Itaporã Do Tocantins"/>
        <s v="São Sebastião Do Tocantins"/>
        <s v="São Julião"/>
        <s v="São José Do Sabugi"/>
        <s v="Juramento"/>
        <s v="Caxingó"/>
        <s v="Recursolândia"/>
        <s v="Patos Do Piauí"/>
        <s v="Belágua"/>
        <s v="Aurora Do Tocantins"/>
        <s v="São Bentinho"/>
        <s v="Santa Helena De Minas"/>
        <s v="Muricilândia"/>
        <s v="Mimoso De Goiás"/>
        <s v="São João Do Cariri"/>
        <s v="Conceição De Ipanema"/>
        <s v="Senador Elói De Souza"/>
        <s v="Pai Pedro"/>
        <s v="Coronel Ezequiel"/>
        <s v="Bom Princípio Do Piauí"/>
        <s v="Cravolândia"/>
        <s v="Novo Oriente Do Piauí"/>
        <s v="Pescador"/>
        <s v="Sagres"/>
        <s v="Conceição Do Canindé"/>
        <s v="Colinas Do Sul"/>
        <s v="Santa Filomena Do Maranhão"/>
        <s v="Eliseu Martins"/>
        <s v="Riachão Do Poço"/>
        <s v="Gameleiras"/>
        <s v="Barra Do Guarita"/>
        <s v="Cunhataí"/>
        <s v="Nova Módica"/>
        <s v="Curral De Cima"/>
        <s v="Olímpio Noronha"/>
        <s v="Cristália"/>
        <s v="Flor Do Sertão"/>
        <s v="Bento Fernandes"/>
        <s v="Macururé"/>
        <s v="Caraúbas Do Piauí"/>
        <s v="São João Da Mata"/>
        <s v="Encanto"/>
        <s v="São João Da Ponta"/>
        <s v="Miraselva"/>
        <s v="Cocal Dos Alves"/>
        <s v="São José De Caiana"/>
        <s v="Catuti"/>
        <s v="Coronel Pacheco"/>
        <s v="Serra De São Bento"/>
        <s v="Leandro Ferreira"/>
        <s v="Ibiracatu"/>
        <s v="Taquaral"/>
        <s v="Rafael Fernandes"/>
        <s v="Tufilândia"/>
        <s v="São Geraldo Do Baixio"/>
        <s v="Marilac"/>
        <s v="Catingueira"/>
        <s v="Milton Brandão"/>
        <s v="Campinas Do Piauí"/>
        <s v="Campo Largo Do Piauí"/>
        <s v="Juazeiro Do Piauí"/>
        <s v="São José Do Alegre"/>
        <s v="Sucupira Do Riachão"/>
        <s v="Rio Espera"/>
        <s v="Crixás Do Tocantins"/>
        <s v="Triunfo Potiguar"/>
        <s v="Junco Do Maranhão"/>
        <s v="Nova Aliança Do Ivaí"/>
        <s v="Turiúba"/>
        <s v="Biquinhas"/>
        <s v="Damião"/>
        <s v="Santa Maria Do Salto"/>
        <s v="Alcantil"/>
        <s v="Monte Santo Do Tocantins"/>
        <s v="Graça Aranha"/>
        <s v="Boa Ventura"/>
        <s v="Solidão"/>
        <s v="Dezesseis De Novembro"/>
        <s v="Guaraciama"/>
        <s v="Santana Do Seridó"/>
        <s v="São Félix De Balsas"/>
        <s v="Congonhas Do Norte"/>
        <s v="São Miguel Do Aleixo"/>
        <s v="São João Da Fronteira"/>
        <s v="Ichu"/>
        <s v="Severiano Melo"/>
        <s v="São José Da Safira"/>
        <s v="São Francisco De Assis Do Piauí"/>
        <s v="Vieirópolis"/>
        <s v="Ewbank Da Câmara"/>
        <s v="Cumbe"/>
        <s v="Ponto Chique"/>
        <s v="Jacobina Do Piauí"/>
        <s v="Reserva Do Cabaçal"/>
        <s v="Manoel Emídio"/>
        <s v="Josenópolis"/>
        <s v="Senador Modestino Gonçalves"/>
        <s v="Lajeado Grande"/>
        <s v="Porto Rico Do Maranhão"/>
        <s v="Lagoa De São Francisco"/>
        <s v="Júlio Borges"/>
        <s v="Aricanduva"/>
        <s v="Lourdes"/>
        <s v="Marzagão"/>
        <s v="Areias"/>
        <s v="Gavião"/>
        <s v="Santa Efigênia De Minas"/>
        <s v="Poço De José De Moura"/>
        <s v="Ibituruna"/>
        <s v="Alvarenga"/>
        <s v="Santa Fé De Minas"/>
        <s v="Pingo D'Água"/>
        <s v="Bertópolis"/>
        <s v="Santana Do Deserto"/>
        <s v="Fruta De Leite"/>
        <s v="Luís Domingues"/>
        <s v="São Francisco Do Oeste"/>
        <s v="Santana De Mangueira"/>
        <s v="Parisi"/>
        <s v="Buriti De Goiás"/>
        <s v="Lafaiete Coutinho"/>
        <s v="Dirceu Arcoverde"/>
        <s v="Japi"/>
        <s v="Sítio D'Abadia"/>
        <s v="Rio Dos Bois"/>
        <s v="Damolândia"/>
        <s v="Carlos Gomes"/>
        <s v="São Raimundo Do Doca Bezerra"/>
        <s v="Santa Tereza"/>
        <s v="Serra Nova Dourada"/>
        <s v="Tigrinhos"/>
        <s v="Acaiaca"/>
        <s v="Lamim"/>
        <s v="Casa Grande"/>
        <s v="Brás Pires"/>
        <s v="Lagoa Do Sítio"/>
        <s v="Santa Cruz De Salinas"/>
        <s v="Jardim Olinda"/>
        <s v="Sampaio"/>
        <s v="Paial"/>
        <s v="Benedito Leite"/>
        <s v="São Félix De Minas"/>
        <s v="Itaoca"/>
        <s v="Nova América"/>
        <s v="Bonfim Do Piauí"/>
        <s v="Massapê Do Piauí"/>
        <s v="São Patrício"/>
        <s v="Santana Dos Montes"/>
        <s v="São João Das Duas Pontes"/>
        <s v="Flora Rica"/>
        <s v="Rodolfo Fernandes"/>
        <s v="Caridade Do Piauí"/>
        <s v="Afonso Cunha"/>
        <s v="São João Do Pacuí"/>
        <s v="Nova Iguaçu De Goiás"/>
        <s v="Luzinópolis"/>
        <s v="Novo Santo Antônio"/>
        <s v="Lucrécia"/>
        <s v="Sucupira"/>
        <s v="José Gonçalves De Minas"/>
        <s v="Coronel Pilar"/>
        <s v="Santa Rosa Do Piauí"/>
        <s v="Fronteira Dos Vales"/>
        <s v="Desterro Do Melo"/>
        <s v="Carmolândia"/>
        <s v="Senhora Do Porto"/>
        <s v="Córrego Novo"/>
        <s v="Serrinha Dos Pintos"/>
        <s v="Lagoa Do Tocantins"/>
        <s v="São Miguel Da Boa Vista"/>
        <s v="Nova Canaã Paulista"/>
        <s v="Contendas Do Sincorá"/>
        <s v="Moiporá"/>
        <s v="Cocal De Telha"/>
        <s v="Córrego Do Bom Jesus"/>
        <s v="Fortuna De Minas"/>
        <s v="Paes Landim"/>
        <s v="Paraú"/>
        <s v="Alegrete Do Piauí"/>
        <s v="Pedra Do Anta"/>
        <s v="Diogo De Vasconcelos"/>
        <s v="Logradouro"/>
        <s v="Taparuba"/>
        <s v="Campo Azul"/>
        <s v="Passagem Franca Do Piauí"/>
        <s v="Itapirapuã Paulista"/>
        <s v="Marcos Parente"/>
        <s v="Lagoa"/>
        <s v="Bacurituba"/>
        <s v="Olho D'Água Do Borges"/>
        <s v="Monte Horebe"/>
        <s v="Lizarda"/>
        <s v="Francinópolis"/>
        <s v="Caiçara Do Rio Do Vento"/>
        <s v="São Bento Do Trairí"/>
        <s v="Ingazeira"/>
        <s v="Bugre"/>
        <s v="Coqueiro Baixo"/>
        <s v="Curral Novo Do Piauí"/>
        <s v="Riacho Frio"/>
        <s v="Fernandes Tourinho"/>
        <s v="Barcelona"/>
        <s v="Goiabeira"/>
        <s v="Juarina"/>
        <s v="Pilões"/>
        <s v="Santo Antônio Do Itambé"/>
        <s v="Monjolos"/>
        <s v="Miravânia"/>
        <s v="Arraial"/>
        <s v="Bias Fortes"/>
        <s v="Pedra Dourada"/>
        <s v="Olivedos"/>
        <s v="Santiago Do Sul"/>
        <s v="Joca Marques"/>
        <s v="Vitória Brasil"/>
        <s v="Adelândia"/>
        <s v="Santa Salete"/>
        <s v="Granjeiro"/>
        <s v="Campo Alegre Do Fidalgo"/>
        <s v="Serra Azul De Minas"/>
        <s v="Maurilândia Do Tocantins"/>
        <s v="Dom Macedo Costa"/>
        <s v="Santa Terezinha Do Tocantins"/>
        <s v="Monte Formoso"/>
        <s v="Telha"/>
        <s v="Benjamin Constant Do Sul"/>
        <s v="General Maynard"/>
        <s v="Sebastião Barros"/>
        <s v="Major Sales"/>
        <s v="Santa Cruz Dos Milagres"/>
        <s v="Venha-Ver"/>
        <s v="São José Do Peixe"/>
        <s v="Aspásia"/>
        <s v="São Gonçalo Do Piauí"/>
        <s v="São João Do Tigre"/>
        <s v="Marinópolis"/>
        <s v="Damianópolis"/>
        <s v="Argirita"/>
        <s v="Pedra Mole"/>
        <s v="Vila Flor"/>
        <s v="Guaribas"/>
        <s v="Domingos Mourão"/>
        <s v="São João De Iracema"/>
        <s v="Guaraíta"/>
        <s v="Estrela Dalva"/>
        <s v="Morro Do Pilar"/>
        <s v="Lagoa Do Barro Do Piauí"/>
        <s v="Coronel José Dias"/>
        <s v="Frutuoso Gomes"/>
        <s v="Oliveira Fortes"/>
        <s v="Francisco Ayres"/>
        <s v="Gurjão"/>
        <s v="Várzea Branca"/>
        <s v="Flores Do Piauí"/>
        <s v="Dom Viçoso"/>
        <s v="Mãe D'Água"/>
        <s v="Rio Doce"/>
        <s v="Porto Alegre Do Tocantins"/>
        <s v="São João Da Canabrava"/>
        <s v="Umburatiba"/>
        <s v="Santana Do Piauí"/>
        <s v="Vista Serrana"/>
        <s v="Serra Da Raiz"/>
        <s v="Ouro Velho"/>
        <s v="Lagoa De Velhos"/>
        <s v="Palmelo"/>
        <s v="Passagem"/>
        <s v="Wall Ferraz"/>
        <s v="Brejo Do Piauí"/>
        <s v="Socorro Do Piauí"/>
        <s v="Agricolândia"/>
        <s v="São Lourenço Do Piauí"/>
        <s v="Nacip Raydan"/>
        <s v="Pindoba"/>
        <s v="Sossêgo"/>
        <s v="Paraná"/>
        <s v="São Gonçalo Do Rio Preto"/>
        <s v="Vila Nova Do Piauí"/>
        <s v="Sem-Peixe"/>
        <s v="Cacimba De Areia"/>
        <s v="Emas"/>
        <s v="Bela Vista Do Piauí"/>
        <s v="Luciara"/>
        <s v="Novo Jardim"/>
        <s v="Santana Do Garambéu"/>
        <s v="Timbaúba Dos Batistas"/>
        <s v="Jundiá"/>
        <s v="São Sebastião Do Umbuzeiro"/>
        <s v="Barra D'Alcântara"/>
        <s v="Chiador"/>
        <s v="Capitão Gervásio Oliveira"/>
        <s v="Tupiratins"/>
        <s v="Riacho Da Cruz"/>
        <s v="Frei Lagonegro"/>
        <s v="Santa Tereza Do Tocantins"/>
        <s v="Queluzito"/>
        <s v="Tenório"/>
        <s v="Cajazeirinhas"/>
        <s v="São José De Princesa"/>
        <s v="São Braz Do Piauí"/>
        <s v="Senador José Bento"/>
        <s v="Várzea"/>
        <s v="Coivaras"/>
        <s v="Catas Altas Da Noruega"/>
        <s v="Pracinha"/>
        <s v="Rafael Godeiro"/>
        <s v="Santo Inácio Do Piauí"/>
        <s v="Fartura Do Piauí"/>
        <s v="São José Dos Cordeiros"/>
        <s v="Novo Alegre"/>
        <s v="Consolação"/>
        <s v="Grupiara"/>
        <s v="Ibiquera"/>
        <s v="Jardim Do Mulato"/>
        <s v="Paquetá"/>
        <s v="Glaucilândia"/>
        <s v="Morro Cabeça No Tempo"/>
        <s v="Jesúpolis"/>
        <s v="Fernando Pedroza"/>
        <s v="Hugo Napoleão"/>
        <s v="Amparo De São Francisco"/>
        <s v="Arapeí"/>
        <s v="Presidente Kubitschek"/>
        <s v="Carmésia"/>
        <s v="Frei Martinho"/>
        <s v="Rochedo De Minas"/>
        <s v="Ponte Branca"/>
        <s v="Cachoeira De Goiás"/>
        <s v="Belém Do Piauí"/>
        <s v="Silveirânia"/>
        <s v="Água Nova"/>
        <s v="Pajeú Do Piauí"/>
        <s v="São José Do Bonfim"/>
        <s v="Joca Claudino"/>
        <s v="Curralinhos"/>
        <s v="Olaria"/>
        <s v="Senador Cortes"/>
        <s v="Itambé Do Mato Dentro"/>
        <s v="Barreiras Do Piauí"/>
        <s v="Lastro"/>
        <s v="Pavussu"/>
        <s v="Carrapateira"/>
        <s v="Taboleiro Grande"/>
        <s v="Taipas Do Tocantins"/>
        <s v="Francisco Dantas"/>
        <s v="Cajazeiras Do Piauí"/>
        <s v="Algodão De Jandaíra"/>
        <s v="Ipueira"/>
        <s v="João Costa"/>
        <s v="São Félix Do Piauí"/>
        <s v="Jardim De Angicos"/>
        <s v="Torre De Pedra"/>
        <s v="Pedro Teixeira"/>
        <s v="Pau D'Arco Do Piauí"/>
        <s v="São Gonçalo Do Gurguéia"/>
        <s v="Mato Grosso"/>
        <s v="Tanque Do Piauí"/>
        <s v="Aracitaba"/>
        <s v="Lavandeira"/>
        <s v="Chapada De Areia"/>
        <s v="Cedro Do Abaeté"/>
        <s v="São Miguel Do Fidalgo"/>
        <s v="Vera Mendes"/>
        <s v="Porto Alegre Do Piauí"/>
        <s v="Curral Velho"/>
        <s v="Antônio Prado De Minas"/>
        <s v="Tamboril Do Piauí"/>
        <s v="Santo Antônio Do Rio Abaixo"/>
        <s v="Prata Do Piauí"/>
        <s v="Riacho De Santo Antônio"/>
        <s v="Paiva"/>
        <s v="Pedro Laurentino"/>
        <s v="Zabelê"/>
        <s v="São José Do Brejo Do Cruz"/>
        <s v="São Miguel Da Baixa Grande"/>
        <s v="Passabém"/>
        <s v="Monte Das Gameleiras"/>
        <s v="Oliveira De Fátima"/>
        <s v="Coxixola"/>
        <s v="São Sebastião Do Rio Preto"/>
        <s v="Rio Da Conceição"/>
        <s v="São Félix Do Tocantins"/>
        <s v="Serra Da Saudade"/>
        <s v="Parari"/>
        <s v="Areia De Baraúnas"/>
        <s v="Olho D'Água Do Piauí"/>
        <s v="São Luis Do Piauí"/>
        <s v="Aroeiras Do Itaim"/>
        <s v="Anhanguera"/>
        <s v="Santo Antônio Dos Milagres"/>
        <s v="Miguel Leão"/>
        <s v="Confins"/>
        <s v="Colniza"/>
        <s v="Ubarana"/>
        <s v="Santa Rita Do Pardo"/>
        <s v="Santo Antônio Do Leste"/>
        <s v="Bacabeira"/>
        <s v="Delta"/>
        <s v="Tamandaré"/>
        <s v="Mariópolis"/>
        <s v="Corumbiara"/>
        <s v="Boa Vista Do Cadeado"/>
        <s v="São Vicente Férrer"/>
        <s v="Curiúva"/>
        <s v="Bom Sucesso Do Sul"/>
        <s v="Pindoretama"/>
        <s v="Boa Ventura De São Roque"/>
        <s v="Nova Bandeirantes"/>
        <s v="Tartarugalzinho"/>
        <s v="Abadia Dos Dourados"/>
        <s v="Lindoeste"/>
        <s v="Bagre"/>
        <s v="Romaria"/>
        <s v="Abadia De Goiás"/>
        <s v="São Bento Do Norte"/>
        <s v="Irauçuba"/>
        <s v="São Félix Do Coribe"/>
        <s v="Campo Do Tenente"/>
        <s v="Jaguaripe"/>
        <s v="Bela Vista Do Toldo"/>
        <s v="Pontes Gestal"/>
        <s v="Turilândia"/>
        <s v="Águas Mornas"/>
        <s v="Quiterianópolis"/>
        <s v="Mato Leitão"/>
        <s v="Demerval Lobão"/>
        <s v="Tesouro"/>
        <s v="Cruz Do Espírito Santo"/>
        <s v="Água Comprida"/>
        <s v="Apiacás"/>
        <s v="Lima Campos"/>
        <s v="Baía Formosa"/>
        <s v="Urucuia"/>
        <s v="Nova Ramada"/>
        <s v="Joaquim Nabuco"/>
        <s v="Flor Da Serra Do Sul"/>
        <s v="Upanema"/>
        <s v="Aporá"/>
        <s v="Quatro Irmãos"/>
        <s v="Pedro Velho"/>
        <s v="Brazabrantes"/>
        <s v="São Pedro Dos Ferros"/>
        <s v="Biritinga"/>
        <s v="Taipu"/>
        <s v="Lagoa Do Ouro"/>
        <s v="Nordestina"/>
        <s v="São Pedro Do Piauí"/>
        <s v="Vila Lângaro"/>
        <s v="Ibitiara"/>
        <s v="Rolador"/>
        <s v="Piedade Do Rio Grande"/>
        <s v="Jeriquara"/>
        <s v="Pratinha"/>
        <s v="Joselândia"/>
        <s v="Saboeiro"/>
        <s v="Araguacema"/>
        <s v="Jucati"/>
        <s v="Buritirana"/>
        <s v="Pontal Do Araguaia"/>
        <s v="Bonópolis"/>
        <s v="São Luiz Do Norte"/>
        <s v="Quadra"/>
        <s v="Olinda Nova Do Maranhão"/>
        <s v="Arara"/>
        <s v="Puxinanã"/>
        <s v="Jaqueira"/>
        <s v="São José Do Campestre"/>
        <s v="Divisa Nova"/>
        <s v="Juruá"/>
        <s v="Penaforte"/>
        <s v="Heliópolis"/>
        <s v="São Pedro Da Água Branca"/>
        <s v="Fagundes"/>
        <s v="Anahy"/>
        <s v="Águas Frias"/>
        <s v="Lutécia"/>
        <s v="Verdelândia"/>
        <s v="Porto Barreiro"/>
        <s v="Caém"/>
        <s v="Joaquim Pires"/>
        <s v="Barão De Melgaço"/>
        <s v="Sítio Novo Do Tocantins"/>
        <s v="Itaara"/>
        <s v="Porto Firme"/>
        <s v="Bom Lugar"/>
        <s v="São José Da Varginha"/>
        <s v="Jaboti"/>
        <s v="Lagoa Dos Três Cantos"/>
        <s v="Turuçu"/>
        <s v="Inimutaba"/>
        <s v="Ipiguá"/>
        <s v="Nova América Da Colina"/>
        <s v="Reduto"/>
        <s v="Nicolau Vergueiro"/>
        <s v="Barra Do Jacaré"/>
        <s v="Vitória Das Missões"/>
        <s v="Pedrinhas"/>
        <s v="Cerro Negro"/>
        <s v="Munhoz De Melo"/>
        <s v="Aramari"/>
        <s v="São Felipe D'Oeste"/>
        <s v="Sericita"/>
        <s v="Bonito De Santa Fé"/>
        <s v="Ribeirão Do Largo"/>
        <s v="Rio Branco Do Ivaí"/>
        <s v="Boa Esperança Do Iguaçu"/>
        <s v="Conquista D'Oeste"/>
        <s v="Espírito Santo Do Dourado"/>
        <s v="Buritinópolis"/>
        <s v="Urutaí"/>
        <s v="Ivolândia"/>
        <s v="Porto Do Mangue"/>
        <s v="Araponga"/>
        <s v="Campina Do Simão"/>
        <s v="Itaguaçu Da Bahia"/>
        <s v="Sul Brasil"/>
        <s v="Motuca"/>
        <s v="Banzaê"/>
        <s v="Santa Rita De Minas"/>
        <s v="Chaval"/>
        <s v="Itamari"/>
        <s v="Pedras De Maria Da Cruz"/>
        <s v="Pureza"/>
        <s v="Bannach"/>
        <s v="Iguaracy"/>
        <s v="Santa Cruz Da Baixa Verde"/>
        <s v="Santa Bárbara Do Leste"/>
        <s v="Maraial"/>
        <s v="Miraíma"/>
        <s v="Itainópolis"/>
        <s v="Piraí Do Norte"/>
        <s v="Mambaí"/>
        <s v="Ponte Alta Do Tocantins"/>
        <s v="Nova Ibiá"/>
        <s v="Bernardo Sayão"/>
        <s v="Serra Negra Do Norte"/>
        <s v="Bela Vista Do Maranhão"/>
        <s v="Icaraí De Minas"/>
        <s v="Santa Cruz De Minas"/>
        <s v="Luminárias"/>
        <s v="Jordão"/>
        <s v="Pontalinda"/>
        <s v="Martins"/>
        <s v="Sítio Do Quinto"/>
        <s v="Carrancas"/>
        <s v="Aparecida Do Rio Negro"/>
        <s v="Palmeirina"/>
        <s v="Bom Jesus Do Amparo"/>
        <s v="Nossa Senhora Das Graças"/>
        <s v="Macedônia"/>
        <s v="Ilha Das Flores"/>
        <s v="Ribamar Fiquene"/>
        <s v="Peri Mirim"/>
        <s v="Campo Redondo"/>
        <s v="Chapadão Do Lageado"/>
        <s v="Bocaina Do Sul"/>
        <s v="Centro Do Guilherme"/>
        <s v="Chã Preta"/>
        <s v="Groaíras"/>
        <s v="Umbuzeiro"/>
        <s v="Santo Antônio Do Palma"/>
        <s v="Godofredo Viana"/>
        <s v="Sete De Setembro"/>
        <s v="Augusto De Lima"/>
        <s v="Lagoa Grande Do Maranhão"/>
        <s v="Ipiranga Do Piauí"/>
        <s v="Cana Verde"/>
        <s v="Aratuípe"/>
        <s v="São Mamede"/>
        <s v="Feira Nova Do Maranhão"/>
        <s v="Lajeado Novo"/>
        <s v="São Rafael"/>
        <s v="Jesuânia"/>
        <s v="Toropi"/>
        <s v="Princesa"/>
        <s v="Goianorte"/>
        <s v="Deputado Irapuan Pinheiro"/>
        <s v="Satubinha"/>
        <s v="Itaubal"/>
        <s v="Faxinalzinho"/>
        <s v="Equador"/>
        <s v="São Pedro Das Missões"/>
        <s v="Sarutaiá"/>
        <s v="Padre Carvalho"/>
        <s v="Salto Do Céu"/>
        <s v="Elisiário"/>
        <s v="Marcolândia"/>
        <s v="Morrinhos Do Sul"/>
        <s v="Pracuúba"/>
        <s v="Chapada Da Natividade"/>
        <s v="Itaiçaba"/>
        <s v="Santa Rosa Do Purus"/>
        <s v="Itumirim"/>
        <s v="Nova Nazaré"/>
        <s v="Morpará"/>
        <s v="Santana Do Maranhão"/>
        <s v="Vale De São Domingos"/>
        <s v="Barra De Santana"/>
        <s v="Ubiretama"/>
        <s v="Currais"/>
        <s v="Mateiros"/>
        <s v="Paranapoema"/>
        <s v="Uniflor"/>
        <s v="Inhacorá"/>
        <s v="Porto Vitória"/>
        <s v="Pirapó"/>
        <s v="Cabeceiras Do Piauí"/>
        <s v="Gado Bravo"/>
        <s v="Simão Pereira"/>
        <s v="Lagoinha"/>
        <s v="Linha Nova"/>
        <s v="Érico Cardoso"/>
        <s v="Cubati"/>
        <s v="Comercinho"/>
        <s v="Santa Tereza De Goiás"/>
        <s v="Carvalhópolis"/>
        <s v="Mira Estrela"/>
        <s v="Santa Rita De Ibitipoca"/>
        <s v="Floreal"/>
        <s v="Janduís"/>
        <s v="Manfrinópolis"/>
        <s v="Vermelho Novo"/>
        <s v="Candeal"/>
        <s v="Rubelita"/>
        <s v="Divinolândia De Minas"/>
        <s v="Mampituba"/>
        <s v="Carneiros"/>
        <s v="Dirce Reis"/>
        <s v="Coronel Xavier Chaves"/>
        <s v="Cedro De São João"/>
        <s v="Lagoa Bonita Do Sul"/>
        <s v="Cerro Grande"/>
        <s v="Terezinha"/>
        <s v="Formosa Do Sul"/>
        <s v="Cajapió"/>
        <s v="São João Do Sabugi"/>
        <s v="Ererê"/>
        <s v="Areial"/>
        <s v="Rosário Da Limeira"/>
        <s v="Montezuma"/>
        <s v="São Pedro Dos Crentes"/>
        <s v="Santo Antônio Do Retiro"/>
        <s v="Santana Dos Garrotes"/>
        <s v="Conceição Do Tocantins"/>
        <s v="Mesópolis"/>
        <s v="Nova Itarana"/>
        <s v="Potiretama"/>
        <s v="Antônio Martins"/>
        <s v="Isaías Coelho"/>
        <s v="Bom Sucesso De Itararé"/>
        <s v="Cacimbas"/>
        <s v="Relvado"/>
        <s v="Coronel Martins"/>
        <s v="Alto Bela Vista"/>
        <s v="Faria Lemos"/>
        <s v="São José Da Vitória"/>
        <s v="São Bento Do Tocantins"/>
        <s v="Jacaré Dos Homens"/>
        <s v="Oratórios"/>
        <s v="Cabaceiras"/>
        <s v="Pedro Régis"/>
        <s v="Santa Cruz Do Piauí"/>
        <s v="Major Gercino"/>
        <s v="Francisco Dumont"/>
        <s v="Santo Antônio De Lisboa"/>
        <s v="Santa Teresinha"/>
        <s v="Nazaré Do Piauí"/>
        <s v="Barão De Monte Alto"/>
        <s v="Heitoraí"/>
        <s v="Araçaí"/>
        <s v="Novorizonte"/>
        <s v="Gramado Dos Loureiros"/>
        <s v="São José Dos Ramos"/>
        <s v="José Da Penha"/>
        <s v="Cuparaque"/>
        <s v="Boa Hora"/>
        <s v="Joaquim Felício"/>
        <s v="Bom Jesus Do Oeste"/>
        <s v="Vieiras"/>
        <s v="Calumbi"/>
        <s v="Baixio"/>
        <s v="Pequeri"/>
        <s v="Divinésia"/>
        <s v="Santa Luz"/>
        <s v="Rio Grande Do Piauí"/>
        <s v="Nova Castilho"/>
        <s v="Jerumenha"/>
        <s v="Vargem Grande Do Rio Pardo"/>
        <s v="Santa Bárbara Do Monte Verde"/>
        <s v="Ribeirão Dos Índios"/>
        <s v="Pedrão"/>
        <s v="Lajes Pintadas"/>
        <s v="Brasilândia Do Tocantins"/>
        <s v="Sério"/>
        <s v="Lagoa Do Piauí"/>
        <s v="Riachão Do Bacamarte"/>
        <s v="Santo Hipólito"/>
        <s v="Marliéria"/>
        <s v="Nova Palmeira"/>
        <s v="São Roberto"/>
        <s v="Boqueirão Do Piauí"/>
        <s v="Chácara"/>
        <s v="São Geraldo Da Piedade"/>
        <s v="Coronel João Pessoa"/>
        <s v="Duas Estradas"/>
        <s v="Morro Agudo De Goiás"/>
        <s v="Assunção"/>
        <s v="Jatobá Do Piauí"/>
        <s v="Carrasco Bonito"/>
        <s v="Almino Afonso"/>
        <s v="Seritinga"/>
        <s v="Nova Iorque"/>
        <s v="São Salvador Do Tocantins"/>
        <s v="Caranaíba"/>
        <s v="Serranópolis De Minas"/>
        <s v="Alagoa"/>
        <s v="Passa Vinte"/>
        <s v="Mar Vermelho"/>
        <s v="Porto Vera Cruz"/>
        <s v="Paulistânia"/>
        <s v="Nossa Senhora De Nazaré"/>
        <s v="Guarani D'Oeste"/>
        <s v="Teresina De Goiás"/>
        <s v="Poço Dantas"/>
        <s v="Nova Guataporanga"/>
        <s v="Bernardino Batista"/>
        <s v="Marmelópolis"/>
        <s v="São José Do Mantimento"/>
        <s v="Serranos"/>
        <s v="São João Da Varjota"/>
        <s v="Canavieira"/>
        <s v="São Sebastião Do Rio Verde"/>
        <s v="Francisco Macedo"/>
        <s v="São Domingos Do Cariri"/>
        <s v="Floresta Do Piauí"/>
        <s v="João Dias"/>
        <s v="Araguainha"/>
        <s v="Lagoinha Do Piauí"/>
      </sharedItems>
    </cacheField>
    <cacheField name="Estado" numFmtId="0">
      <sharedItems count="27">
        <s v="SP"/>
        <s v="RJ"/>
        <s v="DF"/>
        <s v="RS"/>
        <s v="MG"/>
        <s v="PE"/>
        <s v="PR"/>
        <s v="BA"/>
        <s v="MT"/>
        <s v="CE"/>
        <s v="GO"/>
        <s v="AM"/>
        <s v="PA"/>
        <s v="MS"/>
        <s v="SC"/>
        <s v="ES"/>
        <s v="RN"/>
        <s v="PB"/>
        <s v="MA"/>
        <s v="AL"/>
        <s v="TO"/>
        <s v="SE"/>
        <s v="PI"/>
        <s v="RO"/>
        <s v="AP"/>
        <s v="RR"/>
        <s v="AC"/>
      </sharedItems>
    </cacheField>
    <cacheField name="IBGE_1-4" numFmtId="0">
      <sharedItems containsSemiMixedTypes="0" containsString="0" containsNumber="1" containsInteger="1" minValue="5" maxValue="514794"/>
    </cacheField>
    <cacheField name="IDHM" numFmtId="0">
      <sharedItems containsSemiMixedTypes="0" containsString="0" containsNumber="1" minValue="0.41799999999999998" maxValue="0.86199999999999999"/>
    </cacheField>
    <cacheField name="IDHM_Renda" numFmtId="0">
      <sharedItems containsSemiMixedTypes="0" containsString="0" containsNumber="1" minValue="0.4" maxValue="0.89100000000000001"/>
    </cacheField>
    <cacheField name="IDHM_Educacao" numFmtId="0">
      <sharedItems containsSemiMixedTypes="0" containsString="0" containsNumber="1" minValue="0.20699999999999999" maxValue="0.82499999999999996"/>
    </cacheField>
    <cacheField name="GDP_CAPITA" numFmtId="0">
      <sharedItems containsSemiMixedTypes="0" containsString="0" containsNumber="1" minValue="3190.57" maxValue="314637.69"/>
    </cacheField>
    <cacheField name="COMP_P" numFmtId="0">
      <sharedItems containsSemiMixedTypes="0" containsString="0" containsNumber="1" containsInteger="1" minValue="0" maxValue="16030"/>
    </cacheField>
    <cacheField name="REGIÃO" numFmtId="0">
      <sharedItems count="5">
        <s v="Sudeste"/>
        <s v="Centro-Oeste"/>
        <s v="Sul"/>
        <s v="Nordeste"/>
        <s v="Norte"/>
      </sharedItems>
    </cacheField>
    <cacheField name="CLASSIF. ONU" numFmtId="0">
      <sharedItems/>
    </cacheField>
    <cacheField name="1º QUARTIL (IDHM)" numFmtId="0">
      <sharedItems/>
    </cacheField>
    <cacheField name="3º QUARTIL (IBGE_1-4)" numFmtId="0">
      <sharedItems count="2">
        <s v="Acima"/>
        <s v="Abaixo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ilian Carvalho" refreshedDate="45083.443277662038" createdVersion="8" refreshedVersion="8" minRefreshableVersion="3" recordCount="5567" xr:uid="{7FE6135D-E667-4316-BE48-9DA688963DF1}">
  <cacheSource type="worksheet">
    <worksheetSource ref="A4:M5571" sheet="Base tratada"/>
  </cacheSource>
  <cacheFields count="13">
    <cacheField name="Município" numFmtId="0">
      <sharedItems count="5293">
        <s v="São Paulo"/>
        <s v="Osasco"/>
        <s v="Rio De Janeiro"/>
        <s v="Brasília"/>
        <s v="Porto Alegre"/>
        <s v="Belo Horizonte"/>
        <s v="Barueri"/>
        <s v="Recife"/>
        <s v="Santos"/>
        <s v="Curitiba"/>
        <s v="Salvador"/>
        <s v="Campinas"/>
        <s v="Ribeirão Preto"/>
        <s v="Uberlândia"/>
        <s v="Rondonópolis"/>
        <s v="Fortaleza"/>
        <s v="Goiânia"/>
        <s v="Lucas Do Rio Verde"/>
        <s v="São Bernardo Do Campo"/>
        <s v="Guarulhos"/>
        <s v="Santo André"/>
        <s v="Manaus"/>
        <s v="Cuiabá"/>
        <s v="Niterói"/>
        <s v="Jundiaí"/>
        <s v="Tangará Da Serra"/>
        <s v="Londrina"/>
        <s v="Sorocaba"/>
        <s v="São Caetano Do Sul"/>
        <s v="São José Dos Campos"/>
        <s v="Belém"/>
        <s v="São José Do Rio Preto"/>
        <s v="Araçatuba"/>
        <s v="Campo Grande"/>
        <s v="Rio Verde"/>
        <s v="Piracicaba"/>
        <s v="Barreiras"/>
        <s v="Varginha"/>
        <s v="Florianópolis"/>
        <s v="Maringá"/>
        <s v="Blumenau"/>
        <s v="Joinville"/>
        <s v="Vitória"/>
        <s v="Caxias Do Sul"/>
        <s v="Chapadão Do Sul"/>
        <s v="Contagem"/>
        <s v="Juiz De Fora"/>
        <s v="Bauru"/>
        <s v="Mogi Das Cruzes"/>
        <s v="Natal"/>
        <s v="Itápolis"/>
        <s v="Americana"/>
        <s v="Presidente Prudente"/>
        <s v="Cascavel"/>
        <s v="Duque De Caxias"/>
        <s v="Diadema"/>
        <s v="Marília"/>
        <s v="Patos De Minas"/>
        <s v="João Pessoa"/>
        <s v="Nova Iguaçu"/>
        <s v="Limeira"/>
        <s v="Campos Dos Goytacazes"/>
        <s v="São Luís"/>
        <s v="São Gonçalo"/>
        <s v="Franca"/>
        <s v="Indaiatuba"/>
        <s v="Petrópolis"/>
        <s v="Taubaté"/>
        <s v="Maceió"/>
        <s v="Ponta Grossa"/>
        <s v="Balsas"/>
        <s v="São Carlos"/>
        <s v="Chapecó"/>
        <s v="Macaé"/>
        <s v="Araraquara"/>
        <s v="Volta Redonda"/>
        <s v="Criciúma"/>
        <s v="Feira De Santana"/>
        <s v="Uberaba"/>
        <s v="Novo Hamburgo"/>
        <s v="Itajaí"/>
        <s v="Cotia"/>
        <s v="Taboão Da Serra"/>
        <s v="Palmas"/>
        <s v="Itu"/>
        <s v="Aracaju"/>
        <s v="Mauá"/>
        <s v="São José Dos Pinhais"/>
        <s v="Teresina"/>
        <s v="Guarapuava"/>
        <s v="Jataí"/>
        <s v="Imperatriz"/>
        <s v="Ipatinga"/>
        <s v="Valinhos"/>
        <s v="Querência"/>
        <s v="Rio Claro"/>
        <s v="Nova Friburgo"/>
        <s v="Anápolis"/>
        <s v="Praia Grande"/>
        <s v="Betim"/>
        <s v="Guarujá"/>
        <s v="Bragança Paulista"/>
        <s v="São Vicente"/>
        <s v="São Leopoldo"/>
        <s v="Sertãozinho"/>
        <s v="São João De Meriti"/>
        <s v="Jaraguá Do Sul"/>
        <s v="Suzano"/>
        <s v="Sumaré"/>
        <s v="Pelotas"/>
        <s v="Sorriso"/>
        <s v="Canoas"/>
        <s v="Passo Fundo"/>
        <s v="Araras"/>
        <s v="Vila Velha"/>
        <s v="Montes Claros"/>
        <s v="Jacareí"/>
        <s v="Porto Velho"/>
        <s v="Teresópolis"/>
        <s v="Foz Do Iguaçu"/>
        <s v="Barretos"/>
        <s v="Atibaia"/>
        <s v="Campina Grande"/>
        <s v="Poços De Caldas"/>
        <s v="Vinhedo"/>
        <s v="Mogi Guaçu"/>
        <s v="Novo Horizonte"/>
        <s v="Dourados"/>
        <s v="Ananindeua"/>
        <s v="Catanduva"/>
        <s v="Santana De Parnaíba"/>
        <s v="Paracatu"/>
        <s v="Pouso Alegre"/>
        <s v="Camaçari"/>
        <s v="Campo Mourão"/>
        <s v="Jaboatão Dos Guararapes"/>
        <s v="Botucatu"/>
        <s v="Lauro De Freitas"/>
        <s v="Jaú"/>
        <s v="Brusque"/>
        <s v="Sinop"/>
        <s v="Governador Valadares"/>
        <s v="Santa Bárbara D'Oeste"/>
        <s v="São José"/>
        <s v="Barra Mansa"/>
        <s v="Divinópolis"/>
        <s v="Caruaru"/>
        <s v="Cabo Frio"/>
        <s v="São João Da Boa Vista"/>
        <s v="Catalão"/>
        <s v="Cubatão"/>
        <s v="Luís Eduardo Magalhães"/>
        <s v="Assis"/>
        <s v="Sete Lagoas"/>
        <s v="Bento Gonçalves"/>
        <s v="Itatiba"/>
        <s v="Orlândia"/>
        <s v="Balneário Camboriú"/>
        <s v="Itapira"/>
        <s v="Jaboticabal"/>
        <s v="Resende"/>
        <s v="Angra Dos Reis"/>
        <s v="Tupã"/>
        <s v="Passos"/>
        <s v="Serra"/>
        <s v="Petrolina"/>
        <s v="Birigui"/>
        <s v="Toledo"/>
        <s v="Paulínia"/>
        <s v="Carapicuíba"/>
        <s v="Lavras"/>
        <s v="Salto"/>
        <s v="Ribeirão Pires"/>
        <s v="Conselheiro Lafaiete"/>
        <s v="Itapetininga"/>
        <s v="Santa Maria"/>
        <s v="Gravataí"/>
        <s v="Macapá"/>
        <s v="Nova Lima"/>
        <s v="Votuporanga"/>
        <s v="Guaratinguetá"/>
        <s v="Itajubá"/>
        <s v="Pindamonhangaba"/>
        <s v="Itaquaquecetuba"/>
        <s v="Vitória Da Conquista"/>
        <s v="Matão"/>
        <s v="Hortolândia"/>
        <s v="Uruguaiana"/>
        <s v="Arapongas"/>
        <s v="Barbacena"/>
        <s v="Horizontina"/>
        <s v="Amparo"/>
        <s v="Alfenas"/>
        <s v="Valparaíso"/>
        <s v="Batatais"/>
        <s v="Bebedouro"/>
        <s v="Olinda"/>
        <s v="Rio Grande"/>
        <s v="Mogi Mirim"/>
        <s v="São Roque"/>
        <s v="Paranaguá"/>
        <s v="Nilópolis"/>
        <s v="Joaçaba"/>
        <s v="Arujá"/>
        <s v="Santa Cruz Do Sul"/>
        <s v="Lins"/>
        <s v="Lages"/>
        <s v="Magé"/>
        <s v="Várzea Grande"/>
        <s v="Leme"/>
        <s v="Ubá"/>
        <s v="Itapecerica Da Serra"/>
        <s v="Cornélio Procópio"/>
        <s v="Caraguatatuba"/>
        <s v="Itumbiara"/>
        <s v="Farroupilha"/>
        <s v="Avaré"/>
        <s v="Paraguaçu Paulista"/>
        <s v="Tubarão"/>
        <s v="Apucarana"/>
        <s v="Jaguariúna"/>
        <s v="Itaboraí"/>
        <s v="Paranavaí"/>
        <s v="Tatuí"/>
        <s v="Ourinhos"/>
        <s v="Juazeiro"/>
        <s v="Fernandópolis"/>
        <s v="Umuarama"/>
        <s v="Caçapava"/>
        <s v="Itabuna"/>
        <s v="Pirassununga"/>
        <s v="Lençóis Paulista"/>
        <s v="Belford Roxo"/>
        <s v="Araruama"/>
        <s v="Boa Vista"/>
        <s v="Poá"/>
        <s v="Itaguaí"/>
        <s v="Patrocínio"/>
        <s v="Rio Branco"/>
        <s v="Cariacica"/>
        <s v="Embu Das Artes"/>
        <s v="Erechim"/>
        <s v="São João Del Rei"/>
        <s v="Araguari"/>
        <s v="Camaquã"/>
        <s v="São Gabriel"/>
        <s v="Araucária"/>
        <s v="Araxá"/>
        <s v="Rio Do Sul"/>
        <s v="Aparecida De Goiânia"/>
        <s v="São Sebastião"/>
        <s v="Cachoeirinha"/>
        <s v="Itabira"/>
        <s v="Vacaria"/>
        <s v="Itapeva"/>
        <s v="Rio Das Ostras"/>
        <s v="Três Corações"/>
        <s v="Bagé"/>
        <s v="Cajamar"/>
        <s v="Olímpia"/>
        <s v="Capivari"/>
        <s v="Campo Largo"/>
        <s v="Três Lagoas"/>
        <s v="Cachoeiro De Itapemirim"/>
        <s v="Pinhais"/>
        <s v="Ferraz De Vasconcelos"/>
        <s v="Francisco Beltrão"/>
        <s v="Itanhaém"/>
        <s v="Monte Alto"/>
        <s v="Palhoça"/>
        <s v="Itaperuna"/>
        <s v="Dracena"/>
        <s v="Mossoró"/>
        <s v="Itapevi"/>
        <s v="Ituverava"/>
        <s v="Ijuí"/>
        <s v="João Monlevade"/>
        <s v="Ubatuba"/>
        <s v="Maricá"/>
        <s v="Guaíra"/>
        <s v="Ituiutaba"/>
        <s v="Colombo"/>
        <s v="Caieiras"/>
        <s v="Buritama"/>
        <s v="Cândido Mota"/>
        <s v="São Joaquim Da Barra"/>
        <s v="Itaúna"/>
        <s v="Santarém"/>
        <s v="São Gotardo"/>
        <s v="Barra Do Piraí"/>
        <s v="Mirassol"/>
        <s v="Caçador"/>
        <s v="São Bento Do Sul"/>
        <s v="São José Do Rio Pardo"/>
        <s v="Mococa"/>
        <s v="Ilhéus"/>
        <s v="Peruíbe"/>
        <s v="Nova Odessa"/>
        <s v="Itupeva"/>
        <s v="Santa Luzia"/>
        <s v="Maracanaú"/>
        <s v="Três Rios"/>
        <s v="Votorantim"/>
        <s v="São Manuel"/>
        <s v="Penápolis"/>
        <s v="Alagoinhas"/>
        <s v="Andradina"/>
        <s v="Cambé"/>
        <s v="Paulista"/>
        <s v="Porto Ferreira"/>
        <s v="Jales"/>
        <s v="Taquaritinga"/>
        <s v="Santo Antônio De Posse"/>
        <s v="Santa Cruz Do Rio Pardo"/>
        <s v="Mairiporã"/>
        <s v="São Lourenço"/>
        <s v="Teófilo Otoni"/>
        <s v="Jandira"/>
        <s v="Garanhuns"/>
        <s v="Sapucaia Do Sul"/>
        <s v="Adamantina"/>
        <s v="Lorena"/>
        <s v="Ponte Nova"/>
        <s v="Cerquilho"/>
        <s v="Campo Limpo Paulista"/>
        <s v="Ouro Preto"/>
        <s v="Cruzeiro"/>
        <s v="Mesquita"/>
        <s v="Pará De Minas"/>
        <s v="Linhares"/>
        <s v="Concórdia"/>
        <s v="Vargem Grande Do Sul"/>
        <s v="Esteio"/>
        <s v="Xanxerê"/>
        <s v="Conchas"/>
        <s v="Valença"/>
        <s v="Itabirito"/>
        <s v="Dom Pedrito"/>
        <s v="Lajeado"/>
        <s v="Boituva"/>
        <s v="Formiga"/>
        <s v="Franco Da Rocha"/>
        <s v="Juazeiro Do Norte"/>
        <s v="Timóteo"/>
        <s v="Santa Fé Do Sul"/>
        <s v="Ibitinga"/>
        <s v="Marabá"/>
        <s v="Tietê"/>
        <s v="Paranapanema"/>
        <s v="Cajuru"/>
        <s v="Araguaína"/>
        <s v="Várzea Paulista"/>
        <s v="Rio Bonito"/>
        <s v="Guaíba"/>
        <s v="Embu-Guaçu"/>
        <s v="Barra Bonita"/>
        <s v="Mariana"/>
        <s v="São Sebastião Do Paraíso"/>
        <s v="Sobral"/>
        <s v="Pedreira"/>
        <s v="Louveira"/>
        <s v="Altamira"/>
        <s v="Palotina"/>
        <s v="Coronel Fabriciano"/>
        <s v="Congonhas"/>
        <s v="Queimados"/>
        <s v="Parauapebas"/>
        <s v="Caeté"/>
        <s v="Videira"/>
        <s v="Registro"/>
        <s v="Bastos"/>
        <s v="Santo Antônio De Jesus"/>
        <s v="Mirandópolis"/>
        <s v="Vitória De Santo Antão"/>
        <s v="Itararé"/>
        <s v="Campos Do Jordão"/>
        <s v="Cabo De Santo Agostinho"/>
        <s v="Arapiraca"/>
        <s v="Pompéia"/>
        <s v="Porto Feliz"/>
        <s v="Porto Seguro"/>
        <s v="Paranaíba"/>
        <s v="Capão Bonito"/>
        <s v="Montenegro"/>
        <s v="Espírito Santo Do Pinhal"/>
        <s v="Sabará"/>
        <s v="Frutal"/>
        <s v="Oliveira"/>
        <s v="Rolândia"/>
        <s v="Goiatuba"/>
        <s v="Garça"/>
        <s v="Pato Branco"/>
        <s v="Panambi"/>
        <s v="Caratinga"/>
        <s v="Cosmópolis"/>
        <s v="Cataguases"/>
        <s v="Piedade"/>
        <s v="Campo Bom"/>
        <s v="Santa Cruz Do Capibaribe"/>
        <s v="Serra Negra"/>
        <s v="São Pedro"/>
        <s v="Extrema"/>
        <s v="Vargem Grande Paulista"/>
        <s v="Guarapari"/>
        <s v="Santo Ângelo"/>
        <s v="Socorro"/>
        <s v="Paraty"/>
        <s v="Teixeira De Freitas"/>
        <s v="Lagoa Santa"/>
        <s v="Cachoeira Do Sul"/>
        <s v="Cruz Alta"/>
        <s v="Laranjal Paulista"/>
        <s v="Santa Rita Do Sapucaí"/>
        <s v="Francisco Morato"/>
        <s v="Artur Nogueira"/>
        <s v="Não-Me-Toque"/>
        <s v="Patos"/>
        <s v="Bertioga"/>
        <s v="Alegrete"/>
        <s v="Ouro Branco"/>
        <s v="Camaragibe"/>
        <s v="Cianorte"/>
        <s v="Castanhal"/>
        <s v="Monte Mor"/>
        <s v="Vespasiano"/>
        <s v="Aparecida"/>
        <s v="Saquarema"/>
        <s v="Ibiúna"/>
        <s v="Telêmaco Borba"/>
        <s v="Armação Dos Búzios"/>
        <s v="Piraju"/>
        <s v="Muriaé"/>
        <s v="Serra Talhada"/>
        <s v="Viçosa"/>
        <s v="Carpina"/>
        <s v="Gramado"/>
        <s v="Ilhabela"/>
        <s v="Dois Córregos"/>
        <s v="Curvelo"/>
        <s v="Osório"/>
        <s v="Cabreúva"/>
        <s v="São Pedro Da Aldeia"/>
        <s v="Santa Isabel"/>
        <s v="Guararapes"/>
        <s v="Morrinhos"/>
        <s v="Leopoldina"/>
        <s v="Carazinho"/>
        <s v="Viamão"/>
        <s v="Iturama"/>
        <s v="José Bonifácio"/>
        <s v="Capão Da Canoa"/>
        <s v="Santiago"/>
        <s v="Goiana"/>
        <s v="Simões Filho"/>
        <s v="Caçapava Do Sul"/>
        <s v="Ilha Solteira"/>
        <s v="Morro Agudo"/>
        <s v="Sapiranga"/>
        <s v="Igarapava"/>
        <s v="Campo Belo"/>
        <s v="Candeias"/>
        <s v="Presidente Venceslau"/>
        <s v="Aracruz"/>
        <s v="Jequié"/>
        <s v="Palmital"/>
        <s v="Sousa"/>
        <s v="Mongaguá"/>
        <s v="Alvorada"/>
        <s v="Cruzília"/>
        <s v="Itapema"/>
        <s v="Américo Brasiliense"/>
        <s v="Casa Branca"/>
        <s v="Osvaldo Cruz"/>
        <s v="Estância Velha"/>
        <s v="Bariri"/>
        <s v="Jardinópolis"/>
        <s v="Ji-Paraná"/>
        <s v="Pederneiras"/>
        <s v="Pilar Do Sul"/>
        <s v="Paulo Afonso"/>
        <s v="Alumínio"/>
        <s v="São Borja"/>
        <s v="Belo Jardim"/>
        <s v="Cajazeiras"/>
        <s v="Taquarituba"/>
        <s v="Alta Floresta"/>
        <s v="São Gonçalo Do Amarante"/>
        <s v="Arcoverde"/>
        <s v="Colatina"/>
        <s v="Tanabi"/>
        <s v="Eunápolis"/>
        <s v="Redenção"/>
        <s v="Cordeirópolis"/>
        <s v="Cassilândia"/>
        <s v="Flores Da Cunha"/>
        <s v="Ribeirão Das Neves"/>
        <s v="Pedregulho"/>
        <s v="Taquara"/>
        <s v="Caldas Novas"/>
        <s v="Salesópolis"/>
        <s v="Brumadinho"/>
        <s v="Irati"/>
        <s v="Piracaia"/>
        <s v="Santos Dumont"/>
        <s v="Primavera Do Leste"/>
        <s v="Santa Rita Do Passa Quatro"/>
        <s v="Ipojuca"/>
        <s v="Descalvado"/>
        <s v="Barcarena"/>
        <s v="Corumbá"/>
        <s v="Itaberá"/>
        <s v="Surubim"/>
        <s v="São Lourenço Do Sul"/>
        <s v="Guanambi"/>
        <s v="Triunfo"/>
        <s v="Venâncio Aires"/>
        <s v="Picos"/>
        <s v="Pereira Barreto"/>
        <s v="Nova Serrana"/>
        <s v="Fazenda Rio Grande"/>
        <s v="Sant'Ana Do Livramento"/>
        <s v="Porto Real"/>
        <s v="Garibaldi"/>
        <s v="Cambuí"/>
        <s v="Gurupi"/>
        <s v="Santa Rosa"/>
        <s v="Santo Anastácio"/>
        <s v="Timbó"/>
        <s v="Angatuba"/>
        <s v="Ponta Porã"/>
        <s v="Palmares"/>
        <s v="Formosa"/>
        <s v="Salgueiro"/>
        <s v="Promissão"/>
        <s v="Tramandaí"/>
        <s v="Aguaí"/>
        <s v="Pomerode"/>
        <s v="Igrejinha"/>
        <s v="Guarabira"/>
        <s v="Pirapozinho"/>
        <s v="União Da Vitória"/>
        <s v="Navegantes"/>
        <s v="Cravinhos"/>
        <s v="Conchal"/>
        <s v="Pedro Leopoldo"/>
        <s v="Auriflama"/>
        <s v="Luziânia"/>
        <s v="Cachoeiras De Macacu"/>
        <s v="Torres"/>
        <s v="Bom Despacho"/>
        <s v="Miguel Pereira"/>
        <s v="Curitibanos"/>
        <s v="Brumado"/>
        <s v="Mafra"/>
        <s v="Paracambi"/>
        <s v="Andradas"/>
        <s v="Veranópolis"/>
        <s v="Crato"/>
        <s v="Rio Das Pedras"/>
        <s v="Mairinque"/>
        <s v="Barroso"/>
        <s v="Iguatu"/>
        <s v="Junqueirópolis"/>
        <s v="Serrana"/>
        <s v="São Gonçalo Do Sapucaí"/>
        <s v="Guanhães"/>
        <s v="Guararema"/>
        <s v="Holambra"/>
        <s v="Guapimirim"/>
        <s v="Santa Vitória Do Palmar"/>
        <s v="Manhuaçu"/>
        <s v="Araripina"/>
        <s v="Irecê"/>
        <s v="Apiaí"/>
        <s v="Monte Aprazível"/>
        <s v="Indaial"/>
        <s v="Vilhena"/>
        <s v="Altinópolis"/>
        <s v="Jacobina"/>
        <s v="Ibirité"/>
        <s v="Igarassu"/>
        <s v="Caxambu"/>
        <s v="Inhumas"/>
        <s v="Ibiporã"/>
        <s v="Serrinha"/>
        <s v="Paulo De Faria"/>
        <s v="Santo Estêvão"/>
        <s v="Cruz Das Almas"/>
        <s v="Brodowski"/>
        <s v="Guaxupé"/>
        <s v="Rio Negro"/>
        <s v="Presidente Bernardes"/>
        <s v="Cachoeira Paulista"/>
        <s v="Águas De Lindóia"/>
        <s v="Santo Amaro Da Imperatriz"/>
        <s v="Agudos"/>
        <s v="Martinópolis"/>
        <s v="Cocal Do Sul"/>
        <s v="Gaspar"/>
        <s v="Rio Branco Do Sul"/>
        <s v="São Bento Do Sapucaí"/>
        <s v="Barão De Cocais"/>
        <s v="Arraial Do Cabo"/>
        <s v="Senhora De Oliveira"/>
        <s v="Parobé"/>
        <s v="Aquidauana"/>
        <s v="Encantado"/>
        <s v="Unaí"/>
        <s v="Presidente Epitácio"/>
        <s v="Rancharia"/>
        <s v="Castro"/>
        <s v="São Mateus"/>
        <s v="Bom Jesus Dos Perdões"/>
        <s v="Brotas"/>
        <s v="Parapuã"/>
        <s v="Seropédica"/>
        <s v="Limoeiro"/>
        <s v="Bezerros"/>
        <s v="Nova Luzitânia"/>
        <s v="Ibaté"/>
        <s v="Pirajuí"/>
        <s v="Trindade"/>
        <s v="Guaraci"/>
        <s v="São Luiz Do Paraitinga"/>
        <s v="São Miguel Arcanjo"/>
        <s v="Duartina"/>
        <s v="São Marcos"/>
        <s v="Condeúba"/>
        <s v="Regente Feijó"/>
        <s v="Nova Prata"/>
        <s v="Xinguara"/>
        <s v="Içara"/>
        <s v="Santo Antônio De Pádua"/>
        <s v="Tucumã"/>
        <s v="Além Paraíba"/>
        <s v="Paraíba Do Sul"/>
        <s v="Ouro Fino"/>
        <s v="Dois Irmãos"/>
        <s v="Lapa"/>
        <s v="Arcos"/>
        <s v="Niquelândia"/>
        <s v="Parambu"/>
        <s v="Cristais Paulista"/>
        <s v="Santa Adélia"/>
        <s v="Caucaia"/>
        <s v="Pesqueira"/>
        <s v="Massaranduba"/>
        <s v="Dois Vizinhos"/>
        <s v="Diamantina"/>
        <s v="Álvares Machado"/>
        <s v="Ipirá"/>
        <s v="Rosana"/>
        <s v="Seabra"/>
        <s v="Nepomuceno"/>
        <s v="Lagoa Vermelha"/>
        <s v="Piumhi"/>
        <s v="Camanducaia"/>
        <s v="Imbituba"/>
        <s v="Bocaina"/>
        <s v="Itaporanga"/>
        <s v="Salto De Pirapora"/>
        <s v="Cajati"/>
        <s v="Colina"/>
        <s v="Tijucas"/>
        <s v="Miguelópolis"/>
        <s v="Quatro Barras"/>
        <s v="Sarandi"/>
        <s v="Parnamirim"/>
        <s v="Santa Cruz Das Palmeiras"/>
        <s v="Cafelândia"/>
        <s v="Nhandeara"/>
        <s v="Barra Do Garças"/>
        <s v="Carmo Do Paranaíba"/>
        <s v="Jaborandi"/>
        <s v="General Salgado"/>
        <s v="Paramirim"/>
        <s v="Ariquemes"/>
        <s v="Cosmorama"/>
        <s v="Vassouras"/>
        <s v="Abreu E Lima"/>
        <s v="Catu"/>
        <s v="Nanuque"/>
        <s v="Pirangi"/>
        <s v="Barrinha"/>
        <s v="Timbaúba"/>
        <s v="Guariba"/>
        <s v="Potirendaba"/>
        <s v="Iguape"/>
        <s v="Machado"/>
        <s v="Marechal Cândido Rondon"/>
        <s v="Belo Oriente"/>
        <s v="Canoinhas"/>
        <s v="Tupi Paulista"/>
        <s v="Tambaú"/>
        <s v="Conceição De Macabu"/>
        <s v="Maracaí"/>
        <s v="Tucano"/>
        <s v="Capelinha"/>
        <s v="Boa Esperança Do Sul"/>
        <s v="Itaituba"/>
        <s v="Teodoro Sampaio"/>
        <s v="Araranguá"/>
        <s v="Pirapora"/>
        <s v="Guaraciaba Do Norte"/>
        <s v="Igarapé"/>
        <s v="Cordeiro"/>
        <s v="Espinosa"/>
        <s v="Patrocínio Paulista"/>
        <s v="Boquira"/>
        <s v="Pariquera-Açu"/>
        <s v="Caculé"/>
        <s v="Cacoal"/>
        <s v="Bandeirantes"/>
        <s v="Guaramirim"/>
        <s v="Itaqui"/>
        <s v="Juína"/>
        <s v="Macatuba"/>
        <s v="Palmeira D'Oeste"/>
        <s v="Mangaratiba"/>
        <s v="Iracemápolis"/>
        <s v="Taiobeiras"/>
        <s v="Monte Alegre Do Sul"/>
        <s v="Mineiros"/>
        <s v="Casimiro De Abreu"/>
        <s v="Visconde Do Rio Branco"/>
        <s v="Tauá"/>
        <s v="Santa Inês"/>
        <s v="Santa Gertrudes"/>
        <s v="São Sebastião Do Caí"/>
        <s v="Guabiruba"/>
        <s v="Rio Negrinho"/>
        <s v="Urupês"/>
        <s v="Rio Grande Da Serra"/>
        <s v="Cristalina"/>
        <s v="Matinhos"/>
        <s v="Uruaçu"/>
        <s v="Itaocara"/>
        <s v="Marialva"/>
        <s v="Itamonte"/>
        <s v="Luís Antônio"/>
        <s v="Guapiaçu"/>
        <s v="Capanema"/>
        <s v="Itaguara"/>
        <s v="Américo De Campos"/>
        <s v="Pontal"/>
        <s v="Valparaíso De Goiás"/>
        <s v="Piraí"/>
        <s v="Senhor Do Bonfim"/>
        <s v="Rio Do Pires"/>
        <s v="Juquiá"/>
        <s v="Janaúba"/>
        <s v="Santo Amaro"/>
        <s v="Bom Jesus Do Itabapoana"/>
        <s v="Remanso"/>
        <s v="Jarinu"/>
        <s v="São Francisco Do Sul"/>
        <s v="Uchoa"/>
        <s v="Barreiros"/>
        <s v="Nazaré Paulista"/>
        <s v="Canela"/>
        <s v="Pindorama"/>
        <s v="Ouricuri"/>
        <s v="Perdões"/>
        <s v="Marau"/>
        <s v="Gravatá"/>
        <s v="Urussanga"/>
        <s v="Arroio Grande"/>
        <s v="Aiuruoca"/>
        <s v="Paragominas"/>
        <s v="Matozinhos"/>
        <s v="Paraíso Do Tocantins"/>
        <s v="Mateus Leme"/>
        <s v="Dourado"/>
        <s v="Iperó"/>
        <s v="Itabaiana"/>
        <s v="Pojuca"/>
        <s v="Mandaguari"/>
        <s v="Três Pontas"/>
        <s v="Borborema"/>
        <s v="Lindóia"/>
        <s v="Elói Mendes"/>
        <s v="São Benedito"/>
        <s v="Porto União"/>
        <s v="Porangatu"/>
        <s v="Bocaiúva"/>
        <s v="Posse"/>
        <s v="Açailândia"/>
        <s v="Guaratuba"/>
        <s v="Cantagalo"/>
        <s v="Monte Santo"/>
        <s v="Itajobi"/>
        <s v="Souto Soares"/>
        <s v="Caicó"/>
        <s v="Nova Andradina"/>
        <s v="Euclides Da Cunha"/>
        <s v="Porteirinha"/>
        <s v="Ivaiporã"/>
        <s v="Santa Rosa De Viterbo"/>
        <s v="Caconde"/>
        <s v="Cáceres"/>
        <s v="Colorado"/>
        <s v="Pitangueiras"/>
        <s v="Gabriel Monteiro"/>
        <s v="Ceres"/>
        <s v="Medianeira"/>
        <s v="Juquitiba"/>
        <s v="Bom Jesus Da Lapa"/>
        <s v="Quirinópolis"/>
        <s v="Maranguape"/>
        <s v="Santo Antônio Da Platina"/>
        <s v="Biguaçu"/>
        <s v="Salinas"/>
        <s v="Tabapuã"/>
        <s v="Taguaí"/>
        <s v="Itaberaba"/>
        <s v="Crateús"/>
        <s v="Camboriú"/>
        <s v="Bela Vista Do Paraíso"/>
        <s v="Morungaba"/>
        <s v="Conceição Do Jacuípe"/>
        <s v="Tabatinga"/>
        <s v="Campo Formoso"/>
        <s v="Piatã"/>
        <s v="Itapuí"/>
        <s v="Sertanópolis"/>
        <s v="Araçoiaba Da Serra"/>
        <s v="Várzea Alegre"/>
        <s v="Varjota"/>
        <s v="Muzambinho"/>
        <s v="Andirá"/>
        <s v="Jacarezinho"/>
        <s v="Nova Granada"/>
        <s v="Itirapina"/>
        <s v="Monte Carmelo"/>
        <s v="Piraquara"/>
        <s v="Tucuruí"/>
        <s v="Boa Esperança"/>
        <s v="Quatá"/>
        <s v="Lucélia"/>
        <s v="Nova Esperança"/>
        <s v="Assaí"/>
        <s v="São Francisco De Itabapoana"/>
        <s v="Miracatu"/>
        <s v="São Lourenço Da Mata"/>
        <s v="Venda Nova Do Imigrante"/>
        <s v="Goianésia"/>
        <s v="Itaberaí"/>
        <s v="Tupaciguara"/>
        <s v="Carangola"/>
        <s v="Santa Helena De Goiás"/>
        <s v="Assis Chateaubriand"/>
        <s v="Mandaguaçu"/>
        <s v="Ubiratã"/>
        <s v="São Luís De Montes Belos"/>
        <s v="Bom Jardim"/>
        <s v="Terra Boa"/>
        <s v="Jaru"/>
        <s v="Braço Do Norte"/>
        <s v="Munhoz"/>
        <s v="Silvianópolis"/>
        <s v="Queluz"/>
        <s v="Icém"/>
        <s v="Terra Roxa"/>
        <s v="Cardoso Moreira"/>
        <s v="Vila Rica"/>
        <s v="Minaçu"/>
        <s v="Itapetinga"/>
        <s v="Santa Lúcia"/>
        <s v="Floriano"/>
        <s v="Viana"/>
        <s v="São Félix Do Xingu"/>
        <s v="Jacupiranga"/>
        <s v="Alto Rio Doce"/>
        <s v="Rosário"/>
        <s v="Chavantes"/>
        <s v="Canguçu"/>
        <s v="Ribeira Do Pombal"/>
        <s v="São Bento"/>
        <s v="Pacaembu"/>
        <s v="Conceição Do Coité"/>
        <s v="Laguna"/>
        <s v="Cunha"/>
        <s v="Cerqueira César"/>
        <s v="Almirante Tamandaré"/>
        <s v="São João Da Barra"/>
        <s v="Mucuri"/>
        <s v="Poço Fundo"/>
        <s v="São Simão"/>
        <s v="Dias D'Ávila"/>
        <s v="São Miguel Do Oeste"/>
        <s v="Japeri"/>
        <s v="Jandaia Do Sul"/>
        <s v="Ariranha"/>
        <s v="Pinhalzinho"/>
        <s v="Icaraíma"/>
        <s v="Cansanção"/>
        <s v="Iporá"/>
        <s v="Fraiburgo"/>
        <s v="Pedra Branca"/>
        <s v="Urânia"/>
        <s v="Conceição Dos Ouros"/>
        <s v="Estiva"/>
        <s v="Ouro Preto Do Oeste"/>
        <s v="Paty Do Alferes"/>
        <s v="Altônia"/>
        <s v="Conceição Das Alagoas"/>
        <s v="Valentim Gentil"/>
        <s v="Mirante Do Paranapanema"/>
        <s v="Pinheiro"/>
        <s v="Riachão Do Jacuípe"/>
        <s v="Santa Maria Da Vitória"/>
        <s v="Palmeira"/>
        <s v="Itaí"/>
        <s v="Colinas Do Tocantins"/>
        <s v="Colíder"/>
        <s v="Santa Izabel Do Pará"/>
        <s v="Itapecuru Mirim"/>
        <s v="Rio Pomba"/>
        <s v="Juara"/>
        <s v="Barbalha"/>
        <s v="Santana"/>
        <s v="Guará"/>
        <s v="Santa Maria Da Boa Vista"/>
        <s v="Goioerê"/>
        <s v="Taió"/>
        <s v="Lambari"/>
        <s v="Senador Canedo"/>
        <s v="Irapuru"/>
        <s v="Indiaporã"/>
        <s v="Buritizal"/>
        <s v="Januária"/>
        <s v="Pradópolis"/>
        <s v="Fartura"/>
        <s v="Tefé"/>
        <s v="Coromandel"/>
        <s v="Anicuns"/>
        <s v="Ituporanga"/>
        <s v="Iguaba Grande"/>
        <s v="Afogados Da Ingazeira"/>
        <s v="Monte Azul Paulista"/>
        <s v="Itaú De Minas"/>
        <s v="Campo Novo Do Parecis"/>
        <s v="Guaraçaí"/>
        <s v="São Sebastião Do Passé"/>
        <s v="Monte Santo De Minas"/>
        <s v="Torrinha"/>
        <s v="Taciba"/>
        <s v="Escada"/>
        <s v="Estrela D'Oeste"/>
        <s v="Mamanguape"/>
        <s v="Braúna"/>
        <s v="Palestina"/>
        <s v="Poções"/>
        <s v="Miracema"/>
        <s v="Loanda"/>
        <s v="Carbonita"/>
        <s v="Cruzeiro Do Oeste"/>
        <s v="São Fidélis"/>
        <s v="Jaraguá"/>
        <s v="Alvorada Do Norte"/>
        <s v="Astorga"/>
        <s v="Paraibuna"/>
        <s v="Pontes E Lacerda"/>
        <s v="Pitangui"/>
        <s v="Eldorado"/>
        <s v="Rolim De Moura"/>
        <s v="Paudalho"/>
        <s v="Orleans"/>
        <s v="Ibotirama"/>
        <s v="Itamaraju"/>
        <s v="Hidrolândia"/>
        <s v="Oscar Bressane"/>
        <s v="Ibaiti"/>
        <s v="Castelo"/>
        <s v="Guapiara"/>
        <s v="Nova Europa"/>
        <s v="Itacoatiara"/>
        <s v="Santo Antônio Da Patrulha"/>
        <s v="Cururupu"/>
        <s v="Itambé"/>
        <s v="Bom Jesus De Goiás"/>
        <s v="Aracati"/>
        <s v="Quedas Do Iguaçu"/>
        <s v="Cananéia"/>
        <s v="Parintins"/>
        <s v="Tocantins"/>
        <s v="Viradouro"/>
        <s v="Presidente Dutra"/>
        <s v="Entre Rios"/>
        <s v="Buriticupu"/>
        <s v="Bananal"/>
        <s v="Codó"/>
        <s v="Tabuleiro Do Norte"/>
        <s v="São José Do Vale Do Rio Preto"/>
        <s v="Lauro Müller"/>
        <s v="Almenara"/>
        <s v="Palmares Do Sul"/>
        <s v="Estrela"/>
        <s v="Barra Velha"/>
        <s v="Jussara"/>
        <s v="Bady Bassitt"/>
        <s v="Ourilândia Do Norte"/>
        <s v="Pontal Do Paraná"/>
        <s v="Bom Conselho"/>
        <s v="Imbituva"/>
        <s v="Jaguariaíva"/>
        <s v="Carandaí"/>
        <s v="Camacan"/>
        <s v="São Geraldo"/>
        <s v="Bilac"/>
        <s v="Laranjeiras Do Sul"/>
        <s v="Balneário Piçarras"/>
        <s v="Paraguaçu"/>
        <s v="Jaguaquara"/>
        <s v="Bayeux"/>
        <s v="Mantena"/>
        <s v="Pontalina"/>
        <s v="Palmares Paulista"/>
        <s v="Jacutinga"/>
        <s v="Pouso Alto"/>
        <s v="Cedral"/>
        <s v="Ibiá"/>
        <s v="Engenheiro Coelho"/>
        <s v="Porangaba"/>
        <s v="Mirassol D'Oeste"/>
        <s v="Cláudio"/>
        <s v="Bacabal"/>
        <s v="Nova Londrina"/>
        <s v="Porecatu"/>
        <s v="Jacundá"/>
        <s v="Gandu"/>
        <s v="São Mateus Do Sul"/>
        <s v="Pedreiras"/>
        <s v="Tremembé"/>
        <s v="Tiradentes"/>
        <s v="Acreúna"/>
        <s v="Manacapuru"/>
        <s v="Jardim"/>
        <s v="Arari"/>
        <s v="Itapecerica"/>
        <s v="Jardim Alegre"/>
        <s v="Caxias"/>
        <s v="Carmo"/>
        <s v="São Gonçalo Dos Campos"/>
        <s v="Naviraí"/>
        <s v="Sapé"/>
        <s v="Coxim"/>
        <s v="Bueno Brandão"/>
        <s v="Carlos Barbosa"/>
        <s v="Ivaté"/>
        <s v="Reserva"/>
        <s v="Quixadá"/>
        <s v="Porto Alegre Do Norte"/>
        <s v="Sales Oliveira"/>
        <s v="Rinópolis"/>
        <s v="Sacramento"/>
        <s v="Frecheirinha"/>
        <s v="Itatiaia"/>
        <s v="Pires Do Rio"/>
        <s v="Piraúba"/>
        <s v="Jaguapitã"/>
        <s v="Santópolis Do Aguapeí"/>
        <s v="Piên"/>
        <s v="Clementina"/>
        <s v="Campo Verde"/>
        <s v="Propriá"/>
        <s v="Cambará"/>
        <s v="Palmeira Dos Índios"/>
        <s v="União Paulista"/>
        <s v="Ituaçu"/>
        <s v="Bataguassu"/>
        <s v="Fernando Prestes"/>
        <s v="Muritiba"/>
        <s v="Cabrobó"/>
        <s v="Ribeirão"/>
        <s v="Cachoeira"/>
        <s v="Pérola"/>
        <s v="Colorado Do Oeste"/>
        <s v="Rubiataba"/>
        <s v="Nova Mutum"/>
        <s v="Cruzeiro Do Sul"/>
        <s v="Estância"/>
        <s v="Gália"/>
        <s v="Lago Da Pedra"/>
        <s v="Capela Do Alto"/>
        <s v="Ubaitaba"/>
        <s v="Piracanjuba"/>
        <s v="Prudentópolis"/>
        <s v="Abaetetuba"/>
        <s v="Pirenópolis"/>
        <s v="São Pedro Do Suaçuí"/>
        <s v="Almeirim"/>
        <s v="Douradina"/>
        <s v="Bombinhas"/>
        <s v="Pirapora Do Bom Jesus"/>
        <s v="Parnaíba"/>
        <s v="Maracaçumé"/>
        <s v="Elias Fausto"/>
        <s v="Crixás"/>
        <s v="Rondon Do Pará"/>
        <s v="Barra Do Corda"/>
        <s v="Santana Do Araguaia"/>
        <s v="Ibiapina"/>
        <s v="Lagarto"/>
        <s v="Ibicoara"/>
        <s v="Medeiros Neto"/>
        <s v="Itapuranga"/>
        <s v="Costa Rica"/>
        <s v="Catolé Do Rocha"/>
        <s v="Riolândia"/>
        <s v="Nazaré"/>
        <s v="Rio Real"/>
        <s v="Mar De Espanha"/>
        <s v="Paraisópolis"/>
        <s v="Fernando De Noronha"/>
        <s v="Aparecida D'Oeste"/>
        <s v="Águas Lindas De Goiás"/>
        <s v="Cesário Lange"/>
        <s v="Ipiaú"/>
        <s v="Santa Albertina"/>
        <s v="Guaraniaçu"/>
        <s v="Roca Sales"/>
        <s v="Paiçandu"/>
        <s v="Panorama"/>
        <s v="Boa Viagem"/>
        <s v="Penha"/>
        <s v="Nossa Senhora Do Socorro"/>
        <s v="Pitanga"/>
        <s v="Santa Branca"/>
        <s v="Bofete"/>
        <s v="Esplanada"/>
        <s v="Livramento De Nossa Senhora"/>
        <s v="Jeremoabo"/>
        <s v="Itanhandu"/>
        <s v="Portão"/>
        <s v="Caarapó"/>
        <s v="Sumidouro"/>
        <s v="Orindiúva"/>
        <s v="Campos Novos"/>
        <s v="Neves Paulista"/>
        <s v="Ibipeba"/>
        <s v="Goianira"/>
        <s v="Rio Maria"/>
        <s v="Currais Novos"/>
        <s v="Ruy Barbosa"/>
        <s v="Arapoti"/>
        <s v="Pedra Bela"/>
        <s v="Santa Cruz"/>
        <s v="Areado"/>
        <s v="Joaquim Távora"/>
        <s v="Itapissuma"/>
        <s v="São Francisco Do Conde"/>
        <s v="Santo Antônio Do Jardim"/>
        <s v="Sanclerlândia"/>
        <s v="Magda"/>
        <s v="Pardinho"/>
        <s v="Porto Nacional"/>
        <s v="Apiúna"/>
        <s v="Itariri"/>
        <s v="Rafard"/>
        <s v="Serra Preta"/>
        <s v="Coelho Neto"/>
        <s v="Grajaú"/>
        <s v="Silva Jardim"/>
        <s v="Tarumã"/>
        <s v="Caetité"/>
        <s v="Pau Dos Ferros"/>
        <s v="Itaparica"/>
        <s v="Jaguarari"/>
        <s v="Lagoa Da Prata"/>
        <s v="Açu"/>
        <s v="Sebastianópolis Do Sul"/>
        <s v="Turmalina"/>
        <s v="Goiás"/>
        <s v="Capim Grosso"/>
        <s v="Russas"/>
        <s v="Maracaju"/>
        <s v="Viçosa Do Ceará"/>
        <s v="Santa Fé"/>
        <s v="Marechal Floriano"/>
        <s v="Casa Nova"/>
        <s v="Rio Casca"/>
        <s v="Rio Azul"/>
        <s v="Araçuaí"/>
        <s v="Bernardino De Campos"/>
        <s v="Papagaios"/>
        <s v="Campina Da Lagoa"/>
        <s v="Esmeraldas"/>
        <s v="Capitão Leônidas Marques"/>
        <s v="Congonhal"/>
        <s v="Iporã"/>
        <s v="Ortigueira"/>
        <s v="Carambeí"/>
        <s v="Itobi"/>
        <s v="São Francisco"/>
        <s v="Faxinal"/>
        <s v="Sapezal"/>
        <s v="Quissamã"/>
        <s v="Ivinhema"/>
        <s v="Sidrolândia"/>
        <s v="Presidente Jânio Quadros"/>
        <s v="Canavieiras"/>
        <s v="São José De Ribamar"/>
        <s v="Santa Quitéria"/>
        <s v="Conceição Do Araguaia"/>
        <s v="Dom Eliseu"/>
        <s v="Pindaí"/>
        <s v="Amambai"/>
        <s v="Tianguá"/>
        <s v="Petrolândia"/>
        <s v="Águas Da Prata"/>
        <s v="Ibirama"/>
        <s v="Planaltina"/>
        <s v="Formoso Do Araguaia"/>
        <s v="Igarapé-Açu"/>
        <s v="Assaré"/>
        <s v="Campos Belos"/>
        <s v="Estreito"/>
        <s v="Santa Bárbara"/>
        <s v="Campanha"/>
        <s v="Pacajus"/>
        <s v="Itapagipe"/>
        <s v="Getulina"/>
        <s v="Rincão"/>
        <s v="Guarantã Do Norte"/>
        <s v="Itabela"/>
        <s v="Santo Antônio Do Monte"/>
        <s v="Araputanga"/>
        <s v="Teutônia"/>
        <s v="Palmeirópolis"/>
        <s v="Ladário"/>
        <s v="Manhumirim"/>
        <s v="São Gabriel Do Oeste"/>
        <s v="Juruena"/>
        <s v="Iguaí"/>
        <s v="Itatinga"/>
        <s v="Ribas Do Rio Pardo"/>
        <s v="Nova Petrópolis"/>
        <s v="São João Do Caiuá"/>
        <s v="Santa Rita D'Oeste"/>
        <s v="Mandirituba"/>
        <s v="Italva"/>
        <s v="Mendonça"/>
        <s v="Analândia"/>
        <s v="Itamogi"/>
        <s v="Aparecida Do Taboado"/>
        <s v="Inocência"/>
        <s v="Arandu"/>
        <s v="Uraí"/>
        <s v="Ipueiras"/>
        <s v="Colméia"/>
        <s v="Carneirinho"/>
        <s v="Turvo"/>
        <s v="Primeiro De Maio"/>
        <s v="Cerejeiras"/>
        <s v="Caiuá"/>
        <s v="Acaraú"/>
        <s v="Pedra Azul"/>
        <s v="Buritis"/>
        <s v="Chapada Dos Guimarães"/>
        <s v="Itapipoca"/>
        <s v="Dolcinópolis"/>
        <s v="Guapé"/>
        <s v="Piranhas"/>
        <s v="Sobrália"/>
        <s v="Água Clara"/>
        <s v="Água Boa"/>
        <s v="Macaubal"/>
        <s v="Brejo Santo"/>
        <s v="Corinto"/>
        <s v="Cariré"/>
        <s v="Manduri"/>
        <s v="Nova Xavantina"/>
        <s v="Timon"/>
        <s v="Jaciara"/>
        <s v="Alpinópolis"/>
        <s v="Malacacheta"/>
        <s v="São João Batista"/>
        <s v="Irará"/>
        <s v="Colinas"/>
        <s v="Entre Rios De Minas"/>
        <s v="Aperibé"/>
        <s v="São Miguel Do Iguaçu"/>
        <s v="Herculândia"/>
        <s v="Buerarema"/>
        <s v="Laranjeiras"/>
        <s v="Nerópolis"/>
        <s v="Bela Vista De Goiás"/>
        <s v="Bom Jesus"/>
        <s v="Miranda"/>
        <s v="Presidente Alves"/>
        <s v="Conceição Do Mato Dentro"/>
        <s v="São Bento Do Una"/>
        <s v="Cambuci"/>
        <s v="Peixoto De Azevedo"/>
        <s v="Engenheiro Beltrão"/>
        <s v="Ipeúna"/>
        <s v="Brasilândia De Minas"/>
        <s v="Cruzália"/>
        <s v="Ipupiara"/>
        <s v="Cruz Machado"/>
        <s v="Tarabai"/>
        <s v="Ibirá"/>
        <s v="Carlópolis"/>
        <s v="Iacri"/>
        <s v="Ubatã"/>
        <s v="Moreno"/>
        <s v="Desterro De Entre Rios"/>
        <s v="Prata"/>
        <s v="Santa Rita"/>
        <s v="Sales"/>
        <s v="Monte Sião"/>
        <s v="Rio Verde De Mato Grosso"/>
        <s v="Ampére"/>
        <s v="Tapejara"/>
        <s v="Tangará"/>
        <s v="Sirinhaém"/>
        <s v="Severínia"/>
        <s v="Campestre"/>
        <s v="Ribeirão Bonito"/>
        <s v="São José Dos Quatro Marcos"/>
        <s v="Guaporé"/>
        <s v="Resplendor"/>
        <s v="Mallet"/>
        <s v="Xique-Xique"/>
        <s v="Palmeiras"/>
        <s v="Mundo Novo"/>
        <s v="São Pedro Do Turvo"/>
        <s v="Juatuba"/>
        <s v="Penedo"/>
        <s v="Santa Mariana"/>
        <s v="Ipuã"/>
        <s v="Campina Grande Do Sul"/>
        <s v="São Vicente Ferrer"/>
        <s v="Horizonte"/>
        <s v="Clevelândia"/>
        <s v="Milagres"/>
        <s v="Ibicaraí"/>
        <s v="Jaíba"/>
        <s v="Novo Progresso"/>
        <s v="Malhada De Pedras"/>
        <s v="Guaiçara"/>
        <s v="Missão Velha"/>
        <s v="Conceição Do Almeida"/>
        <s v="Taiaçu"/>
        <s v="Santo Antônio Do Descoberto"/>
        <s v="Tapiramutá"/>
        <s v="Careaçu"/>
        <s v="Itapaci"/>
        <s v="Quijingue"/>
        <s v="Araruna"/>
        <s v="São Gabriel Da Cachoeira"/>
        <s v="Coroatá"/>
        <s v="Alexânia"/>
        <s v="Chopinzinho"/>
        <s v="Ipaumirim"/>
        <s v="Piraí Do Sul"/>
        <s v="Itapajé"/>
        <s v="Paranatinga"/>
        <s v="Silvânia"/>
        <s v="Chapadinha"/>
        <s v="Cardoso"/>
        <s v="Nova Viçosa"/>
        <s v="Paranapuã"/>
        <s v="Igaraçu Do Tietê"/>
        <s v="Schroeder"/>
        <s v="Figueira"/>
        <s v="Brejo Do Cruz"/>
        <s v="Santo Antônio Do Amparo"/>
        <s v="Serra Do Salitre"/>
        <s v="Benevides"/>
        <s v="Crisópolis"/>
        <s v="Porto Franco"/>
        <s v="Mendes"/>
        <s v="São Miguel Do Araguaia"/>
        <s v="Fundão"/>
        <s v="Espigão D'Oeste"/>
        <s v="Cícero Dantas"/>
        <s v="Pinhão"/>
        <s v="Gameleira"/>
        <s v="Ribeirão Do Sul"/>
        <s v="São Domingos Do Prata"/>
        <s v="Santa Terezinha De Itaipu"/>
        <s v="Xaxim"/>
        <s v="Espera Feliz"/>
        <s v="Rosário Do Ivaí"/>
        <s v="Paulicéia"/>
        <s v="Igaratinga"/>
        <s v="Paraíso"/>
        <s v="São Miguel Dos Campos"/>
        <s v="Paraopeba"/>
        <s v="Petrolina De Goiás"/>
        <s v="São João Do Ivaí"/>
        <s v="Coari"/>
        <s v="Iguatemi"/>
        <s v="Mauriti"/>
        <s v="Itororó"/>
        <s v="Frederico Westphalen"/>
        <s v="Alto Garças"/>
        <s v="Corbélia"/>
        <s v="Pedro Canário"/>
        <s v="São João Nepomuceno"/>
        <s v="São Pedro Do Ivaí"/>
        <s v="Paraíso Do Sul"/>
        <s v="Monte Castelo"/>
        <s v="Ouroeste"/>
        <s v="São João Dos Patos"/>
        <s v="Tomé-Açu"/>
        <s v="Mozarlândia"/>
        <s v="Anajatuba"/>
        <s v="Balsa Nova"/>
        <s v="Catiguá"/>
        <s v="Corupá"/>
        <s v="Mutum"/>
        <s v="Populina"/>
        <s v="Boquim"/>
        <s v="Quatiguá"/>
        <s v="Nova Glória"/>
        <s v="Três Marias"/>
        <s v="Paranaíta"/>
        <s v="Sarzedo"/>
        <s v="Itaúna Do Sul"/>
        <s v="Buriti Bravo"/>
        <s v="Mombaça"/>
        <s v="Limoeiro Do Norte"/>
        <s v="Piacatu"/>
        <s v="Pimenta"/>
        <s v="Tanque Novo"/>
        <s v="Glória De Dourados"/>
        <s v="Murutinga Do Sul"/>
        <s v="Coronel Vivida"/>
        <s v="Codajás"/>
        <s v="Nova Santa Rita"/>
        <s v="Fátima Do Sul"/>
        <s v="Cabedelo"/>
        <s v="Abaeté"/>
        <s v="Bambuí"/>
        <s v="Quixeramobim"/>
        <s v="Coribe"/>
        <s v="Coaraci"/>
        <s v="Taiúva"/>
        <s v="Ribeirão Do Pinhal"/>
        <s v="Iconha"/>
        <s v="Siqueira Campos"/>
        <s v="Independência"/>
        <s v="São Joaquim"/>
        <s v="Morro Do Chapéu"/>
        <s v="Curionópolis"/>
        <s v="Contenda"/>
        <s v="Augustinópolis"/>
        <s v="Iporã Do Oeste"/>
        <s v="Laje Do Muriaé"/>
        <s v="Alto Paraná"/>
        <s v="Amargosa"/>
        <s v="Macuco"/>
        <s v="São Mateus Do Maranhão"/>
        <s v="Campo Maior"/>
        <s v="Guaçuí"/>
        <s v="Aramina"/>
        <s v="Goianápolis"/>
        <s v="Ipameri"/>
        <s v="Engenheiro Caldas"/>
        <s v="Matelândia"/>
        <s v="Camocim"/>
        <s v="Tanguá"/>
        <s v="Floraí"/>
        <s v="Lavínia"/>
        <s v="Humaitá"/>
        <s v="Wenceslau Braz"/>
        <s v="Brotas De Macaúbas"/>
        <s v="Cidade Ocidental"/>
        <s v="Camapuã"/>
        <s v="Indiana"/>
        <s v="Barra De São Francisco"/>
        <s v="Rifaina"/>
        <s v="Pacajá"/>
        <s v="Urubici"/>
        <s v="Gouveia"/>
        <s v="Gastão Vidigal"/>
        <s v="Otacílio Costa"/>
        <s v="Bonito"/>
        <s v="Três Passos"/>
        <s v="Ataléia"/>
        <s v="Carauari"/>
        <s v="Rosário Do Sul"/>
        <s v="Passa Quatro"/>
        <s v="Serrania"/>
        <s v="Bituruna"/>
        <s v="Canarana"/>
        <s v="Terenos"/>
        <s v="Tamboril"/>
        <s v="Maravilha"/>
        <s v="Agrolândia"/>
        <s v="Lábrea"/>
        <s v="Colômbia"/>
        <s v="Wagner"/>
        <s v="Chorrochó"/>
        <s v="Ipanema"/>
        <s v="Aracoiaba"/>
        <s v="Pacatuba"/>
        <s v="Tapiratiba"/>
        <s v="Itagimirim"/>
        <s v="Padre Bernardo"/>
        <s v="Comodoro"/>
        <s v="Serro"/>
        <s v="Barras"/>
        <s v="Palmas De Monte Alto"/>
        <s v="Ipecaetá"/>
        <s v="Bicas"/>
        <s v="Trajano De Moraes"/>
        <s v="Vianópolis"/>
        <s v="São João Do Paraíso"/>
        <s v="Sapucaia"/>
        <s v="Ipaussu"/>
        <s v="Alegre"/>
        <s v="Alterosa"/>
        <s v="Sobradinho"/>
        <s v="João Neiva"/>
        <s v="Deodápolis"/>
        <s v="Bela Vista"/>
        <s v="Presidente Médici"/>
        <s v="Rondon"/>
        <s v="Barra Do Bugres"/>
        <s v="Getúlio Vargas"/>
        <s v="Barra Do Choça"/>
        <s v="Itauçu"/>
        <s v="Santa Isabel Do Ivaí"/>
        <s v="Presidente Getúlio"/>
        <s v="Cedro"/>
        <s v="São José Do Cedro"/>
        <s v="Vera Cruz"/>
        <s v="Carutapera"/>
        <s v="Urbano Santos"/>
        <s v="São Félix Do Araguaia"/>
        <s v="Marituba"/>
        <s v="Lajinha"/>
        <s v="Candelária"/>
        <s v="Alta Floresta D'Oeste"/>
        <s v="São João Evangelista"/>
        <s v="Arame"/>
        <s v="Ouro Verde"/>
        <s v="Corumbaíba"/>
        <s v="Duas Barras"/>
        <s v="Teolândia"/>
        <s v="Inhapim"/>
        <s v="Luiziânia"/>
        <s v="Paraúna"/>
        <s v="Medina"/>
        <s v="Mãe Do Rio"/>
        <s v="Pinheiral"/>
        <s v="Carmo Do Rio Claro"/>
        <s v="Itiruçu"/>
        <s v="Araguaçu"/>
        <s v="Guajará-Mirim"/>
        <s v="Realeza"/>
        <s v="Barracão"/>
        <s v="Fortaleza De Minas"/>
        <s v="Águas Belas"/>
        <s v="Barro Alto"/>
        <s v="Paraíso Do Norte"/>
        <s v="Águas Formosas"/>
        <s v="Penalva"/>
        <s v="Santa Rita Do Araguaia"/>
        <s v="Mata De São João"/>
        <s v="Paço Do Lumiar"/>
        <s v="Itapemirim"/>
        <s v="Inhaúma"/>
        <s v="Campina Verde"/>
        <s v="Maués"/>
        <s v="João Alfredo"/>
        <s v="Oriximiná"/>
        <s v="Mauá Da Serra"/>
        <s v="Bela Cruz"/>
        <s v="Novo Gama"/>
        <s v="Miracema Do Tocantins"/>
        <s v="Capão Do Leão"/>
        <s v="Recreio"/>
        <s v="Senador La Rocque"/>
        <s v="São Domingos Do Araguaia"/>
        <s v="Boracéia"/>
        <s v="Divinolândia"/>
        <s v="Rodelas"/>
        <s v="Tombos"/>
        <s v="Cândido Mendes"/>
        <s v="Pimenta Bueno"/>
        <s v="Santa Cruz De Monte Castelo"/>
        <s v="Campinorte"/>
        <s v="Tamboara"/>
        <s v="Novo Oriente"/>
        <s v="Buri"/>
        <s v="Encruzilhada"/>
        <s v="Iepê"/>
        <s v="Bonfim"/>
        <s v="Rio Vermelho"/>
        <s v="Cametá"/>
        <s v="Santa Teresa"/>
        <s v="Nilo Peçanha"/>
        <s v="Santa Luzia Do Paruá"/>
        <s v="Tapiraí"/>
        <s v="Cajobi"/>
        <s v="Barra Do Turvo"/>
        <s v="Diamantino"/>
        <s v="Zé Doca"/>
        <s v="Flórida Paulista"/>
        <s v="Monções"/>
        <s v="Luz"/>
        <s v="Perdigão"/>
        <s v="Mirassolândia"/>
        <s v="Itambacuri"/>
        <s v="Monteiro"/>
        <s v="São Sebastião Do Alto"/>
        <s v="Céu Azul"/>
        <s v="Marcelândia"/>
        <s v="Itaporã"/>
        <s v="Saúde"/>
        <s v="Alto Piquiri"/>
        <s v="Sengés"/>
        <s v="Guaraciaba"/>
        <s v="Sombrio"/>
        <s v="Abadiânia"/>
        <s v="Capetinga"/>
        <s v="Iguatama"/>
        <s v="Caiapônia"/>
        <s v="Rio Brilhante"/>
        <s v="Urucânia"/>
        <s v="Guapó"/>
        <s v="Santa Quitéria Do Maranhão"/>
        <s v="Aquiraz"/>
        <s v="Leopoldo De Bulhões"/>
        <s v="Castilho"/>
        <s v="Amarante Do Maranhão"/>
        <s v="Serranópolis"/>
        <s v="Alvinópolis"/>
        <s v="Três Barras"/>
        <s v="Canindé"/>
        <s v="Palmeiras De Goiás"/>
        <s v="Acopiara"/>
        <s v="Natividade"/>
        <s v="Morro Da Fumaça"/>
        <s v="Ibirubá"/>
        <s v="Paula Cândido"/>
        <s v="Santo Antônio"/>
        <s v="Adolfo"/>
        <s v="Oriente"/>
        <s v="Tiros"/>
        <s v="Formosa Do Rio Preto"/>
        <s v="Cândido Rodrigues"/>
        <s v="Araci"/>
        <s v="Bragança"/>
        <s v="Peabiru"/>
        <s v="Uruçuca"/>
        <s v="Agudos Do Sul"/>
        <s v="Vargem Grande"/>
        <s v="Marmeleiro"/>
        <s v="Lavras Da Mangabeira"/>
        <s v="Mato Verde"/>
        <s v="Iretama"/>
        <s v="Eugenópolis"/>
        <s v="São Geraldo Do Araguaia"/>
        <s v="Porciúncula"/>
        <s v="Presidente Figueiredo"/>
        <s v="Itinga Do Maranhão"/>
        <s v="Centralina"/>
        <s v="Santa Terezinha De Goiás"/>
        <s v="Benedito Novo"/>
        <s v="Campinápolis"/>
        <s v="Capinzal"/>
        <s v="Eirunepé"/>
        <s v="Monte Alegre"/>
        <s v="São João Do Rio Do Peixe"/>
        <s v="Santa Maria De Itabira"/>
        <s v="Uruçuí"/>
        <s v="Correntina"/>
        <s v="Califórnia"/>
        <s v="Ribeirão Cascalheira"/>
        <s v="Jequitinhonha"/>
        <s v="Três De Maio"/>
        <s v="Narandiba"/>
        <s v="Vera"/>
        <s v="Arenápolis"/>
        <s v="Andaraí"/>
        <s v="Soledade"/>
        <s v="Nova Veneza"/>
        <s v="Guarda-Mor"/>
        <s v="Itaobim"/>
        <s v="Itajuípe"/>
        <s v="Bom Jesus Do Galho"/>
        <s v="Centenário Do Sul"/>
        <s v="Nova Aurora"/>
        <s v="Maravilhas"/>
        <s v="Pavão"/>
        <s v="Virgem Da Lapa"/>
        <s v="Novo São Joaquim"/>
        <s v="Caçu"/>
        <s v="São Luiz Gonzaga"/>
        <s v="Nobres"/>
        <s v="Bodocó"/>
        <s v="Santa Maria Madalena"/>
        <s v="Jaguaruana"/>
        <s v="Britânia"/>
        <s v="Uruana"/>
        <s v="Brejões"/>
        <s v="Boca Do Acre"/>
        <s v="União Dos Palmares"/>
        <s v="São Miguel Do Guamá"/>
        <s v="Ceará-Mirim"/>
        <s v="São Lourenço Do Oeste"/>
        <s v="Itacarambi"/>
        <s v="Jangada"/>
        <s v="Carlos Chagas"/>
        <s v="Araporã"/>
        <s v="Charqueada"/>
        <s v="Águas De São Pedro"/>
        <s v="Abelardo Luz"/>
        <s v="Castelândia"/>
        <s v="Capinópolis"/>
        <s v="Turiaçu"/>
        <s v="Brejo Da Madre De Deus"/>
        <s v="Jeceaba"/>
        <s v="Floresta"/>
        <s v="Guareí"/>
        <s v="Mata Roma"/>
        <s v="Queiroz"/>
        <s v="Governador Celso Ramos"/>
        <s v="Nova Cruz"/>
        <s v="Brejo"/>
        <s v="Serra Dourada"/>
        <s v="Cláudia"/>
        <s v="Fonte Boa"/>
        <s v="Nova Venécia"/>
        <s v="Forquilhinha"/>
        <s v="São José Do Divino"/>
        <s v="Esperança"/>
        <s v="Massapê"/>
        <s v="Planaltino"/>
        <s v="Olindina"/>
        <s v="Edéia"/>
        <s v="Cuité"/>
        <s v="São Gonçalo Do Pará"/>
        <s v="Vila Nova Dos Martírios"/>
        <s v="Nova Prata Do Iguaçu"/>
        <s v="Cássia"/>
        <s v="Solânea"/>
        <s v="Ribeirão Branco"/>
        <s v="Castelo Do Piauí"/>
        <s v="Aimorés"/>
        <s v="São José Do Egito"/>
        <s v="Ipiranga"/>
        <s v="São Sebastião Da Grama"/>
        <s v="João Câmara"/>
        <s v="Amarante"/>
        <s v="Apuí"/>
        <s v="Nova Ponte"/>
        <s v="Guaraí"/>
        <s v="Cambira"/>
        <s v="Guaimbê"/>
        <s v="São José Da Lapa"/>
        <s v="Corrente"/>
        <s v="Paulistana"/>
        <s v="Nazário"/>
        <s v="Bom Sucesso"/>
        <s v="Valente"/>
        <s v="Carmo Da Cachoeira"/>
        <s v="Águas De Santa Bárbara"/>
        <s v="Benjamin Constant"/>
        <s v="Santa Helena"/>
        <s v="Morretes"/>
        <s v="Mamborê"/>
        <s v="São Felipe"/>
        <s v="Manoel Ribas"/>
        <s v="São José Do Rio Claro"/>
        <s v="Guiratinga"/>
        <s v="Montanha"/>
        <s v="Manicoré"/>
        <s v="Estiva Gerbi"/>
        <s v="Itatim"/>
        <s v="Coluna"/>
        <s v="Tailândia"/>
        <s v="São Francisco De Paula"/>
        <s v="Onda Verde"/>
        <s v="Santo Antônio Do Içá"/>
        <s v="Tremedal"/>
        <s v="Careiro"/>
        <s v="Barbosa Ferraz"/>
        <s v="Mangueirinha"/>
        <s v="São João D'Aliança"/>
        <s v="Alto Alegre Do Pindaré"/>
        <s v="São Sepé"/>
        <s v="Alto Paraíso De Goiás"/>
        <s v="Antônio João"/>
        <s v="Santo Expedito"/>
        <s v="Iranduba"/>
        <s v="São Luís Do Quitunde"/>
        <s v="Jandaia"/>
        <s v="Anapu"/>
        <s v="Carmo Do Rio Verde"/>
        <s v="Icó"/>
        <s v="Sete Barras"/>
        <s v="Mombuca"/>
        <s v="Santana Do Ipanema"/>
        <s v="Nova Olinda Do Maranhão"/>
        <s v="Nova Olinda Do Norte"/>
        <s v="Icatu"/>
        <s v="João Pinheiro"/>
        <s v="Apodi"/>
        <s v="Pocrane"/>
        <s v="Rio Formoso"/>
        <s v="São João Do Carú"/>
        <s v="Florestópolis"/>
        <s v="Embaúba"/>
        <s v="Ourolândia"/>
        <s v="Chapada Do Norte"/>
        <s v="Engenheiro Paulo De Frontin"/>
        <s v="Tapes"/>
        <s v="Ipubi"/>
        <s v="Oiapoque"/>
        <s v="Mariluz"/>
        <s v="Potiraguá"/>
        <s v="Solonópole"/>
        <s v="Queimadas"/>
        <s v="Canaã Dos Carajás"/>
        <s v="Aloândia"/>
        <s v="Inácio Martins"/>
        <s v="Camamu"/>
        <s v="Ilha Comprida"/>
        <s v="Vigia"/>
        <s v="Dores Do Indaiá"/>
        <s v="Conquista"/>
        <s v="Francisco Sá"/>
        <s v="Autazes"/>
        <s v="Uruará"/>
        <s v="São Thomé Das Letras"/>
        <s v="Morada Nova"/>
        <s v="Nazareno"/>
        <s v="Lajedo"/>
        <s v="Iaçu"/>
        <s v="Monsenhor Paulo"/>
        <s v="Congonhinhas"/>
        <s v="Jesuítas"/>
        <s v="Doutor Maurício Cardoso"/>
        <s v="Quitandinha"/>
        <s v="Angélica"/>
        <s v="Alto Taquari"/>
        <s v="Três Barras Do Paraná"/>
        <s v="Dom Pedro"/>
        <s v="Sabinópolis"/>
        <s v="Santo Antônio Do Sudoeste"/>
        <s v="Eusébio"/>
        <s v="Goianinha"/>
        <s v="Fortaleza Dos Nogueiras"/>
        <s v="Quatis"/>
        <s v="Santa Maria Da Serra"/>
        <s v="Roncador"/>
        <s v="Nova Russas"/>
        <s v="São Gabriel Da Palha"/>
        <s v="Bom Jardim De Goiás"/>
        <s v="Campos Gerais"/>
        <s v="Avanhandava"/>
        <s v="Bequimão"/>
        <s v="Mara Rosa"/>
        <s v="Itabaianinha"/>
        <s v="Terra Rica"/>
        <s v="São Raimundo Nonato"/>
        <s v="Santa Vitória"/>
        <s v="Doutor Camargo"/>
        <s v="Palmeira Das Missões"/>
        <s v="Aragarças"/>
        <s v="Valença Do Piauí"/>
        <s v="Cachoeira Dourada"/>
        <s v="Novo Repartimento"/>
        <s v="Capitão Poço"/>
        <s v="Acará"/>
        <s v="Altos"/>
        <s v="Sabáudia"/>
        <s v="Monção"/>
        <s v="Formosa Da Serra Negra"/>
        <s v="Carolina"/>
        <s v="Araguapaz"/>
        <s v="Macau"/>
        <s v="Canto Do Buriti"/>
        <s v="Conceição"/>
        <s v="São Sebastião Da Amoreira"/>
        <s v="Lago Verde"/>
        <s v="Padre Paraíso"/>
        <s v="Barbosa"/>
        <s v="Águas Vermelhas"/>
        <s v="Vitória Do Mearim"/>
        <s v="Santo Antônio Dos Lopes"/>
        <s v="Perdizes"/>
        <s v="Delmiro Gouveia"/>
        <s v="Araguatins"/>
        <s v="São Paulo Do Potengi"/>
        <s v="Iaciara"/>
        <s v="São Paulo De Olivença"/>
        <s v="Matupá"/>
        <s v="Caibi"/>
        <s v="Abaré"/>
        <s v="Nova União"/>
        <s v="Tijucas Do Sul"/>
        <s v="Caetés"/>
        <s v="Jaguaribe"/>
        <s v="Sud Mennucci"/>
        <s v="Jaguarão"/>
        <s v="Peçanha"/>
        <s v="Maiquinique"/>
        <s v="Licínio De Almeida"/>
        <s v="Salto Do Lontra"/>
        <s v="Ouvidor"/>
        <s v="Araçariguama"/>
        <s v="Canguaretama"/>
        <s v="Cantanhede"/>
        <s v="Sertaneja"/>
        <s v="Restinga"/>
        <s v="Oliveira Dos Brejinhos"/>
        <s v="Carmópolis De Minas"/>
        <s v="Paraibano"/>
        <s v="Nova Esperança Do Piriá"/>
        <s v="Paraipaba"/>
        <s v="Nova Olímpia"/>
        <s v="Divino"/>
        <s v="Ibirarema"/>
        <s v="Palmópolis"/>
        <s v="Fortuna"/>
        <s v="Pilão Arcado"/>
        <s v="Monte Alegre De Minas"/>
        <s v="Dom Cavati"/>
        <s v="Delfim Moreira"/>
        <s v="Sítio Novo"/>
        <s v="São José Do Belmonte"/>
        <s v="Rebouças"/>
        <s v="São Lourenço Da Serra"/>
        <s v="Rio Dos Cedros"/>
        <s v="Vitorino Freire"/>
        <s v="Adrianópolis"/>
        <s v="Barreirinhas"/>
        <s v="Nossa Senhora Da Glória"/>
        <s v="Nova Resende"/>
        <s v="Campo Florido"/>
        <s v="Botelhos"/>
        <s v="Mata Verde"/>
        <s v="Mairi"/>
        <s v="Natércia"/>
        <s v="Beberibe"/>
        <s v="Presidente Tancredo Neves"/>
        <s v="Uauá"/>
        <s v="Santa Juliana"/>
        <s v="Macaúbas"/>
        <s v="Altair"/>
        <s v="Dário Meira"/>
        <s v="Santaluz"/>
        <s v="Cidade Gaúcha"/>
        <s v="Montes Claros De Goiás"/>
        <s v="Ponto Novo"/>
        <s v="Buritirama"/>
        <s v="Vazante"/>
        <s v="Ribeirão Vermelho"/>
        <s v="Paripiranga"/>
        <s v="Borá"/>
        <s v="São João Do Piauí"/>
        <s v="Maracás"/>
        <s v="Tapauá"/>
        <s v="Presidente Olegário"/>
        <s v="Machadinho D'Oeste"/>
        <s v="Pratânia"/>
        <s v="Borba"/>
        <s v="Urucará"/>
        <s v="Novo Airão"/>
        <s v="São Benedito Do Rio Preto"/>
        <s v="Canindé De São Francisco"/>
        <s v="Barcelos"/>
        <s v="Santana Do Paraíso"/>
        <s v="Piripiri"/>
        <s v="Canutama"/>
        <s v="Jutaí"/>
        <s v="Ipixuna Do Pará"/>
        <s v="Breves"/>
        <s v="Pentecoste"/>
        <s v="Enéas Marques"/>
        <s v="Paranacity"/>
        <s v="Ribeirão Claro"/>
        <s v="Grão Mogol"/>
        <s v="Itaguajé"/>
        <s v="Florínea"/>
        <s v="Alcântara"/>
        <s v="São José Da Tapera"/>
        <s v="São Bernardo"/>
        <s v="Antonina"/>
        <s v="Itapoá"/>
        <s v="Mendes Pimentel"/>
        <s v="Cupira"/>
        <s v="Cezarina"/>
        <s v="Nova Crixás"/>
        <s v="Varre-Sai"/>
        <s v="Areal"/>
        <s v="Carmo Da Mata"/>
        <s v="Salto Do Itararé"/>
        <s v="Lapão"/>
        <s v="Campestre Do Maranhão"/>
        <s v="Caraúbas"/>
        <s v="Araquari"/>
        <s v="Curuçá"/>
        <s v="Rio Preto Da Eva"/>
        <s v="Antônio Dias"/>
        <s v="Catende"/>
        <s v="Toritama"/>
        <s v="Limeira Do Oeste"/>
        <s v="Alagoa Grande"/>
        <s v="São José De Mipibu"/>
        <s v="Espírito Santo Do Turvo"/>
        <s v="Mathias Lobato"/>
        <s v="Aurilândia"/>
        <s v="Pouso Redondo"/>
        <s v="Caridade"/>
        <s v="Cabeceiras"/>
        <s v="Pombal"/>
        <s v="Campos Sales"/>
        <s v="Duque Bacelar"/>
        <s v="Tutóia"/>
        <s v="Alto Santo"/>
        <s v="Trairi"/>
        <s v="Campos Verdes"/>
        <s v="Barreirinha"/>
        <s v="Inhambupe"/>
        <s v="Santana Do Cariri"/>
        <s v="Paracuru"/>
        <s v="Conselheiro Pena"/>
        <s v="Pratápolis"/>
        <s v="Novo Aripuanã"/>
        <s v="Santa Maria Do Suaçuí"/>
        <s v="Itaueira"/>
        <s v="Moju"/>
        <s v="Alvorada Do Sul"/>
        <s v="Nhamundá"/>
        <s v="Craíbas"/>
        <s v="Palma"/>
        <s v="Mari"/>
        <s v="Tumiritinga"/>
        <s v="Ituberá"/>
        <s v="Imbaú"/>
        <s v="Elesbão Veloso"/>
        <s v="São José Do Goiabal"/>
        <s v="Aruanã"/>
        <s v="Ulianópolis"/>
        <s v="João Dourado"/>
        <s v="Laranjal"/>
        <s v="Salinópolis"/>
        <s v="Parnarama"/>
        <s v="Envira"/>
        <s v="Tapira"/>
        <s v="Cândido De Abreu"/>
        <s v="Esperantina"/>
        <s v="Naque"/>
        <s v="Chuí"/>
        <s v="Nova Fátima"/>
        <s v="Ipu"/>
        <s v="Anagé"/>
        <s v="São Jorge Do Patrocínio"/>
        <s v="Tanhaçu"/>
        <s v="Cocos"/>
        <s v="São Jerônimo Da Serra"/>
        <s v="Riacho De Santana"/>
        <s v="Macaíba"/>
        <s v="Granja"/>
        <s v="São Francisco De Goiás"/>
        <s v="São Joaquim De Bicas"/>
        <s v="Formoso"/>
        <s v="Porto Amazonas"/>
        <s v="Itiúba"/>
        <s v="Muaná"/>
        <s v="Turvolândia"/>
        <s v="Joaíma"/>
        <s v="São Sebastião Do Maranhão"/>
        <s v="Taguatinga"/>
        <s v="Montividiu"/>
        <s v="Cujubim"/>
        <s v="Maria Da Fé"/>
        <s v="Alto Jequitibá"/>
        <s v="Campos Altos"/>
        <s v="Guadalupe"/>
        <s v="São Ludgero"/>
        <s v="Machacalis"/>
        <s v="Mirabela"/>
        <s v="Itaipé"/>
        <s v="Apicum-Açu"/>
        <s v="Planaltina Do Paraná"/>
        <s v="Júlio De Castilhos"/>
        <s v="Baraúna"/>
        <s v="Silveiras"/>
        <s v="Tibagi"/>
        <s v="Moema"/>
        <s v="Oeiras"/>
        <s v="Iraquara"/>
        <s v="Firminópolis"/>
        <s v="Cocalzinho De Goiás"/>
        <s v="Girau Do Ponciano"/>
        <s v="Formosa Do Oeste"/>
        <s v="Itanhém"/>
        <s v="Matinha"/>
        <s v="Itaju Do Colônia"/>
        <s v="Itaiópolis"/>
        <s v="Senador Alexandre Costa"/>
        <s v="Planalto"/>
        <s v="Sete Quedas"/>
        <s v="Mossâmedes"/>
        <s v="São Carlos Do Ivaí"/>
        <s v="Parelhas"/>
        <s v="Quinta Do Sol"/>
        <s v="Tobias Barreto"/>
        <s v="Nazaré Da Mata"/>
        <s v="Tabira"/>
        <s v="Taquaraçu De Minas"/>
        <s v="Urandi"/>
        <s v="Santa Bárbara De Goiás"/>
        <s v="Ubaporanga"/>
        <s v="Santa Brígida"/>
        <s v="Pauini"/>
        <s v="Prainha"/>
        <s v="Piratininga"/>
        <s v="Pinhalão"/>
        <s v="Cachoeira Da Prata"/>
        <s v="Lagoa Grande"/>
        <s v="Cruzeiro Da Fortaleza"/>
        <s v="Cachoeira De Pajeú"/>
        <s v="Tomazina"/>
        <s v="Brasília De Minas"/>
        <s v="São João Da Ponte"/>
        <s v="Entre Folhas"/>
        <s v="Paranaiguara"/>
        <s v="Nova Timboteua"/>
        <s v="Baixo Guandu"/>
        <s v="Pedro Alexandre"/>
        <s v="Boa Vista Da Aparecida"/>
        <s v="Maragogi"/>
        <s v="Pedro Ii"/>
        <s v="Santa Margarida"/>
        <s v="Joviânia"/>
        <s v="Portel"/>
        <s v="Tocantinópolis"/>
        <s v="Caatiba"/>
        <s v="Atalaia"/>
        <s v="Dom Basílio"/>
        <s v="Bela Vista De Minas"/>
        <s v="Angical"/>
        <s v="Corumbá De Goiás"/>
        <s v="Amontada"/>
        <s v="Santa Carmem"/>
        <s v="Fênix"/>
        <s v="Anastácio"/>
        <s v="Monte Negro"/>
        <s v="Carmo Do Cajuru"/>
        <s v="Orizona"/>
        <s v="Baturité"/>
        <s v="Iuiu"/>
        <s v="Princesa Isabel"/>
        <s v="Itacaré"/>
        <s v="Biritiba Mirim"/>
        <s v="São Desidério"/>
        <s v="Porto Calvo"/>
        <s v="Comendador Levy Gasparian"/>
        <s v="Rio Acima"/>
        <s v="Porto Murtinho"/>
        <s v="São José Do Jacuri"/>
        <s v="Augusto Corrêa"/>
        <s v="Itapejara D'Oeste"/>
        <s v="Simão Dias"/>
        <s v="Soure"/>
        <s v="Divisópolis"/>
        <s v="Coração De Jesus"/>
        <s v="Nova Mamoré"/>
        <s v="São João Do Manteninha"/>
        <s v="Itaperuçu"/>
        <s v="Aurora Do Pará"/>
        <s v="Nova Alvorada Do Sul"/>
        <s v="Caiabu"/>
        <s v="Prado"/>
        <s v="Buritizeiro"/>
        <s v="Alenquer"/>
        <s v="Junqueiro"/>
        <s v="Beruri"/>
        <s v="São Miguel Do Guaporé"/>
        <s v="Conceição Do Pará"/>
        <s v="Jequitaí"/>
        <s v="Joaquim Gomes"/>
        <s v="Arinos"/>
        <s v="Itupiranga"/>
        <s v="Presidente Sarney"/>
        <s v="Brasiléia"/>
        <s v="Ipixuna"/>
        <s v="União"/>
        <s v="Araioses"/>
        <s v="Campo Erê"/>
        <s v="Viseu"/>
        <s v="Piracuruca"/>
        <s v="Sertânia"/>
        <s v="Igarapé-Miri"/>
        <s v="Varzelândia"/>
        <s v="Dona Eusébia"/>
        <s v="Coruripe"/>
        <s v="Custódia"/>
        <s v="Juruti"/>
        <s v="Buíque"/>
        <s v="Diamante Do Norte"/>
        <s v="Charqueadas"/>
        <s v="Batalha"/>
        <s v="Cachoeira Alta"/>
        <s v="Alto Paraíso"/>
        <s v="Gurinhatã"/>
        <s v="Serra Azul"/>
        <s v="Teixeira Soares"/>
        <s v="Manaquiri"/>
        <s v="Santana De Pirapama"/>
        <s v="São Domingos"/>
        <s v="Marechal Deodoro"/>
        <s v="Pirajuba"/>
        <s v="Capela"/>
        <s v="Fama"/>
        <s v="Mazagão"/>
        <s v="Missal"/>
        <s v="Barra Da Estiva"/>
        <s v="Floresta Azul"/>
        <s v="Tupanciretã"/>
        <s v="Bocaiúva Do Sul"/>
        <s v="Datas"/>
        <s v="Santa Cruz Da Vitória"/>
        <s v="Serra Dos Aimorés"/>
        <s v="Santa Cruz Cabrália"/>
        <s v="Rio Largo"/>
        <s v="Ponte Serrada"/>
        <s v="Campanário"/>
        <s v="Rio Do Prado"/>
        <s v="Aquidabã"/>
        <s v="Maurilândia"/>
        <s v="Barra"/>
        <s v="Serra Do Ramalho"/>
        <s v="Vicentinópolis"/>
        <s v="Felisburgo"/>
        <s v="Lagoa Da Canoa"/>
        <s v="Tracuateua"/>
        <s v="Boca Da Mata"/>
        <s v="São Cristóvão"/>
        <s v="Santa Cecília"/>
        <s v="Brasilândia"/>
        <s v="Rio Bonito Do Iguaçu"/>
        <s v="Moreira Sales"/>
        <s v="Poço Redondo"/>
        <s v="Pompéu"/>
        <s v="Ivaí"/>
        <s v="Paulo Ramos"/>
        <s v="Igaci"/>
        <s v="Itagi"/>
        <s v="Claraval"/>
        <s v="São Jerônimo"/>
        <s v="Terra Santa"/>
        <s v="Teotônio Vilela"/>
        <s v="Cacequi"/>
        <s v="Candói"/>
        <s v="Piancó"/>
        <s v="Santana Da Ponte Pensa"/>
        <s v="Igreja Nova"/>
        <s v="Monte Alegre De Goiás"/>
        <s v="Pão De Açúcar"/>
        <s v="Candeias Do Jamari"/>
        <s v="Salitre"/>
        <s v="Miguel Alves"/>
        <s v="Água Fria"/>
        <s v="Paratinga"/>
        <s v="Murici"/>
        <s v="São Francisco Do Guaporé"/>
        <s v="Cândido Sales"/>
        <s v="Wanderley"/>
        <s v="Ferreira Gomes"/>
        <s v="Areia"/>
        <s v="Canapi"/>
        <s v="Campo Alegre"/>
        <s v="Várzea Da Palma"/>
        <s v="Papanduva"/>
        <s v="Baependi"/>
        <s v="Guamaré"/>
        <s v="Eldorado Do Sul"/>
        <s v="Campos De Júlio"/>
        <s v="Nova Ubiratã"/>
        <s v="Itiquira"/>
        <s v="Marataízes"/>
        <s v="Fronteira"/>
        <s v="Chapadão Do Céu"/>
        <s v="Santa Maria De Jetibá"/>
        <s v="Vitória Do Xingu"/>
        <s v="Arroio Do Meio"/>
        <s v="Três Coroas"/>
        <s v="Aratiba"/>
        <s v="Ivoti"/>
        <s v="Alto Araguaia"/>
        <s v="Porto Belo"/>
        <s v="Rio Pardo"/>
        <s v="Brasnorte"/>
        <s v="Laranjal Do Jari"/>
        <s v="Seara"/>
        <s v="Itaporanga D'Ajuda"/>
        <s v="Pedra Preta"/>
        <s v="Itapiranga"/>
        <s v="Anchieta"/>
        <s v="Confresa"/>
        <s v="Taquari"/>
        <s v="Domingos Martins"/>
        <s v="Nova Bassano"/>
        <s v="Garuva"/>
        <s v="Curralinho"/>
        <s v="São João"/>
        <s v="Capivari De Baixo"/>
        <s v="Santa Bárbara Do Sul"/>
        <s v="Ilhota"/>
        <s v="Iacanga"/>
        <s v="Ipiranga Do Norte"/>
        <s v="Ibiraci"/>
        <s v="Itaquiraí"/>
        <s v="Serafina Corrêa"/>
        <s v="Roque Gonzales"/>
        <s v="Rio Paranaíba"/>
        <s v="Indianópolis"/>
        <s v="Aral Moreira"/>
        <s v="Correia Pinto"/>
        <s v="Matias Barbosa"/>
        <s v="Salto Do Jacuí"/>
        <s v="Medicilândia"/>
        <s v="Itaitinga"/>
        <s v="São José Da Barra"/>
        <s v="Treze Tílias"/>
        <s v="Rolante"/>
        <s v="Palmitos"/>
        <s v="Breu Branco"/>
        <s v="Rosário Do Catete"/>
        <s v="Santo Augusto"/>
        <s v="Mondaí"/>
        <s v="Santo Antônio Do Leverger"/>
        <s v="Antônio Prado"/>
        <s v="Cunha Porã"/>
        <s v="Poconé"/>
        <s v="Nova Trento"/>
        <s v="Peixe"/>
        <s v="Rorainópolis"/>
        <s v="Sananduva"/>
        <s v="Limoeiro De Anadia"/>
        <s v="Areia Branca"/>
        <s v="Bujaru"/>
        <s v="Tasso Fragoso"/>
        <s v="Jaguaré"/>
        <s v="Oeiras Do Pará"/>
        <s v="Sooretama"/>
        <s v="São Miguel Das Missões"/>
        <s v="Santo Cristo"/>
        <s v="Garopaba"/>
        <s v="Xangri-Lá"/>
        <s v="Sena Madureira"/>
        <s v="Afonso Cláudio"/>
        <s v="Riachão Das Neves"/>
        <s v="Nuporanga"/>
        <s v="Pirapetinga"/>
        <s v="Candiota"/>
        <s v="Madre De Deus"/>
        <s v="Jaguaruna"/>
        <s v="Lagoa Da Confusão"/>
        <s v="Pedras De Fogo"/>
        <s v="Tupandi"/>
        <s v="Chapada"/>
        <s v="São Francisco De Assis"/>
        <s v="Itarema"/>
        <s v="Água Azul Do Norte"/>
        <s v="Iúna"/>
        <s v="Tarauacá"/>
        <s v="Vila Bela Da Santíssima Trindade"/>
        <s v="Agudo"/>
        <s v="Planura"/>
        <s v="Denise"/>
        <s v="Pilar"/>
        <s v="Conceição Da Barra"/>
        <s v="Butiá"/>
        <s v="Pinhal Grande"/>
        <s v="Sento Sé"/>
        <s v="Faxinal Dos Guedes"/>
        <s v="Catanduvas"/>
        <s v="Ubajara"/>
        <s v="Siderópolis"/>
        <s v="Tapera"/>
        <s v="Casca"/>
        <s v="São Raimundo Das Mangabeiras"/>
        <s v="Herval D'Oeste"/>
        <s v="Campo Alegre De Goiás"/>
        <s v="Caravelas"/>
        <s v="Mucugê"/>
        <s v="Jaci"/>
        <s v="São José Do Norte"/>
        <s v="Limoeiro Do Ajuru"/>
        <s v="Feliz"/>
        <s v="Uruburetama"/>
        <s v="Vargem Alta"/>
        <s v="Goianésia Do Pará"/>
        <s v="Guaranésia"/>
        <s v="Itapicuru"/>
        <s v="Tabaporã"/>
        <s v="Nova Canaã Do Norte"/>
        <s v="Maripá"/>
        <s v="Rio Piracicaba"/>
        <s v="Castro Alves"/>
        <s v="Itaipulândia"/>
        <s v="Itamarandiba"/>
        <s v="Tenente Portela"/>
        <s v="Glorinha"/>
        <s v="Santa Tereza Do Oeste"/>
        <s v="Gaúcha Do Norte"/>
        <s v="Quilombo"/>
        <s v="Extremoz"/>
        <s v="Alfredo Chaves"/>
        <s v="Piúma"/>
        <s v="Carmópolis"/>
        <s v="Vista Alegre Do Alto"/>
        <s v="Catuípe"/>
        <s v="Senador Guiomard"/>
        <s v="Batayporã"/>
        <s v="Piratini"/>
        <s v="Ecoporanga"/>
        <s v="Rurópolis"/>
        <s v="Feijó"/>
        <s v="Dom Aquino"/>
        <s v="Lagoa Formosa"/>
        <s v="Baião"/>
        <s v="Pombos"/>
        <s v="Juranda"/>
        <s v="Cachoeira De Minas"/>
        <s v="Picada Café"/>
        <s v="Ibatiba"/>
        <s v="Mostardas"/>
        <s v="Canápolis"/>
        <s v="Quixeré"/>
        <s v="Tupãssi"/>
        <s v="Eldorado Do Carajás"/>
        <s v="São Caitano"/>
        <s v="Ervália"/>
        <s v="Wenceslau Guimarães"/>
        <s v="São Domingos Do Capim"/>
        <s v="Água Doce"/>
        <s v="Crissiumal"/>
        <s v="Afuá"/>
        <s v="Porto Grande"/>
        <s v="Barra Do Ribeiro"/>
        <s v="Ronda Alta"/>
        <s v="Orobó"/>
        <s v="Santo Antônio Do Tauá"/>
        <s v="Nova Santa Rosa"/>
        <s v="Arroio Do Tigre"/>
        <s v="Nova Era"/>
        <s v="Trairão"/>
        <s v="Ipumirim"/>
        <s v="Coronel Bicaco"/>
        <s v="Nova Brasilândia D'Oeste"/>
        <s v="Santo Antônio Das Missões"/>
        <s v="Juscimeira"/>
        <s v="Borda Da Mata"/>
        <s v="Aporé"/>
        <s v="Buriti Alegre"/>
        <s v="Martinho Campos"/>
        <s v="Augusto Pestana"/>
        <s v="Pedra Branca Do Amapari"/>
        <s v="Xambioá"/>
        <s v="José De Freitas"/>
        <s v="Nova Araçá"/>
        <s v="Cambuquira"/>
        <s v="Senador Pompeu"/>
        <s v="Maruim"/>
        <s v="Jacinto Machado"/>
        <s v="Bossoroca"/>
        <s v="Lagoa De Itaenga"/>
        <s v="Una"/>
        <s v="Guarani Das Missões"/>
        <s v="Fortaleza Dos Valos"/>
        <s v="Pinheiro Machado"/>
        <s v="Pains"/>
        <s v="Santa Izabel Do Oeste"/>
        <s v="Dianópolis"/>
        <s v="Belmonte"/>
        <s v="Avaí"/>
        <s v="Água Santa"/>
        <s v="Nossa Senhora Das Dores"/>
        <s v="Saudades"/>
        <s v="Amélia Rodrigues"/>
        <s v="Mocajuba"/>
        <s v="Nova Palma"/>
        <s v="Bom Retiro"/>
        <s v="Astolfo Dutra"/>
        <s v="Verê"/>
        <s v="Tuntum"/>
        <s v="Chupinguaia"/>
        <s v="Jambeiro"/>
        <s v="Salvador Do Sul"/>
        <s v="São José Do Cerrito"/>
        <s v="Ribeirópolis"/>
        <s v="Governador Mangabeira"/>
        <s v="Marco"/>
        <s v="Pantano Grande"/>
        <s v="Alfredo Wagner"/>
        <s v="Ibiraiaras"/>
        <s v="Tuparendi"/>
        <s v="Roseira"/>
        <s v="Curaçá"/>
        <s v="São José Do Ouro"/>
        <s v="Lontras"/>
        <s v="Marilândia Do Sul"/>
        <s v="Constantina"/>
        <s v="Araújos"/>
        <s v="Plácido De Castro"/>
        <s v="Ajuricaba"/>
        <s v="Arceburgo"/>
        <s v="Matriz De Camaragibe"/>
        <s v="Paraí"/>
        <s v="São Jorge Do Ivaí"/>
        <s v="Concórdia Do Pará"/>
        <s v="Cerro Azul"/>
        <s v="Sertão"/>
        <s v="Alcobaça"/>
        <s v="Rio Tinto"/>
        <s v="Rodeio"/>
        <s v="Brejetuba"/>
        <s v="Atílio Vivacqua"/>
        <s v="Luís Correia"/>
        <s v="Coronel Freitas"/>
        <s v="Morada Nova De Minas"/>
        <s v="Pejuçara"/>
        <s v="Água Preta"/>
        <s v="Monte Belo"/>
        <s v="Ibimirim"/>
        <s v="Conde"/>
        <s v="Cidreira"/>
        <s v="Rio Pardo De Minas"/>
        <s v="Porto Da Folha"/>
        <s v="São José Da Laje"/>
        <s v="Alagoa Nova"/>
        <s v="Minas Novas"/>
        <s v="Nioaque"/>
        <s v="Aceguá"/>
        <s v="Lima Duarte"/>
        <s v="Cavalcante"/>
        <s v="Bom Retiro Do Sul"/>
        <s v="Lavras Do Sul"/>
        <s v="Erval Seco"/>
        <s v="Santa Rita De Cássia"/>
        <s v="Itaguaçu"/>
        <s v="Icapuí"/>
        <s v="Arvorezinha"/>
        <s v="Lebon Régis"/>
        <s v="Itarantim"/>
        <s v="Alvorada D'Oeste"/>
        <s v="Muçum"/>
        <s v="Cafarnaum"/>
        <s v="Vila Valério"/>
        <s v="Vidal Ramos"/>
        <s v="Pontão"/>
        <s v="Vera Cruz Do Oeste"/>
        <s v="São Vicente Do Sul"/>
        <s v="Terra Nova Do Norte"/>
        <s v="Maçambará"/>
        <s v="Taquarana"/>
        <s v="Dumont"/>
        <s v="Novo Cruzeiro"/>
        <s v="Ibiraçu"/>
        <s v="Santa Clara Do Sul"/>
        <s v="Poço Verde"/>
        <s v="Lagoa Dourada"/>
        <s v="Jaguari"/>
        <s v="Cabo Verde"/>
        <s v="Brasil Novo"/>
        <s v="Bananeiras"/>
        <s v="Laje"/>
        <s v="Itarumã"/>
        <s v="Acrelândia"/>
        <s v="Vale Do Sol"/>
        <s v="São Domingos Do Norte"/>
        <s v="Caldas"/>
        <s v="Cantá"/>
        <s v="Meleiro"/>
        <s v="Dom Feliciano"/>
        <s v="Taquaritinga Do Norte"/>
        <s v="Exu"/>
        <s v="Ilha De Itamaracá"/>
        <s v="Três Cachoeiras"/>
        <s v="Pocinhos"/>
        <s v="Arroio Dos Ratos"/>
        <s v="Manoel Viana"/>
        <s v="Trombudo Central"/>
        <s v="Marilândia"/>
        <s v="Entre Rios Do Oeste"/>
        <s v="Miguel Calmon"/>
        <s v="Descanso"/>
        <s v="Agrestina"/>
        <s v="Guia Lopes Da Laguna"/>
        <s v="Garrafão Do Norte"/>
        <s v="Itá"/>
        <s v="Palma Sola"/>
        <s v="Guaratinga"/>
        <s v="Cândido Godói"/>
        <s v="Miranorte"/>
        <s v="Irituia"/>
        <s v="Ipê"/>
        <s v="Marapanim"/>
        <s v="Salto Grande"/>
        <s v="Capivari Do Sul"/>
        <s v="Santa Maria Do Herval"/>
        <s v="Riachão"/>
        <s v="Xapuri"/>
        <s v="Orocó"/>
        <s v="Iraí De Minas"/>
        <s v="Anaurilândia"/>
        <s v="Pereiro"/>
        <s v="Pancas"/>
        <s v="Inaciolândia"/>
        <s v="Cristais"/>
        <s v="Selbach"/>
        <s v="Carira"/>
        <s v="Mutuípe"/>
        <s v="Maracanã"/>
        <s v="Campo Belo Do Sul"/>
        <s v="Campinas Do Sul"/>
        <s v="Riachão Do Dantas"/>
        <s v="Conceição Do Rio Verde"/>
        <s v="Vicentina"/>
        <s v="Doverlândia"/>
        <s v="Ibirapuã"/>
        <s v="São Miguel"/>
        <s v="Gurupá"/>
        <s v="Ponta De Pedras"/>
        <s v="Costa Marques"/>
        <s v="Manga"/>
        <s v="Conceição Do Castelo"/>
        <s v="Japurá"/>
        <s v="Itarana"/>
        <s v="Pedro Gomes"/>
        <s v="Vila Maria"/>
        <s v="Campo Do Brito"/>
        <s v="Gravatal"/>
        <s v="Ibiaçá"/>
        <s v="Joanópolis"/>
        <s v="São Martinho"/>
        <s v="Santa Leopoldina"/>
        <s v="Seringueiras"/>
        <s v="Tucunduva"/>
        <s v="Mercedes"/>
        <s v="Jaboticatubas"/>
        <s v="Canhotinho"/>
        <s v="Chiapetta"/>
        <s v="Grão Pará"/>
        <s v="Nova Laranjeiras"/>
        <s v="Gaurama"/>
        <s v="Olho D'Água Das Flores"/>
        <s v="Sinimbu"/>
        <s v="Nova Cantu"/>
        <s v="Urupá"/>
        <s v="Bodoquena"/>
        <s v="Terra De Areia"/>
        <s v="Irani"/>
        <s v="Rio Do Oeste"/>
        <s v="Andrelândia"/>
        <s v="São Francisco Do Pará"/>
        <s v="Balneário Pinhal"/>
        <s v="Entre Rios Do Sul"/>
        <s v="Arroio Do Sal"/>
        <s v="Santana Do Acaraú"/>
        <s v="Carinhanha"/>
        <s v="Esmeralda"/>
        <s v="Dois Irmãos Do Buriti"/>
        <s v="Jataizinho"/>
        <s v="Campo Alegre De Lourdes"/>
        <s v="Cocal"/>
        <s v="Santana Da Boa Vista"/>
        <s v="Mirante Da Serra"/>
        <s v="Eugênio De Castro"/>
        <s v="Frei Paulo"/>
        <s v="Rio Novo Do Sul"/>
        <s v="Barão De Cotegipe"/>
        <s v="Rialma"/>
        <s v="Orós"/>
        <s v="Campo Novo"/>
        <s v="Capela De Santana"/>
        <s v="Ministro Andreazza"/>
        <s v="Governador Lindenberg"/>
        <s v="Mâncio Lima"/>
        <s v="Anajás"/>
        <s v="Jari"/>
        <s v="Rio Das Flores"/>
        <s v="Governador Nunes Freire"/>
        <s v="Jucurutu"/>
        <s v="Salgado"/>
        <s v="Belém Do São Francisco"/>
        <s v="Abre Campo"/>
        <s v="Gouvelândia"/>
        <s v="Major Vieira"/>
        <s v="Anta Gorda"/>
        <s v="Itagibá"/>
        <s v="Amaraji"/>
        <s v="Ubaíra"/>
        <s v="Luzilândia"/>
        <s v="Xavantina"/>
        <s v="Rondinha"/>
        <s v="Imigrante"/>
        <s v="Alto Parnaíba"/>
        <s v="Fronteiras"/>
        <s v="Barros Cassal"/>
        <s v="Monte Azul"/>
        <s v="São José De Ubá"/>
        <s v="Tuneiras Do Oeste"/>
        <s v="Barão"/>
        <s v="Sapeaçu"/>
        <s v="Feira Grande"/>
        <s v="Raposos"/>
        <s v="Fontoura Xavier"/>
        <s v="São Roque Do Canaã"/>
        <s v="Coração De Maria"/>
        <s v="Forquilha"/>
        <s v="Palmitinho"/>
        <s v="Chã Grande"/>
        <s v="Nova Soure"/>
        <s v="Salto Veloso"/>
        <s v="Taperoá"/>
        <s v="Bálsamo"/>
        <s v="Caririaçu"/>
        <s v="Lobato"/>
        <s v="Jucás"/>
        <s v="Ourém"/>
        <s v="Boa Vista Do Incra"/>
        <s v="Chapada Gaúcha"/>
        <s v="Aurora"/>
        <s v="São José Do Calçado"/>
        <s v="Coqueiral"/>
        <s v="Melgaço"/>
        <s v="São José De Piranhas"/>
        <s v="Água Branca"/>
        <s v="Simonésia"/>
        <s v="Trizidela Do Vale"/>
        <s v="Borrazópolis"/>
        <s v="Brazópolis"/>
        <s v="Imaruí"/>
        <s v="Indiaroba"/>
        <s v="Tupanatinga"/>
        <s v="Ibirataia"/>
        <s v="São Félix"/>
        <s v="Itaúba"/>
        <s v="Faxinal Do Soturno"/>
        <s v="Minas Do Leão"/>
        <s v="Venturosa"/>
        <s v="Santa Rita De Caldas"/>
        <s v="Muqui"/>
        <s v="Cachoeira Do Arari"/>
        <s v="Cerro Grande Do Sul"/>
        <s v="Ipuiúna"/>
        <s v="Caibaté"/>
        <s v="Feira Nova"/>
        <s v="Corumbataí"/>
        <s v="Armazém"/>
        <s v="Passo Do Sobrado"/>
        <s v="Águia Branca"/>
        <s v="Salete"/>
        <s v="Abatiá"/>
        <s v="Canelinha"/>
        <s v="Paranhos"/>
        <s v="Itapororoca"/>
        <s v="Cristal"/>
        <s v="Panelas"/>
        <s v="Picuí"/>
        <s v="Mineiros Do Tietê"/>
        <s v="São Tiago"/>
        <s v="Paverama"/>
        <s v="Sertão Santana"/>
        <s v="Redentora"/>
        <s v="Ibicuí"/>
        <s v="Nova Erechim"/>
        <s v="Passa Tempo"/>
        <s v="Lagamar"/>
        <s v="Sumé"/>
        <s v="Quatro Pontes"/>
        <s v="Pio Xii"/>
        <s v="Riachuelo"/>
        <s v="Santana Da Vargem"/>
        <s v="Rodeio Bonito"/>
        <s v="Viadutos"/>
        <s v="Victor Graeff"/>
        <s v="Hulha Negra"/>
        <s v="Machadinho"/>
        <s v="Uiraúna"/>
        <s v="Resende Costa"/>
        <s v="Iraí"/>
        <s v="Barro"/>
        <s v="Trindade Do Sul"/>
        <s v="Salvaterra"/>
        <s v="Ibitirama"/>
        <s v="Porto Xavier"/>
        <s v="Campo Do Meio"/>
        <s v="Bom Jesus Do Tocantins"/>
        <s v="São Joaquim Do Monte"/>
        <s v="Vila Pavão"/>
        <s v="Piranga"/>
        <s v="Buriti Dos Lopes"/>
        <s v="Macarani"/>
        <s v="Pedralva"/>
        <s v="São José Da Bela Vista"/>
        <s v="Guimarânia"/>
        <s v="Camocim De São Félix"/>
        <s v="Utinga"/>
        <s v="Remígio"/>
        <s v="Vila Flores"/>
        <s v="Pereiras"/>
        <s v="Afrânio"/>
        <s v="Novo Horizonte Do Oeste"/>
        <s v="Tacaratu"/>
        <s v="Japoatã"/>
        <s v="São Tomás De Aquino"/>
        <s v="Santa Luzia D'Oeste"/>
        <s v="São João Do Itaperiú"/>
        <s v="Nova Alvorada"/>
        <s v="Piquete"/>
        <s v="Guarantã"/>
        <s v="Quevedos"/>
        <s v="General Câmara"/>
        <s v="Reriutaba"/>
        <s v="Santa Luzia Do Pará"/>
        <s v="Santa Bárbara Do Pará"/>
        <s v="Irapuã"/>
        <s v="Harmonia"/>
        <s v="Campina Das Missões"/>
        <s v="Mantenópolis"/>
        <s v="Flores"/>
        <s v="Juazeirinho"/>
        <s v="Piritiba"/>
        <s v="Água Doce Do Norte"/>
        <s v="Saldanha Marinho"/>
        <s v="Ernestina"/>
        <s v="Jardim Do Seridó"/>
        <s v="Amapá"/>
        <s v="Treze De Maio"/>
        <s v="Cambará Do Sul"/>
        <s v="Itapirapuã"/>
        <s v="Central"/>
        <s v="Coremas"/>
        <s v="Banabuiú"/>
        <s v="Araçagi"/>
        <s v="Carnaíba"/>
        <s v="Antônio Carlos"/>
        <s v="Campestre Da Serra"/>
        <s v="Altinho"/>
        <s v="Regeneração"/>
        <s v="Poção De Pedras"/>
        <s v="Anita Garibaldi"/>
        <s v="Timbiras"/>
        <s v="Campos Novos Paulista"/>
        <s v="Baixa Grande"/>
        <s v="Virginópolis"/>
        <s v="Poté"/>
        <s v="Ipanguaçu"/>
        <s v="São Nicolau"/>
        <s v="Iaras"/>
        <s v="Jerônimo Monteiro"/>
        <s v="Bom Jesus Do Norte"/>
        <s v="Cacaulândia"/>
        <s v="Laranja Da Terra"/>
        <s v="Nova Esperança Do Sul"/>
        <s v="Coronel João Sá"/>
        <s v="Ipaba"/>
        <s v="Miradouro"/>
        <s v="Miraguaí"/>
        <s v="Esperantinópolis"/>
        <s v="Santa Cruz Da Conceição"/>
        <s v="Ciríaco"/>
        <s v="Nossa Senhora Aparecida"/>
        <s v="Imbuia"/>
        <s v="Farias Brito"/>
        <s v="Areiópolis"/>
        <s v="Maribondo"/>
        <s v="Reginópolis"/>
        <s v="Pio Ix"/>
        <s v="São Luís Gonzaga Do Maranhão"/>
        <s v="Echaporã"/>
        <s v="São José Do Hortêncio"/>
        <s v="Simplício Mendes"/>
        <s v="Baianópolis"/>
        <s v="Teixeira"/>
        <s v="Dores Do Rio Preto"/>
        <s v="Novo Lino"/>
        <s v="Guarani"/>
        <s v="Malhador"/>
        <s v="Montalvânia"/>
        <s v="Malhada"/>
        <s v="Pacoti"/>
        <s v="David Canabarro"/>
        <s v="Iracema"/>
        <s v="Pedro Osório"/>
        <s v="Porteiras"/>
        <s v="Teixeiras"/>
        <s v="Manoel Urbano"/>
        <s v="Bom Jesus Da Penha"/>
        <s v="Jaborá"/>
        <s v="Ribeiro Gonçalves"/>
        <s v="Dilermando De Aguiar"/>
        <s v="Passagem Franca"/>
        <s v="Cotiporã"/>
        <s v="Tiradentes Do Sul"/>
        <s v="Pindobaçu"/>
        <s v="Liberato Salzano"/>
        <s v="São João Da Urtiga"/>
        <s v="Poloni"/>
        <s v="Virgínia"/>
        <s v="São Caetano De Odivelas"/>
        <s v="América Dourada"/>
        <s v="Jaguaribara"/>
        <s v="Saloá"/>
        <s v="Primavera"/>
        <s v="Jardim De Piranhas"/>
        <s v="Cipó"/>
        <s v="Angicos"/>
        <s v="Maquiné"/>
        <s v="Senador José Porfírio"/>
        <s v="Alagoinha"/>
        <s v="Alexandria"/>
        <s v="Sabino"/>
        <s v="Grandes Rios"/>
        <s v="Belo Campo"/>
        <s v="Nova Canaã"/>
        <s v="Nova Aliança"/>
        <s v="Segredo"/>
        <s v="Jitaúna"/>
        <s v="Progresso"/>
        <s v="Ilópolis"/>
        <s v="Riozinho"/>
        <s v="Garruchos"/>
        <s v="Boa Vista Do Tupim"/>
        <s v="Herval"/>
        <s v="Vila Nova Do Sul"/>
        <s v="Nortelândia"/>
        <s v="Estrela Velha"/>
        <s v="Loreto"/>
        <s v="Silvanópolis"/>
        <s v="Acajutiba"/>
        <s v="Vargeão"/>
        <s v="Piquet Carneiro"/>
        <s v="Boqueirão Do Leão"/>
        <s v="Umarizal"/>
        <s v="Barra Funda"/>
        <s v="Serra Branca"/>
        <s v="Gilbués"/>
        <s v="Mercês"/>
        <s v="Tunápolis"/>
        <s v="Jacuí"/>
        <s v="Mirangaba"/>
        <s v="Fazenda Vilanova"/>
        <s v="Barão Do Triunfo"/>
        <s v="Buenópolis"/>
        <s v="Modelo"/>
        <s v="Goiandira"/>
        <s v="Euclides Da Cunha Paulista"/>
        <s v="Arauá"/>
        <s v="Ibirapuitã"/>
        <s v="Itanhomi"/>
        <s v="Gonçalves Dias"/>
        <s v="Marcelino Ramos"/>
        <s v="Amaral Ferrador"/>
        <s v="Ladainha"/>
        <s v="Rio De Contas"/>
        <s v="Lajes"/>
        <s v="Ferros"/>
        <s v="Caxambu Do Sul"/>
        <s v="Witmarsum"/>
        <s v="Timbé Do Sul"/>
        <s v="Alto Paraguai"/>
        <s v="São José Dos Ausentes"/>
        <s v="Santo Amaro Das Brotas"/>
        <s v="Curuá"/>
        <s v="Tavares"/>
        <s v="Mata"/>
        <s v="Rancho Queimado"/>
        <s v="Rio Novo"/>
        <s v="Alegria"/>
        <s v="Paim Filho"/>
        <s v="Arapoema"/>
        <s v="Maximiliano De Almeida"/>
        <s v="Áurea"/>
        <s v="Catarina"/>
        <s v="Santo Antônio Do Planalto"/>
        <s v="Pirambu"/>
        <s v="Candiba"/>
        <s v="Alto Alegre"/>
        <s v="Itajá"/>
        <s v="Coimbra"/>
        <s v="Pedrinhas Paulista"/>
        <s v="Aiuaba"/>
        <s v="Jurema"/>
        <s v="Porto Lucena"/>
        <s v="Alecrim"/>
        <s v="Piracema"/>
        <s v="Águas De Chapecó"/>
        <s v="Fazenda Nova"/>
        <s v="Itabirinha"/>
        <s v="Gararu"/>
        <s v="Jacinto"/>
        <s v="Riachinho"/>
        <s v="Torixoréu"/>
        <s v="Iapu"/>
        <s v="Cumaru"/>
        <s v="Vicente Dutra"/>
        <s v="Severiano De Almeida"/>
        <s v="Filadélfia"/>
        <s v="Caiçara"/>
        <s v="Matrinchã"/>
        <s v="Rio Do Antônio"/>
        <s v="Atalanta"/>
        <s v="Maratá"/>
        <s v="Ocauçu"/>
        <s v="Caraá"/>
        <s v="Bacuri"/>
        <s v="Álvares Florence"/>
        <s v="Nova Bréscia"/>
        <s v="Jacaraci"/>
        <s v="Itapé"/>
        <s v="Itacurubi"/>
        <s v="Ibicaré"/>
        <s v="Aliança Do Tocantins"/>
        <s v="São Valentim"/>
        <s v="Boa Nova"/>
        <s v="Itapetim"/>
        <s v="Lagoão"/>
        <s v="Itaju"/>
        <s v="Governador Eugênio Barros"/>
        <s v="Três Fronteiras"/>
        <s v="Apiacá"/>
        <s v="Ametista Do Sul"/>
        <s v="Ubirajara"/>
        <s v="Salto Da Divisa"/>
        <s v="Ipiranga Do Sul"/>
        <s v="Erval Grande"/>
        <s v="Barra Do Mendes"/>
        <s v="Sentinela Do Sul"/>
        <s v="Arroio Trinta"/>
        <s v="Santa Ernestina"/>
        <s v="Cerrito"/>
        <s v="Berilo"/>
        <s v="Ubaí"/>
        <s v="Botuporã"/>
        <s v="Alto Rio Novo"/>
        <s v="Santo Antônio Do Jacinto"/>
        <s v="Mariana Pimentel"/>
        <s v="São Jorge"/>
        <s v="Novo Cabrais"/>
        <s v="Rubim"/>
        <s v="Ibiassucê"/>
        <s v="Brochier"/>
        <s v="Vale Verde"/>
        <s v="Romelândia"/>
        <s v="Abel Figueiredo"/>
        <s v="Dom Silvério"/>
        <s v="Poção"/>
        <s v="São João Do Oriente"/>
        <s v="Derrubadas"/>
        <s v="Augusto Severo"/>
        <s v="Leoberto Leal"/>
        <s v="Pongaí"/>
        <s v="Gramado Xavier"/>
        <s v="Alfredo Marcondes"/>
        <s v="São João Do Polêsine"/>
        <s v="Centenário"/>
        <s v="Galiléia"/>
        <s v="Governador Archer"/>
        <s v="Salmourão"/>
        <s v="Nova Pádua"/>
        <s v="Itaguaru"/>
        <s v="Cerro Branco"/>
        <s v="Abdon Batista"/>
        <s v="São Vendelino"/>
        <s v="Combinado"/>
        <s v="Porto Rico"/>
        <s v="São Domingos Do Sul"/>
        <s v="Monteiro Lobato"/>
        <s v="União Do Oeste"/>
        <s v="Piquerobi"/>
        <s v="Moeda"/>
        <s v="Vanini"/>
        <s v="São Bonifácio"/>
        <s v="Faro"/>
        <s v="Redenção Da Serra"/>
        <s v="Lupércio"/>
        <s v="Itabi"/>
        <s v="Silveira Martins"/>
        <s v="Júlio Mesquita"/>
        <s v="Ivorá"/>
        <s v="Alvinlândia"/>
        <s v="Canhoba"/>
        <s v="Presidente Kennedy"/>
        <s v="São Gonçalo Do Rio Abaixo"/>
        <s v="Alhandra"/>
        <s v="Tapurah"/>
        <s v="Piratuba"/>
        <s v="Itatiaiuçu"/>
        <s v="Giruá"/>
        <s v="Aripuanã"/>
        <s v="Nova Hartz"/>
        <s v="Espumoso"/>
        <s v="Cerro Largo"/>
        <s v="Sonora"/>
        <s v="Óbidos"/>
        <s v="Pedro Afonso"/>
        <s v="Encruzilhada Do Sul"/>
        <s v="Touros"/>
        <s v="Luiz Alves"/>
        <s v="Poxoréu"/>
        <s v="Bom Princípio"/>
        <s v="Miranda Do Norte"/>
        <s v="São João Do Triunfo"/>
        <s v="Alpestre"/>
        <s v="Mimoso Do Sul"/>
        <s v="Imbé"/>
        <s v="Alto Do Rodrigues"/>
        <s v="Quaraí"/>
        <s v="Pinheiros"/>
        <s v="Laguna Carapã"/>
        <s v="Rio Bananal"/>
        <s v="Jóia"/>
        <s v="Restinga Sêca"/>
        <s v="Maragogipe"/>
        <s v="Matipó"/>
        <s v="Dionísio Cerqueira"/>
        <s v="Santo Inácio"/>
        <s v="Feliz Natal"/>
        <s v="Barra Dos Coqueiros"/>
        <s v="Nonoai"/>
        <s v="Campo Magro"/>
        <s v="Porto Dos Gaúchos"/>
        <s v="Estrela Do Sul"/>
        <s v="Entre-Ijuís"/>
        <s v="Condor"/>
        <s v="São Pedro Do Sul"/>
        <s v="Indiara"/>
        <s v="Irineópolis"/>
        <s v="Caracaraí"/>
        <s v="Aliança"/>
        <s v="Seberi"/>
        <s v="Pindaré-Mirim"/>
        <s v="Floresta Do Araguaia"/>
        <s v="Umbaúba"/>
        <s v="Muniz Freire"/>
        <s v="Rosário Oeste"/>
        <s v="Carapebus"/>
        <s v="Raul Soares"/>
        <s v="Epitaciolândia"/>
        <s v="Mucajaí"/>
        <s v="Santa Maria Do Pará"/>
        <s v="Jauru"/>
        <s v="Japaratuba"/>
        <s v="São Domingos Do Maranhão"/>
        <s v="Laurentino"/>
        <s v="Neópolis"/>
        <s v="Irupi"/>
        <s v="Colônia Leopoldina"/>
        <s v="Porto De Moz"/>
        <s v="Estação"/>
        <s v="Pedra"/>
        <s v="Porto Acre"/>
        <s v="Cristinápolis"/>
        <s v="Ibirapitanga"/>
        <s v="Bonfinópolis De Minas"/>
        <s v="João Lisboa"/>
        <s v="Conceição Da Aparecida"/>
        <s v="Itaíba"/>
        <s v="Quipapá"/>
        <s v="Tacuru"/>
        <s v="Potim"/>
        <s v="Boa Vista Do Buricá"/>
        <s v="Sanharó"/>
        <s v="Miraí"/>
        <s v="São Martinho Da Serra"/>
        <s v="Nova Monte Verde"/>
        <s v="Arealva"/>
        <s v="Mata Grande"/>
        <s v="Formigueiro"/>
        <s v="Cristina"/>
        <s v="Major Isidoro"/>
        <s v="Buriti"/>
        <s v="Capoeiras"/>
        <s v="João Ramalho"/>
        <s v="Bujari"/>
        <s v="Ascurra"/>
        <s v="São João De Pirabas"/>
        <s v="Mirador"/>
        <s v="Nova Roma Do Sul"/>
        <s v="Marabá Paulista"/>
        <s v="Rio Do Campo"/>
        <s v="São Paulo Das Missões"/>
        <s v="Arraias"/>
        <s v="Braço Do Trombudo"/>
        <s v="São João Da Baliza"/>
        <s v="Tarumirim"/>
        <s v="Três Palmeiras"/>
        <s v="Coroados"/>
        <s v="Vale Real"/>
        <s v="Itapiúna"/>
        <s v="Ribeirão Corrente"/>
        <s v="Patu"/>
        <s v="Siriri"/>
        <s v="Cacique Doble"/>
        <s v="Erebango"/>
        <s v="Santo Antônio Do Pinhal"/>
        <s v="Riqueza"/>
        <s v="Putinga"/>
        <s v="Dois Lajeados"/>
        <s v="Coroaci"/>
        <s v="Cristino Castro"/>
        <s v="Mortugaba"/>
        <s v="Nipoã"/>
        <s v="Igarapé Grande"/>
        <s v="Pareci Novo"/>
        <s v="Mirinzal"/>
        <s v="Curimatá"/>
        <s v="Passa Sete"/>
        <s v="Assis Brasil"/>
        <s v="Central De Minas"/>
        <s v="Ponto Belo"/>
        <s v="Ibarama"/>
        <s v="Cabrália Paulista"/>
        <s v="Pirpirituba"/>
        <s v="Itirapuã"/>
        <s v="Brejo Grande Do Araguaia"/>
        <s v="Mucurici"/>
        <s v="Três Arroios"/>
        <s v="Pinheirinho Do Vale"/>
        <s v="Santana Do Jacaré"/>
        <s v="Senador Firmino"/>
        <s v="Dona Francisca"/>
        <s v="Divino De São Lourenço"/>
        <s v="Itatiba Do Sul"/>
        <s v="Álvaro De Carvalho"/>
        <s v="Mariano Moro"/>
        <s v="Caldazinha"/>
        <s v="Pouso Novo"/>
        <s v="Selvíria"/>
        <s v="Gavião Peixoto"/>
        <s v="Saudade Do Iguaçu"/>
        <s v="Santana Do Mundaú"/>
        <s v="Brejo Alegre"/>
        <s v="Meridiano"/>
        <s v="Sandovalina"/>
        <s v="Itapebi"/>
        <s v="Santa Rita Do Trivelato"/>
        <s v="Muitos Capões"/>
        <s v="Cairu"/>
        <s v="Marapoama"/>
        <s v="Perolândia"/>
        <s v="Glória Do Goitá"/>
        <s v="Nova Maringá"/>
        <s v="Turvelândia"/>
        <s v="Branquinha"/>
        <s v="Vicência"/>
        <s v="Alto Horizonte"/>
        <s v="Pinhal Da Serra"/>
        <s v="Rodeiro"/>
        <s v="Parazinho"/>
        <s v="Vitorino"/>
        <s v="São Miguel Do Gostoso"/>
        <s v="Nísia Floresta"/>
        <s v="Vargem Bonita"/>
        <s v="Ijaci"/>
        <s v="Santo Antônio Do Aracanguá"/>
        <s v="Lindolfo Collor"/>
        <s v="Davinópolis"/>
        <s v="Governador Edison Lobão"/>
        <s v="Suzanápolis"/>
        <s v="Caaporã"/>
        <s v="São José Do Xingu"/>
        <s v="General Carneiro"/>
        <s v="Santa Maria Das Barreiras"/>
        <s v="Serra Do Mel"/>
        <s v="Cariri Do Tocantins"/>
        <s v="Careiro Da Várzea"/>
        <s v="Tibau Do Sul"/>
        <s v="Nova Campina"/>
        <s v="São Sebastião Do Oeste"/>
        <s v="Água Fria De Goiás"/>
        <s v="Capão Do Cipó"/>
        <s v="Pitimbu"/>
        <s v="Campos Lindos"/>
        <s v="Rio Quente"/>
        <s v="Juti"/>
        <s v="Piaçabuçu"/>
        <s v="Paulo Frontin"/>
        <s v="Cumaru Do Norte"/>
        <s v="Jaraguari"/>
        <s v="Tamarana"/>
        <s v="Arês"/>
        <s v="Jijoca De Jericoacoara"/>
        <s v="Placas"/>
        <s v="Bom Jesus Do Araguaia"/>
        <s v="Nova Olinda"/>
        <s v="São Sebastião Da Bela Vista"/>
        <s v="Felixlândia"/>
        <s v="Catas Altas"/>
        <s v="Conceição Da Feira"/>
        <s v="Jateí"/>
        <s v="São Jorge D'Oeste"/>
        <s v="Bom Jesus Das Selvas"/>
        <s v="Lagoa Seca"/>
        <s v="Renascença"/>
        <s v="Barrocas"/>
        <s v="Botuverá"/>
        <s v="Sangão"/>
        <s v="Capitão Enéas"/>
        <s v="Macaparana"/>
        <s v="Paula Freitas"/>
        <s v="Guatambú"/>
        <s v="Luiziana"/>
        <s v="Pendências"/>
        <s v="Edealina"/>
        <s v="Baixa Grande Do Ribeiro"/>
        <s v="Jacareacanga"/>
        <s v="Mataraca"/>
        <s v="Lagoa Nova"/>
        <s v="Ventania"/>
        <s v="Ipuaçu"/>
        <s v="Maraú"/>
        <s v="Rio Fortuna"/>
        <s v="Barão De Grajaú"/>
        <s v="Alto Alegre Dos Parecis"/>
        <s v="Porteirão"/>
        <s v="Olhos-D'Água"/>
        <s v="Dores De Campos"/>
        <s v="Fátima"/>
        <s v="Quarto Centenário"/>
        <s v="Campo Novo De Rondônia"/>
        <s v="Caetanópolis"/>
        <s v="Alto Alegre Do Maranhão"/>
        <s v="Nossa Senhora Do Livramento"/>
        <s v="Itanhangá"/>
        <s v="Pedra Grande"/>
        <s v="Vila Propício"/>
        <s v="Raposa"/>
        <s v="Rafael Jambeiro"/>
        <s v="São Gonçalo Do Abaeté"/>
        <s v="Passira"/>
        <s v="Coxilha"/>
        <s v="Santa Fé De Goiás"/>
        <s v="Guatapará"/>
        <s v="Portelândia"/>
        <s v="Condado"/>
        <s v="Tabocas Do Brejo Velho"/>
        <s v="Treviso"/>
        <s v="São João Do Oeste"/>
        <s v="Taquarivaí"/>
        <s v="Lagoa Do Carro"/>
        <s v="Capitólio"/>
        <s v="Piçarra"/>
        <s v="Querência Do Norte"/>
        <s v="Jequiá Da Praia"/>
        <s v="Porto Esperidião"/>
        <s v="Varjão De Minas"/>
        <s v="Gentio Do Ouro"/>
        <s v="Saltinho"/>
        <s v="Dormentes"/>
        <s v="Paranatama"/>
        <s v="Carmo De Minas"/>
        <s v="Ilicínea"/>
        <s v="Jandaíra"/>
        <s v="Paranã"/>
        <s v="Camutanga"/>
        <s v="São José Da Coroa Grande"/>
        <s v="Traipu"/>
        <s v="São Roque De Minas"/>
        <s v="Guamiranga"/>
        <s v="Cotriguaçu"/>
        <s v="Serranópolis Do Iguaçu"/>
        <s v="Pranchita"/>
        <s v="Cruz"/>
        <s v="Cordilheira Alta"/>
        <s v="Santa Terezinha"/>
        <s v="Lucena"/>
        <s v="Guairaçá"/>
        <s v="Timbó Grande"/>
        <s v="Cabeceira Grande"/>
        <s v="Rodrigues Alves"/>
        <s v="Vitória Do Jari"/>
        <s v="Terezópolis De Goiás"/>
        <s v="Coronel Sapucaia"/>
        <s v="Francisco Alves"/>
        <s v="Machados"/>
        <s v="Madre De Deus De Minas"/>
        <s v="Santa Margarida Do Sul"/>
        <s v="Ressaquinha"/>
        <s v="Braganey"/>
        <s v="Brasilândia Do Sul"/>
        <s v="Governador Dix-Sept Rosado"/>
        <s v="Santa Maria Do Oeste"/>
        <s v="São Sebastião Da Boa Vista"/>
        <s v="São Pedro Do Iguaçu"/>
        <s v="Honório Serpa"/>
        <s v="Juruaia"/>
        <s v="Chaves"/>
        <s v="Igaratá"/>
        <s v="Igrapiúna"/>
        <s v="Anori"/>
        <s v="Santo Antônio Da Barra"/>
        <s v="Lambari D'Oeste"/>
        <s v="Balneário Barra Do Sul"/>
        <s v="Morro Grande"/>
        <s v="Uarini"/>
        <s v="São Romão"/>
        <s v="Rochedo"/>
        <s v="Marechal Thaumaturgo"/>
        <s v="Barra Do Quaraí"/>
        <s v="Messias"/>
        <s v="Capixaba"/>
        <s v="Camargo"/>
        <s v="Paulo Lopes"/>
        <s v="Santa Luzia Do Itanhy"/>
        <s v="Andorinha"/>
        <s v="Peritoró"/>
        <s v="Cachoeira Do Piriá"/>
        <s v="Novo Mundo"/>
        <s v="Coronel Domingos Soares"/>
        <s v="Boqueirão"/>
        <s v="Barra De Santo Antônio"/>
        <s v="Maracajá"/>
        <s v="Theobroma"/>
        <s v="Aldeias Altas"/>
        <s v="Atalaia Do Norte"/>
        <s v="Ouro Verde Do Oeste"/>
        <s v="Morro Da Garça"/>
        <s v="Guaiúba"/>
        <s v="Delfinópolis"/>
        <s v="Matões"/>
        <s v="Salinas Da Margarida"/>
        <s v="Glória"/>
        <s v="Janiópolis"/>
        <s v="Rio Das Antas"/>
        <s v="Nova Lacerda"/>
        <s v="Igaporã"/>
        <s v="Ribeirão Grande"/>
        <s v="Porto Real Do Colégio"/>
        <s v="São João Do Manhuaçu"/>
        <s v="Antônio Olinto"/>
        <s v="Sátiro Dias"/>
        <s v="Goioxim"/>
        <s v="Nova Marilândia"/>
        <s v="Pacaraima"/>
        <s v="São Tomé"/>
        <s v="Governador Jorge Teixeira"/>
        <s v="Campo Bonito"/>
        <s v="Caseara"/>
        <s v="Morro Reuter"/>
        <s v="Ribeira Do Amparo"/>
        <s v="Novo Horizonte Do Sul"/>
        <s v="Monte Carlo"/>
        <s v="Prados"/>
        <s v="Pérola D'Oeste"/>
        <s v="Carlinda"/>
        <s v="São João Do Sul"/>
        <s v="Barra De São Miguel"/>
        <s v="Pastos Bons"/>
        <s v="Perobal"/>
        <s v="Igarapé Do Meio"/>
        <s v="Alcinópolis"/>
        <s v="Riacho Dos Machados"/>
        <s v="Luzerna"/>
        <s v="Inajá"/>
        <s v="Pilar De Goiás"/>
        <s v="Mário Campos"/>
        <s v="Umburanas"/>
        <s v="Cajueiro"/>
        <s v="Paripueira"/>
        <s v="Itapuã Do Oeste"/>
        <s v="Wanderlândia"/>
        <s v="Riacho Das Almas"/>
        <s v="Jequeri"/>
        <s v="Quintana"/>
        <s v="São José Da Boa Vista"/>
        <s v="Ingá"/>
        <s v="Araricá"/>
        <s v="Córrego Fundo"/>
        <s v="Sairé"/>
        <s v="Caroebe"/>
        <s v="Belterra"/>
        <s v="Pium"/>
        <s v="Pato Bragado"/>
        <s v="Canas"/>
        <s v="Fernandes Pinheiro"/>
        <s v="Teofilândia"/>
        <s v="Caraí"/>
        <s v="Ouro"/>
        <s v="Ocara"/>
        <s v="Santo Antônio Da Alegria"/>
        <s v="Pinheiro Preto"/>
        <s v="Goiatins"/>
        <s v="Moita Bonita"/>
        <s v="Guarujá Do Sul"/>
        <s v="Araripe"/>
        <s v="Alvarães"/>
        <s v="Reserva Do Iguaçu"/>
        <s v="Farol"/>
        <s v="Vertentes"/>
        <s v="Calçoene"/>
        <s v="Jaicós"/>
        <s v="Canabrava Do Norte"/>
        <s v="Caapiranga"/>
        <s v="Barreira"/>
        <s v="Medeiros"/>
        <s v="Iati"/>
        <s v="Maraã"/>
        <s v="Olho D'Água Das Cunhãs"/>
        <s v="Centro Novo Do Maranhão"/>
        <s v="Matias Cardoso"/>
        <s v="São Vicente De Minas"/>
        <s v="Balneário Arroio Do Silva"/>
        <s v="Cocalinho"/>
        <s v="São Francisco De Sales"/>
        <s v="Jaguaretama"/>
        <s v="Mirandiba"/>
        <s v="Cássia Dos Coqueiros"/>
        <s v="Fortim"/>
        <s v="Anadia"/>
        <s v="Chã De Alegria"/>
        <s v="Flores De Goiás"/>
        <s v="Pedro Do Rosário"/>
        <s v="Rancho Alegre D'Oeste"/>
        <s v="Amajari"/>
        <s v="Chorozinho"/>
        <s v="Satuba"/>
        <s v="Jupi"/>
        <s v="Agronômica"/>
        <s v="Ibema"/>
        <s v="Almirante Tamandaré Do Sul"/>
        <s v="Passo De Camaragibe"/>
        <s v="Bom Repouso"/>
        <s v="Aroeiras"/>
        <s v="Castanheira"/>
        <s v="Humberto De Campos"/>
        <s v="Quinze De Novembro"/>
        <s v="Pedro De Toledo"/>
        <s v="Capão Bonito Do Sul"/>
        <s v="Mascote"/>
        <s v="Fortaleza Do Tabocão"/>
        <s v="Coreaú"/>
        <s v="Serrita"/>
        <s v="Boa Vista Das Missões"/>
        <s v="Iguaraçu"/>
        <s v="Aguiarnópolis"/>
        <s v="Nova Ipixuna"/>
        <s v="Brejinho"/>
        <s v="Martins Soares"/>
        <s v="Cidelândia"/>
        <s v="Brejão"/>
        <s v="Anapurus"/>
        <s v="Correntes"/>
        <s v="Cabixi"/>
        <s v="Pedras Grandes"/>
        <s v="Sarapuí"/>
        <s v="Vale Do Anari"/>
        <s v="Prudente De Morais"/>
        <s v="Vila Boa"/>
        <s v="Nova Santa Helena"/>
        <s v="União De Minas"/>
        <s v="Gurinhém"/>
        <s v="Cabaceiras Do Paraguaçu"/>
        <s v="Arambaré"/>
        <s v="Canudos"/>
        <s v="Belo Vale"/>
        <s v="Cristópolis"/>
        <s v="Veríssimo"/>
        <s v="Nova Candelária"/>
        <s v="Itaquitinga"/>
        <s v="Vale Do Paraíso"/>
        <s v="Lindóia Do Sul"/>
        <s v="Cariús"/>
        <s v="Normandia"/>
        <s v="Monte Do Carmo"/>
        <s v="Gameleira De Goiás"/>
        <s v="Santa Rosa Do Sul"/>
        <s v="Anhembi"/>
        <s v="Araçoiaba"/>
        <s v="São Miguel Do Passa Quatro"/>
        <s v="Balneário Gaivota"/>
        <s v="Acarape"/>
        <s v="Santa Isabel Do Rio Negro"/>
        <s v="Bento De Abreu"/>
        <s v="Madalena"/>
        <s v="Erval Velho"/>
        <s v="Muquém Do São Francisco"/>
        <s v="Santo Antônio De Goiás"/>
        <s v="Westfália"/>
        <s v="Cortês"/>
        <s v="Dueré"/>
        <s v="Araçás"/>
        <s v="Almas"/>
        <s v="Nova Tebas"/>
        <s v="Cotegipe"/>
        <s v="Itambaracá"/>
        <s v="Monte Alegre De Sergipe"/>
        <s v="Monte Belo Do Sul"/>
        <s v="Inúbia Paulista"/>
        <s v="Passos Maia"/>
        <s v="Jacaraú"/>
        <s v="Nova Independência"/>
        <s v="André Da Rocha"/>
        <s v="Passo De Torres"/>
        <s v="União Do Sul"/>
        <s v="Uruoca"/>
        <s v="Umirim"/>
        <s v="Aveiro"/>
        <s v="Darcinópolis"/>
        <s v="Urucurituba"/>
        <s v="Palmeirândia"/>
        <s v="Ibateguara"/>
        <s v="Santa Rita Do Itueto"/>
        <s v="Saubara"/>
        <s v="Monsenhor Tabosa"/>
        <s v="Cerro Corá"/>
        <s v="São João Batista Do Glória"/>
        <s v="Pedrinópolis"/>
        <s v="Itinga"/>
        <s v="Quixelô"/>
        <s v="Caseiros"/>
        <s v="Leópolis"/>
        <s v="Terra Nova"/>
        <s v="Bom Jardim De Minas"/>
        <s v="Novo Machado"/>
        <s v="Salgado De São Félix"/>
        <s v="Tomar Do Geru"/>
        <s v="São Cristóvão Do Sul"/>
        <s v="Espigão Alto Do Iguaçu"/>
        <s v="Figueirópolis"/>
        <s v="Arapuá"/>
        <s v="Flexeiras"/>
        <s v="Tonantins"/>
        <s v="Nova Porteirinha"/>
        <s v="Croatá"/>
        <s v="Chuvisca"/>
        <s v="São Miguel Do Tapuio"/>
        <s v="São João Do Araguaia"/>
        <s v="Retirolândia"/>
        <s v="Bom Jardim Da Serra"/>
        <s v="Divinópolis Do Tocantins"/>
        <s v="Cacimba De Dentro"/>
        <s v="Jataúba"/>
        <s v="Mogeiro"/>
        <s v="Inhuma"/>
        <s v="Palminópolis"/>
        <s v="Santa Fé Do Araguaia"/>
        <s v="Tacaimbó"/>
        <s v="Xexéu"/>
        <s v="Simões"/>
        <s v="Aurelino Leal"/>
        <s v="Braúnas"/>
        <s v="Barra De Santa Rosa"/>
        <s v="Lençóis"/>
        <s v="Grossos"/>
        <s v="Gentil"/>
        <s v="Capistrano"/>
        <s v="Angelina"/>
        <s v="Cristalândia"/>
        <s v="Tio Hugo"/>
        <s v="Capinzal Do Norte"/>
        <s v="Itatira"/>
        <s v="Antas"/>
        <s v="Marilena"/>
        <s v="Santana Do Matos"/>
        <s v="Manari"/>
        <s v="Santa Luzia Do Norte"/>
        <s v="Guapirama"/>
        <s v="Milhã"/>
        <s v="Inhangapi"/>
        <s v="Morros"/>
        <s v="Dois Irmãos Das Missões"/>
        <s v="Curvelândia"/>
        <s v="Pirapemas"/>
        <s v="São Luiz"/>
        <s v="Cruzeiro Do Iguaçu"/>
        <s v="São Domingos Do Azeitão"/>
        <s v="Angelim"/>
        <s v="São Miguel Das Matas"/>
        <s v="Boa Vista Do Ramos"/>
        <s v="Salvador Das Missões"/>
        <s v="Tuiuti"/>
        <s v="Guajará"/>
        <s v="Campina Do Monte Alegre"/>
        <s v="Magalhães De Almeida"/>
        <s v="Tejuçuoca"/>
        <s v="Presidente Castelo Branco"/>
        <s v="Serra Alta"/>
        <s v="Faina"/>
        <s v="Manoel Vitorino"/>
        <s v="Jiquiriçá"/>
        <s v="Porto Walter"/>
        <s v="Ananás"/>
        <s v="Rio Do Fogo"/>
        <s v="Acari"/>
        <s v="Taquarussu"/>
        <s v="Ivatuba"/>
        <s v="Santa Cecília Do Pavão"/>
        <s v="Carnaubal"/>
        <s v="Nova Itaberaba"/>
        <s v="Dores De Guanhães"/>
        <s v="Corguinho"/>
        <s v="Monte Alegre Do Piauí"/>
        <s v="Jatobá"/>
        <s v="Conceição Do Lago-Açu"/>
        <s v="Axixá Do Tocantins"/>
        <s v="Japaratinga"/>
        <s v="Santa Cruz De Goiás"/>
        <s v="Arabutã"/>
        <s v="Fervedouro"/>
        <s v="Bozano"/>
        <s v="Nova Esperança Do Sudoeste"/>
        <s v="Alto Boa Vista"/>
        <s v="Jacuizinho"/>
        <s v="Feliz Deserto"/>
        <s v="Ibititá"/>
        <s v="Tunas Do Paraná"/>
        <s v="Florestal"/>
        <s v="Várzea Nova"/>
        <s v="Coronel Barros"/>
        <s v="Foz Do Jordão"/>
        <s v="Mato Castelhano"/>
        <s v="Lavrinhas"/>
        <s v="Presidente Lucena"/>
        <s v="Guaraqueçaba"/>
        <s v="Córrego Danta"/>
        <s v="Coqueiros Do Sul"/>
        <s v="Jequitibá"/>
        <s v="Uiramutã"/>
        <s v="Tracunhaém"/>
        <s v="Inhapi"/>
        <s v="Maxaranguape"/>
        <s v="Vargem"/>
        <s v="Japorã"/>
        <s v="São Miguel Dos Milagres"/>
        <s v="Amaporã"/>
        <s v="Vitor Meireles"/>
        <s v="Diamante D'Oeste"/>
        <s v="Caldeirão Grande"/>
        <s v="Ponte Alta"/>
        <s v="Baldim"/>
        <s v="Roteiro"/>
        <s v="Maria Helena"/>
        <s v="Conselheiro Mairinck"/>
        <s v="Salgado Filho"/>
        <s v="Capão Alto"/>
        <s v="Glicério"/>
        <s v="Carnaubais"/>
        <s v="Babaçulândia"/>
        <s v="Santana Do Manhuaçu"/>
        <s v="Adustina"/>
        <s v="Paulino Neves"/>
        <s v="Canitar"/>
        <s v="São Pedro Da União"/>
        <s v="Cachoeira Dos Índios"/>
        <s v="Comendador Gomes"/>
        <s v="Quebrangulo"/>
        <s v="Marianópolis Do Tocantins"/>
        <s v="Cordisburgo"/>
        <s v="Durandé"/>
        <s v="Prado Ferreira"/>
        <s v="Itutinga"/>
        <s v="Palestina De Goiás"/>
        <s v="Itapura"/>
        <s v="Sítio Do Mato"/>
        <s v="Rancho Alegre"/>
        <s v="Estrela De Alagoas"/>
        <s v="Juripiranga"/>
        <s v="Aragoiânia"/>
        <s v="Senador Georgino Avelino"/>
        <s v="Doutor Pedrinho"/>
        <s v="Ponto Dos Volantes"/>
        <s v="José Boiteux"/>
        <s v="Dobrada"/>
        <s v="Santana Do Itararé"/>
        <s v="Jundiaí Do Sul"/>
        <s v="Sapopema"/>
        <s v="Ourizona"/>
        <s v="Japira"/>
        <s v="Silves"/>
        <s v="Taquaruçu Do Sul"/>
        <s v="Heliodora"/>
        <s v="Arataca"/>
        <s v="São Benedito Do Sul"/>
        <s v="Piranguinho"/>
        <s v="Cajari"/>
        <s v="Frei Miguelinho"/>
        <s v="São Miguel Do Tocantins"/>
        <s v="Estrela Do Indaiá"/>
        <s v="Arapuã"/>
        <s v="Iraceminha"/>
        <s v="Iomerê"/>
        <s v="São João Do Jaguaribe"/>
        <s v="Barroquinha"/>
        <s v="Jucuruçu"/>
        <s v="Uibaí"/>
        <s v="Poço Branco"/>
        <s v="Ielmo Marinho"/>
        <s v="Bela Vista Da Caroba"/>
        <s v="Joanésia"/>
        <s v="Inconfidentes"/>
        <s v="Pedras Altas"/>
        <s v="Morro Redondo"/>
        <s v="Itatuba"/>
        <s v="Virmond"/>
        <s v="Guidoval"/>
        <s v="Figueirão"/>
        <s v="Frei Inocêncio"/>
        <s v="São Francisco Do Brejão"/>
        <s v="Pé De Serra"/>
        <s v="Cruzmaltina"/>
        <s v="Ferreiros"/>
        <s v="São Luís Do Curu"/>
        <s v="Nantes"/>
        <s v="Tururu"/>
        <s v="Anamã"/>
        <s v="Santa Cruz Do Xingu"/>
        <s v="Santa Maria Do Cambucá"/>
        <s v="Buenos Aires"/>
        <s v="São Sebastião Do Uatumã"/>
        <s v="São João Do Soter"/>
        <s v="Açucena"/>
        <s v="Lagoa Dos Gatos"/>
        <s v="Porto De Pedras"/>
        <s v="Varzedo"/>
        <s v="Jaboticaba"/>
        <s v="Mucambo"/>
        <s v="Passa E Fica"/>
        <s v="Kaloré"/>
        <s v="Aratuba"/>
        <s v="Serrolândia"/>
        <s v="Alfredo Vasconcelos"/>
        <s v="Barra De Guabiraba"/>
        <s v="São José Do Seridó"/>
        <s v="Apuiarés"/>
        <s v="Senador Salgado Filho"/>
        <s v="Sulina"/>
        <s v="Arenópolis"/>
        <s v="Monsenhor Gil"/>
        <s v="Maranhãozinho"/>
        <s v="Caparaó"/>
        <s v="Lupionópolis"/>
        <s v="Guiricema"/>
        <s v="Ibipitanga"/>
        <s v="Presidente Juscelino"/>
        <s v="Tenente Laurentino Cruz"/>
        <s v="São Pedro Do Butiá"/>
        <s v="Dois Irmãos Do Tocantins"/>
        <s v="Arvoredo"/>
        <s v="Paulo Bento"/>
        <s v="Parecis"/>
        <s v="Lassance"/>
        <s v="Antônio Cardoso"/>
        <s v="Sede Nova"/>
        <s v="Campos Borges"/>
        <s v="Simolândia"/>
        <s v="Rio Crespo"/>
        <s v="Rianápolis"/>
        <s v="Ângulo"/>
        <s v="Santa Filomena"/>
        <s v="Sapucaí-Mirim"/>
        <s v="Divisa Alegre"/>
        <s v="Brejinho De Nazaré"/>
        <s v="Piedade De Caratinga"/>
        <s v="Aracatu"/>
        <s v="Pau Brasil"/>
        <s v="Pimenteiras Do Oeste"/>
        <s v="Óleo"/>
        <s v="Mansidão"/>
        <s v="Lacerdópolis"/>
        <s v="Cruzeta"/>
        <s v="Boninal"/>
        <s v="Senhora Dos Remédios"/>
        <s v="Sambaíba"/>
        <s v="Turvânia"/>
        <s v="Várzea Da Roça"/>
        <s v="Meruoca"/>
        <s v="Palmeirais"/>
        <s v="Dona Emma"/>
        <s v="Buriti Do Tocantins"/>
        <s v="Ouro Verde De Goiás"/>
        <s v="Nova Guarita"/>
        <s v="Itaeté"/>
        <s v="Alambari"/>
        <s v="Alto Caparaó"/>
        <s v="Santa Rosa Do Tocantins"/>
        <s v="Graça"/>
        <s v="Jenipapo Dos Vieiras"/>
        <s v="Alto Longá"/>
        <s v="Pau D'Arco"/>
        <s v="Poço Das Trincheiras"/>
        <s v="Lagoa Real"/>
        <s v="Divina Pastora"/>
        <s v="Mormaço"/>
        <s v="Brejolândia"/>
        <s v="Tejupá"/>
        <s v="São Domingos Das Dores"/>
        <s v="Itacajá"/>
        <s v="Mulungu"/>
        <s v="Xambrê"/>
        <s v="Afonso Bezerra"/>
        <s v="Caputira"/>
        <s v="Ramilândia"/>
        <s v="Itamarati"/>
        <s v="Palmácia"/>
        <s v="Estrela Do Norte"/>
        <s v="Bandeirantes Do Tocantins"/>
        <s v="Quatipuru"/>
        <s v="Marques De Souza"/>
        <s v="Montanhas"/>
        <s v="Alto Feliz"/>
        <s v="Ipiaçu"/>
        <s v="Pedra Do Indaiá"/>
        <s v="Senador Rui Palmeira"/>
        <s v="Jordânia"/>
        <s v="Teixeirópolis"/>
        <s v="Coité Do Nóia"/>
        <s v="Catunda"/>
        <s v="Novo Barreiro"/>
        <s v="Ibaretama"/>
        <s v="Cristiano Otoni"/>
        <s v="Panamá"/>
        <s v="Florânia"/>
        <s v="São José Das Palmeiras"/>
        <s v="Americano Do Brasil"/>
        <s v="Barra Do Chapéu"/>
        <s v="Nova Boa Vista"/>
        <s v="Campo Limpo De Goiás"/>
        <s v="Rio Manso"/>
        <s v="Mulungu Do Morro"/>
        <s v="Capela Do Alto Alegre"/>
        <s v="Coronel Murta"/>
        <s v="São José Do Inhacorá"/>
        <s v="Ibicuitinga"/>
        <s v="Vereda"/>
        <s v="Casinhas"/>
        <s v="Periquito"/>
        <s v="Minduri"/>
        <s v="Ipira"/>
        <s v="Peritiba"/>
        <s v="Muribeca"/>
        <s v="Galvão"/>
        <s v="Cafezal Do Sul"/>
        <s v="Orizânia"/>
        <s v="São Sebastião De Lagoa De Roça"/>
        <s v="Moreilândia"/>
        <s v="Nova Floresta"/>
        <s v="Charrua"/>
        <s v="Angelândia"/>
        <s v="Várzea Do Poço"/>
        <s v="Marquinho"/>
        <s v="Volta Grande"/>
        <s v="Itapitanga"/>
        <s v="Capim Branco"/>
        <s v="Matões Do Norte"/>
        <s v="Braga"/>
        <s v="Jati"/>
        <s v="Itati"/>
        <s v="Ariranha Do Ivaí"/>
        <s v="Ermo"/>
        <s v="Lidianópolis"/>
        <s v="Cacimbinhas"/>
        <s v="Rio Dos Índios"/>
        <s v="Paramoti"/>
        <s v="Couto Magalhães"/>
        <s v="São José Do Jacuípe"/>
        <s v="Albertina"/>
        <s v="Sobrado"/>
        <s v="Fagundes Varela"/>
        <s v="Iramaia"/>
        <s v="Palmeirante"/>
        <s v="Coronel Macedo"/>
        <s v="Dona Inês"/>
        <s v="Baía Da Traição"/>
        <s v="Tenente Ananias"/>
        <s v="Araguanã"/>
        <s v="Calmon"/>
        <s v="Itueta"/>
        <s v="Caetanos"/>
        <s v="Ponte Alta Do Norte"/>
        <s v="Pintadas"/>
        <s v="Itaipava Do Grajaú"/>
        <s v="Sebastião Laranjeiras"/>
        <s v="Natuba"/>
        <s v="Marcionílio Souza"/>
        <s v="Platina"/>
        <s v="Alpercata"/>
        <s v="Santo Amaro Do Maranhão"/>
        <s v="Brunópolis"/>
        <s v="Carnaúba Dos Dantas"/>
        <s v="Brejo Grande"/>
        <s v="Tabaí"/>
        <s v="Potengi"/>
        <s v="Mato Rico"/>
        <s v="Zacarias"/>
        <s v="Parnaguá"/>
        <s v="Chalé"/>
        <s v="Marcação"/>
        <s v="Iracema Do Oeste"/>
        <s v="Liberdade"/>
        <s v="Pedra Lavrada"/>
        <s v="Porto"/>
        <s v="Primeira Cruz"/>
        <s v="Cajueiro Da Praia"/>
        <s v="Calçado"/>
        <s v="Nova Brasilândia"/>
        <s v="Ninheira"/>
        <s v="Matias Olímpio"/>
        <s v="Novo Oriente De Minas"/>
        <s v="Capitão De Campos"/>
        <s v="Cardeal Da Silva"/>
        <s v="Santa Mônica"/>
        <s v="Bonito De Minas"/>
        <s v="Lunardelli"/>
        <s v="Carnaubeira Da Penha"/>
        <s v="Aparecida Do Rio Doce"/>
        <s v="Cruzaltense"/>
        <s v="Ipaporanga"/>
        <s v="Tibau"/>
        <s v="São Pedro De Alcântara"/>
        <s v="Santa Cecília Do Sul"/>
        <s v="Nazária"/>
        <s v="Choró"/>
        <s v="Água Doce Do Maranhão"/>
        <s v="Nova Santa Bárbara"/>
        <s v="Novo Planalto"/>
        <s v="Abaiara"/>
        <s v="Pequizeiro"/>
        <s v="Guabiju"/>
        <s v="Araguaiana"/>
        <s v="Pimenteiras"/>
        <s v="Lajedo Do Tabocal"/>
        <s v="São Miguel Do Anta"/>
        <s v="Luisburgo"/>
        <s v="Imaculada"/>
        <s v="Ibiaí"/>
        <s v="Ribeirãozinho"/>
        <s v="Moraújo"/>
        <s v="Bom Jesus Do Sul"/>
        <s v="Pedra Bonita"/>
        <s v="Tacima"/>
        <s v="Catolândia"/>
        <s v="Colares"/>
        <s v="Santo Expedito Do Sul"/>
        <s v="Baliza"/>
        <s v="Setubinha"/>
        <s v="Engenheiro Navarro"/>
        <s v="Caracol"/>
        <s v="Belém De Maria"/>
        <s v="Poranga"/>
        <s v="Bonfinópolis"/>
        <s v="Jumirim"/>
        <s v="Vista Alegre"/>
        <s v="Betânia"/>
        <s v="Altamira Do Paraná"/>
        <s v="Caturaí"/>
        <s v="Barrolândia"/>
        <s v="Serra Caiada"/>
        <s v="Guimarães"/>
        <s v="Santo Afonso"/>
        <s v="Manaíra"/>
        <s v="Macajuba"/>
        <s v="Pinhal"/>
        <s v="Monte Alegre Dos Campos"/>
        <s v="Avelino Lopes"/>
        <s v="Juru"/>
        <s v="Planalto Da Serra"/>
        <s v="Cordislândia"/>
        <s v="Glória D'Oeste"/>
        <s v="Itaquara"/>
        <s v="Acorizal"/>
        <s v="Patrocínio Do Muriaé"/>
        <s v="Dois Riachos"/>
        <s v="Junco Do Seridó"/>
        <s v="Martinópole"/>
        <s v="Axixá"/>
        <s v="Santa Amélia"/>
        <s v="São Bento Abade"/>
        <s v="Santo Antônio Do Grama"/>
        <s v="São Valério"/>
        <s v="Cutias"/>
        <s v="Terra Alta"/>
        <s v="São João Das Missões"/>
        <s v="Rondolândia"/>
        <s v="Dionísio"/>
        <s v="Tuparetama"/>
        <s v="Tunas"/>
        <s v="Barra Longa"/>
        <s v="Santa Rita Do Novo Destino"/>
        <s v="Dom Expedito Lopes"/>
        <s v="Lago Dos Rodrigues"/>
        <s v="Castanheiras"/>
        <s v="Barão De Antonina"/>
        <s v="Anísio De Abreu"/>
        <s v="Jaquirana"/>
        <s v="Galinhos"/>
        <s v="Anhumas"/>
        <s v="Apuarema"/>
        <s v="Rubinéia"/>
        <s v="Marumbi"/>
        <s v="Cristianópolis"/>
        <s v="Sandolândia"/>
        <s v="Piedade Dos Gerais"/>
        <s v="Felipe Guerra"/>
        <s v="Riacho Dos Cavalos"/>
        <s v="Esperança Do Sul"/>
        <s v="Matina"/>
        <s v="Ilha Grande"/>
        <s v="São Pedro Da Serra"/>
        <s v="Zortéa"/>
        <s v="Lago Do Junco"/>
        <s v="Doutor Ulysses"/>
        <s v="Palmeiras Do Tocantins"/>
        <s v="Lagoa Do Mato"/>
        <s v="Lagoa De Dentro"/>
        <s v="Franciscópolis"/>
        <s v="Piripá"/>
        <s v="Espírito Santo"/>
        <s v="Caraíbas"/>
        <s v="Natividade Da Serra"/>
        <s v="Amaturá"/>
        <s v="Urupema"/>
        <s v="São Pedro Do Paraná"/>
        <s v="Talismã"/>
        <s v="Bandeira Do Sul"/>
        <s v="Belo Monte"/>
        <s v="Olivença"/>
        <s v="Santo Antônio Do Paraíso"/>
        <s v="Ararendá"/>
        <s v="Matutina"/>
        <s v="Boa Vista Do Sul"/>
        <s v="Magalhães Barata"/>
        <s v="Jacuípe"/>
        <s v="Palestina Do Pará"/>
        <s v="Aguanil"/>
        <s v="Vespasiano Corrêa"/>
        <s v="Guzolândia"/>
        <s v="Serra Do Navio"/>
        <s v="Sucupira Do Norte"/>
        <s v="Gongogi"/>
        <s v="Vista Gaúcha"/>
        <s v="Cromínia"/>
        <s v="Abaíra"/>
        <s v="Poço Das Antas"/>
        <s v="São Brás"/>
        <s v="Beneditinos"/>
        <s v="Cajuri"/>
        <s v="Palhano"/>
        <s v="Olho D'Água Do Casado"/>
        <s v="Aragominas"/>
        <s v="Praia Norte"/>
        <s v="Caldas Brandão"/>
        <s v="Antônio Gonçalves"/>
        <s v="Macambira"/>
        <s v="Francisco Santos"/>
        <s v="Francisco Badaró"/>
        <s v="Santa Cruz Do Arari"/>
        <s v="Luís Gomes"/>
        <s v="São Vicente Do Seridó"/>
        <s v="Cafeara"/>
        <s v="Travesseiro"/>
        <s v="Queimada Nova"/>
        <s v="Messias Targino"/>
        <s v="Santana Do São Francisco"/>
        <s v="Claro Dos Poções"/>
        <s v="Bandeirante"/>
        <s v="Altamira Do Maranhão"/>
        <s v="Brejo De Areia"/>
        <s v="Verdejante"/>
        <s v="Januário Cicco"/>
        <s v="Paulo Jacinto"/>
        <s v="Corumbataí Do Sul"/>
        <s v="Barra Do Rocha"/>
        <s v="Governador Newton Bello"/>
        <s v="Capitão"/>
        <s v="Jaguaraçu"/>
        <s v="Anguera"/>
        <s v="Serrano Do Maranhão"/>
        <s v="Pariconha"/>
        <s v="Montadas"/>
        <s v="Montividiu Do Norte"/>
        <s v="Caiçara Do Norte"/>
        <s v="São Francisco Do Maranhão"/>
        <s v="Ritápolis"/>
        <s v="Santa Mercedes"/>
        <s v="São José De Espinharas"/>
        <s v="Nossa Senhora De Lourdes"/>
        <s v="Nina Rodrigues"/>
        <s v="Tocantínia"/>
        <s v="Veredinha"/>
        <s v="Borebi"/>
        <s v="Itanagra"/>
        <s v="Montes Altos"/>
        <s v="Novo Itacolomi"/>
        <s v="Unistalda"/>
        <s v="Coqueiro Seco"/>
        <s v="Curral De Dentro"/>
        <s v="Gracho Cardoso"/>
        <s v="Indiavaí"/>
        <s v="São Francisco Do Glória"/>
        <s v="Frei Rogério"/>
        <s v="Peixe-Boi"/>
        <s v="Marema"/>
        <s v="Desterro"/>
        <s v="Novo Horizonte Do Norte"/>
        <s v="Barro Preto"/>
        <s v="Figueirópolis D'Oeste"/>
        <s v="Cumari"/>
        <s v="Santana Do Riacho"/>
        <s v="Anitápolis"/>
        <s v="Murici Dos Portelas"/>
        <s v="Cascalho Rico"/>
        <s v="Mirante"/>
        <s v="Emilianópolis"/>
        <s v="Alcântaras"/>
        <s v="Rio Sono"/>
        <s v="Piau"/>
        <s v="Descoberto"/>
        <s v="Riversul"/>
        <s v="Quixabeira"/>
        <s v="São Valério Do Sul"/>
        <s v="Itaguari"/>
        <s v="Belém Do Brejo Do Cruz"/>
        <s v="Marcelino Vieira"/>
        <s v="Caiana"/>
        <s v="Mutunópolis"/>
        <s v="Pintópolis"/>
        <s v="Ibertioga"/>
        <s v="São Brás Do Suaçuí"/>
        <s v="Rio Bom"/>
        <s v="Lajedão"/>
        <s v="Vertente Do Lério"/>
        <s v="Elísio Medrado"/>
        <s v="Doutor Ricardo"/>
        <s v="Novo Brasil"/>
        <s v="Redenção Do Gurguéia"/>
        <s v="Japaraíba"/>
        <s v="Lontra"/>
        <s v="Senador Amaral"/>
        <s v="Jericó"/>
        <s v="Divinópolis De Goiás"/>
        <s v="Crucilândia"/>
        <s v="São Bernardino"/>
        <s v="Primavera De Rondônia"/>
        <s v="Nova Belém"/>
        <s v="Lagoa Salgada"/>
        <s v="Salgadinho"/>
        <s v="Sagrada Família"/>
        <s v="Indaiabira"/>
        <s v="Varjão"/>
        <s v="Itacambira"/>
        <s v="Painel"/>
        <s v="São Miguel De Taipu"/>
        <s v="Celso Ramos"/>
        <s v="São José Do Sul"/>
        <s v="Goianá"/>
        <s v="Presidente Vargas"/>
        <s v="Bodó"/>
        <s v="Japonvar"/>
        <s v="Porto Mauá"/>
        <s v="Três Forquilhas"/>
        <s v="Imbé De Minas"/>
        <s v="Sardoá"/>
        <s v="Irajuba"/>
        <s v="Camalaú"/>
        <s v="Juarez Távora"/>
        <s v="Gonçalves"/>
        <s v="São José Das Missões"/>
        <s v="Paineiras"/>
        <s v="Canaã"/>
        <s v="Pequi"/>
        <s v="Rubiácea"/>
        <s v="Jussiape"/>
        <s v="Flórida"/>
        <s v="Taquaral De Goiás"/>
        <s v="Rio Preto"/>
        <s v="Barro Duro"/>
        <s v="Montauri"/>
        <s v="Itaguatins"/>
        <s v="Ibirajuba"/>
        <s v="Santanópolis"/>
        <s v="Uruana De Minas"/>
        <s v="Nossa Senhora Dos Remédios"/>
        <s v="Cachoeira Grande"/>
        <s v="Mariápolis"/>
        <s v="Mairipotaba"/>
        <s v="Caturama"/>
        <s v="Boa Vista Do Gurupi"/>
        <s v="Jaçanã"/>
        <s v="Cristal Do Sul"/>
        <s v="Granito"/>
        <s v="Macieira"/>
        <s v="Pedranópolis"/>
        <s v="Sigefredo Pacheco"/>
        <s v="Porto Estrela"/>
        <s v="Bom Progresso"/>
        <s v="Catuji"/>
        <s v="Tocos Do Moji"/>
        <s v="Landri Sales"/>
        <s v="Vargem Alegre"/>
        <s v="Almadina"/>
        <s v="União Da Serra"/>
        <s v="Barra Do Ouro"/>
        <s v="Guajeru"/>
        <s v="Frei Gaspar"/>
        <s v="Capim"/>
        <s v="Guaramiranga"/>
        <s v="Piranguçu"/>
        <s v="Hidrolina"/>
        <s v="São José Da Lagoa Tapada"/>
        <s v="Planalto Alegre"/>
        <s v="Santa Rita De Jacutinga"/>
        <s v="Casserengue"/>
        <s v="Serraria"/>
        <s v="Amorinópolis"/>
        <s v="Doresópolis"/>
        <s v="Itaverava"/>
        <s v="Lagoa Alegre"/>
        <s v="Guaporema"/>
        <s v="Nazarezinho"/>
        <s v="Lagoa De Pedras"/>
        <s v="Mato Queimado"/>
        <s v="Portalegre"/>
        <s v="Soledade De Minas"/>
        <s v="Pugmil"/>
        <s v="Ipiranga De Goiás"/>
        <s v="Vista Alegre Do Prata"/>
        <s v="Lajedinho"/>
        <s v="Floriano Peixoto"/>
        <s v="Crisólita"/>
        <s v="Arantina"/>
        <s v="Sussuapara"/>
        <s v="Jaú Do Tocantins"/>
        <s v="Herveiras"/>
        <s v="Livramento"/>
        <s v="Lucianópolis"/>
        <s v="Tarrafas"/>
        <s v="Presidente Nereu"/>
        <s v="São Sebastião Do Anta"/>
        <s v="Jupiá"/>
        <s v="Engenho Velho"/>
        <s v="Itacuruba"/>
        <s v="Serra Redonda"/>
        <s v="Dom Inocêncio"/>
        <s v="Itapiratins"/>
        <s v="Cordeiros"/>
        <s v="Novo Tiradentes"/>
        <s v="Ouriçangas"/>
        <s v="Monteirópolis"/>
        <s v="Marizópolis"/>
        <s v="Cuité De Mamanguape"/>
        <s v="Ingaí"/>
        <s v="Bom Jesus Da Serra"/>
        <s v="Alvorada Do Gurguéia"/>
        <s v="Fernando Falcão"/>
        <s v="Cuitegi"/>
        <s v="Belmiro Braga"/>
        <s v="Ponte Preta"/>
        <s v="Padre Marcos"/>
        <s v="São Valentim Do Sul"/>
        <s v="Diamante Do Sul"/>
        <s v="Arco-Íris"/>
        <s v="Araçu"/>
        <s v="Protásio Alves"/>
        <s v="Jampruca"/>
        <s v="Novo Xingu"/>
        <s v="Ibitiúra De Minas"/>
        <s v="Antonina Do Norte"/>
        <s v="Pedro Avelino"/>
        <s v="Santa Clara D'Oeste"/>
        <s v="Colônia Do Gurguéia"/>
        <s v="Caturité"/>
        <s v="Novo Triunfo"/>
        <s v="Jussari"/>
        <s v="Amaralina"/>
        <s v="Santa Rosa Da Serra"/>
        <s v="Malhada Dos Bois"/>
        <s v="São Sebastião Da Vargem Alegre"/>
        <s v="Dom Bosco"/>
        <s v="Bocaina De Minas"/>
        <s v="José Raydan"/>
        <s v="Ribeira"/>
        <s v="Arroio Do Padre"/>
        <s v="Arneiroz"/>
        <s v="Igaracy"/>
        <s v="Santa Cruz Da Esperança"/>
        <s v="Doutor Severiano"/>
        <s v="Campo Grande Do Piauí"/>
        <s v="Professor Jamil"/>
        <s v="Marajá Do Sena"/>
        <s v="Santa Bárbara Do Tugúrio"/>
        <s v="Barra Do Rio Azul"/>
        <s v="Carvalhos"/>
        <s v="São Manoel Do Paraná"/>
        <s v="Palmeira Do Piauí"/>
        <s v="Tabuleiro"/>
        <s v="Itapuca"/>
        <s v="Diorama"/>
        <s v="Luislândia"/>
        <s v="Colônia Do Piauí"/>
        <s v="Rio Rufino"/>
        <s v="Nova Rosalândia"/>
        <s v="Campinaçu"/>
        <s v="Funilândia"/>
        <s v="Juvenília"/>
        <s v="Aiquara"/>
        <s v="Mirim Doce"/>
        <s v="Bernardo Do Mearim"/>
        <s v="São Pedro Da Cipa"/>
        <s v="Monsenhor Hipólito"/>
        <s v="Douradoquara"/>
        <s v="Lajeado Do Bugre"/>
        <s v="Diamante"/>
        <s v="Santa Rita Do Tocantins"/>
        <s v="Angical Do Piauí"/>
        <s v="Dom Pedro De Alcântara"/>
        <s v="Muliterno"/>
        <s v="Piraquê"/>
        <s v="Governador Luiz Rocha"/>
        <s v="Pires Ferreira"/>
        <s v="Onça De Pitangui"/>
        <s v="Lamarão"/>
        <s v="Quixaba"/>
        <s v="Cristalândia Do Piauí"/>
        <s v="Timburi"/>
        <s v="Cônego Marinho"/>
        <s v="São José Do Herval"/>
        <s v="Campestre De Goiás"/>
        <s v="Amapá Do Maranhão"/>
        <s v="Muniz Ferreira"/>
        <s v="Pindorama Do Tocantins"/>
        <s v="Fernão"/>
        <s v="São José Do Barreiro"/>
        <s v="São João Do Pau D'Alho"/>
        <s v="Congo"/>
        <s v="Novais"/>
        <s v="Lagoa D'Anta"/>
        <s v="Santarém Novo"/>
        <s v="Tanquinho"/>
        <s v="Feira Da Mata"/>
        <s v="Conceição Das Pedras"/>
        <s v="Presidente Castello Branco"/>
        <s v="Brasileira"/>
        <s v="Divino Das Laranjeiras"/>
        <s v="Maripá De Minas"/>
        <s v="Brejo Dos Santos"/>
        <s v="Pinhal De São Bento"/>
        <s v="Virgolândia"/>
        <s v="Nova Colinas"/>
        <s v="Natalândia"/>
        <s v="Ibiam"/>
        <s v="Caldeirão Grande Do Piauí"/>
        <s v="Quartel Geral"/>
        <s v="Uru"/>
        <s v="Malta"/>
        <s v="Camacho"/>
        <s v="Geminiano"/>
        <s v="São Fernando"/>
        <s v="Abreulândia"/>
        <s v="Nova Redenção"/>
        <s v="Alvorada De Minas"/>
        <s v="Maturéia"/>
        <s v="Tanque D'Arca"/>
        <s v="Bertolínia"/>
        <s v="Umari"/>
        <s v="São João Da Paraúna"/>
        <s v="Santa Terezinha Do Progresso"/>
        <s v="Amparo Do Serra"/>
        <s v="Itaú"/>
        <s v="Capela Nova"/>
        <s v="Mamonas"/>
        <s v="Cipotânea"/>
        <s v="Conceição Da Barra De Minas"/>
        <s v="Paulistas"/>
        <s v="Madeiro"/>
        <s v="Leme Do Prado"/>
        <s v="Jenipapo De Minas"/>
        <s v="Ouro Verde De Minas"/>
        <s v="Ibiara"/>
        <s v="Maetinga"/>
        <s v="Olho D'Água Grande"/>
        <s v="Tupirama"/>
        <s v="Avelinópolis"/>
        <s v="Ponte Alta Do Bom Jesus"/>
        <s v="Gonzaga"/>
        <s v="Antônio Almeida"/>
        <s v="Botumirim"/>
        <s v="Nova Roma"/>
        <s v="Alagoinha Do Piauí"/>
        <s v="Jaupaci"/>
        <s v="Guarinos"/>
        <s v="Israelândia"/>
        <s v="Santa Rosa De Lima"/>
        <s v="Buriti Dos Montes"/>
        <s v="Tupanci Do Sul"/>
        <s v="Matos Costa"/>
        <s v="São José Do Piauí"/>
        <s v="Santa Cruz Do Escalvado"/>
        <s v="Santo Antônio Do Caiuá"/>
        <s v="Olho D'Água"/>
        <s v="Altaneira"/>
        <s v="Trombas"/>
        <s v="Bandeira"/>
        <s v="Itamarati De Minas"/>
        <s v="São Francisco Do Piauí"/>
        <s v="Milagres Do Maranhão"/>
        <s v="Córrego Do Ouro"/>
        <s v="Berizal"/>
        <s v="Esperança Nova"/>
        <s v="Capitão Andrade"/>
        <s v="Firmino Alves"/>
        <s v="Aguiar"/>
        <s v="Guarani De Goiás"/>
        <s v="São João Do Arraial"/>
        <s v="General Sampaio"/>
        <s v="Santa Maria Do Tocantins"/>
        <s v="Santana De Cataguases"/>
        <s v="Materlândia"/>
        <s v="Couto De Magalhães De Minas"/>
        <s v="Angico"/>
        <s v="Uirapuru"/>
        <s v="Sebastião Leal"/>
        <s v="Iporanga"/>
        <s v="Felício Dos Santos"/>
        <s v="Assunção Do Piauí"/>
        <s v="Piedade De Ponte Nova"/>
        <s v="Três Ranchos"/>
        <s v="Godoy Moreira"/>
        <s v="Guarará"/>
        <s v="Minador Do Negrão"/>
        <s v="Água Limpa"/>
        <s v="São José Do Povo"/>
        <s v="Jaramataia"/>
        <s v="Matinhas"/>
        <s v="Patis"/>
        <s v="Pacujá"/>
        <s v="Serra Grande"/>
        <s v="Central Do Maranhão"/>
        <s v="Trabiju"/>
        <s v="Aroazes"/>
        <s v="Canudos Do Vale"/>
        <s v="Dom Joaquim"/>
        <s v="Pilõezinhos"/>
        <s v="Lagoa Dos Patos"/>
        <s v="São João Da Lagoa"/>
        <s v="Betânia Do Piauí"/>
        <s v="São João Da Serra"/>
        <s v="São José Dos Basílios"/>
        <s v="Balbinos"/>
        <s v="Dores Do Turvo"/>
        <s v="Santa Rosa De Goiás"/>
        <s v="Senador Sá"/>
        <s v="Ribeira Do Piauí"/>
        <s v="Acauã"/>
        <s v="Santo Antônio Do Aventureiro"/>
        <s v="Forquetinha"/>
        <s v="Morro Do Chapéu Do Piauí"/>
        <s v="Novo Acordo"/>
        <s v="Itaporã Do Tocantins"/>
        <s v="São Sebastião Do Tocantins"/>
        <s v="São Julião"/>
        <s v="São José Do Sabugi"/>
        <s v="Juramento"/>
        <s v="Caxingó"/>
        <s v="Recursolândia"/>
        <s v="Patos Do Piauí"/>
        <s v="Belágua"/>
        <s v="Aurora Do Tocantins"/>
        <s v="São Bentinho"/>
        <s v="Santa Helena De Minas"/>
        <s v="Muricilândia"/>
        <s v="Mimoso De Goiás"/>
        <s v="São João Do Cariri"/>
        <s v="Conceição De Ipanema"/>
        <s v="Senador Elói De Souza"/>
        <s v="Pai Pedro"/>
        <s v="Coronel Ezequiel"/>
        <s v="Bom Princípio Do Piauí"/>
        <s v="Cravolândia"/>
        <s v="Novo Oriente Do Piauí"/>
        <s v="Pescador"/>
        <s v="Sagres"/>
        <s v="Conceição Do Canindé"/>
        <s v="Colinas Do Sul"/>
        <s v="Santa Filomena Do Maranhão"/>
        <s v="Eliseu Martins"/>
        <s v="Riachão Do Poço"/>
        <s v="Gameleiras"/>
        <s v="Barra Do Guarita"/>
        <s v="Cunhataí"/>
        <s v="Nova Módica"/>
        <s v="Curral De Cima"/>
        <s v="Olímpio Noronha"/>
        <s v="Cristália"/>
        <s v="Flor Do Sertão"/>
        <s v="Bento Fernandes"/>
        <s v="Macururé"/>
        <s v="Caraúbas Do Piauí"/>
        <s v="São João Da Mata"/>
        <s v="Encanto"/>
        <s v="São João Da Ponta"/>
        <s v="Miraselva"/>
        <s v="Cocal Dos Alves"/>
        <s v="São José De Caiana"/>
        <s v="Catuti"/>
        <s v="Coronel Pacheco"/>
        <s v="Serra De São Bento"/>
        <s v="Leandro Ferreira"/>
        <s v="Ibiracatu"/>
        <s v="Taquaral"/>
        <s v="Rafael Fernandes"/>
        <s v="Tufilândia"/>
        <s v="São Geraldo Do Baixio"/>
        <s v="Marilac"/>
        <s v="Catingueira"/>
        <s v="Milton Brandão"/>
        <s v="Campinas Do Piauí"/>
        <s v="Campo Largo Do Piauí"/>
        <s v="Juazeiro Do Piauí"/>
        <s v="São José Do Alegre"/>
        <s v="Sucupira Do Riachão"/>
        <s v="Rio Espera"/>
        <s v="Crixás Do Tocantins"/>
        <s v="Triunfo Potiguar"/>
        <s v="Junco Do Maranhão"/>
        <s v="Nova Aliança Do Ivaí"/>
        <s v="Turiúba"/>
        <s v="Biquinhas"/>
        <s v="Damião"/>
        <s v="Santa Maria Do Salto"/>
        <s v="Alcantil"/>
        <s v="Monte Santo Do Tocantins"/>
        <s v="Graça Aranha"/>
        <s v="Boa Ventura"/>
        <s v="Solidão"/>
        <s v="Dezesseis De Novembro"/>
        <s v="Guaraciama"/>
        <s v="Santana Do Seridó"/>
        <s v="São Félix De Balsas"/>
        <s v="Congonhas Do Norte"/>
        <s v="São Miguel Do Aleixo"/>
        <s v="São João Da Fronteira"/>
        <s v="Ichu"/>
        <s v="Severiano Melo"/>
        <s v="São José Da Safira"/>
        <s v="São Francisco De Assis Do Piauí"/>
        <s v="Vieirópolis"/>
        <s v="Ewbank Da Câmara"/>
        <s v="Cumbe"/>
        <s v="Ponto Chique"/>
        <s v="Jacobina Do Piauí"/>
        <s v="Reserva Do Cabaçal"/>
        <s v="Manoel Emídio"/>
        <s v="Josenópolis"/>
        <s v="Senador Modestino Gonçalves"/>
        <s v="Lajeado Grande"/>
        <s v="Porto Rico Do Maranhão"/>
        <s v="Lagoa De São Francisco"/>
        <s v="Júlio Borges"/>
        <s v="Aricanduva"/>
        <s v="Lourdes"/>
        <s v="Marzagão"/>
        <s v="Areias"/>
        <s v="Gavião"/>
        <s v="Santa Efigênia De Minas"/>
        <s v="Poço De José De Moura"/>
        <s v="Ibituruna"/>
        <s v="Alvarenga"/>
        <s v="Santa Fé De Minas"/>
        <s v="Pingo D'Água"/>
        <s v="Bertópolis"/>
        <s v="Santana Do Deserto"/>
        <s v="Fruta De Leite"/>
        <s v="Luís Domingues"/>
        <s v="São Francisco Do Oeste"/>
        <s v="Santana De Mangueira"/>
        <s v="Parisi"/>
        <s v="Buriti De Goiás"/>
        <s v="Lafaiete Coutinho"/>
        <s v="Dirceu Arcoverde"/>
        <s v="Japi"/>
        <s v="Sítio D'Abadia"/>
        <s v="Rio Dos Bois"/>
        <s v="Damolândia"/>
        <s v="Carlos Gomes"/>
        <s v="São Raimundo Do Doca Bezerra"/>
        <s v="Santa Tereza"/>
        <s v="Serra Nova Dourada"/>
        <s v="Tigrinhos"/>
        <s v="Acaiaca"/>
        <s v="Lamim"/>
        <s v="Casa Grande"/>
        <s v="Brás Pires"/>
        <s v="Lagoa Do Sítio"/>
        <s v="Santa Cruz De Salinas"/>
        <s v="Jardim Olinda"/>
        <s v="Sampaio"/>
        <s v="Paial"/>
        <s v="Benedito Leite"/>
        <s v="São Félix De Minas"/>
        <s v="Itaoca"/>
        <s v="Nova América"/>
        <s v="Bonfim Do Piauí"/>
        <s v="Massapê Do Piauí"/>
        <s v="São Patrício"/>
        <s v="Santana Dos Montes"/>
        <s v="São João Das Duas Pontes"/>
        <s v="Flora Rica"/>
        <s v="Rodolfo Fernandes"/>
        <s v="Caridade Do Piauí"/>
        <s v="Afonso Cunha"/>
        <s v="São João Do Pacuí"/>
        <s v="Nova Iguaçu De Goiás"/>
        <s v="Luzinópolis"/>
        <s v="Novo Santo Antônio"/>
        <s v="Lucrécia"/>
        <s v="Sucupira"/>
        <s v="José Gonçalves De Minas"/>
        <s v="Coronel Pilar"/>
        <s v="Santa Rosa Do Piauí"/>
        <s v="Fronteira Dos Vales"/>
        <s v="Desterro Do Melo"/>
        <s v="Carmolândia"/>
        <s v="Senhora Do Porto"/>
        <s v="Córrego Novo"/>
        <s v="Serrinha Dos Pintos"/>
        <s v="Lagoa Do Tocantins"/>
        <s v="São Miguel Da Boa Vista"/>
        <s v="Nova Canaã Paulista"/>
        <s v="Contendas Do Sincorá"/>
        <s v="Moiporá"/>
        <s v="Cocal De Telha"/>
        <s v="Córrego Do Bom Jesus"/>
        <s v="Fortuna De Minas"/>
        <s v="Paes Landim"/>
        <s v="Paraú"/>
        <s v="Alegrete Do Piauí"/>
        <s v="Pedra Do Anta"/>
        <s v="Diogo De Vasconcelos"/>
        <s v="Logradouro"/>
        <s v="Taparuba"/>
        <s v="Campo Azul"/>
        <s v="Passagem Franca Do Piauí"/>
        <s v="Itapirapuã Paulista"/>
        <s v="Marcos Parente"/>
        <s v="Lagoa"/>
        <s v="Bacurituba"/>
        <s v="Olho D'Água Do Borges"/>
        <s v="Monte Horebe"/>
        <s v="Lizarda"/>
        <s v="Francinópolis"/>
        <s v="Caiçara Do Rio Do Vento"/>
        <s v="São Bento Do Trairí"/>
        <s v="Ingazeira"/>
        <s v="Bugre"/>
        <s v="Coqueiro Baixo"/>
        <s v="Curral Novo Do Piauí"/>
        <s v="Riacho Frio"/>
        <s v="Fernandes Tourinho"/>
        <s v="Barcelona"/>
        <s v="Goiabeira"/>
        <s v="Juarina"/>
        <s v="Pilões"/>
        <s v="Santo Antônio Do Itambé"/>
        <s v="Monjolos"/>
        <s v="Miravânia"/>
        <s v="Arraial"/>
        <s v="Bias Fortes"/>
        <s v="Pedra Dourada"/>
        <s v="Olivedos"/>
        <s v="Santiago Do Sul"/>
        <s v="Joca Marques"/>
        <s v="Vitória Brasil"/>
        <s v="Adelândia"/>
        <s v="Santa Salete"/>
        <s v="Granjeiro"/>
        <s v="Campo Alegre Do Fidalgo"/>
        <s v="Serra Azul De Minas"/>
        <s v="Maurilândia Do Tocantins"/>
        <s v="Dom Macedo Costa"/>
        <s v="Santa Terezinha Do Tocantins"/>
        <s v="Monte Formoso"/>
        <s v="Telha"/>
        <s v="Benjamin Constant Do Sul"/>
        <s v="General Maynard"/>
        <s v="Sebastião Barros"/>
        <s v="Major Sales"/>
        <s v="Santa Cruz Dos Milagres"/>
        <s v="Venha-Ver"/>
        <s v="São José Do Peixe"/>
        <s v="Aspásia"/>
        <s v="São Gonçalo Do Piauí"/>
        <s v="São João Do Tigre"/>
        <s v="Marinópolis"/>
        <s v="Damianópolis"/>
        <s v="Argirita"/>
        <s v="Pedra Mole"/>
        <s v="Vila Flor"/>
        <s v="Guaribas"/>
        <s v="Domingos Mourão"/>
        <s v="São João De Iracema"/>
        <s v="Guaraíta"/>
        <s v="Estrela Dalva"/>
        <s v="Morro Do Pilar"/>
        <s v="Lagoa Do Barro Do Piauí"/>
        <s v="Coronel José Dias"/>
        <s v="Frutuoso Gomes"/>
        <s v="Oliveira Fortes"/>
        <s v="Francisco Ayres"/>
        <s v="Gurjão"/>
        <s v="Várzea Branca"/>
        <s v="Flores Do Piauí"/>
        <s v="Dom Viçoso"/>
        <s v="Mãe D'Água"/>
        <s v="Rio Doce"/>
        <s v="Porto Alegre Do Tocantins"/>
        <s v="São João Da Canabrava"/>
        <s v="Umburatiba"/>
        <s v="Santana Do Piauí"/>
        <s v="Vista Serrana"/>
        <s v="Serra Da Raiz"/>
        <s v="Ouro Velho"/>
        <s v="Lagoa De Velhos"/>
        <s v="Palmelo"/>
        <s v="Passagem"/>
        <s v="Wall Ferraz"/>
        <s v="Brejo Do Piauí"/>
        <s v="Socorro Do Piauí"/>
        <s v="Agricolândia"/>
        <s v="São Lourenço Do Piauí"/>
        <s v="Nacip Raydan"/>
        <s v="Pindoba"/>
        <s v="Sossêgo"/>
        <s v="Paraná"/>
        <s v="São Gonçalo Do Rio Preto"/>
        <s v="Vila Nova Do Piauí"/>
        <s v="Sem-Peixe"/>
        <s v="Cacimba De Areia"/>
        <s v="Emas"/>
        <s v="Bela Vista Do Piauí"/>
        <s v="Luciara"/>
        <s v="Novo Jardim"/>
        <s v="Santana Do Garambéu"/>
        <s v="Timbaúba Dos Batistas"/>
        <s v="Jundiá"/>
        <s v="São Sebastião Do Umbuzeiro"/>
        <s v="Barra D'Alcântara"/>
        <s v="Chiador"/>
        <s v="Capitão Gervásio Oliveira"/>
        <s v="Tupiratins"/>
        <s v="Riacho Da Cruz"/>
        <s v="Frei Lagonegro"/>
        <s v="Santa Tereza Do Tocantins"/>
        <s v="Queluzito"/>
        <s v="Tenório"/>
        <s v="Cajazeirinhas"/>
        <s v="São José De Princesa"/>
        <s v="São Braz Do Piauí"/>
        <s v="Senador José Bento"/>
        <s v="Várzea"/>
        <s v="Coivaras"/>
        <s v="Catas Altas Da Noruega"/>
        <s v="Pracinha"/>
        <s v="Rafael Godeiro"/>
        <s v="Santo Inácio Do Piauí"/>
        <s v="Fartura Do Piauí"/>
        <s v="São José Dos Cordeiros"/>
        <s v="Novo Alegre"/>
        <s v="Consolação"/>
        <s v="Grupiara"/>
        <s v="Ibiquera"/>
        <s v="Jardim Do Mulato"/>
        <s v="Paquetá"/>
        <s v="Glaucilândia"/>
        <s v="Morro Cabeça No Tempo"/>
        <s v="Jesúpolis"/>
        <s v="Fernando Pedroza"/>
        <s v="Hugo Napoleão"/>
        <s v="Amparo De São Francisco"/>
        <s v="Arapeí"/>
        <s v="Presidente Kubitschek"/>
        <s v="Carmésia"/>
        <s v="Frei Martinho"/>
        <s v="Rochedo De Minas"/>
        <s v="Ponte Branca"/>
        <s v="Cachoeira De Goiás"/>
        <s v="Belém Do Piauí"/>
        <s v="Silveirânia"/>
        <s v="Água Nova"/>
        <s v="Pajeú Do Piauí"/>
        <s v="São José Do Bonfim"/>
        <s v="Joca Claudino"/>
        <s v="Curralinhos"/>
        <s v="Olaria"/>
        <s v="Senador Cortes"/>
        <s v="Itambé Do Mato Dentro"/>
        <s v="Barreiras Do Piauí"/>
        <s v="Lastro"/>
        <s v="Pavussu"/>
        <s v="Carrapateira"/>
        <s v="Taboleiro Grande"/>
        <s v="Taipas Do Tocantins"/>
        <s v="Francisco Dantas"/>
        <s v="Cajazeiras Do Piauí"/>
        <s v="Algodão De Jandaíra"/>
        <s v="Ipueira"/>
        <s v="João Costa"/>
        <s v="São Félix Do Piauí"/>
        <s v="Jardim De Angicos"/>
        <s v="Torre De Pedra"/>
        <s v="Pedro Teixeira"/>
        <s v="Pau D'Arco Do Piauí"/>
        <s v="São Gonçalo Do Gurguéia"/>
        <s v="Mato Grosso"/>
        <s v="Tanque Do Piauí"/>
        <s v="Aracitaba"/>
        <s v="Lavandeira"/>
        <s v="Chapada De Areia"/>
        <s v="Cedro Do Abaeté"/>
        <s v="São Miguel Do Fidalgo"/>
        <s v="Vera Mendes"/>
        <s v="Porto Alegre Do Piauí"/>
        <s v="Curral Velho"/>
        <s v="Antônio Prado De Minas"/>
        <s v="Tamboril Do Piauí"/>
        <s v="Santo Antônio Do Rio Abaixo"/>
        <s v="Prata Do Piauí"/>
        <s v="Riacho De Santo Antônio"/>
        <s v="Paiva"/>
        <s v="Pedro Laurentino"/>
        <s v="Zabelê"/>
        <s v="São José Do Brejo Do Cruz"/>
        <s v="São Miguel Da Baixa Grande"/>
        <s v="Passabém"/>
        <s v="Monte Das Gameleiras"/>
        <s v="Oliveira De Fátima"/>
        <s v="Coxixola"/>
        <s v="São Sebastião Do Rio Preto"/>
        <s v="Rio Da Conceição"/>
        <s v="São Félix Do Tocantins"/>
        <s v="Serra Da Saudade"/>
        <s v="Parari"/>
        <s v="Areia De Baraúnas"/>
        <s v="Olho D'Água Do Piauí"/>
        <s v="São Luis Do Piauí"/>
        <s v="Aroeiras Do Itaim"/>
        <s v="Anhanguera"/>
        <s v="Santo Antônio Dos Milagres"/>
        <s v="Miguel Leão"/>
        <s v="Confins"/>
        <s v="Colniza"/>
        <s v="Ubarana"/>
        <s v="Santa Rita Do Pardo"/>
        <s v="Santo Antônio Do Leste"/>
        <s v="Bacabeira"/>
        <s v="Delta"/>
        <s v="Tamandaré"/>
        <s v="Mariópolis"/>
        <s v="Corumbiara"/>
        <s v="Boa Vista Do Cadeado"/>
        <s v="São Vicente Férrer"/>
        <s v="Curiúva"/>
        <s v="Bom Sucesso Do Sul"/>
        <s v="Pindoretama"/>
        <s v="Boa Ventura De São Roque"/>
        <s v="Nova Bandeirantes"/>
        <s v="Tartarugalzinho"/>
        <s v="Abadia Dos Dourados"/>
        <s v="Lindoeste"/>
        <s v="Bagre"/>
        <s v="Romaria"/>
        <s v="Abadia De Goiás"/>
        <s v="São Bento Do Norte"/>
        <s v="Irauçuba"/>
        <s v="São Félix Do Coribe"/>
        <s v="Campo Do Tenente"/>
        <s v="Jaguaripe"/>
        <s v="Bela Vista Do Toldo"/>
        <s v="Pontes Gestal"/>
        <s v="Turilândia"/>
        <s v="Águas Mornas"/>
        <s v="Quiterianópolis"/>
        <s v="Mato Leitão"/>
        <s v="Demerval Lobão"/>
        <s v="Tesouro"/>
        <s v="Cruz Do Espírito Santo"/>
        <s v="Água Comprida"/>
        <s v="Apiacás"/>
        <s v="Lima Campos"/>
        <s v="Baía Formosa"/>
        <s v="Urucuia"/>
        <s v="Nova Ramada"/>
        <s v="Joaquim Nabuco"/>
        <s v="Flor Da Serra Do Sul"/>
        <s v="Upanema"/>
        <s v="Aporá"/>
        <s v="Quatro Irmãos"/>
        <s v="Pedro Velho"/>
        <s v="Brazabrantes"/>
        <s v="São Pedro Dos Ferros"/>
        <s v="Biritinga"/>
        <s v="Taipu"/>
        <s v="Lagoa Do Ouro"/>
        <s v="Nordestina"/>
        <s v="São Pedro Do Piauí"/>
        <s v="Vila Lângaro"/>
        <s v="Ibitiara"/>
        <s v="Rolador"/>
        <s v="Piedade Do Rio Grande"/>
        <s v="Jeriquara"/>
        <s v="Pratinha"/>
        <s v="Joselândia"/>
        <s v="Saboeiro"/>
        <s v="Araguacema"/>
        <s v="Jucati"/>
        <s v="Buritirana"/>
        <s v="Pontal Do Araguaia"/>
        <s v="Bonópolis"/>
        <s v="São Luiz Do Norte"/>
        <s v="Quadra"/>
        <s v="Olinda Nova Do Maranhão"/>
        <s v="Arara"/>
        <s v="Puxinanã"/>
        <s v="Jaqueira"/>
        <s v="São José Do Campestre"/>
        <s v="Divisa Nova"/>
        <s v="Juruá"/>
        <s v="Penaforte"/>
        <s v="Heliópolis"/>
        <s v="São Pedro Da Água Branca"/>
        <s v="Fagundes"/>
        <s v="Anahy"/>
        <s v="Águas Frias"/>
        <s v="Lutécia"/>
        <s v="Verdelândia"/>
        <s v="Porto Barreiro"/>
        <s v="Caém"/>
        <s v="Joaquim Pires"/>
        <s v="Barão De Melgaço"/>
        <s v="Sítio Novo Do Tocantins"/>
        <s v="Itaara"/>
        <s v="Porto Firme"/>
        <s v="Bom Lugar"/>
        <s v="São José Da Varginha"/>
        <s v="Jaboti"/>
        <s v="Lagoa Dos Três Cantos"/>
        <s v="Turuçu"/>
        <s v="Inimutaba"/>
        <s v="Ipiguá"/>
        <s v="Nova América Da Colina"/>
        <s v="Reduto"/>
        <s v="Nicolau Vergueiro"/>
        <s v="Barra Do Jacaré"/>
        <s v="Vitória Das Missões"/>
        <s v="Pedrinhas"/>
        <s v="Cerro Negro"/>
        <s v="Munhoz De Melo"/>
        <s v="Aramari"/>
        <s v="São Felipe D'Oeste"/>
        <s v="Sericita"/>
        <s v="Bonito De Santa Fé"/>
        <s v="Ribeirão Do Largo"/>
        <s v="Rio Branco Do Ivaí"/>
        <s v="Boa Esperança Do Iguaçu"/>
        <s v="Conquista D'Oeste"/>
        <s v="Espírito Santo Do Dourado"/>
        <s v="Buritinópolis"/>
        <s v="Urutaí"/>
        <s v="Ivolândia"/>
        <s v="Porto Do Mangue"/>
        <s v="Araponga"/>
        <s v="Campina Do Simão"/>
        <s v="Itaguaçu Da Bahia"/>
        <s v="Sul Brasil"/>
        <s v="Motuca"/>
        <s v="Banzaê"/>
        <s v="Santa Rita De Minas"/>
        <s v="Chaval"/>
        <s v="Itamari"/>
        <s v="Pedras De Maria Da Cruz"/>
        <s v="Pureza"/>
        <s v="Bannach"/>
        <s v="Iguaracy"/>
        <s v="Santa Cruz Da Baixa Verde"/>
        <s v="Santa Bárbara Do Leste"/>
        <s v="Maraial"/>
        <s v="Miraíma"/>
        <s v="Itainópolis"/>
        <s v="Piraí Do Norte"/>
        <s v="Mambaí"/>
        <s v="Ponte Alta Do Tocantins"/>
        <s v="Nova Ibiá"/>
        <s v="Bernardo Sayão"/>
        <s v="Serra Negra Do Norte"/>
        <s v="Bela Vista Do Maranhão"/>
        <s v="Icaraí De Minas"/>
        <s v="Santa Cruz De Minas"/>
        <s v="Luminárias"/>
        <s v="Jordão"/>
        <s v="Pontalinda"/>
        <s v="Martins"/>
        <s v="Sítio Do Quinto"/>
        <s v="Carrancas"/>
        <s v="Aparecida Do Rio Negro"/>
        <s v="Palmeirina"/>
        <s v="Bom Jesus Do Amparo"/>
        <s v="Nossa Senhora Das Graças"/>
        <s v="Macedônia"/>
        <s v="Ilha Das Flores"/>
        <s v="Ribamar Fiquene"/>
        <s v="Peri Mirim"/>
        <s v="Campo Redondo"/>
        <s v="Chapadão Do Lageado"/>
        <s v="Bocaina Do Sul"/>
        <s v="Centro Do Guilherme"/>
        <s v="Chã Preta"/>
        <s v="Groaíras"/>
        <s v="Umbuzeiro"/>
        <s v="Santo Antônio Do Palma"/>
        <s v="Godofredo Viana"/>
        <s v="Sete De Setembro"/>
        <s v="Augusto De Lima"/>
        <s v="Lagoa Grande Do Maranhão"/>
        <s v="Ipiranga Do Piauí"/>
        <s v="Cana Verde"/>
        <s v="Aratuípe"/>
        <s v="São Mamede"/>
        <s v="Feira Nova Do Maranhão"/>
        <s v="Lajeado Novo"/>
        <s v="São Rafael"/>
        <s v="Jesuânia"/>
        <s v="Toropi"/>
        <s v="Princesa"/>
        <s v="Goianorte"/>
        <s v="Deputado Irapuan Pinheiro"/>
        <s v="Satubinha"/>
        <s v="Itaubal"/>
        <s v="Faxinalzinho"/>
        <s v="Equador"/>
        <s v="São Pedro Das Missões"/>
        <s v="Sarutaiá"/>
        <s v="Padre Carvalho"/>
        <s v="Salto Do Céu"/>
        <s v="Elisiário"/>
        <s v="Marcolândia"/>
        <s v="Morrinhos Do Sul"/>
        <s v="Pracuúba"/>
        <s v="Chapada Da Natividade"/>
        <s v="Itaiçaba"/>
        <s v="Santa Rosa Do Purus"/>
        <s v="Itumirim"/>
        <s v="Nova Nazaré"/>
        <s v="Morpará"/>
        <s v="Santana Do Maranhão"/>
        <s v="Vale De São Domingos"/>
        <s v="Barra De Santana"/>
        <s v="Ubiretama"/>
        <s v="Currais"/>
        <s v="Mateiros"/>
        <s v="Paranapoema"/>
        <s v="Uniflor"/>
        <s v="Inhacorá"/>
        <s v="Porto Vitória"/>
        <s v="Pirapó"/>
        <s v="Cabeceiras Do Piauí"/>
        <s v="Gado Bravo"/>
        <s v="Simão Pereira"/>
        <s v="Lagoinha"/>
        <s v="Linha Nova"/>
        <s v="Érico Cardoso"/>
        <s v="Cubati"/>
        <s v="Comercinho"/>
        <s v="Santa Tereza De Goiás"/>
        <s v="Carvalhópolis"/>
        <s v="Mira Estrela"/>
        <s v="Santa Rita De Ibitipoca"/>
        <s v="Floreal"/>
        <s v="Janduís"/>
        <s v="Manfrinópolis"/>
        <s v="Vermelho Novo"/>
        <s v="Candeal"/>
        <s v="Rubelita"/>
        <s v="Divinolândia De Minas"/>
        <s v="Mampituba"/>
        <s v="Carneiros"/>
        <s v="Dirce Reis"/>
        <s v="Coronel Xavier Chaves"/>
        <s v="Cedro De São João"/>
        <s v="Lagoa Bonita Do Sul"/>
        <s v="Cerro Grande"/>
        <s v="Terezinha"/>
        <s v="Formosa Do Sul"/>
        <s v="Cajapió"/>
        <s v="São João Do Sabugi"/>
        <s v="Ererê"/>
        <s v="Areial"/>
        <s v="Rosário Da Limeira"/>
        <s v="Montezuma"/>
        <s v="São Pedro Dos Crentes"/>
        <s v="Santo Antônio Do Retiro"/>
        <s v="Santana Dos Garrotes"/>
        <s v="Conceição Do Tocantins"/>
        <s v="Mesópolis"/>
        <s v="Nova Itarana"/>
        <s v="Potiretama"/>
        <s v="Antônio Martins"/>
        <s v="Isaías Coelho"/>
        <s v="Bom Sucesso De Itararé"/>
        <s v="Cacimbas"/>
        <s v="Relvado"/>
        <s v="Coronel Martins"/>
        <s v="Alto Bela Vista"/>
        <s v="Faria Lemos"/>
        <s v="São José Da Vitória"/>
        <s v="São Bento Do Tocantins"/>
        <s v="Jacaré Dos Homens"/>
        <s v="Oratórios"/>
        <s v="Cabaceiras"/>
        <s v="Pedro Régis"/>
        <s v="Santa Cruz Do Piauí"/>
        <s v="Major Gercino"/>
        <s v="Francisco Dumont"/>
        <s v="Santo Antônio De Lisboa"/>
        <s v="Santa Teresinha"/>
        <s v="Nazaré Do Piauí"/>
        <s v="Barão De Monte Alto"/>
        <s v="Heitoraí"/>
        <s v="Araçaí"/>
        <s v="Novorizonte"/>
        <s v="Gramado Dos Loureiros"/>
        <s v="São José Dos Ramos"/>
        <s v="José Da Penha"/>
        <s v="Cuparaque"/>
        <s v="Boa Hora"/>
        <s v="Joaquim Felício"/>
        <s v="Bom Jesus Do Oeste"/>
        <s v="Vieiras"/>
        <s v="Calumbi"/>
        <s v="Baixio"/>
        <s v="Pequeri"/>
        <s v="Divinésia"/>
        <s v="Santa Luz"/>
        <s v="Rio Grande Do Piauí"/>
        <s v="Nova Castilho"/>
        <s v="Jerumenha"/>
        <s v="Vargem Grande Do Rio Pardo"/>
        <s v="Santa Bárbara Do Monte Verde"/>
        <s v="Ribeirão Dos Índios"/>
        <s v="Pedrão"/>
        <s v="Lajes Pintadas"/>
        <s v="Brasilândia Do Tocantins"/>
        <s v="Sério"/>
        <s v="Lagoa Do Piauí"/>
        <s v="Riachão Do Bacamarte"/>
        <s v="Santo Hipólito"/>
        <s v="Marliéria"/>
        <s v="Nova Palmeira"/>
        <s v="São Roberto"/>
        <s v="Boqueirão Do Piauí"/>
        <s v="Chácara"/>
        <s v="São Geraldo Da Piedade"/>
        <s v="Coronel João Pessoa"/>
        <s v="Duas Estradas"/>
        <s v="Morro Agudo De Goiás"/>
        <s v="Assunção"/>
        <s v="Jatobá Do Piauí"/>
        <s v="Carrasco Bonito"/>
        <s v="Almino Afonso"/>
        <s v="Seritinga"/>
        <s v="Nova Iorque"/>
        <s v="São Salvador Do Tocantins"/>
        <s v="Caranaíba"/>
        <s v="Serranópolis De Minas"/>
        <s v="Alagoa"/>
        <s v="Passa Vinte"/>
        <s v="Mar Vermelho"/>
        <s v="Porto Vera Cruz"/>
        <s v="Paulistânia"/>
        <s v="Nossa Senhora De Nazaré"/>
        <s v="Guarani D'Oeste"/>
        <s v="Teresina De Goiás"/>
        <s v="Poço Dantas"/>
        <s v="Nova Guataporanga"/>
        <s v="Bernardino Batista"/>
        <s v="Marmelópolis"/>
        <s v="São José Do Mantimento"/>
        <s v="Serranos"/>
        <s v="São João Da Varjota"/>
        <s v="Canavieira"/>
        <s v="São Sebastião Do Rio Verde"/>
        <s v="Francisco Macedo"/>
        <s v="São Domingos Do Cariri"/>
        <s v="Floresta Do Piauí"/>
        <s v="João Dias"/>
        <s v="Araguainha"/>
        <s v="Lagoinha Do Piauí"/>
      </sharedItems>
    </cacheField>
    <cacheField name="Estado" numFmtId="0">
      <sharedItems count="27">
        <s v="SP"/>
        <s v="RJ"/>
        <s v="DF"/>
        <s v="RS"/>
        <s v="MG"/>
        <s v="PE"/>
        <s v="PR"/>
        <s v="BA"/>
        <s v="MT"/>
        <s v="CE"/>
        <s v="GO"/>
        <s v="AM"/>
        <s v="PA"/>
        <s v="MS"/>
        <s v="SC"/>
        <s v="ES"/>
        <s v="RN"/>
        <s v="PB"/>
        <s v="MA"/>
        <s v="AL"/>
        <s v="TO"/>
        <s v="SE"/>
        <s v="PI"/>
        <s v="RO"/>
        <s v="AP"/>
        <s v="RR"/>
        <s v="AC"/>
      </sharedItems>
    </cacheField>
    <cacheField name="IBGE_1-4" numFmtId="0">
      <sharedItems containsSemiMixedTypes="0" containsString="0" containsNumber="1" containsInteger="1" minValue="5" maxValue="514794"/>
    </cacheField>
    <cacheField name="IDHM" numFmtId="0">
      <sharedItems containsSemiMixedTypes="0" containsString="0" containsNumber="1" minValue="0.41799999999999998" maxValue="0.86199999999999999"/>
    </cacheField>
    <cacheField name="IDHM_Renda" numFmtId="0">
      <sharedItems containsSemiMixedTypes="0" containsString="0" containsNumber="1" minValue="0.4" maxValue="0.89100000000000001"/>
    </cacheField>
    <cacheField name="IDHM_Educacao" numFmtId="0">
      <sharedItems containsSemiMixedTypes="0" containsString="0" containsNumber="1" minValue="0.20699999999999999" maxValue="0.82499999999999996"/>
    </cacheField>
    <cacheField name="GDP_CAPITA" numFmtId="0">
      <sharedItems containsSemiMixedTypes="0" containsString="0" containsNumber="1" minValue="3190.57" maxValue="314637.69"/>
    </cacheField>
    <cacheField name="COMP_P" numFmtId="0">
      <sharedItems containsSemiMixedTypes="0" containsString="0" containsNumber="1" containsInteger="1" minValue="0" maxValue="16030"/>
    </cacheField>
    <cacheField name="REGIÃO" numFmtId="0">
      <sharedItems count="5">
        <s v="Sudeste"/>
        <s v="Centro-Oeste"/>
        <s v="Sul"/>
        <s v="Nordeste"/>
        <s v="Norte"/>
      </sharedItems>
    </cacheField>
    <cacheField name="CLASSIF. ONU" numFmtId="0">
      <sharedItems/>
    </cacheField>
    <cacheField name="1º QUARTIL (IDHM)" numFmtId="0">
      <sharedItems/>
    </cacheField>
    <cacheField name="3º QUARTIL (IBGE_1-4)" numFmtId="0">
      <sharedItems count="2">
        <s v="Acima"/>
        <s v="Abaixo"/>
      </sharedItems>
    </cacheField>
    <cacheField name="1º QUARTIL (COMP_P)" numFmtId="0">
      <sharedItems count="2">
        <s v="Acima"/>
        <s v="Abaixo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567">
  <r>
    <x v="0"/>
    <x v="0"/>
    <n v="514794"/>
    <n v="0.80500000000000005"/>
    <n v="0.84299999999999997"/>
    <n v="0.72499999999999998"/>
    <n v="57071.43"/>
    <n v="16030"/>
    <x v="0"/>
    <x v="0"/>
    <x v="0"/>
  </r>
  <r>
    <x v="1"/>
    <x v="0"/>
    <n v="32305"/>
    <n v="0.78"/>
    <n v="0.77600000000000002"/>
    <n v="0.71799999999999997"/>
    <n v="106841.78"/>
    <n v="527"/>
    <x v="0"/>
    <x v="1"/>
    <x v="0"/>
  </r>
  <r>
    <x v="2"/>
    <x v="1"/>
    <n v="235380"/>
    <n v="0.79900000000000004"/>
    <n v="0.84"/>
    <n v="0.71899999999999997"/>
    <n v="50690.82"/>
    <n v="6744"/>
    <x v="0"/>
    <x v="1"/>
    <x v="0"/>
  </r>
  <r>
    <x v="3"/>
    <x v="2"/>
    <n v="143641"/>
    <n v="0.82"/>
    <n v="0.86299999999999999"/>
    <n v="0.74199999999999999"/>
    <n v="79099.77"/>
    <n v="3043"/>
    <x v="1"/>
    <x v="0"/>
    <x v="0"/>
  </r>
  <r>
    <x v="4"/>
    <x v="3"/>
    <n v="58369"/>
    <n v="0.80500000000000005"/>
    <n v="0.86699999999999999"/>
    <n v="0.70199999999999996"/>
    <n v="49577.53"/>
    <n v="2217"/>
    <x v="2"/>
    <x v="0"/>
    <x v="0"/>
  </r>
  <r>
    <x v="5"/>
    <x v="4"/>
    <n v="99493"/>
    <n v="0.81"/>
    <n v="0.84099999999999997"/>
    <n v="0.73699999999999999"/>
    <n v="35122.01"/>
    <n v="3325"/>
    <x v="0"/>
    <x v="0"/>
    <x v="0"/>
  </r>
  <r>
    <x v="6"/>
    <x v="0"/>
    <n v="13818"/>
    <n v="0.79"/>
    <n v="0.79100000000000004"/>
    <n v="0.70799999999999996"/>
    <n v="177735.3"/>
    <n v="322"/>
    <x v="0"/>
    <x v="1"/>
    <x v="0"/>
  </r>
  <r>
    <x v="7"/>
    <x v="5"/>
    <n v="54720"/>
    <n v="0.77200000000000002"/>
    <n v="0.79800000000000004"/>
    <n v="0.69799999999999995"/>
    <n v="30477.73"/>
    <n v="1572"/>
    <x v="3"/>
    <x v="1"/>
    <x v="0"/>
  </r>
  <r>
    <x v="8"/>
    <x v="0"/>
    <n v="15666"/>
    <n v="0.84"/>
    <n v="0.86099999999999999"/>
    <n v="0.80700000000000005"/>
    <n v="50544.73"/>
    <n v="569"/>
    <x v="0"/>
    <x v="0"/>
    <x v="0"/>
  </r>
  <r>
    <x v="9"/>
    <x v="6"/>
    <n v="81910"/>
    <n v="0.82299999999999995"/>
    <n v="0.85"/>
    <n v="0.76800000000000002"/>
    <n v="44239.199999999997"/>
    <n v="3030"/>
    <x v="2"/>
    <x v="0"/>
    <x v="0"/>
  </r>
  <r>
    <x v="10"/>
    <x v="7"/>
    <n v="91470"/>
    <n v="0.75900000000000001"/>
    <n v="0.77200000000000002"/>
    <n v="0.67900000000000005"/>
    <n v="20796.62"/>
    <n v="2409"/>
    <x v="3"/>
    <x v="1"/>
    <x v="0"/>
  </r>
  <r>
    <x v="11"/>
    <x v="0"/>
    <n v="46027"/>
    <n v="0.80500000000000005"/>
    <n v="0.82899999999999996"/>
    <n v="0.73099999999999998"/>
    <n v="49876.62"/>
    <n v="1508"/>
    <x v="0"/>
    <x v="0"/>
    <x v="0"/>
  </r>
  <r>
    <x v="12"/>
    <x v="0"/>
    <n v="27081"/>
    <n v="0.8"/>
    <n v="0.82"/>
    <n v="0.73899999999999999"/>
    <n v="44463.8"/>
    <n v="969"/>
    <x v="0"/>
    <x v="0"/>
    <x v="0"/>
  </r>
  <r>
    <x v="13"/>
    <x v="4"/>
    <n v="29862"/>
    <n v="0.78900000000000003"/>
    <n v="0.77600000000000002"/>
    <n v="0.71599999999999997"/>
    <n v="48585.36"/>
    <n v="800"/>
    <x v="0"/>
    <x v="1"/>
    <x v="0"/>
  </r>
  <r>
    <x v="14"/>
    <x v="8"/>
    <n v="11584"/>
    <n v="0.755"/>
    <n v="0.749"/>
    <n v="0.69799999999999995"/>
    <n v="43024.92"/>
    <n v="204"/>
    <x v="1"/>
    <x v="1"/>
    <x v="0"/>
  </r>
  <r>
    <x v="15"/>
    <x v="9"/>
    <n v="129766"/>
    <n v="0.754"/>
    <n v="0.749"/>
    <n v="0.69499999999999995"/>
    <n v="23045.09"/>
    <n v="2379"/>
    <x v="3"/>
    <x v="1"/>
    <x v="0"/>
  </r>
  <r>
    <x v="16"/>
    <x v="10"/>
    <n v="66571"/>
    <n v="0.79900000000000004"/>
    <n v="0.82399999999999995"/>
    <n v="0.73899999999999999"/>
    <n v="32209.01"/>
    <n v="1712"/>
    <x v="1"/>
    <x v="1"/>
    <x v="0"/>
  </r>
  <r>
    <x v="17"/>
    <x v="8"/>
    <n v="2772"/>
    <n v="0.76800000000000002"/>
    <n v="0.76600000000000001"/>
    <n v="0.71"/>
    <n v="62202.25"/>
    <n v="55"/>
    <x v="1"/>
    <x v="1"/>
    <x v="0"/>
  </r>
  <r>
    <x v="18"/>
    <x v="0"/>
    <n v="29282"/>
    <n v="0.80500000000000005"/>
    <n v="0.80700000000000005"/>
    <n v="0.752"/>
    <n v="51239.64"/>
    <n v="836"/>
    <x v="0"/>
    <x v="0"/>
    <x v="0"/>
  </r>
  <r>
    <x v="19"/>
    <x v="0"/>
    <n v="58730"/>
    <n v="0.76300000000000001"/>
    <n v="0.746"/>
    <n v="0.71699999999999997"/>
    <n v="40367.54"/>
    <n v="992"/>
    <x v="0"/>
    <x v="1"/>
    <x v="0"/>
  </r>
  <r>
    <x v="20"/>
    <x v="0"/>
    <n v="29315"/>
    <n v="0.81499999999999995"/>
    <n v="0.81899999999999995"/>
    <n v="0.76900000000000002"/>
    <n v="36249.85"/>
    <n v="880"/>
    <x v="0"/>
    <x v="0"/>
    <x v="0"/>
  </r>
  <r>
    <x v="21"/>
    <x v="11"/>
    <n v="125335"/>
    <n v="0.73699999999999999"/>
    <n v="0.73799999999999999"/>
    <n v="0.65800000000000003"/>
    <n v="33564.11"/>
    <n v="1021"/>
    <x v="4"/>
    <x v="1"/>
    <x v="0"/>
  </r>
  <r>
    <x v="22"/>
    <x v="8"/>
    <n v="31210"/>
    <n v="0.78500000000000003"/>
    <n v="0.8"/>
    <n v="0.72599999999999998"/>
    <n v="37930.339999999997"/>
    <n v="657"/>
    <x v="1"/>
    <x v="1"/>
    <x v="0"/>
  </r>
  <r>
    <x v="23"/>
    <x v="1"/>
    <n v="14642"/>
    <n v="0.84"/>
    <n v="0.88700000000000001"/>
    <n v="0.77300000000000002"/>
    <n v="46202.31"/>
    <n v="695"/>
    <x v="0"/>
    <x v="0"/>
    <x v="0"/>
  </r>
  <r>
    <x v="24"/>
    <x v="0"/>
    <n v="14800"/>
    <n v="0.82"/>
    <n v="0.83399999999999996"/>
    <n v="0.76800000000000002"/>
    <n v="98049.82"/>
    <n v="586"/>
    <x v="0"/>
    <x v="0"/>
    <x v="0"/>
  </r>
  <r>
    <x v="25"/>
    <x v="8"/>
    <n v="4639"/>
    <n v="0.73"/>
    <n v="0.749"/>
    <n v="0.626"/>
    <n v="30632.81"/>
    <n v="81"/>
    <x v="1"/>
    <x v="1"/>
    <x v="0"/>
  </r>
  <r>
    <x v="26"/>
    <x v="6"/>
    <n v="24491"/>
    <n v="0.77800000000000002"/>
    <n v="0.78900000000000003"/>
    <n v="0.71199999999999997"/>
    <n v="33374.97"/>
    <n v="730"/>
    <x v="2"/>
    <x v="1"/>
    <x v="0"/>
  </r>
  <r>
    <x v="27"/>
    <x v="0"/>
    <n v="28554"/>
    <n v="0.8"/>
    <n v="0.79200000000000004"/>
    <n v="0.76200000000000001"/>
    <n v="46888.51"/>
    <n v="741"/>
    <x v="0"/>
    <x v="0"/>
    <x v="0"/>
  </r>
  <r>
    <x v="28"/>
    <x v="0"/>
    <n v="5477"/>
    <n v="0.86199999999999999"/>
    <n v="0.89100000000000001"/>
    <n v="0.81100000000000005"/>
    <n v="83656.3"/>
    <n v="270"/>
    <x v="0"/>
    <x v="0"/>
    <x v="0"/>
  </r>
  <r>
    <x v="29"/>
    <x v="0"/>
    <n v="29167"/>
    <n v="0.80700000000000005"/>
    <n v="0.80400000000000005"/>
    <n v="0.76400000000000001"/>
    <n v="53615.25"/>
    <n v="816"/>
    <x v="0"/>
    <x v="0"/>
    <x v="0"/>
  </r>
  <r>
    <x v="30"/>
    <x v="12"/>
    <n v="77895"/>
    <n v="0.746"/>
    <n v="0.751"/>
    <n v="0.67300000000000004"/>
    <n v="20350"/>
    <n v="617"/>
    <x v="4"/>
    <x v="1"/>
    <x v="0"/>
  </r>
  <r>
    <x v="31"/>
    <x v="0"/>
    <n v="17586"/>
    <n v="0.79700000000000004"/>
    <n v="0.80100000000000005"/>
    <n v="0.748"/>
    <n v="35230.47"/>
    <n v="512"/>
    <x v="0"/>
    <x v="1"/>
    <x v="0"/>
  </r>
  <r>
    <x v="32"/>
    <x v="0"/>
    <n v="8029"/>
    <n v="0.79"/>
    <n v="0.78200000000000003"/>
    <n v="0.74399999999999999"/>
    <n v="35797.47"/>
    <n v="224"/>
    <x v="0"/>
    <x v="1"/>
    <x v="0"/>
  </r>
  <r>
    <x v="33"/>
    <x v="13"/>
    <n v="44074"/>
    <n v="0.78400000000000003"/>
    <n v="0.79"/>
    <n v="0.72399999999999998"/>
    <n v="29442.66"/>
    <n v="714"/>
    <x v="1"/>
    <x v="1"/>
    <x v="0"/>
  </r>
  <r>
    <x v="34"/>
    <x v="10"/>
    <n v="10158"/>
    <n v="0.754"/>
    <n v="0.76500000000000001"/>
    <n v="0.65600000000000003"/>
    <n v="39288.71"/>
    <n v="199"/>
    <x v="1"/>
    <x v="1"/>
    <x v="0"/>
  </r>
  <r>
    <x v="35"/>
    <x v="0"/>
    <n v="15991"/>
    <n v="0.78500000000000003"/>
    <n v="0.79700000000000004"/>
    <n v="0.71699999999999997"/>
    <n v="54656.57"/>
    <n v="409"/>
    <x v="0"/>
    <x v="1"/>
    <x v="0"/>
  </r>
  <r>
    <x v="36"/>
    <x v="7"/>
    <n v="8402"/>
    <n v="0.72099999999999997"/>
    <n v="0.69499999999999995"/>
    <n v="0.66800000000000004"/>
    <n v="21596.35"/>
    <n v="103"/>
    <x v="3"/>
    <x v="1"/>
    <x v="0"/>
  </r>
  <r>
    <x v="37"/>
    <x v="4"/>
    <n v="5875"/>
    <n v="0.77800000000000002"/>
    <n v="0.76"/>
    <n v="0.70699999999999996"/>
    <n v="33603.82"/>
    <n v="130"/>
    <x v="0"/>
    <x v="1"/>
    <x v="0"/>
  </r>
  <r>
    <x v="38"/>
    <x v="14"/>
    <n v="17158"/>
    <n v="0.84699999999999998"/>
    <n v="0.87"/>
    <n v="0.8"/>
    <n v="39048.21"/>
    <n v="848"/>
    <x v="2"/>
    <x v="0"/>
    <x v="0"/>
  </r>
  <r>
    <x v="39"/>
    <x v="6"/>
    <n v="16007"/>
    <n v="0.81"/>
    <n v="0.80600000000000005"/>
    <n v="0.76800000000000002"/>
    <n v="39996.43"/>
    <n v="569"/>
    <x v="2"/>
    <x v="0"/>
    <x v="0"/>
  </r>
  <r>
    <x v="40"/>
    <x v="14"/>
    <n v="12793"/>
    <n v="0.81"/>
    <n v="0.81200000000000006"/>
    <n v="0.72199999999999998"/>
    <n v="44791.08"/>
    <n v="474"/>
    <x v="2"/>
    <x v="0"/>
    <x v="0"/>
  </r>
  <r>
    <x v="41"/>
    <x v="14"/>
    <n v="24701"/>
    <n v="0.80900000000000005"/>
    <n v="0.79500000000000004"/>
    <n v="0.749"/>
    <n v="44268.54"/>
    <n v="643"/>
    <x v="2"/>
    <x v="0"/>
    <x v="0"/>
  </r>
  <r>
    <x v="42"/>
    <x v="15"/>
    <n v="13665"/>
    <n v="0.84499999999999997"/>
    <n v="0.876"/>
    <n v="0.80500000000000005"/>
    <n v="60427.74"/>
    <n v="568"/>
    <x v="0"/>
    <x v="0"/>
    <x v="0"/>
  </r>
  <r>
    <x v="43"/>
    <x v="3"/>
    <n v="18929"/>
    <n v="0.78200000000000003"/>
    <n v="0.81200000000000006"/>
    <n v="0.68600000000000005"/>
    <n v="44007.35"/>
    <n v="672"/>
    <x v="2"/>
    <x v="1"/>
    <x v="0"/>
  </r>
  <r>
    <x v="44"/>
    <x v="13"/>
    <n v="1061"/>
    <n v="0.754"/>
    <n v="0.75800000000000001"/>
    <n v="0.66500000000000004"/>
    <n v="64356.21"/>
    <n v="20"/>
    <x v="1"/>
    <x v="1"/>
    <x v="0"/>
  </r>
  <r>
    <x v="45"/>
    <x v="4"/>
    <n v="30911"/>
    <n v="0.76"/>
    <n v="0.745"/>
    <n v="0.69699999999999995"/>
    <n v="40512.94"/>
    <n v="519"/>
    <x v="0"/>
    <x v="1"/>
    <x v="0"/>
  </r>
  <r>
    <x v="46"/>
    <x v="4"/>
    <n v="22216"/>
    <n v="0.77800000000000002"/>
    <n v="0.78400000000000003"/>
    <n v="0.71099999999999997"/>
    <n v="25968.58"/>
    <n v="648"/>
    <x v="0"/>
    <x v="1"/>
    <x v="0"/>
  </r>
  <r>
    <x v="47"/>
    <x v="0"/>
    <n v="16362"/>
    <n v="0.8"/>
    <n v="0.8"/>
    <n v="0.752"/>
    <n v="35577.22"/>
    <n v="406"/>
    <x v="0"/>
    <x v="0"/>
    <x v="0"/>
  </r>
  <r>
    <x v="48"/>
    <x v="0"/>
    <n v="19844"/>
    <n v="0.78"/>
    <n v="0.76200000000000001"/>
    <n v="0.74"/>
    <n v="33602.58"/>
    <n v="375"/>
    <x v="0"/>
    <x v="1"/>
    <x v="0"/>
  </r>
  <r>
    <x v="49"/>
    <x v="16"/>
    <n v="41558"/>
    <n v="0.76300000000000001"/>
    <n v="0.76800000000000002"/>
    <n v="0.69399999999999995"/>
    <n v="24890.54"/>
    <n v="844"/>
    <x v="3"/>
    <x v="1"/>
    <x v="0"/>
  </r>
  <r>
    <x v="50"/>
    <x v="0"/>
    <n v="1579"/>
    <n v="0.74"/>
    <n v="0.73799999999999999"/>
    <n v="0.66700000000000004"/>
    <n v="27691.66"/>
    <n v="33"/>
    <x v="0"/>
    <x v="1"/>
    <x v="0"/>
  </r>
  <r>
    <x v="51"/>
    <x v="0"/>
    <n v="9428"/>
    <n v="0.81"/>
    <n v="0.8"/>
    <n v="0.76"/>
    <n v="44417.02"/>
    <n v="306"/>
    <x v="0"/>
    <x v="0"/>
    <x v="0"/>
  </r>
  <r>
    <x v="52"/>
    <x v="0"/>
    <n v="9779"/>
    <n v="0.81"/>
    <n v="0.78800000000000003"/>
    <n v="0.77400000000000002"/>
    <n v="33101.42"/>
    <n v="257"/>
    <x v="0"/>
    <x v="0"/>
    <x v="0"/>
  </r>
  <r>
    <x v="53"/>
    <x v="6"/>
    <n v="13850"/>
    <n v="0.78200000000000003"/>
    <n v="0.77600000000000002"/>
    <n v="0.72799999999999998"/>
    <n v="34106.93"/>
    <n v="368"/>
    <x v="2"/>
    <x v="1"/>
    <x v="0"/>
  </r>
  <r>
    <x v="54"/>
    <x v="1"/>
    <n v="45017"/>
    <n v="0.71099999999999997"/>
    <n v="0.69199999999999995"/>
    <n v="0.624"/>
    <n v="44939.65"/>
    <n v="507"/>
    <x v="0"/>
    <x v="1"/>
    <x v="0"/>
  </r>
  <r>
    <x v="55"/>
    <x v="0"/>
    <n v="19917"/>
    <n v="0.75700000000000001"/>
    <n v="0.71699999999999997"/>
    <n v="0.71599999999999997"/>
    <n v="31865.08"/>
    <n v="288"/>
    <x v="0"/>
    <x v="1"/>
    <x v="0"/>
  </r>
  <r>
    <x v="56"/>
    <x v="0"/>
    <n v="9500"/>
    <n v="0.8"/>
    <n v="0.76800000000000002"/>
    <n v="0.77600000000000002"/>
    <n v="31473.42"/>
    <n v="235"/>
    <x v="0"/>
    <x v="0"/>
    <x v="0"/>
  </r>
  <r>
    <x v="57"/>
    <x v="4"/>
    <n v="5763"/>
    <n v="0.76500000000000001"/>
    <n v="0.749"/>
    <n v="0.69799999999999995"/>
    <n v="27995.83"/>
    <n v="157"/>
    <x v="0"/>
    <x v="1"/>
    <x v="0"/>
  </r>
  <r>
    <x v="58"/>
    <x v="17"/>
    <n v="37313"/>
    <n v="0.76300000000000001"/>
    <n v="0.77"/>
    <n v="0.69299999999999995"/>
    <n v="23345.93"/>
    <n v="712"/>
    <x v="3"/>
    <x v="1"/>
    <x v="0"/>
  </r>
  <r>
    <x v="59"/>
    <x v="1"/>
    <n v="42403"/>
    <n v="0.71299999999999997"/>
    <n v="0.69099999999999995"/>
    <n v="0.64100000000000001"/>
    <n v="20625.93"/>
    <n v="582"/>
    <x v="0"/>
    <x v="1"/>
    <x v="0"/>
  </r>
  <r>
    <x v="60"/>
    <x v="0"/>
    <n v="13019"/>
    <n v="0.77500000000000002"/>
    <n v="0.76100000000000001"/>
    <n v="0.71899999999999997"/>
    <n v="37057.35"/>
    <n v="269"/>
    <x v="0"/>
    <x v="1"/>
    <x v="0"/>
  </r>
  <r>
    <x v="61"/>
    <x v="1"/>
    <n v="22710"/>
    <n v="0.71599999999999997"/>
    <n v="0.71499999999999997"/>
    <n v="0.61899999999999999"/>
    <n v="35475.94"/>
    <n v="436"/>
    <x v="0"/>
    <x v="1"/>
    <x v="0"/>
  </r>
  <r>
    <x v="62"/>
    <x v="18"/>
    <n v="54955"/>
    <n v="0.76800000000000002"/>
    <n v="0.74099999999999999"/>
    <n v="0.752"/>
    <n v="26154.25"/>
    <n v="582"/>
    <x v="3"/>
    <x v="1"/>
    <x v="0"/>
  </r>
  <r>
    <x v="63"/>
    <x v="1"/>
    <n v="46890"/>
    <n v="0.74"/>
    <n v="0.71099999999999997"/>
    <n v="0.68100000000000005"/>
    <n v="16216.45"/>
    <n v="668"/>
    <x v="0"/>
    <x v="1"/>
    <x v="0"/>
  </r>
  <r>
    <x v="64"/>
    <x v="0"/>
    <n v="16558"/>
    <n v="0.78"/>
    <n v="0.749"/>
    <n v="0.753"/>
    <n v="28108.23"/>
    <n v="403"/>
    <x v="0"/>
    <x v="1"/>
    <x v="0"/>
  </r>
  <r>
    <x v="65"/>
    <x v="0"/>
    <n v="10191"/>
    <n v="0.79"/>
    <n v="0.79100000000000004"/>
    <n v="0.73799999999999999"/>
    <n v="49861.279999999999"/>
    <n v="274"/>
    <x v="0"/>
    <x v="1"/>
    <x v="0"/>
  </r>
  <r>
    <x v="66"/>
    <x v="1"/>
    <n v="12167"/>
    <n v="0.745"/>
    <n v="0.76300000000000001"/>
    <n v="0.63900000000000001"/>
    <n v="42564.57"/>
    <n v="267"/>
    <x v="0"/>
    <x v="1"/>
    <x v="0"/>
  </r>
  <r>
    <x v="67"/>
    <x v="0"/>
    <n v="13878"/>
    <n v="0.8"/>
    <n v="0.77800000000000002"/>
    <n v="0.746"/>
    <n v="46320.15"/>
    <n v="387"/>
    <x v="0"/>
    <x v="0"/>
    <x v="0"/>
  </r>
  <r>
    <x v="68"/>
    <x v="19"/>
    <n v="52009"/>
    <n v="0.72099999999999997"/>
    <n v="0.73899999999999999"/>
    <n v="0.63500000000000001"/>
    <n v="20853.41"/>
    <n v="709"/>
    <x v="3"/>
    <x v="1"/>
    <x v="0"/>
  </r>
  <r>
    <x v="69"/>
    <x v="6"/>
    <n v="15508"/>
    <n v="0.76300000000000001"/>
    <n v="0.755"/>
    <n v="0.70299999999999996"/>
    <n v="38035.14"/>
    <n v="374"/>
    <x v="2"/>
    <x v="1"/>
    <x v="0"/>
  </r>
  <r>
    <x v="70"/>
    <x v="18"/>
    <n v="5853"/>
    <n v="0.68700000000000006"/>
    <n v="0.67400000000000004"/>
    <n v="0.59699999999999998"/>
    <n v="25591.91"/>
    <n v="92"/>
    <x v="3"/>
    <x v="2"/>
    <x v="0"/>
  </r>
  <r>
    <x v="71"/>
    <x v="0"/>
    <n v="10039"/>
    <n v="0.80500000000000005"/>
    <n v="0.78800000000000003"/>
    <n v="0.76600000000000001"/>
    <n v="41281.81"/>
    <n v="390"/>
    <x v="0"/>
    <x v="0"/>
    <x v="0"/>
  </r>
  <r>
    <x v="72"/>
    <x v="14"/>
    <n v="9100"/>
    <n v="0.79"/>
    <n v="0.77900000000000003"/>
    <n v="0.72699999999999998"/>
    <n v="39693.550000000003"/>
    <n v="204"/>
    <x v="2"/>
    <x v="1"/>
    <x v="0"/>
  </r>
  <r>
    <x v="73"/>
    <x v="1"/>
    <n v="11913"/>
    <n v="0.76400000000000001"/>
    <n v="0.79200000000000004"/>
    <n v="0.68100000000000005"/>
    <n v="73412.55"/>
    <n v="251"/>
    <x v="0"/>
    <x v="1"/>
    <x v="0"/>
  </r>
  <r>
    <x v="74"/>
    <x v="0"/>
    <n v="9031"/>
    <n v="0.81499999999999995"/>
    <n v="0.78800000000000003"/>
    <n v="0.78200000000000003"/>
    <n v="39065.74"/>
    <n v="239"/>
    <x v="0"/>
    <x v="0"/>
    <x v="0"/>
  </r>
  <r>
    <x v="75"/>
    <x v="1"/>
    <n v="11542"/>
    <n v="0.77"/>
    <n v="0.76300000000000001"/>
    <n v="0.72"/>
    <n v="39679.43"/>
    <n v="263"/>
    <x v="0"/>
    <x v="1"/>
    <x v="0"/>
  </r>
  <r>
    <x v="76"/>
    <x v="14"/>
    <n v="8844"/>
    <n v="0.79"/>
    <n v="0.78600000000000003"/>
    <n v="0.73699999999999999"/>
    <n v="32968.639999999999"/>
    <n v="184"/>
    <x v="2"/>
    <x v="1"/>
    <x v="0"/>
  </r>
  <r>
    <x v="77"/>
    <x v="7"/>
    <n v="26735"/>
    <n v="0.71"/>
    <n v="0.71"/>
    <n v="0.61899999999999999"/>
    <n v="21051.29"/>
    <n v="565"/>
    <x v="3"/>
    <x v="1"/>
    <x v="0"/>
  </r>
  <r>
    <x v="78"/>
    <x v="4"/>
    <n v="13981"/>
    <n v="0.77200000000000002"/>
    <n v="0.77200000000000002"/>
    <n v="0.70499999999999996"/>
    <n v="41360.17"/>
    <n v="301"/>
    <x v="0"/>
    <x v="1"/>
    <x v="0"/>
  </r>
  <r>
    <x v="79"/>
    <x v="3"/>
    <n v="10681"/>
    <n v="0.747"/>
    <n v="0.77800000000000002"/>
    <n v="0.629"/>
    <n v="34620.19"/>
    <n v="291"/>
    <x v="2"/>
    <x v="1"/>
    <x v="0"/>
  </r>
  <r>
    <x v="80"/>
    <x v="14"/>
    <n v="8253"/>
    <n v="0.79500000000000004"/>
    <n v="0.77800000000000002"/>
    <n v="0.73"/>
    <n v="92266.86"/>
    <n v="236"/>
    <x v="2"/>
    <x v="1"/>
    <x v="0"/>
  </r>
  <r>
    <x v="81"/>
    <x v="0"/>
    <n v="10229"/>
    <n v="0.78"/>
    <n v="0.78900000000000003"/>
    <n v="0.70699999999999996"/>
    <n v="47033.14"/>
    <n v="335"/>
    <x v="0"/>
    <x v="1"/>
    <x v="0"/>
  </r>
  <r>
    <x v="82"/>
    <x v="0"/>
    <n v="14077"/>
    <n v="0.76900000000000002"/>
    <n v="0.74199999999999999"/>
    <n v="0.71"/>
    <n v="30259.41"/>
    <n v="218"/>
    <x v="0"/>
    <x v="1"/>
    <x v="0"/>
  </r>
  <r>
    <x v="83"/>
    <x v="20"/>
    <n v="15148"/>
    <n v="0.79"/>
    <n v="0.78900000000000003"/>
    <n v="0.749"/>
    <n v="28974.17"/>
    <n v="261"/>
    <x v="4"/>
    <x v="1"/>
    <x v="0"/>
  </r>
  <r>
    <x v="84"/>
    <x v="0"/>
    <n v="7411"/>
    <n v="0.77300000000000002"/>
    <n v="0.78200000000000003"/>
    <n v="0.69199999999999995"/>
    <n v="45313.77"/>
    <n v="198"/>
    <x v="0"/>
    <x v="1"/>
    <x v="0"/>
  </r>
  <r>
    <x v="85"/>
    <x v="21"/>
    <n v="32261"/>
    <n v="0.77"/>
    <n v="0.78400000000000003"/>
    <n v="0.70799999999999996"/>
    <n v="25717.68"/>
    <n v="565"/>
    <x v="3"/>
    <x v="1"/>
    <x v="0"/>
  </r>
  <r>
    <x v="86"/>
    <x v="0"/>
    <n v="20512"/>
    <n v="0.77"/>
    <n v="0.72099999999999997"/>
    <n v="0.73299999999999998"/>
    <n v="30509"/>
    <n v="289"/>
    <x v="0"/>
    <x v="1"/>
    <x v="0"/>
  </r>
  <r>
    <x v="87"/>
    <x v="6"/>
    <n v="14361"/>
    <n v="0.75800000000000001"/>
    <n v="0.749"/>
    <n v="0.67800000000000005"/>
    <n v="66531.31"/>
    <n v="231"/>
    <x v="2"/>
    <x v="1"/>
    <x v="0"/>
  </r>
  <r>
    <x v="88"/>
    <x v="22"/>
    <n v="43726"/>
    <n v="0.75"/>
    <n v="0.73099999999999998"/>
    <n v="0.70699999999999996"/>
    <n v="22597.68"/>
    <n v="560"/>
    <x v="3"/>
    <x v="1"/>
    <x v="0"/>
  </r>
  <r>
    <x v="89"/>
    <x v="6"/>
    <n v="8989"/>
    <n v="0.73099999999999998"/>
    <n v="0.73"/>
    <n v="0.628"/>
    <n v="29319.05"/>
    <n v="130"/>
    <x v="2"/>
    <x v="1"/>
    <x v="0"/>
  </r>
  <r>
    <x v="90"/>
    <x v="10"/>
    <n v="4702"/>
    <n v="0.75700000000000001"/>
    <n v="0.77400000000000002"/>
    <n v="0.65600000000000003"/>
    <n v="41620.42"/>
    <n v="59"/>
    <x v="1"/>
    <x v="1"/>
    <x v="0"/>
  </r>
  <r>
    <x v="91"/>
    <x v="18"/>
    <n v="15491"/>
    <n v="0.73099999999999998"/>
    <n v="0.69699999999999995"/>
    <n v="0.69799999999999995"/>
    <n v="27482.99"/>
    <n v="154"/>
    <x v="3"/>
    <x v="1"/>
    <x v="0"/>
  </r>
  <r>
    <x v="92"/>
    <x v="4"/>
    <n v="12476"/>
    <n v="0.77"/>
    <n v="0.752"/>
    <n v="0.70499999999999996"/>
    <n v="32711.16"/>
    <n v="248"/>
    <x v="0"/>
    <x v="1"/>
    <x v="0"/>
  </r>
  <r>
    <x v="93"/>
    <x v="0"/>
    <n v="4177"/>
    <n v="0.82"/>
    <n v="0.84799999999999998"/>
    <n v="0.76300000000000001"/>
    <n v="41711.769999999997"/>
    <n v="187"/>
    <x v="0"/>
    <x v="0"/>
    <x v="0"/>
  </r>
  <r>
    <x v="94"/>
    <x v="8"/>
    <n v="377"/>
    <n v="0.69"/>
    <n v="0.70099999999999996"/>
    <n v="0.56499999999999995"/>
    <n v="75163.710000000006"/>
    <n v="18"/>
    <x v="1"/>
    <x v="2"/>
    <x v="0"/>
  </r>
  <r>
    <x v="95"/>
    <x v="0"/>
    <n v="8608"/>
    <n v="0.8"/>
    <n v="0.78400000000000003"/>
    <n v="0.76600000000000001"/>
    <n v="43966.89"/>
    <n v="183"/>
    <x v="0"/>
    <x v="0"/>
    <x v="0"/>
  </r>
  <r>
    <x v="96"/>
    <x v="1"/>
    <n v="7204"/>
    <n v="0.745"/>
    <n v="0.75800000000000001"/>
    <n v="0.64500000000000002"/>
    <n v="25979.3"/>
    <n v="211"/>
    <x v="0"/>
    <x v="1"/>
    <x v="0"/>
  </r>
  <r>
    <x v="97"/>
    <x v="10"/>
    <n v="16632"/>
    <n v="0.73699999999999999"/>
    <n v="0.73699999999999999"/>
    <n v="0.66"/>
    <n v="35372.449999999997"/>
    <n v="377"/>
    <x v="1"/>
    <x v="1"/>
    <x v="0"/>
  </r>
  <r>
    <x v="98"/>
    <x v="0"/>
    <n v="14139"/>
    <n v="0.754"/>
    <n v="0.74399999999999999"/>
    <n v="0.69199999999999995"/>
    <n v="20285.439999999999"/>
    <n v="198"/>
    <x v="0"/>
    <x v="1"/>
    <x v="0"/>
  </r>
  <r>
    <x v="99"/>
    <x v="4"/>
    <n v="22167"/>
    <n v="0.75"/>
    <n v="0.70899999999999996"/>
    <n v="0.68700000000000006"/>
    <n v="59534.12"/>
    <n v="293"/>
    <x v="0"/>
    <x v="1"/>
    <x v="0"/>
  </r>
  <r>
    <x v="100"/>
    <x v="0"/>
    <n v="13113"/>
    <n v="0.75"/>
    <n v="0.72899999999999998"/>
    <n v="0.67900000000000005"/>
    <n v="25224.38"/>
    <n v="184"/>
    <x v="0"/>
    <x v="1"/>
    <x v="0"/>
  </r>
  <r>
    <x v="101"/>
    <x v="0"/>
    <n v="5960"/>
    <n v="0.78"/>
    <n v="0.77200000000000002"/>
    <n v="0.70399999999999996"/>
    <n v="31346.47"/>
    <n v="211"/>
    <x v="0"/>
    <x v="1"/>
    <x v="0"/>
  </r>
  <r>
    <x v="102"/>
    <x v="0"/>
    <n v="13667"/>
    <n v="0.76800000000000002"/>
    <n v="0.73799999999999999"/>
    <n v="0.71599999999999997"/>
    <n v="14096.68"/>
    <n v="251"/>
    <x v="0"/>
    <x v="1"/>
    <x v="0"/>
  </r>
  <r>
    <x v="103"/>
    <x v="3"/>
    <n v="11426"/>
    <n v="0.74"/>
    <n v="0.76600000000000001"/>
    <n v="0.61199999999999999"/>
    <n v="31853.01"/>
    <n v="197"/>
    <x v="2"/>
    <x v="1"/>
    <x v="0"/>
  </r>
  <r>
    <x v="104"/>
    <x v="0"/>
    <n v="5685"/>
    <n v="0.76"/>
    <n v="0.76800000000000002"/>
    <n v="0.67200000000000004"/>
    <n v="42168.34"/>
    <n v="128"/>
    <x v="0"/>
    <x v="1"/>
    <x v="0"/>
  </r>
  <r>
    <x v="105"/>
    <x v="1"/>
    <n v="23189"/>
    <n v="0.72"/>
    <n v="0.69299999999999995"/>
    <n v="0.64600000000000002"/>
    <n v="20434.259999999998"/>
    <n v="263"/>
    <x v="0"/>
    <x v="1"/>
    <x v="0"/>
  </r>
  <r>
    <x v="106"/>
    <x v="14"/>
    <n v="4296"/>
    <n v="0.8"/>
    <n v="0.79300000000000004"/>
    <n v="0.755"/>
    <n v="46429.86"/>
    <n v="180"/>
    <x v="2"/>
    <x v="0"/>
    <x v="0"/>
  </r>
  <r>
    <x v="107"/>
    <x v="0"/>
    <n v="14607"/>
    <n v="0.76500000000000001"/>
    <n v="0.70799999999999996"/>
    <n v="0.72299999999999998"/>
    <n v="32871.69"/>
    <n v="236"/>
    <x v="0"/>
    <x v="1"/>
    <x v="0"/>
  </r>
  <r>
    <x v="108"/>
    <x v="0"/>
    <n v="13415"/>
    <n v="0.76200000000000001"/>
    <n v="0.74399999999999999"/>
    <n v="0.70499999999999996"/>
    <n v="44750.01"/>
    <n v="195"/>
    <x v="0"/>
    <x v="1"/>
    <x v="0"/>
  </r>
  <r>
    <x v="109"/>
    <x v="3"/>
    <n v="12812"/>
    <n v="0.74"/>
    <n v="0.75800000000000001"/>
    <n v="0.63200000000000001"/>
    <n v="22629.54"/>
    <n v="241"/>
    <x v="2"/>
    <x v="1"/>
    <x v="0"/>
  </r>
  <r>
    <x v="110"/>
    <x v="8"/>
    <n v="4139"/>
    <n v="0.74"/>
    <n v="0.77400000000000002"/>
    <n v="0.63500000000000001"/>
    <n v="68132.44"/>
    <n v="79"/>
    <x v="1"/>
    <x v="1"/>
    <x v="0"/>
  </r>
  <r>
    <x v="111"/>
    <x v="3"/>
    <n v="17051"/>
    <n v="0.75"/>
    <n v="0.76800000000000002"/>
    <n v="0.63600000000000001"/>
    <n v="56995.33"/>
    <n v="346"/>
    <x v="2"/>
    <x v="1"/>
    <x v="0"/>
  </r>
  <r>
    <x v="112"/>
    <x v="3"/>
    <n v="9256"/>
    <n v="0.78"/>
    <n v="0.78700000000000003"/>
    <n v="0.69899999999999995"/>
    <n v="42459.59"/>
    <n v="270"/>
    <x v="2"/>
    <x v="1"/>
    <x v="0"/>
  </r>
  <r>
    <x v="113"/>
    <x v="0"/>
    <n v="5302"/>
    <n v="0.78"/>
    <n v="0.76300000000000001"/>
    <n v="0.72799999999999998"/>
    <n v="38412.06"/>
    <n v="112"/>
    <x v="0"/>
    <x v="1"/>
    <x v="0"/>
  </r>
  <r>
    <x v="114"/>
    <x v="15"/>
    <n v="19053"/>
    <n v="0.8"/>
    <n v="0.80700000000000005"/>
    <n v="0.73399999999999999"/>
    <n v="23011.31"/>
    <n v="391"/>
    <x v="0"/>
    <x v="0"/>
    <x v="0"/>
  </r>
  <r>
    <x v="115"/>
    <x v="4"/>
    <n v="19192"/>
    <n v="0.77"/>
    <n v="0.70699999999999996"/>
    <n v="0.74399999999999999"/>
    <n v="21943.89"/>
    <n v="329"/>
    <x v="0"/>
    <x v="1"/>
    <x v="0"/>
  </r>
  <r>
    <x v="116"/>
    <x v="0"/>
    <n v="10679"/>
    <n v="0.77700000000000002"/>
    <n v="0.749"/>
    <n v="0.749"/>
    <n v="43735.14"/>
    <n v="164"/>
    <x v="0"/>
    <x v="1"/>
    <x v="0"/>
  </r>
  <r>
    <x v="117"/>
    <x v="23"/>
    <n v="25876"/>
    <n v="0.73599999999999999"/>
    <n v="0.76400000000000001"/>
    <n v="0.63800000000000001"/>
    <n v="28836.46"/>
    <n v="296"/>
    <x v="4"/>
    <x v="1"/>
    <x v="0"/>
  </r>
  <r>
    <x v="118"/>
    <x v="1"/>
    <n v="4626"/>
    <n v="0.73"/>
    <n v="0.752"/>
    <n v="0.60499999999999998"/>
    <n v="29997.09"/>
    <n v="197"/>
    <x v="0"/>
    <x v="1"/>
    <x v="0"/>
  </r>
  <r>
    <x v="119"/>
    <x v="6"/>
    <n v="14070"/>
    <n v="0.75"/>
    <n v="0.748"/>
    <n v="0.66100000000000003"/>
    <n v="50727.72"/>
    <n v="290"/>
    <x v="2"/>
    <x v="1"/>
    <x v="0"/>
  </r>
  <r>
    <x v="120"/>
    <x v="0"/>
    <n v="5203"/>
    <n v="0.78900000000000003"/>
    <n v="0.76200000000000001"/>
    <n v="0.73799999999999999"/>
    <n v="36842.26"/>
    <n v="113"/>
    <x v="0"/>
    <x v="1"/>
    <x v="0"/>
  </r>
  <r>
    <x v="121"/>
    <x v="0"/>
    <n v="4693"/>
    <n v="0.76500000000000001"/>
    <n v="0.78600000000000003"/>
    <n v="0.67"/>
    <n v="42412.58"/>
    <n v="167"/>
    <x v="0"/>
    <x v="1"/>
    <x v="0"/>
  </r>
  <r>
    <x v="122"/>
    <x v="17"/>
    <n v="21057"/>
    <n v="0.72"/>
    <n v="0.70199999999999996"/>
    <n v="0.65400000000000003"/>
    <n v="20534.71"/>
    <n v="404"/>
    <x v="3"/>
    <x v="1"/>
    <x v="0"/>
  </r>
  <r>
    <x v="123"/>
    <x v="4"/>
    <n v="6980"/>
    <n v="0.77900000000000003"/>
    <n v="0.76800000000000002"/>
    <n v="0.70599999999999996"/>
    <n v="37094.870000000003"/>
    <n v="149"/>
    <x v="0"/>
    <x v="1"/>
    <x v="0"/>
  </r>
  <r>
    <x v="124"/>
    <x v="0"/>
    <n v="2790"/>
    <n v="0.82"/>
    <n v="0.84"/>
    <n v="0.73899999999999999"/>
    <n v="106027"/>
    <n v="96"/>
    <x v="0"/>
    <x v="0"/>
    <x v="0"/>
  </r>
  <r>
    <x v="125"/>
    <x v="0"/>
    <n v="6232"/>
    <n v="0.77400000000000002"/>
    <n v="0.74"/>
    <n v="0.73599999999999999"/>
    <n v="33665.99"/>
    <n v="141"/>
    <x v="0"/>
    <x v="1"/>
    <x v="0"/>
  </r>
  <r>
    <x v="126"/>
    <x v="0"/>
    <n v="1695"/>
    <n v="0.753"/>
    <n v="0.74099999999999999"/>
    <n v="0.66500000000000004"/>
    <n v="31255.3"/>
    <n v="45"/>
    <x v="0"/>
    <x v="1"/>
    <x v="0"/>
  </r>
  <r>
    <x v="127"/>
    <x v="13"/>
    <n v="10638"/>
    <n v="0.747"/>
    <n v="0.753"/>
    <n v="0.65700000000000003"/>
    <n v="36320.620000000003"/>
    <n v="192"/>
    <x v="1"/>
    <x v="1"/>
    <x v="0"/>
  </r>
  <r>
    <x v="128"/>
    <x v="12"/>
    <n v="29206"/>
    <n v="0.71799999999999997"/>
    <n v="0.68400000000000005"/>
    <n v="0.65800000000000003"/>
    <n v="13137.13"/>
    <n v="204"/>
    <x v="4"/>
    <x v="1"/>
    <x v="0"/>
  </r>
  <r>
    <x v="129"/>
    <x v="0"/>
    <n v="5000"/>
    <n v="0.78500000000000003"/>
    <n v="0.76700000000000002"/>
    <n v="0.74"/>
    <n v="32110.65"/>
    <n v="92"/>
    <x v="0"/>
    <x v="1"/>
    <x v="0"/>
  </r>
  <r>
    <x v="130"/>
    <x v="0"/>
    <n v="4253"/>
    <n v="0.81"/>
    <n v="0.876"/>
    <n v="0.72499999999999998"/>
    <n v="65644.990000000005"/>
    <n v="164"/>
    <x v="0"/>
    <x v="0"/>
    <x v="0"/>
  </r>
  <r>
    <x v="131"/>
    <x v="4"/>
    <n v="4383"/>
    <n v="0.74"/>
    <n v="0.70399999999999996"/>
    <n v="0.68500000000000005"/>
    <n v="35093.699999999997"/>
    <n v="60"/>
    <x v="0"/>
    <x v="1"/>
    <x v="0"/>
  </r>
  <r>
    <x v="132"/>
    <x v="4"/>
    <n v="5946"/>
    <n v="0.77400000000000002"/>
    <n v="0.755"/>
    <n v="0.70399999999999996"/>
    <n v="46860.13"/>
    <n v="170"/>
    <x v="0"/>
    <x v="1"/>
    <x v="0"/>
  </r>
  <r>
    <x v="133"/>
    <x v="7"/>
    <n v="5982"/>
    <n v="0.69"/>
    <n v="0.68100000000000005"/>
    <n v="0.61599999999999999"/>
    <n v="75103.899999999994"/>
    <n v="147"/>
    <x v="3"/>
    <x v="2"/>
    <x v="0"/>
  </r>
  <r>
    <x v="134"/>
    <x v="6"/>
    <n v="4230"/>
    <n v="0.75700000000000001"/>
    <n v="0.749"/>
    <n v="0.68899999999999995"/>
    <n v="36001.599999999999"/>
    <n v="93"/>
    <x v="2"/>
    <x v="1"/>
    <x v="0"/>
  </r>
  <r>
    <x v="135"/>
    <x v="5"/>
    <n v="22956"/>
    <n v="0.72"/>
    <n v="0.69199999999999995"/>
    <n v="0.64200000000000002"/>
    <n v="19491.3"/>
    <n v="338"/>
    <x v="3"/>
    <x v="1"/>
    <x v="0"/>
  </r>
  <r>
    <x v="136"/>
    <x v="0"/>
    <n v="6190"/>
    <n v="0.8"/>
    <n v="0.79"/>
    <n v="0.746"/>
    <n v="34339.019999999997"/>
    <n v="175"/>
    <x v="0"/>
    <x v="0"/>
    <x v="0"/>
  </r>
  <r>
    <x v="137"/>
    <x v="7"/>
    <n v="8813"/>
    <n v="0.754"/>
    <n v="0.78100000000000003"/>
    <n v="0.66300000000000003"/>
    <n v="31360.720000000001"/>
    <n v="193"/>
    <x v="3"/>
    <x v="1"/>
    <x v="0"/>
  </r>
  <r>
    <x v="138"/>
    <x v="0"/>
    <n v="6403"/>
    <n v="0.77800000000000002"/>
    <n v="0.76800000000000002"/>
    <n v="0.69299999999999995"/>
    <n v="29873.78"/>
    <n v="120"/>
    <x v="0"/>
    <x v="1"/>
    <x v="0"/>
  </r>
  <r>
    <x v="139"/>
    <x v="14"/>
    <n v="5082"/>
    <n v="0.79500000000000004"/>
    <n v="0.79400000000000004"/>
    <n v="0.70699999999999996"/>
    <n v="41682.639999999999"/>
    <n v="98"/>
    <x v="2"/>
    <x v="1"/>
    <x v="0"/>
  </r>
  <r>
    <x v="140"/>
    <x v="8"/>
    <n v="6849"/>
    <n v="0.754"/>
    <n v="0.755"/>
    <n v="0.68200000000000005"/>
    <n v="38499.31"/>
    <n v="107"/>
    <x v="1"/>
    <x v="1"/>
    <x v="0"/>
  </r>
  <r>
    <x v="141"/>
    <x v="4"/>
    <n v="13893"/>
    <n v="0.72699999999999998"/>
    <n v="0.71399999999999997"/>
    <n v="0.64400000000000002"/>
    <n v="20207.310000000001"/>
    <n v="228"/>
    <x v="0"/>
    <x v="1"/>
    <x v="0"/>
  </r>
  <r>
    <x v="142"/>
    <x v="0"/>
    <n v="8307"/>
    <n v="0.78"/>
    <n v="0.752"/>
    <n v="0.73099999999999998"/>
    <n v="26590.27"/>
    <n v="147"/>
    <x v="0"/>
    <x v="1"/>
    <x v="0"/>
  </r>
  <r>
    <x v="143"/>
    <x v="14"/>
    <n v="9249"/>
    <n v="0.80900000000000005"/>
    <n v="0.79900000000000004"/>
    <n v="0.752"/>
    <n v="41960.75"/>
    <n v="220"/>
    <x v="2"/>
    <x v="0"/>
    <x v="0"/>
  </r>
  <r>
    <x v="144"/>
    <x v="1"/>
    <n v="8544"/>
    <n v="0.73"/>
    <n v="0.72"/>
    <n v="0.65700000000000003"/>
    <n v="26346.46"/>
    <n v="139"/>
    <x v="0"/>
    <x v="1"/>
    <x v="0"/>
  </r>
  <r>
    <x v="145"/>
    <x v="4"/>
    <n v="8836"/>
    <n v="0.76400000000000001"/>
    <n v="0.753"/>
    <n v="0.70199999999999996"/>
    <n v="24191.34"/>
    <n v="222"/>
    <x v="0"/>
    <x v="1"/>
    <x v="0"/>
  </r>
  <r>
    <x v="146"/>
    <x v="5"/>
    <n v="16867"/>
    <n v="0.67700000000000005"/>
    <n v="0.68100000000000005"/>
    <n v="0.56899999999999995"/>
    <n v="17880.189999999999"/>
    <n v="201"/>
    <x v="3"/>
    <x v="2"/>
    <x v="0"/>
  </r>
  <r>
    <x v="147"/>
    <x v="1"/>
    <n v="8842"/>
    <n v="0.73499999999999999"/>
    <n v="0.74299999999999999"/>
    <n v="0.64"/>
    <n v="33969.57"/>
    <n v="195"/>
    <x v="0"/>
    <x v="1"/>
    <x v="0"/>
  </r>
  <r>
    <x v="148"/>
    <x v="0"/>
    <n v="3449"/>
    <n v="0.79700000000000004"/>
    <n v="0.77600000000000002"/>
    <n v="0.749"/>
    <n v="30716.49"/>
    <n v="80"/>
    <x v="0"/>
    <x v="1"/>
    <x v="0"/>
  </r>
  <r>
    <x v="149"/>
    <x v="10"/>
    <n v="4385"/>
    <n v="0.77"/>
    <n v="0.76900000000000002"/>
    <n v="0.71499999999999997"/>
    <n v="58559.74"/>
    <n v="92"/>
    <x v="1"/>
    <x v="1"/>
    <x v="0"/>
  </r>
  <r>
    <x v="150"/>
    <x v="0"/>
    <n v="3460"/>
    <n v="0.73699999999999999"/>
    <n v="0.71599999999999997"/>
    <n v="0.68100000000000005"/>
    <n v="138153.22"/>
    <n v="78"/>
    <x v="0"/>
    <x v="1"/>
    <x v="0"/>
  </r>
  <r>
    <x v="151"/>
    <x v="7"/>
    <n v="4282"/>
    <n v="0.71599999999999997"/>
    <n v="0.754"/>
    <n v="0.59"/>
    <n v="48937.78"/>
    <n v="75"/>
    <x v="3"/>
    <x v="1"/>
    <x v="0"/>
  </r>
  <r>
    <x v="152"/>
    <x v="0"/>
    <n v="4394"/>
    <n v="0.80500000000000005"/>
    <n v="0.77100000000000002"/>
    <n v="0.78100000000000003"/>
    <n v="27921.64"/>
    <n v="96"/>
    <x v="0"/>
    <x v="0"/>
    <x v="0"/>
  </r>
  <r>
    <x v="152"/>
    <x v="0"/>
    <n v="4394"/>
    <n v="0.80500000000000005"/>
    <n v="0.77100000000000002"/>
    <n v="0.78100000000000003"/>
    <n v="27921.64"/>
    <n v="96"/>
    <x v="0"/>
    <x v="0"/>
    <x v="0"/>
  </r>
  <r>
    <x v="153"/>
    <x v="4"/>
    <n v="10492"/>
    <n v="0.76"/>
    <n v="0.74199999999999999"/>
    <n v="0.70499999999999996"/>
    <n v="31042.95"/>
    <n v="219"/>
    <x v="0"/>
    <x v="1"/>
    <x v="0"/>
  </r>
  <r>
    <x v="154"/>
    <x v="3"/>
    <n v="4103"/>
    <n v="0.77800000000000002"/>
    <n v="0.80500000000000005"/>
    <n v="0.69499999999999995"/>
    <n v="47657.58"/>
    <n v="183"/>
    <x v="2"/>
    <x v="1"/>
    <x v="0"/>
  </r>
  <r>
    <x v="155"/>
    <x v="0"/>
    <n v="3757"/>
    <n v="0.77800000000000002"/>
    <n v="0.78800000000000003"/>
    <n v="0.70799999999999996"/>
    <n v="44580.54"/>
    <n v="101"/>
    <x v="0"/>
    <x v="1"/>
    <x v="0"/>
  </r>
  <r>
    <x v="156"/>
    <x v="0"/>
    <n v="1887"/>
    <n v="0.78"/>
    <n v="0.76500000000000001"/>
    <n v="0.70299999999999996"/>
    <n v="37186.74"/>
    <n v="54"/>
    <x v="0"/>
    <x v="1"/>
    <x v="0"/>
  </r>
  <r>
    <x v="157"/>
    <x v="14"/>
    <n v="3692"/>
    <n v="0.84499999999999997"/>
    <n v="0.85399999999999998"/>
    <n v="0.78900000000000003"/>
    <n v="37429.03"/>
    <n v="174"/>
    <x v="2"/>
    <x v="0"/>
    <x v="0"/>
  </r>
  <r>
    <x v="158"/>
    <x v="0"/>
    <n v="2613"/>
    <n v="0.76200000000000001"/>
    <n v="0.75"/>
    <n v="0.69199999999999995"/>
    <n v="46737.42"/>
    <n v="45"/>
    <x v="0"/>
    <x v="1"/>
    <x v="0"/>
  </r>
  <r>
    <x v="159"/>
    <x v="0"/>
    <n v="3169"/>
    <n v="0.77800000000000002"/>
    <n v="0.77800000000000002"/>
    <n v="0.71"/>
    <n v="35019.919999999998"/>
    <n v="52"/>
    <x v="0"/>
    <x v="1"/>
    <x v="0"/>
  </r>
  <r>
    <x v="160"/>
    <x v="1"/>
    <n v="6029"/>
    <n v="0.76800000000000002"/>
    <n v="0.76200000000000001"/>
    <n v="0.70899999999999996"/>
    <n v="50234.49"/>
    <n v="136"/>
    <x v="0"/>
    <x v="1"/>
    <x v="0"/>
  </r>
  <r>
    <x v="161"/>
    <x v="1"/>
    <n v="8287"/>
    <n v="0.72"/>
    <n v="0.74"/>
    <n v="0.60499999999999998"/>
    <n v="47636.4"/>
    <n v="104"/>
    <x v="0"/>
    <x v="1"/>
    <x v="0"/>
  </r>
  <r>
    <x v="162"/>
    <x v="0"/>
    <n v="2374"/>
    <n v="0.77"/>
    <n v="0.76400000000000001"/>
    <n v="0.70399999999999996"/>
    <n v="25424.12"/>
    <n v="58"/>
    <x v="0"/>
    <x v="1"/>
    <x v="0"/>
  </r>
  <r>
    <x v="163"/>
    <x v="4"/>
    <n v="5060"/>
    <n v="0.76"/>
    <n v="0.74099999999999999"/>
    <n v="0.65800000000000003"/>
    <n v="20221.63"/>
    <n v="102"/>
    <x v="0"/>
    <x v="1"/>
    <x v="0"/>
  </r>
  <r>
    <x v="164"/>
    <x v="15"/>
    <n v="23768"/>
    <n v="0.74"/>
    <n v="0.72"/>
    <n v="0.66400000000000003"/>
    <n v="37088.81"/>
    <n v="365"/>
    <x v="0"/>
    <x v="1"/>
    <x v="0"/>
  </r>
  <r>
    <x v="165"/>
    <x v="5"/>
    <n v="14866"/>
    <n v="0.7"/>
    <n v="0.69499999999999995"/>
    <n v="0.61099999999999999"/>
    <n v="17160.36"/>
    <n v="306"/>
    <x v="3"/>
    <x v="1"/>
    <x v="0"/>
  </r>
  <r>
    <x v="166"/>
    <x v="0"/>
    <n v="5094"/>
    <n v="0.78"/>
    <n v="0.74299999999999999"/>
    <n v="0.73399999999999999"/>
    <n v="27389.84"/>
    <n v="53"/>
    <x v="0"/>
    <x v="1"/>
    <x v="0"/>
  </r>
  <r>
    <x v="167"/>
    <x v="6"/>
    <n v="5096"/>
    <n v="0.76800000000000002"/>
    <n v="0.755"/>
    <n v="0.70199999999999996"/>
    <n v="40433.370000000003"/>
    <n v="181"/>
    <x v="2"/>
    <x v="1"/>
    <x v="0"/>
  </r>
  <r>
    <x v="168"/>
    <x v="0"/>
    <n v="4503"/>
    <n v="0.79500000000000004"/>
    <n v="0.8"/>
    <n v="0.72699999999999998"/>
    <n v="314637.69"/>
    <n v="118"/>
    <x v="0"/>
    <x v="1"/>
    <x v="0"/>
  </r>
  <r>
    <x v="169"/>
    <x v="0"/>
    <n v="20476"/>
    <n v="0.75"/>
    <n v="0.72099999999999997"/>
    <n v="0.69299999999999995"/>
    <n v="13218.19"/>
    <n v="240"/>
    <x v="0"/>
    <x v="1"/>
    <x v="0"/>
  </r>
  <r>
    <x v="170"/>
    <x v="4"/>
    <n v="4101"/>
    <n v="0.78200000000000003"/>
    <n v="0.75700000000000001"/>
    <n v="0.71899999999999997"/>
    <n v="22428.25"/>
    <n v="81"/>
    <x v="0"/>
    <x v="1"/>
    <x v="0"/>
  </r>
  <r>
    <x v="171"/>
    <x v="0"/>
    <n v="5316"/>
    <n v="0.78"/>
    <n v="0.755"/>
    <n v="0.751"/>
    <n v="53864.05"/>
    <n v="93"/>
    <x v="0"/>
    <x v="1"/>
    <x v="0"/>
  </r>
  <r>
    <x v="172"/>
    <x v="0"/>
    <n v="5224"/>
    <n v="0.78400000000000003"/>
    <n v="0.749"/>
    <n v="0.76"/>
    <n v="24947.07"/>
    <n v="111"/>
    <x v="0"/>
    <x v="1"/>
    <x v="0"/>
  </r>
  <r>
    <x v="173"/>
    <x v="4"/>
    <n v="5499"/>
    <n v="0.76"/>
    <n v="0.73599999999999999"/>
    <n v="0.69699999999999995"/>
    <n v="15735.75"/>
    <n v="133"/>
    <x v="0"/>
    <x v="1"/>
    <x v="0"/>
  </r>
  <r>
    <x v="174"/>
    <x v="0"/>
    <n v="7326"/>
    <n v="0.76300000000000001"/>
    <n v="0.72799999999999998"/>
    <n v="0.70499999999999996"/>
    <n v="29339.86"/>
    <n v="180"/>
    <x v="0"/>
    <x v="1"/>
    <x v="0"/>
  </r>
  <r>
    <x v="175"/>
    <x v="3"/>
    <n v="11387"/>
    <n v="0.78400000000000003"/>
    <n v="0.79500000000000004"/>
    <n v="0.71499999999999997"/>
    <n v="24596.22"/>
    <n v="322"/>
    <x v="2"/>
    <x v="1"/>
    <x v="0"/>
  </r>
  <r>
    <x v="176"/>
    <x v="3"/>
    <n v="11972"/>
    <n v="0.73599999999999999"/>
    <n v="0.72699999999999998"/>
    <n v="0.63600000000000001"/>
    <n v="36629.74"/>
    <n v="199"/>
    <x v="2"/>
    <x v="1"/>
    <x v="0"/>
  </r>
  <r>
    <x v="177"/>
    <x v="24"/>
    <n v="23717"/>
    <n v="0.73299999999999998"/>
    <n v="0.72299999999999998"/>
    <n v="0.66300000000000003"/>
    <n v="19935.32"/>
    <n v="364"/>
    <x v="4"/>
    <x v="1"/>
    <x v="0"/>
  </r>
  <r>
    <x v="178"/>
    <x v="4"/>
    <n v="3804"/>
    <n v="0.81299999999999994"/>
    <n v="0.86399999999999999"/>
    <n v="0.70399999999999996"/>
    <n v="82145.16"/>
    <n v="139"/>
    <x v="0"/>
    <x v="0"/>
    <x v="0"/>
  </r>
  <r>
    <x v="179"/>
    <x v="0"/>
    <n v="3371"/>
    <n v="0.79"/>
    <n v="0.77200000000000002"/>
    <n v="0.74399999999999999"/>
    <n v="29120.959999999999"/>
    <n v="87"/>
    <x v="0"/>
    <x v="1"/>
    <x v="0"/>
  </r>
  <r>
    <x v="180"/>
    <x v="0"/>
    <n v="5045"/>
    <n v="0.8"/>
    <n v="0.76400000000000001"/>
    <n v="0.751"/>
    <n v="35347.699999999997"/>
    <n v="125"/>
    <x v="0"/>
    <x v="0"/>
    <x v="0"/>
  </r>
  <r>
    <x v="181"/>
    <x v="4"/>
    <n v="3918"/>
    <n v="0.78700000000000003"/>
    <n v="0.76700000000000002"/>
    <n v="0.71799999999999997"/>
    <n v="27397.439999999999"/>
    <n v="125"/>
    <x v="0"/>
    <x v="1"/>
    <x v="0"/>
  </r>
  <r>
    <x v="182"/>
    <x v="0"/>
    <n v="7659"/>
    <n v="0.77300000000000002"/>
    <n v="0.745"/>
    <n v="0.73599999999999999"/>
    <n v="41328.58"/>
    <n v="174"/>
    <x v="0"/>
    <x v="1"/>
    <x v="0"/>
  </r>
  <r>
    <x v="183"/>
    <x v="0"/>
    <n v="20794"/>
    <n v="0.71"/>
    <n v="0.66500000000000004"/>
    <n v="0.64800000000000002"/>
    <n v="18240.37"/>
    <n v="158"/>
    <x v="0"/>
    <x v="1"/>
    <x v="0"/>
  </r>
  <r>
    <x v="184"/>
    <x v="7"/>
    <n v="16353"/>
    <n v="0.68"/>
    <n v="0.68100000000000005"/>
    <n v="0.58099999999999996"/>
    <n v="17991.07"/>
    <n v="376"/>
    <x v="3"/>
    <x v="2"/>
    <x v="0"/>
  </r>
  <r>
    <x v="185"/>
    <x v="0"/>
    <n v="3489"/>
    <n v="0.77300000000000002"/>
    <n v="0.76600000000000001"/>
    <n v="0.71299999999999997"/>
    <n v="45441.41"/>
    <n v="73"/>
    <x v="0"/>
    <x v="1"/>
    <x v="0"/>
  </r>
  <r>
    <x v="186"/>
    <x v="0"/>
    <n v="10742"/>
    <n v="0.76"/>
    <n v="0.71599999999999997"/>
    <n v="0.70299999999999996"/>
    <n v="52570.87"/>
    <n v="190"/>
    <x v="0"/>
    <x v="1"/>
    <x v="0"/>
  </r>
  <r>
    <x v="187"/>
    <x v="3"/>
    <n v="7197"/>
    <n v="0.74"/>
    <n v="0.72199999999999998"/>
    <n v="0.66100000000000003"/>
    <n v="20522.98"/>
    <n v="80"/>
    <x v="2"/>
    <x v="1"/>
    <x v="0"/>
  </r>
  <r>
    <x v="188"/>
    <x v="6"/>
    <n v="5023"/>
    <n v="0.748"/>
    <n v="0.751"/>
    <n v="0.66900000000000004"/>
    <n v="34462.699999999997"/>
    <n v="134"/>
    <x v="2"/>
    <x v="1"/>
    <x v="0"/>
  </r>
  <r>
    <x v="189"/>
    <x v="4"/>
    <n v="5409"/>
    <n v="0.76900000000000002"/>
    <n v="0.751"/>
    <n v="0.68700000000000006"/>
    <n v="18885.439999999999"/>
    <n v="95"/>
    <x v="0"/>
    <x v="1"/>
    <x v="0"/>
  </r>
  <r>
    <x v="190"/>
    <x v="3"/>
    <n v="705"/>
    <n v="0.78"/>
    <n v="0.78200000000000003"/>
    <n v="0.71599999999999997"/>
    <n v="63063.89"/>
    <n v="30"/>
    <x v="2"/>
    <x v="1"/>
    <x v="0"/>
  </r>
  <r>
    <x v="191"/>
    <x v="0"/>
    <n v="2271"/>
    <n v="0.78500000000000003"/>
    <n v="0.78"/>
    <n v="0.71099999999999997"/>
    <n v="48680.71"/>
    <n v="57"/>
    <x v="0"/>
    <x v="1"/>
    <x v="0"/>
  </r>
  <r>
    <x v="192"/>
    <x v="4"/>
    <n v="3482"/>
    <n v="0.76"/>
    <n v="0.73699999999999999"/>
    <n v="0.71199999999999997"/>
    <n v="28964.87"/>
    <n v="70"/>
    <x v="0"/>
    <x v="1"/>
    <x v="0"/>
  </r>
  <r>
    <x v="193"/>
    <x v="0"/>
    <n v="1129"/>
    <n v="0.72499999999999998"/>
    <n v="0.71899999999999997"/>
    <n v="0.64300000000000002"/>
    <n v="45386.68"/>
    <n v="15"/>
    <x v="0"/>
    <x v="1"/>
    <x v="0"/>
  </r>
  <r>
    <x v="194"/>
    <x v="0"/>
    <n v="2169"/>
    <n v="0.76"/>
    <n v="0.76600000000000001"/>
    <n v="0.68500000000000005"/>
    <n v="27229.67"/>
    <n v="54"/>
    <x v="0"/>
    <x v="1"/>
    <x v="0"/>
  </r>
  <r>
    <x v="195"/>
    <x v="0"/>
    <n v="3378"/>
    <n v="0.78"/>
    <n v="0.75600000000000001"/>
    <n v="0.73499999999999999"/>
    <n v="41444.67"/>
    <n v="50"/>
    <x v="0"/>
    <x v="1"/>
    <x v="0"/>
  </r>
  <r>
    <x v="196"/>
    <x v="5"/>
    <n v="14740"/>
    <n v="0.73499999999999999"/>
    <n v="0.70399999999999996"/>
    <n v="0.67500000000000004"/>
    <n v="13515.27"/>
    <n v="287"/>
    <x v="3"/>
    <x v="1"/>
    <x v="0"/>
  </r>
  <r>
    <x v="197"/>
    <x v="3"/>
    <n v="9416"/>
    <n v="0.74"/>
    <n v="0.752"/>
    <n v="0.63700000000000001"/>
    <n v="36816.67"/>
    <n v="168"/>
    <x v="2"/>
    <x v="1"/>
    <x v="0"/>
  </r>
  <r>
    <x v="198"/>
    <x v="0"/>
    <n v="3796"/>
    <n v="0.78400000000000003"/>
    <n v="0.76700000000000002"/>
    <n v="0.71499999999999997"/>
    <n v="46512.31"/>
    <n v="85"/>
    <x v="0"/>
    <x v="1"/>
    <x v="0"/>
  </r>
  <r>
    <x v="199"/>
    <x v="0"/>
    <n v="2765"/>
    <n v="0.76800000000000002"/>
    <n v="0.76500000000000001"/>
    <n v="0.68700000000000006"/>
    <n v="28920.639999999999"/>
    <n v="108"/>
    <x v="0"/>
    <x v="1"/>
    <x v="0"/>
  </r>
  <r>
    <x v="200"/>
    <x v="6"/>
    <n v="8150"/>
    <n v="0.75"/>
    <n v="0.73299999999999998"/>
    <n v="0.67600000000000005"/>
    <n v="54723.35"/>
    <n v="133"/>
    <x v="2"/>
    <x v="1"/>
    <x v="0"/>
  </r>
  <r>
    <x v="201"/>
    <x v="1"/>
    <n v="7410"/>
    <n v="0.753"/>
    <n v="0.73099999999999998"/>
    <n v="0.71599999999999997"/>
    <n v="16045.55"/>
    <n v="110"/>
    <x v="0"/>
    <x v="1"/>
    <x v="0"/>
  </r>
  <r>
    <x v="202"/>
    <x v="14"/>
    <n v="672"/>
    <n v="0.83"/>
    <n v="0.82299999999999995"/>
    <n v="0.77100000000000002"/>
    <n v="50765.38"/>
    <n v="40"/>
    <x v="2"/>
    <x v="0"/>
    <x v="0"/>
  </r>
  <r>
    <x v="203"/>
    <x v="0"/>
    <n v="4073"/>
    <n v="0.78400000000000003"/>
    <n v="0.76100000000000001"/>
    <n v="0.73"/>
    <n v="55521.78"/>
    <n v="84"/>
    <x v="0"/>
    <x v="1"/>
    <x v="0"/>
  </r>
  <r>
    <x v="204"/>
    <x v="3"/>
    <n v="4718"/>
    <n v="0.77300000000000002"/>
    <n v="0.78200000000000003"/>
    <n v="0.69299999999999995"/>
    <n v="63536.14"/>
    <n v="197"/>
    <x v="2"/>
    <x v="1"/>
    <x v="0"/>
  </r>
  <r>
    <x v="205"/>
    <x v="0"/>
    <n v="3226"/>
    <n v="0.79"/>
    <n v="0.76200000000000001"/>
    <n v="0.73299999999999998"/>
    <n v="55070.04"/>
    <n v="59"/>
    <x v="0"/>
    <x v="1"/>
    <x v="0"/>
  </r>
  <r>
    <x v="206"/>
    <x v="14"/>
    <n v="8379"/>
    <n v="0.77"/>
    <n v="0.755"/>
    <n v="0.69699999999999995"/>
    <n v="29930.95"/>
    <n v="129"/>
    <x v="2"/>
    <x v="1"/>
    <x v="0"/>
  </r>
  <r>
    <x v="207"/>
    <x v="1"/>
    <n v="12138"/>
    <n v="0.71"/>
    <n v="0.68500000000000005"/>
    <n v="0.626"/>
    <n v="15607.47"/>
    <n v="185"/>
    <x v="0"/>
    <x v="1"/>
    <x v="0"/>
  </r>
  <r>
    <x v="208"/>
    <x v="8"/>
    <n v="16639"/>
    <n v="0.73"/>
    <n v="0.71099999999999997"/>
    <n v="0.66100000000000003"/>
    <n v="26937.68"/>
    <n v="162"/>
    <x v="1"/>
    <x v="1"/>
    <x v="0"/>
  </r>
  <r>
    <x v="209"/>
    <x v="0"/>
    <n v="5012"/>
    <n v="0.74"/>
    <n v="0.72899999999999998"/>
    <n v="0.66500000000000004"/>
    <n v="29326.69"/>
    <n v="53"/>
    <x v="0"/>
    <x v="1"/>
    <x v="0"/>
  </r>
  <r>
    <x v="210"/>
    <x v="4"/>
    <n v="5059"/>
    <n v="0.72"/>
    <n v="0.72699999999999998"/>
    <n v="0.62"/>
    <n v="22023.63"/>
    <n v="97"/>
    <x v="0"/>
    <x v="1"/>
    <x v="0"/>
  </r>
  <r>
    <x v="211"/>
    <x v="0"/>
    <n v="8325"/>
    <n v="0.74199999999999999"/>
    <n v="0.69899999999999995"/>
    <n v="0.68700000000000006"/>
    <n v="22786.720000000001"/>
    <n v="131"/>
    <x v="0"/>
    <x v="1"/>
    <x v="0"/>
  </r>
  <r>
    <x v="212"/>
    <x v="6"/>
    <n v="2095"/>
    <n v="0.75900000000000001"/>
    <n v="0.746"/>
    <n v="0.69199999999999995"/>
    <n v="28964.09"/>
    <n v="76"/>
    <x v="2"/>
    <x v="1"/>
    <x v="0"/>
  </r>
  <r>
    <x v="213"/>
    <x v="0"/>
    <n v="5584"/>
    <n v="0.75900000000000001"/>
    <n v="0.73499999999999999"/>
    <n v="0.70499999999999996"/>
    <n v="23100.59"/>
    <n v="126"/>
    <x v="0"/>
    <x v="1"/>
    <x v="0"/>
  </r>
  <r>
    <x v="214"/>
    <x v="10"/>
    <n v="4537"/>
    <n v="0.752"/>
    <n v="0.74399999999999999"/>
    <n v="0.68200000000000005"/>
    <n v="40477.15"/>
    <n v="68"/>
    <x v="1"/>
    <x v="1"/>
    <x v="0"/>
  </r>
  <r>
    <x v="215"/>
    <x v="3"/>
    <n v="2420"/>
    <n v="0.77700000000000002"/>
    <n v="0.78300000000000003"/>
    <n v="0.69599999999999995"/>
    <n v="44752.07"/>
    <n v="67"/>
    <x v="2"/>
    <x v="1"/>
    <x v="0"/>
  </r>
  <r>
    <x v="216"/>
    <x v="0"/>
    <n v="4098"/>
    <n v="0.76700000000000002"/>
    <n v="0.751"/>
    <n v="0.69499999999999995"/>
    <n v="28025.47"/>
    <n v="103"/>
    <x v="0"/>
    <x v="1"/>
    <x v="0"/>
  </r>
  <r>
    <x v="217"/>
    <x v="0"/>
    <n v="2043"/>
    <n v="0.76200000000000001"/>
    <n v="0.71699999999999997"/>
    <n v="0.73899999999999999"/>
    <n v="26291.19"/>
    <n v="53"/>
    <x v="0"/>
    <x v="1"/>
    <x v="0"/>
  </r>
  <r>
    <x v="218"/>
    <x v="14"/>
    <n v="3923"/>
    <n v="0.8"/>
    <n v="0.78800000000000003"/>
    <n v="0.74"/>
    <n v="32903.9"/>
    <n v="89"/>
    <x v="2"/>
    <x v="0"/>
    <x v="0"/>
  </r>
  <r>
    <x v="219"/>
    <x v="6"/>
    <n v="5693"/>
    <n v="0.748"/>
    <n v="0.74099999999999999"/>
    <n v="0.66800000000000004"/>
    <n v="22541.31"/>
    <n v="135"/>
    <x v="2"/>
    <x v="1"/>
    <x v="0"/>
  </r>
  <r>
    <x v="220"/>
    <x v="0"/>
    <n v="1931"/>
    <n v="0.78400000000000003"/>
    <n v="0.78200000000000003"/>
    <n v="0.71499999999999997"/>
    <n v="158703.96"/>
    <n v="77"/>
    <x v="0"/>
    <x v="1"/>
    <x v="0"/>
  </r>
  <r>
    <x v="221"/>
    <x v="1"/>
    <n v="11134"/>
    <n v="0.69299999999999995"/>
    <n v="0.69"/>
    <n v="0.59299999999999997"/>
    <n v="18864.13"/>
    <n v="127"/>
    <x v="0"/>
    <x v="2"/>
    <x v="0"/>
  </r>
  <r>
    <x v="222"/>
    <x v="6"/>
    <n v="3966"/>
    <n v="0.76300000000000001"/>
    <n v="0.75"/>
    <n v="0.70299999999999996"/>
    <n v="25539.56"/>
    <n v="91"/>
    <x v="2"/>
    <x v="1"/>
    <x v="0"/>
  </r>
  <r>
    <x v="223"/>
    <x v="0"/>
    <n v="5303"/>
    <n v="0.752"/>
    <n v="0.73399999999999999"/>
    <n v="0.68799999999999994"/>
    <n v="31158.75"/>
    <n v="114"/>
    <x v="0"/>
    <x v="1"/>
    <x v="0"/>
  </r>
  <r>
    <x v="224"/>
    <x v="0"/>
    <n v="5090"/>
    <n v="0.77800000000000002"/>
    <n v="0.753"/>
    <n v="0.72699999999999998"/>
    <n v="24968.65"/>
    <n v="117"/>
    <x v="0"/>
    <x v="1"/>
    <x v="0"/>
  </r>
  <r>
    <x v="225"/>
    <x v="7"/>
    <n v="11101"/>
    <n v="0.67700000000000005"/>
    <n v="0.65700000000000003"/>
    <n v="0.59399999999999997"/>
    <n v="15599.23"/>
    <n v="238"/>
    <x v="3"/>
    <x v="2"/>
    <x v="0"/>
  </r>
  <r>
    <x v="226"/>
    <x v="0"/>
    <n v="2561"/>
    <n v="0.79700000000000004"/>
    <n v="0.76700000000000002"/>
    <n v="0.75800000000000001"/>
    <n v="28882.59"/>
    <n v="76"/>
    <x v="0"/>
    <x v="1"/>
    <x v="0"/>
  </r>
  <r>
    <x v="227"/>
    <x v="6"/>
    <n v="4577"/>
    <n v="0.76"/>
    <n v="0.755"/>
    <n v="0.69799999999999995"/>
    <n v="28924.83"/>
    <n v="138"/>
    <x v="2"/>
    <x v="1"/>
    <x v="0"/>
  </r>
  <r>
    <x v="228"/>
    <x v="0"/>
    <n v="4198"/>
    <n v="0.79"/>
    <n v="0.754"/>
    <n v="0.755"/>
    <n v="38964.629999999997"/>
    <n v="90"/>
    <x v="0"/>
    <x v="1"/>
    <x v="0"/>
  </r>
  <r>
    <x v="229"/>
    <x v="7"/>
    <n v="10664"/>
    <n v="0.71"/>
    <n v="0.69499999999999995"/>
    <n v="0.64300000000000002"/>
    <n v="17514.189999999999"/>
    <n v="218"/>
    <x v="3"/>
    <x v="1"/>
    <x v="0"/>
  </r>
  <r>
    <x v="230"/>
    <x v="0"/>
    <n v="3102"/>
    <n v="0.8"/>
    <n v="0.78900000000000003"/>
    <n v="0.73599999999999999"/>
    <n v="32978.620000000003"/>
    <n v="75"/>
    <x v="0"/>
    <x v="0"/>
    <x v="0"/>
  </r>
  <r>
    <x v="231"/>
    <x v="0"/>
    <n v="3161"/>
    <n v="0.76400000000000001"/>
    <n v="0.74299999999999999"/>
    <n v="0.71699999999999997"/>
    <n v="36824.980000000003"/>
    <n v="54"/>
    <x v="0"/>
    <x v="1"/>
    <x v="0"/>
  </r>
  <r>
    <x v="232"/>
    <x v="1"/>
    <n v="26573"/>
    <n v="0.68400000000000005"/>
    <n v="0.66200000000000003"/>
    <n v="0.59799999999999998"/>
    <n v="16764.54"/>
    <n v="239"/>
    <x v="0"/>
    <x v="2"/>
    <x v="0"/>
  </r>
  <r>
    <x v="233"/>
    <x v="1"/>
    <n v="5420"/>
    <n v="0.71799999999999997"/>
    <n v="0.71399999999999997"/>
    <n v="0.61699999999999999"/>
    <n v="19748.080000000002"/>
    <n v="115"/>
    <x v="0"/>
    <x v="1"/>
    <x v="0"/>
  </r>
  <r>
    <x v="234"/>
    <x v="25"/>
    <n v="20851"/>
    <n v="0.752"/>
    <n v="0.73699999999999999"/>
    <n v="0.70799999999999996"/>
    <n v="24852.52"/>
    <n v="206"/>
    <x v="4"/>
    <x v="1"/>
    <x v="0"/>
  </r>
  <r>
    <x v="235"/>
    <x v="0"/>
    <n v="5998"/>
    <n v="0.77"/>
    <n v="0.71"/>
    <n v="0.754"/>
    <n v="37885.61"/>
    <n v="113"/>
    <x v="0"/>
    <x v="1"/>
    <x v="0"/>
  </r>
  <r>
    <x v="236"/>
    <x v="1"/>
    <n v="5801"/>
    <n v="0.71499999999999997"/>
    <n v="0.70299999999999996"/>
    <n v="0.63800000000000001"/>
    <n v="65107.78"/>
    <n v="110"/>
    <x v="0"/>
    <x v="1"/>
    <x v="0"/>
  </r>
  <r>
    <x v="237"/>
    <x v="4"/>
    <n v="4003"/>
    <n v="0.73"/>
    <n v="0.72299999999999998"/>
    <n v="0.628"/>
    <n v="28447.8"/>
    <n v="89"/>
    <x v="0"/>
    <x v="1"/>
    <x v="0"/>
  </r>
  <r>
    <x v="238"/>
    <x v="26"/>
    <n v="21370"/>
    <n v="0.72699999999999998"/>
    <n v="0.72899999999999998"/>
    <n v="0.66100000000000003"/>
    <n v="21543.65"/>
    <n v="308"/>
    <x v="4"/>
    <x v="1"/>
    <x v="0"/>
  </r>
  <r>
    <x v="239"/>
    <x v="15"/>
    <n v="19236"/>
    <n v="0.71799999999999997"/>
    <n v="0.69899999999999995"/>
    <n v="0.628"/>
    <n v="19215.53"/>
    <n v="251"/>
    <x v="0"/>
    <x v="1"/>
    <x v="0"/>
  </r>
  <r>
    <x v="240"/>
    <x v="0"/>
    <n v="13879"/>
    <n v="0.73499999999999999"/>
    <n v="0.7"/>
    <n v="0.67600000000000005"/>
    <n v="37832.19"/>
    <n v="184"/>
    <x v="0"/>
    <x v="1"/>
    <x v="0"/>
  </r>
  <r>
    <x v="241"/>
    <x v="3"/>
    <n v="4139"/>
    <n v="0.78"/>
    <n v="0.78200000000000003"/>
    <n v="0.71599999999999997"/>
    <n v="43052.17"/>
    <n v="124"/>
    <x v="2"/>
    <x v="1"/>
    <x v="0"/>
  </r>
  <r>
    <x v="242"/>
    <x v="4"/>
    <n v="3419"/>
    <n v="0.75800000000000001"/>
    <n v="0.73299999999999998"/>
    <n v="0.69"/>
    <n v="20401.060000000001"/>
    <n v="105"/>
    <x v="0"/>
    <x v="1"/>
    <x v="0"/>
  </r>
  <r>
    <x v="243"/>
    <x v="4"/>
    <n v="5015"/>
    <n v="0.77300000000000002"/>
    <n v="0.74"/>
    <n v="0.71599999999999997"/>
    <n v="33574.01"/>
    <n v="67"/>
    <x v="0"/>
    <x v="1"/>
    <x v="0"/>
  </r>
  <r>
    <x v="244"/>
    <x v="3"/>
    <n v="2219"/>
    <n v="0.7"/>
    <n v="0.71499999999999997"/>
    <n v="0.57799999999999996"/>
    <n v="27736.29"/>
    <n v="59"/>
    <x v="2"/>
    <x v="1"/>
    <x v="0"/>
  </r>
  <r>
    <x v="245"/>
    <x v="3"/>
    <n v="2528"/>
    <n v="0.7"/>
    <n v="0.71099999999999997"/>
    <n v="0.58499999999999996"/>
    <n v="24697.46"/>
    <n v="38"/>
    <x v="2"/>
    <x v="1"/>
    <x v="0"/>
  </r>
  <r>
    <x v="246"/>
    <x v="6"/>
    <n v="6568"/>
    <n v="0.74"/>
    <n v="0.74299999999999999"/>
    <n v="0.63900000000000001"/>
    <n v="125342.73"/>
    <n v="143"/>
    <x v="2"/>
    <x v="1"/>
    <x v="0"/>
  </r>
  <r>
    <x v="247"/>
    <x v="4"/>
    <n v="4292"/>
    <n v="0.77200000000000002"/>
    <n v="0.75600000000000001"/>
    <n v="0.70899999999999996"/>
    <n v="46098.25"/>
    <n v="73"/>
    <x v="0"/>
    <x v="1"/>
    <x v="0"/>
  </r>
  <r>
    <x v="248"/>
    <x v="14"/>
    <n v="2882"/>
    <n v="0.80200000000000005"/>
    <n v="0.79300000000000004"/>
    <n v="0.72699999999999998"/>
    <n v="33250.839999999997"/>
    <n v="72"/>
    <x v="2"/>
    <x v="0"/>
    <x v="0"/>
  </r>
  <r>
    <x v="249"/>
    <x v="10"/>
    <n v="29804"/>
    <n v="0.71799999999999997"/>
    <n v="0.71599999999999997"/>
    <n v="0.62"/>
    <n v="22514.94"/>
    <n v="323"/>
    <x v="1"/>
    <x v="1"/>
    <x v="0"/>
  </r>
  <r>
    <x v="250"/>
    <x v="0"/>
    <n v="4117"/>
    <n v="0.77200000000000002"/>
    <n v="0.747"/>
    <n v="0.70299999999999996"/>
    <n v="41724.54"/>
    <n v="45"/>
    <x v="0"/>
    <x v="1"/>
    <x v="0"/>
  </r>
  <r>
    <x v="251"/>
    <x v="3"/>
    <n v="5718"/>
    <n v="0.75700000000000001"/>
    <n v="0.749"/>
    <n v="0.67500000000000004"/>
    <n v="41565.54"/>
    <n v="86"/>
    <x v="2"/>
    <x v="1"/>
    <x v="0"/>
  </r>
  <r>
    <x v="252"/>
    <x v="4"/>
    <n v="5307"/>
    <n v="0.76"/>
    <n v="0.72899999999999998"/>
    <n v="0.67800000000000005"/>
    <n v="30167.41"/>
    <n v="113"/>
    <x v="0"/>
    <x v="1"/>
    <x v="0"/>
  </r>
  <r>
    <x v="253"/>
    <x v="3"/>
    <n v="3222"/>
    <n v="0.72099999999999997"/>
    <n v="0.74"/>
    <n v="0.60499999999999998"/>
    <n v="32918.160000000003"/>
    <n v="29"/>
    <x v="2"/>
    <x v="1"/>
    <x v="0"/>
  </r>
  <r>
    <x v="254"/>
    <x v="0"/>
    <n v="4408"/>
    <n v="0.73199999999999998"/>
    <n v="0.70199999999999996"/>
    <n v="0.69699999999999995"/>
    <n v="25871.65"/>
    <n v="103"/>
    <x v="0"/>
    <x v="1"/>
    <x v="0"/>
  </r>
  <r>
    <x v="255"/>
    <x v="1"/>
    <n v="5815"/>
    <n v="0.77300000000000002"/>
    <n v="0.78400000000000003"/>
    <n v="0.68899999999999995"/>
    <n v="35788.18"/>
    <n v="168"/>
    <x v="0"/>
    <x v="1"/>
    <x v="0"/>
  </r>
  <r>
    <x v="256"/>
    <x v="4"/>
    <n v="3559"/>
    <n v="0.74"/>
    <n v="0.73"/>
    <n v="0.66"/>
    <n v="28221.35"/>
    <n v="61"/>
    <x v="0"/>
    <x v="1"/>
    <x v="0"/>
  </r>
  <r>
    <x v="257"/>
    <x v="3"/>
    <n v="5380"/>
    <n v="0.74"/>
    <n v="0.73899999999999999"/>
    <n v="0.64700000000000002"/>
    <n v="21930.77"/>
    <n v="117"/>
    <x v="2"/>
    <x v="1"/>
    <x v="0"/>
  </r>
  <r>
    <x v="258"/>
    <x v="0"/>
    <n v="3558"/>
    <n v="0.72799999999999998"/>
    <n v="0.71299999999999997"/>
    <n v="0.66800000000000004"/>
    <n v="178670.47"/>
    <n v="61"/>
    <x v="0"/>
    <x v="1"/>
    <x v="0"/>
  </r>
  <r>
    <x v="259"/>
    <x v="0"/>
    <n v="2367"/>
    <n v="0.77300000000000002"/>
    <n v="0.73699999999999999"/>
    <n v="0.72399999999999998"/>
    <n v="35365.769999999997"/>
    <n v="37"/>
    <x v="0"/>
    <x v="1"/>
    <x v="0"/>
  </r>
  <r>
    <x v="260"/>
    <x v="0"/>
    <n v="2372"/>
    <n v="0.75"/>
    <n v="0.74399999999999999"/>
    <n v="0.66900000000000004"/>
    <n v="29907.83"/>
    <n v="34"/>
    <x v="0"/>
    <x v="1"/>
    <x v="0"/>
  </r>
  <r>
    <x v="261"/>
    <x v="6"/>
    <n v="4403"/>
    <n v="0.745"/>
    <n v="0.73"/>
    <n v="0.66400000000000003"/>
    <n v="30318.28"/>
    <n v="115"/>
    <x v="2"/>
    <x v="1"/>
    <x v="0"/>
  </r>
  <r>
    <x v="262"/>
    <x v="13"/>
    <n v="5734"/>
    <n v="0.74"/>
    <n v="0.752"/>
    <n v="0.64500000000000002"/>
    <n v="79911.850000000006"/>
    <n v="76"/>
    <x v="1"/>
    <x v="1"/>
    <x v="0"/>
  </r>
  <r>
    <x v="263"/>
    <x v="15"/>
    <n v="8222"/>
    <n v="0.746"/>
    <n v="0.73299999999999998"/>
    <n v="0.67700000000000005"/>
    <n v="22904.87"/>
    <n v="188"/>
    <x v="0"/>
    <x v="1"/>
    <x v="0"/>
  </r>
  <r>
    <x v="264"/>
    <x v="6"/>
    <n v="6613"/>
    <n v="0.75"/>
    <n v="0.76100000000000001"/>
    <n v="0.66600000000000004"/>
    <n v="41998.58"/>
    <n v="120"/>
    <x v="2"/>
    <x v="1"/>
    <x v="0"/>
  </r>
  <r>
    <x v="265"/>
    <x v="0"/>
    <n v="9833"/>
    <n v="0.73799999999999999"/>
    <n v="0.69099999999999995"/>
    <n v="0.70299999999999996"/>
    <n v="15304.53"/>
    <n v="112"/>
    <x v="0"/>
    <x v="1"/>
    <x v="0"/>
  </r>
  <r>
    <x v="266"/>
    <x v="6"/>
    <n v="3692"/>
    <n v="0.77400000000000002"/>
    <n v="0.75800000000000001"/>
    <n v="0.72599999999999998"/>
    <n v="32465.67"/>
    <n v="104"/>
    <x v="2"/>
    <x v="1"/>
    <x v="0"/>
  </r>
  <r>
    <x v="267"/>
    <x v="0"/>
    <n v="4749"/>
    <n v="0.745"/>
    <n v="0.71599999999999997"/>
    <n v="0.70099999999999996"/>
    <n v="16454.23"/>
    <n v="75"/>
    <x v="0"/>
    <x v="1"/>
    <x v="0"/>
  </r>
  <r>
    <x v="268"/>
    <x v="0"/>
    <n v="1917"/>
    <n v="0.76800000000000002"/>
    <n v="0.746"/>
    <n v="0.70699999999999996"/>
    <n v="35154.660000000003"/>
    <n v="50"/>
    <x v="0"/>
    <x v="1"/>
    <x v="0"/>
  </r>
  <r>
    <x v="269"/>
    <x v="14"/>
    <n v="7486"/>
    <n v="0.75700000000000001"/>
    <n v="0.752"/>
    <n v="0.67200000000000004"/>
    <n v="27123.360000000001"/>
    <n v="153"/>
    <x v="2"/>
    <x v="1"/>
    <x v="0"/>
  </r>
  <r>
    <x v="270"/>
    <x v="1"/>
    <n v="4115"/>
    <n v="0.73"/>
    <n v="0.71599999999999997"/>
    <n v="0.64900000000000002"/>
    <n v="25987.98"/>
    <n v="117"/>
    <x v="0"/>
    <x v="1"/>
    <x v="0"/>
  </r>
  <r>
    <x v="271"/>
    <x v="0"/>
    <n v="1650"/>
    <n v="0.78"/>
    <n v="0.752"/>
    <n v="0.73699999999999999"/>
    <n v="24326.29"/>
    <n v="43"/>
    <x v="0"/>
    <x v="1"/>
    <x v="0"/>
  </r>
  <r>
    <x v="272"/>
    <x v="16"/>
    <n v="13799"/>
    <n v="0.72"/>
    <n v="0.69399999999999995"/>
    <n v="0.66300000000000003"/>
    <n v="19714.79"/>
    <n v="185"/>
    <x v="3"/>
    <x v="1"/>
    <x v="0"/>
  </r>
  <r>
    <x v="273"/>
    <x v="0"/>
    <n v="13035"/>
    <n v="0.73499999999999999"/>
    <n v="0.68700000000000006"/>
    <n v="0.67700000000000005"/>
    <n v="53634.91"/>
    <n v="96"/>
    <x v="0"/>
    <x v="1"/>
    <x v="0"/>
  </r>
  <r>
    <x v="274"/>
    <x v="0"/>
    <n v="1724"/>
    <n v="0.76500000000000001"/>
    <n v="0.76800000000000002"/>
    <n v="0.69399999999999995"/>
    <n v="30266.17"/>
    <n v="29"/>
    <x v="0"/>
    <x v="1"/>
    <x v="0"/>
  </r>
  <r>
    <x v="275"/>
    <x v="3"/>
    <n v="3276"/>
    <n v="0.78"/>
    <n v="0.78600000000000003"/>
    <n v="0.70699999999999996"/>
    <n v="36686.17"/>
    <n v="112"/>
    <x v="2"/>
    <x v="1"/>
    <x v="0"/>
  </r>
  <r>
    <x v="276"/>
    <x v="4"/>
    <n v="3607"/>
    <n v="0.75800000000000001"/>
    <n v="0.72399999999999998"/>
    <n v="0.70799999999999996"/>
    <n v="29336.66"/>
    <n v="78"/>
    <x v="0"/>
    <x v="1"/>
    <x v="0"/>
  </r>
  <r>
    <x v="277"/>
    <x v="0"/>
    <n v="3278"/>
    <n v="0.75"/>
    <n v="0.74099999999999999"/>
    <n v="0.67900000000000005"/>
    <n v="20447.3"/>
    <n v="49"/>
    <x v="0"/>
    <x v="1"/>
    <x v="0"/>
  </r>
  <r>
    <x v="278"/>
    <x v="1"/>
    <n v="5535"/>
    <n v="0.76500000000000001"/>
    <n v="0.76100000000000001"/>
    <n v="0.69199999999999995"/>
    <n v="39078.14"/>
    <n v="129"/>
    <x v="0"/>
    <x v="1"/>
    <x v="0"/>
  </r>
  <r>
    <x v="279"/>
    <x v="0"/>
    <n v="1887"/>
    <n v="0.753"/>
    <n v="0.75900000000000001"/>
    <n v="0.68300000000000005"/>
    <n v="95399.47"/>
    <n v="34"/>
    <x v="0"/>
    <x v="1"/>
    <x v="0"/>
  </r>
  <r>
    <x v="280"/>
    <x v="4"/>
    <n v="4503"/>
    <n v="0.74"/>
    <n v="0.745"/>
    <n v="0.64400000000000002"/>
    <n v="27602.09"/>
    <n v="56"/>
    <x v="0"/>
    <x v="1"/>
    <x v="0"/>
  </r>
  <r>
    <x v="281"/>
    <x v="6"/>
    <n v="12050"/>
    <n v="0.73299999999999998"/>
    <n v="0.71499999999999997"/>
    <n v="0.63200000000000001"/>
    <n v="19883.099999999999"/>
    <n v="156"/>
    <x v="2"/>
    <x v="1"/>
    <x v="0"/>
  </r>
  <r>
    <x v="282"/>
    <x v="0"/>
    <n v="4661"/>
    <n v="0.78"/>
    <n v="0.74"/>
    <n v="0.749"/>
    <n v="27897.02"/>
    <n v="84"/>
    <x v="0"/>
    <x v="1"/>
    <x v="0"/>
  </r>
  <r>
    <x v="283"/>
    <x v="0"/>
    <n v="749"/>
    <n v="0.76300000000000001"/>
    <n v="0.73599999999999999"/>
    <n v="0.72"/>
    <n v="30970.21"/>
    <n v="6"/>
    <x v="0"/>
    <x v="1"/>
    <x v="0"/>
  </r>
  <r>
    <x v="284"/>
    <x v="0"/>
    <n v="1427"/>
    <n v="0.747"/>
    <n v="0.70099999999999996"/>
    <n v="0.70399999999999996"/>
    <n v="29350.05"/>
    <n v="26"/>
    <x v="0"/>
    <x v="1"/>
    <x v="0"/>
  </r>
  <r>
    <x v="285"/>
    <x v="0"/>
    <n v="2304"/>
    <n v="0.76200000000000001"/>
    <n v="0.74"/>
    <n v="0.70599999999999996"/>
    <n v="28983.75"/>
    <n v="51"/>
    <x v="0"/>
    <x v="1"/>
    <x v="0"/>
  </r>
  <r>
    <x v="286"/>
    <x v="4"/>
    <n v="3754"/>
    <n v="0.75800000000000001"/>
    <n v="0.749"/>
    <n v="0.68500000000000005"/>
    <n v="28368.39"/>
    <n v="94"/>
    <x v="0"/>
    <x v="1"/>
    <x v="0"/>
  </r>
  <r>
    <x v="287"/>
    <x v="12"/>
    <n v="15704"/>
    <n v="0.69099999999999995"/>
    <n v="0.63200000000000001"/>
    <n v="0.64800000000000002"/>
    <n v="15531.42"/>
    <n v="410"/>
    <x v="4"/>
    <x v="2"/>
    <x v="0"/>
  </r>
  <r>
    <x v="288"/>
    <x v="4"/>
    <n v="1627"/>
    <n v="0.73599999999999999"/>
    <n v="0.73899999999999999"/>
    <n v="0.63200000000000001"/>
    <n v="20738.29"/>
    <n v="32"/>
    <x v="0"/>
    <x v="1"/>
    <x v="0"/>
  </r>
  <r>
    <x v="289"/>
    <x v="1"/>
    <n v="4591"/>
    <n v="0.73299999999999998"/>
    <n v="0.72299999999999998"/>
    <n v="0.66500000000000004"/>
    <n v="20436.21"/>
    <n v="80"/>
    <x v="0"/>
    <x v="1"/>
    <x v="0"/>
  </r>
  <r>
    <x v="290"/>
    <x v="0"/>
    <n v="2420"/>
    <n v="0.76200000000000001"/>
    <n v="0.748"/>
    <n v="0.69799999999999995"/>
    <n v="30038.14"/>
    <n v="58"/>
    <x v="0"/>
    <x v="1"/>
    <x v="0"/>
  </r>
  <r>
    <x v="291"/>
    <x v="14"/>
    <n v="3800"/>
    <n v="0.73499999999999999"/>
    <n v="0.72799999999999998"/>
    <n v="0.62"/>
    <n v="35548.519999999997"/>
    <n v="40"/>
    <x v="2"/>
    <x v="1"/>
    <x v="0"/>
  </r>
  <r>
    <x v="292"/>
    <x v="14"/>
    <n v="2727"/>
    <n v="0.78200000000000003"/>
    <n v="0.76300000000000001"/>
    <n v="0.71899999999999997"/>
    <n v="32369.89"/>
    <n v="99"/>
    <x v="2"/>
    <x v="1"/>
    <x v="0"/>
  </r>
  <r>
    <x v="293"/>
    <x v="0"/>
    <n v="1979"/>
    <n v="0.77400000000000002"/>
    <n v="0.74399999999999999"/>
    <n v="0.71699999999999997"/>
    <n v="30971.46"/>
    <n v="63"/>
    <x v="0"/>
    <x v="1"/>
    <x v="0"/>
  </r>
  <r>
    <x v="294"/>
    <x v="0"/>
    <n v="2852"/>
    <n v="0.76200000000000001"/>
    <n v="0.75600000000000001"/>
    <n v="0.70899999999999996"/>
    <n v="28127.42"/>
    <n v="61"/>
    <x v="0"/>
    <x v="1"/>
    <x v="0"/>
  </r>
  <r>
    <x v="295"/>
    <x v="7"/>
    <n v="7405"/>
    <n v="0.69"/>
    <n v="0.68799999999999994"/>
    <n v="0.59"/>
    <n v="21743.84"/>
    <n v="153"/>
    <x v="3"/>
    <x v="2"/>
    <x v="0"/>
  </r>
  <r>
    <x v="296"/>
    <x v="0"/>
    <n v="3289"/>
    <n v="0.75"/>
    <n v="0.73"/>
    <n v="0.67500000000000004"/>
    <n v="18066.2"/>
    <n v="58"/>
    <x v="0"/>
    <x v="1"/>
    <x v="0"/>
  </r>
  <r>
    <x v="297"/>
    <x v="0"/>
    <n v="2483"/>
    <n v="0.79"/>
    <n v="0.755"/>
    <n v="0.76200000000000001"/>
    <n v="48867.19"/>
    <n v="55"/>
    <x v="0"/>
    <x v="1"/>
    <x v="0"/>
  </r>
  <r>
    <x v="298"/>
    <x v="0"/>
    <n v="2373"/>
    <n v="0.76200000000000001"/>
    <n v="0.75"/>
    <n v="0.69899999999999995"/>
    <n v="84277.15"/>
    <n v="61"/>
    <x v="0"/>
    <x v="1"/>
    <x v="0"/>
  </r>
  <r>
    <x v="299"/>
    <x v="4"/>
    <n v="11043"/>
    <n v="0.71499999999999997"/>
    <n v="0.68200000000000005"/>
    <n v="0.625"/>
    <n v="15182.19"/>
    <n v="119"/>
    <x v="0"/>
    <x v="1"/>
    <x v="0"/>
  </r>
  <r>
    <x v="300"/>
    <x v="9"/>
    <n v="13064"/>
    <n v="0.69"/>
    <n v="0.61699999999999999"/>
    <n v="0.66500000000000004"/>
    <n v="36223.879999999997"/>
    <n v="171"/>
    <x v="3"/>
    <x v="2"/>
    <x v="0"/>
  </r>
  <r>
    <x v="301"/>
    <x v="1"/>
    <n v="3864"/>
    <n v="0.72499999999999998"/>
    <n v="0.72499999999999998"/>
    <n v="0.65600000000000003"/>
    <n v="45958.79"/>
    <n v="97"/>
    <x v="0"/>
    <x v="1"/>
    <x v="0"/>
  </r>
  <r>
    <x v="302"/>
    <x v="0"/>
    <n v="5630"/>
    <n v="0.76700000000000002"/>
    <n v="0.72"/>
    <n v="0.747"/>
    <n v="36917.03"/>
    <n v="81"/>
    <x v="0"/>
    <x v="1"/>
    <x v="0"/>
  </r>
  <r>
    <x v="303"/>
    <x v="0"/>
    <n v="1909"/>
    <n v="0.74"/>
    <n v="0.73499999999999999"/>
    <n v="0.69499999999999995"/>
    <n v="27514.47"/>
    <n v="39"/>
    <x v="0"/>
    <x v="1"/>
    <x v="0"/>
  </r>
  <r>
    <x v="304"/>
    <x v="0"/>
    <n v="2431"/>
    <n v="0.75900000000000001"/>
    <n v="0.748"/>
    <n v="0.68"/>
    <n v="27010.39"/>
    <n v="79"/>
    <x v="0"/>
    <x v="1"/>
    <x v="0"/>
  </r>
  <r>
    <x v="305"/>
    <x v="7"/>
    <n v="6649"/>
    <n v="0.68"/>
    <n v="0.68100000000000005"/>
    <n v="0.59199999999999997"/>
    <n v="20452.72"/>
    <n v="169"/>
    <x v="3"/>
    <x v="2"/>
    <x v="0"/>
  </r>
  <r>
    <x v="306"/>
    <x v="0"/>
    <n v="2213"/>
    <n v="0.77900000000000003"/>
    <n v="0.76200000000000001"/>
    <n v="0.70199999999999996"/>
    <n v="54270.98"/>
    <n v="32"/>
    <x v="0"/>
    <x v="1"/>
    <x v="0"/>
  </r>
  <r>
    <x v="307"/>
    <x v="6"/>
    <n v="4748"/>
    <n v="0.73"/>
    <n v="0.72399999999999998"/>
    <n v="0.65100000000000002"/>
    <n v="34469.94"/>
    <n v="87"/>
    <x v="2"/>
    <x v="1"/>
    <x v="0"/>
  </r>
  <r>
    <x v="308"/>
    <x v="5"/>
    <n v="12964"/>
    <n v="0.73199999999999998"/>
    <n v="0.67300000000000004"/>
    <n v="0.70299999999999996"/>
    <n v="11720.31"/>
    <n v="193"/>
    <x v="3"/>
    <x v="1"/>
    <x v="0"/>
  </r>
  <r>
    <x v="309"/>
    <x v="0"/>
    <n v="2509"/>
    <n v="0.75"/>
    <n v="0.73599999999999999"/>
    <n v="0.69599999999999995"/>
    <n v="31674.93"/>
    <n v="64"/>
    <x v="0"/>
    <x v="1"/>
    <x v="0"/>
  </r>
  <r>
    <x v="310"/>
    <x v="0"/>
    <n v="1858"/>
    <n v="0.78"/>
    <n v="0.75"/>
    <n v="0.73"/>
    <n v="26810.58"/>
    <n v="54"/>
    <x v="0"/>
    <x v="1"/>
    <x v="0"/>
  </r>
  <r>
    <x v="311"/>
    <x v="0"/>
    <n v="2616"/>
    <n v="0.748"/>
    <n v="0.72699999999999998"/>
    <n v="0.69599999999999995"/>
    <n v="24057.32"/>
    <n v="67"/>
    <x v="0"/>
    <x v="1"/>
    <x v="0"/>
  </r>
  <r>
    <x v="312"/>
    <x v="0"/>
    <n v="1061"/>
    <n v="0.7"/>
    <n v="0.71799999999999997"/>
    <n v="0.57599999999999996"/>
    <n v="39295.21"/>
    <n v="24"/>
    <x v="0"/>
    <x v="1"/>
    <x v="0"/>
  </r>
  <r>
    <x v="313"/>
    <x v="0"/>
    <n v="2054"/>
    <n v="0.76200000000000001"/>
    <n v="0.74399999999999999"/>
    <n v="0.68600000000000005"/>
    <n v="42021.86"/>
    <n v="58"/>
    <x v="0"/>
    <x v="1"/>
    <x v="0"/>
  </r>
  <r>
    <x v="314"/>
    <x v="0"/>
    <n v="3576"/>
    <n v="0.79"/>
    <n v="0.76700000000000002"/>
    <n v="0.72299999999999998"/>
    <n v="17441.73"/>
    <n v="70"/>
    <x v="0"/>
    <x v="1"/>
    <x v="0"/>
  </r>
  <r>
    <x v="315"/>
    <x v="4"/>
    <n v="1939"/>
    <n v="0.75900000000000001"/>
    <n v="0.746"/>
    <n v="0.67300000000000004"/>
    <n v="20315.79"/>
    <n v="54"/>
    <x v="0"/>
    <x v="1"/>
    <x v="0"/>
  </r>
  <r>
    <x v="316"/>
    <x v="4"/>
    <n v="6144"/>
    <n v="0.70099999999999996"/>
    <n v="0.69799999999999995"/>
    <n v="0.59799999999999998"/>
    <n v="16582.169999999998"/>
    <n v="137"/>
    <x v="0"/>
    <x v="1"/>
    <x v="0"/>
  </r>
  <r>
    <x v="317"/>
    <x v="0"/>
    <n v="6560"/>
    <n v="0.76"/>
    <n v="0.73799999999999999"/>
    <n v="0.70599999999999996"/>
    <n v="28454.959999999999"/>
    <n v="53"/>
    <x v="0"/>
    <x v="1"/>
    <x v="0"/>
  </r>
  <r>
    <x v="318"/>
    <x v="5"/>
    <n v="7277"/>
    <n v="0.66400000000000003"/>
    <n v="0.66200000000000003"/>
    <n v="0.55600000000000005"/>
    <n v="15200.55"/>
    <n v="127"/>
    <x v="3"/>
    <x v="2"/>
    <x v="0"/>
  </r>
  <r>
    <x v="319"/>
    <x v="3"/>
    <n v="6811"/>
    <n v="0.72599999999999998"/>
    <n v="0.72599999999999998"/>
    <n v="0.624"/>
    <n v="22514.85"/>
    <n v="109"/>
    <x v="2"/>
    <x v="1"/>
    <x v="0"/>
  </r>
  <r>
    <x v="320"/>
    <x v="0"/>
    <n v="1282"/>
    <n v="0.79"/>
    <n v="0.77200000000000002"/>
    <n v="0.75"/>
    <n v="32838.699999999997"/>
    <n v="32"/>
    <x v="0"/>
    <x v="1"/>
    <x v="0"/>
  </r>
  <r>
    <x v="321"/>
    <x v="0"/>
    <n v="4248"/>
    <n v="0.77"/>
    <n v="0.73599999999999999"/>
    <n v="0.71299999999999997"/>
    <n v="26852.97"/>
    <n v="108"/>
    <x v="0"/>
    <x v="1"/>
    <x v="0"/>
  </r>
  <r>
    <x v="322"/>
    <x v="4"/>
    <n v="2573"/>
    <n v="0.72"/>
    <n v="0.71399999999999997"/>
    <n v="0.60799999999999998"/>
    <n v="24700.71"/>
    <n v="68"/>
    <x v="0"/>
    <x v="1"/>
    <x v="0"/>
  </r>
  <r>
    <x v="323"/>
    <x v="0"/>
    <n v="1866"/>
    <n v="0.78200000000000003"/>
    <n v="0.75800000000000001"/>
    <n v="0.73899999999999999"/>
    <n v="37056.839999999997"/>
    <n v="48"/>
    <x v="0"/>
    <x v="1"/>
    <x v="0"/>
  </r>
  <r>
    <x v="324"/>
    <x v="0"/>
    <n v="4131"/>
    <n v="0.76900000000000002"/>
    <n v="0.73299999999999998"/>
    <n v="0.73899999999999999"/>
    <n v="20515.77"/>
    <n v="84"/>
    <x v="0"/>
    <x v="1"/>
    <x v="0"/>
  </r>
  <r>
    <x v="325"/>
    <x v="4"/>
    <n v="3060"/>
    <n v="0.74099999999999999"/>
    <n v="0.72099999999999997"/>
    <n v="0.67700000000000005"/>
    <n v="39001.79"/>
    <n v="94"/>
    <x v="0"/>
    <x v="1"/>
    <x v="0"/>
  </r>
  <r>
    <x v="326"/>
    <x v="0"/>
    <n v="3998"/>
    <n v="0.79"/>
    <n v="0.74199999999999999"/>
    <n v="0.75800000000000001"/>
    <n v="24424.5"/>
    <n v="86"/>
    <x v="0"/>
    <x v="1"/>
    <x v="0"/>
  </r>
  <r>
    <x v="327"/>
    <x v="1"/>
    <n v="8849"/>
    <n v="0.73699999999999999"/>
    <n v="0.70399999999999996"/>
    <n v="0.67800000000000005"/>
    <n v="13396.88"/>
    <n v="75"/>
    <x v="0"/>
    <x v="1"/>
    <x v="0"/>
  </r>
  <r>
    <x v="328"/>
    <x v="4"/>
    <n v="3936"/>
    <n v="0.72499999999999998"/>
    <n v="0.71499999999999997"/>
    <n v="0.628"/>
    <n v="27044.16"/>
    <n v="75"/>
    <x v="0"/>
    <x v="1"/>
    <x v="0"/>
  </r>
  <r>
    <x v="329"/>
    <x v="15"/>
    <n v="6525"/>
    <n v="0.72"/>
    <n v="0.72099999999999997"/>
    <n v="0.63"/>
    <n v="31705.48"/>
    <n v="102"/>
    <x v="0"/>
    <x v="1"/>
    <x v="0"/>
  </r>
  <r>
    <x v="330"/>
    <x v="14"/>
    <n v="2761"/>
    <n v="0.8"/>
    <n v="0.77700000000000002"/>
    <n v="0.75600000000000001"/>
    <n v="39910.160000000003"/>
    <n v="69"/>
    <x v="2"/>
    <x v="0"/>
    <x v="0"/>
  </r>
  <r>
    <x v="331"/>
    <x v="0"/>
    <n v="1957"/>
    <n v="0.73699999999999999"/>
    <n v="0.72099999999999997"/>
    <n v="0.64300000000000002"/>
    <n v="21192.61"/>
    <n v="30"/>
    <x v="0"/>
    <x v="1"/>
    <x v="0"/>
  </r>
  <r>
    <x v="332"/>
    <x v="3"/>
    <n v="4064"/>
    <n v="0.754"/>
    <n v="0.76900000000000002"/>
    <n v="0.66200000000000003"/>
    <n v="40413.26"/>
    <n v="93"/>
    <x v="2"/>
    <x v="1"/>
    <x v="0"/>
  </r>
  <r>
    <x v="333"/>
    <x v="14"/>
    <n v="2123"/>
    <n v="0.77500000000000002"/>
    <n v="0.76"/>
    <n v="0.71099999999999997"/>
    <n v="31147.64"/>
    <n v="69"/>
    <x v="2"/>
    <x v="1"/>
    <x v="0"/>
  </r>
  <r>
    <x v="334"/>
    <x v="0"/>
    <n v="757"/>
    <n v="0.73599999999999999"/>
    <n v="0.72499999999999998"/>
    <n v="0.65800000000000003"/>
    <n v="18466.68"/>
    <n v="18"/>
    <x v="0"/>
    <x v="1"/>
    <x v="0"/>
  </r>
  <r>
    <x v="335"/>
    <x v="1"/>
    <n v="2996"/>
    <n v="0.73799999999999999"/>
    <n v="0.71299999999999997"/>
    <n v="0.66600000000000004"/>
    <n v="27254.799999999999"/>
    <n v="82"/>
    <x v="0"/>
    <x v="1"/>
    <x v="0"/>
  </r>
  <r>
    <x v="336"/>
    <x v="4"/>
    <n v="2285"/>
    <n v="0.73"/>
    <n v="0.73699999999999999"/>
    <n v="0.63800000000000001"/>
    <n v="52884.26"/>
    <n v="75"/>
    <x v="0"/>
    <x v="1"/>
    <x v="0"/>
  </r>
  <r>
    <x v="337"/>
    <x v="3"/>
    <n v="1675"/>
    <n v="0.70799999999999996"/>
    <n v="0.71499999999999997"/>
    <n v="0.58499999999999996"/>
    <n v="29405.65"/>
    <n v="35"/>
    <x v="2"/>
    <x v="1"/>
    <x v="0"/>
  </r>
  <r>
    <x v="338"/>
    <x v="3"/>
    <n v="3427"/>
    <n v="0.77800000000000002"/>
    <n v="0.79600000000000004"/>
    <n v="0.70399999999999996"/>
    <n v="44199.92"/>
    <n v="109"/>
    <x v="2"/>
    <x v="1"/>
    <x v="0"/>
  </r>
  <r>
    <x v="339"/>
    <x v="0"/>
    <n v="2415"/>
    <n v="0.78"/>
    <n v="0.75700000000000001"/>
    <n v="0.72799999999999998"/>
    <n v="45941.81"/>
    <n v="69"/>
    <x v="0"/>
    <x v="1"/>
    <x v="0"/>
  </r>
  <r>
    <x v="340"/>
    <x v="4"/>
    <n v="2562"/>
    <n v="0.755"/>
    <n v="0.72899999999999998"/>
    <n v="0.67600000000000005"/>
    <n v="21743.96"/>
    <n v="49"/>
    <x v="0"/>
    <x v="1"/>
    <x v="0"/>
  </r>
  <r>
    <x v="341"/>
    <x v="0"/>
    <n v="6601"/>
    <n v="0.73099999999999998"/>
    <n v="0.70199999999999996"/>
    <n v="0.65400000000000003"/>
    <n v="16661.580000000002"/>
    <n v="91"/>
    <x v="0"/>
    <x v="1"/>
    <x v="0"/>
  </r>
  <r>
    <x v="342"/>
    <x v="9"/>
    <n v="15801"/>
    <n v="0.69"/>
    <n v="0.64400000000000002"/>
    <n v="0.64200000000000002"/>
    <n v="15604.19"/>
    <n v="226"/>
    <x v="3"/>
    <x v="2"/>
    <x v="0"/>
  </r>
  <r>
    <x v="343"/>
    <x v="4"/>
    <n v="3989"/>
    <n v="0.77"/>
    <n v="0.73699999999999999"/>
    <n v="0.74199999999999999"/>
    <n v="29862.73"/>
    <n v="88"/>
    <x v="0"/>
    <x v="1"/>
    <x v="0"/>
  </r>
  <r>
    <x v="344"/>
    <x v="0"/>
    <n v="1168"/>
    <n v="0.78400000000000003"/>
    <n v="0.76300000000000001"/>
    <n v="0.751"/>
    <n v="30257.7"/>
    <n v="46"/>
    <x v="0"/>
    <x v="1"/>
    <x v="0"/>
  </r>
  <r>
    <x v="345"/>
    <x v="0"/>
    <n v="2446"/>
    <n v="0.747"/>
    <n v="0.73799999999999999"/>
    <n v="0.66700000000000004"/>
    <n v="23270.16"/>
    <n v="31"/>
    <x v="0"/>
    <x v="1"/>
    <x v="0"/>
  </r>
  <r>
    <x v="346"/>
    <x v="12"/>
    <n v="15327"/>
    <n v="0.67"/>
    <n v="0.67300000000000004"/>
    <n v="0.56399999999999995"/>
    <n v="28020.9"/>
    <n v="283"/>
    <x v="4"/>
    <x v="2"/>
    <x v="0"/>
  </r>
  <r>
    <x v="347"/>
    <x v="0"/>
    <n v="1607"/>
    <n v="0.77800000000000002"/>
    <n v="0.76400000000000001"/>
    <n v="0.69799999999999995"/>
    <n v="42709.38"/>
    <n v="48"/>
    <x v="0"/>
    <x v="1"/>
    <x v="0"/>
  </r>
  <r>
    <x v="348"/>
    <x v="0"/>
    <n v="801"/>
    <n v="0.72"/>
    <n v="0.69699999999999995"/>
    <n v="0.63100000000000001"/>
    <n v="32957.629999999997"/>
    <n v="10"/>
    <x v="0"/>
    <x v="1"/>
    <x v="0"/>
  </r>
  <r>
    <x v="349"/>
    <x v="0"/>
    <n v="1131"/>
    <n v="0.71299999999999997"/>
    <n v="0.69299999999999995"/>
    <n v="0.63300000000000001"/>
    <n v="21481.97"/>
    <n v="19"/>
    <x v="0"/>
    <x v="1"/>
    <x v="0"/>
  </r>
  <r>
    <x v="350"/>
    <x v="20"/>
    <n v="9657"/>
    <n v="0.752"/>
    <n v="0.72699999999999998"/>
    <n v="0.71199999999999997"/>
    <n v="21981.279999999999"/>
    <n v="115"/>
    <x v="4"/>
    <x v="1"/>
    <x v="0"/>
  </r>
  <r>
    <x v="351"/>
    <x v="0"/>
    <n v="5931"/>
    <n v="0.75900000000000001"/>
    <n v="0.72"/>
    <n v="0.70499999999999996"/>
    <n v="20044.5"/>
    <n v="66"/>
    <x v="0"/>
    <x v="1"/>
    <x v="0"/>
  </r>
  <r>
    <x v="352"/>
    <x v="1"/>
    <n v="1918"/>
    <n v="0.71"/>
    <n v="0.70499999999999996"/>
    <n v="0.62"/>
    <n v="26627.87"/>
    <n v="75"/>
    <x v="0"/>
    <x v="1"/>
    <x v="0"/>
  </r>
  <r>
    <x v="353"/>
    <x v="3"/>
    <n v="4604"/>
    <n v="0.73"/>
    <n v="0.73199999999999998"/>
    <n v="0.63900000000000001"/>
    <n v="56111.13"/>
    <n v="62"/>
    <x v="2"/>
    <x v="1"/>
    <x v="0"/>
  </r>
  <r>
    <x v="354"/>
    <x v="0"/>
    <n v="3620"/>
    <n v="0.75"/>
    <n v="0.71299999999999997"/>
    <n v="0.70799999999999996"/>
    <n v="15691.8"/>
    <n v="73"/>
    <x v="0"/>
    <x v="1"/>
    <x v="0"/>
  </r>
  <r>
    <x v="355"/>
    <x v="0"/>
    <n v="1427"/>
    <n v="0.79"/>
    <n v="0.76200000000000001"/>
    <n v="0.73899999999999999"/>
    <n v="38128.22"/>
    <n v="34"/>
    <x v="0"/>
    <x v="1"/>
    <x v="0"/>
  </r>
  <r>
    <x v="356"/>
    <x v="4"/>
    <n v="2635"/>
    <n v="0.74199999999999999"/>
    <n v="0.70499999999999996"/>
    <n v="0.66400000000000003"/>
    <n v="35859.82"/>
    <n v="48"/>
    <x v="0"/>
    <x v="1"/>
    <x v="0"/>
  </r>
  <r>
    <x v="357"/>
    <x v="4"/>
    <n v="2963"/>
    <n v="0.72199999999999998"/>
    <n v="0.73499999999999999"/>
    <n v="0.61299999999999999"/>
    <n v="23236.560000000001"/>
    <n v="84"/>
    <x v="0"/>
    <x v="1"/>
    <x v="0"/>
  </r>
  <r>
    <x v="358"/>
    <x v="9"/>
    <n v="10271"/>
    <n v="0.71"/>
    <n v="0.64700000000000002"/>
    <n v="0.67500000000000004"/>
    <n v="20258.09"/>
    <n v="160"/>
    <x v="3"/>
    <x v="1"/>
    <x v="0"/>
  </r>
  <r>
    <x v="359"/>
    <x v="0"/>
    <n v="1495"/>
    <n v="0.76900000000000002"/>
    <n v="0.75"/>
    <n v="0.70099999999999996"/>
    <n v="24386.639999999999"/>
    <n v="44"/>
    <x v="0"/>
    <x v="1"/>
    <x v="0"/>
  </r>
  <r>
    <x v="360"/>
    <x v="0"/>
    <n v="1661"/>
    <n v="0.77700000000000002"/>
    <n v="0.78300000000000003"/>
    <n v="0.69699999999999995"/>
    <n v="250827.01"/>
    <n v="39"/>
    <x v="0"/>
    <x v="1"/>
    <x v="0"/>
  </r>
  <r>
    <x v="361"/>
    <x v="12"/>
    <n v="5847"/>
    <n v="0.66500000000000004"/>
    <n v="0.66200000000000003"/>
    <n v="0.54800000000000004"/>
    <n v="22492.43"/>
    <n v="74"/>
    <x v="4"/>
    <x v="2"/>
    <x v="0"/>
  </r>
  <r>
    <x v="362"/>
    <x v="6"/>
    <n v="1251"/>
    <n v="0.76800000000000002"/>
    <n v="0.76"/>
    <n v="0.68899999999999995"/>
    <n v="62619.57"/>
    <n v="53"/>
    <x v="2"/>
    <x v="1"/>
    <x v="0"/>
  </r>
  <r>
    <x v="363"/>
    <x v="4"/>
    <n v="5252"/>
    <n v="0.755"/>
    <n v="0.71499999999999997"/>
    <n v="0.69599999999999995"/>
    <n v="14623.85"/>
    <n v="80"/>
    <x v="0"/>
    <x v="1"/>
    <x v="0"/>
  </r>
  <r>
    <x v="364"/>
    <x v="4"/>
    <n v="2552"/>
    <n v="0.753"/>
    <n v="0.73199999999999998"/>
    <n v="0.66500000000000004"/>
    <n v="50722.06"/>
    <n v="28"/>
    <x v="0"/>
    <x v="1"/>
    <x v="0"/>
  </r>
  <r>
    <x v="365"/>
    <x v="1"/>
    <n v="7824"/>
    <n v="0.68"/>
    <n v="0.65900000000000003"/>
    <n v="0.58899999999999997"/>
    <n v="32314.25"/>
    <n v="49"/>
    <x v="0"/>
    <x v="2"/>
    <x v="0"/>
  </r>
  <r>
    <x v="366"/>
    <x v="12"/>
    <n v="11815"/>
    <n v="0.71499999999999997"/>
    <n v="0.70099999999999996"/>
    <n v="0.64400000000000002"/>
    <n v="64395.75"/>
    <n v="106"/>
    <x v="4"/>
    <x v="1"/>
    <x v="0"/>
  </r>
  <r>
    <x v="367"/>
    <x v="4"/>
    <n v="1837"/>
    <n v="0.72799999999999998"/>
    <n v="0.69"/>
    <n v="0.66300000000000003"/>
    <n v="13787.43"/>
    <n v="38"/>
    <x v="0"/>
    <x v="1"/>
    <x v="0"/>
  </r>
  <r>
    <x v="368"/>
    <x v="14"/>
    <n v="2376"/>
    <n v="0.76400000000000001"/>
    <n v="0.77200000000000002"/>
    <n v="0.67500000000000004"/>
    <n v="41596.26"/>
    <n v="50"/>
    <x v="2"/>
    <x v="1"/>
    <x v="0"/>
  </r>
  <r>
    <x v="369"/>
    <x v="0"/>
    <n v="2178"/>
    <n v="0.754"/>
    <n v="0.71799999999999997"/>
    <n v="0.70199999999999996"/>
    <n v="32358.84"/>
    <n v="41"/>
    <x v="0"/>
    <x v="1"/>
    <x v="0"/>
  </r>
  <r>
    <x v="370"/>
    <x v="0"/>
    <n v="884"/>
    <n v="0.75"/>
    <n v="0.69599999999999995"/>
    <n v="0.71799999999999997"/>
    <n v="39033.19"/>
    <n v="10"/>
    <x v="0"/>
    <x v="1"/>
    <x v="0"/>
  </r>
  <r>
    <x v="371"/>
    <x v="7"/>
    <n v="4578"/>
    <n v="0.7"/>
    <n v="0.67700000000000005"/>
    <n v="0.622"/>
    <n v="20442.099999999999"/>
    <n v="66"/>
    <x v="3"/>
    <x v="1"/>
    <x v="0"/>
  </r>
  <r>
    <x v="372"/>
    <x v="0"/>
    <n v="936"/>
    <n v="0.75"/>
    <n v="0.73199999999999998"/>
    <n v="0.66500000000000004"/>
    <n v="20960.79"/>
    <n v="24"/>
    <x v="0"/>
    <x v="1"/>
    <x v="0"/>
  </r>
  <r>
    <x v="373"/>
    <x v="5"/>
    <n v="6247"/>
    <n v="0.64"/>
    <n v="0.629"/>
    <n v="0.54300000000000004"/>
    <n v="23647.17"/>
    <n v="61"/>
    <x v="3"/>
    <x v="2"/>
    <x v="0"/>
  </r>
  <r>
    <x v="374"/>
    <x v="0"/>
    <n v="2507"/>
    <n v="0.70299999999999996"/>
    <n v="0.66800000000000004"/>
    <n v="0.64900000000000002"/>
    <n v="18374.14"/>
    <n v="53"/>
    <x v="0"/>
    <x v="1"/>
    <x v="0"/>
  </r>
  <r>
    <x v="375"/>
    <x v="0"/>
    <n v="2269"/>
    <n v="0.75"/>
    <n v="0.76100000000000001"/>
    <n v="0.64800000000000002"/>
    <n v="23400.87"/>
    <n v="48"/>
    <x v="0"/>
    <x v="1"/>
    <x v="0"/>
  </r>
  <r>
    <x v="376"/>
    <x v="5"/>
    <n v="5857"/>
    <n v="0.69"/>
    <n v="0.65400000000000003"/>
    <n v="0.60899999999999999"/>
    <n v="43485.31"/>
    <n v="153"/>
    <x v="3"/>
    <x v="2"/>
    <x v="0"/>
  </r>
  <r>
    <x v="377"/>
    <x v="19"/>
    <n v="12119"/>
    <n v="0.64900000000000002"/>
    <n v="0.63800000000000001"/>
    <n v="0.54900000000000004"/>
    <n v="17245.95"/>
    <n v="187"/>
    <x v="3"/>
    <x v="2"/>
    <x v="0"/>
  </r>
  <r>
    <x v="378"/>
    <x v="0"/>
    <n v="841"/>
    <n v="0.79"/>
    <n v="0.75"/>
    <n v="0.748"/>
    <n v="49748.23"/>
    <n v="24"/>
    <x v="0"/>
    <x v="1"/>
    <x v="0"/>
  </r>
  <r>
    <x v="379"/>
    <x v="0"/>
    <n v="1927"/>
    <n v="0.75800000000000001"/>
    <n v="0.73699999999999999"/>
    <n v="0.70599999999999996"/>
    <n v="31387.01"/>
    <n v="25"/>
    <x v="0"/>
    <x v="1"/>
    <x v="0"/>
  </r>
  <r>
    <x v="380"/>
    <x v="7"/>
    <n v="7685"/>
    <n v="0.68"/>
    <n v="0.67300000000000004"/>
    <n v="0.57199999999999995"/>
    <n v="17114.47"/>
    <n v="141"/>
    <x v="3"/>
    <x v="2"/>
    <x v="0"/>
  </r>
  <r>
    <x v="381"/>
    <x v="13"/>
    <n v="1792"/>
    <n v="0.72099999999999997"/>
    <n v="0.72699999999999998"/>
    <n v="0.627"/>
    <n v="28129"/>
    <n v="27"/>
    <x v="1"/>
    <x v="1"/>
    <x v="0"/>
  </r>
  <r>
    <x v="382"/>
    <x v="0"/>
    <n v="2134"/>
    <n v="0.72099999999999997"/>
    <n v="0.67500000000000004"/>
    <n v="0.67100000000000004"/>
    <n v="17535.990000000002"/>
    <n v="48"/>
    <x v="0"/>
    <x v="1"/>
    <x v="0"/>
  </r>
  <r>
    <x v="383"/>
    <x v="3"/>
    <n v="2638"/>
    <n v="0.755"/>
    <n v="0.76100000000000001"/>
    <n v="0.65400000000000003"/>
    <n v="46409.32"/>
    <n v="61"/>
    <x v="2"/>
    <x v="1"/>
    <x v="0"/>
  </r>
  <r>
    <x v="384"/>
    <x v="0"/>
    <n v="1544"/>
    <n v="0.78700000000000003"/>
    <n v="0.78400000000000003"/>
    <n v="0.71199999999999997"/>
    <n v="30140.43"/>
    <n v="33"/>
    <x v="0"/>
    <x v="1"/>
    <x v="0"/>
  </r>
  <r>
    <x v="385"/>
    <x v="4"/>
    <n v="6453"/>
    <n v="0.73099999999999998"/>
    <n v="0.69899999999999995"/>
    <n v="0.67"/>
    <n v="16870.16"/>
    <n v="76"/>
    <x v="0"/>
    <x v="1"/>
    <x v="0"/>
  </r>
  <r>
    <x v="386"/>
    <x v="4"/>
    <n v="2407"/>
    <n v="0.73"/>
    <n v="0.73"/>
    <n v="0.61499999999999999"/>
    <n v="27884.32"/>
    <n v="35"/>
    <x v="0"/>
    <x v="1"/>
    <x v="0"/>
  </r>
  <r>
    <x v="387"/>
    <x v="4"/>
    <n v="1685"/>
    <n v="0.7"/>
    <n v="0.69099999999999995"/>
    <n v="0.58699999999999997"/>
    <n v="18638.54"/>
    <n v="32"/>
    <x v="0"/>
    <x v="1"/>
    <x v="0"/>
  </r>
  <r>
    <x v="388"/>
    <x v="6"/>
    <n v="2789"/>
    <n v="0.74"/>
    <n v="0.74399999999999999"/>
    <n v="0.66100000000000003"/>
    <n v="38395.06"/>
    <n v="66"/>
    <x v="2"/>
    <x v="1"/>
    <x v="0"/>
  </r>
  <r>
    <x v="389"/>
    <x v="10"/>
    <n v="1620"/>
    <n v="0.72499999999999998"/>
    <n v="0.73699999999999999"/>
    <n v="0.627"/>
    <n v="43031.23"/>
    <n v="14"/>
    <x v="1"/>
    <x v="1"/>
    <x v="0"/>
  </r>
  <r>
    <x v="390"/>
    <x v="0"/>
    <n v="1829"/>
    <n v="0.76900000000000002"/>
    <n v="0.73699999999999999"/>
    <n v="0.72799999999999998"/>
    <n v="24487.27"/>
    <n v="55"/>
    <x v="0"/>
    <x v="1"/>
    <x v="0"/>
  </r>
  <r>
    <x v="391"/>
    <x v="6"/>
    <n v="3671"/>
    <n v="0.78200000000000003"/>
    <n v="0.77800000000000002"/>
    <n v="0.72799999999999998"/>
    <n v="41713.58"/>
    <n v="101"/>
    <x v="2"/>
    <x v="1"/>
    <x v="0"/>
  </r>
  <r>
    <x v="392"/>
    <x v="3"/>
    <n v="1751"/>
    <n v="0.76"/>
    <n v="0.752"/>
    <n v="0.69099999999999995"/>
    <n v="41950.67"/>
    <n v="41"/>
    <x v="2"/>
    <x v="1"/>
    <x v="0"/>
  </r>
  <r>
    <x v="393"/>
    <x v="4"/>
    <n v="3592"/>
    <n v="0.70599999999999996"/>
    <n v="0.69699999999999995"/>
    <n v="0.60299999999999998"/>
    <n v="16706.25"/>
    <n v="80"/>
    <x v="0"/>
    <x v="1"/>
    <x v="0"/>
  </r>
  <r>
    <x v="394"/>
    <x v="0"/>
    <n v="3148"/>
    <n v="0.76900000000000002"/>
    <n v="0.746"/>
    <n v="0.69699999999999995"/>
    <n v="19396.97"/>
    <n v="34"/>
    <x v="0"/>
    <x v="1"/>
    <x v="0"/>
  </r>
  <r>
    <x v="395"/>
    <x v="4"/>
    <n v="2969"/>
    <n v="0.75"/>
    <n v="0.71799999999999997"/>
    <n v="0.68500000000000005"/>
    <n v="19908.04"/>
    <n v="82"/>
    <x v="0"/>
    <x v="1"/>
    <x v="0"/>
  </r>
  <r>
    <x v="396"/>
    <x v="0"/>
    <n v="1211"/>
    <n v="0.71599999999999997"/>
    <n v="0.69399999999999995"/>
    <n v="0.624"/>
    <n v="21416.61"/>
    <n v="55"/>
    <x v="0"/>
    <x v="1"/>
    <x v="0"/>
  </r>
  <r>
    <x v="397"/>
    <x v="3"/>
    <n v="2567"/>
    <n v="0.745"/>
    <n v="0.755"/>
    <n v="0.64300000000000002"/>
    <n v="44103.68"/>
    <n v="86"/>
    <x v="2"/>
    <x v="1"/>
    <x v="0"/>
  </r>
  <r>
    <x v="398"/>
    <x v="5"/>
    <n v="5982"/>
    <n v="0.64800000000000002"/>
    <n v="0.66700000000000004"/>
    <n v="0.50600000000000001"/>
    <n v="12601"/>
    <n v="41"/>
    <x v="3"/>
    <x v="2"/>
    <x v="0"/>
  </r>
  <r>
    <x v="399"/>
    <x v="0"/>
    <n v="533"/>
    <n v="0.76700000000000002"/>
    <n v="0.76400000000000001"/>
    <n v="0.67600000000000005"/>
    <n v="23411.1"/>
    <n v="37"/>
    <x v="0"/>
    <x v="1"/>
    <x v="0"/>
  </r>
  <r>
    <x v="400"/>
    <x v="0"/>
    <n v="1242"/>
    <n v="0.755"/>
    <n v="0.74099999999999999"/>
    <n v="0.67400000000000004"/>
    <n v="19600.54"/>
    <n v="42"/>
    <x v="0"/>
    <x v="1"/>
    <x v="0"/>
  </r>
  <r>
    <x v="401"/>
    <x v="4"/>
    <n v="1374"/>
    <n v="0.73199999999999998"/>
    <n v="0.72899999999999998"/>
    <n v="0.63300000000000001"/>
    <n v="183218.05"/>
    <n v="44"/>
    <x v="0"/>
    <x v="1"/>
    <x v="0"/>
  </r>
  <r>
    <x v="402"/>
    <x v="0"/>
    <n v="2566"/>
    <n v="0.77"/>
    <n v="0.755"/>
    <n v="0.68300000000000005"/>
    <n v="35231.35"/>
    <n v="62"/>
    <x v="0"/>
    <x v="1"/>
    <x v="0"/>
  </r>
  <r>
    <x v="403"/>
    <x v="15"/>
    <n v="4966"/>
    <n v="0.73099999999999998"/>
    <n v="0.746"/>
    <n v="0.626"/>
    <n v="17098.939999999999"/>
    <n v="128"/>
    <x v="0"/>
    <x v="1"/>
    <x v="0"/>
  </r>
  <r>
    <x v="404"/>
    <x v="3"/>
    <n v="3573"/>
    <n v="0.77200000000000002"/>
    <n v="0.76500000000000001"/>
    <n v="0.69599999999999995"/>
    <n v="28239.1"/>
    <n v="88"/>
    <x v="2"/>
    <x v="1"/>
    <x v="0"/>
  </r>
  <r>
    <x v="405"/>
    <x v="0"/>
    <n v="835"/>
    <n v="0.73"/>
    <n v="0.73699999999999999"/>
    <n v="0.63400000000000001"/>
    <n v="18734.78"/>
    <n v="31"/>
    <x v="0"/>
    <x v="1"/>
    <x v="0"/>
  </r>
  <r>
    <x v="406"/>
    <x v="1"/>
    <n v="1690"/>
    <n v="0.69299999999999995"/>
    <n v="0.72599999999999998"/>
    <n v="0.54400000000000004"/>
    <n v="30584.41"/>
    <n v="44"/>
    <x v="0"/>
    <x v="2"/>
    <x v="0"/>
  </r>
  <r>
    <x v="406"/>
    <x v="1"/>
    <n v="1690"/>
    <n v="0.69299999999999995"/>
    <n v="0.72599999999999998"/>
    <n v="0.54400000000000004"/>
    <n v="30584.41"/>
    <n v="44"/>
    <x v="0"/>
    <x v="2"/>
    <x v="0"/>
  </r>
  <r>
    <x v="407"/>
    <x v="7"/>
    <n v="8322"/>
    <n v="0.68500000000000005"/>
    <n v="0.68300000000000005"/>
    <n v="0.58799999999999997"/>
    <n v="14113.49"/>
    <n v="138"/>
    <x v="3"/>
    <x v="2"/>
    <x v="0"/>
  </r>
  <r>
    <x v="408"/>
    <x v="4"/>
    <n v="2561"/>
    <n v="0.77700000000000002"/>
    <n v="0.79"/>
    <n v="0.69299999999999995"/>
    <n v="32342.23"/>
    <n v="55"/>
    <x v="0"/>
    <x v="1"/>
    <x v="0"/>
  </r>
  <r>
    <x v="409"/>
    <x v="3"/>
    <n v="3204"/>
    <n v="0.74199999999999999"/>
    <n v="0.73899999999999999"/>
    <n v="0.64800000000000002"/>
    <n v="27143.23"/>
    <n v="74"/>
    <x v="2"/>
    <x v="1"/>
    <x v="0"/>
  </r>
  <r>
    <x v="410"/>
    <x v="3"/>
    <n v="2740"/>
    <n v="0.75"/>
    <n v="0.754"/>
    <n v="0.65300000000000002"/>
    <n v="52062.77"/>
    <n v="92"/>
    <x v="2"/>
    <x v="1"/>
    <x v="0"/>
  </r>
  <r>
    <x v="411"/>
    <x v="0"/>
    <n v="1119"/>
    <n v="0.73"/>
    <n v="0.73199999999999998"/>
    <n v="0.63900000000000001"/>
    <n v="31815.57"/>
    <n v="19"/>
    <x v="0"/>
    <x v="1"/>
    <x v="0"/>
  </r>
  <r>
    <x v="412"/>
    <x v="4"/>
    <n v="1646"/>
    <n v="0.72099999999999997"/>
    <n v="0.72699999999999998"/>
    <n v="0.62"/>
    <n v="38950.04"/>
    <n v="36"/>
    <x v="0"/>
    <x v="1"/>
    <x v="0"/>
  </r>
  <r>
    <x v="413"/>
    <x v="0"/>
    <n v="9637"/>
    <n v="0.70299999999999996"/>
    <n v="0.65900000000000003"/>
    <n v="0.64700000000000002"/>
    <n v="8074.58"/>
    <n v="70"/>
    <x v="0"/>
    <x v="1"/>
    <x v="0"/>
  </r>
  <r>
    <x v="414"/>
    <x v="0"/>
    <n v="2293"/>
    <n v="0.75"/>
    <n v="0.745"/>
    <n v="0.68100000000000005"/>
    <n v="19388.740000000002"/>
    <n v="29"/>
    <x v="0"/>
    <x v="1"/>
    <x v="0"/>
  </r>
  <r>
    <x v="415"/>
    <x v="3"/>
    <n v="643"/>
    <n v="0.76500000000000001"/>
    <n v="0.78400000000000003"/>
    <n v="0.67300000000000004"/>
    <n v="59656.17"/>
    <n v="22"/>
    <x v="2"/>
    <x v="1"/>
    <x v="0"/>
  </r>
  <r>
    <x v="416"/>
    <x v="17"/>
    <n v="6005"/>
    <n v="0.70099999999999996"/>
    <n v="0.66700000000000004"/>
    <n v="0.628"/>
    <n v="14482.69"/>
    <n v="69"/>
    <x v="3"/>
    <x v="1"/>
    <x v="0"/>
  </r>
  <r>
    <x v="417"/>
    <x v="0"/>
    <n v="2993"/>
    <n v="0.73"/>
    <n v="0.72699999999999998"/>
    <n v="0.65400000000000003"/>
    <n v="25674.73"/>
    <n v="38"/>
    <x v="0"/>
    <x v="1"/>
    <x v="0"/>
  </r>
  <r>
    <x v="418"/>
    <x v="3"/>
    <n v="3249"/>
    <n v="0.74"/>
    <n v="0.72"/>
    <n v="0.66400000000000003"/>
    <n v="23689.07"/>
    <n v="77"/>
    <x v="2"/>
    <x v="1"/>
    <x v="0"/>
  </r>
  <r>
    <x v="419"/>
    <x v="4"/>
    <n v="1653"/>
    <n v="0.76400000000000001"/>
    <n v="0.753"/>
    <n v="0.68"/>
    <n v="77067.59"/>
    <n v="46"/>
    <x v="0"/>
    <x v="1"/>
    <x v="0"/>
  </r>
  <r>
    <x v="420"/>
    <x v="5"/>
    <n v="7083"/>
    <n v="0.69"/>
    <n v="0.65600000000000003"/>
    <n v="0.628"/>
    <n v="9506.73"/>
    <n v="78"/>
    <x v="3"/>
    <x v="2"/>
    <x v="0"/>
  </r>
  <r>
    <x v="421"/>
    <x v="6"/>
    <n v="2965"/>
    <n v="0.755"/>
    <n v="0.747"/>
    <n v="0.68500000000000005"/>
    <n v="31698.92"/>
    <n v="57"/>
    <x v="2"/>
    <x v="1"/>
    <x v="0"/>
  </r>
  <r>
    <x v="422"/>
    <x v="12"/>
    <n v="10806"/>
    <n v="0.67"/>
    <n v="0.65400000000000003"/>
    <n v="0.58199999999999996"/>
    <n v="18709.66"/>
    <n v="146"/>
    <x v="4"/>
    <x v="2"/>
    <x v="0"/>
  </r>
  <r>
    <x v="423"/>
    <x v="0"/>
    <n v="2567"/>
    <n v="0.73299999999999998"/>
    <n v="0.71299999999999997"/>
    <n v="0.63900000000000001"/>
    <n v="40134.15"/>
    <n v="35"/>
    <x v="0"/>
    <x v="1"/>
    <x v="0"/>
  </r>
  <r>
    <x v="424"/>
    <x v="4"/>
    <n v="4932"/>
    <n v="0.68799999999999994"/>
    <n v="0.67700000000000005"/>
    <n v="0.59199999999999997"/>
    <n v="23398.53"/>
    <n v="83"/>
    <x v="0"/>
    <x v="2"/>
    <x v="0"/>
  </r>
  <r>
    <x v="425"/>
    <x v="0"/>
    <n v="1749"/>
    <n v="0.755"/>
    <n v="0.73499999999999999"/>
    <n v="0.70599999999999996"/>
    <n v="30760.41"/>
    <n v="23"/>
    <x v="0"/>
    <x v="1"/>
    <x v="0"/>
  </r>
  <r>
    <x v="426"/>
    <x v="1"/>
    <n v="3668"/>
    <n v="0.71"/>
    <n v="0.71399999999999997"/>
    <n v="0.621"/>
    <n v="26152.13"/>
    <n v="119"/>
    <x v="0"/>
    <x v="1"/>
    <x v="0"/>
  </r>
  <r>
    <x v="427"/>
    <x v="0"/>
    <n v="1479"/>
    <n v="0.71"/>
    <n v="0.7"/>
    <n v="0.61399999999999999"/>
    <n v="20750.45"/>
    <n v="73"/>
    <x v="0"/>
    <x v="1"/>
    <x v="0"/>
  </r>
  <r>
    <x v="428"/>
    <x v="6"/>
    <n v="4442"/>
    <n v="0.73"/>
    <n v="0.72599999999999998"/>
    <n v="0.65700000000000003"/>
    <n v="44278"/>
    <n v="64"/>
    <x v="2"/>
    <x v="1"/>
    <x v="0"/>
  </r>
  <r>
    <x v="429"/>
    <x v="1"/>
    <n v="1507"/>
    <n v="0.72799999999999998"/>
    <n v="0.75"/>
    <n v="0.624"/>
    <n v="46566.38"/>
    <n v="26"/>
    <x v="0"/>
    <x v="1"/>
    <x v="0"/>
  </r>
  <r>
    <x v="430"/>
    <x v="0"/>
    <n v="1240"/>
    <n v="0.75800000000000001"/>
    <n v="0.74"/>
    <n v="0.69899999999999995"/>
    <n v="20256.689999999999"/>
    <n v="44"/>
    <x v="0"/>
    <x v="1"/>
    <x v="0"/>
  </r>
  <r>
    <x v="431"/>
    <x v="4"/>
    <n v="4618"/>
    <n v="0.73"/>
    <n v="0.73099999999999998"/>
    <n v="0.63400000000000001"/>
    <n v="18893.259999999998"/>
    <n v="117"/>
    <x v="0"/>
    <x v="1"/>
    <x v="0"/>
  </r>
  <r>
    <x v="432"/>
    <x v="5"/>
    <n v="3984"/>
    <n v="0.66"/>
    <n v="0.63200000000000001"/>
    <n v="0.57099999999999995"/>
    <n v="15161.18"/>
    <n v="72"/>
    <x v="3"/>
    <x v="2"/>
    <x v="0"/>
  </r>
  <r>
    <x v="433"/>
    <x v="4"/>
    <n v="3119"/>
    <n v="0.77500000000000002"/>
    <n v="0.75800000000000001"/>
    <n v="0.69599999999999995"/>
    <n v="19391.080000000002"/>
    <n v="117"/>
    <x v="0"/>
    <x v="1"/>
    <x v="0"/>
  </r>
  <r>
    <x v="434"/>
    <x v="5"/>
    <n v="4069"/>
    <n v="0.68"/>
    <n v="0.63"/>
    <n v="0.61899999999999999"/>
    <n v="15520.94"/>
    <n v="62"/>
    <x v="3"/>
    <x v="2"/>
    <x v="0"/>
  </r>
  <r>
    <x v="435"/>
    <x v="3"/>
    <n v="1399"/>
    <n v="0.76400000000000001"/>
    <n v="0.78300000000000003"/>
    <n v="0.66200000000000003"/>
    <n v="51082.22"/>
    <n v="40"/>
    <x v="2"/>
    <x v="1"/>
    <x v="0"/>
  </r>
  <r>
    <x v="436"/>
    <x v="0"/>
    <n v="1576"/>
    <n v="0.76"/>
    <n v="0.73899999999999999"/>
    <n v="0.69299999999999995"/>
    <n v="91873.77"/>
    <n v="23"/>
    <x v="0"/>
    <x v="1"/>
    <x v="0"/>
  </r>
  <r>
    <x v="437"/>
    <x v="0"/>
    <n v="1388"/>
    <n v="0.72499999999999998"/>
    <n v="0.72499999999999998"/>
    <n v="0.61599999999999999"/>
    <n v="25595.29"/>
    <n v="11"/>
    <x v="0"/>
    <x v="1"/>
    <x v="0"/>
  </r>
  <r>
    <x v="438"/>
    <x v="4"/>
    <n v="3493"/>
    <n v="0.71299999999999997"/>
    <n v="0.68899999999999995"/>
    <n v="0.61699999999999999"/>
    <n v="17057.93"/>
    <n v="51"/>
    <x v="0"/>
    <x v="1"/>
    <x v="0"/>
  </r>
  <r>
    <x v="439"/>
    <x v="3"/>
    <n v="1691"/>
    <n v="0.75"/>
    <n v="0.76900000000000002"/>
    <n v="0.64600000000000002"/>
    <n v="29614.09"/>
    <n v="35"/>
    <x v="2"/>
    <x v="1"/>
    <x v="0"/>
  </r>
  <r>
    <x v="440"/>
    <x v="0"/>
    <n v="2392"/>
    <n v="0.73799999999999999"/>
    <n v="0.71699999999999997"/>
    <n v="0.67800000000000005"/>
    <n v="87725.88"/>
    <n v="18"/>
    <x v="0"/>
    <x v="1"/>
    <x v="0"/>
  </r>
  <r>
    <x v="441"/>
    <x v="1"/>
    <n v="4603"/>
    <n v="0.71"/>
    <n v="0.72099999999999997"/>
    <n v="0.626"/>
    <n v="20714.330000000002"/>
    <n v="97"/>
    <x v="0"/>
    <x v="1"/>
    <x v="0"/>
  </r>
  <r>
    <x v="442"/>
    <x v="0"/>
    <n v="2175"/>
    <n v="0.73799999999999999"/>
    <n v="0.7"/>
    <n v="0.68899999999999995"/>
    <n v="22328.98"/>
    <n v="52"/>
    <x v="0"/>
    <x v="1"/>
    <x v="0"/>
  </r>
  <r>
    <x v="443"/>
    <x v="0"/>
    <n v="1296"/>
    <n v="0.76300000000000001"/>
    <n v="0.72699999999999998"/>
    <n v="0.72599999999999998"/>
    <n v="38069.46"/>
    <n v="24"/>
    <x v="0"/>
    <x v="1"/>
    <x v="0"/>
  </r>
  <r>
    <x v="444"/>
    <x v="10"/>
    <n v="1790"/>
    <n v="0.73"/>
    <n v="0.73899999999999999"/>
    <n v="0.621"/>
    <n v="27621.32"/>
    <n v="59"/>
    <x v="1"/>
    <x v="1"/>
    <x v="0"/>
  </r>
  <r>
    <x v="445"/>
    <x v="4"/>
    <n v="2185"/>
    <n v="0.72599999999999998"/>
    <n v="0.69599999999999995"/>
    <n v="0.63500000000000001"/>
    <n v="18448.490000000002"/>
    <n v="31"/>
    <x v="0"/>
    <x v="1"/>
    <x v="0"/>
  </r>
  <r>
    <x v="446"/>
    <x v="3"/>
    <n v="2673"/>
    <n v="0.77"/>
    <n v="0.75600000000000001"/>
    <n v="0.70699999999999996"/>
    <n v="42532.6"/>
    <n v="77"/>
    <x v="2"/>
    <x v="1"/>
    <x v="0"/>
  </r>
  <r>
    <x v="447"/>
    <x v="3"/>
    <n v="11495"/>
    <n v="0.72"/>
    <n v="0.72"/>
    <n v="0.59099999999999997"/>
    <n v="13126.06"/>
    <n v="184"/>
    <x v="2"/>
    <x v="1"/>
    <x v="0"/>
  </r>
  <r>
    <x v="448"/>
    <x v="4"/>
    <n v="1652"/>
    <n v="0.747"/>
    <n v="0.73"/>
    <n v="0.67400000000000004"/>
    <n v="52175.19"/>
    <n v="24"/>
    <x v="0"/>
    <x v="1"/>
    <x v="0"/>
  </r>
  <r>
    <x v="449"/>
    <x v="0"/>
    <n v="1409"/>
    <n v="0.77700000000000002"/>
    <n v="0.752"/>
    <n v="0.71699999999999997"/>
    <n v="34431.94"/>
    <n v="30"/>
    <x v="0"/>
    <x v="1"/>
    <x v="0"/>
  </r>
  <r>
    <x v="450"/>
    <x v="3"/>
    <n v="2172"/>
    <n v="0.74299999999999999"/>
    <n v="0.75600000000000001"/>
    <n v="0.63700000000000001"/>
    <n v="27330.71"/>
    <n v="43"/>
    <x v="2"/>
    <x v="1"/>
    <x v="0"/>
  </r>
  <r>
    <x v="451"/>
    <x v="3"/>
    <n v="2024"/>
    <n v="0.77"/>
    <n v="0.746"/>
    <n v="0.68200000000000005"/>
    <n v="23542.16"/>
    <n v="47"/>
    <x v="2"/>
    <x v="1"/>
    <x v="0"/>
  </r>
  <r>
    <x v="452"/>
    <x v="5"/>
    <n v="3670"/>
    <n v="0.65"/>
    <n v="0.61399999999999999"/>
    <n v="0.57599999999999996"/>
    <n v="65271.07"/>
    <n v="35"/>
    <x v="3"/>
    <x v="2"/>
    <x v="0"/>
  </r>
  <r>
    <x v="453"/>
    <x v="7"/>
    <n v="7290"/>
    <n v="0.67500000000000004"/>
    <n v="0.64100000000000001"/>
    <n v="0.59099999999999997"/>
    <n v="37043.879999999997"/>
    <n v="58"/>
    <x v="3"/>
    <x v="2"/>
    <x v="0"/>
  </r>
  <r>
    <x v="454"/>
    <x v="3"/>
    <n v="1116"/>
    <n v="0.7"/>
    <n v="0.69899999999999995"/>
    <n v="0.58499999999999996"/>
    <n v="21856.5"/>
    <n v="41"/>
    <x v="2"/>
    <x v="1"/>
    <x v="0"/>
  </r>
  <r>
    <x v="455"/>
    <x v="0"/>
    <n v="985"/>
    <n v="0.81200000000000006"/>
    <n v="0.78600000000000003"/>
    <n v="0.78200000000000003"/>
    <n v="21499.82"/>
    <n v="31"/>
    <x v="0"/>
    <x v="0"/>
    <x v="0"/>
  </r>
  <r>
    <x v="456"/>
    <x v="0"/>
    <n v="1724"/>
    <n v="0.71"/>
    <n v="0.71599999999999997"/>
    <n v="0.60399999999999998"/>
    <n v="38855.69"/>
    <n v="35"/>
    <x v="0"/>
    <x v="1"/>
    <x v="0"/>
  </r>
  <r>
    <x v="457"/>
    <x v="3"/>
    <n v="4011"/>
    <n v="0.71099999999999997"/>
    <n v="0.72199999999999998"/>
    <n v="0.59799999999999998"/>
    <n v="37456.519999999997"/>
    <n v="61"/>
    <x v="2"/>
    <x v="1"/>
    <x v="0"/>
  </r>
  <r>
    <x v="458"/>
    <x v="0"/>
    <n v="1412"/>
    <n v="0.76800000000000002"/>
    <n v="0.80900000000000005"/>
    <n v="0.67100000000000004"/>
    <n v="36465.620000000003"/>
    <n v="35"/>
    <x v="0"/>
    <x v="1"/>
    <x v="0"/>
  </r>
  <r>
    <x v="459"/>
    <x v="4"/>
    <n v="2223"/>
    <n v="0.71099999999999997"/>
    <n v="0.70599999999999996"/>
    <n v="0.58599999999999997"/>
    <n v="17245.78"/>
    <n v="38"/>
    <x v="0"/>
    <x v="1"/>
    <x v="0"/>
  </r>
  <r>
    <x v="460"/>
    <x v="7"/>
    <n v="3831"/>
    <n v="0.69099999999999995"/>
    <n v="0.65200000000000002"/>
    <n v="0.61599999999999999"/>
    <n v="38581.15"/>
    <n v="36"/>
    <x v="3"/>
    <x v="2"/>
    <x v="0"/>
  </r>
  <r>
    <x v="461"/>
    <x v="0"/>
    <n v="1576"/>
    <n v="0.76300000000000001"/>
    <n v="0.749"/>
    <n v="0.70799999999999996"/>
    <n v="17767.62"/>
    <n v="25"/>
    <x v="0"/>
    <x v="1"/>
    <x v="0"/>
  </r>
  <r>
    <x v="462"/>
    <x v="15"/>
    <n v="4348"/>
    <n v="0.752"/>
    <n v="0.71699999999999997"/>
    <n v="0.70699999999999996"/>
    <n v="47644.02"/>
    <n v="114"/>
    <x v="0"/>
    <x v="1"/>
    <x v="0"/>
  </r>
  <r>
    <x v="463"/>
    <x v="7"/>
    <n v="8398"/>
    <n v="0.66500000000000004"/>
    <n v="0.65600000000000003"/>
    <n v="0.56799999999999995"/>
    <n v="15062.91"/>
    <n v="91"/>
    <x v="3"/>
    <x v="2"/>
    <x v="0"/>
  </r>
  <r>
    <x v="464"/>
    <x v="0"/>
    <n v="906"/>
    <n v="0.746"/>
    <n v="0.72699999999999998"/>
    <n v="0.70199999999999996"/>
    <n v="27670.81"/>
    <n v="22"/>
    <x v="0"/>
    <x v="1"/>
    <x v="0"/>
  </r>
  <r>
    <x v="465"/>
    <x v="17"/>
    <n v="3178"/>
    <n v="0.67"/>
    <n v="0.64500000000000002"/>
    <n v="0.56699999999999995"/>
    <n v="15151.67"/>
    <n v="38"/>
    <x v="3"/>
    <x v="2"/>
    <x v="0"/>
  </r>
  <r>
    <x v="466"/>
    <x v="0"/>
    <n v="2668"/>
    <n v="0.754"/>
    <n v="0.71899999999999997"/>
    <n v="0.69899999999999995"/>
    <n v="17115.560000000001"/>
    <n v="52"/>
    <x v="0"/>
    <x v="1"/>
    <x v="0"/>
  </r>
  <r>
    <x v="467"/>
    <x v="3"/>
    <n v="11832"/>
    <n v="0.7"/>
    <n v="0.69399999999999995"/>
    <n v="0.56399999999999995"/>
    <n v="12166.04"/>
    <n v="97"/>
    <x v="2"/>
    <x v="1"/>
    <x v="0"/>
  </r>
  <r>
    <x v="468"/>
    <x v="4"/>
    <n v="621"/>
    <n v="0.69499999999999995"/>
    <n v="0.67100000000000004"/>
    <n v="0.58699999999999997"/>
    <n v="14213.39"/>
    <n v="9"/>
    <x v="0"/>
    <x v="2"/>
    <x v="0"/>
  </r>
  <r>
    <x v="469"/>
    <x v="14"/>
    <n v="2023"/>
    <n v="0.8"/>
    <n v="0.78800000000000003"/>
    <n v="0.72699999999999998"/>
    <n v="26725.94"/>
    <n v="42"/>
    <x v="2"/>
    <x v="0"/>
    <x v="0"/>
  </r>
  <r>
    <x v="470"/>
    <x v="0"/>
    <n v="1985"/>
    <n v="0.75"/>
    <n v="0.70899999999999996"/>
    <n v="0.70099999999999996"/>
    <n v="21643.91"/>
    <n v="32"/>
    <x v="0"/>
    <x v="1"/>
    <x v="0"/>
  </r>
  <r>
    <x v="471"/>
    <x v="0"/>
    <n v="1153"/>
    <n v="0.73"/>
    <n v="0.72699999999999998"/>
    <n v="0.64"/>
    <n v="28207.64"/>
    <n v="20"/>
    <x v="0"/>
    <x v="1"/>
    <x v="0"/>
  </r>
  <r>
    <x v="472"/>
    <x v="0"/>
    <n v="1077"/>
    <n v="0.76200000000000001"/>
    <n v="0.74"/>
    <n v="0.71299999999999997"/>
    <n v="29901.68"/>
    <n v="24"/>
    <x v="0"/>
    <x v="1"/>
    <x v="0"/>
  </r>
  <r>
    <x v="473"/>
    <x v="3"/>
    <n v="2049"/>
    <n v="0.75700000000000001"/>
    <n v="0.749"/>
    <n v="0.65200000000000002"/>
    <n v="30009.41"/>
    <n v="53"/>
    <x v="2"/>
    <x v="1"/>
    <x v="0"/>
  </r>
  <r>
    <x v="474"/>
    <x v="0"/>
    <n v="1473"/>
    <n v="0.75"/>
    <n v="0.73599999999999999"/>
    <n v="0.66200000000000003"/>
    <n v="41510.78"/>
    <n v="18"/>
    <x v="0"/>
    <x v="1"/>
    <x v="0"/>
  </r>
  <r>
    <x v="475"/>
    <x v="0"/>
    <n v="2067"/>
    <n v="0.73499999999999999"/>
    <n v="0.72799999999999998"/>
    <n v="0.64"/>
    <n v="23899.439999999999"/>
    <n v="32"/>
    <x v="0"/>
    <x v="1"/>
    <x v="0"/>
  </r>
  <r>
    <x v="476"/>
    <x v="23"/>
    <n v="6047"/>
    <n v="0.71"/>
    <n v="0.72799999999999998"/>
    <n v="0.61699999999999999"/>
    <n v="22739.38"/>
    <n v="110"/>
    <x v="4"/>
    <x v="1"/>
    <x v="0"/>
  </r>
  <r>
    <x v="477"/>
    <x v="0"/>
    <n v="2121"/>
    <n v="0.74"/>
    <n v="0.73799999999999999"/>
    <n v="0.67300000000000004"/>
    <n v="36941.61"/>
    <n v="36"/>
    <x v="0"/>
    <x v="1"/>
    <x v="0"/>
  </r>
  <r>
    <x v="478"/>
    <x v="0"/>
    <n v="1144"/>
    <n v="0.69"/>
    <n v="0.67400000000000004"/>
    <n v="0.59399999999999997"/>
    <n v="20842.71"/>
    <n v="14"/>
    <x v="0"/>
    <x v="2"/>
    <x v="0"/>
  </r>
  <r>
    <x v="479"/>
    <x v="7"/>
    <n v="5901"/>
    <n v="0.67400000000000004"/>
    <n v="0.67800000000000005"/>
    <n v="0.57199999999999995"/>
    <n v="18910.87"/>
    <n v="57"/>
    <x v="3"/>
    <x v="2"/>
    <x v="0"/>
  </r>
  <r>
    <x v="480"/>
    <x v="0"/>
    <n v="834"/>
    <n v="0.77"/>
    <n v="0.72899999999999998"/>
    <n v="0.73199999999999998"/>
    <n v="99392.72"/>
    <n v="17"/>
    <x v="0"/>
    <x v="1"/>
    <x v="0"/>
  </r>
  <r>
    <x v="481"/>
    <x v="3"/>
    <n v="2675"/>
    <n v="0.73599999999999999"/>
    <n v="0.72"/>
    <n v="0.64300000000000002"/>
    <n v="26740.400000000001"/>
    <n v="43"/>
    <x v="2"/>
    <x v="1"/>
    <x v="0"/>
  </r>
  <r>
    <x v="482"/>
    <x v="5"/>
    <n v="3618"/>
    <n v="0.629"/>
    <n v="0.61699999999999999"/>
    <n v="0.51400000000000001"/>
    <n v="20703.79"/>
    <n v="82"/>
    <x v="3"/>
    <x v="2"/>
    <x v="0"/>
  </r>
  <r>
    <x v="483"/>
    <x v="17"/>
    <n v="2804"/>
    <n v="0.67900000000000005"/>
    <n v="0.66800000000000004"/>
    <n v="0.57399999999999995"/>
    <n v="16936.259999999998"/>
    <n v="46"/>
    <x v="3"/>
    <x v="2"/>
    <x v="0"/>
  </r>
  <r>
    <x v="484"/>
    <x v="0"/>
    <n v="1064"/>
    <n v="0.70099999999999996"/>
    <n v="0.7"/>
    <n v="0.60599999999999998"/>
    <n v="26924.91"/>
    <n v="25"/>
    <x v="0"/>
    <x v="1"/>
    <x v="0"/>
  </r>
  <r>
    <x v="485"/>
    <x v="8"/>
    <n v="2448"/>
    <n v="0.71"/>
    <n v="0.70899999999999996"/>
    <n v="0.629"/>
    <n v="31623.8"/>
    <n v="56"/>
    <x v="1"/>
    <x v="1"/>
    <x v="0"/>
  </r>
  <r>
    <x v="486"/>
    <x v="9"/>
    <n v="1504"/>
    <n v="0.66500000000000004"/>
    <n v="0.58699999999999997"/>
    <n v="0.64600000000000002"/>
    <n v="49259.77"/>
    <n v="10"/>
    <x v="3"/>
    <x v="2"/>
    <x v="0"/>
  </r>
  <r>
    <x v="487"/>
    <x v="5"/>
    <n v="4117"/>
    <n v="0.66700000000000004"/>
    <n v="0.65400000000000003"/>
    <n v="0.56699999999999995"/>
    <n v="12994.83"/>
    <n v="37"/>
    <x v="3"/>
    <x v="2"/>
    <x v="0"/>
  </r>
  <r>
    <x v="488"/>
    <x v="15"/>
    <n v="4072"/>
    <n v="0.746"/>
    <n v="0.73799999999999999"/>
    <n v="0.66800000000000004"/>
    <n v="26270.720000000001"/>
    <n v="155"/>
    <x v="0"/>
    <x v="1"/>
    <x v="0"/>
  </r>
  <r>
    <x v="489"/>
    <x v="0"/>
    <n v="874"/>
    <n v="0.748"/>
    <n v="0.73499999999999999"/>
    <n v="0.68700000000000006"/>
    <n v="46937.07"/>
    <n v="19"/>
    <x v="0"/>
    <x v="1"/>
    <x v="0"/>
  </r>
  <r>
    <x v="490"/>
    <x v="7"/>
    <n v="6201"/>
    <n v="0.67700000000000005"/>
    <n v="0.68700000000000006"/>
    <n v="0.57199999999999995"/>
    <n v="22186.57"/>
    <n v="94"/>
    <x v="3"/>
    <x v="2"/>
    <x v="0"/>
  </r>
  <r>
    <x v="491"/>
    <x v="12"/>
    <n v="4942"/>
    <n v="0.67200000000000004"/>
    <n v="0.67400000000000004"/>
    <n v="0.56100000000000005"/>
    <n v="20143.55"/>
    <n v="87"/>
    <x v="4"/>
    <x v="2"/>
    <x v="0"/>
  </r>
  <r>
    <x v="492"/>
    <x v="0"/>
    <n v="962"/>
    <n v="0.75800000000000001"/>
    <n v="0.754"/>
    <n v="0.67400000000000004"/>
    <n v="96056.59"/>
    <n v="17"/>
    <x v="0"/>
    <x v="1"/>
    <x v="0"/>
  </r>
  <r>
    <x v="493"/>
    <x v="13"/>
    <n v="898"/>
    <n v="0.72699999999999998"/>
    <n v="0.75600000000000001"/>
    <n v="0.627"/>
    <n v="24042.01"/>
    <n v="15"/>
    <x v="1"/>
    <x v="1"/>
    <x v="0"/>
  </r>
  <r>
    <x v="494"/>
    <x v="3"/>
    <n v="817"/>
    <n v="0.754"/>
    <n v="0.78600000000000003"/>
    <n v="0.64200000000000002"/>
    <n v="46113.35"/>
    <n v="39"/>
    <x v="2"/>
    <x v="1"/>
    <x v="0"/>
  </r>
  <r>
    <x v="495"/>
    <x v="4"/>
    <n v="16666"/>
    <n v="0.68400000000000005"/>
    <n v="0.65800000000000003"/>
    <n v="0.59099999999999997"/>
    <n v="11110.22"/>
    <n v="161"/>
    <x v="0"/>
    <x v="2"/>
    <x v="0"/>
  </r>
  <r>
    <x v="496"/>
    <x v="0"/>
    <n v="635"/>
    <n v="0.71499999999999997"/>
    <n v="0.71599999999999997"/>
    <n v="0.623"/>
    <n v="50159.26"/>
    <n v="16"/>
    <x v="0"/>
    <x v="1"/>
    <x v="0"/>
  </r>
  <r>
    <x v="497"/>
    <x v="3"/>
    <n v="2427"/>
    <n v="0.72699999999999998"/>
    <n v="0.754"/>
    <n v="0.57899999999999996"/>
    <n v="22251.35"/>
    <n v="78"/>
    <x v="2"/>
    <x v="1"/>
    <x v="0"/>
  </r>
  <r>
    <x v="498"/>
    <x v="10"/>
    <n v="3848"/>
    <n v="0.73299999999999998"/>
    <n v="0.73899999999999999"/>
    <n v="0.64"/>
    <n v="26695.200000000001"/>
    <n v="104"/>
    <x v="1"/>
    <x v="1"/>
    <x v="0"/>
  </r>
  <r>
    <x v="499"/>
    <x v="0"/>
    <n v="567"/>
    <n v="0.73199999999999998"/>
    <n v="0.68700000000000006"/>
    <n v="0.69"/>
    <n v="11669.96"/>
    <n v="12"/>
    <x v="0"/>
    <x v="1"/>
    <x v="0"/>
  </r>
  <r>
    <x v="500"/>
    <x v="4"/>
    <n v="1448"/>
    <n v="0.747"/>
    <n v="0.76100000000000001"/>
    <n v="0.63900000000000001"/>
    <n v="40099.769999999997"/>
    <n v="23"/>
    <x v="0"/>
    <x v="1"/>
    <x v="0"/>
  </r>
  <r>
    <x v="501"/>
    <x v="6"/>
    <n v="2348"/>
    <n v="0.72599999999999998"/>
    <n v="0.71499999999999997"/>
    <n v="0.64"/>
    <n v="26207.22"/>
    <n v="78"/>
    <x v="2"/>
    <x v="1"/>
    <x v="0"/>
  </r>
  <r>
    <x v="502"/>
    <x v="0"/>
    <n v="963"/>
    <n v="0.74"/>
    <n v="0.75800000000000001"/>
    <n v="0.625"/>
    <n v="16537.87"/>
    <n v="25"/>
    <x v="0"/>
    <x v="1"/>
    <x v="0"/>
  </r>
  <r>
    <x v="503"/>
    <x v="4"/>
    <n v="2020"/>
    <n v="0.74099999999999999"/>
    <n v="0.68799999999999994"/>
    <n v="0.69699999999999995"/>
    <n v="19343.78"/>
    <n v="31"/>
    <x v="0"/>
    <x v="1"/>
    <x v="0"/>
  </r>
  <r>
    <x v="504"/>
    <x v="8"/>
    <n v="2833"/>
    <n v="0.752"/>
    <n v="0.77400000000000002"/>
    <n v="0.65300000000000002"/>
    <n v="61274.33"/>
    <n v="67"/>
    <x v="1"/>
    <x v="1"/>
    <x v="0"/>
  </r>
  <r>
    <x v="505"/>
    <x v="0"/>
    <n v="996"/>
    <n v="0.77500000000000002"/>
    <n v="0.76400000000000001"/>
    <n v="0.68600000000000005"/>
    <n v="22579.86"/>
    <n v="30"/>
    <x v="0"/>
    <x v="1"/>
    <x v="0"/>
  </r>
  <r>
    <x v="506"/>
    <x v="5"/>
    <n v="3017"/>
    <n v="0.61899999999999999"/>
    <n v="0.61299999999999999"/>
    <n v="0.499"/>
    <n v="115458.91"/>
    <n v="30"/>
    <x v="3"/>
    <x v="2"/>
    <x v="0"/>
  </r>
  <r>
    <x v="507"/>
    <x v="0"/>
    <n v="1261"/>
    <n v="0.76"/>
    <n v="0.74"/>
    <n v="0.68700000000000006"/>
    <n v="41764.120000000003"/>
    <n v="45"/>
    <x v="0"/>
    <x v="1"/>
    <x v="0"/>
  </r>
  <r>
    <x v="508"/>
    <x v="12"/>
    <n v="3040"/>
    <n v="0.66200000000000003"/>
    <n v="0.64300000000000002"/>
    <n v="0.56399999999999995"/>
    <n v="42290.57"/>
    <n v="106"/>
    <x v="4"/>
    <x v="2"/>
    <x v="0"/>
  </r>
  <r>
    <x v="509"/>
    <x v="13"/>
    <n v="6151"/>
    <n v="0.7"/>
    <n v="0.70099999999999996"/>
    <n v="0.58599999999999997"/>
    <n v="24061.55"/>
    <n v="57"/>
    <x v="1"/>
    <x v="1"/>
    <x v="0"/>
  </r>
  <r>
    <x v="510"/>
    <x v="0"/>
    <n v="673"/>
    <n v="0.69299999999999995"/>
    <n v="0.65200000000000002"/>
    <n v="0.63600000000000001"/>
    <n v="32218.560000000001"/>
    <n v="14"/>
    <x v="0"/>
    <x v="2"/>
    <x v="0"/>
  </r>
  <r>
    <x v="511"/>
    <x v="5"/>
    <n v="2687"/>
    <n v="0.63500000000000001"/>
    <n v="0.61699999999999999"/>
    <n v="0.54800000000000004"/>
    <n v="10915.41"/>
    <n v="26"/>
    <x v="3"/>
    <x v="2"/>
    <x v="0"/>
  </r>
  <r>
    <x v="512"/>
    <x v="3"/>
    <n v="1103"/>
    <n v="0.68700000000000006"/>
    <n v="0.72199999999999998"/>
    <n v="0.52800000000000002"/>
    <n v="23237.81"/>
    <n v="35"/>
    <x v="2"/>
    <x v="2"/>
    <x v="0"/>
  </r>
  <r>
    <x v="513"/>
    <x v="7"/>
    <n v="3603"/>
    <n v="0.67"/>
    <n v="0.66300000000000003"/>
    <n v="0.58399999999999996"/>
    <n v="13886.22"/>
    <n v="73"/>
    <x v="3"/>
    <x v="2"/>
    <x v="0"/>
  </r>
  <r>
    <x v="514"/>
    <x v="3"/>
    <n v="918"/>
    <n v="0.73299999999999998"/>
    <n v="0.71699999999999997"/>
    <n v="0.629"/>
    <n v="289932.05"/>
    <n v="26"/>
    <x v="2"/>
    <x v="1"/>
    <x v="0"/>
  </r>
  <r>
    <x v="515"/>
    <x v="3"/>
    <n v="1773"/>
    <n v="0.71"/>
    <n v="0.73599999999999999"/>
    <n v="0.6"/>
    <n v="39533.599999999999"/>
    <n v="106"/>
    <x v="2"/>
    <x v="1"/>
    <x v="0"/>
  </r>
  <r>
    <x v="516"/>
    <x v="22"/>
    <n v="3342"/>
    <n v="0.69799999999999995"/>
    <n v="0.68400000000000005"/>
    <n v="0.621"/>
    <n v="18212.61"/>
    <n v="105"/>
    <x v="3"/>
    <x v="2"/>
    <x v="0"/>
  </r>
  <r>
    <x v="517"/>
    <x v="0"/>
    <n v="1222"/>
    <n v="0.77"/>
    <n v="0.72799999999999998"/>
    <n v="0.73199999999999998"/>
    <n v="31802.91"/>
    <n v="26"/>
    <x v="0"/>
    <x v="1"/>
    <x v="0"/>
  </r>
  <r>
    <x v="518"/>
    <x v="4"/>
    <n v="4632"/>
    <n v="0.71499999999999997"/>
    <n v="0.70899999999999996"/>
    <n v="0.59699999999999998"/>
    <n v="22763.3"/>
    <n v="33"/>
    <x v="0"/>
    <x v="1"/>
    <x v="0"/>
  </r>
  <r>
    <x v="519"/>
    <x v="6"/>
    <n v="5406"/>
    <n v="0.72"/>
    <n v="0.71299999999999997"/>
    <n v="0.61699999999999999"/>
    <n v="21982.959999999999"/>
    <n v="69"/>
    <x v="2"/>
    <x v="1"/>
    <x v="0"/>
  </r>
  <r>
    <x v="520"/>
    <x v="3"/>
    <n v="3787"/>
    <n v="0.72699999999999998"/>
    <n v="0.71499999999999997"/>
    <n v="0.63600000000000001"/>
    <n v="27878.48"/>
    <n v="64"/>
    <x v="2"/>
    <x v="1"/>
    <x v="0"/>
  </r>
  <r>
    <x v="521"/>
    <x v="1"/>
    <n v="921"/>
    <n v="0.71299999999999997"/>
    <n v="0.68799999999999994"/>
    <n v="0.64500000000000002"/>
    <n v="137592.5"/>
    <n v="20"/>
    <x v="0"/>
    <x v="1"/>
    <x v="0"/>
  </r>
  <r>
    <x v="522"/>
    <x v="3"/>
    <n v="986"/>
    <n v="0.79"/>
    <n v="0.82499999999999996"/>
    <n v="0.68799999999999994"/>
    <n v="52612.99"/>
    <n v="56"/>
    <x v="2"/>
    <x v="1"/>
    <x v="0"/>
  </r>
  <r>
    <x v="523"/>
    <x v="4"/>
    <n v="990"/>
    <n v="0.75"/>
    <n v="0.72199999999999998"/>
    <n v="0.67400000000000004"/>
    <n v="34594.29"/>
    <n v="21"/>
    <x v="0"/>
    <x v="1"/>
    <x v="0"/>
  </r>
  <r>
    <x v="524"/>
    <x v="20"/>
    <n v="4323"/>
    <n v="0.75900000000000001"/>
    <n v="0.73599999999999999"/>
    <n v="0.70599999999999996"/>
    <n v="24036.9"/>
    <n v="77"/>
    <x v="4"/>
    <x v="1"/>
    <x v="0"/>
  </r>
  <r>
    <x v="525"/>
    <x v="3"/>
    <n v="2797"/>
    <n v="0.76900000000000002"/>
    <n v="0.752"/>
    <n v="0.69299999999999995"/>
    <n v="35597.730000000003"/>
    <n v="67"/>
    <x v="2"/>
    <x v="1"/>
    <x v="0"/>
  </r>
  <r>
    <x v="526"/>
    <x v="0"/>
    <n v="881"/>
    <n v="0.753"/>
    <n v="0.72499999999999998"/>
    <n v="0.68899999999999995"/>
    <n v="18873.78"/>
    <n v="19"/>
    <x v="0"/>
    <x v="1"/>
    <x v="0"/>
  </r>
  <r>
    <x v="527"/>
    <x v="14"/>
    <n v="1568"/>
    <n v="0.78400000000000003"/>
    <n v="0.80700000000000005"/>
    <n v="0.69699999999999995"/>
    <n v="40483.910000000003"/>
    <n v="68"/>
    <x v="2"/>
    <x v="1"/>
    <x v="0"/>
  </r>
  <r>
    <x v="528"/>
    <x v="0"/>
    <n v="897"/>
    <n v="0.72"/>
    <n v="0.69299999999999995"/>
    <n v="0.64800000000000002"/>
    <n v="34197.410000000003"/>
    <n v="13"/>
    <x v="0"/>
    <x v="1"/>
    <x v="0"/>
  </r>
  <r>
    <x v="529"/>
    <x v="13"/>
    <n v="4051"/>
    <n v="0.70099999999999996"/>
    <n v="0.70799999999999996"/>
    <n v="0.59799999999999998"/>
    <n v="29334.28"/>
    <n v="33"/>
    <x v="1"/>
    <x v="1"/>
    <x v="0"/>
  </r>
  <r>
    <x v="530"/>
    <x v="5"/>
    <n v="2805"/>
    <n v="0.622"/>
    <n v="0.58799999999999997"/>
    <n v="0.55000000000000004"/>
    <n v="13099.27"/>
    <n v="34"/>
    <x v="3"/>
    <x v="2"/>
    <x v="0"/>
  </r>
  <r>
    <x v="531"/>
    <x v="10"/>
    <n v="5886"/>
    <n v="0.74"/>
    <n v="0.72599999999999998"/>
    <n v="0.66600000000000004"/>
    <n v="18456.689999999999"/>
    <n v="104"/>
    <x v="1"/>
    <x v="1"/>
    <x v="0"/>
  </r>
  <r>
    <x v="532"/>
    <x v="5"/>
    <n v="3159"/>
    <n v="0.66900000000000004"/>
    <n v="0.64500000000000002"/>
    <n v="0.57999999999999996"/>
    <n v="13070.53"/>
    <n v="46"/>
    <x v="3"/>
    <x v="2"/>
    <x v="0"/>
  </r>
  <r>
    <x v="533"/>
    <x v="0"/>
    <n v="1613"/>
    <n v="0.74299999999999999"/>
    <n v="0.72399999999999998"/>
    <n v="0.66600000000000004"/>
    <n v="71619.02"/>
    <n v="27"/>
    <x v="0"/>
    <x v="1"/>
    <x v="0"/>
  </r>
  <r>
    <x v="534"/>
    <x v="3"/>
    <n v="2203"/>
    <n v="0.72"/>
    <n v="0.72699999999999998"/>
    <n v="0.60599999999999998"/>
    <n v="19168.53"/>
    <n v="21"/>
    <x v="2"/>
    <x v="1"/>
    <x v="0"/>
  </r>
  <r>
    <x v="535"/>
    <x v="0"/>
    <n v="1569"/>
    <n v="0.71499999999999997"/>
    <n v="0.70299999999999996"/>
    <n v="0.60599999999999998"/>
    <n v="21719.5"/>
    <n v="12"/>
    <x v="0"/>
    <x v="1"/>
    <x v="0"/>
  </r>
  <r>
    <x v="536"/>
    <x v="14"/>
    <n v="1078"/>
    <n v="0.78"/>
    <n v="0.78"/>
    <n v="0.68700000000000006"/>
    <n v="53900.83"/>
    <n v="36"/>
    <x v="2"/>
    <x v="1"/>
    <x v="0"/>
  </r>
  <r>
    <x v="537"/>
    <x v="3"/>
    <n v="1576"/>
    <n v="0.72099999999999997"/>
    <n v="0.749"/>
    <n v="0.57099999999999995"/>
    <n v="44903.78"/>
    <n v="48"/>
    <x v="2"/>
    <x v="1"/>
    <x v="0"/>
  </r>
  <r>
    <x v="538"/>
    <x v="17"/>
    <n v="2959"/>
    <n v="0.67"/>
    <n v="0.64100000000000001"/>
    <n v="0.58599999999999997"/>
    <n v="16034.81"/>
    <n v="72"/>
    <x v="3"/>
    <x v="2"/>
    <x v="0"/>
  </r>
  <r>
    <x v="539"/>
    <x v="0"/>
    <n v="1080"/>
    <n v="0.78"/>
    <n v="0.74"/>
    <n v="0.73299999999999998"/>
    <n v="26952.95"/>
    <n v="35"/>
    <x v="0"/>
    <x v="1"/>
    <x v="0"/>
  </r>
  <r>
    <x v="540"/>
    <x v="6"/>
    <n v="2884"/>
    <n v="0.74"/>
    <n v="0.71299999999999997"/>
    <n v="0.68"/>
    <n v="24911.77"/>
    <n v="82"/>
    <x v="2"/>
    <x v="1"/>
    <x v="0"/>
  </r>
  <r>
    <x v="541"/>
    <x v="14"/>
    <n v="2841"/>
    <n v="0.73599999999999999"/>
    <n v="0.73099999999999998"/>
    <n v="0.624"/>
    <n v="43841.66"/>
    <n v="44"/>
    <x v="2"/>
    <x v="1"/>
    <x v="0"/>
  </r>
  <r>
    <x v="542"/>
    <x v="0"/>
    <n v="1638"/>
    <n v="0.76"/>
    <n v="0.73699999999999999"/>
    <n v="0.68300000000000005"/>
    <n v="30163.95"/>
    <n v="27"/>
    <x v="0"/>
    <x v="1"/>
    <x v="0"/>
  </r>
  <r>
    <x v="335"/>
    <x v="7"/>
    <n v="3661"/>
    <n v="0.623"/>
    <n v="0.61899999999999999"/>
    <n v="0.502"/>
    <n v="14274.61"/>
    <n v="113"/>
    <x v="3"/>
    <x v="2"/>
    <x v="0"/>
  </r>
  <r>
    <x v="543"/>
    <x v="0"/>
    <n v="1335"/>
    <n v="0.70799999999999996"/>
    <n v="0.69899999999999995"/>
    <n v="0.61399999999999999"/>
    <n v="23443.53"/>
    <n v="27"/>
    <x v="0"/>
    <x v="1"/>
    <x v="0"/>
  </r>
  <r>
    <x v="544"/>
    <x v="4"/>
    <n v="2684"/>
    <n v="0.75700000000000001"/>
    <n v="0.72299999999999998"/>
    <n v="0.7"/>
    <n v="22484.47"/>
    <n v="64"/>
    <x v="0"/>
    <x v="1"/>
    <x v="0"/>
  </r>
  <r>
    <x v="545"/>
    <x v="0"/>
    <n v="524"/>
    <n v="0.77300000000000002"/>
    <n v="0.746"/>
    <n v="0.73799999999999999"/>
    <n v="19441.240000000002"/>
    <n v="16"/>
    <x v="0"/>
    <x v="1"/>
    <x v="0"/>
  </r>
  <r>
    <x v="546"/>
    <x v="10"/>
    <n v="11866"/>
    <n v="0.70099999999999996"/>
    <n v="0.68899999999999995"/>
    <n v="0.60199999999999998"/>
    <n v="17471.11"/>
    <n v="149"/>
    <x v="1"/>
    <x v="1"/>
    <x v="0"/>
  </r>
  <r>
    <x v="547"/>
    <x v="1"/>
    <n v="1988"/>
    <n v="0.7"/>
    <n v="0.69499999999999995"/>
    <n v="0.60299999999999998"/>
    <n v="18427.810000000001"/>
    <n v="53"/>
    <x v="0"/>
    <x v="1"/>
    <x v="0"/>
  </r>
  <r>
    <x v="548"/>
    <x v="3"/>
    <n v="1155"/>
    <n v="0.76200000000000001"/>
    <n v="0.75"/>
    <n v="0.68500000000000005"/>
    <n v="27993.21"/>
    <n v="41"/>
    <x v="2"/>
    <x v="1"/>
    <x v="0"/>
  </r>
  <r>
    <x v="549"/>
    <x v="4"/>
    <n v="1995"/>
    <n v="0.75"/>
    <n v="0.74199999999999999"/>
    <n v="0.66100000000000003"/>
    <n v="23101.42"/>
    <n v="47"/>
    <x v="0"/>
    <x v="1"/>
    <x v="0"/>
  </r>
  <r>
    <x v="550"/>
    <x v="1"/>
    <n v="899"/>
    <n v="0.745"/>
    <n v="0.74"/>
    <n v="0.67500000000000004"/>
    <n v="27470.61"/>
    <n v="32"/>
    <x v="0"/>
    <x v="1"/>
    <x v="0"/>
  </r>
  <r>
    <x v="551"/>
    <x v="14"/>
    <n v="2030"/>
    <n v="0.72099999999999997"/>
    <n v="0.71599999999999997"/>
    <n v="0.62"/>
    <n v="31046.22"/>
    <n v="18"/>
    <x v="2"/>
    <x v="1"/>
    <x v="0"/>
  </r>
  <r>
    <x v="552"/>
    <x v="7"/>
    <n v="2553"/>
    <n v="0.66"/>
    <n v="0.63"/>
    <n v="0.55400000000000005"/>
    <n v="19724.63"/>
    <n v="36"/>
    <x v="3"/>
    <x v="2"/>
    <x v="0"/>
  </r>
  <r>
    <x v="553"/>
    <x v="14"/>
    <n v="2307"/>
    <n v="0.77700000000000002"/>
    <n v="0.73799999999999999"/>
    <n v="0.72299999999999998"/>
    <n v="26121.34"/>
    <n v="67"/>
    <x v="2"/>
    <x v="1"/>
    <x v="0"/>
  </r>
  <r>
    <x v="554"/>
    <x v="1"/>
    <n v="1603"/>
    <n v="0.72"/>
    <n v="0.68899999999999995"/>
    <n v="0.66600000000000004"/>
    <n v="19189.62"/>
    <n v="29"/>
    <x v="0"/>
    <x v="1"/>
    <x v="0"/>
  </r>
  <r>
    <x v="555"/>
    <x v="4"/>
    <n v="1267"/>
    <n v="0.73"/>
    <n v="0.73099999999999998"/>
    <n v="0.61699999999999999"/>
    <n v="21156.97"/>
    <n v="42"/>
    <x v="0"/>
    <x v="1"/>
    <x v="0"/>
  </r>
  <r>
    <x v="556"/>
    <x v="3"/>
    <n v="802"/>
    <n v="0.77300000000000002"/>
    <n v="0.79700000000000004"/>
    <n v="0.69199999999999995"/>
    <n v="46498.89"/>
    <n v="26"/>
    <x v="2"/>
    <x v="1"/>
    <x v="0"/>
  </r>
  <r>
    <x v="557"/>
    <x v="9"/>
    <n v="5613"/>
    <n v="0.71299999999999997"/>
    <n v="0.65500000000000003"/>
    <n v="0.67300000000000004"/>
    <n v="11642.3"/>
    <n v="70"/>
    <x v="3"/>
    <x v="1"/>
    <x v="0"/>
  </r>
  <r>
    <x v="558"/>
    <x v="0"/>
    <n v="1645"/>
    <n v="0.75900000000000001"/>
    <n v="0.74099999999999999"/>
    <n v="0.7"/>
    <n v="33306.82"/>
    <n v="31"/>
    <x v="0"/>
    <x v="1"/>
    <x v="0"/>
  </r>
  <r>
    <x v="559"/>
    <x v="0"/>
    <n v="1971"/>
    <n v="0.74299999999999999"/>
    <n v="0.72099999999999997"/>
    <n v="0.68400000000000005"/>
    <n v="38941.79"/>
    <n v="43"/>
    <x v="0"/>
    <x v="1"/>
    <x v="0"/>
  </r>
  <r>
    <x v="560"/>
    <x v="4"/>
    <n v="995"/>
    <n v="0.73"/>
    <n v="0.67500000000000004"/>
    <n v="0.67800000000000005"/>
    <n v="15099.51"/>
    <n v="23"/>
    <x v="0"/>
    <x v="1"/>
    <x v="0"/>
  </r>
  <r>
    <x v="561"/>
    <x v="9"/>
    <n v="4471"/>
    <n v="0.67700000000000005"/>
    <n v="0.64200000000000002"/>
    <n v="0.59899999999999998"/>
    <n v="13940.47"/>
    <n v="43"/>
    <x v="3"/>
    <x v="2"/>
    <x v="0"/>
  </r>
  <r>
    <x v="562"/>
    <x v="0"/>
    <n v="734"/>
    <n v="0.745"/>
    <n v="0.72699999999999998"/>
    <n v="0.66200000000000003"/>
    <n v="47068.18"/>
    <n v="13"/>
    <x v="0"/>
    <x v="1"/>
    <x v="0"/>
  </r>
  <r>
    <x v="563"/>
    <x v="0"/>
    <n v="2389"/>
    <n v="0.73"/>
    <n v="0.71299999999999997"/>
    <n v="0.65"/>
    <n v="20392.27"/>
    <n v="39"/>
    <x v="0"/>
    <x v="1"/>
    <x v="0"/>
  </r>
  <r>
    <x v="564"/>
    <x v="4"/>
    <n v="1042"/>
    <n v="0.71499999999999997"/>
    <n v="0.70599999999999996"/>
    <n v="0.60899999999999999"/>
    <n v="24946.61"/>
    <n v="24"/>
    <x v="0"/>
    <x v="1"/>
    <x v="0"/>
  </r>
  <r>
    <x v="565"/>
    <x v="4"/>
    <n v="1280"/>
    <n v="0.69"/>
    <n v="0.68300000000000005"/>
    <n v="0.57599999999999996"/>
    <n v="17990.169999999998"/>
    <n v="26"/>
    <x v="0"/>
    <x v="2"/>
    <x v="0"/>
  </r>
  <r>
    <x v="83"/>
    <x v="6"/>
    <n v="2950"/>
    <n v="0.66"/>
    <n v="0.68700000000000006"/>
    <n v="0.505"/>
    <n v="22042.21"/>
    <n v="23"/>
    <x v="2"/>
    <x v="2"/>
    <x v="0"/>
  </r>
  <r>
    <x v="566"/>
    <x v="0"/>
    <n v="1153"/>
    <n v="0.73099999999999998"/>
    <n v="0.72899999999999998"/>
    <n v="0.65600000000000003"/>
    <n v="49785.35"/>
    <n v="52"/>
    <x v="0"/>
    <x v="1"/>
    <x v="0"/>
  </r>
  <r>
    <x v="567"/>
    <x v="0"/>
    <n v="361"/>
    <n v="0.79"/>
    <n v="0.81499999999999995"/>
    <n v="0.69799999999999995"/>
    <n v="66380.039999999994"/>
    <n v="28"/>
    <x v="0"/>
    <x v="1"/>
    <x v="0"/>
  </r>
  <r>
    <x v="568"/>
    <x v="1"/>
    <n v="2786"/>
    <n v="0.69799999999999995"/>
    <n v="0.69199999999999995"/>
    <n v="0.60399999999999998"/>
    <n v="15912.49"/>
    <n v="19"/>
    <x v="0"/>
    <x v="2"/>
    <x v="0"/>
  </r>
  <r>
    <x v="569"/>
    <x v="3"/>
    <n v="1325"/>
    <n v="0.71"/>
    <n v="0.70899999999999996"/>
    <n v="0.59099999999999997"/>
    <n v="27715.9"/>
    <n v="30"/>
    <x v="2"/>
    <x v="1"/>
    <x v="0"/>
  </r>
  <r>
    <x v="570"/>
    <x v="4"/>
    <n v="3932"/>
    <n v="0.69"/>
    <n v="0.69199999999999995"/>
    <n v="0.56299999999999994"/>
    <n v="23730.94"/>
    <n v="59"/>
    <x v="0"/>
    <x v="2"/>
    <x v="0"/>
  </r>
  <r>
    <x v="571"/>
    <x v="5"/>
    <n v="3306"/>
    <n v="0.60199999999999998"/>
    <n v="0.59499999999999997"/>
    <n v="0.46700000000000003"/>
    <n v="9445.33"/>
    <n v="35"/>
    <x v="3"/>
    <x v="2"/>
    <x v="0"/>
  </r>
  <r>
    <x v="572"/>
    <x v="7"/>
    <n v="3983"/>
    <n v="0.69099999999999995"/>
    <n v="0.66100000000000003"/>
    <n v="0.64300000000000002"/>
    <n v="13749.35"/>
    <n v="43"/>
    <x v="3"/>
    <x v="2"/>
    <x v="0"/>
  </r>
  <r>
    <x v="573"/>
    <x v="0"/>
    <n v="1049"/>
    <n v="0.71"/>
    <n v="0.66200000000000003"/>
    <n v="0.64700000000000002"/>
    <n v="24498.9"/>
    <n v="15"/>
    <x v="0"/>
    <x v="1"/>
    <x v="0"/>
  </r>
  <r>
    <x v="574"/>
    <x v="0"/>
    <n v="965"/>
    <n v="0.78500000000000003"/>
    <n v="0.78100000000000003"/>
    <n v="0.72"/>
    <n v="25992.18"/>
    <n v="17"/>
    <x v="0"/>
    <x v="1"/>
    <x v="0"/>
  </r>
  <r>
    <x v="575"/>
    <x v="14"/>
    <n v="2716"/>
    <n v="0.77700000000000002"/>
    <n v="0.76700000000000002"/>
    <n v="0.70099999999999996"/>
    <n v="35543.26"/>
    <n v="72"/>
    <x v="2"/>
    <x v="1"/>
    <x v="0"/>
  </r>
  <r>
    <x v="576"/>
    <x v="23"/>
    <n v="4224"/>
    <n v="0.73099999999999998"/>
    <n v="0.73399999999999999"/>
    <n v="0.65900000000000003"/>
    <n v="25822.66"/>
    <n v="38"/>
    <x v="4"/>
    <x v="1"/>
    <x v="0"/>
  </r>
  <r>
    <x v="577"/>
    <x v="0"/>
    <n v="605"/>
    <n v="0.73"/>
    <n v="0.72599999999999998"/>
    <n v="0.63500000000000001"/>
    <n v="28541.39"/>
    <n v="13"/>
    <x v="0"/>
    <x v="1"/>
    <x v="0"/>
  </r>
  <r>
    <x v="578"/>
    <x v="7"/>
    <n v="3363"/>
    <n v="0.64900000000000002"/>
    <n v="0.63600000000000001"/>
    <n v="0.55800000000000005"/>
    <n v="15208.07"/>
    <n v="79"/>
    <x v="3"/>
    <x v="2"/>
    <x v="0"/>
  </r>
  <r>
    <x v="579"/>
    <x v="4"/>
    <n v="9706"/>
    <n v="0.7"/>
    <n v="0.67300000000000004"/>
    <n v="0.61599999999999999"/>
    <n v="11375.19"/>
    <n v="85"/>
    <x v="0"/>
    <x v="1"/>
    <x v="0"/>
  </r>
  <r>
    <x v="580"/>
    <x v="5"/>
    <n v="5687"/>
    <n v="0.66500000000000004"/>
    <n v="0.622"/>
    <n v="0.60599999999999998"/>
    <n v="20687.18"/>
    <n v="91"/>
    <x v="3"/>
    <x v="2"/>
    <x v="0"/>
  </r>
  <r>
    <x v="581"/>
    <x v="4"/>
    <n v="1026"/>
    <n v="0.74299999999999999"/>
    <n v="0.77"/>
    <n v="0.629"/>
    <n v="13956.91"/>
    <n v="23"/>
    <x v="0"/>
    <x v="1"/>
    <x v="0"/>
  </r>
  <r>
    <x v="582"/>
    <x v="10"/>
    <n v="2197"/>
    <n v="0.72"/>
    <n v="0.71799999999999997"/>
    <n v="0.61799999999999999"/>
    <n v="18933.259999999998"/>
    <n v="52"/>
    <x v="1"/>
    <x v="1"/>
    <x v="0"/>
  </r>
  <r>
    <x v="583"/>
    <x v="6"/>
    <n v="2402"/>
    <n v="0.72599999999999998"/>
    <n v="0.72"/>
    <n v="0.64700000000000002"/>
    <n v="43888.38"/>
    <n v="63"/>
    <x v="2"/>
    <x v="1"/>
    <x v="0"/>
  </r>
  <r>
    <x v="584"/>
    <x v="7"/>
    <n v="2838"/>
    <n v="0.63400000000000001"/>
    <n v="0.61499999999999999"/>
    <n v="0.53200000000000003"/>
    <n v="9937.74"/>
    <n v="96"/>
    <x v="3"/>
    <x v="2"/>
    <x v="0"/>
  </r>
  <r>
    <x v="585"/>
    <x v="0"/>
    <n v="399"/>
    <n v="0.72499999999999998"/>
    <n v="0.72099999999999997"/>
    <n v="0.66200000000000003"/>
    <n v="25430.720000000001"/>
    <n v="4"/>
    <x v="0"/>
    <x v="1"/>
    <x v="0"/>
  </r>
  <r>
    <x v="586"/>
    <x v="7"/>
    <n v="1878"/>
    <n v="0.626"/>
    <n v="0.61099999999999999"/>
    <n v="0.498"/>
    <n v="13727.22"/>
    <n v="65"/>
    <x v="3"/>
    <x v="2"/>
    <x v="0"/>
  </r>
  <r>
    <x v="587"/>
    <x v="7"/>
    <n v="2719"/>
    <n v="0.7"/>
    <n v="0.65900000000000003"/>
    <n v="0.65"/>
    <n v="14897.85"/>
    <n v="87"/>
    <x v="3"/>
    <x v="1"/>
    <x v="0"/>
  </r>
  <r>
    <x v="588"/>
    <x v="0"/>
    <n v="1022"/>
    <n v="0.755"/>
    <n v="0.73799999999999999"/>
    <n v="0.67500000000000004"/>
    <n v="22582.080000000002"/>
    <n v="31"/>
    <x v="0"/>
    <x v="1"/>
    <x v="0"/>
  </r>
  <r>
    <x v="589"/>
    <x v="4"/>
    <n v="2060"/>
    <n v="0.75"/>
    <n v="0.72899999999999998"/>
    <n v="0.65900000000000003"/>
    <n v="35509.33"/>
    <n v="59"/>
    <x v="0"/>
    <x v="1"/>
    <x v="0"/>
  </r>
  <r>
    <x v="590"/>
    <x v="6"/>
    <n v="1412"/>
    <n v="0.76"/>
    <n v="0.72099999999999997"/>
    <n v="0.70499999999999996"/>
    <n v="30103.68"/>
    <n v="31"/>
    <x v="2"/>
    <x v="1"/>
    <x v="0"/>
  </r>
  <r>
    <x v="591"/>
    <x v="0"/>
    <n v="383"/>
    <n v="0.75700000000000001"/>
    <n v="0.71799999999999997"/>
    <n v="0.71899999999999997"/>
    <n v="18773.349999999999"/>
    <n v="15"/>
    <x v="0"/>
    <x v="1"/>
    <x v="0"/>
  </r>
  <r>
    <x v="592"/>
    <x v="0"/>
    <n v="1258"/>
    <n v="0.76400000000000001"/>
    <n v="0.73299999999999998"/>
    <n v="0.72799999999999998"/>
    <n v="17202.310000000001"/>
    <n v="37"/>
    <x v="0"/>
    <x v="1"/>
    <x v="0"/>
  </r>
  <r>
    <x v="593"/>
    <x v="0"/>
    <n v="293"/>
    <n v="0.745"/>
    <n v="0.72499999999999998"/>
    <n v="0.67500000000000004"/>
    <n v="24727.02"/>
    <n v="23"/>
    <x v="0"/>
    <x v="1"/>
    <x v="0"/>
  </r>
  <r>
    <x v="594"/>
    <x v="14"/>
    <n v="767"/>
    <n v="0.78"/>
    <n v="0.753"/>
    <n v="0.71"/>
    <n v="33491.379999999997"/>
    <n v="30"/>
    <x v="2"/>
    <x v="1"/>
    <x v="0"/>
  </r>
  <r>
    <x v="595"/>
    <x v="0"/>
    <n v="1767"/>
    <n v="0.745"/>
    <n v="0.70499999999999996"/>
    <n v="0.69399999999999995"/>
    <n v="69828.53"/>
    <n v="23"/>
    <x v="0"/>
    <x v="1"/>
    <x v="0"/>
  </r>
  <r>
    <x v="596"/>
    <x v="0"/>
    <n v="989"/>
    <n v="0.72099999999999997"/>
    <n v="0.70299999999999996"/>
    <n v="0.64100000000000001"/>
    <n v="21600.06"/>
    <n v="28"/>
    <x v="0"/>
    <x v="1"/>
    <x v="0"/>
  </r>
  <r>
    <x v="597"/>
    <x v="14"/>
    <n v="543"/>
    <n v="0.78"/>
    <n v="0.747"/>
    <n v="0.74"/>
    <n v="36835.93"/>
    <n v="17"/>
    <x v="2"/>
    <x v="1"/>
    <x v="0"/>
  </r>
  <r>
    <x v="598"/>
    <x v="14"/>
    <n v="2507"/>
    <n v="0.76500000000000001"/>
    <n v="0.77"/>
    <n v="0.65500000000000003"/>
    <n v="36880.959999999999"/>
    <n v="50"/>
    <x v="2"/>
    <x v="1"/>
    <x v="0"/>
  </r>
  <r>
    <x v="599"/>
    <x v="6"/>
    <n v="1479"/>
    <n v="0.67900000000000005"/>
    <n v="0.67900000000000005"/>
    <n v="0.54500000000000004"/>
    <n v="33204.480000000003"/>
    <n v="34"/>
    <x v="2"/>
    <x v="2"/>
    <x v="0"/>
  </r>
  <r>
    <x v="600"/>
    <x v="0"/>
    <n v="233"/>
    <n v="0.72"/>
    <n v="0.71899999999999997"/>
    <n v="0.63800000000000001"/>
    <n v="16414.830000000002"/>
    <n v="12"/>
    <x v="0"/>
    <x v="1"/>
    <x v="0"/>
  </r>
  <r>
    <x v="601"/>
    <x v="4"/>
    <n v="1407"/>
    <n v="0.72199999999999998"/>
    <n v="0.67900000000000005"/>
    <n v="0.64700000000000002"/>
    <n v="20033.669999999998"/>
    <n v="30"/>
    <x v="0"/>
    <x v="1"/>
    <x v="0"/>
  </r>
  <r>
    <x v="602"/>
    <x v="1"/>
    <n v="1241"/>
    <n v="0.73299999999999998"/>
    <n v="0.72199999999999998"/>
    <n v="0.67700000000000005"/>
    <n v="22531.94"/>
    <n v="22"/>
    <x v="0"/>
    <x v="1"/>
    <x v="0"/>
  </r>
  <r>
    <x v="603"/>
    <x v="4"/>
    <n v="165"/>
    <n v="0.63100000000000001"/>
    <n v="0.60299999999999998"/>
    <n v="0.52100000000000002"/>
    <n v="11870.23"/>
    <n v="3"/>
    <x v="0"/>
    <x v="2"/>
    <x v="0"/>
  </r>
  <r>
    <x v="604"/>
    <x v="3"/>
    <n v="2834"/>
    <n v="0.7"/>
    <n v="0.7"/>
    <n v="0.56200000000000006"/>
    <n v="20380.150000000001"/>
    <n v="35"/>
    <x v="2"/>
    <x v="1"/>
    <x v="0"/>
  </r>
  <r>
    <x v="605"/>
    <x v="13"/>
    <n v="2208"/>
    <n v="0.68799999999999994"/>
    <n v="0.69"/>
    <n v="0.56200000000000006"/>
    <n v="18568.37"/>
    <n v="40"/>
    <x v="1"/>
    <x v="2"/>
    <x v="0"/>
  </r>
  <r>
    <x v="606"/>
    <x v="3"/>
    <n v="733"/>
    <n v="0.76700000000000002"/>
    <n v="0.76400000000000001"/>
    <n v="0.68700000000000006"/>
    <n v="34921.24"/>
    <n v="28"/>
    <x v="2"/>
    <x v="1"/>
    <x v="0"/>
  </r>
  <r>
    <x v="607"/>
    <x v="4"/>
    <n v="3346"/>
    <n v="0.73599999999999999"/>
    <n v="0.72299999999999998"/>
    <n v="0.65100000000000002"/>
    <n v="37603.56"/>
    <n v="57"/>
    <x v="0"/>
    <x v="1"/>
    <x v="0"/>
  </r>
  <r>
    <x v="608"/>
    <x v="0"/>
    <n v="2063"/>
    <n v="0.75"/>
    <n v="0.71399999999999997"/>
    <n v="0.7"/>
    <n v="23820.74"/>
    <n v="26"/>
    <x v="0"/>
    <x v="1"/>
    <x v="0"/>
  </r>
  <r>
    <x v="609"/>
    <x v="0"/>
    <n v="1253"/>
    <n v="0.75"/>
    <n v="0.72"/>
    <n v="0.68300000000000005"/>
    <n v="38668.19"/>
    <n v="19"/>
    <x v="0"/>
    <x v="1"/>
    <x v="0"/>
  </r>
  <r>
    <x v="610"/>
    <x v="6"/>
    <n v="3297"/>
    <n v="0.70299999999999996"/>
    <n v="0.70399999999999996"/>
    <n v="0.6"/>
    <n v="35232.68"/>
    <n v="61"/>
    <x v="2"/>
    <x v="1"/>
    <x v="0"/>
  </r>
  <r>
    <x v="611"/>
    <x v="15"/>
    <n v="4069"/>
    <n v="0.73499999999999999"/>
    <n v="0.71899999999999997"/>
    <n v="0.65500000000000003"/>
    <n v="15983.29"/>
    <n v="54"/>
    <x v="0"/>
    <x v="1"/>
    <x v="0"/>
  </r>
  <r>
    <x v="612"/>
    <x v="0"/>
    <n v="965"/>
    <n v="0.71299999999999997"/>
    <n v="0.71599999999999997"/>
    <n v="0.63100000000000001"/>
    <n v="23407.62"/>
    <n v="17"/>
    <x v="0"/>
    <x v="1"/>
    <x v="0"/>
  </r>
  <r>
    <x v="613"/>
    <x v="0"/>
    <n v="1001"/>
    <n v="0.74"/>
    <n v="0.72399999999999998"/>
    <n v="0.68799999999999994"/>
    <n v="28357.32"/>
    <n v="22"/>
    <x v="0"/>
    <x v="1"/>
    <x v="0"/>
  </r>
  <r>
    <x v="614"/>
    <x v="0"/>
    <n v="374"/>
    <n v="0.73699999999999999"/>
    <n v="0.69299999999999995"/>
    <n v="0.69599999999999995"/>
    <n v="26859.95"/>
    <n v="3"/>
    <x v="0"/>
    <x v="1"/>
    <x v="0"/>
  </r>
  <r>
    <x v="615"/>
    <x v="1"/>
    <n v="3991"/>
    <n v="0.71299999999999997"/>
    <n v="0.69499999999999995"/>
    <n v="0.64800000000000002"/>
    <n v="24602.97"/>
    <n v="35"/>
    <x v="0"/>
    <x v="1"/>
    <x v="0"/>
  </r>
  <r>
    <x v="616"/>
    <x v="5"/>
    <n v="1971"/>
    <n v="0.66"/>
    <n v="0.628"/>
    <n v="0.58299999999999996"/>
    <n v="12278.17"/>
    <n v="33"/>
    <x v="3"/>
    <x v="2"/>
    <x v="0"/>
  </r>
  <r>
    <x v="617"/>
    <x v="5"/>
    <n v="2465"/>
    <n v="0.60599999999999998"/>
    <n v="0.60799999999999998"/>
    <n v="0.48699999999999999"/>
    <n v="10629.51"/>
    <n v="27"/>
    <x v="3"/>
    <x v="2"/>
    <x v="0"/>
  </r>
  <r>
    <x v="618"/>
    <x v="0"/>
    <n v="175"/>
    <n v="0.74299999999999999"/>
    <n v="0.70499999999999996"/>
    <n v="0.71899999999999997"/>
    <n v="11081.96"/>
    <n v="7"/>
    <x v="0"/>
    <x v="1"/>
    <x v="0"/>
  </r>
  <r>
    <x v="619"/>
    <x v="0"/>
    <n v="1749"/>
    <n v="0.70299999999999996"/>
    <n v="0.68100000000000005"/>
    <n v="0.627"/>
    <n v="22849.38"/>
    <n v="30"/>
    <x v="0"/>
    <x v="1"/>
    <x v="0"/>
  </r>
  <r>
    <x v="620"/>
    <x v="0"/>
    <n v="886"/>
    <n v="0.75"/>
    <n v="0.73399999999999999"/>
    <n v="0.67200000000000004"/>
    <n v="15954.78"/>
    <n v="15"/>
    <x v="0"/>
    <x v="1"/>
    <x v="0"/>
  </r>
  <r>
    <x v="621"/>
    <x v="10"/>
    <n v="5804"/>
    <n v="0.7"/>
    <n v="0.68200000000000005"/>
    <n v="0.60799999999999998"/>
    <n v="16276.89"/>
    <n v="68"/>
    <x v="1"/>
    <x v="1"/>
    <x v="0"/>
  </r>
  <r>
    <x v="622"/>
    <x v="0"/>
    <n v="530"/>
    <n v="0.73699999999999999"/>
    <n v="0.69799999999999995"/>
    <n v="0.68200000000000005"/>
    <n v="29937.88"/>
    <n v="4"/>
    <x v="0"/>
    <x v="1"/>
    <x v="0"/>
  </r>
  <r>
    <x v="623"/>
    <x v="0"/>
    <n v="257"/>
    <n v="0.7"/>
    <n v="0.69099999999999995"/>
    <n v="0.59299999999999997"/>
    <n v="13396.68"/>
    <n v="4"/>
    <x v="0"/>
    <x v="1"/>
    <x v="0"/>
  </r>
  <r>
    <x v="624"/>
    <x v="0"/>
    <n v="1281"/>
    <n v="0.71"/>
    <n v="0.70799999999999996"/>
    <n v="0.63300000000000001"/>
    <n v="19753.599999999999"/>
    <n v="38"/>
    <x v="0"/>
    <x v="1"/>
    <x v="0"/>
  </r>
  <r>
    <x v="625"/>
    <x v="0"/>
    <n v="489"/>
    <n v="0.748"/>
    <n v="0.71599999999999997"/>
    <n v="0.69799999999999995"/>
    <n v="17142.2"/>
    <n v="13"/>
    <x v="0"/>
    <x v="1"/>
    <x v="0"/>
  </r>
  <r>
    <x v="626"/>
    <x v="3"/>
    <n v="490"/>
    <n v="0.76800000000000002"/>
    <n v="0.77500000000000002"/>
    <n v="0.68300000000000005"/>
    <n v="30168.25"/>
    <n v="26"/>
    <x v="2"/>
    <x v="1"/>
    <x v="0"/>
  </r>
  <r>
    <x v="627"/>
    <x v="7"/>
    <n v="457"/>
    <n v="0.57999999999999996"/>
    <n v="0.55900000000000005"/>
    <n v="0.44700000000000001"/>
    <n v="6966.54"/>
    <n v="0"/>
    <x v="3"/>
    <x v="2"/>
    <x v="1"/>
  </r>
  <r>
    <x v="628"/>
    <x v="0"/>
    <n v="874"/>
    <n v="0.76800000000000002"/>
    <n v="0.73499999999999999"/>
    <n v="0.752"/>
    <n v="30809.19"/>
    <n v="27"/>
    <x v="0"/>
    <x v="1"/>
    <x v="0"/>
  </r>
  <r>
    <x v="629"/>
    <x v="3"/>
    <n v="855"/>
    <n v="0.77"/>
    <n v="0.78200000000000003"/>
    <n v="0.68600000000000005"/>
    <n v="42654.73"/>
    <n v="33"/>
    <x v="2"/>
    <x v="1"/>
    <x v="0"/>
  </r>
  <r>
    <x v="630"/>
    <x v="12"/>
    <n v="2288"/>
    <n v="0.65"/>
    <n v="0.67100000000000004"/>
    <n v="0.503"/>
    <n v="26768.53"/>
    <n v="17"/>
    <x v="4"/>
    <x v="2"/>
    <x v="0"/>
  </r>
  <r>
    <x v="631"/>
    <x v="14"/>
    <n v="2212"/>
    <n v="0.74099999999999999"/>
    <n v="0.73199999999999998"/>
    <n v="0.64500000000000002"/>
    <n v="34931.300000000003"/>
    <n v="58"/>
    <x v="2"/>
    <x v="1"/>
    <x v="0"/>
  </r>
  <r>
    <x v="632"/>
    <x v="1"/>
    <n v="1467"/>
    <n v="0.71799999999999997"/>
    <n v="0.70899999999999996"/>
    <n v="0.64800000000000002"/>
    <n v="26154.880000000001"/>
    <n v="46"/>
    <x v="0"/>
    <x v="1"/>
    <x v="0"/>
  </r>
  <r>
    <x v="633"/>
    <x v="12"/>
    <n v="2112"/>
    <n v="0.65900000000000003"/>
    <n v="0.67"/>
    <n v="0.52500000000000002"/>
    <n v="18892.8"/>
    <n v="10"/>
    <x v="4"/>
    <x v="2"/>
    <x v="0"/>
  </r>
  <r>
    <x v="634"/>
    <x v="4"/>
    <n v="1595"/>
    <n v="0.72599999999999998"/>
    <n v="0.71299999999999997"/>
    <n v="0.626"/>
    <n v="22918.85"/>
    <n v="41"/>
    <x v="0"/>
    <x v="1"/>
    <x v="0"/>
  </r>
  <r>
    <x v="635"/>
    <x v="1"/>
    <n v="2039"/>
    <n v="0.7"/>
    <n v="0.69699999999999995"/>
    <n v="0.61"/>
    <n v="21056.32"/>
    <n v="42"/>
    <x v="0"/>
    <x v="1"/>
    <x v="0"/>
  </r>
  <r>
    <x v="636"/>
    <x v="4"/>
    <n v="1031"/>
    <n v="0.72199999999999998"/>
    <n v="0.70299999999999996"/>
    <n v="0.622"/>
    <n v="18931.740000000002"/>
    <n v="37"/>
    <x v="0"/>
    <x v="1"/>
    <x v="0"/>
  </r>
  <r>
    <x v="637"/>
    <x v="3"/>
    <n v="1230"/>
    <n v="0.74299999999999999"/>
    <n v="0.76300000000000001"/>
    <n v="0.63300000000000001"/>
    <n v="53672.39"/>
    <n v="34"/>
    <x v="2"/>
    <x v="1"/>
    <x v="0"/>
  </r>
  <r>
    <x v="638"/>
    <x v="6"/>
    <n v="1447"/>
    <n v="0.70599999999999996"/>
    <n v="0.69599999999999995"/>
    <n v="0.59499999999999997"/>
    <n v="36516.6"/>
    <n v="57"/>
    <x v="2"/>
    <x v="1"/>
    <x v="0"/>
  </r>
  <r>
    <x v="639"/>
    <x v="4"/>
    <n v="1618"/>
    <n v="0.75"/>
    <n v="0.71699999999999997"/>
    <n v="0.67100000000000004"/>
    <n v="27757.15"/>
    <n v="42"/>
    <x v="0"/>
    <x v="1"/>
    <x v="0"/>
  </r>
  <r>
    <x v="640"/>
    <x v="10"/>
    <n v="2087"/>
    <n v="0.71499999999999997"/>
    <n v="0.70899999999999996"/>
    <n v="0.64"/>
    <n v="20463.759999999998"/>
    <n v="25"/>
    <x v="1"/>
    <x v="1"/>
    <x v="0"/>
  </r>
  <r>
    <x v="641"/>
    <x v="9"/>
    <n v="832"/>
    <n v="0.56999999999999995"/>
    <n v="0.52600000000000002"/>
    <n v="0.46"/>
    <n v="6624.33"/>
    <n v="2"/>
    <x v="3"/>
    <x v="2"/>
    <x v="1"/>
  </r>
  <r>
    <x v="642"/>
    <x v="0"/>
    <n v="287"/>
    <n v="0.73"/>
    <n v="0.72299999999999998"/>
    <n v="0.68200000000000005"/>
    <n v="21246.82"/>
    <n v="2"/>
    <x v="0"/>
    <x v="1"/>
    <x v="0"/>
  </r>
  <r>
    <x v="643"/>
    <x v="0"/>
    <n v="686"/>
    <n v="0.76"/>
    <n v="0.75"/>
    <n v="0.70199999999999996"/>
    <n v="19626.61"/>
    <n v="10"/>
    <x v="0"/>
    <x v="1"/>
    <x v="0"/>
  </r>
  <r>
    <x v="644"/>
    <x v="9"/>
    <n v="17120"/>
    <n v="0.68200000000000005"/>
    <n v="0.62"/>
    <n v="0.63200000000000001"/>
    <n v="15177.12"/>
    <n v="230"/>
    <x v="3"/>
    <x v="2"/>
    <x v="0"/>
  </r>
  <r>
    <x v="645"/>
    <x v="5"/>
    <n v="2603"/>
    <n v="0.61"/>
    <n v="0.59699999999999998"/>
    <n v="0.50600000000000001"/>
    <n v="9665.93"/>
    <n v="60"/>
    <x v="3"/>
    <x v="2"/>
    <x v="0"/>
  </r>
  <r>
    <x v="646"/>
    <x v="14"/>
    <n v="164"/>
    <n v="0.77400000000000002"/>
    <n v="0.749"/>
    <n v="0.71399999999999997"/>
    <n v="31412.080000000002"/>
    <n v="18"/>
    <x v="2"/>
    <x v="1"/>
    <x v="0"/>
  </r>
  <r>
    <x v="647"/>
    <x v="6"/>
    <n v="1550"/>
    <n v="0.76700000000000002"/>
    <n v="0.747"/>
    <n v="0.71099999999999997"/>
    <n v="37445.14"/>
    <n v="56"/>
    <x v="2"/>
    <x v="1"/>
    <x v="0"/>
  </r>
  <r>
    <x v="648"/>
    <x v="4"/>
    <n v="2129"/>
    <n v="0.71599999999999997"/>
    <n v="0.69299999999999995"/>
    <n v="0.63200000000000001"/>
    <n v="14812.65"/>
    <n v="55"/>
    <x v="0"/>
    <x v="1"/>
    <x v="0"/>
  </r>
  <r>
    <x v="649"/>
    <x v="0"/>
    <n v="1039"/>
    <n v="0.75800000000000001"/>
    <n v="0.71199999999999997"/>
    <n v="0.73199999999999998"/>
    <n v="19024.25"/>
    <n v="19"/>
    <x v="0"/>
    <x v="1"/>
    <x v="0"/>
  </r>
  <r>
    <x v="650"/>
    <x v="7"/>
    <n v="1871"/>
    <n v="0.55000000000000004"/>
    <n v="0.56799999999999995"/>
    <n v="0.39"/>
    <n v="11054.26"/>
    <n v="71"/>
    <x v="3"/>
    <x v="2"/>
    <x v="1"/>
  </r>
  <r>
    <x v="651"/>
    <x v="0"/>
    <n v="782"/>
    <n v="0.76400000000000001"/>
    <n v="0.749"/>
    <n v="0.72799999999999998"/>
    <n v="123171.63"/>
    <n v="14"/>
    <x v="0"/>
    <x v="1"/>
    <x v="0"/>
  </r>
  <r>
    <x v="652"/>
    <x v="7"/>
    <n v="1382"/>
    <n v="0.63500000000000001"/>
    <n v="0.58799999999999997"/>
    <n v="0.57199999999999995"/>
    <n v="9781.82"/>
    <n v="18"/>
    <x v="3"/>
    <x v="2"/>
    <x v="0"/>
  </r>
  <r>
    <x v="653"/>
    <x v="4"/>
    <n v="1004"/>
    <n v="0.66700000000000004"/>
    <n v="0.65800000000000003"/>
    <n v="0.54900000000000004"/>
    <n v="17503.740000000002"/>
    <n v="16"/>
    <x v="0"/>
    <x v="2"/>
    <x v="0"/>
  </r>
  <r>
    <x v="654"/>
    <x v="3"/>
    <n v="1200"/>
    <n v="0.73799999999999999"/>
    <n v="0.73399999999999999"/>
    <n v="0.62"/>
    <n v="35311.65"/>
    <n v="39"/>
    <x v="2"/>
    <x v="1"/>
    <x v="0"/>
  </r>
  <r>
    <x v="655"/>
    <x v="4"/>
    <n v="1285"/>
    <n v="0.73699999999999999"/>
    <n v="0.72899999999999998"/>
    <n v="0.625"/>
    <n v="25503.35"/>
    <n v="21"/>
    <x v="0"/>
    <x v="1"/>
    <x v="0"/>
  </r>
  <r>
    <x v="656"/>
    <x v="4"/>
    <n v="784"/>
    <n v="0.69"/>
    <n v="0.70699999999999996"/>
    <n v="0.55300000000000005"/>
    <n v="23987.31"/>
    <n v="18"/>
    <x v="0"/>
    <x v="2"/>
    <x v="0"/>
  </r>
  <r>
    <x v="657"/>
    <x v="14"/>
    <n v="1853"/>
    <n v="0.76500000000000001"/>
    <n v="0.73399999999999999"/>
    <n v="0.70299999999999996"/>
    <n v="31256.53"/>
    <n v="36"/>
    <x v="2"/>
    <x v="1"/>
    <x v="0"/>
  </r>
  <r>
    <x v="658"/>
    <x v="0"/>
    <n v="493"/>
    <n v="0.74199999999999999"/>
    <n v="0.74099999999999999"/>
    <n v="0.65600000000000003"/>
    <n v="87643.77"/>
    <n v="9"/>
    <x v="0"/>
    <x v="1"/>
    <x v="0"/>
  </r>
  <r>
    <x v="659"/>
    <x v="0"/>
    <n v="646"/>
    <n v="0.72"/>
    <n v="0.68100000000000005"/>
    <n v="0.65300000000000002"/>
    <n v="18522.5"/>
    <n v="13"/>
    <x v="0"/>
    <x v="1"/>
    <x v="0"/>
  </r>
  <r>
    <x v="660"/>
    <x v="0"/>
    <n v="1762"/>
    <n v="0.73"/>
    <n v="0.69899999999999995"/>
    <n v="0.66500000000000004"/>
    <n v="28731.77"/>
    <n v="35"/>
    <x v="0"/>
    <x v="1"/>
    <x v="0"/>
  </r>
  <r>
    <x v="661"/>
    <x v="0"/>
    <n v="1377"/>
    <n v="0.69"/>
    <n v="0.65800000000000003"/>
    <n v="0.61099999999999999"/>
    <n v="36388.89"/>
    <n v="9"/>
    <x v="0"/>
    <x v="2"/>
    <x v="0"/>
  </r>
  <r>
    <x v="662"/>
    <x v="0"/>
    <n v="781"/>
    <n v="0.75700000000000001"/>
    <n v="0.72"/>
    <n v="0.71199999999999997"/>
    <n v="62059.9"/>
    <n v="19"/>
    <x v="0"/>
    <x v="1"/>
    <x v="0"/>
  </r>
  <r>
    <x v="663"/>
    <x v="14"/>
    <n v="1353"/>
    <n v="0.76"/>
    <n v="0.747"/>
    <n v="0.67200000000000004"/>
    <n v="38445.269999999997"/>
    <n v="24"/>
    <x v="2"/>
    <x v="1"/>
    <x v="0"/>
  </r>
  <r>
    <x v="664"/>
    <x v="0"/>
    <n v="1120"/>
    <n v="0.74099999999999999"/>
    <n v="0.71199999999999997"/>
    <n v="0.66100000000000003"/>
    <n v="49278.71"/>
    <n v="13"/>
    <x v="0"/>
    <x v="1"/>
    <x v="0"/>
  </r>
  <r>
    <x v="665"/>
    <x v="6"/>
    <n v="957"/>
    <n v="0.74199999999999999"/>
    <n v="0.74"/>
    <n v="0.66500000000000004"/>
    <n v="55692.28"/>
    <n v="26"/>
    <x v="2"/>
    <x v="1"/>
    <x v="0"/>
  </r>
  <r>
    <x v="666"/>
    <x v="6"/>
    <n v="4792"/>
    <n v="0.69499999999999995"/>
    <n v="0.68100000000000005"/>
    <n v="0.57899999999999996"/>
    <n v="15514.11"/>
    <n v="51"/>
    <x v="2"/>
    <x v="2"/>
    <x v="0"/>
  </r>
  <r>
    <x v="667"/>
    <x v="16"/>
    <n v="11801"/>
    <n v="0.77"/>
    <n v="0.75"/>
    <n v="0.72599999999999998"/>
    <n v="20201.240000000002"/>
    <n v="181"/>
    <x v="3"/>
    <x v="1"/>
    <x v="0"/>
  </r>
  <r>
    <x v="668"/>
    <x v="0"/>
    <n v="1617"/>
    <n v="0.72799999999999998"/>
    <n v="0.746"/>
    <n v="0.63500000000000001"/>
    <n v="13688.36"/>
    <n v="24"/>
    <x v="0"/>
    <x v="1"/>
    <x v="0"/>
  </r>
  <r>
    <x v="669"/>
    <x v="0"/>
    <n v="688"/>
    <n v="0.74199999999999999"/>
    <n v="0.71399999999999997"/>
    <n v="0.66100000000000003"/>
    <n v="25039"/>
    <n v="17"/>
    <x v="0"/>
    <x v="1"/>
    <x v="0"/>
  </r>
  <r>
    <x v="670"/>
    <x v="0"/>
    <n v="336"/>
    <n v="0.75"/>
    <n v="0.755"/>
    <n v="0.67200000000000004"/>
    <n v="25062.32"/>
    <n v="15"/>
    <x v="0"/>
    <x v="1"/>
    <x v="0"/>
  </r>
  <r>
    <x v="671"/>
    <x v="8"/>
    <n v="2443"/>
    <n v="0.748"/>
    <n v="0.73799999999999999"/>
    <n v="0.69299999999999995"/>
    <n v="29773.13"/>
    <n v="75"/>
    <x v="1"/>
    <x v="1"/>
    <x v="0"/>
  </r>
  <r>
    <x v="672"/>
    <x v="4"/>
    <n v="1181"/>
    <n v="0.70499999999999996"/>
    <n v="0.71299999999999997"/>
    <n v="0.57099999999999995"/>
    <n v="22662.49"/>
    <n v="21"/>
    <x v="0"/>
    <x v="1"/>
    <x v="0"/>
  </r>
  <r>
    <x v="673"/>
    <x v="0"/>
    <n v="313"/>
    <n v="0.71099999999999997"/>
    <n v="0.67900000000000005"/>
    <n v="0.627"/>
    <n v="20466.28"/>
    <n v="1"/>
    <x v="0"/>
    <x v="1"/>
    <x v="0"/>
  </r>
  <r>
    <x v="674"/>
    <x v="0"/>
    <n v="405"/>
    <n v="0.747"/>
    <n v="0.73399999999999999"/>
    <n v="0.70199999999999996"/>
    <n v="48234.52"/>
    <n v="12"/>
    <x v="0"/>
    <x v="1"/>
    <x v="0"/>
  </r>
  <r>
    <x v="675"/>
    <x v="7"/>
    <n v="498"/>
    <n v="0.61499999999999999"/>
    <n v="0.60399999999999998"/>
    <n v="0.496"/>
    <n v="8563.4599999999991"/>
    <n v="4"/>
    <x v="3"/>
    <x v="2"/>
    <x v="0"/>
  </r>
  <r>
    <x v="676"/>
    <x v="23"/>
    <n v="4383"/>
    <n v="0.7"/>
    <n v="0.71599999999999997"/>
    <n v="0.6"/>
    <n v="20618.18"/>
    <n v="68"/>
    <x v="4"/>
    <x v="1"/>
    <x v="0"/>
  </r>
  <r>
    <x v="677"/>
    <x v="0"/>
    <n v="198"/>
    <n v="0.72199999999999998"/>
    <n v="0.70499999999999996"/>
    <n v="0.63"/>
    <n v="30850.27"/>
    <n v="8"/>
    <x v="0"/>
    <x v="1"/>
    <x v="0"/>
  </r>
  <r>
    <x v="678"/>
    <x v="1"/>
    <n v="1110"/>
    <n v="0.71"/>
    <n v="0.71899999999999997"/>
    <n v="0.624"/>
    <n v="27053.02"/>
    <n v="18"/>
    <x v="0"/>
    <x v="1"/>
    <x v="0"/>
  </r>
  <r>
    <x v="679"/>
    <x v="5"/>
    <n v="4405"/>
    <n v="0.67900000000000005"/>
    <n v="0.625"/>
    <n v="0.63200000000000001"/>
    <n v="14390.4"/>
    <n v="47"/>
    <x v="3"/>
    <x v="2"/>
    <x v="0"/>
  </r>
  <r>
    <x v="680"/>
    <x v="7"/>
    <n v="2418"/>
    <n v="0.67700000000000005"/>
    <n v="0.66"/>
    <n v="0.57799999999999996"/>
    <n v="9220.6"/>
    <n v="63"/>
    <x v="3"/>
    <x v="2"/>
    <x v="0"/>
  </r>
  <r>
    <x v="681"/>
    <x v="4"/>
    <n v="2015"/>
    <n v="0.70099999999999996"/>
    <n v="0.66600000000000004"/>
    <n v="0.60899999999999999"/>
    <n v="15446.42"/>
    <n v="27"/>
    <x v="0"/>
    <x v="1"/>
    <x v="0"/>
  </r>
  <r>
    <x v="682"/>
    <x v="0"/>
    <n v="418"/>
    <n v="0.76"/>
    <n v="0.73499999999999999"/>
    <n v="0.70099999999999996"/>
    <n v="22339.34"/>
    <n v="6"/>
    <x v="0"/>
    <x v="1"/>
    <x v="0"/>
  </r>
  <r>
    <x v="683"/>
    <x v="0"/>
    <n v="1829"/>
    <n v="0.72499999999999998"/>
    <n v="0.71099999999999997"/>
    <n v="0.64600000000000002"/>
    <n v="15185.41"/>
    <n v="21"/>
    <x v="0"/>
    <x v="1"/>
    <x v="0"/>
  </r>
  <r>
    <x v="684"/>
    <x v="5"/>
    <n v="2342"/>
    <n v="0.61799999999999999"/>
    <n v="0.59199999999999997"/>
    <n v="0.51900000000000002"/>
    <n v="11662.92"/>
    <n v="49"/>
    <x v="3"/>
    <x v="2"/>
    <x v="0"/>
  </r>
  <r>
    <x v="685"/>
    <x v="0"/>
    <n v="2082"/>
    <n v="0.72"/>
    <n v="0.71199999999999997"/>
    <n v="0.64500000000000002"/>
    <n v="30226.799999999999"/>
    <n v="26"/>
    <x v="0"/>
    <x v="1"/>
    <x v="0"/>
  </r>
  <r>
    <x v="686"/>
    <x v="0"/>
    <n v="678"/>
    <n v="0.747"/>
    <n v="0.73699999999999999"/>
    <n v="0.66100000000000003"/>
    <n v="30081.16"/>
    <n v="12"/>
    <x v="0"/>
    <x v="1"/>
    <x v="0"/>
  </r>
  <r>
    <x v="687"/>
    <x v="0"/>
    <n v="938"/>
    <n v="0.72599999999999998"/>
    <n v="0.69099999999999995"/>
    <n v="0.65300000000000002"/>
    <n v="20333.939999999999"/>
    <n v="20"/>
    <x v="0"/>
    <x v="1"/>
    <x v="0"/>
  </r>
  <r>
    <x v="688"/>
    <x v="4"/>
    <n v="1743"/>
    <n v="0.71499999999999997"/>
    <n v="0.71899999999999997"/>
    <n v="0.6"/>
    <n v="22567.63"/>
    <n v="41"/>
    <x v="0"/>
    <x v="1"/>
    <x v="0"/>
  </r>
  <r>
    <x v="689"/>
    <x v="6"/>
    <n v="1873"/>
    <n v="0.77400000000000002"/>
    <n v="0.78200000000000003"/>
    <n v="0.70399999999999996"/>
    <n v="40515.589999999997"/>
    <n v="63"/>
    <x v="2"/>
    <x v="1"/>
    <x v="0"/>
  </r>
  <r>
    <x v="690"/>
    <x v="4"/>
    <n v="1233"/>
    <n v="0.69"/>
    <n v="0.65500000000000003"/>
    <n v="0.60599999999999998"/>
    <n v="53660.17"/>
    <n v="6"/>
    <x v="0"/>
    <x v="2"/>
    <x v="0"/>
  </r>
  <r>
    <x v="691"/>
    <x v="14"/>
    <n v="2156"/>
    <n v="0.75700000000000001"/>
    <n v="0.71699999999999997"/>
    <n v="0.69199999999999995"/>
    <n v="26851.08"/>
    <n v="64"/>
    <x v="2"/>
    <x v="1"/>
    <x v="0"/>
  </r>
  <r>
    <x v="692"/>
    <x v="0"/>
    <n v="371"/>
    <n v="0.76900000000000002"/>
    <n v="0.76200000000000001"/>
    <n v="0.71499999999999997"/>
    <n v="17118.53"/>
    <n v="19"/>
    <x v="0"/>
    <x v="1"/>
    <x v="0"/>
  </r>
  <r>
    <x v="693"/>
    <x v="0"/>
    <n v="987"/>
    <n v="0.73099999999999998"/>
    <n v="0.72899999999999998"/>
    <n v="0.624"/>
    <n v="21057.439999999999"/>
    <n v="31"/>
    <x v="0"/>
    <x v="1"/>
    <x v="0"/>
  </r>
  <r>
    <x v="694"/>
    <x v="1"/>
    <n v="967"/>
    <n v="0.71"/>
    <n v="0.69799999999999995"/>
    <n v="0.64200000000000002"/>
    <n v="14909.49"/>
    <n v="21"/>
    <x v="0"/>
    <x v="1"/>
    <x v="0"/>
  </r>
  <r>
    <x v="695"/>
    <x v="0"/>
    <n v="612"/>
    <n v="0.77"/>
    <n v="0.71099999999999997"/>
    <n v="0.75800000000000001"/>
    <n v="36926.11"/>
    <n v="9"/>
    <x v="0"/>
    <x v="1"/>
    <x v="0"/>
  </r>
  <r>
    <x v="696"/>
    <x v="7"/>
    <n v="1351"/>
    <n v="0.57899999999999996"/>
    <n v="0.59599999999999997"/>
    <n v="0.45800000000000002"/>
    <n v="8108.49"/>
    <n v="77"/>
    <x v="3"/>
    <x v="2"/>
    <x v="1"/>
  </r>
  <r>
    <x v="697"/>
    <x v="4"/>
    <n v="1643"/>
    <n v="0.65300000000000002"/>
    <n v="0.64100000000000001"/>
    <n v="0.52700000000000002"/>
    <n v="14453.89"/>
    <n v="25"/>
    <x v="0"/>
    <x v="2"/>
    <x v="0"/>
  </r>
  <r>
    <x v="698"/>
    <x v="0"/>
    <n v="728"/>
    <n v="0.68"/>
    <n v="0.69199999999999995"/>
    <n v="0.56200000000000006"/>
    <n v="21317.01"/>
    <n v="9"/>
    <x v="0"/>
    <x v="2"/>
    <x v="0"/>
  </r>
  <r>
    <x v="699"/>
    <x v="12"/>
    <n v="5302"/>
    <n v="0.64"/>
    <n v="0.64400000000000002"/>
    <n v="0.51"/>
    <n v="16261.21"/>
    <n v="56"/>
    <x v="4"/>
    <x v="2"/>
    <x v="0"/>
  </r>
  <r>
    <x v="700"/>
    <x v="0"/>
    <n v="1024"/>
    <n v="0.74099999999999999"/>
    <n v="0.69899999999999995"/>
    <n v="0.67900000000000005"/>
    <n v="47215.08"/>
    <n v="15"/>
    <x v="0"/>
    <x v="1"/>
    <x v="0"/>
  </r>
  <r>
    <x v="701"/>
    <x v="14"/>
    <n v="2022"/>
    <n v="0.76"/>
    <n v="0.745"/>
    <n v="0.69099999999999995"/>
    <n v="23676.35"/>
    <n v="69"/>
    <x v="2"/>
    <x v="1"/>
    <x v="0"/>
  </r>
  <r>
    <x v="702"/>
    <x v="4"/>
    <n v="3287"/>
    <n v="0.73099999999999998"/>
    <n v="0.69299999999999995"/>
    <n v="0.68"/>
    <n v="29847.47"/>
    <n v="56"/>
    <x v="0"/>
    <x v="1"/>
    <x v="0"/>
  </r>
  <r>
    <x v="703"/>
    <x v="9"/>
    <n v="1111"/>
    <n v="0.60899999999999999"/>
    <n v="0.55200000000000005"/>
    <n v="0.52800000000000002"/>
    <n v="9146.9699999999993"/>
    <n v="7"/>
    <x v="3"/>
    <x v="2"/>
    <x v="0"/>
  </r>
  <r>
    <x v="704"/>
    <x v="4"/>
    <n v="1954"/>
    <n v="0.69799999999999995"/>
    <n v="0.68600000000000005"/>
    <n v="0.58799999999999997"/>
    <n v="16658.37"/>
    <n v="37"/>
    <x v="0"/>
    <x v="2"/>
    <x v="0"/>
  </r>
  <r>
    <x v="705"/>
    <x v="1"/>
    <n v="964"/>
    <n v="0.73"/>
    <n v="0.72399999999999998"/>
    <n v="0.64900000000000002"/>
    <n v="16365.4"/>
    <n v="24"/>
    <x v="0"/>
    <x v="1"/>
    <x v="0"/>
  </r>
  <r>
    <x v="706"/>
    <x v="4"/>
    <n v="1078"/>
    <n v="0.627"/>
    <n v="0.58199999999999996"/>
    <n v="0.52600000000000002"/>
    <n v="8578.93"/>
    <n v="35"/>
    <x v="0"/>
    <x v="2"/>
    <x v="0"/>
  </r>
  <r>
    <x v="707"/>
    <x v="0"/>
    <n v="605"/>
    <n v="0.73"/>
    <n v="0.69599999999999995"/>
    <n v="0.67800000000000005"/>
    <n v="62536.82"/>
    <n v="3"/>
    <x v="0"/>
    <x v="1"/>
    <x v="0"/>
  </r>
  <r>
    <x v="708"/>
    <x v="7"/>
    <n v="394"/>
    <n v="0.60299999999999998"/>
    <n v="0.56399999999999995"/>
    <n v="0.497"/>
    <n v="6120.15"/>
    <n v="6"/>
    <x v="3"/>
    <x v="2"/>
    <x v="0"/>
  </r>
  <r>
    <x v="709"/>
    <x v="0"/>
    <n v="650"/>
    <n v="0.73599999999999999"/>
    <n v="0.68200000000000005"/>
    <n v="0.67800000000000005"/>
    <n v="25956.61"/>
    <n v="6"/>
    <x v="0"/>
    <x v="1"/>
    <x v="0"/>
  </r>
  <r>
    <x v="710"/>
    <x v="7"/>
    <n v="684"/>
    <n v="0.63700000000000001"/>
    <n v="0.621"/>
    <n v="0.54100000000000004"/>
    <n v="10148.799999999999"/>
    <n v="9"/>
    <x v="3"/>
    <x v="2"/>
    <x v="0"/>
  </r>
  <r>
    <x v="711"/>
    <x v="23"/>
    <n v="3599"/>
    <n v="0.71799999999999997"/>
    <n v="0.72699999999999998"/>
    <n v="0.62"/>
    <n v="22130.78"/>
    <n v="52"/>
    <x v="4"/>
    <x v="1"/>
    <x v="0"/>
  </r>
  <r>
    <x v="712"/>
    <x v="6"/>
    <n v="1482"/>
    <n v="0.72699999999999998"/>
    <n v="0.71399999999999997"/>
    <n v="0.65800000000000003"/>
    <n v="21227.93"/>
    <n v="46"/>
    <x v="2"/>
    <x v="1"/>
    <x v="0"/>
  </r>
  <r>
    <x v="713"/>
    <x v="14"/>
    <n v="876"/>
    <n v="0.75"/>
    <n v="0.748"/>
    <n v="0.64100000000000001"/>
    <n v="34929.589999999997"/>
    <n v="24"/>
    <x v="2"/>
    <x v="1"/>
    <x v="0"/>
  </r>
  <r>
    <x v="714"/>
    <x v="3"/>
    <n v="1849"/>
    <n v="0.71299999999999997"/>
    <n v="0.68700000000000006"/>
    <n v="0.626"/>
    <n v="29382.73"/>
    <n v="19"/>
    <x v="2"/>
    <x v="1"/>
    <x v="0"/>
  </r>
  <r>
    <x v="715"/>
    <x v="8"/>
    <n v="1897"/>
    <n v="0.71599999999999997"/>
    <n v="0.73299999999999998"/>
    <n v="0.59299999999999997"/>
    <n v="24006.82"/>
    <n v="20"/>
    <x v="1"/>
    <x v="1"/>
    <x v="0"/>
  </r>
  <r>
    <x v="716"/>
    <x v="0"/>
    <n v="858"/>
    <n v="0.77"/>
    <n v="0.76300000000000001"/>
    <n v="0.69699999999999995"/>
    <n v="36621.93"/>
    <n v="6"/>
    <x v="0"/>
    <x v="1"/>
    <x v="0"/>
  </r>
  <r>
    <x v="717"/>
    <x v="0"/>
    <n v="300"/>
    <n v="0.753"/>
    <n v="0.72"/>
    <n v="0.71399999999999997"/>
    <n v="19622.88"/>
    <n v="10"/>
    <x v="0"/>
    <x v="1"/>
    <x v="0"/>
  </r>
  <r>
    <x v="718"/>
    <x v="1"/>
    <n v="1338"/>
    <n v="0.753"/>
    <n v="0.746"/>
    <n v="0.67600000000000005"/>
    <n v="92773.55"/>
    <n v="14"/>
    <x v="0"/>
    <x v="1"/>
    <x v="0"/>
  </r>
  <r>
    <x v="719"/>
    <x v="0"/>
    <n v="1013"/>
    <n v="0.78"/>
    <n v="0.74199999999999999"/>
    <n v="0.72899999999999998"/>
    <n v="50771.27"/>
    <n v="18"/>
    <x v="0"/>
    <x v="1"/>
    <x v="0"/>
  </r>
  <r>
    <x v="720"/>
    <x v="4"/>
    <n v="1466"/>
    <n v="0.67"/>
    <n v="0.63900000000000001"/>
    <n v="0.57799999999999996"/>
    <n v="11799.22"/>
    <n v="21"/>
    <x v="0"/>
    <x v="2"/>
    <x v="0"/>
  </r>
  <r>
    <x v="721"/>
    <x v="0"/>
    <n v="179"/>
    <n v="0.75900000000000001"/>
    <n v="0.752"/>
    <n v="0.67800000000000005"/>
    <n v="24612.81"/>
    <n v="8"/>
    <x v="0"/>
    <x v="1"/>
    <x v="0"/>
  </r>
  <r>
    <x v="722"/>
    <x v="10"/>
    <n v="2783"/>
    <n v="0.71799999999999997"/>
    <n v="0.753"/>
    <n v="0.58399999999999996"/>
    <n v="36703.839999999997"/>
    <n v="34"/>
    <x v="1"/>
    <x v="1"/>
    <x v="0"/>
  </r>
  <r>
    <x v="723"/>
    <x v="1"/>
    <n v="1551"/>
    <n v="0.72599999999999998"/>
    <n v="0.73399999999999999"/>
    <n v="0.64200000000000002"/>
    <n v="27712.27"/>
    <n v="24"/>
    <x v="0"/>
    <x v="1"/>
    <x v="0"/>
  </r>
  <r>
    <x v="724"/>
    <x v="4"/>
    <n v="1698"/>
    <n v="0.71"/>
    <n v="0.70899999999999996"/>
    <n v="0.59099999999999997"/>
    <n v="25330.01"/>
    <n v="36"/>
    <x v="0"/>
    <x v="1"/>
    <x v="0"/>
  </r>
  <r>
    <x v="725"/>
    <x v="9"/>
    <n v="1912"/>
    <n v="0.63300000000000001"/>
    <n v="0.58499999999999996"/>
    <n v="0.56000000000000005"/>
    <n v="8879.83"/>
    <n v="72"/>
    <x v="3"/>
    <x v="2"/>
    <x v="0"/>
  </r>
  <r>
    <x v="726"/>
    <x v="18"/>
    <n v="5448"/>
    <n v="0.67400000000000004"/>
    <n v="0.63300000000000001"/>
    <n v="0.61499999999999999"/>
    <n v="14690.96"/>
    <n v="34"/>
    <x v="3"/>
    <x v="2"/>
    <x v="0"/>
  </r>
  <r>
    <x v="727"/>
    <x v="0"/>
    <n v="1302"/>
    <n v="0.73699999999999999"/>
    <n v="0.72299999999999998"/>
    <n v="0.65400000000000003"/>
    <n v="51604.639999999999"/>
    <n v="9"/>
    <x v="0"/>
    <x v="1"/>
    <x v="0"/>
  </r>
  <r>
    <x v="728"/>
    <x v="3"/>
    <n v="866"/>
    <n v="0.74"/>
    <n v="0.73399999999999999"/>
    <n v="0.64600000000000002"/>
    <n v="24981.4"/>
    <n v="35"/>
    <x v="2"/>
    <x v="1"/>
    <x v="0"/>
  </r>
  <r>
    <x v="729"/>
    <x v="14"/>
    <n v="810"/>
    <n v="0.754"/>
    <n v="0.75"/>
    <n v="0.65300000000000002"/>
    <n v="36803.64"/>
    <n v="9"/>
    <x v="2"/>
    <x v="1"/>
    <x v="0"/>
  </r>
  <r>
    <x v="730"/>
    <x v="14"/>
    <n v="1985"/>
    <n v="0.73799999999999999"/>
    <n v="0.71"/>
    <n v="0.66800000000000004"/>
    <n v="23848.09"/>
    <n v="53"/>
    <x v="2"/>
    <x v="1"/>
    <x v="0"/>
  </r>
  <r>
    <x v="731"/>
    <x v="0"/>
    <n v="463"/>
    <n v="0.745"/>
    <n v="0.74099999999999999"/>
    <n v="0.68300000000000005"/>
    <n v="24917.4"/>
    <n v="10"/>
    <x v="0"/>
    <x v="1"/>
    <x v="0"/>
  </r>
  <r>
    <x v="732"/>
    <x v="0"/>
    <n v="2700"/>
    <n v="0.75"/>
    <n v="0.68400000000000005"/>
    <n v="0.745"/>
    <n v="11831.25"/>
    <n v="28"/>
    <x v="0"/>
    <x v="1"/>
    <x v="0"/>
  </r>
  <r>
    <x v="733"/>
    <x v="10"/>
    <n v="2565"/>
    <n v="0.7"/>
    <n v="0.71599999999999997"/>
    <n v="0.58699999999999997"/>
    <n v="42330.239999999998"/>
    <n v="22"/>
    <x v="1"/>
    <x v="1"/>
    <x v="0"/>
  </r>
  <r>
    <x v="734"/>
    <x v="6"/>
    <n v="1692"/>
    <n v="0.74299999999999999"/>
    <n v="0.74299999999999999"/>
    <n v="0.66200000000000003"/>
    <n v="28604.66"/>
    <n v="30"/>
    <x v="2"/>
    <x v="1"/>
    <x v="0"/>
  </r>
  <r>
    <x v="735"/>
    <x v="10"/>
    <n v="1883"/>
    <n v="0.73699999999999999"/>
    <n v="0.74"/>
    <n v="0.628"/>
    <n v="18774.45"/>
    <n v="47"/>
    <x v="1"/>
    <x v="1"/>
    <x v="0"/>
  </r>
  <r>
    <x v="736"/>
    <x v="1"/>
    <n v="814"/>
    <n v="0.71299999999999997"/>
    <n v="0.69599999999999995"/>
    <n v="0.63500000000000001"/>
    <n v="22115.599999999999"/>
    <n v="21"/>
    <x v="0"/>
    <x v="1"/>
    <x v="0"/>
  </r>
  <r>
    <x v="737"/>
    <x v="6"/>
    <n v="1252"/>
    <n v="0.73499999999999999"/>
    <n v="0.73299999999999998"/>
    <n v="0.66600000000000004"/>
    <n v="39643.949999999997"/>
    <n v="35"/>
    <x v="2"/>
    <x v="1"/>
    <x v="0"/>
  </r>
  <r>
    <x v="738"/>
    <x v="4"/>
    <n v="474"/>
    <n v="0.70499999999999996"/>
    <n v="0.69499999999999995"/>
    <n v="0.59099999999999997"/>
    <n v="47306.65"/>
    <n v="7"/>
    <x v="0"/>
    <x v="1"/>
    <x v="0"/>
  </r>
  <r>
    <x v="739"/>
    <x v="0"/>
    <n v="661"/>
    <n v="0.73099999999999998"/>
    <n v="0.70899999999999996"/>
    <n v="0.67100000000000004"/>
    <n v="74444.27"/>
    <n v="13"/>
    <x v="0"/>
    <x v="1"/>
    <x v="0"/>
  </r>
  <r>
    <x v="740"/>
    <x v="0"/>
    <n v="744"/>
    <n v="0.72499999999999998"/>
    <n v="0.72799999999999998"/>
    <n v="0.60499999999999998"/>
    <n v="24986.51"/>
    <n v="17"/>
    <x v="0"/>
    <x v="1"/>
    <x v="0"/>
  </r>
  <r>
    <x v="741"/>
    <x v="12"/>
    <n v="3295"/>
    <n v="0.65500000000000003"/>
    <n v="0.61"/>
    <n v="0.57999999999999996"/>
    <n v="14740.17"/>
    <n v="25"/>
    <x v="4"/>
    <x v="2"/>
    <x v="0"/>
  </r>
  <r>
    <x v="742"/>
    <x v="4"/>
    <n v="432"/>
    <n v="0.69099999999999995"/>
    <n v="0.69699999999999995"/>
    <n v="0.56699999999999995"/>
    <n v="17706.77"/>
    <n v="11"/>
    <x v="0"/>
    <x v="2"/>
    <x v="0"/>
  </r>
  <r>
    <x v="743"/>
    <x v="0"/>
    <n v="210"/>
    <n v="0.745"/>
    <n v="0.71499999999999997"/>
    <n v="0.70799999999999996"/>
    <n v="16655.61"/>
    <n v="5"/>
    <x v="0"/>
    <x v="1"/>
    <x v="0"/>
  </r>
  <r>
    <x v="744"/>
    <x v="0"/>
    <n v="2641"/>
    <n v="0.72499999999999998"/>
    <n v="0.71799999999999997"/>
    <n v="0.63300000000000001"/>
    <n v="22094.38"/>
    <n v="34"/>
    <x v="0"/>
    <x v="1"/>
    <x v="0"/>
  </r>
  <r>
    <x v="745"/>
    <x v="10"/>
    <n v="9321"/>
    <n v="0.746"/>
    <n v="0.73299999999999998"/>
    <n v="0.69499999999999995"/>
    <n v="14699.68"/>
    <n v="141"/>
    <x v="1"/>
    <x v="1"/>
    <x v="0"/>
  </r>
  <r>
    <x v="746"/>
    <x v="1"/>
    <n v="1009"/>
    <n v="0.70799999999999996"/>
    <n v="0.71399999999999997"/>
    <n v="0.62"/>
    <n v="70587.38"/>
    <n v="24"/>
    <x v="0"/>
    <x v="1"/>
    <x v="0"/>
  </r>
  <r>
    <x v="747"/>
    <x v="7"/>
    <n v="3590"/>
    <n v="0.67"/>
    <n v="0.63800000000000001"/>
    <n v="0.59899999999999998"/>
    <n v="9854.5499999999993"/>
    <n v="40"/>
    <x v="3"/>
    <x v="2"/>
    <x v="0"/>
  </r>
  <r>
    <x v="748"/>
    <x v="7"/>
    <n v="240"/>
    <n v="0.59399999999999997"/>
    <n v="0.56799999999999995"/>
    <n v="0.48099999999999998"/>
    <n v="6468.19"/>
    <n v="0"/>
    <x v="3"/>
    <x v="2"/>
    <x v="1"/>
  </r>
  <r>
    <x v="749"/>
    <x v="0"/>
    <n v="324"/>
    <n v="0.7"/>
    <n v="0.65400000000000003"/>
    <n v="0.63700000000000001"/>
    <n v="17953.89"/>
    <n v="5"/>
    <x v="0"/>
    <x v="1"/>
    <x v="0"/>
  </r>
  <r>
    <x v="750"/>
    <x v="4"/>
    <n v="3657"/>
    <n v="0.69599999999999995"/>
    <n v="0.65400000000000003"/>
    <n v="0.64900000000000002"/>
    <n v="14387.85"/>
    <n v="64"/>
    <x v="0"/>
    <x v="2"/>
    <x v="0"/>
  </r>
  <r>
    <x v="751"/>
    <x v="7"/>
    <n v="2498"/>
    <n v="0.65"/>
    <n v="0.626"/>
    <n v="0.55900000000000005"/>
    <n v="12211.38"/>
    <n v="63"/>
    <x v="3"/>
    <x v="2"/>
    <x v="0"/>
  </r>
  <r>
    <x v="752"/>
    <x v="1"/>
    <n v="1394"/>
    <n v="0.73199999999999998"/>
    <n v="0.72299999999999998"/>
    <n v="0.66200000000000003"/>
    <n v="19756.2"/>
    <n v="32"/>
    <x v="0"/>
    <x v="1"/>
    <x v="0"/>
  </r>
  <r>
    <x v="753"/>
    <x v="7"/>
    <n v="1579"/>
    <n v="0.57899999999999996"/>
    <n v="0.56899999999999995"/>
    <n v="0.45100000000000001"/>
    <n v="7496.64"/>
    <n v="9"/>
    <x v="3"/>
    <x v="2"/>
    <x v="1"/>
  </r>
  <r>
    <x v="754"/>
    <x v="0"/>
    <n v="1077"/>
    <n v="0.73299999999999998"/>
    <n v="0.72299999999999998"/>
    <n v="0.65900000000000003"/>
    <n v="70617.600000000006"/>
    <n v="37"/>
    <x v="0"/>
    <x v="1"/>
    <x v="0"/>
  </r>
  <r>
    <x v="755"/>
    <x v="14"/>
    <n v="1029"/>
    <n v="0.76200000000000001"/>
    <n v="0.74"/>
    <n v="0.69899999999999995"/>
    <n v="72367.97"/>
    <n v="41"/>
    <x v="2"/>
    <x v="1"/>
    <x v="0"/>
  </r>
  <r>
    <x v="756"/>
    <x v="0"/>
    <n v="396"/>
    <n v="0.72099999999999997"/>
    <n v="0.70799999999999996"/>
    <n v="0.64400000000000002"/>
    <n v="31118.59"/>
    <n v="14"/>
    <x v="0"/>
    <x v="1"/>
    <x v="0"/>
  </r>
  <r>
    <x v="757"/>
    <x v="5"/>
    <n v="2168"/>
    <n v="0.58599999999999997"/>
    <n v="0.56100000000000005"/>
    <n v="0.49099999999999999"/>
    <n v="9706.18"/>
    <n v="9"/>
    <x v="3"/>
    <x v="2"/>
    <x v="1"/>
  </r>
  <r>
    <x v="758"/>
    <x v="0"/>
    <n v="328"/>
    <n v="0.68"/>
    <n v="0.68100000000000005"/>
    <n v="0.55900000000000005"/>
    <n v="17291.09"/>
    <n v="13"/>
    <x v="0"/>
    <x v="2"/>
    <x v="0"/>
  </r>
  <r>
    <x v="759"/>
    <x v="3"/>
    <n v="2092"/>
    <n v="0.748"/>
    <n v="0.73799999999999999"/>
    <n v="0.66700000000000004"/>
    <n v="22968.73"/>
    <n v="27"/>
    <x v="2"/>
    <x v="1"/>
    <x v="0"/>
  </r>
  <r>
    <x v="760"/>
    <x v="0"/>
    <n v="646"/>
    <n v="0.73699999999999999"/>
    <n v="0.72599999999999998"/>
    <n v="0.65400000000000003"/>
    <n v="18525.509999999998"/>
    <n v="6"/>
    <x v="0"/>
    <x v="1"/>
    <x v="0"/>
  </r>
  <r>
    <x v="761"/>
    <x v="5"/>
    <n v="2427"/>
    <n v="0.56999999999999995"/>
    <n v="0.57799999999999996"/>
    <n v="0.41899999999999998"/>
    <n v="8103.52"/>
    <n v="14"/>
    <x v="3"/>
    <x v="2"/>
    <x v="1"/>
  </r>
  <r>
    <x v="762"/>
    <x v="4"/>
    <n v="866"/>
    <n v="0.74"/>
    <n v="0.71"/>
    <n v="0.66100000000000003"/>
    <n v="18766.490000000002"/>
    <n v="14"/>
    <x v="0"/>
    <x v="1"/>
    <x v="0"/>
  </r>
  <r>
    <x v="763"/>
    <x v="3"/>
    <n v="1568"/>
    <n v="0.77400000000000002"/>
    <n v="0.77300000000000002"/>
    <n v="0.69899999999999995"/>
    <n v="43573.82"/>
    <n v="35"/>
    <x v="2"/>
    <x v="1"/>
    <x v="0"/>
  </r>
  <r>
    <x v="764"/>
    <x v="5"/>
    <n v="3646"/>
    <n v="0.63400000000000001"/>
    <n v="0.63"/>
    <n v="0.51"/>
    <n v="12325.14"/>
    <n v="45"/>
    <x v="3"/>
    <x v="2"/>
    <x v="0"/>
  </r>
  <r>
    <x v="765"/>
    <x v="14"/>
    <n v="451"/>
    <n v="0.77200000000000002"/>
    <n v="0.75600000000000001"/>
    <n v="0.69499999999999995"/>
    <n v="34909.93"/>
    <n v="23"/>
    <x v="2"/>
    <x v="1"/>
    <x v="0"/>
  </r>
  <r>
    <x v="766"/>
    <x v="3"/>
    <n v="649"/>
    <n v="0.65700000000000003"/>
    <n v="0.67300000000000004"/>
    <n v="0.52200000000000002"/>
    <n v="26232.39"/>
    <n v="5"/>
    <x v="2"/>
    <x v="2"/>
    <x v="0"/>
  </r>
  <r>
    <x v="767"/>
    <x v="4"/>
    <n v="113"/>
    <n v="0.67"/>
    <n v="0.67700000000000005"/>
    <n v="0.505"/>
    <n v="15846.5"/>
    <n v="0"/>
    <x v="0"/>
    <x v="2"/>
    <x v="0"/>
  </r>
  <r>
    <x v="768"/>
    <x v="12"/>
    <n v="6295"/>
    <n v="0.64500000000000002"/>
    <n v="0.66700000000000004"/>
    <n v="0.51400000000000001"/>
    <n v="24560.29"/>
    <n v="24"/>
    <x v="4"/>
    <x v="2"/>
    <x v="0"/>
  </r>
  <r>
    <x v="769"/>
    <x v="4"/>
    <n v="1741"/>
    <n v="0.73099999999999998"/>
    <n v="0.69"/>
    <n v="0.65400000000000003"/>
    <n v="25291.1"/>
    <n v="18"/>
    <x v="0"/>
    <x v="1"/>
    <x v="0"/>
  </r>
  <r>
    <x v="770"/>
    <x v="20"/>
    <n v="2285"/>
    <n v="0.76400000000000001"/>
    <n v="0.75900000000000001"/>
    <n v="0.70599999999999996"/>
    <n v="24731.81"/>
    <n v="24"/>
    <x v="4"/>
    <x v="1"/>
    <x v="0"/>
  </r>
  <r>
    <x v="771"/>
    <x v="4"/>
    <n v="1431"/>
    <n v="0.7"/>
    <n v="0.68799999999999994"/>
    <n v="0.60399999999999998"/>
    <n v="18708.259999999998"/>
    <n v="21"/>
    <x v="0"/>
    <x v="1"/>
    <x v="0"/>
  </r>
  <r>
    <x v="772"/>
    <x v="0"/>
    <n v="350"/>
    <n v="0.73799999999999999"/>
    <n v="0.71799999999999997"/>
    <n v="0.68899999999999995"/>
    <n v="78615.59"/>
    <n v="8"/>
    <x v="0"/>
    <x v="1"/>
    <x v="0"/>
  </r>
  <r>
    <x v="773"/>
    <x v="0"/>
    <n v="1053"/>
    <n v="0.72"/>
    <n v="0.68"/>
    <n v="0.67200000000000004"/>
    <n v="13953.02"/>
    <n v="26"/>
    <x v="0"/>
    <x v="1"/>
    <x v="0"/>
  </r>
  <r>
    <x v="774"/>
    <x v="21"/>
    <n v="4074"/>
    <n v="0.64200000000000002"/>
    <n v="0.64500000000000002"/>
    <n v="0.51300000000000001"/>
    <n v="17260.509999999998"/>
    <n v="42"/>
    <x v="3"/>
    <x v="2"/>
    <x v="0"/>
  </r>
  <r>
    <x v="775"/>
    <x v="7"/>
    <n v="1714"/>
    <n v="0.67"/>
    <n v="0.64500000000000002"/>
    <n v="0.55900000000000005"/>
    <n v="21073.9"/>
    <n v="15"/>
    <x v="3"/>
    <x v="2"/>
    <x v="0"/>
  </r>
  <r>
    <x v="776"/>
    <x v="6"/>
    <n v="1434"/>
    <n v="0.75"/>
    <n v="0.73199999999999998"/>
    <n v="0.68899999999999995"/>
    <n v="38756.410000000003"/>
    <n v="24"/>
    <x v="2"/>
    <x v="1"/>
    <x v="0"/>
  </r>
  <r>
    <x v="777"/>
    <x v="4"/>
    <n v="2256"/>
    <n v="0.73099999999999998"/>
    <n v="0.71399999999999997"/>
    <n v="0.64300000000000002"/>
    <n v="22362.38"/>
    <n v="50"/>
    <x v="0"/>
    <x v="1"/>
    <x v="0"/>
  </r>
  <r>
    <x v="778"/>
    <x v="0"/>
    <n v="599"/>
    <n v="0.73"/>
    <n v="0.71"/>
    <n v="0.65800000000000003"/>
    <n v="24720.06"/>
    <n v="10"/>
    <x v="0"/>
    <x v="1"/>
    <x v="0"/>
  </r>
  <r>
    <x v="779"/>
    <x v="0"/>
    <n v="310"/>
    <n v="0.74199999999999999"/>
    <n v="0.72199999999999998"/>
    <n v="0.65400000000000003"/>
    <n v="19990.11"/>
    <n v="7"/>
    <x v="0"/>
    <x v="1"/>
    <x v="0"/>
  </r>
  <r>
    <x v="780"/>
    <x v="4"/>
    <n v="1124"/>
    <n v="0.68500000000000005"/>
    <n v="0.68799999999999994"/>
    <n v="0.55800000000000005"/>
    <n v="20145.48"/>
    <n v="26"/>
    <x v="0"/>
    <x v="2"/>
    <x v="0"/>
  </r>
  <r>
    <x v="781"/>
    <x v="9"/>
    <n v="1758"/>
    <n v="0.61099999999999999"/>
    <n v="0.56200000000000006"/>
    <n v="0.53100000000000003"/>
    <n v="9241.16"/>
    <n v="8"/>
    <x v="3"/>
    <x v="2"/>
    <x v="0"/>
  </r>
  <r>
    <x v="782"/>
    <x v="14"/>
    <n v="1535"/>
    <n v="0.79"/>
    <n v="0.752"/>
    <n v="0.72399999999999998"/>
    <n v="17507.810000000001"/>
    <n v="40"/>
    <x v="2"/>
    <x v="1"/>
    <x v="0"/>
  </r>
  <r>
    <x v="783"/>
    <x v="10"/>
    <n v="2098"/>
    <n v="0.72699999999999998"/>
    <n v="0.70899999999999996"/>
    <n v="0.64200000000000002"/>
    <n v="18775.73"/>
    <n v="17"/>
    <x v="1"/>
    <x v="1"/>
    <x v="0"/>
  </r>
  <r>
    <x v="784"/>
    <x v="4"/>
    <n v="2230"/>
    <n v="0.7"/>
    <n v="0.64800000000000002"/>
    <n v="0.64400000000000002"/>
    <n v="14605.86"/>
    <n v="58"/>
    <x v="0"/>
    <x v="1"/>
    <x v="0"/>
  </r>
  <r>
    <x v="785"/>
    <x v="10"/>
    <n v="1636"/>
    <n v="0.65900000000000003"/>
    <n v="0.65900000000000003"/>
    <n v="0.53"/>
    <n v="13190.83"/>
    <n v="18"/>
    <x v="1"/>
    <x v="2"/>
    <x v="0"/>
  </r>
  <r>
    <x v="786"/>
    <x v="18"/>
    <n v="5896"/>
    <n v="0.67200000000000004"/>
    <n v="0.64300000000000002"/>
    <n v="0.60199999999999998"/>
    <n v="18088.400000000001"/>
    <n v="21"/>
    <x v="3"/>
    <x v="2"/>
    <x v="0"/>
  </r>
  <r>
    <x v="787"/>
    <x v="6"/>
    <n v="1679"/>
    <n v="0.72"/>
    <n v="0.73699999999999999"/>
    <n v="0.60399999999999998"/>
    <n v="21129.77"/>
    <n v="19"/>
    <x v="2"/>
    <x v="1"/>
    <x v="0"/>
  </r>
  <r>
    <x v="788"/>
    <x v="1"/>
    <n v="781"/>
    <n v="0.71"/>
    <n v="0.70499999999999996"/>
    <n v="0.61399999999999999"/>
    <n v="43895.79"/>
    <n v="17"/>
    <x v="0"/>
    <x v="1"/>
    <x v="0"/>
  </r>
  <r>
    <x v="789"/>
    <x v="7"/>
    <n v="626"/>
    <n v="0.50600000000000001"/>
    <n v="0.51500000000000001"/>
    <n v="0.35899999999999999"/>
    <n v="5975.48"/>
    <n v="72"/>
    <x v="3"/>
    <x v="3"/>
    <x v="1"/>
  </r>
  <r>
    <x v="790"/>
    <x v="0"/>
    <n v="488"/>
    <n v="0.73"/>
    <n v="0.72699999999999998"/>
    <n v="0.64400000000000002"/>
    <n v="36847.730000000003"/>
    <n v="10"/>
    <x v="0"/>
    <x v="1"/>
    <x v="0"/>
  </r>
  <r>
    <x v="791"/>
    <x v="7"/>
    <n v="394"/>
    <n v="0.59"/>
    <n v="0.53300000000000003"/>
    <n v="0.53"/>
    <n v="5380.33"/>
    <n v="1"/>
    <x v="3"/>
    <x v="2"/>
    <x v="1"/>
  </r>
  <r>
    <x v="792"/>
    <x v="16"/>
    <n v="2948"/>
    <n v="0.71"/>
    <n v="0.70299999999999996"/>
    <n v="0.61899999999999999"/>
    <n v="15672.5"/>
    <n v="67"/>
    <x v="3"/>
    <x v="1"/>
    <x v="0"/>
  </r>
  <r>
    <x v="793"/>
    <x v="13"/>
    <n v="2464"/>
    <n v="0.72099999999999997"/>
    <n v="0.71599999999999997"/>
    <n v="0.61599999999999999"/>
    <n v="35268.78"/>
    <n v="29"/>
    <x v="1"/>
    <x v="1"/>
    <x v="0"/>
  </r>
  <r>
    <x v="794"/>
    <x v="7"/>
    <n v="1786"/>
    <n v="0.56999999999999995"/>
    <n v="0.56499999999999995"/>
    <n v="0.43"/>
    <n v="10013.19"/>
    <n v="71"/>
    <x v="3"/>
    <x v="2"/>
    <x v="1"/>
  </r>
  <r>
    <x v="795"/>
    <x v="4"/>
    <n v="1070"/>
    <n v="0.65"/>
    <n v="0.59299999999999997"/>
    <n v="0.58499999999999996"/>
    <n v="7980.99"/>
    <n v="17"/>
    <x v="0"/>
    <x v="2"/>
    <x v="0"/>
  </r>
  <r>
    <x v="796"/>
    <x v="6"/>
    <n v="1337"/>
    <n v="0.73"/>
    <n v="0.71099999999999997"/>
    <n v="0.66100000000000003"/>
    <n v="21647.55"/>
    <n v="20"/>
    <x v="2"/>
    <x v="1"/>
    <x v="0"/>
  </r>
  <r>
    <x v="797"/>
    <x v="0"/>
    <n v="1134"/>
    <n v="0.77"/>
    <n v="0.746"/>
    <n v="0.70399999999999996"/>
    <n v="28196.33"/>
    <n v="22"/>
    <x v="0"/>
    <x v="1"/>
    <x v="0"/>
  </r>
  <r>
    <x v="798"/>
    <x v="0"/>
    <n v="625"/>
    <n v="0.72"/>
    <n v="0.70099999999999996"/>
    <n v="0.62"/>
    <n v="16250.05"/>
    <n v="15"/>
    <x v="0"/>
    <x v="1"/>
    <x v="0"/>
  </r>
  <r>
    <x v="799"/>
    <x v="8"/>
    <n v="4966"/>
    <n v="0.70799999999999996"/>
    <n v="0.69099999999999995"/>
    <n v="0.63300000000000001"/>
    <n v="18911.2"/>
    <n v="75"/>
    <x v="1"/>
    <x v="1"/>
    <x v="0"/>
  </r>
  <r>
    <x v="800"/>
    <x v="6"/>
    <n v="927"/>
    <n v="0.73"/>
    <n v="0.747"/>
    <n v="0.64900000000000002"/>
    <n v="24505.15"/>
    <n v="28"/>
    <x v="2"/>
    <x v="1"/>
    <x v="0"/>
  </r>
  <r>
    <x v="801"/>
    <x v="0"/>
    <n v="2034"/>
    <n v="0.72299999999999998"/>
    <n v="0.69899999999999995"/>
    <n v="0.65100000000000002"/>
    <n v="26673.78"/>
    <n v="38"/>
    <x v="0"/>
    <x v="1"/>
    <x v="0"/>
  </r>
  <r>
    <x v="802"/>
    <x v="0"/>
    <n v="98"/>
    <n v="0.76300000000000001"/>
    <n v="0.72099999999999997"/>
    <n v="0.76200000000000001"/>
    <n v="21292.45"/>
    <n v="2"/>
    <x v="0"/>
    <x v="1"/>
    <x v="0"/>
  </r>
  <r>
    <x v="803"/>
    <x v="10"/>
    <n v="900"/>
    <n v="0.77500000000000002"/>
    <n v="0.753"/>
    <n v="0.73299999999999998"/>
    <n v="22670.01"/>
    <n v="25"/>
    <x v="1"/>
    <x v="1"/>
    <x v="0"/>
  </r>
  <r>
    <x v="804"/>
    <x v="6"/>
    <n v="2029"/>
    <n v="0.76300000000000001"/>
    <n v="0.76200000000000001"/>
    <n v="0.68600000000000005"/>
    <n v="37026.480000000003"/>
    <n v="57"/>
    <x v="2"/>
    <x v="1"/>
    <x v="0"/>
  </r>
  <r>
    <x v="805"/>
    <x v="0"/>
    <n v="617"/>
    <n v="0.71"/>
    <n v="0.68"/>
    <n v="0.66200000000000003"/>
    <n v="14348.63"/>
    <n v="18"/>
    <x v="0"/>
    <x v="1"/>
    <x v="0"/>
  </r>
  <r>
    <x v="806"/>
    <x v="7"/>
    <n v="3013"/>
    <n v="0.63300000000000001"/>
    <n v="0.61499999999999999"/>
    <n v="0.53300000000000003"/>
    <n v="11761.8"/>
    <n v="88"/>
    <x v="3"/>
    <x v="2"/>
    <x v="0"/>
  </r>
  <r>
    <x v="807"/>
    <x v="10"/>
    <n v="2130"/>
    <n v="0.74"/>
    <n v="0.73199999999999998"/>
    <n v="0.64200000000000002"/>
    <n v="33075.019999999997"/>
    <n v="46"/>
    <x v="1"/>
    <x v="1"/>
    <x v="0"/>
  </r>
  <r>
    <x v="808"/>
    <x v="9"/>
    <n v="5441"/>
    <n v="0.65900000000000003"/>
    <n v="0.58699999999999997"/>
    <n v="0.61799999999999999"/>
    <n v="10027.06"/>
    <n v="26"/>
    <x v="3"/>
    <x v="2"/>
    <x v="0"/>
  </r>
  <r>
    <x v="809"/>
    <x v="6"/>
    <n v="2142"/>
    <n v="0.71799999999999997"/>
    <n v="0.73299999999999998"/>
    <n v="0.61699999999999999"/>
    <n v="22114.69"/>
    <n v="47"/>
    <x v="2"/>
    <x v="1"/>
    <x v="0"/>
  </r>
  <r>
    <x v="810"/>
    <x v="14"/>
    <n v="2831"/>
    <n v="0.74"/>
    <n v="0.73299999999999998"/>
    <n v="0.65900000000000003"/>
    <n v="23224.36"/>
    <n v="48"/>
    <x v="2"/>
    <x v="1"/>
    <x v="0"/>
  </r>
  <r>
    <x v="811"/>
    <x v="4"/>
    <n v="1633"/>
    <n v="0.67900000000000005"/>
    <n v="0.69699999999999995"/>
    <n v="0.55100000000000005"/>
    <n v="13147.34"/>
    <n v="36"/>
    <x v="0"/>
    <x v="2"/>
    <x v="0"/>
  </r>
  <r>
    <x v="812"/>
    <x v="0"/>
    <n v="501"/>
    <n v="0.73499999999999999"/>
    <n v="0.72599999999999998"/>
    <n v="0.66600000000000004"/>
    <n v="21014.42"/>
    <n v="12"/>
    <x v="0"/>
    <x v="1"/>
    <x v="0"/>
  </r>
  <r>
    <x v="813"/>
    <x v="0"/>
    <n v="426"/>
    <n v="0.71"/>
    <n v="0.69"/>
    <n v="0.63100000000000001"/>
    <n v="14667.4"/>
    <n v="4"/>
    <x v="0"/>
    <x v="1"/>
    <x v="0"/>
  </r>
  <r>
    <x v="814"/>
    <x v="7"/>
    <n v="3129"/>
    <n v="0.62"/>
    <n v="0.63800000000000001"/>
    <n v="0.48499999999999999"/>
    <n v="12008.25"/>
    <n v="64"/>
    <x v="3"/>
    <x v="2"/>
    <x v="0"/>
  </r>
  <r>
    <x v="815"/>
    <x v="9"/>
    <n v="3217"/>
    <n v="0.64400000000000002"/>
    <n v="0.61799999999999999"/>
    <n v="0.55000000000000004"/>
    <n v="8967.1299999999992"/>
    <n v="76"/>
    <x v="3"/>
    <x v="2"/>
    <x v="0"/>
  </r>
  <r>
    <x v="816"/>
    <x v="14"/>
    <n v="3124"/>
    <n v="0.72599999999999998"/>
    <n v="0.73599999999999999"/>
    <n v="0.6"/>
    <n v="15807.64"/>
    <n v="59"/>
    <x v="2"/>
    <x v="1"/>
    <x v="0"/>
  </r>
  <r>
    <x v="817"/>
    <x v="6"/>
    <n v="664"/>
    <n v="0.71599999999999997"/>
    <n v="0.72099999999999997"/>
    <n v="0.60399999999999998"/>
    <n v="28752.240000000002"/>
    <n v="19"/>
    <x v="2"/>
    <x v="1"/>
    <x v="0"/>
  </r>
  <r>
    <x v="818"/>
    <x v="0"/>
    <n v="471"/>
    <n v="0.71499999999999997"/>
    <n v="0.72599999999999998"/>
    <n v="0.627"/>
    <n v="30316.36"/>
    <n v="13"/>
    <x v="0"/>
    <x v="1"/>
    <x v="0"/>
  </r>
  <r>
    <x v="819"/>
    <x v="7"/>
    <n v="1404"/>
    <n v="0.66"/>
    <n v="0.63"/>
    <n v="0.57899999999999996"/>
    <n v="60168.45"/>
    <n v="22"/>
    <x v="3"/>
    <x v="2"/>
    <x v="0"/>
  </r>
  <r>
    <x v="820"/>
    <x v="0"/>
    <n v="695"/>
    <n v="0.7"/>
    <n v="0.7"/>
    <n v="0.60899999999999999"/>
    <n v="14725.46"/>
    <n v="11"/>
    <x v="0"/>
    <x v="1"/>
    <x v="0"/>
  </r>
  <r>
    <x v="821"/>
    <x v="7"/>
    <n v="1523"/>
    <n v="0.58599999999999997"/>
    <n v="0.56599999999999995"/>
    <n v="0.47499999999999998"/>
    <n v="9941.14"/>
    <n v="97"/>
    <x v="3"/>
    <x v="2"/>
    <x v="1"/>
  </r>
  <r>
    <x v="822"/>
    <x v="7"/>
    <n v="491"/>
    <n v="0.56999999999999995"/>
    <n v="0.54300000000000004"/>
    <n v="0.44700000000000001"/>
    <n v="6350.03"/>
    <n v="23"/>
    <x v="3"/>
    <x v="2"/>
    <x v="1"/>
  </r>
  <r>
    <x v="823"/>
    <x v="0"/>
    <n v="673"/>
    <n v="0.72499999999999998"/>
    <n v="0.71599999999999997"/>
    <n v="0.63300000000000001"/>
    <n v="45293.19"/>
    <n v="11"/>
    <x v="0"/>
    <x v="1"/>
    <x v="0"/>
  </r>
  <r>
    <x v="824"/>
    <x v="6"/>
    <n v="668"/>
    <n v="0.72299999999999998"/>
    <n v="0.71899999999999997"/>
    <n v="0.65500000000000003"/>
    <n v="34587.730000000003"/>
    <n v="7"/>
    <x v="2"/>
    <x v="1"/>
    <x v="0"/>
  </r>
  <r>
    <x v="825"/>
    <x v="0"/>
    <n v="941"/>
    <n v="0.78"/>
    <n v="0.751"/>
    <n v="0.72299999999999998"/>
    <n v="20402.88"/>
    <n v="36"/>
    <x v="0"/>
    <x v="1"/>
    <x v="0"/>
  </r>
  <r>
    <x v="826"/>
    <x v="9"/>
    <n v="1436"/>
    <n v="0.629"/>
    <n v="0.56899999999999995"/>
    <n v="0.57599999999999996"/>
    <n v="7943.47"/>
    <n v="16"/>
    <x v="3"/>
    <x v="2"/>
    <x v="0"/>
  </r>
  <r>
    <x v="827"/>
    <x v="9"/>
    <n v="823"/>
    <n v="0.61099999999999999"/>
    <n v="0.57499999999999996"/>
    <n v="0.54500000000000004"/>
    <n v="12483.07"/>
    <n v="9"/>
    <x v="3"/>
    <x v="2"/>
    <x v="0"/>
  </r>
  <r>
    <x v="828"/>
    <x v="4"/>
    <n v="766"/>
    <n v="0.74"/>
    <n v="0.72299999999999998"/>
    <n v="0.65200000000000002"/>
    <n v="21825.86"/>
    <n v="22"/>
    <x v="0"/>
    <x v="1"/>
    <x v="0"/>
  </r>
  <r>
    <x v="829"/>
    <x v="6"/>
    <n v="979"/>
    <n v="0.72499999999999998"/>
    <n v="0.69"/>
    <n v="0.66"/>
    <n v="32926.94"/>
    <n v="11"/>
    <x v="2"/>
    <x v="1"/>
    <x v="0"/>
  </r>
  <r>
    <x v="830"/>
    <x v="6"/>
    <n v="1893"/>
    <n v="0.74299999999999999"/>
    <n v="0.73399999999999999"/>
    <n v="0.66300000000000003"/>
    <n v="28376.66"/>
    <n v="35"/>
    <x v="2"/>
    <x v="1"/>
    <x v="0"/>
  </r>
  <r>
    <x v="831"/>
    <x v="0"/>
    <n v="874"/>
    <n v="0.74"/>
    <n v="0.72699999999999998"/>
    <n v="0.68"/>
    <n v="20033.57"/>
    <n v="11"/>
    <x v="0"/>
    <x v="1"/>
    <x v="0"/>
  </r>
  <r>
    <x v="832"/>
    <x v="0"/>
    <n v="628"/>
    <n v="0.72"/>
    <n v="0.73399999999999999"/>
    <n v="0.63600000000000001"/>
    <n v="23278.9"/>
    <n v="12"/>
    <x v="0"/>
    <x v="1"/>
    <x v="0"/>
  </r>
  <r>
    <x v="833"/>
    <x v="4"/>
    <n v="1968"/>
    <n v="0.72799999999999998"/>
    <n v="0.71599999999999997"/>
    <n v="0.62"/>
    <n v="21540.76"/>
    <n v="41"/>
    <x v="0"/>
    <x v="1"/>
    <x v="0"/>
  </r>
  <r>
    <x v="834"/>
    <x v="6"/>
    <n v="6034"/>
    <n v="0.7"/>
    <n v="0.68899999999999995"/>
    <n v="0.57399999999999995"/>
    <n v="10678.89"/>
    <n v="53"/>
    <x v="2"/>
    <x v="1"/>
    <x v="0"/>
  </r>
  <r>
    <x v="835"/>
    <x v="12"/>
    <n v="7484"/>
    <n v="0.67"/>
    <n v="0.67500000000000004"/>
    <n v="0.54800000000000004"/>
    <n v="39984.1"/>
    <n v="82"/>
    <x v="4"/>
    <x v="2"/>
    <x v="0"/>
  </r>
  <r>
    <x v="836"/>
    <x v="4"/>
    <n v="1624"/>
    <n v="0.7"/>
    <n v="0.69399999999999995"/>
    <n v="0.58699999999999997"/>
    <n v="21682.79"/>
    <n v="40"/>
    <x v="0"/>
    <x v="1"/>
    <x v="0"/>
  </r>
  <r>
    <x v="837"/>
    <x v="0"/>
    <n v="662"/>
    <n v="0.73799999999999999"/>
    <n v="0.70599999999999996"/>
    <n v="0.7"/>
    <n v="32791.620000000003"/>
    <n v="11"/>
    <x v="0"/>
    <x v="1"/>
    <x v="0"/>
  </r>
  <r>
    <x v="838"/>
    <x v="0"/>
    <n v="825"/>
    <n v="0.752"/>
    <n v="0.72799999999999998"/>
    <n v="0.69499999999999995"/>
    <n v="18542.560000000001"/>
    <n v="14"/>
    <x v="0"/>
    <x v="1"/>
    <x v="0"/>
  </r>
  <r>
    <x v="839"/>
    <x v="6"/>
    <n v="1204"/>
    <n v="0.72199999999999998"/>
    <n v="0.72299999999999998"/>
    <n v="0.628"/>
    <n v="23564.11"/>
    <n v="19"/>
    <x v="2"/>
    <x v="1"/>
    <x v="0"/>
  </r>
  <r>
    <x v="840"/>
    <x v="6"/>
    <n v="731"/>
    <n v="0.72799999999999998"/>
    <n v="0.72399999999999998"/>
    <n v="0.64100000000000001"/>
    <n v="24523.78"/>
    <n v="18"/>
    <x v="2"/>
    <x v="1"/>
    <x v="0"/>
  </r>
  <r>
    <x v="841"/>
    <x v="1"/>
    <n v="1174"/>
    <n v="0.63900000000000001"/>
    <n v="0.61799999999999999"/>
    <n v="0.53300000000000003"/>
    <n v="23220.35"/>
    <n v="5"/>
    <x v="0"/>
    <x v="2"/>
    <x v="0"/>
  </r>
  <r>
    <x v="842"/>
    <x v="0"/>
    <n v="499"/>
    <n v="0.7"/>
    <n v="0.64500000000000002"/>
    <n v="0.65500000000000003"/>
    <n v="20369.11"/>
    <n v="10"/>
    <x v="0"/>
    <x v="1"/>
    <x v="0"/>
  </r>
  <r>
    <x v="843"/>
    <x v="5"/>
    <n v="5451"/>
    <n v="0.65300000000000002"/>
    <n v="0.61399999999999999"/>
    <n v="0.57099999999999995"/>
    <n v="9533.57"/>
    <n v="37"/>
    <x v="3"/>
    <x v="2"/>
    <x v="0"/>
  </r>
  <r>
    <x v="844"/>
    <x v="15"/>
    <n v="722"/>
    <n v="0.72799999999999998"/>
    <n v="0.73099999999999998"/>
    <n v="0.624"/>
    <n v="22503.03"/>
    <n v="24"/>
    <x v="0"/>
    <x v="1"/>
    <x v="0"/>
  </r>
  <r>
    <x v="845"/>
    <x v="10"/>
    <n v="3270"/>
    <n v="0.72699999999999998"/>
    <n v="0.71899999999999997"/>
    <n v="0.63600000000000001"/>
    <n v="18620.349999999999"/>
    <n v="40"/>
    <x v="1"/>
    <x v="1"/>
    <x v="0"/>
  </r>
  <r>
    <x v="846"/>
    <x v="10"/>
    <n v="1669"/>
    <n v="0.72"/>
    <n v="0.73499999999999999"/>
    <n v="0.61"/>
    <n v="26430.06"/>
    <n v="35"/>
    <x v="1"/>
    <x v="1"/>
    <x v="0"/>
  </r>
  <r>
    <x v="847"/>
    <x v="4"/>
    <n v="1035"/>
    <n v="0.72"/>
    <n v="0.71099999999999997"/>
    <n v="0.60499999999999998"/>
    <n v="25511.61"/>
    <n v="19"/>
    <x v="0"/>
    <x v="1"/>
    <x v="0"/>
  </r>
  <r>
    <x v="848"/>
    <x v="4"/>
    <n v="1202"/>
    <n v="0.69499999999999995"/>
    <n v="0.69899999999999995"/>
    <n v="0.57299999999999995"/>
    <n v="15114.47"/>
    <n v="36"/>
    <x v="0"/>
    <x v="2"/>
    <x v="0"/>
  </r>
  <r>
    <x v="849"/>
    <x v="10"/>
    <n v="1913"/>
    <n v="0.72"/>
    <n v="0.73399999999999999"/>
    <n v="0.627"/>
    <n v="26844.54"/>
    <n v="26"/>
    <x v="1"/>
    <x v="1"/>
    <x v="0"/>
  </r>
  <r>
    <x v="850"/>
    <x v="6"/>
    <n v="1157"/>
    <n v="0.73"/>
    <n v="0.71299999999999997"/>
    <n v="0.63300000000000001"/>
    <n v="33984.71"/>
    <n v="37"/>
    <x v="2"/>
    <x v="1"/>
    <x v="0"/>
  </r>
  <r>
    <x v="851"/>
    <x v="6"/>
    <n v="880"/>
    <n v="0.71799999999999997"/>
    <n v="0.71699999999999997"/>
    <n v="0.625"/>
    <n v="23082.560000000001"/>
    <n v="19"/>
    <x v="2"/>
    <x v="1"/>
    <x v="0"/>
  </r>
  <r>
    <x v="852"/>
    <x v="6"/>
    <n v="894"/>
    <n v="0.74"/>
    <n v="0.70599999999999996"/>
    <n v="0.66900000000000004"/>
    <n v="41299.300000000003"/>
    <n v="32"/>
    <x v="2"/>
    <x v="1"/>
    <x v="0"/>
  </r>
  <r>
    <x v="853"/>
    <x v="10"/>
    <n v="1290"/>
    <n v="0.73099999999999998"/>
    <n v="0.72099999999999997"/>
    <n v="0.67"/>
    <n v="23906"/>
    <n v="41"/>
    <x v="1"/>
    <x v="1"/>
    <x v="0"/>
  </r>
  <r>
    <x v="854"/>
    <x v="1"/>
    <n v="936"/>
    <n v="0.66"/>
    <n v="0.70699999999999996"/>
    <n v="0.503"/>
    <n v="25701.24"/>
    <n v="30"/>
    <x v="0"/>
    <x v="2"/>
    <x v="0"/>
  </r>
  <r>
    <x v="855"/>
    <x v="6"/>
    <n v="674"/>
    <n v="0.72799999999999998"/>
    <n v="0.70799999999999996"/>
    <n v="0.68"/>
    <n v="23616.2"/>
    <n v="17"/>
    <x v="2"/>
    <x v="1"/>
    <x v="0"/>
  </r>
  <r>
    <x v="856"/>
    <x v="23"/>
    <n v="2432"/>
    <n v="0.69"/>
    <n v="0.68700000000000006"/>
    <n v="0.57699999999999996"/>
    <n v="23507.78"/>
    <n v="40"/>
    <x v="4"/>
    <x v="2"/>
    <x v="0"/>
  </r>
  <r>
    <x v="857"/>
    <x v="14"/>
    <n v="1214"/>
    <n v="0.77800000000000002"/>
    <n v="0.746"/>
    <n v="0.71599999999999997"/>
    <n v="31503.29"/>
    <n v="23"/>
    <x v="2"/>
    <x v="1"/>
    <x v="0"/>
  </r>
  <r>
    <x v="858"/>
    <x v="4"/>
    <n v="173"/>
    <n v="0.64700000000000002"/>
    <n v="0.63400000000000001"/>
    <n v="0.52"/>
    <n v="12407.52"/>
    <n v="1"/>
    <x v="0"/>
    <x v="2"/>
    <x v="0"/>
  </r>
  <r>
    <x v="859"/>
    <x v="4"/>
    <n v="163"/>
    <n v="0.7"/>
    <n v="0.70599999999999996"/>
    <n v="0.55900000000000005"/>
    <n v="19043.77"/>
    <n v="2"/>
    <x v="0"/>
    <x v="1"/>
    <x v="0"/>
  </r>
  <r>
    <x v="860"/>
    <x v="0"/>
    <n v="516"/>
    <n v="0.72199999999999998"/>
    <n v="0.66500000000000004"/>
    <n v="0.68700000000000006"/>
    <n v="18624.79"/>
    <n v="4"/>
    <x v="0"/>
    <x v="1"/>
    <x v="0"/>
  </r>
  <r>
    <x v="861"/>
    <x v="0"/>
    <n v="397"/>
    <n v="0.72"/>
    <n v="0.71599999999999997"/>
    <n v="0.64600000000000002"/>
    <n v="50308.27"/>
    <n v="4"/>
    <x v="0"/>
    <x v="1"/>
    <x v="0"/>
  </r>
  <r>
    <x v="862"/>
    <x v="0"/>
    <n v="473"/>
    <n v="0.75"/>
    <n v="0.73199999999999998"/>
    <n v="0.68400000000000005"/>
    <n v="14063.82"/>
    <n v="4"/>
    <x v="0"/>
    <x v="1"/>
    <x v="0"/>
  </r>
  <r>
    <x v="863"/>
    <x v="1"/>
    <n v="454"/>
    <n v="0.64800000000000002"/>
    <n v="0.65300000000000002"/>
    <n v="0.53400000000000003"/>
    <n v="26400.75"/>
    <n v="2"/>
    <x v="0"/>
    <x v="2"/>
    <x v="0"/>
  </r>
  <r>
    <x v="864"/>
    <x v="8"/>
    <n v="926"/>
    <n v="0.68799999999999994"/>
    <n v="0.70899999999999996"/>
    <n v="0.55300000000000005"/>
    <n v="18523.62"/>
    <n v="7"/>
    <x v="1"/>
    <x v="2"/>
    <x v="0"/>
  </r>
  <r>
    <x v="865"/>
    <x v="10"/>
    <n v="1368"/>
    <n v="0.71"/>
    <n v="0.69099999999999995"/>
    <n v="0.63700000000000001"/>
    <n v="32202.43"/>
    <n v="11"/>
    <x v="1"/>
    <x v="1"/>
    <x v="0"/>
  </r>
  <r>
    <x v="866"/>
    <x v="7"/>
    <n v="4112"/>
    <n v="0.66700000000000004"/>
    <n v="0.66700000000000004"/>
    <n v="0.56200000000000006"/>
    <n v="13208.05"/>
    <n v="47"/>
    <x v="3"/>
    <x v="2"/>
    <x v="0"/>
  </r>
  <r>
    <x v="867"/>
    <x v="0"/>
    <n v="481"/>
    <n v="0.73699999999999999"/>
    <n v="0.69599999999999995"/>
    <n v="0.70299999999999996"/>
    <n v="11491.33"/>
    <n v="4"/>
    <x v="0"/>
    <x v="1"/>
    <x v="0"/>
  </r>
  <r>
    <x v="868"/>
    <x v="22"/>
    <n v="2787"/>
    <n v="0.7"/>
    <n v="0.67600000000000005"/>
    <n v="0.63300000000000001"/>
    <n v="17327.080000000002"/>
    <n v="92"/>
    <x v="3"/>
    <x v="1"/>
    <x v="0"/>
  </r>
  <r>
    <x v="869"/>
    <x v="15"/>
    <n v="3492"/>
    <n v="0.69"/>
    <n v="0.67200000000000004"/>
    <n v="0.58899999999999997"/>
    <n v="27509.98"/>
    <n v="47"/>
    <x v="0"/>
    <x v="2"/>
    <x v="0"/>
  </r>
  <r>
    <x v="870"/>
    <x v="12"/>
    <n v="3229"/>
    <n v="0.59399999999999997"/>
    <n v="0.63800000000000001"/>
    <n v="0.41099999999999998"/>
    <n v="11724.67"/>
    <n v="45"/>
    <x v="4"/>
    <x v="2"/>
    <x v="1"/>
  </r>
  <r>
    <x v="871"/>
    <x v="0"/>
    <n v="536"/>
    <n v="0.72"/>
    <n v="0.68700000000000006"/>
    <n v="0.64400000000000002"/>
    <n v="24919.81"/>
    <n v="4"/>
    <x v="0"/>
    <x v="1"/>
    <x v="0"/>
  </r>
  <r>
    <x v="872"/>
    <x v="4"/>
    <n v="221"/>
    <n v="0.62"/>
    <n v="0.59499999999999997"/>
    <n v="0.48299999999999998"/>
    <n v="11358.11"/>
    <n v="3"/>
    <x v="0"/>
    <x v="2"/>
    <x v="0"/>
  </r>
  <r>
    <x v="873"/>
    <x v="18"/>
    <n v="1761"/>
    <n v="0.63200000000000001"/>
    <n v="0.56599999999999995"/>
    <n v="0.59199999999999997"/>
    <n v="7288.68"/>
    <n v="53"/>
    <x v="3"/>
    <x v="2"/>
    <x v="0"/>
  </r>
  <r>
    <x v="874"/>
    <x v="0"/>
    <n v="576"/>
    <n v="0.73"/>
    <n v="0.71299999999999997"/>
    <n v="0.65500000000000003"/>
    <n v="16066.88"/>
    <n v="6"/>
    <x v="0"/>
    <x v="1"/>
    <x v="0"/>
  </r>
  <r>
    <x v="875"/>
    <x v="3"/>
    <n v="906"/>
    <n v="0.65"/>
    <n v="0.68300000000000005"/>
    <n v="0.49099999999999999"/>
    <n v="19013.48"/>
    <n v="58"/>
    <x v="2"/>
    <x v="2"/>
    <x v="0"/>
  </r>
  <r>
    <x v="876"/>
    <x v="7"/>
    <n v="1856"/>
    <n v="0.60099999999999998"/>
    <n v="0.59899999999999998"/>
    <n v="0.51500000000000001"/>
    <n v="9311.82"/>
    <n v="58"/>
    <x v="3"/>
    <x v="2"/>
    <x v="0"/>
  </r>
  <r>
    <x v="877"/>
    <x v="17"/>
    <n v="1593"/>
    <n v="0.57999999999999996"/>
    <n v="0.59699999999999998"/>
    <n v="0.42399999999999999"/>
    <n v="11487.88"/>
    <n v="12"/>
    <x v="3"/>
    <x v="2"/>
    <x v="1"/>
  </r>
  <r>
    <x v="878"/>
    <x v="0"/>
    <n v="482"/>
    <n v="0.72499999999999998"/>
    <n v="0.71699999999999997"/>
    <n v="0.63100000000000001"/>
    <n v="14216.64"/>
    <n v="7"/>
    <x v="0"/>
    <x v="1"/>
    <x v="0"/>
  </r>
  <r>
    <x v="879"/>
    <x v="7"/>
    <n v="2310"/>
    <n v="0.61099999999999999"/>
    <n v="0.58699999999999997"/>
    <n v="0.51700000000000002"/>
    <n v="10750.02"/>
    <n v="67"/>
    <x v="3"/>
    <x v="2"/>
    <x v="0"/>
  </r>
  <r>
    <x v="880"/>
    <x v="14"/>
    <n v="1871"/>
    <n v="0.752"/>
    <n v="0.71499999999999997"/>
    <n v="0.68200000000000005"/>
    <n v="17431.53"/>
    <n v="37"/>
    <x v="2"/>
    <x v="1"/>
    <x v="0"/>
  </r>
  <r>
    <x v="881"/>
    <x v="0"/>
    <n v="549"/>
    <n v="0.68400000000000005"/>
    <n v="0.67200000000000004"/>
    <n v="0.57599999999999996"/>
    <n v="9706.9599999999991"/>
    <n v="14"/>
    <x v="0"/>
    <x v="2"/>
    <x v="0"/>
  </r>
  <r>
    <x v="882"/>
    <x v="0"/>
    <n v="832"/>
    <n v="0.73"/>
    <n v="0.71"/>
    <n v="0.66600000000000004"/>
    <n v="35531.699999999997"/>
    <n v="18"/>
    <x v="0"/>
    <x v="1"/>
    <x v="0"/>
  </r>
  <r>
    <x v="883"/>
    <x v="6"/>
    <n v="5929"/>
    <n v="0.7"/>
    <n v="0.70599999999999996"/>
    <n v="0.57499999999999996"/>
    <n v="12234.31"/>
    <n v="58"/>
    <x v="2"/>
    <x v="1"/>
    <x v="0"/>
  </r>
  <r>
    <x v="884"/>
    <x v="1"/>
    <n v="1281"/>
    <n v="0.67"/>
    <n v="0.68600000000000005"/>
    <n v="0.55100000000000005"/>
    <n v="111529.4"/>
    <n v="38"/>
    <x v="0"/>
    <x v="2"/>
    <x v="0"/>
  </r>
  <r>
    <x v="885"/>
    <x v="7"/>
    <n v="1947"/>
    <n v="0.66500000000000004"/>
    <n v="0.67900000000000005"/>
    <n v="0.54100000000000004"/>
    <n v="47890.59"/>
    <n v="37"/>
    <x v="3"/>
    <x v="2"/>
    <x v="0"/>
  </r>
  <r>
    <x v="886"/>
    <x v="4"/>
    <n v="448"/>
    <n v="0.69099999999999995"/>
    <n v="0.70499999999999996"/>
    <n v="0.54100000000000004"/>
    <n v="15585.82"/>
    <n v="6"/>
    <x v="0"/>
    <x v="2"/>
    <x v="0"/>
  </r>
  <r>
    <x v="887"/>
    <x v="0"/>
    <n v="655"/>
    <n v="0.77"/>
    <n v="0.73199999999999998"/>
    <n v="0.72199999999999998"/>
    <n v="29386.95"/>
    <n v="14"/>
    <x v="0"/>
    <x v="1"/>
    <x v="0"/>
  </r>
  <r>
    <x v="888"/>
    <x v="7"/>
    <n v="4482"/>
    <n v="0.68"/>
    <n v="0.65100000000000002"/>
    <n v="0.58399999999999996"/>
    <n v="42142.2"/>
    <n v="35"/>
    <x v="3"/>
    <x v="2"/>
    <x v="0"/>
  </r>
  <r>
    <x v="889"/>
    <x v="14"/>
    <n v="1186"/>
    <n v="0.8"/>
    <n v="0.78700000000000003"/>
    <n v="0.73899999999999999"/>
    <n v="34386.239999999998"/>
    <n v="59"/>
    <x v="2"/>
    <x v="0"/>
    <x v="0"/>
  </r>
  <r>
    <x v="890"/>
    <x v="1"/>
    <n v="5580"/>
    <n v="0.65900000000000003"/>
    <n v="0.63700000000000001"/>
    <n v="0.55500000000000005"/>
    <n v="12874.11"/>
    <n v="29"/>
    <x v="0"/>
    <x v="2"/>
    <x v="0"/>
  </r>
  <r>
    <x v="891"/>
    <x v="6"/>
    <n v="719"/>
    <n v="0.747"/>
    <n v="0.74099999999999999"/>
    <n v="0.70299999999999996"/>
    <n v="27970.2"/>
    <n v="19"/>
    <x v="2"/>
    <x v="1"/>
    <x v="0"/>
  </r>
  <r>
    <x v="892"/>
    <x v="0"/>
    <n v="423"/>
    <n v="0.73299999999999998"/>
    <n v="0.73"/>
    <n v="0.66300000000000003"/>
    <n v="69837.66"/>
    <n v="7"/>
    <x v="0"/>
    <x v="1"/>
    <x v="0"/>
  </r>
  <r>
    <x v="893"/>
    <x v="0"/>
    <n v="295"/>
    <n v="0.72499999999999998"/>
    <n v="0.70699999999999996"/>
    <n v="0.66600000000000004"/>
    <n v="16151.3"/>
    <n v="12"/>
    <x v="0"/>
    <x v="1"/>
    <x v="0"/>
  </r>
  <r>
    <x v="894"/>
    <x v="6"/>
    <n v="306"/>
    <n v="0.67"/>
    <n v="0.67300000000000004"/>
    <n v="0.55400000000000005"/>
    <n v="23323.919999999998"/>
    <n v="10"/>
    <x v="2"/>
    <x v="2"/>
    <x v="0"/>
  </r>
  <r>
    <x v="486"/>
    <x v="16"/>
    <n v="4044"/>
    <n v="0.66"/>
    <n v="0.61899999999999999"/>
    <n v="0.56399999999999995"/>
    <n v="13459.49"/>
    <n v="83"/>
    <x v="3"/>
    <x v="2"/>
    <x v="0"/>
  </r>
  <r>
    <x v="895"/>
    <x v="7"/>
    <n v="694"/>
    <n v="0.55700000000000005"/>
    <n v="0.53"/>
    <n v="0.438"/>
    <n v="6923.63"/>
    <n v="10"/>
    <x v="3"/>
    <x v="2"/>
    <x v="1"/>
  </r>
  <r>
    <x v="896"/>
    <x v="10"/>
    <n v="1327"/>
    <n v="0.74299999999999999"/>
    <n v="0.73099999999999998"/>
    <n v="0.66700000000000004"/>
    <n v="18040.93"/>
    <n v="24"/>
    <x v="1"/>
    <x v="1"/>
    <x v="0"/>
  </r>
  <r>
    <x v="897"/>
    <x v="14"/>
    <n v="1738"/>
    <n v="0.73099999999999998"/>
    <n v="0.71199999999999997"/>
    <n v="0.63700000000000001"/>
    <n v="26208.44"/>
    <n v="56"/>
    <x v="2"/>
    <x v="1"/>
    <x v="0"/>
  </r>
  <r>
    <x v="898"/>
    <x v="9"/>
    <n v="1485"/>
    <n v="0.60299999999999998"/>
    <n v="0.54100000000000004"/>
    <n v="0.52100000000000002"/>
    <n v="6232.7"/>
    <n v="16"/>
    <x v="3"/>
    <x v="2"/>
    <x v="0"/>
  </r>
  <r>
    <x v="899"/>
    <x v="0"/>
    <n v="314"/>
    <n v="0.746"/>
    <n v="0.72699999999999998"/>
    <n v="0.70899999999999996"/>
    <n v="19907.64"/>
    <n v="5"/>
    <x v="0"/>
    <x v="1"/>
    <x v="0"/>
  </r>
  <r>
    <x v="900"/>
    <x v="4"/>
    <n v="473"/>
    <n v="0.70299999999999996"/>
    <n v="0.66800000000000004"/>
    <n v="0.61799999999999999"/>
    <n v="12350.53"/>
    <n v="2"/>
    <x v="0"/>
    <x v="1"/>
    <x v="0"/>
  </r>
  <r>
    <x v="901"/>
    <x v="4"/>
    <n v="205"/>
    <n v="0.69099999999999995"/>
    <n v="0.67900000000000005"/>
    <n v="0.57299999999999995"/>
    <n v="22740.400000000001"/>
    <n v="8"/>
    <x v="0"/>
    <x v="2"/>
    <x v="0"/>
  </r>
  <r>
    <x v="902"/>
    <x v="23"/>
    <n v="1722"/>
    <n v="0.68200000000000005"/>
    <n v="0.68700000000000006"/>
    <n v="0.56899999999999995"/>
    <n v="17794.04"/>
    <n v="17"/>
    <x v="4"/>
    <x v="2"/>
    <x v="0"/>
  </r>
  <r>
    <x v="903"/>
    <x v="1"/>
    <n v="949"/>
    <n v="0.67"/>
    <n v="0.68300000000000005"/>
    <n v="0.54900000000000004"/>
    <n v="18309.810000000001"/>
    <n v="25"/>
    <x v="0"/>
    <x v="2"/>
    <x v="0"/>
  </r>
  <r>
    <x v="904"/>
    <x v="6"/>
    <n v="821"/>
    <n v="0.72099999999999997"/>
    <n v="0.69"/>
    <n v="0.64100000000000001"/>
    <n v="15299.82"/>
    <n v="21"/>
    <x v="2"/>
    <x v="1"/>
    <x v="0"/>
  </r>
  <r>
    <x v="905"/>
    <x v="4"/>
    <n v="1332"/>
    <n v="0.71"/>
    <n v="0.73399999999999999"/>
    <n v="0.56999999999999995"/>
    <n v="29397.85"/>
    <n v="6"/>
    <x v="0"/>
    <x v="1"/>
    <x v="0"/>
  </r>
  <r>
    <x v="906"/>
    <x v="0"/>
    <n v="478"/>
    <n v="0.73499999999999999"/>
    <n v="0.70799999999999996"/>
    <n v="0.69199999999999995"/>
    <n v="26902.92"/>
    <n v="5"/>
    <x v="0"/>
    <x v="1"/>
    <x v="0"/>
  </r>
  <r>
    <x v="907"/>
    <x v="0"/>
    <n v="515"/>
    <n v="0.72"/>
    <n v="0.67"/>
    <n v="0.67400000000000004"/>
    <n v="48027.27"/>
    <n v="22"/>
    <x v="0"/>
    <x v="1"/>
    <x v="0"/>
  </r>
  <r>
    <x v="908"/>
    <x v="18"/>
    <n v="3301"/>
    <n v="0.63700000000000001"/>
    <n v="0.57899999999999996"/>
    <n v="0.57899999999999996"/>
    <n v="9720.73"/>
    <n v="63"/>
    <x v="3"/>
    <x v="2"/>
    <x v="0"/>
  </r>
  <r>
    <x v="909"/>
    <x v="7"/>
    <n v="1182"/>
    <n v="0.628"/>
    <n v="0.58799999999999997"/>
    <n v="0.55900000000000005"/>
    <n v="9361.7000000000007"/>
    <n v="15"/>
    <x v="3"/>
    <x v="2"/>
    <x v="0"/>
  </r>
  <r>
    <x v="910"/>
    <x v="7"/>
    <n v="1584"/>
    <n v="0.61399999999999999"/>
    <n v="0.59199999999999997"/>
    <n v="0.51600000000000001"/>
    <n v="9826.2900000000009"/>
    <n v="46"/>
    <x v="3"/>
    <x v="2"/>
    <x v="0"/>
  </r>
  <r>
    <x v="911"/>
    <x v="6"/>
    <n v="1139"/>
    <n v="0.71799999999999997"/>
    <n v="0.72499999999999998"/>
    <n v="0.61799999999999999"/>
    <n v="38183.1"/>
    <n v="40"/>
    <x v="2"/>
    <x v="1"/>
    <x v="0"/>
  </r>
  <r>
    <x v="912"/>
    <x v="0"/>
    <n v="1122"/>
    <n v="0.71299999999999997"/>
    <n v="0.69199999999999995"/>
    <n v="0.63"/>
    <n v="29331.5"/>
    <n v="15"/>
    <x v="0"/>
    <x v="1"/>
    <x v="0"/>
  </r>
  <r>
    <x v="913"/>
    <x v="20"/>
    <n v="2039"/>
    <n v="0.70099999999999996"/>
    <n v="0.69"/>
    <n v="0.61399999999999999"/>
    <n v="18502.54"/>
    <n v="27"/>
    <x v="4"/>
    <x v="1"/>
    <x v="0"/>
  </r>
  <r>
    <x v="914"/>
    <x v="8"/>
    <n v="1372"/>
    <n v="0.71299999999999997"/>
    <n v="0.73199999999999998"/>
    <n v="0.60399999999999998"/>
    <n v="27128.23"/>
    <n v="46"/>
    <x v="1"/>
    <x v="1"/>
    <x v="0"/>
  </r>
  <r>
    <x v="915"/>
    <x v="12"/>
    <n v="2941"/>
    <n v="0.65900000000000003"/>
    <n v="0.622"/>
    <n v="0.57599999999999996"/>
    <n v="9301.73"/>
    <n v="45"/>
    <x v="4"/>
    <x v="2"/>
    <x v="0"/>
  </r>
  <r>
    <x v="916"/>
    <x v="18"/>
    <n v="2881"/>
    <n v="0.59899999999999998"/>
    <n v="0.53400000000000003"/>
    <n v="0.53900000000000003"/>
    <n v="8215.49"/>
    <n v="66"/>
    <x v="3"/>
    <x v="2"/>
    <x v="1"/>
  </r>
  <r>
    <x v="917"/>
    <x v="4"/>
    <n v="641"/>
    <n v="0.71"/>
    <n v="0.69399999999999995"/>
    <n v="0.60899999999999999"/>
    <n v="16137.43"/>
    <n v="8"/>
    <x v="0"/>
    <x v="1"/>
    <x v="0"/>
  </r>
  <r>
    <x v="918"/>
    <x v="8"/>
    <n v="1385"/>
    <n v="0.68200000000000005"/>
    <n v="0.69899999999999995"/>
    <n v="0.54300000000000004"/>
    <n v="23148.19"/>
    <n v="20"/>
    <x v="1"/>
    <x v="2"/>
    <x v="0"/>
  </r>
  <r>
    <x v="919"/>
    <x v="9"/>
    <n v="2535"/>
    <n v="0.68"/>
    <n v="0.61299999999999999"/>
    <n v="0.63700000000000001"/>
    <n v="14406.42"/>
    <n v="24"/>
    <x v="3"/>
    <x v="2"/>
    <x v="0"/>
  </r>
  <r>
    <x v="920"/>
    <x v="24"/>
    <n v="6822"/>
    <n v="0.69"/>
    <n v="0.65400000000000003"/>
    <n v="0.63800000000000001"/>
    <n v="15891.21"/>
    <n v="53"/>
    <x v="4"/>
    <x v="2"/>
    <x v="0"/>
  </r>
  <r>
    <x v="921"/>
    <x v="0"/>
    <n v="1231"/>
    <n v="0.71799999999999997"/>
    <n v="0.71"/>
    <n v="0.63"/>
    <n v="19333.63"/>
    <n v="9"/>
    <x v="0"/>
    <x v="1"/>
    <x v="0"/>
  </r>
  <r>
    <x v="922"/>
    <x v="5"/>
    <n v="1155"/>
    <n v="0.59"/>
    <n v="0.56399999999999995"/>
    <n v="0.47199999999999998"/>
    <n v="10484.27"/>
    <n v="9"/>
    <x v="3"/>
    <x v="2"/>
    <x v="1"/>
  </r>
  <r>
    <x v="923"/>
    <x v="6"/>
    <n v="1242"/>
    <n v="0.73099999999999998"/>
    <n v="0.72"/>
    <n v="0.63900000000000001"/>
    <n v="26115.53"/>
    <n v="41"/>
    <x v="2"/>
    <x v="1"/>
    <x v="0"/>
  </r>
  <r>
    <x v="924"/>
    <x v="14"/>
    <n v="504"/>
    <n v="0.76"/>
    <n v="0.749"/>
    <n v="0.67"/>
    <n v="28907.68"/>
    <n v="23"/>
    <x v="2"/>
    <x v="1"/>
    <x v="0"/>
  </r>
  <r>
    <x v="925"/>
    <x v="4"/>
    <n v="709"/>
    <n v="0.71099999999999997"/>
    <n v="0.69299999999999995"/>
    <n v="0.59599999999999997"/>
    <n v="16014.63"/>
    <n v="19"/>
    <x v="0"/>
    <x v="1"/>
    <x v="0"/>
  </r>
  <r>
    <x v="926"/>
    <x v="10"/>
    <n v="5768"/>
    <n v="0.70099999999999996"/>
    <n v="0.67600000000000005"/>
    <n v="0.61699999999999999"/>
    <n v="33136.31"/>
    <n v="78"/>
    <x v="1"/>
    <x v="1"/>
    <x v="0"/>
  </r>
  <r>
    <x v="927"/>
    <x v="0"/>
    <n v="242"/>
    <n v="0.71"/>
    <n v="0.69099999999999995"/>
    <n v="0.622"/>
    <n v="10225.93"/>
    <n v="2"/>
    <x v="0"/>
    <x v="1"/>
    <x v="0"/>
  </r>
  <r>
    <x v="928"/>
    <x v="0"/>
    <n v="128"/>
    <n v="0.75"/>
    <n v="0.71399999999999997"/>
    <n v="0.71"/>
    <n v="18324.5"/>
    <n v="2"/>
    <x v="0"/>
    <x v="1"/>
    <x v="0"/>
  </r>
  <r>
    <x v="929"/>
    <x v="0"/>
    <n v="160"/>
    <n v="0.73499999999999999"/>
    <n v="0.74299999999999999"/>
    <n v="0.64300000000000002"/>
    <n v="75887.45"/>
    <n v="3"/>
    <x v="0"/>
    <x v="1"/>
    <x v="0"/>
  </r>
  <r>
    <x v="930"/>
    <x v="4"/>
    <n v="2671"/>
    <n v="0.66"/>
    <n v="0.61099999999999999"/>
    <n v="0.56799999999999995"/>
    <n v="9283.74"/>
    <n v="85"/>
    <x v="0"/>
    <x v="2"/>
    <x v="0"/>
  </r>
  <r>
    <x v="931"/>
    <x v="0"/>
    <n v="939"/>
    <n v="0.73299999999999998"/>
    <n v="0.73799999999999999"/>
    <n v="0.65"/>
    <n v="36517.85"/>
    <n v="5"/>
    <x v="0"/>
    <x v="1"/>
    <x v="0"/>
  </r>
  <r>
    <x v="932"/>
    <x v="0"/>
    <n v="623"/>
    <n v="0.73199999999999998"/>
    <n v="0.69899999999999995"/>
    <n v="0.64800000000000002"/>
    <n v="22290.2"/>
    <n v="18"/>
    <x v="0"/>
    <x v="1"/>
    <x v="0"/>
  </r>
  <r>
    <x v="933"/>
    <x v="11"/>
    <n v="4688"/>
    <n v="0.63900000000000001"/>
    <n v="0.63700000000000001"/>
    <n v="0.51100000000000001"/>
    <n v="10450.25"/>
    <n v="28"/>
    <x v="4"/>
    <x v="2"/>
    <x v="0"/>
  </r>
  <r>
    <x v="934"/>
    <x v="4"/>
    <n v="994"/>
    <n v="0.70799999999999996"/>
    <n v="0.73"/>
    <n v="0.56499999999999995"/>
    <n v="33017.06"/>
    <n v="20"/>
    <x v="0"/>
    <x v="1"/>
    <x v="0"/>
  </r>
  <r>
    <x v="935"/>
    <x v="10"/>
    <n v="887"/>
    <n v="0.71"/>
    <n v="0.69499999999999995"/>
    <n v="0.627"/>
    <n v="18907.07"/>
    <n v="10"/>
    <x v="1"/>
    <x v="1"/>
    <x v="0"/>
  </r>
  <r>
    <x v="936"/>
    <x v="14"/>
    <n v="771"/>
    <n v="0.748"/>
    <n v="0.749"/>
    <n v="0.63800000000000001"/>
    <n v="31680.22"/>
    <n v="24"/>
    <x v="2"/>
    <x v="1"/>
    <x v="0"/>
  </r>
  <r>
    <x v="937"/>
    <x v="1"/>
    <n v="1067"/>
    <n v="0.76"/>
    <n v="0.74399999999999999"/>
    <n v="0.70399999999999996"/>
    <n v="16153.08"/>
    <n v="23"/>
    <x v="0"/>
    <x v="1"/>
    <x v="0"/>
  </r>
  <r>
    <x v="938"/>
    <x v="5"/>
    <n v="1766"/>
    <n v="0.65700000000000003"/>
    <n v="0.623"/>
    <n v="0.56499999999999995"/>
    <n v="10460.83"/>
    <n v="15"/>
    <x v="3"/>
    <x v="2"/>
    <x v="0"/>
  </r>
  <r>
    <x v="939"/>
    <x v="0"/>
    <n v="807"/>
    <n v="0.753"/>
    <n v="0.73299999999999998"/>
    <n v="0.69"/>
    <n v="25470.81"/>
    <n v="15"/>
    <x v="0"/>
    <x v="1"/>
    <x v="0"/>
  </r>
  <r>
    <x v="940"/>
    <x v="4"/>
    <n v="689"/>
    <n v="0.78"/>
    <n v="0.76100000000000001"/>
    <n v="0.71099999999999997"/>
    <n v="30473.33"/>
    <n v="18"/>
    <x v="0"/>
    <x v="1"/>
    <x v="0"/>
  </r>
  <r>
    <x v="941"/>
    <x v="8"/>
    <n v="1829"/>
    <n v="0.73"/>
    <n v="0.745"/>
    <n v="0.64900000000000002"/>
    <n v="86709.75"/>
    <n v="17"/>
    <x v="1"/>
    <x v="1"/>
    <x v="0"/>
  </r>
  <r>
    <x v="942"/>
    <x v="0"/>
    <n v="283"/>
    <n v="0.72"/>
    <n v="0.69899999999999995"/>
    <n v="0.66300000000000003"/>
    <n v="30594.94"/>
    <n v="5"/>
    <x v="0"/>
    <x v="1"/>
    <x v="0"/>
  </r>
  <r>
    <x v="943"/>
    <x v="7"/>
    <n v="1834"/>
    <n v="0.65700000000000003"/>
    <n v="0.63300000000000001"/>
    <n v="0.55100000000000005"/>
    <n v="12276.13"/>
    <n v="11"/>
    <x v="3"/>
    <x v="2"/>
    <x v="0"/>
  </r>
  <r>
    <x v="944"/>
    <x v="4"/>
    <n v="684"/>
    <n v="0.71"/>
    <n v="0.68899999999999995"/>
    <n v="0.59499999999999997"/>
    <n v="19974.62"/>
    <n v="22"/>
    <x v="0"/>
    <x v="1"/>
    <x v="0"/>
  </r>
  <r>
    <x v="945"/>
    <x v="0"/>
    <n v="371"/>
    <n v="0.74"/>
    <n v="0.73399999999999999"/>
    <n v="0.65800000000000003"/>
    <n v="20207.05"/>
    <n v="8"/>
    <x v="0"/>
    <x v="1"/>
    <x v="0"/>
  </r>
  <r>
    <x v="946"/>
    <x v="0"/>
    <n v="248"/>
    <n v="0.72299999999999998"/>
    <n v="0.68200000000000005"/>
    <n v="0.68400000000000005"/>
    <n v="21170.25"/>
    <n v="4"/>
    <x v="0"/>
    <x v="1"/>
    <x v="0"/>
  </r>
  <r>
    <x v="947"/>
    <x v="5"/>
    <n v="2305"/>
    <n v="0.63200000000000001"/>
    <n v="0.59399999999999997"/>
    <n v="0.54300000000000004"/>
    <n v="10614.54"/>
    <n v="55"/>
    <x v="3"/>
    <x v="2"/>
    <x v="0"/>
  </r>
  <r>
    <x v="948"/>
    <x v="0"/>
    <n v="271"/>
    <n v="0.76"/>
    <n v="0.71199999999999997"/>
    <n v="0.70499999999999996"/>
    <n v="68319.5"/>
    <n v="5"/>
    <x v="0"/>
    <x v="1"/>
    <x v="0"/>
  </r>
  <r>
    <x v="949"/>
    <x v="17"/>
    <n v="2454"/>
    <n v="0.58499999999999996"/>
    <n v="0.58499999999999996"/>
    <n v="0.45300000000000001"/>
    <n v="13697.32"/>
    <n v="37"/>
    <x v="3"/>
    <x v="2"/>
    <x v="1"/>
  </r>
  <r>
    <x v="950"/>
    <x v="0"/>
    <n v="231"/>
    <n v="0.73699999999999999"/>
    <n v="0.72499999999999998"/>
    <n v="0.66400000000000003"/>
    <n v="15873.08"/>
    <n v="3"/>
    <x v="0"/>
    <x v="1"/>
    <x v="0"/>
  </r>
  <r>
    <x v="951"/>
    <x v="0"/>
    <n v="446"/>
    <n v="0.73199999999999998"/>
    <n v="0.71699999999999997"/>
    <n v="0.64500000000000002"/>
    <n v="45615.66"/>
    <n v="7"/>
    <x v="0"/>
    <x v="1"/>
    <x v="0"/>
  </r>
  <r>
    <x v="952"/>
    <x v="7"/>
    <n v="2335"/>
    <n v="0.60399999999999998"/>
    <n v="0.58299999999999996"/>
    <n v="0.47399999999999998"/>
    <n v="9602.73"/>
    <n v="47"/>
    <x v="3"/>
    <x v="2"/>
    <x v="0"/>
  </r>
  <r>
    <x v="953"/>
    <x v="1"/>
    <n v="1321"/>
    <n v="0.71299999999999997"/>
    <n v="0.69599999999999995"/>
    <n v="0.64600000000000002"/>
    <n v="17839.009999999998"/>
    <n v="18"/>
    <x v="0"/>
    <x v="1"/>
    <x v="0"/>
  </r>
  <r>
    <x v="954"/>
    <x v="6"/>
    <n v="998"/>
    <n v="0.72499999999999998"/>
    <n v="0.72399999999999998"/>
    <n v="0.64500000000000002"/>
    <n v="21691.81"/>
    <n v="26"/>
    <x v="2"/>
    <x v="1"/>
    <x v="0"/>
  </r>
  <r>
    <x v="955"/>
    <x v="4"/>
    <n v="390"/>
    <n v="0.63800000000000001"/>
    <n v="0.61699999999999999"/>
    <n v="0.52900000000000003"/>
    <n v="10006.86"/>
    <n v="11"/>
    <x v="0"/>
    <x v="2"/>
    <x v="0"/>
  </r>
  <r>
    <x v="956"/>
    <x v="6"/>
    <n v="876"/>
    <n v="0.72"/>
    <n v="0.69799999999999995"/>
    <n v="0.64"/>
    <n v="31422.720000000001"/>
    <n v="24"/>
    <x v="2"/>
    <x v="1"/>
    <x v="0"/>
  </r>
  <r>
    <x v="957"/>
    <x v="1"/>
    <n v="1479"/>
    <n v="0.69099999999999995"/>
    <n v="0.68500000000000005"/>
    <n v="0.61099999999999999"/>
    <n v="19392.349999999999"/>
    <n v="25"/>
    <x v="0"/>
    <x v="2"/>
    <x v="0"/>
  </r>
  <r>
    <x v="958"/>
    <x v="10"/>
    <n v="2072"/>
    <n v="0.7"/>
    <n v="0.69199999999999995"/>
    <n v="0.58799999999999997"/>
    <n v="13390.27"/>
    <n v="21"/>
    <x v="1"/>
    <x v="1"/>
    <x v="0"/>
  </r>
  <r>
    <x v="959"/>
    <x v="10"/>
    <n v="443"/>
    <n v="0.66"/>
    <n v="0.64"/>
    <n v="0.54800000000000004"/>
    <n v="13101.98"/>
    <n v="10"/>
    <x v="1"/>
    <x v="2"/>
    <x v="0"/>
  </r>
  <r>
    <x v="960"/>
    <x v="6"/>
    <n v="1104"/>
    <n v="0.747"/>
    <n v="0.754"/>
    <n v="0.67500000000000004"/>
    <n v="23835.88"/>
    <n v="28"/>
    <x v="2"/>
    <x v="1"/>
    <x v="0"/>
  </r>
  <r>
    <x v="961"/>
    <x v="0"/>
    <n v="301"/>
    <n v="0.72"/>
    <n v="0.70899999999999996"/>
    <n v="0.64200000000000002"/>
    <n v="14042.3"/>
    <n v="9"/>
    <x v="0"/>
    <x v="1"/>
    <x v="0"/>
  </r>
  <r>
    <x v="962"/>
    <x v="8"/>
    <n v="2290"/>
    <n v="0.70299999999999996"/>
    <n v="0.71099999999999997"/>
    <n v="0.60499999999999998"/>
    <n v="27402.720000000001"/>
    <n v="25"/>
    <x v="1"/>
    <x v="1"/>
    <x v="0"/>
  </r>
  <r>
    <x v="963"/>
    <x v="4"/>
    <n v="1214"/>
    <n v="0.72499999999999998"/>
    <n v="0.71099999999999997"/>
    <n v="0.61699999999999999"/>
    <n v="14907.58"/>
    <n v="23"/>
    <x v="0"/>
    <x v="1"/>
    <x v="0"/>
  </r>
  <r>
    <x v="964"/>
    <x v="0"/>
    <n v="392"/>
    <n v="0.69099999999999995"/>
    <n v="0.63300000000000001"/>
    <n v="0.61499999999999999"/>
    <n v="14561.67"/>
    <n v="17"/>
    <x v="0"/>
    <x v="2"/>
    <x v="0"/>
  </r>
  <r>
    <x v="965"/>
    <x v="23"/>
    <n v="2569"/>
    <n v="0.7"/>
    <n v="0.70899999999999996"/>
    <n v="0.59799999999999998"/>
    <n v="21204.01"/>
    <n v="23"/>
    <x v="4"/>
    <x v="1"/>
    <x v="0"/>
  </r>
  <r>
    <x v="966"/>
    <x v="5"/>
    <n v="2040"/>
    <n v="0.63900000000000001"/>
    <n v="0.61199999999999999"/>
    <n v="0.54500000000000004"/>
    <n v="11590.93"/>
    <n v="10"/>
    <x v="3"/>
    <x v="2"/>
    <x v="0"/>
  </r>
  <r>
    <x v="967"/>
    <x v="14"/>
    <n v="753"/>
    <n v="0.755"/>
    <n v="0.749"/>
    <n v="0.65700000000000003"/>
    <n v="37394.120000000003"/>
    <n v="27"/>
    <x v="2"/>
    <x v="1"/>
    <x v="0"/>
  </r>
  <r>
    <x v="968"/>
    <x v="7"/>
    <n v="1283"/>
    <n v="0.63600000000000001"/>
    <n v="0.60099999999999998"/>
    <n v="0.54800000000000004"/>
    <n v="12150.11"/>
    <n v="35"/>
    <x v="3"/>
    <x v="2"/>
    <x v="0"/>
  </r>
  <r>
    <x v="969"/>
    <x v="7"/>
    <n v="3140"/>
    <n v="0.627"/>
    <n v="0.64100000000000001"/>
    <n v="0.502"/>
    <n v="12458.8"/>
    <n v="74"/>
    <x v="3"/>
    <x v="2"/>
    <x v="0"/>
  </r>
  <r>
    <x v="970"/>
    <x v="10"/>
    <n v="694"/>
    <n v="0.70599999999999996"/>
    <n v="0.70699999999999996"/>
    <n v="0.60299999999999998"/>
    <n v="36399.81"/>
    <n v="23"/>
    <x v="1"/>
    <x v="1"/>
    <x v="0"/>
  </r>
  <r>
    <x v="971"/>
    <x v="0"/>
    <n v="94"/>
    <n v="0.75"/>
    <n v="0.71299999999999997"/>
    <n v="0.71499999999999997"/>
    <n v="32076.14"/>
    <n v="1"/>
    <x v="0"/>
    <x v="1"/>
    <x v="0"/>
  </r>
  <r>
    <x v="972"/>
    <x v="6"/>
    <n v="1393"/>
    <n v="0.71"/>
    <n v="0.73799999999999999"/>
    <n v="0.59599999999999997"/>
    <n v="18982.34"/>
    <n v="41"/>
    <x v="2"/>
    <x v="1"/>
    <x v="0"/>
  </r>
  <r>
    <x v="973"/>
    <x v="15"/>
    <n v="977"/>
    <n v="0.72599999999999998"/>
    <n v="0.70299999999999996"/>
    <n v="0.63900000000000001"/>
    <n v="23339.54"/>
    <n v="43"/>
    <x v="0"/>
    <x v="1"/>
    <x v="0"/>
  </r>
  <r>
    <x v="974"/>
    <x v="0"/>
    <n v="411"/>
    <n v="0.67500000000000004"/>
    <n v="0.63400000000000001"/>
    <n v="0.60199999999999998"/>
    <n v="29812.01"/>
    <n v="23"/>
    <x v="0"/>
    <x v="2"/>
    <x v="0"/>
  </r>
  <r>
    <x v="975"/>
    <x v="0"/>
    <n v="526"/>
    <n v="0.76500000000000001"/>
    <n v="0.71799999999999997"/>
    <n v="0.71799999999999997"/>
    <n v="29598.27"/>
    <n v="4"/>
    <x v="0"/>
    <x v="1"/>
    <x v="0"/>
  </r>
  <r>
    <x v="976"/>
    <x v="11"/>
    <n v="4975"/>
    <n v="0.64400000000000002"/>
    <n v="0.61799999999999999"/>
    <n v="0.53400000000000003"/>
    <n v="20860.580000000002"/>
    <n v="67"/>
    <x v="4"/>
    <x v="2"/>
    <x v="0"/>
  </r>
  <r>
    <x v="977"/>
    <x v="3"/>
    <n v="937"/>
    <n v="0.72"/>
    <n v="0.71799999999999997"/>
    <n v="0.59399999999999997"/>
    <n v="26106.68"/>
    <n v="24"/>
    <x v="2"/>
    <x v="1"/>
    <x v="0"/>
  </r>
  <r>
    <x v="978"/>
    <x v="18"/>
    <n v="1449"/>
    <n v="0.61199999999999999"/>
    <n v="0.56799999999999995"/>
    <n v="0.52500000000000002"/>
    <n v="6547.6"/>
    <n v="4"/>
    <x v="3"/>
    <x v="2"/>
    <x v="0"/>
  </r>
  <r>
    <x v="979"/>
    <x v="5"/>
    <n v="1959"/>
    <n v="0.57499999999999996"/>
    <n v="0.56599999999999995"/>
    <n v="0.46300000000000002"/>
    <n v="12892.46"/>
    <n v="6"/>
    <x v="3"/>
    <x v="2"/>
    <x v="1"/>
  </r>
  <r>
    <x v="980"/>
    <x v="10"/>
    <n v="1258"/>
    <n v="0.70099999999999996"/>
    <n v="0.69899999999999995"/>
    <n v="0.57299999999999995"/>
    <n v="32368.53"/>
    <n v="21"/>
    <x v="1"/>
    <x v="1"/>
    <x v="0"/>
  </r>
  <r>
    <x v="981"/>
    <x v="9"/>
    <n v="2558"/>
    <n v="0.65500000000000003"/>
    <n v="0.60699999999999998"/>
    <n v="0.624"/>
    <n v="16595.3"/>
    <n v="25"/>
    <x v="3"/>
    <x v="2"/>
    <x v="0"/>
  </r>
  <r>
    <x v="982"/>
    <x v="6"/>
    <n v="1262"/>
    <n v="0.68"/>
    <n v="0.69"/>
    <n v="0.57599999999999996"/>
    <n v="38178.85"/>
    <n v="63"/>
    <x v="2"/>
    <x v="2"/>
    <x v="0"/>
  </r>
  <r>
    <x v="983"/>
    <x v="0"/>
    <n v="488"/>
    <n v="0.72"/>
    <n v="0.67700000000000005"/>
    <n v="0.64900000000000002"/>
    <n v="16149.97"/>
    <n v="13"/>
    <x v="0"/>
    <x v="1"/>
    <x v="0"/>
  </r>
  <r>
    <x v="984"/>
    <x v="11"/>
    <n v="4353"/>
    <n v="0.66"/>
    <n v="0.58899999999999997"/>
    <n v="0.60499999999999998"/>
    <n v="9092.68"/>
    <n v="9"/>
    <x v="4"/>
    <x v="2"/>
    <x v="0"/>
  </r>
  <r>
    <x v="985"/>
    <x v="4"/>
    <n v="651"/>
    <n v="0.68799999999999994"/>
    <n v="0.68200000000000005"/>
    <n v="0.59699999999999998"/>
    <n v="16426.560000000001"/>
    <n v="16"/>
    <x v="0"/>
    <x v="2"/>
    <x v="0"/>
  </r>
  <r>
    <x v="986"/>
    <x v="0"/>
    <n v="890"/>
    <n v="0.74"/>
    <n v="0.71699999999999997"/>
    <n v="0.68300000000000005"/>
    <n v="15769.82"/>
    <n v="23"/>
    <x v="0"/>
    <x v="1"/>
    <x v="0"/>
  </r>
  <r>
    <x v="987"/>
    <x v="18"/>
    <n v="2259"/>
    <n v="0.65300000000000002"/>
    <n v="0.628"/>
    <n v="0.56299999999999994"/>
    <n v="11040.59"/>
    <n v="42"/>
    <x v="3"/>
    <x v="2"/>
    <x v="0"/>
  </r>
  <r>
    <x v="988"/>
    <x v="7"/>
    <n v="1572"/>
    <n v="0.61499999999999999"/>
    <n v="0.60199999999999998"/>
    <n v="0.49199999999999999"/>
    <n v="10818.03"/>
    <n v="37"/>
    <x v="3"/>
    <x v="2"/>
    <x v="0"/>
  </r>
  <r>
    <x v="989"/>
    <x v="18"/>
    <n v="3296"/>
    <n v="0.55600000000000005"/>
    <n v="0.53300000000000003"/>
    <n v="0.45500000000000002"/>
    <n v="6881.5"/>
    <n v="37"/>
    <x v="3"/>
    <x v="2"/>
    <x v="1"/>
  </r>
  <r>
    <x v="990"/>
    <x v="0"/>
    <n v="455"/>
    <n v="0.73299999999999998"/>
    <n v="0.69299999999999995"/>
    <n v="0.65300000000000002"/>
    <n v="20068.919999999998"/>
    <n v="6"/>
    <x v="0"/>
    <x v="1"/>
    <x v="0"/>
  </r>
  <r>
    <x v="991"/>
    <x v="18"/>
    <n v="6298"/>
    <n v="0.59499999999999997"/>
    <n v="0.56799999999999995"/>
    <n v="0.49199999999999999"/>
    <n v="8491.94"/>
    <n v="18"/>
    <x v="3"/>
    <x v="2"/>
    <x v="1"/>
  </r>
  <r>
    <x v="992"/>
    <x v="9"/>
    <n v="936"/>
    <n v="0.64500000000000002"/>
    <n v="0.62"/>
    <n v="0.54700000000000004"/>
    <n v="9294.1"/>
    <n v="8"/>
    <x v="3"/>
    <x v="2"/>
    <x v="0"/>
  </r>
  <r>
    <x v="993"/>
    <x v="1"/>
    <n v="742"/>
    <n v="0.66"/>
    <n v="0.67"/>
    <n v="0.53300000000000003"/>
    <n v="21615.52"/>
    <n v="4"/>
    <x v="0"/>
    <x v="2"/>
    <x v="0"/>
  </r>
  <r>
    <x v="994"/>
    <x v="14"/>
    <n v="592"/>
    <n v="0.73499999999999999"/>
    <n v="0.71399999999999997"/>
    <n v="0.67700000000000005"/>
    <n v="21156.89"/>
    <n v="9"/>
    <x v="2"/>
    <x v="1"/>
    <x v="0"/>
  </r>
  <r>
    <x v="995"/>
    <x v="4"/>
    <n v="1838"/>
    <n v="0.64200000000000002"/>
    <n v="0.63600000000000001"/>
    <n v="0.51800000000000002"/>
    <n v="11420.49"/>
    <n v="26"/>
    <x v="0"/>
    <x v="2"/>
    <x v="0"/>
  </r>
  <r>
    <x v="279"/>
    <x v="6"/>
    <n v="1753"/>
    <n v="0.72"/>
    <n v="0.73899999999999999"/>
    <n v="0.61499999999999999"/>
    <n v="27249.19"/>
    <n v="42"/>
    <x v="2"/>
    <x v="1"/>
    <x v="0"/>
  </r>
  <r>
    <x v="996"/>
    <x v="3"/>
    <n v="440"/>
    <n v="0.71499999999999997"/>
    <n v="0.72499999999999998"/>
    <n v="0.59199999999999997"/>
    <n v="36091.15"/>
    <n v="13"/>
    <x v="2"/>
    <x v="1"/>
    <x v="0"/>
  </r>
  <r>
    <x v="997"/>
    <x v="3"/>
    <n v="1196"/>
    <n v="0.76700000000000002"/>
    <n v="0.77600000000000002"/>
    <n v="0.68400000000000005"/>
    <n v="37884.839999999997"/>
    <n v="34"/>
    <x v="2"/>
    <x v="1"/>
    <x v="0"/>
  </r>
  <r>
    <x v="998"/>
    <x v="14"/>
    <n v="684"/>
    <n v="0.73799999999999999"/>
    <n v="0.73499999999999999"/>
    <n v="0.63900000000000001"/>
    <n v="47982.39"/>
    <n v="25"/>
    <x v="2"/>
    <x v="1"/>
    <x v="0"/>
  </r>
  <r>
    <x v="999"/>
    <x v="10"/>
    <n v="614"/>
    <n v="0.74299999999999999"/>
    <n v="0.76800000000000002"/>
    <n v="0.63500000000000001"/>
    <n v="22218.87"/>
    <n v="15"/>
    <x v="1"/>
    <x v="1"/>
    <x v="0"/>
  </r>
  <r>
    <x v="1000"/>
    <x v="0"/>
    <n v="659"/>
    <n v="0.746"/>
    <n v="0.73699999999999999"/>
    <n v="0.70099999999999996"/>
    <n v="19311.66"/>
    <n v="9"/>
    <x v="0"/>
    <x v="1"/>
    <x v="0"/>
  </r>
  <r>
    <x v="1001"/>
    <x v="12"/>
    <n v="1514"/>
    <n v="0.624"/>
    <n v="0.65300000000000002"/>
    <n v="0.46700000000000003"/>
    <n v="17267.580000000002"/>
    <n v="5"/>
    <x v="4"/>
    <x v="2"/>
    <x v="0"/>
  </r>
  <r>
    <x v="1002"/>
    <x v="6"/>
    <n v="1148"/>
    <n v="0.73799999999999999"/>
    <n v="0.73699999999999999"/>
    <n v="0.65500000000000003"/>
    <n v="19067.060000000001"/>
    <n v="22"/>
    <x v="2"/>
    <x v="1"/>
    <x v="0"/>
  </r>
  <r>
    <x v="1003"/>
    <x v="5"/>
    <n v="1998"/>
    <n v="0.56299999999999994"/>
    <n v="0.58499999999999996"/>
    <n v="0.433"/>
    <n v="9926.26"/>
    <n v="9"/>
    <x v="3"/>
    <x v="2"/>
    <x v="1"/>
  </r>
  <r>
    <x v="1004"/>
    <x v="6"/>
    <n v="932"/>
    <n v="0.66"/>
    <n v="0.68100000000000005"/>
    <n v="0.50900000000000001"/>
    <n v="23094.71"/>
    <n v="33"/>
    <x v="2"/>
    <x v="2"/>
    <x v="0"/>
  </r>
  <r>
    <x v="1005"/>
    <x v="6"/>
    <n v="1745"/>
    <n v="0.74299999999999999"/>
    <n v="0.69799999999999995"/>
    <n v="0.68400000000000005"/>
    <n v="39966.17"/>
    <n v="43"/>
    <x v="2"/>
    <x v="1"/>
    <x v="0"/>
  </r>
  <r>
    <x v="1006"/>
    <x v="4"/>
    <n v="903"/>
    <n v="0.7"/>
    <n v="0.66300000000000003"/>
    <n v="0.622"/>
    <n v="22322.27"/>
    <n v="13"/>
    <x v="0"/>
    <x v="1"/>
    <x v="0"/>
  </r>
  <r>
    <x v="1007"/>
    <x v="7"/>
    <n v="1811"/>
    <n v="0.58099999999999996"/>
    <n v="0.60799999999999998"/>
    <n v="0.41899999999999998"/>
    <n v="8110.8"/>
    <n v="27"/>
    <x v="3"/>
    <x v="2"/>
    <x v="1"/>
  </r>
  <r>
    <x v="1008"/>
    <x v="4"/>
    <n v="344"/>
    <n v="0.65"/>
    <n v="0.65600000000000003"/>
    <n v="0.50700000000000001"/>
    <n v="13374.81"/>
    <n v="4"/>
    <x v="0"/>
    <x v="2"/>
    <x v="0"/>
  </r>
  <r>
    <x v="1009"/>
    <x v="0"/>
    <n v="242"/>
    <n v="0.76800000000000002"/>
    <n v="0.74299999999999999"/>
    <n v="0.72199999999999998"/>
    <n v="24144.27"/>
    <n v="9"/>
    <x v="0"/>
    <x v="1"/>
    <x v="0"/>
  </r>
  <r>
    <x v="1010"/>
    <x v="6"/>
    <n v="1318"/>
    <n v="0.70599999999999996"/>
    <n v="0.70899999999999996"/>
    <n v="0.59399999999999997"/>
    <n v="21565.119999999999"/>
    <n v="43"/>
    <x v="2"/>
    <x v="1"/>
    <x v="0"/>
  </r>
  <r>
    <x v="30"/>
    <x v="17"/>
    <n v="782"/>
    <n v="0.59"/>
    <n v="0.55700000000000005"/>
    <n v="0.49199999999999999"/>
    <n v="8744.48"/>
    <n v="28"/>
    <x v="3"/>
    <x v="2"/>
    <x v="1"/>
  </r>
  <r>
    <x v="1011"/>
    <x v="14"/>
    <n v="635"/>
    <n v="0.76"/>
    <n v="0.745"/>
    <n v="0.66800000000000004"/>
    <n v="27970.84"/>
    <n v="14"/>
    <x v="2"/>
    <x v="1"/>
    <x v="0"/>
  </r>
  <r>
    <x v="1012"/>
    <x v="4"/>
    <n v="824"/>
    <n v="0.71499999999999997"/>
    <n v="0.69"/>
    <n v="0.623"/>
    <n v="23369.48"/>
    <n v="18"/>
    <x v="0"/>
    <x v="1"/>
    <x v="0"/>
  </r>
  <r>
    <x v="1013"/>
    <x v="7"/>
    <n v="2677"/>
    <n v="0.57999999999999996"/>
    <n v="0.58599999999999997"/>
    <n v="0.44600000000000001"/>
    <n v="9860.74"/>
    <n v="11"/>
    <x v="3"/>
    <x v="2"/>
    <x v="1"/>
  </r>
  <r>
    <x v="1014"/>
    <x v="17"/>
    <n v="5742"/>
    <n v="0.64900000000000002"/>
    <n v="0.61899999999999999"/>
    <n v="0.56599999999999995"/>
    <n v="12697.98"/>
    <n v="101"/>
    <x v="3"/>
    <x v="2"/>
    <x v="0"/>
  </r>
  <r>
    <x v="1015"/>
    <x v="4"/>
    <n v="1109"/>
    <n v="0.67500000000000004"/>
    <n v="0.66600000000000004"/>
    <n v="0.57499999999999996"/>
    <n v="12816.33"/>
    <n v="25"/>
    <x v="0"/>
    <x v="2"/>
    <x v="0"/>
  </r>
  <r>
    <x v="1016"/>
    <x v="10"/>
    <n v="622"/>
    <n v="0.68700000000000006"/>
    <n v="0.71"/>
    <n v="0.54700000000000004"/>
    <n v="24999.87"/>
    <n v="20"/>
    <x v="1"/>
    <x v="2"/>
    <x v="0"/>
  </r>
  <r>
    <x v="1017"/>
    <x v="0"/>
    <n v="670"/>
    <n v="0.72199999999999998"/>
    <n v="0.69799999999999995"/>
    <n v="0.64500000000000002"/>
    <n v="8744.25"/>
    <n v="3"/>
    <x v="0"/>
    <x v="1"/>
    <x v="0"/>
  </r>
  <r>
    <x v="1018"/>
    <x v="4"/>
    <n v="821"/>
    <n v="0.71499999999999997"/>
    <n v="0.72199999999999998"/>
    <n v="0.58599999999999997"/>
    <n v="19860.09"/>
    <n v="23"/>
    <x v="0"/>
    <x v="1"/>
    <x v="0"/>
  </r>
  <r>
    <x v="1019"/>
    <x v="4"/>
    <n v="147"/>
    <n v="0.71"/>
    <n v="0.73599999999999999"/>
    <n v="0.57299999999999995"/>
    <n v="24586.97"/>
    <n v="3"/>
    <x v="0"/>
    <x v="1"/>
    <x v="0"/>
  </r>
  <r>
    <x v="1020"/>
    <x v="0"/>
    <n v="255"/>
    <n v="0.77"/>
    <n v="0.749"/>
    <n v="0.68899999999999995"/>
    <n v="30766.240000000002"/>
    <n v="4"/>
    <x v="0"/>
    <x v="1"/>
    <x v="0"/>
  </r>
  <r>
    <x v="1021"/>
    <x v="4"/>
    <n v="1030"/>
    <n v="0.71799999999999997"/>
    <n v="0.73599999999999999"/>
    <n v="0.57299999999999995"/>
    <n v="35798.550000000003"/>
    <n v="22"/>
    <x v="0"/>
    <x v="1"/>
    <x v="0"/>
  </r>
  <r>
    <x v="1022"/>
    <x v="0"/>
    <n v="733"/>
    <n v="0.73199999999999998"/>
    <n v="0.72"/>
    <n v="0.66800000000000004"/>
    <n v="23074.63"/>
    <n v="6"/>
    <x v="0"/>
    <x v="1"/>
    <x v="0"/>
  </r>
  <r>
    <x v="1023"/>
    <x v="0"/>
    <n v="167"/>
    <n v="0.70299999999999996"/>
    <n v="0.69599999999999995"/>
    <n v="0.57799999999999996"/>
    <n v="18076.57"/>
    <n v="4"/>
    <x v="0"/>
    <x v="1"/>
    <x v="0"/>
  </r>
  <r>
    <x v="1024"/>
    <x v="8"/>
    <n v="1186"/>
    <n v="0.7"/>
    <n v="0.72299999999999998"/>
    <n v="0.59199999999999997"/>
    <n v="23061.55"/>
    <n v="18"/>
    <x v="1"/>
    <x v="1"/>
    <x v="0"/>
  </r>
  <r>
    <x v="1025"/>
    <x v="4"/>
    <n v="1171"/>
    <n v="0.71"/>
    <n v="0.70099999999999996"/>
    <n v="0.60199999999999998"/>
    <n v="20541.939999999999"/>
    <n v="15"/>
    <x v="0"/>
    <x v="1"/>
    <x v="0"/>
  </r>
  <r>
    <x v="1026"/>
    <x v="18"/>
    <n v="5664"/>
    <n v="0.65"/>
    <n v="0.61899999999999999"/>
    <n v="0.59099999999999997"/>
    <n v="10949.06"/>
    <n v="26"/>
    <x v="3"/>
    <x v="2"/>
    <x v="0"/>
  </r>
  <r>
    <x v="1027"/>
    <x v="6"/>
    <n v="556"/>
    <n v="0.75800000000000001"/>
    <n v="0.73499999999999999"/>
    <n v="0.69099999999999995"/>
    <n v="22544.45"/>
    <n v="8"/>
    <x v="2"/>
    <x v="1"/>
    <x v="0"/>
  </r>
  <r>
    <x v="1028"/>
    <x v="6"/>
    <n v="468"/>
    <n v="0.73799999999999999"/>
    <n v="0.72799999999999998"/>
    <n v="0.66100000000000003"/>
    <n v="45556.58"/>
    <n v="15"/>
    <x v="2"/>
    <x v="1"/>
    <x v="0"/>
  </r>
  <r>
    <x v="1029"/>
    <x v="12"/>
    <n v="3552"/>
    <n v="0.622"/>
    <n v="0.628"/>
    <n v="0.50900000000000001"/>
    <n v="8612.32"/>
    <n v="9"/>
    <x v="4"/>
    <x v="2"/>
    <x v="0"/>
  </r>
  <r>
    <x v="1030"/>
    <x v="7"/>
    <n v="1706"/>
    <n v="0.63200000000000001"/>
    <n v="0.64500000000000002"/>
    <n v="0.50800000000000001"/>
    <n v="9656.9699999999993"/>
    <n v="8"/>
    <x v="3"/>
    <x v="2"/>
    <x v="0"/>
  </r>
  <r>
    <x v="1031"/>
    <x v="6"/>
    <n v="1574"/>
    <n v="0.72"/>
    <n v="0.71099999999999997"/>
    <n v="0.623"/>
    <n v="26537.52"/>
    <n v="54"/>
    <x v="2"/>
    <x v="1"/>
    <x v="0"/>
  </r>
  <r>
    <x v="1032"/>
    <x v="18"/>
    <n v="2402"/>
    <n v="0.68200000000000005"/>
    <n v="0.64400000000000002"/>
    <n v="0.621"/>
    <n v="12923.12"/>
    <n v="38"/>
    <x v="3"/>
    <x v="2"/>
    <x v="0"/>
  </r>
  <r>
    <x v="1033"/>
    <x v="0"/>
    <n v="1801"/>
    <n v="0.78500000000000003"/>
    <n v="0.76900000000000002"/>
    <n v="0.72"/>
    <n v="14456.43"/>
    <n v="46"/>
    <x v="0"/>
    <x v="1"/>
    <x v="0"/>
  </r>
  <r>
    <x v="1034"/>
    <x v="4"/>
    <n v="258"/>
    <n v="0.74"/>
    <n v="0.74099999999999999"/>
    <n v="0.61899999999999999"/>
    <n v="18178.82"/>
    <n v="6"/>
    <x v="0"/>
    <x v="1"/>
    <x v="0"/>
  </r>
  <r>
    <x v="1035"/>
    <x v="10"/>
    <n v="1008"/>
    <n v="0.69"/>
    <n v="0.71"/>
    <n v="0.55300000000000005"/>
    <n v="28048.9"/>
    <n v="16"/>
    <x v="1"/>
    <x v="2"/>
    <x v="0"/>
  </r>
  <r>
    <x v="1036"/>
    <x v="11"/>
    <n v="5108"/>
    <n v="0.61399999999999999"/>
    <n v="0.60399999999999998"/>
    <n v="0.48099999999999998"/>
    <n v="13027.29"/>
    <n v="47"/>
    <x v="4"/>
    <x v="2"/>
    <x v="0"/>
  </r>
  <r>
    <x v="1037"/>
    <x v="13"/>
    <n v="1489"/>
    <n v="0.71"/>
    <n v="0.71799999999999997"/>
    <n v="0.59499999999999997"/>
    <n v="20781.89"/>
    <n v="13"/>
    <x v="1"/>
    <x v="1"/>
    <x v="0"/>
  </r>
  <r>
    <x v="1038"/>
    <x v="18"/>
    <n v="1235"/>
    <n v="0.626"/>
    <n v="0.58699999999999997"/>
    <n v="0.54600000000000004"/>
    <n v="8014.17"/>
    <n v="7"/>
    <x v="3"/>
    <x v="2"/>
    <x v="0"/>
  </r>
  <r>
    <x v="1039"/>
    <x v="4"/>
    <n v="699"/>
    <n v="0.71299999999999997"/>
    <n v="0.69199999999999995"/>
    <n v="0.61799999999999999"/>
    <n v="19262.599999999999"/>
    <n v="19"/>
    <x v="0"/>
    <x v="1"/>
    <x v="0"/>
  </r>
  <r>
    <x v="1040"/>
    <x v="6"/>
    <n v="327"/>
    <n v="0.69"/>
    <n v="0.69599999999999995"/>
    <n v="0.56899999999999995"/>
    <n v="19017.93"/>
    <n v="6"/>
    <x v="2"/>
    <x v="2"/>
    <x v="0"/>
  </r>
  <r>
    <x v="1041"/>
    <x v="18"/>
    <n v="8704"/>
    <n v="0.624"/>
    <n v="0.59499999999999997"/>
    <n v="0.54300000000000004"/>
    <n v="10276.68"/>
    <n v="121"/>
    <x v="3"/>
    <x v="2"/>
    <x v="0"/>
  </r>
  <r>
    <x v="1042"/>
    <x v="1"/>
    <n v="808"/>
    <n v="0.69599999999999995"/>
    <n v="0.68300000000000005"/>
    <n v="0.60799999999999998"/>
    <n v="25480.86"/>
    <n v="7"/>
    <x v="0"/>
    <x v="2"/>
    <x v="0"/>
  </r>
  <r>
    <x v="1043"/>
    <x v="7"/>
    <n v="985"/>
    <n v="0.627"/>
    <n v="0.63600000000000001"/>
    <n v="0.51600000000000001"/>
    <n v="20473.3"/>
    <n v="22"/>
    <x v="3"/>
    <x v="2"/>
    <x v="0"/>
  </r>
  <r>
    <x v="1044"/>
    <x v="13"/>
    <n v="2631"/>
    <n v="0.7"/>
    <n v="0.71499999999999997"/>
    <n v="0.59699999999999998"/>
    <n v="28749.51"/>
    <n v="26"/>
    <x v="1"/>
    <x v="1"/>
    <x v="0"/>
  </r>
  <r>
    <x v="1045"/>
    <x v="17"/>
    <n v="2322"/>
    <n v="0.56899999999999995"/>
    <n v="0.56299999999999994"/>
    <n v="0.46100000000000002"/>
    <n v="10561.14"/>
    <n v="32"/>
    <x v="3"/>
    <x v="2"/>
    <x v="1"/>
  </r>
  <r>
    <x v="1046"/>
    <x v="13"/>
    <n v="1537"/>
    <n v="0.70299999999999996"/>
    <n v="0.71899999999999997"/>
    <n v="0.57899999999999996"/>
    <n v="24575.119999999999"/>
    <n v="16"/>
    <x v="1"/>
    <x v="1"/>
    <x v="0"/>
  </r>
  <r>
    <x v="1047"/>
    <x v="4"/>
    <n v="291"/>
    <n v="0.66"/>
    <n v="0.66200000000000003"/>
    <n v="0.50700000000000001"/>
    <n v="12962.25"/>
    <n v="4"/>
    <x v="0"/>
    <x v="2"/>
    <x v="0"/>
  </r>
  <r>
    <x v="1048"/>
    <x v="3"/>
    <n v="850"/>
    <n v="0.8"/>
    <n v="0.83499999999999996"/>
    <n v="0.72399999999999998"/>
    <n v="72125.210000000006"/>
    <n v="48"/>
    <x v="2"/>
    <x v="0"/>
    <x v="0"/>
  </r>
  <r>
    <x v="1049"/>
    <x v="6"/>
    <n v="309"/>
    <n v="0.70599999999999996"/>
    <n v="0.68400000000000005"/>
    <n v="0.64100000000000001"/>
    <n v="24040.05"/>
    <n v="7"/>
    <x v="2"/>
    <x v="1"/>
    <x v="0"/>
  </r>
  <r>
    <x v="1050"/>
    <x v="6"/>
    <n v="825"/>
    <n v="0.61799999999999999"/>
    <n v="0.65"/>
    <n v="0.46100000000000002"/>
    <n v="21269.62"/>
    <n v="25"/>
    <x v="2"/>
    <x v="2"/>
    <x v="0"/>
  </r>
  <r>
    <x v="1051"/>
    <x v="9"/>
    <n v="3666"/>
    <n v="0.65900000000000003"/>
    <n v="0.59199999999999997"/>
    <n v="0.624"/>
    <n v="11316.65"/>
    <n v="75"/>
    <x v="3"/>
    <x v="2"/>
    <x v="0"/>
  </r>
  <r>
    <x v="1052"/>
    <x v="8"/>
    <n v="496"/>
    <n v="0.67"/>
    <n v="0.64700000000000002"/>
    <n v="0.58699999999999997"/>
    <n v="17891.330000000002"/>
    <n v="8"/>
    <x v="1"/>
    <x v="2"/>
    <x v="0"/>
  </r>
  <r>
    <x v="1053"/>
    <x v="0"/>
    <n v="465"/>
    <n v="0.77200000000000002"/>
    <n v="0.73799999999999999"/>
    <n v="0.73899999999999999"/>
    <n v="27770.45"/>
    <n v="7"/>
    <x v="0"/>
    <x v="1"/>
    <x v="0"/>
  </r>
  <r>
    <x v="1054"/>
    <x v="0"/>
    <n v="408"/>
    <n v="0.72299999999999998"/>
    <n v="0.69599999999999995"/>
    <n v="0.64400000000000002"/>
    <n v="21669.79"/>
    <n v="6"/>
    <x v="0"/>
    <x v="1"/>
    <x v="0"/>
  </r>
  <r>
    <x v="1055"/>
    <x v="4"/>
    <n v="983"/>
    <n v="0.73199999999999998"/>
    <n v="0.72599999999999998"/>
    <n v="0.61899999999999999"/>
    <n v="52118.86"/>
    <n v="16"/>
    <x v="0"/>
    <x v="1"/>
    <x v="0"/>
  </r>
  <r>
    <x v="1056"/>
    <x v="9"/>
    <n v="506"/>
    <n v="0.60399999999999998"/>
    <n v="0.55100000000000005"/>
    <n v="0.53600000000000003"/>
    <n v="16122.52"/>
    <n v="2"/>
    <x v="3"/>
    <x v="2"/>
    <x v="0"/>
  </r>
  <r>
    <x v="1057"/>
    <x v="1"/>
    <n v="1419"/>
    <n v="0.73699999999999999"/>
    <n v="0.73499999999999999"/>
    <n v="0.65200000000000002"/>
    <n v="118552.79"/>
    <n v="23"/>
    <x v="0"/>
    <x v="1"/>
    <x v="0"/>
  </r>
  <r>
    <x v="1058"/>
    <x v="10"/>
    <n v="1290"/>
    <n v="0.74"/>
    <n v="0.71899999999999997"/>
    <n v="0.65"/>
    <n v="25487.599999999999"/>
    <n v="27"/>
    <x v="1"/>
    <x v="1"/>
    <x v="0"/>
  </r>
  <r>
    <x v="1059"/>
    <x v="4"/>
    <n v="461"/>
    <n v="0.68400000000000005"/>
    <n v="0.67300000000000004"/>
    <n v="0.56399999999999995"/>
    <n v="13670.46"/>
    <n v="6"/>
    <x v="0"/>
    <x v="2"/>
    <x v="0"/>
  </r>
  <r>
    <x v="1060"/>
    <x v="6"/>
    <n v="513"/>
    <n v="0.71499999999999997"/>
    <n v="0.71399999999999997"/>
    <n v="0.61499999999999999"/>
    <n v="54956.68"/>
    <n v="10"/>
    <x v="2"/>
    <x v="1"/>
    <x v="0"/>
  </r>
  <r>
    <x v="1061"/>
    <x v="0"/>
    <n v="249"/>
    <n v="0.74"/>
    <n v="0.68"/>
    <n v="0.71899999999999997"/>
    <n v="13067.33"/>
    <n v="2"/>
    <x v="0"/>
    <x v="1"/>
    <x v="0"/>
  </r>
  <r>
    <x v="1062"/>
    <x v="6"/>
    <n v="340"/>
    <n v="0.69"/>
    <n v="0.67700000000000005"/>
    <n v="0.61599999999999999"/>
    <n v="56085.51"/>
    <n v="10"/>
    <x v="2"/>
    <x v="2"/>
    <x v="0"/>
  </r>
  <r>
    <x v="1063"/>
    <x v="0"/>
    <n v="424"/>
    <n v="0.72499999999999998"/>
    <n v="0.70399999999999996"/>
    <n v="0.66"/>
    <n v="26394.01"/>
    <n v="6"/>
    <x v="0"/>
    <x v="1"/>
    <x v="0"/>
  </r>
  <r>
    <x v="1064"/>
    <x v="8"/>
    <n v="1386"/>
    <n v="0.75"/>
    <n v="0.755"/>
    <n v="0.67"/>
    <n v="60604.23"/>
    <n v="29"/>
    <x v="1"/>
    <x v="1"/>
    <x v="0"/>
  </r>
  <r>
    <x v="1065"/>
    <x v="21"/>
    <n v="1624"/>
    <n v="0.66"/>
    <n v="0.629"/>
    <n v="0.59299999999999997"/>
    <n v="14321.19"/>
    <n v="11"/>
    <x v="3"/>
    <x v="2"/>
    <x v="0"/>
  </r>
  <r>
    <x v="1066"/>
    <x v="6"/>
    <n v="1169"/>
    <n v="0.72099999999999997"/>
    <n v="0.71099999999999997"/>
    <n v="0.64500000000000002"/>
    <n v="25990.45"/>
    <n v="23"/>
    <x v="2"/>
    <x v="1"/>
    <x v="0"/>
  </r>
  <r>
    <x v="1067"/>
    <x v="19"/>
    <n v="3329"/>
    <n v="0.63800000000000001"/>
    <n v="0.625"/>
    <n v="0.52300000000000002"/>
    <n v="9785.07"/>
    <n v="38"/>
    <x v="3"/>
    <x v="2"/>
    <x v="0"/>
  </r>
  <r>
    <x v="1068"/>
    <x v="0"/>
    <n v="77"/>
    <n v="0.75"/>
    <n v="0.69699999999999995"/>
    <n v="0.69899999999999995"/>
    <n v="25374.17"/>
    <n v="1"/>
    <x v="0"/>
    <x v="1"/>
    <x v="0"/>
  </r>
  <r>
    <x v="1069"/>
    <x v="7"/>
    <n v="461"/>
    <n v="0.56999999999999995"/>
    <n v="0.56499999999999995"/>
    <n v="0.42499999999999999"/>
    <n v="9913.2099999999991"/>
    <n v="4"/>
    <x v="3"/>
    <x v="2"/>
    <x v="1"/>
  </r>
  <r>
    <x v="1070"/>
    <x v="13"/>
    <n v="1032"/>
    <n v="0.71"/>
    <n v="0.69799999999999995"/>
    <n v="0.60599999999999998"/>
    <n v="33791.65"/>
    <n v="11"/>
    <x v="1"/>
    <x v="1"/>
    <x v="0"/>
  </r>
  <r>
    <x v="1071"/>
    <x v="0"/>
    <n v="221"/>
    <n v="0.75800000000000001"/>
    <n v="0.746"/>
    <n v="0.68"/>
    <n v="28412.16"/>
    <n v="8"/>
    <x v="0"/>
    <x v="1"/>
    <x v="0"/>
  </r>
  <r>
    <x v="1072"/>
    <x v="7"/>
    <n v="901"/>
    <n v="0.66"/>
    <n v="0.629"/>
    <n v="0.57299999999999995"/>
    <n v="9419.42"/>
    <n v="10"/>
    <x v="3"/>
    <x v="2"/>
    <x v="0"/>
  </r>
  <r>
    <x v="1073"/>
    <x v="5"/>
    <n v="1551"/>
    <n v="0.623"/>
    <n v="0.58099999999999996"/>
    <n v="0.53900000000000003"/>
    <n v="11041.04"/>
    <n v="16"/>
    <x v="3"/>
    <x v="2"/>
    <x v="0"/>
  </r>
  <r>
    <x v="1074"/>
    <x v="5"/>
    <n v="2160"/>
    <n v="0.60199999999999998"/>
    <n v="0.59499999999999997"/>
    <n v="0.51600000000000001"/>
    <n v="8792.94"/>
    <n v="13"/>
    <x v="3"/>
    <x v="2"/>
    <x v="0"/>
  </r>
  <r>
    <x v="1075"/>
    <x v="7"/>
    <n v="891"/>
    <n v="0.64700000000000002"/>
    <n v="0.61499999999999999"/>
    <n v="0.57699999999999996"/>
    <n v="14941.95"/>
    <n v="8"/>
    <x v="3"/>
    <x v="2"/>
    <x v="0"/>
  </r>
  <r>
    <x v="1076"/>
    <x v="6"/>
    <n v="364"/>
    <n v="0.7"/>
    <n v="0.70399999999999996"/>
    <n v="0.60699999999999998"/>
    <n v="32119.07"/>
    <n v="8"/>
    <x v="2"/>
    <x v="1"/>
    <x v="0"/>
  </r>
  <r>
    <x v="1077"/>
    <x v="23"/>
    <n v="822"/>
    <n v="0.68500000000000005"/>
    <n v="0.67600000000000005"/>
    <n v="0.58399999999999996"/>
    <n v="16410.55"/>
    <n v="5"/>
    <x v="4"/>
    <x v="2"/>
    <x v="0"/>
  </r>
  <r>
    <x v="1078"/>
    <x v="10"/>
    <n v="826"/>
    <n v="0.72"/>
    <n v="0.68600000000000005"/>
    <n v="0.66600000000000004"/>
    <n v="20751.849999999999"/>
    <n v="20"/>
    <x v="1"/>
    <x v="1"/>
    <x v="0"/>
  </r>
  <r>
    <x v="1079"/>
    <x v="8"/>
    <n v="1762"/>
    <n v="0.75800000000000001"/>
    <n v="0.77300000000000002"/>
    <n v="0.67300000000000004"/>
    <n v="71101.06"/>
    <n v="41"/>
    <x v="1"/>
    <x v="1"/>
    <x v="0"/>
  </r>
  <r>
    <x v="1080"/>
    <x v="26"/>
    <n v="4210"/>
    <n v="0.66400000000000003"/>
    <n v="0.64800000000000002"/>
    <n v="0.58199999999999996"/>
    <n v="13263.8"/>
    <n v="161"/>
    <x v="4"/>
    <x v="2"/>
    <x v="0"/>
  </r>
  <r>
    <x v="1081"/>
    <x v="21"/>
    <n v="3410"/>
    <n v="0.64700000000000002"/>
    <n v="0.627"/>
    <n v="0.55200000000000005"/>
    <n v="21761.11"/>
    <n v="17"/>
    <x v="3"/>
    <x v="2"/>
    <x v="0"/>
  </r>
  <r>
    <x v="1082"/>
    <x v="0"/>
    <n v="205"/>
    <n v="0.71"/>
    <n v="0.68400000000000005"/>
    <n v="0.63400000000000001"/>
    <n v="17968.98"/>
    <n v="4"/>
    <x v="0"/>
    <x v="1"/>
    <x v="0"/>
  </r>
  <r>
    <x v="887"/>
    <x v="10"/>
    <n v="777"/>
    <n v="0.72"/>
    <n v="0.75600000000000001"/>
    <n v="0.59899999999999998"/>
    <n v="121806.46"/>
    <n v="13"/>
    <x v="1"/>
    <x v="1"/>
    <x v="0"/>
  </r>
  <r>
    <x v="1083"/>
    <x v="18"/>
    <n v="2258"/>
    <n v="0.58899999999999997"/>
    <n v="0.56100000000000005"/>
    <n v="0.502"/>
    <n v="7309.94"/>
    <n v="9"/>
    <x v="3"/>
    <x v="2"/>
    <x v="1"/>
  </r>
  <r>
    <x v="1084"/>
    <x v="0"/>
    <n v="831"/>
    <n v="0.7"/>
    <n v="0.67300000000000004"/>
    <n v="0.61699999999999999"/>
    <n v="14528.11"/>
    <n v="5"/>
    <x v="0"/>
    <x v="1"/>
    <x v="0"/>
  </r>
  <r>
    <x v="1085"/>
    <x v="7"/>
    <n v="1115"/>
    <n v="0.61099999999999999"/>
    <n v="0.60699999999999998"/>
    <n v="0.49"/>
    <n v="9992.19"/>
    <n v="6"/>
    <x v="3"/>
    <x v="2"/>
    <x v="0"/>
  </r>
  <r>
    <x v="1086"/>
    <x v="10"/>
    <n v="797"/>
    <n v="0.72099999999999997"/>
    <n v="0.72"/>
    <n v="0.59899999999999998"/>
    <n v="29862.240000000002"/>
    <n v="23"/>
    <x v="1"/>
    <x v="1"/>
    <x v="0"/>
  </r>
  <r>
    <x v="1087"/>
    <x v="6"/>
    <n v="1336"/>
    <n v="0.68"/>
    <n v="0.66400000000000003"/>
    <n v="0.57699999999999996"/>
    <n v="20371.89"/>
    <n v="91"/>
    <x v="2"/>
    <x v="2"/>
    <x v="0"/>
  </r>
  <r>
    <x v="1088"/>
    <x v="12"/>
    <n v="5567"/>
    <n v="0.628"/>
    <n v="0.57899999999999996"/>
    <n v="0.53700000000000003"/>
    <n v="8222.36"/>
    <n v="155"/>
    <x v="4"/>
    <x v="2"/>
    <x v="0"/>
  </r>
  <r>
    <x v="1089"/>
    <x v="10"/>
    <n v="878"/>
    <n v="0.69299999999999995"/>
    <n v="0.67800000000000005"/>
    <n v="0.60399999999999998"/>
    <n v="14120.17"/>
    <n v="26"/>
    <x v="1"/>
    <x v="2"/>
    <x v="0"/>
  </r>
  <r>
    <x v="1090"/>
    <x v="4"/>
    <n v="136"/>
    <n v="0.622"/>
    <n v="0.61099999999999999"/>
    <n v="0.501"/>
    <n v="10474.76"/>
    <n v="2"/>
    <x v="0"/>
    <x v="2"/>
    <x v="0"/>
  </r>
  <r>
    <x v="1091"/>
    <x v="12"/>
    <n v="1669"/>
    <n v="0.64200000000000002"/>
    <n v="0.65900000000000003"/>
    <n v="0.497"/>
    <n v="17706.580000000002"/>
    <n v="31"/>
    <x v="4"/>
    <x v="2"/>
    <x v="0"/>
  </r>
  <r>
    <x v="1092"/>
    <x v="6"/>
    <n v="292"/>
    <n v="0.72"/>
    <n v="0.72099999999999997"/>
    <n v="0.64400000000000002"/>
    <n v="58912.77"/>
    <n v="8"/>
    <x v="2"/>
    <x v="1"/>
    <x v="0"/>
  </r>
  <r>
    <x v="1093"/>
    <x v="14"/>
    <n v="279"/>
    <n v="0.78"/>
    <n v="0.753"/>
    <n v="0.73199999999999998"/>
    <n v="32847.65"/>
    <n v="11"/>
    <x v="2"/>
    <x v="1"/>
    <x v="0"/>
  </r>
  <r>
    <x v="1094"/>
    <x v="0"/>
    <n v="124"/>
    <n v="0.72699999999999998"/>
    <n v="0.67900000000000005"/>
    <n v="0.69799999999999995"/>
    <n v="14980.96"/>
    <n v="19"/>
    <x v="0"/>
    <x v="1"/>
    <x v="0"/>
  </r>
  <r>
    <x v="1095"/>
    <x v="22"/>
    <n v="8293"/>
    <n v="0.68700000000000006"/>
    <n v="0.65800000000000003"/>
    <n v="0.60399999999999998"/>
    <n v="12787.32"/>
    <n v="186"/>
    <x v="3"/>
    <x v="2"/>
    <x v="0"/>
  </r>
  <r>
    <x v="1096"/>
    <x v="18"/>
    <n v="1524"/>
    <n v="0.57999999999999996"/>
    <n v="0.54600000000000004"/>
    <n v="0.501"/>
    <n v="7448.61"/>
    <n v="10"/>
    <x v="3"/>
    <x v="2"/>
    <x v="1"/>
  </r>
  <r>
    <x v="1097"/>
    <x v="0"/>
    <n v="658"/>
    <n v="0.69499999999999995"/>
    <n v="0.70099999999999996"/>
    <n v="0.58299999999999996"/>
    <n v="34474.83"/>
    <n v="7"/>
    <x v="0"/>
    <x v="2"/>
    <x v="0"/>
  </r>
  <r>
    <x v="1098"/>
    <x v="10"/>
    <n v="667"/>
    <n v="0.70799999999999996"/>
    <n v="0.70599999999999996"/>
    <n v="0.625"/>
    <n v="23428.26"/>
    <n v="16"/>
    <x v="1"/>
    <x v="1"/>
    <x v="0"/>
  </r>
  <r>
    <x v="1099"/>
    <x v="12"/>
    <n v="2607"/>
    <n v="0.60199999999999998"/>
    <n v="0.60599999999999998"/>
    <n v="0.45700000000000002"/>
    <n v="10257.31"/>
    <n v="9"/>
    <x v="4"/>
    <x v="2"/>
    <x v="0"/>
  </r>
  <r>
    <x v="1100"/>
    <x v="18"/>
    <n v="3860"/>
    <n v="0.60599999999999998"/>
    <n v="0.58499999999999996"/>
    <n v="0.498"/>
    <n v="6941.9"/>
    <n v="17"/>
    <x v="3"/>
    <x v="2"/>
    <x v="0"/>
  </r>
  <r>
    <x v="1101"/>
    <x v="12"/>
    <n v="2421"/>
    <n v="0.60199999999999998"/>
    <n v="0.59099999999999997"/>
    <n v="0.47799999999999998"/>
    <n v="11044.68"/>
    <n v="4"/>
    <x v="4"/>
    <x v="2"/>
    <x v="0"/>
  </r>
  <r>
    <x v="1102"/>
    <x v="9"/>
    <n v="712"/>
    <n v="0.60799999999999998"/>
    <n v="0.55900000000000005"/>
    <n v="0.52500000000000002"/>
    <n v="7745.8"/>
    <n v="4"/>
    <x v="3"/>
    <x v="2"/>
    <x v="0"/>
  </r>
  <r>
    <x v="1103"/>
    <x v="21"/>
    <n v="2886"/>
    <n v="0.625"/>
    <n v="0.61299999999999999"/>
    <n v="0.51500000000000001"/>
    <n v="13548.27"/>
    <n v="98"/>
    <x v="3"/>
    <x v="2"/>
    <x v="0"/>
  </r>
  <r>
    <x v="1104"/>
    <x v="7"/>
    <n v="939"/>
    <n v="0.59099999999999997"/>
    <n v="0.58299999999999996"/>
    <n v="0.48399999999999999"/>
    <n v="15888.76"/>
    <n v="11"/>
    <x v="3"/>
    <x v="2"/>
    <x v="1"/>
  </r>
  <r>
    <x v="1105"/>
    <x v="7"/>
    <n v="1021"/>
    <n v="0.625"/>
    <n v="0.626"/>
    <n v="0.501"/>
    <n v="12864.08"/>
    <n v="4"/>
    <x v="3"/>
    <x v="2"/>
    <x v="0"/>
  </r>
  <r>
    <x v="1106"/>
    <x v="10"/>
    <n v="1047"/>
    <n v="0.72599999999999998"/>
    <n v="0.7"/>
    <n v="0.65300000000000002"/>
    <n v="14523.96"/>
    <n v="10"/>
    <x v="1"/>
    <x v="1"/>
    <x v="0"/>
  </r>
  <r>
    <x v="1107"/>
    <x v="13"/>
    <n v="989"/>
    <n v="0.70599999999999996"/>
    <n v="0.71699999999999997"/>
    <n v="0.60599999999999998"/>
    <n v="75311.86"/>
    <n v="8"/>
    <x v="1"/>
    <x v="1"/>
    <x v="0"/>
  </r>
  <r>
    <x v="1108"/>
    <x v="17"/>
    <n v="1257"/>
    <n v="0.64"/>
    <n v="0.61699999999999999"/>
    <n v="0.53900000000000003"/>
    <n v="11961.95"/>
    <n v="35"/>
    <x v="3"/>
    <x v="2"/>
    <x v="0"/>
  </r>
  <r>
    <x v="1109"/>
    <x v="0"/>
    <n v="543"/>
    <n v="0.70299999999999996"/>
    <n v="0.67700000000000005"/>
    <n v="0.629"/>
    <n v="17148.57"/>
    <n v="4"/>
    <x v="0"/>
    <x v="1"/>
    <x v="0"/>
  </r>
  <r>
    <x v="1110"/>
    <x v="7"/>
    <n v="1371"/>
    <n v="0.64"/>
    <n v="0.63700000000000001"/>
    <n v="0.53200000000000003"/>
    <n v="8377.23"/>
    <n v="47"/>
    <x v="3"/>
    <x v="2"/>
    <x v="0"/>
  </r>
  <r>
    <x v="1111"/>
    <x v="7"/>
    <n v="1529"/>
    <n v="0.56999999999999995"/>
    <n v="0.56799999999999995"/>
    <n v="0.45200000000000001"/>
    <n v="20315.66"/>
    <n v="5"/>
    <x v="3"/>
    <x v="2"/>
    <x v="1"/>
  </r>
  <r>
    <x v="1112"/>
    <x v="4"/>
    <n v="492"/>
    <n v="0.68400000000000005"/>
    <n v="0.69399999999999995"/>
    <n v="0.55800000000000005"/>
    <n v="12030.77"/>
    <n v="7"/>
    <x v="0"/>
    <x v="2"/>
    <x v="0"/>
  </r>
  <r>
    <x v="1113"/>
    <x v="4"/>
    <n v="868"/>
    <n v="0.73"/>
    <n v="0.69199999999999995"/>
    <n v="0.65700000000000003"/>
    <n v="19968.68"/>
    <n v="16"/>
    <x v="0"/>
    <x v="1"/>
    <x v="0"/>
  </r>
  <r>
    <x v="1114"/>
    <x v="5"/>
    <n v="137"/>
    <n v="0.79"/>
    <n v="0.78100000000000003"/>
    <n v="0.748"/>
    <n v="41803.519999999997"/>
    <n v="4"/>
    <x v="3"/>
    <x v="1"/>
    <x v="0"/>
  </r>
  <r>
    <x v="1115"/>
    <x v="0"/>
    <n v="137"/>
    <n v="0.72099999999999997"/>
    <n v="0.69699999999999995"/>
    <n v="0.67"/>
    <n v="22567.32"/>
    <n v="2"/>
    <x v="0"/>
    <x v="1"/>
    <x v="0"/>
  </r>
  <r>
    <x v="1116"/>
    <x v="10"/>
    <n v="12766"/>
    <n v="0.69"/>
    <n v="0.64700000000000002"/>
    <n v="0.58799999999999997"/>
    <n v="8510.85"/>
    <n v="88"/>
    <x v="1"/>
    <x v="2"/>
    <x v="0"/>
  </r>
  <r>
    <x v="1117"/>
    <x v="0"/>
    <n v="616"/>
    <n v="0.70599999999999996"/>
    <n v="0.71499999999999997"/>
    <n v="0.61099999999999999"/>
    <n v="20966.88"/>
    <n v="14"/>
    <x v="0"/>
    <x v="1"/>
    <x v="0"/>
  </r>
  <r>
    <x v="1118"/>
    <x v="7"/>
    <n v="2362"/>
    <n v="0.67"/>
    <n v="0.68700000000000006"/>
    <n v="0.55100000000000005"/>
    <n v="9022.7199999999993"/>
    <n v="44"/>
    <x v="3"/>
    <x v="2"/>
    <x v="0"/>
  </r>
  <r>
    <x v="1119"/>
    <x v="0"/>
    <n v="208"/>
    <n v="0.72799999999999998"/>
    <n v="0.71599999999999997"/>
    <n v="0.66500000000000004"/>
    <n v="31782.25"/>
    <n v="3"/>
    <x v="0"/>
    <x v="1"/>
    <x v="0"/>
  </r>
  <r>
    <x v="1120"/>
    <x v="6"/>
    <n v="394"/>
    <n v="0.67700000000000005"/>
    <n v="0.69799999999999995"/>
    <n v="0.52800000000000002"/>
    <n v="25189.53"/>
    <n v="5"/>
    <x v="2"/>
    <x v="2"/>
    <x v="0"/>
  </r>
  <r>
    <x v="1121"/>
    <x v="3"/>
    <n v="327"/>
    <n v="0.73"/>
    <n v="0.753"/>
    <n v="0.60199999999999998"/>
    <n v="40074.49"/>
    <n v="10"/>
    <x v="2"/>
    <x v="1"/>
    <x v="0"/>
  </r>
  <r>
    <x v="1122"/>
    <x v="6"/>
    <n v="1851"/>
    <n v="0.71599999999999997"/>
    <n v="0.69699999999999995"/>
    <n v="0.63200000000000001"/>
    <n v="19421.23"/>
    <n v="15"/>
    <x v="2"/>
    <x v="1"/>
    <x v="0"/>
  </r>
  <r>
    <x v="1123"/>
    <x v="0"/>
    <n v="857"/>
    <n v="0.72199999999999998"/>
    <n v="0.72399999999999998"/>
    <n v="0.63900000000000001"/>
    <n v="16381.45"/>
    <n v="17"/>
    <x v="0"/>
    <x v="1"/>
    <x v="0"/>
  </r>
  <r>
    <x v="1124"/>
    <x v="9"/>
    <n v="1685"/>
    <n v="0.59799999999999998"/>
    <n v="0.55300000000000005"/>
    <n v="0.504"/>
    <n v="6834.78"/>
    <n v="73"/>
    <x v="3"/>
    <x v="2"/>
    <x v="1"/>
  </r>
  <r>
    <x v="1125"/>
    <x v="14"/>
    <n v="814"/>
    <n v="0.74299999999999999"/>
    <n v="0.73899999999999999"/>
    <n v="0.64"/>
    <n v="20660.810000000001"/>
    <n v="35"/>
    <x v="2"/>
    <x v="1"/>
    <x v="0"/>
  </r>
  <r>
    <x v="1126"/>
    <x v="21"/>
    <n v="11256"/>
    <n v="0.66400000000000003"/>
    <n v="0.62"/>
    <n v="0.58099999999999996"/>
    <n v="13045.51"/>
    <n v="98"/>
    <x v="3"/>
    <x v="2"/>
    <x v="0"/>
  </r>
  <r>
    <x v="1127"/>
    <x v="6"/>
    <n v="1168"/>
    <n v="0.7"/>
    <n v="0.69599999999999995"/>
    <n v="0.621"/>
    <n v="25328.959999999999"/>
    <n v="54"/>
    <x v="2"/>
    <x v="1"/>
    <x v="0"/>
  </r>
  <r>
    <x v="1128"/>
    <x v="0"/>
    <n v="483"/>
    <n v="0.73499999999999999"/>
    <n v="0.70599999999999996"/>
    <n v="0.67800000000000005"/>
    <n v="17224.14"/>
    <n v="13"/>
    <x v="0"/>
    <x v="1"/>
    <x v="0"/>
  </r>
  <r>
    <x v="1129"/>
    <x v="0"/>
    <n v="338"/>
    <n v="0.70499999999999996"/>
    <n v="0.7"/>
    <n v="0.60899999999999999"/>
    <n v="14349.1"/>
    <n v="5"/>
    <x v="0"/>
    <x v="1"/>
    <x v="0"/>
  </r>
  <r>
    <x v="1130"/>
    <x v="7"/>
    <n v="1478"/>
    <n v="0.58899999999999997"/>
    <n v="0.58899999999999997"/>
    <n v="0.46899999999999997"/>
    <n v="13207.15"/>
    <n v="13"/>
    <x v="3"/>
    <x v="2"/>
    <x v="1"/>
  </r>
  <r>
    <x v="1131"/>
    <x v="7"/>
    <n v="1086"/>
    <n v="0.61099999999999999"/>
    <n v="0.58699999999999997"/>
    <n v="0.49099999999999999"/>
    <n v="9342.24"/>
    <n v="44"/>
    <x v="3"/>
    <x v="2"/>
    <x v="0"/>
  </r>
  <r>
    <x v="1132"/>
    <x v="7"/>
    <n v="1118"/>
    <n v="0.54700000000000004"/>
    <n v="0.56100000000000005"/>
    <n v="0.42399999999999999"/>
    <n v="7611.16"/>
    <n v="6"/>
    <x v="3"/>
    <x v="3"/>
    <x v="1"/>
  </r>
  <r>
    <x v="1133"/>
    <x v="4"/>
    <n v="626"/>
    <n v="0.74"/>
    <n v="0.72"/>
    <n v="0.64300000000000002"/>
    <n v="26494.54"/>
    <n v="19"/>
    <x v="0"/>
    <x v="1"/>
    <x v="0"/>
  </r>
  <r>
    <x v="1134"/>
    <x v="3"/>
    <n v="1409"/>
    <n v="0.71299999999999997"/>
    <n v="0.72499999999999998"/>
    <n v="0.58399999999999996"/>
    <n v="34705.949999999997"/>
    <n v="31"/>
    <x v="2"/>
    <x v="1"/>
    <x v="0"/>
  </r>
  <r>
    <x v="1135"/>
    <x v="13"/>
    <n v="1094"/>
    <n v="0.69"/>
    <n v="0.67600000000000005"/>
    <n v="0.59199999999999997"/>
    <n v="43288.69"/>
    <n v="20"/>
    <x v="1"/>
    <x v="2"/>
    <x v="0"/>
  </r>
  <r>
    <x v="964"/>
    <x v="13"/>
    <n v="553"/>
    <n v="0.68400000000000005"/>
    <n v="0.67400000000000004"/>
    <n v="0.57699999999999996"/>
    <n v="26666.26"/>
    <n v="1"/>
    <x v="1"/>
    <x v="2"/>
    <x v="0"/>
  </r>
  <r>
    <x v="1136"/>
    <x v="1"/>
    <n v="237"/>
    <n v="0.61099999999999999"/>
    <n v="0.65800000000000003"/>
    <n v="0.436"/>
    <n v="24476.1"/>
    <n v="24"/>
    <x v="0"/>
    <x v="2"/>
    <x v="0"/>
  </r>
  <r>
    <x v="1137"/>
    <x v="0"/>
    <n v="337"/>
    <n v="0.76700000000000002"/>
    <n v="0.71899999999999997"/>
    <n v="0.76200000000000001"/>
    <n v="67015.87"/>
    <n v="2"/>
    <x v="0"/>
    <x v="1"/>
    <x v="0"/>
  </r>
  <r>
    <x v="1138"/>
    <x v="14"/>
    <n v="1398"/>
    <n v="0.74199999999999999"/>
    <n v="0.72099999999999997"/>
    <n v="0.65800000000000003"/>
    <n v="55186.5"/>
    <n v="38"/>
    <x v="2"/>
    <x v="1"/>
    <x v="0"/>
  </r>
  <r>
    <x v="1139"/>
    <x v="0"/>
    <n v="274"/>
    <n v="0.754"/>
    <n v="0.73699999999999999"/>
    <n v="0.70699999999999996"/>
    <n v="20913.11"/>
    <n v="4"/>
    <x v="0"/>
    <x v="1"/>
    <x v="0"/>
  </r>
  <r>
    <x v="1140"/>
    <x v="7"/>
    <n v="611"/>
    <n v="0.61599999999999999"/>
    <n v="0.57699999999999996"/>
    <n v="0.54500000000000004"/>
    <n v="6356.68"/>
    <n v="1"/>
    <x v="3"/>
    <x v="2"/>
    <x v="0"/>
  </r>
  <r>
    <x v="1141"/>
    <x v="10"/>
    <n v="2093"/>
    <n v="0.69"/>
    <n v="0.67400000000000004"/>
    <n v="0.59599999999999997"/>
    <n v="19640.77"/>
    <n v="19"/>
    <x v="1"/>
    <x v="2"/>
    <x v="0"/>
  </r>
  <r>
    <x v="1142"/>
    <x v="12"/>
    <n v="911"/>
    <n v="0.63800000000000001"/>
    <n v="0.65100000000000002"/>
    <n v="0.495"/>
    <n v="22968.76"/>
    <n v="12"/>
    <x v="4"/>
    <x v="2"/>
    <x v="0"/>
  </r>
  <r>
    <x v="1143"/>
    <x v="16"/>
    <n v="1966"/>
    <n v="0.69099999999999995"/>
    <n v="0.67300000000000004"/>
    <n v="0.61699999999999999"/>
    <n v="14103.95"/>
    <n v="46"/>
    <x v="3"/>
    <x v="2"/>
    <x v="0"/>
  </r>
  <r>
    <x v="1144"/>
    <x v="7"/>
    <n v="1340"/>
    <n v="0.61"/>
    <n v="0.58299999999999996"/>
    <n v="0.505"/>
    <n v="9861.77"/>
    <n v="10"/>
    <x v="3"/>
    <x v="2"/>
    <x v="0"/>
  </r>
  <r>
    <x v="1145"/>
    <x v="6"/>
    <n v="1380"/>
    <n v="0.72299999999999998"/>
    <n v="0.71499999999999997"/>
    <n v="0.64300000000000002"/>
    <n v="37589.39"/>
    <n v="29"/>
    <x v="2"/>
    <x v="1"/>
    <x v="0"/>
  </r>
  <r>
    <x v="1146"/>
    <x v="0"/>
    <n v="57"/>
    <n v="0.67700000000000005"/>
    <n v="0.67100000000000004"/>
    <n v="0.58099999999999996"/>
    <n v="12135.78"/>
    <n v="1"/>
    <x v="0"/>
    <x v="2"/>
    <x v="0"/>
  </r>
  <r>
    <x v="1147"/>
    <x v="16"/>
    <n v="1934"/>
    <n v="0.63500000000000001"/>
    <n v="0.59699999999999998"/>
    <n v="0.56399999999999995"/>
    <n v="11735.96"/>
    <n v="26"/>
    <x v="3"/>
    <x v="2"/>
    <x v="0"/>
  </r>
  <r>
    <x v="1148"/>
    <x v="4"/>
    <n v="610"/>
    <n v="0.72699999999999998"/>
    <n v="0.7"/>
    <n v="0.64900000000000002"/>
    <n v="14617.92"/>
    <n v="6"/>
    <x v="0"/>
    <x v="1"/>
    <x v="0"/>
  </r>
  <r>
    <x v="1149"/>
    <x v="6"/>
    <n v="423"/>
    <n v="0.7"/>
    <n v="0.69899999999999995"/>
    <n v="0.61299999999999999"/>
    <n v="45033.39"/>
    <n v="13"/>
    <x v="2"/>
    <x v="1"/>
    <x v="0"/>
  </r>
  <r>
    <x v="1150"/>
    <x v="5"/>
    <n v="1078"/>
    <n v="0.63300000000000001"/>
    <n v="0.58899999999999997"/>
    <n v="0.56399999999999995"/>
    <n v="48390.13"/>
    <n v="21"/>
    <x v="3"/>
    <x v="2"/>
    <x v="0"/>
  </r>
  <r>
    <x v="1151"/>
    <x v="7"/>
    <n v="1379"/>
    <n v="0.67400000000000004"/>
    <n v="0.64100000000000001"/>
    <n v="0.58699999999999997"/>
    <n v="296459.34999999998"/>
    <n v="40"/>
    <x v="3"/>
    <x v="2"/>
    <x v="0"/>
  </r>
  <r>
    <x v="1152"/>
    <x v="0"/>
    <n v="164"/>
    <n v="0.71"/>
    <n v="0.70299999999999996"/>
    <n v="0.62"/>
    <n v="25020.880000000001"/>
    <n v="10"/>
    <x v="0"/>
    <x v="1"/>
    <x v="0"/>
  </r>
  <r>
    <x v="1153"/>
    <x v="10"/>
    <n v="293"/>
    <n v="0.73599999999999999"/>
    <n v="0.72499999999999998"/>
    <n v="0.66200000000000003"/>
    <n v="16517.38"/>
    <n v="2"/>
    <x v="1"/>
    <x v="1"/>
    <x v="0"/>
  </r>
  <r>
    <x v="1154"/>
    <x v="0"/>
    <n v="105"/>
    <n v="0.753"/>
    <n v="0.72399999999999998"/>
    <n v="0.71699999999999997"/>
    <n v="21246.6"/>
    <n v="3"/>
    <x v="0"/>
    <x v="1"/>
    <x v="0"/>
  </r>
  <r>
    <x v="1155"/>
    <x v="0"/>
    <n v="247"/>
    <n v="0.72699999999999998"/>
    <n v="0.71799999999999997"/>
    <n v="0.65200000000000002"/>
    <n v="44771.78"/>
    <n v="9"/>
    <x v="0"/>
    <x v="1"/>
    <x v="0"/>
  </r>
  <r>
    <x v="1156"/>
    <x v="20"/>
    <n v="2956"/>
    <n v="0.74"/>
    <n v="0.69899999999999995"/>
    <n v="0.70099999999999996"/>
    <n v="28589.65"/>
    <n v="47"/>
    <x v="4"/>
    <x v="1"/>
    <x v="0"/>
  </r>
  <r>
    <x v="1157"/>
    <x v="14"/>
    <n v="173"/>
    <n v="0.70799999999999996"/>
    <n v="0.73499999999999999"/>
    <n v="0.58399999999999996"/>
    <n v="37073.339999999997"/>
    <n v="14"/>
    <x v="2"/>
    <x v="1"/>
    <x v="0"/>
  </r>
  <r>
    <x v="1158"/>
    <x v="0"/>
    <n v="736"/>
    <n v="0.67700000000000005"/>
    <n v="0.64200000000000002"/>
    <n v="0.57699999999999996"/>
    <n v="13696.27"/>
    <n v="4"/>
    <x v="0"/>
    <x v="2"/>
    <x v="0"/>
  </r>
  <r>
    <x v="1159"/>
    <x v="0"/>
    <n v="350"/>
    <n v="0.745"/>
    <n v="0.72199999999999998"/>
    <n v="0.69599999999999995"/>
    <n v="33913.11"/>
    <n v="8"/>
    <x v="0"/>
    <x v="1"/>
    <x v="0"/>
  </r>
  <r>
    <x v="1160"/>
    <x v="7"/>
    <n v="411"/>
    <n v="0.56999999999999995"/>
    <n v="0.54100000000000004"/>
    <n v="0.45900000000000002"/>
    <n v="6196.66"/>
    <n v="4"/>
    <x v="3"/>
    <x v="2"/>
    <x v="1"/>
  </r>
  <r>
    <x v="1161"/>
    <x v="18"/>
    <n v="3348"/>
    <n v="0.56399999999999995"/>
    <n v="0.54400000000000004"/>
    <n v="0.45400000000000001"/>
    <n v="7738.13"/>
    <n v="6"/>
    <x v="3"/>
    <x v="2"/>
    <x v="1"/>
  </r>
  <r>
    <x v="1162"/>
    <x v="18"/>
    <n v="3146"/>
    <n v="0.60899999999999999"/>
    <n v="0.60299999999999998"/>
    <n v="0.497"/>
    <n v="8309.7999999999993"/>
    <n v="12"/>
    <x v="3"/>
    <x v="2"/>
    <x v="0"/>
  </r>
  <r>
    <x v="1163"/>
    <x v="1"/>
    <n v="945"/>
    <n v="0.65400000000000003"/>
    <n v="0.65700000000000003"/>
    <n v="0.53600000000000003"/>
    <n v="18959.5"/>
    <n v="6"/>
    <x v="0"/>
    <x v="2"/>
    <x v="0"/>
  </r>
  <r>
    <x v="1164"/>
    <x v="0"/>
    <n v="725"/>
    <n v="0.753"/>
    <n v="0.73799999999999999"/>
    <n v="0.68"/>
    <n v="78512.45"/>
    <n v="12"/>
    <x v="0"/>
    <x v="1"/>
    <x v="0"/>
  </r>
  <r>
    <x v="1165"/>
    <x v="7"/>
    <n v="1724"/>
    <n v="0.625"/>
    <n v="0.63100000000000001"/>
    <n v="0.48399999999999999"/>
    <n v="12097.2"/>
    <n v="23"/>
    <x v="3"/>
    <x v="2"/>
    <x v="0"/>
  </r>
  <r>
    <x v="1166"/>
    <x v="16"/>
    <n v="1406"/>
    <n v="0.68"/>
    <n v="0.66600000000000004"/>
    <n v="0.58399999999999996"/>
    <n v="14287.29"/>
    <n v="43"/>
    <x v="3"/>
    <x v="2"/>
    <x v="0"/>
  </r>
  <r>
    <x v="1167"/>
    <x v="7"/>
    <n v="1139"/>
    <n v="0.67"/>
    <n v="0.65700000000000003"/>
    <n v="0.55300000000000005"/>
    <n v="9227.69"/>
    <n v="8"/>
    <x v="3"/>
    <x v="2"/>
    <x v="0"/>
  </r>
  <r>
    <x v="1168"/>
    <x v="7"/>
    <n v="1017"/>
    <n v="0.65900000000000003"/>
    <n v="0.64400000000000002"/>
    <n v="0.55100000000000005"/>
    <n v="8444.36"/>
    <n v="23"/>
    <x v="3"/>
    <x v="2"/>
    <x v="0"/>
  </r>
  <r>
    <x v="1169"/>
    <x v="4"/>
    <n v="2323"/>
    <n v="0.73199999999999998"/>
    <n v="0.72"/>
    <n v="0.65500000000000003"/>
    <n v="27161.02"/>
    <n v="23"/>
    <x v="0"/>
    <x v="1"/>
    <x v="0"/>
  </r>
  <r>
    <x v="1170"/>
    <x v="16"/>
    <n v="2546"/>
    <n v="0.66"/>
    <n v="0.64100000000000001"/>
    <n v="0.56799999999999995"/>
    <n v="13571.24"/>
    <n v="48"/>
    <x v="3"/>
    <x v="2"/>
    <x v="0"/>
  </r>
  <r>
    <x v="920"/>
    <x v="7"/>
    <n v="902"/>
    <n v="0.60799999999999998"/>
    <n v="0.58499999999999996"/>
    <n v="0.496"/>
    <n v="7811.76"/>
    <n v="16"/>
    <x v="3"/>
    <x v="2"/>
    <x v="0"/>
  </r>
  <r>
    <x v="1171"/>
    <x v="0"/>
    <n v="113"/>
    <n v="0.77300000000000002"/>
    <n v="0.748"/>
    <n v="0.74"/>
    <n v="253147.24"/>
    <n v="5"/>
    <x v="0"/>
    <x v="1"/>
    <x v="0"/>
  </r>
  <r>
    <x v="1172"/>
    <x v="4"/>
    <n v="775"/>
    <n v="0.68200000000000005"/>
    <n v="0.64600000000000002"/>
    <n v="0.60199999999999998"/>
    <n v="12146.37"/>
    <n v="13"/>
    <x v="0"/>
    <x v="2"/>
    <x v="0"/>
  </r>
  <r>
    <x v="1173"/>
    <x v="10"/>
    <n v="901"/>
    <n v="0.71"/>
    <n v="0.71299999999999997"/>
    <n v="0.621"/>
    <n v="16933.45"/>
    <n v="31"/>
    <x v="1"/>
    <x v="1"/>
    <x v="0"/>
  </r>
  <r>
    <x v="1174"/>
    <x v="7"/>
    <n v="1477"/>
    <n v="0.621"/>
    <n v="0.62"/>
    <n v="0.51400000000000001"/>
    <n v="11347.86"/>
    <n v="38"/>
    <x v="3"/>
    <x v="2"/>
    <x v="0"/>
  </r>
  <r>
    <x v="1175"/>
    <x v="9"/>
    <n v="2572"/>
    <n v="0.67400000000000004"/>
    <n v="0.61699999999999999"/>
    <n v="0.626"/>
    <n v="12125.65"/>
    <n v="51"/>
    <x v="3"/>
    <x v="2"/>
    <x v="0"/>
  </r>
  <r>
    <x v="1176"/>
    <x v="13"/>
    <n v="1968"/>
    <n v="0.73599999999999999"/>
    <n v="0.74399999999999999"/>
    <n v="0.61299999999999999"/>
    <n v="52514.89"/>
    <n v="38"/>
    <x v="1"/>
    <x v="1"/>
    <x v="0"/>
  </r>
  <r>
    <x v="1177"/>
    <x v="9"/>
    <n v="1091"/>
    <n v="0.56999999999999995"/>
    <n v="0.52100000000000002"/>
    <n v="0.47499999999999998"/>
    <n v="6357.65"/>
    <n v="8"/>
    <x v="3"/>
    <x v="2"/>
    <x v="1"/>
  </r>
  <r>
    <x v="1178"/>
    <x v="6"/>
    <n v="451"/>
    <n v="0.70499999999999996"/>
    <n v="0.72099999999999997"/>
    <n v="0.60099999999999998"/>
    <n v="20214.060000000001"/>
    <n v="12"/>
    <x v="2"/>
    <x v="1"/>
    <x v="0"/>
  </r>
  <r>
    <x v="1179"/>
    <x v="15"/>
    <n v="400"/>
    <n v="0.71"/>
    <n v="0.71499999999999997"/>
    <n v="0.58899999999999997"/>
    <n v="23083.88"/>
    <n v="14"/>
    <x v="0"/>
    <x v="1"/>
    <x v="0"/>
  </r>
  <r>
    <x v="1180"/>
    <x v="7"/>
    <n v="2894"/>
    <n v="0.56999999999999995"/>
    <n v="0.57699999999999996"/>
    <n v="0.435"/>
    <n v="8027.25"/>
    <n v="12"/>
    <x v="3"/>
    <x v="2"/>
    <x v="1"/>
  </r>
  <r>
    <x v="1181"/>
    <x v="4"/>
    <n v="603"/>
    <n v="0.65"/>
    <n v="0.65100000000000002"/>
    <n v="0.51900000000000002"/>
    <n v="12602.46"/>
    <n v="7"/>
    <x v="0"/>
    <x v="2"/>
    <x v="0"/>
  </r>
  <r>
    <x v="1182"/>
    <x v="6"/>
    <n v="290"/>
    <n v="0.68700000000000006"/>
    <n v="0.72799999999999998"/>
    <n v="0.54400000000000004"/>
    <n v="31664.240000000002"/>
    <n v="11"/>
    <x v="2"/>
    <x v="2"/>
    <x v="0"/>
  </r>
  <r>
    <x v="1183"/>
    <x v="4"/>
    <n v="1445"/>
    <n v="0.66"/>
    <n v="0.63300000000000001"/>
    <n v="0.56000000000000005"/>
    <n v="9796.2800000000007"/>
    <n v="35"/>
    <x v="0"/>
    <x v="2"/>
    <x v="0"/>
  </r>
  <r>
    <x v="1184"/>
    <x v="0"/>
    <n v="467"/>
    <n v="0.73"/>
    <n v="0.71299999999999997"/>
    <n v="0.66200000000000003"/>
    <n v="18250.23"/>
    <n v="11"/>
    <x v="0"/>
    <x v="1"/>
    <x v="0"/>
  </r>
  <r>
    <x v="1185"/>
    <x v="4"/>
    <n v="736"/>
    <n v="0.67"/>
    <n v="0.65"/>
    <n v="0.54500000000000004"/>
    <n v="14584.18"/>
    <n v="7"/>
    <x v="0"/>
    <x v="2"/>
    <x v="0"/>
  </r>
  <r>
    <x v="1186"/>
    <x v="6"/>
    <n v="675"/>
    <n v="0.7"/>
    <n v="0.67700000000000005"/>
    <n v="0.623"/>
    <n v="29148.63"/>
    <n v="21"/>
    <x v="2"/>
    <x v="1"/>
    <x v="0"/>
  </r>
  <r>
    <x v="1187"/>
    <x v="4"/>
    <n v="3464"/>
    <n v="0.67"/>
    <n v="0.64900000000000002"/>
    <n v="0.56699999999999995"/>
    <n v="9699.93"/>
    <n v="37"/>
    <x v="0"/>
    <x v="2"/>
    <x v="0"/>
  </r>
  <r>
    <x v="1188"/>
    <x v="6"/>
    <n v="658"/>
    <n v="0.71599999999999997"/>
    <n v="0.71199999999999997"/>
    <n v="0.623"/>
    <n v="94484.79"/>
    <n v="17"/>
    <x v="2"/>
    <x v="1"/>
    <x v="0"/>
  </r>
  <r>
    <x v="1189"/>
    <x v="4"/>
    <n v="378"/>
    <n v="0.71"/>
    <n v="0.68100000000000005"/>
    <n v="0.626"/>
    <n v="16469.23"/>
    <n v="3"/>
    <x v="0"/>
    <x v="1"/>
    <x v="0"/>
  </r>
  <r>
    <x v="1190"/>
    <x v="6"/>
    <n v="591"/>
    <n v="0.70599999999999996"/>
    <n v="0.69599999999999995"/>
    <n v="0.61099999999999999"/>
    <n v="24207.87"/>
    <n v="11"/>
    <x v="2"/>
    <x v="1"/>
    <x v="0"/>
  </r>
  <r>
    <x v="1191"/>
    <x v="6"/>
    <n v="650"/>
    <n v="0.60899999999999999"/>
    <n v="0.63200000000000001"/>
    <n v="0.441"/>
    <n v="52276.46"/>
    <n v="16"/>
    <x v="2"/>
    <x v="2"/>
    <x v="0"/>
  </r>
  <r>
    <x v="1192"/>
    <x v="6"/>
    <n v="1027"/>
    <n v="0.72799999999999998"/>
    <n v="0.72099999999999997"/>
    <n v="0.64"/>
    <n v="59507.51"/>
    <n v="21"/>
    <x v="2"/>
    <x v="1"/>
    <x v="0"/>
  </r>
  <r>
    <x v="1193"/>
    <x v="0"/>
    <n v="352"/>
    <n v="0.72"/>
    <n v="0.69699999999999995"/>
    <n v="0.64600000000000002"/>
    <n v="16244.19"/>
    <n v="5"/>
    <x v="0"/>
    <x v="1"/>
    <x v="0"/>
  </r>
  <r>
    <x v="1194"/>
    <x v="4"/>
    <n v="2330"/>
    <n v="0.63800000000000001"/>
    <n v="0.59499999999999997"/>
    <n v="0.54200000000000004"/>
    <n v="8459.7800000000007"/>
    <n v="47"/>
    <x v="0"/>
    <x v="2"/>
    <x v="0"/>
  </r>
  <r>
    <x v="1195"/>
    <x v="6"/>
    <n v="670"/>
    <n v="0.68700000000000006"/>
    <n v="0.69699999999999995"/>
    <n v="0.58399999999999996"/>
    <n v="23925.360000000001"/>
    <n v="24"/>
    <x v="2"/>
    <x v="2"/>
    <x v="0"/>
  </r>
  <r>
    <x v="1196"/>
    <x v="8"/>
    <n v="950"/>
    <n v="0.73199999999999998"/>
    <n v="0.75800000000000001"/>
    <n v="0.62"/>
    <n v="113763.91"/>
    <n v="18"/>
    <x v="1"/>
    <x v="1"/>
    <x v="0"/>
  </r>
  <r>
    <x v="1197"/>
    <x v="1"/>
    <n v="717"/>
    <n v="0.7"/>
    <n v="0.69799999999999995"/>
    <n v="0.61"/>
    <n v="43048.94"/>
    <n v="14"/>
    <x v="0"/>
    <x v="1"/>
    <x v="0"/>
  </r>
  <r>
    <x v="1198"/>
    <x v="13"/>
    <n v="937"/>
    <n v="0.72"/>
    <n v="0.71499999999999997"/>
    <n v="0.61499999999999999"/>
    <n v="45022.01"/>
    <n v="9"/>
    <x v="1"/>
    <x v="1"/>
    <x v="0"/>
  </r>
  <r>
    <x v="1199"/>
    <x v="13"/>
    <n v="1652"/>
    <n v="0.69"/>
    <n v="0.69399999999999995"/>
    <n v="0.56100000000000005"/>
    <n v="28426.58"/>
    <n v="16"/>
    <x v="1"/>
    <x v="2"/>
    <x v="0"/>
  </r>
  <r>
    <x v="1200"/>
    <x v="7"/>
    <n v="257"/>
    <n v="0.54200000000000004"/>
    <n v="0.53300000000000003"/>
    <n v="0.38600000000000001"/>
    <n v="5528.25"/>
    <n v="17"/>
    <x v="3"/>
    <x v="3"/>
    <x v="1"/>
  </r>
  <r>
    <x v="1201"/>
    <x v="7"/>
    <n v="1549"/>
    <n v="0.59"/>
    <n v="0.59599999999999997"/>
    <n v="0.434"/>
    <n v="9333.93"/>
    <n v="16"/>
    <x v="3"/>
    <x v="2"/>
    <x v="1"/>
  </r>
  <r>
    <x v="1202"/>
    <x v="18"/>
    <n v="10226"/>
    <n v="0.70799999999999996"/>
    <n v="0.64200000000000002"/>
    <n v="0.7"/>
    <n v="10808.38"/>
    <n v="119"/>
    <x v="3"/>
    <x v="1"/>
    <x v="0"/>
  </r>
  <r>
    <x v="1203"/>
    <x v="9"/>
    <n v="1354"/>
    <n v="0.61599999999999999"/>
    <n v="0.54600000000000004"/>
    <n v="0.55300000000000005"/>
    <n v="9174.9699999999993"/>
    <n v="6"/>
    <x v="3"/>
    <x v="2"/>
    <x v="0"/>
  </r>
  <r>
    <x v="1204"/>
    <x v="12"/>
    <n v="2330"/>
    <n v="0.64"/>
    <n v="0.63100000000000001"/>
    <n v="0.54"/>
    <n v="11674.44"/>
    <n v="12"/>
    <x v="4"/>
    <x v="2"/>
    <x v="0"/>
  </r>
  <r>
    <x v="1205"/>
    <x v="12"/>
    <n v="2552"/>
    <n v="0.61499999999999999"/>
    <n v="0.60599999999999998"/>
    <n v="0.502"/>
    <n v="11459.84"/>
    <n v="5"/>
    <x v="4"/>
    <x v="2"/>
    <x v="0"/>
  </r>
  <r>
    <x v="1206"/>
    <x v="7"/>
    <n v="259"/>
    <n v="0.60299999999999998"/>
    <n v="0.56599999999999995"/>
    <n v="0.498"/>
    <n v="9914.36"/>
    <n v="3"/>
    <x v="3"/>
    <x v="2"/>
    <x v="0"/>
  </r>
  <r>
    <x v="1207"/>
    <x v="13"/>
    <n v="1278"/>
    <n v="0.67"/>
    <n v="0.68300000000000005"/>
    <n v="0.54600000000000004"/>
    <n v="23076.05"/>
    <n v="30"/>
    <x v="1"/>
    <x v="2"/>
    <x v="0"/>
  </r>
  <r>
    <x v="1208"/>
    <x v="9"/>
    <n v="3254"/>
    <n v="0.65700000000000003"/>
    <n v="0.628"/>
    <n v="0.58699999999999997"/>
    <n v="14123.58"/>
    <n v="39"/>
    <x v="3"/>
    <x v="2"/>
    <x v="0"/>
  </r>
  <r>
    <x v="1209"/>
    <x v="5"/>
    <n v="1811"/>
    <n v="0.623"/>
    <n v="0.60399999999999998"/>
    <n v="0.53100000000000003"/>
    <n v="25132.13"/>
    <n v="40"/>
    <x v="3"/>
    <x v="2"/>
    <x v="0"/>
  </r>
  <r>
    <x v="1210"/>
    <x v="0"/>
    <n v="278"/>
    <n v="0.78"/>
    <n v="0.75"/>
    <n v="0.71599999999999997"/>
    <n v="17688.07"/>
    <n v="3"/>
    <x v="0"/>
    <x v="1"/>
    <x v="0"/>
  </r>
  <r>
    <x v="1211"/>
    <x v="14"/>
    <n v="753"/>
    <n v="0.73699999999999999"/>
    <n v="0.749"/>
    <n v="0.63"/>
    <n v="20913.82"/>
    <n v="18"/>
    <x v="2"/>
    <x v="1"/>
    <x v="0"/>
  </r>
  <r>
    <x v="1212"/>
    <x v="10"/>
    <n v="5468"/>
    <n v="0.66900000000000004"/>
    <n v="0.65300000000000002"/>
    <n v="0.56599999999999995"/>
    <n v="10896.14"/>
    <n v="79"/>
    <x v="1"/>
    <x v="2"/>
    <x v="0"/>
  </r>
  <r>
    <x v="1213"/>
    <x v="20"/>
    <n v="883"/>
    <n v="0.67"/>
    <n v="0.64"/>
    <n v="0.58699999999999997"/>
    <n v="19757.560000000001"/>
    <n v="7"/>
    <x v="4"/>
    <x v="2"/>
    <x v="0"/>
  </r>
  <r>
    <x v="1214"/>
    <x v="12"/>
    <n v="1457"/>
    <n v="0.59499999999999997"/>
    <n v="0.57899999999999996"/>
    <n v="0.49"/>
    <n v="8890.9599999999991"/>
    <n v="26"/>
    <x v="4"/>
    <x v="2"/>
    <x v="1"/>
  </r>
  <r>
    <x v="1215"/>
    <x v="9"/>
    <n v="728"/>
    <n v="0.6"/>
    <n v="0.57299999999999995"/>
    <n v="0.48199999999999998"/>
    <n v="6510.21"/>
    <n v="3"/>
    <x v="3"/>
    <x v="2"/>
    <x v="0"/>
  </r>
  <r>
    <x v="1216"/>
    <x v="10"/>
    <n v="1096"/>
    <n v="0.69"/>
    <n v="0.66100000000000003"/>
    <n v="0.61599999999999999"/>
    <n v="12562.82"/>
    <n v="21"/>
    <x v="1"/>
    <x v="2"/>
    <x v="0"/>
  </r>
  <r>
    <x v="1217"/>
    <x v="18"/>
    <n v="2037"/>
    <n v="0.65900000000000003"/>
    <n v="0.66600000000000004"/>
    <n v="0.53600000000000003"/>
    <n v="16604.900000000001"/>
    <n v="9"/>
    <x v="3"/>
    <x v="2"/>
    <x v="0"/>
  </r>
  <r>
    <x v="1218"/>
    <x v="4"/>
    <n v="1514"/>
    <n v="0.71"/>
    <n v="0.67600000000000005"/>
    <n v="0.64200000000000002"/>
    <n v="22766.6"/>
    <n v="28"/>
    <x v="0"/>
    <x v="1"/>
    <x v="0"/>
  </r>
  <r>
    <x v="1219"/>
    <x v="4"/>
    <n v="669"/>
    <n v="0.71"/>
    <n v="0.71499999999999997"/>
    <n v="0.58699999999999997"/>
    <n v="19523.66"/>
    <n v="22"/>
    <x v="0"/>
    <x v="1"/>
    <x v="0"/>
  </r>
  <r>
    <x v="1220"/>
    <x v="9"/>
    <n v="3002"/>
    <n v="0.65900000000000003"/>
    <n v="0.60899999999999999"/>
    <n v="0.59599999999999997"/>
    <n v="14375.34"/>
    <n v="68"/>
    <x v="3"/>
    <x v="2"/>
    <x v="0"/>
  </r>
  <r>
    <x v="1221"/>
    <x v="4"/>
    <n v="428"/>
    <n v="0.72299999999999998"/>
    <n v="0.72799999999999998"/>
    <n v="0.60299999999999998"/>
    <n v="25974.3"/>
    <n v="15"/>
    <x v="0"/>
    <x v="1"/>
    <x v="0"/>
  </r>
  <r>
    <x v="1222"/>
    <x v="0"/>
    <n v="429"/>
    <n v="0.72"/>
    <n v="0.69599999999999995"/>
    <n v="0.65200000000000002"/>
    <n v="15019.6"/>
    <n v="9"/>
    <x v="0"/>
    <x v="1"/>
    <x v="0"/>
  </r>
  <r>
    <x v="1223"/>
    <x v="0"/>
    <n v="456"/>
    <n v="0.73"/>
    <n v="0.70099999999999996"/>
    <n v="0.68200000000000005"/>
    <n v="16111.67"/>
    <n v="9"/>
    <x v="0"/>
    <x v="1"/>
    <x v="0"/>
  </r>
  <r>
    <x v="1224"/>
    <x v="8"/>
    <n v="1492"/>
    <n v="0.70299999999999996"/>
    <n v="0.69199999999999995"/>
    <n v="0.60899999999999999"/>
    <n v="19771.72"/>
    <n v="20"/>
    <x v="1"/>
    <x v="1"/>
    <x v="0"/>
  </r>
  <r>
    <x v="1225"/>
    <x v="7"/>
    <n v="1603"/>
    <n v="0.59899999999999998"/>
    <n v="0.61399999999999999"/>
    <n v="0.46500000000000002"/>
    <n v="10596.36"/>
    <n v="12"/>
    <x v="3"/>
    <x v="2"/>
    <x v="1"/>
  </r>
  <r>
    <x v="1226"/>
    <x v="4"/>
    <n v="1097"/>
    <n v="0.72"/>
    <n v="0.73599999999999999"/>
    <n v="0.61499999999999999"/>
    <n v="17512.03"/>
    <n v="22"/>
    <x v="0"/>
    <x v="1"/>
    <x v="0"/>
  </r>
  <r>
    <x v="1227"/>
    <x v="8"/>
    <n v="720"/>
    <n v="0.72499999999999998"/>
    <n v="0.70399999999999996"/>
    <n v="0.65500000000000003"/>
    <n v="25725.3"/>
    <n v="15"/>
    <x v="1"/>
    <x v="1"/>
    <x v="0"/>
  </r>
  <r>
    <x v="1228"/>
    <x v="3"/>
    <n v="1100"/>
    <n v="0.747"/>
    <n v="0.751"/>
    <n v="0.65"/>
    <n v="35871.81"/>
    <n v="37"/>
    <x v="2"/>
    <x v="1"/>
    <x v="0"/>
  </r>
  <r>
    <x v="1229"/>
    <x v="20"/>
    <n v="403"/>
    <n v="0.67"/>
    <n v="0.65200000000000002"/>
    <n v="0.57099999999999995"/>
    <n v="14595.51"/>
    <n v="2"/>
    <x v="4"/>
    <x v="2"/>
    <x v="0"/>
  </r>
  <r>
    <x v="1230"/>
    <x v="13"/>
    <n v="1322"/>
    <n v="0.7"/>
    <n v="0.68700000000000006"/>
    <n v="0.61799999999999999"/>
    <n v="12464.41"/>
    <n v="10"/>
    <x v="1"/>
    <x v="1"/>
    <x v="0"/>
  </r>
  <r>
    <x v="1231"/>
    <x v="4"/>
    <n v="931"/>
    <n v="0.7"/>
    <n v="0.67900000000000005"/>
    <n v="0.58899999999999997"/>
    <n v="18737.39"/>
    <n v="17"/>
    <x v="0"/>
    <x v="1"/>
    <x v="0"/>
  </r>
  <r>
    <x v="1232"/>
    <x v="13"/>
    <n v="1217"/>
    <n v="0.73"/>
    <n v="0.751"/>
    <n v="0.60799999999999998"/>
    <n v="60764.83"/>
    <n v="21"/>
    <x v="1"/>
    <x v="1"/>
    <x v="0"/>
  </r>
  <r>
    <x v="1233"/>
    <x v="8"/>
    <n v="342"/>
    <n v="0.66200000000000003"/>
    <n v="0.64700000000000002"/>
    <n v="0.56299999999999994"/>
    <n v="11933.08"/>
    <n v="2"/>
    <x v="1"/>
    <x v="2"/>
    <x v="0"/>
  </r>
  <r>
    <x v="1234"/>
    <x v="7"/>
    <n v="954"/>
    <n v="0.55200000000000005"/>
    <n v="0.55900000000000005"/>
    <n v="0.38200000000000001"/>
    <n v="7028.27"/>
    <n v="20"/>
    <x v="3"/>
    <x v="2"/>
    <x v="1"/>
  </r>
  <r>
    <x v="1235"/>
    <x v="0"/>
    <n v="1100"/>
    <n v="0.70599999999999996"/>
    <n v="0.68500000000000005"/>
    <n v="0.61"/>
    <n v="13308.85"/>
    <n v="22"/>
    <x v="0"/>
    <x v="1"/>
    <x v="0"/>
  </r>
  <r>
    <x v="1236"/>
    <x v="13"/>
    <n v="836"/>
    <n v="0.66400000000000003"/>
    <n v="0.68100000000000005"/>
    <n v="0.51900000000000002"/>
    <n v="38908.720000000001"/>
    <n v="5"/>
    <x v="1"/>
    <x v="2"/>
    <x v="0"/>
  </r>
  <r>
    <x v="1237"/>
    <x v="3"/>
    <n v="612"/>
    <n v="0.78"/>
    <n v="0.77500000000000002"/>
    <n v="0.68799999999999994"/>
    <n v="34342.980000000003"/>
    <n v="35"/>
    <x v="2"/>
    <x v="1"/>
    <x v="0"/>
  </r>
  <r>
    <x v="1238"/>
    <x v="6"/>
    <n v="261"/>
    <n v="0.66400000000000003"/>
    <n v="0.67800000000000005"/>
    <n v="0.55100000000000005"/>
    <n v="17734.02"/>
    <n v="4"/>
    <x v="2"/>
    <x v="2"/>
    <x v="0"/>
  </r>
  <r>
    <x v="1239"/>
    <x v="0"/>
    <n v="55"/>
    <n v="0.76"/>
    <n v="0.71099999999999997"/>
    <n v="0.74"/>
    <n v="21852.83"/>
    <n v="1"/>
    <x v="0"/>
    <x v="1"/>
    <x v="0"/>
  </r>
  <r>
    <x v="1240"/>
    <x v="6"/>
    <n v="481"/>
    <n v="0.65500000000000003"/>
    <n v="0.67700000000000005"/>
    <n v="0.51500000000000001"/>
    <n v="21729.5"/>
    <n v="25"/>
    <x v="2"/>
    <x v="2"/>
    <x v="0"/>
  </r>
  <r>
    <x v="1241"/>
    <x v="1"/>
    <n v="468"/>
    <n v="0.68799999999999994"/>
    <n v="0.69199999999999995"/>
    <n v="0.59499999999999997"/>
    <n v="22591.24"/>
    <n v="7"/>
    <x v="0"/>
    <x v="2"/>
    <x v="0"/>
  </r>
  <r>
    <x v="1242"/>
    <x v="0"/>
    <n v="178"/>
    <n v="0.74"/>
    <n v="0.72"/>
    <n v="0.66300000000000003"/>
    <n v="41393.06"/>
    <n v="0"/>
    <x v="0"/>
    <x v="1"/>
    <x v="0"/>
  </r>
  <r>
    <x v="1243"/>
    <x v="0"/>
    <n v="181"/>
    <n v="0.754"/>
    <n v="0.745"/>
    <n v="0.66800000000000004"/>
    <n v="29771.71"/>
    <n v="0"/>
    <x v="0"/>
    <x v="1"/>
    <x v="0"/>
  </r>
  <r>
    <x v="1244"/>
    <x v="4"/>
    <n v="344"/>
    <n v="0.67400000000000004"/>
    <n v="0.66500000000000004"/>
    <n v="0.56799999999999995"/>
    <n v="19391.04"/>
    <n v="12"/>
    <x v="0"/>
    <x v="2"/>
    <x v="0"/>
  </r>
  <r>
    <x v="1245"/>
    <x v="13"/>
    <n v="969"/>
    <n v="0.7"/>
    <n v="0.71699999999999997"/>
    <n v="0.58799999999999997"/>
    <n v="36108.339999999997"/>
    <n v="11"/>
    <x v="1"/>
    <x v="1"/>
    <x v="0"/>
  </r>
  <r>
    <x v="1246"/>
    <x v="13"/>
    <n v="252"/>
    <n v="0.68"/>
    <n v="0.70199999999999996"/>
    <n v="0.53100000000000003"/>
    <n v="32096.52"/>
    <n v="10"/>
    <x v="1"/>
    <x v="2"/>
    <x v="0"/>
  </r>
  <r>
    <x v="1247"/>
    <x v="0"/>
    <n v="229"/>
    <n v="0.68500000000000005"/>
    <n v="0.67500000000000004"/>
    <n v="0.59199999999999997"/>
    <n v="20640.43"/>
    <n v="4"/>
    <x v="0"/>
    <x v="2"/>
    <x v="0"/>
  </r>
  <r>
    <x v="1248"/>
    <x v="6"/>
    <n v="430"/>
    <n v="0.72099999999999997"/>
    <n v="0.69799999999999995"/>
    <n v="0.65500000000000003"/>
    <n v="20740.38"/>
    <n v="16"/>
    <x v="2"/>
    <x v="1"/>
    <x v="0"/>
  </r>
  <r>
    <x v="1249"/>
    <x v="9"/>
    <n v="1035"/>
    <n v="0.57299999999999995"/>
    <n v="0.53400000000000003"/>
    <n v="0.47899999999999998"/>
    <n v="5794.4"/>
    <n v="42"/>
    <x v="3"/>
    <x v="2"/>
    <x v="1"/>
  </r>
  <r>
    <x v="1250"/>
    <x v="20"/>
    <n v="392"/>
    <n v="0.67"/>
    <n v="0.64500000000000002"/>
    <n v="0.57399999999999995"/>
    <n v="15684.03"/>
    <n v="1"/>
    <x v="4"/>
    <x v="2"/>
    <x v="0"/>
  </r>
  <r>
    <x v="95"/>
    <x v="1"/>
    <n v="671"/>
    <n v="0.68"/>
    <n v="0.7"/>
    <n v="0.56699999999999995"/>
    <n v="18746.419999999998"/>
    <n v="14"/>
    <x v="0"/>
    <x v="2"/>
    <x v="0"/>
  </r>
  <r>
    <x v="1251"/>
    <x v="4"/>
    <n v="333"/>
    <n v="0.74099999999999999"/>
    <n v="0.749"/>
    <n v="0.622"/>
    <n v="30470.54"/>
    <n v="6"/>
    <x v="0"/>
    <x v="1"/>
    <x v="0"/>
  </r>
  <r>
    <x v="1252"/>
    <x v="6"/>
    <n v="312"/>
    <n v="0.67200000000000004"/>
    <n v="0.66800000000000004"/>
    <n v="0.54900000000000004"/>
    <n v="27483.75"/>
    <n v="14"/>
    <x v="2"/>
    <x v="2"/>
    <x v="0"/>
  </r>
  <r>
    <x v="1253"/>
    <x v="6"/>
    <n v="427"/>
    <n v="0.70099999999999996"/>
    <n v="0.69499999999999995"/>
    <n v="0.59899999999999998"/>
    <n v="24103.4"/>
    <n v="9"/>
    <x v="2"/>
    <x v="1"/>
    <x v="0"/>
  </r>
  <r>
    <x v="1254"/>
    <x v="23"/>
    <n v="827"/>
    <n v="0.69"/>
    <n v="0.68799999999999994"/>
    <n v="0.60199999999999998"/>
    <n v="22721.08"/>
    <n v="10"/>
    <x v="4"/>
    <x v="2"/>
    <x v="0"/>
  </r>
  <r>
    <x v="1255"/>
    <x v="0"/>
    <n v="104"/>
    <n v="0.7"/>
    <n v="0.66500000000000004"/>
    <n v="0.63500000000000001"/>
    <n v="13996.95"/>
    <n v="3"/>
    <x v="0"/>
    <x v="1"/>
    <x v="0"/>
  </r>
  <r>
    <x v="1256"/>
    <x v="9"/>
    <n v="1615"/>
    <n v="0.60099999999999998"/>
    <n v="0.55400000000000005"/>
    <n v="0.51700000000000002"/>
    <n v="9409.83"/>
    <n v="71"/>
    <x v="3"/>
    <x v="2"/>
    <x v="0"/>
  </r>
  <r>
    <x v="1257"/>
    <x v="4"/>
    <n v="1327"/>
    <n v="0.627"/>
    <n v="0.59599999999999997"/>
    <n v="0.51800000000000002"/>
    <n v="8536.33"/>
    <n v="14"/>
    <x v="0"/>
    <x v="2"/>
    <x v="0"/>
  </r>
  <r>
    <x v="1258"/>
    <x v="4"/>
    <n v="1071"/>
    <n v="0.67200000000000004"/>
    <n v="0.66600000000000004"/>
    <n v="0.55800000000000005"/>
    <n v="27268.1"/>
    <n v="10"/>
    <x v="0"/>
    <x v="2"/>
    <x v="0"/>
  </r>
  <r>
    <x v="1259"/>
    <x v="8"/>
    <n v="719"/>
    <n v="0.68799999999999994"/>
    <n v="0.67700000000000005"/>
    <n v="0.57799999999999996"/>
    <n v="32950.22"/>
    <n v="31"/>
    <x v="1"/>
    <x v="2"/>
    <x v="0"/>
  </r>
  <r>
    <x v="1260"/>
    <x v="9"/>
    <n v="4723"/>
    <n v="0.64"/>
    <n v="0.56200000000000006"/>
    <n v="0.61299999999999999"/>
    <n v="10511.93"/>
    <n v="125"/>
    <x v="3"/>
    <x v="2"/>
    <x v="0"/>
  </r>
  <r>
    <x v="1261"/>
    <x v="0"/>
    <n v="70"/>
    <n v="0.74199999999999999"/>
    <n v="0.69899999999999995"/>
    <n v="0.70899999999999996"/>
    <n v="20261.419999999998"/>
    <n v="1"/>
    <x v="0"/>
    <x v="1"/>
    <x v="0"/>
  </r>
  <r>
    <x v="1262"/>
    <x v="4"/>
    <n v="363"/>
    <n v="0.67900000000000005"/>
    <n v="0.66100000000000003"/>
    <n v="0.56999999999999995"/>
    <n v="16420.759999999998"/>
    <n v="5"/>
    <x v="0"/>
    <x v="2"/>
    <x v="0"/>
  </r>
  <r>
    <x v="1263"/>
    <x v="10"/>
    <n v="398"/>
    <n v="0.72099999999999997"/>
    <n v="0.69899999999999995"/>
    <n v="0.63100000000000001"/>
    <n v="31821.439999999999"/>
    <n v="6"/>
    <x v="1"/>
    <x v="1"/>
    <x v="0"/>
  </r>
  <r>
    <x v="1264"/>
    <x v="4"/>
    <n v="258"/>
    <n v="0.63100000000000001"/>
    <n v="0.61099999999999999"/>
    <n v="0.51"/>
    <n v="8507.7800000000007"/>
    <n v="3"/>
    <x v="0"/>
    <x v="2"/>
    <x v="0"/>
  </r>
  <r>
    <x v="1265"/>
    <x v="13"/>
    <n v="660"/>
    <n v="0.67"/>
    <n v="0.70499999999999996"/>
    <n v="0.51800000000000002"/>
    <n v="75878.350000000006"/>
    <n v="9"/>
    <x v="1"/>
    <x v="2"/>
    <x v="0"/>
  </r>
  <r>
    <x v="1266"/>
    <x v="8"/>
    <n v="1047"/>
    <n v="0.73"/>
    <n v="0.72299999999999998"/>
    <n v="0.64600000000000002"/>
    <n v="37449.629999999997"/>
    <n v="11"/>
    <x v="1"/>
    <x v="1"/>
    <x v="0"/>
  </r>
  <r>
    <x v="1267"/>
    <x v="0"/>
    <n v="336"/>
    <n v="0.74299999999999999"/>
    <n v="0.72"/>
    <n v="0.67600000000000005"/>
    <n v="17767.27"/>
    <n v="6"/>
    <x v="0"/>
    <x v="1"/>
    <x v="0"/>
  </r>
  <r>
    <x v="1268"/>
    <x v="9"/>
    <n v="1745"/>
    <n v="0.64700000000000002"/>
    <n v="0.59599999999999997"/>
    <n v="0.59199999999999997"/>
    <n v="14142.89"/>
    <n v="51"/>
    <x v="3"/>
    <x v="2"/>
    <x v="0"/>
  </r>
  <r>
    <x v="1269"/>
    <x v="4"/>
    <n v="1147"/>
    <n v="0.68"/>
    <n v="0.66400000000000003"/>
    <n v="0.56200000000000006"/>
    <n v="12425.59"/>
    <n v="9"/>
    <x v="0"/>
    <x v="2"/>
    <x v="0"/>
  </r>
  <r>
    <x v="1270"/>
    <x v="9"/>
    <n v="455"/>
    <n v="0.59599999999999997"/>
    <n v="0.53700000000000003"/>
    <n v="0.52600000000000002"/>
    <n v="6400.96"/>
    <n v="3"/>
    <x v="3"/>
    <x v="2"/>
    <x v="1"/>
  </r>
  <r>
    <x v="726"/>
    <x v="7"/>
    <n v="532"/>
    <n v="0.57399999999999995"/>
    <n v="0.57099999999999995"/>
    <n v="0.47"/>
    <n v="5927.57"/>
    <n v="9"/>
    <x v="3"/>
    <x v="2"/>
    <x v="1"/>
  </r>
  <r>
    <x v="1271"/>
    <x v="0"/>
    <n v="421"/>
    <n v="0.74"/>
    <n v="0.73"/>
    <n v="0.67500000000000004"/>
    <n v="18494.25"/>
    <n v="5"/>
    <x v="0"/>
    <x v="1"/>
    <x v="0"/>
  </r>
  <r>
    <x v="1272"/>
    <x v="8"/>
    <n v="845"/>
    <n v="0.7"/>
    <n v="0.71299999999999997"/>
    <n v="0.61299999999999999"/>
    <n v="25790.65"/>
    <n v="26"/>
    <x v="1"/>
    <x v="1"/>
    <x v="0"/>
  </r>
  <r>
    <x v="1273"/>
    <x v="18"/>
    <n v="9345"/>
    <n v="0.64900000000000002"/>
    <n v="0.61399999999999999"/>
    <n v="0.57899999999999996"/>
    <n v="9616.57"/>
    <n v="41"/>
    <x v="3"/>
    <x v="2"/>
    <x v="0"/>
  </r>
  <r>
    <x v="1274"/>
    <x v="8"/>
    <n v="1368"/>
    <n v="0.73499999999999999"/>
    <n v="0.72799999999999998"/>
    <n v="0.65500000000000003"/>
    <n v="33695.83"/>
    <n v="21"/>
    <x v="1"/>
    <x v="1"/>
    <x v="0"/>
  </r>
  <r>
    <x v="1275"/>
    <x v="4"/>
    <n v="759"/>
    <n v="0.72499999999999998"/>
    <n v="0.70299999999999996"/>
    <n v="0.629"/>
    <n v="17599.27"/>
    <n v="17"/>
    <x v="0"/>
    <x v="1"/>
    <x v="0"/>
  </r>
  <r>
    <x v="1276"/>
    <x v="4"/>
    <n v="667"/>
    <n v="0.61799999999999999"/>
    <n v="0.60899999999999999"/>
    <n v="0.505"/>
    <n v="9979.7099999999991"/>
    <n v="22"/>
    <x v="0"/>
    <x v="2"/>
    <x v="0"/>
  </r>
  <r>
    <x v="1277"/>
    <x v="14"/>
    <n v="1303"/>
    <n v="0.74"/>
    <n v="0.73899999999999999"/>
    <n v="0.63400000000000001"/>
    <n v="22200.52"/>
    <n v="26"/>
    <x v="2"/>
    <x v="1"/>
    <x v="0"/>
  </r>
  <r>
    <x v="1278"/>
    <x v="7"/>
    <n v="684"/>
    <n v="0.62"/>
    <n v="0.58699999999999997"/>
    <n v="0.501"/>
    <n v="8083.5"/>
    <n v="8"/>
    <x v="3"/>
    <x v="2"/>
    <x v="0"/>
  </r>
  <r>
    <x v="1279"/>
    <x v="18"/>
    <n v="2002"/>
    <n v="0.59599999999999997"/>
    <n v="0.57099999999999995"/>
    <n v="0.52400000000000002"/>
    <n v="7491.48"/>
    <n v="6"/>
    <x v="3"/>
    <x v="2"/>
    <x v="1"/>
  </r>
  <r>
    <x v="1280"/>
    <x v="4"/>
    <n v="462"/>
    <n v="0.67200000000000004"/>
    <n v="0.67300000000000004"/>
    <n v="0.56299999999999994"/>
    <n v="12138.99"/>
    <n v="18"/>
    <x v="0"/>
    <x v="2"/>
    <x v="0"/>
  </r>
  <r>
    <x v="1281"/>
    <x v="1"/>
    <n v="414"/>
    <n v="0.69"/>
    <n v="0.67"/>
    <n v="0.63100000000000001"/>
    <n v="15055.48"/>
    <n v="10"/>
    <x v="0"/>
    <x v="2"/>
    <x v="0"/>
  </r>
  <r>
    <x v="820"/>
    <x v="11"/>
    <n v="3517"/>
    <n v="0.61599999999999999"/>
    <n v="0.60199999999999998"/>
    <n v="0.505"/>
    <n v="6651.46"/>
    <n v="6"/>
    <x v="4"/>
    <x v="2"/>
    <x v="0"/>
  </r>
  <r>
    <x v="1282"/>
    <x v="6"/>
    <n v="887"/>
    <n v="0.7"/>
    <n v="0.72599999999999998"/>
    <n v="0.58799999999999997"/>
    <n v="37343.230000000003"/>
    <n v="15"/>
    <x v="2"/>
    <x v="1"/>
    <x v="0"/>
  </r>
  <r>
    <x v="1283"/>
    <x v="0"/>
    <n v="440"/>
    <n v="0.72699999999999998"/>
    <n v="0.68"/>
    <n v="0.69799999999999995"/>
    <n v="28896.01"/>
    <n v="4"/>
    <x v="0"/>
    <x v="1"/>
    <x v="0"/>
  </r>
  <r>
    <x v="1284"/>
    <x v="7"/>
    <n v="900"/>
    <n v="0.61299999999999999"/>
    <n v="0.60399999999999998"/>
    <n v="0.495"/>
    <n v="9203.1"/>
    <n v="4"/>
    <x v="3"/>
    <x v="2"/>
    <x v="0"/>
  </r>
  <r>
    <x v="1285"/>
    <x v="21"/>
    <n v="1509"/>
    <n v="0.64200000000000002"/>
    <n v="0.58899999999999997"/>
    <n v="0.58199999999999996"/>
    <n v="34054.589999999997"/>
    <n v="24"/>
    <x v="3"/>
    <x v="2"/>
    <x v="0"/>
  </r>
  <r>
    <x v="1286"/>
    <x v="10"/>
    <n v="1347"/>
    <n v="0.72099999999999997"/>
    <n v="0.68100000000000005"/>
    <n v="0.67100000000000004"/>
    <n v="23208.78"/>
    <n v="16"/>
    <x v="1"/>
    <x v="1"/>
    <x v="0"/>
  </r>
  <r>
    <x v="1287"/>
    <x v="10"/>
    <n v="966"/>
    <n v="0.71599999999999997"/>
    <n v="0.72099999999999997"/>
    <n v="0.60699999999999998"/>
    <n v="28950.93"/>
    <n v="19"/>
    <x v="1"/>
    <x v="1"/>
    <x v="0"/>
  </r>
  <r>
    <x v="1288"/>
    <x v="22"/>
    <n v="1270"/>
    <n v="0.67"/>
    <n v="0.66500000000000004"/>
    <n v="0.56200000000000006"/>
    <n v="20938.400000000001"/>
    <n v="17"/>
    <x v="3"/>
    <x v="2"/>
    <x v="0"/>
  </r>
  <r>
    <x v="1289"/>
    <x v="13"/>
    <n v="1006"/>
    <n v="0.63200000000000001"/>
    <n v="0.63800000000000001"/>
    <n v="0.50700000000000001"/>
    <n v="16946.03"/>
    <n v="19"/>
    <x v="1"/>
    <x v="2"/>
    <x v="0"/>
  </r>
  <r>
    <x v="1290"/>
    <x v="0"/>
    <n v="161"/>
    <n v="0.73499999999999999"/>
    <n v="0.71099999999999997"/>
    <n v="0.68899999999999995"/>
    <n v="18302.47"/>
    <n v="3"/>
    <x v="0"/>
    <x v="1"/>
    <x v="0"/>
  </r>
  <r>
    <x v="1291"/>
    <x v="4"/>
    <n v="715"/>
    <n v="0.63400000000000001"/>
    <n v="0.622"/>
    <n v="0.51700000000000002"/>
    <n v="43713.88"/>
    <n v="16"/>
    <x v="0"/>
    <x v="2"/>
    <x v="0"/>
  </r>
  <r>
    <x v="1292"/>
    <x v="5"/>
    <n v="1768"/>
    <n v="0.59299999999999997"/>
    <n v="0.59299999999999997"/>
    <n v="0.44600000000000001"/>
    <n v="16487.400000000001"/>
    <n v="7"/>
    <x v="3"/>
    <x v="2"/>
    <x v="1"/>
  </r>
  <r>
    <x v="1293"/>
    <x v="1"/>
    <n v="481"/>
    <n v="0.69099999999999995"/>
    <n v="0.67200000000000004"/>
    <n v="0.60799999999999998"/>
    <n v="22554.23"/>
    <n v="7"/>
    <x v="0"/>
    <x v="2"/>
    <x v="0"/>
  </r>
  <r>
    <x v="1294"/>
    <x v="8"/>
    <n v="1258"/>
    <n v="0.64900000000000002"/>
    <n v="0.69099999999999995"/>
    <n v="0.52100000000000002"/>
    <n v="14059.8"/>
    <n v="12"/>
    <x v="1"/>
    <x v="2"/>
    <x v="0"/>
  </r>
  <r>
    <x v="1295"/>
    <x v="6"/>
    <n v="623"/>
    <n v="0.73"/>
    <n v="0.70099999999999996"/>
    <n v="0.67700000000000005"/>
    <n v="27753.68"/>
    <n v="10"/>
    <x v="2"/>
    <x v="1"/>
    <x v="0"/>
  </r>
  <r>
    <x v="1296"/>
    <x v="0"/>
    <n v="295"/>
    <n v="0.753"/>
    <n v="0.73699999999999999"/>
    <n v="0.68500000000000005"/>
    <n v="93626.98"/>
    <n v="6"/>
    <x v="0"/>
    <x v="1"/>
    <x v="0"/>
  </r>
  <r>
    <x v="1297"/>
    <x v="4"/>
    <n v="905"/>
    <n v="0.67400000000000004"/>
    <n v="0.64600000000000002"/>
    <n v="0.55900000000000005"/>
    <n v="12555.73"/>
    <n v="7"/>
    <x v="0"/>
    <x v="2"/>
    <x v="0"/>
  </r>
  <r>
    <x v="1298"/>
    <x v="0"/>
    <n v="64"/>
    <n v="0.77400000000000002"/>
    <n v="0.69799999999999995"/>
    <n v="0.77800000000000002"/>
    <n v="31800.1"/>
    <n v="1"/>
    <x v="0"/>
    <x v="1"/>
    <x v="0"/>
  </r>
  <r>
    <x v="1299"/>
    <x v="7"/>
    <n v="349"/>
    <n v="0.59"/>
    <n v="0.55800000000000005"/>
    <n v="0.499"/>
    <n v="7333.99"/>
    <n v="17"/>
    <x v="3"/>
    <x v="2"/>
    <x v="1"/>
  </r>
  <r>
    <x v="1300"/>
    <x v="6"/>
    <n v="364"/>
    <n v="0.66400000000000003"/>
    <n v="0.63500000000000001"/>
    <n v="0.54500000000000004"/>
    <n v="16256.07"/>
    <n v="7"/>
    <x v="2"/>
    <x v="2"/>
    <x v="0"/>
  </r>
  <r>
    <x v="1301"/>
    <x v="0"/>
    <n v="349"/>
    <n v="0.72599999999999998"/>
    <n v="0.66600000000000004"/>
    <n v="0.69699999999999995"/>
    <n v="13465.76"/>
    <n v="3"/>
    <x v="0"/>
    <x v="1"/>
    <x v="0"/>
  </r>
  <r>
    <x v="1302"/>
    <x v="0"/>
    <n v="503"/>
    <n v="0.74"/>
    <n v="0.74099999999999999"/>
    <n v="0.65"/>
    <n v="18450.48"/>
    <n v="11"/>
    <x v="0"/>
    <x v="1"/>
    <x v="0"/>
  </r>
  <r>
    <x v="1303"/>
    <x v="6"/>
    <n v="474"/>
    <n v="0.71299999999999997"/>
    <n v="0.69599999999999995"/>
    <n v="0.625"/>
    <n v="19314.560000000001"/>
    <n v="7"/>
    <x v="2"/>
    <x v="1"/>
    <x v="0"/>
  </r>
  <r>
    <x v="1304"/>
    <x v="0"/>
    <n v="249"/>
    <n v="0.73299999999999998"/>
    <n v="0.70099999999999996"/>
    <n v="0.65500000000000003"/>
    <n v="23150.97"/>
    <n v="1"/>
    <x v="0"/>
    <x v="1"/>
    <x v="0"/>
  </r>
  <r>
    <x v="1305"/>
    <x v="7"/>
    <n v="1239"/>
    <n v="0.59299999999999997"/>
    <n v="0.58599999999999997"/>
    <n v="0.45200000000000001"/>
    <n v="6846.32"/>
    <n v="30"/>
    <x v="3"/>
    <x v="2"/>
    <x v="1"/>
  </r>
  <r>
    <x v="1306"/>
    <x v="5"/>
    <n v="2252"/>
    <n v="0.65200000000000002"/>
    <n v="0.61"/>
    <n v="0.56399999999999995"/>
    <n v="10269.36"/>
    <n v="43"/>
    <x v="3"/>
    <x v="2"/>
    <x v="0"/>
  </r>
  <r>
    <x v="1307"/>
    <x v="4"/>
    <n v="165"/>
    <n v="0.63900000000000001"/>
    <n v="0.60699999999999998"/>
    <n v="0.53600000000000003"/>
    <n v="13661.46"/>
    <n v="3"/>
    <x v="0"/>
    <x v="2"/>
    <x v="0"/>
  </r>
  <r>
    <x v="1308"/>
    <x v="4"/>
    <n v="1014"/>
    <n v="0.69499999999999995"/>
    <n v="0.73599999999999999"/>
    <n v="0.53600000000000003"/>
    <n v="34244.28"/>
    <n v="11"/>
    <x v="0"/>
    <x v="2"/>
    <x v="0"/>
  </r>
  <r>
    <x v="1309"/>
    <x v="17"/>
    <n v="6417"/>
    <n v="0.627"/>
    <n v="0.59699999999999998"/>
    <n v="0.53400000000000003"/>
    <n v="16047.33"/>
    <n v="126"/>
    <x v="3"/>
    <x v="2"/>
    <x v="0"/>
  </r>
  <r>
    <x v="1310"/>
    <x v="0"/>
    <n v="236"/>
    <n v="0.75"/>
    <n v="0.70799999999999996"/>
    <n v="0.69699999999999995"/>
    <n v="21449.82"/>
    <n v="1"/>
    <x v="0"/>
    <x v="1"/>
    <x v="0"/>
  </r>
  <r>
    <x v="1311"/>
    <x v="4"/>
    <n v="847"/>
    <n v="0.72"/>
    <n v="0.73199999999999998"/>
    <n v="0.59"/>
    <n v="17410.400000000001"/>
    <n v="9"/>
    <x v="0"/>
    <x v="1"/>
    <x v="0"/>
  </r>
  <r>
    <x v="1312"/>
    <x v="13"/>
    <n v="915"/>
    <n v="0.67"/>
    <n v="0.68600000000000005"/>
    <n v="0.52100000000000002"/>
    <n v="21838.39"/>
    <n v="7"/>
    <x v="1"/>
    <x v="2"/>
    <x v="0"/>
  </r>
  <r>
    <x v="1313"/>
    <x v="6"/>
    <n v="703"/>
    <n v="0.71"/>
    <n v="0.69899999999999995"/>
    <n v="0.62"/>
    <n v="28076.86"/>
    <n v="26"/>
    <x v="2"/>
    <x v="1"/>
    <x v="0"/>
  </r>
  <r>
    <x v="1314"/>
    <x v="6"/>
    <n v="738"/>
    <n v="0.70299999999999996"/>
    <n v="0.69399999999999995"/>
    <n v="0.61199999999999999"/>
    <n v="28357.67"/>
    <n v="5"/>
    <x v="2"/>
    <x v="1"/>
    <x v="0"/>
  </r>
  <r>
    <x v="1315"/>
    <x v="14"/>
    <n v="261"/>
    <n v="0.73699999999999999"/>
    <n v="0.748"/>
    <n v="0.61699999999999999"/>
    <n v="44834.07"/>
    <n v="6"/>
    <x v="2"/>
    <x v="1"/>
    <x v="0"/>
  </r>
  <r>
    <x v="1316"/>
    <x v="5"/>
    <n v="1556"/>
    <n v="0.59699999999999998"/>
    <n v="0.56799999999999995"/>
    <n v="0.49199999999999999"/>
    <n v="12580.1"/>
    <n v="30"/>
    <x v="3"/>
    <x v="2"/>
    <x v="1"/>
  </r>
  <r>
    <x v="1317"/>
    <x v="0"/>
    <n v="881"/>
    <n v="0.71499999999999997"/>
    <n v="0.70899999999999996"/>
    <n v="0.63800000000000001"/>
    <n v="36072.58"/>
    <n v="12"/>
    <x v="0"/>
    <x v="1"/>
    <x v="0"/>
  </r>
  <r>
    <x v="1318"/>
    <x v="4"/>
    <n v="502"/>
    <n v="0.69799999999999995"/>
    <n v="0.71199999999999997"/>
    <n v="0.56599999999999995"/>
    <n v="15879.96"/>
    <n v="9"/>
    <x v="0"/>
    <x v="2"/>
    <x v="0"/>
  </r>
  <r>
    <x v="1319"/>
    <x v="0"/>
    <n v="669"/>
    <n v="0.71"/>
    <n v="0.71199999999999997"/>
    <n v="0.625"/>
    <n v="17422.7"/>
    <n v="8"/>
    <x v="0"/>
    <x v="1"/>
    <x v="0"/>
  </r>
  <r>
    <x v="1320"/>
    <x v="8"/>
    <n v="825"/>
    <n v="0.72"/>
    <n v="0.70699999999999996"/>
    <n v="0.64300000000000002"/>
    <n v="19006.62"/>
    <n v="14"/>
    <x v="1"/>
    <x v="1"/>
    <x v="0"/>
  </r>
  <r>
    <x v="1321"/>
    <x v="3"/>
    <n v="871"/>
    <n v="0.76500000000000001"/>
    <n v="0.78100000000000003"/>
    <n v="0.68500000000000005"/>
    <n v="31402.55"/>
    <n v="40"/>
    <x v="2"/>
    <x v="1"/>
    <x v="0"/>
  </r>
  <r>
    <x v="1322"/>
    <x v="4"/>
    <n v="688"/>
    <n v="0.67"/>
    <n v="0.66600000000000004"/>
    <n v="0.54300000000000004"/>
    <n v="13185.65"/>
    <n v="7"/>
    <x v="0"/>
    <x v="2"/>
    <x v="0"/>
  </r>
  <r>
    <x v="1323"/>
    <x v="6"/>
    <n v="417"/>
    <n v="0.70799999999999996"/>
    <n v="0.68100000000000005"/>
    <n v="0.64500000000000002"/>
    <n v="44357.89"/>
    <n v="13"/>
    <x v="2"/>
    <x v="1"/>
    <x v="0"/>
  </r>
  <r>
    <x v="1324"/>
    <x v="7"/>
    <n v="2318"/>
    <n v="0.58499999999999996"/>
    <n v="0.56299999999999994"/>
    <n v="0.47899999999999998"/>
    <n v="7089.97"/>
    <n v="6"/>
    <x v="3"/>
    <x v="2"/>
    <x v="1"/>
  </r>
  <r>
    <x v="1325"/>
    <x v="7"/>
    <n v="352"/>
    <n v="0.64300000000000002"/>
    <n v="0.60799999999999998"/>
    <n v="0.56000000000000005"/>
    <n v="7249.67"/>
    <n v="12"/>
    <x v="3"/>
    <x v="2"/>
    <x v="0"/>
  </r>
  <r>
    <x v="1326"/>
    <x v="13"/>
    <n v="828"/>
    <n v="0.69"/>
    <n v="0.70699999999999996"/>
    <n v="0.56499999999999995"/>
    <n v="23906"/>
    <n v="10"/>
    <x v="1"/>
    <x v="2"/>
    <x v="0"/>
  </r>
  <r>
    <x v="1327"/>
    <x v="0"/>
    <n v="201"/>
    <n v="0.70299999999999996"/>
    <n v="0.66100000000000003"/>
    <n v="0.63600000000000001"/>
    <n v="25581.29"/>
    <n v="4"/>
    <x v="0"/>
    <x v="1"/>
    <x v="0"/>
  </r>
  <r>
    <x v="1328"/>
    <x v="4"/>
    <n v="1306"/>
    <n v="0.72"/>
    <n v="0.67"/>
    <n v="0.64900000000000002"/>
    <n v="42637.37"/>
    <n v="23"/>
    <x v="0"/>
    <x v="1"/>
    <x v="0"/>
  </r>
  <r>
    <x v="1329"/>
    <x v="19"/>
    <n v="3189"/>
    <n v="0.63"/>
    <n v="0.60199999999999998"/>
    <n v="0.53600000000000003"/>
    <n v="13202.44"/>
    <n v="29"/>
    <x v="3"/>
    <x v="2"/>
    <x v="0"/>
  </r>
  <r>
    <x v="1330"/>
    <x v="6"/>
    <n v="348"/>
    <n v="0.7"/>
    <n v="0.68400000000000005"/>
    <n v="0.624"/>
    <n v="25946.87"/>
    <n v="8"/>
    <x v="2"/>
    <x v="1"/>
    <x v="0"/>
  </r>
  <r>
    <x v="1331"/>
    <x v="0"/>
    <n v="751"/>
    <n v="0.75"/>
    <n v="0.75900000000000001"/>
    <n v="0.65400000000000003"/>
    <n v="22446.38"/>
    <n v="15"/>
    <x v="0"/>
    <x v="1"/>
    <x v="0"/>
  </r>
  <r>
    <x v="1332"/>
    <x v="6"/>
    <n v="1995"/>
    <n v="0.71799999999999997"/>
    <n v="0.71199999999999997"/>
    <n v="0.60499999999999998"/>
    <n v="27283.22"/>
    <n v="43"/>
    <x v="2"/>
    <x v="1"/>
    <x v="0"/>
  </r>
  <r>
    <x v="1333"/>
    <x v="18"/>
    <n v="412"/>
    <n v="0.59"/>
    <n v="0.504"/>
    <n v="0.54100000000000004"/>
    <n v="6287.9"/>
    <n v="1"/>
    <x v="3"/>
    <x v="2"/>
    <x v="1"/>
  </r>
  <r>
    <x v="1334"/>
    <x v="9"/>
    <n v="2939"/>
    <n v="0.66"/>
    <n v="0.59399999999999997"/>
    <n v="0.61"/>
    <n v="22426.48"/>
    <n v="57"/>
    <x v="3"/>
    <x v="2"/>
    <x v="0"/>
  </r>
  <r>
    <x v="1335"/>
    <x v="6"/>
    <n v="830"/>
    <n v="0.69"/>
    <n v="0.71799999999999997"/>
    <n v="0.57299999999999995"/>
    <n v="26891.55"/>
    <n v="23"/>
    <x v="2"/>
    <x v="2"/>
    <x v="0"/>
  </r>
  <r>
    <x v="1336"/>
    <x v="9"/>
    <n v="903"/>
    <n v="0.628"/>
    <n v="0.56100000000000005"/>
    <n v="0.56899999999999995"/>
    <n v="7040.09"/>
    <n v="18"/>
    <x v="3"/>
    <x v="2"/>
    <x v="0"/>
  </r>
  <r>
    <x v="1337"/>
    <x v="7"/>
    <n v="986"/>
    <n v="0.625"/>
    <n v="0.60899999999999999"/>
    <n v="0.52400000000000002"/>
    <n v="7311.82"/>
    <n v="41"/>
    <x v="3"/>
    <x v="2"/>
    <x v="0"/>
  </r>
  <r>
    <x v="1338"/>
    <x v="4"/>
    <n v="1277"/>
    <n v="0.63800000000000001"/>
    <n v="0.61899999999999999"/>
    <n v="0.53100000000000003"/>
    <n v="13923.94"/>
    <n v="9"/>
    <x v="0"/>
    <x v="2"/>
    <x v="0"/>
  </r>
  <r>
    <x v="1339"/>
    <x v="12"/>
    <n v="1363"/>
    <n v="0.67"/>
    <n v="0.70899999999999996"/>
    <n v="0.51900000000000002"/>
    <n v="22325.89"/>
    <n v="12"/>
    <x v="4"/>
    <x v="2"/>
    <x v="0"/>
  </r>
  <r>
    <x v="1340"/>
    <x v="7"/>
    <n v="233"/>
    <n v="0.57799999999999996"/>
    <n v="0.54900000000000004"/>
    <n v="0.47099999999999997"/>
    <n v="6282.33"/>
    <n v="1"/>
    <x v="3"/>
    <x v="2"/>
    <x v="1"/>
  </r>
  <r>
    <x v="1341"/>
    <x v="0"/>
    <n v="556"/>
    <n v="0.74"/>
    <n v="0.69699999999999995"/>
    <n v="0.67900000000000005"/>
    <n v="15901.94"/>
    <n v="1"/>
    <x v="0"/>
    <x v="1"/>
    <x v="0"/>
  </r>
  <r>
    <x v="1342"/>
    <x v="9"/>
    <n v="1057"/>
    <n v="0.622"/>
    <n v="0.57899999999999996"/>
    <n v="0.55200000000000005"/>
    <n v="9351.99"/>
    <n v="6"/>
    <x v="3"/>
    <x v="2"/>
    <x v="0"/>
  </r>
  <r>
    <x v="1343"/>
    <x v="7"/>
    <n v="392"/>
    <n v="0.60599999999999998"/>
    <n v="0.57799999999999996"/>
    <n v="0.47899999999999998"/>
    <n v="8467.14"/>
    <n v="4"/>
    <x v="3"/>
    <x v="2"/>
    <x v="0"/>
  </r>
  <r>
    <x v="1344"/>
    <x v="0"/>
    <n v="262"/>
    <n v="0.71"/>
    <n v="0.70099999999999996"/>
    <n v="0.628"/>
    <n v="12836.38"/>
    <n v="1"/>
    <x v="0"/>
    <x v="1"/>
    <x v="0"/>
  </r>
  <r>
    <x v="1345"/>
    <x v="10"/>
    <n v="4470"/>
    <n v="0.66500000000000004"/>
    <n v="0.64700000000000002"/>
    <n v="0.55600000000000005"/>
    <n v="8320.5"/>
    <n v="20"/>
    <x v="1"/>
    <x v="2"/>
    <x v="0"/>
  </r>
  <r>
    <x v="1346"/>
    <x v="7"/>
    <n v="975"/>
    <n v="0.59399999999999997"/>
    <n v="0.58899999999999997"/>
    <n v="0.47299999999999998"/>
    <n v="6917.25"/>
    <n v="1"/>
    <x v="3"/>
    <x v="2"/>
    <x v="1"/>
  </r>
  <r>
    <x v="1347"/>
    <x v="4"/>
    <n v="261"/>
    <n v="0.68"/>
    <n v="0.66600000000000004"/>
    <n v="0.58099999999999996"/>
    <n v="20704.02"/>
    <n v="2"/>
    <x v="0"/>
    <x v="2"/>
    <x v="0"/>
  </r>
  <r>
    <x v="1348"/>
    <x v="10"/>
    <n v="956"/>
    <n v="0.72499999999999998"/>
    <n v="0.72"/>
    <n v="0.626"/>
    <n v="15213.5"/>
    <n v="15"/>
    <x v="1"/>
    <x v="1"/>
    <x v="0"/>
  </r>
  <r>
    <x v="1349"/>
    <x v="7"/>
    <n v="388"/>
    <n v="0.54400000000000004"/>
    <n v="0.53900000000000003"/>
    <n v="0.434"/>
    <n v="6819.44"/>
    <n v="43"/>
    <x v="3"/>
    <x v="3"/>
    <x v="1"/>
  </r>
  <r>
    <x v="1350"/>
    <x v="6"/>
    <n v="541"/>
    <n v="0.7"/>
    <n v="0.68500000000000005"/>
    <n v="0.64800000000000002"/>
    <n v="31904.76"/>
    <n v="11"/>
    <x v="2"/>
    <x v="1"/>
    <x v="0"/>
  </r>
  <r>
    <x v="1351"/>
    <x v="11"/>
    <n v="1866"/>
    <n v="0.60899999999999999"/>
    <n v="0.61"/>
    <n v="0.47599999999999998"/>
    <n v="6184.5"/>
    <n v="2"/>
    <x v="4"/>
    <x v="2"/>
    <x v="0"/>
  </r>
  <r>
    <x v="1352"/>
    <x v="18"/>
    <n v="3322"/>
    <n v="0.57999999999999996"/>
    <n v="0.54500000000000004"/>
    <n v="0.47499999999999998"/>
    <n v="6238.6"/>
    <n v="10"/>
    <x v="3"/>
    <x v="2"/>
    <x v="1"/>
  </r>
  <r>
    <x v="1353"/>
    <x v="10"/>
    <n v="1196"/>
    <n v="0.68200000000000005"/>
    <n v="0.66400000000000003"/>
    <n v="0.56799999999999995"/>
    <n v="52951.89"/>
    <n v="16"/>
    <x v="1"/>
    <x v="2"/>
    <x v="0"/>
  </r>
  <r>
    <x v="1354"/>
    <x v="6"/>
    <n v="651"/>
    <n v="0.74"/>
    <n v="0.74"/>
    <n v="0.67100000000000004"/>
    <n v="30462.97"/>
    <n v="12"/>
    <x v="2"/>
    <x v="1"/>
    <x v="0"/>
  </r>
  <r>
    <x v="1355"/>
    <x v="9"/>
    <n v="448"/>
    <n v="0.60599999999999998"/>
    <n v="0.621"/>
    <n v="0.49099999999999999"/>
    <n v="7559.62"/>
    <n v="2"/>
    <x v="3"/>
    <x v="2"/>
    <x v="0"/>
  </r>
  <r>
    <x v="1356"/>
    <x v="6"/>
    <n v="1019"/>
    <n v="0.70799999999999996"/>
    <n v="0.70199999999999996"/>
    <n v="0.61899999999999999"/>
    <n v="27257.63"/>
    <n v="23"/>
    <x v="2"/>
    <x v="1"/>
    <x v="0"/>
  </r>
  <r>
    <x v="1357"/>
    <x v="9"/>
    <n v="2249"/>
    <n v="0.623"/>
    <n v="0.56100000000000005"/>
    <n v="0.56799999999999995"/>
    <n v="10224.780000000001"/>
    <n v="30"/>
    <x v="3"/>
    <x v="2"/>
    <x v="0"/>
  </r>
  <r>
    <x v="1358"/>
    <x v="8"/>
    <n v="964"/>
    <n v="0.66700000000000004"/>
    <n v="0.67900000000000005"/>
    <n v="0.53200000000000003"/>
    <n v="35389.47"/>
    <n v="6"/>
    <x v="1"/>
    <x v="2"/>
    <x v="0"/>
  </r>
  <r>
    <x v="1359"/>
    <x v="10"/>
    <n v="666"/>
    <n v="0.71"/>
    <n v="0.72099999999999997"/>
    <n v="0.60599999999999998"/>
    <n v="30457.89"/>
    <n v="24"/>
    <x v="1"/>
    <x v="1"/>
    <x v="0"/>
  </r>
  <r>
    <x v="979"/>
    <x v="6"/>
    <n v="262"/>
    <n v="0.746"/>
    <n v="0.69099999999999995"/>
    <n v="0.70299999999999996"/>
    <n v="27653.91"/>
    <n v="9"/>
    <x v="2"/>
    <x v="1"/>
    <x v="0"/>
  </r>
  <r>
    <x v="1360"/>
    <x v="18"/>
    <n v="4298"/>
    <n v="0.60399999999999998"/>
    <n v="0.55400000000000005"/>
    <n v="0.51700000000000002"/>
    <n v="8365.8799999999992"/>
    <n v="108"/>
    <x v="3"/>
    <x v="2"/>
    <x v="0"/>
  </r>
  <r>
    <x v="1361"/>
    <x v="0"/>
    <n v="529"/>
    <n v="0.72199999999999998"/>
    <n v="0.69499999999999995"/>
    <n v="0.63600000000000001"/>
    <n v="16995.79"/>
    <n v="17"/>
    <x v="0"/>
    <x v="1"/>
    <x v="0"/>
  </r>
  <r>
    <x v="1362"/>
    <x v="7"/>
    <n v="2455"/>
    <n v="0.65400000000000003"/>
    <n v="0.65700000000000003"/>
    <n v="0.54600000000000004"/>
    <n v="10763.95"/>
    <n v="34"/>
    <x v="3"/>
    <x v="2"/>
    <x v="0"/>
  </r>
  <r>
    <x v="1363"/>
    <x v="0"/>
    <n v="152"/>
    <n v="0.73199999999999998"/>
    <n v="0.71199999999999997"/>
    <n v="0.65500000000000003"/>
    <n v="20391.86"/>
    <n v="5"/>
    <x v="0"/>
    <x v="1"/>
    <x v="0"/>
  </r>
  <r>
    <x v="1364"/>
    <x v="0"/>
    <n v="1212"/>
    <n v="0.72699999999999998"/>
    <n v="0.69099999999999995"/>
    <n v="0.66400000000000003"/>
    <n v="11474.74"/>
    <n v="19"/>
    <x v="0"/>
    <x v="1"/>
    <x v="0"/>
  </r>
  <r>
    <x v="1365"/>
    <x v="14"/>
    <n v="188"/>
    <n v="0.76900000000000002"/>
    <n v="0.75"/>
    <n v="0.71"/>
    <n v="21794.03"/>
    <n v="21"/>
    <x v="2"/>
    <x v="1"/>
    <x v="0"/>
  </r>
  <r>
    <x v="1366"/>
    <x v="6"/>
    <n v="377"/>
    <n v="0.67700000000000005"/>
    <n v="0.68"/>
    <n v="0.56899999999999995"/>
    <n v="17618.62"/>
    <n v="1"/>
    <x v="2"/>
    <x v="2"/>
    <x v="0"/>
  </r>
  <r>
    <x v="1367"/>
    <x v="17"/>
    <n v="655"/>
    <n v="0.59699999999999998"/>
    <n v="0.57499999999999996"/>
    <n v="0.46300000000000002"/>
    <n v="8056.52"/>
    <n v="9"/>
    <x v="3"/>
    <x v="2"/>
    <x v="1"/>
  </r>
  <r>
    <x v="1368"/>
    <x v="4"/>
    <n v="772"/>
    <n v="0.67200000000000004"/>
    <n v="0.64100000000000001"/>
    <n v="0.57599999999999996"/>
    <n v="16461.55"/>
    <n v="8"/>
    <x v="0"/>
    <x v="2"/>
    <x v="0"/>
  </r>
  <r>
    <x v="1369"/>
    <x v="4"/>
    <n v="449"/>
    <n v="0.69599999999999995"/>
    <n v="0.72199999999999998"/>
    <n v="0.54900000000000004"/>
    <n v="35630.68"/>
    <n v="5"/>
    <x v="0"/>
    <x v="2"/>
    <x v="0"/>
  </r>
  <r>
    <x v="1370"/>
    <x v="12"/>
    <n v="2003"/>
    <n v="0.66500000000000004"/>
    <n v="0.623"/>
    <n v="0.59199999999999997"/>
    <n v="21553.05"/>
    <n v="30"/>
    <x v="4"/>
    <x v="2"/>
    <x v="0"/>
  </r>
  <r>
    <x v="1371"/>
    <x v="7"/>
    <n v="462"/>
    <n v="0.54"/>
    <n v="0.54200000000000004"/>
    <n v="0.38700000000000001"/>
    <n v="6615.4"/>
    <n v="1"/>
    <x v="3"/>
    <x v="3"/>
    <x v="1"/>
  </r>
  <r>
    <x v="1372"/>
    <x v="18"/>
    <n v="1251"/>
    <n v="0.68400000000000005"/>
    <n v="0.66400000000000003"/>
    <n v="0.60599999999999998"/>
    <n v="21227.63"/>
    <n v="3"/>
    <x v="3"/>
    <x v="2"/>
    <x v="0"/>
  </r>
  <r>
    <x v="1373"/>
    <x v="1"/>
    <n v="723"/>
    <n v="0.73599999999999999"/>
    <n v="0.70699999999999996"/>
    <n v="0.7"/>
    <n v="16158.35"/>
    <n v="17"/>
    <x v="0"/>
    <x v="1"/>
    <x v="0"/>
  </r>
  <r>
    <x v="1374"/>
    <x v="10"/>
    <n v="848"/>
    <n v="0.66400000000000003"/>
    <n v="0.66700000000000004"/>
    <n v="0.53600000000000003"/>
    <n v="22635.52"/>
    <n v="20"/>
    <x v="1"/>
    <x v="2"/>
    <x v="0"/>
  </r>
  <r>
    <x v="1375"/>
    <x v="15"/>
    <n v="739"/>
    <n v="0.71799999999999997"/>
    <n v="0.70799999999999996"/>
    <n v="0.623"/>
    <n v="18058.93"/>
    <n v="4"/>
    <x v="0"/>
    <x v="1"/>
    <x v="0"/>
  </r>
  <r>
    <x v="1376"/>
    <x v="23"/>
    <n v="1335"/>
    <n v="0.67200000000000004"/>
    <n v="0.69099999999999995"/>
    <n v="0.53600000000000003"/>
    <n v="16650.27"/>
    <n v="16"/>
    <x v="4"/>
    <x v="2"/>
    <x v="0"/>
  </r>
  <r>
    <x v="1377"/>
    <x v="7"/>
    <n v="996"/>
    <n v="0.58499999999999996"/>
    <n v="0.59"/>
    <n v="0.47699999999999998"/>
    <n v="7407.38"/>
    <n v="7"/>
    <x v="3"/>
    <x v="2"/>
    <x v="1"/>
  </r>
  <r>
    <x v="1378"/>
    <x v="6"/>
    <n v="969"/>
    <n v="0.65400000000000003"/>
    <n v="0.64900000000000002"/>
    <n v="0.53400000000000003"/>
    <n v="58776.09"/>
    <n v="37"/>
    <x v="2"/>
    <x v="2"/>
    <x v="0"/>
  </r>
  <r>
    <x v="1379"/>
    <x v="5"/>
    <n v="1155"/>
    <n v="0.60199999999999998"/>
    <n v="0.54100000000000004"/>
    <n v="0.53200000000000003"/>
    <n v="7825.22"/>
    <n v="2"/>
    <x v="3"/>
    <x v="2"/>
    <x v="0"/>
  </r>
  <r>
    <x v="1380"/>
    <x v="0"/>
    <n v="154"/>
    <n v="0.747"/>
    <n v="0.753"/>
    <n v="0.67600000000000005"/>
    <n v="28597.68"/>
    <n v="3"/>
    <x v="0"/>
    <x v="1"/>
    <x v="0"/>
  </r>
  <r>
    <x v="1381"/>
    <x v="4"/>
    <n v="514"/>
    <n v="0.69"/>
    <n v="0.67400000000000004"/>
    <n v="0.59299999999999997"/>
    <n v="12786.35"/>
    <n v="19"/>
    <x v="0"/>
    <x v="2"/>
    <x v="0"/>
  </r>
  <r>
    <x v="1382"/>
    <x v="6"/>
    <n v="1075"/>
    <n v="0.73799999999999999"/>
    <n v="0.71599999999999997"/>
    <n v="0.68899999999999995"/>
    <n v="23038.87"/>
    <n v="21"/>
    <x v="2"/>
    <x v="1"/>
    <x v="0"/>
  </r>
  <r>
    <x v="1383"/>
    <x v="14"/>
    <n v="978"/>
    <n v="0.752"/>
    <n v="0.73699999999999999"/>
    <n v="0.66200000000000003"/>
    <n v="30263.25"/>
    <n v="20"/>
    <x v="2"/>
    <x v="1"/>
    <x v="0"/>
  </r>
  <r>
    <x v="1384"/>
    <x v="4"/>
    <n v="714"/>
    <n v="0.66"/>
    <n v="0.66300000000000003"/>
    <n v="0.52"/>
    <n v="17335.77"/>
    <n v="29"/>
    <x v="0"/>
    <x v="2"/>
    <x v="0"/>
  </r>
  <r>
    <x v="1385"/>
    <x v="6"/>
    <n v="139"/>
    <n v="0.66200000000000003"/>
    <n v="0.63800000000000001"/>
    <n v="0.57699999999999996"/>
    <n v="15812.25"/>
    <n v="12"/>
    <x v="2"/>
    <x v="2"/>
    <x v="0"/>
  </r>
  <r>
    <x v="1386"/>
    <x v="0"/>
    <n v="272"/>
    <n v="0.71099999999999997"/>
    <n v="0.69199999999999995"/>
    <n v="0.64"/>
    <n v="81400.91"/>
    <n v="1"/>
    <x v="0"/>
    <x v="1"/>
    <x v="0"/>
  </r>
  <r>
    <x v="1387"/>
    <x v="4"/>
    <n v="422"/>
    <n v="0.65"/>
    <n v="0.68200000000000005"/>
    <n v="0.48099999999999998"/>
    <n v="30860.01"/>
    <n v="3"/>
    <x v="0"/>
    <x v="2"/>
    <x v="0"/>
  </r>
  <r>
    <x v="1388"/>
    <x v="0"/>
    <n v="262"/>
    <n v="0.75"/>
    <n v="0.751"/>
    <n v="0.66800000000000004"/>
    <n v="36932.83"/>
    <n v="3"/>
    <x v="0"/>
    <x v="1"/>
    <x v="0"/>
  </r>
  <r>
    <x v="1389"/>
    <x v="19"/>
    <n v="3784"/>
    <n v="0.623"/>
    <n v="0.61199999999999999"/>
    <n v="0.51400000000000001"/>
    <n v="15258"/>
    <n v="20"/>
    <x v="3"/>
    <x v="2"/>
    <x v="0"/>
  </r>
  <r>
    <x v="1390"/>
    <x v="4"/>
    <n v="1039"/>
    <n v="0.69"/>
    <n v="0.67400000000000004"/>
    <n v="0.625"/>
    <n v="21581.14"/>
    <n v="18"/>
    <x v="0"/>
    <x v="2"/>
    <x v="0"/>
  </r>
  <r>
    <x v="1391"/>
    <x v="10"/>
    <n v="283"/>
    <n v="0.71"/>
    <n v="0.67400000000000004"/>
    <n v="0.64300000000000002"/>
    <n v="12732.88"/>
    <n v="4"/>
    <x v="1"/>
    <x v="1"/>
    <x v="0"/>
  </r>
  <r>
    <x v="254"/>
    <x v="4"/>
    <n v="229"/>
    <n v="0.72"/>
    <n v="0.69899999999999995"/>
    <n v="0.60699999999999998"/>
    <n v="25642.21"/>
    <n v="4"/>
    <x v="0"/>
    <x v="1"/>
    <x v="0"/>
  </r>
  <r>
    <x v="1392"/>
    <x v="6"/>
    <n v="416"/>
    <n v="0.69299999999999995"/>
    <n v="0.67700000000000005"/>
    <n v="0.61099999999999999"/>
    <n v="21861.93"/>
    <n v="12"/>
    <x v="2"/>
    <x v="2"/>
    <x v="0"/>
  </r>
  <r>
    <x v="1393"/>
    <x v="11"/>
    <n v="4349"/>
    <n v="0.58599999999999997"/>
    <n v="0.60599999999999998"/>
    <n v="0.42499999999999999"/>
    <n v="13520.93"/>
    <n v="11"/>
    <x v="4"/>
    <x v="2"/>
    <x v="1"/>
  </r>
  <r>
    <x v="1394"/>
    <x v="13"/>
    <n v="696"/>
    <n v="0.66200000000000003"/>
    <n v="0.67100000000000004"/>
    <n v="0.53"/>
    <n v="25344.6"/>
    <n v="13"/>
    <x v="1"/>
    <x v="2"/>
    <x v="0"/>
  </r>
  <r>
    <x v="1395"/>
    <x v="9"/>
    <n v="1559"/>
    <n v="0.60499999999999998"/>
    <n v="0.54400000000000004"/>
    <n v="0.52600000000000002"/>
    <n v="7289.23"/>
    <n v="55"/>
    <x v="3"/>
    <x v="2"/>
    <x v="0"/>
  </r>
  <r>
    <x v="1396"/>
    <x v="7"/>
    <n v="1139"/>
    <n v="0.59399999999999997"/>
    <n v="0.59799999999999998"/>
    <n v="0.47399999999999998"/>
    <n v="10216.620000000001"/>
    <n v="33"/>
    <x v="3"/>
    <x v="2"/>
    <x v="1"/>
  </r>
  <r>
    <x v="1397"/>
    <x v="3"/>
    <n v="1151"/>
    <n v="0.76"/>
    <n v="0.754"/>
    <n v="0.68799999999999994"/>
    <n v="32230.6"/>
    <n v="32"/>
    <x v="2"/>
    <x v="1"/>
    <x v="0"/>
  </r>
  <r>
    <x v="1398"/>
    <x v="8"/>
    <n v="537"/>
    <n v="0.70099999999999996"/>
    <n v="0.70699999999999996"/>
    <n v="0.58299999999999996"/>
    <n v="51515.18"/>
    <n v="7"/>
    <x v="1"/>
    <x v="1"/>
    <x v="0"/>
  </r>
  <r>
    <x v="1399"/>
    <x v="6"/>
    <n v="752"/>
    <n v="0.73799999999999999"/>
    <n v="0.72799999999999998"/>
    <n v="0.68300000000000005"/>
    <n v="35649.25"/>
    <n v="17"/>
    <x v="2"/>
    <x v="1"/>
    <x v="0"/>
  </r>
  <r>
    <x v="1400"/>
    <x v="15"/>
    <n v="1503"/>
    <n v="0.65400000000000003"/>
    <n v="0.64300000000000002"/>
    <n v="0.53600000000000003"/>
    <n v="11041.42"/>
    <n v="22"/>
    <x v="0"/>
    <x v="2"/>
    <x v="0"/>
  </r>
  <r>
    <x v="1401"/>
    <x v="4"/>
    <n v="1064"/>
    <n v="0.70799999999999996"/>
    <n v="0.69599999999999995"/>
    <n v="0.6"/>
    <n v="14289.5"/>
    <n v="22"/>
    <x v="0"/>
    <x v="1"/>
    <x v="0"/>
  </r>
  <r>
    <x v="1402"/>
    <x v="6"/>
    <n v="456"/>
    <n v="0.72"/>
    <n v="0.70199999999999996"/>
    <n v="0.627"/>
    <n v="24062.21"/>
    <n v="16"/>
    <x v="2"/>
    <x v="1"/>
    <x v="0"/>
  </r>
  <r>
    <x v="1403"/>
    <x v="3"/>
    <n v="135"/>
    <n v="0.68"/>
    <n v="0.69199999999999995"/>
    <n v="0.53700000000000003"/>
    <n v="18659.62"/>
    <n v="15"/>
    <x v="2"/>
    <x v="2"/>
    <x v="0"/>
  </r>
  <r>
    <x v="1404"/>
    <x v="0"/>
    <n v="128"/>
    <n v="0.74099999999999999"/>
    <n v="0.70599999999999996"/>
    <n v="0.70899999999999996"/>
    <n v="21414.11"/>
    <n v="1"/>
    <x v="0"/>
    <x v="1"/>
    <x v="0"/>
  </r>
  <r>
    <x v="1405"/>
    <x v="0"/>
    <n v="364"/>
    <n v="0.77"/>
    <n v="0.71699999999999997"/>
    <n v="0.73599999999999999"/>
    <n v="43578.73"/>
    <n v="4"/>
    <x v="0"/>
    <x v="1"/>
    <x v="0"/>
  </r>
  <r>
    <x v="1406"/>
    <x v="18"/>
    <n v="1446"/>
    <n v="0.61499999999999999"/>
    <n v="0.61299999999999999"/>
    <n v="0.52200000000000002"/>
    <n v="10157.25"/>
    <n v="28"/>
    <x v="3"/>
    <x v="2"/>
    <x v="0"/>
  </r>
  <r>
    <x v="1407"/>
    <x v="12"/>
    <n v="2715"/>
    <n v="0.58599999999999997"/>
    <n v="0.59599999999999997"/>
    <n v="0.42399999999999999"/>
    <n v="10518.26"/>
    <n v="4"/>
    <x v="4"/>
    <x v="2"/>
    <x v="1"/>
  </r>
  <r>
    <x v="1408"/>
    <x v="10"/>
    <n v="714"/>
    <n v="0.68"/>
    <n v="0.68400000000000005"/>
    <n v="0.56499999999999995"/>
    <n v="30713.58"/>
    <n v="5"/>
    <x v="1"/>
    <x v="2"/>
    <x v="0"/>
  </r>
  <r>
    <x v="1409"/>
    <x v="18"/>
    <n v="429"/>
    <n v="0.58099999999999996"/>
    <n v="0.52300000000000002"/>
    <n v="0.49199999999999999"/>
    <n v="6404.32"/>
    <n v="3"/>
    <x v="3"/>
    <x v="2"/>
    <x v="1"/>
  </r>
  <r>
    <x v="1410"/>
    <x v="6"/>
    <n v="391"/>
    <n v="0.69599999999999995"/>
    <n v="0.70699999999999996"/>
    <n v="0.57899999999999996"/>
    <n v="48615.08"/>
    <n v="10"/>
    <x v="2"/>
    <x v="2"/>
    <x v="0"/>
  </r>
  <r>
    <x v="877"/>
    <x v="18"/>
    <n v="1538"/>
    <n v="0.60199999999999998"/>
    <n v="0.52500000000000002"/>
    <n v="0.54500000000000004"/>
    <n v="9578.17"/>
    <n v="4"/>
    <x v="3"/>
    <x v="2"/>
    <x v="0"/>
  </r>
  <r>
    <x v="1411"/>
    <x v="0"/>
    <n v="325"/>
    <n v="0.75"/>
    <n v="0.73399999999999999"/>
    <n v="0.67600000000000005"/>
    <n v="13450.24"/>
    <n v="4"/>
    <x v="0"/>
    <x v="1"/>
    <x v="0"/>
  </r>
  <r>
    <x v="1412"/>
    <x v="14"/>
    <n v="369"/>
    <n v="0.78"/>
    <n v="0.76800000000000002"/>
    <n v="0.70699999999999996"/>
    <n v="24768.34"/>
    <n v="6"/>
    <x v="2"/>
    <x v="1"/>
    <x v="0"/>
  </r>
  <r>
    <x v="1413"/>
    <x v="4"/>
    <n v="748"/>
    <n v="0.64400000000000002"/>
    <n v="0.63500000000000001"/>
    <n v="0.51100000000000001"/>
    <n v="12462.29"/>
    <n v="17"/>
    <x v="0"/>
    <x v="2"/>
    <x v="0"/>
  </r>
  <r>
    <x v="1414"/>
    <x v="0"/>
    <n v="147"/>
    <n v="0.71"/>
    <n v="0.69899999999999995"/>
    <n v="0.64700000000000002"/>
    <n v="21651.45"/>
    <n v="2"/>
    <x v="0"/>
    <x v="1"/>
    <x v="0"/>
  </r>
  <r>
    <x v="1415"/>
    <x v="21"/>
    <n v="989"/>
    <n v="0.60399999999999998"/>
    <n v="0.58099999999999996"/>
    <n v="0.49199999999999999"/>
    <n v="10818.39"/>
    <n v="3"/>
    <x v="3"/>
    <x v="2"/>
    <x v="0"/>
  </r>
  <r>
    <x v="1416"/>
    <x v="6"/>
    <n v="301"/>
    <n v="0.71"/>
    <n v="0.69099999999999995"/>
    <n v="0.65500000000000003"/>
    <n v="23746.19"/>
    <n v="3"/>
    <x v="2"/>
    <x v="1"/>
    <x v="0"/>
  </r>
  <r>
    <x v="1417"/>
    <x v="10"/>
    <n v="261"/>
    <n v="0.68"/>
    <n v="0.65700000000000003"/>
    <n v="0.58899999999999997"/>
    <n v="14062.55"/>
    <n v="9"/>
    <x v="1"/>
    <x v="2"/>
    <x v="0"/>
  </r>
  <r>
    <x v="1418"/>
    <x v="4"/>
    <n v="1481"/>
    <n v="0.752"/>
    <n v="0.70599999999999996"/>
    <n v="0.69499999999999995"/>
    <n v="46355.79"/>
    <n v="35"/>
    <x v="0"/>
    <x v="1"/>
    <x v="0"/>
  </r>
  <r>
    <x v="1419"/>
    <x v="8"/>
    <n v="333"/>
    <n v="0.67200000000000004"/>
    <n v="0.67700000000000005"/>
    <n v="0.55500000000000005"/>
    <n v="37331.31"/>
    <n v="6"/>
    <x v="1"/>
    <x v="2"/>
    <x v="0"/>
  </r>
  <r>
    <x v="1420"/>
    <x v="4"/>
    <n v="1636"/>
    <n v="0.73"/>
    <n v="0.70599999999999996"/>
    <n v="0.64300000000000002"/>
    <n v="25413.31"/>
    <n v="9"/>
    <x v="0"/>
    <x v="1"/>
    <x v="0"/>
  </r>
  <r>
    <x v="1421"/>
    <x v="6"/>
    <n v="147"/>
    <n v="0.66"/>
    <n v="0.65100000000000002"/>
    <n v="0.54300000000000004"/>
    <n v="21640.89"/>
    <n v="2"/>
    <x v="2"/>
    <x v="2"/>
    <x v="0"/>
  </r>
  <r>
    <x v="1422"/>
    <x v="18"/>
    <n v="1296"/>
    <n v="0.59"/>
    <n v="0.53900000000000003"/>
    <n v="0.50600000000000001"/>
    <n v="6487.05"/>
    <n v="28"/>
    <x v="3"/>
    <x v="2"/>
    <x v="1"/>
  </r>
  <r>
    <x v="1423"/>
    <x v="9"/>
    <n v="1146"/>
    <n v="0.57999999999999996"/>
    <n v="0.54900000000000004"/>
    <n v="0.48899999999999999"/>
    <n v="7023.81"/>
    <n v="43"/>
    <x v="3"/>
    <x v="2"/>
    <x v="1"/>
  </r>
  <r>
    <x v="1424"/>
    <x v="9"/>
    <n v="1434"/>
    <n v="0.68200000000000005"/>
    <n v="0.63300000000000001"/>
    <n v="0.623"/>
    <n v="15842.69"/>
    <n v="46"/>
    <x v="3"/>
    <x v="2"/>
    <x v="0"/>
  </r>
  <r>
    <x v="1425"/>
    <x v="0"/>
    <n v="239"/>
    <n v="0.73199999999999998"/>
    <n v="0.68100000000000005"/>
    <n v="0.68400000000000005"/>
    <n v="17357.2"/>
    <n v="6"/>
    <x v="0"/>
    <x v="1"/>
    <x v="0"/>
  </r>
  <r>
    <x v="1426"/>
    <x v="4"/>
    <n v="322"/>
    <n v="0.69"/>
    <n v="0.69699999999999995"/>
    <n v="0.55600000000000005"/>
    <n v="20934.29"/>
    <n v="4"/>
    <x v="0"/>
    <x v="2"/>
    <x v="0"/>
  </r>
  <r>
    <x v="1427"/>
    <x v="7"/>
    <n v="478"/>
    <n v="0.59899999999999998"/>
    <n v="0.58299999999999996"/>
    <n v="0.47399999999999998"/>
    <n v="7744.27"/>
    <n v="0"/>
    <x v="3"/>
    <x v="2"/>
    <x v="1"/>
  </r>
  <r>
    <x v="1428"/>
    <x v="13"/>
    <n v="406"/>
    <n v="0.72099999999999997"/>
    <n v="0.70499999999999996"/>
    <n v="0.64800000000000002"/>
    <n v="17352.400000000001"/>
    <n v="9"/>
    <x v="1"/>
    <x v="1"/>
    <x v="0"/>
  </r>
  <r>
    <x v="1429"/>
    <x v="0"/>
    <n v="84"/>
    <n v="0.72599999999999998"/>
    <n v="0.70299999999999996"/>
    <n v="0.64300000000000002"/>
    <n v="13224.34"/>
    <n v="1"/>
    <x v="0"/>
    <x v="1"/>
    <x v="0"/>
  </r>
  <r>
    <x v="1430"/>
    <x v="6"/>
    <n v="749"/>
    <n v="0.72299999999999998"/>
    <n v="0.71399999999999997"/>
    <n v="0.65300000000000002"/>
    <n v="28680.06"/>
    <n v="37"/>
    <x v="2"/>
    <x v="1"/>
    <x v="0"/>
  </r>
  <r>
    <x v="1431"/>
    <x v="11"/>
    <n v="1426"/>
    <n v="0.56299999999999994"/>
    <n v="0.54600000000000004"/>
    <n v="0.42099999999999999"/>
    <n v="23736.94"/>
    <n v="0"/>
    <x v="4"/>
    <x v="2"/>
    <x v="1"/>
  </r>
  <r>
    <x v="1432"/>
    <x v="3"/>
    <n v="1181"/>
    <n v="0.71799999999999997"/>
    <n v="0.71599999999999997"/>
    <n v="0.60599999999999998"/>
    <n v="44796.14"/>
    <n v="15"/>
    <x v="2"/>
    <x v="1"/>
    <x v="0"/>
  </r>
  <r>
    <x v="1433"/>
    <x v="13"/>
    <n v="838"/>
    <n v="0.71"/>
    <n v="0.71899999999999997"/>
    <n v="0.621"/>
    <n v="21019.15"/>
    <n v="9"/>
    <x v="1"/>
    <x v="1"/>
    <x v="0"/>
  </r>
  <r>
    <x v="1434"/>
    <x v="17"/>
    <n v="3428"/>
    <n v="0.748"/>
    <n v="0.78200000000000003"/>
    <n v="0.65100000000000002"/>
    <n v="37217.379999999997"/>
    <n v="32"/>
    <x v="3"/>
    <x v="1"/>
    <x v="0"/>
  </r>
  <r>
    <x v="1435"/>
    <x v="4"/>
    <n v="856"/>
    <n v="0.69799999999999995"/>
    <n v="0.72"/>
    <n v="0.55600000000000005"/>
    <n v="18250.419999999998"/>
    <n v="15"/>
    <x v="0"/>
    <x v="2"/>
    <x v="0"/>
  </r>
  <r>
    <x v="1436"/>
    <x v="4"/>
    <n v="753"/>
    <n v="0.74099999999999999"/>
    <n v="0.73499999999999999"/>
    <n v="0.63600000000000001"/>
    <n v="24268.14"/>
    <n v="14"/>
    <x v="0"/>
    <x v="1"/>
    <x v="0"/>
  </r>
  <r>
    <x v="1437"/>
    <x v="9"/>
    <n v="2847"/>
    <n v="0.64200000000000002"/>
    <n v="0.59199999999999997"/>
    <n v="0.56699999999999995"/>
    <n v="11193.37"/>
    <n v="102"/>
    <x v="3"/>
    <x v="2"/>
    <x v="0"/>
  </r>
  <r>
    <x v="1438"/>
    <x v="7"/>
    <n v="396"/>
    <n v="0.6"/>
    <n v="0.54500000000000004"/>
    <n v="0.49099999999999999"/>
    <n v="8220.4599999999991"/>
    <n v="1"/>
    <x v="3"/>
    <x v="2"/>
    <x v="0"/>
  </r>
  <r>
    <x v="1439"/>
    <x v="7"/>
    <n v="1154"/>
    <n v="0.61299999999999999"/>
    <n v="0.61499999999999999"/>
    <n v="0.49099999999999999"/>
    <n v="8196.42"/>
    <n v="33"/>
    <x v="3"/>
    <x v="2"/>
    <x v="0"/>
  </r>
  <r>
    <x v="1440"/>
    <x v="0"/>
    <n v="205"/>
    <n v="0.76"/>
    <n v="0.73199999999999998"/>
    <n v="0.71799999999999997"/>
    <n v="17950.689999999999"/>
    <n v="4"/>
    <x v="0"/>
    <x v="1"/>
    <x v="0"/>
  </r>
  <r>
    <x v="1441"/>
    <x v="6"/>
    <n v="609"/>
    <n v="0.70099999999999996"/>
    <n v="0.68400000000000005"/>
    <n v="0.61099999999999999"/>
    <n v="15788.95"/>
    <n v="8"/>
    <x v="2"/>
    <x v="1"/>
    <x v="0"/>
  </r>
  <r>
    <x v="1442"/>
    <x v="15"/>
    <n v="336"/>
    <n v="0.73"/>
    <n v="0.70899999999999996"/>
    <n v="0.65800000000000003"/>
    <n v="20787.84"/>
    <n v="11"/>
    <x v="0"/>
    <x v="1"/>
    <x v="0"/>
  </r>
  <r>
    <x v="1443"/>
    <x v="6"/>
    <n v="718"/>
    <n v="0.7"/>
    <n v="0.70799999999999996"/>
    <n v="0.58799999999999997"/>
    <n v="23247.54"/>
    <n v="19"/>
    <x v="2"/>
    <x v="1"/>
    <x v="0"/>
  </r>
  <r>
    <x v="1444"/>
    <x v="9"/>
    <n v="638"/>
    <n v="0.63200000000000001"/>
    <n v="0.56100000000000005"/>
    <n v="0.59199999999999997"/>
    <n v="8098.53"/>
    <n v="3"/>
    <x v="3"/>
    <x v="2"/>
    <x v="0"/>
  </r>
  <r>
    <x v="1445"/>
    <x v="14"/>
    <n v="971"/>
    <n v="0.68700000000000006"/>
    <n v="0.70499999999999996"/>
    <n v="0.56200000000000006"/>
    <n v="33314.980000000003"/>
    <n v="34"/>
    <x v="2"/>
    <x v="2"/>
    <x v="0"/>
  </r>
  <r>
    <x v="1446"/>
    <x v="7"/>
    <n v="1417"/>
    <n v="0.58799999999999997"/>
    <n v="0.55400000000000005"/>
    <n v="0.47799999999999998"/>
    <n v="8150.34"/>
    <n v="30"/>
    <x v="3"/>
    <x v="2"/>
    <x v="1"/>
  </r>
  <r>
    <x v="1447"/>
    <x v="12"/>
    <n v="1051"/>
    <n v="0.63600000000000001"/>
    <n v="0.59199999999999997"/>
    <n v="0.53600000000000003"/>
    <n v="33717.21"/>
    <n v="15"/>
    <x v="4"/>
    <x v="2"/>
    <x v="0"/>
  </r>
  <r>
    <x v="1448"/>
    <x v="6"/>
    <n v="423"/>
    <n v="0.68"/>
    <n v="0.69699999999999995"/>
    <n v="0.55500000000000005"/>
    <n v="19401.11"/>
    <n v="9"/>
    <x v="2"/>
    <x v="2"/>
    <x v="0"/>
  </r>
  <r>
    <x v="1449"/>
    <x v="20"/>
    <n v="1019"/>
    <n v="0.67"/>
    <n v="0.61399999999999999"/>
    <n v="0.61899999999999999"/>
    <n v="12462.39"/>
    <n v="7"/>
    <x v="4"/>
    <x v="2"/>
    <x v="0"/>
  </r>
  <r>
    <x v="1450"/>
    <x v="14"/>
    <n v="115"/>
    <n v="0.75900000000000001"/>
    <n v="0.74299999999999999"/>
    <n v="0.69499999999999995"/>
    <n v="27449.07"/>
    <n v="5"/>
    <x v="2"/>
    <x v="1"/>
    <x v="0"/>
  </r>
  <r>
    <x v="1451"/>
    <x v="1"/>
    <n v="288"/>
    <n v="0.67"/>
    <n v="0.64900000000000002"/>
    <n v="0.57499999999999996"/>
    <n v="18261.169999999998"/>
    <n v="11"/>
    <x v="0"/>
    <x v="2"/>
    <x v="0"/>
  </r>
  <r>
    <x v="1452"/>
    <x v="6"/>
    <n v="616"/>
    <n v="0.69599999999999995"/>
    <n v="0.67900000000000005"/>
    <n v="0.58699999999999997"/>
    <n v="18476.66"/>
    <n v="11"/>
    <x v="2"/>
    <x v="2"/>
    <x v="0"/>
  </r>
  <r>
    <x v="1453"/>
    <x v="7"/>
    <n v="1387"/>
    <n v="0.625"/>
    <n v="0.61599999999999999"/>
    <n v="0.49199999999999999"/>
    <n v="8892.67"/>
    <n v="16"/>
    <x v="3"/>
    <x v="2"/>
    <x v="0"/>
  </r>
  <r>
    <x v="1454"/>
    <x v="1"/>
    <n v="280"/>
    <n v="0.70299999999999996"/>
    <n v="0.68700000000000006"/>
    <n v="0.63100000000000001"/>
    <n v="28428.33"/>
    <n v="4"/>
    <x v="0"/>
    <x v="1"/>
    <x v="0"/>
  </r>
  <r>
    <x v="1455"/>
    <x v="18"/>
    <n v="2268"/>
    <n v="0.61599999999999999"/>
    <n v="0.627"/>
    <n v="0.51500000000000001"/>
    <n v="7493.54"/>
    <n v="3"/>
    <x v="3"/>
    <x v="2"/>
    <x v="0"/>
  </r>
  <r>
    <x v="1456"/>
    <x v="22"/>
    <n v="1327"/>
    <n v="0.66"/>
    <n v="0.629"/>
    <n v="0.56599999999999995"/>
    <n v="11433.99"/>
    <n v="13"/>
    <x v="3"/>
    <x v="2"/>
    <x v="0"/>
  </r>
  <r>
    <x v="1457"/>
    <x v="15"/>
    <n v="1180"/>
    <n v="0.70299999999999996"/>
    <n v="0.69099999999999995"/>
    <n v="0.59499999999999997"/>
    <n v="18334.27"/>
    <n v="17"/>
    <x v="0"/>
    <x v="1"/>
    <x v="0"/>
  </r>
  <r>
    <x v="1458"/>
    <x v="0"/>
    <n v="205"/>
    <n v="0.74"/>
    <n v="0.72299999999999998"/>
    <n v="0.65600000000000003"/>
    <n v="22763.73"/>
    <n v="3"/>
    <x v="0"/>
    <x v="1"/>
    <x v="0"/>
  </r>
  <r>
    <x v="1459"/>
    <x v="10"/>
    <n v="538"/>
    <n v="0.70299999999999996"/>
    <n v="0.67800000000000005"/>
    <n v="0.62"/>
    <n v="14700.31"/>
    <n v="10"/>
    <x v="1"/>
    <x v="1"/>
    <x v="0"/>
  </r>
  <r>
    <x v="1460"/>
    <x v="10"/>
    <n v="1035"/>
    <n v="0.70099999999999996"/>
    <n v="0.71099999999999997"/>
    <n v="0.58799999999999997"/>
    <n v="44237.45"/>
    <n v="22"/>
    <x v="1"/>
    <x v="1"/>
    <x v="0"/>
  </r>
  <r>
    <x v="1461"/>
    <x v="4"/>
    <n v="500"/>
    <n v="0.64400000000000002"/>
    <n v="0.63200000000000001"/>
    <n v="0.51800000000000002"/>
    <n v="9833.7800000000007"/>
    <n v="7"/>
    <x v="0"/>
    <x v="2"/>
    <x v="0"/>
  </r>
  <r>
    <x v="1462"/>
    <x v="6"/>
    <n v="670"/>
    <n v="0.72499999999999998"/>
    <n v="0.71499999999999997"/>
    <n v="0.64200000000000002"/>
    <n v="43049.9"/>
    <n v="17"/>
    <x v="2"/>
    <x v="1"/>
    <x v="0"/>
  </r>
  <r>
    <x v="1463"/>
    <x v="9"/>
    <n v="2649"/>
    <n v="0.62"/>
    <n v="0.56499999999999995"/>
    <n v="0.57799999999999996"/>
    <n v="9763.2900000000009"/>
    <n v="14"/>
    <x v="3"/>
    <x v="2"/>
    <x v="0"/>
  </r>
  <r>
    <x v="1464"/>
    <x v="1"/>
    <n v="1511"/>
    <n v="0.65400000000000003"/>
    <n v="0.64400000000000002"/>
    <n v="0.54800000000000004"/>
    <n v="17195.21"/>
    <n v="24"/>
    <x v="0"/>
    <x v="2"/>
    <x v="0"/>
  </r>
  <r>
    <x v="1465"/>
    <x v="6"/>
    <n v="170"/>
    <n v="0.745"/>
    <n v="0.73899999999999999"/>
    <n v="0.65600000000000003"/>
    <n v="30942.98"/>
    <n v="3"/>
    <x v="2"/>
    <x v="1"/>
    <x v="0"/>
  </r>
  <r>
    <x v="1466"/>
    <x v="0"/>
    <n v="182"/>
    <n v="0.72099999999999997"/>
    <n v="0.69799999999999995"/>
    <n v="0.65500000000000003"/>
    <n v="13460.71"/>
    <n v="3"/>
    <x v="0"/>
    <x v="1"/>
    <x v="0"/>
  </r>
  <r>
    <x v="1467"/>
    <x v="11"/>
    <n v="2322"/>
    <n v="0.60499999999999998"/>
    <n v="0.621"/>
    <n v="0.45100000000000001"/>
    <n v="9430.8700000000008"/>
    <n v="13"/>
    <x v="4"/>
    <x v="2"/>
    <x v="0"/>
  </r>
  <r>
    <x v="1468"/>
    <x v="6"/>
    <n v="870"/>
    <n v="0.68700000000000006"/>
    <n v="0.69199999999999995"/>
    <n v="0.59399999999999997"/>
    <n v="24319.16"/>
    <n v="24"/>
    <x v="2"/>
    <x v="2"/>
    <x v="0"/>
  </r>
  <r>
    <x v="1469"/>
    <x v="7"/>
    <n v="163"/>
    <n v="0.56999999999999995"/>
    <n v="0.55200000000000005"/>
    <n v="0.44500000000000001"/>
    <n v="6197.97"/>
    <n v="20"/>
    <x v="3"/>
    <x v="2"/>
    <x v="1"/>
  </r>
  <r>
    <x v="1470"/>
    <x v="10"/>
    <n v="3889"/>
    <n v="0.72"/>
    <n v="0.70599999999999996"/>
    <n v="0.64100000000000001"/>
    <n v="10694.22"/>
    <n v="24"/>
    <x v="1"/>
    <x v="1"/>
    <x v="0"/>
  </r>
  <r>
    <x v="1471"/>
    <x v="13"/>
    <n v="469"/>
    <n v="0.70299999999999996"/>
    <n v="0.71499999999999997"/>
    <n v="0.59599999999999997"/>
    <n v="28810.57"/>
    <n v="17"/>
    <x v="1"/>
    <x v="1"/>
    <x v="0"/>
  </r>
  <r>
    <x v="1472"/>
    <x v="0"/>
    <n v="180"/>
    <n v="0.76"/>
    <n v="0.71399999999999997"/>
    <n v="0.73299999999999998"/>
    <n v="12159.98"/>
    <n v="1"/>
    <x v="0"/>
    <x v="1"/>
    <x v="0"/>
  </r>
  <r>
    <x v="1473"/>
    <x v="15"/>
    <n v="1520"/>
    <n v="0.68"/>
    <n v="0.67300000000000004"/>
    <n v="0.57999999999999996"/>
    <n v="18814.93"/>
    <n v="30"/>
    <x v="0"/>
    <x v="2"/>
    <x v="0"/>
  </r>
  <r>
    <x v="1474"/>
    <x v="0"/>
    <n v="137"/>
    <n v="0.74"/>
    <n v="0.71299999999999997"/>
    <n v="0.69"/>
    <n v="23947.27"/>
    <n v="4"/>
    <x v="0"/>
    <x v="1"/>
    <x v="0"/>
  </r>
  <r>
    <x v="1475"/>
    <x v="12"/>
    <n v="1188"/>
    <n v="0.51500000000000001"/>
    <n v="0.54100000000000004"/>
    <n v="0.33800000000000002"/>
    <n v="11447.76"/>
    <n v="2"/>
    <x v="4"/>
    <x v="3"/>
    <x v="1"/>
  </r>
  <r>
    <x v="1476"/>
    <x v="14"/>
    <n v="412"/>
    <n v="0.69"/>
    <n v="0.72199999999999998"/>
    <n v="0.56200000000000006"/>
    <n v="23243.66"/>
    <n v="12"/>
    <x v="2"/>
    <x v="2"/>
    <x v="0"/>
  </r>
  <r>
    <x v="1477"/>
    <x v="4"/>
    <n v="360"/>
    <n v="0.68"/>
    <n v="0.622"/>
    <n v="0.60899999999999999"/>
    <n v="11423.92"/>
    <n v="6"/>
    <x v="0"/>
    <x v="2"/>
    <x v="0"/>
  </r>
  <r>
    <x v="1478"/>
    <x v="0"/>
    <n v="214"/>
    <n v="0.72299999999999998"/>
    <n v="0.72699999999999998"/>
    <n v="0.63500000000000001"/>
    <n v="12848.93"/>
    <n v="1"/>
    <x v="0"/>
    <x v="1"/>
    <x v="0"/>
  </r>
  <r>
    <x v="1479"/>
    <x v="14"/>
    <n v="904"/>
    <n v="0.74"/>
    <n v="0.71299999999999997"/>
    <n v="0.68100000000000005"/>
    <n v="34900.89"/>
    <n v="10"/>
    <x v="2"/>
    <x v="1"/>
    <x v="0"/>
  </r>
  <r>
    <x v="1480"/>
    <x v="13"/>
    <n v="992"/>
    <n v="0.67"/>
    <n v="0.71399999999999997"/>
    <n v="0.50800000000000001"/>
    <n v="29857.75"/>
    <n v="8"/>
    <x v="1"/>
    <x v="2"/>
    <x v="0"/>
  </r>
  <r>
    <x v="1481"/>
    <x v="3"/>
    <n v="797"/>
    <n v="0.76800000000000002"/>
    <n v="0.745"/>
    <n v="0.71"/>
    <n v="28200.01"/>
    <n v="33"/>
    <x v="2"/>
    <x v="1"/>
    <x v="0"/>
  </r>
  <r>
    <x v="1482"/>
    <x v="4"/>
    <n v="375"/>
    <n v="0.58799999999999997"/>
    <n v="0.59199999999999997"/>
    <n v="0.42299999999999999"/>
    <n v="10601.65"/>
    <n v="7"/>
    <x v="0"/>
    <x v="2"/>
    <x v="1"/>
  </r>
  <r>
    <x v="1483"/>
    <x v="11"/>
    <n v="1729"/>
    <n v="0.55000000000000004"/>
    <n v="0.53400000000000003"/>
    <n v="0.41599999999999998"/>
    <n v="9371.4599999999991"/>
    <n v="6"/>
    <x v="4"/>
    <x v="2"/>
    <x v="1"/>
  </r>
  <r>
    <x v="1484"/>
    <x v="3"/>
    <n v="1756"/>
    <n v="0.7"/>
    <n v="0.70499999999999996"/>
    <n v="0.57599999999999996"/>
    <n v="21192.99"/>
    <n v="30"/>
    <x v="2"/>
    <x v="1"/>
    <x v="0"/>
  </r>
  <r>
    <x v="1485"/>
    <x v="4"/>
    <n v="558"/>
    <n v="0.71499999999999997"/>
    <n v="0.68300000000000005"/>
    <n v="0.623"/>
    <n v="19242.18"/>
    <n v="21"/>
    <x v="0"/>
    <x v="1"/>
    <x v="0"/>
  </r>
  <r>
    <x v="1486"/>
    <x v="4"/>
    <n v="370"/>
    <n v="0.67700000000000005"/>
    <n v="0.65500000000000003"/>
    <n v="0.56899999999999995"/>
    <n v="15407.7"/>
    <n v="4"/>
    <x v="0"/>
    <x v="2"/>
    <x v="0"/>
  </r>
  <r>
    <x v="1487"/>
    <x v="6"/>
    <n v="693"/>
    <n v="0.66700000000000004"/>
    <n v="0.64500000000000002"/>
    <n v="0.55600000000000005"/>
    <n v="17642.5"/>
    <n v="18"/>
    <x v="2"/>
    <x v="2"/>
    <x v="0"/>
  </r>
  <r>
    <x v="1488"/>
    <x v="8"/>
    <n v="909"/>
    <n v="0.69299999999999995"/>
    <n v="0.73499999999999999"/>
    <n v="0.54900000000000004"/>
    <n v="50430.17"/>
    <n v="18"/>
    <x v="1"/>
    <x v="2"/>
    <x v="0"/>
  </r>
  <r>
    <x v="1489"/>
    <x v="13"/>
    <n v="463"/>
    <n v="0.66"/>
    <n v="0.65100000000000002"/>
    <n v="0.52100000000000002"/>
    <n v="22658.51"/>
    <n v="12"/>
    <x v="1"/>
    <x v="2"/>
    <x v="0"/>
  </r>
  <r>
    <x v="1490"/>
    <x v="9"/>
    <n v="875"/>
    <n v="0.57999999999999996"/>
    <n v="0.52600000000000002"/>
    <n v="0.47599999999999998"/>
    <n v="7577.29"/>
    <n v="6"/>
    <x v="3"/>
    <x v="2"/>
    <x v="1"/>
  </r>
  <r>
    <x v="1491"/>
    <x v="14"/>
    <n v="913"/>
    <n v="0.78"/>
    <n v="0.75800000000000001"/>
    <n v="0.70799999999999996"/>
    <n v="38832.949999999997"/>
    <n v="35"/>
    <x v="2"/>
    <x v="1"/>
    <x v="0"/>
  </r>
  <r>
    <x v="1492"/>
    <x v="14"/>
    <n v="364"/>
    <n v="0.72499999999999998"/>
    <n v="0.72699999999999998"/>
    <n v="0.63300000000000001"/>
    <n v="21655.48"/>
    <n v="14"/>
    <x v="2"/>
    <x v="1"/>
    <x v="0"/>
  </r>
  <r>
    <x v="1493"/>
    <x v="11"/>
    <n v="2119"/>
    <n v="0.53100000000000003"/>
    <n v="0.53800000000000003"/>
    <n v="0.374"/>
    <n v="9841.76"/>
    <n v="5"/>
    <x v="4"/>
    <x v="3"/>
    <x v="1"/>
  </r>
  <r>
    <x v="1494"/>
    <x v="0"/>
    <n v="220"/>
    <n v="0.71"/>
    <n v="0.68899999999999995"/>
    <n v="0.64700000000000002"/>
    <n v="54670.46"/>
    <n v="3"/>
    <x v="0"/>
    <x v="1"/>
    <x v="0"/>
  </r>
  <r>
    <x v="1495"/>
    <x v="7"/>
    <n v="378"/>
    <n v="0.59"/>
    <n v="0.57299999999999995"/>
    <n v="0.47899999999999998"/>
    <n v="7474.43"/>
    <n v="1"/>
    <x v="3"/>
    <x v="2"/>
    <x v="1"/>
  </r>
  <r>
    <x v="1496"/>
    <x v="7"/>
    <n v="179"/>
    <n v="0.6"/>
    <n v="0.55200000000000005"/>
    <n v="0.503"/>
    <n v="6183.93"/>
    <n v="0"/>
    <x v="3"/>
    <x v="2"/>
    <x v="0"/>
  </r>
  <r>
    <x v="1497"/>
    <x v="4"/>
    <n v="758"/>
    <n v="0.69299999999999995"/>
    <n v="0.67"/>
    <n v="0.58599999999999997"/>
    <n v="10962.01"/>
    <n v="7"/>
    <x v="0"/>
    <x v="2"/>
    <x v="0"/>
  </r>
  <r>
    <x v="1498"/>
    <x v="9"/>
    <n v="821"/>
    <n v="0.61499999999999999"/>
    <n v="0.55000000000000004"/>
    <n v="0.55600000000000005"/>
    <n v="7289.25"/>
    <n v="1"/>
    <x v="3"/>
    <x v="2"/>
    <x v="0"/>
  </r>
  <r>
    <x v="1499"/>
    <x v="9"/>
    <n v="4102"/>
    <n v="0.67500000000000004"/>
    <n v="0.60499999999999998"/>
    <n v="0.65200000000000002"/>
    <n v="11514.38"/>
    <n v="47"/>
    <x v="3"/>
    <x v="2"/>
    <x v="0"/>
  </r>
  <r>
    <x v="1500"/>
    <x v="0"/>
    <n v="456"/>
    <n v="0.75"/>
    <n v="0.70299999999999996"/>
    <n v="0.69199999999999995"/>
    <n v="22252.66"/>
    <n v="15"/>
    <x v="0"/>
    <x v="1"/>
    <x v="0"/>
  </r>
  <r>
    <x v="1501"/>
    <x v="7"/>
    <n v="356"/>
    <n v="0.63400000000000001"/>
    <n v="0.60199999999999998"/>
    <n v="0.51600000000000001"/>
    <n v="14791.37"/>
    <n v="1"/>
    <x v="3"/>
    <x v="2"/>
    <x v="0"/>
  </r>
  <r>
    <x v="1502"/>
    <x v="10"/>
    <n v="1546"/>
    <n v="0.65"/>
    <n v="0.67"/>
    <n v="0.51500000000000001"/>
    <n v="15678.25"/>
    <n v="7"/>
    <x v="1"/>
    <x v="2"/>
    <x v="0"/>
  </r>
  <r>
    <x v="1503"/>
    <x v="8"/>
    <n v="920"/>
    <n v="0.69"/>
    <n v="0.68700000000000006"/>
    <n v="0.56699999999999995"/>
    <n v="28116.37"/>
    <n v="6"/>
    <x v="1"/>
    <x v="2"/>
    <x v="0"/>
  </r>
  <r>
    <x v="1504"/>
    <x v="4"/>
    <n v="733"/>
    <n v="0.66"/>
    <n v="0.65"/>
    <n v="0.52"/>
    <n v="10244.459999999999"/>
    <n v="15"/>
    <x v="0"/>
    <x v="2"/>
    <x v="0"/>
  </r>
  <r>
    <x v="1505"/>
    <x v="22"/>
    <n v="1503"/>
    <n v="0.59499999999999997"/>
    <n v="0.55800000000000005"/>
    <n v="0.48499999999999999"/>
    <n v="7518.49"/>
    <n v="16"/>
    <x v="3"/>
    <x v="2"/>
    <x v="1"/>
  </r>
  <r>
    <x v="1506"/>
    <x v="7"/>
    <n v="582"/>
    <n v="0.58599999999999997"/>
    <n v="0.56100000000000005"/>
    <n v="0.46200000000000002"/>
    <n v="6753.27"/>
    <n v="4"/>
    <x v="3"/>
    <x v="2"/>
    <x v="1"/>
  </r>
  <r>
    <x v="1507"/>
    <x v="7"/>
    <n v="140"/>
    <n v="0.55000000000000004"/>
    <n v="0.50600000000000001"/>
    <n v="0.42399999999999999"/>
    <n v="5067.74"/>
    <n v="2"/>
    <x v="3"/>
    <x v="2"/>
    <x v="1"/>
  </r>
  <r>
    <x v="1508"/>
    <x v="4"/>
    <n v="607"/>
    <n v="0.74"/>
    <n v="0.72599999999999998"/>
    <n v="0.66700000000000004"/>
    <n v="16009.35"/>
    <n v="16"/>
    <x v="0"/>
    <x v="1"/>
    <x v="0"/>
  </r>
  <r>
    <x v="1509"/>
    <x v="1"/>
    <n v="283"/>
    <n v="0.66700000000000004"/>
    <n v="0.66800000000000004"/>
    <n v="0.54700000000000004"/>
    <n v="18295.189999999999"/>
    <n v="1"/>
    <x v="0"/>
    <x v="2"/>
    <x v="0"/>
  </r>
  <r>
    <x v="1510"/>
    <x v="10"/>
    <n v="477"/>
    <n v="0.71"/>
    <n v="0.71"/>
    <n v="0.622"/>
    <n v="27534.21"/>
    <n v="11"/>
    <x v="1"/>
    <x v="1"/>
    <x v="0"/>
  </r>
  <r>
    <x v="1511"/>
    <x v="4"/>
    <n v="622"/>
    <n v="0.61499999999999999"/>
    <n v="0.58299999999999996"/>
    <n v="0.49299999999999999"/>
    <n v="8051.18"/>
    <n v="8"/>
    <x v="0"/>
    <x v="2"/>
    <x v="0"/>
  </r>
  <r>
    <x v="1512"/>
    <x v="1"/>
    <n v="660"/>
    <n v="0.67500000000000004"/>
    <n v="0.68200000000000005"/>
    <n v="0.56100000000000005"/>
    <n v="47111.47"/>
    <n v="8"/>
    <x v="0"/>
    <x v="2"/>
    <x v="0"/>
  </r>
  <r>
    <x v="1513"/>
    <x v="0"/>
    <n v="731"/>
    <n v="0.72699999999999998"/>
    <n v="0.71299999999999997"/>
    <n v="0.65"/>
    <n v="25058.43"/>
    <n v="11"/>
    <x v="0"/>
    <x v="1"/>
    <x v="0"/>
  </r>
  <r>
    <x v="1514"/>
    <x v="15"/>
    <n v="975"/>
    <n v="0.72099999999999997"/>
    <n v="0.70799999999999996"/>
    <n v="0.63"/>
    <n v="15145.44"/>
    <n v="38"/>
    <x v="0"/>
    <x v="1"/>
    <x v="0"/>
  </r>
  <r>
    <x v="1252"/>
    <x v="14"/>
    <n v="342"/>
    <n v="0.74"/>
    <n v="0.74199999999999999"/>
    <n v="0.63100000000000001"/>
    <n v="39153.11"/>
    <n v="13"/>
    <x v="2"/>
    <x v="1"/>
    <x v="0"/>
  </r>
  <r>
    <x v="1515"/>
    <x v="4"/>
    <n v="511"/>
    <n v="0.67"/>
    <n v="0.65700000000000003"/>
    <n v="0.53600000000000003"/>
    <n v="14678.61"/>
    <n v="8"/>
    <x v="0"/>
    <x v="2"/>
    <x v="0"/>
  </r>
  <r>
    <x v="1516"/>
    <x v="7"/>
    <n v="1332"/>
    <n v="0.63100000000000001"/>
    <n v="0.60499999999999998"/>
    <n v="0.55500000000000005"/>
    <n v="16272.83"/>
    <n v="23"/>
    <x v="3"/>
    <x v="2"/>
    <x v="0"/>
  </r>
  <r>
    <x v="1517"/>
    <x v="15"/>
    <n v="627"/>
    <n v="0.753"/>
    <n v="0.751"/>
    <n v="0.66300000000000003"/>
    <n v="20065.87"/>
    <n v="10"/>
    <x v="0"/>
    <x v="1"/>
    <x v="0"/>
  </r>
  <r>
    <x v="1518"/>
    <x v="13"/>
    <n v="611"/>
    <n v="0.69"/>
    <n v="0.69299999999999995"/>
    <n v="0.59499999999999997"/>
    <n v="19328.240000000002"/>
    <n v="10"/>
    <x v="1"/>
    <x v="2"/>
    <x v="0"/>
  </r>
  <r>
    <x v="1519"/>
    <x v="13"/>
    <n v="868"/>
    <n v="0.69799999999999995"/>
    <n v="0.69899999999999995"/>
    <n v="0.58499999999999996"/>
    <n v="19855.900000000001"/>
    <n v="11"/>
    <x v="1"/>
    <x v="2"/>
    <x v="0"/>
  </r>
  <r>
    <x v="1520"/>
    <x v="23"/>
    <n v="752"/>
    <n v="0.66400000000000003"/>
    <n v="0.67100000000000004"/>
    <n v="0.55000000000000004"/>
    <n v="17380.72"/>
    <n v="5"/>
    <x v="4"/>
    <x v="2"/>
    <x v="0"/>
  </r>
  <r>
    <x v="1521"/>
    <x v="6"/>
    <n v="370"/>
    <n v="0.71299999999999997"/>
    <n v="0.72399999999999998"/>
    <n v="0.61"/>
    <n v="28183.56"/>
    <n v="10"/>
    <x v="2"/>
    <x v="1"/>
    <x v="0"/>
  </r>
  <r>
    <x v="1522"/>
    <x v="8"/>
    <n v="1789"/>
    <n v="0.69299999999999995"/>
    <n v="0.68400000000000005"/>
    <n v="0.59499999999999997"/>
    <n v="35540"/>
    <n v="23"/>
    <x v="1"/>
    <x v="2"/>
    <x v="0"/>
  </r>
  <r>
    <x v="1523"/>
    <x v="3"/>
    <n v="582"/>
    <n v="0.746"/>
    <n v="0.747"/>
    <n v="0.65800000000000003"/>
    <n v="30200.99"/>
    <n v="30"/>
    <x v="2"/>
    <x v="1"/>
    <x v="0"/>
  </r>
  <r>
    <x v="1524"/>
    <x v="7"/>
    <n v="1501"/>
    <n v="0.55100000000000005"/>
    <n v="0.56299999999999994"/>
    <n v="0.38600000000000001"/>
    <n v="14575.54"/>
    <n v="42"/>
    <x v="3"/>
    <x v="2"/>
    <x v="1"/>
  </r>
  <r>
    <x v="1525"/>
    <x v="10"/>
    <n v="272"/>
    <n v="0.71799999999999997"/>
    <n v="0.69699999999999995"/>
    <n v="0.63800000000000001"/>
    <n v="14219.45"/>
    <n v="8"/>
    <x v="1"/>
    <x v="1"/>
    <x v="0"/>
  </r>
  <r>
    <x v="1526"/>
    <x v="6"/>
    <n v="320"/>
    <n v="0.72"/>
    <n v="0.69699999999999995"/>
    <n v="0.65600000000000003"/>
    <n v="19377.3"/>
    <n v="4"/>
    <x v="2"/>
    <x v="1"/>
    <x v="0"/>
  </r>
  <r>
    <x v="1527"/>
    <x v="14"/>
    <n v="541"/>
    <n v="0.75900000000000001"/>
    <n v="0.76400000000000001"/>
    <n v="0.65400000000000003"/>
    <n v="30609.65"/>
    <n v="12"/>
    <x v="2"/>
    <x v="1"/>
    <x v="0"/>
  </r>
  <r>
    <x v="1528"/>
    <x v="9"/>
    <n v="908"/>
    <n v="0.627"/>
    <n v="0.59199999999999997"/>
    <n v="0.55300000000000005"/>
    <n v="7345.96"/>
    <n v="6"/>
    <x v="3"/>
    <x v="2"/>
    <x v="0"/>
  </r>
  <r>
    <x v="1529"/>
    <x v="14"/>
    <n v="255"/>
    <n v="0.73099999999999998"/>
    <n v="0.753"/>
    <n v="0.625"/>
    <n v="27763.08"/>
    <n v="49"/>
    <x v="2"/>
    <x v="1"/>
    <x v="0"/>
  </r>
  <r>
    <x v="1530"/>
    <x v="0"/>
    <n v="422"/>
    <n v="0.754"/>
    <n v="0.72199999999999998"/>
    <n v="0.71499999999999997"/>
    <n v="11228.93"/>
    <n v="13"/>
    <x v="0"/>
    <x v="1"/>
    <x v="0"/>
  </r>
  <r>
    <x v="1531"/>
    <x v="18"/>
    <n v="1352"/>
    <n v="0.57399999999999995"/>
    <n v="0.53300000000000003"/>
    <n v="0.47599999999999998"/>
    <n v="6970.54"/>
    <n v="1"/>
    <x v="3"/>
    <x v="2"/>
    <x v="1"/>
  </r>
  <r>
    <x v="1532"/>
    <x v="18"/>
    <n v="1653"/>
    <n v="0.58799999999999997"/>
    <n v="0.50600000000000001"/>
    <n v="0.52200000000000002"/>
    <n v="5403.47"/>
    <n v="47"/>
    <x v="3"/>
    <x v="2"/>
    <x v="1"/>
  </r>
  <r>
    <x v="1533"/>
    <x v="8"/>
    <n v="397"/>
    <n v="0.67"/>
    <n v="0.65200000000000002"/>
    <n v="0.53800000000000003"/>
    <n v="54972.41"/>
    <n v="4"/>
    <x v="1"/>
    <x v="2"/>
    <x v="0"/>
  </r>
  <r>
    <x v="1534"/>
    <x v="12"/>
    <n v="7478"/>
    <n v="0.68"/>
    <n v="0.621"/>
    <n v="0.628"/>
    <n v="13781.36"/>
    <n v="28"/>
    <x v="4"/>
    <x v="2"/>
    <x v="0"/>
  </r>
  <r>
    <x v="862"/>
    <x v="6"/>
    <n v="641"/>
    <n v="0.71"/>
    <n v="0.69699999999999995"/>
    <n v="0.63900000000000001"/>
    <n v="36596.92"/>
    <n v="7"/>
    <x v="2"/>
    <x v="1"/>
    <x v="0"/>
  </r>
  <r>
    <x v="71"/>
    <x v="14"/>
    <n v="299"/>
    <n v="0.76900000000000002"/>
    <n v="0.76300000000000001"/>
    <n v="0.68799999999999994"/>
    <n v="26395.58"/>
    <n v="12"/>
    <x v="2"/>
    <x v="1"/>
    <x v="0"/>
  </r>
  <r>
    <x v="1535"/>
    <x v="4"/>
    <n v="656"/>
    <n v="0.66"/>
    <n v="0.65900000000000003"/>
    <n v="0.54100000000000004"/>
    <n v="15736.28"/>
    <n v="8"/>
    <x v="0"/>
    <x v="2"/>
    <x v="0"/>
  </r>
  <r>
    <x v="1536"/>
    <x v="3"/>
    <n v="705"/>
    <n v="0.67400000000000004"/>
    <n v="0.69899999999999995"/>
    <n v="0.52100000000000002"/>
    <n v="21711.46"/>
    <n v="19"/>
    <x v="2"/>
    <x v="2"/>
    <x v="0"/>
  </r>
  <r>
    <x v="1537"/>
    <x v="23"/>
    <n v="869"/>
    <n v="0.64"/>
    <n v="0.65700000000000003"/>
    <n v="0.52600000000000002"/>
    <n v="18732.169999999998"/>
    <n v="21"/>
    <x v="4"/>
    <x v="2"/>
    <x v="0"/>
  </r>
  <r>
    <x v="1538"/>
    <x v="4"/>
    <n v="534"/>
    <n v="0.63800000000000001"/>
    <n v="0.62"/>
    <n v="0.52"/>
    <n v="10971.27"/>
    <n v="8"/>
    <x v="0"/>
    <x v="2"/>
    <x v="0"/>
  </r>
  <r>
    <x v="1539"/>
    <x v="18"/>
    <n v="1026"/>
    <n v="0.51200000000000001"/>
    <n v="0.52500000000000002"/>
    <n v="0.36499999999999999"/>
    <n v="6929.19"/>
    <n v="34"/>
    <x v="3"/>
    <x v="3"/>
    <x v="1"/>
  </r>
  <r>
    <x v="1540"/>
    <x v="0"/>
    <n v="392"/>
    <n v="0.69"/>
    <n v="0.66600000000000004"/>
    <n v="0.61199999999999999"/>
    <n v="11853.79"/>
    <n v="6"/>
    <x v="0"/>
    <x v="2"/>
    <x v="0"/>
  </r>
  <r>
    <x v="1541"/>
    <x v="10"/>
    <n v="357"/>
    <n v="0.69799999999999995"/>
    <n v="0.70299999999999996"/>
    <n v="0.58199999999999996"/>
    <n v="48718.78"/>
    <n v="7"/>
    <x v="1"/>
    <x v="2"/>
    <x v="0"/>
  </r>
  <r>
    <x v="1542"/>
    <x v="1"/>
    <n v="409"/>
    <n v="0.65900000000000003"/>
    <n v="0.67700000000000005"/>
    <n v="0.53400000000000003"/>
    <n v="20979.33"/>
    <n v="14"/>
    <x v="0"/>
    <x v="2"/>
    <x v="0"/>
  </r>
  <r>
    <x v="1543"/>
    <x v="7"/>
    <n v="320"/>
    <n v="0.55500000000000005"/>
    <n v="0.54100000000000004"/>
    <n v="0.41799999999999998"/>
    <n v="9393.52"/>
    <n v="0"/>
    <x v="3"/>
    <x v="2"/>
    <x v="1"/>
  </r>
  <r>
    <x v="1544"/>
    <x v="4"/>
    <n v="696"/>
    <n v="0.66"/>
    <n v="0.64200000000000002"/>
    <n v="0.53500000000000003"/>
    <n v="11693.03"/>
    <n v="18"/>
    <x v="0"/>
    <x v="2"/>
    <x v="0"/>
  </r>
  <r>
    <x v="1545"/>
    <x v="0"/>
    <n v="248"/>
    <n v="0.7"/>
    <n v="0.68200000000000005"/>
    <n v="0.623"/>
    <n v="12438.45"/>
    <n v="1"/>
    <x v="0"/>
    <x v="1"/>
    <x v="0"/>
  </r>
  <r>
    <x v="1546"/>
    <x v="10"/>
    <n v="423"/>
    <n v="0.67200000000000004"/>
    <n v="0.68700000000000006"/>
    <n v="0.54700000000000004"/>
    <n v="72605.27"/>
    <n v="9"/>
    <x v="1"/>
    <x v="2"/>
    <x v="0"/>
  </r>
  <r>
    <x v="1547"/>
    <x v="4"/>
    <n v="924"/>
    <n v="0.624"/>
    <n v="0.624"/>
    <n v="0.47499999999999998"/>
    <n v="9780.6200000000008"/>
    <n v="10"/>
    <x v="0"/>
    <x v="2"/>
    <x v="0"/>
  </r>
  <r>
    <x v="1548"/>
    <x v="12"/>
    <n v="1808"/>
    <n v="0.59899999999999998"/>
    <n v="0.61499999999999999"/>
    <n v="0.45800000000000002"/>
    <n v="9737.44"/>
    <n v="41"/>
    <x v="4"/>
    <x v="2"/>
    <x v="1"/>
  </r>
  <r>
    <x v="1549"/>
    <x v="1"/>
    <n v="1032"/>
    <n v="0.71499999999999997"/>
    <n v="0.70899999999999996"/>
    <n v="0.64300000000000002"/>
    <n v="15248.92"/>
    <n v="23"/>
    <x v="0"/>
    <x v="1"/>
    <x v="0"/>
  </r>
  <r>
    <x v="1550"/>
    <x v="4"/>
    <n v="656"/>
    <n v="0.73299999999999998"/>
    <n v="0.71499999999999997"/>
    <n v="0.64900000000000002"/>
    <n v="20757.7"/>
    <n v="12"/>
    <x v="0"/>
    <x v="1"/>
    <x v="0"/>
  </r>
  <r>
    <x v="1551"/>
    <x v="7"/>
    <n v="566"/>
    <n v="0.6"/>
    <n v="0.58799999999999997"/>
    <n v="0.48199999999999998"/>
    <n v="6869.36"/>
    <n v="11"/>
    <x v="3"/>
    <x v="2"/>
    <x v="0"/>
  </r>
  <r>
    <x v="1552"/>
    <x v="20"/>
    <n v="301"/>
    <n v="0.67500000000000004"/>
    <n v="0.64200000000000002"/>
    <n v="0.60199999999999998"/>
    <n v="20759.38"/>
    <n v="7"/>
    <x v="4"/>
    <x v="2"/>
    <x v="0"/>
  </r>
  <r>
    <x v="1553"/>
    <x v="23"/>
    <n v="2521"/>
    <n v="0.65700000000000003"/>
    <n v="0.66300000000000003"/>
    <n v="0.51900000000000002"/>
    <n v="15732.01"/>
    <n v="12"/>
    <x v="4"/>
    <x v="2"/>
    <x v="0"/>
  </r>
  <r>
    <x v="1554"/>
    <x v="6"/>
    <n v="586"/>
    <n v="0.72199999999999998"/>
    <n v="0.72"/>
    <n v="0.63"/>
    <n v="33882.730000000003"/>
    <n v="24"/>
    <x v="2"/>
    <x v="1"/>
    <x v="0"/>
  </r>
  <r>
    <x v="1555"/>
    <x v="6"/>
    <n v="356"/>
    <n v="0.70599999999999996"/>
    <n v="0.71599999999999997"/>
    <n v="0.59"/>
    <n v="24529.14"/>
    <n v="10"/>
    <x v="2"/>
    <x v="1"/>
    <x v="0"/>
  </r>
  <r>
    <x v="1556"/>
    <x v="4"/>
    <n v="151"/>
    <n v="0.67"/>
    <n v="0.68300000000000005"/>
    <n v="0.54600000000000004"/>
    <n v="22730.79"/>
    <n v="2"/>
    <x v="0"/>
    <x v="2"/>
    <x v="0"/>
  </r>
  <r>
    <x v="1557"/>
    <x v="5"/>
    <n v="1854"/>
    <n v="0.52600000000000002"/>
    <n v="0.54600000000000004"/>
    <n v="0.38500000000000001"/>
    <n v="7317.75"/>
    <n v="10"/>
    <x v="3"/>
    <x v="3"/>
    <x v="1"/>
  </r>
  <r>
    <x v="1558"/>
    <x v="10"/>
    <n v="367"/>
    <n v="0.74199999999999999"/>
    <n v="0.70099999999999996"/>
    <n v="0.68200000000000005"/>
    <n v="77671.72"/>
    <n v="4"/>
    <x v="1"/>
    <x v="1"/>
    <x v="0"/>
  </r>
  <r>
    <x v="1559"/>
    <x v="6"/>
    <n v="498"/>
    <n v="0.746"/>
    <n v="0.752"/>
    <n v="0.66800000000000004"/>
    <n v="24572.7"/>
    <n v="11"/>
    <x v="2"/>
    <x v="1"/>
    <x v="0"/>
  </r>
  <r>
    <x v="659"/>
    <x v="17"/>
    <n v="1153"/>
    <n v="0.61499999999999999"/>
    <n v="0.60699999999999998"/>
    <n v="0.51700000000000002"/>
    <n v="10174.89"/>
    <n v="20"/>
    <x v="3"/>
    <x v="2"/>
    <x v="0"/>
  </r>
  <r>
    <x v="1560"/>
    <x v="4"/>
    <n v="822"/>
    <n v="0.64500000000000002"/>
    <n v="0.624"/>
    <n v="0.53100000000000003"/>
    <n v="11470.47"/>
    <n v="11"/>
    <x v="0"/>
    <x v="2"/>
    <x v="0"/>
  </r>
  <r>
    <x v="1561"/>
    <x v="18"/>
    <n v="1285"/>
    <n v="0.55000000000000004"/>
    <n v="0.51900000000000002"/>
    <n v="0.47199999999999998"/>
    <n v="4530.24"/>
    <n v="1"/>
    <x v="3"/>
    <x v="2"/>
    <x v="1"/>
  </r>
  <r>
    <x v="1562"/>
    <x v="10"/>
    <n v="382"/>
    <n v="0.71"/>
    <n v="0.70299999999999996"/>
    <n v="0.61599999999999999"/>
    <n v="18525.75"/>
    <n v="6"/>
    <x v="1"/>
    <x v="1"/>
    <x v="0"/>
  </r>
  <r>
    <x v="1563"/>
    <x v="7"/>
    <n v="1890"/>
    <n v="0.67"/>
    <n v="0.64800000000000002"/>
    <n v="0.56200000000000006"/>
    <n v="22498.15"/>
    <n v="36"/>
    <x v="3"/>
    <x v="2"/>
    <x v="0"/>
  </r>
  <r>
    <x v="1564"/>
    <x v="18"/>
    <n v="5782"/>
    <n v="0.72"/>
    <n v="0.64600000000000002"/>
    <n v="0.73899999999999999"/>
    <n v="6672"/>
    <n v="74"/>
    <x v="3"/>
    <x v="1"/>
    <x v="0"/>
  </r>
  <r>
    <x v="1565"/>
    <x v="15"/>
    <n v="1128"/>
    <n v="0.65400000000000003"/>
    <n v="0.64"/>
    <n v="0.54"/>
    <n v="57370.27"/>
    <n v="11"/>
    <x v="0"/>
    <x v="2"/>
    <x v="0"/>
  </r>
  <r>
    <x v="1566"/>
    <x v="4"/>
    <n v="194"/>
    <n v="0.7"/>
    <n v="0.65700000000000003"/>
    <n v="0.624"/>
    <n v="15202.14"/>
    <n v="7"/>
    <x v="0"/>
    <x v="1"/>
    <x v="0"/>
  </r>
  <r>
    <x v="1567"/>
    <x v="4"/>
    <n v="635"/>
    <n v="0.7"/>
    <n v="0.71399999999999997"/>
    <n v="0.56200000000000006"/>
    <n v="27102.52"/>
    <n v="13"/>
    <x v="0"/>
    <x v="1"/>
    <x v="0"/>
  </r>
  <r>
    <x v="1568"/>
    <x v="11"/>
    <n v="2351"/>
    <n v="0.58799999999999997"/>
    <n v="0.54900000000000004"/>
    <n v="0.46400000000000002"/>
    <n v="6481.4"/>
    <n v="114"/>
    <x v="4"/>
    <x v="2"/>
    <x v="1"/>
  </r>
  <r>
    <x v="1569"/>
    <x v="5"/>
    <n v="885"/>
    <n v="0.57999999999999996"/>
    <n v="0.56899999999999995"/>
    <n v="0.46600000000000003"/>
    <n v="7053.71"/>
    <n v="39"/>
    <x v="3"/>
    <x v="2"/>
    <x v="1"/>
  </r>
  <r>
    <x v="1570"/>
    <x v="12"/>
    <n v="3513"/>
    <n v="0.623"/>
    <n v="0.59899999999999998"/>
    <n v="0.52"/>
    <n v="25866.74"/>
    <n v="27"/>
    <x v="4"/>
    <x v="2"/>
    <x v="0"/>
  </r>
  <r>
    <x v="1571"/>
    <x v="6"/>
    <n v="485"/>
    <n v="0.65200000000000002"/>
    <n v="0.66100000000000003"/>
    <n v="0.52900000000000003"/>
    <n v="27359.35"/>
    <n v="3"/>
    <x v="2"/>
    <x v="2"/>
    <x v="0"/>
  </r>
  <r>
    <x v="1572"/>
    <x v="9"/>
    <n v="769"/>
    <n v="0.623"/>
    <n v="0.53300000000000003"/>
    <n v="0.59799999999999998"/>
    <n v="6351.38"/>
    <n v="42"/>
    <x v="3"/>
    <x v="2"/>
    <x v="0"/>
  </r>
  <r>
    <x v="1573"/>
    <x v="10"/>
    <n v="6741"/>
    <n v="0.68400000000000005"/>
    <n v="0.66400000000000003"/>
    <n v="0.56699999999999995"/>
    <n v="7501.44"/>
    <n v="82"/>
    <x v="1"/>
    <x v="2"/>
    <x v="0"/>
  </r>
  <r>
    <x v="1574"/>
    <x v="20"/>
    <n v="1220"/>
    <n v="0.68400000000000005"/>
    <n v="0.67500000000000004"/>
    <n v="0.57899999999999996"/>
    <n v="33388.9"/>
    <n v="8"/>
    <x v="4"/>
    <x v="2"/>
    <x v="0"/>
  </r>
  <r>
    <x v="1575"/>
    <x v="3"/>
    <n v="1340"/>
    <n v="0.63700000000000001"/>
    <n v="0.66200000000000003"/>
    <n v="0.48"/>
    <n v="20054.419999999998"/>
    <n v="5"/>
    <x v="2"/>
    <x v="2"/>
    <x v="0"/>
  </r>
  <r>
    <x v="1576"/>
    <x v="4"/>
    <n v="410"/>
    <n v="0.69"/>
    <n v="0.66800000000000004"/>
    <n v="0.58899999999999997"/>
    <n v="8350.64"/>
    <n v="3"/>
    <x v="0"/>
    <x v="2"/>
    <x v="0"/>
  </r>
  <r>
    <x v="1577"/>
    <x v="18"/>
    <n v="703"/>
    <n v="0.60199999999999998"/>
    <n v="0.56999999999999995"/>
    <n v="0.51500000000000001"/>
    <n v="10561.69"/>
    <n v="1"/>
    <x v="3"/>
    <x v="2"/>
    <x v="0"/>
  </r>
  <r>
    <x v="1578"/>
    <x v="12"/>
    <n v="1266"/>
    <n v="0.59399999999999997"/>
    <n v="0.629"/>
    <n v="0.45100000000000001"/>
    <n v="10167.629999999999"/>
    <n v="33"/>
    <x v="4"/>
    <x v="2"/>
    <x v="1"/>
  </r>
  <r>
    <x v="1579"/>
    <x v="0"/>
    <n v="218"/>
    <n v="0.754"/>
    <n v="0.72299999999999998"/>
    <n v="0.68500000000000005"/>
    <n v="42757.16"/>
    <n v="2"/>
    <x v="0"/>
    <x v="1"/>
    <x v="0"/>
  </r>
  <r>
    <x v="1580"/>
    <x v="0"/>
    <n v="287"/>
    <n v="0.73"/>
    <n v="0.72"/>
    <n v="0.64500000000000002"/>
    <n v="23550.52"/>
    <n v="9"/>
    <x v="0"/>
    <x v="1"/>
    <x v="0"/>
  </r>
  <r>
    <x v="1581"/>
    <x v="7"/>
    <n v="524"/>
    <n v="0.63200000000000001"/>
    <n v="0.56599999999999995"/>
    <n v="0.56399999999999995"/>
    <n v="10397.23"/>
    <n v="12"/>
    <x v="3"/>
    <x v="2"/>
    <x v="0"/>
  </r>
  <r>
    <x v="1582"/>
    <x v="4"/>
    <n v="356"/>
    <n v="0.71799999999999997"/>
    <n v="0.69899999999999995"/>
    <n v="0.60699999999999998"/>
    <n v="11158.37"/>
    <n v="5"/>
    <x v="0"/>
    <x v="1"/>
    <x v="0"/>
  </r>
  <r>
    <x v="1583"/>
    <x v="18"/>
    <n v="958"/>
    <n v="0.56100000000000005"/>
    <n v="0.52"/>
    <n v="0.45600000000000002"/>
    <n v="6291.51"/>
    <n v="0"/>
    <x v="3"/>
    <x v="2"/>
    <x v="1"/>
  </r>
  <r>
    <x v="1584"/>
    <x v="23"/>
    <n v="1799"/>
    <n v="0.71"/>
    <n v="0.72599999999999998"/>
    <n v="0.61299999999999999"/>
    <n v="26493.58"/>
    <n v="23"/>
    <x v="4"/>
    <x v="1"/>
    <x v="0"/>
  </r>
  <r>
    <x v="1585"/>
    <x v="6"/>
    <n v="289"/>
    <n v="0.71"/>
    <n v="0.68100000000000005"/>
    <n v="0.63300000000000001"/>
    <n v="32354.87"/>
    <n v="12"/>
    <x v="2"/>
    <x v="1"/>
    <x v="0"/>
  </r>
  <r>
    <x v="1586"/>
    <x v="10"/>
    <n v="547"/>
    <n v="0.68799999999999994"/>
    <n v="0.68500000000000005"/>
    <n v="0.56499999999999995"/>
    <n v="15917.97"/>
    <n v="8"/>
    <x v="1"/>
    <x v="2"/>
    <x v="0"/>
  </r>
  <r>
    <x v="1587"/>
    <x v="6"/>
    <n v="198"/>
    <n v="0.73099999999999998"/>
    <n v="0.67900000000000005"/>
    <n v="0.67400000000000004"/>
    <n v="20905.580000000002"/>
    <n v="2"/>
    <x v="2"/>
    <x v="1"/>
    <x v="0"/>
  </r>
  <r>
    <x v="1588"/>
    <x v="9"/>
    <n v="867"/>
    <n v="0.60499999999999998"/>
    <n v="0.55200000000000005"/>
    <n v="0.52600000000000002"/>
    <n v="6288.36"/>
    <n v="27"/>
    <x v="3"/>
    <x v="2"/>
    <x v="0"/>
  </r>
  <r>
    <x v="1589"/>
    <x v="0"/>
    <n v="1049"/>
    <n v="0.66700000000000004"/>
    <n v="0.64200000000000002"/>
    <n v="0.57799999999999996"/>
    <n v="19528.740000000002"/>
    <n v="4"/>
    <x v="0"/>
    <x v="2"/>
    <x v="0"/>
  </r>
  <r>
    <x v="1590"/>
    <x v="7"/>
    <n v="242"/>
    <n v="0.54400000000000004"/>
    <n v="0.53300000000000003"/>
    <n v="0.4"/>
    <n v="9164.8700000000008"/>
    <n v="25"/>
    <x v="3"/>
    <x v="3"/>
    <x v="1"/>
  </r>
  <r>
    <x v="1591"/>
    <x v="0"/>
    <n v="342"/>
    <n v="0.73599999999999999"/>
    <n v="0.7"/>
    <n v="0.7"/>
    <n v="30175.51"/>
    <n v="4"/>
    <x v="0"/>
    <x v="1"/>
    <x v="0"/>
  </r>
  <r>
    <x v="1592"/>
    <x v="4"/>
    <n v="128"/>
    <n v="0.63700000000000001"/>
    <n v="0.66900000000000004"/>
    <n v="0.46400000000000002"/>
    <n v="12552.7"/>
    <n v="3"/>
    <x v="0"/>
    <x v="2"/>
    <x v="0"/>
  </r>
  <r>
    <x v="1593"/>
    <x v="4"/>
    <n v="350"/>
    <n v="0.56000000000000005"/>
    <n v="0.56599999999999995"/>
    <n v="0.38900000000000001"/>
    <n v="8255.52"/>
    <n v="9"/>
    <x v="0"/>
    <x v="2"/>
    <x v="1"/>
  </r>
  <r>
    <x v="1594"/>
    <x v="12"/>
    <n v="4146"/>
    <n v="0.57999999999999996"/>
    <n v="0.53800000000000003"/>
    <n v="0.47399999999999998"/>
    <n v="8576.6200000000008"/>
    <n v="131"/>
    <x v="4"/>
    <x v="2"/>
    <x v="1"/>
  </r>
  <r>
    <x v="1595"/>
    <x v="15"/>
    <n v="505"/>
    <n v="0.71"/>
    <n v="0.72199999999999998"/>
    <n v="0.60399999999999998"/>
    <n v="18035.849999999999"/>
    <n v="21"/>
    <x v="0"/>
    <x v="1"/>
    <x v="0"/>
  </r>
  <r>
    <x v="1596"/>
    <x v="7"/>
    <n v="237"/>
    <n v="0.54700000000000004"/>
    <n v="0.53100000000000003"/>
    <n v="0.40400000000000003"/>
    <n v="9083.5499999999993"/>
    <n v="28"/>
    <x v="3"/>
    <x v="3"/>
    <x v="1"/>
  </r>
  <r>
    <x v="1597"/>
    <x v="18"/>
    <n v="1316"/>
    <n v="0.59899999999999998"/>
    <n v="0.58299999999999996"/>
    <n v="0.51"/>
    <n v="8919.39"/>
    <n v="38"/>
    <x v="3"/>
    <x v="2"/>
    <x v="1"/>
  </r>
  <r>
    <x v="1598"/>
    <x v="0"/>
    <n v="364"/>
    <n v="0.68"/>
    <n v="0.64700000000000002"/>
    <n v="0.57799999999999996"/>
    <n v="18043.86"/>
    <n v="8"/>
    <x v="0"/>
    <x v="2"/>
    <x v="0"/>
  </r>
  <r>
    <x v="1599"/>
    <x v="0"/>
    <n v="414"/>
    <n v="0.73"/>
    <n v="0.71399999999999997"/>
    <n v="0.67400000000000004"/>
    <n v="14085.49"/>
    <n v="4"/>
    <x v="0"/>
    <x v="1"/>
    <x v="0"/>
  </r>
  <r>
    <x v="1600"/>
    <x v="0"/>
    <n v="209"/>
    <n v="0.64"/>
    <n v="0.625"/>
    <n v="0.53200000000000003"/>
    <n v="10286.620000000001"/>
    <n v="0"/>
    <x v="0"/>
    <x v="2"/>
    <x v="0"/>
  </r>
  <r>
    <x v="1601"/>
    <x v="8"/>
    <n v="1049"/>
    <n v="0.71799999999999997"/>
    <n v="0.71399999999999997"/>
    <n v="0.625"/>
    <n v="104092.58"/>
    <n v="16"/>
    <x v="1"/>
    <x v="1"/>
    <x v="0"/>
  </r>
  <r>
    <x v="869"/>
    <x v="18"/>
    <n v="1951"/>
    <n v="0.61799999999999999"/>
    <n v="0.56699999999999995"/>
    <n v="0.54800000000000004"/>
    <n v="7803.02"/>
    <n v="7"/>
    <x v="3"/>
    <x v="2"/>
    <x v="0"/>
  </r>
  <r>
    <x v="1602"/>
    <x v="18"/>
    <n v="2366"/>
    <n v="0.59499999999999997"/>
    <n v="0.55900000000000005"/>
    <n v="0.505"/>
    <n v="7489.46"/>
    <n v="11"/>
    <x v="3"/>
    <x v="2"/>
    <x v="1"/>
  </r>
  <r>
    <x v="1603"/>
    <x v="0"/>
    <n v="527"/>
    <n v="0.71499999999999997"/>
    <n v="0.70199999999999996"/>
    <n v="0.64600000000000002"/>
    <n v="13293.3"/>
    <n v="7"/>
    <x v="0"/>
    <x v="1"/>
    <x v="0"/>
  </r>
  <r>
    <x v="1309"/>
    <x v="18"/>
    <n v="1051"/>
    <n v="0.60899999999999999"/>
    <n v="0.55300000000000005"/>
    <n v="0.55100000000000005"/>
    <n v="7324.76"/>
    <n v="4"/>
    <x v="3"/>
    <x v="2"/>
    <x v="0"/>
  </r>
  <r>
    <x v="1604"/>
    <x v="0"/>
    <n v="75"/>
    <n v="0.77200000000000002"/>
    <n v="0.73099999999999998"/>
    <n v="0.77300000000000002"/>
    <n v="31663.66"/>
    <n v="1"/>
    <x v="0"/>
    <x v="1"/>
    <x v="0"/>
  </r>
  <r>
    <x v="1605"/>
    <x v="4"/>
    <n v="716"/>
    <n v="0.72"/>
    <n v="0.72299999999999998"/>
    <n v="0.63"/>
    <n v="23429.57"/>
    <n v="12"/>
    <x v="0"/>
    <x v="1"/>
    <x v="0"/>
  </r>
  <r>
    <x v="1606"/>
    <x v="4"/>
    <n v="412"/>
    <n v="0.70299999999999996"/>
    <n v="0.71099999999999997"/>
    <n v="0.57899999999999996"/>
    <n v="15053.81"/>
    <n v="9"/>
    <x v="0"/>
    <x v="1"/>
    <x v="0"/>
  </r>
  <r>
    <x v="1607"/>
    <x v="0"/>
    <n v="172"/>
    <n v="0.73799999999999999"/>
    <n v="0.70399999999999996"/>
    <n v="0.69"/>
    <n v="18210.89"/>
    <n v="5"/>
    <x v="0"/>
    <x v="1"/>
    <x v="0"/>
  </r>
  <r>
    <x v="1608"/>
    <x v="4"/>
    <n v="815"/>
    <n v="0.63400000000000001"/>
    <n v="0.61599999999999999"/>
    <n v="0.52700000000000002"/>
    <n v="11018.53"/>
    <n v="19"/>
    <x v="0"/>
    <x v="2"/>
    <x v="0"/>
  </r>
  <r>
    <x v="1609"/>
    <x v="17"/>
    <n v="1258"/>
    <n v="0.628"/>
    <n v="0.625"/>
    <n v="0.55800000000000005"/>
    <n v="13599.64"/>
    <n v="33"/>
    <x v="3"/>
    <x v="2"/>
    <x v="0"/>
  </r>
  <r>
    <x v="1610"/>
    <x v="1"/>
    <n v="237"/>
    <n v="0.65"/>
    <n v="0.63800000000000001"/>
    <n v="0.53600000000000003"/>
    <n v="20795.509999999998"/>
    <n v="6"/>
    <x v="0"/>
    <x v="2"/>
    <x v="0"/>
  </r>
  <r>
    <x v="1611"/>
    <x v="6"/>
    <n v="426"/>
    <n v="0.73199999999999998"/>
    <n v="0.73199999999999998"/>
    <n v="0.65900000000000003"/>
    <n v="49181.3"/>
    <n v="10"/>
    <x v="2"/>
    <x v="1"/>
    <x v="0"/>
  </r>
  <r>
    <x v="1612"/>
    <x v="8"/>
    <n v="472"/>
    <n v="0.70099999999999996"/>
    <n v="0.7"/>
    <n v="0.60399999999999998"/>
    <n v="25172.86"/>
    <n v="6"/>
    <x v="1"/>
    <x v="1"/>
    <x v="0"/>
  </r>
  <r>
    <x v="1613"/>
    <x v="13"/>
    <n v="718"/>
    <n v="0.65400000000000003"/>
    <n v="0.66"/>
    <n v="0.52300000000000002"/>
    <n v="28051.37"/>
    <n v="18"/>
    <x v="1"/>
    <x v="2"/>
    <x v="0"/>
  </r>
  <r>
    <x v="1614"/>
    <x v="7"/>
    <n v="530"/>
    <n v="0.55000000000000004"/>
    <n v="0.54600000000000004"/>
    <n v="0.442"/>
    <n v="6210.88"/>
    <n v="2"/>
    <x v="3"/>
    <x v="2"/>
    <x v="1"/>
  </r>
  <r>
    <x v="1615"/>
    <x v="6"/>
    <n v="429"/>
    <n v="0.68"/>
    <n v="0.66900000000000004"/>
    <n v="0.57799999999999996"/>
    <n v="24675.48"/>
    <n v="6"/>
    <x v="2"/>
    <x v="2"/>
    <x v="0"/>
  </r>
  <r>
    <x v="1616"/>
    <x v="6"/>
    <n v="1038"/>
    <n v="0.66"/>
    <n v="0.65800000000000003"/>
    <n v="0.54600000000000004"/>
    <n v="23178.86"/>
    <n v="4"/>
    <x v="2"/>
    <x v="2"/>
    <x v="0"/>
  </r>
  <r>
    <x v="1617"/>
    <x v="4"/>
    <n v="156"/>
    <n v="0.623"/>
    <n v="0.61799999999999999"/>
    <n v="0.49299999999999999"/>
    <n v="7927.26"/>
    <n v="1"/>
    <x v="0"/>
    <x v="2"/>
    <x v="0"/>
  </r>
  <r>
    <x v="1618"/>
    <x v="14"/>
    <n v="1129"/>
    <n v="0.72799999999999998"/>
    <n v="0.72899999999999998"/>
    <n v="0.61699999999999999"/>
    <n v="23009.19"/>
    <n v="15"/>
    <x v="2"/>
    <x v="1"/>
    <x v="0"/>
  </r>
  <r>
    <x v="1619"/>
    <x v="10"/>
    <n v="650"/>
    <n v="0.69"/>
    <n v="0.67100000000000004"/>
    <n v="0.57899999999999996"/>
    <n v="15628.4"/>
    <n v="11"/>
    <x v="1"/>
    <x v="2"/>
    <x v="0"/>
  </r>
  <r>
    <x v="1620"/>
    <x v="4"/>
    <n v="326"/>
    <n v="0.67500000000000004"/>
    <n v="0.68"/>
    <n v="0.53300000000000003"/>
    <n v="17298.5"/>
    <n v="6"/>
    <x v="0"/>
    <x v="2"/>
    <x v="0"/>
  </r>
  <r>
    <x v="1621"/>
    <x v="4"/>
    <n v="288"/>
    <n v="0.71"/>
    <n v="0.69499999999999995"/>
    <n v="0.61599999999999999"/>
    <n v="43341.63"/>
    <n v="6"/>
    <x v="0"/>
    <x v="1"/>
    <x v="0"/>
  </r>
  <r>
    <x v="1622"/>
    <x v="10"/>
    <n v="589"/>
    <n v="0.69299999999999995"/>
    <n v="0.70099999999999996"/>
    <n v="0.58799999999999997"/>
    <n v="34636.370000000003"/>
    <n v="9"/>
    <x v="1"/>
    <x v="2"/>
    <x v="0"/>
  </r>
  <r>
    <x v="1623"/>
    <x v="13"/>
    <n v="1504"/>
    <n v="0.71499999999999997"/>
    <n v="0.72"/>
    <n v="0.59"/>
    <n v="62114.47"/>
    <n v="32"/>
    <x v="1"/>
    <x v="1"/>
    <x v="0"/>
  </r>
  <r>
    <x v="1624"/>
    <x v="4"/>
    <n v="471"/>
    <n v="0.63300000000000001"/>
    <n v="0.628"/>
    <n v="0.498"/>
    <n v="15684.06"/>
    <n v="2"/>
    <x v="0"/>
    <x v="2"/>
    <x v="0"/>
  </r>
  <r>
    <x v="1625"/>
    <x v="10"/>
    <n v="620"/>
    <n v="0.7"/>
    <n v="0.70799999999999996"/>
    <n v="0.57999999999999996"/>
    <n v="11896.65"/>
    <n v="5"/>
    <x v="1"/>
    <x v="1"/>
    <x v="0"/>
  </r>
  <r>
    <x v="1626"/>
    <x v="18"/>
    <n v="1114"/>
    <n v="0.55500000000000005"/>
    <n v="0.49"/>
    <n v="0.45800000000000002"/>
    <n v="6714.31"/>
    <n v="25"/>
    <x v="3"/>
    <x v="2"/>
    <x v="1"/>
  </r>
  <r>
    <x v="1627"/>
    <x v="9"/>
    <n v="1721"/>
    <n v="0.64"/>
    <n v="0.60799999999999998"/>
    <n v="0.55000000000000004"/>
    <n v="27336.65"/>
    <n v="19"/>
    <x v="3"/>
    <x v="2"/>
    <x v="0"/>
  </r>
  <r>
    <x v="1628"/>
    <x v="10"/>
    <n v="312"/>
    <n v="0.65900000000000003"/>
    <n v="0.66500000000000004"/>
    <n v="0.52900000000000003"/>
    <n v="23784.36"/>
    <n v="7"/>
    <x v="1"/>
    <x v="2"/>
    <x v="0"/>
  </r>
  <r>
    <x v="1629"/>
    <x v="0"/>
    <n v="744"/>
    <n v="0.73099999999999998"/>
    <n v="0.68799999999999994"/>
    <n v="0.68600000000000005"/>
    <n v="29524.83"/>
    <n v="2"/>
    <x v="0"/>
    <x v="1"/>
    <x v="0"/>
  </r>
  <r>
    <x v="1630"/>
    <x v="18"/>
    <n v="1281"/>
    <n v="0.55500000000000005"/>
    <n v="0.54100000000000004"/>
    <n v="0.441"/>
    <n v="6997.9"/>
    <n v="4"/>
    <x v="3"/>
    <x v="2"/>
    <x v="1"/>
  </r>
  <r>
    <x v="1631"/>
    <x v="10"/>
    <n v="306"/>
    <n v="0.68"/>
    <n v="0.71299999999999997"/>
    <n v="0.55100000000000005"/>
    <n v="52079.49"/>
    <n v="2"/>
    <x v="1"/>
    <x v="2"/>
    <x v="0"/>
  </r>
  <r>
    <x v="1632"/>
    <x v="4"/>
    <n v="599"/>
    <n v="0.68"/>
    <n v="0.65100000000000002"/>
    <n v="0.57699999999999996"/>
    <n v="17217.97"/>
    <n v="8"/>
    <x v="0"/>
    <x v="2"/>
    <x v="0"/>
  </r>
  <r>
    <x v="1633"/>
    <x v="14"/>
    <n v="1086"/>
    <n v="0.70599999999999996"/>
    <n v="0.67700000000000005"/>
    <n v="0.63900000000000001"/>
    <n v="47777.57"/>
    <n v="13"/>
    <x v="2"/>
    <x v="1"/>
    <x v="0"/>
  </r>
  <r>
    <x v="1634"/>
    <x v="9"/>
    <n v="2892"/>
    <n v="0.61199999999999999"/>
    <n v="0.57099999999999995"/>
    <n v="0.52600000000000002"/>
    <n v="8309.69"/>
    <n v="108"/>
    <x v="3"/>
    <x v="2"/>
    <x v="0"/>
  </r>
  <r>
    <x v="1635"/>
    <x v="10"/>
    <n v="978"/>
    <n v="0.69799999999999995"/>
    <n v="0.69799999999999995"/>
    <n v="0.59799999999999998"/>
    <n v="30667.93"/>
    <n v="20"/>
    <x v="1"/>
    <x v="2"/>
    <x v="0"/>
  </r>
  <r>
    <x v="1636"/>
    <x v="9"/>
    <n v="1521"/>
    <n v="0.59499999999999997"/>
    <n v="0.56299999999999994"/>
    <n v="0.51700000000000002"/>
    <n v="6966.18"/>
    <n v="5"/>
    <x v="3"/>
    <x v="2"/>
    <x v="1"/>
  </r>
  <r>
    <x v="1637"/>
    <x v="1"/>
    <n v="555"/>
    <n v="0.73"/>
    <n v="0.70699999999999996"/>
    <n v="0.68300000000000005"/>
    <n v="16767.72"/>
    <n v="9"/>
    <x v="0"/>
    <x v="1"/>
    <x v="0"/>
  </r>
  <r>
    <x v="1638"/>
    <x v="14"/>
    <n v="662"/>
    <n v="0.73799999999999999"/>
    <n v="0.73199999999999998"/>
    <n v="0.66500000000000004"/>
    <n v="34043.589999999997"/>
    <n v="24"/>
    <x v="2"/>
    <x v="1"/>
    <x v="0"/>
  </r>
  <r>
    <x v="1639"/>
    <x v="3"/>
    <n v="731"/>
    <n v="0.76500000000000001"/>
    <n v="0.78600000000000003"/>
    <n v="0.67100000000000004"/>
    <n v="47580.93"/>
    <n v="26"/>
    <x v="2"/>
    <x v="1"/>
    <x v="0"/>
  </r>
  <r>
    <x v="1640"/>
    <x v="4"/>
    <n v="237"/>
    <n v="0.63700000000000001"/>
    <n v="0.63200000000000001"/>
    <n v="0.497"/>
    <n v="9303.86"/>
    <n v="3"/>
    <x v="0"/>
    <x v="2"/>
    <x v="0"/>
  </r>
  <r>
    <x v="1641"/>
    <x v="16"/>
    <n v="917"/>
    <n v="0.62"/>
    <n v="0.59499999999999997"/>
    <n v="0.51200000000000001"/>
    <n v="8659.2900000000009"/>
    <n v="20"/>
    <x v="3"/>
    <x v="2"/>
    <x v="0"/>
  </r>
  <r>
    <x v="1642"/>
    <x v="0"/>
    <n v="149"/>
    <n v="0.73"/>
    <n v="0.71"/>
    <n v="0.64800000000000002"/>
    <n v="23911.98"/>
    <n v="3"/>
    <x v="0"/>
    <x v="1"/>
    <x v="0"/>
  </r>
  <r>
    <x v="1643"/>
    <x v="0"/>
    <n v="248"/>
    <n v="0.77"/>
    <n v="0.71699999999999997"/>
    <n v="0.76100000000000001"/>
    <n v="15119.42"/>
    <n v="1"/>
    <x v="0"/>
    <x v="1"/>
    <x v="0"/>
  </r>
  <r>
    <x v="1644"/>
    <x v="4"/>
    <n v="232"/>
    <n v="0.68"/>
    <n v="0.70299999999999996"/>
    <n v="0.53200000000000003"/>
    <n v="26875.34"/>
    <n v="4"/>
    <x v="0"/>
    <x v="2"/>
    <x v="0"/>
  </r>
  <r>
    <x v="1645"/>
    <x v="7"/>
    <n v="1011"/>
    <n v="0.61799999999999999"/>
    <n v="0.57599999999999996"/>
    <n v="0.53600000000000003"/>
    <n v="38416.21"/>
    <n v="21"/>
    <x v="3"/>
    <x v="2"/>
    <x v="0"/>
  </r>
  <r>
    <x v="1646"/>
    <x v="0"/>
    <n v="76"/>
    <n v="0.78900000000000003"/>
    <n v="0.747"/>
    <n v="0.76200000000000001"/>
    <n v="31697.4"/>
    <n v="2"/>
    <x v="0"/>
    <x v="1"/>
    <x v="0"/>
  </r>
  <r>
    <x v="1647"/>
    <x v="7"/>
    <n v="1340"/>
    <n v="0.53400000000000003"/>
    <n v="0.53400000000000003"/>
    <n v="0.38100000000000001"/>
    <n v="7043.77"/>
    <n v="12"/>
    <x v="3"/>
    <x v="3"/>
    <x v="1"/>
  </r>
  <r>
    <x v="1648"/>
    <x v="12"/>
    <n v="5640"/>
    <n v="0.6"/>
    <n v="0.58899999999999997"/>
    <n v="0.48599999999999999"/>
    <n v="8607.7000000000007"/>
    <n v="46"/>
    <x v="4"/>
    <x v="2"/>
    <x v="0"/>
  </r>
  <r>
    <x v="1649"/>
    <x v="6"/>
    <n v="536"/>
    <n v="0.72299999999999998"/>
    <n v="0.72699999999999998"/>
    <n v="0.629"/>
    <n v="21718.28"/>
    <n v="20"/>
    <x v="2"/>
    <x v="1"/>
    <x v="0"/>
  </r>
  <r>
    <x v="1650"/>
    <x v="7"/>
    <n v="971"/>
    <n v="0.61599999999999999"/>
    <n v="0.60699999999999998"/>
    <n v="0.50700000000000001"/>
    <n v="9145.9699999999993"/>
    <n v="8"/>
    <x v="3"/>
    <x v="2"/>
    <x v="0"/>
  </r>
  <r>
    <x v="1651"/>
    <x v="6"/>
    <n v="103"/>
    <n v="0.66"/>
    <n v="0.67100000000000004"/>
    <n v="0.54300000000000004"/>
    <n v="18512.84"/>
    <n v="1"/>
    <x v="2"/>
    <x v="2"/>
    <x v="0"/>
  </r>
  <r>
    <x v="1652"/>
    <x v="18"/>
    <n v="2247"/>
    <n v="0.54200000000000004"/>
    <n v="0.48699999999999999"/>
    <n v="0.42499999999999999"/>
    <n v="5091.8999999999996"/>
    <n v="3"/>
    <x v="3"/>
    <x v="3"/>
    <x v="1"/>
  </r>
  <r>
    <x v="1653"/>
    <x v="6"/>
    <n v="474"/>
    <n v="0.72199999999999998"/>
    <n v="0.73"/>
    <n v="0.61299999999999999"/>
    <n v="27679.52"/>
    <n v="9"/>
    <x v="2"/>
    <x v="1"/>
    <x v="0"/>
  </r>
  <r>
    <x v="1654"/>
    <x v="9"/>
    <n v="1016"/>
    <n v="0.61299999999999999"/>
    <n v="0.57599999999999996"/>
    <n v="0.51500000000000001"/>
    <n v="7030.18"/>
    <n v="13"/>
    <x v="3"/>
    <x v="2"/>
    <x v="0"/>
  </r>
  <r>
    <x v="1655"/>
    <x v="4"/>
    <n v="451"/>
    <n v="0.66200000000000003"/>
    <n v="0.60399999999999998"/>
    <n v="0.61"/>
    <n v="8991.7199999999993"/>
    <n v="6"/>
    <x v="0"/>
    <x v="2"/>
    <x v="0"/>
  </r>
  <r>
    <x v="1656"/>
    <x v="6"/>
    <n v="322"/>
    <n v="0.66500000000000004"/>
    <n v="0.69599999999999995"/>
    <n v="0.52100000000000002"/>
    <n v="21255.55"/>
    <n v="9"/>
    <x v="2"/>
    <x v="2"/>
    <x v="0"/>
  </r>
  <r>
    <x v="1657"/>
    <x v="4"/>
    <n v="378"/>
    <n v="0.67500000000000004"/>
    <n v="0.66"/>
    <n v="0.55100000000000005"/>
    <n v="12668.53"/>
    <n v="7"/>
    <x v="0"/>
    <x v="2"/>
    <x v="0"/>
  </r>
  <r>
    <x v="1658"/>
    <x v="12"/>
    <n v="1017"/>
    <n v="0.59499999999999997"/>
    <n v="0.59399999999999997"/>
    <n v="0.44700000000000001"/>
    <n v="15517.48"/>
    <n v="4"/>
    <x v="4"/>
    <x v="2"/>
    <x v="1"/>
  </r>
  <r>
    <x v="1659"/>
    <x v="1"/>
    <n v="728"/>
    <n v="0.7"/>
    <n v="0.69799999999999995"/>
    <n v="0.60599999999999998"/>
    <n v="17507.39"/>
    <n v="22"/>
    <x v="0"/>
    <x v="1"/>
    <x v="0"/>
  </r>
  <r>
    <x v="1660"/>
    <x v="11"/>
    <n v="1149"/>
    <n v="0.64700000000000002"/>
    <n v="0.627"/>
    <n v="0.53800000000000003"/>
    <n v="16206.55"/>
    <n v="4"/>
    <x v="4"/>
    <x v="2"/>
    <x v="0"/>
  </r>
  <r>
    <x v="1661"/>
    <x v="18"/>
    <n v="1381"/>
    <n v="0.63"/>
    <n v="0.60099999999999998"/>
    <n v="0.54500000000000004"/>
    <n v="10562.8"/>
    <n v="21"/>
    <x v="3"/>
    <x v="2"/>
    <x v="0"/>
  </r>
  <r>
    <x v="1662"/>
    <x v="4"/>
    <n v="515"/>
    <n v="0.68"/>
    <n v="0.65400000000000003"/>
    <n v="0.55800000000000005"/>
    <n v="17990.66"/>
    <n v="1"/>
    <x v="0"/>
    <x v="2"/>
    <x v="0"/>
  </r>
  <r>
    <x v="1663"/>
    <x v="10"/>
    <n v="356"/>
    <n v="0.70099999999999996"/>
    <n v="0.64700000000000002"/>
    <n v="0.64400000000000002"/>
    <n v="13239.96"/>
    <n v="7"/>
    <x v="1"/>
    <x v="1"/>
    <x v="0"/>
  </r>
  <r>
    <x v="1664"/>
    <x v="14"/>
    <n v="303"/>
    <n v="0.74"/>
    <n v="0.72299999999999998"/>
    <n v="0.64500000000000002"/>
    <n v="22641.53"/>
    <n v="28"/>
    <x v="2"/>
    <x v="1"/>
    <x v="0"/>
  </r>
  <r>
    <x v="1665"/>
    <x v="8"/>
    <n v="221"/>
    <n v="0.54"/>
    <n v="0.59699999999999998"/>
    <n v="0.32400000000000001"/>
    <n v="16932.060000000001"/>
    <n v="11"/>
    <x v="1"/>
    <x v="3"/>
    <x v="1"/>
  </r>
  <r>
    <x v="1666"/>
    <x v="14"/>
    <n v="648"/>
    <n v="0.752"/>
    <n v="0.74199999999999999"/>
    <n v="0.65900000000000003"/>
    <n v="35210.550000000003"/>
    <n v="15"/>
    <x v="2"/>
    <x v="1"/>
    <x v="0"/>
  </r>
  <r>
    <x v="1667"/>
    <x v="11"/>
    <n v="1965"/>
    <n v="0.56299999999999994"/>
    <n v="0.54800000000000004"/>
    <n v="0.43099999999999999"/>
    <n v="11363.73"/>
    <n v="8"/>
    <x v="4"/>
    <x v="2"/>
    <x v="1"/>
  </r>
  <r>
    <x v="1668"/>
    <x v="16"/>
    <n v="687"/>
    <n v="0.60899999999999999"/>
    <n v="0.57799999999999996"/>
    <n v="0.50700000000000001"/>
    <n v="8555.75"/>
    <n v="2"/>
    <x v="3"/>
    <x v="2"/>
    <x v="0"/>
  </r>
  <r>
    <x v="1530"/>
    <x v="7"/>
    <n v="1914"/>
    <n v="0.64500000000000002"/>
    <n v="0.63200000000000001"/>
    <n v="0.52"/>
    <n v="12088.97"/>
    <n v="18"/>
    <x v="3"/>
    <x v="2"/>
    <x v="0"/>
  </r>
  <r>
    <x v="53"/>
    <x v="9"/>
    <n v="2200"/>
    <n v="0.65"/>
    <n v="0.58699999999999997"/>
    <n v="0.57799999999999996"/>
    <n v="12352.04"/>
    <n v="16"/>
    <x v="3"/>
    <x v="2"/>
    <x v="0"/>
  </r>
  <r>
    <x v="1669"/>
    <x v="17"/>
    <n v="338"/>
    <n v="0.60799999999999998"/>
    <n v="0.58599999999999997"/>
    <n v="0.49"/>
    <n v="9378.44"/>
    <n v="31"/>
    <x v="3"/>
    <x v="2"/>
    <x v="0"/>
  </r>
  <r>
    <x v="1670"/>
    <x v="4"/>
    <n v="350"/>
    <n v="0.64800000000000002"/>
    <n v="0.622"/>
    <n v="0.53300000000000003"/>
    <n v="13291.84"/>
    <n v="6"/>
    <x v="0"/>
    <x v="2"/>
    <x v="0"/>
  </r>
  <r>
    <x v="1671"/>
    <x v="22"/>
    <n v="1125"/>
    <n v="0.63100000000000001"/>
    <n v="0.61399999999999999"/>
    <n v="0.51600000000000001"/>
    <n v="36777.46"/>
    <n v="6"/>
    <x v="3"/>
    <x v="2"/>
    <x v="0"/>
  </r>
  <r>
    <x v="1672"/>
    <x v="7"/>
    <n v="754"/>
    <n v="0.60299999999999998"/>
    <n v="0.57499999999999996"/>
    <n v="0.48099999999999998"/>
    <n v="33778.300000000003"/>
    <n v="3"/>
    <x v="3"/>
    <x v="2"/>
    <x v="0"/>
  </r>
  <r>
    <x v="299"/>
    <x v="18"/>
    <n v="2089"/>
    <n v="0.55000000000000004"/>
    <n v="0.52500000000000002"/>
    <n v="0.45200000000000001"/>
    <n v="7851.23"/>
    <n v="99"/>
    <x v="3"/>
    <x v="2"/>
    <x v="1"/>
  </r>
  <r>
    <x v="1673"/>
    <x v="6"/>
    <n v="338"/>
    <n v="0.72199999999999998"/>
    <n v="0.71799999999999997"/>
    <n v="0.63800000000000001"/>
    <n v="16249.61"/>
    <n v="7"/>
    <x v="2"/>
    <x v="1"/>
    <x v="0"/>
  </r>
  <r>
    <x v="1674"/>
    <x v="8"/>
    <n v="348"/>
    <n v="0.67"/>
    <n v="0.66800000000000004"/>
    <n v="0.54200000000000004"/>
    <n v="26125.61"/>
    <n v="13"/>
    <x v="1"/>
    <x v="2"/>
    <x v="0"/>
  </r>
  <r>
    <x v="1675"/>
    <x v="4"/>
    <n v="1039"/>
    <n v="0.61499999999999999"/>
    <n v="0.61899999999999999"/>
    <n v="0.46100000000000002"/>
    <n v="9385.9699999999993"/>
    <n v="6"/>
    <x v="0"/>
    <x v="2"/>
    <x v="0"/>
  </r>
  <r>
    <x v="1676"/>
    <x v="3"/>
    <n v="831"/>
    <n v="0.75900000000000001"/>
    <n v="0.75600000000000001"/>
    <n v="0.69399999999999995"/>
    <n v="38114.5"/>
    <n v="40"/>
    <x v="2"/>
    <x v="1"/>
    <x v="0"/>
  </r>
  <r>
    <x v="1336"/>
    <x v="7"/>
    <n v="452"/>
    <n v="0.622"/>
    <n v="0.59"/>
    <n v="0.51800000000000002"/>
    <n v="7834.83"/>
    <n v="0"/>
    <x v="3"/>
    <x v="2"/>
    <x v="0"/>
  </r>
  <r>
    <x v="1677"/>
    <x v="0"/>
    <n v="182"/>
    <n v="0.71799999999999997"/>
    <n v="0.65900000000000003"/>
    <n v="0.67"/>
    <n v="48835.62"/>
    <n v="4"/>
    <x v="0"/>
    <x v="1"/>
    <x v="0"/>
  </r>
  <r>
    <x v="1678"/>
    <x v="8"/>
    <n v="389"/>
    <n v="0.68"/>
    <n v="0.66300000000000003"/>
    <n v="0.56799999999999995"/>
    <n v="48646.74"/>
    <n v="3"/>
    <x v="1"/>
    <x v="2"/>
    <x v="0"/>
  </r>
  <r>
    <x v="1679"/>
    <x v="8"/>
    <n v="600"/>
    <n v="0.7"/>
    <n v="0.67700000000000005"/>
    <n v="0.64900000000000002"/>
    <n v="17256.009999999998"/>
    <n v="14"/>
    <x v="1"/>
    <x v="1"/>
    <x v="0"/>
  </r>
  <r>
    <x v="1680"/>
    <x v="7"/>
    <n v="509"/>
    <n v="0.55500000000000005"/>
    <n v="0.54"/>
    <n v="0.41499999999999998"/>
    <n v="6920.19"/>
    <n v="22"/>
    <x v="3"/>
    <x v="2"/>
    <x v="1"/>
  </r>
  <r>
    <x v="1681"/>
    <x v="3"/>
    <n v="1207"/>
    <n v="0.73099999999999998"/>
    <n v="0.72699999999999998"/>
    <n v="0.625"/>
    <n v="23916.29"/>
    <n v="45"/>
    <x v="2"/>
    <x v="1"/>
    <x v="0"/>
  </r>
  <r>
    <x v="1682"/>
    <x v="10"/>
    <n v="395"/>
    <n v="0.71799999999999997"/>
    <n v="0.67100000000000004"/>
    <n v="0.66"/>
    <n v="17486.150000000001"/>
    <n v="3"/>
    <x v="1"/>
    <x v="1"/>
    <x v="0"/>
  </r>
  <r>
    <x v="1683"/>
    <x v="4"/>
    <n v="225"/>
    <n v="0.69"/>
    <n v="0.70899999999999996"/>
    <n v="0.55800000000000005"/>
    <n v="50102.67"/>
    <n v="2"/>
    <x v="0"/>
    <x v="2"/>
    <x v="0"/>
  </r>
  <r>
    <x v="1684"/>
    <x v="4"/>
    <n v="960"/>
    <n v="0.629"/>
    <n v="0.61299999999999999"/>
    <n v="0.51600000000000001"/>
    <n v="12071.22"/>
    <n v="11"/>
    <x v="0"/>
    <x v="2"/>
    <x v="0"/>
  </r>
  <r>
    <x v="1685"/>
    <x v="7"/>
    <n v="977"/>
    <n v="0.59899999999999998"/>
    <n v="0.60899999999999999"/>
    <n v="0.46600000000000003"/>
    <n v="12317.23"/>
    <n v="18"/>
    <x v="3"/>
    <x v="2"/>
    <x v="1"/>
  </r>
  <r>
    <x v="1686"/>
    <x v="4"/>
    <n v="537"/>
    <n v="0.623"/>
    <n v="0.61499999999999999"/>
    <n v="0.49099999999999999"/>
    <n v="8851.67"/>
    <n v="1"/>
    <x v="0"/>
    <x v="2"/>
    <x v="0"/>
  </r>
  <r>
    <x v="1687"/>
    <x v="6"/>
    <n v="357"/>
    <n v="0.67"/>
    <n v="0.68600000000000005"/>
    <n v="0.54900000000000004"/>
    <n v="18467.41"/>
    <n v="8"/>
    <x v="2"/>
    <x v="2"/>
    <x v="0"/>
  </r>
  <r>
    <x v="788"/>
    <x v="6"/>
    <n v="587"/>
    <n v="0.63500000000000001"/>
    <n v="0.63800000000000001"/>
    <n v="0.52200000000000002"/>
    <n v="17136.939999999999"/>
    <n v="2"/>
    <x v="2"/>
    <x v="2"/>
    <x v="0"/>
  </r>
  <r>
    <x v="1688"/>
    <x v="6"/>
    <n v="438"/>
    <n v="0.73299999999999998"/>
    <n v="0.72599999999999998"/>
    <n v="0.64200000000000002"/>
    <n v="45658.04"/>
    <n v="17"/>
    <x v="2"/>
    <x v="1"/>
    <x v="0"/>
  </r>
  <r>
    <x v="1689"/>
    <x v="4"/>
    <n v="301"/>
    <n v="0.67200000000000004"/>
    <n v="0.64500000000000002"/>
    <n v="0.55800000000000005"/>
    <n v="14420.46"/>
    <n v="3"/>
    <x v="0"/>
    <x v="2"/>
    <x v="0"/>
  </r>
  <r>
    <x v="1690"/>
    <x v="4"/>
    <n v="306"/>
    <n v="0.627"/>
    <n v="0.59899999999999998"/>
    <n v="0.50700000000000001"/>
    <n v="8014.75"/>
    <n v="5"/>
    <x v="0"/>
    <x v="2"/>
    <x v="0"/>
  </r>
  <r>
    <x v="1691"/>
    <x v="4"/>
    <n v="354"/>
    <n v="0.61"/>
    <n v="0.58499999999999996"/>
    <n v="0.48799999999999999"/>
    <n v="7332.85"/>
    <n v="11"/>
    <x v="0"/>
    <x v="2"/>
    <x v="0"/>
  </r>
  <r>
    <x v="1692"/>
    <x v="8"/>
    <n v="232"/>
    <n v="0.64900000000000002"/>
    <n v="0.65800000000000003"/>
    <n v="0.50700000000000001"/>
    <n v="69298.960000000006"/>
    <n v="3"/>
    <x v="1"/>
    <x v="2"/>
    <x v="0"/>
  </r>
  <r>
    <x v="1693"/>
    <x v="10"/>
    <n v="524"/>
    <n v="0.73"/>
    <n v="0.77400000000000002"/>
    <n v="0.59899999999999998"/>
    <n v="53694.65"/>
    <n v="11"/>
    <x v="1"/>
    <x v="1"/>
    <x v="0"/>
  </r>
  <r>
    <x v="1694"/>
    <x v="3"/>
    <n v="1428"/>
    <n v="0.74099999999999999"/>
    <n v="0.71799999999999997"/>
    <n v="0.66400000000000003"/>
    <n v="32129.27"/>
    <n v="61"/>
    <x v="2"/>
    <x v="1"/>
    <x v="0"/>
  </r>
  <r>
    <x v="1695"/>
    <x v="8"/>
    <n v="819"/>
    <n v="0.7"/>
    <n v="0.67500000000000004"/>
    <n v="0.61099999999999999"/>
    <n v="35667.870000000003"/>
    <n v="9"/>
    <x v="1"/>
    <x v="1"/>
    <x v="0"/>
  </r>
  <r>
    <x v="1696"/>
    <x v="5"/>
    <n v="930"/>
    <n v="0.56499999999999995"/>
    <n v="0.54300000000000004"/>
    <n v="0.44500000000000001"/>
    <n v="6302.48"/>
    <n v="7"/>
    <x v="3"/>
    <x v="2"/>
    <x v="1"/>
  </r>
  <r>
    <x v="1697"/>
    <x v="1"/>
    <n v="299"/>
    <n v="0.67"/>
    <n v="0.67200000000000004"/>
    <n v="0.55600000000000005"/>
    <n v="16574.71"/>
    <n v="7"/>
    <x v="0"/>
    <x v="2"/>
    <x v="0"/>
  </r>
  <r>
    <x v="1698"/>
    <x v="9"/>
    <n v="999"/>
    <n v="0.624"/>
    <n v="0.56799999999999995"/>
    <n v="0.54800000000000004"/>
    <n v="11031.7"/>
    <n v="19"/>
    <x v="3"/>
    <x v="2"/>
    <x v="0"/>
  </r>
  <r>
    <x v="1699"/>
    <x v="10"/>
    <n v="213"/>
    <n v="0.67200000000000004"/>
    <n v="0.69199999999999995"/>
    <n v="0.54600000000000004"/>
    <n v="17975.849999999999"/>
    <n v="1"/>
    <x v="1"/>
    <x v="2"/>
    <x v="0"/>
  </r>
  <r>
    <x v="1700"/>
    <x v="10"/>
    <n v="577"/>
    <n v="0.70299999999999996"/>
    <n v="0.66500000000000004"/>
    <n v="0.63400000000000001"/>
    <n v="14343.91"/>
    <n v="5"/>
    <x v="1"/>
    <x v="1"/>
    <x v="0"/>
  </r>
  <r>
    <x v="1701"/>
    <x v="7"/>
    <n v="289"/>
    <n v="0.59699999999999998"/>
    <n v="0.56000000000000005"/>
    <n v="0.49"/>
    <n v="8513.23"/>
    <n v="1"/>
    <x v="3"/>
    <x v="2"/>
    <x v="1"/>
  </r>
  <r>
    <x v="1702"/>
    <x v="11"/>
    <n v="1644"/>
    <n v="0.58799999999999997"/>
    <n v="0.57599999999999996"/>
    <n v="0.45500000000000002"/>
    <n v="9115.3799999999992"/>
    <n v="5"/>
    <x v="4"/>
    <x v="2"/>
    <x v="1"/>
  </r>
  <r>
    <x v="1703"/>
    <x v="19"/>
    <n v="3226"/>
    <n v="0.59299999999999997"/>
    <n v="0.59"/>
    <n v="0.46200000000000002"/>
    <n v="11990.47"/>
    <n v="38"/>
    <x v="3"/>
    <x v="2"/>
    <x v="1"/>
  </r>
  <r>
    <x v="1704"/>
    <x v="12"/>
    <n v="2702"/>
    <n v="0.59099999999999997"/>
    <n v="0.58199999999999996"/>
    <n v="0.47099999999999997"/>
    <n v="11652.53"/>
    <n v="6"/>
    <x v="4"/>
    <x v="2"/>
    <x v="1"/>
  </r>
  <r>
    <x v="1705"/>
    <x v="16"/>
    <n v="2411"/>
    <n v="0.61599999999999999"/>
    <n v="0.59899999999999998"/>
    <n v="0.505"/>
    <n v="10718.21"/>
    <n v="64"/>
    <x v="3"/>
    <x v="2"/>
    <x v="0"/>
  </r>
  <r>
    <x v="1706"/>
    <x v="14"/>
    <n v="877"/>
    <n v="0.75"/>
    <n v="0.748"/>
    <n v="0.69499999999999995"/>
    <n v="34299.24"/>
    <n v="18"/>
    <x v="2"/>
    <x v="1"/>
    <x v="0"/>
  </r>
  <r>
    <x v="1707"/>
    <x v="4"/>
    <n v="944"/>
    <n v="0.64"/>
    <n v="0.59299999999999997"/>
    <n v="0.56399999999999995"/>
    <n v="9992.0499999999993"/>
    <n v="25"/>
    <x v="0"/>
    <x v="2"/>
    <x v="0"/>
  </r>
  <r>
    <x v="1708"/>
    <x v="8"/>
    <n v="211"/>
    <n v="0.63"/>
    <n v="0.56699999999999995"/>
    <n v="0.54900000000000004"/>
    <n v="28100.03"/>
    <n v="8"/>
    <x v="1"/>
    <x v="2"/>
    <x v="0"/>
  </r>
  <r>
    <x v="1709"/>
    <x v="4"/>
    <n v="608"/>
    <n v="0.64800000000000002"/>
    <n v="0.64100000000000001"/>
    <n v="0.51300000000000001"/>
    <n v="17948.79"/>
    <n v="18"/>
    <x v="0"/>
    <x v="2"/>
    <x v="0"/>
  </r>
  <r>
    <x v="1710"/>
    <x v="4"/>
    <n v="371"/>
    <n v="0.70799999999999996"/>
    <n v="0.67600000000000005"/>
    <n v="0.64600000000000002"/>
    <n v="161058.06"/>
    <n v="0"/>
    <x v="0"/>
    <x v="1"/>
    <x v="0"/>
  </r>
  <r>
    <x v="1711"/>
    <x v="0"/>
    <n v="655"/>
    <n v="0.73599999999999999"/>
    <n v="0.72"/>
    <n v="0.67500000000000004"/>
    <n v="16381.07"/>
    <n v="12"/>
    <x v="0"/>
    <x v="1"/>
    <x v="0"/>
  </r>
  <r>
    <x v="1712"/>
    <x v="0"/>
    <n v="95"/>
    <n v="0.85"/>
    <n v="0.84899999999999998"/>
    <n v="0.82499999999999996"/>
    <n v="41378.019999999997"/>
    <n v="3"/>
    <x v="0"/>
    <x v="0"/>
    <x v="0"/>
  </r>
  <r>
    <x v="1713"/>
    <x v="14"/>
    <n v="616"/>
    <n v="0.69599999999999995"/>
    <n v="0.68400000000000005"/>
    <n v="0.57799999999999996"/>
    <n v="33982.699999999997"/>
    <n v="14"/>
    <x v="2"/>
    <x v="2"/>
    <x v="0"/>
  </r>
  <r>
    <x v="1714"/>
    <x v="10"/>
    <n v="187"/>
    <n v="0.70099999999999996"/>
    <n v="0.72399999999999998"/>
    <n v="0.57799999999999996"/>
    <n v="23482.92"/>
    <n v="3"/>
    <x v="1"/>
    <x v="1"/>
    <x v="0"/>
  </r>
  <r>
    <x v="669"/>
    <x v="6"/>
    <n v="719"/>
    <n v="0.748"/>
    <n v="0.72299999999999998"/>
    <n v="0.69199999999999995"/>
    <n v="89241.06"/>
    <n v="14"/>
    <x v="2"/>
    <x v="1"/>
    <x v="0"/>
  </r>
  <r>
    <x v="1715"/>
    <x v="4"/>
    <n v="772"/>
    <n v="0.72299999999999998"/>
    <n v="0.747"/>
    <n v="0.60099999999999998"/>
    <n v="21133.08"/>
    <n v="9"/>
    <x v="0"/>
    <x v="1"/>
    <x v="0"/>
  </r>
  <r>
    <x v="1716"/>
    <x v="18"/>
    <n v="914"/>
    <n v="0.56100000000000005"/>
    <n v="0.49299999999999999"/>
    <n v="0.46100000000000002"/>
    <n v="8333.33"/>
    <n v="0"/>
    <x v="3"/>
    <x v="2"/>
    <x v="1"/>
  </r>
  <r>
    <x v="1717"/>
    <x v="5"/>
    <n v="2518"/>
    <n v="0.56200000000000006"/>
    <n v="0.58099999999999996"/>
    <n v="0.41699999999999998"/>
    <n v="6561.15"/>
    <n v="7"/>
    <x v="3"/>
    <x v="2"/>
    <x v="1"/>
  </r>
  <r>
    <x v="1718"/>
    <x v="4"/>
    <n v="145"/>
    <n v="0.66"/>
    <n v="0.629"/>
    <n v="0.54400000000000004"/>
    <n v="112989.28"/>
    <n v="3"/>
    <x v="0"/>
    <x v="2"/>
    <x v="0"/>
  </r>
  <r>
    <x v="1719"/>
    <x v="5"/>
    <n v="1511"/>
    <n v="0.626"/>
    <n v="0.58799999999999997"/>
    <n v="0.53800000000000003"/>
    <n v="12356.67"/>
    <n v="20"/>
    <x v="3"/>
    <x v="2"/>
    <x v="0"/>
  </r>
  <r>
    <x v="1720"/>
    <x v="0"/>
    <n v="473"/>
    <n v="0.68700000000000006"/>
    <n v="0.69199999999999995"/>
    <n v="0.58299999999999996"/>
    <n v="13307.71"/>
    <n v="4"/>
    <x v="0"/>
    <x v="2"/>
    <x v="0"/>
  </r>
  <r>
    <x v="1721"/>
    <x v="18"/>
    <n v="591"/>
    <n v="0.56999999999999995"/>
    <n v="0.48299999999999998"/>
    <n v="0.49399999999999999"/>
    <n v="6868.65"/>
    <n v="1"/>
    <x v="3"/>
    <x v="2"/>
    <x v="1"/>
  </r>
  <r>
    <x v="1722"/>
    <x v="0"/>
    <n v="142"/>
    <n v="0.71499999999999997"/>
    <n v="0.66200000000000003"/>
    <n v="0.68100000000000005"/>
    <n v="133036.07"/>
    <n v="2"/>
    <x v="0"/>
    <x v="1"/>
    <x v="0"/>
  </r>
  <r>
    <x v="1723"/>
    <x v="14"/>
    <n v="515"/>
    <n v="0.747"/>
    <n v="0.73699999999999999"/>
    <n v="0.65100000000000002"/>
    <n v="19003.349999999999"/>
    <n v="6"/>
    <x v="2"/>
    <x v="1"/>
    <x v="0"/>
  </r>
  <r>
    <x v="1724"/>
    <x v="16"/>
    <n v="1551"/>
    <n v="0.629"/>
    <n v="0.58899999999999997"/>
    <n v="0.53700000000000003"/>
    <n v="11902.92"/>
    <n v="38"/>
    <x v="3"/>
    <x v="2"/>
    <x v="0"/>
  </r>
  <r>
    <x v="1725"/>
    <x v="18"/>
    <n v="1057"/>
    <n v="0.56200000000000006"/>
    <n v="0.51700000000000002"/>
    <n v="0.45400000000000001"/>
    <n v="6392.68"/>
    <n v="52"/>
    <x v="3"/>
    <x v="2"/>
    <x v="1"/>
  </r>
  <r>
    <x v="1726"/>
    <x v="7"/>
    <n v="415"/>
    <n v="0.60799999999999998"/>
    <n v="0.53900000000000003"/>
    <n v="0.53700000000000003"/>
    <n v="7516.23"/>
    <n v="1"/>
    <x v="3"/>
    <x v="2"/>
    <x v="0"/>
  </r>
  <r>
    <x v="1727"/>
    <x v="8"/>
    <n v="520"/>
    <n v="0.7"/>
    <n v="0.71899999999999997"/>
    <n v="0.58599999999999997"/>
    <n v="32264.33"/>
    <n v="9"/>
    <x v="1"/>
    <x v="1"/>
    <x v="0"/>
  </r>
  <r>
    <x v="1728"/>
    <x v="11"/>
    <n v="1586"/>
    <n v="0.53"/>
    <n v="0.51800000000000002"/>
    <n v="0.4"/>
    <n v="7417.66"/>
    <n v="4"/>
    <x v="4"/>
    <x v="3"/>
    <x v="1"/>
  </r>
  <r>
    <x v="1729"/>
    <x v="15"/>
    <n v="1630"/>
    <n v="0.71"/>
    <n v="0.69199999999999995"/>
    <n v="0.621"/>
    <n v="19002.96"/>
    <n v="78"/>
    <x v="0"/>
    <x v="1"/>
    <x v="0"/>
  </r>
  <r>
    <x v="1730"/>
    <x v="14"/>
    <n v="1082"/>
    <n v="0.753"/>
    <n v="0.754"/>
    <n v="0.65700000000000003"/>
    <n v="27917.23"/>
    <n v="26"/>
    <x v="2"/>
    <x v="1"/>
    <x v="0"/>
  </r>
  <r>
    <x v="1258"/>
    <x v="23"/>
    <n v="1593"/>
    <n v="0.61599999999999999"/>
    <n v="0.65"/>
    <n v="0.47899999999999998"/>
    <n v="15123.8"/>
    <n v="14"/>
    <x v="4"/>
    <x v="2"/>
    <x v="0"/>
  </r>
  <r>
    <x v="1731"/>
    <x v="4"/>
    <n v="162"/>
    <n v="0.66"/>
    <n v="0.627"/>
    <n v="0.58299999999999996"/>
    <n v="9967.19"/>
    <n v="1"/>
    <x v="0"/>
    <x v="2"/>
    <x v="0"/>
  </r>
  <r>
    <x v="1732"/>
    <x v="17"/>
    <n v="1360"/>
    <n v="0.623"/>
    <n v="0.59799999999999998"/>
    <n v="0.52600000000000002"/>
    <n v="12208.76"/>
    <n v="12"/>
    <x v="3"/>
    <x v="2"/>
    <x v="0"/>
  </r>
  <r>
    <x v="1733"/>
    <x v="9"/>
    <n v="1649"/>
    <n v="0.61599999999999999"/>
    <n v="0.54100000000000004"/>
    <n v="0.55400000000000005"/>
    <n v="6015.2"/>
    <n v="33"/>
    <x v="3"/>
    <x v="2"/>
    <x v="0"/>
  </r>
  <r>
    <x v="1734"/>
    <x v="7"/>
    <n v="211"/>
    <n v="0.56999999999999995"/>
    <n v="0.57299999999999995"/>
    <n v="0.46200000000000002"/>
    <n v="6210.54"/>
    <n v="15"/>
    <x v="3"/>
    <x v="2"/>
    <x v="1"/>
  </r>
  <r>
    <x v="1735"/>
    <x v="7"/>
    <n v="853"/>
    <n v="0.56000000000000005"/>
    <n v="0.53400000000000003"/>
    <n v="0.40300000000000002"/>
    <n v="7213.56"/>
    <n v="26"/>
    <x v="3"/>
    <x v="2"/>
    <x v="1"/>
  </r>
  <r>
    <x v="1736"/>
    <x v="10"/>
    <n v="472"/>
    <n v="0.74"/>
    <n v="0.755"/>
    <n v="0.64800000000000002"/>
    <n v="58818.79"/>
    <n v="12"/>
    <x v="1"/>
    <x v="1"/>
    <x v="0"/>
  </r>
  <r>
    <x v="1737"/>
    <x v="17"/>
    <n v="801"/>
    <n v="0.59099999999999997"/>
    <n v="0.57399999999999995"/>
    <n v="0.47"/>
    <n v="8785.18"/>
    <n v="7"/>
    <x v="3"/>
    <x v="2"/>
    <x v="1"/>
  </r>
  <r>
    <x v="1738"/>
    <x v="4"/>
    <n v="408"/>
    <n v="0.69"/>
    <n v="0.68200000000000005"/>
    <n v="0.56999999999999995"/>
    <n v="14996.48"/>
    <n v="10"/>
    <x v="0"/>
    <x v="2"/>
    <x v="0"/>
  </r>
  <r>
    <x v="1739"/>
    <x v="18"/>
    <n v="538"/>
    <n v="0.58099999999999996"/>
    <n v="0.55500000000000005"/>
    <n v="0.49099999999999999"/>
    <n v="16509.59"/>
    <n v="0"/>
    <x v="3"/>
    <x v="2"/>
    <x v="1"/>
  </r>
  <r>
    <x v="1740"/>
    <x v="6"/>
    <n v="257"/>
    <n v="0.71599999999999997"/>
    <n v="0.71099999999999997"/>
    <n v="0.64600000000000002"/>
    <n v="28179.360000000001"/>
    <n v="6"/>
    <x v="2"/>
    <x v="1"/>
    <x v="0"/>
  </r>
  <r>
    <x v="1741"/>
    <x v="4"/>
    <n v="667"/>
    <n v="0.7"/>
    <n v="0.72299999999999998"/>
    <n v="0.57599999999999996"/>
    <n v="19249.259999999998"/>
    <n v="9"/>
    <x v="0"/>
    <x v="1"/>
    <x v="0"/>
  </r>
  <r>
    <x v="1742"/>
    <x v="17"/>
    <n v="1224"/>
    <n v="0.59499999999999997"/>
    <n v="0.59199999999999997"/>
    <n v="0.46800000000000003"/>
    <n v="9637.23"/>
    <n v="48"/>
    <x v="3"/>
    <x v="2"/>
    <x v="1"/>
  </r>
  <r>
    <x v="1743"/>
    <x v="0"/>
    <n v="595"/>
    <n v="0.63900000000000001"/>
    <n v="0.59199999999999997"/>
    <n v="0.55300000000000005"/>
    <n v="23377.9"/>
    <n v="15"/>
    <x v="0"/>
    <x v="2"/>
    <x v="0"/>
  </r>
  <r>
    <x v="1744"/>
    <x v="22"/>
    <n v="660"/>
    <n v="0.59"/>
    <n v="0.56599999999999995"/>
    <n v="0.47299999999999998"/>
    <n v="7869.62"/>
    <n v="8"/>
    <x v="3"/>
    <x v="2"/>
    <x v="1"/>
  </r>
  <r>
    <x v="1745"/>
    <x v="4"/>
    <n v="961"/>
    <n v="0.68400000000000005"/>
    <n v="0.68500000000000005"/>
    <n v="0.57599999999999996"/>
    <n v="15959.36"/>
    <n v="30"/>
    <x v="0"/>
    <x v="2"/>
    <x v="0"/>
  </r>
  <r>
    <x v="1746"/>
    <x v="5"/>
    <n v="1273"/>
    <n v="0.63500000000000001"/>
    <n v="0.60199999999999998"/>
    <n v="0.55400000000000005"/>
    <n v="8902.44"/>
    <n v="10"/>
    <x v="3"/>
    <x v="2"/>
    <x v="0"/>
  </r>
  <r>
    <x v="1747"/>
    <x v="6"/>
    <n v="290"/>
    <n v="0.65200000000000002"/>
    <n v="0.68400000000000005"/>
    <n v="0.48899999999999999"/>
    <n v="26300.79"/>
    <n v="4"/>
    <x v="2"/>
    <x v="2"/>
    <x v="0"/>
  </r>
  <r>
    <x v="1748"/>
    <x v="0"/>
    <n v="337"/>
    <n v="0.70099999999999996"/>
    <n v="0.68899999999999995"/>
    <n v="0.60899999999999999"/>
    <n v="25448.6"/>
    <n v="13"/>
    <x v="0"/>
    <x v="1"/>
    <x v="0"/>
  </r>
  <r>
    <x v="1749"/>
    <x v="16"/>
    <n v="1507"/>
    <n v="0.59499999999999997"/>
    <n v="0.6"/>
    <n v="0.48399999999999999"/>
    <n v="27173.83"/>
    <n v="9"/>
    <x v="3"/>
    <x v="2"/>
    <x v="1"/>
  </r>
  <r>
    <x v="1750"/>
    <x v="22"/>
    <n v="539"/>
    <n v="0.59799999999999998"/>
    <n v="0.57399999999999995"/>
    <n v="0.497"/>
    <n v="7198.74"/>
    <n v="5"/>
    <x v="3"/>
    <x v="2"/>
    <x v="1"/>
  </r>
  <r>
    <x v="1751"/>
    <x v="11"/>
    <n v="788"/>
    <n v="0.63700000000000001"/>
    <n v="0.621"/>
    <n v="0.54"/>
    <n v="8809.6200000000008"/>
    <n v="5"/>
    <x v="4"/>
    <x v="2"/>
    <x v="0"/>
  </r>
  <r>
    <x v="1752"/>
    <x v="4"/>
    <n v="656"/>
    <n v="0.70099999999999996"/>
    <n v="0.73399999999999999"/>
    <n v="0.56200000000000006"/>
    <n v="57177.27"/>
    <n v="14"/>
    <x v="0"/>
    <x v="1"/>
    <x v="0"/>
  </r>
  <r>
    <x v="1753"/>
    <x v="20"/>
    <n v="1282"/>
    <n v="0.74099999999999999"/>
    <n v="0.72399999999999998"/>
    <n v="0.67"/>
    <n v="22271.24"/>
    <n v="18"/>
    <x v="4"/>
    <x v="1"/>
    <x v="0"/>
  </r>
  <r>
    <x v="1754"/>
    <x v="6"/>
    <n v="199"/>
    <n v="0.72499999999999998"/>
    <n v="0.70199999999999996"/>
    <n v="0.65100000000000002"/>
    <n v="23014.14"/>
    <n v="7"/>
    <x v="2"/>
    <x v="1"/>
    <x v="0"/>
  </r>
  <r>
    <x v="1755"/>
    <x v="0"/>
    <n v="271"/>
    <n v="0.72799999999999998"/>
    <n v="0.67500000000000004"/>
    <n v="0.68899999999999995"/>
    <n v="12751.97"/>
    <n v="1"/>
    <x v="0"/>
    <x v="1"/>
    <x v="0"/>
  </r>
  <r>
    <x v="1756"/>
    <x v="4"/>
    <n v="957"/>
    <n v="0.73"/>
    <n v="0.67700000000000005"/>
    <n v="0.67900000000000005"/>
    <n v="20394.47"/>
    <n v="17"/>
    <x v="0"/>
    <x v="1"/>
    <x v="0"/>
  </r>
  <r>
    <x v="1757"/>
    <x v="22"/>
    <n v="1084"/>
    <n v="0.64200000000000002"/>
    <n v="0.62"/>
    <n v="0.54"/>
    <n v="10718.9"/>
    <n v="8"/>
    <x v="3"/>
    <x v="2"/>
    <x v="0"/>
  </r>
  <r>
    <x v="1758"/>
    <x v="22"/>
    <n v="715"/>
    <n v="0.6"/>
    <n v="0.59599999999999997"/>
    <n v="0.47199999999999998"/>
    <n v="10052.530000000001"/>
    <n v="33"/>
    <x v="3"/>
    <x v="2"/>
    <x v="0"/>
  </r>
  <r>
    <x v="1759"/>
    <x v="10"/>
    <n v="301"/>
    <n v="0.71"/>
    <n v="0.70199999999999996"/>
    <n v="0.63100000000000001"/>
    <n v="19143.560000000001"/>
    <n v="5"/>
    <x v="1"/>
    <x v="1"/>
    <x v="0"/>
  </r>
  <r>
    <x v="1760"/>
    <x v="4"/>
    <n v="617"/>
    <n v="0.69"/>
    <n v="0.68"/>
    <n v="0.60199999999999998"/>
    <n v="17542.650000000001"/>
    <n v="4"/>
    <x v="0"/>
    <x v="2"/>
    <x v="0"/>
  </r>
  <r>
    <x v="1761"/>
    <x v="7"/>
    <n v="843"/>
    <n v="0.63700000000000001"/>
    <n v="0.623"/>
    <n v="0.56799999999999995"/>
    <n v="7453.19"/>
    <n v="18"/>
    <x v="3"/>
    <x v="2"/>
    <x v="0"/>
  </r>
  <r>
    <x v="1762"/>
    <x v="4"/>
    <n v="524"/>
    <n v="0.65500000000000003"/>
    <n v="0.67200000000000004"/>
    <n v="0.52300000000000002"/>
    <n v="19338.22"/>
    <n v="9"/>
    <x v="0"/>
    <x v="2"/>
    <x v="0"/>
  </r>
  <r>
    <x v="1763"/>
    <x v="0"/>
    <n v="208"/>
    <n v="0.75700000000000001"/>
    <n v="0.74399999999999999"/>
    <n v="0.69499999999999995"/>
    <n v="26362.59"/>
    <n v="4"/>
    <x v="0"/>
    <x v="1"/>
    <x v="0"/>
  </r>
  <r>
    <x v="1764"/>
    <x v="11"/>
    <n v="1622"/>
    <n v="0.57399999999999995"/>
    <n v="0.52600000000000002"/>
    <n v="0.47099999999999997"/>
    <n v="6602.92"/>
    <n v="2"/>
    <x v="4"/>
    <x v="2"/>
    <x v="1"/>
  </r>
  <r>
    <x v="1765"/>
    <x v="6"/>
    <n v="629"/>
    <n v="0.74"/>
    <n v="0.73799999999999999"/>
    <n v="0.67800000000000005"/>
    <n v="33334.01"/>
    <n v="35"/>
    <x v="2"/>
    <x v="1"/>
    <x v="0"/>
  </r>
  <r>
    <x v="1326"/>
    <x v="10"/>
    <n v="207"/>
    <n v="0.63400000000000001"/>
    <n v="0.64200000000000002"/>
    <n v="0.48799999999999999"/>
    <n v="18190.8"/>
    <n v="1"/>
    <x v="1"/>
    <x v="2"/>
    <x v="0"/>
  </r>
  <r>
    <x v="1766"/>
    <x v="6"/>
    <n v="367"/>
    <n v="0.69"/>
    <n v="0.71"/>
    <n v="0.54400000000000004"/>
    <n v="18312.439999999999"/>
    <n v="9"/>
    <x v="2"/>
    <x v="2"/>
    <x v="0"/>
  </r>
  <r>
    <x v="1767"/>
    <x v="6"/>
    <n v="467"/>
    <n v="0.72"/>
    <n v="0.69799999999999995"/>
    <n v="0.64900000000000002"/>
    <n v="38103.199999999997"/>
    <n v="15"/>
    <x v="2"/>
    <x v="1"/>
    <x v="0"/>
  </r>
  <r>
    <x v="1768"/>
    <x v="7"/>
    <n v="567"/>
    <n v="0.61599999999999999"/>
    <n v="0.56499999999999995"/>
    <n v="0.52500000000000002"/>
    <n v="8318.56"/>
    <n v="19"/>
    <x v="3"/>
    <x v="2"/>
    <x v="0"/>
  </r>
  <r>
    <x v="1769"/>
    <x v="6"/>
    <n v="366"/>
    <n v="0.71599999999999997"/>
    <n v="0.72499999999999998"/>
    <n v="0.628"/>
    <n v="25990.55"/>
    <n v="5"/>
    <x v="2"/>
    <x v="1"/>
    <x v="0"/>
  </r>
  <r>
    <x v="1770"/>
    <x v="8"/>
    <n v="864"/>
    <n v="0.68200000000000005"/>
    <n v="0.68899999999999995"/>
    <n v="0.54800000000000004"/>
    <n v="33865.26"/>
    <n v="9"/>
    <x v="1"/>
    <x v="2"/>
    <x v="0"/>
  </r>
  <r>
    <x v="1771"/>
    <x v="8"/>
    <n v="573"/>
    <n v="0.70499999999999996"/>
    <n v="0.67700000000000005"/>
    <n v="0.63700000000000001"/>
    <n v="25825.95"/>
    <n v="19"/>
    <x v="1"/>
    <x v="1"/>
    <x v="0"/>
  </r>
  <r>
    <x v="1772"/>
    <x v="15"/>
    <n v="733"/>
    <n v="0.66700000000000004"/>
    <n v="0.67900000000000005"/>
    <n v="0.53500000000000003"/>
    <n v="17598.86"/>
    <n v="29"/>
    <x v="0"/>
    <x v="2"/>
    <x v="0"/>
  </r>
  <r>
    <x v="1773"/>
    <x v="11"/>
    <n v="1724"/>
    <n v="0.57999999999999996"/>
    <n v="0.57999999999999996"/>
    <n v="0.45600000000000002"/>
    <n v="8859.52"/>
    <n v="39"/>
    <x v="4"/>
    <x v="2"/>
    <x v="1"/>
  </r>
  <r>
    <x v="1774"/>
    <x v="0"/>
    <n v="463"/>
    <n v="0.74"/>
    <n v="0.71599999999999997"/>
    <n v="0.69499999999999995"/>
    <n v="21331.37"/>
    <n v="2"/>
    <x v="0"/>
    <x v="1"/>
    <x v="0"/>
  </r>
  <r>
    <x v="1775"/>
    <x v="7"/>
    <n v="674"/>
    <n v="0.57999999999999996"/>
    <n v="0.55000000000000004"/>
    <n v="0.45900000000000002"/>
    <n v="20524.38"/>
    <n v="24"/>
    <x v="3"/>
    <x v="2"/>
    <x v="1"/>
  </r>
  <r>
    <x v="1776"/>
    <x v="4"/>
    <n v="231"/>
    <n v="0.58299999999999996"/>
    <n v="0.59"/>
    <n v="0.43"/>
    <n v="9263.9599999999991"/>
    <n v="6"/>
    <x v="0"/>
    <x v="2"/>
    <x v="1"/>
  </r>
  <r>
    <x v="1777"/>
    <x v="12"/>
    <n v="5279"/>
    <n v="0.58799999999999997"/>
    <n v="0.58299999999999996"/>
    <n v="0.45"/>
    <n v="8711.6200000000008"/>
    <n v="6"/>
    <x v="4"/>
    <x v="2"/>
    <x v="1"/>
  </r>
  <r>
    <x v="741"/>
    <x v="6"/>
    <n v="570"/>
    <n v="0.70599999999999996"/>
    <n v="0.71899999999999997"/>
    <n v="0.61099999999999999"/>
    <n v="34197.129999999997"/>
    <n v="16"/>
    <x v="2"/>
    <x v="1"/>
    <x v="0"/>
  </r>
  <r>
    <x v="1778"/>
    <x v="3"/>
    <n v="780"/>
    <n v="0.68500000000000005"/>
    <n v="0.70099999999999996"/>
    <n v="0.53400000000000003"/>
    <n v="28967.51"/>
    <n v="20"/>
    <x v="2"/>
    <x v="2"/>
    <x v="0"/>
  </r>
  <r>
    <x v="1779"/>
    <x v="0"/>
    <n v="170"/>
    <n v="0.73799999999999999"/>
    <n v="0.69299999999999995"/>
    <n v="0.67100000000000004"/>
    <n v="47749.58"/>
    <n v="3"/>
    <x v="0"/>
    <x v="1"/>
    <x v="0"/>
  </r>
  <r>
    <x v="1780"/>
    <x v="11"/>
    <n v="1513"/>
    <n v="0.49"/>
    <n v="0.438"/>
    <n v="0.35299999999999998"/>
    <n v="6887.79"/>
    <n v="3"/>
    <x v="4"/>
    <x v="3"/>
    <x v="1"/>
  </r>
  <r>
    <x v="1781"/>
    <x v="7"/>
    <n v="201"/>
    <n v="0.52800000000000002"/>
    <n v="0.54500000000000004"/>
    <n v="0.36"/>
    <n v="6505.2"/>
    <n v="2"/>
    <x v="3"/>
    <x v="3"/>
    <x v="1"/>
  </r>
  <r>
    <x v="1782"/>
    <x v="11"/>
    <n v="886"/>
    <n v="0.55700000000000005"/>
    <n v="0.51500000000000001"/>
    <n v="0.43099999999999999"/>
    <n v="6543.75"/>
    <n v="25"/>
    <x v="4"/>
    <x v="2"/>
    <x v="1"/>
  </r>
  <r>
    <x v="1783"/>
    <x v="6"/>
    <n v="501"/>
    <n v="0.69599999999999995"/>
    <n v="0.66700000000000004"/>
    <n v="0.625"/>
    <n v="16225.81"/>
    <n v="7"/>
    <x v="2"/>
    <x v="2"/>
    <x v="0"/>
  </r>
  <r>
    <x v="1784"/>
    <x v="6"/>
    <n v="551"/>
    <n v="0.68799999999999994"/>
    <n v="0.69499999999999995"/>
    <n v="0.57899999999999996"/>
    <n v="98109.15"/>
    <n v="10"/>
    <x v="2"/>
    <x v="2"/>
    <x v="0"/>
  </r>
  <r>
    <x v="1785"/>
    <x v="10"/>
    <n v="521"/>
    <n v="0.68500000000000005"/>
    <n v="0.65"/>
    <n v="0.60899999999999999"/>
    <n v="23186.59"/>
    <n v="3"/>
    <x v="1"/>
    <x v="2"/>
    <x v="0"/>
  </r>
  <r>
    <x v="1786"/>
    <x v="18"/>
    <n v="824"/>
    <n v="0.56000000000000005"/>
    <n v="0.46500000000000002"/>
    <n v="0.48299999999999998"/>
    <n v="5611.29"/>
    <n v="2"/>
    <x v="3"/>
    <x v="2"/>
    <x v="1"/>
  </r>
  <r>
    <x v="1787"/>
    <x v="3"/>
    <n v="796"/>
    <n v="0.70799999999999996"/>
    <n v="0.70799999999999996"/>
    <n v="0.57599999999999996"/>
    <n v="30301.78"/>
    <n v="25"/>
    <x v="2"/>
    <x v="1"/>
    <x v="0"/>
  </r>
  <r>
    <x v="1788"/>
    <x v="10"/>
    <n v="355"/>
    <n v="0.71299999999999997"/>
    <n v="0.72299999999999998"/>
    <n v="0.61099999999999999"/>
    <n v="21484.13"/>
    <n v="10"/>
    <x v="1"/>
    <x v="1"/>
    <x v="0"/>
  </r>
  <r>
    <x v="1789"/>
    <x v="13"/>
    <n v="404"/>
    <n v="0.64300000000000002"/>
    <n v="0.63300000000000001"/>
    <n v="0.52600000000000002"/>
    <n v="22889.34"/>
    <n v="4"/>
    <x v="1"/>
    <x v="2"/>
    <x v="0"/>
  </r>
  <r>
    <x v="1790"/>
    <x v="0"/>
    <n v="125"/>
    <n v="0.73199999999999998"/>
    <n v="0.66400000000000003"/>
    <n v="0.71399999999999997"/>
    <n v="10971.88"/>
    <n v="0"/>
    <x v="0"/>
    <x v="1"/>
    <x v="0"/>
  </r>
  <r>
    <x v="1791"/>
    <x v="11"/>
    <n v="2807"/>
    <n v="0.61299999999999999"/>
    <n v="0.60699999999999998"/>
    <n v="0.47599999999999998"/>
    <n v="13618.27"/>
    <n v="39"/>
    <x v="4"/>
    <x v="2"/>
    <x v="0"/>
  </r>
  <r>
    <x v="1792"/>
    <x v="19"/>
    <n v="1636"/>
    <n v="0.53600000000000003"/>
    <n v="0.55000000000000004"/>
    <n v="0.4"/>
    <n v="12215.12"/>
    <n v="7"/>
    <x v="3"/>
    <x v="3"/>
    <x v="1"/>
  </r>
  <r>
    <x v="1793"/>
    <x v="10"/>
    <n v="201"/>
    <n v="0.71"/>
    <n v="0.69"/>
    <n v="0.625"/>
    <n v="41228.74"/>
    <n v="2"/>
    <x v="1"/>
    <x v="1"/>
    <x v="0"/>
  </r>
  <r>
    <x v="1794"/>
    <x v="12"/>
    <n v="911"/>
    <n v="0.55000000000000004"/>
    <n v="0.56299999999999994"/>
    <n v="0.371"/>
    <n v="11784.93"/>
    <n v="23"/>
    <x v="4"/>
    <x v="2"/>
    <x v="1"/>
  </r>
  <r>
    <x v="1765"/>
    <x v="18"/>
    <n v="1414"/>
    <n v="0.56999999999999995"/>
    <n v="0.53100000000000003"/>
    <n v="0.47099999999999997"/>
    <n v="6283.71"/>
    <n v="26"/>
    <x v="3"/>
    <x v="2"/>
    <x v="1"/>
  </r>
  <r>
    <x v="1795"/>
    <x v="10"/>
    <n v="349"/>
    <n v="0.71299999999999997"/>
    <n v="0.67700000000000005"/>
    <n v="0.64900000000000002"/>
    <n v="25795.29"/>
    <n v="3"/>
    <x v="1"/>
    <x v="1"/>
    <x v="0"/>
  </r>
  <r>
    <x v="1796"/>
    <x v="9"/>
    <n v="1870"/>
    <n v="0.60599999999999998"/>
    <n v="0.56799999999999995"/>
    <n v="0.53600000000000003"/>
    <n v="8004.06"/>
    <n v="40"/>
    <x v="3"/>
    <x v="2"/>
    <x v="0"/>
  </r>
  <r>
    <x v="1797"/>
    <x v="0"/>
    <n v="443"/>
    <n v="0.67"/>
    <n v="0.65100000000000002"/>
    <n v="0.56200000000000006"/>
    <n v="28053.09"/>
    <n v="3"/>
    <x v="0"/>
    <x v="2"/>
    <x v="0"/>
  </r>
  <r>
    <x v="1798"/>
    <x v="0"/>
    <n v="165"/>
    <n v="0.72"/>
    <n v="0.746"/>
    <n v="0.60699999999999998"/>
    <n v="19354.599999999999"/>
    <n v="5"/>
    <x v="0"/>
    <x v="1"/>
    <x v="0"/>
  </r>
  <r>
    <x v="1799"/>
    <x v="19"/>
    <n v="1984"/>
    <n v="0.59099999999999997"/>
    <n v="0.57899999999999996"/>
    <n v="0.46300000000000002"/>
    <n v="10798.17"/>
    <n v="63"/>
    <x v="3"/>
    <x v="2"/>
    <x v="1"/>
  </r>
  <r>
    <x v="1800"/>
    <x v="18"/>
    <n v="900"/>
    <n v="0.58099999999999996"/>
    <n v="0.53600000000000003"/>
    <n v="0.48399999999999999"/>
    <n v="6260.45"/>
    <n v="16"/>
    <x v="3"/>
    <x v="2"/>
    <x v="1"/>
  </r>
  <r>
    <x v="1801"/>
    <x v="11"/>
    <n v="1283"/>
    <n v="0.56000000000000005"/>
    <n v="0.54100000000000004"/>
    <n v="0.41199999999999998"/>
    <n v="5861.52"/>
    <n v="37"/>
    <x v="4"/>
    <x v="2"/>
    <x v="1"/>
  </r>
  <r>
    <x v="1802"/>
    <x v="18"/>
    <n v="832"/>
    <n v="0.54600000000000004"/>
    <n v="0.47499999999999998"/>
    <n v="0.47199999999999998"/>
    <n v="5079.1099999999997"/>
    <n v="45"/>
    <x v="3"/>
    <x v="3"/>
    <x v="1"/>
  </r>
  <r>
    <x v="1803"/>
    <x v="4"/>
    <n v="2165"/>
    <n v="0.7"/>
    <n v="0.68300000000000005"/>
    <n v="0.63"/>
    <n v="27473.67"/>
    <n v="33"/>
    <x v="0"/>
    <x v="1"/>
    <x v="0"/>
  </r>
  <r>
    <x v="1804"/>
    <x v="16"/>
    <n v="845"/>
    <n v="0.63900000000000001"/>
    <n v="0.61099999999999999"/>
    <n v="0.57099999999999995"/>
    <n v="11573.86"/>
    <n v="29"/>
    <x v="3"/>
    <x v="2"/>
    <x v="0"/>
  </r>
  <r>
    <x v="1805"/>
    <x v="4"/>
    <n v="258"/>
    <n v="0.626"/>
    <n v="0.61399999999999999"/>
    <n v="0.5"/>
    <n v="9798.85"/>
    <n v="5"/>
    <x v="0"/>
    <x v="2"/>
    <x v="0"/>
  </r>
  <r>
    <x v="1806"/>
    <x v="5"/>
    <n v="823"/>
    <n v="0.61299999999999999"/>
    <n v="0.56200000000000006"/>
    <n v="0.50600000000000001"/>
    <n v="11804.5"/>
    <n v="23"/>
    <x v="3"/>
    <x v="2"/>
    <x v="0"/>
  </r>
  <r>
    <x v="1807"/>
    <x v="18"/>
    <n v="562"/>
    <n v="0.50900000000000001"/>
    <n v="0.48699999999999999"/>
    <n v="0.39700000000000002"/>
    <n v="5779.54"/>
    <n v="0"/>
    <x v="3"/>
    <x v="3"/>
    <x v="1"/>
  </r>
  <r>
    <x v="1808"/>
    <x v="6"/>
    <n v="559"/>
    <n v="0.70099999999999996"/>
    <n v="0.68200000000000005"/>
    <n v="0.625"/>
    <n v="20375.509999999998"/>
    <n v="10"/>
    <x v="2"/>
    <x v="1"/>
    <x v="0"/>
  </r>
  <r>
    <x v="1809"/>
    <x v="0"/>
    <n v="106"/>
    <n v="0.73"/>
    <n v="0.72299999999999998"/>
    <n v="0.64100000000000001"/>
    <n v="19309.05"/>
    <n v="0"/>
    <x v="0"/>
    <x v="1"/>
    <x v="0"/>
  </r>
  <r>
    <x v="1810"/>
    <x v="7"/>
    <n v="499"/>
    <n v="0.56000000000000005"/>
    <n v="0.54700000000000004"/>
    <n v="0.45900000000000002"/>
    <n v="8471.8700000000008"/>
    <n v="20"/>
    <x v="3"/>
    <x v="2"/>
    <x v="1"/>
  </r>
  <r>
    <x v="1811"/>
    <x v="4"/>
    <n v="356"/>
    <n v="0.59799999999999998"/>
    <n v="0.57099999999999995"/>
    <n v="0.46899999999999997"/>
    <n v="5789.39"/>
    <n v="8"/>
    <x v="0"/>
    <x v="2"/>
    <x v="1"/>
  </r>
  <r>
    <x v="1812"/>
    <x v="1"/>
    <n v="376"/>
    <n v="0.72199999999999998"/>
    <n v="0.67400000000000004"/>
    <n v="0.69399999999999995"/>
    <n v="19198.29"/>
    <n v="9"/>
    <x v="0"/>
    <x v="1"/>
    <x v="0"/>
  </r>
  <r>
    <x v="1813"/>
    <x v="3"/>
    <n v="727"/>
    <n v="0.69499999999999995"/>
    <n v="0.69899999999999995"/>
    <n v="0.55600000000000005"/>
    <n v="19591.84"/>
    <n v="13"/>
    <x v="2"/>
    <x v="2"/>
    <x v="0"/>
  </r>
  <r>
    <x v="1814"/>
    <x v="5"/>
    <n v="1415"/>
    <n v="0.55000000000000004"/>
    <n v="0.54100000000000004"/>
    <n v="0.433"/>
    <n v="8489.51"/>
    <n v="25"/>
    <x v="3"/>
    <x v="2"/>
    <x v="1"/>
  </r>
  <r>
    <x v="1815"/>
    <x v="24"/>
    <n v="1279"/>
    <n v="0.66"/>
    <n v="0.69299999999999995"/>
    <n v="0.52700000000000002"/>
    <n v="14199"/>
    <n v="13"/>
    <x v="4"/>
    <x v="2"/>
    <x v="0"/>
  </r>
  <r>
    <x v="1816"/>
    <x v="6"/>
    <n v="454"/>
    <n v="0.63900000000000001"/>
    <n v="0.65300000000000002"/>
    <n v="0.504"/>
    <n v="20095.740000000002"/>
    <n v="9"/>
    <x v="2"/>
    <x v="2"/>
    <x v="0"/>
  </r>
  <r>
    <x v="1817"/>
    <x v="7"/>
    <n v="411"/>
    <n v="0.625"/>
    <n v="0.59499999999999997"/>
    <n v="0.54500000000000004"/>
    <n v="9290.75"/>
    <n v="1"/>
    <x v="3"/>
    <x v="2"/>
    <x v="0"/>
  </r>
  <r>
    <x v="1818"/>
    <x v="9"/>
    <n v="514"/>
    <n v="0.625"/>
    <n v="0.56499999999999995"/>
    <n v="0.57399999999999995"/>
    <n v="9013.7800000000007"/>
    <n v="4"/>
    <x v="3"/>
    <x v="2"/>
    <x v="0"/>
  </r>
  <r>
    <x v="1819"/>
    <x v="17"/>
    <n v="1590"/>
    <n v="0.60799999999999998"/>
    <n v="0.57799999999999996"/>
    <n v="0.48899999999999999"/>
    <n v="9997.76"/>
    <n v="29"/>
    <x v="3"/>
    <x v="2"/>
    <x v="0"/>
  </r>
  <r>
    <x v="1820"/>
    <x v="12"/>
    <n v="1793"/>
    <n v="0.67"/>
    <n v="0.67"/>
    <n v="0.56899999999999995"/>
    <n v="67238.81"/>
    <n v="39"/>
    <x v="4"/>
    <x v="2"/>
    <x v="0"/>
  </r>
  <r>
    <x v="1821"/>
    <x v="10"/>
    <n v="85"/>
    <n v="0.7"/>
    <n v="0.69399999999999995"/>
    <n v="0.58499999999999996"/>
    <n v="18672.82"/>
    <n v="1"/>
    <x v="1"/>
    <x v="1"/>
    <x v="0"/>
  </r>
  <r>
    <x v="1822"/>
    <x v="6"/>
    <n v="447"/>
    <n v="0.6"/>
    <n v="0.623"/>
    <n v="0.45400000000000001"/>
    <n v="13891.23"/>
    <n v="12"/>
    <x v="2"/>
    <x v="2"/>
    <x v="0"/>
  </r>
  <r>
    <x v="1823"/>
    <x v="7"/>
    <n v="1286"/>
    <n v="0.56499999999999995"/>
    <n v="0.56200000000000006"/>
    <n v="0.45200000000000001"/>
    <n v="9267.06"/>
    <n v="8"/>
    <x v="3"/>
    <x v="2"/>
    <x v="1"/>
  </r>
  <r>
    <x v="1824"/>
    <x v="0"/>
    <n v="259"/>
    <n v="0.72499999999999998"/>
    <n v="0.69599999999999995"/>
    <n v="0.66600000000000004"/>
    <n v="52999.97"/>
    <n v="8"/>
    <x v="0"/>
    <x v="1"/>
    <x v="0"/>
  </r>
  <r>
    <x v="1825"/>
    <x v="12"/>
    <n v="2287"/>
    <n v="0.61699999999999999"/>
    <n v="0.59399999999999997"/>
    <n v="0.51600000000000001"/>
    <n v="7066.07"/>
    <n v="49"/>
    <x v="4"/>
    <x v="2"/>
    <x v="0"/>
  </r>
  <r>
    <x v="1826"/>
    <x v="4"/>
    <n v="522"/>
    <n v="0.72"/>
    <n v="0.71"/>
    <n v="0.623"/>
    <n v="15209.57"/>
    <n v="14"/>
    <x v="0"/>
    <x v="1"/>
    <x v="0"/>
  </r>
  <r>
    <x v="1827"/>
    <x v="4"/>
    <n v="293"/>
    <n v="0.73"/>
    <n v="0.71399999999999997"/>
    <n v="0.61799999999999999"/>
    <n v="65375.69"/>
    <n v="6"/>
    <x v="0"/>
    <x v="1"/>
    <x v="0"/>
  </r>
  <r>
    <x v="1828"/>
    <x v="4"/>
    <n v="879"/>
    <n v="0.65400000000000003"/>
    <n v="0.60499999999999998"/>
    <n v="0.57199999999999995"/>
    <n v="14169"/>
    <n v="22"/>
    <x v="0"/>
    <x v="2"/>
    <x v="0"/>
  </r>
  <r>
    <x v="1829"/>
    <x v="11"/>
    <n v="1410"/>
    <n v="0.57999999999999996"/>
    <n v="0.53900000000000003"/>
    <n v="0.44600000000000001"/>
    <n v="7621.23"/>
    <n v="17"/>
    <x v="4"/>
    <x v="2"/>
    <x v="1"/>
  </r>
  <r>
    <x v="1830"/>
    <x v="12"/>
    <n v="2112"/>
    <n v="0.58899999999999997"/>
    <n v="0.60899999999999999"/>
    <n v="0.42"/>
    <n v="11347.19"/>
    <n v="12"/>
    <x v="4"/>
    <x v="2"/>
    <x v="1"/>
  </r>
  <r>
    <x v="1831"/>
    <x v="4"/>
    <n v="198"/>
    <n v="0.66700000000000004"/>
    <n v="0.64"/>
    <n v="0.57799999999999996"/>
    <n v="13985.07"/>
    <n v="3"/>
    <x v="0"/>
    <x v="2"/>
    <x v="0"/>
  </r>
  <r>
    <x v="1832"/>
    <x v="9"/>
    <n v="1839"/>
    <n v="0.61"/>
    <n v="0.56899999999999995"/>
    <n v="0.52500000000000002"/>
    <n v="12217.14"/>
    <n v="57"/>
    <x v="3"/>
    <x v="2"/>
    <x v="0"/>
  </r>
  <r>
    <x v="1833"/>
    <x v="4"/>
    <n v="316"/>
    <n v="0.69"/>
    <n v="0.66200000000000003"/>
    <n v="0.59699999999999998"/>
    <n v="28285.75"/>
    <n v="5"/>
    <x v="0"/>
    <x v="2"/>
    <x v="0"/>
  </r>
  <r>
    <x v="1834"/>
    <x v="5"/>
    <n v="1470"/>
    <n v="0.61099999999999999"/>
    <n v="0.59899999999999998"/>
    <n v="0.503"/>
    <n v="10377.950000000001"/>
    <n v="36"/>
    <x v="3"/>
    <x v="2"/>
    <x v="0"/>
  </r>
  <r>
    <x v="1511"/>
    <x v="18"/>
    <n v="387"/>
    <n v="0.60899999999999999"/>
    <n v="0.55400000000000005"/>
    <n v="0.54200000000000004"/>
    <n v="13647.29"/>
    <n v="2"/>
    <x v="3"/>
    <x v="2"/>
    <x v="0"/>
  </r>
  <r>
    <x v="1835"/>
    <x v="7"/>
    <n v="1337"/>
    <n v="0.57399999999999995"/>
    <n v="0.58799999999999997"/>
    <n v="0.46100000000000002"/>
    <n v="7574.04"/>
    <n v="2"/>
    <x v="3"/>
    <x v="2"/>
    <x v="1"/>
  </r>
  <r>
    <x v="1836"/>
    <x v="4"/>
    <n v="331"/>
    <n v="0.72099999999999997"/>
    <n v="0.68200000000000005"/>
    <n v="0.65400000000000003"/>
    <n v="23648.880000000001"/>
    <n v="6"/>
    <x v="0"/>
    <x v="1"/>
    <x v="0"/>
  </r>
  <r>
    <x v="1837"/>
    <x v="6"/>
    <n v="255"/>
    <n v="0.67"/>
    <n v="0.65500000000000003"/>
    <n v="0.56200000000000006"/>
    <n v="20007.759999999998"/>
    <n v="0"/>
    <x v="2"/>
    <x v="2"/>
    <x v="0"/>
  </r>
  <r>
    <x v="1838"/>
    <x v="6"/>
    <n v="332"/>
    <n v="0.70499999999999996"/>
    <n v="0.68"/>
    <n v="0.61499999999999999"/>
    <n v="35794.230000000003"/>
    <n v="6"/>
    <x v="2"/>
    <x v="1"/>
    <x v="0"/>
  </r>
  <r>
    <x v="1839"/>
    <x v="3"/>
    <n v="80"/>
    <n v="0.70599999999999996"/>
    <n v="0.70699999999999996"/>
    <n v="0.59299999999999997"/>
    <n v="36120.83"/>
    <n v="6"/>
    <x v="2"/>
    <x v="1"/>
    <x v="0"/>
  </r>
  <r>
    <x v="1840"/>
    <x v="6"/>
    <n v="225"/>
    <n v="0.68"/>
    <n v="0.64800000000000002"/>
    <n v="0.60299999999999998"/>
    <n v="16390.599999999999"/>
    <n v="18"/>
    <x v="2"/>
    <x v="2"/>
    <x v="0"/>
  </r>
  <r>
    <x v="1841"/>
    <x v="13"/>
    <n v="451"/>
    <n v="0.7"/>
    <n v="0.69199999999999995"/>
    <n v="0.58199999999999996"/>
    <n v="60899.26"/>
    <n v="4"/>
    <x v="1"/>
    <x v="1"/>
    <x v="0"/>
  </r>
  <r>
    <x v="1842"/>
    <x v="8"/>
    <n v="502"/>
    <n v="0.70499999999999996"/>
    <n v="0.73599999999999999"/>
    <n v="0.57099999999999995"/>
    <n v="104237.7"/>
    <n v="5"/>
    <x v="1"/>
    <x v="1"/>
    <x v="0"/>
  </r>
  <r>
    <x v="1843"/>
    <x v="6"/>
    <n v="397"/>
    <n v="0.68"/>
    <n v="0.68300000000000005"/>
    <n v="0.55700000000000005"/>
    <n v="24942.69"/>
    <n v="4"/>
    <x v="2"/>
    <x v="2"/>
    <x v="0"/>
  </r>
  <r>
    <x v="1844"/>
    <x v="18"/>
    <n v="1126"/>
    <n v="0.622"/>
    <n v="0.58199999999999996"/>
    <n v="0.54500000000000004"/>
    <n v="9479.7900000000009"/>
    <n v="6"/>
    <x v="3"/>
    <x v="2"/>
    <x v="0"/>
  </r>
  <r>
    <x v="1845"/>
    <x v="4"/>
    <n v="617"/>
    <n v="0.63800000000000001"/>
    <n v="0.63700000000000001"/>
    <n v="0.502"/>
    <n v="11258.32"/>
    <n v="11"/>
    <x v="0"/>
    <x v="2"/>
    <x v="0"/>
  </r>
  <r>
    <x v="1846"/>
    <x v="6"/>
    <n v="861"/>
    <n v="0.67"/>
    <n v="0.69"/>
    <n v="0.54300000000000004"/>
    <n v="24252.639999999999"/>
    <n v="20"/>
    <x v="2"/>
    <x v="2"/>
    <x v="0"/>
  </r>
  <r>
    <x v="1847"/>
    <x v="9"/>
    <n v="2709"/>
    <n v="0.70099999999999996"/>
    <n v="0.7"/>
    <n v="0.621"/>
    <n v="59097.86"/>
    <n v="57"/>
    <x v="3"/>
    <x v="1"/>
    <x v="0"/>
  </r>
  <r>
    <x v="1848"/>
    <x v="16"/>
    <n v="1005"/>
    <n v="0.63800000000000001"/>
    <n v="0.61899999999999999"/>
    <n v="0.53700000000000003"/>
    <n v="12434.28"/>
    <n v="7"/>
    <x v="3"/>
    <x v="2"/>
    <x v="0"/>
  </r>
  <r>
    <x v="1849"/>
    <x v="18"/>
    <n v="546"/>
    <n v="0.61599999999999999"/>
    <n v="0.56599999999999995"/>
    <n v="0.53400000000000003"/>
    <n v="10323.92"/>
    <n v="1"/>
    <x v="3"/>
    <x v="2"/>
    <x v="0"/>
  </r>
  <r>
    <x v="1850"/>
    <x v="1"/>
    <n v="660"/>
    <n v="0.69"/>
    <n v="0.67600000000000005"/>
    <n v="0.60299999999999998"/>
    <n v="18183.439999999999"/>
    <n v="12"/>
    <x v="0"/>
    <x v="2"/>
    <x v="0"/>
  </r>
  <r>
    <x v="1851"/>
    <x v="0"/>
    <n v="297"/>
    <n v="0.69"/>
    <n v="0.68799999999999994"/>
    <n v="0.57099999999999995"/>
    <n v="19060.12"/>
    <n v="4"/>
    <x v="0"/>
    <x v="2"/>
    <x v="0"/>
  </r>
  <r>
    <x v="1852"/>
    <x v="6"/>
    <n v="391"/>
    <n v="0.68"/>
    <n v="0.66500000000000004"/>
    <n v="0.59499999999999997"/>
    <n v="33900.68"/>
    <n v="4"/>
    <x v="2"/>
    <x v="2"/>
    <x v="0"/>
  </r>
  <r>
    <x v="1853"/>
    <x v="9"/>
    <n v="1377"/>
    <n v="0.61399999999999999"/>
    <n v="0.58499999999999996"/>
    <n v="0.52400000000000002"/>
    <n v="8218.75"/>
    <n v="7"/>
    <x v="3"/>
    <x v="2"/>
    <x v="0"/>
  </r>
  <r>
    <x v="1854"/>
    <x v="15"/>
    <n v="1293"/>
    <n v="0.71"/>
    <n v="0.73899999999999999"/>
    <n v="0.57799999999999996"/>
    <n v="15153.52"/>
    <n v="35"/>
    <x v="0"/>
    <x v="1"/>
    <x v="0"/>
  </r>
  <r>
    <x v="1855"/>
    <x v="10"/>
    <n v="322"/>
    <n v="0.67"/>
    <n v="0.68"/>
    <n v="0.54500000000000004"/>
    <n v="16231.26"/>
    <n v="3"/>
    <x v="1"/>
    <x v="2"/>
    <x v="0"/>
  </r>
  <r>
    <x v="1856"/>
    <x v="4"/>
    <n v="981"/>
    <n v="0.68200000000000005"/>
    <n v="0.66600000000000004"/>
    <n v="0.57999999999999996"/>
    <n v="16703.47"/>
    <n v="27"/>
    <x v="0"/>
    <x v="2"/>
    <x v="0"/>
  </r>
  <r>
    <x v="1857"/>
    <x v="0"/>
    <n v="583"/>
    <n v="0.70499999999999996"/>
    <n v="0.68799999999999994"/>
    <n v="0.623"/>
    <n v="26101.7"/>
    <n v="3"/>
    <x v="0"/>
    <x v="1"/>
    <x v="0"/>
  </r>
  <r>
    <x v="1858"/>
    <x v="18"/>
    <n v="474"/>
    <n v="0.60099999999999998"/>
    <n v="0.51"/>
    <n v="0.56100000000000005"/>
    <n v="5340.6"/>
    <n v="12"/>
    <x v="3"/>
    <x v="2"/>
    <x v="0"/>
  </r>
  <r>
    <x v="1859"/>
    <x v="10"/>
    <n v="479"/>
    <n v="0.69099999999999995"/>
    <n v="0.68"/>
    <n v="0.57899999999999996"/>
    <n v="17278.330000000002"/>
    <n v="9"/>
    <x v="1"/>
    <x v="2"/>
    <x v="0"/>
  </r>
  <r>
    <x v="1860"/>
    <x v="21"/>
    <n v="1072"/>
    <n v="0.55600000000000005"/>
    <n v="0.55500000000000005"/>
    <n v="0.40699999999999997"/>
    <n v="9803.5"/>
    <n v="46"/>
    <x v="3"/>
    <x v="2"/>
    <x v="1"/>
  </r>
  <r>
    <x v="1861"/>
    <x v="6"/>
    <n v="703"/>
    <n v="0.71"/>
    <n v="0.69799999999999995"/>
    <n v="0.61299999999999999"/>
    <n v="19978.34"/>
    <n v="8"/>
    <x v="2"/>
    <x v="1"/>
    <x v="0"/>
  </r>
  <r>
    <x v="1862"/>
    <x v="22"/>
    <n v="1431"/>
    <n v="0.66"/>
    <n v="0.63100000000000001"/>
    <n v="0.58699999999999997"/>
    <n v="11453.54"/>
    <n v="24"/>
    <x v="3"/>
    <x v="2"/>
    <x v="0"/>
  </r>
  <r>
    <x v="299"/>
    <x v="17"/>
    <n v="781"/>
    <n v="0.68200000000000005"/>
    <n v="0.62"/>
    <n v="0.63500000000000001"/>
    <n v="11212.47"/>
    <n v="9"/>
    <x v="3"/>
    <x v="2"/>
    <x v="0"/>
  </r>
  <r>
    <x v="1863"/>
    <x v="4"/>
    <n v="717"/>
    <n v="0.71"/>
    <n v="0.71799999999999997"/>
    <n v="0.57599999999999996"/>
    <n v="35370.9"/>
    <n v="23"/>
    <x v="0"/>
    <x v="1"/>
    <x v="0"/>
  </r>
  <r>
    <x v="1864"/>
    <x v="6"/>
    <n v="202"/>
    <n v="0.746"/>
    <n v="0.70399999999999996"/>
    <n v="0.70199999999999996"/>
    <n v="25031.98"/>
    <n v="3"/>
    <x v="2"/>
    <x v="1"/>
    <x v="0"/>
  </r>
  <r>
    <x v="1865"/>
    <x v="3"/>
    <n v="1595"/>
    <n v="0.73699999999999999"/>
    <n v="0.72199999999999998"/>
    <n v="0.66700000000000004"/>
    <n v="38153.39"/>
    <n v="28"/>
    <x v="2"/>
    <x v="1"/>
    <x v="0"/>
  </r>
  <r>
    <x v="1866"/>
    <x v="10"/>
    <n v="963"/>
    <n v="0.73199999999999998"/>
    <n v="0.69399999999999995"/>
    <n v="0.68"/>
    <n v="10897.66"/>
    <n v="13"/>
    <x v="1"/>
    <x v="1"/>
    <x v="0"/>
  </r>
  <r>
    <x v="1867"/>
    <x v="22"/>
    <n v="904"/>
    <n v="0.64700000000000002"/>
    <n v="0.62"/>
    <n v="0.56599999999999995"/>
    <n v="10051.35"/>
    <n v="15"/>
    <x v="3"/>
    <x v="2"/>
    <x v="0"/>
  </r>
  <r>
    <x v="1868"/>
    <x v="10"/>
    <n v="280"/>
    <n v="0.69799999999999995"/>
    <n v="0.70299999999999996"/>
    <n v="0.60199999999999998"/>
    <n v="114807.73"/>
    <n v="8"/>
    <x v="1"/>
    <x v="2"/>
    <x v="0"/>
  </r>
  <r>
    <x v="1869"/>
    <x v="12"/>
    <n v="2808"/>
    <n v="0.53700000000000003"/>
    <n v="0.55700000000000005"/>
    <n v="0.376"/>
    <n v="11368.05"/>
    <n v="5"/>
    <x v="4"/>
    <x v="3"/>
    <x v="1"/>
  </r>
  <r>
    <x v="1870"/>
    <x v="12"/>
    <n v="1442"/>
    <n v="0.55000000000000004"/>
    <n v="0.57299999999999995"/>
    <n v="0.38500000000000001"/>
    <n v="9088.27"/>
    <n v="52"/>
    <x v="4"/>
    <x v="2"/>
    <x v="1"/>
  </r>
  <r>
    <x v="1871"/>
    <x v="12"/>
    <n v="1082"/>
    <n v="0.50600000000000001"/>
    <n v="0.51700000000000002"/>
    <n v="0.33200000000000002"/>
    <n v="14578.7"/>
    <n v="12"/>
    <x v="4"/>
    <x v="3"/>
    <x v="1"/>
  </r>
  <r>
    <x v="1872"/>
    <x v="22"/>
    <n v="1811"/>
    <n v="0.61399999999999999"/>
    <n v="0.59"/>
    <n v="0.51200000000000001"/>
    <n v="8706.16"/>
    <n v="11"/>
    <x v="3"/>
    <x v="2"/>
    <x v="0"/>
  </r>
  <r>
    <x v="1873"/>
    <x v="6"/>
    <n v="257"/>
    <n v="0.74"/>
    <n v="0.71"/>
    <n v="0.67600000000000005"/>
    <n v="52950.19"/>
    <n v="7"/>
    <x v="2"/>
    <x v="1"/>
    <x v="0"/>
  </r>
  <r>
    <x v="1874"/>
    <x v="18"/>
    <n v="1085"/>
    <n v="0.54600000000000004"/>
    <n v="0.499"/>
    <n v="0.46400000000000002"/>
    <n v="5789.7"/>
    <n v="0"/>
    <x v="3"/>
    <x v="3"/>
    <x v="1"/>
  </r>
  <r>
    <x v="1875"/>
    <x v="18"/>
    <n v="402"/>
    <n v="0.55600000000000005"/>
    <n v="0.48499999999999999"/>
    <n v="0.45900000000000002"/>
    <n v="7003.35"/>
    <n v="1"/>
    <x v="3"/>
    <x v="2"/>
    <x v="1"/>
  </r>
  <r>
    <x v="1080"/>
    <x v="6"/>
    <n v="174"/>
    <n v="0.71299999999999997"/>
    <n v="0.68200000000000005"/>
    <n v="0.64100000000000001"/>
    <n v="39061.29"/>
    <n v="6"/>
    <x v="2"/>
    <x v="1"/>
    <x v="0"/>
  </r>
  <r>
    <x v="1876"/>
    <x v="18"/>
    <n v="1167"/>
    <n v="0.63400000000000001"/>
    <n v="0.6"/>
    <n v="0.52900000000000003"/>
    <n v="10165.969999999999"/>
    <n v="30"/>
    <x v="3"/>
    <x v="2"/>
    <x v="0"/>
  </r>
  <r>
    <x v="1877"/>
    <x v="10"/>
    <n v="302"/>
    <n v="0.67400000000000004"/>
    <n v="0.69599999999999995"/>
    <n v="0.54"/>
    <n v="14622.77"/>
    <n v="2"/>
    <x v="1"/>
    <x v="2"/>
    <x v="0"/>
  </r>
  <r>
    <x v="1878"/>
    <x v="16"/>
    <n v="1063"/>
    <n v="0.66500000000000004"/>
    <n v="0.65"/>
    <n v="0.57199999999999995"/>
    <n v="17222.310000000001"/>
    <n v="35"/>
    <x v="3"/>
    <x v="2"/>
    <x v="0"/>
  </r>
  <r>
    <x v="1879"/>
    <x v="22"/>
    <n v="613"/>
    <n v="0.57999999999999996"/>
    <n v="0.57099999999999995"/>
    <n v="0.46200000000000002"/>
    <n v="9760.48"/>
    <n v="29"/>
    <x v="3"/>
    <x v="2"/>
    <x v="1"/>
  </r>
  <r>
    <x v="1880"/>
    <x v="17"/>
    <n v="704"/>
    <n v="0.59"/>
    <n v="0.57699999999999996"/>
    <n v="0.47599999999999998"/>
    <n v="8144.83"/>
    <n v="10"/>
    <x v="3"/>
    <x v="2"/>
    <x v="1"/>
  </r>
  <r>
    <x v="1881"/>
    <x v="6"/>
    <n v="379"/>
    <n v="0.71499999999999997"/>
    <n v="0.68899999999999995"/>
    <n v="0.65100000000000002"/>
    <n v="21107.67"/>
    <n v="12"/>
    <x v="2"/>
    <x v="1"/>
    <x v="0"/>
  </r>
  <r>
    <x v="1882"/>
    <x v="18"/>
    <n v="395"/>
    <n v="0.55700000000000005"/>
    <n v="0.50800000000000001"/>
    <n v="0.46600000000000003"/>
    <n v="6083.36"/>
    <n v="22"/>
    <x v="3"/>
    <x v="2"/>
    <x v="1"/>
  </r>
  <r>
    <x v="1883"/>
    <x v="4"/>
    <n v="785"/>
    <n v="0.59599999999999997"/>
    <n v="0.55600000000000005"/>
    <n v="0.47799999999999998"/>
    <n v="7877.63"/>
    <n v="8"/>
    <x v="0"/>
    <x v="2"/>
    <x v="1"/>
  </r>
  <r>
    <x v="1884"/>
    <x v="0"/>
    <n v="309"/>
    <n v="0.7"/>
    <n v="0.67600000000000005"/>
    <n v="0.59899999999999998"/>
    <n v="13925.31"/>
    <n v="4"/>
    <x v="0"/>
    <x v="1"/>
    <x v="0"/>
  </r>
  <r>
    <x v="1885"/>
    <x v="4"/>
    <n v="617"/>
    <n v="0.60099999999999998"/>
    <n v="0.58599999999999997"/>
    <n v="0.45800000000000002"/>
    <n v="13619.57"/>
    <n v="3"/>
    <x v="0"/>
    <x v="2"/>
    <x v="0"/>
  </r>
  <r>
    <x v="1886"/>
    <x v="18"/>
    <n v="1062"/>
    <n v="0.59599999999999997"/>
    <n v="0.54"/>
    <n v="0.53400000000000003"/>
    <n v="8771.5"/>
    <n v="10"/>
    <x v="3"/>
    <x v="2"/>
    <x v="1"/>
  </r>
  <r>
    <x v="1887"/>
    <x v="18"/>
    <n v="375"/>
    <n v="0.56999999999999995"/>
    <n v="0.54700000000000004"/>
    <n v="0.46500000000000002"/>
    <n v="89606.91"/>
    <n v="1"/>
    <x v="3"/>
    <x v="2"/>
    <x v="1"/>
  </r>
  <r>
    <x v="1888"/>
    <x v="4"/>
    <n v="619"/>
    <n v="0.72299999999999998"/>
    <n v="0.752"/>
    <n v="0.57099999999999995"/>
    <n v="41854.58"/>
    <n v="5"/>
    <x v="0"/>
    <x v="1"/>
    <x v="0"/>
  </r>
  <r>
    <x v="1889"/>
    <x v="19"/>
    <n v="2477"/>
    <n v="0.61199999999999999"/>
    <n v="0.59899999999999998"/>
    <n v="0.49399999999999999"/>
    <n v="8737.5300000000007"/>
    <n v="18"/>
    <x v="3"/>
    <x v="2"/>
    <x v="0"/>
  </r>
  <r>
    <x v="1890"/>
    <x v="20"/>
    <n v="1582"/>
    <n v="0.63100000000000001"/>
    <n v="0.60399999999999998"/>
    <n v="0.52500000000000002"/>
    <n v="10837.63"/>
    <n v="7"/>
    <x v="4"/>
    <x v="2"/>
    <x v="0"/>
  </r>
  <r>
    <x v="1891"/>
    <x v="16"/>
    <n v="705"/>
    <n v="0.622"/>
    <n v="0.58399999999999996"/>
    <n v="0.55500000000000005"/>
    <n v="8465.9699999999993"/>
    <n v="16"/>
    <x v="3"/>
    <x v="2"/>
    <x v="0"/>
  </r>
  <r>
    <x v="1892"/>
    <x v="10"/>
    <n v="766"/>
    <n v="0.64400000000000002"/>
    <n v="0.61499999999999999"/>
    <n v="0.52700000000000002"/>
    <n v="10710.49"/>
    <n v="16"/>
    <x v="1"/>
    <x v="2"/>
    <x v="0"/>
  </r>
  <r>
    <x v="1893"/>
    <x v="11"/>
    <n v="1559"/>
    <n v="0.52100000000000002"/>
    <n v="0.47099999999999997"/>
    <n v="0.38600000000000001"/>
    <n v="5500.85"/>
    <n v="1"/>
    <x v="4"/>
    <x v="3"/>
    <x v="1"/>
  </r>
  <r>
    <x v="1894"/>
    <x v="8"/>
    <n v="477"/>
    <n v="0.71599999999999997"/>
    <n v="0.70599999999999996"/>
    <n v="0.63100000000000001"/>
    <n v="39015.199999999997"/>
    <n v="14"/>
    <x v="1"/>
    <x v="1"/>
    <x v="0"/>
  </r>
  <r>
    <x v="1895"/>
    <x v="14"/>
    <n v="168"/>
    <n v="0.72799999999999998"/>
    <n v="0.73699999999999999"/>
    <n v="0.63100000000000001"/>
    <n v="29679.96"/>
    <n v="3"/>
    <x v="2"/>
    <x v="1"/>
    <x v="0"/>
  </r>
  <r>
    <x v="1896"/>
    <x v="7"/>
    <n v="733"/>
    <n v="0.57499999999999996"/>
    <n v="0.53300000000000003"/>
    <n v="0.46"/>
    <n v="6256.8"/>
    <n v="0"/>
    <x v="3"/>
    <x v="2"/>
    <x v="1"/>
  </r>
  <r>
    <x v="1897"/>
    <x v="4"/>
    <n v="173"/>
    <n v="0.66200000000000003"/>
    <n v="0.624"/>
    <n v="0.56799999999999995"/>
    <n v="11709.32"/>
    <n v="4"/>
    <x v="0"/>
    <x v="2"/>
    <x v="0"/>
  </r>
  <r>
    <x v="1898"/>
    <x v="6"/>
    <n v="143"/>
    <n v="0.63600000000000001"/>
    <n v="0.67900000000000005"/>
    <n v="0.47899999999999998"/>
    <n v="21838.91"/>
    <n v="2"/>
    <x v="2"/>
    <x v="2"/>
    <x v="0"/>
  </r>
  <r>
    <x v="1899"/>
    <x v="5"/>
    <n v="458"/>
    <n v="0.52200000000000002"/>
    <n v="0.497"/>
    <n v="0.39200000000000002"/>
    <n v="8644.6200000000008"/>
    <n v="2"/>
    <x v="3"/>
    <x v="3"/>
    <x v="1"/>
  </r>
  <r>
    <x v="1900"/>
    <x v="9"/>
    <n v="1360"/>
    <n v="0.621"/>
    <n v="0.57999999999999996"/>
    <n v="0.54300000000000004"/>
    <n v="13091.49"/>
    <n v="22"/>
    <x v="3"/>
    <x v="2"/>
    <x v="0"/>
  </r>
  <r>
    <x v="1901"/>
    <x v="0"/>
    <n v="311"/>
    <n v="0.747"/>
    <n v="0.74299999999999999"/>
    <n v="0.69399999999999995"/>
    <n v="37772.910000000003"/>
    <n v="5"/>
    <x v="0"/>
    <x v="1"/>
    <x v="0"/>
  </r>
  <r>
    <x v="1902"/>
    <x v="3"/>
    <n v="1199"/>
    <n v="0.71"/>
    <n v="0.69799999999999995"/>
    <n v="0.60799999999999998"/>
    <n v="22271.08"/>
    <n v="24"/>
    <x v="2"/>
    <x v="1"/>
    <x v="0"/>
  </r>
  <r>
    <x v="1903"/>
    <x v="4"/>
    <n v="544"/>
    <n v="0.627"/>
    <n v="0.63"/>
    <n v="0.497"/>
    <n v="10890.86"/>
    <n v="5"/>
    <x v="0"/>
    <x v="2"/>
    <x v="0"/>
  </r>
  <r>
    <x v="1904"/>
    <x v="7"/>
    <n v="464"/>
    <n v="0.57999999999999996"/>
    <n v="0.58599999999999997"/>
    <n v="0.47199999999999998"/>
    <n v="9173.2199999999993"/>
    <n v="2"/>
    <x v="3"/>
    <x v="2"/>
    <x v="1"/>
  </r>
  <r>
    <x v="1905"/>
    <x v="7"/>
    <n v="405"/>
    <n v="0.621"/>
    <n v="0.58199999999999996"/>
    <n v="0.53100000000000003"/>
    <n v="7792.86"/>
    <n v="10"/>
    <x v="3"/>
    <x v="2"/>
    <x v="0"/>
  </r>
  <r>
    <x v="621"/>
    <x v="5"/>
    <n v="1587"/>
    <n v="0.59499999999999997"/>
    <n v="0.60199999999999998"/>
    <n v="0.45500000000000002"/>
    <n v="9760.11"/>
    <n v="5"/>
    <x v="3"/>
    <x v="2"/>
    <x v="1"/>
  </r>
  <r>
    <x v="1906"/>
    <x v="6"/>
    <n v="406"/>
    <n v="0.71799999999999997"/>
    <n v="0.70699999999999996"/>
    <n v="0.625"/>
    <n v="23322.99"/>
    <n v="22"/>
    <x v="2"/>
    <x v="1"/>
    <x v="0"/>
  </r>
  <r>
    <x v="1907"/>
    <x v="10"/>
    <n v="267"/>
    <n v="0.747"/>
    <n v="0.72099999999999997"/>
    <n v="0.69699999999999995"/>
    <n v="95794.89"/>
    <n v="1"/>
    <x v="1"/>
    <x v="1"/>
    <x v="0"/>
  </r>
  <r>
    <x v="1908"/>
    <x v="0"/>
    <n v="808"/>
    <n v="0.7"/>
    <n v="0.71699999999999997"/>
    <n v="0.59699999999999998"/>
    <n v="103080.36"/>
    <n v="22"/>
    <x v="0"/>
    <x v="1"/>
    <x v="0"/>
  </r>
  <r>
    <x v="1909"/>
    <x v="16"/>
    <n v="1503"/>
    <n v="0.57899999999999996"/>
    <n v="0.55700000000000005"/>
    <n v="0.48599999999999999"/>
    <n v="12107.01"/>
    <n v="30"/>
    <x v="3"/>
    <x v="2"/>
    <x v="1"/>
  </r>
  <r>
    <x v="1910"/>
    <x v="18"/>
    <n v="1010"/>
    <n v="0.56499999999999995"/>
    <n v="0.497"/>
    <n v="0.46800000000000003"/>
    <n v="5636.11"/>
    <n v="2"/>
    <x v="3"/>
    <x v="2"/>
    <x v="1"/>
  </r>
  <r>
    <x v="1911"/>
    <x v="6"/>
    <n v="224"/>
    <n v="0.72499999999999998"/>
    <n v="0.72399999999999998"/>
    <n v="0.65100000000000002"/>
    <n v="46202.41"/>
    <n v="11"/>
    <x v="2"/>
    <x v="1"/>
    <x v="0"/>
  </r>
  <r>
    <x v="1912"/>
    <x v="0"/>
    <n v="324"/>
    <n v="0.70499999999999996"/>
    <n v="0.66400000000000003"/>
    <n v="0.63900000000000001"/>
    <n v="24005.35"/>
    <n v="2"/>
    <x v="0"/>
    <x v="1"/>
    <x v="0"/>
  </r>
  <r>
    <x v="1913"/>
    <x v="7"/>
    <n v="368"/>
    <n v="0.55000000000000004"/>
    <n v="0.53300000000000003"/>
    <n v="0.42699999999999999"/>
    <n v="6995.88"/>
    <n v="14"/>
    <x v="3"/>
    <x v="2"/>
    <x v="1"/>
  </r>
  <r>
    <x v="1914"/>
    <x v="4"/>
    <n v="572"/>
    <n v="0.7"/>
    <n v="0.69399999999999995"/>
    <n v="0.58199999999999996"/>
    <n v="20239.78"/>
    <n v="17"/>
    <x v="0"/>
    <x v="1"/>
    <x v="0"/>
  </r>
  <r>
    <x v="1915"/>
    <x v="18"/>
    <n v="1091"/>
    <n v="0.57999999999999996"/>
    <n v="0.57199999999999995"/>
    <n v="0.47299999999999998"/>
    <n v="6441.33"/>
    <n v="2"/>
    <x v="3"/>
    <x v="2"/>
    <x v="1"/>
  </r>
  <r>
    <x v="1916"/>
    <x v="12"/>
    <n v="774"/>
    <n v="0.502"/>
    <n v="0.48199999999999998"/>
    <n v="0.34599999999999997"/>
    <n v="8741.3799999999992"/>
    <n v="0"/>
    <x v="4"/>
    <x v="3"/>
    <x v="1"/>
  </r>
  <r>
    <x v="1917"/>
    <x v="9"/>
    <n v="824"/>
    <n v="0.63400000000000001"/>
    <n v="0.57399999999999995"/>
    <n v="0.60199999999999998"/>
    <n v="12745.27"/>
    <n v="6"/>
    <x v="3"/>
    <x v="2"/>
    <x v="0"/>
  </r>
  <r>
    <x v="1918"/>
    <x v="6"/>
    <n v="218"/>
    <n v="0.71"/>
    <n v="0.69899999999999995"/>
    <n v="0.63100000000000001"/>
    <n v="12963.73"/>
    <n v="4"/>
    <x v="2"/>
    <x v="1"/>
    <x v="0"/>
  </r>
  <r>
    <x v="1919"/>
    <x v="4"/>
    <n v="612"/>
    <n v="0.60499999999999998"/>
    <n v="0.63900000000000001"/>
    <n v="0.42099999999999999"/>
    <n v="11821.81"/>
    <n v="10"/>
    <x v="0"/>
    <x v="2"/>
    <x v="0"/>
  </r>
  <r>
    <x v="1920"/>
    <x v="0"/>
    <n v="313"/>
    <n v="0.70799999999999996"/>
    <n v="0.69199999999999995"/>
    <n v="0.628"/>
    <n v="47003.22"/>
    <n v="3"/>
    <x v="0"/>
    <x v="1"/>
    <x v="0"/>
  </r>
  <r>
    <x v="1921"/>
    <x v="4"/>
    <n v="236"/>
    <n v="0.56499999999999995"/>
    <n v="0.55900000000000005"/>
    <n v="0.437"/>
    <n v="7521"/>
    <n v="4"/>
    <x v="0"/>
    <x v="2"/>
    <x v="1"/>
  </r>
  <r>
    <x v="1922"/>
    <x v="18"/>
    <n v="713"/>
    <n v="0.57999999999999996"/>
    <n v="0.55800000000000005"/>
    <n v="0.49399999999999999"/>
    <n v="6384.25"/>
    <n v="5"/>
    <x v="3"/>
    <x v="2"/>
    <x v="1"/>
  </r>
  <r>
    <x v="1923"/>
    <x v="7"/>
    <n v="836"/>
    <n v="0.50600000000000001"/>
    <n v="0.51400000000000001"/>
    <n v="0.34300000000000003"/>
    <n v="5850.33"/>
    <n v="6"/>
    <x v="3"/>
    <x v="3"/>
    <x v="1"/>
  </r>
  <r>
    <x v="1924"/>
    <x v="4"/>
    <n v="648"/>
    <n v="0.67400000000000004"/>
    <n v="0.69899999999999995"/>
    <n v="0.51600000000000001"/>
    <n v="27464.22"/>
    <n v="21"/>
    <x v="0"/>
    <x v="2"/>
    <x v="0"/>
  </r>
  <r>
    <x v="1925"/>
    <x v="4"/>
    <n v="219"/>
    <n v="0.68799999999999994"/>
    <n v="0.66"/>
    <n v="0.63"/>
    <n v="9990.2000000000007"/>
    <n v="2"/>
    <x v="0"/>
    <x v="2"/>
    <x v="0"/>
  </r>
  <r>
    <x v="1926"/>
    <x v="4"/>
    <n v="131"/>
    <n v="0.66900000000000004"/>
    <n v="0.64900000000000002"/>
    <n v="0.55200000000000005"/>
    <n v="10774.38"/>
    <n v="4"/>
    <x v="0"/>
    <x v="2"/>
    <x v="0"/>
  </r>
  <r>
    <x v="1927"/>
    <x v="18"/>
    <n v="365"/>
    <n v="0.56399999999999995"/>
    <n v="0.50900000000000001"/>
    <n v="0.45600000000000002"/>
    <n v="7622"/>
    <n v="19"/>
    <x v="3"/>
    <x v="2"/>
    <x v="1"/>
  </r>
  <r>
    <x v="1928"/>
    <x v="5"/>
    <n v="1077"/>
    <n v="0.61"/>
    <n v="0.56899999999999995"/>
    <n v="0.52"/>
    <n v="7299.38"/>
    <n v="33"/>
    <x v="3"/>
    <x v="2"/>
    <x v="0"/>
  </r>
  <r>
    <x v="1929"/>
    <x v="6"/>
    <n v="454"/>
    <n v="0.67200000000000004"/>
    <n v="0.64700000000000002"/>
    <n v="0.57599999999999996"/>
    <n v="21768.39"/>
    <n v="2"/>
    <x v="2"/>
    <x v="2"/>
    <x v="0"/>
  </r>
  <r>
    <x v="1930"/>
    <x v="0"/>
    <n v="265"/>
    <n v="0.72799999999999998"/>
    <n v="0.70399999999999996"/>
    <n v="0.66600000000000004"/>
    <n v="12812.82"/>
    <n v="9"/>
    <x v="0"/>
    <x v="1"/>
    <x v="0"/>
  </r>
  <r>
    <x v="1931"/>
    <x v="14"/>
    <n v="239"/>
    <n v="0.73"/>
    <n v="0.73899999999999999"/>
    <n v="0.63400000000000001"/>
    <n v="24500.23"/>
    <n v="6"/>
    <x v="2"/>
    <x v="1"/>
    <x v="0"/>
  </r>
  <r>
    <x v="1932"/>
    <x v="18"/>
    <n v="1147"/>
    <n v="0.56999999999999995"/>
    <n v="0.56299999999999994"/>
    <n v="0.47699999999999998"/>
    <n v="6932.37"/>
    <n v="3"/>
    <x v="3"/>
    <x v="2"/>
    <x v="1"/>
  </r>
  <r>
    <x v="1933"/>
    <x v="6"/>
    <n v="124"/>
    <n v="0.66700000000000004"/>
    <n v="0.64400000000000002"/>
    <n v="0.56299999999999994"/>
    <n v="37991.47"/>
    <n v="2"/>
    <x v="2"/>
    <x v="2"/>
    <x v="0"/>
  </r>
  <r>
    <x v="1934"/>
    <x v="18"/>
    <n v="1949"/>
    <n v="0.56999999999999995"/>
    <n v="0.51500000000000001"/>
    <n v="0.47899999999999998"/>
    <n v="7284.41"/>
    <n v="8"/>
    <x v="3"/>
    <x v="2"/>
    <x v="1"/>
  </r>
  <r>
    <x v="1935"/>
    <x v="21"/>
    <n v="1420"/>
    <n v="0.59"/>
    <n v="0.59099999999999997"/>
    <n v="0.45600000000000002"/>
    <n v="14297.99"/>
    <n v="16"/>
    <x v="3"/>
    <x v="2"/>
    <x v="1"/>
  </r>
  <r>
    <x v="1936"/>
    <x v="4"/>
    <n v="518"/>
    <n v="0.67"/>
    <n v="0.68700000000000006"/>
    <n v="0.52500000000000002"/>
    <n v="16813.68"/>
    <n v="14"/>
    <x v="0"/>
    <x v="2"/>
    <x v="0"/>
  </r>
  <r>
    <x v="1937"/>
    <x v="4"/>
    <n v="285"/>
    <n v="0.70599999999999996"/>
    <n v="0.73499999999999999"/>
    <n v="0.55800000000000005"/>
    <n v="51606.78"/>
    <n v="2"/>
    <x v="0"/>
    <x v="1"/>
    <x v="0"/>
  </r>
  <r>
    <x v="1938"/>
    <x v="4"/>
    <n v="547"/>
    <n v="0.7"/>
    <n v="0.70199999999999996"/>
    <n v="0.56799999999999995"/>
    <n v="15712.78"/>
    <n v="15"/>
    <x v="0"/>
    <x v="1"/>
    <x v="0"/>
  </r>
  <r>
    <x v="1939"/>
    <x v="4"/>
    <n v="361"/>
    <n v="0.58099999999999996"/>
    <n v="0.58099999999999996"/>
    <n v="0.45"/>
    <n v="6891.25"/>
    <n v="1"/>
    <x v="0"/>
    <x v="2"/>
    <x v="1"/>
  </r>
  <r>
    <x v="1940"/>
    <x v="7"/>
    <n v="626"/>
    <n v="0.56999999999999995"/>
    <n v="0.57499999999999996"/>
    <n v="0.438"/>
    <n v="6535.44"/>
    <n v="9"/>
    <x v="3"/>
    <x v="2"/>
    <x v="1"/>
  </r>
  <r>
    <x v="1941"/>
    <x v="4"/>
    <n v="92"/>
    <n v="0.69299999999999995"/>
    <n v="0.67700000000000005"/>
    <n v="0.61199999999999999"/>
    <n v="17128.79"/>
    <n v="1"/>
    <x v="0"/>
    <x v="2"/>
    <x v="0"/>
  </r>
  <r>
    <x v="1942"/>
    <x v="9"/>
    <n v="1057"/>
    <n v="0.63800000000000001"/>
    <n v="0.58499999999999996"/>
    <n v="0.57099999999999995"/>
    <n v="12047.14"/>
    <n v="7"/>
    <x v="3"/>
    <x v="2"/>
    <x v="0"/>
  </r>
  <r>
    <x v="1943"/>
    <x v="7"/>
    <n v="688"/>
    <n v="0.56000000000000005"/>
    <n v="0.56599999999999995"/>
    <n v="0.42399999999999999"/>
    <n v="7959.67"/>
    <n v="5"/>
    <x v="3"/>
    <x v="2"/>
    <x v="1"/>
  </r>
  <r>
    <x v="1944"/>
    <x v="7"/>
    <n v="680"/>
    <n v="0.60499999999999998"/>
    <n v="0.55400000000000005"/>
    <n v="0.53500000000000003"/>
    <n v="7431.82"/>
    <n v="22"/>
    <x v="3"/>
    <x v="2"/>
    <x v="0"/>
  </r>
  <r>
    <x v="1945"/>
    <x v="4"/>
    <n v="569"/>
    <n v="0.70599999999999996"/>
    <n v="0.72599999999999998"/>
    <n v="0.55800000000000005"/>
    <n v="48847.6"/>
    <n v="6"/>
    <x v="0"/>
    <x v="1"/>
    <x v="0"/>
  </r>
  <r>
    <x v="1946"/>
    <x v="7"/>
    <n v="862"/>
    <n v="0.60899999999999999"/>
    <n v="0.55700000000000005"/>
    <n v="0.51300000000000001"/>
    <n v="6366.29"/>
    <n v="58"/>
    <x v="3"/>
    <x v="2"/>
    <x v="0"/>
  </r>
  <r>
    <x v="1947"/>
    <x v="0"/>
    <n v="189"/>
    <n v="0.68700000000000006"/>
    <n v="0.69799999999999995"/>
    <n v="0.58099999999999996"/>
    <n v="48984.4"/>
    <n v="3"/>
    <x v="0"/>
    <x v="2"/>
    <x v="0"/>
  </r>
  <r>
    <x v="1948"/>
    <x v="7"/>
    <n v="341"/>
    <n v="0.54"/>
    <n v="0.52200000000000002"/>
    <n v="0.39200000000000002"/>
    <n v="7757.99"/>
    <n v="6"/>
    <x v="3"/>
    <x v="3"/>
    <x v="1"/>
  </r>
  <r>
    <x v="1949"/>
    <x v="7"/>
    <n v="1392"/>
    <n v="0.59799999999999998"/>
    <n v="0.55900000000000005"/>
    <n v="0.5"/>
    <n v="8675.16"/>
    <n v="43"/>
    <x v="3"/>
    <x v="2"/>
    <x v="1"/>
  </r>
  <r>
    <x v="1950"/>
    <x v="6"/>
    <n v="543"/>
    <n v="0.71799999999999997"/>
    <n v="0.71199999999999997"/>
    <n v="0.64500000000000002"/>
    <n v="26673.21"/>
    <n v="10"/>
    <x v="2"/>
    <x v="1"/>
    <x v="0"/>
  </r>
  <r>
    <x v="1951"/>
    <x v="10"/>
    <n v="230"/>
    <n v="0.71"/>
    <n v="0.70399999999999996"/>
    <n v="0.622"/>
    <n v="34807.440000000002"/>
    <n v="3"/>
    <x v="1"/>
    <x v="1"/>
    <x v="0"/>
  </r>
  <r>
    <x v="1952"/>
    <x v="7"/>
    <n v="507"/>
    <n v="0.57999999999999996"/>
    <n v="0.53900000000000003"/>
    <n v="0.47499999999999998"/>
    <n v="7000.47"/>
    <n v="2"/>
    <x v="3"/>
    <x v="2"/>
    <x v="1"/>
  </r>
  <r>
    <x v="1953"/>
    <x v="7"/>
    <n v="531"/>
    <n v="0.56499999999999995"/>
    <n v="0.504"/>
    <n v="0.47099999999999997"/>
    <n v="5428.47"/>
    <n v="1"/>
    <x v="3"/>
    <x v="2"/>
    <x v="1"/>
  </r>
  <r>
    <x v="1954"/>
    <x v="4"/>
    <n v="813"/>
    <n v="0.74199999999999999"/>
    <n v="0.70699999999999996"/>
    <n v="0.66600000000000004"/>
    <n v="27494.32"/>
    <n v="26"/>
    <x v="0"/>
    <x v="1"/>
    <x v="0"/>
  </r>
  <r>
    <x v="251"/>
    <x v="5"/>
    <n v="908"/>
    <n v="0.57899999999999996"/>
    <n v="0.58699999999999997"/>
    <n v="0.439"/>
    <n v="8560.39"/>
    <n v="7"/>
    <x v="3"/>
    <x v="2"/>
    <x v="1"/>
  </r>
  <r>
    <x v="1955"/>
    <x v="4"/>
    <n v="159"/>
    <n v="0.73699999999999999"/>
    <n v="0.69899999999999995"/>
    <n v="0.67500000000000004"/>
    <n v="24768.93"/>
    <n v="2"/>
    <x v="0"/>
    <x v="1"/>
    <x v="0"/>
  </r>
  <r>
    <x v="1956"/>
    <x v="7"/>
    <n v="526"/>
    <n v="0.57999999999999996"/>
    <n v="0.56699999999999995"/>
    <n v="0.47199999999999998"/>
    <n v="9461.18"/>
    <n v="8"/>
    <x v="3"/>
    <x v="2"/>
    <x v="1"/>
  </r>
  <r>
    <x v="1957"/>
    <x v="0"/>
    <n v="30"/>
    <n v="0.746"/>
    <n v="0.71199999999999997"/>
    <n v="0.67500000000000004"/>
    <n v="100029.91"/>
    <n v="3"/>
    <x v="0"/>
    <x v="1"/>
    <x v="0"/>
  </r>
  <r>
    <x v="1958"/>
    <x v="22"/>
    <n v="901"/>
    <n v="0.64500000000000002"/>
    <n v="0.61499999999999999"/>
    <n v="0.56699999999999995"/>
    <n v="9678.0400000000009"/>
    <n v="7"/>
    <x v="3"/>
    <x v="2"/>
    <x v="0"/>
  </r>
  <r>
    <x v="1959"/>
    <x v="7"/>
    <n v="1069"/>
    <n v="0.60699999999999998"/>
    <n v="0.57699999999999996"/>
    <n v="0.51900000000000002"/>
    <n v="13216.09"/>
    <n v="35"/>
    <x v="3"/>
    <x v="2"/>
    <x v="0"/>
  </r>
  <r>
    <x v="1960"/>
    <x v="11"/>
    <n v="922"/>
    <n v="0.502"/>
    <n v="0.51200000000000001"/>
    <n v="0.35499999999999998"/>
    <n v="12019.31"/>
    <n v="0"/>
    <x v="4"/>
    <x v="3"/>
    <x v="1"/>
  </r>
  <r>
    <x v="1961"/>
    <x v="4"/>
    <n v="652"/>
    <n v="0.70099999999999996"/>
    <n v="0.67900000000000005"/>
    <n v="0.61099999999999999"/>
    <n v="23619.61"/>
    <n v="22"/>
    <x v="0"/>
    <x v="1"/>
    <x v="0"/>
  </r>
  <r>
    <x v="1962"/>
    <x v="23"/>
    <n v="1172"/>
    <n v="0.59599999999999997"/>
    <n v="0.629"/>
    <n v="0.44600000000000001"/>
    <n v="13523.83"/>
    <n v="20"/>
    <x v="4"/>
    <x v="2"/>
    <x v="1"/>
  </r>
  <r>
    <x v="1963"/>
    <x v="0"/>
    <n v="193"/>
    <n v="0.70099999999999996"/>
    <n v="0.68100000000000005"/>
    <n v="0.63300000000000001"/>
    <n v="19929.080000000002"/>
    <n v="1"/>
    <x v="0"/>
    <x v="1"/>
    <x v="0"/>
  </r>
  <r>
    <x v="1964"/>
    <x v="11"/>
    <n v="1284"/>
    <n v="0.56000000000000005"/>
    <n v="0.53200000000000003"/>
    <n v="0.42499999999999999"/>
    <n v="6655.2"/>
    <n v="8"/>
    <x v="4"/>
    <x v="2"/>
    <x v="1"/>
  </r>
  <r>
    <x v="1819"/>
    <x v="7"/>
    <n v="813"/>
    <n v="0.59"/>
    <n v="0.55000000000000004"/>
    <n v="0.49299999999999999"/>
    <n v="7842.17"/>
    <n v="3"/>
    <x v="3"/>
    <x v="2"/>
    <x v="1"/>
  </r>
  <r>
    <x v="1965"/>
    <x v="11"/>
    <n v="873"/>
    <n v="0.62"/>
    <n v="0.55100000000000005"/>
    <n v="0.57499999999999996"/>
    <n v="17378.650000000001"/>
    <n v="7"/>
    <x v="4"/>
    <x v="2"/>
    <x v="0"/>
  </r>
  <r>
    <x v="1966"/>
    <x v="11"/>
    <n v="918"/>
    <n v="0.56999999999999995"/>
    <n v="0.55100000000000005"/>
    <n v="0.434"/>
    <n v="6650.15"/>
    <n v="4"/>
    <x v="4"/>
    <x v="2"/>
    <x v="1"/>
  </r>
  <r>
    <x v="1967"/>
    <x v="18"/>
    <n v="985"/>
    <n v="0.54100000000000004"/>
    <n v="0.46800000000000003"/>
    <n v="0.45200000000000001"/>
    <n v="5684.05"/>
    <n v="0"/>
    <x v="3"/>
    <x v="3"/>
    <x v="1"/>
  </r>
  <r>
    <x v="1968"/>
    <x v="21"/>
    <n v="1110"/>
    <n v="0.56999999999999995"/>
    <n v="0.56599999999999995"/>
    <n v="0.435"/>
    <n v="44297.9"/>
    <n v="31"/>
    <x v="3"/>
    <x v="2"/>
    <x v="1"/>
  </r>
  <r>
    <x v="1969"/>
    <x v="11"/>
    <n v="881"/>
    <n v="0.5"/>
    <n v="0.54500000000000004"/>
    <n v="0.315"/>
    <n v="5697.67"/>
    <n v="2"/>
    <x v="4"/>
    <x v="3"/>
    <x v="1"/>
  </r>
  <r>
    <x v="1970"/>
    <x v="4"/>
    <n v="1619"/>
    <n v="0.68500000000000005"/>
    <n v="0.66300000000000003"/>
    <n v="0.55200000000000005"/>
    <n v="15602.87"/>
    <n v="18"/>
    <x v="0"/>
    <x v="2"/>
    <x v="0"/>
  </r>
  <r>
    <x v="1971"/>
    <x v="22"/>
    <n v="2532"/>
    <n v="0.63500000000000001"/>
    <n v="0.621"/>
    <n v="0.53300000000000003"/>
    <n v="10246.67"/>
    <n v="70"/>
    <x v="3"/>
    <x v="2"/>
    <x v="0"/>
  </r>
  <r>
    <x v="1972"/>
    <x v="11"/>
    <n v="586"/>
    <n v="0.53"/>
    <n v="0.52200000000000002"/>
    <n v="0.379"/>
    <n v="6351.22"/>
    <n v="2"/>
    <x v="4"/>
    <x v="3"/>
    <x v="1"/>
  </r>
  <r>
    <x v="1973"/>
    <x v="11"/>
    <n v="1249"/>
    <n v="0.51600000000000001"/>
    <n v="0.52800000000000002"/>
    <n v="0.34"/>
    <n v="12223.5"/>
    <n v="0"/>
    <x v="4"/>
    <x v="3"/>
    <x v="1"/>
  </r>
  <r>
    <x v="1974"/>
    <x v="12"/>
    <n v="1194"/>
    <n v="0.48899999999999999"/>
    <n v="0.50800000000000001"/>
    <n v="0.30399999999999999"/>
    <n v="7922.43"/>
    <n v="4"/>
    <x v="4"/>
    <x v="3"/>
    <x v="1"/>
  </r>
  <r>
    <x v="1975"/>
    <x v="12"/>
    <n v="3988"/>
    <n v="0.503"/>
    <n v="0.52400000000000002"/>
    <n v="0.312"/>
    <n v="6921.05"/>
    <n v="36"/>
    <x v="4"/>
    <x v="3"/>
    <x v="1"/>
  </r>
  <r>
    <x v="1976"/>
    <x v="9"/>
    <n v="1333"/>
    <n v="0.629"/>
    <n v="0.56200000000000006"/>
    <n v="0.60399999999999998"/>
    <n v="9940.75"/>
    <n v="42"/>
    <x v="3"/>
    <x v="2"/>
    <x v="0"/>
  </r>
  <r>
    <x v="1977"/>
    <x v="6"/>
    <n v="92"/>
    <n v="0.752"/>
    <n v="0.76700000000000002"/>
    <n v="0.66400000000000003"/>
    <n v="35376.39"/>
    <n v="6"/>
    <x v="2"/>
    <x v="1"/>
    <x v="0"/>
  </r>
  <r>
    <x v="1978"/>
    <x v="6"/>
    <n v="523"/>
    <n v="0.72"/>
    <n v="0.68899999999999995"/>
    <n v="0.63800000000000001"/>
    <n v="27491.68"/>
    <n v="8"/>
    <x v="2"/>
    <x v="1"/>
    <x v="0"/>
  </r>
  <r>
    <x v="1979"/>
    <x v="6"/>
    <n v="317"/>
    <n v="0.71599999999999997"/>
    <n v="0.70399999999999996"/>
    <n v="0.627"/>
    <n v="43752.23"/>
    <n v="14"/>
    <x v="2"/>
    <x v="1"/>
    <x v="0"/>
  </r>
  <r>
    <x v="1980"/>
    <x v="4"/>
    <n v="314"/>
    <n v="0.60399999999999998"/>
    <n v="0.57899999999999996"/>
    <n v="0.48199999999999998"/>
    <n v="17523.259999999998"/>
    <n v="3"/>
    <x v="0"/>
    <x v="2"/>
    <x v="0"/>
  </r>
  <r>
    <x v="1981"/>
    <x v="6"/>
    <n v="199"/>
    <n v="0.71"/>
    <n v="0.67200000000000004"/>
    <n v="0.66400000000000003"/>
    <n v="20066.03"/>
    <n v="4"/>
    <x v="2"/>
    <x v="1"/>
    <x v="0"/>
  </r>
  <r>
    <x v="1982"/>
    <x v="0"/>
    <n v="117"/>
    <n v="0.71299999999999997"/>
    <n v="0.67800000000000005"/>
    <n v="0.65200000000000002"/>
    <n v="43838.84"/>
    <n v="2"/>
    <x v="0"/>
    <x v="1"/>
    <x v="0"/>
  </r>
  <r>
    <x v="893"/>
    <x v="14"/>
    <n v="606"/>
    <n v="0.78"/>
    <n v="0.75800000000000001"/>
    <n v="0.71599999999999997"/>
    <n v="49338.21"/>
    <n v="27"/>
    <x v="2"/>
    <x v="1"/>
    <x v="0"/>
  </r>
  <r>
    <x v="1480"/>
    <x v="7"/>
    <n v="398"/>
    <n v="0.56100000000000005"/>
    <n v="0.55200000000000005"/>
    <n v="0.46700000000000003"/>
    <n v="9282.5400000000009"/>
    <n v="0"/>
    <x v="3"/>
    <x v="2"/>
    <x v="1"/>
  </r>
  <r>
    <x v="1983"/>
    <x v="18"/>
    <n v="443"/>
    <n v="0.57299999999999995"/>
    <n v="0.52500000000000002"/>
    <n v="0.47499999999999998"/>
    <n v="5422.74"/>
    <n v="3"/>
    <x v="3"/>
    <x v="2"/>
    <x v="1"/>
  </r>
  <r>
    <x v="1984"/>
    <x v="19"/>
    <n v="952"/>
    <n v="0.52700000000000002"/>
    <n v="0.50800000000000001"/>
    <n v="0.40899999999999997"/>
    <n v="6988.02"/>
    <n v="34"/>
    <x v="3"/>
    <x v="3"/>
    <x v="1"/>
  </r>
  <r>
    <x v="491"/>
    <x v="9"/>
    <n v="839"/>
    <n v="0.626"/>
    <n v="0.56699999999999995"/>
    <n v="0.57699999999999996"/>
    <n v="8891.27"/>
    <n v="4"/>
    <x v="3"/>
    <x v="2"/>
    <x v="0"/>
  </r>
  <r>
    <x v="1985"/>
    <x v="18"/>
    <n v="961"/>
    <n v="0.56999999999999995"/>
    <n v="0.51400000000000001"/>
    <n v="0.47899999999999998"/>
    <n v="9426.7199999999993"/>
    <n v="2"/>
    <x v="3"/>
    <x v="2"/>
    <x v="1"/>
  </r>
  <r>
    <x v="1986"/>
    <x v="6"/>
    <n v="883"/>
    <n v="0.68700000000000006"/>
    <n v="0.68600000000000005"/>
    <n v="0.56399999999999995"/>
    <n v="27049.43"/>
    <n v="7"/>
    <x v="2"/>
    <x v="2"/>
    <x v="0"/>
  </r>
  <r>
    <x v="1987"/>
    <x v="14"/>
    <n v="663"/>
    <n v="0.76"/>
    <n v="0.73899999999999999"/>
    <n v="0.68200000000000005"/>
    <n v="32918.050000000003"/>
    <n v="8"/>
    <x v="2"/>
    <x v="1"/>
    <x v="0"/>
  </r>
  <r>
    <x v="1988"/>
    <x v="4"/>
    <n v="178"/>
    <n v="0.626"/>
    <n v="0.61699999999999999"/>
    <n v="0.51800000000000002"/>
    <n v="8720.86"/>
    <n v="2"/>
    <x v="0"/>
    <x v="2"/>
    <x v="0"/>
  </r>
  <r>
    <x v="1989"/>
    <x v="5"/>
    <n v="1239"/>
    <n v="0.59"/>
    <n v="0.60099999999999998"/>
    <n v="0.45300000000000001"/>
    <n v="9507.57"/>
    <n v="31"/>
    <x v="3"/>
    <x v="2"/>
    <x v="1"/>
  </r>
  <r>
    <x v="1990"/>
    <x v="10"/>
    <n v="340"/>
    <n v="0.71099999999999997"/>
    <n v="0.68400000000000005"/>
    <n v="0.65200000000000002"/>
    <n v="32385.23"/>
    <n v="6"/>
    <x v="1"/>
    <x v="1"/>
    <x v="0"/>
  </r>
  <r>
    <x v="1991"/>
    <x v="10"/>
    <n v="429"/>
    <n v="0.64300000000000002"/>
    <n v="0.67400000000000004"/>
    <n v="0.48499999999999999"/>
    <n v="29242.11"/>
    <n v="9"/>
    <x v="1"/>
    <x v="2"/>
    <x v="0"/>
  </r>
  <r>
    <x v="1992"/>
    <x v="1"/>
    <n v="395"/>
    <n v="0.65900000000000003"/>
    <n v="0.63600000000000001"/>
    <n v="0.55500000000000005"/>
    <n v="14922.88"/>
    <n v="4"/>
    <x v="0"/>
    <x v="2"/>
    <x v="0"/>
  </r>
  <r>
    <x v="1993"/>
    <x v="1"/>
    <n v="512"/>
    <n v="0.68400000000000005"/>
    <n v="0.68600000000000005"/>
    <n v="0.56599999999999995"/>
    <n v="26229.599999999999"/>
    <n v="16"/>
    <x v="0"/>
    <x v="2"/>
    <x v="0"/>
  </r>
  <r>
    <x v="1994"/>
    <x v="4"/>
    <n v="374"/>
    <n v="0.69"/>
    <n v="0.68"/>
    <n v="0.57199999999999995"/>
    <n v="14208.32"/>
    <n v="11"/>
    <x v="0"/>
    <x v="2"/>
    <x v="0"/>
  </r>
  <r>
    <x v="1995"/>
    <x v="6"/>
    <n v="175"/>
    <n v="0.7"/>
    <n v="0.66100000000000003"/>
    <n v="0.63100000000000001"/>
    <n v="18031.810000000001"/>
    <n v="5"/>
    <x v="2"/>
    <x v="1"/>
    <x v="0"/>
  </r>
  <r>
    <x v="1996"/>
    <x v="7"/>
    <n v="719"/>
    <n v="0.59599999999999997"/>
    <n v="0.55000000000000004"/>
    <n v="0.51"/>
    <n v="6889.61"/>
    <n v="27"/>
    <x v="3"/>
    <x v="2"/>
    <x v="1"/>
  </r>
  <r>
    <x v="1997"/>
    <x v="18"/>
    <n v="823"/>
    <n v="0.65200000000000002"/>
    <n v="0.61099999999999999"/>
    <n v="0.58599999999999997"/>
    <n v="10521.12"/>
    <n v="0"/>
    <x v="3"/>
    <x v="2"/>
    <x v="0"/>
  </r>
  <r>
    <x v="1998"/>
    <x v="16"/>
    <n v="795"/>
    <n v="0.63800000000000001"/>
    <n v="0.59399999999999997"/>
    <n v="0.55600000000000005"/>
    <n v="11839.51"/>
    <n v="8"/>
    <x v="3"/>
    <x v="2"/>
    <x v="0"/>
  </r>
  <r>
    <x v="1999"/>
    <x v="14"/>
    <n v="1154"/>
    <n v="0.70299999999999996"/>
    <n v="0.69599999999999995"/>
    <n v="0.60199999999999998"/>
    <n v="94595.1"/>
    <n v="32"/>
    <x v="2"/>
    <x v="1"/>
    <x v="0"/>
  </r>
  <r>
    <x v="2000"/>
    <x v="12"/>
    <n v="882"/>
    <n v="0.57999999999999996"/>
    <n v="0.54200000000000004"/>
    <n v="0.48"/>
    <n v="6927.55"/>
    <n v="2"/>
    <x v="4"/>
    <x v="2"/>
    <x v="1"/>
  </r>
  <r>
    <x v="2001"/>
    <x v="11"/>
    <n v="1172"/>
    <n v="0.61099999999999999"/>
    <n v="0.59"/>
    <n v="0.49299999999999999"/>
    <n v="14234.32"/>
    <n v="2"/>
    <x v="4"/>
    <x v="2"/>
    <x v="0"/>
  </r>
  <r>
    <x v="2002"/>
    <x v="4"/>
    <n v="277"/>
    <n v="0.64500000000000002"/>
    <n v="0.624"/>
    <n v="0.50700000000000001"/>
    <n v="14981.84"/>
    <n v="5"/>
    <x v="0"/>
    <x v="2"/>
    <x v="0"/>
  </r>
  <r>
    <x v="2003"/>
    <x v="5"/>
    <n v="1916"/>
    <n v="0.60899999999999999"/>
    <n v="0.57799999999999996"/>
    <n v="0.51500000000000001"/>
    <n v="6345.61"/>
    <n v="6"/>
    <x v="3"/>
    <x v="2"/>
    <x v="0"/>
  </r>
  <r>
    <x v="2004"/>
    <x v="5"/>
    <n v="2476"/>
    <n v="0.61799999999999999"/>
    <n v="0.65500000000000003"/>
    <n v="0.45200000000000001"/>
    <n v="13442"/>
    <n v="29"/>
    <x v="3"/>
    <x v="2"/>
    <x v="0"/>
  </r>
  <r>
    <x v="2005"/>
    <x v="4"/>
    <n v="254"/>
    <n v="0.71"/>
    <n v="0.69299999999999995"/>
    <n v="0.62"/>
    <n v="42132.62"/>
    <n v="2"/>
    <x v="0"/>
    <x v="1"/>
    <x v="0"/>
  </r>
  <r>
    <x v="2006"/>
    <x v="17"/>
    <n v="1027"/>
    <n v="0.57999999999999996"/>
    <n v="0.57599999999999996"/>
    <n v="0.43"/>
    <n v="8378.43"/>
    <n v="22"/>
    <x v="3"/>
    <x v="2"/>
    <x v="1"/>
  </r>
  <r>
    <x v="2007"/>
    <x v="16"/>
    <n v="1219"/>
    <n v="0.61099999999999999"/>
    <n v="0.59899999999999998"/>
    <n v="0.50800000000000001"/>
    <n v="15308.09"/>
    <n v="6"/>
    <x v="3"/>
    <x v="2"/>
    <x v="0"/>
  </r>
  <r>
    <x v="2008"/>
    <x v="0"/>
    <n v="247"/>
    <n v="0.69599999999999995"/>
    <n v="0.67500000000000004"/>
    <n v="0.60899999999999999"/>
    <n v="15358.13"/>
    <n v="4"/>
    <x v="0"/>
    <x v="2"/>
    <x v="0"/>
  </r>
  <r>
    <x v="2009"/>
    <x v="4"/>
    <n v="210"/>
    <n v="0.61199999999999999"/>
    <n v="0.59599999999999997"/>
    <n v="0.48299999999999998"/>
    <n v="9576.73"/>
    <n v="1"/>
    <x v="0"/>
    <x v="2"/>
    <x v="0"/>
  </r>
  <r>
    <x v="2010"/>
    <x v="10"/>
    <n v="93"/>
    <n v="0.7"/>
    <n v="0.66100000000000003"/>
    <n v="0.62"/>
    <n v="16113.79"/>
    <n v="0"/>
    <x v="1"/>
    <x v="1"/>
    <x v="0"/>
  </r>
  <r>
    <x v="2011"/>
    <x v="14"/>
    <n v="554"/>
    <n v="0.72"/>
    <n v="0.72799999999999998"/>
    <n v="0.59799999999999998"/>
    <n v="29398.98"/>
    <n v="17"/>
    <x v="2"/>
    <x v="1"/>
    <x v="0"/>
  </r>
  <r>
    <x v="2012"/>
    <x v="9"/>
    <n v="748"/>
    <n v="0.59"/>
    <n v="0.52800000000000002"/>
    <n v="0.505"/>
    <n v="5264.33"/>
    <n v="3"/>
    <x v="3"/>
    <x v="2"/>
    <x v="1"/>
  </r>
  <r>
    <x v="2013"/>
    <x v="10"/>
    <n v="372"/>
    <n v="0.67"/>
    <n v="0.63700000000000001"/>
    <n v="0.57099999999999995"/>
    <n v="34393.25"/>
    <n v="3"/>
    <x v="1"/>
    <x v="2"/>
    <x v="0"/>
  </r>
  <r>
    <x v="2014"/>
    <x v="17"/>
    <n v="1456"/>
    <n v="0.63400000000000001"/>
    <n v="0.629"/>
    <n v="0.51500000000000001"/>
    <n v="11217.86"/>
    <n v="36"/>
    <x v="3"/>
    <x v="2"/>
    <x v="0"/>
  </r>
  <r>
    <x v="2015"/>
    <x v="9"/>
    <n v="1281"/>
    <n v="0.63"/>
    <n v="0.58399999999999996"/>
    <n v="0.55600000000000005"/>
    <n v="7424.99"/>
    <n v="22"/>
    <x v="3"/>
    <x v="2"/>
    <x v="0"/>
  </r>
  <r>
    <x v="2016"/>
    <x v="18"/>
    <n v="472"/>
    <n v="0.53"/>
    <n v="0.48499999999999999"/>
    <n v="0.45100000000000001"/>
    <n v="5776.25"/>
    <n v="0"/>
    <x v="3"/>
    <x v="3"/>
    <x v="1"/>
  </r>
  <r>
    <x v="2017"/>
    <x v="18"/>
    <n v="1704"/>
    <n v="0.56100000000000005"/>
    <n v="0.54300000000000004"/>
    <n v="0.45100000000000001"/>
    <n v="6766.18"/>
    <n v="4"/>
    <x v="3"/>
    <x v="2"/>
    <x v="1"/>
  </r>
  <r>
    <x v="2018"/>
    <x v="9"/>
    <n v="452"/>
    <n v="0.60099999999999998"/>
    <n v="0.56299999999999994"/>
    <n v="0.499"/>
    <n v="7889.81"/>
    <n v="2"/>
    <x v="3"/>
    <x v="2"/>
    <x v="0"/>
  </r>
  <r>
    <x v="2019"/>
    <x v="9"/>
    <n v="1282"/>
    <n v="0.60599999999999998"/>
    <n v="0.52200000000000002"/>
    <n v="0.57699999999999996"/>
    <n v="11755.46"/>
    <n v="56"/>
    <x v="3"/>
    <x v="2"/>
    <x v="0"/>
  </r>
  <r>
    <x v="2020"/>
    <x v="10"/>
    <n v="231"/>
    <n v="0.65400000000000003"/>
    <n v="0.60799999999999998"/>
    <n v="0.57699999999999996"/>
    <n v="11984.88"/>
    <n v="0"/>
    <x v="1"/>
    <x v="2"/>
    <x v="0"/>
  </r>
  <r>
    <x v="2021"/>
    <x v="11"/>
    <n v="1251"/>
    <n v="0.57399999999999995"/>
    <n v="0.46899999999999997"/>
    <n v="0.52200000000000002"/>
    <n v="7059.8"/>
    <n v="34"/>
    <x v="4"/>
    <x v="2"/>
    <x v="1"/>
  </r>
  <r>
    <x v="2022"/>
    <x v="7"/>
    <n v="1031"/>
    <n v="0.56499999999999995"/>
    <n v="0.55600000000000005"/>
    <n v="0.42899999999999999"/>
    <n v="10848.54"/>
    <n v="5"/>
    <x v="3"/>
    <x v="2"/>
    <x v="1"/>
  </r>
  <r>
    <x v="2023"/>
    <x v="9"/>
    <n v="669"/>
    <n v="0.61199999999999999"/>
    <n v="0.52700000000000002"/>
    <n v="0.55700000000000005"/>
    <n v="6116.46"/>
    <n v="19"/>
    <x v="3"/>
    <x v="2"/>
    <x v="0"/>
  </r>
  <r>
    <x v="2024"/>
    <x v="9"/>
    <n v="1008"/>
    <n v="0.63700000000000001"/>
    <n v="0.59699999999999998"/>
    <n v="0.58099999999999996"/>
    <n v="12320.61"/>
    <n v="8"/>
    <x v="3"/>
    <x v="2"/>
    <x v="0"/>
  </r>
  <r>
    <x v="2025"/>
    <x v="4"/>
    <n v="979"/>
    <n v="0.66200000000000003"/>
    <n v="0.64600000000000002"/>
    <n v="0.53700000000000003"/>
    <n v="11562.24"/>
    <n v="23"/>
    <x v="0"/>
    <x v="2"/>
    <x v="0"/>
  </r>
  <r>
    <x v="2026"/>
    <x v="4"/>
    <n v="335"/>
    <n v="0.73"/>
    <n v="0.70299999999999996"/>
    <n v="0.63900000000000001"/>
    <n v="16754.93"/>
    <n v="3"/>
    <x v="0"/>
    <x v="1"/>
    <x v="0"/>
  </r>
  <r>
    <x v="2027"/>
    <x v="11"/>
    <n v="1166"/>
    <n v="0.55000000000000004"/>
    <n v="0.53200000000000003"/>
    <n v="0.42099999999999999"/>
    <n v="6757.82"/>
    <n v="5"/>
    <x v="4"/>
    <x v="2"/>
    <x v="1"/>
  </r>
  <r>
    <x v="2028"/>
    <x v="4"/>
    <n v="631"/>
    <n v="0.64"/>
    <n v="0.629"/>
    <n v="0.51100000000000001"/>
    <n v="8433.84"/>
    <n v="15"/>
    <x v="0"/>
    <x v="2"/>
    <x v="0"/>
  </r>
  <r>
    <x v="2029"/>
    <x v="22"/>
    <n v="376"/>
    <n v="0.58299999999999996"/>
    <n v="0.59399999999999997"/>
    <n v="0.46"/>
    <n v="8818.7199999999993"/>
    <n v="2"/>
    <x v="3"/>
    <x v="2"/>
    <x v="1"/>
  </r>
  <r>
    <x v="2030"/>
    <x v="12"/>
    <n v="2231"/>
    <n v="0.54700000000000004"/>
    <n v="0.57799999999999996"/>
    <n v="0.375"/>
    <n v="11041.92"/>
    <n v="49"/>
    <x v="4"/>
    <x v="3"/>
    <x v="1"/>
  </r>
  <r>
    <x v="2031"/>
    <x v="6"/>
    <n v="318"/>
    <n v="0.70799999999999996"/>
    <n v="0.69499999999999995"/>
    <n v="0.61699999999999999"/>
    <n v="21927.919999999998"/>
    <n v="5"/>
    <x v="2"/>
    <x v="1"/>
    <x v="0"/>
  </r>
  <r>
    <x v="2032"/>
    <x v="11"/>
    <n v="534"/>
    <n v="0.58599999999999997"/>
    <n v="0.51300000000000001"/>
    <n v="0.503"/>
    <n v="6462.02"/>
    <n v="0"/>
    <x v="4"/>
    <x v="2"/>
    <x v="1"/>
  </r>
  <r>
    <x v="2033"/>
    <x v="19"/>
    <n v="514"/>
    <n v="0.52500000000000002"/>
    <n v="0.51700000000000002"/>
    <n v="0.40799999999999997"/>
    <n v="6450.88"/>
    <n v="4"/>
    <x v="3"/>
    <x v="3"/>
    <x v="1"/>
  </r>
  <r>
    <x v="2034"/>
    <x v="4"/>
    <n v="228"/>
    <n v="0.70299999999999996"/>
    <n v="0.66300000000000003"/>
    <n v="0.623"/>
    <n v="9384.4500000000007"/>
    <n v="8"/>
    <x v="0"/>
    <x v="1"/>
    <x v="0"/>
  </r>
  <r>
    <x v="2035"/>
    <x v="17"/>
    <n v="1072"/>
    <n v="0.55000000000000004"/>
    <n v="0.55300000000000005"/>
    <n v="0.42899999999999999"/>
    <n v="8894.2199999999993"/>
    <n v="21"/>
    <x v="3"/>
    <x v="2"/>
    <x v="1"/>
  </r>
  <r>
    <x v="2036"/>
    <x v="4"/>
    <n v="267"/>
    <n v="0.626"/>
    <n v="0.61499999999999999"/>
    <n v="0.48199999999999998"/>
    <n v="7542.04"/>
    <n v="3"/>
    <x v="0"/>
    <x v="2"/>
    <x v="0"/>
  </r>
  <r>
    <x v="2037"/>
    <x v="7"/>
    <n v="1336"/>
    <n v="0.60599999999999998"/>
    <n v="0.60099999999999998"/>
    <n v="0.48199999999999998"/>
    <n v="11115.84"/>
    <n v="55"/>
    <x v="3"/>
    <x v="2"/>
    <x v="0"/>
  </r>
  <r>
    <x v="2038"/>
    <x v="6"/>
    <n v="496"/>
    <n v="0.622"/>
    <n v="0.63600000000000001"/>
    <n v="0.48099999999999998"/>
    <n v="16241"/>
    <n v="4"/>
    <x v="2"/>
    <x v="2"/>
    <x v="0"/>
  </r>
  <r>
    <x v="2039"/>
    <x v="22"/>
    <n v="586"/>
    <n v="0.57999999999999996"/>
    <n v="0.57299999999999995"/>
    <n v="0.45"/>
    <n v="8120.47"/>
    <n v="4"/>
    <x v="3"/>
    <x v="2"/>
    <x v="1"/>
  </r>
  <r>
    <x v="2040"/>
    <x v="4"/>
    <n v="177"/>
    <n v="0.67"/>
    <n v="0.65700000000000003"/>
    <n v="0.55300000000000005"/>
    <n v="9207.67"/>
    <n v="2"/>
    <x v="0"/>
    <x v="2"/>
    <x v="0"/>
  </r>
  <r>
    <x v="2041"/>
    <x v="10"/>
    <n v="349"/>
    <n v="0.67500000000000004"/>
    <n v="0.70799999999999996"/>
    <n v="0.52600000000000002"/>
    <n v="18184.900000000001"/>
    <n v="5"/>
    <x v="1"/>
    <x v="2"/>
    <x v="0"/>
  </r>
  <r>
    <x v="2042"/>
    <x v="12"/>
    <n v="2504"/>
    <n v="0.60399999999999998"/>
    <n v="0.68200000000000005"/>
    <n v="0.42499999999999999"/>
    <n v="23408.58"/>
    <n v="1"/>
    <x v="4"/>
    <x v="2"/>
    <x v="0"/>
  </r>
  <r>
    <x v="2043"/>
    <x v="7"/>
    <n v="1055"/>
    <n v="0.59299999999999997"/>
    <n v="0.57299999999999995"/>
    <n v="0.51300000000000001"/>
    <n v="8508.5499999999993"/>
    <n v="1"/>
    <x v="3"/>
    <x v="2"/>
    <x v="1"/>
  </r>
  <r>
    <x v="2044"/>
    <x v="4"/>
    <n v="193"/>
    <n v="0.71"/>
    <n v="0.69399999999999995"/>
    <n v="0.61299999999999999"/>
    <n v="10517.16"/>
    <n v="1"/>
    <x v="0"/>
    <x v="1"/>
    <x v="0"/>
  </r>
  <r>
    <x v="2045"/>
    <x v="12"/>
    <n v="2489"/>
    <n v="0.64700000000000002"/>
    <n v="0.628"/>
    <n v="0.54100000000000004"/>
    <n v="10514.59"/>
    <n v="24"/>
    <x v="4"/>
    <x v="2"/>
    <x v="0"/>
  </r>
  <r>
    <x v="245"/>
    <x v="7"/>
    <n v="713"/>
    <n v="0.59"/>
    <n v="0.55000000000000004"/>
    <n v="0.53700000000000003"/>
    <n v="5582.87"/>
    <n v="29"/>
    <x v="3"/>
    <x v="2"/>
    <x v="1"/>
  </r>
  <r>
    <x v="1480"/>
    <x v="5"/>
    <n v="1668"/>
    <n v="0.56100000000000005"/>
    <n v="0.55900000000000005"/>
    <n v="0.42"/>
    <n v="9565.07"/>
    <n v="11"/>
    <x v="3"/>
    <x v="2"/>
    <x v="1"/>
  </r>
  <r>
    <x v="2046"/>
    <x v="18"/>
    <n v="1107"/>
    <n v="0.54200000000000004"/>
    <n v="0.504"/>
    <n v="0.41599999999999998"/>
    <n v="5543.79"/>
    <n v="5"/>
    <x v="3"/>
    <x v="3"/>
    <x v="1"/>
  </r>
  <r>
    <x v="2047"/>
    <x v="11"/>
    <n v="1052"/>
    <n v="0.50900000000000001"/>
    <n v="0.52100000000000002"/>
    <n v="0.34899999999999998"/>
    <n v="7448.88"/>
    <n v="3"/>
    <x v="4"/>
    <x v="3"/>
    <x v="1"/>
  </r>
  <r>
    <x v="2048"/>
    <x v="6"/>
    <n v="184"/>
    <n v="0.7"/>
    <n v="0.68899999999999995"/>
    <n v="0.61899999999999999"/>
    <n v="20776.009999999998"/>
    <n v="4"/>
    <x v="2"/>
    <x v="1"/>
    <x v="0"/>
  </r>
  <r>
    <x v="2049"/>
    <x v="6"/>
    <n v="298"/>
    <n v="0.629"/>
    <n v="0.64300000000000002"/>
    <n v="0.49399999999999999"/>
    <n v="18562.740000000002"/>
    <n v="16"/>
    <x v="2"/>
    <x v="2"/>
    <x v="0"/>
  </r>
  <r>
    <x v="2050"/>
    <x v="22"/>
    <n v="1366"/>
    <n v="0.60499999999999998"/>
    <n v="0.57899999999999996"/>
    <n v="0.497"/>
    <n v="8328.67"/>
    <n v="60"/>
    <x v="3"/>
    <x v="2"/>
    <x v="0"/>
  </r>
  <r>
    <x v="2051"/>
    <x v="4"/>
    <n v="380"/>
    <n v="0.67500000000000004"/>
    <n v="0.63200000000000001"/>
    <n v="0.59199999999999997"/>
    <n v="9844.0400000000009"/>
    <n v="2"/>
    <x v="0"/>
    <x v="2"/>
    <x v="0"/>
  </r>
  <r>
    <x v="2052"/>
    <x v="3"/>
    <n v="353"/>
    <n v="0.70599999999999996"/>
    <n v="0.67600000000000005"/>
    <n v="0.65800000000000003"/>
    <n v="29788.92"/>
    <n v="3"/>
    <x v="2"/>
    <x v="1"/>
    <x v="0"/>
  </r>
  <r>
    <x v="2053"/>
    <x v="6"/>
    <n v="373"/>
    <n v="0.68799999999999994"/>
    <n v="0.68100000000000005"/>
    <n v="0.58399999999999996"/>
    <n v="24857.57"/>
    <n v="5"/>
    <x v="2"/>
    <x v="2"/>
    <x v="0"/>
  </r>
  <r>
    <x v="2053"/>
    <x v="6"/>
    <n v="373"/>
    <n v="0.68799999999999994"/>
    <n v="0.68100000000000005"/>
    <n v="0.58399999999999996"/>
    <n v="24857.57"/>
    <n v="5"/>
    <x v="2"/>
    <x v="2"/>
    <x v="0"/>
  </r>
  <r>
    <x v="464"/>
    <x v="6"/>
    <n v="470"/>
    <n v="0.63900000000000001"/>
    <n v="0.64700000000000002"/>
    <n v="0.51100000000000001"/>
    <n v="17060.28"/>
    <n v="22"/>
    <x v="2"/>
    <x v="2"/>
    <x v="0"/>
  </r>
  <r>
    <x v="2054"/>
    <x v="9"/>
    <n v="1486"/>
    <n v="0.61799999999999999"/>
    <n v="0.58299999999999996"/>
    <n v="0.53200000000000003"/>
    <n v="8052.99"/>
    <n v="42"/>
    <x v="3"/>
    <x v="2"/>
    <x v="0"/>
  </r>
  <r>
    <x v="2055"/>
    <x v="7"/>
    <n v="319"/>
    <n v="0.54"/>
    <n v="0.54900000000000004"/>
    <n v="0.371"/>
    <n v="8089.98"/>
    <n v="8"/>
    <x v="3"/>
    <x v="3"/>
    <x v="1"/>
  </r>
  <r>
    <x v="2056"/>
    <x v="6"/>
    <n v="183"/>
    <n v="0.68"/>
    <n v="0.70199999999999996"/>
    <n v="0.54300000000000004"/>
    <n v="18344.53"/>
    <n v="4"/>
    <x v="2"/>
    <x v="2"/>
    <x v="0"/>
  </r>
  <r>
    <x v="2057"/>
    <x v="7"/>
    <n v="490"/>
    <n v="0.57999999999999996"/>
    <n v="0.56499999999999995"/>
    <n v="0.44"/>
    <n v="9749.64"/>
    <n v="10"/>
    <x v="3"/>
    <x v="2"/>
    <x v="1"/>
  </r>
  <r>
    <x v="2058"/>
    <x v="7"/>
    <n v="594"/>
    <n v="0.59599999999999997"/>
    <n v="0.55800000000000005"/>
    <n v="0.47099999999999997"/>
    <n v="11281.1"/>
    <n v="2"/>
    <x v="3"/>
    <x v="2"/>
    <x v="1"/>
  </r>
  <r>
    <x v="2059"/>
    <x v="6"/>
    <n v="327"/>
    <n v="0.63700000000000001"/>
    <n v="0.626"/>
    <n v="0.503"/>
    <n v="17682.38"/>
    <n v="21"/>
    <x v="2"/>
    <x v="2"/>
    <x v="0"/>
  </r>
  <r>
    <x v="2060"/>
    <x v="7"/>
    <n v="813"/>
    <n v="0.61499999999999999"/>
    <n v="0.57199999999999995"/>
    <n v="0.53200000000000003"/>
    <n v="6675.43"/>
    <n v="24"/>
    <x v="3"/>
    <x v="2"/>
    <x v="0"/>
  </r>
  <r>
    <x v="2061"/>
    <x v="16"/>
    <n v="3020"/>
    <n v="0.64"/>
    <n v="0.61299999999999999"/>
    <n v="0.54500000000000004"/>
    <n v="16898.439999999999"/>
    <n v="39"/>
    <x v="3"/>
    <x v="2"/>
    <x v="0"/>
  </r>
  <r>
    <x v="2062"/>
    <x v="9"/>
    <n v="1795"/>
    <n v="0.56000000000000005"/>
    <n v="0.495"/>
    <n v="0.45300000000000001"/>
    <n v="6919.34"/>
    <n v="3"/>
    <x v="3"/>
    <x v="2"/>
    <x v="1"/>
  </r>
  <r>
    <x v="2063"/>
    <x v="10"/>
    <n v="262"/>
    <n v="0.65"/>
    <n v="0.65800000000000003"/>
    <n v="0.50900000000000001"/>
    <n v="14625.31"/>
    <n v="3"/>
    <x v="1"/>
    <x v="2"/>
    <x v="0"/>
  </r>
  <r>
    <x v="2064"/>
    <x v="4"/>
    <n v="1395"/>
    <n v="0.66200000000000003"/>
    <n v="0.66400000000000003"/>
    <n v="0.51800000000000002"/>
    <n v="19149.88"/>
    <n v="15"/>
    <x v="0"/>
    <x v="2"/>
    <x v="0"/>
  </r>
  <r>
    <x v="2065"/>
    <x v="10"/>
    <n v="146"/>
    <n v="0.71499999999999997"/>
    <n v="0.68600000000000005"/>
    <n v="0.63900000000000001"/>
    <n v="12971.17"/>
    <n v="4"/>
    <x v="1"/>
    <x v="1"/>
    <x v="0"/>
  </r>
  <r>
    <x v="2066"/>
    <x v="6"/>
    <n v="218"/>
    <n v="0.7"/>
    <n v="0.70799999999999996"/>
    <n v="0.59499999999999997"/>
    <n v="21135.56"/>
    <n v="3"/>
    <x v="2"/>
    <x v="1"/>
    <x v="0"/>
  </r>
  <r>
    <x v="2067"/>
    <x v="7"/>
    <n v="609"/>
    <n v="0.54400000000000004"/>
    <n v="0.52100000000000002"/>
    <n v="0.39800000000000002"/>
    <n v="7498.26"/>
    <n v="46"/>
    <x v="3"/>
    <x v="3"/>
    <x v="1"/>
  </r>
  <r>
    <x v="2068"/>
    <x v="12"/>
    <n v="1150"/>
    <n v="0.54700000000000004"/>
    <n v="0.54"/>
    <n v="0.39100000000000001"/>
    <n v="6100.47"/>
    <n v="0"/>
    <x v="4"/>
    <x v="3"/>
    <x v="1"/>
  </r>
  <r>
    <x v="2069"/>
    <x v="4"/>
    <n v="122"/>
    <n v="0.69599999999999995"/>
    <n v="0.70699999999999996"/>
    <n v="0.57599999999999996"/>
    <n v="19518.34"/>
    <n v="2"/>
    <x v="0"/>
    <x v="2"/>
    <x v="0"/>
  </r>
  <r>
    <x v="2070"/>
    <x v="4"/>
    <n v="627"/>
    <n v="0.59"/>
    <n v="0.57199999999999995"/>
    <n v="0.44800000000000001"/>
    <n v="8000.9"/>
    <n v="6"/>
    <x v="0"/>
    <x v="2"/>
    <x v="1"/>
  </r>
  <r>
    <x v="2071"/>
    <x v="4"/>
    <n v="197"/>
    <n v="0.58099999999999996"/>
    <n v="0.56399999999999995"/>
    <n v="0.42699999999999999"/>
    <n v="6587.8"/>
    <n v="6"/>
    <x v="0"/>
    <x v="2"/>
    <x v="1"/>
  </r>
  <r>
    <x v="2072"/>
    <x v="20"/>
    <n v="726"/>
    <n v="0.63400000000000001"/>
    <n v="0.628"/>
    <n v="0.497"/>
    <n v="13380.3"/>
    <n v="4"/>
    <x v="4"/>
    <x v="2"/>
    <x v="0"/>
  </r>
  <r>
    <x v="2073"/>
    <x v="10"/>
    <n v="504"/>
    <n v="0.73299999999999998"/>
    <n v="0.73799999999999999"/>
    <n v="0.64400000000000002"/>
    <n v="59010.83"/>
    <n v="10"/>
    <x v="1"/>
    <x v="1"/>
    <x v="0"/>
  </r>
  <r>
    <x v="2074"/>
    <x v="23"/>
    <n v="937"/>
    <n v="0.61199999999999999"/>
    <n v="0.66300000000000003"/>
    <n v="0.439"/>
    <n v="14517.11"/>
    <n v="5"/>
    <x v="4"/>
    <x v="2"/>
    <x v="0"/>
  </r>
  <r>
    <x v="2075"/>
    <x v="4"/>
    <n v="465"/>
    <n v="0.7"/>
    <n v="0.64600000000000002"/>
    <n v="0.63700000000000001"/>
    <n v="10449.82"/>
    <n v="15"/>
    <x v="0"/>
    <x v="1"/>
    <x v="0"/>
  </r>
  <r>
    <x v="2076"/>
    <x v="4"/>
    <n v="198"/>
    <n v="0.66"/>
    <n v="0.66"/>
    <n v="0.55400000000000005"/>
    <n v="12189.26"/>
    <n v="12"/>
    <x v="0"/>
    <x v="2"/>
    <x v="0"/>
  </r>
  <r>
    <x v="2077"/>
    <x v="4"/>
    <n v="758"/>
    <n v="0.7"/>
    <n v="0.69"/>
    <n v="0.58199999999999996"/>
    <n v="22786.15"/>
    <n v="6"/>
    <x v="0"/>
    <x v="1"/>
    <x v="0"/>
  </r>
  <r>
    <x v="970"/>
    <x v="9"/>
    <n v="672"/>
    <n v="0.59699999999999998"/>
    <n v="0.54900000000000004"/>
    <n v="0.499"/>
    <n v="6756.65"/>
    <n v="2"/>
    <x v="3"/>
    <x v="2"/>
    <x v="1"/>
  </r>
  <r>
    <x v="2078"/>
    <x v="22"/>
    <n v="650"/>
    <n v="0.65"/>
    <n v="0.63900000000000001"/>
    <n v="0.54200000000000004"/>
    <n v="41553.97"/>
    <n v="4"/>
    <x v="3"/>
    <x v="2"/>
    <x v="0"/>
  </r>
  <r>
    <x v="2079"/>
    <x v="14"/>
    <n v="494"/>
    <n v="0.755"/>
    <n v="0.75600000000000001"/>
    <n v="0.68300000000000005"/>
    <n v="46373.72"/>
    <n v="6"/>
    <x v="2"/>
    <x v="1"/>
    <x v="0"/>
  </r>
  <r>
    <x v="2080"/>
    <x v="4"/>
    <n v="349"/>
    <n v="0.64"/>
    <n v="0.60699999999999998"/>
    <n v="0.55200000000000005"/>
    <n v="10143.6"/>
    <n v="6"/>
    <x v="0"/>
    <x v="2"/>
    <x v="0"/>
  </r>
  <r>
    <x v="2081"/>
    <x v="4"/>
    <n v="585"/>
    <n v="0.66500000000000004"/>
    <n v="0.59599999999999997"/>
    <n v="0.622"/>
    <n v="8266.86"/>
    <n v="10"/>
    <x v="0"/>
    <x v="2"/>
    <x v="0"/>
  </r>
  <r>
    <x v="2082"/>
    <x v="4"/>
    <n v="336"/>
    <n v="0.55200000000000005"/>
    <n v="0.56999999999999995"/>
    <n v="0.38800000000000001"/>
    <n v="6904.47"/>
    <n v="6"/>
    <x v="0"/>
    <x v="2"/>
    <x v="1"/>
  </r>
  <r>
    <x v="2083"/>
    <x v="18"/>
    <n v="675"/>
    <n v="0.56799999999999995"/>
    <n v="0.52900000000000003"/>
    <n v="0.48299999999999998"/>
    <n v="5708.63"/>
    <n v="17"/>
    <x v="3"/>
    <x v="2"/>
    <x v="1"/>
  </r>
  <r>
    <x v="2084"/>
    <x v="6"/>
    <n v="138"/>
    <n v="0.70499999999999996"/>
    <n v="0.68200000000000005"/>
    <n v="0.64600000000000002"/>
    <n v="22724.66"/>
    <n v="4"/>
    <x v="2"/>
    <x v="1"/>
    <x v="0"/>
  </r>
  <r>
    <x v="2085"/>
    <x v="3"/>
    <n v="879"/>
    <n v="0.71599999999999997"/>
    <n v="0.73299999999999998"/>
    <n v="0.60199999999999998"/>
    <n v="53494.43"/>
    <n v="28"/>
    <x v="2"/>
    <x v="1"/>
    <x v="0"/>
  </r>
  <r>
    <x v="2086"/>
    <x v="16"/>
    <n v="1170"/>
    <n v="0.57399999999999995"/>
    <n v="0.56200000000000006"/>
    <n v="0.44600000000000001"/>
    <n v="18282.490000000002"/>
    <n v="6"/>
    <x v="3"/>
    <x v="2"/>
    <x v="1"/>
  </r>
  <r>
    <x v="2087"/>
    <x v="0"/>
    <n v="163"/>
    <n v="0.68"/>
    <n v="0.65700000000000003"/>
    <n v="0.58399999999999996"/>
    <n v="10192"/>
    <n v="1"/>
    <x v="0"/>
    <x v="2"/>
    <x v="0"/>
  </r>
  <r>
    <x v="2088"/>
    <x v="6"/>
    <n v="805"/>
    <n v="0.66400000000000003"/>
    <n v="0.67800000000000005"/>
    <n v="0.51900000000000002"/>
    <n v="43400.72"/>
    <n v="13"/>
    <x v="2"/>
    <x v="2"/>
    <x v="0"/>
  </r>
  <r>
    <x v="2089"/>
    <x v="4"/>
    <n v="323"/>
    <n v="0.72099999999999997"/>
    <n v="0.70299999999999996"/>
    <n v="0.629"/>
    <n v="13075.36"/>
    <n v="6"/>
    <x v="0"/>
    <x v="1"/>
    <x v="0"/>
  </r>
  <r>
    <x v="2090"/>
    <x v="22"/>
    <n v="1393"/>
    <n v="0.63400000000000001"/>
    <n v="0.61899999999999999"/>
    <n v="0.54700000000000004"/>
    <n v="10380.69"/>
    <n v="23"/>
    <x v="3"/>
    <x v="2"/>
    <x v="0"/>
  </r>
  <r>
    <x v="2091"/>
    <x v="7"/>
    <n v="446"/>
    <n v="0.59899999999999998"/>
    <n v="0.54800000000000004"/>
    <n v="0.52300000000000002"/>
    <n v="13100.34"/>
    <n v="23"/>
    <x v="3"/>
    <x v="2"/>
    <x v="1"/>
  </r>
  <r>
    <x v="2092"/>
    <x v="10"/>
    <n v="373"/>
    <n v="0.73199999999999998"/>
    <n v="0.68100000000000005"/>
    <n v="0.68799999999999994"/>
    <n v="12227.44"/>
    <n v="7"/>
    <x v="1"/>
    <x v="1"/>
    <x v="0"/>
  </r>
  <r>
    <x v="2093"/>
    <x v="10"/>
    <n v="374"/>
    <n v="0.65700000000000003"/>
    <n v="0.64800000000000002"/>
    <n v="0.53100000000000003"/>
    <n v="14789.79"/>
    <n v="12"/>
    <x v="1"/>
    <x v="2"/>
    <x v="0"/>
  </r>
  <r>
    <x v="2094"/>
    <x v="19"/>
    <n v="801"/>
    <n v="0.53600000000000003"/>
    <n v="0.498"/>
    <n v="0.40500000000000003"/>
    <n v="7046.49"/>
    <n v="66"/>
    <x v="3"/>
    <x v="3"/>
    <x v="1"/>
  </r>
  <r>
    <x v="2095"/>
    <x v="6"/>
    <n v="186"/>
    <n v="0.72299999999999998"/>
    <n v="0.69199999999999995"/>
    <n v="0.65200000000000002"/>
    <n v="38335.129999999997"/>
    <n v="1"/>
    <x v="2"/>
    <x v="1"/>
    <x v="0"/>
  </r>
  <r>
    <x v="2096"/>
    <x v="7"/>
    <n v="759"/>
    <n v="0.63700000000000001"/>
    <n v="0.624"/>
    <n v="0.52500000000000002"/>
    <n v="10668.11"/>
    <n v="3"/>
    <x v="3"/>
    <x v="2"/>
    <x v="0"/>
  </r>
  <r>
    <x v="2097"/>
    <x v="18"/>
    <n v="730"/>
    <n v="0.61899999999999999"/>
    <n v="0.57899999999999996"/>
    <n v="0.56000000000000005"/>
    <n v="6071.98"/>
    <n v="1"/>
    <x v="3"/>
    <x v="2"/>
    <x v="0"/>
  </r>
  <r>
    <x v="2098"/>
    <x v="7"/>
    <n v="427"/>
    <n v="0.59"/>
    <n v="0.56999999999999995"/>
    <n v="0.502"/>
    <n v="8971.84"/>
    <n v="0"/>
    <x v="3"/>
    <x v="2"/>
    <x v="1"/>
  </r>
  <r>
    <x v="2099"/>
    <x v="14"/>
    <n v="673"/>
    <n v="0.70799999999999996"/>
    <n v="0.7"/>
    <n v="0.60599999999999998"/>
    <n v="31930.85"/>
    <n v="29"/>
    <x v="2"/>
    <x v="1"/>
    <x v="0"/>
  </r>
  <r>
    <x v="2100"/>
    <x v="18"/>
    <n v="525"/>
    <n v="0.54"/>
    <n v="0.52"/>
    <n v="0.435"/>
    <n v="5695.12"/>
    <n v="0"/>
    <x v="3"/>
    <x v="3"/>
    <x v="1"/>
  </r>
  <r>
    <x v="2101"/>
    <x v="6"/>
    <n v="294"/>
    <n v="0.70599999999999996"/>
    <n v="0.70399999999999996"/>
    <n v="0.63600000000000001"/>
    <n v="21421.759999999998"/>
    <n v="18"/>
    <x v="2"/>
    <x v="1"/>
    <x v="0"/>
  </r>
  <r>
    <x v="2102"/>
    <x v="13"/>
    <n v="566"/>
    <n v="0.61399999999999999"/>
    <n v="0.66"/>
    <n v="0.45"/>
    <n v="19635.580000000002"/>
    <n v="9"/>
    <x v="1"/>
    <x v="2"/>
    <x v="0"/>
  </r>
  <r>
    <x v="2103"/>
    <x v="10"/>
    <n v="141"/>
    <n v="0.70599999999999996"/>
    <n v="0.69599999999999995"/>
    <n v="0.623"/>
    <n v="16565.28"/>
    <n v="8"/>
    <x v="1"/>
    <x v="1"/>
    <x v="0"/>
  </r>
  <r>
    <x v="2104"/>
    <x v="6"/>
    <n v="315"/>
    <n v="0.68200000000000005"/>
    <n v="0.70299999999999996"/>
    <n v="0.54700000000000004"/>
    <n v="39246.01"/>
    <n v="6"/>
    <x v="2"/>
    <x v="2"/>
    <x v="0"/>
  </r>
  <r>
    <x v="2105"/>
    <x v="16"/>
    <n v="1057"/>
    <n v="0.68"/>
    <n v="0.625"/>
    <n v="0.61699999999999999"/>
    <n v="13709.32"/>
    <n v="17"/>
    <x v="3"/>
    <x v="2"/>
    <x v="0"/>
  </r>
  <r>
    <x v="2106"/>
    <x v="6"/>
    <n v="192"/>
    <n v="0.71499999999999997"/>
    <n v="0.68899999999999995"/>
    <n v="0.63100000000000001"/>
    <n v="34073.49"/>
    <n v="4"/>
    <x v="2"/>
    <x v="1"/>
    <x v="0"/>
  </r>
  <r>
    <x v="2107"/>
    <x v="21"/>
    <n v="2007"/>
    <n v="0.55700000000000005"/>
    <n v="0.60899999999999999"/>
    <n v="0.40400000000000003"/>
    <n v="9688.16"/>
    <n v="28"/>
    <x v="3"/>
    <x v="2"/>
    <x v="1"/>
  </r>
  <r>
    <x v="2108"/>
    <x v="5"/>
    <n v="1543"/>
    <n v="0.66200000000000003"/>
    <n v="0.60799999999999998"/>
    <n v="0.60399999999999998"/>
    <n v="14297.44"/>
    <n v="14"/>
    <x v="3"/>
    <x v="2"/>
    <x v="0"/>
  </r>
  <r>
    <x v="2109"/>
    <x v="5"/>
    <n v="1250"/>
    <n v="0.60499999999999998"/>
    <n v="0.56999999999999995"/>
    <n v="0.504"/>
    <n v="8049.85"/>
    <n v="4"/>
    <x v="3"/>
    <x v="2"/>
    <x v="0"/>
  </r>
  <r>
    <x v="2110"/>
    <x v="4"/>
    <n v="96"/>
    <n v="0.65"/>
    <n v="0.64300000000000002"/>
    <n v="0.52500000000000002"/>
    <n v="11885.31"/>
    <n v="2"/>
    <x v="0"/>
    <x v="2"/>
    <x v="0"/>
  </r>
  <r>
    <x v="2111"/>
    <x v="7"/>
    <n v="352"/>
    <n v="0.59799999999999998"/>
    <n v="0.59499999999999997"/>
    <n v="0.46899999999999997"/>
    <n v="9412.25"/>
    <n v="18"/>
    <x v="3"/>
    <x v="2"/>
    <x v="1"/>
  </r>
  <r>
    <x v="2112"/>
    <x v="10"/>
    <n v="309"/>
    <n v="0.70599999999999996"/>
    <n v="0.66700000000000004"/>
    <n v="0.63500000000000001"/>
    <n v="14794.64"/>
    <n v="4"/>
    <x v="1"/>
    <x v="1"/>
    <x v="0"/>
  </r>
  <r>
    <x v="2113"/>
    <x v="4"/>
    <n v="360"/>
    <n v="0.61399999999999999"/>
    <n v="0.60399999999999998"/>
    <n v="0.47499999999999998"/>
    <n v="9061.7199999999993"/>
    <n v="5"/>
    <x v="0"/>
    <x v="2"/>
    <x v="0"/>
  </r>
  <r>
    <x v="2114"/>
    <x v="7"/>
    <n v="414"/>
    <n v="0.54600000000000004"/>
    <n v="0.53300000000000003"/>
    <n v="0.43099999999999999"/>
    <n v="6467.97"/>
    <n v="19"/>
    <x v="3"/>
    <x v="3"/>
    <x v="1"/>
  </r>
  <r>
    <x v="2115"/>
    <x v="11"/>
    <n v="971"/>
    <n v="0.496"/>
    <n v="0.53100000000000003"/>
    <n v="0.317"/>
    <n v="7226.48"/>
    <n v="4"/>
    <x v="4"/>
    <x v="3"/>
    <x v="1"/>
  </r>
  <r>
    <x v="2116"/>
    <x v="12"/>
    <n v="711"/>
    <n v="0.52300000000000002"/>
    <n v="0.51200000000000001"/>
    <n v="0.35899999999999999"/>
    <n v="9606.44"/>
    <n v="5"/>
    <x v="4"/>
    <x v="3"/>
    <x v="1"/>
  </r>
  <r>
    <x v="2117"/>
    <x v="0"/>
    <n v="405"/>
    <n v="0.77900000000000003"/>
    <n v="0.76200000000000001"/>
    <n v="0.72299999999999998"/>
    <n v="14610.61"/>
    <n v="14"/>
    <x v="0"/>
    <x v="1"/>
    <x v="0"/>
  </r>
  <r>
    <x v="2118"/>
    <x v="6"/>
    <n v="191"/>
    <n v="0.7"/>
    <n v="0.67900000000000005"/>
    <n v="0.60099999999999998"/>
    <n v="24623.87"/>
    <n v="1"/>
    <x v="2"/>
    <x v="1"/>
    <x v="0"/>
  </r>
  <r>
    <x v="2119"/>
    <x v="4"/>
    <n v="151"/>
    <n v="0.74099999999999999"/>
    <n v="0.68899999999999995"/>
    <n v="0.70699999999999996"/>
    <n v="10071.43"/>
    <n v="2"/>
    <x v="0"/>
    <x v="1"/>
    <x v="0"/>
  </r>
  <r>
    <x v="2120"/>
    <x v="5"/>
    <n v="786"/>
    <n v="0.59699999999999998"/>
    <n v="0.58099999999999996"/>
    <n v="0.52"/>
    <n v="11034.92"/>
    <n v="10"/>
    <x v="3"/>
    <x v="2"/>
    <x v="1"/>
  </r>
  <r>
    <x v="2121"/>
    <x v="4"/>
    <n v="186"/>
    <n v="0.69599999999999995"/>
    <n v="0.72"/>
    <n v="0.56200000000000006"/>
    <n v="21781.21"/>
    <n v="7"/>
    <x v="0"/>
    <x v="2"/>
    <x v="0"/>
  </r>
  <r>
    <x v="2122"/>
    <x v="4"/>
    <n v="255"/>
    <n v="0.57799999999999996"/>
    <n v="0.56299999999999994"/>
    <n v="0.44400000000000001"/>
    <n v="9321.52"/>
    <n v="3"/>
    <x v="0"/>
    <x v="2"/>
    <x v="1"/>
  </r>
  <r>
    <x v="2123"/>
    <x v="6"/>
    <n v="207"/>
    <n v="0.7"/>
    <n v="0.66100000000000003"/>
    <n v="0.622"/>
    <n v="19995.669999999998"/>
    <n v="10"/>
    <x v="2"/>
    <x v="1"/>
    <x v="0"/>
  </r>
  <r>
    <x v="2124"/>
    <x v="4"/>
    <n v="1240"/>
    <n v="0.66"/>
    <n v="0.61199999999999999"/>
    <n v="0.56799999999999995"/>
    <n v="9295.3799999999992"/>
    <n v="33"/>
    <x v="0"/>
    <x v="2"/>
    <x v="0"/>
  </r>
  <r>
    <x v="2125"/>
    <x v="4"/>
    <n v="498"/>
    <n v="0.56899999999999995"/>
    <n v="0.55900000000000005"/>
    <n v="0.41899999999999998"/>
    <n v="7421.55"/>
    <n v="15"/>
    <x v="0"/>
    <x v="2"/>
    <x v="1"/>
  </r>
  <r>
    <x v="2126"/>
    <x v="4"/>
    <n v="197"/>
    <n v="0.63400000000000001"/>
    <n v="0.61699999999999999"/>
    <n v="0.52100000000000002"/>
    <n v="9269.7800000000007"/>
    <n v="0"/>
    <x v="0"/>
    <x v="2"/>
    <x v="0"/>
  </r>
  <r>
    <x v="774"/>
    <x v="17"/>
    <n v="1074"/>
    <n v="0.61299999999999999"/>
    <n v="0.59199999999999997"/>
    <n v="0.53600000000000003"/>
    <n v="10548.82"/>
    <n v="11"/>
    <x v="3"/>
    <x v="2"/>
    <x v="0"/>
  </r>
  <r>
    <x v="2127"/>
    <x v="10"/>
    <n v="417"/>
    <n v="0.71099999999999997"/>
    <n v="0.70199999999999996"/>
    <n v="0.61299999999999999"/>
    <n v="18278.93"/>
    <n v="5"/>
    <x v="1"/>
    <x v="1"/>
    <x v="0"/>
  </r>
  <r>
    <x v="2128"/>
    <x v="12"/>
    <n v="406"/>
    <n v="0.60899999999999999"/>
    <n v="0.56399999999999995"/>
    <n v="0.50700000000000001"/>
    <n v="7839.04"/>
    <n v="0"/>
    <x v="4"/>
    <x v="2"/>
    <x v="0"/>
  </r>
  <r>
    <x v="2129"/>
    <x v="15"/>
    <n v="1169"/>
    <n v="0.7"/>
    <n v="0.67"/>
    <n v="0.63700000000000001"/>
    <n v="20780.919999999998"/>
    <n v="16"/>
    <x v="0"/>
    <x v="1"/>
    <x v="0"/>
  </r>
  <r>
    <x v="2130"/>
    <x v="7"/>
    <n v="222"/>
    <n v="0.51300000000000001"/>
    <n v="0.48899999999999999"/>
    <n v="0.35399999999999998"/>
    <n v="5856.58"/>
    <n v="1"/>
    <x v="3"/>
    <x v="3"/>
    <x v="1"/>
  </r>
  <r>
    <x v="2131"/>
    <x v="6"/>
    <n v="280"/>
    <n v="0.67"/>
    <n v="0.66800000000000004"/>
    <n v="0.56299999999999994"/>
    <n v="16871.099999999999"/>
    <n v="4"/>
    <x v="2"/>
    <x v="2"/>
    <x v="0"/>
  </r>
  <r>
    <x v="2132"/>
    <x v="19"/>
    <n v="1372"/>
    <n v="0.57399999999999995"/>
    <n v="0.55600000000000005"/>
    <n v="0.443"/>
    <n v="15157.55"/>
    <n v="8"/>
    <x v="3"/>
    <x v="2"/>
    <x v="1"/>
  </r>
  <r>
    <x v="2133"/>
    <x v="22"/>
    <n v="1397"/>
    <n v="0.56999999999999995"/>
    <n v="0.56599999999999995"/>
    <n v="0.42799999999999999"/>
    <n v="7289.03"/>
    <n v="10"/>
    <x v="3"/>
    <x v="2"/>
    <x v="1"/>
  </r>
  <r>
    <x v="2134"/>
    <x v="4"/>
    <n v="479"/>
    <n v="0.61"/>
    <n v="0.63500000000000001"/>
    <n v="0.45500000000000002"/>
    <n v="16310.11"/>
    <n v="16"/>
    <x v="0"/>
    <x v="2"/>
    <x v="0"/>
  </r>
  <r>
    <x v="2135"/>
    <x v="10"/>
    <n v="361"/>
    <n v="0.70599999999999996"/>
    <n v="0.71399999999999997"/>
    <n v="0.59499999999999997"/>
    <n v="28443.11"/>
    <n v="6"/>
    <x v="1"/>
    <x v="1"/>
    <x v="0"/>
  </r>
  <r>
    <x v="2136"/>
    <x v="12"/>
    <n v="2531"/>
    <n v="0.48299999999999998"/>
    <n v="0.51300000000000001"/>
    <n v="0.28599999999999998"/>
    <n v="11716.45"/>
    <n v="125"/>
    <x v="4"/>
    <x v="3"/>
    <x v="1"/>
  </r>
  <r>
    <x v="2137"/>
    <x v="20"/>
    <n v="1263"/>
    <n v="0.68"/>
    <n v="0.63400000000000001"/>
    <n v="0.623"/>
    <n v="11712.68"/>
    <n v="7"/>
    <x v="4"/>
    <x v="2"/>
    <x v="0"/>
  </r>
  <r>
    <x v="2138"/>
    <x v="7"/>
    <n v="347"/>
    <n v="0.56100000000000005"/>
    <n v="0.57899999999999996"/>
    <n v="0.40600000000000003"/>
    <n v="6598.79"/>
    <n v="2"/>
    <x v="3"/>
    <x v="2"/>
    <x v="1"/>
  </r>
  <r>
    <x v="2139"/>
    <x v="19"/>
    <n v="1869"/>
    <n v="0.56100000000000005"/>
    <n v="0.54500000000000004"/>
    <n v="0.43099999999999999"/>
    <n v="14098.23"/>
    <n v="4"/>
    <x v="3"/>
    <x v="2"/>
    <x v="1"/>
  </r>
  <r>
    <x v="2140"/>
    <x v="7"/>
    <n v="135"/>
    <n v="0.59099999999999997"/>
    <n v="0.54700000000000004"/>
    <n v="0.48199999999999998"/>
    <n v="9833.8799999999992"/>
    <n v="0"/>
    <x v="3"/>
    <x v="2"/>
    <x v="1"/>
  </r>
  <r>
    <x v="2141"/>
    <x v="4"/>
    <n v="559"/>
    <n v="0.67400000000000004"/>
    <n v="0.64400000000000002"/>
    <n v="0.59699999999999998"/>
    <n v="14826.73"/>
    <n v="6"/>
    <x v="0"/>
    <x v="2"/>
    <x v="0"/>
  </r>
  <r>
    <x v="2142"/>
    <x v="7"/>
    <n v="383"/>
    <n v="0.625"/>
    <n v="0.56399999999999995"/>
    <n v="0.55600000000000005"/>
    <n v="9772.3700000000008"/>
    <n v="1"/>
    <x v="3"/>
    <x v="2"/>
    <x v="0"/>
  </r>
  <r>
    <x v="2143"/>
    <x v="10"/>
    <n v="380"/>
    <n v="0.68"/>
    <n v="0.66500000000000004"/>
    <n v="0.57099999999999995"/>
    <n v="12933.88"/>
    <n v="5"/>
    <x v="1"/>
    <x v="2"/>
    <x v="0"/>
  </r>
  <r>
    <x v="2144"/>
    <x v="9"/>
    <n v="1172"/>
    <n v="0.60599999999999998"/>
    <n v="0.503"/>
    <n v="0.58199999999999996"/>
    <n v="9917.57"/>
    <n v="9"/>
    <x v="3"/>
    <x v="2"/>
    <x v="0"/>
  </r>
  <r>
    <x v="2145"/>
    <x v="8"/>
    <n v="229"/>
    <n v="0.71499999999999997"/>
    <n v="0.70299999999999996"/>
    <n v="0.628"/>
    <n v="78374.259999999995"/>
    <n v="0"/>
    <x v="1"/>
    <x v="1"/>
    <x v="0"/>
  </r>
  <r>
    <x v="2146"/>
    <x v="6"/>
    <n v="168"/>
    <n v="0.71599999999999997"/>
    <n v="0.66900000000000004"/>
    <n v="0.66500000000000004"/>
    <n v="28270.34"/>
    <n v="3"/>
    <x v="2"/>
    <x v="1"/>
    <x v="0"/>
  </r>
  <r>
    <x v="2147"/>
    <x v="13"/>
    <n v="1241"/>
    <n v="0.66"/>
    <n v="0.66300000000000003"/>
    <n v="0.55700000000000005"/>
    <n v="16593.34"/>
    <n v="8"/>
    <x v="1"/>
    <x v="2"/>
    <x v="0"/>
  </r>
  <r>
    <x v="2148"/>
    <x v="23"/>
    <n v="552"/>
    <n v="0.60699999999999998"/>
    <n v="0.64500000000000002"/>
    <n v="0.45400000000000001"/>
    <n v="15120.74"/>
    <n v="7"/>
    <x v="4"/>
    <x v="2"/>
    <x v="0"/>
  </r>
  <r>
    <x v="433"/>
    <x v="19"/>
    <n v="1245"/>
    <n v="0.58599999999999997"/>
    <n v="0.55400000000000005"/>
    <n v="0.47799999999999998"/>
    <n v="9930.24"/>
    <n v="9"/>
    <x v="3"/>
    <x v="2"/>
    <x v="1"/>
  </r>
  <r>
    <x v="2149"/>
    <x v="4"/>
    <n v="963"/>
    <n v="0.71"/>
    <n v="0.69499999999999995"/>
    <n v="0.60499999999999998"/>
    <n v="17486.73"/>
    <n v="11"/>
    <x v="0"/>
    <x v="1"/>
    <x v="0"/>
  </r>
  <r>
    <x v="2150"/>
    <x v="10"/>
    <n v="368"/>
    <n v="0.71499999999999997"/>
    <n v="0.72199999999999998"/>
    <n v="0.61199999999999999"/>
    <n v="30023.74"/>
    <n v="13"/>
    <x v="1"/>
    <x v="1"/>
    <x v="0"/>
  </r>
  <r>
    <x v="2151"/>
    <x v="9"/>
    <n v="1356"/>
    <n v="0.61899999999999999"/>
    <n v="0.57399999999999995"/>
    <n v="0.54800000000000004"/>
    <n v="8541.11"/>
    <n v="15"/>
    <x v="3"/>
    <x v="2"/>
    <x v="0"/>
  </r>
  <r>
    <x v="2152"/>
    <x v="7"/>
    <n v="352"/>
    <n v="0.59099999999999997"/>
    <n v="0.55300000000000005"/>
    <n v="0.504"/>
    <n v="7983.28"/>
    <n v="2"/>
    <x v="3"/>
    <x v="2"/>
    <x v="1"/>
  </r>
  <r>
    <x v="2153"/>
    <x v="17"/>
    <n v="1003"/>
    <n v="0.60599999999999998"/>
    <n v="0.6"/>
    <n v="0.51400000000000001"/>
    <n v="9028"/>
    <n v="10"/>
    <x v="3"/>
    <x v="2"/>
    <x v="0"/>
  </r>
  <r>
    <x v="2154"/>
    <x v="7"/>
    <n v="1113"/>
    <n v="0.58299999999999996"/>
    <n v="0.59399999999999997"/>
    <n v="0.41299999999999998"/>
    <n v="9397.23"/>
    <n v="21"/>
    <x v="3"/>
    <x v="2"/>
    <x v="1"/>
  </r>
  <r>
    <x v="2155"/>
    <x v="0"/>
    <n v="1139"/>
    <n v="0.71"/>
    <n v="0.71"/>
    <n v="0.64"/>
    <n v="23459.93"/>
    <n v="11"/>
    <x v="0"/>
    <x v="1"/>
    <x v="0"/>
  </r>
  <r>
    <x v="2156"/>
    <x v="7"/>
    <n v="611"/>
    <n v="0.57899999999999996"/>
    <n v="0.58399999999999996"/>
    <n v="0.44900000000000001"/>
    <n v="44548.73"/>
    <n v="35"/>
    <x v="3"/>
    <x v="2"/>
    <x v="1"/>
  </r>
  <r>
    <x v="2157"/>
    <x v="19"/>
    <n v="1458"/>
    <n v="0.58599999999999997"/>
    <n v="0.55800000000000005"/>
    <n v="0.498"/>
    <n v="11362.15"/>
    <n v="19"/>
    <x v="3"/>
    <x v="2"/>
    <x v="1"/>
  </r>
  <r>
    <x v="2158"/>
    <x v="1"/>
    <n v="423"/>
    <n v="0.68500000000000005"/>
    <n v="0.67600000000000005"/>
    <n v="0.60499999999999998"/>
    <n v="42356.06"/>
    <n v="9"/>
    <x v="0"/>
    <x v="2"/>
    <x v="0"/>
  </r>
  <r>
    <x v="2159"/>
    <x v="4"/>
    <n v="422"/>
    <n v="0.67"/>
    <n v="0.68899999999999995"/>
    <n v="0.50800000000000001"/>
    <n v="13571.47"/>
    <n v="21"/>
    <x v="0"/>
    <x v="2"/>
    <x v="0"/>
  </r>
  <r>
    <x v="2160"/>
    <x v="13"/>
    <n v="745"/>
    <n v="0.67"/>
    <n v="0.67700000000000005"/>
    <n v="0.52600000000000002"/>
    <n v="18668.919999999998"/>
    <n v="1"/>
    <x v="1"/>
    <x v="2"/>
    <x v="0"/>
  </r>
  <r>
    <x v="2161"/>
    <x v="4"/>
    <n v="117"/>
    <n v="0.56999999999999995"/>
    <n v="0.58199999999999996"/>
    <n v="0.41699999999999998"/>
    <n v="9511.69"/>
    <n v="6"/>
    <x v="0"/>
    <x v="2"/>
    <x v="1"/>
  </r>
  <r>
    <x v="2162"/>
    <x v="12"/>
    <n v="1675"/>
    <n v="0.52"/>
    <n v="0.48"/>
    <n v="0.38"/>
    <n v="6993.3"/>
    <n v="0"/>
    <x v="4"/>
    <x v="3"/>
    <x v="1"/>
  </r>
  <r>
    <x v="2163"/>
    <x v="6"/>
    <n v="310"/>
    <n v="0.73099999999999998"/>
    <n v="0.71299999999999997"/>
    <n v="0.66100000000000003"/>
    <n v="41342.93"/>
    <n v="4"/>
    <x v="2"/>
    <x v="1"/>
    <x v="0"/>
  </r>
  <r>
    <x v="2164"/>
    <x v="21"/>
    <n v="1233"/>
    <n v="0.60399999999999998"/>
    <n v="0.57899999999999996"/>
    <n v="0.49199999999999999"/>
    <n v="11848.25"/>
    <n v="7"/>
    <x v="3"/>
    <x v="2"/>
    <x v="0"/>
  </r>
  <r>
    <x v="2165"/>
    <x v="12"/>
    <n v="1602"/>
    <n v="0.61499999999999999"/>
    <n v="0.58299999999999996"/>
    <n v="0.52500000000000002"/>
    <n v="7329.77"/>
    <n v="15"/>
    <x v="4"/>
    <x v="2"/>
    <x v="0"/>
  </r>
  <r>
    <x v="2166"/>
    <x v="4"/>
    <n v="383"/>
    <n v="0.60899999999999999"/>
    <n v="0.57699999999999996"/>
    <n v="0.48899999999999999"/>
    <n v="6293.2"/>
    <n v="0"/>
    <x v="0"/>
    <x v="2"/>
    <x v="0"/>
  </r>
  <r>
    <x v="2167"/>
    <x v="4"/>
    <n v="895"/>
    <n v="0.64200000000000002"/>
    <n v="0.57499999999999996"/>
    <n v="0.56999999999999995"/>
    <n v="7776.17"/>
    <n v="26"/>
    <x v="0"/>
    <x v="2"/>
    <x v="0"/>
  </r>
  <r>
    <x v="2168"/>
    <x v="23"/>
    <n v="1095"/>
    <n v="0.59"/>
    <n v="0.61899999999999999"/>
    <n v="0.42399999999999999"/>
    <n v="14846.72"/>
    <n v="8"/>
    <x v="4"/>
    <x v="2"/>
    <x v="1"/>
  </r>
  <r>
    <x v="2169"/>
    <x v="4"/>
    <n v="142"/>
    <n v="0.64"/>
    <n v="0.623"/>
    <n v="0.52200000000000002"/>
    <n v="11095.53"/>
    <n v="4"/>
    <x v="0"/>
    <x v="2"/>
    <x v="0"/>
  </r>
  <r>
    <x v="2170"/>
    <x v="6"/>
    <n v="1348"/>
    <n v="0.63700000000000001"/>
    <n v="0.65400000000000003"/>
    <n v="0.50700000000000001"/>
    <n v="16676.75"/>
    <n v="10"/>
    <x v="2"/>
    <x v="2"/>
    <x v="0"/>
  </r>
  <r>
    <x v="2171"/>
    <x v="12"/>
    <n v="695"/>
    <n v="0.51900000000000002"/>
    <n v="0.504"/>
    <n v="0.35799999999999998"/>
    <n v="9945.1299999999992"/>
    <n v="0"/>
    <x v="4"/>
    <x v="3"/>
    <x v="1"/>
  </r>
  <r>
    <x v="2172"/>
    <x v="13"/>
    <n v="954"/>
    <n v="0.69"/>
    <n v="0.746"/>
    <n v="0.55400000000000005"/>
    <n v="70601.27"/>
    <n v="14"/>
    <x v="1"/>
    <x v="2"/>
    <x v="0"/>
  </r>
  <r>
    <x v="2173"/>
    <x v="0"/>
    <n v="137"/>
    <n v="0.73"/>
    <n v="0.68200000000000005"/>
    <n v="0.69099999999999995"/>
    <n v="13658.49"/>
    <n v="1"/>
    <x v="0"/>
    <x v="1"/>
    <x v="0"/>
  </r>
  <r>
    <x v="2174"/>
    <x v="7"/>
    <n v="1131"/>
    <n v="0.621"/>
    <n v="0.61599999999999999"/>
    <n v="0.497"/>
    <n v="14230.09"/>
    <n v="8"/>
    <x v="3"/>
    <x v="2"/>
    <x v="0"/>
  </r>
  <r>
    <x v="2175"/>
    <x v="4"/>
    <n v="1641"/>
    <n v="0.624"/>
    <n v="0.60299999999999998"/>
    <n v="0.52400000000000002"/>
    <n v="15293.33"/>
    <n v="17"/>
    <x v="0"/>
    <x v="2"/>
    <x v="0"/>
  </r>
  <r>
    <x v="2176"/>
    <x v="12"/>
    <n v="2342"/>
    <n v="0.56399999999999995"/>
    <n v="0.52900000000000003"/>
    <n v="0.436"/>
    <n v="11999.45"/>
    <n v="3"/>
    <x v="4"/>
    <x v="2"/>
    <x v="1"/>
  </r>
  <r>
    <x v="2177"/>
    <x v="19"/>
    <n v="545"/>
    <n v="0.57499999999999996"/>
    <n v="0.58599999999999997"/>
    <n v="0.45400000000000001"/>
    <n v="14489.98"/>
    <n v="3"/>
    <x v="3"/>
    <x v="2"/>
    <x v="1"/>
  </r>
  <r>
    <x v="2178"/>
    <x v="11"/>
    <n v="832"/>
    <n v="0.50600000000000001"/>
    <n v="0.51200000000000001"/>
    <n v="0.34599999999999997"/>
    <n v="6557.79"/>
    <n v="1"/>
    <x v="4"/>
    <x v="3"/>
    <x v="1"/>
  </r>
  <r>
    <x v="2179"/>
    <x v="23"/>
    <n v="568"/>
    <n v="0.65"/>
    <n v="0.64400000000000002"/>
    <n v="0.53700000000000003"/>
    <n v="21385.41"/>
    <n v="5"/>
    <x v="4"/>
    <x v="2"/>
    <x v="0"/>
  </r>
  <r>
    <x v="250"/>
    <x v="19"/>
    <n v="943"/>
    <n v="0.55000000000000004"/>
    <n v="0.53700000000000003"/>
    <n v="0.432"/>
    <n v="9874.7900000000009"/>
    <n v="7"/>
    <x v="3"/>
    <x v="2"/>
    <x v="1"/>
  </r>
  <r>
    <x v="2180"/>
    <x v="4"/>
    <n v="107"/>
    <n v="0.7"/>
    <n v="0.68700000000000006"/>
    <n v="0.58799999999999997"/>
    <n v="43314.1"/>
    <n v="3"/>
    <x v="0"/>
    <x v="1"/>
    <x v="0"/>
  </r>
  <r>
    <x v="2181"/>
    <x v="4"/>
    <n v="288"/>
    <n v="0.64300000000000002"/>
    <n v="0.60499999999999998"/>
    <n v="0.55200000000000005"/>
    <n v="9424.86"/>
    <n v="3"/>
    <x v="0"/>
    <x v="2"/>
    <x v="0"/>
  </r>
  <r>
    <x v="2182"/>
    <x v="19"/>
    <n v="1290"/>
    <n v="0.53100000000000003"/>
    <n v="0.50900000000000001"/>
    <n v="0.38600000000000001"/>
    <n v="8876.43"/>
    <n v="16"/>
    <x v="3"/>
    <x v="3"/>
    <x v="1"/>
  </r>
  <r>
    <x v="2183"/>
    <x v="4"/>
    <n v="755"/>
    <n v="0.66"/>
    <n v="0.60699999999999998"/>
    <n v="0.56999999999999995"/>
    <n v="11200.04"/>
    <n v="17"/>
    <x v="0"/>
    <x v="2"/>
    <x v="0"/>
  </r>
  <r>
    <x v="2184"/>
    <x v="12"/>
    <n v="1857"/>
    <n v="0.52800000000000002"/>
    <n v="0.54300000000000004"/>
    <n v="0.36399999999999999"/>
    <n v="9860.2099999999991"/>
    <n v="32"/>
    <x v="4"/>
    <x v="3"/>
    <x v="1"/>
  </r>
  <r>
    <x v="2185"/>
    <x v="18"/>
    <n v="333"/>
    <n v="0.55700000000000005"/>
    <n v="0.48599999999999999"/>
    <n v="0.47199999999999998"/>
    <n v="7665.58"/>
    <n v="0"/>
    <x v="3"/>
    <x v="2"/>
    <x v="1"/>
  </r>
  <r>
    <x v="2186"/>
    <x v="26"/>
    <n v="1020"/>
    <n v="0.61399999999999999"/>
    <n v="0.61899999999999999"/>
    <n v="0.48499999999999999"/>
    <n v="16728.68"/>
    <n v="13"/>
    <x v="4"/>
    <x v="2"/>
    <x v="0"/>
  </r>
  <r>
    <x v="2187"/>
    <x v="11"/>
    <n v="834"/>
    <n v="0.48099999999999998"/>
    <n v="0.47599999999999998"/>
    <n v="0.30199999999999999"/>
    <n v="4533.95"/>
    <n v="11"/>
    <x v="4"/>
    <x v="3"/>
    <x v="1"/>
  </r>
  <r>
    <x v="2188"/>
    <x v="22"/>
    <n v="1302"/>
    <n v="0.57999999999999996"/>
    <n v="0.54200000000000004"/>
    <n v="0.45300000000000001"/>
    <n v="7428.39"/>
    <n v="18"/>
    <x v="3"/>
    <x v="2"/>
    <x v="1"/>
  </r>
  <r>
    <x v="2189"/>
    <x v="18"/>
    <n v="932"/>
    <n v="0.52100000000000002"/>
    <n v="0.497"/>
    <n v="0.40200000000000002"/>
    <n v="5672.48"/>
    <n v="2"/>
    <x v="3"/>
    <x v="3"/>
    <x v="1"/>
  </r>
  <r>
    <x v="2190"/>
    <x v="14"/>
    <n v="335"/>
    <n v="0.69"/>
    <n v="0.70199999999999996"/>
    <n v="0.59499999999999997"/>
    <n v="30017.15"/>
    <n v="10"/>
    <x v="2"/>
    <x v="2"/>
    <x v="0"/>
  </r>
  <r>
    <x v="2191"/>
    <x v="12"/>
    <n v="1726"/>
    <n v="0.51500000000000001"/>
    <n v="0.48199999999999998"/>
    <n v="0.36599999999999999"/>
    <n v="11170.38"/>
    <n v="24"/>
    <x v="4"/>
    <x v="3"/>
    <x v="1"/>
  </r>
  <r>
    <x v="2192"/>
    <x v="22"/>
    <n v="1111"/>
    <n v="0.59599999999999997"/>
    <n v="0.57499999999999996"/>
    <n v="0.47799999999999998"/>
    <n v="8418.81"/>
    <n v="12"/>
    <x v="3"/>
    <x v="2"/>
    <x v="1"/>
  </r>
  <r>
    <x v="2193"/>
    <x v="5"/>
    <n v="1276"/>
    <n v="0.61299999999999999"/>
    <n v="0.60099999999999998"/>
    <n v="0.51"/>
    <n v="8002.14"/>
    <n v="8"/>
    <x v="3"/>
    <x v="2"/>
    <x v="0"/>
  </r>
  <r>
    <x v="2194"/>
    <x v="12"/>
    <n v="2099"/>
    <n v="0.54700000000000004"/>
    <n v="0.51400000000000001"/>
    <n v="0.41299999999999998"/>
    <n v="6054.45"/>
    <n v="2"/>
    <x v="4"/>
    <x v="3"/>
    <x v="1"/>
  </r>
  <r>
    <x v="2195"/>
    <x v="4"/>
    <n v="597"/>
    <n v="0.59399999999999997"/>
    <n v="0.54600000000000004"/>
    <n v="0.47699999999999998"/>
    <n v="7397.55"/>
    <n v="17"/>
    <x v="0"/>
    <x v="2"/>
    <x v="1"/>
  </r>
  <r>
    <x v="1350"/>
    <x v="17"/>
    <n v="600"/>
    <n v="0.56999999999999995"/>
    <n v="0.54900000000000004"/>
    <n v="0.439"/>
    <n v="7653.89"/>
    <n v="5"/>
    <x v="3"/>
    <x v="2"/>
    <x v="1"/>
  </r>
  <r>
    <x v="2196"/>
    <x v="4"/>
    <n v="246"/>
    <n v="0.70099999999999996"/>
    <n v="0.68400000000000005"/>
    <n v="0.59799999999999998"/>
    <n v="11335.54"/>
    <n v="3"/>
    <x v="0"/>
    <x v="1"/>
    <x v="0"/>
  </r>
  <r>
    <x v="2197"/>
    <x v="19"/>
    <n v="3491"/>
    <n v="0.626"/>
    <n v="0.59099999999999997"/>
    <n v="0.54100000000000004"/>
    <n v="27183.71"/>
    <n v="25"/>
    <x v="3"/>
    <x v="2"/>
    <x v="0"/>
  </r>
  <r>
    <x v="2198"/>
    <x v="5"/>
    <n v="1425"/>
    <n v="0.59399999999999997"/>
    <n v="0.60699999999999998"/>
    <n v="0.48899999999999999"/>
    <n v="9983.73"/>
    <n v="28"/>
    <x v="3"/>
    <x v="2"/>
    <x v="1"/>
  </r>
  <r>
    <x v="2199"/>
    <x v="12"/>
    <n v="1743"/>
    <n v="0.59"/>
    <n v="0.54700000000000004"/>
    <n v="0.501"/>
    <n v="17038.21"/>
    <n v="11"/>
    <x v="4"/>
    <x v="2"/>
    <x v="1"/>
  </r>
  <r>
    <x v="2200"/>
    <x v="5"/>
    <n v="1550"/>
    <n v="0.52700000000000002"/>
    <n v="0.497"/>
    <n v="0.39500000000000002"/>
    <n v="6528.24"/>
    <n v="5"/>
    <x v="3"/>
    <x v="3"/>
    <x v="1"/>
  </r>
  <r>
    <x v="2201"/>
    <x v="6"/>
    <n v="209"/>
    <n v="0.72299999999999998"/>
    <n v="0.69899999999999995"/>
    <n v="0.65700000000000003"/>
    <n v="58039.48"/>
    <n v="3"/>
    <x v="2"/>
    <x v="1"/>
    <x v="0"/>
  </r>
  <r>
    <x v="2202"/>
    <x v="3"/>
    <n v="1541"/>
    <n v="0.747"/>
    <n v="0.72599999999999998"/>
    <n v="0.65900000000000003"/>
    <n v="29205.05"/>
    <n v="27"/>
    <x v="2"/>
    <x v="1"/>
    <x v="0"/>
  </r>
  <r>
    <x v="2203"/>
    <x v="19"/>
    <n v="806"/>
    <n v="0.59399999999999997"/>
    <n v="0.56299999999999994"/>
    <n v="0.496"/>
    <n v="8803.02"/>
    <n v="25"/>
    <x v="3"/>
    <x v="2"/>
    <x v="1"/>
  </r>
  <r>
    <x v="2204"/>
    <x v="10"/>
    <n v="480"/>
    <n v="0.71"/>
    <n v="0.75"/>
    <n v="0.56899999999999995"/>
    <n v="21782.23"/>
    <n v="7"/>
    <x v="1"/>
    <x v="1"/>
    <x v="0"/>
  </r>
  <r>
    <x v="2205"/>
    <x v="23"/>
    <n v="177"/>
    <n v="0.625"/>
    <n v="0.66400000000000003"/>
    <n v="0.45700000000000002"/>
    <n v="13957.19"/>
    <n v="8"/>
    <x v="4"/>
    <x v="2"/>
    <x v="0"/>
  </r>
  <r>
    <x v="2206"/>
    <x v="4"/>
    <n v="112"/>
    <n v="0.68"/>
    <n v="0.69099999999999995"/>
    <n v="0.52500000000000002"/>
    <n v="20858.97"/>
    <n v="1"/>
    <x v="0"/>
    <x v="2"/>
    <x v="0"/>
  </r>
  <r>
    <x v="2207"/>
    <x v="0"/>
    <n v="506"/>
    <n v="0.69"/>
    <n v="0.69699999999999995"/>
    <n v="0.57199999999999995"/>
    <n v="10651.27"/>
    <n v="3"/>
    <x v="0"/>
    <x v="2"/>
    <x v="0"/>
  </r>
  <r>
    <x v="2208"/>
    <x v="6"/>
    <n v="252"/>
    <n v="0.67"/>
    <n v="0.67600000000000005"/>
    <n v="0.54400000000000004"/>
    <n v="28166.74"/>
    <n v="6"/>
    <x v="2"/>
    <x v="2"/>
    <x v="0"/>
  </r>
  <r>
    <x v="2209"/>
    <x v="11"/>
    <n v="628"/>
    <n v="0.59599999999999997"/>
    <n v="0.55600000000000005"/>
    <n v="0.51"/>
    <n v="8518.3700000000008"/>
    <n v="2"/>
    <x v="4"/>
    <x v="2"/>
    <x v="1"/>
  </r>
  <r>
    <x v="2210"/>
    <x v="4"/>
    <n v="176"/>
    <n v="0.628"/>
    <n v="0.61699999999999999"/>
    <n v="0.49299999999999999"/>
    <n v="11566.8"/>
    <n v="8"/>
    <x v="0"/>
    <x v="2"/>
    <x v="0"/>
  </r>
  <r>
    <x v="2211"/>
    <x v="10"/>
    <n v="401"/>
    <n v="0.59699999999999998"/>
    <n v="0.57599999999999996"/>
    <n v="0.44500000000000001"/>
    <n v="11816.12"/>
    <n v="10"/>
    <x v="1"/>
    <x v="2"/>
    <x v="1"/>
  </r>
  <r>
    <x v="2212"/>
    <x v="19"/>
    <n v="3052"/>
    <n v="0.64200000000000002"/>
    <n v="0.64100000000000001"/>
    <n v="0.52"/>
    <n v="31655.89"/>
    <n v="10"/>
    <x v="3"/>
    <x v="2"/>
    <x v="0"/>
  </r>
  <r>
    <x v="2213"/>
    <x v="4"/>
    <n v="252"/>
    <n v="0.72299999999999998"/>
    <n v="0.748"/>
    <n v="0.58799999999999997"/>
    <n v="43359.63"/>
    <n v="1"/>
    <x v="0"/>
    <x v="1"/>
    <x v="0"/>
  </r>
  <r>
    <x v="2214"/>
    <x v="21"/>
    <n v="1025"/>
    <n v="0.61499999999999999"/>
    <n v="0.59599999999999997"/>
    <n v="0.51"/>
    <n v="9252.19"/>
    <n v="21"/>
    <x v="3"/>
    <x v="2"/>
    <x v="0"/>
  </r>
  <r>
    <x v="666"/>
    <x v="3"/>
    <n v="883"/>
    <n v="0.77700000000000002"/>
    <n v="0.77600000000000002"/>
    <n v="0.70499999999999996"/>
    <n v="34589.72"/>
    <n v="31"/>
    <x v="2"/>
    <x v="1"/>
    <x v="0"/>
  </r>
  <r>
    <x v="2215"/>
    <x v="4"/>
    <n v="56"/>
    <n v="0.72"/>
    <n v="0.7"/>
    <n v="0.61"/>
    <n v="16451.330000000002"/>
    <n v="1"/>
    <x v="0"/>
    <x v="1"/>
    <x v="0"/>
  </r>
  <r>
    <x v="2216"/>
    <x v="24"/>
    <n v="746"/>
    <n v="0.59"/>
    <n v="0.60899999999999999"/>
    <n v="0.44900000000000001"/>
    <n v="11601.08"/>
    <n v="22"/>
    <x v="4"/>
    <x v="2"/>
    <x v="1"/>
  </r>
  <r>
    <x v="2217"/>
    <x v="6"/>
    <n v="280"/>
    <n v="0.71099999999999997"/>
    <n v="0.71399999999999997"/>
    <n v="0.60799999999999998"/>
    <n v="30479.97"/>
    <n v="26"/>
    <x v="2"/>
    <x v="1"/>
    <x v="0"/>
  </r>
  <r>
    <x v="2218"/>
    <x v="7"/>
    <n v="680"/>
    <n v="0.57499999999999996"/>
    <n v="0.56599999999999995"/>
    <n v="0.46899999999999997"/>
    <n v="11036.96"/>
    <n v="16"/>
    <x v="3"/>
    <x v="2"/>
    <x v="1"/>
  </r>
  <r>
    <x v="2219"/>
    <x v="7"/>
    <n v="443"/>
    <n v="0.55700000000000005"/>
    <n v="0.54800000000000004"/>
    <n v="0.43099999999999999"/>
    <n v="6971.66"/>
    <n v="2"/>
    <x v="3"/>
    <x v="2"/>
    <x v="1"/>
  </r>
  <r>
    <x v="2220"/>
    <x v="3"/>
    <n v="923"/>
    <n v="0.71"/>
    <n v="0.72099999999999997"/>
    <n v="0.59599999999999997"/>
    <n v="48195.3"/>
    <n v="27"/>
    <x v="2"/>
    <x v="1"/>
    <x v="0"/>
  </r>
  <r>
    <x v="2221"/>
    <x v="6"/>
    <n v="371"/>
    <n v="0.64"/>
    <n v="0.67900000000000005"/>
    <n v="0.47299999999999998"/>
    <n v="15866.17"/>
    <n v="9"/>
    <x v="2"/>
    <x v="2"/>
    <x v="0"/>
  </r>
  <r>
    <x v="2222"/>
    <x v="4"/>
    <n v="190"/>
    <n v="0.61599999999999999"/>
    <n v="0.59"/>
    <n v="0.52400000000000002"/>
    <n v="9328.5499999999993"/>
    <n v="2"/>
    <x v="0"/>
    <x v="2"/>
    <x v="0"/>
  </r>
  <r>
    <x v="2223"/>
    <x v="7"/>
    <n v="291"/>
    <n v="0.61"/>
    <n v="0.57299999999999995"/>
    <n v="0.504"/>
    <n v="8154.16"/>
    <n v="8"/>
    <x v="3"/>
    <x v="2"/>
    <x v="0"/>
  </r>
  <r>
    <x v="2224"/>
    <x v="4"/>
    <n v="429"/>
    <n v="0.65"/>
    <n v="0.65300000000000002"/>
    <n v="0.53900000000000003"/>
    <n v="10987.21"/>
    <n v="11"/>
    <x v="0"/>
    <x v="2"/>
    <x v="0"/>
  </r>
  <r>
    <x v="2225"/>
    <x v="7"/>
    <n v="1162"/>
    <n v="0.65400000000000003"/>
    <n v="0.624"/>
    <n v="0.57099999999999995"/>
    <n v="11955.99"/>
    <n v="7"/>
    <x v="3"/>
    <x v="2"/>
    <x v="0"/>
  </r>
  <r>
    <x v="2226"/>
    <x v="19"/>
    <n v="4296"/>
    <n v="0.64300000000000002"/>
    <n v="0.61599999999999999"/>
    <n v="0.54700000000000004"/>
    <n v="12968.97"/>
    <n v="56"/>
    <x v="3"/>
    <x v="2"/>
    <x v="0"/>
  </r>
  <r>
    <x v="2227"/>
    <x v="14"/>
    <n v="389"/>
    <n v="0.69299999999999995"/>
    <n v="0.69"/>
    <n v="0.61"/>
    <n v="19001.89"/>
    <n v="5"/>
    <x v="2"/>
    <x v="2"/>
    <x v="0"/>
  </r>
  <r>
    <x v="2228"/>
    <x v="4"/>
    <n v="138"/>
    <n v="0.61599999999999999"/>
    <n v="0.60699999999999998"/>
    <n v="0.46400000000000002"/>
    <n v="10645.43"/>
    <n v="1"/>
    <x v="0"/>
    <x v="2"/>
    <x v="0"/>
  </r>
  <r>
    <x v="2229"/>
    <x v="4"/>
    <n v="154"/>
    <n v="0.60499999999999998"/>
    <n v="0.57299999999999995"/>
    <n v="0.47899999999999998"/>
    <n v="7413.71"/>
    <n v="4"/>
    <x v="0"/>
    <x v="2"/>
    <x v="0"/>
  </r>
  <r>
    <x v="1668"/>
    <x v="12"/>
    <n v="1652"/>
    <n v="0.58899999999999997"/>
    <n v="0.54100000000000004"/>
    <n v="0.495"/>
    <n v="11910.55"/>
    <n v="18"/>
    <x v="4"/>
    <x v="2"/>
    <x v="1"/>
  </r>
  <r>
    <x v="2230"/>
    <x v="21"/>
    <n v="774"/>
    <n v="0.57799999999999996"/>
    <n v="0.57299999999999995"/>
    <n v="0.45200000000000001"/>
    <n v="10880.89"/>
    <n v="7"/>
    <x v="3"/>
    <x v="2"/>
    <x v="1"/>
  </r>
  <r>
    <x v="2231"/>
    <x v="10"/>
    <n v="820"/>
    <n v="0.67700000000000005"/>
    <n v="0.68200000000000005"/>
    <n v="0.55400000000000005"/>
    <n v="14248.34"/>
    <n v="5"/>
    <x v="1"/>
    <x v="2"/>
    <x v="0"/>
  </r>
  <r>
    <x v="2232"/>
    <x v="7"/>
    <n v="1558"/>
    <n v="0.55700000000000005"/>
    <n v="0.503"/>
    <n v="0.45700000000000002"/>
    <n v="6408.63"/>
    <n v="89"/>
    <x v="3"/>
    <x v="2"/>
    <x v="1"/>
  </r>
  <r>
    <x v="2233"/>
    <x v="7"/>
    <n v="431"/>
    <n v="0.59499999999999997"/>
    <n v="0.53"/>
    <n v="0.51200000000000001"/>
    <n v="8491.14"/>
    <n v="40"/>
    <x v="3"/>
    <x v="2"/>
    <x v="1"/>
  </r>
  <r>
    <x v="2234"/>
    <x v="10"/>
    <n v="402"/>
    <n v="0.68400000000000005"/>
    <n v="0.70699999999999996"/>
    <n v="0.56200000000000006"/>
    <n v="41609.86"/>
    <n v="7"/>
    <x v="1"/>
    <x v="2"/>
    <x v="0"/>
  </r>
  <r>
    <x v="2235"/>
    <x v="4"/>
    <n v="270"/>
    <n v="0.58299999999999996"/>
    <n v="0.57699999999999996"/>
    <n v="0.46200000000000002"/>
    <n v="7961.67"/>
    <n v="6"/>
    <x v="0"/>
    <x v="2"/>
    <x v="1"/>
  </r>
  <r>
    <x v="2236"/>
    <x v="19"/>
    <n v="651"/>
    <n v="0.55200000000000005"/>
    <n v="0.54100000000000004"/>
    <n v="0.443"/>
    <n v="6907.22"/>
    <n v="2"/>
    <x v="3"/>
    <x v="2"/>
    <x v="1"/>
  </r>
  <r>
    <x v="2237"/>
    <x v="12"/>
    <n v="555"/>
    <n v="0.53100000000000003"/>
    <n v="0.51400000000000001"/>
    <n v="0.376"/>
    <n v="7769.35"/>
    <n v="11"/>
    <x v="4"/>
    <x v="3"/>
    <x v="1"/>
  </r>
  <r>
    <x v="2238"/>
    <x v="19"/>
    <n v="1148"/>
    <n v="0.60399999999999998"/>
    <n v="0.56000000000000005"/>
    <n v="0.51800000000000002"/>
    <n v="9670.16"/>
    <n v="4"/>
    <x v="3"/>
    <x v="2"/>
    <x v="0"/>
  </r>
  <r>
    <x v="2239"/>
    <x v="21"/>
    <n v="4562"/>
    <n v="0.66200000000000003"/>
    <n v="0.624"/>
    <n v="0.58099999999999996"/>
    <n v="10172.459999999999"/>
    <n v="33"/>
    <x v="3"/>
    <x v="2"/>
    <x v="0"/>
  </r>
  <r>
    <x v="1314"/>
    <x v="3"/>
    <n v="712"/>
    <n v="0.76"/>
    <n v="0.76300000000000001"/>
    <n v="0.68799999999999994"/>
    <n v="36329.19"/>
    <n v="24"/>
    <x v="2"/>
    <x v="1"/>
    <x v="0"/>
  </r>
  <r>
    <x v="2240"/>
    <x v="14"/>
    <n v="904"/>
    <n v="0.69799999999999995"/>
    <n v="0.69699999999999995"/>
    <n v="0.59699999999999998"/>
    <n v="21635.89"/>
    <n v="7"/>
    <x v="2"/>
    <x v="2"/>
    <x v="0"/>
  </r>
  <r>
    <x v="2241"/>
    <x v="13"/>
    <n v="488"/>
    <n v="0.70099999999999996"/>
    <n v="0.72099999999999997"/>
    <n v="0.56999999999999995"/>
    <n v="40947.839999999997"/>
    <n v="11"/>
    <x v="1"/>
    <x v="1"/>
    <x v="0"/>
  </r>
  <r>
    <x v="2242"/>
    <x v="6"/>
    <n v="232"/>
    <n v="0.629"/>
    <n v="0.63100000000000001"/>
    <n v="0.498"/>
    <n v="20415.349999999999"/>
    <n v="18"/>
    <x v="2"/>
    <x v="2"/>
    <x v="0"/>
  </r>
  <r>
    <x v="854"/>
    <x v="18"/>
    <n v="1336"/>
    <n v="0.54"/>
    <n v="0.51900000000000002"/>
    <n v="0.4"/>
    <n v="6809.03"/>
    <n v="59"/>
    <x v="3"/>
    <x v="3"/>
    <x v="1"/>
  </r>
  <r>
    <x v="2211"/>
    <x v="14"/>
    <n v="316"/>
    <n v="0.76500000000000001"/>
    <n v="0.76900000000000002"/>
    <n v="0.67500000000000004"/>
    <n v="34322.769999999997"/>
    <n v="8"/>
    <x v="2"/>
    <x v="1"/>
    <x v="0"/>
  </r>
  <r>
    <x v="2243"/>
    <x v="6"/>
    <n v="533"/>
    <n v="0.67500000000000004"/>
    <n v="0.67300000000000004"/>
    <n v="0.56999999999999995"/>
    <n v="19092.63"/>
    <n v="12"/>
    <x v="2"/>
    <x v="2"/>
    <x v="0"/>
  </r>
  <r>
    <x v="2244"/>
    <x v="21"/>
    <n v="657"/>
    <n v="0.52900000000000003"/>
    <n v="0.51900000000000002"/>
    <n v="0.376"/>
    <n v="7723.55"/>
    <n v="4"/>
    <x v="3"/>
    <x v="3"/>
    <x v="1"/>
  </r>
  <r>
    <x v="2245"/>
    <x v="4"/>
    <n v="1517"/>
    <n v="0.69"/>
    <n v="0.69399999999999995"/>
    <n v="0.56399999999999995"/>
    <n v="21402.21"/>
    <n v="35"/>
    <x v="0"/>
    <x v="2"/>
    <x v="0"/>
  </r>
  <r>
    <x v="2246"/>
    <x v="6"/>
    <n v="317"/>
    <n v="0.65"/>
    <n v="0.65400000000000003"/>
    <n v="0.53400000000000003"/>
    <n v="20708.79"/>
    <n v="11"/>
    <x v="2"/>
    <x v="2"/>
    <x v="0"/>
  </r>
  <r>
    <x v="2247"/>
    <x v="18"/>
    <n v="874"/>
    <n v="0.55000000000000004"/>
    <n v="0.54600000000000004"/>
    <n v="0.44700000000000001"/>
    <n v="7303.11"/>
    <n v="1"/>
    <x v="3"/>
    <x v="2"/>
    <x v="1"/>
  </r>
  <r>
    <x v="2248"/>
    <x v="19"/>
    <n v="429"/>
    <n v="0.56399999999999995"/>
    <n v="0.54700000000000004"/>
    <n v="0.42399999999999999"/>
    <n v="6427.14"/>
    <n v="35"/>
    <x v="3"/>
    <x v="2"/>
    <x v="1"/>
  </r>
  <r>
    <x v="2249"/>
    <x v="7"/>
    <n v="603"/>
    <n v="0.54"/>
    <n v="0.54300000000000004"/>
    <n v="0.42599999999999999"/>
    <n v="8089.38"/>
    <n v="10"/>
    <x v="3"/>
    <x v="3"/>
    <x v="1"/>
  </r>
  <r>
    <x v="2250"/>
    <x v="4"/>
    <n v="158"/>
    <n v="0.69799999999999995"/>
    <n v="0.68700000000000006"/>
    <n v="0.58399999999999996"/>
    <n v="28481.64"/>
    <n v="1"/>
    <x v="0"/>
    <x v="2"/>
    <x v="0"/>
  </r>
  <r>
    <x v="2251"/>
    <x v="3"/>
    <n v="906"/>
    <n v="0.69599999999999995"/>
    <n v="0.73399999999999999"/>
    <n v="0.56000000000000005"/>
    <n v="24006.46"/>
    <n v="20"/>
    <x v="2"/>
    <x v="2"/>
    <x v="0"/>
  </r>
  <r>
    <x v="2252"/>
    <x v="12"/>
    <n v="1048"/>
    <n v="0.63500000000000001"/>
    <n v="0.60199999999999998"/>
    <n v="0.55800000000000005"/>
    <n v="25312.1"/>
    <n v="12"/>
    <x v="4"/>
    <x v="2"/>
    <x v="0"/>
  </r>
  <r>
    <x v="2253"/>
    <x v="19"/>
    <n v="2895"/>
    <n v="0.56399999999999995"/>
    <n v="0.54900000000000004"/>
    <n v="0.46600000000000003"/>
    <n v="8947.42"/>
    <n v="7"/>
    <x v="3"/>
    <x v="2"/>
    <x v="1"/>
  </r>
  <r>
    <x v="2254"/>
    <x v="3"/>
    <n v="587"/>
    <n v="0.7"/>
    <n v="0.68"/>
    <n v="0.626"/>
    <n v="22585.03"/>
    <n v="8"/>
    <x v="2"/>
    <x v="1"/>
    <x v="0"/>
  </r>
  <r>
    <x v="2101"/>
    <x v="7"/>
    <n v="1015"/>
    <n v="0.56000000000000005"/>
    <n v="0.55700000000000005"/>
    <n v="0.42799999999999999"/>
    <n v="8349.7999999999993"/>
    <n v="25"/>
    <x v="3"/>
    <x v="2"/>
    <x v="1"/>
  </r>
  <r>
    <x v="2255"/>
    <x v="6"/>
    <n v="463"/>
    <n v="0.63500000000000001"/>
    <n v="0.65500000000000003"/>
    <n v="0.503"/>
    <n v="30660.05"/>
    <n v="17"/>
    <x v="2"/>
    <x v="2"/>
    <x v="0"/>
  </r>
  <r>
    <x v="2256"/>
    <x v="17"/>
    <n v="651"/>
    <n v="0.621"/>
    <n v="0.59299999999999997"/>
    <n v="0.55000000000000004"/>
    <n v="10484.200000000001"/>
    <n v="8"/>
    <x v="3"/>
    <x v="2"/>
    <x v="0"/>
  </r>
  <r>
    <x v="2257"/>
    <x v="0"/>
    <n v="35"/>
    <n v="0.77300000000000002"/>
    <n v="0.751"/>
    <n v="0.73299999999999998"/>
    <n v="21581.49"/>
    <n v="1"/>
    <x v="0"/>
    <x v="1"/>
    <x v="0"/>
  </r>
  <r>
    <x v="2258"/>
    <x v="19"/>
    <n v="334"/>
    <n v="0.56799999999999995"/>
    <n v="0.55600000000000005"/>
    <n v="0.42799999999999999"/>
    <n v="13425.98"/>
    <n v="3"/>
    <x v="3"/>
    <x v="2"/>
    <x v="1"/>
  </r>
  <r>
    <x v="2259"/>
    <x v="10"/>
    <n v="229"/>
    <n v="0.61499999999999999"/>
    <n v="0.59199999999999997"/>
    <n v="0.48099999999999998"/>
    <n v="9732.41"/>
    <n v="1"/>
    <x v="1"/>
    <x v="2"/>
    <x v="0"/>
  </r>
  <r>
    <x v="2260"/>
    <x v="19"/>
    <n v="756"/>
    <n v="0.59299999999999997"/>
    <n v="0.53600000000000003"/>
    <n v="0.49099999999999999"/>
    <n v="6761.58"/>
    <n v="6"/>
    <x v="3"/>
    <x v="2"/>
    <x v="1"/>
  </r>
  <r>
    <x v="2261"/>
    <x v="23"/>
    <n v="1209"/>
    <n v="0.64900000000000002"/>
    <n v="0.65200000000000002"/>
    <n v="0.51200000000000001"/>
    <n v="16170.5"/>
    <n v="6"/>
    <x v="4"/>
    <x v="2"/>
    <x v="0"/>
  </r>
  <r>
    <x v="2262"/>
    <x v="9"/>
    <n v="509"/>
    <n v="0.54"/>
    <n v="0.497"/>
    <n v="0.434"/>
    <n v="6538.95"/>
    <n v="0"/>
    <x v="3"/>
    <x v="3"/>
    <x v="1"/>
  </r>
  <r>
    <x v="2263"/>
    <x v="22"/>
    <n v="776"/>
    <n v="0.53900000000000003"/>
    <n v="0.53300000000000003"/>
    <n v="0.39600000000000002"/>
    <n v="6102.62"/>
    <n v="2"/>
    <x v="3"/>
    <x v="3"/>
    <x v="1"/>
  </r>
  <r>
    <x v="2264"/>
    <x v="7"/>
    <n v="332"/>
    <n v="0.55000000000000004"/>
    <n v="0.52900000000000003"/>
    <n v="0.42199999999999999"/>
    <n v="7955.78"/>
    <n v="3"/>
    <x v="3"/>
    <x v="2"/>
    <x v="1"/>
  </r>
  <r>
    <x v="2265"/>
    <x v="7"/>
    <n v="877"/>
    <n v="0.59"/>
    <n v="0.51900000000000002"/>
    <n v="0.51"/>
    <n v="6115.72"/>
    <n v="2"/>
    <x v="3"/>
    <x v="2"/>
    <x v="1"/>
  </r>
  <r>
    <x v="2266"/>
    <x v="19"/>
    <n v="1572"/>
    <n v="0.52700000000000002"/>
    <n v="0.54200000000000004"/>
    <n v="0.39500000000000002"/>
    <n v="8983.7199999999993"/>
    <n v="6"/>
    <x v="3"/>
    <x v="3"/>
    <x v="1"/>
  </r>
  <r>
    <x v="2267"/>
    <x v="23"/>
    <n v="638"/>
    <n v="0.61099999999999999"/>
    <n v="0.65700000000000003"/>
    <n v="0.46200000000000002"/>
    <n v="16479.25"/>
    <n v="6"/>
    <x v="4"/>
    <x v="2"/>
    <x v="0"/>
  </r>
  <r>
    <x v="979"/>
    <x v="7"/>
    <n v="1219"/>
    <n v="0.57799999999999996"/>
    <n v="0.58899999999999997"/>
    <n v="0.436"/>
    <n v="9545.59"/>
    <n v="4"/>
    <x v="3"/>
    <x v="2"/>
    <x v="1"/>
  </r>
  <r>
    <x v="2268"/>
    <x v="7"/>
    <n v="1232"/>
    <n v="0.60099999999999998"/>
    <n v="0.56499999999999995"/>
    <n v="0.48199999999999998"/>
    <n v="6521.19"/>
    <n v="7"/>
    <x v="3"/>
    <x v="2"/>
    <x v="0"/>
  </r>
  <r>
    <x v="2269"/>
    <x v="7"/>
    <n v="423"/>
    <n v="0.6"/>
    <n v="0.56899999999999995"/>
    <n v="0.498"/>
    <n v="10181.59"/>
    <n v="1"/>
    <x v="3"/>
    <x v="2"/>
    <x v="0"/>
  </r>
  <r>
    <x v="1263"/>
    <x v="19"/>
    <n v="1001"/>
    <n v="0.58899999999999997"/>
    <n v="0.56299999999999994"/>
    <n v="0.46200000000000002"/>
    <n v="7950.03"/>
    <n v="6"/>
    <x v="3"/>
    <x v="2"/>
    <x v="1"/>
  </r>
  <r>
    <x v="2270"/>
    <x v="24"/>
    <n v="393"/>
    <n v="0.66"/>
    <n v="0.63500000000000001"/>
    <n v="0.54200000000000004"/>
    <n v="49132.42"/>
    <n v="6"/>
    <x v="4"/>
    <x v="2"/>
    <x v="0"/>
  </r>
  <r>
    <x v="2271"/>
    <x v="17"/>
    <n v="978"/>
    <n v="0.59399999999999997"/>
    <n v="0.59299999999999997"/>
    <n v="0.46700000000000003"/>
    <n v="9056.24"/>
    <n v="21"/>
    <x v="3"/>
    <x v="2"/>
    <x v="1"/>
  </r>
  <r>
    <x v="2272"/>
    <x v="19"/>
    <n v="467"/>
    <n v="0.50600000000000001"/>
    <n v="0.504"/>
    <n v="0.35699999999999998"/>
    <n v="5647.4"/>
    <n v="15"/>
    <x v="3"/>
    <x v="3"/>
    <x v="1"/>
  </r>
  <r>
    <x v="2273"/>
    <x v="19"/>
    <n v="1761"/>
    <n v="0.56999999999999995"/>
    <n v="0.53100000000000003"/>
    <n v="0.47"/>
    <n v="7627.57"/>
    <n v="3"/>
    <x v="3"/>
    <x v="2"/>
    <x v="1"/>
  </r>
  <r>
    <x v="2274"/>
    <x v="4"/>
    <n v="1896"/>
    <n v="0.67"/>
    <n v="0.63400000000000001"/>
    <n v="0.57299999999999995"/>
    <n v="15274.21"/>
    <n v="32"/>
    <x v="0"/>
    <x v="2"/>
    <x v="0"/>
  </r>
  <r>
    <x v="2275"/>
    <x v="14"/>
    <n v="582"/>
    <n v="0.7"/>
    <n v="0.69099999999999995"/>
    <n v="0.60299999999999998"/>
    <n v="25766.46"/>
    <n v="34"/>
    <x v="2"/>
    <x v="1"/>
    <x v="0"/>
  </r>
  <r>
    <x v="2276"/>
    <x v="4"/>
    <n v="604"/>
    <n v="0.68"/>
    <n v="0.66400000000000003"/>
    <n v="0.56999999999999995"/>
    <n v="14049.32"/>
    <n v="14"/>
    <x v="0"/>
    <x v="2"/>
    <x v="0"/>
  </r>
  <r>
    <x v="2277"/>
    <x v="16"/>
    <n v="295"/>
    <n v="0.626"/>
    <n v="0.63200000000000001"/>
    <n v="0.505"/>
    <n v="125315.16"/>
    <n v="6"/>
    <x v="3"/>
    <x v="2"/>
    <x v="0"/>
  </r>
  <r>
    <x v="2278"/>
    <x v="3"/>
    <n v="1753"/>
    <n v="0.72"/>
    <n v="0.71699999999999997"/>
    <n v="0.60899999999999999"/>
    <n v="36188.28"/>
    <n v="24"/>
    <x v="2"/>
    <x v="1"/>
    <x v="0"/>
  </r>
  <r>
    <x v="2279"/>
    <x v="8"/>
    <n v="298"/>
    <n v="0.74"/>
    <n v="0.8"/>
    <n v="0.625"/>
    <n v="202309.42"/>
    <n v="2"/>
    <x v="1"/>
    <x v="1"/>
    <x v="0"/>
  </r>
  <r>
    <x v="2280"/>
    <x v="8"/>
    <n v="416"/>
    <n v="0.66900000000000004"/>
    <n v="0.69399999999999995"/>
    <n v="0.52900000000000003"/>
    <n v="115474.99"/>
    <n v="4"/>
    <x v="1"/>
    <x v="2"/>
    <x v="0"/>
  </r>
  <r>
    <x v="2281"/>
    <x v="8"/>
    <n v="278"/>
    <n v="0.69299999999999995"/>
    <n v="0.69399999999999995"/>
    <n v="0.59099999999999997"/>
    <n v="91162.75"/>
    <n v="6"/>
    <x v="1"/>
    <x v="2"/>
    <x v="0"/>
  </r>
  <r>
    <x v="2282"/>
    <x v="15"/>
    <n v="1489"/>
    <n v="0.69599999999999995"/>
    <n v="0.67600000000000005"/>
    <n v="0.58799999999999997"/>
    <n v="29171.51"/>
    <n v="20"/>
    <x v="0"/>
    <x v="2"/>
    <x v="0"/>
  </r>
  <r>
    <x v="2283"/>
    <x v="4"/>
    <n v="913"/>
    <n v="0.68400000000000005"/>
    <n v="0.69299999999999995"/>
    <n v="0.53"/>
    <n v="66685.05"/>
    <n v="5"/>
    <x v="0"/>
    <x v="2"/>
    <x v="0"/>
  </r>
  <r>
    <x v="2284"/>
    <x v="10"/>
    <n v="420"/>
    <n v="0.74199999999999999"/>
    <n v="0.748"/>
    <n v="0.65200000000000002"/>
    <n v="121054.33"/>
    <n v="5"/>
    <x v="1"/>
    <x v="1"/>
    <x v="0"/>
  </r>
  <r>
    <x v="2285"/>
    <x v="15"/>
    <n v="522"/>
    <n v="0.67"/>
    <n v="0.69499999999999995"/>
    <n v="0.52100000000000002"/>
    <n v="26239.09"/>
    <n v="42"/>
    <x v="0"/>
    <x v="2"/>
    <x v="0"/>
  </r>
  <r>
    <x v="2286"/>
    <x v="12"/>
    <n v="453"/>
    <n v="0.59599999999999997"/>
    <n v="0.59399999999999997"/>
    <n v="0.45100000000000001"/>
    <n v="69540.08"/>
    <n v="12"/>
    <x v="4"/>
    <x v="2"/>
    <x v="1"/>
  </r>
  <r>
    <x v="2287"/>
    <x v="3"/>
    <n v="590"/>
    <n v="0.76900000000000002"/>
    <n v="0.75"/>
    <n v="0.70599999999999996"/>
    <n v="48603.18"/>
    <n v="21"/>
    <x v="2"/>
    <x v="1"/>
    <x v="0"/>
  </r>
  <r>
    <x v="2288"/>
    <x v="3"/>
    <n v="1165"/>
    <n v="0.71"/>
    <n v="0.74"/>
    <n v="0.58399999999999996"/>
    <n v="36661.69"/>
    <n v="17"/>
    <x v="2"/>
    <x v="1"/>
    <x v="0"/>
  </r>
  <r>
    <x v="2289"/>
    <x v="3"/>
    <n v="88"/>
    <n v="0.77200000000000002"/>
    <n v="0.80100000000000005"/>
    <n v="0.67"/>
    <n v="144218.51"/>
    <n v="7"/>
    <x v="2"/>
    <x v="1"/>
    <x v="0"/>
  </r>
  <r>
    <x v="2290"/>
    <x v="3"/>
    <n v="807"/>
    <n v="0.78400000000000003"/>
    <n v="0.78"/>
    <n v="0.72899999999999998"/>
    <n v="42027.94"/>
    <n v="32"/>
    <x v="2"/>
    <x v="1"/>
    <x v="0"/>
  </r>
  <r>
    <x v="2291"/>
    <x v="8"/>
    <n v="842"/>
    <n v="0.7"/>
    <n v="0.71199999999999997"/>
    <n v="0.61199999999999999"/>
    <n v="50298.54"/>
    <n v="19"/>
    <x v="1"/>
    <x v="1"/>
    <x v="0"/>
  </r>
  <r>
    <x v="2292"/>
    <x v="14"/>
    <n v="810"/>
    <n v="0.76"/>
    <n v="0.75"/>
    <n v="0.66"/>
    <n v="44755.67"/>
    <n v="16"/>
    <x v="2"/>
    <x v="1"/>
    <x v="0"/>
  </r>
  <r>
    <x v="2293"/>
    <x v="3"/>
    <n v="1121"/>
    <n v="0.69299999999999995"/>
    <n v="0.70199999999999996"/>
    <n v="0.56000000000000005"/>
    <n v="22585.86"/>
    <n v="30"/>
    <x v="2"/>
    <x v="2"/>
    <x v="0"/>
  </r>
  <r>
    <x v="2294"/>
    <x v="8"/>
    <n v="462"/>
    <n v="0.69599999999999995"/>
    <n v="0.69499999999999995"/>
    <n v="0.57099999999999995"/>
    <n v="44624.75"/>
    <n v="11"/>
    <x v="1"/>
    <x v="2"/>
    <x v="0"/>
  </r>
  <r>
    <x v="2295"/>
    <x v="24"/>
    <n v="2482"/>
    <n v="0.66500000000000004"/>
    <n v="0.64100000000000001"/>
    <n v="0.57299999999999995"/>
    <n v="16741.38"/>
    <n v="38"/>
    <x v="4"/>
    <x v="2"/>
    <x v="0"/>
  </r>
  <r>
    <x v="2296"/>
    <x v="14"/>
    <n v="606"/>
    <n v="0.77900000000000003"/>
    <n v="0.80400000000000005"/>
    <n v="0.67400000000000004"/>
    <n v="43304.05"/>
    <n v="27"/>
    <x v="2"/>
    <x v="1"/>
    <x v="0"/>
  </r>
  <r>
    <x v="2297"/>
    <x v="21"/>
    <n v="813"/>
    <n v="0.56100000000000005"/>
    <n v="0.54800000000000004"/>
    <n v="0.41399999999999998"/>
    <n v="22348.560000000001"/>
    <n v="5"/>
    <x v="3"/>
    <x v="2"/>
    <x v="1"/>
  </r>
  <r>
    <x v="2298"/>
    <x v="8"/>
    <n v="550"/>
    <n v="0.67900000000000005"/>
    <n v="0.67200000000000004"/>
    <n v="0.57299999999999995"/>
    <n v="43698.96"/>
    <n v="9"/>
    <x v="1"/>
    <x v="2"/>
    <x v="0"/>
  </r>
  <r>
    <x v="1682"/>
    <x v="14"/>
    <n v="413"/>
    <n v="0.76800000000000002"/>
    <n v="0.74099999999999999"/>
    <n v="0.70299999999999996"/>
    <n v="49675.02"/>
    <n v="18"/>
    <x v="2"/>
    <x v="1"/>
    <x v="0"/>
  </r>
  <r>
    <x v="2299"/>
    <x v="14"/>
    <n v="373"/>
    <n v="0.77500000000000002"/>
    <n v="0.76600000000000001"/>
    <n v="0.72299999999999998"/>
    <n v="43776.97"/>
    <n v="19"/>
    <x v="2"/>
    <x v="1"/>
    <x v="0"/>
  </r>
  <r>
    <x v="2300"/>
    <x v="15"/>
    <n v="978"/>
    <n v="0.73"/>
    <n v="0.69599999999999995"/>
    <n v="0.65400000000000003"/>
    <n v="25397.919999999998"/>
    <n v="17"/>
    <x v="0"/>
    <x v="1"/>
    <x v="0"/>
  </r>
  <r>
    <x v="2301"/>
    <x v="8"/>
    <n v="1163"/>
    <n v="0.67"/>
    <n v="0.66"/>
    <n v="0.55600000000000005"/>
    <n v="24268.84"/>
    <n v="17"/>
    <x v="1"/>
    <x v="2"/>
    <x v="0"/>
  </r>
  <r>
    <x v="2302"/>
    <x v="3"/>
    <n v="1086"/>
    <n v="0.73299999999999998"/>
    <n v="0.73699999999999999"/>
    <n v="0.629"/>
    <n v="25431.11"/>
    <n v="38"/>
    <x v="2"/>
    <x v="1"/>
    <x v="0"/>
  </r>
  <r>
    <x v="2303"/>
    <x v="15"/>
    <n v="325"/>
    <n v="0.66900000000000004"/>
    <n v="0.68"/>
    <n v="0.52800000000000002"/>
    <n v="19908.400000000001"/>
    <n v="30"/>
    <x v="0"/>
    <x v="2"/>
    <x v="0"/>
  </r>
  <r>
    <x v="2304"/>
    <x v="3"/>
    <n v="213"/>
    <n v="0.747"/>
    <n v="0.77800000000000002"/>
    <n v="0.63200000000000001"/>
    <n v="70114.37"/>
    <n v="5"/>
    <x v="2"/>
    <x v="1"/>
    <x v="0"/>
  </r>
  <r>
    <x v="2305"/>
    <x v="14"/>
    <n v="627"/>
    <n v="0.72499999999999998"/>
    <n v="0.71699999999999997"/>
    <n v="0.64"/>
    <n v="38676.33"/>
    <n v="17"/>
    <x v="2"/>
    <x v="1"/>
    <x v="0"/>
  </r>
  <r>
    <x v="2306"/>
    <x v="12"/>
    <n v="1042"/>
    <n v="0.502"/>
    <n v="0.50800000000000001"/>
    <n v="0.32300000000000001"/>
    <n v="20018.72"/>
    <n v="0"/>
    <x v="4"/>
    <x v="3"/>
    <x v="1"/>
  </r>
  <r>
    <x v="2307"/>
    <x v="6"/>
    <n v="304"/>
    <n v="0.72699999999999998"/>
    <n v="0.69499999999999995"/>
    <n v="0.66"/>
    <n v="61310"/>
    <n v="17"/>
    <x v="2"/>
    <x v="1"/>
    <x v="0"/>
  </r>
  <r>
    <x v="2308"/>
    <x v="14"/>
    <n v="1069"/>
    <n v="0.76700000000000002"/>
    <n v="0.72399999999999998"/>
    <n v="0.71599999999999997"/>
    <n v="26576.62"/>
    <n v="25"/>
    <x v="2"/>
    <x v="1"/>
    <x v="0"/>
  </r>
  <r>
    <x v="2309"/>
    <x v="3"/>
    <n v="268"/>
    <n v="0.72499999999999998"/>
    <n v="0.71599999999999997"/>
    <n v="0.63400000000000001"/>
    <n v="72531.98"/>
    <n v="16"/>
    <x v="2"/>
    <x v="1"/>
    <x v="0"/>
  </r>
  <r>
    <x v="2310"/>
    <x v="14"/>
    <n v="293"/>
    <n v="0.73799999999999999"/>
    <n v="0.75"/>
    <n v="0.60699999999999998"/>
    <n v="46244.25"/>
    <n v="6"/>
    <x v="2"/>
    <x v="1"/>
    <x v="0"/>
  </r>
  <r>
    <x v="2311"/>
    <x v="0"/>
    <n v="438"/>
    <n v="0.745"/>
    <n v="0.72099999999999997"/>
    <n v="0.67500000000000004"/>
    <n v="56215.83"/>
    <n v="9"/>
    <x v="0"/>
    <x v="1"/>
    <x v="0"/>
  </r>
  <r>
    <x v="2312"/>
    <x v="8"/>
    <n v="236"/>
    <n v="0.72699999999999998"/>
    <n v="0.74199999999999999"/>
    <n v="0.64200000000000002"/>
    <n v="89906.55"/>
    <n v="5"/>
    <x v="1"/>
    <x v="1"/>
    <x v="0"/>
  </r>
  <r>
    <x v="1918"/>
    <x v="8"/>
    <n v="1147"/>
    <n v="0.68200000000000005"/>
    <n v="0.70399999999999996"/>
    <n v="0.56100000000000005"/>
    <n v="32212.240000000002"/>
    <n v="6"/>
    <x v="1"/>
    <x v="2"/>
    <x v="0"/>
  </r>
  <r>
    <x v="2313"/>
    <x v="4"/>
    <n v="488"/>
    <n v="0.70599999999999996"/>
    <n v="0.69599999999999995"/>
    <n v="0.59099999999999997"/>
    <n v="45869.23"/>
    <n v="4"/>
    <x v="0"/>
    <x v="1"/>
    <x v="0"/>
  </r>
  <r>
    <x v="2314"/>
    <x v="13"/>
    <n v="431"/>
    <n v="0.62"/>
    <n v="0.64500000000000002"/>
    <n v="0.47899999999999998"/>
    <n v="30221"/>
    <n v="14"/>
    <x v="1"/>
    <x v="2"/>
    <x v="0"/>
  </r>
  <r>
    <x v="2315"/>
    <x v="3"/>
    <n v="453"/>
    <n v="0.76"/>
    <n v="0.755"/>
    <n v="0.69"/>
    <n v="38302.879999999997"/>
    <n v="33"/>
    <x v="2"/>
    <x v="1"/>
    <x v="0"/>
  </r>
  <r>
    <x v="1530"/>
    <x v="3"/>
    <n v="645"/>
    <n v="0.73699999999999999"/>
    <n v="0.73799999999999999"/>
    <n v="0.64300000000000002"/>
    <n v="23644.35"/>
    <n v="19"/>
    <x v="2"/>
    <x v="1"/>
    <x v="0"/>
  </r>
  <r>
    <x v="2316"/>
    <x v="3"/>
    <n v="148"/>
    <n v="0.68799999999999994"/>
    <n v="0.68700000000000006"/>
    <n v="0.56299999999999994"/>
    <n v="84046.58"/>
    <n v="9"/>
    <x v="2"/>
    <x v="2"/>
    <x v="0"/>
  </r>
  <r>
    <x v="2317"/>
    <x v="4"/>
    <n v="413"/>
    <n v="0.71"/>
    <n v="0.72499999999999998"/>
    <n v="0.57499999999999996"/>
    <n v="48113.61"/>
    <n v="15"/>
    <x v="0"/>
    <x v="1"/>
    <x v="0"/>
  </r>
  <r>
    <x v="2318"/>
    <x v="4"/>
    <n v="207"/>
    <n v="0.67400000000000004"/>
    <n v="0.66400000000000003"/>
    <n v="0.55400000000000005"/>
    <n v="86969.8"/>
    <n v="4"/>
    <x v="0"/>
    <x v="2"/>
    <x v="0"/>
  </r>
  <r>
    <x v="2319"/>
    <x v="13"/>
    <n v="439"/>
    <n v="0.63300000000000001"/>
    <n v="0.628"/>
    <n v="0.50700000000000001"/>
    <n v="50236.19"/>
    <n v="3"/>
    <x v="1"/>
    <x v="2"/>
    <x v="0"/>
  </r>
  <r>
    <x v="2320"/>
    <x v="14"/>
    <n v="703"/>
    <n v="0.7"/>
    <n v="0.70099999999999996"/>
    <n v="0.61399999999999999"/>
    <n v="42362.66"/>
    <n v="7"/>
    <x v="2"/>
    <x v="1"/>
    <x v="0"/>
  </r>
  <r>
    <x v="2321"/>
    <x v="4"/>
    <n v="577"/>
    <n v="0.72"/>
    <n v="0.70299999999999996"/>
    <n v="0.61599999999999999"/>
    <n v="40030.65"/>
    <n v="11"/>
    <x v="0"/>
    <x v="1"/>
    <x v="0"/>
  </r>
  <r>
    <x v="2322"/>
    <x v="3"/>
    <n v="526"/>
    <n v="0.68700000000000006"/>
    <n v="0.69299999999999995"/>
    <n v="0.55800000000000005"/>
    <n v="45616.54"/>
    <n v="8"/>
    <x v="2"/>
    <x v="2"/>
    <x v="0"/>
  </r>
  <r>
    <x v="2323"/>
    <x v="12"/>
    <n v="767"/>
    <n v="0.57999999999999996"/>
    <n v="0.60499999999999998"/>
    <n v="0.40799999999999997"/>
    <n v="18664.02"/>
    <n v="0"/>
    <x v="4"/>
    <x v="2"/>
    <x v="1"/>
  </r>
  <r>
    <x v="2324"/>
    <x v="9"/>
    <n v="2392"/>
    <n v="0.626"/>
    <n v="0.58299999999999996"/>
    <n v="0.54800000000000004"/>
    <n v="14527.61"/>
    <n v="12"/>
    <x v="3"/>
    <x v="2"/>
    <x v="0"/>
  </r>
  <r>
    <x v="2325"/>
    <x v="4"/>
    <n v="242"/>
    <n v="0.74"/>
    <n v="0.72199999999999998"/>
    <n v="0.63700000000000001"/>
    <n v="76908.929999999993"/>
    <n v="2"/>
    <x v="0"/>
    <x v="1"/>
    <x v="0"/>
  </r>
  <r>
    <x v="2326"/>
    <x v="14"/>
    <n v="171"/>
    <n v="0.79500000000000004"/>
    <n v="0.83799999999999997"/>
    <n v="0.68500000000000005"/>
    <n v="73993.56"/>
    <n v="5"/>
    <x v="2"/>
    <x v="1"/>
    <x v="0"/>
  </r>
  <r>
    <x v="2327"/>
    <x v="3"/>
    <n v="762"/>
    <n v="0.68799999999999994"/>
    <n v="0.70799999999999996"/>
    <n v="0.55300000000000005"/>
    <n v="26156.99"/>
    <n v="20"/>
    <x v="2"/>
    <x v="2"/>
    <x v="0"/>
  </r>
  <r>
    <x v="2328"/>
    <x v="14"/>
    <n v="458"/>
    <n v="0.73699999999999999"/>
    <n v="0.75700000000000001"/>
    <n v="0.63200000000000001"/>
    <n v="33311.74"/>
    <n v="17"/>
    <x v="2"/>
    <x v="1"/>
    <x v="0"/>
  </r>
  <r>
    <x v="2329"/>
    <x v="12"/>
    <n v="2739"/>
    <n v="0.56799999999999995"/>
    <n v="0.55500000000000005"/>
    <n v="0.42199999999999999"/>
    <n v="8551.2800000000007"/>
    <n v="33"/>
    <x v="4"/>
    <x v="2"/>
    <x v="1"/>
  </r>
  <r>
    <x v="2330"/>
    <x v="21"/>
    <n v="527"/>
    <n v="0.63100000000000001"/>
    <n v="0.60299999999999998"/>
    <n v="0.57099999999999995"/>
    <n v="50536.55"/>
    <n v="1"/>
    <x v="3"/>
    <x v="2"/>
    <x v="0"/>
  </r>
  <r>
    <x v="2331"/>
    <x v="3"/>
    <n v="554"/>
    <n v="0.74"/>
    <n v="0.753"/>
    <n v="0.63700000000000001"/>
    <n v="36167.31"/>
    <n v="12"/>
    <x v="2"/>
    <x v="1"/>
    <x v="0"/>
  </r>
  <r>
    <x v="2332"/>
    <x v="14"/>
    <n v="280"/>
    <n v="0.748"/>
    <n v="0.72799999999999998"/>
    <n v="0.65700000000000003"/>
    <n v="45586.82"/>
    <n v="8"/>
    <x v="2"/>
    <x v="1"/>
    <x v="0"/>
  </r>
  <r>
    <x v="2333"/>
    <x v="8"/>
    <n v="436"/>
    <n v="0.66"/>
    <n v="0.65100000000000002"/>
    <n v="0.53900000000000003"/>
    <n v="28253.52"/>
    <n v="9"/>
    <x v="1"/>
    <x v="2"/>
    <x v="0"/>
  </r>
  <r>
    <x v="2334"/>
    <x v="3"/>
    <n v="242"/>
    <n v="0.75800000000000001"/>
    <n v="0.77700000000000002"/>
    <n v="0.67100000000000004"/>
    <n v="38633.71"/>
    <n v="19"/>
    <x v="2"/>
    <x v="1"/>
    <x v="0"/>
  </r>
  <r>
    <x v="2335"/>
    <x v="14"/>
    <n v="298"/>
    <n v="0.74199999999999999"/>
    <n v="0.74399999999999999"/>
    <n v="0.68200000000000005"/>
    <n v="46566.51"/>
    <n v="9"/>
    <x v="2"/>
    <x v="1"/>
    <x v="0"/>
  </r>
  <r>
    <x v="2336"/>
    <x v="8"/>
    <n v="1550"/>
    <n v="0.65200000000000002"/>
    <n v="0.64300000000000002"/>
    <n v="0.53400000000000003"/>
    <n v="15841.91"/>
    <n v="13"/>
    <x v="1"/>
    <x v="2"/>
    <x v="0"/>
  </r>
  <r>
    <x v="2337"/>
    <x v="14"/>
    <n v="384"/>
    <n v="0.748"/>
    <n v="0.749"/>
    <n v="0.628"/>
    <n v="36644.68"/>
    <n v="15"/>
    <x v="2"/>
    <x v="1"/>
    <x v="0"/>
  </r>
  <r>
    <x v="2338"/>
    <x v="20"/>
    <n v="295"/>
    <n v="0.67400000000000004"/>
    <n v="0.67900000000000005"/>
    <n v="0.55500000000000005"/>
    <n v="44217.32"/>
    <n v="14"/>
    <x v="4"/>
    <x v="2"/>
    <x v="0"/>
  </r>
  <r>
    <x v="2339"/>
    <x v="25"/>
    <n v="869"/>
    <n v="0.61899999999999999"/>
    <n v="0.57399999999999995"/>
    <n v="0.51900000000000002"/>
    <n v="18235.04"/>
    <n v="7"/>
    <x v="4"/>
    <x v="2"/>
    <x v="0"/>
  </r>
  <r>
    <x v="2340"/>
    <x v="3"/>
    <n v="461"/>
    <n v="0.747"/>
    <n v="0.76400000000000001"/>
    <n v="0.64700000000000002"/>
    <n v="30978.92"/>
    <n v="14"/>
    <x v="2"/>
    <x v="1"/>
    <x v="0"/>
  </r>
  <r>
    <x v="2341"/>
    <x v="19"/>
    <n v="107"/>
    <n v="0.57999999999999996"/>
    <n v="0.57499999999999996"/>
    <n v="0.45700000000000002"/>
    <n v="17263.400000000001"/>
    <n v="34"/>
    <x v="3"/>
    <x v="2"/>
    <x v="1"/>
  </r>
  <r>
    <x v="2342"/>
    <x v="16"/>
    <n v="1193"/>
    <n v="0.68200000000000005"/>
    <n v="0.64700000000000002"/>
    <n v="0.621"/>
    <n v="18173.830000000002"/>
    <n v="7"/>
    <x v="3"/>
    <x v="2"/>
    <x v="0"/>
  </r>
  <r>
    <x v="2343"/>
    <x v="12"/>
    <n v="624"/>
    <n v="0.55200000000000005"/>
    <n v="0.495"/>
    <n v="0.437"/>
    <n v="17488.37"/>
    <n v="1"/>
    <x v="4"/>
    <x v="2"/>
    <x v="1"/>
  </r>
  <r>
    <x v="2344"/>
    <x v="18"/>
    <n v="411"/>
    <n v="0.59899999999999998"/>
    <n v="0.56200000000000006"/>
    <n v="0.49099999999999999"/>
    <n v="58403.77"/>
    <n v="0"/>
    <x v="3"/>
    <x v="2"/>
    <x v="1"/>
  </r>
  <r>
    <x v="2345"/>
    <x v="15"/>
    <n v="1007"/>
    <n v="0.68"/>
    <n v="0.67800000000000005"/>
    <n v="0.56799999999999995"/>
    <n v="16786.669999999998"/>
    <n v="19"/>
    <x v="0"/>
    <x v="2"/>
    <x v="0"/>
  </r>
  <r>
    <x v="2346"/>
    <x v="12"/>
    <n v="1069"/>
    <n v="0.50700000000000001"/>
    <n v="0.502"/>
    <n v="0.34399999999999997"/>
    <n v="15623.36"/>
    <n v="0"/>
    <x v="4"/>
    <x v="3"/>
    <x v="1"/>
  </r>
  <r>
    <x v="2347"/>
    <x v="15"/>
    <n v="1300"/>
    <n v="0.66200000000000003"/>
    <n v="0.65"/>
    <n v="0.55600000000000005"/>
    <n v="17054.189999999999"/>
    <n v="16"/>
    <x v="0"/>
    <x v="2"/>
    <x v="0"/>
  </r>
  <r>
    <x v="2348"/>
    <x v="3"/>
    <n v="198"/>
    <n v="0.66700000000000004"/>
    <n v="0.67400000000000004"/>
    <n v="0.53700000000000003"/>
    <n v="61757.15"/>
    <n v="11"/>
    <x v="2"/>
    <x v="2"/>
    <x v="0"/>
  </r>
  <r>
    <x v="2349"/>
    <x v="3"/>
    <n v="342"/>
    <n v="0.73799999999999999"/>
    <n v="0.746"/>
    <n v="0.65600000000000003"/>
    <n v="32419.23"/>
    <n v="7"/>
    <x v="2"/>
    <x v="1"/>
    <x v="0"/>
  </r>
  <r>
    <x v="2350"/>
    <x v="14"/>
    <n v="717"/>
    <n v="0.753"/>
    <n v="0.73699999999999999"/>
    <n v="0.66800000000000004"/>
    <n v="22159.16"/>
    <n v="25"/>
    <x v="2"/>
    <x v="1"/>
    <x v="0"/>
  </r>
  <r>
    <x v="2351"/>
    <x v="3"/>
    <n v="752"/>
    <n v="0.73499999999999999"/>
    <n v="0.74"/>
    <n v="0.63"/>
    <n v="32906.5"/>
    <n v="5"/>
    <x v="2"/>
    <x v="1"/>
    <x v="0"/>
  </r>
  <r>
    <x v="2352"/>
    <x v="26"/>
    <n v="1978"/>
    <n v="0.60299999999999998"/>
    <n v="0.59299999999999997"/>
    <n v="0.45600000000000002"/>
    <n v="11176.37"/>
    <n v="50"/>
    <x v="4"/>
    <x v="2"/>
    <x v="0"/>
  </r>
  <r>
    <x v="2353"/>
    <x v="15"/>
    <n v="845"/>
    <n v="0.66700000000000004"/>
    <n v="0.66100000000000003"/>
    <n v="0.54400000000000004"/>
    <n v="14579.47"/>
    <n v="27"/>
    <x v="0"/>
    <x v="2"/>
    <x v="0"/>
  </r>
  <r>
    <x v="2354"/>
    <x v="7"/>
    <n v="727"/>
    <n v="0.57799999999999996"/>
    <n v="0.52700000000000002"/>
    <n v="0.47099999999999997"/>
    <n v="20266.7"/>
    <n v="1"/>
    <x v="3"/>
    <x v="2"/>
    <x v="1"/>
  </r>
  <r>
    <x v="2355"/>
    <x v="0"/>
    <n v="288"/>
    <n v="0.746"/>
    <n v="0.73"/>
    <n v="0.65600000000000003"/>
    <n v="64231.96"/>
    <n v="11"/>
    <x v="0"/>
    <x v="1"/>
    <x v="0"/>
  </r>
  <r>
    <x v="2356"/>
    <x v="4"/>
    <n v="423"/>
    <n v="0.71"/>
    <n v="0.68"/>
    <n v="0.624"/>
    <n v="42537.98"/>
    <n v="9"/>
    <x v="0"/>
    <x v="1"/>
    <x v="0"/>
  </r>
  <r>
    <x v="2357"/>
    <x v="3"/>
    <n v="139"/>
    <n v="0.69799999999999995"/>
    <n v="0.70399999999999996"/>
    <n v="0.56200000000000006"/>
    <n v="48954.2"/>
    <n v="8"/>
    <x v="2"/>
    <x v="2"/>
    <x v="0"/>
  </r>
  <r>
    <x v="2358"/>
    <x v="7"/>
    <n v="958"/>
    <n v="0.70799999999999996"/>
    <n v="0.67"/>
    <n v="0.66700000000000004"/>
    <n v="22017.5"/>
    <n v="8"/>
    <x v="3"/>
    <x v="1"/>
    <x v="0"/>
  </r>
  <r>
    <x v="2359"/>
    <x v="14"/>
    <n v="655"/>
    <n v="0.72099999999999997"/>
    <n v="0.71899999999999997"/>
    <n v="0.628"/>
    <n v="23615.4"/>
    <n v="14"/>
    <x v="2"/>
    <x v="1"/>
    <x v="0"/>
  </r>
  <r>
    <x v="2360"/>
    <x v="20"/>
    <n v="560"/>
    <n v="0.627"/>
    <n v="0.63"/>
    <n v="0.496"/>
    <n v="36002.019999999997"/>
    <n v="6"/>
    <x v="4"/>
    <x v="2"/>
    <x v="0"/>
  </r>
  <r>
    <x v="2361"/>
    <x v="17"/>
    <n v="1069"/>
    <n v="0.59"/>
    <n v="0.56799999999999995"/>
    <n v="0.46800000000000003"/>
    <n v="15720.61"/>
    <n v="34"/>
    <x v="3"/>
    <x v="2"/>
    <x v="1"/>
  </r>
  <r>
    <x v="2362"/>
    <x v="3"/>
    <n v="132"/>
    <n v="0.71799999999999997"/>
    <n v="0.74199999999999999"/>
    <n v="0.59699999999999998"/>
    <n v="100569.99"/>
    <n v="4"/>
    <x v="2"/>
    <x v="1"/>
    <x v="0"/>
  </r>
  <r>
    <x v="2363"/>
    <x v="3"/>
    <n v="220"/>
    <n v="0.75700000000000001"/>
    <n v="0.752"/>
    <n v="0.67900000000000005"/>
    <n v="45827.63"/>
    <n v="12"/>
    <x v="2"/>
    <x v="1"/>
    <x v="0"/>
  </r>
  <r>
    <x v="2364"/>
    <x v="3"/>
    <n v="610"/>
    <n v="0.67500000000000004"/>
    <n v="0.68100000000000005"/>
    <n v="0.55200000000000005"/>
    <n v="22558.99"/>
    <n v="10"/>
    <x v="2"/>
    <x v="2"/>
    <x v="0"/>
  </r>
  <r>
    <x v="2365"/>
    <x v="9"/>
    <n v="983"/>
    <n v="0.60599999999999998"/>
    <n v="0.52900000000000003"/>
    <n v="0.55800000000000005"/>
    <n v="10599.14"/>
    <n v="48"/>
    <x v="3"/>
    <x v="2"/>
    <x v="0"/>
  </r>
  <r>
    <x v="2366"/>
    <x v="12"/>
    <n v="614"/>
    <n v="0.56399999999999995"/>
    <n v="0.56299999999999994"/>
    <n v="0.39900000000000002"/>
    <n v="16308.05"/>
    <n v="4"/>
    <x v="4"/>
    <x v="2"/>
    <x v="1"/>
  </r>
  <r>
    <x v="2367"/>
    <x v="15"/>
    <n v="875"/>
    <n v="0.67"/>
    <n v="0.66500000000000004"/>
    <n v="0.53700000000000003"/>
    <n v="14480.7"/>
    <n v="32"/>
    <x v="0"/>
    <x v="2"/>
    <x v="0"/>
  </r>
  <r>
    <x v="2368"/>
    <x v="26"/>
    <n v="1601"/>
    <n v="0.53900000000000003"/>
    <n v="0.55400000000000005"/>
    <n v="0.39200000000000002"/>
    <n v="10873.24"/>
    <n v="18"/>
    <x v="4"/>
    <x v="3"/>
    <x v="1"/>
  </r>
  <r>
    <x v="2369"/>
    <x v="8"/>
    <n v="435"/>
    <n v="0.64500000000000002"/>
    <n v="0.64400000000000002"/>
    <n v="0.495"/>
    <n v="27536.04"/>
    <n v="3"/>
    <x v="1"/>
    <x v="2"/>
    <x v="0"/>
  </r>
  <r>
    <x v="2370"/>
    <x v="3"/>
    <n v="282"/>
    <n v="0.69"/>
    <n v="0.752"/>
    <n v="0.52400000000000002"/>
    <n v="24771.79"/>
    <n v="19"/>
    <x v="2"/>
    <x v="2"/>
    <x v="0"/>
  </r>
  <r>
    <x v="2371"/>
    <x v="4"/>
    <n v="599"/>
    <n v="0.71"/>
    <n v="0.71099999999999997"/>
    <n v="0.59699999999999998"/>
    <n v="36207.51"/>
    <n v="3"/>
    <x v="0"/>
    <x v="1"/>
    <x v="0"/>
  </r>
  <r>
    <x v="2372"/>
    <x v="8"/>
    <n v="553"/>
    <n v="0.68"/>
    <n v="0.67200000000000004"/>
    <n v="0.59"/>
    <n v="46645.93"/>
    <n v="3"/>
    <x v="1"/>
    <x v="2"/>
    <x v="0"/>
  </r>
  <r>
    <x v="2373"/>
    <x v="19"/>
    <n v="2412"/>
    <n v="0.61"/>
    <n v="0.57799999999999996"/>
    <n v="0.50900000000000001"/>
    <n v="11893.43"/>
    <n v="11"/>
    <x v="3"/>
    <x v="2"/>
    <x v="0"/>
  </r>
  <r>
    <x v="2374"/>
    <x v="15"/>
    <n v="1398"/>
    <n v="0.68"/>
    <n v="0.64800000000000002"/>
    <n v="0.60299999999999998"/>
    <n v="13408.56"/>
    <n v="26"/>
    <x v="0"/>
    <x v="2"/>
    <x v="0"/>
  </r>
  <r>
    <x v="2375"/>
    <x v="3"/>
    <n v="1089"/>
    <n v="0.69"/>
    <n v="0.69099999999999995"/>
    <n v="0.55800000000000005"/>
    <n v="19791.29"/>
    <n v="7"/>
    <x v="2"/>
    <x v="2"/>
    <x v="0"/>
  </r>
  <r>
    <x v="2376"/>
    <x v="3"/>
    <n v="82"/>
    <n v="0.68"/>
    <n v="0.67200000000000004"/>
    <n v="0.57699999999999996"/>
    <n v="90435.74"/>
    <n v="4"/>
    <x v="2"/>
    <x v="2"/>
    <x v="0"/>
  </r>
  <r>
    <x v="2377"/>
    <x v="7"/>
    <n v="1788"/>
    <n v="0.58499999999999996"/>
    <n v="0.53500000000000003"/>
    <n v="0.48"/>
    <n v="9766.51"/>
    <n v="7"/>
    <x v="3"/>
    <x v="2"/>
    <x v="1"/>
  </r>
  <r>
    <x v="2378"/>
    <x v="14"/>
    <n v="414"/>
    <n v="0.75800000000000001"/>
    <n v="0.746"/>
    <n v="0.67600000000000005"/>
    <n v="37467.35"/>
    <n v="14"/>
    <x v="2"/>
    <x v="1"/>
    <x v="0"/>
  </r>
  <r>
    <x v="2379"/>
    <x v="14"/>
    <n v="271"/>
    <n v="0.71"/>
    <n v="0.72299999999999998"/>
    <n v="0.625"/>
    <n v="38311.040000000001"/>
    <n v="6"/>
    <x v="2"/>
    <x v="1"/>
    <x v="0"/>
  </r>
  <r>
    <x v="2380"/>
    <x v="9"/>
    <n v="983"/>
    <n v="0.64800000000000002"/>
    <n v="0.59499999999999997"/>
    <n v="0.59399999999999997"/>
    <n v="11755.39"/>
    <n v="10"/>
    <x v="3"/>
    <x v="2"/>
    <x v="0"/>
  </r>
  <r>
    <x v="2381"/>
    <x v="14"/>
    <n v="484"/>
    <n v="0.77400000000000002"/>
    <n v="0.751"/>
    <n v="0.70099999999999996"/>
    <n v="28973.54"/>
    <n v="6"/>
    <x v="2"/>
    <x v="1"/>
    <x v="0"/>
  </r>
  <r>
    <x v="2382"/>
    <x v="3"/>
    <n v="371"/>
    <n v="0.747"/>
    <n v="0.74299999999999999"/>
    <n v="0.67200000000000004"/>
    <n v="36693.269999999997"/>
    <n v="10"/>
    <x v="2"/>
    <x v="1"/>
    <x v="0"/>
  </r>
  <r>
    <x v="2383"/>
    <x v="3"/>
    <n v="201"/>
    <n v="0.78500000000000003"/>
    <n v="0.77800000000000002"/>
    <n v="0.73299999999999998"/>
    <n v="43680.15"/>
    <n v="16"/>
    <x v="2"/>
    <x v="1"/>
    <x v="0"/>
  </r>
  <r>
    <x v="2384"/>
    <x v="18"/>
    <n v="952"/>
    <n v="0.61"/>
    <n v="0.58299999999999996"/>
    <n v="0.52100000000000002"/>
    <n v="21280.95"/>
    <n v="3"/>
    <x v="3"/>
    <x v="2"/>
    <x v="0"/>
  </r>
  <r>
    <x v="2385"/>
    <x v="14"/>
    <n v="705"/>
    <n v="0.75800000000000001"/>
    <n v="0.74"/>
    <n v="0.68400000000000005"/>
    <n v="17641.78"/>
    <n v="16"/>
    <x v="2"/>
    <x v="1"/>
    <x v="0"/>
  </r>
  <r>
    <x v="2386"/>
    <x v="10"/>
    <n v="329"/>
    <n v="0.69"/>
    <n v="0.70199999999999996"/>
    <n v="0.58599999999999997"/>
    <n v="55960.2"/>
    <n v="2"/>
    <x v="1"/>
    <x v="2"/>
    <x v="0"/>
  </r>
  <r>
    <x v="2387"/>
    <x v="7"/>
    <n v="741"/>
    <n v="0.61599999999999999"/>
    <n v="0.626"/>
    <n v="0.47299999999999998"/>
    <n v="17321.439999999999"/>
    <n v="2"/>
    <x v="3"/>
    <x v="2"/>
    <x v="0"/>
  </r>
  <r>
    <x v="2388"/>
    <x v="7"/>
    <n v="250"/>
    <n v="0.60599999999999998"/>
    <n v="0.58899999999999997"/>
    <n v="0.48"/>
    <n v="38638.480000000003"/>
    <n v="5"/>
    <x v="3"/>
    <x v="2"/>
    <x v="0"/>
  </r>
  <r>
    <x v="2273"/>
    <x v="14"/>
    <n v="393"/>
    <n v="0.71"/>
    <n v="0.67700000000000005"/>
    <n v="0.63600000000000001"/>
    <n v="32339.01"/>
    <n v="16"/>
    <x v="2"/>
    <x v="1"/>
    <x v="0"/>
  </r>
  <r>
    <x v="2389"/>
    <x v="0"/>
    <n v="257"/>
    <n v="0.72299999999999998"/>
    <n v="0.7"/>
    <n v="0.65900000000000003"/>
    <n v="58703.27"/>
    <n v="1"/>
    <x v="0"/>
    <x v="1"/>
    <x v="0"/>
  </r>
  <r>
    <x v="2390"/>
    <x v="3"/>
    <n v="862"/>
    <n v="0.623"/>
    <n v="0.66300000000000003"/>
    <n v="0.46100000000000002"/>
    <n v="14288.96"/>
    <n v="12"/>
    <x v="2"/>
    <x v="2"/>
    <x v="0"/>
  </r>
  <r>
    <x v="2391"/>
    <x v="12"/>
    <n v="520"/>
    <n v="0.54100000000000004"/>
    <n v="0.49299999999999999"/>
    <n v="0.42499999999999999"/>
    <n v="13819.82"/>
    <n v="0"/>
    <x v="4"/>
    <x v="3"/>
    <x v="1"/>
  </r>
  <r>
    <x v="2392"/>
    <x v="3"/>
    <n v="361"/>
    <n v="0.75"/>
    <n v="0.75800000000000001"/>
    <n v="0.65800000000000003"/>
    <n v="29020.639999999999"/>
    <n v="29"/>
    <x v="2"/>
    <x v="1"/>
    <x v="0"/>
  </r>
  <r>
    <x v="2393"/>
    <x v="9"/>
    <n v="948"/>
    <n v="0.63900000000000001"/>
    <n v="0.56399999999999995"/>
    <n v="0.60799999999999998"/>
    <n v="17862.64"/>
    <n v="4"/>
    <x v="3"/>
    <x v="2"/>
    <x v="0"/>
  </r>
  <r>
    <x v="2394"/>
    <x v="15"/>
    <n v="396"/>
    <n v="0.66"/>
    <n v="0.65800000000000003"/>
    <n v="0.54400000000000004"/>
    <n v="17863.8"/>
    <n v="8"/>
    <x v="0"/>
    <x v="2"/>
    <x v="0"/>
  </r>
  <r>
    <x v="2395"/>
    <x v="12"/>
    <n v="1871"/>
    <n v="0.56000000000000005"/>
    <n v="0.58499999999999996"/>
    <n v="0.40400000000000003"/>
    <n v="9664.48"/>
    <n v="5"/>
    <x v="4"/>
    <x v="2"/>
    <x v="1"/>
  </r>
  <r>
    <x v="2396"/>
    <x v="4"/>
    <n v="786"/>
    <n v="0.70099999999999996"/>
    <n v="0.69299999999999995"/>
    <n v="0.58899999999999997"/>
    <n v="19296.27"/>
    <n v="14"/>
    <x v="0"/>
    <x v="1"/>
    <x v="0"/>
  </r>
  <r>
    <x v="2397"/>
    <x v="7"/>
    <n v="462"/>
    <n v="0.48599999999999999"/>
    <n v="0.505"/>
    <n v="0.31900000000000001"/>
    <n v="10220.81"/>
    <n v="3"/>
    <x v="3"/>
    <x v="3"/>
    <x v="1"/>
  </r>
  <r>
    <x v="2398"/>
    <x v="8"/>
    <n v="340"/>
    <n v="0.69499999999999995"/>
    <n v="0.67900000000000005"/>
    <n v="0.59799999999999998"/>
    <n v="39380.31"/>
    <n v="8"/>
    <x v="1"/>
    <x v="2"/>
    <x v="0"/>
  </r>
  <r>
    <x v="2399"/>
    <x v="8"/>
    <n v="357"/>
    <n v="0.69"/>
    <n v="0.69199999999999995"/>
    <n v="0.57199999999999995"/>
    <n v="29564.82"/>
    <n v="6"/>
    <x v="1"/>
    <x v="2"/>
    <x v="0"/>
  </r>
  <r>
    <x v="2400"/>
    <x v="6"/>
    <n v="133"/>
    <n v="0.75800000000000001"/>
    <n v="0.73599999999999999"/>
    <n v="0.68400000000000005"/>
    <n v="62758.16"/>
    <n v="7"/>
    <x v="2"/>
    <x v="1"/>
    <x v="0"/>
  </r>
  <r>
    <x v="2401"/>
    <x v="4"/>
    <n v="537"/>
    <n v="0.68500000000000005"/>
    <n v="0.67"/>
    <n v="0.60499999999999998"/>
    <n v="24813.15"/>
    <n v="9"/>
    <x v="0"/>
    <x v="2"/>
    <x v="0"/>
  </r>
  <r>
    <x v="2402"/>
    <x v="7"/>
    <n v="959"/>
    <n v="0.61299999999999999"/>
    <n v="0.59099999999999997"/>
    <n v="0.504"/>
    <n v="13329.84"/>
    <n v="43"/>
    <x v="3"/>
    <x v="2"/>
    <x v="0"/>
  </r>
  <r>
    <x v="2403"/>
    <x v="6"/>
    <n v="239"/>
    <n v="0.73799999999999999"/>
    <n v="0.77900000000000003"/>
    <n v="0.60799999999999998"/>
    <n v="34702.57"/>
    <n v="3"/>
    <x v="2"/>
    <x v="1"/>
    <x v="0"/>
  </r>
  <r>
    <x v="2404"/>
    <x v="4"/>
    <n v="1474"/>
    <n v="0.65"/>
    <n v="0.61799999999999999"/>
    <n v="0.54700000000000004"/>
    <n v="10478.5"/>
    <n v="23"/>
    <x v="0"/>
    <x v="2"/>
    <x v="0"/>
  </r>
  <r>
    <x v="2405"/>
    <x v="3"/>
    <n v="402"/>
    <n v="0.70799999999999996"/>
    <n v="0.70899999999999996"/>
    <n v="0.60299999999999998"/>
    <n v="25710.720000000001"/>
    <n v="30"/>
    <x v="2"/>
    <x v="1"/>
    <x v="0"/>
  </r>
  <r>
    <x v="2406"/>
    <x v="3"/>
    <n v="99"/>
    <n v="0.71"/>
    <n v="0.71599999999999997"/>
    <n v="0.59299999999999997"/>
    <n v="47492.23"/>
    <n v="7"/>
    <x v="2"/>
    <x v="1"/>
    <x v="0"/>
  </r>
  <r>
    <x v="2407"/>
    <x v="6"/>
    <n v="476"/>
    <n v="0.70499999999999996"/>
    <n v="0.68600000000000005"/>
    <n v="0.63200000000000001"/>
    <n v="34350.769999999997"/>
    <n v="10"/>
    <x v="2"/>
    <x v="1"/>
    <x v="0"/>
  </r>
  <r>
    <x v="2408"/>
    <x v="8"/>
    <n v="122"/>
    <n v="0.61499999999999999"/>
    <n v="0.65800000000000003"/>
    <n v="0.41799999999999998"/>
    <n v="49852.67"/>
    <n v="4"/>
    <x v="1"/>
    <x v="2"/>
    <x v="0"/>
  </r>
  <r>
    <x v="2409"/>
    <x v="14"/>
    <n v="291"/>
    <n v="0.73"/>
    <n v="0.71199999999999997"/>
    <n v="0.65600000000000003"/>
    <n v="35329.65"/>
    <n v="11"/>
    <x v="2"/>
    <x v="1"/>
    <x v="0"/>
  </r>
  <r>
    <x v="2410"/>
    <x v="16"/>
    <n v="1117"/>
    <n v="0.66"/>
    <n v="0.64"/>
    <n v="0.55500000000000005"/>
    <n v="12607.78"/>
    <n v="13"/>
    <x v="3"/>
    <x v="2"/>
    <x v="0"/>
  </r>
  <r>
    <x v="2411"/>
    <x v="15"/>
    <n v="344"/>
    <n v="0.71"/>
    <n v="0.70299999999999996"/>
    <n v="0.61099999999999999"/>
    <n v="23295.87"/>
    <n v="26"/>
    <x v="0"/>
    <x v="1"/>
    <x v="0"/>
  </r>
  <r>
    <x v="2412"/>
    <x v="15"/>
    <n v="922"/>
    <n v="0.72699999999999998"/>
    <n v="0.70199999999999996"/>
    <n v="0.64300000000000002"/>
    <n v="16584.72"/>
    <n v="17"/>
    <x v="0"/>
    <x v="1"/>
    <x v="0"/>
  </r>
  <r>
    <x v="2413"/>
    <x v="21"/>
    <n v="845"/>
    <n v="0.64300000000000002"/>
    <n v="0.623"/>
    <n v="0.54600000000000004"/>
    <n v="21836.07"/>
    <n v="6"/>
    <x v="3"/>
    <x v="2"/>
    <x v="0"/>
  </r>
  <r>
    <x v="2414"/>
    <x v="0"/>
    <n v="324"/>
    <n v="0.74"/>
    <n v="0.72599999999999998"/>
    <n v="0.67600000000000005"/>
    <n v="42563.46"/>
    <n v="6"/>
    <x v="0"/>
    <x v="1"/>
    <x v="0"/>
  </r>
  <r>
    <x v="2415"/>
    <x v="3"/>
    <n v="249"/>
    <n v="0.74"/>
    <n v="0.76300000000000001"/>
    <n v="0.627"/>
    <n v="36997.550000000003"/>
    <n v="12"/>
    <x v="2"/>
    <x v="1"/>
    <x v="0"/>
  </r>
  <r>
    <x v="2416"/>
    <x v="26"/>
    <n v="992"/>
    <n v="0.64"/>
    <n v="0.64900000000000002"/>
    <n v="0.51300000000000001"/>
    <n v="16162.26"/>
    <n v="17"/>
    <x v="4"/>
    <x v="2"/>
    <x v="0"/>
  </r>
  <r>
    <x v="2417"/>
    <x v="13"/>
    <n v="498"/>
    <n v="0.68400000000000005"/>
    <n v="0.70199999999999996"/>
    <n v="0.55900000000000005"/>
    <n v="30696.44"/>
    <n v="5"/>
    <x v="1"/>
    <x v="2"/>
    <x v="0"/>
  </r>
  <r>
    <x v="2418"/>
    <x v="3"/>
    <n v="561"/>
    <n v="0.66"/>
    <n v="0.67200000000000004"/>
    <n v="0.51700000000000002"/>
    <n v="16600.580000000002"/>
    <n v="29"/>
    <x v="2"/>
    <x v="2"/>
    <x v="0"/>
  </r>
  <r>
    <x v="2419"/>
    <x v="15"/>
    <n v="808"/>
    <n v="0.66200000000000003"/>
    <n v="0.63100000000000001"/>
    <n v="0.56200000000000006"/>
    <n v="14195.33"/>
    <n v="17"/>
    <x v="0"/>
    <x v="2"/>
    <x v="0"/>
  </r>
  <r>
    <x v="2420"/>
    <x v="12"/>
    <n v="1211"/>
    <n v="0.55000000000000004"/>
    <n v="0.54800000000000004"/>
    <n v="0.39200000000000002"/>
    <n v="7119.47"/>
    <n v="13"/>
    <x v="4"/>
    <x v="2"/>
    <x v="1"/>
  </r>
  <r>
    <x v="2421"/>
    <x v="26"/>
    <n v="1494"/>
    <n v="0.53900000000000003"/>
    <n v="0.55900000000000005"/>
    <n v="0.38800000000000001"/>
    <n v="10544.48"/>
    <n v="45"/>
    <x v="4"/>
    <x v="3"/>
    <x v="1"/>
  </r>
  <r>
    <x v="2422"/>
    <x v="8"/>
    <n v="388"/>
    <n v="0.69"/>
    <n v="0.68700000000000006"/>
    <n v="0.59299999999999997"/>
    <n v="42370.03"/>
    <n v="3"/>
    <x v="1"/>
    <x v="2"/>
    <x v="0"/>
  </r>
  <r>
    <x v="1516"/>
    <x v="3"/>
    <n v="525"/>
    <n v="0.74299999999999999"/>
    <n v="0.73499999999999999"/>
    <n v="0.64700000000000002"/>
    <n v="22613.39"/>
    <n v="20"/>
    <x v="2"/>
    <x v="1"/>
    <x v="0"/>
  </r>
  <r>
    <x v="2423"/>
    <x v="4"/>
    <n v="610"/>
    <n v="0.70299999999999996"/>
    <n v="0.71699999999999997"/>
    <n v="0.58199999999999996"/>
    <n v="18671.259999999998"/>
    <n v="8"/>
    <x v="0"/>
    <x v="1"/>
    <x v="0"/>
  </r>
  <r>
    <x v="2424"/>
    <x v="12"/>
    <n v="1434"/>
    <n v="0.57799999999999996"/>
    <n v="0.53800000000000003"/>
    <n v="0.46700000000000003"/>
    <n v="7514.88"/>
    <n v="31"/>
    <x v="4"/>
    <x v="2"/>
    <x v="1"/>
  </r>
  <r>
    <x v="2425"/>
    <x v="5"/>
    <n v="891"/>
    <n v="0.59799999999999998"/>
    <n v="0.58399999999999996"/>
    <n v="0.46300000000000002"/>
    <n v="12532.37"/>
    <n v="33"/>
    <x v="3"/>
    <x v="2"/>
    <x v="1"/>
  </r>
  <r>
    <x v="2426"/>
    <x v="6"/>
    <n v="257"/>
    <n v="0.70799999999999996"/>
    <n v="0.67800000000000005"/>
    <n v="0.63900000000000001"/>
    <n v="43477.59"/>
    <n v="8"/>
    <x v="2"/>
    <x v="1"/>
    <x v="0"/>
  </r>
  <r>
    <x v="2427"/>
    <x v="4"/>
    <n v="377"/>
    <n v="0.70599999999999996"/>
    <n v="0.67300000000000004"/>
    <n v="0.63700000000000001"/>
    <n v="28500.560000000001"/>
    <n v="14"/>
    <x v="0"/>
    <x v="1"/>
    <x v="0"/>
  </r>
  <r>
    <x v="1288"/>
    <x v="3"/>
    <n v="497"/>
    <n v="0.67"/>
    <n v="0.69699999999999995"/>
    <n v="0.51"/>
    <n v="28060.1"/>
    <n v="9"/>
    <x v="2"/>
    <x v="2"/>
    <x v="0"/>
  </r>
  <r>
    <x v="2428"/>
    <x v="3"/>
    <n v="173"/>
    <n v="0.75800000000000001"/>
    <n v="0.73799999999999999"/>
    <n v="0.70099999999999996"/>
    <n v="59355.77"/>
    <n v="4"/>
    <x v="2"/>
    <x v="1"/>
    <x v="0"/>
  </r>
  <r>
    <x v="2429"/>
    <x v="15"/>
    <n v="771"/>
    <n v="0.64700000000000002"/>
    <n v="0.65100000000000002"/>
    <n v="0.501"/>
    <n v="12898.65"/>
    <n v="9"/>
    <x v="0"/>
    <x v="2"/>
    <x v="0"/>
  </r>
  <r>
    <x v="2430"/>
    <x v="3"/>
    <n v="432"/>
    <n v="0.66400000000000003"/>
    <n v="0.70099999999999996"/>
    <n v="0.49299999999999999"/>
    <n v="25843.96"/>
    <n v="1"/>
    <x v="2"/>
    <x v="2"/>
    <x v="0"/>
  </r>
  <r>
    <x v="2431"/>
    <x v="4"/>
    <n v="546"/>
    <n v="0.72199999999999998"/>
    <n v="0.72099999999999997"/>
    <n v="0.59799999999999998"/>
    <n v="27276.2"/>
    <n v="4"/>
    <x v="0"/>
    <x v="1"/>
    <x v="0"/>
  </r>
  <r>
    <x v="2432"/>
    <x v="9"/>
    <n v="711"/>
    <n v="0.622"/>
    <n v="0.56000000000000005"/>
    <n v="0.55600000000000005"/>
    <n v="14899.86"/>
    <n v="4"/>
    <x v="3"/>
    <x v="2"/>
    <x v="0"/>
  </r>
  <r>
    <x v="2433"/>
    <x v="6"/>
    <n v="341"/>
    <n v="0.73"/>
    <n v="0.72099999999999997"/>
    <n v="0.64900000000000002"/>
    <n v="39132.78"/>
    <n v="6"/>
    <x v="2"/>
    <x v="1"/>
    <x v="0"/>
  </r>
  <r>
    <x v="2434"/>
    <x v="12"/>
    <n v="1476"/>
    <n v="0.56000000000000005"/>
    <n v="0.57199999999999995"/>
    <n v="0.40500000000000003"/>
    <n v="9844.4599999999991"/>
    <n v="19"/>
    <x v="4"/>
    <x v="2"/>
    <x v="1"/>
  </r>
  <r>
    <x v="2435"/>
    <x v="5"/>
    <n v="1791"/>
    <n v="0.59099999999999997"/>
    <n v="0.58299999999999996"/>
    <n v="0.46899999999999997"/>
    <n v="8735.8700000000008"/>
    <n v="12"/>
    <x v="3"/>
    <x v="2"/>
    <x v="1"/>
  </r>
  <r>
    <x v="2436"/>
    <x v="4"/>
    <n v="456"/>
    <n v="0.625"/>
    <n v="0.64"/>
    <n v="0.46"/>
    <n v="16864.150000000001"/>
    <n v="12"/>
    <x v="0"/>
    <x v="2"/>
    <x v="0"/>
  </r>
  <r>
    <x v="2437"/>
    <x v="7"/>
    <n v="542"/>
    <n v="0.54400000000000004"/>
    <n v="0.55800000000000005"/>
    <n v="0.38300000000000001"/>
    <n v="14230.59"/>
    <n v="30"/>
    <x v="3"/>
    <x v="3"/>
    <x v="1"/>
  </r>
  <r>
    <x v="2438"/>
    <x v="12"/>
    <n v="1045"/>
    <n v="0.53200000000000003"/>
    <n v="0.50900000000000001"/>
    <n v="0.38200000000000001"/>
    <n v="10289.86"/>
    <n v="19"/>
    <x v="4"/>
    <x v="3"/>
    <x v="1"/>
  </r>
  <r>
    <x v="2439"/>
    <x v="14"/>
    <n v="184"/>
    <n v="0.69799999999999995"/>
    <n v="0.72399999999999998"/>
    <n v="0.57399999999999995"/>
    <n v="44510.37"/>
    <n v="8"/>
    <x v="2"/>
    <x v="2"/>
    <x v="0"/>
  </r>
  <r>
    <x v="1080"/>
    <x v="3"/>
    <n v="308"/>
    <n v="0.72299999999999998"/>
    <n v="0.746"/>
    <n v="0.60699999999999998"/>
    <n v="25941.86"/>
    <n v="25"/>
    <x v="2"/>
    <x v="1"/>
    <x v="0"/>
  </r>
  <r>
    <x v="2440"/>
    <x v="3"/>
    <n v="302"/>
    <n v="0.71"/>
    <n v="0.70199999999999996"/>
    <n v="0.61599999999999999"/>
    <n v="22248.46"/>
    <n v="14"/>
    <x v="2"/>
    <x v="1"/>
    <x v="0"/>
  </r>
  <r>
    <x v="854"/>
    <x v="5"/>
    <n v="811"/>
    <n v="0.60199999999999998"/>
    <n v="0.55200000000000005"/>
    <n v="0.51500000000000001"/>
    <n v="8112.71"/>
    <n v="19"/>
    <x v="3"/>
    <x v="2"/>
    <x v="0"/>
  </r>
  <r>
    <x v="2441"/>
    <x v="12"/>
    <n v="818"/>
    <n v="0.48899999999999999"/>
    <n v="0.48499999999999999"/>
    <n v="0.311"/>
    <n v="8364.42"/>
    <n v="0"/>
    <x v="4"/>
    <x v="3"/>
    <x v="1"/>
  </r>
  <r>
    <x v="2442"/>
    <x v="24"/>
    <n v="1016"/>
    <n v="0.64"/>
    <n v="0.61"/>
    <n v="0.55400000000000005"/>
    <n v="15672.35"/>
    <n v="16"/>
    <x v="4"/>
    <x v="2"/>
    <x v="0"/>
  </r>
  <r>
    <x v="2443"/>
    <x v="3"/>
    <n v="468"/>
    <n v="0.67"/>
    <n v="0.69099999999999995"/>
    <n v="0.52900000000000003"/>
    <n v="23577.62"/>
    <n v="5"/>
    <x v="2"/>
    <x v="2"/>
    <x v="0"/>
  </r>
  <r>
    <x v="2444"/>
    <x v="3"/>
    <n v="314"/>
    <n v="0.72"/>
    <n v="0.72899999999999998"/>
    <n v="0.6"/>
    <n v="29381.26"/>
    <n v="1"/>
    <x v="2"/>
    <x v="1"/>
    <x v="0"/>
  </r>
  <r>
    <x v="2445"/>
    <x v="5"/>
    <n v="467"/>
    <n v="0.61"/>
    <n v="0.54500000000000004"/>
    <n v="0.52800000000000002"/>
    <n v="13150.45"/>
    <n v="6"/>
    <x v="3"/>
    <x v="2"/>
    <x v="0"/>
  </r>
  <r>
    <x v="2446"/>
    <x v="12"/>
    <n v="1145"/>
    <n v="0.63200000000000001"/>
    <n v="0.59799999999999998"/>
    <n v="0.56100000000000005"/>
    <n v="10348.11"/>
    <n v="15"/>
    <x v="4"/>
    <x v="2"/>
    <x v="0"/>
  </r>
  <r>
    <x v="2447"/>
    <x v="6"/>
    <n v="264"/>
    <n v="0.73099999999999998"/>
    <n v="0.73199999999999998"/>
    <n v="0.66"/>
    <n v="38220.82"/>
    <n v="13"/>
    <x v="2"/>
    <x v="1"/>
    <x v="0"/>
  </r>
  <r>
    <x v="2448"/>
    <x v="3"/>
    <n v="276"/>
    <n v="0.71"/>
    <n v="0.70799999999999996"/>
    <n v="0.58899999999999997"/>
    <n v="23226.69"/>
    <n v="23"/>
    <x v="2"/>
    <x v="1"/>
    <x v="0"/>
  </r>
  <r>
    <x v="2449"/>
    <x v="4"/>
    <n v="854"/>
    <n v="0.71"/>
    <n v="0.67500000000000004"/>
    <n v="0.63900000000000001"/>
    <n v="17232.72"/>
    <n v="13"/>
    <x v="0"/>
    <x v="1"/>
    <x v="0"/>
  </r>
  <r>
    <x v="2450"/>
    <x v="12"/>
    <n v="558"/>
    <n v="0.56200000000000006"/>
    <n v="0.59399999999999997"/>
    <n v="0.39200000000000002"/>
    <n v="16955.939999999999"/>
    <n v="0"/>
    <x v="4"/>
    <x v="2"/>
    <x v="1"/>
  </r>
  <r>
    <x v="2451"/>
    <x v="14"/>
    <n v="116"/>
    <n v="0.73799999999999999"/>
    <n v="0.747"/>
    <n v="0.63100000000000001"/>
    <n v="41148.54"/>
    <n v="13"/>
    <x v="2"/>
    <x v="1"/>
    <x v="0"/>
  </r>
  <r>
    <x v="2452"/>
    <x v="3"/>
    <n v="260"/>
    <n v="0.66500000000000004"/>
    <n v="0.66700000000000004"/>
    <n v="0.55000000000000004"/>
    <n v="39577.83"/>
    <n v="2"/>
    <x v="2"/>
    <x v="2"/>
    <x v="0"/>
  </r>
  <r>
    <x v="2453"/>
    <x v="23"/>
    <n v="491"/>
    <n v="0.64300000000000002"/>
    <n v="0.66400000000000003"/>
    <n v="0.52400000000000002"/>
    <n v="14199.05"/>
    <n v="5"/>
    <x v="4"/>
    <x v="2"/>
    <x v="0"/>
  </r>
  <r>
    <x v="460"/>
    <x v="4"/>
    <n v="419"/>
    <n v="0.68"/>
    <n v="0.69899999999999995"/>
    <n v="0.53700000000000003"/>
    <n v="20253.91"/>
    <n v="11"/>
    <x v="0"/>
    <x v="2"/>
    <x v="0"/>
  </r>
  <r>
    <x v="2454"/>
    <x v="3"/>
    <n v="360"/>
    <n v="0.69"/>
    <n v="0.67200000000000004"/>
    <n v="0.57599999999999996"/>
    <n v="27451.78"/>
    <n v="1"/>
    <x v="2"/>
    <x v="2"/>
    <x v="0"/>
  </r>
  <r>
    <x v="2455"/>
    <x v="8"/>
    <n v="515"/>
    <n v="0.71"/>
    <n v="0.67800000000000005"/>
    <n v="0.63700000000000001"/>
    <n v="27593.86"/>
    <n v="6"/>
    <x v="1"/>
    <x v="1"/>
    <x v="0"/>
  </r>
  <r>
    <x v="2456"/>
    <x v="4"/>
    <n v="615"/>
    <n v="0.73"/>
    <n v="0.70299999999999996"/>
    <n v="0.64"/>
    <n v="16063.73"/>
    <n v="5"/>
    <x v="0"/>
    <x v="1"/>
    <x v="0"/>
  </r>
  <r>
    <x v="2457"/>
    <x v="10"/>
    <n v="163"/>
    <n v="0.69299999999999995"/>
    <n v="0.69199999999999995"/>
    <n v="0.58399999999999996"/>
    <n v="73609.2"/>
    <n v="1"/>
    <x v="1"/>
    <x v="2"/>
    <x v="0"/>
  </r>
  <r>
    <x v="2458"/>
    <x v="10"/>
    <n v="420"/>
    <n v="0.71"/>
    <n v="0.7"/>
    <n v="0.61399999999999999"/>
    <n v="31622.05"/>
    <n v="9"/>
    <x v="1"/>
    <x v="1"/>
    <x v="0"/>
  </r>
  <r>
    <x v="2459"/>
    <x v="4"/>
    <n v="532"/>
    <n v="0.66900000000000004"/>
    <n v="0.68799999999999994"/>
    <n v="0.51500000000000001"/>
    <n v="22369.77"/>
    <n v="14"/>
    <x v="0"/>
    <x v="2"/>
    <x v="0"/>
  </r>
  <r>
    <x v="2460"/>
    <x v="3"/>
    <n v="151"/>
    <n v="0.74299999999999999"/>
    <n v="0.77900000000000003"/>
    <n v="0.621"/>
    <n v="41918.54"/>
    <n v="6"/>
    <x v="2"/>
    <x v="1"/>
    <x v="0"/>
  </r>
  <r>
    <x v="2461"/>
    <x v="24"/>
    <n v="575"/>
    <n v="0.626"/>
    <n v="0.628"/>
    <n v="0.502"/>
    <n v="20478.7"/>
    <n v="7"/>
    <x v="4"/>
    <x v="2"/>
    <x v="0"/>
  </r>
  <r>
    <x v="2462"/>
    <x v="20"/>
    <n v="691"/>
    <n v="0.67"/>
    <n v="0.64800000000000002"/>
    <n v="0.56999999999999995"/>
    <n v="25359.05"/>
    <n v="3"/>
    <x v="4"/>
    <x v="2"/>
    <x v="0"/>
  </r>
  <r>
    <x v="2463"/>
    <x v="22"/>
    <n v="1494"/>
    <n v="0.61799999999999999"/>
    <n v="0.59099999999999997"/>
    <n v="0.51200000000000001"/>
    <n v="7711.6"/>
    <n v="7"/>
    <x v="3"/>
    <x v="2"/>
    <x v="0"/>
  </r>
  <r>
    <x v="2464"/>
    <x v="3"/>
    <n v="114"/>
    <n v="0.78500000000000003"/>
    <n v="0.79600000000000004"/>
    <n v="0.72199999999999998"/>
    <n v="66546.83"/>
    <n v="8"/>
    <x v="2"/>
    <x v="1"/>
    <x v="0"/>
  </r>
  <r>
    <x v="2465"/>
    <x v="4"/>
    <n v="500"/>
    <n v="0.7"/>
    <n v="0.69099999999999995"/>
    <n v="0.57699999999999996"/>
    <n v="22512.32"/>
    <n v="7"/>
    <x v="0"/>
    <x v="1"/>
    <x v="0"/>
  </r>
  <r>
    <x v="2466"/>
    <x v="9"/>
    <n v="936"/>
    <n v="0.61899999999999999"/>
    <n v="0.57399999999999995"/>
    <n v="0.53700000000000003"/>
    <n v="10991.65"/>
    <n v="4"/>
    <x v="3"/>
    <x v="2"/>
    <x v="0"/>
  </r>
  <r>
    <x v="2467"/>
    <x v="21"/>
    <n v="795"/>
    <n v="0.61799999999999999"/>
    <n v="0.59"/>
    <n v="0.51100000000000001"/>
    <n v="16840.43"/>
    <n v="2"/>
    <x v="3"/>
    <x v="2"/>
    <x v="0"/>
  </r>
  <r>
    <x v="2468"/>
    <x v="14"/>
    <n v="222"/>
    <n v="0.71599999999999997"/>
    <n v="0.70799999999999996"/>
    <n v="0.63300000000000001"/>
    <n v="27414.94"/>
    <n v="6"/>
    <x v="2"/>
    <x v="1"/>
    <x v="0"/>
  </r>
  <r>
    <x v="2469"/>
    <x v="3"/>
    <n v="183"/>
    <n v="0.69"/>
    <n v="0.66500000000000004"/>
    <n v="0.60799999999999998"/>
    <n v="42327.58"/>
    <n v="10"/>
    <x v="2"/>
    <x v="2"/>
    <x v="0"/>
  </r>
  <r>
    <x v="2470"/>
    <x v="5"/>
    <n v="1108"/>
    <n v="0.60199999999999998"/>
    <n v="0.55500000000000005"/>
    <n v="0.50900000000000001"/>
    <n v="13576"/>
    <n v="7"/>
    <x v="3"/>
    <x v="2"/>
    <x v="0"/>
  </r>
  <r>
    <x v="2471"/>
    <x v="7"/>
    <n v="1013"/>
    <n v="0.56000000000000005"/>
    <n v="0.58399999999999996"/>
    <n v="0.42399999999999999"/>
    <n v="13258.54"/>
    <n v="5"/>
    <x v="3"/>
    <x v="2"/>
    <x v="1"/>
  </r>
  <r>
    <x v="2472"/>
    <x v="3"/>
    <n v="211"/>
    <n v="0.73699999999999999"/>
    <n v="0.69799999999999995"/>
    <n v="0.66500000000000004"/>
    <n v="35404.92"/>
    <n v="1"/>
    <x v="2"/>
    <x v="1"/>
    <x v="0"/>
  </r>
  <r>
    <x v="2473"/>
    <x v="3"/>
    <n v="122"/>
    <n v="0.76"/>
    <n v="0.77900000000000003"/>
    <n v="0.66300000000000003"/>
    <n v="62245.36"/>
    <n v="1"/>
    <x v="2"/>
    <x v="1"/>
    <x v="0"/>
  </r>
  <r>
    <x v="2474"/>
    <x v="3"/>
    <n v="473"/>
    <n v="0.66"/>
    <n v="0.68500000000000005"/>
    <n v="0.499"/>
    <n v="22099.4"/>
    <n v="12"/>
    <x v="2"/>
    <x v="2"/>
    <x v="0"/>
  </r>
  <r>
    <x v="2475"/>
    <x v="4"/>
    <n v="316"/>
    <n v="0.72799999999999998"/>
    <n v="0.71699999999999997"/>
    <n v="0.61599999999999999"/>
    <n v="34171.51"/>
    <n v="4"/>
    <x v="0"/>
    <x v="1"/>
    <x v="0"/>
  </r>
  <r>
    <x v="2476"/>
    <x v="6"/>
    <n v="415"/>
    <n v="0.69599999999999995"/>
    <n v="0.67700000000000005"/>
    <n v="0.60299999999999998"/>
    <n v="19986.59"/>
    <n v="3"/>
    <x v="2"/>
    <x v="2"/>
    <x v="0"/>
  </r>
  <r>
    <x v="2477"/>
    <x v="20"/>
    <n v="1204"/>
    <n v="0.70099999999999996"/>
    <n v="0.67300000000000004"/>
    <n v="0.624"/>
    <n v="13302.27"/>
    <n v="9"/>
    <x v="4"/>
    <x v="1"/>
    <x v="0"/>
  </r>
  <r>
    <x v="2478"/>
    <x v="7"/>
    <n v="729"/>
    <n v="0.59799999999999998"/>
    <n v="0.57699999999999996"/>
    <n v="0.48"/>
    <n v="11902.74"/>
    <n v="21"/>
    <x v="3"/>
    <x v="2"/>
    <x v="1"/>
  </r>
  <r>
    <x v="2479"/>
    <x v="0"/>
    <n v="181"/>
    <n v="0.71"/>
    <n v="0.67400000000000004"/>
    <n v="0.65"/>
    <n v="53431.32"/>
    <n v="6"/>
    <x v="0"/>
    <x v="1"/>
    <x v="0"/>
  </r>
  <r>
    <x v="2480"/>
    <x v="3"/>
    <n v="94"/>
    <n v="0.75"/>
    <n v="0.84"/>
    <n v="0.59"/>
    <n v="73762.48"/>
    <n v="7"/>
    <x v="2"/>
    <x v="1"/>
    <x v="0"/>
  </r>
  <r>
    <x v="2481"/>
    <x v="21"/>
    <n v="850"/>
    <n v="0.6"/>
    <n v="0.57899999999999996"/>
    <n v="0.497"/>
    <n v="10695.91"/>
    <n v="17"/>
    <x v="3"/>
    <x v="2"/>
    <x v="0"/>
  </r>
  <r>
    <x v="2482"/>
    <x v="14"/>
    <n v="264"/>
    <n v="0.755"/>
    <n v="0.72299999999999998"/>
    <n v="0.7"/>
    <n v="29447.42"/>
    <n v="12"/>
    <x v="2"/>
    <x v="1"/>
    <x v="0"/>
  </r>
  <r>
    <x v="2483"/>
    <x v="7"/>
    <n v="1153"/>
    <n v="0.67"/>
    <n v="0.60899999999999999"/>
    <n v="0.6"/>
    <n v="10611.57"/>
    <n v="8"/>
    <x v="3"/>
    <x v="2"/>
    <x v="0"/>
  </r>
  <r>
    <x v="2484"/>
    <x v="12"/>
    <n v="1573"/>
    <n v="0.57499999999999996"/>
    <n v="0.53900000000000003"/>
    <n v="0.46700000000000003"/>
    <n v="9376.98"/>
    <n v="0"/>
    <x v="4"/>
    <x v="2"/>
    <x v="1"/>
  </r>
  <r>
    <x v="2485"/>
    <x v="3"/>
    <n v="112"/>
    <n v="0.74"/>
    <n v="0.76200000000000001"/>
    <n v="0.64300000000000002"/>
    <n v="42189.97"/>
    <n v="8"/>
    <x v="2"/>
    <x v="1"/>
    <x v="0"/>
  </r>
  <r>
    <x v="2486"/>
    <x v="14"/>
    <n v="409"/>
    <n v="0.7"/>
    <n v="0.70399999999999996"/>
    <n v="0.55900000000000005"/>
    <n v="28696.79"/>
    <n v="8"/>
    <x v="2"/>
    <x v="1"/>
    <x v="0"/>
  </r>
  <r>
    <x v="2487"/>
    <x v="4"/>
    <n v="553"/>
    <n v="0.69"/>
    <n v="0.68600000000000005"/>
    <n v="0.56699999999999995"/>
    <n v="19777.349999999999"/>
    <n v="8"/>
    <x v="0"/>
    <x v="2"/>
    <x v="0"/>
  </r>
  <r>
    <x v="2488"/>
    <x v="6"/>
    <n v="151"/>
    <n v="0.72"/>
    <n v="0.70899999999999996"/>
    <n v="0.626"/>
    <n v="35820.339999999997"/>
    <n v="12"/>
    <x v="2"/>
    <x v="1"/>
    <x v="0"/>
  </r>
  <r>
    <x v="1617"/>
    <x v="14"/>
    <n v="166"/>
    <n v="0.75"/>
    <n v="0.754"/>
    <n v="0.64600000000000002"/>
    <n v="26853.24"/>
    <n v="12"/>
    <x v="2"/>
    <x v="1"/>
    <x v="0"/>
  </r>
  <r>
    <x v="2489"/>
    <x v="18"/>
    <n v="1269"/>
    <n v="0.56999999999999995"/>
    <n v="0.53400000000000003"/>
    <n v="0.48299999999999998"/>
    <n v="6739.4"/>
    <n v="3"/>
    <x v="3"/>
    <x v="2"/>
    <x v="1"/>
  </r>
  <r>
    <x v="2490"/>
    <x v="23"/>
    <n v="281"/>
    <n v="0.65200000000000002"/>
    <n v="0.65900000000000003"/>
    <n v="0.51400000000000001"/>
    <n v="26538.27"/>
    <n v="4"/>
    <x v="4"/>
    <x v="2"/>
    <x v="0"/>
  </r>
  <r>
    <x v="2491"/>
    <x v="0"/>
    <n v="128"/>
    <n v="0.76"/>
    <n v="0.72699999999999998"/>
    <n v="0.69"/>
    <n v="44348.46"/>
    <n v="4"/>
    <x v="0"/>
    <x v="1"/>
    <x v="0"/>
  </r>
  <r>
    <x v="2492"/>
    <x v="3"/>
    <n v="166"/>
    <n v="0.74"/>
    <n v="0.75"/>
    <n v="0.64100000000000001"/>
    <n v="37226.949999999997"/>
    <n v="10"/>
    <x v="2"/>
    <x v="1"/>
    <x v="0"/>
  </r>
  <r>
    <x v="2493"/>
    <x v="14"/>
    <n v="138"/>
    <n v="0.63600000000000001"/>
    <n v="0.61799999999999999"/>
    <n v="0.503"/>
    <n v="31512.080000000002"/>
    <n v="6"/>
    <x v="2"/>
    <x v="2"/>
    <x v="0"/>
  </r>
  <r>
    <x v="2494"/>
    <x v="21"/>
    <n v="671"/>
    <n v="0.61299999999999999"/>
    <n v="0.61"/>
    <n v="0.49"/>
    <n v="14805.27"/>
    <n v="1"/>
    <x v="3"/>
    <x v="2"/>
    <x v="0"/>
  </r>
  <r>
    <x v="2379"/>
    <x v="6"/>
    <n v="352"/>
    <n v="0.68"/>
    <n v="0.67700000000000005"/>
    <n v="0.57299999999999995"/>
    <n v="26144.6"/>
    <n v="4"/>
    <x v="2"/>
    <x v="2"/>
    <x v="0"/>
  </r>
  <r>
    <x v="2495"/>
    <x v="7"/>
    <n v="434"/>
    <n v="0.64300000000000002"/>
    <n v="0.59399999999999997"/>
    <n v="0.59399999999999997"/>
    <n v="12741.64"/>
    <n v="7"/>
    <x v="3"/>
    <x v="2"/>
    <x v="0"/>
  </r>
  <r>
    <x v="2496"/>
    <x v="9"/>
    <n v="1169"/>
    <n v="0.61199999999999999"/>
    <n v="0.56399999999999995"/>
    <n v="0.55300000000000005"/>
    <n v="10203.879999999999"/>
    <n v="8"/>
    <x v="3"/>
    <x v="2"/>
    <x v="0"/>
  </r>
  <r>
    <x v="2497"/>
    <x v="3"/>
    <n v="468"/>
    <n v="0.66"/>
    <n v="0.67600000000000005"/>
    <n v="0.52400000000000002"/>
    <n v="27529.65"/>
    <n v="9"/>
    <x v="2"/>
    <x v="2"/>
    <x v="0"/>
  </r>
  <r>
    <x v="2498"/>
    <x v="14"/>
    <n v="126"/>
    <n v="0.67"/>
    <n v="0.70199999999999996"/>
    <n v="0.48099999999999998"/>
    <n v="27437.14"/>
    <n v="21"/>
    <x v="2"/>
    <x v="2"/>
    <x v="0"/>
  </r>
  <r>
    <x v="467"/>
    <x v="20"/>
    <n v="467"/>
    <n v="0.70799999999999996"/>
    <n v="0.67700000000000005"/>
    <n v="0.623"/>
    <n v="31782.67"/>
    <n v="2"/>
    <x v="4"/>
    <x v="1"/>
    <x v="0"/>
  </r>
  <r>
    <x v="2499"/>
    <x v="3"/>
    <n v="161"/>
    <n v="0.72"/>
    <n v="0.73899999999999999"/>
    <n v="0.61499999999999999"/>
    <n v="36228.82"/>
    <n v="5"/>
    <x v="2"/>
    <x v="1"/>
    <x v="0"/>
  </r>
  <r>
    <x v="2500"/>
    <x v="3"/>
    <n v="172"/>
    <n v="0.72799999999999998"/>
    <n v="0.73399999999999999"/>
    <n v="0.63200000000000001"/>
    <n v="31561.72"/>
    <n v="9"/>
    <x v="2"/>
    <x v="1"/>
    <x v="0"/>
  </r>
  <r>
    <x v="2501"/>
    <x v="0"/>
    <n v="503"/>
    <n v="0.73699999999999999"/>
    <n v="0.69099999999999995"/>
    <n v="0.70399999999999996"/>
    <n v="25823.08"/>
    <n v="6"/>
    <x v="0"/>
    <x v="1"/>
    <x v="0"/>
  </r>
  <r>
    <x v="2502"/>
    <x v="7"/>
    <n v="1016"/>
    <n v="0.58099999999999996"/>
    <n v="0.54400000000000004"/>
    <n v="0.46300000000000002"/>
    <n v="7617.66"/>
    <n v="40"/>
    <x v="3"/>
    <x v="2"/>
    <x v="1"/>
  </r>
  <r>
    <x v="2503"/>
    <x v="3"/>
    <n v="169"/>
    <n v="0.755"/>
    <n v="0.75900000000000001"/>
    <n v="0.66900000000000004"/>
    <n v="37718.449999999997"/>
    <n v="14"/>
    <x v="2"/>
    <x v="1"/>
    <x v="0"/>
  </r>
  <r>
    <x v="2504"/>
    <x v="14"/>
    <n v="422"/>
    <n v="0.7"/>
    <n v="0.73499999999999999"/>
    <n v="0.57899999999999996"/>
    <n v="23160.2"/>
    <n v="11"/>
    <x v="2"/>
    <x v="1"/>
    <x v="0"/>
  </r>
  <r>
    <x v="2505"/>
    <x v="6"/>
    <n v="323"/>
    <n v="0.69099999999999995"/>
    <n v="0.66400000000000003"/>
    <n v="0.59899999999999998"/>
    <n v="29497.55"/>
    <n v="12"/>
    <x v="2"/>
    <x v="2"/>
    <x v="0"/>
  </r>
  <r>
    <x v="2506"/>
    <x v="3"/>
    <n v="316"/>
    <n v="0.754"/>
    <n v="0.72599999999999998"/>
    <n v="0.66800000000000004"/>
    <n v="26350.06"/>
    <n v="16"/>
    <x v="2"/>
    <x v="1"/>
    <x v="0"/>
  </r>
  <r>
    <x v="2507"/>
    <x v="4"/>
    <n v="398"/>
    <n v="0.69799999999999995"/>
    <n v="0.69399999999999995"/>
    <n v="0.57399999999999995"/>
    <n v="29947.96"/>
    <n v="4"/>
    <x v="0"/>
    <x v="2"/>
    <x v="0"/>
  </r>
  <r>
    <x v="2508"/>
    <x v="26"/>
    <n v="911"/>
    <n v="0.622"/>
    <n v="0.59299999999999997"/>
    <n v="0.51700000000000002"/>
    <n v="14392.66"/>
    <n v="10"/>
    <x v="4"/>
    <x v="2"/>
    <x v="0"/>
  </r>
  <r>
    <x v="2509"/>
    <x v="3"/>
    <n v="173"/>
    <n v="0.753"/>
    <n v="0.76300000000000001"/>
    <n v="0.65800000000000003"/>
    <n v="35748.660000000003"/>
    <n v="9"/>
    <x v="2"/>
    <x v="1"/>
    <x v="0"/>
  </r>
  <r>
    <x v="2510"/>
    <x v="4"/>
    <n v="446"/>
    <n v="0.68"/>
    <n v="0.68700000000000006"/>
    <n v="0.57299999999999995"/>
    <n v="25063.77"/>
    <n v="6"/>
    <x v="0"/>
    <x v="2"/>
    <x v="0"/>
  </r>
  <r>
    <x v="2511"/>
    <x v="19"/>
    <n v="1422"/>
    <n v="0.58399999999999996"/>
    <n v="0.54100000000000004"/>
    <n v="0.47299999999999998"/>
    <n v="10499.65"/>
    <n v="8"/>
    <x v="3"/>
    <x v="2"/>
    <x v="1"/>
  </r>
  <r>
    <x v="2512"/>
    <x v="3"/>
    <n v="173"/>
    <n v="0.77300000000000002"/>
    <n v="0.78700000000000003"/>
    <n v="0.67900000000000005"/>
    <n v="35632.800000000003"/>
    <n v="10"/>
    <x v="2"/>
    <x v="1"/>
    <x v="0"/>
  </r>
  <r>
    <x v="2513"/>
    <x v="6"/>
    <n v="224"/>
    <n v="0.74299999999999999"/>
    <n v="0.72699999999999998"/>
    <n v="0.69599999999999995"/>
    <n v="46185.93"/>
    <n v="3"/>
    <x v="2"/>
    <x v="1"/>
    <x v="0"/>
  </r>
  <r>
    <x v="2514"/>
    <x v="12"/>
    <n v="1294"/>
    <n v="0.56999999999999995"/>
    <n v="0.56000000000000005"/>
    <n v="0.438"/>
    <n v="8220.44"/>
    <n v="66"/>
    <x v="4"/>
    <x v="2"/>
    <x v="1"/>
  </r>
  <r>
    <x v="2515"/>
    <x v="6"/>
    <n v="337"/>
    <n v="0.57299999999999995"/>
    <n v="0.60399999999999998"/>
    <n v="0.39100000000000001"/>
    <n v="14650.89"/>
    <n v="4"/>
    <x v="2"/>
    <x v="2"/>
    <x v="1"/>
  </r>
  <r>
    <x v="2516"/>
    <x v="3"/>
    <n v="120"/>
    <n v="0.75"/>
    <n v="0.746"/>
    <n v="0.67800000000000005"/>
    <n v="42642.3"/>
    <n v="9"/>
    <x v="2"/>
    <x v="1"/>
    <x v="0"/>
  </r>
  <r>
    <x v="2517"/>
    <x v="7"/>
    <n v="865"/>
    <n v="0.60799999999999998"/>
    <n v="0.61099999999999999"/>
    <n v="0.47599999999999998"/>
    <n v="11149.72"/>
    <n v="4"/>
    <x v="3"/>
    <x v="2"/>
    <x v="0"/>
  </r>
  <r>
    <x v="2518"/>
    <x v="17"/>
    <n v="651"/>
    <n v="0.58499999999999996"/>
    <n v="0.56200000000000006"/>
    <n v="0.48"/>
    <n v="10778.9"/>
    <n v="10"/>
    <x v="3"/>
    <x v="2"/>
    <x v="1"/>
  </r>
  <r>
    <x v="2519"/>
    <x v="14"/>
    <n v="410"/>
    <n v="0.754"/>
    <n v="0.76900000000000002"/>
    <n v="0.626"/>
    <n v="22705.68"/>
    <n v="18"/>
    <x v="2"/>
    <x v="1"/>
    <x v="0"/>
  </r>
  <r>
    <x v="2520"/>
    <x v="15"/>
    <n v="202"/>
    <n v="0.66"/>
    <n v="0.63"/>
    <n v="0.54"/>
    <n v="20275.59"/>
    <n v="12"/>
    <x v="0"/>
    <x v="2"/>
    <x v="0"/>
  </r>
  <r>
    <x v="2521"/>
    <x v="15"/>
    <n v="353"/>
    <n v="0.70799999999999996"/>
    <n v="0.66300000000000003"/>
    <n v="0.63700000000000001"/>
    <n v="22858.06"/>
    <n v="12"/>
    <x v="0"/>
    <x v="1"/>
    <x v="0"/>
  </r>
  <r>
    <x v="2522"/>
    <x v="22"/>
    <n v="940"/>
    <n v="0.54100000000000004"/>
    <n v="0.54400000000000004"/>
    <n v="0.39800000000000002"/>
    <n v="8699.3700000000008"/>
    <n v="4"/>
    <x v="3"/>
    <x v="3"/>
    <x v="1"/>
  </r>
  <r>
    <x v="2523"/>
    <x v="14"/>
    <n v="273"/>
    <n v="0.74"/>
    <n v="0.73199999999999998"/>
    <n v="0.65300000000000002"/>
    <n v="25381.9"/>
    <n v="11"/>
    <x v="2"/>
    <x v="1"/>
    <x v="0"/>
  </r>
  <r>
    <x v="2524"/>
    <x v="4"/>
    <n v="352"/>
    <n v="0.69599999999999995"/>
    <n v="0.68799999999999994"/>
    <n v="0.59"/>
    <n v="29222.27"/>
    <n v="14"/>
    <x v="0"/>
    <x v="2"/>
    <x v="0"/>
  </r>
  <r>
    <x v="2525"/>
    <x v="3"/>
    <n v="104"/>
    <n v="0.74099999999999999"/>
    <n v="0.72399999999999998"/>
    <n v="0.64800000000000002"/>
    <n v="63426.23"/>
    <n v="3"/>
    <x v="2"/>
    <x v="1"/>
    <x v="0"/>
  </r>
  <r>
    <x v="2526"/>
    <x v="5"/>
    <n v="1123"/>
    <n v="0.55000000000000004"/>
    <n v="0.51400000000000001"/>
    <n v="0.432"/>
    <n v="7107.34"/>
    <n v="4"/>
    <x v="3"/>
    <x v="2"/>
    <x v="1"/>
  </r>
  <r>
    <x v="2527"/>
    <x v="4"/>
    <n v="406"/>
    <n v="0.68799999999999994"/>
    <n v="0.67700000000000005"/>
    <n v="0.56699999999999995"/>
    <n v="19018.68"/>
    <n v="8"/>
    <x v="0"/>
    <x v="2"/>
    <x v="0"/>
  </r>
  <r>
    <x v="2528"/>
    <x v="5"/>
    <n v="1105"/>
    <n v="0.55200000000000005"/>
    <n v="0.53300000000000003"/>
    <n v="0.44600000000000001"/>
    <n v="8871.58"/>
    <n v="3"/>
    <x v="3"/>
    <x v="2"/>
    <x v="1"/>
  </r>
  <r>
    <x v="2529"/>
    <x v="7"/>
    <n v="771"/>
    <n v="0.56000000000000005"/>
    <n v="0.55100000000000005"/>
    <n v="0.45100000000000001"/>
    <n v="9611.74"/>
    <n v="0"/>
    <x v="3"/>
    <x v="2"/>
    <x v="1"/>
  </r>
  <r>
    <x v="2530"/>
    <x v="3"/>
    <n v="576"/>
    <n v="0.73"/>
    <n v="0.73"/>
    <n v="0.625"/>
    <n v="17487.52"/>
    <n v="3"/>
    <x v="2"/>
    <x v="1"/>
    <x v="0"/>
  </r>
  <r>
    <x v="2531"/>
    <x v="4"/>
    <n v="744"/>
    <n v="0.624"/>
    <n v="0.58599999999999997"/>
    <n v="0.52"/>
    <n v="8178.13"/>
    <n v="29"/>
    <x v="0"/>
    <x v="2"/>
    <x v="0"/>
  </r>
  <r>
    <x v="2532"/>
    <x v="21"/>
    <n v="615"/>
    <n v="0.56799999999999995"/>
    <n v="0.53700000000000003"/>
    <n v="0.46200000000000002"/>
    <n v="8818.18"/>
    <n v="25"/>
    <x v="3"/>
    <x v="2"/>
    <x v="1"/>
  </r>
  <r>
    <x v="2533"/>
    <x v="19"/>
    <n v="1094"/>
    <n v="0.57299999999999995"/>
    <n v="0.57399999999999995"/>
    <n v="0.434"/>
    <n v="10430.9"/>
    <n v="21"/>
    <x v="3"/>
    <x v="2"/>
    <x v="1"/>
  </r>
  <r>
    <x v="2534"/>
    <x v="17"/>
    <n v="627"/>
    <n v="0.57999999999999996"/>
    <n v="0.56699999999999995"/>
    <n v="0.45100000000000001"/>
    <n v="12179.9"/>
    <n v="3"/>
    <x v="3"/>
    <x v="2"/>
    <x v="1"/>
  </r>
  <r>
    <x v="1444"/>
    <x v="3"/>
    <n v="186"/>
    <n v="0.69299999999999995"/>
    <n v="0.71099999999999997"/>
    <n v="0.57599999999999996"/>
    <n v="37854.44"/>
    <n v="6"/>
    <x v="2"/>
    <x v="2"/>
    <x v="0"/>
  </r>
  <r>
    <x v="2535"/>
    <x v="4"/>
    <n v="761"/>
    <n v="0.63300000000000001"/>
    <n v="0.6"/>
    <n v="0.52800000000000002"/>
    <n v="7844.03"/>
    <n v="20"/>
    <x v="0"/>
    <x v="2"/>
    <x v="0"/>
  </r>
  <r>
    <x v="2536"/>
    <x v="13"/>
    <n v="504"/>
    <n v="0.63900000000000001"/>
    <n v="0.65800000000000003"/>
    <n v="0.48299999999999998"/>
    <n v="17682.009999999998"/>
    <n v="11"/>
    <x v="1"/>
    <x v="2"/>
    <x v="0"/>
  </r>
  <r>
    <x v="2537"/>
    <x v="3"/>
    <n v="46"/>
    <n v="0.68700000000000006"/>
    <n v="0.70299999999999996"/>
    <n v="0.54100000000000004"/>
    <n v="52913.18"/>
    <n v="6"/>
    <x v="2"/>
    <x v="2"/>
    <x v="0"/>
  </r>
  <r>
    <x v="2538"/>
    <x v="4"/>
    <n v="611"/>
    <n v="0.71"/>
    <n v="0.70499999999999996"/>
    <n v="0.59"/>
    <n v="14743.29"/>
    <n v="17"/>
    <x v="0"/>
    <x v="1"/>
    <x v="0"/>
  </r>
  <r>
    <x v="2539"/>
    <x v="10"/>
    <n v="364"/>
    <n v="0.58399999999999996"/>
    <n v="0.59499999999999997"/>
    <n v="0.41499999999999998"/>
    <n v="25303.89"/>
    <n v="3"/>
    <x v="1"/>
    <x v="2"/>
    <x v="1"/>
  </r>
  <r>
    <x v="2540"/>
    <x v="3"/>
    <n v="426"/>
    <n v="0.74"/>
    <n v="0.72499999999999998"/>
    <n v="0.64900000000000002"/>
    <n v="20372.11"/>
    <n v="9"/>
    <x v="2"/>
    <x v="1"/>
    <x v="0"/>
  </r>
  <r>
    <x v="2541"/>
    <x v="3"/>
    <n v="285"/>
    <n v="0.7"/>
    <n v="0.68300000000000005"/>
    <n v="0.57699999999999996"/>
    <n v="31583.33"/>
    <n v="2"/>
    <x v="2"/>
    <x v="1"/>
    <x v="0"/>
  </r>
  <r>
    <x v="2542"/>
    <x v="3"/>
    <n v="150"/>
    <n v="0.68500000000000005"/>
    <n v="0.66600000000000004"/>
    <n v="0.58899999999999997"/>
    <n v="32005.7"/>
    <n v="14"/>
    <x v="2"/>
    <x v="2"/>
    <x v="0"/>
  </r>
  <r>
    <x v="2543"/>
    <x v="7"/>
    <n v="1048"/>
    <n v="0.60499999999999998"/>
    <n v="0.56399999999999995"/>
    <n v="0.51300000000000001"/>
    <n v="8516.5499999999993"/>
    <n v="31"/>
    <x v="3"/>
    <x v="2"/>
    <x v="0"/>
  </r>
  <r>
    <x v="2544"/>
    <x v="15"/>
    <n v="345"/>
    <n v="0.7"/>
    <n v="0.67200000000000004"/>
    <n v="0.64100000000000001"/>
    <n v="16575.419999999998"/>
    <n v="15"/>
    <x v="0"/>
    <x v="1"/>
    <x v="0"/>
  </r>
  <r>
    <x v="2545"/>
    <x v="9"/>
    <n v="197"/>
    <n v="0.61599999999999999"/>
    <n v="0.57199999999999995"/>
    <n v="0.54100000000000004"/>
    <n v="12555.22"/>
    <n v="3"/>
    <x v="3"/>
    <x v="2"/>
    <x v="0"/>
  </r>
  <r>
    <x v="2546"/>
    <x v="3"/>
    <n v="289"/>
    <n v="0.69"/>
    <n v="0.71299999999999997"/>
    <n v="0.57499999999999996"/>
    <n v="23066.12"/>
    <n v="13"/>
    <x v="2"/>
    <x v="2"/>
    <x v="0"/>
  </r>
  <r>
    <x v="2547"/>
    <x v="14"/>
    <n v="553"/>
    <n v="0.64900000000000002"/>
    <n v="0.63200000000000001"/>
    <n v="0.53700000000000003"/>
    <n v="20179.349999999999"/>
    <n v="13"/>
    <x v="2"/>
    <x v="2"/>
    <x v="0"/>
  </r>
  <r>
    <x v="2548"/>
    <x v="7"/>
    <n v="911"/>
    <n v="0.61"/>
    <n v="0.60799999999999998"/>
    <n v="0.48699999999999999"/>
    <n v="12076.64"/>
    <n v="2"/>
    <x v="3"/>
    <x v="2"/>
    <x v="0"/>
  </r>
  <r>
    <x v="2549"/>
    <x v="23"/>
    <n v="591"/>
    <n v="0.64300000000000002"/>
    <n v="0.65400000000000003"/>
    <n v="0.53400000000000003"/>
    <n v="14410.14"/>
    <n v="3"/>
    <x v="4"/>
    <x v="2"/>
    <x v="0"/>
  </r>
  <r>
    <x v="2550"/>
    <x v="3"/>
    <n v="184"/>
    <n v="0.746"/>
    <n v="0.75700000000000001"/>
    <n v="0.65400000000000003"/>
    <n v="48616.83"/>
    <n v="2"/>
    <x v="2"/>
    <x v="1"/>
    <x v="0"/>
  </r>
  <r>
    <x v="2551"/>
    <x v="7"/>
    <n v="751"/>
    <n v="0.58399999999999996"/>
    <n v="0.55400000000000005"/>
    <n v="0.49"/>
    <n v="12819.19"/>
    <n v="9"/>
    <x v="3"/>
    <x v="2"/>
    <x v="1"/>
  </r>
  <r>
    <x v="2552"/>
    <x v="15"/>
    <n v="243"/>
    <n v="0.67500000000000004"/>
    <n v="0.68600000000000005"/>
    <n v="0.54900000000000004"/>
    <n v="16515.54"/>
    <n v="10"/>
    <x v="0"/>
    <x v="2"/>
    <x v="0"/>
  </r>
  <r>
    <x v="2553"/>
    <x v="14"/>
    <n v="86"/>
    <n v="0.7"/>
    <n v="0.72799999999999998"/>
    <n v="0.58799999999999997"/>
    <n v="38086.769999999997"/>
    <n v="6"/>
    <x v="2"/>
    <x v="1"/>
    <x v="0"/>
  </r>
  <r>
    <x v="2554"/>
    <x v="3"/>
    <n v="78"/>
    <n v="0.72499999999999998"/>
    <n v="0.70799999999999996"/>
    <n v="0.623"/>
    <n v="60342.82"/>
    <n v="2"/>
    <x v="2"/>
    <x v="1"/>
    <x v="0"/>
  </r>
  <r>
    <x v="2555"/>
    <x v="6"/>
    <n v="273"/>
    <n v="0.7"/>
    <n v="0.70199999999999996"/>
    <n v="0.60099999999999998"/>
    <n v="26852.36"/>
    <n v="6"/>
    <x v="2"/>
    <x v="1"/>
    <x v="0"/>
  </r>
  <r>
    <x v="2556"/>
    <x v="3"/>
    <n v="253"/>
    <n v="0.68500000000000005"/>
    <n v="0.69799999999999995"/>
    <n v="0.55300000000000005"/>
    <n v="27160.9"/>
    <n v="8"/>
    <x v="2"/>
    <x v="2"/>
    <x v="0"/>
  </r>
  <r>
    <x v="2557"/>
    <x v="8"/>
    <n v="274"/>
    <n v="0.69799999999999995"/>
    <n v="0.69199999999999995"/>
    <n v="0.60199999999999998"/>
    <n v="24329.52"/>
    <n v="6"/>
    <x v="1"/>
    <x v="2"/>
    <x v="0"/>
  </r>
  <r>
    <x v="2558"/>
    <x v="3"/>
    <n v="69"/>
    <n v="0.68400000000000005"/>
    <n v="0.66400000000000003"/>
    <n v="0.57999999999999996"/>
    <n v="49335.44"/>
    <n v="0"/>
    <x v="2"/>
    <x v="2"/>
    <x v="0"/>
  </r>
  <r>
    <x v="2559"/>
    <x v="19"/>
    <n v="523"/>
    <n v="0.54100000000000004"/>
    <n v="0.52900000000000003"/>
    <n v="0.42099999999999999"/>
    <n v="11758.83"/>
    <n v="27"/>
    <x v="3"/>
    <x v="3"/>
    <x v="1"/>
  </r>
  <r>
    <x v="2560"/>
    <x v="0"/>
    <n v="411"/>
    <n v="0.74"/>
    <n v="0.72"/>
    <n v="0.67400000000000004"/>
    <n v="25206.39"/>
    <n v="12"/>
    <x v="0"/>
    <x v="1"/>
    <x v="0"/>
  </r>
  <r>
    <x v="2561"/>
    <x v="4"/>
    <n v="703"/>
    <n v="0.56999999999999995"/>
    <n v="0.56200000000000006"/>
    <n v="0.41499999999999998"/>
    <n v="7353.15"/>
    <n v="28"/>
    <x v="0"/>
    <x v="2"/>
    <x v="1"/>
  </r>
  <r>
    <x v="2562"/>
    <x v="15"/>
    <n v="469"/>
    <n v="0.72599999999999998"/>
    <n v="0.73299999999999998"/>
    <n v="0.625"/>
    <n v="18648.46"/>
    <n v="3"/>
    <x v="0"/>
    <x v="1"/>
    <x v="0"/>
  </r>
  <r>
    <x v="2563"/>
    <x v="3"/>
    <n v="148"/>
    <n v="0.74"/>
    <n v="0.747"/>
    <n v="0.64400000000000002"/>
    <n v="37195.29"/>
    <n v="4"/>
    <x v="2"/>
    <x v="1"/>
    <x v="0"/>
  </r>
  <r>
    <x v="2564"/>
    <x v="21"/>
    <n v="722"/>
    <n v="0.56100000000000005"/>
    <n v="0.56299999999999994"/>
    <n v="0.41699999999999998"/>
    <n v="9822.93"/>
    <n v="19"/>
    <x v="3"/>
    <x v="2"/>
    <x v="1"/>
  </r>
  <r>
    <x v="2565"/>
    <x v="4"/>
    <n v="380"/>
    <n v="0.68"/>
    <n v="0.67200000000000004"/>
    <n v="0.55400000000000005"/>
    <n v="17817.689999999999"/>
    <n v="3"/>
    <x v="0"/>
    <x v="2"/>
    <x v="0"/>
  </r>
  <r>
    <x v="2566"/>
    <x v="3"/>
    <n v="214"/>
    <n v="0.71"/>
    <n v="0.73399999999999999"/>
    <n v="0.56699999999999995"/>
    <n v="19827.75"/>
    <n v="6"/>
    <x v="2"/>
    <x v="1"/>
    <x v="0"/>
  </r>
  <r>
    <x v="2567"/>
    <x v="4"/>
    <n v="377"/>
    <n v="0.67400000000000004"/>
    <n v="0.68600000000000005"/>
    <n v="0.52700000000000002"/>
    <n v="15994.61"/>
    <n v="8"/>
    <x v="0"/>
    <x v="2"/>
    <x v="0"/>
  </r>
  <r>
    <x v="2568"/>
    <x v="12"/>
    <n v="526"/>
    <n v="0.61299999999999999"/>
    <n v="0.63200000000000001"/>
    <n v="0.45100000000000001"/>
    <n v="15414.13"/>
    <n v="13"/>
    <x v="4"/>
    <x v="2"/>
    <x v="0"/>
  </r>
  <r>
    <x v="2569"/>
    <x v="17"/>
    <n v="570"/>
    <n v="0.56799999999999995"/>
    <n v="0.55500000000000005"/>
    <n v="0.43"/>
    <n v="10784.91"/>
    <n v="8"/>
    <x v="3"/>
    <x v="2"/>
    <x v="1"/>
  </r>
  <r>
    <x v="2570"/>
    <x v="7"/>
    <n v="350"/>
    <n v="0.58599999999999997"/>
    <n v="0.54800000000000004"/>
    <n v="0.48"/>
    <n v="9471.91"/>
    <n v="3"/>
    <x v="3"/>
    <x v="2"/>
    <x v="1"/>
  </r>
  <r>
    <x v="2571"/>
    <x v="10"/>
    <n v="207"/>
    <n v="0.69299999999999995"/>
    <n v="0.76900000000000002"/>
    <n v="0.503"/>
    <n v="32934.5"/>
    <n v="2"/>
    <x v="1"/>
    <x v="2"/>
    <x v="0"/>
  </r>
  <r>
    <x v="2572"/>
    <x v="26"/>
    <n v="508"/>
    <n v="0.60399999999999998"/>
    <n v="0.58399999999999996"/>
    <n v="0.46600000000000003"/>
    <n v="16119.75"/>
    <n v="8"/>
    <x v="4"/>
    <x v="2"/>
    <x v="0"/>
  </r>
  <r>
    <x v="2573"/>
    <x v="3"/>
    <n v="45"/>
    <n v="0.624"/>
    <n v="0.68100000000000005"/>
    <n v="0.439"/>
    <n v="19464.150000000001"/>
    <n v="13"/>
    <x v="2"/>
    <x v="2"/>
    <x v="0"/>
  </r>
  <r>
    <x v="2574"/>
    <x v="15"/>
    <n v="206"/>
    <n v="0.68200000000000005"/>
    <n v="0.67900000000000005"/>
    <n v="0.57499999999999996"/>
    <n v="25862.16"/>
    <n v="9"/>
    <x v="0"/>
    <x v="2"/>
    <x v="0"/>
  </r>
  <r>
    <x v="2575"/>
    <x v="4"/>
    <n v="326"/>
    <n v="0.68700000000000006"/>
    <n v="0.70099999999999996"/>
    <n v="0.52900000000000003"/>
    <n v="15660.15"/>
    <n v="11"/>
    <x v="0"/>
    <x v="2"/>
    <x v="0"/>
  </r>
  <r>
    <x v="2576"/>
    <x v="25"/>
    <n v="209"/>
    <n v="0.61899999999999999"/>
    <n v="0.58099999999999996"/>
    <n v="0.50900000000000001"/>
    <n v="13700.76"/>
    <n v="0"/>
    <x v="4"/>
    <x v="2"/>
    <x v="0"/>
  </r>
  <r>
    <x v="2577"/>
    <x v="14"/>
    <n v="168"/>
    <n v="0.73799999999999999"/>
    <n v="0.73399999999999999"/>
    <n v="0.67900000000000005"/>
    <n v="32050.02"/>
    <n v="3"/>
    <x v="2"/>
    <x v="1"/>
    <x v="0"/>
  </r>
  <r>
    <x v="2578"/>
    <x v="3"/>
    <n v="193"/>
    <n v="0.59"/>
    <n v="0.63300000000000001"/>
    <n v="0.39"/>
    <n v="14798.63"/>
    <n v="1"/>
    <x v="2"/>
    <x v="2"/>
    <x v="1"/>
  </r>
  <r>
    <x v="2579"/>
    <x v="5"/>
    <n v="1097"/>
    <n v="0.64"/>
    <n v="0.63600000000000001"/>
    <n v="0.52"/>
    <n v="8039.36"/>
    <n v="14"/>
    <x v="3"/>
    <x v="2"/>
    <x v="0"/>
  </r>
  <r>
    <x v="2580"/>
    <x v="5"/>
    <n v="1184"/>
    <n v="0.57999999999999996"/>
    <n v="0.54300000000000004"/>
    <n v="0.45400000000000001"/>
    <n v="7009.77"/>
    <n v="11"/>
    <x v="3"/>
    <x v="2"/>
    <x v="1"/>
  </r>
  <r>
    <x v="2581"/>
    <x v="5"/>
    <n v="936"/>
    <n v="0.65300000000000002"/>
    <n v="0.627"/>
    <n v="0.54800000000000004"/>
    <n v="8805.83"/>
    <n v="6"/>
    <x v="3"/>
    <x v="2"/>
    <x v="0"/>
  </r>
  <r>
    <x v="2582"/>
    <x v="3"/>
    <n v="340"/>
    <n v="0.71799999999999997"/>
    <n v="0.72199999999999998"/>
    <n v="0.60599999999999998"/>
    <n v="20549.25"/>
    <n v="6"/>
    <x v="2"/>
    <x v="1"/>
    <x v="0"/>
  </r>
  <r>
    <x v="2583"/>
    <x v="17"/>
    <n v="785"/>
    <n v="0.59099999999999997"/>
    <n v="0.55600000000000005"/>
    <n v="0.47699999999999998"/>
    <n v="12068.24"/>
    <n v="24"/>
    <x v="3"/>
    <x v="2"/>
    <x v="1"/>
  </r>
  <r>
    <x v="2584"/>
    <x v="3"/>
    <n v="669"/>
    <n v="0.69799999999999995"/>
    <n v="0.7"/>
    <n v="0.58299999999999996"/>
    <n v="15646.31"/>
    <n v="8"/>
    <x v="2"/>
    <x v="2"/>
    <x v="0"/>
  </r>
  <r>
    <x v="2585"/>
    <x v="3"/>
    <n v="249"/>
    <n v="0.65500000000000003"/>
    <n v="0.68600000000000005"/>
    <n v="0.53400000000000003"/>
    <n v="30185.78"/>
    <n v="7"/>
    <x v="2"/>
    <x v="2"/>
    <x v="0"/>
  </r>
  <r>
    <x v="2586"/>
    <x v="14"/>
    <n v="249"/>
    <n v="0.77500000000000002"/>
    <n v="0.76"/>
    <n v="0.69599999999999995"/>
    <n v="31113.68"/>
    <n v="11"/>
    <x v="2"/>
    <x v="1"/>
    <x v="0"/>
  </r>
  <r>
    <x v="2587"/>
    <x v="15"/>
    <n v="248"/>
    <n v="0.69599999999999995"/>
    <n v="0.66800000000000004"/>
    <n v="0.61199999999999999"/>
    <n v="17775.240000000002"/>
    <n v="8"/>
    <x v="0"/>
    <x v="2"/>
    <x v="0"/>
  </r>
  <r>
    <x v="2588"/>
    <x v="6"/>
    <n v="130"/>
    <n v="0.76"/>
    <n v="0.77800000000000002"/>
    <n v="0.68600000000000005"/>
    <n v="50824.57"/>
    <n v="3"/>
    <x v="2"/>
    <x v="1"/>
    <x v="0"/>
  </r>
  <r>
    <x v="2589"/>
    <x v="7"/>
    <n v="1023"/>
    <n v="0.58599999999999997"/>
    <n v="0.57099999999999995"/>
    <n v="0.47199999999999998"/>
    <n v="8003.47"/>
    <n v="47"/>
    <x v="3"/>
    <x v="2"/>
    <x v="1"/>
  </r>
  <r>
    <x v="2590"/>
    <x v="14"/>
    <n v="167"/>
    <n v="0.74299999999999999"/>
    <n v="0.74099999999999999"/>
    <n v="0.64700000000000002"/>
    <n v="26112.59"/>
    <n v="11"/>
    <x v="2"/>
    <x v="1"/>
    <x v="0"/>
  </r>
  <r>
    <x v="2591"/>
    <x v="5"/>
    <n v="1046"/>
    <n v="0.59"/>
    <n v="0.58099999999999996"/>
    <n v="0.47"/>
    <n v="9024.69"/>
    <n v="18"/>
    <x v="3"/>
    <x v="2"/>
    <x v="1"/>
  </r>
  <r>
    <x v="2592"/>
    <x v="13"/>
    <n v="545"/>
    <n v="0.67500000000000004"/>
    <n v="0.67700000000000005"/>
    <n v="0.54900000000000004"/>
    <n v="21922.81"/>
    <n v="6"/>
    <x v="1"/>
    <x v="2"/>
    <x v="0"/>
  </r>
  <r>
    <x v="2593"/>
    <x v="12"/>
    <n v="652"/>
    <n v="0.52600000000000002"/>
    <n v="0.54"/>
    <n v="0.35299999999999998"/>
    <n v="8703.91"/>
    <n v="0"/>
    <x v="4"/>
    <x v="3"/>
    <x v="1"/>
  </r>
  <r>
    <x v="2594"/>
    <x v="14"/>
    <n v="198"/>
    <n v="0.77"/>
    <n v="0.747"/>
    <n v="0.69799999999999995"/>
    <n v="34909.53"/>
    <n v="6"/>
    <x v="2"/>
    <x v="1"/>
    <x v="0"/>
  </r>
  <r>
    <x v="836"/>
    <x v="15"/>
    <n v="599"/>
    <n v="0.67900000000000005"/>
    <n v="0.65100000000000002"/>
    <n v="0.59"/>
    <n v="14288.79"/>
    <n v="19"/>
    <x v="0"/>
    <x v="2"/>
    <x v="0"/>
  </r>
  <r>
    <x v="2595"/>
    <x v="14"/>
    <n v="271"/>
    <n v="0.7"/>
    <n v="0.7"/>
    <n v="0.622"/>
    <n v="28897.39"/>
    <n v="5"/>
    <x v="2"/>
    <x v="1"/>
    <x v="0"/>
  </r>
  <r>
    <x v="2596"/>
    <x v="7"/>
    <n v="684"/>
    <n v="0.56000000000000005"/>
    <n v="0.55900000000000005"/>
    <n v="0.40600000000000003"/>
    <n v="9874.8700000000008"/>
    <n v="3"/>
    <x v="3"/>
    <x v="2"/>
    <x v="1"/>
  </r>
  <r>
    <x v="2597"/>
    <x v="3"/>
    <n v="81"/>
    <n v="0.72799999999999998"/>
    <n v="0.72"/>
    <n v="0.627"/>
    <n v="33333.800000000003"/>
    <n v="16"/>
    <x v="2"/>
    <x v="1"/>
    <x v="0"/>
  </r>
  <r>
    <x v="2598"/>
    <x v="20"/>
    <n v="690"/>
    <n v="0.66200000000000003"/>
    <n v="0.63300000000000001"/>
    <n v="0.57099999999999995"/>
    <n v="16415.52"/>
    <n v="6"/>
    <x v="4"/>
    <x v="2"/>
    <x v="0"/>
  </r>
  <r>
    <x v="2599"/>
    <x v="12"/>
    <n v="512"/>
    <n v="0.56000000000000005"/>
    <n v="0.53600000000000003"/>
    <n v="0.42699999999999999"/>
    <n v="6921.29"/>
    <n v="47"/>
    <x v="4"/>
    <x v="2"/>
    <x v="1"/>
  </r>
  <r>
    <x v="2600"/>
    <x v="3"/>
    <n v="70"/>
    <n v="0.72799999999999998"/>
    <n v="0.751"/>
    <n v="0.61799999999999999"/>
    <n v="33982.44"/>
    <n v="8"/>
    <x v="2"/>
    <x v="1"/>
    <x v="0"/>
  </r>
  <r>
    <x v="2601"/>
    <x v="12"/>
    <n v="821"/>
    <n v="0.60899999999999999"/>
    <n v="0.56999999999999995"/>
    <n v="0.52100000000000002"/>
    <n v="7949.56"/>
    <n v="39"/>
    <x v="4"/>
    <x v="2"/>
    <x v="0"/>
  </r>
  <r>
    <x v="2602"/>
    <x v="0"/>
    <n v="421"/>
    <n v="0.7"/>
    <n v="0.66400000000000003"/>
    <n v="0.63700000000000001"/>
    <n v="23400.79"/>
    <n v="7"/>
    <x v="0"/>
    <x v="1"/>
    <x v="0"/>
  </r>
  <r>
    <x v="2603"/>
    <x v="3"/>
    <n v="170"/>
    <n v="0.77"/>
    <n v="0.80500000000000005"/>
    <n v="0.66800000000000004"/>
    <n v="49985.39"/>
    <n v="1"/>
    <x v="2"/>
    <x v="1"/>
    <x v="0"/>
  </r>
  <r>
    <x v="2604"/>
    <x v="3"/>
    <n v="163"/>
    <n v="0.68"/>
    <n v="0.71599999999999997"/>
    <n v="0.51"/>
    <n v="34034.92"/>
    <n v="19"/>
    <x v="2"/>
    <x v="2"/>
    <x v="0"/>
  </r>
  <r>
    <x v="2605"/>
    <x v="18"/>
    <n v="825"/>
    <n v="0.57999999999999996"/>
    <n v="0.57199999999999995"/>
    <n v="0.442"/>
    <n v="10912.06"/>
    <n v="10"/>
    <x v="3"/>
    <x v="2"/>
    <x v="1"/>
  </r>
  <r>
    <x v="2606"/>
    <x v="26"/>
    <n v="769"/>
    <n v="0.59899999999999998"/>
    <n v="0.621"/>
    <n v="0.44800000000000001"/>
    <n v="12047.45"/>
    <n v="18"/>
    <x v="4"/>
    <x v="2"/>
    <x v="1"/>
  </r>
  <r>
    <x v="2607"/>
    <x v="5"/>
    <n v="369"/>
    <n v="0.61"/>
    <n v="0.53600000000000003"/>
    <n v="0.55300000000000005"/>
    <n v="14721.17"/>
    <n v="20"/>
    <x v="3"/>
    <x v="2"/>
    <x v="0"/>
  </r>
  <r>
    <x v="2608"/>
    <x v="4"/>
    <n v="340"/>
    <n v="0.69499999999999995"/>
    <n v="0.70499999999999996"/>
    <n v="0.56299999999999994"/>
    <n v="30866.53"/>
    <n v="3"/>
    <x v="0"/>
    <x v="2"/>
    <x v="0"/>
  </r>
  <r>
    <x v="2609"/>
    <x v="13"/>
    <n v="229"/>
    <n v="0.67"/>
    <n v="0.67600000000000005"/>
    <n v="0.53800000000000003"/>
    <n v="24011.279999999999"/>
    <n v="2"/>
    <x v="1"/>
    <x v="2"/>
    <x v="0"/>
  </r>
  <r>
    <x v="2610"/>
    <x v="9"/>
    <n v="300"/>
    <n v="0.60099999999999998"/>
    <n v="0.52500000000000002"/>
    <n v="0.53400000000000003"/>
    <n v="13216.04"/>
    <n v="18"/>
    <x v="3"/>
    <x v="2"/>
    <x v="0"/>
  </r>
  <r>
    <x v="2611"/>
    <x v="15"/>
    <n v="598"/>
    <n v="0.66700000000000004"/>
    <n v="0.64800000000000002"/>
    <n v="0.56200000000000006"/>
    <n v="9047.41"/>
    <n v="13"/>
    <x v="0"/>
    <x v="2"/>
    <x v="0"/>
  </r>
  <r>
    <x v="836"/>
    <x v="6"/>
    <n v="112"/>
    <n v="0.72"/>
    <n v="0.68700000000000006"/>
    <n v="0.67300000000000004"/>
    <n v="47793.42"/>
    <n v="3"/>
    <x v="2"/>
    <x v="1"/>
    <x v="0"/>
  </r>
  <r>
    <x v="2612"/>
    <x v="10"/>
    <n v="290"/>
    <n v="0.69"/>
    <n v="0.68300000000000005"/>
    <n v="0.59099999999999997"/>
    <n v="34726.83"/>
    <n v="4"/>
    <x v="1"/>
    <x v="2"/>
    <x v="0"/>
  </r>
  <r>
    <x v="2613"/>
    <x v="4"/>
    <n v="480"/>
    <n v="0.69"/>
    <n v="0.73599999999999999"/>
    <n v="0.52500000000000002"/>
    <n v="17039.509999999998"/>
    <n v="6"/>
    <x v="0"/>
    <x v="2"/>
    <x v="0"/>
  </r>
  <r>
    <x v="2614"/>
    <x v="3"/>
    <n v="151"/>
    <n v="0.77700000000000002"/>
    <n v="0.78500000000000003"/>
    <n v="0.71"/>
    <n v="41068.959999999999"/>
    <n v="12"/>
    <x v="2"/>
    <x v="1"/>
    <x v="0"/>
  </r>
  <r>
    <x v="2615"/>
    <x v="21"/>
    <n v="717"/>
    <n v="0.58799999999999997"/>
    <n v="0.58099999999999996"/>
    <n v="0.442"/>
    <n v="9730.56"/>
    <n v="5"/>
    <x v="3"/>
    <x v="2"/>
    <x v="1"/>
  </r>
  <r>
    <x v="1555"/>
    <x v="3"/>
    <n v="142"/>
    <n v="0.71"/>
    <n v="0.71099999999999997"/>
    <n v="0.56799999999999995"/>
    <n v="38442.959999999999"/>
    <n v="9"/>
    <x v="2"/>
    <x v="1"/>
    <x v="0"/>
  </r>
  <r>
    <x v="2616"/>
    <x v="7"/>
    <n v="548"/>
    <n v="0.60099999999999998"/>
    <n v="0.61799999999999999"/>
    <n v="0.46700000000000003"/>
    <n v="9164.48"/>
    <n v="36"/>
    <x v="3"/>
    <x v="2"/>
    <x v="0"/>
  </r>
  <r>
    <x v="2617"/>
    <x v="12"/>
    <n v="836"/>
    <n v="0.56999999999999995"/>
    <n v="0.53400000000000003"/>
    <n v="0.45400000000000001"/>
    <n v="7315.95"/>
    <n v="28"/>
    <x v="4"/>
    <x v="2"/>
    <x v="1"/>
  </r>
  <r>
    <x v="2618"/>
    <x v="14"/>
    <n v="269"/>
    <n v="0.64"/>
    <n v="0.64800000000000002"/>
    <n v="0.52800000000000002"/>
    <n v="28969.61"/>
    <n v="2"/>
    <x v="2"/>
    <x v="2"/>
    <x v="0"/>
  </r>
  <r>
    <x v="2619"/>
    <x v="3"/>
    <n v="145"/>
    <n v="0.76"/>
    <n v="0.753"/>
    <n v="0.69099999999999995"/>
    <n v="37138.53"/>
    <n v="9"/>
    <x v="2"/>
    <x v="1"/>
    <x v="0"/>
  </r>
  <r>
    <x v="2620"/>
    <x v="21"/>
    <n v="320"/>
    <n v="0.53900000000000003"/>
    <n v="0.52700000000000002"/>
    <n v="0.38100000000000001"/>
    <n v="10476.780000000001"/>
    <n v="1"/>
    <x v="3"/>
    <x v="3"/>
    <x v="1"/>
  </r>
  <r>
    <x v="2621"/>
    <x v="4"/>
    <n v="632"/>
    <n v="0.66500000000000004"/>
    <n v="0.67500000000000004"/>
    <n v="0.52200000000000002"/>
    <n v="15317.5"/>
    <n v="11"/>
    <x v="0"/>
    <x v="2"/>
    <x v="0"/>
  </r>
  <r>
    <x v="2622"/>
    <x v="13"/>
    <n v="217"/>
    <n v="0.71099999999999997"/>
    <n v="0.68899999999999995"/>
    <n v="0.626"/>
    <n v="34662.25"/>
    <n v="4"/>
    <x v="1"/>
    <x v="1"/>
    <x v="0"/>
  </r>
  <r>
    <x v="2623"/>
    <x v="10"/>
    <n v="246"/>
    <n v="0.67"/>
    <n v="0.68400000000000005"/>
    <n v="0.51800000000000002"/>
    <n v="26788.69"/>
    <n v="3"/>
    <x v="1"/>
    <x v="2"/>
    <x v="0"/>
  </r>
  <r>
    <x v="2624"/>
    <x v="7"/>
    <n v="295"/>
    <n v="0.61399999999999999"/>
    <n v="0.64100000000000001"/>
    <n v="0.46700000000000003"/>
    <n v="23738.97"/>
    <n v="1"/>
    <x v="3"/>
    <x v="2"/>
    <x v="0"/>
  </r>
  <r>
    <x v="2625"/>
    <x v="16"/>
    <n v="995"/>
    <n v="0.60599999999999998"/>
    <n v="0.57399999999999995"/>
    <n v="0.51800000000000002"/>
    <n v="8854.3700000000008"/>
    <n v="5"/>
    <x v="3"/>
    <x v="2"/>
    <x v="0"/>
  </r>
  <r>
    <x v="2626"/>
    <x v="12"/>
    <n v="872"/>
    <n v="0.50900000000000001"/>
    <n v="0.51"/>
    <n v="0.33300000000000002"/>
    <n v="6445.26"/>
    <n v="0"/>
    <x v="4"/>
    <x v="3"/>
    <x v="1"/>
  </r>
  <r>
    <x v="2627"/>
    <x v="12"/>
    <n v="987"/>
    <n v="0.56200000000000006"/>
    <n v="0.55800000000000005"/>
    <n v="0.41199999999999998"/>
    <n v="6948.87"/>
    <n v="0"/>
    <x v="4"/>
    <x v="2"/>
    <x v="1"/>
  </r>
  <r>
    <x v="2628"/>
    <x v="23"/>
    <n v="644"/>
    <n v="0.61099999999999999"/>
    <n v="0.61599999999999999"/>
    <n v="0.49299999999999999"/>
    <n v="12102.82"/>
    <n v="10"/>
    <x v="4"/>
    <x v="2"/>
    <x v="0"/>
  </r>
  <r>
    <x v="2629"/>
    <x v="4"/>
    <n v="964"/>
    <n v="0.64200000000000002"/>
    <n v="0.624"/>
    <n v="0.53"/>
    <n v="10567.85"/>
    <n v="18"/>
    <x v="0"/>
    <x v="2"/>
    <x v="0"/>
  </r>
  <r>
    <x v="2630"/>
    <x v="15"/>
    <n v="322"/>
    <n v="0.67"/>
    <n v="0.68500000000000005"/>
    <n v="0.54100000000000004"/>
    <n v="15993.99"/>
    <n v="1"/>
    <x v="0"/>
    <x v="2"/>
    <x v="0"/>
  </r>
  <r>
    <x v="2631"/>
    <x v="6"/>
    <n v="346"/>
    <n v="0.71"/>
    <n v="0.69799999999999995"/>
    <n v="0.623"/>
    <n v="22224.25"/>
    <n v="2"/>
    <x v="2"/>
    <x v="1"/>
    <x v="0"/>
  </r>
  <r>
    <x v="2632"/>
    <x v="15"/>
    <n v="140"/>
    <n v="0.68400000000000005"/>
    <n v="0.69599999999999995"/>
    <n v="0.56799999999999995"/>
    <n v="18192.73"/>
    <n v="7"/>
    <x v="0"/>
    <x v="2"/>
    <x v="0"/>
  </r>
  <r>
    <x v="2633"/>
    <x v="13"/>
    <n v="301"/>
    <n v="0.67"/>
    <n v="0.67200000000000004"/>
    <n v="0.56200000000000006"/>
    <n v="26382.55"/>
    <n v="8"/>
    <x v="1"/>
    <x v="2"/>
    <x v="0"/>
  </r>
  <r>
    <x v="2634"/>
    <x v="3"/>
    <n v="87"/>
    <n v="0.76"/>
    <n v="0.79100000000000004"/>
    <n v="0.66400000000000003"/>
    <n v="46318.73"/>
    <n v="3"/>
    <x v="2"/>
    <x v="1"/>
    <x v="0"/>
  </r>
  <r>
    <x v="2635"/>
    <x v="21"/>
    <n v="603"/>
    <n v="0.621"/>
    <n v="0.625"/>
    <n v="0.48399999999999999"/>
    <n v="11306.59"/>
    <n v="3"/>
    <x v="3"/>
    <x v="2"/>
    <x v="0"/>
  </r>
  <r>
    <x v="2636"/>
    <x v="14"/>
    <n v="208"/>
    <n v="0.75700000000000001"/>
    <n v="0.72599999999999998"/>
    <n v="0.68100000000000005"/>
    <n v="17933.79"/>
    <n v="11"/>
    <x v="2"/>
    <x v="1"/>
    <x v="0"/>
  </r>
  <r>
    <x v="2637"/>
    <x v="3"/>
    <n v="90"/>
    <n v="0.74"/>
    <n v="0.76600000000000001"/>
    <n v="0.59299999999999997"/>
    <n v="41791.910000000003"/>
    <n v="6"/>
    <x v="2"/>
    <x v="1"/>
    <x v="0"/>
  </r>
  <r>
    <x v="2638"/>
    <x v="0"/>
    <n v="430"/>
    <n v="0.7"/>
    <n v="0.70699999999999996"/>
    <n v="0.58499999999999996"/>
    <n v="15749.4"/>
    <n v="17"/>
    <x v="0"/>
    <x v="1"/>
    <x v="0"/>
  </r>
  <r>
    <x v="2639"/>
    <x v="3"/>
    <n v="126"/>
    <n v="0.72599999999999998"/>
    <n v="0.73399999999999999"/>
    <n v="0.628"/>
    <n v="34722.449999999997"/>
    <n v="5"/>
    <x v="2"/>
    <x v="1"/>
    <x v="0"/>
  </r>
  <r>
    <x v="2307"/>
    <x v="5"/>
    <n v="545"/>
    <n v="0.56999999999999995"/>
    <n v="0.56499999999999995"/>
    <n v="0.42599999999999999"/>
    <n v="8937.2900000000009"/>
    <n v="1"/>
    <x v="3"/>
    <x v="2"/>
    <x v="1"/>
  </r>
  <r>
    <x v="2640"/>
    <x v="15"/>
    <n v="130"/>
    <n v="0.626"/>
    <n v="0.64600000000000002"/>
    <n v="0.47699999999999998"/>
    <n v="15562.7"/>
    <n v="13"/>
    <x v="0"/>
    <x v="2"/>
    <x v="0"/>
  </r>
  <r>
    <x v="2641"/>
    <x v="23"/>
    <n v="292"/>
    <n v="0.59799999999999998"/>
    <n v="0.64400000000000002"/>
    <n v="0.42699999999999999"/>
    <n v="15858.71"/>
    <n v="5"/>
    <x v="4"/>
    <x v="2"/>
    <x v="1"/>
  </r>
  <r>
    <x v="2642"/>
    <x v="3"/>
    <n v="156"/>
    <n v="0.747"/>
    <n v="0.748"/>
    <n v="0.68200000000000005"/>
    <n v="33423.089999999997"/>
    <n v="1"/>
    <x v="2"/>
    <x v="1"/>
    <x v="0"/>
  </r>
  <r>
    <x v="2643"/>
    <x v="6"/>
    <n v="129"/>
    <n v="0.74"/>
    <n v="0.70799999999999996"/>
    <n v="0.68"/>
    <n v="36746.26"/>
    <n v="7"/>
    <x v="2"/>
    <x v="1"/>
    <x v="0"/>
  </r>
  <r>
    <x v="2644"/>
    <x v="4"/>
    <n v="593"/>
    <n v="0.68"/>
    <n v="0.69399999999999995"/>
    <n v="0.54300000000000004"/>
    <n v="10330"/>
    <n v="16"/>
    <x v="0"/>
    <x v="2"/>
    <x v="0"/>
  </r>
  <r>
    <x v="2645"/>
    <x v="5"/>
    <n v="849"/>
    <n v="0.54100000000000004"/>
    <n v="0.54300000000000004"/>
    <n v="0.40300000000000002"/>
    <n v="8029.51"/>
    <n v="8"/>
    <x v="3"/>
    <x v="3"/>
    <x v="1"/>
  </r>
  <r>
    <x v="2646"/>
    <x v="3"/>
    <n v="124"/>
    <n v="0.73199999999999998"/>
    <n v="0.70199999999999996"/>
    <n v="0.65700000000000003"/>
    <n v="49217.66"/>
    <n v="7"/>
    <x v="2"/>
    <x v="1"/>
    <x v="0"/>
  </r>
  <r>
    <x v="2647"/>
    <x v="14"/>
    <n v="163"/>
    <n v="0.73599999999999999"/>
    <n v="0.749"/>
    <n v="0.63"/>
    <n v="30493.9"/>
    <n v="4"/>
    <x v="2"/>
    <x v="1"/>
    <x v="0"/>
  </r>
  <r>
    <x v="2648"/>
    <x v="6"/>
    <n v="152"/>
    <n v="0.64200000000000002"/>
    <n v="0.61399999999999999"/>
    <n v="0.51700000000000002"/>
    <n v="16492.38"/>
    <n v="15"/>
    <x v="2"/>
    <x v="2"/>
    <x v="0"/>
  </r>
  <r>
    <x v="2649"/>
    <x v="3"/>
    <n v="126"/>
    <n v="0.73799999999999999"/>
    <n v="0.73299999999999998"/>
    <n v="0.64300000000000002"/>
    <n v="33403.019999999997"/>
    <n v="17"/>
    <x v="2"/>
    <x v="1"/>
    <x v="0"/>
  </r>
  <r>
    <x v="2650"/>
    <x v="19"/>
    <n v="979"/>
    <n v="0.56499999999999995"/>
    <n v="0.56799999999999995"/>
    <n v="0.42199999999999999"/>
    <n v="9064.7000000000007"/>
    <n v="4"/>
    <x v="3"/>
    <x v="2"/>
    <x v="1"/>
  </r>
  <r>
    <x v="2651"/>
    <x v="3"/>
    <n v="41"/>
    <n v="0.63100000000000001"/>
    <n v="0.69699999999999995"/>
    <n v="0.45600000000000002"/>
    <n v="18911.580000000002"/>
    <n v="16"/>
    <x v="2"/>
    <x v="2"/>
    <x v="0"/>
  </r>
  <r>
    <x v="2652"/>
    <x v="6"/>
    <n v="218"/>
    <n v="0.66"/>
    <n v="0.64600000000000002"/>
    <n v="0.55800000000000005"/>
    <n v="30397.32"/>
    <n v="0"/>
    <x v="2"/>
    <x v="2"/>
    <x v="0"/>
  </r>
  <r>
    <x v="2653"/>
    <x v="23"/>
    <n v="351"/>
    <n v="0.60899999999999999"/>
    <n v="0.621"/>
    <n v="0.47099999999999997"/>
    <n v="14893.19"/>
    <n v="2"/>
    <x v="4"/>
    <x v="2"/>
    <x v="0"/>
  </r>
  <r>
    <x v="2654"/>
    <x v="13"/>
    <n v="309"/>
    <n v="0.67"/>
    <n v="0.66500000000000004"/>
    <n v="0.57299999999999995"/>
    <n v="25000.799999999999"/>
    <n v="6"/>
    <x v="1"/>
    <x v="2"/>
    <x v="0"/>
  </r>
  <r>
    <x v="2655"/>
    <x v="3"/>
    <n v="248"/>
    <n v="0.69"/>
    <n v="0.69899999999999995"/>
    <n v="0.56499999999999995"/>
    <n v="18330.61"/>
    <n v="5"/>
    <x v="2"/>
    <x v="2"/>
    <x v="0"/>
  </r>
  <r>
    <x v="2656"/>
    <x v="14"/>
    <n v="394"/>
    <n v="0.74199999999999999"/>
    <n v="0.71499999999999997"/>
    <n v="0.67500000000000004"/>
    <n v="19244.689999999999"/>
    <n v="5"/>
    <x v="2"/>
    <x v="1"/>
    <x v="0"/>
  </r>
  <r>
    <x v="2657"/>
    <x v="14"/>
    <n v="159"/>
    <n v="0.754"/>
    <n v="0.76900000000000002"/>
    <n v="0.625"/>
    <n v="26416.48"/>
    <n v="4"/>
    <x v="2"/>
    <x v="1"/>
    <x v="0"/>
  </r>
  <r>
    <x v="2658"/>
    <x v="4"/>
    <n v="445"/>
    <n v="0.7"/>
    <n v="0.67500000000000004"/>
    <n v="0.621"/>
    <n v="15618.5"/>
    <n v="7"/>
    <x v="0"/>
    <x v="1"/>
    <x v="0"/>
  </r>
  <r>
    <x v="2659"/>
    <x v="12"/>
    <n v="301"/>
    <n v="0.60799999999999998"/>
    <n v="0.57099999999999995"/>
    <n v="0.502"/>
    <n v="12651.52"/>
    <n v="12"/>
    <x v="4"/>
    <x v="2"/>
    <x v="0"/>
  </r>
  <r>
    <x v="2660"/>
    <x v="3"/>
    <n v="555"/>
    <n v="0.69599999999999995"/>
    <n v="0.71"/>
    <n v="0.56699999999999995"/>
    <n v="15606.11"/>
    <n v="2"/>
    <x v="2"/>
    <x v="2"/>
    <x v="0"/>
  </r>
  <r>
    <x v="2661"/>
    <x v="3"/>
    <n v="120"/>
    <n v="0.70299999999999996"/>
    <n v="0.70899999999999996"/>
    <n v="0.57199999999999995"/>
    <n v="63805.22"/>
    <n v="7"/>
    <x v="2"/>
    <x v="1"/>
    <x v="0"/>
  </r>
  <r>
    <x v="2662"/>
    <x v="3"/>
    <n v="375"/>
    <n v="0.74"/>
    <n v="0.74"/>
    <n v="0.64900000000000002"/>
    <n v="21822.84"/>
    <n v="6"/>
    <x v="2"/>
    <x v="1"/>
    <x v="0"/>
  </r>
  <r>
    <x v="2663"/>
    <x v="9"/>
    <n v="975"/>
    <n v="0.59"/>
    <n v="0.53600000000000003"/>
    <n v="0.5"/>
    <n v="6118.06"/>
    <n v="6"/>
    <x v="3"/>
    <x v="2"/>
    <x v="1"/>
  </r>
  <r>
    <x v="2664"/>
    <x v="7"/>
    <n v="951"/>
    <n v="0.57999999999999996"/>
    <n v="0.52500000000000002"/>
    <n v="0.47699999999999998"/>
    <n v="6466.1"/>
    <n v="33"/>
    <x v="3"/>
    <x v="2"/>
    <x v="1"/>
  </r>
  <r>
    <x v="2665"/>
    <x v="3"/>
    <n v="98"/>
    <n v="0.68"/>
    <n v="0.66900000000000004"/>
    <n v="0.56899999999999995"/>
    <n v="58588.44"/>
    <n v="0"/>
    <x v="2"/>
    <x v="2"/>
    <x v="0"/>
  </r>
  <r>
    <x v="2666"/>
    <x v="13"/>
    <n v="277"/>
    <n v="0.63900000000000001"/>
    <n v="0.64"/>
    <n v="0.52800000000000002"/>
    <n v="17519.599999999999"/>
    <n v="5"/>
    <x v="1"/>
    <x v="2"/>
    <x v="0"/>
  </r>
  <r>
    <x v="2667"/>
    <x v="6"/>
    <n v="662"/>
    <n v="0.68700000000000006"/>
    <n v="0.66900000000000004"/>
    <n v="0.57399999999999995"/>
    <n v="15409.63"/>
    <n v="7"/>
    <x v="2"/>
    <x v="2"/>
    <x v="0"/>
  </r>
  <r>
    <x v="2668"/>
    <x v="7"/>
    <n v="560"/>
    <n v="0.55700000000000005"/>
    <n v="0.51600000000000001"/>
    <n v="0.43"/>
    <n v="6437.86"/>
    <n v="1"/>
    <x v="3"/>
    <x v="2"/>
    <x v="1"/>
  </r>
  <r>
    <x v="2669"/>
    <x v="22"/>
    <n v="871"/>
    <n v="0.5"/>
    <n v="0.51600000000000001"/>
    <n v="0.33400000000000002"/>
    <n v="7062.74"/>
    <n v="43"/>
    <x v="3"/>
    <x v="3"/>
    <x v="1"/>
  </r>
  <r>
    <x v="2670"/>
    <x v="3"/>
    <n v="189"/>
    <n v="0.63300000000000001"/>
    <n v="0.63"/>
    <n v="0.503"/>
    <n v="22867.14"/>
    <n v="3"/>
    <x v="2"/>
    <x v="2"/>
    <x v="0"/>
  </r>
  <r>
    <x v="2671"/>
    <x v="23"/>
    <n v="415"/>
    <n v="0.64300000000000002"/>
    <n v="0.67300000000000004"/>
    <n v="0.49399999999999999"/>
    <n v="15618.12"/>
    <n v="5"/>
    <x v="4"/>
    <x v="2"/>
    <x v="0"/>
  </r>
  <r>
    <x v="2672"/>
    <x v="3"/>
    <n v="64"/>
    <n v="0.71"/>
    <n v="0.69699999999999995"/>
    <n v="0.58399999999999996"/>
    <n v="70514.69"/>
    <n v="4"/>
    <x v="2"/>
    <x v="1"/>
    <x v="0"/>
  </r>
  <r>
    <x v="2673"/>
    <x v="21"/>
    <n v="529"/>
    <n v="0.58899999999999997"/>
    <n v="0.623"/>
    <n v="0.42799999999999999"/>
    <n v="12622.55"/>
    <n v="11"/>
    <x v="3"/>
    <x v="2"/>
    <x v="1"/>
  </r>
  <r>
    <x v="2674"/>
    <x v="15"/>
    <n v="317"/>
    <n v="0.71099999999999997"/>
    <n v="0.69199999999999995"/>
    <n v="0.62"/>
    <n v="15855.76"/>
    <n v="2"/>
    <x v="0"/>
    <x v="1"/>
    <x v="0"/>
  </r>
  <r>
    <x v="2675"/>
    <x v="3"/>
    <n v="160"/>
    <n v="0.72"/>
    <n v="0.745"/>
    <n v="0.59299999999999997"/>
    <n v="28220.57"/>
    <n v="3"/>
    <x v="2"/>
    <x v="1"/>
    <x v="0"/>
  </r>
  <r>
    <x v="2676"/>
    <x v="10"/>
    <n v="445"/>
    <n v="0.72699999999999998"/>
    <n v="0.69799999999999995"/>
    <n v="0.66700000000000004"/>
    <n v="17329.59"/>
    <n v="8"/>
    <x v="1"/>
    <x v="1"/>
    <x v="0"/>
  </r>
  <r>
    <x v="2677"/>
    <x v="9"/>
    <n v="941"/>
    <n v="0.63600000000000001"/>
    <n v="0.58199999999999996"/>
    <n v="0.55700000000000005"/>
    <n v="8921.9699999999993"/>
    <n v="2"/>
    <x v="3"/>
    <x v="2"/>
    <x v="0"/>
  </r>
  <r>
    <x v="2678"/>
    <x v="3"/>
    <n v="165"/>
    <n v="0.70299999999999996"/>
    <n v="0.67700000000000005"/>
    <n v="0.59299999999999997"/>
    <n v="36444.300000000003"/>
    <n v="11"/>
    <x v="2"/>
    <x v="1"/>
    <x v="0"/>
  </r>
  <r>
    <x v="2679"/>
    <x v="3"/>
    <n v="373"/>
    <n v="0.66"/>
    <n v="0.67500000000000004"/>
    <n v="0.52500000000000002"/>
    <n v="16674.849999999999"/>
    <n v="12"/>
    <x v="2"/>
    <x v="2"/>
    <x v="0"/>
  </r>
  <r>
    <x v="2680"/>
    <x v="23"/>
    <n v="200"/>
    <n v="0.63800000000000001"/>
    <n v="0.64700000000000002"/>
    <n v="0.51800000000000002"/>
    <n v="17577.060000000001"/>
    <n v="2"/>
    <x v="4"/>
    <x v="2"/>
    <x v="0"/>
  </r>
  <r>
    <x v="2681"/>
    <x v="15"/>
    <n v="211"/>
    <n v="0.69"/>
    <n v="0.66900000000000004"/>
    <n v="0.60799999999999998"/>
    <n v="15222.64"/>
    <n v="9"/>
    <x v="0"/>
    <x v="2"/>
    <x v="0"/>
  </r>
  <r>
    <x v="2682"/>
    <x v="26"/>
    <n v="781"/>
    <n v="0.625"/>
    <n v="0.57999999999999996"/>
    <n v="0.54600000000000004"/>
    <n v="10796.46"/>
    <n v="7"/>
    <x v="4"/>
    <x v="2"/>
    <x v="0"/>
  </r>
  <r>
    <x v="2683"/>
    <x v="12"/>
    <n v="1023"/>
    <n v="0.48399999999999999"/>
    <n v="0.50600000000000001"/>
    <n v="0.28999999999999998"/>
    <n v="6755.12"/>
    <n v="0"/>
    <x v="4"/>
    <x v="3"/>
    <x v="1"/>
  </r>
  <r>
    <x v="2684"/>
    <x v="3"/>
    <n v="38"/>
    <n v="0.63100000000000001"/>
    <n v="0.63600000000000001"/>
    <n v="0.47299999999999998"/>
    <n v="51723.72"/>
    <n v="0"/>
    <x v="2"/>
    <x v="2"/>
    <x v="0"/>
  </r>
  <r>
    <x v="2685"/>
    <x v="1"/>
    <n v="294"/>
    <n v="0.68"/>
    <n v="0.66400000000000003"/>
    <n v="0.57499999999999996"/>
    <n v="21096.86"/>
    <n v="3"/>
    <x v="0"/>
    <x v="2"/>
    <x v="0"/>
  </r>
  <r>
    <x v="2686"/>
    <x v="18"/>
    <n v="1413"/>
    <n v="0.56899999999999995"/>
    <n v="0.54"/>
    <n v="0.47199999999999998"/>
    <n v="7528.88"/>
    <n v="2"/>
    <x v="3"/>
    <x v="2"/>
    <x v="1"/>
  </r>
  <r>
    <x v="2687"/>
    <x v="16"/>
    <n v="502"/>
    <n v="0.60099999999999998"/>
    <n v="0.58299999999999996"/>
    <n v="0.49199999999999999"/>
    <n v="10195.64"/>
    <n v="18"/>
    <x v="3"/>
    <x v="2"/>
    <x v="0"/>
  </r>
  <r>
    <x v="2688"/>
    <x v="21"/>
    <n v="424"/>
    <n v="0.60899999999999999"/>
    <n v="0.58799999999999997"/>
    <n v="0.48599999999999999"/>
    <n v="9362.65"/>
    <n v="27"/>
    <x v="3"/>
    <x v="2"/>
    <x v="0"/>
  </r>
  <r>
    <x v="2689"/>
    <x v="5"/>
    <n v="907"/>
    <n v="0.64200000000000002"/>
    <n v="0.61099999999999999"/>
    <n v="0.55300000000000005"/>
    <n v="9107.7999999999993"/>
    <n v="9"/>
    <x v="3"/>
    <x v="2"/>
    <x v="0"/>
  </r>
  <r>
    <x v="2690"/>
    <x v="4"/>
    <n v="362"/>
    <n v="0.65400000000000003"/>
    <n v="0.64600000000000002"/>
    <n v="0.52500000000000002"/>
    <n v="13689.62"/>
    <n v="11"/>
    <x v="0"/>
    <x v="2"/>
    <x v="0"/>
  </r>
  <r>
    <x v="2691"/>
    <x v="10"/>
    <n v="259"/>
    <n v="0.67400000000000004"/>
    <n v="0.68"/>
    <n v="0.55900000000000005"/>
    <n v="33660.44"/>
    <n v="1"/>
    <x v="1"/>
    <x v="2"/>
    <x v="0"/>
  </r>
  <r>
    <x v="2692"/>
    <x v="14"/>
    <n v="175"/>
    <n v="0.69"/>
    <n v="0.65300000000000002"/>
    <n v="0.61699999999999999"/>
    <n v="23571.55"/>
    <n v="3"/>
    <x v="2"/>
    <x v="2"/>
    <x v="0"/>
  </r>
  <r>
    <x v="2693"/>
    <x v="3"/>
    <n v="87"/>
    <n v="0.74"/>
    <n v="0.74199999999999999"/>
    <n v="0.63"/>
    <n v="30141.67"/>
    <n v="10"/>
    <x v="2"/>
    <x v="1"/>
    <x v="0"/>
  </r>
  <r>
    <x v="2694"/>
    <x v="7"/>
    <n v="555"/>
    <n v="0.58899999999999997"/>
    <n v="0.56599999999999995"/>
    <n v="0.46899999999999997"/>
    <n v="11946.19"/>
    <n v="2"/>
    <x v="3"/>
    <x v="2"/>
    <x v="1"/>
  </r>
  <r>
    <x v="2695"/>
    <x v="5"/>
    <n v="1032"/>
    <n v="0.57999999999999996"/>
    <n v="0.57499999999999996"/>
    <n v="0.45400000000000001"/>
    <n v="8249.41"/>
    <n v="2"/>
    <x v="3"/>
    <x v="2"/>
    <x v="1"/>
  </r>
  <r>
    <x v="2696"/>
    <x v="7"/>
    <n v="529"/>
    <n v="0.57999999999999996"/>
    <n v="0.58099999999999996"/>
    <n v="0.44700000000000001"/>
    <n v="8968.86"/>
    <n v="10"/>
    <x v="3"/>
    <x v="2"/>
    <x v="1"/>
  </r>
  <r>
    <x v="2697"/>
    <x v="22"/>
    <n v="948"/>
    <n v="0.54500000000000004"/>
    <n v="0.55000000000000004"/>
    <n v="0.42"/>
    <n v="7428.62"/>
    <n v="52"/>
    <x v="3"/>
    <x v="3"/>
    <x v="1"/>
  </r>
  <r>
    <x v="2698"/>
    <x v="14"/>
    <n v="53"/>
    <n v="0.75"/>
    <n v="0.77200000000000002"/>
    <n v="0.63200000000000001"/>
    <n v="46103.03"/>
    <n v="12"/>
    <x v="2"/>
    <x v="1"/>
    <x v="0"/>
  </r>
  <r>
    <x v="2699"/>
    <x v="3"/>
    <n v="95"/>
    <n v="0.76400000000000001"/>
    <n v="0.78"/>
    <n v="0.67800000000000005"/>
    <n v="33583.910000000003"/>
    <n v="7"/>
    <x v="2"/>
    <x v="1"/>
    <x v="0"/>
  </r>
  <r>
    <x v="800"/>
    <x v="3"/>
    <n v="79"/>
    <n v="0.75800000000000001"/>
    <n v="0.77500000000000002"/>
    <n v="0.67400000000000004"/>
    <n v="52893.71"/>
    <n v="6"/>
    <x v="2"/>
    <x v="1"/>
    <x v="0"/>
  </r>
  <r>
    <x v="2700"/>
    <x v="3"/>
    <n v="61"/>
    <n v="0.74299999999999999"/>
    <n v="0.76400000000000001"/>
    <n v="0.63500000000000001"/>
    <n v="58699.05"/>
    <n v="4"/>
    <x v="2"/>
    <x v="1"/>
    <x v="0"/>
  </r>
  <r>
    <x v="2701"/>
    <x v="18"/>
    <n v="540"/>
    <n v="0.63300000000000001"/>
    <n v="0.68300000000000005"/>
    <n v="0.47399999999999998"/>
    <n v="16837.39"/>
    <n v="0"/>
    <x v="3"/>
    <x v="2"/>
    <x v="0"/>
  </r>
  <r>
    <x v="2702"/>
    <x v="22"/>
    <n v="438"/>
    <n v="0.61899999999999999"/>
    <n v="0.621"/>
    <n v="0.51100000000000001"/>
    <n v="16174.08"/>
    <n v="10"/>
    <x v="3"/>
    <x v="2"/>
    <x v="0"/>
  </r>
  <r>
    <x v="2703"/>
    <x v="3"/>
    <n v="186"/>
    <n v="0.65"/>
    <n v="0.69"/>
    <n v="0.5"/>
    <n v="16048.05"/>
    <n v="9"/>
    <x v="2"/>
    <x v="2"/>
    <x v="0"/>
  </r>
  <r>
    <x v="2704"/>
    <x v="4"/>
    <n v="650"/>
    <n v="0.65900000000000003"/>
    <n v="0.61099999999999999"/>
    <n v="0.57799999999999996"/>
    <n v="8404.6200000000008"/>
    <n v="29"/>
    <x v="0"/>
    <x v="2"/>
    <x v="0"/>
  </r>
  <r>
    <x v="2705"/>
    <x v="1"/>
    <n v="158"/>
    <n v="0.65200000000000002"/>
    <n v="0.63300000000000001"/>
    <n v="0.54800000000000004"/>
    <n v="25346.29"/>
    <n v="2"/>
    <x v="0"/>
    <x v="2"/>
    <x v="0"/>
  </r>
  <r>
    <x v="2706"/>
    <x v="6"/>
    <n v="339"/>
    <n v="0.69499999999999995"/>
    <n v="0.66200000000000003"/>
    <n v="0.629"/>
    <n v="20701.61"/>
    <n v="11"/>
    <x v="2"/>
    <x v="2"/>
    <x v="0"/>
  </r>
  <r>
    <x v="2707"/>
    <x v="3"/>
    <n v="121"/>
    <n v="0.748"/>
    <n v="0.76700000000000002"/>
    <n v="0.65200000000000002"/>
    <n v="29997.01"/>
    <n v="16"/>
    <x v="2"/>
    <x v="1"/>
    <x v="0"/>
  </r>
  <r>
    <x v="2708"/>
    <x v="7"/>
    <n v="488"/>
    <n v="0.61399999999999999"/>
    <n v="0.60199999999999998"/>
    <n v="0.52200000000000002"/>
    <n v="10095.24"/>
    <n v="2"/>
    <x v="3"/>
    <x v="2"/>
    <x v="0"/>
  </r>
  <r>
    <x v="2709"/>
    <x v="19"/>
    <n v="281"/>
    <n v="0.53"/>
    <n v="0.51200000000000001"/>
    <n v="0.40200000000000002"/>
    <n v="8126.09"/>
    <n v="4"/>
    <x v="3"/>
    <x v="3"/>
    <x v="1"/>
  </r>
  <r>
    <x v="2710"/>
    <x v="4"/>
    <n v="801"/>
    <n v="0.73"/>
    <n v="0.70599999999999996"/>
    <n v="0.66100000000000003"/>
    <n v="11129.19"/>
    <n v="9"/>
    <x v="0"/>
    <x v="1"/>
    <x v="0"/>
  </r>
  <r>
    <x v="2214"/>
    <x v="19"/>
    <n v="844"/>
    <n v="0.57299999999999995"/>
    <n v="0.55400000000000005"/>
    <n v="0.45600000000000002"/>
    <n v="10390.77"/>
    <n v="14"/>
    <x v="3"/>
    <x v="2"/>
    <x v="1"/>
  </r>
  <r>
    <x v="2711"/>
    <x v="3"/>
    <n v="176"/>
    <n v="0.66"/>
    <n v="0.66800000000000004"/>
    <n v="0.53200000000000003"/>
    <n v="16626.41"/>
    <n v="3"/>
    <x v="2"/>
    <x v="2"/>
    <x v="0"/>
  </r>
  <r>
    <x v="2712"/>
    <x v="15"/>
    <n v="265"/>
    <n v="0.7"/>
    <n v="0.68600000000000005"/>
    <n v="0.623"/>
    <n v="14373.45"/>
    <n v="13"/>
    <x v="0"/>
    <x v="1"/>
    <x v="0"/>
  </r>
  <r>
    <x v="2713"/>
    <x v="7"/>
    <n v="573"/>
    <n v="0.59"/>
    <n v="0.55800000000000005"/>
    <n v="0.48899999999999999"/>
    <n v="7484.6"/>
    <n v="10"/>
    <x v="3"/>
    <x v="2"/>
    <x v="1"/>
  </r>
  <r>
    <x v="2714"/>
    <x v="9"/>
    <n v="962"/>
    <n v="0.64400000000000002"/>
    <n v="0.58299999999999996"/>
    <n v="0.60199999999999998"/>
    <n v="7526.82"/>
    <n v="4"/>
    <x v="3"/>
    <x v="2"/>
    <x v="0"/>
  </r>
  <r>
    <x v="2715"/>
    <x v="3"/>
    <n v="168"/>
    <n v="0.72"/>
    <n v="0.70699999999999996"/>
    <n v="0.63200000000000001"/>
    <n v="24897.14"/>
    <n v="10"/>
    <x v="2"/>
    <x v="1"/>
    <x v="0"/>
  </r>
  <r>
    <x v="1037"/>
    <x v="9"/>
    <n v="587"/>
    <n v="0.61399999999999999"/>
    <n v="0.54700000000000004"/>
    <n v="0.54200000000000004"/>
    <n v="6578.22"/>
    <n v="1"/>
    <x v="3"/>
    <x v="2"/>
    <x v="0"/>
  </r>
  <r>
    <x v="2716"/>
    <x v="5"/>
    <n v="740"/>
    <n v="0.59899999999999998"/>
    <n v="0.60299999999999998"/>
    <n v="0.443"/>
    <n v="8300.7900000000009"/>
    <n v="25"/>
    <x v="3"/>
    <x v="2"/>
    <x v="1"/>
  </r>
  <r>
    <x v="2717"/>
    <x v="7"/>
    <n v="737"/>
    <n v="0.55500000000000005"/>
    <n v="0.54800000000000004"/>
    <n v="0.439"/>
    <n v="6850.97"/>
    <n v="51"/>
    <x v="3"/>
    <x v="2"/>
    <x v="1"/>
  </r>
  <r>
    <x v="2718"/>
    <x v="14"/>
    <n v="169"/>
    <n v="0.78400000000000003"/>
    <n v="0.77800000000000002"/>
    <n v="0.70499999999999996"/>
    <n v="38436.75"/>
    <n v="3"/>
    <x v="2"/>
    <x v="1"/>
    <x v="0"/>
  </r>
  <r>
    <x v="2719"/>
    <x v="7"/>
    <n v="589"/>
    <n v="0.56999999999999995"/>
    <n v="0.56599999999999995"/>
    <n v="0.42599999999999999"/>
    <n v="8329.1"/>
    <n v="49"/>
    <x v="3"/>
    <x v="2"/>
    <x v="1"/>
  </r>
  <r>
    <x v="2720"/>
    <x v="0"/>
    <n v="336"/>
    <n v="0.76"/>
    <n v="0.746"/>
    <n v="0.69499999999999995"/>
    <n v="20025.400000000001"/>
    <n v="4"/>
    <x v="0"/>
    <x v="1"/>
    <x v="0"/>
  </r>
  <r>
    <x v="2721"/>
    <x v="9"/>
    <n v="915"/>
    <n v="0.57799999999999996"/>
    <n v="0.54900000000000004"/>
    <n v="0.48299999999999998"/>
    <n v="6587.35"/>
    <n v="5"/>
    <x v="3"/>
    <x v="2"/>
    <x v="1"/>
  </r>
  <r>
    <x v="2722"/>
    <x v="6"/>
    <n v="204"/>
    <n v="0.74"/>
    <n v="0.70799999999999996"/>
    <n v="0.69199999999999995"/>
    <n v="37499.9"/>
    <n v="2"/>
    <x v="2"/>
    <x v="1"/>
    <x v="0"/>
  </r>
  <r>
    <x v="2723"/>
    <x v="9"/>
    <n v="929"/>
    <n v="0.59799999999999998"/>
    <n v="0.54100000000000004"/>
    <n v="0.51100000000000001"/>
    <n v="7205.26"/>
    <n v="2"/>
    <x v="3"/>
    <x v="2"/>
    <x v="1"/>
  </r>
  <r>
    <x v="2724"/>
    <x v="12"/>
    <n v="491"/>
    <n v="0.56799999999999995"/>
    <n v="0.57499999999999996"/>
    <n v="0.438"/>
    <n v="10251.93"/>
    <n v="4"/>
    <x v="4"/>
    <x v="2"/>
    <x v="1"/>
  </r>
  <r>
    <x v="2725"/>
    <x v="3"/>
    <n v="33"/>
    <n v="0.73099999999999998"/>
    <n v="0.70299999999999996"/>
    <n v="0.64100000000000001"/>
    <n v="68652.320000000007"/>
    <n v="5"/>
    <x v="2"/>
    <x v="1"/>
    <x v="0"/>
  </r>
  <r>
    <x v="2726"/>
    <x v="4"/>
    <n v="479"/>
    <n v="0.63500000000000001"/>
    <n v="0.57299999999999995"/>
    <n v="0.54600000000000004"/>
    <n v="13826.9"/>
    <n v="4"/>
    <x v="0"/>
    <x v="2"/>
    <x v="0"/>
  </r>
  <r>
    <x v="2727"/>
    <x v="9"/>
    <n v="687"/>
    <n v="0.60499999999999998"/>
    <n v="0.55700000000000005"/>
    <n v="0.52100000000000002"/>
    <n v="7164.34"/>
    <n v="14"/>
    <x v="3"/>
    <x v="2"/>
    <x v="0"/>
  </r>
  <r>
    <x v="2728"/>
    <x v="15"/>
    <n v="421"/>
    <n v="0.68799999999999994"/>
    <n v="0.66900000000000004"/>
    <n v="0.59899999999999998"/>
    <n v="15946.79"/>
    <n v="2"/>
    <x v="0"/>
    <x v="2"/>
    <x v="0"/>
  </r>
  <r>
    <x v="2729"/>
    <x v="4"/>
    <n v="313"/>
    <n v="0.69"/>
    <n v="0.66300000000000003"/>
    <n v="0.60099999999999998"/>
    <n v="18565.189999999999"/>
    <n v="6"/>
    <x v="0"/>
    <x v="2"/>
    <x v="0"/>
  </r>
  <r>
    <x v="2730"/>
    <x v="12"/>
    <n v="633"/>
    <n v="0.41799999999999998"/>
    <n v="0.45400000000000001"/>
    <n v="0.20699999999999999"/>
    <n v="6557.97"/>
    <n v="0"/>
    <x v="4"/>
    <x v="3"/>
    <x v="1"/>
  </r>
  <r>
    <x v="2731"/>
    <x v="17"/>
    <n v="630"/>
    <n v="0.59099999999999997"/>
    <n v="0.59399999999999997"/>
    <n v="0.46100000000000002"/>
    <n v="8711.36"/>
    <n v="12"/>
    <x v="3"/>
    <x v="2"/>
    <x v="1"/>
  </r>
  <r>
    <x v="2732"/>
    <x v="22"/>
    <n v="933"/>
    <n v="0.63900000000000001"/>
    <n v="0.6"/>
    <n v="0.56899999999999995"/>
    <n v="10237.35"/>
    <n v="12"/>
    <x v="3"/>
    <x v="2"/>
    <x v="0"/>
  </r>
  <r>
    <x v="2733"/>
    <x v="4"/>
    <n v="381"/>
    <n v="0.63200000000000001"/>
    <n v="0.622"/>
    <n v="0.49299999999999999"/>
    <n v="8922.7999999999993"/>
    <n v="10"/>
    <x v="0"/>
    <x v="2"/>
    <x v="0"/>
  </r>
  <r>
    <x v="2734"/>
    <x v="18"/>
    <n v="1239"/>
    <n v="0.60599999999999998"/>
    <n v="0.56499999999999995"/>
    <n v="0.53400000000000003"/>
    <n v="8268.2099999999991"/>
    <n v="5"/>
    <x v="3"/>
    <x v="2"/>
    <x v="0"/>
  </r>
  <r>
    <x v="2735"/>
    <x v="6"/>
    <n v="238"/>
    <n v="0.72"/>
    <n v="0.69499999999999995"/>
    <n v="0.63300000000000001"/>
    <n v="23531.95"/>
    <n v="6"/>
    <x v="2"/>
    <x v="1"/>
    <x v="0"/>
  </r>
  <r>
    <x v="2736"/>
    <x v="4"/>
    <n v="349"/>
    <n v="0.69"/>
    <n v="0.69699999999999995"/>
    <n v="0.56599999999999995"/>
    <n v="11641.34"/>
    <n v="5"/>
    <x v="0"/>
    <x v="2"/>
    <x v="0"/>
  </r>
  <r>
    <x v="2737"/>
    <x v="14"/>
    <n v="184"/>
    <n v="0.66700000000000004"/>
    <n v="0.67"/>
    <n v="0.53"/>
    <n v="16139.24"/>
    <n v="13"/>
    <x v="2"/>
    <x v="2"/>
    <x v="0"/>
  </r>
  <r>
    <x v="2738"/>
    <x v="21"/>
    <n v="471"/>
    <n v="0.57999999999999996"/>
    <n v="0.53300000000000003"/>
    <n v="0.47499999999999998"/>
    <n v="9849.5400000000009"/>
    <n v="18"/>
    <x v="3"/>
    <x v="2"/>
    <x v="1"/>
  </r>
  <r>
    <x v="2739"/>
    <x v="5"/>
    <n v="650"/>
    <n v="0.51900000000000002"/>
    <n v="0.49399999999999999"/>
    <n v="0.379"/>
    <n v="6445.4"/>
    <n v="0"/>
    <x v="3"/>
    <x v="3"/>
    <x v="1"/>
  </r>
  <r>
    <x v="2740"/>
    <x v="7"/>
    <n v="994"/>
    <n v="0.57999999999999996"/>
    <n v="0.57099999999999995"/>
    <n v="0.42399999999999999"/>
    <n v="9741.42"/>
    <n v="3"/>
    <x v="3"/>
    <x v="2"/>
    <x v="1"/>
  </r>
  <r>
    <x v="2741"/>
    <x v="7"/>
    <n v="468"/>
    <n v="0.63900000000000001"/>
    <n v="0.58199999999999996"/>
    <n v="0.58299999999999996"/>
    <n v="11203.09"/>
    <n v="2"/>
    <x v="3"/>
    <x v="2"/>
    <x v="0"/>
  </r>
  <r>
    <x v="2742"/>
    <x v="8"/>
    <n v="246"/>
    <n v="0.69"/>
    <n v="0.71399999999999997"/>
    <n v="0.56899999999999995"/>
    <n v="43628.99"/>
    <n v="0"/>
    <x v="1"/>
    <x v="2"/>
    <x v="0"/>
  </r>
  <r>
    <x v="2743"/>
    <x v="3"/>
    <n v="157"/>
    <n v="0.72"/>
    <n v="0.73199999999999998"/>
    <n v="0.59699999999999998"/>
    <n v="24766.38"/>
    <n v="5"/>
    <x v="2"/>
    <x v="1"/>
    <x v="0"/>
  </r>
  <r>
    <x v="2744"/>
    <x v="3"/>
    <n v="402"/>
    <n v="0.68"/>
    <n v="0.74299999999999999"/>
    <n v="0.51400000000000001"/>
    <n v="21159.75"/>
    <n v="3"/>
    <x v="2"/>
    <x v="2"/>
    <x v="0"/>
  </r>
  <r>
    <x v="2745"/>
    <x v="5"/>
    <n v="668"/>
    <n v="0.59"/>
    <n v="0.56999999999999995"/>
    <n v="0.48399999999999999"/>
    <n v="9407.32"/>
    <n v="3"/>
    <x v="3"/>
    <x v="2"/>
    <x v="1"/>
  </r>
  <r>
    <x v="2746"/>
    <x v="4"/>
    <n v="242"/>
    <n v="0.69"/>
    <n v="0.69299999999999995"/>
    <n v="0.57599999999999996"/>
    <n v="18450.82"/>
    <n v="6"/>
    <x v="0"/>
    <x v="2"/>
    <x v="0"/>
  </r>
  <r>
    <x v="2747"/>
    <x v="15"/>
    <n v="432"/>
    <n v="0.69"/>
    <n v="0.67300000000000004"/>
    <n v="0.61899999999999999"/>
    <n v="10783.05"/>
    <n v="16"/>
    <x v="0"/>
    <x v="2"/>
    <x v="0"/>
  </r>
  <r>
    <x v="2748"/>
    <x v="12"/>
    <n v="584"/>
    <n v="0.54600000000000004"/>
    <n v="0.52500000000000002"/>
    <n v="0.39800000000000002"/>
    <n v="7390.14"/>
    <n v="0"/>
    <x v="4"/>
    <x v="3"/>
    <x v="1"/>
  </r>
  <r>
    <x v="2749"/>
    <x v="3"/>
    <n v="134"/>
    <n v="0.66"/>
    <n v="0.67300000000000004"/>
    <n v="0.499"/>
    <n v="14794.44"/>
    <n v="12"/>
    <x v="2"/>
    <x v="2"/>
    <x v="0"/>
  </r>
  <r>
    <x v="2750"/>
    <x v="4"/>
    <n v="361"/>
    <n v="0.69"/>
    <n v="0.72299999999999998"/>
    <n v="0.51600000000000001"/>
    <n v="16679.919999999998"/>
    <n v="6"/>
    <x v="0"/>
    <x v="2"/>
    <x v="0"/>
  </r>
  <r>
    <x v="1681"/>
    <x v="17"/>
    <n v="718"/>
    <n v="0.61599999999999999"/>
    <n v="0.59799999999999998"/>
    <n v="0.50600000000000001"/>
    <n v="11294.52"/>
    <n v="4"/>
    <x v="3"/>
    <x v="2"/>
    <x v="0"/>
  </r>
  <r>
    <x v="2751"/>
    <x v="3"/>
    <n v="112"/>
    <n v="0.72"/>
    <n v="0.70899999999999996"/>
    <n v="0.61099999999999999"/>
    <n v="33168.050000000003"/>
    <n v="0"/>
    <x v="2"/>
    <x v="1"/>
    <x v="0"/>
  </r>
  <r>
    <x v="2752"/>
    <x v="5"/>
    <n v="946"/>
    <n v="0.6"/>
    <n v="0.58099999999999996"/>
    <n v="0.46"/>
    <n v="7666.85"/>
    <n v="3"/>
    <x v="3"/>
    <x v="2"/>
    <x v="0"/>
  </r>
  <r>
    <x v="2753"/>
    <x v="0"/>
    <n v="92"/>
    <n v="0.754"/>
    <n v="0.72799999999999998"/>
    <n v="0.7"/>
    <n v="41125.160000000003"/>
    <n v="1"/>
    <x v="0"/>
    <x v="1"/>
    <x v="0"/>
  </r>
  <r>
    <x v="2754"/>
    <x v="14"/>
    <n v="254"/>
    <n v="0.77"/>
    <n v="0.74299999999999999"/>
    <n v="0.69799999999999995"/>
    <n v="19685.87"/>
    <n v="4"/>
    <x v="2"/>
    <x v="1"/>
    <x v="0"/>
  </r>
  <r>
    <x v="2755"/>
    <x v="3"/>
    <n v="53"/>
    <n v="0.69799999999999995"/>
    <n v="0.72599999999999998"/>
    <n v="0.55100000000000005"/>
    <n v="25919.9"/>
    <n v="12"/>
    <x v="2"/>
    <x v="2"/>
    <x v="0"/>
  </r>
  <r>
    <x v="2756"/>
    <x v="15"/>
    <n v="172"/>
    <n v="0.68"/>
    <n v="0.66"/>
    <n v="0.59499999999999997"/>
    <n v="16454.37"/>
    <n v="14"/>
    <x v="0"/>
    <x v="2"/>
    <x v="0"/>
  </r>
  <r>
    <x v="2757"/>
    <x v="14"/>
    <n v="271"/>
    <n v="0.74"/>
    <n v="0.73699999999999999"/>
    <n v="0.69499999999999995"/>
    <n v="21770.71"/>
    <n v="2"/>
    <x v="2"/>
    <x v="1"/>
    <x v="0"/>
  </r>
  <r>
    <x v="667"/>
    <x v="5"/>
    <n v="587"/>
    <n v="0.59899999999999998"/>
    <n v="0.55600000000000005"/>
    <n v="0.499"/>
    <n v="7781.86"/>
    <n v="16"/>
    <x v="3"/>
    <x v="2"/>
    <x v="1"/>
  </r>
  <r>
    <x v="2758"/>
    <x v="6"/>
    <n v="302"/>
    <n v="0.68700000000000006"/>
    <n v="0.67600000000000005"/>
    <n v="0.59599999999999997"/>
    <n v="21173.599999999999"/>
    <n v="8"/>
    <x v="2"/>
    <x v="2"/>
    <x v="0"/>
  </r>
  <r>
    <x v="2759"/>
    <x v="14"/>
    <n v="364"/>
    <n v="0.7"/>
    <n v="0.72299999999999998"/>
    <n v="0.54200000000000004"/>
    <n v="14005.49"/>
    <n v="5"/>
    <x v="2"/>
    <x v="1"/>
    <x v="0"/>
  </r>
  <r>
    <x v="2760"/>
    <x v="13"/>
    <n v="406"/>
    <n v="0.58799999999999997"/>
    <n v="0.56599999999999995"/>
    <n v="0.44400000000000001"/>
    <n v="12064.68"/>
    <n v="3"/>
    <x v="1"/>
    <x v="2"/>
    <x v="1"/>
  </r>
  <r>
    <x v="2761"/>
    <x v="17"/>
    <n v="743"/>
    <n v="0.56399999999999995"/>
    <n v="0.54300000000000004"/>
    <n v="0.437"/>
    <n v="8897.34"/>
    <n v="12"/>
    <x v="3"/>
    <x v="2"/>
    <x v="1"/>
  </r>
  <r>
    <x v="2203"/>
    <x v="22"/>
    <n v="646"/>
    <n v="0.54500000000000004"/>
    <n v="0.54"/>
    <n v="0.39800000000000002"/>
    <n v="6243.46"/>
    <n v="5"/>
    <x v="3"/>
    <x v="3"/>
    <x v="1"/>
  </r>
  <r>
    <x v="2762"/>
    <x v="3"/>
    <n v="217"/>
    <n v="0.64400000000000002"/>
    <n v="0.68700000000000006"/>
    <n v="0.47099999999999997"/>
    <n v="21051.3"/>
    <n v="6"/>
    <x v="2"/>
    <x v="2"/>
    <x v="0"/>
  </r>
  <r>
    <x v="2763"/>
    <x v="5"/>
    <n v="921"/>
    <n v="0.56899999999999995"/>
    <n v="0.54600000000000004"/>
    <n v="0.433"/>
    <n v="6196.51"/>
    <n v="29"/>
    <x v="3"/>
    <x v="2"/>
    <x v="1"/>
  </r>
  <r>
    <x v="2764"/>
    <x v="17"/>
    <n v="735"/>
    <n v="0.60799999999999998"/>
    <n v="0.59599999999999997"/>
    <n v="0.50600000000000001"/>
    <n v="8756.85"/>
    <n v="5"/>
    <x v="3"/>
    <x v="2"/>
    <x v="0"/>
  </r>
  <r>
    <x v="2765"/>
    <x v="0"/>
    <n v="582"/>
    <n v="0.73"/>
    <n v="0.71899999999999997"/>
    <n v="0.65800000000000003"/>
    <n v="12835.54"/>
    <n v="13"/>
    <x v="0"/>
    <x v="1"/>
    <x v="0"/>
  </r>
  <r>
    <x v="1209"/>
    <x v="14"/>
    <n v="116"/>
    <n v="0.71599999999999997"/>
    <n v="0.74"/>
    <n v="0.61799999999999999"/>
    <n v="26825.43"/>
    <n v="4"/>
    <x v="2"/>
    <x v="1"/>
    <x v="0"/>
  </r>
  <r>
    <x v="2766"/>
    <x v="4"/>
    <n v="406"/>
    <n v="0.66200000000000003"/>
    <n v="0.66"/>
    <n v="0.53300000000000003"/>
    <n v="14683.27"/>
    <n v="8"/>
    <x v="0"/>
    <x v="2"/>
    <x v="0"/>
  </r>
  <r>
    <x v="2767"/>
    <x v="3"/>
    <n v="211"/>
    <n v="0.68"/>
    <n v="0.70099999999999996"/>
    <n v="0.54100000000000004"/>
    <n v="19168.75"/>
    <n v="3"/>
    <x v="2"/>
    <x v="2"/>
    <x v="0"/>
  </r>
  <r>
    <x v="2768"/>
    <x v="3"/>
    <n v="51"/>
    <n v="0.69"/>
    <n v="0.73699999999999999"/>
    <n v="0.53400000000000003"/>
    <n v="25805.62"/>
    <n v="7"/>
    <x v="2"/>
    <x v="2"/>
    <x v="0"/>
  </r>
  <r>
    <x v="2769"/>
    <x v="3"/>
    <n v="160"/>
    <n v="0.63100000000000001"/>
    <n v="0.60599999999999998"/>
    <n v="0.52300000000000002"/>
    <n v="14591.76"/>
    <n v="23"/>
    <x v="2"/>
    <x v="2"/>
    <x v="0"/>
  </r>
  <r>
    <x v="2770"/>
    <x v="7"/>
    <n v="705"/>
    <n v="0.58399999999999996"/>
    <n v="0.58599999999999997"/>
    <n v="0.435"/>
    <n v="9649.66"/>
    <n v="15"/>
    <x v="3"/>
    <x v="2"/>
    <x v="1"/>
  </r>
  <r>
    <x v="2771"/>
    <x v="14"/>
    <n v="125"/>
    <n v="0.76500000000000001"/>
    <n v="0.76700000000000002"/>
    <n v="0.68600000000000005"/>
    <n v="33568.58"/>
    <n v="3"/>
    <x v="2"/>
    <x v="1"/>
    <x v="0"/>
  </r>
  <r>
    <x v="2772"/>
    <x v="4"/>
    <n v="241"/>
    <n v="0.68700000000000006"/>
    <n v="0.67600000000000005"/>
    <n v="0.59399999999999997"/>
    <n v="19245.57"/>
    <n v="5"/>
    <x v="0"/>
    <x v="2"/>
    <x v="0"/>
  </r>
  <r>
    <x v="2773"/>
    <x v="4"/>
    <n v="231"/>
    <n v="0.71799999999999997"/>
    <n v="0.69199999999999995"/>
    <n v="0.63700000000000001"/>
    <n v="20554.12"/>
    <n v="8"/>
    <x v="0"/>
    <x v="1"/>
    <x v="0"/>
  </r>
  <r>
    <x v="2774"/>
    <x v="17"/>
    <n v="642"/>
    <n v="0.627"/>
    <n v="0.60199999999999998"/>
    <n v="0.53400000000000003"/>
    <n v="9496.57"/>
    <n v="14"/>
    <x v="3"/>
    <x v="2"/>
    <x v="0"/>
  </r>
  <r>
    <x v="2775"/>
    <x v="6"/>
    <n v="104"/>
    <n v="0.79"/>
    <n v="0.79"/>
    <n v="0.748"/>
    <n v="39847.699999999997"/>
    <n v="4"/>
    <x v="2"/>
    <x v="1"/>
    <x v="0"/>
  </r>
  <r>
    <x v="2776"/>
    <x v="18"/>
    <n v="987"/>
    <n v="0.54100000000000004"/>
    <n v="0.53500000000000003"/>
    <n v="0.40799999999999997"/>
    <n v="7588.31"/>
    <n v="2"/>
    <x v="3"/>
    <x v="3"/>
    <x v="1"/>
  </r>
  <r>
    <x v="2777"/>
    <x v="21"/>
    <n v="607"/>
    <n v="0.61699999999999999"/>
    <n v="0.59099999999999997"/>
    <n v="0.52"/>
    <n v="15703.9"/>
    <n v="4"/>
    <x v="3"/>
    <x v="2"/>
    <x v="0"/>
  </r>
  <r>
    <x v="2778"/>
    <x v="4"/>
    <n v="241"/>
    <n v="0.69799999999999995"/>
    <n v="0.68100000000000005"/>
    <n v="0.58699999999999997"/>
    <n v="21508.74"/>
    <n v="6"/>
    <x v="0"/>
    <x v="2"/>
    <x v="0"/>
  </r>
  <r>
    <x v="2779"/>
    <x v="3"/>
    <n v="111"/>
    <n v="0.73199999999999998"/>
    <n v="0.73299999999999998"/>
    <n v="0.63600000000000001"/>
    <n v="26465.22"/>
    <n v="2"/>
    <x v="2"/>
    <x v="1"/>
    <x v="0"/>
  </r>
  <r>
    <x v="2780"/>
    <x v="3"/>
    <n v="95"/>
    <n v="0.7"/>
    <n v="0.71499999999999997"/>
    <n v="0.56100000000000005"/>
    <n v="30116.66"/>
    <n v="4"/>
    <x v="2"/>
    <x v="1"/>
    <x v="0"/>
  </r>
  <r>
    <x v="2781"/>
    <x v="3"/>
    <n v="60"/>
    <n v="0.77700000000000002"/>
    <n v="0.77400000000000002"/>
    <n v="0.72199999999999998"/>
    <n v="51508.639999999999"/>
    <n v="6"/>
    <x v="2"/>
    <x v="1"/>
    <x v="0"/>
  </r>
  <r>
    <x v="2782"/>
    <x v="3"/>
    <n v="190"/>
    <n v="0.64300000000000002"/>
    <n v="0.65300000000000002"/>
    <n v="0.51200000000000001"/>
    <n v="24073.53"/>
    <n v="9"/>
    <x v="2"/>
    <x v="2"/>
    <x v="0"/>
  </r>
  <r>
    <x v="2783"/>
    <x v="3"/>
    <n v="186"/>
    <n v="0.69"/>
    <n v="0.71099999999999997"/>
    <n v="0.57699999999999996"/>
    <n v="27770.6"/>
    <n v="2"/>
    <x v="2"/>
    <x v="2"/>
    <x v="0"/>
  </r>
  <r>
    <x v="2784"/>
    <x v="17"/>
    <n v="617"/>
    <n v="0.63600000000000001"/>
    <n v="0.61199999999999999"/>
    <n v="0.52800000000000002"/>
    <n v="10232.82"/>
    <n v="7"/>
    <x v="3"/>
    <x v="2"/>
    <x v="0"/>
  </r>
  <r>
    <x v="2785"/>
    <x v="4"/>
    <n v="440"/>
    <n v="0.68500000000000005"/>
    <n v="0.68899999999999995"/>
    <n v="0.56799999999999995"/>
    <n v="13562.68"/>
    <n v="7"/>
    <x v="0"/>
    <x v="2"/>
    <x v="0"/>
  </r>
  <r>
    <x v="2786"/>
    <x v="3"/>
    <n v="177"/>
    <n v="0.69099999999999995"/>
    <n v="0.68400000000000005"/>
    <n v="0.59"/>
    <n v="19594.990000000002"/>
    <n v="5"/>
    <x v="2"/>
    <x v="2"/>
    <x v="0"/>
  </r>
  <r>
    <x v="1218"/>
    <x v="7"/>
    <n v="547"/>
    <n v="0.58299999999999996"/>
    <n v="0.55400000000000005"/>
    <n v="0.46200000000000002"/>
    <n v="7325.37"/>
    <n v="14"/>
    <x v="3"/>
    <x v="2"/>
    <x v="1"/>
  </r>
  <r>
    <x v="2787"/>
    <x v="9"/>
    <n v="786"/>
    <n v="0.59899999999999998"/>
    <n v="0.55600000000000005"/>
    <n v="0.51"/>
    <n v="6971.19"/>
    <n v="5"/>
    <x v="3"/>
    <x v="2"/>
    <x v="1"/>
  </r>
  <r>
    <x v="2788"/>
    <x v="3"/>
    <n v="158"/>
    <n v="0.68700000000000006"/>
    <n v="0.67500000000000004"/>
    <n v="0.61"/>
    <n v="26122.39"/>
    <n v="4"/>
    <x v="2"/>
    <x v="2"/>
    <x v="0"/>
  </r>
  <r>
    <x v="2789"/>
    <x v="12"/>
    <n v="868"/>
    <n v="0.60799999999999998"/>
    <n v="0.57999999999999996"/>
    <n v="0.48799999999999999"/>
    <n v="6832.32"/>
    <n v="19"/>
    <x v="4"/>
    <x v="2"/>
    <x v="0"/>
  </r>
  <r>
    <x v="2790"/>
    <x v="15"/>
    <n v="201"/>
    <n v="0.622"/>
    <n v="0.60899999999999999"/>
    <n v="0.48099999999999998"/>
    <n v="16506.04"/>
    <n v="4"/>
    <x v="0"/>
    <x v="2"/>
    <x v="0"/>
  </r>
  <r>
    <x v="2791"/>
    <x v="3"/>
    <n v="276"/>
    <n v="0.72299999999999998"/>
    <n v="0.68700000000000006"/>
    <n v="0.628"/>
    <n v="14349.55"/>
    <n v="18"/>
    <x v="2"/>
    <x v="1"/>
    <x v="0"/>
  </r>
  <r>
    <x v="2792"/>
    <x v="4"/>
    <n v="445"/>
    <n v="0.68"/>
    <n v="0.65500000000000003"/>
    <n v="0.58799999999999997"/>
    <n v="12976.77"/>
    <n v="5"/>
    <x v="0"/>
    <x v="2"/>
    <x v="0"/>
  </r>
  <r>
    <x v="2793"/>
    <x v="12"/>
    <n v="600"/>
    <n v="0.58899999999999997"/>
    <n v="0.60099999999999998"/>
    <n v="0.437"/>
    <n v="9373.09"/>
    <n v="13"/>
    <x v="4"/>
    <x v="2"/>
    <x v="1"/>
  </r>
  <r>
    <x v="2794"/>
    <x v="5"/>
    <n v="853"/>
    <n v="0.53700000000000003"/>
    <n v="0.54900000000000004"/>
    <n v="0.38100000000000001"/>
    <n v="7221.32"/>
    <n v="4"/>
    <x v="3"/>
    <x v="3"/>
    <x v="1"/>
  </r>
  <r>
    <x v="2795"/>
    <x v="15"/>
    <n v="165"/>
    <n v="0.68"/>
    <n v="0.64700000000000002"/>
    <n v="0.58799999999999997"/>
    <n v="16263.45"/>
    <n v="4"/>
    <x v="0"/>
    <x v="2"/>
    <x v="0"/>
  </r>
  <r>
    <x v="2796"/>
    <x v="4"/>
    <n v="319"/>
    <n v="0.6"/>
    <n v="0.58499999999999996"/>
    <n v="0.46100000000000002"/>
    <n v="8529.85"/>
    <n v="8"/>
    <x v="0"/>
    <x v="2"/>
    <x v="0"/>
  </r>
  <r>
    <x v="2797"/>
    <x v="22"/>
    <n v="651"/>
    <n v="0.56499999999999995"/>
    <n v="0.54400000000000004"/>
    <n v="0.45200000000000001"/>
    <n v="7845.94"/>
    <n v="28"/>
    <x v="3"/>
    <x v="2"/>
    <x v="1"/>
  </r>
  <r>
    <x v="2798"/>
    <x v="7"/>
    <n v="872"/>
    <n v="0.60499999999999998"/>
    <n v="0.60699999999999998"/>
    <n v="0.46600000000000003"/>
    <n v="8039.44"/>
    <n v="12"/>
    <x v="3"/>
    <x v="2"/>
    <x v="0"/>
  </r>
  <r>
    <x v="2799"/>
    <x v="4"/>
    <n v="242"/>
    <n v="0.67500000000000004"/>
    <n v="0.67700000000000005"/>
    <n v="0.56299999999999994"/>
    <n v="13073.61"/>
    <n v="10"/>
    <x v="0"/>
    <x v="2"/>
    <x v="0"/>
  </r>
  <r>
    <x v="2800"/>
    <x v="0"/>
    <n v="517"/>
    <n v="0.69299999999999995"/>
    <n v="0.67900000000000005"/>
    <n v="0.57999999999999996"/>
    <n v="17042.14"/>
    <n v="4"/>
    <x v="0"/>
    <x v="2"/>
    <x v="0"/>
  </r>
  <r>
    <x v="2801"/>
    <x v="4"/>
    <n v="330"/>
    <n v="0.69299999999999995"/>
    <n v="0.68100000000000005"/>
    <n v="0.59199999999999997"/>
    <n v="19102.53"/>
    <n v="11"/>
    <x v="0"/>
    <x v="2"/>
    <x v="0"/>
  </r>
  <r>
    <x v="2802"/>
    <x v="5"/>
    <n v="847"/>
    <n v="0.58799999999999997"/>
    <n v="0.58499999999999996"/>
    <n v="0.47199999999999998"/>
    <n v="8176.94"/>
    <n v="7"/>
    <x v="3"/>
    <x v="2"/>
    <x v="1"/>
  </r>
  <r>
    <x v="2803"/>
    <x v="7"/>
    <n v="904"/>
    <n v="0.59"/>
    <n v="0.59699999999999998"/>
    <n v="0.48699999999999999"/>
    <n v="7650.68"/>
    <n v="5"/>
    <x v="3"/>
    <x v="2"/>
    <x v="1"/>
  </r>
  <r>
    <x v="2804"/>
    <x v="17"/>
    <n v="878"/>
    <n v="0.60699999999999998"/>
    <n v="0.59199999999999997"/>
    <n v="0.47399999999999998"/>
    <n v="7775.67"/>
    <n v="5"/>
    <x v="3"/>
    <x v="2"/>
    <x v="0"/>
  </r>
  <r>
    <x v="2805"/>
    <x v="3"/>
    <n v="53"/>
    <n v="0.74199999999999999"/>
    <n v="0.72499999999999998"/>
    <n v="0.65"/>
    <n v="44634.7"/>
    <n v="5"/>
    <x v="2"/>
    <x v="1"/>
    <x v="0"/>
  </r>
  <r>
    <x v="2806"/>
    <x v="0"/>
    <n v="277"/>
    <n v="0.73599999999999999"/>
    <n v="0.71699999999999997"/>
    <n v="0.63700000000000001"/>
    <n v="18088.66"/>
    <n v="4"/>
    <x v="0"/>
    <x v="1"/>
    <x v="0"/>
  </r>
  <r>
    <x v="2807"/>
    <x v="5"/>
    <n v="477"/>
    <n v="0.58799999999999997"/>
    <n v="0.54200000000000004"/>
    <n v="0.49299999999999999"/>
    <n v="7820"/>
    <n v="22"/>
    <x v="3"/>
    <x v="2"/>
    <x v="1"/>
  </r>
  <r>
    <x v="2808"/>
    <x v="23"/>
    <n v="131"/>
    <n v="0.63400000000000001"/>
    <n v="0.60599999999999998"/>
    <n v="0.52700000000000002"/>
    <n v="14791.65"/>
    <n v="1"/>
    <x v="4"/>
    <x v="2"/>
    <x v="0"/>
  </r>
  <r>
    <x v="2809"/>
    <x v="5"/>
    <n v="687"/>
    <n v="0.57299999999999995"/>
    <n v="0.52100000000000002"/>
    <n v="0.50700000000000001"/>
    <n v="6009.56"/>
    <n v="14"/>
    <x v="3"/>
    <x v="2"/>
    <x v="1"/>
  </r>
  <r>
    <x v="2810"/>
    <x v="21"/>
    <n v="352"/>
    <n v="0.56000000000000005"/>
    <n v="0.55100000000000005"/>
    <n v="0.45500000000000002"/>
    <n v="11304.93"/>
    <n v="4"/>
    <x v="3"/>
    <x v="2"/>
    <x v="1"/>
  </r>
  <r>
    <x v="2811"/>
    <x v="4"/>
    <n v="282"/>
    <n v="0.7"/>
    <n v="0.69199999999999995"/>
    <n v="0.56799999999999995"/>
    <n v="20699.68"/>
    <n v="4"/>
    <x v="0"/>
    <x v="1"/>
    <x v="0"/>
  </r>
  <r>
    <x v="2812"/>
    <x v="23"/>
    <n v="159"/>
    <n v="0.67"/>
    <n v="0.65700000000000003"/>
    <n v="0.56399999999999995"/>
    <n v="17842.990000000002"/>
    <n v="1"/>
    <x v="4"/>
    <x v="2"/>
    <x v="0"/>
  </r>
  <r>
    <x v="2813"/>
    <x v="14"/>
    <n v="75"/>
    <n v="0.73799999999999999"/>
    <n v="0.71399999999999997"/>
    <n v="0.64500000000000002"/>
    <n v="40621.86"/>
    <n v="5"/>
    <x v="2"/>
    <x v="1"/>
    <x v="0"/>
  </r>
  <r>
    <x v="1326"/>
    <x v="7"/>
    <n v="880"/>
    <n v="0.59"/>
    <n v="0.60599999999999998"/>
    <n v="0.42899999999999999"/>
    <n v="5469.48"/>
    <n v="27"/>
    <x v="3"/>
    <x v="2"/>
    <x v="1"/>
  </r>
  <r>
    <x v="2814"/>
    <x v="3"/>
    <n v="17"/>
    <n v="0.74"/>
    <n v="0.76300000000000001"/>
    <n v="0.63400000000000001"/>
    <n v="42936.12"/>
    <n v="2"/>
    <x v="2"/>
    <x v="1"/>
    <x v="0"/>
  </r>
  <r>
    <x v="2815"/>
    <x v="0"/>
    <n v="657"/>
    <n v="0.75700000000000001"/>
    <n v="0.71099999999999997"/>
    <n v="0.74"/>
    <n v="10564.93"/>
    <n v="6"/>
    <x v="0"/>
    <x v="1"/>
    <x v="0"/>
  </r>
  <r>
    <x v="2727"/>
    <x v="14"/>
    <n v="79"/>
    <n v="0.73299999999999998"/>
    <n v="0.748"/>
    <n v="0.60599999999999998"/>
    <n v="26025.33"/>
    <n v="14"/>
    <x v="2"/>
    <x v="1"/>
    <x v="0"/>
  </r>
  <r>
    <x v="2816"/>
    <x v="0"/>
    <n v="324"/>
    <n v="0.71299999999999997"/>
    <n v="0.69799999999999995"/>
    <n v="0.623"/>
    <n v="22115.08"/>
    <n v="4"/>
    <x v="0"/>
    <x v="1"/>
    <x v="0"/>
  </r>
  <r>
    <x v="2817"/>
    <x v="3"/>
    <n v="47"/>
    <n v="0.66500000000000004"/>
    <n v="0.66700000000000004"/>
    <n v="0.53400000000000003"/>
    <n v="52136.19"/>
    <n v="2"/>
    <x v="2"/>
    <x v="2"/>
    <x v="0"/>
  </r>
  <r>
    <x v="2818"/>
    <x v="3"/>
    <n v="249"/>
    <n v="0.69"/>
    <n v="0.70399999999999996"/>
    <n v="0.55200000000000005"/>
    <n v="16955.88"/>
    <n v="10"/>
    <x v="2"/>
    <x v="2"/>
    <x v="0"/>
  </r>
  <r>
    <x v="2819"/>
    <x v="9"/>
    <n v="603"/>
    <n v="0.60099999999999998"/>
    <n v="0.56000000000000005"/>
    <n v="0.50900000000000001"/>
    <n v="7764.55"/>
    <n v="7"/>
    <x v="3"/>
    <x v="2"/>
    <x v="0"/>
  </r>
  <r>
    <x v="2820"/>
    <x v="12"/>
    <n v="690"/>
    <n v="0.54600000000000004"/>
    <n v="0.53"/>
    <n v="0.42399999999999999"/>
    <n v="7574.75"/>
    <n v="1"/>
    <x v="4"/>
    <x v="3"/>
    <x v="1"/>
  </r>
  <r>
    <x v="2821"/>
    <x v="12"/>
    <n v="385"/>
    <n v="0.627"/>
    <n v="0.57499999999999996"/>
    <n v="0.54600000000000004"/>
    <n v="7291.75"/>
    <n v="18"/>
    <x v="4"/>
    <x v="2"/>
    <x v="0"/>
  </r>
  <r>
    <x v="2822"/>
    <x v="0"/>
    <n v="366"/>
    <n v="0.71299999999999997"/>
    <n v="0.68799999999999994"/>
    <n v="0.624"/>
    <n v="18630.64"/>
    <n v="5"/>
    <x v="0"/>
    <x v="1"/>
    <x v="0"/>
  </r>
  <r>
    <x v="2823"/>
    <x v="3"/>
    <n v="101"/>
    <n v="0.75"/>
    <n v="0.748"/>
    <n v="0.66800000000000004"/>
    <n v="31454.63"/>
    <n v="15"/>
    <x v="2"/>
    <x v="1"/>
    <x v="0"/>
  </r>
  <r>
    <x v="2824"/>
    <x v="3"/>
    <n v="94"/>
    <n v="0.73799999999999999"/>
    <n v="0.69799999999999995"/>
    <n v="0.67700000000000005"/>
    <n v="24136.13"/>
    <n v="10"/>
    <x v="2"/>
    <x v="1"/>
    <x v="0"/>
  </r>
  <r>
    <x v="2825"/>
    <x v="15"/>
    <n v="438"/>
    <n v="0.65700000000000003"/>
    <n v="0.63600000000000001"/>
    <n v="0.55100000000000005"/>
    <n v="9506.24"/>
    <n v="10"/>
    <x v="0"/>
    <x v="2"/>
    <x v="0"/>
  </r>
  <r>
    <x v="2826"/>
    <x v="5"/>
    <n v="592"/>
    <n v="0.55600000000000005"/>
    <n v="0.54400000000000004"/>
    <n v="0.42299999999999999"/>
    <n v="6417.15"/>
    <n v="4"/>
    <x v="3"/>
    <x v="2"/>
    <x v="1"/>
  </r>
  <r>
    <x v="2827"/>
    <x v="17"/>
    <n v="725"/>
    <n v="0.56999999999999995"/>
    <n v="0.55700000000000005"/>
    <n v="0.435"/>
    <n v="8017.63"/>
    <n v="4"/>
    <x v="3"/>
    <x v="2"/>
    <x v="1"/>
  </r>
  <r>
    <x v="2828"/>
    <x v="7"/>
    <n v="959"/>
    <n v="0.57799999999999996"/>
    <n v="0.56599999999999995"/>
    <n v="0.44900000000000001"/>
    <n v="5785.11"/>
    <n v="4"/>
    <x v="3"/>
    <x v="2"/>
    <x v="1"/>
  </r>
  <r>
    <x v="2829"/>
    <x v="15"/>
    <n v="371"/>
    <n v="0.65200000000000002"/>
    <n v="0.61899999999999999"/>
    <n v="0.54600000000000004"/>
    <n v="12081.44"/>
    <n v="7"/>
    <x v="0"/>
    <x v="2"/>
    <x v="0"/>
  </r>
  <r>
    <x v="2830"/>
    <x v="3"/>
    <n v="77"/>
    <n v="0.76200000000000001"/>
    <n v="0.745"/>
    <n v="0.70599999999999996"/>
    <n v="50359.87"/>
    <n v="4"/>
    <x v="2"/>
    <x v="1"/>
    <x v="0"/>
  </r>
  <r>
    <x v="2831"/>
    <x v="3"/>
    <n v="87"/>
    <n v="0.71599999999999997"/>
    <n v="0.70299999999999996"/>
    <n v="0.61199999999999999"/>
    <n v="44745.53"/>
    <n v="2"/>
    <x v="2"/>
    <x v="1"/>
    <x v="0"/>
  </r>
  <r>
    <x v="2832"/>
    <x v="16"/>
    <n v="401"/>
    <n v="0.66"/>
    <n v="0.64700000000000002"/>
    <n v="0.58399999999999996"/>
    <n v="11433.58"/>
    <n v="12"/>
    <x v="3"/>
    <x v="2"/>
    <x v="0"/>
  </r>
  <r>
    <x v="2833"/>
    <x v="24"/>
    <n v="515"/>
    <n v="0.64200000000000002"/>
    <n v="0.63100000000000001"/>
    <n v="0.53200000000000003"/>
    <n v="16519.72"/>
    <n v="13"/>
    <x v="4"/>
    <x v="2"/>
    <x v="0"/>
  </r>
  <r>
    <x v="2834"/>
    <x v="14"/>
    <n v="168"/>
    <n v="0.73"/>
    <n v="0.72899999999999998"/>
    <n v="0.60199999999999998"/>
    <n v="20151.13"/>
    <n v="7"/>
    <x v="2"/>
    <x v="1"/>
    <x v="0"/>
  </r>
  <r>
    <x v="2835"/>
    <x v="3"/>
    <n v="189"/>
    <n v="0.7"/>
    <n v="0.70499999999999996"/>
    <n v="0.57399999999999995"/>
    <n v="21321.52"/>
    <n v="6"/>
    <x v="2"/>
    <x v="1"/>
    <x v="0"/>
  </r>
  <r>
    <x v="2836"/>
    <x v="10"/>
    <n v="230"/>
    <n v="0.67700000000000005"/>
    <n v="0.67"/>
    <n v="0.56799999999999995"/>
    <n v="21765.1"/>
    <n v="2"/>
    <x v="1"/>
    <x v="2"/>
    <x v="0"/>
  </r>
  <r>
    <x v="2837"/>
    <x v="7"/>
    <n v="602"/>
    <n v="0.59599999999999997"/>
    <n v="0.54"/>
    <n v="0.53800000000000003"/>
    <n v="7933.89"/>
    <n v="1"/>
    <x v="3"/>
    <x v="2"/>
    <x v="1"/>
  </r>
  <r>
    <x v="2838"/>
    <x v="17"/>
    <n v="704"/>
    <n v="0.59"/>
    <n v="0.57799999999999996"/>
    <n v="0.45200000000000001"/>
    <n v="9227.4599999999991"/>
    <n v="7"/>
    <x v="3"/>
    <x v="2"/>
    <x v="1"/>
  </r>
  <r>
    <x v="2839"/>
    <x v="9"/>
    <n v="614"/>
    <n v="0.60599999999999998"/>
    <n v="0.54"/>
    <n v="0.53"/>
    <n v="7889.12"/>
    <n v="5"/>
    <x v="3"/>
    <x v="2"/>
    <x v="0"/>
  </r>
  <r>
    <x v="2840"/>
    <x v="17"/>
    <n v="424"/>
    <n v="0.55000000000000004"/>
    <n v="0.54"/>
    <n v="0.41199999999999998"/>
    <n v="8307.35"/>
    <n v="4"/>
    <x v="3"/>
    <x v="2"/>
    <x v="1"/>
  </r>
  <r>
    <x v="2841"/>
    <x v="5"/>
    <n v="441"/>
    <n v="0.58299999999999996"/>
    <n v="0.54"/>
    <n v="0.505"/>
    <n v="7277.43"/>
    <n v="5"/>
    <x v="3"/>
    <x v="2"/>
    <x v="1"/>
  </r>
  <r>
    <x v="2842"/>
    <x v="4"/>
    <n v="351"/>
    <n v="0.68"/>
    <n v="0.65"/>
    <n v="0.58399999999999996"/>
    <n v="12164.42"/>
    <n v="10"/>
    <x v="0"/>
    <x v="2"/>
    <x v="0"/>
  </r>
  <r>
    <x v="1018"/>
    <x v="3"/>
    <n v="91"/>
    <n v="0.72599999999999998"/>
    <n v="0.70299999999999996"/>
    <n v="0.63600000000000001"/>
    <n v="37839.360000000001"/>
    <n v="4"/>
    <x v="2"/>
    <x v="1"/>
    <x v="0"/>
  </r>
  <r>
    <x v="2843"/>
    <x v="3"/>
    <n v="53"/>
    <n v="0.70599999999999996"/>
    <n v="0.71299999999999997"/>
    <n v="0.55700000000000005"/>
    <n v="41237.08"/>
    <n v="3"/>
    <x v="2"/>
    <x v="1"/>
    <x v="0"/>
  </r>
  <r>
    <x v="98"/>
    <x v="14"/>
    <n v="239"/>
    <n v="0.71799999999999997"/>
    <n v="0.69199999999999995"/>
    <n v="0.63600000000000001"/>
    <n v="19011.57"/>
    <n v="3"/>
    <x v="2"/>
    <x v="1"/>
    <x v="0"/>
  </r>
  <r>
    <x v="2844"/>
    <x v="5"/>
    <n v="690"/>
    <n v="0.59799999999999998"/>
    <n v="0.55900000000000005"/>
    <n v="0.48199999999999998"/>
    <n v="6110.14"/>
    <n v="26"/>
    <x v="3"/>
    <x v="2"/>
    <x v="1"/>
  </r>
  <r>
    <x v="2845"/>
    <x v="22"/>
    <n v="985"/>
    <n v="0.59099999999999997"/>
    <n v="0.58199999999999996"/>
    <n v="0.498"/>
    <n v="7897.35"/>
    <n v="22"/>
    <x v="3"/>
    <x v="2"/>
    <x v="1"/>
  </r>
  <r>
    <x v="2846"/>
    <x v="18"/>
    <n v="541"/>
    <n v="0.57999999999999996"/>
    <n v="0.54300000000000004"/>
    <n v="0.48099999999999998"/>
    <n v="8037.47"/>
    <n v="2"/>
    <x v="3"/>
    <x v="2"/>
    <x v="1"/>
  </r>
  <r>
    <x v="2847"/>
    <x v="14"/>
    <n v="245"/>
    <n v="0.68799999999999994"/>
    <n v="0.66700000000000004"/>
    <n v="0.59199999999999997"/>
    <n v="18048.22"/>
    <n v="9"/>
    <x v="2"/>
    <x v="2"/>
    <x v="0"/>
  </r>
  <r>
    <x v="2848"/>
    <x v="18"/>
    <n v="1410"/>
    <n v="0.53700000000000003"/>
    <n v="0.498"/>
    <n v="0.42699999999999999"/>
    <n v="4848.7299999999996"/>
    <n v="2"/>
    <x v="3"/>
    <x v="3"/>
    <x v="1"/>
  </r>
  <r>
    <x v="2300"/>
    <x v="14"/>
    <n v="123"/>
    <n v="0.7"/>
    <n v="0.70299999999999996"/>
    <n v="0.60799999999999998"/>
    <n v="23428.62"/>
    <n v="16"/>
    <x v="2"/>
    <x v="1"/>
    <x v="0"/>
  </r>
  <r>
    <x v="2849"/>
    <x v="0"/>
    <n v="208"/>
    <n v="0.70599999999999996"/>
    <n v="0.67"/>
    <n v="0.63800000000000001"/>
    <n v="28307.64"/>
    <n v="1"/>
    <x v="0"/>
    <x v="1"/>
    <x v="0"/>
  </r>
  <r>
    <x v="2850"/>
    <x v="7"/>
    <n v="623"/>
    <n v="0.58499999999999996"/>
    <n v="0.54900000000000004"/>
    <n v="0.47099999999999997"/>
    <n v="6418"/>
    <n v="28"/>
    <x v="3"/>
    <x v="2"/>
    <x v="1"/>
  </r>
  <r>
    <x v="2851"/>
    <x v="4"/>
    <n v="325"/>
    <n v="0.67500000000000004"/>
    <n v="0.63800000000000001"/>
    <n v="0.57999999999999996"/>
    <n v="12643.03"/>
    <n v="8"/>
    <x v="0"/>
    <x v="2"/>
    <x v="0"/>
  </r>
  <r>
    <x v="2852"/>
    <x v="4"/>
    <n v="551"/>
    <n v="0.624"/>
    <n v="0.58399999999999996"/>
    <n v="0.51500000000000001"/>
    <n v="8212.58"/>
    <n v="12"/>
    <x v="0"/>
    <x v="2"/>
    <x v="0"/>
  </r>
  <r>
    <x v="2853"/>
    <x v="16"/>
    <n v="375"/>
    <n v="0.60299999999999998"/>
    <n v="0.56799999999999995"/>
    <n v="0.51800000000000002"/>
    <n v="8878.36"/>
    <n v="6"/>
    <x v="3"/>
    <x v="2"/>
    <x v="0"/>
  </r>
  <r>
    <x v="1467"/>
    <x v="3"/>
    <n v="128"/>
    <n v="0.73799999999999999"/>
    <n v="0.73199999999999998"/>
    <n v="0.65700000000000003"/>
    <n v="27064.84"/>
    <n v="5"/>
    <x v="2"/>
    <x v="1"/>
    <x v="0"/>
  </r>
  <r>
    <x v="2854"/>
    <x v="3"/>
    <n v="164"/>
    <n v="0.64500000000000002"/>
    <n v="0.65800000000000003"/>
    <n v="0.52300000000000002"/>
    <n v="23697.74"/>
    <n v="0"/>
    <x v="2"/>
    <x v="2"/>
    <x v="0"/>
  </r>
  <r>
    <x v="444"/>
    <x v="9"/>
    <n v="709"/>
    <n v="0.58799999999999997"/>
    <n v="0.52400000000000002"/>
    <n v="0.51100000000000001"/>
    <n v="6113.39"/>
    <n v="5"/>
    <x v="3"/>
    <x v="2"/>
    <x v="1"/>
  </r>
  <r>
    <x v="2855"/>
    <x v="0"/>
    <n v="194"/>
    <n v="0.67400000000000004"/>
    <n v="0.66400000000000003"/>
    <n v="0.54300000000000004"/>
    <n v="16389.78"/>
    <n v="3"/>
    <x v="0"/>
    <x v="2"/>
    <x v="0"/>
  </r>
  <r>
    <x v="2856"/>
    <x v="15"/>
    <n v="417"/>
    <n v="0.69799999999999995"/>
    <n v="0.68500000000000005"/>
    <n v="0.58899999999999997"/>
    <n v="11263.91"/>
    <n v="5"/>
    <x v="0"/>
    <x v="2"/>
    <x v="0"/>
  </r>
  <r>
    <x v="1266"/>
    <x v="4"/>
    <n v="447"/>
    <n v="0.57999999999999996"/>
    <n v="0.59399999999999997"/>
    <n v="0.40300000000000002"/>
    <n v="9243.16"/>
    <n v="9"/>
    <x v="0"/>
    <x v="2"/>
    <x v="1"/>
  </r>
  <r>
    <x v="2857"/>
    <x v="15"/>
    <n v="434"/>
    <n v="0.73"/>
    <n v="0.68899999999999995"/>
    <n v="0.67300000000000004"/>
    <n v="13116.9"/>
    <n v="5"/>
    <x v="0"/>
    <x v="1"/>
    <x v="0"/>
  </r>
  <r>
    <x v="2858"/>
    <x v="23"/>
    <n v="144"/>
    <n v="0.65"/>
    <n v="0.66400000000000003"/>
    <n v="0.50600000000000001"/>
    <n v="20886.57"/>
    <n v="2"/>
    <x v="4"/>
    <x v="2"/>
    <x v="0"/>
  </r>
  <r>
    <x v="2859"/>
    <x v="15"/>
    <n v="138"/>
    <n v="0.66"/>
    <n v="0.63300000000000001"/>
    <n v="0.55000000000000004"/>
    <n v="11655.36"/>
    <n v="12"/>
    <x v="0"/>
    <x v="2"/>
    <x v="0"/>
  </r>
  <r>
    <x v="2860"/>
    <x v="3"/>
    <n v="149"/>
    <n v="0.73499999999999999"/>
    <n v="0.72299999999999998"/>
    <n v="0.64700000000000002"/>
    <n v="26218.03"/>
    <n v="4"/>
    <x v="2"/>
    <x v="1"/>
    <x v="0"/>
  </r>
  <r>
    <x v="2861"/>
    <x v="7"/>
    <n v="490"/>
    <n v="0.53500000000000003"/>
    <n v="0.54500000000000004"/>
    <n v="0.39200000000000002"/>
    <n v="7835.18"/>
    <n v="2"/>
    <x v="3"/>
    <x v="3"/>
    <x v="1"/>
  </r>
  <r>
    <x v="2862"/>
    <x v="4"/>
    <n v="960"/>
    <n v="0.66500000000000004"/>
    <n v="0.63"/>
    <n v="0.56200000000000006"/>
    <n v="7286.68"/>
    <n v="8"/>
    <x v="0"/>
    <x v="2"/>
    <x v="0"/>
  </r>
  <r>
    <x v="2863"/>
    <x v="4"/>
    <n v="284"/>
    <n v="0.66"/>
    <n v="0.64500000000000002"/>
    <n v="0.54600000000000004"/>
    <n v="12288.15"/>
    <n v="13"/>
    <x v="0"/>
    <x v="2"/>
    <x v="0"/>
  </r>
  <r>
    <x v="2864"/>
    <x v="3"/>
    <n v="96"/>
    <n v="0.72499999999999998"/>
    <n v="0.74399999999999999"/>
    <n v="0.61299999999999999"/>
    <n v="26637.08"/>
    <n v="11"/>
    <x v="2"/>
    <x v="1"/>
    <x v="0"/>
  </r>
  <r>
    <x v="2865"/>
    <x v="18"/>
    <n v="763"/>
    <n v="0.58599999999999997"/>
    <n v="0.56100000000000005"/>
    <n v="0.503"/>
    <n v="7828.26"/>
    <n v="38"/>
    <x v="3"/>
    <x v="2"/>
    <x v="1"/>
  </r>
  <r>
    <x v="2866"/>
    <x v="0"/>
    <n v="113"/>
    <n v="0.79"/>
    <n v="0.83"/>
    <n v="0.67900000000000005"/>
    <n v="30071.5"/>
    <n v="1"/>
    <x v="0"/>
    <x v="1"/>
    <x v="0"/>
  </r>
  <r>
    <x v="2867"/>
    <x v="3"/>
    <n v="99"/>
    <n v="0.72"/>
    <n v="0.72399999999999998"/>
    <n v="0.6"/>
    <n v="26216.48"/>
    <n v="7"/>
    <x v="2"/>
    <x v="1"/>
    <x v="0"/>
  </r>
  <r>
    <x v="2868"/>
    <x v="21"/>
    <n v="214"/>
    <n v="0.57999999999999996"/>
    <n v="0.57699999999999996"/>
    <n v="0.43"/>
    <n v="14789.79"/>
    <n v="5"/>
    <x v="3"/>
    <x v="2"/>
    <x v="1"/>
  </r>
  <r>
    <x v="2869"/>
    <x v="14"/>
    <n v="140"/>
    <n v="0.71299999999999997"/>
    <n v="0.71599999999999997"/>
    <n v="0.60199999999999998"/>
    <n v="21494.9"/>
    <n v="3"/>
    <x v="2"/>
    <x v="1"/>
    <x v="0"/>
  </r>
  <r>
    <x v="2870"/>
    <x v="9"/>
    <n v="496"/>
    <n v="0.63300000000000001"/>
    <n v="0.54100000000000004"/>
    <n v="0.60499999999999998"/>
    <n v="6929.95"/>
    <n v="24"/>
    <x v="3"/>
    <x v="2"/>
    <x v="0"/>
  </r>
  <r>
    <x v="2871"/>
    <x v="0"/>
    <n v="543"/>
    <n v="0.69499999999999995"/>
    <n v="0.68600000000000005"/>
    <n v="0.59399999999999997"/>
    <n v="11717.73"/>
    <n v="3"/>
    <x v="0"/>
    <x v="2"/>
    <x v="0"/>
  </r>
  <r>
    <x v="2872"/>
    <x v="19"/>
    <n v="630"/>
    <n v="0.59699999999999998"/>
    <n v="0.58099999999999996"/>
    <n v="0.48699999999999999"/>
    <n v="9550.07"/>
    <n v="5"/>
    <x v="3"/>
    <x v="2"/>
    <x v="1"/>
  </r>
  <r>
    <x v="2873"/>
    <x v="0"/>
    <n v="203"/>
    <n v="0.72799999999999998"/>
    <n v="0.71499999999999997"/>
    <n v="0.66"/>
    <n v="14651.05"/>
    <n v="2"/>
    <x v="0"/>
    <x v="1"/>
    <x v="0"/>
  </r>
  <r>
    <x v="2874"/>
    <x v="22"/>
    <n v="296"/>
    <n v="0.56399999999999995"/>
    <n v="0.53800000000000003"/>
    <n v="0.44"/>
    <n v="7154.53"/>
    <n v="0"/>
    <x v="3"/>
    <x v="2"/>
    <x v="1"/>
  </r>
  <r>
    <x v="2875"/>
    <x v="18"/>
    <n v="607"/>
    <n v="0.54"/>
    <n v="0.503"/>
    <n v="0.438"/>
    <n v="6996.99"/>
    <n v="1"/>
    <x v="3"/>
    <x v="3"/>
    <x v="1"/>
  </r>
  <r>
    <x v="2876"/>
    <x v="0"/>
    <n v="259"/>
    <n v="0.745"/>
    <n v="0.71899999999999997"/>
    <n v="0.69"/>
    <n v="20518.61"/>
    <n v="1"/>
    <x v="0"/>
    <x v="1"/>
    <x v="0"/>
  </r>
  <r>
    <x v="2877"/>
    <x v="3"/>
    <n v="129"/>
    <n v="0.71"/>
    <n v="0.71699999999999997"/>
    <n v="0.59699999999999998"/>
    <n v="28606.61"/>
    <n v="5"/>
    <x v="2"/>
    <x v="1"/>
    <x v="0"/>
  </r>
  <r>
    <x v="2878"/>
    <x v="22"/>
    <n v="442"/>
    <n v="0.627"/>
    <n v="0.61299999999999999"/>
    <n v="0.52500000000000002"/>
    <n v="10327.06"/>
    <n v="14"/>
    <x v="3"/>
    <x v="2"/>
    <x v="0"/>
  </r>
  <r>
    <x v="2879"/>
    <x v="7"/>
    <n v="274"/>
    <n v="0.58899999999999997"/>
    <n v="0.54300000000000004"/>
    <n v="0.49199999999999999"/>
    <n v="8980.4699999999993"/>
    <n v="0"/>
    <x v="3"/>
    <x v="2"/>
    <x v="1"/>
  </r>
  <r>
    <x v="2880"/>
    <x v="17"/>
    <n v="695"/>
    <n v="0.60499999999999998"/>
    <n v="0.56599999999999995"/>
    <n v="0.52700000000000002"/>
    <n v="8482.34"/>
    <n v="11"/>
    <x v="3"/>
    <x v="2"/>
    <x v="0"/>
  </r>
  <r>
    <x v="2881"/>
    <x v="15"/>
    <n v="193"/>
    <n v="0.65400000000000003"/>
    <n v="0.63500000000000001"/>
    <n v="0.54200000000000004"/>
    <n v="18333.310000000001"/>
    <n v="5"/>
    <x v="0"/>
    <x v="2"/>
    <x v="0"/>
  </r>
  <r>
    <x v="2882"/>
    <x v="19"/>
    <n v="520"/>
    <n v="0.52100000000000002"/>
    <n v="0.54600000000000004"/>
    <n v="0.375"/>
    <n v="9936.86"/>
    <n v="1"/>
    <x v="3"/>
    <x v="3"/>
    <x v="1"/>
  </r>
  <r>
    <x v="2883"/>
    <x v="4"/>
    <n v="319"/>
    <n v="0.67700000000000005"/>
    <n v="0.68500000000000005"/>
    <n v="0.53300000000000003"/>
    <n v="13986.92"/>
    <n v="7"/>
    <x v="0"/>
    <x v="2"/>
    <x v="0"/>
  </r>
  <r>
    <x v="2732"/>
    <x v="19"/>
    <n v="361"/>
    <n v="0.55000000000000004"/>
    <n v="0.52700000000000002"/>
    <n v="0.432"/>
    <n v="6180.97"/>
    <n v="3"/>
    <x v="3"/>
    <x v="2"/>
    <x v="1"/>
  </r>
  <r>
    <x v="2884"/>
    <x v="21"/>
    <n v="362"/>
    <n v="0.59"/>
    <n v="0.58699999999999997"/>
    <n v="0.442"/>
    <n v="9950.11"/>
    <n v="15"/>
    <x v="3"/>
    <x v="2"/>
    <x v="1"/>
  </r>
  <r>
    <x v="2885"/>
    <x v="4"/>
    <n v="655"/>
    <n v="0.61299999999999999"/>
    <n v="0.58599999999999997"/>
    <n v="0.49199999999999999"/>
    <n v="8011.7"/>
    <n v="11"/>
    <x v="0"/>
    <x v="2"/>
    <x v="0"/>
  </r>
  <r>
    <x v="2886"/>
    <x v="7"/>
    <n v="506"/>
    <n v="0.56200000000000006"/>
    <n v="0.53200000000000003"/>
    <n v="0.45400000000000001"/>
    <n v="7160.75"/>
    <n v="1"/>
    <x v="3"/>
    <x v="2"/>
    <x v="1"/>
  </r>
  <r>
    <x v="2887"/>
    <x v="9"/>
    <n v="195"/>
    <n v="0.63500000000000001"/>
    <n v="0.57099999999999995"/>
    <n v="0.57999999999999996"/>
    <n v="10481.85"/>
    <n v="4"/>
    <x v="3"/>
    <x v="2"/>
    <x v="0"/>
  </r>
  <r>
    <x v="2888"/>
    <x v="3"/>
    <n v="84"/>
    <n v="0.76200000000000001"/>
    <n v="0.74"/>
    <n v="0.68799999999999994"/>
    <n v="25831.88"/>
    <n v="1"/>
    <x v="2"/>
    <x v="1"/>
    <x v="0"/>
  </r>
  <r>
    <x v="1637"/>
    <x v="20"/>
    <n v="524"/>
    <n v="0.67"/>
    <n v="0.64600000000000002"/>
    <n v="0.55600000000000005"/>
    <n v="13423.04"/>
    <n v="2"/>
    <x v="4"/>
    <x v="2"/>
    <x v="0"/>
  </r>
  <r>
    <x v="2889"/>
    <x v="9"/>
    <n v="586"/>
    <n v="0.65200000000000002"/>
    <n v="0.59699999999999998"/>
    <n v="0.63200000000000001"/>
    <n v="8836.5400000000009"/>
    <n v="18"/>
    <x v="3"/>
    <x v="2"/>
    <x v="0"/>
  </r>
  <r>
    <x v="514"/>
    <x v="5"/>
    <n v="431"/>
    <n v="0.67"/>
    <n v="0.624"/>
    <n v="0.59099999999999997"/>
    <n v="8175.66"/>
    <n v="18"/>
    <x v="3"/>
    <x v="2"/>
    <x v="0"/>
  </r>
  <r>
    <x v="2890"/>
    <x v="3"/>
    <n v="315"/>
    <n v="0.68"/>
    <n v="0.68300000000000005"/>
    <n v="0.55100000000000005"/>
    <n v="15543.65"/>
    <n v="3"/>
    <x v="2"/>
    <x v="2"/>
    <x v="0"/>
  </r>
  <r>
    <x v="2891"/>
    <x v="9"/>
    <n v="419"/>
    <n v="0.622"/>
    <n v="0.53100000000000003"/>
    <n v="0.59199999999999997"/>
    <n v="8309.58"/>
    <n v="32"/>
    <x v="3"/>
    <x v="2"/>
    <x v="0"/>
  </r>
  <r>
    <x v="2892"/>
    <x v="4"/>
    <n v="330"/>
    <n v="0.67500000000000004"/>
    <n v="0.68500000000000005"/>
    <n v="0.55800000000000005"/>
    <n v="10524.72"/>
    <n v="14"/>
    <x v="0"/>
    <x v="2"/>
    <x v="0"/>
  </r>
  <r>
    <x v="2893"/>
    <x v="26"/>
    <n v="504"/>
    <n v="0.55100000000000005"/>
    <n v="0.58599999999999997"/>
    <n v="0.373"/>
    <n v="14182.17"/>
    <n v="2"/>
    <x v="4"/>
    <x v="2"/>
    <x v="1"/>
  </r>
  <r>
    <x v="2894"/>
    <x v="4"/>
    <n v="131"/>
    <n v="0.73499999999999999"/>
    <n v="0.69599999999999995"/>
    <n v="0.66200000000000003"/>
    <n v="29691.89"/>
    <n v="3"/>
    <x v="0"/>
    <x v="1"/>
    <x v="0"/>
  </r>
  <r>
    <x v="2895"/>
    <x v="14"/>
    <n v="78"/>
    <n v="0.73199999999999998"/>
    <n v="0.746"/>
    <n v="0.65700000000000003"/>
    <n v="30951.39"/>
    <n v="2"/>
    <x v="2"/>
    <x v="1"/>
    <x v="0"/>
  </r>
  <r>
    <x v="2896"/>
    <x v="22"/>
    <n v="349"/>
    <n v="0.60099999999999998"/>
    <n v="0.56799999999999995"/>
    <n v="0.48499999999999999"/>
    <n v="17232.04"/>
    <n v="1"/>
    <x v="3"/>
    <x v="2"/>
    <x v="0"/>
  </r>
  <r>
    <x v="2897"/>
    <x v="3"/>
    <n v="71"/>
    <n v="0.64800000000000002"/>
    <n v="0.68100000000000005"/>
    <n v="0.46300000000000002"/>
    <n v="39343.83"/>
    <n v="3"/>
    <x v="2"/>
    <x v="2"/>
    <x v="0"/>
  </r>
  <r>
    <x v="2898"/>
    <x v="18"/>
    <n v="816"/>
    <n v="0.53200000000000003"/>
    <n v="0.52500000000000002"/>
    <n v="0.40100000000000002"/>
    <n v="6578.75"/>
    <n v="4"/>
    <x v="3"/>
    <x v="3"/>
    <x v="1"/>
  </r>
  <r>
    <x v="2899"/>
    <x v="3"/>
    <n v="55"/>
    <n v="0.74099999999999999"/>
    <n v="0.76700000000000002"/>
    <n v="0.63600000000000001"/>
    <n v="30623.82"/>
    <n v="3"/>
    <x v="2"/>
    <x v="1"/>
    <x v="0"/>
  </r>
  <r>
    <x v="2900"/>
    <x v="3"/>
    <n v="97"/>
    <n v="0.69"/>
    <n v="0.70499999999999996"/>
    <n v="0.56899999999999995"/>
    <n v="19318.23"/>
    <n v="9"/>
    <x v="2"/>
    <x v="2"/>
    <x v="0"/>
  </r>
  <r>
    <x v="2901"/>
    <x v="7"/>
    <n v="775"/>
    <n v="0.57999999999999996"/>
    <n v="0.52700000000000002"/>
    <n v="0.48199999999999998"/>
    <n v="5770.02"/>
    <n v="4"/>
    <x v="3"/>
    <x v="2"/>
    <x v="1"/>
  </r>
  <r>
    <x v="2902"/>
    <x v="3"/>
    <n v="52"/>
    <n v="0.68500000000000005"/>
    <n v="0.68"/>
    <n v="0.58299999999999996"/>
    <n v="21346.9"/>
    <n v="11"/>
    <x v="2"/>
    <x v="2"/>
    <x v="0"/>
  </r>
  <r>
    <x v="2903"/>
    <x v="3"/>
    <n v="91"/>
    <n v="0.69"/>
    <n v="0.70199999999999996"/>
    <n v="0.57499999999999996"/>
    <n v="25240.06"/>
    <n v="5"/>
    <x v="2"/>
    <x v="2"/>
    <x v="0"/>
  </r>
  <r>
    <x v="2904"/>
    <x v="0"/>
    <n v="250"/>
    <n v="0.77"/>
    <n v="0.73599999999999999"/>
    <n v="0.71699999999999997"/>
    <n v="20742.68"/>
    <n v="3"/>
    <x v="0"/>
    <x v="1"/>
    <x v="0"/>
  </r>
  <r>
    <x v="2905"/>
    <x v="4"/>
    <n v="200"/>
    <n v="0.65"/>
    <n v="0.63500000000000001"/>
    <n v="0.52300000000000002"/>
    <n v="13679.81"/>
    <n v="6"/>
    <x v="0"/>
    <x v="2"/>
    <x v="0"/>
  </r>
  <r>
    <x v="2906"/>
    <x v="12"/>
    <n v="471"/>
    <n v="0.58499999999999996"/>
    <n v="0.55200000000000005"/>
    <n v="0.47299999999999998"/>
    <n v="6925.69"/>
    <n v="12"/>
    <x v="4"/>
    <x v="2"/>
    <x v="1"/>
  </r>
  <r>
    <x v="2907"/>
    <x v="7"/>
    <n v="847"/>
    <n v="0.56100000000000005"/>
    <n v="0.50600000000000001"/>
    <n v="0.46400000000000002"/>
    <n v="7196.18"/>
    <n v="19"/>
    <x v="3"/>
    <x v="2"/>
    <x v="1"/>
  </r>
  <r>
    <x v="2908"/>
    <x v="9"/>
    <n v="415"/>
    <n v="0.61799999999999999"/>
    <n v="0.57499999999999996"/>
    <n v="0.55900000000000005"/>
    <n v="10773.36"/>
    <n v="1"/>
    <x v="3"/>
    <x v="2"/>
    <x v="0"/>
  </r>
  <r>
    <x v="2909"/>
    <x v="5"/>
    <n v="556"/>
    <n v="0.56000000000000005"/>
    <n v="0.55900000000000005"/>
    <n v="0.42099999999999999"/>
    <n v="7624.53"/>
    <n v="2"/>
    <x v="3"/>
    <x v="2"/>
    <x v="1"/>
  </r>
  <r>
    <x v="2910"/>
    <x v="12"/>
    <n v="404"/>
    <n v="0.57999999999999996"/>
    <n v="0.57099999999999995"/>
    <n v="0.435"/>
    <n v="11429.2"/>
    <n v="9"/>
    <x v="4"/>
    <x v="2"/>
    <x v="1"/>
  </r>
  <r>
    <x v="2911"/>
    <x v="16"/>
    <n v="602"/>
    <n v="0.60299999999999998"/>
    <n v="0.59"/>
    <n v="0.46899999999999997"/>
    <n v="8105.85"/>
    <n v="14"/>
    <x v="3"/>
    <x v="2"/>
    <x v="0"/>
  </r>
  <r>
    <x v="2912"/>
    <x v="7"/>
    <n v="732"/>
    <n v="0.60099999999999998"/>
    <n v="0.58899999999999997"/>
    <n v="0.496"/>
    <n v="6757.53"/>
    <n v="23"/>
    <x v="3"/>
    <x v="2"/>
    <x v="0"/>
  </r>
  <r>
    <x v="2913"/>
    <x v="16"/>
    <n v="564"/>
    <n v="0.624"/>
    <n v="0.60599999999999998"/>
    <n v="0.53"/>
    <n v="10020.82"/>
    <n v="7"/>
    <x v="3"/>
    <x v="2"/>
    <x v="0"/>
  </r>
  <r>
    <x v="2914"/>
    <x v="3"/>
    <n v="87"/>
    <n v="0.68200000000000005"/>
    <n v="0.69499999999999995"/>
    <n v="0.51900000000000002"/>
    <n v="16948.759999999998"/>
    <n v="2"/>
    <x v="2"/>
    <x v="2"/>
    <x v="0"/>
  </r>
  <r>
    <x v="2915"/>
    <x v="12"/>
    <n v="655"/>
    <n v="0.51400000000000001"/>
    <n v="0.53300000000000003"/>
    <n v="0.33800000000000002"/>
    <n v="10272.06"/>
    <n v="10"/>
    <x v="4"/>
    <x v="3"/>
    <x v="1"/>
  </r>
  <r>
    <x v="2916"/>
    <x v="5"/>
    <n v="502"/>
    <n v="0.59899999999999998"/>
    <n v="0.56899999999999995"/>
    <n v="0.47199999999999998"/>
    <n v="8244.1200000000008"/>
    <n v="2"/>
    <x v="3"/>
    <x v="2"/>
    <x v="1"/>
  </r>
  <r>
    <x v="2917"/>
    <x v="16"/>
    <n v="567"/>
    <n v="0.60599999999999998"/>
    <n v="0.58099999999999996"/>
    <n v="0.49099999999999999"/>
    <n v="8581.8700000000008"/>
    <n v="8"/>
    <x v="3"/>
    <x v="2"/>
    <x v="0"/>
  </r>
  <r>
    <x v="2918"/>
    <x v="0"/>
    <n v="224"/>
    <n v="0.72799999999999998"/>
    <n v="0.70799999999999996"/>
    <n v="0.67100000000000004"/>
    <n v="21452.92"/>
    <n v="3"/>
    <x v="0"/>
    <x v="1"/>
    <x v="0"/>
  </r>
  <r>
    <x v="2919"/>
    <x v="6"/>
    <n v="155"/>
    <n v="0.66"/>
    <n v="0.64900000000000002"/>
    <n v="0.55000000000000004"/>
    <n v="18953.48"/>
    <n v="5"/>
    <x v="2"/>
    <x v="2"/>
    <x v="0"/>
  </r>
  <r>
    <x v="2920"/>
    <x v="7"/>
    <n v="540"/>
    <n v="0.57499999999999996"/>
    <n v="0.56200000000000006"/>
    <n v="0.44400000000000001"/>
    <n v="6466.01"/>
    <n v="3"/>
    <x v="3"/>
    <x v="2"/>
    <x v="1"/>
  </r>
  <r>
    <x v="2921"/>
    <x v="7"/>
    <n v="390"/>
    <n v="0.54500000000000004"/>
    <n v="0.55400000000000005"/>
    <n v="0.37"/>
    <n v="6894.88"/>
    <n v="3"/>
    <x v="3"/>
    <x v="3"/>
    <x v="1"/>
  </r>
  <r>
    <x v="2922"/>
    <x v="0"/>
    <n v="260"/>
    <n v="0.73799999999999999"/>
    <n v="0.71"/>
    <n v="0.68400000000000005"/>
    <n v="17755.46"/>
    <n v="5"/>
    <x v="0"/>
    <x v="1"/>
    <x v="0"/>
  </r>
  <r>
    <x v="2923"/>
    <x v="3"/>
    <n v="77"/>
    <n v="0.65900000000000003"/>
    <n v="0.67300000000000004"/>
    <n v="0.52500000000000002"/>
    <n v="15893"/>
    <n v="11"/>
    <x v="2"/>
    <x v="2"/>
    <x v="0"/>
  </r>
  <r>
    <x v="2924"/>
    <x v="7"/>
    <n v="543"/>
    <n v="0.57499999999999996"/>
    <n v="0.56299999999999994"/>
    <n v="0.47899999999999998"/>
    <n v="9050.26"/>
    <n v="5"/>
    <x v="3"/>
    <x v="2"/>
    <x v="1"/>
  </r>
  <r>
    <x v="1277"/>
    <x v="18"/>
    <n v="421"/>
    <n v="0.59799999999999998"/>
    <n v="0.49299999999999999"/>
    <n v="0.57699999999999996"/>
    <n v="5782.96"/>
    <n v="1"/>
    <x v="3"/>
    <x v="2"/>
    <x v="1"/>
  </r>
  <r>
    <x v="2925"/>
    <x v="3"/>
    <n v="67"/>
    <n v="0.68"/>
    <n v="0.70499999999999996"/>
    <n v="0.52500000000000002"/>
    <n v="18375.13"/>
    <n v="14"/>
    <x v="2"/>
    <x v="2"/>
    <x v="0"/>
  </r>
  <r>
    <x v="2926"/>
    <x v="3"/>
    <n v="51"/>
    <n v="0.73"/>
    <n v="0.75600000000000001"/>
    <n v="0.59499999999999997"/>
    <n v="27850.19"/>
    <n v="4"/>
    <x v="2"/>
    <x v="1"/>
    <x v="0"/>
  </r>
  <r>
    <x v="2927"/>
    <x v="3"/>
    <n v="123"/>
    <n v="0.66"/>
    <n v="0.69"/>
    <n v="0.47199999999999998"/>
    <n v="25480.83"/>
    <n v="7"/>
    <x v="2"/>
    <x v="2"/>
    <x v="0"/>
  </r>
  <r>
    <x v="2928"/>
    <x v="3"/>
    <n v="51"/>
    <n v="0.67"/>
    <n v="0.65700000000000003"/>
    <n v="0.55300000000000005"/>
    <n v="36529.519999999997"/>
    <n v="5"/>
    <x v="2"/>
    <x v="2"/>
    <x v="0"/>
  </r>
  <r>
    <x v="2929"/>
    <x v="7"/>
    <n v="462"/>
    <n v="0.55100000000000005"/>
    <n v="0.51400000000000001"/>
    <n v="0.44700000000000001"/>
    <n v="5984.36"/>
    <n v="1"/>
    <x v="3"/>
    <x v="2"/>
    <x v="1"/>
  </r>
  <r>
    <x v="2930"/>
    <x v="3"/>
    <n v="256"/>
    <n v="0.68700000000000006"/>
    <n v="0.73"/>
    <n v="0.52700000000000002"/>
    <n v="16656.400000000001"/>
    <n v="1"/>
    <x v="2"/>
    <x v="2"/>
    <x v="0"/>
  </r>
  <r>
    <x v="2931"/>
    <x v="3"/>
    <n v="105"/>
    <n v="0.66200000000000003"/>
    <n v="0.64500000000000002"/>
    <n v="0.54400000000000004"/>
    <n v="26538.880000000001"/>
    <n v="2"/>
    <x v="2"/>
    <x v="2"/>
    <x v="0"/>
  </r>
  <r>
    <x v="2932"/>
    <x v="8"/>
    <n v="325"/>
    <n v="0.7"/>
    <n v="0.65300000000000002"/>
    <n v="0.66800000000000004"/>
    <n v="19405.78"/>
    <n v="4"/>
    <x v="1"/>
    <x v="1"/>
    <x v="0"/>
  </r>
  <r>
    <x v="2933"/>
    <x v="3"/>
    <n v="58"/>
    <n v="0.67900000000000005"/>
    <n v="0.70699999999999996"/>
    <n v="0.56000000000000005"/>
    <n v="30931.57"/>
    <n v="3"/>
    <x v="2"/>
    <x v="2"/>
    <x v="0"/>
  </r>
  <r>
    <x v="2934"/>
    <x v="18"/>
    <n v="445"/>
    <n v="0.57999999999999996"/>
    <n v="0.51600000000000001"/>
    <n v="0.495"/>
    <n v="9694.58"/>
    <n v="12"/>
    <x v="3"/>
    <x v="2"/>
    <x v="1"/>
  </r>
  <r>
    <x v="2935"/>
    <x v="20"/>
    <n v="303"/>
    <n v="0.67500000000000004"/>
    <n v="0.63800000000000001"/>
    <n v="0.59199999999999997"/>
    <n v="21448.7"/>
    <n v="1"/>
    <x v="4"/>
    <x v="2"/>
    <x v="0"/>
  </r>
  <r>
    <x v="2936"/>
    <x v="7"/>
    <n v="849"/>
    <n v="0.57999999999999996"/>
    <n v="0.56000000000000005"/>
    <n v="0.48699999999999999"/>
    <n v="7305.15"/>
    <n v="3"/>
    <x v="3"/>
    <x v="2"/>
    <x v="1"/>
  </r>
  <r>
    <x v="2937"/>
    <x v="14"/>
    <n v="111"/>
    <n v="0.69"/>
    <n v="0.70799999999999996"/>
    <n v="0.55100000000000005"/>
    <n v="32044.89"/>
    <n v="1"/>
    <x v="2"/>
    <x v="2"/>
    <x v="0"/>
  </r>
  <r>
    <x v="2938"/>
    <x v="9"/>
    <n v="370"/>
    <n v="0.6"/>
    <n v="0.53"/>
    <n v="0.52300000000000002"/>
    <n v="6925.59"/>
    <n v="7"/>
    <x v="3"/>
    <x v="2"/>
    <x v="0"/>
  </r>
  <r>
    <x v="1092"/>
    <x v="13"/>
    <n v="184"/>
    <n v="0.7"/>
    <n v="0.70599999999999996"/>
    <n v="0.59699999999999998"/>
    <n v="19893.060000000001"/>
    <n v="5"/>
    <x v="1"/>
    <x v="1"/>
    <x v="0"/>
  </r>
  <r>
    <x v="2939"/>
    <x v="3"/>
    <n v="71"/>
    <n v="0.7"/>
    <n v="0.72499999999999998"/>
    <n v="0.56200000000000006"/>
    <n v="14498.31"/>
    <n v="19"/>
    <x v="2"/>
    <x v="1"/>
    <x v="0"/>
  </r>
  <r>
    <x v="2940"/>
    <x v="16"/>
    <n v="464"/>
    <n v="0.61799999999999999"/>
    <n v="0.59"/>
    <n v="0.50600000000000001"/>
    <n v="10612.37"/>
    <n v="6"/>
    <x v="3"/>
    <x v="2"/>
    <x v="0"/>
  </r>
  <r>
    <x v="2941"/>
    <x v="3"/>
    <n v="69"/>
    <n v="0.76300000000000001"/>
    <n v="0.73099999999999998"/>
    <n v="0.71"/>
    <n v="45693.02"/>
    <n v="4"/>
    <x v="2"/>
    <x v="1"/>
    <x v="0"/>
  </r>
  <r>
    <x v="2942"/>
    <x v="17"/>
    <n v="533"/>
    <n v="0.628"/>
    <n v="0.59799999999999998"/>
    <n v="0.53700000000000003"/>
    <n v="8335.82"/>
    <n v="7"/>
    <x v="3"/>
    <x v="2"/>
    <x v="0"/>
  </r>
  <r>
    <x v="2943"/>
    <x v="22"/>
    <n v="460"/>
    <n v="0.55000000000000004"/>
    <n v="0.57399999999999995"/>
    <n v="0.38"/>
    <n v="10804.67"/>
    <n v="2"/>
    <x v="3"/>
    <x v="2"/>
    <x v="1"/>
  </r>
  <r>
    <x v="2944"/>
    <x v="4"/>
    <n v="318"/>
    <n v="0.66400000000000003"/>
    <n v="0.68300000000000005"/>
    <n v="0.51500000000000001"/>
    <n v="10463.61"/>
    <n v="4"/>
    <x v="0"/>
    <x v="2"/>
    <x v="0"/>
  </r>
  <r>
    <x v="2945"/>
    <x v="14"/>
    <n v="53"/>
    <n v="0.752"/>
    <n v="0.72799999999999998"/>
    <n v="0.70399999999999996"/>
    <n v="24591.83"/>
    <n v="6"/>
    <x v="2"/>
    <x v="1"/>
    <x v="0"/>
  </r>
  <r>
    <x v="2946"/>
    <x v="4"/>
    <n v="225"/>
    <n v="0.67"/>
    <n v="0.68200000000000005"/>
    <n v="0.54"/>
    <n v="14543.85"/>
    <n v="2"/>
    <x v="0"/>
    <x v="2"/>
    <x v="0"/>
  </r>
  <r>
    <x v="2947"/>
    <x v="7"/>
    <n v="458"/>
    <n v="0.54200000000000004"/>
    <n v="0.51200000000000001"/>
    <n v="0.45400000000000001"/>
    <n v="6094.36"/>
    <n v="0"/>
    <x v="3"/>
    <x v="3"/>
    <x v="1"/>
  </r>
  <r>
    <x v="2948"/>
    <x v="3"/>
    <n v="139"/>
    <n v="0.69799999999999995"/>
    <n v="0.72599999999999998"/>
    <n v="0.55700000000000005"/>
    <n v="27297.55"/>
    <n v="4"/>
    <x v="2"/>
    <x v="2"/>
    <x v="0"/>
  </r>
  <r>
    <x v="2949"/>
    <x v="3"/>
    <n v="24"/>
    <n v="0.61"/>
    <n v="0.64500000000000002"/>
    <n v="0.42799999999999999"/>
    <n v="15212.71"/>
    <n v="0"/>
    <x v="2"/>
    <x v="2"/>
    <x v="0"/>
  </r>
  <r>
    <x v="2950"/>
    <x v="4"/>
    <n v="415"/>
    <n v="0.66900000000000004"/>
    <n v="0.65"/>
    <n v="0.57899999999999996"/>
    <n v="10645.56"/>
    <n v="4"/>
    <x v="0"/>
    <x v="2"/>
    <x v="0"/>
  </r>
  <r>
    <x v="2951"/>
    <x v="14"/>
    <n v="107"/>
    <n v="0.76"/>
    <n v="0.751"/>
    <n v="0.65900000000000003"/>
    <n v="26893.16"/>
    <n v="8"/>
    <x v="2"/>
    <x v="1"/>
    <x v="0"/>
  </r>
  <r>
    <x v="2952"/>
    <x v="10"/>
    <n v="204"/>
    <n v="0.76"/>
    <n v="0.71099999999999997"/>
    <n v="0.72699999999999998"/>
    <n v="20122.060000000001"/>
    <n v="4"/>
    <x v="1"/>
    <x v="1"/>
    <x v="0"/>
  </r>
  <r>
    <x v="2953"/>
    <x v="0"/>
    <n v="374"/>
    <n v="0.7"/>
    <n v="0.66300000000000003"/>
    <n v="0.65500000000000003"/>
    <n v="11689.99"/>
    <n v="2"/>
    <x v="0"/>
    <x v="1"/>
    <x v="0"/>
  </r>
  <r>
    <x v="2954"/>
    <x v="21"/>
    <n v="252"/>
    <n v="0.59499999999999997"/>
    <n v="0.55000000000000004"/>
    <n v="0.49"/>
    <n v="10645.71"/>
    <n v="19"/>
    <x v="3"/>
    <x v="2"/>
    <x v="1"/>
  </r>
  <r>
    <x v="2955"/>
    <x v="3"/>
    <n v="121"/>
    <n v="0.63800000000000001"/>
    <n v="0.67800000000000005"/>
    <n v="0.46300000000000002"/>
    <n v="26750.55"/>
    <n v="1"/>
    <x v="2"/>
    <x v="2"/>
    <x v="0"/>
  </r>
  <r>
    <x v="2956"/>
    <x v="4"/>
    <n v="472"/>
    <n v="0.65"/>
    <n v="0.65600000000000003"/>
    <n v="0.503"/>
    <n v="8970.2199999999993"/>
    <n v="2"/>
    <x v="0"/>
    <x v="2"/>
    <x v="0"/>
  </r>
  <r>
    <x v="2957"/>
    <x v="18"/>
    <n v="531"/>
    <n v="0.56799999999999995"/>
    <n v="0.54200000000000004"/>
    <n v="0.44500000000000001"/>
    <n v="6299.75"/>
    <n v="12"/>
    <x v="3"/>
    <x v="2"/>
    <x v="1"/>
  </r>
  <r>
    <x v="2958"/>
    <x v="3"/>
    <n v="89"/>
    <n v="0.72"/>
    <n v="0.73499999999999999"/>
    <n v="0.61799999999999999"/>
    <n v="22170.12"/>
    <n v="2"/>
    <x v="2"/>
    <x v="1"/>
    <x v="0"/>
  </r>
  <r>
    <x v="2959"/>
    <x v="3"/>
    <n v="113"/>
    <n v="0.624"/>
    <n v="0.66400000000000003"/>
    <n v="0.45700000000000002"/>
    <n v="16172.45"/>
    <n v="3"/>
    <x v="2"/>
    <x v="2"/>
    <x v="0"/>
  </r>
  <r>
    <x v="2960"/>
    <x v="4"/>
    <n v="249"/>
    <n v="0.54100000000000004"/>
    <n v="0.53700000000000003"/>
    <n v="0.39100000000000001"/>
    <n v="6086.96"/>
    <n v="4"/>
    <x v="0"/>
    <x v="3"/>
    <x v="1"/>
  </r>
  <r>
    <x v="2961"/>
    <x v="7"/>
    <n v="288"/>
    <n v="0.60499999999999998"/>
    <n v="0.57999999999999996"/>
    <n v="0.498"/>
    <n v="8079.28"/>
    <n v="1"/>
    <x v="3"/>
    <x v="2"/>
    <x v="0"/>
  </r>
  <r>
    <x v="2962"/>
    <x v="16"/>
    <n v="471"/>
    <n v="0.624"/>
    <n v="0.57799999999999996"/>
    <n v="0.55700000000000005"/>
    <n v="9714.94"/>
    <n v="8"/>
    <x v="3"/>
    <x v="2"/>
    <x v="0"/>
  </r>
  <r>
    <x v="2963"/>
    <x v="4"/>
    <n v="251"/>
    <n v="0.60299999999999998"/>
    <n v="0.625"/>
    <n v="0.42799999999999999"/>
    <n v="10367.77"/>
    <n v="6"/>
    <x v="0"/>
    <x v="2"/>
    <x v="0"/>
  </r>
  <r>
    <x v="2964"/>
    <x v="14"/>
    <n v="36"/>
    <n v="0.69099999999999995"/>
    <n v="0.72499999999999998"/>
    <n v="0.52300000000000002"/>
    <n v="27654.560000000001"/>
    <n v="3"/>
    <x v="2"/>
    <x v="2"/>
    <x v="0"/>
  </r>
  <r>
    <x v="2965"/>
    <x v="14"/>
    <n v="51"/>
    <n v="0.71"/>
    <n v="0.73899999999999999"/>
    <n v="0.55700000000000005"/>
    <n v="28098"/>
    <n v="5"/>
    <x v="2"/>
    <x v="1"/>
    <x v="0"/>
  </r>
  <r>
    <x v="2966"/>
    <x v="14"/>
    <n v="41"/>
    <n v="0.72"/>
    <n v="0.72099999999999997"/>
    <n v="0.60599999999999998"/>
    <n v="20238.34"/>
    <n v="2"/>
    <x v="2"/>
    <x v="1"/>
    <x v="0"/>
  </r>
  <r>
    <x v="2967"/>
    <x v="8"/>
    <n v="437"/>
    <n v="0.63800000000000001"/>
    <n v="0.61199999999999999"/>
    <n v="0.54100000000000004"/>
    <n v="10060.57"/>
    <n v="5"/>
    <x v="1"/>
    <x v="2"/>
    <x v="0"/>
  </r>
  <r>
    <x v="2968"/>
    <x v="3"/>
    <n v="133"/>
    <n v="0.66"/>
    <n v="0.67400000000000004"/>
    <n v="0.54100000000000004"/>
    <n v="31209.98"/>
    <n v="3"/>
    <x v="2"/>
    <x v="2"/>
    <x v="0"/>
  </r>
  <r>
    <x v="2969"/>
    <x v="21"/>
    <n v="648"/>
    <n v="0.63700000000000001"/>
    <n v="0.61299999999999999"/>
    <n v="0.54300000000000004"/>
    <n v="8992.64"/>
    <n v="0"/>
    <x v="3"/>
    <x v="2"/>
    <x v="0"/>
  </r>
  <r>
    <x v="2970"/>
    <x v="12"/>
    <n v="586"/>
    <n v="0.57799999999999996"/>
    <n v="0.501"/>
    <n v="0.495"/>
    <n v="7880.49"/>
    <n v="0"/>
    <x v="4"/>
    <x v="2"/>
    <x v="1"/>
  </r>
  <r>
    <x v="2971"/>
    <x v="17"/>
    <n v="457"/>
    <n v="0.58599999999999997"/>
    <n v="0.56000000000000005"/>
    <n v="0.46200000000000002"/>
    <n v="7419.91"/>
    <n v="12"/>
    <x v="3"/>
    <x v="2"/>
    <x v="1"/>
  </r>
  <r>
    <x v="1480"/>
    <x v="12"/>
    <n v="344"/>
    <n v="0.54600000000000004"/>
    <n v="0.53100000000000003"/>
    <n v="0.39800000000000002"/>
    <n v="6958.89"/>
    <n v="0"/>
    <x v="4"/>
    <x v="3"/>
    <x v="1"/>
  </r>
  <r>
    <x v="2972"/>
    <x v="3"/>
    <n v="102"/>
    <n v="0.66"/>
    <n v="0.66"/>
    <n v="0.52900000000000003"/>
    <n v="20897.810000000001"/>
    <n v="9"/>
    <x v="2"/>
    <x v="2"/>
    <x v="0"/>
  </r>
  <r>
    <x v="2973"/>
    <x v="14"/>
    <n v="50"/>
    <n v="0.753"/>
    <n v="0.74299999999999999"/>
    <n v="0.64400000000000002"/>
    <n v="37456.18"/>
    <n v="4"/>
    <x v="2"/>
    <x v="1"/>
    <x v="0"/>
  </r>
  <r>
    <x v="2974"/>
    <x v="4"/>
    <n v="334"/>
    <n v="0.71"/>
    <n v="0.67100000000000004"/>
    <n v="0.63100000000000001"/>
    <n v="11783.72"/>
    <n v="3"/>
    <x v="0"/>
    <x v="1"/>
    <x v="0"/>
  </r>
  <r>
    <x v="2975"/>
    <x v="3"/>
    <n v="62"/>
    <n v="0.69499999999999995"/>
    <n v="0.71699999999999997"/>
    <n v="0.57199999999999995"/>
    <n v="26144.19"/>
    <n v="1"/>
    <x v="2"/>
    <x v="2"/>
    <x v="0"/>
  </r>
  <r>
    <x v="308"/>
    <x v="17"/>
    <n v="319"/>
    <n v="0.59"/>
    <n v="0.58699999999999997"/>
    <n v="0.46100000000000002"/>
    <n v="8688.64"/>
    <n v="10"/>
    <x v="3"/>
    <x v="2"/>
    <x v="1"/>
  </r>
  <r>
    <x v="2976"/>
    <x v="3"/>
    <n v="101"/>
    <n v="0.70599999999999996"/>
    <n v="0.72499999999999998"/>
    <n v="0.55800000000000005"/>
    <n v="25386.01"/>
    <n v="1"/>
    <x v="2"/>
    <x v="1"/>
    <x v="0"/>
  </r>
  <r>
    <x v="2977"/>
    <x v="20"/>
    <n v="373"/>
    <n v="0.68"/>
    <n v="0.64500000000000002"/>
    <n v="0.60099999999999998"/>
    <n v="15700.19"/>
    <n v="1"/>
    <x v="4"/>
    <x v="2"/>
    <x v="0"/>
  </r>
  <r>
    <x v="2978"/>
    <x v="3"/>
    <n v="137"/>
    <n v="0.7"/>
    <n v="0.69899999999999995"/>
    <n v="0.59099999999999997"/>
    <n v="21810.68"/>
    <n v="0"/>
    <x v="2"/>
    <x v="1"/>
    <x v="0"/>
  </r>
  <r>
    <x v="2979"/>
    <x v="3"/>
    <n v="63"/>
    <n v="0.71"/>
    <n v="0.71499999999999997"/>
    <n v="0.58799999999999997"/>
    <n v="28130.87"/>
    <n v="3"/>
    <x v="2"/>
    <x v="1"/>
    <x v="0"/>
  </r>
  <r>
    <x v="2980"/>
    <x v="9"/>
    <n v="473"/>
    <n v="0.61799999999999999"/>
    <n v="0.55100000000000005"/>
    <n v="0.56000000000000005"/>
    <n v="5139.8900000000003"/>
    <n v="16"/>
    <x v="3"/>
    <x v="2"/>
    <x v="0"/>
  </r>
  <r>
    <x v="2981"/>
    <x v="3"/>
    <n v="56"/>
    <n v="0.75900000000000001"/>
    <n v="0.70099999999999996"/>
    <n v="0.70499999999999996"/>
    <n v="50487.58"/>
    <n v="4"/>
    <x v="2"/>
    <x v="1"/>
    <x v="0"/>
  </r>
  <r>
    <x v="2982"/>
    <x v="21"/>
    <n v="385"/>
    <n v="0.60299999999999998"/>
    <n v="0.55800000000000005"/>
    <n v="0.51500000000000001"/>
    <n v="11239.2"/>
    <n v="2"/>
    <x v="3"/>
    <x v="2"/>
    <x v="0"/>
  </r>
  <r>
    <x v="2983"/>
    <x v="7"/>
    <n v="434"/>
    <n v="0.59099999999999997"/>
    <n v="0.57799999999999996"/>
    <n v="0.48099999999999998"/>
    <n v="6945.91"/>
    <n v="7"/>
    <x v="3"/>
    <x v="2"/>
    <x v="1"/>
  </r>
  <r>
    <x v="2984"/>
    <x v="0"/>
    <n v="142"/>
    <n v="0.7"/>
    <n v="0.68300000000000005"/>
    <n v="0.61599999999999999"/>
    <n v="24529.77"/>
    <n v="3"/>
    <x v="0"/>
    <x v="1"/>
    <x v="0"/>
  </r>
  <r>
    <x v="2985"/>
    <x v="10"/>
    <n v="189"/>
    <n v="0.69099999999999995"/>
    <n v="0.69199999999999995"/>
    <n v="0.56999999999999995"/>
    <n v="20693.37"/>
    <n v="1"/>
    <x v="1"/>
    <x v="2"/>
    <x v="0"/>
  </r>
  <r>
    <x v="2986"/>
    <x v="4"/>
    <n v="254"/>
    <n v="0.66900000000000004"/>
    <n v="0.64900000000000002"/>
    <n v="0.55800000000000005"/>
    <n v="13529.3"/>
    <n v="2"/>
    <x v="0"/>
    <x v="2"/>
    <x v="0"/>
  </r>
  <r>
    <x v="2987"/>
    <x v="0"/>
    <n v="107"/>
    <n v="0.77400000000000002"/>
    <n v="0.749"/>
    <n v="0.73899999999999999"/>
    <n v="33024.83"/>
    <n v="1"/>
    <x v="0"/>
    <x v="1"/>
    <x v="0"/>
  </r>
  <r>
    <x v="2988"/>
    <x v="9"/>
    <n v="243"/>
    <n v="0.56899999999999995"/>
    <n v="0.51800000000000002"/>
    <n v="0.47399999999999998"/>
    <n v="5946.54"/>
    <n v="2"/>
    <x v="3"/>
    <x v="2"/>
    <x v="1"/>
  </r>
  <r>
    <x v="2989"/>
    <x v="5"/>
    <n v="583"/>
    <n v="0.50900000000000001"/>
    <n v="0.52200000000000002"/>
    <n v="0.372"/>
    <n v="6657.51"/>
    <n v="21"/>
    <x v="3"/>
    <x v="3"/>
    <x v="1"/>
  </r>
  <r>
    <x v="2990"/>
    <x v="3"/>
    <n v="83"/>
    <n v="0.69299999999999995"/>
    <n v="0.7"/>
    <n v="0.57499999999999996"/>
    <n v="19229.259999999998"/>
    <n v="18"/>
    <x v="2"/>
    <x v="2"/>
    <x v="0"/>
  </r>
  <r>
    <x v="2991"/>
    <x v="3"/>
    <n v="68"/>
    <n v="0.67200000000000004"/>
    <n v="0.68300000000000005"/>
    <n v="0.52200000000000002"/>
    <n v="14880.75"/>
    <n v="9"/>
    <x v="2"/>
    <x v="2"/>
    <x v="0"/>
  </r>
  <r>
    <x v="2992"/>
    <x v="4"/>
    <n v="107"/>
    <n v="0.65"/>
    <n v="0.64600000000000002"/>
    <n v="0.51500000000000001"/>
    <n v="15369.47"/>
    <n v="5"/>
    <x v="0"/>
    <x v="2"/>
    <x v="0"/>
  </r>
  <r>
    <x v="2993"/>
    <x v="14"/>
    <n v="164"/>
    <n v="0.71299999999999997"/>
    <n v="0.71199999999999997"/>
    <n v="0.629"/>
    <n v="15732.48"/>
    <n v="3"/>
    <x v="2"/>
    <x v="1"/>
    <x v="0"/>
  </r>
  <r>
    <x v="2994"/>
    <x v="10"/>
    <n v="182"/>
    <n v="0.68500000000000005"/>
    <n v="0.67100000000000004"/>
    <n v="0.57599999999999996"/>
    <n v="16436.75"/>
    <n v="4"/>
    <x v="1"/>
    <x v="2"/>
    <x v="0"/>
  </r>
  <r>
    <x v="2995"/>
    <x v="4"/>
    <n v="497"/>
    <n v="0.65300000000000002"/>
    <n v="0.625"/>
    <n v="0.53100000000000003"/>
    <n v="8790.65"/>
    <n v="3"/>
    <x v="0"/>
    <x v="2"/>
    <x v="0"/>
  </r>
  <r>
    <x v="2996"/>
    <x v="21"/>
    <n v="245"/>
    <n v="0.56399999999999995"/>
    <n v="0.54400000000000004"/>
    <n v="0.42199999999999999"/>
    <n v="8566.98"/>
    <n v="4"/>
    <x v="3"/>
    <x v="2"/>
    <x v="1"/>
  </r>
  <r>
    <x v="2997"/>
    <x v="4"/>
    <n v="579"/>
    <n v="0.62"/>
    <n v="0.59499999999999997"/>
    <n v="0.496"/>
    <n v="7996.11"/>
    <n v="12"/>
    <x v="0"/>
    <x v="2"/>
    <x v="0"/>
  </r>
  <r>
    <x v="2998"/>
    <x v="4"/>
    <n v="265"/>
    <n v="0.63200000000000001"/>
    <n v="0.57699999999999996"/>
    <n v="0.55100000000000005"/>
    <n v="12080.44"/>
    <n v="4"/>
    <x v="0"/>
    <x v="2"/>
    <x v="0"/>
  </r>
  <r>
    <x v="2999"/>
    <x v="8"/>
    <n v="118"/>
    <n v="0.71599999999999997"/>
    <n v="0.68400000000000005"/>
    <n v="0.66600000000000004"/>
    <n v="27453.58"/>
    <n v="4"/>
    <x v="1"/>
    <x v="1"/>
    <x v="0"/>
  </r>
  <r>
    <x v="3000"/>
    <x v="4"/>
    <n v="397"/>
    <n v="0.65400000000000003"/>
    <n v="0.63900000000000001"/>
    <n v="0.53500000000000003"/>
    <n v="9146.92"/>
    <n v="5"/>
    <x v="0"/>
    <x v="2"/>
    <x v="0"/>
  </r>
  <r>
    <x v="3001"/>
    <x v="5"/>
    <n v="264"/>
    <n v="0.56999999999999995"/>
    <n v="0.55300000000000005"/>
    <n v="0.47"/>
    <n v="8051.62"/>
    <n v="0"/>
    <x v="3"/>
    <x v="2"/>
    <x v="1"/>
  </r>
  <r>
    <x v="3002"/>
    <x v="3"/>
    <n v="134"/>
    <n v="0.63800000000000001"/>
    <n v="0.65600000000000003"/>
    <n v="0.48899999999999999"/>
    <n v="19030.900000000001"/>
    <n v="3"/>
    <x v="2"/>
    <x v="2"/>
    <x v="0"/>
  </r>
  <r>
    <x v="3003"/>
    <x v="3"/>
    <n v="54"/>
    <n v="0.752"/>
    <n v="0.73799999999999999"/>
    <n v="0.67"/>
    <n v="25436.95"/>
    <n v="5"/>
    <x v="2"/>
    <x v="1"/>
    <x v="0"/>
  </r>
  <r>
    <x v="987"/>
    <x v="7"/>
    <n v="583"/>
    <n v="0.61399999999999999"/>
    <n v="0.57199999999999995"/>
    <n v="0.55300000000000005"/>
    <n v="6278.02"/>
    <n v="18"/>
    <x v="3"/>
    <x v="2"/>
    <x v="0"/>
  </r>
  <r>
    <x v="3004"/>
    <x v="20"/>
    <n v="440"/>
    <n v="0.621"/>
    <n v="0.57799999999999996"/>
    <n v="0.52200000000000002"/>
    <n v="11038.93"/>
    <n v="3"/>
    <x v="4"/>
    <x v="2"/>
    <x v="0"/>
  </r>
  <r>
    <x v="3005"/>
    <x v="3"/>
    <n v="55"/>
    <n v="0.7"/>
    <n v="0.72099999999999997"/>
    <n v="0.57999999999999996"/>
    <n v="19264.28"/>
    <n v="7"/>
    <x v="2"/>
    <x v="1"/>
    <x v="0"/>
  </r>
  <r>
    <x v="3006"/>
    <x v="10"/>
    <n v="147"/>
    <n v="0.67900000000000005"/>
    <n v="0.65100000000000002"/>
    <n v="0.57199999999999995"/>
    <n v="21738"/>
    <n v="1"/>
    <x v="1"/>
    <x v="2"/>
    <x v="0"/>
  </r>
  <r>
    <x v="3007"/>
    <x v="7"/>
    <n v="301"/>
    <n v="0.57999999999999996"/>
    <n v="0.55500000000000005"/>
    <n v="0.46500000000000002"/>
    <n v="6215.17"/>
    <n v="10"/>
    <x v="3"/>
    <x v="2"/>
    <x v="1"/>
  </r>
  <r>
    <x v="3008"/>
    <x v="14"/>
    <n v="67"/>
    <n v="0.73299999999999998"/>
    <n v="0.73599999999999999"/>
    <n v="0.66800000000000004"/>
    <n v="29655.99"/>
    <n v="1"/>
    <x v="2"/>
    <x v="1"/>
    <x v="0"/>
  </r>
  <r>
    <x v="3009"/>
    <x v="3"/>
    <n v="21"/>
    <n v="0.7"/>
    <n v="0.72899999999999998"/>
    <n v="0.54"/>
    <n v="36295.22"/>
    <n v="8"/>
    <x v="2"/>
    <x v="1"/>
    <x v="0"/>
  </r>
  <r>
    <x v="3010"/>
    <x v="0"/>
    <n v="189"/>
    <n v="0.72"/>
    <n v="0.67900000000000005"/>
    <n v="0.65300000000000002"/>
    <n v="22459.31"/>
    <n v="3"/>
    <x v="0"/>
    <x v="1"/>
    <x v="0"/>
  </r>
  <r>
    <x v="1512"/>
    <x v="12"/>
    <n v="244"/>
    <n v="0.59"/>
    <n v="0.63900000000000001"/>
    <n v="0.40500000000000003"/>
    <n v="17021.810000000001"/>
    <n v="0"/>
    <x v="4"/>
    <x v="2"/>
    <x v="1"/>
  </r>
  <r>
    <x v="3011"/>
    <x v="3"/>
    <n v="54"/>
    <n v="0.65200000000000002"/>
    <n v="0.66100000000000003"/>
    <n v="0.505"/>
    <n v="12158.07"/>
    <n v="1"/>
    <x v="2"/>
    <x v="2"/>
    <x v="0"/>
  </r>
  <r>
    <x v="3012"/>
    <x v="18"/>
    <n v="627"/>
    <n v="0.57799999999999996"/>
    <n v="0.54"/>
    <n v="0.48399999999999999"/>
    <n v="5489.47"/>
    <n v="4"/>
    <x v="3"/>
    <x v="2"/>
    <x v="1"/>
  </r>
  <r>
    <x v="3013"/>
    <x v="0"/>
    <n v="107"/>
    <n v="0.72799999999999998"/>
    <n v="0.70099999999999996"/>
    <n v="0.68300000000000005"/>
    <n v="24830.77"/>
    <n v="1"/>
    <x v="0"/>
    <x v="1"/>
    <x v="0"/>
  </r>
  <r>
    <x v="3014"/>
    <x v="3"/>
    <n v="48"/>
    <n v="0.77800000000000002"/>
    <n v="0.83599999999999997"/>
    <n v="0.66600000000000004"/>
    <n v="28450.19"/>
    <n v="3"/>
    <x v="2"/>
    <x v="1"/>
    <x v="0"/>
  </r>
  <r>
    <x v="3015"/>
    <x v="7"/>
    <n v="281"/>
    <n v="0.59299999999999997"/>
    <n v="0.57299999999999995"/>
    <n v="0.49"/>
    <n v="6138.91"/>
    <n v="11"/>
    <x v="3"/>
    <x v="2"/>
    <x v="1"/>
  </r>
  <r>
    <x v="3016"/>
    <x v="7"/>
    <n v="449"/>
    <n v="0.59899999999999998"/>
    <n v="0.57399999999999995"/>
    <n v="0.49099999999999999"/>
    <n v="9446.57"/>
    <n v="10"/>
    <x v="3"/>
    <x v="2"/>
    <x v="1"/>
  </r>
  <r>
    <x v="3017"/>
    <x v="3"/>
    <n v="55"/>
    <n v="0.65700000000000003"/>
    <n v="0.69199999999999995"/>
    <n v="0.50900000000000001"/>
    <n v="26648.59"/>
    <n v="5"/>
    <x v="2"/>
    <x v="2"/>
    <x v="0"/>
  </r>
  <r>
    <x v="3018"/>
    <x v="14"/>
    <n v="72"/>
    <n v="0.70799999999999996"/>
    <n v="0.73399999999999999"/>
    <n v="0.58599999999999997"/>
    <n v="28680.75"/>
    <n v="1"/>
    <x v="2"/>
    <x v="1"/>
    <x v="0"/>
  </r>
  <r>
    <x v="3019"/>
    <x v="20"/>
    <n v="288"/>
    <n v="0.66"/>
    <n v="0.61"/>
    <n v="0.59599999999999997"/>
    <n v="16945.25"/>
    <n v="2"/>
    <x v="4"/>
    <x v="2"/>
    <x v="0"/>
  </r>
  <r>
    <x v="3020"/>
    <x v="3"/>
    <n v="43"/>
    <n v="0.72"/>
    <n v="0.745"/>
    <n v="0.61199999999999999"/>
    <n v="26185.65"/>
    <n v="6"/>
    <x v="2"/>
    <x v="1"/>
    <x v="0"/>
  </r>
  <r>
    <x v="3021"/>
    <x v="7"/>
    <n v="316"/>
    <n v="0.56999999999999995"/>
    <n v="0.53500000000000003"/>
    <n v="0.45300000000000001"/>
    <n v="6580.5"/>
    <n v="2"/>
    <x v="3"/>
    <x v="2"/>
    <x v="1"/>
  </r>
  <r>
    <x v="3022"/>
    <x v="5"/>
    <n v="455"/>
    <n v="0.59"/>
    <n v="0.59799999999999998"/>
    <n v="0.49399999999999999"/>
    <n v="6871.23"/>
    <n v="2"/>
    <x v="3"/>
    <x v="2"/>
    <x v="1"/>
  </r>
  <r>
    <x v="999"/>
    <x v="7"/>
    <n v="725"/>
    <n v="0.56999999999999995"/>
    <n v="0.54400000000000004"/>
    <n v="0.47599999999999998"/>
    <n v="5875.61"/>
    <n v="24"/>
    <x v="3"/>
    <x v="2"/>
    <x v="1"/>
  </r>
  <r>
    <x v="3023"/>
    <x v="3"/>
    <n v="81"/>
    <n v="0.64300000000000002"/>
    <n v="0.64100000000000001"/>
    <n v="0.505"/>
    <n v="14456.65"/>
    <n v="2"/>
    <x v="2"/>
    <x v="2"/>
    <x v="0"/>
  </r>
  <r>
    <x v="3024"/>
    <x v="0"/>
    <n v="120"/>
    <n v="0.70499999999999996"/>
    <n v="0.69599999999999995"/>
    <n v="0.61299999999999999"/>
    <n v="25664.53"/>
    <n v="2"/>
    <x v="0"/>
    <x v="1"/>
    <x v="0"/>
  </r>
  <r>
    <x v="3025"/>
    <x v="18"/>
    <n v="377"/>
    <n v="0.56999999999999995"/>
    <n v="0.55000000000000004"/>
    <n v="0.46200000000000002"/>
    <n v="5670.63"/>
    <n v="4"/>
    <x v="3"/>
    <x v="2"/>
    <x v="1"/>
  </r>
  <r>
    <x v="3026"/>
    <x v="0"/>
    <n v="200"/>
    <n v="0.753"/>
    <n v="0.71"/>
    <n v="0.72599999999999998"/>
    <n v="16299.91"/>
    <n v="7"/>
    <x v="0"/>
    <x v="1"/>
    <x v="0"/>
  </r>
  <r>
    <x v="3027"/>
    <x v="15"/>
    <n v="251"/>
    <n v="0.67"/>
    <n v="0.65900000000000003"/>
    <n v="0.54900000000000004"/>
    <n v="11766.2"/>
    <n v="5"/>
    <x v="0"/>
    <x v="2"/>
    <x v="0"/>
  </r>
  <r>
    <x v="3028"/>
    <x v="3"/>
    <n v="207"/>
    <n v="0.68200000000000005"/>
    <n v="0.69699999999999995"/>
    <n v="0.56200000000000006"/>
    <n v="12203.19"/>
    <n v="2"/>
    <x v="2"/>
    <x v="2"/>
    <x v="0"/>
  </r>
  <r>
    <x v="1388"/>
    <x v="14"/>
    <n v="55"/>
    <n v="0.7"/>
    <n v="0.72799999999999998"/>
    <n v="0.56499999999999995"/>
    <n v="24914.91"/>
    <n v="1"/>
    <x v="2"/>
    <x v="1"/>
    <x v="0"/>
  </r>
  <r>
    <x v="3029"/>
    <x v="0"/>
    <n v="180"/>
    <n v="0.72699999999999998"/>
    <n v="0.68899999999999995"/>
    <n v="0.67400000000000004"/>
    <n v="19503.650000000001"/>
    <n v="0"/>
    <x v="0"/>
    <x v="1"/>
    <x v="0"/>
  </r>
  <r>
    <x v="3030"/>
    <x v="4"/>
    <n v="417"/>
    <n v="0.60799999999999998"/>
    <n v="0.58599999999999997"/>
    <n v="0.45300000000000001"/>
    <n v="12835.35"/>
    <n v="4"/>
    <x v="0"/>
    <x v="2"/>
    <x v="0"/>
  </r>
  <r>
    <x v="3031"/>
    <x v="3"/>
    <n v="24"/>
    <n v="0.79"/>
    <n v="0.81799999999999995"/>
    <n v="0.69799999999999995"/>
    <n v="46011.74"/>
    <n v="4"/>
    <x v="2"/>
    <x v="1"/>
    <x v="0"/>
  </r>
  <r>
    <x v="3032"/>
    <x v="3"/>
    <n v="100"/>
    <n v="0.68"/>
    <n v="0.71299999999999997"/>
    <n v="0.501"/>
    <n v="17494.580000000002"/>
    <n v="6"/>
    <x v="2"/>
    <x v="2"/>
    <x v="0"/>
  </r>
  <r>
    <x v="3033"/>
    <x v="7"/>
    <n v="387"/>
    <n v="0.63"/>
    <n v="0.57799999999999996"/>
    <n v="0.55300000000000005"/>
    <n v="6228.75"/>
    <n v="14"/>
    <x v="3"/>
    <x v="2"/>
    <x v="0"/>
  </r>
  <r>
    <x v="3034"/>
    <x v="3"/>
    <n v="50"/>
    <n v="0.67"/>
    <n v="0.67100000000000004"/>
    <n v="0.54500000000000004"/>
    <n v="16401.23"/>
    <n v="2"/>
    <x v="2"/>
    <x v="2"/>
    <x v="0"/>
  </r>
  <r>
    <x v="3035"/>
    <x v="14"/>
    <n v="85"/>
    <n v="0.76400000000000001"/>
    <n v="0.78100000000000003"/>
    <n v="0.65300000000000002"/>
    <n v="25248.49"/>
    <n v="4"/>
    <x v="2"/>
    <x v="1"/>
    <x v="0"/>
  </r>
  <r>
    <x v="3036"/>
    <x v="0"/>
    <n v="290"/>
    <n v="0.73799999999999999"/>
    <n v="0.71599999999999997"/>
    <n v="0.69899999999999995"/>
    <n v="15710.17"/>
    <n v="5"/>
    <x v="0"/>
    <x v="1"/>
    <x v="0"/>
  </r>
  <r>
    <x v="3037"/>
    <x v="3"/>
    <n v="162"/>
    <n v="0.64900000000000002"/>
    <n v="0.65700000000000003"/>
    <n v="0.504"/>
    <n v="13605.5"/>
    <n v="7"/>
    <x v="2"/>
    <x v="2"/>
    <x v="0"/>
  </r>
  <r>
    <x v="3038"/>
    <x v="4"/>
    <n v="241"/>
    <n v="0.628"/>
    <n v="0.57999999999999996"/>
    <n v="0.52400000000000002"/>
    <n v="7035.99"/>
    <n v="11"/>
    <x v="0"/>
    <x v="2"/>
    <x v="0"/>
  </r>
  <r>
    <x v="3039"/>
    <x v="4"/>
    <n v="376"/>
    <n v="0.60899999999999999"/>
    <n v="0.55200000000000005"/>
    <n v="0.51900000000000002"/>
    <n v="6898.92"/>
    <n v="7"/>
    <x v="0"/>
    <x v="2"/>
    <x v="0"/>
  </r>
  <r>
    <x v="3040"/>
    <x v="7"/>
    <n v="239"/>
    <n v="0.57499999999999996"/>
    <n v="0.54300000000000004"/>
    <n v="0.46400000000000002"/>
    <n v="7822.93"/>
    <n v="1"/>
    <x v="3"/>
    <x v="2"/>
    <x v="1"/>
  </r>
  <r>
    <x v="3041"/>
    <x v="15"/>
    <n v="249"/>
    <n v="0.66400000000000003"/>
    <n v="0.63400000000000001"/>
    <n v="0.56699999999999995"/>
    <n v="10709.54"/>
    <n v="3"/>
    <x v="0"/>
    <x v="2"/>
    <x v="0"/>
  </r>
  <r>
    <x v="2971"/>
    <x v="3"/>
    <n v="152"/>
    <n v="0.66"/>
    <n v="0.69199999999999995"/>
    <n v="0.49199999999999999"/>
    <n v="14992.68"/>
    <n v="5"/>
    <x v="2"/>
    <x v="2"/>
    <x v="0"/>
  </r>
  <r>
    <x v="3042"/>
    <x v="4"/>
    <n v="429"/>
    <n v="0.57399999999999995"/>
    <n v="0.57499999999999996"/>
    <n v="0.42699999999999999"/>
    <n v="6930.04"/>
    <n v="2"/>
    <x v="0"/>
    <x v="2"/>
    <x v="1"/>
  </r>
  <r>
    <x v="3043"/>
    <x v="3"/>
    <n v="25"/>
    <n v="0.70099999999999996"/>
    <n v="0.70099999999999996"/>
    <n v="0.56799999999999995"/>
    <n v="21054.07"/>
    <n v="5"/>
    <x v="2"/>
    <x v="1"/>
    <x v="0"/>
  </r>
  <r>
    <x v="3044"/>
    <x v="3"/>
    <n v="66"/>
    <n v="0.73199999999999998"/>
    <n v="0.75"/>
    <n v="0.61699999999999999"/>
    <n v="28773.45"/>
    <n v="0"/>
    <x v="2"/>
    <x v="1"/>
    <x v="0"/>
  </r>
  <r>
    <x v="3045"/>
    <x v="3"/>
    <n v="26"/>
    <n v="0.68799999999999994"/>
    <n v="0.69699999999999995"/>
    <n v="0.54800000000000004"/>
    <n v="19885.330000000002"/>
    <n v="6"/>
    <x v="2"/>
    <x v="2"/>
    <x v="0"/>
  </r>
  <r>
    <x v="3046"/>
    <x v="4"/>
    <n v="411"/>
    <n v="0.60899999999999999"/>
    <n v="0.58899999999999997"/>
    <n v="0.46899999999999997"/>
    <n v="7885.98"/>
    <n v="0"/>
    <x v="0"/>
    <x v="2"/>
    <x v="0"/>
  </r>
  <r>
    <x v="3047"/>
    <x v="7"/>
    <n v="268"/>
    <n v="0.61099999999999999"/>
    <n v="0.60799999999999998"/>
    <n v="0.47599999999999998"/>
    <n v="7837.39"/>
    <n v="4"/>
    <x v="3"/>
    <x v="2"/>
    <x v="0"/>
  </r>
  <r>
    <x v="3048"/>
    <x v="3"/>
    <n v="93"/>
    <n v="0.7"/>
    <n v="0.72299999999999998"/>
    <n v="0.55400000000000005"/>
    <n v="16199.19"/>
    <n v="8"/>
    <x v="2"/>
    <x v="1"/>
    <x v="0"/>
  </r>
  <r>
    <x v="3049"/>
    <x v="3"/>
    <n v="49"/>
    <n v="0.65"/>
    <n v="0.66600000000000004"/>
    <n v="0.497"/>
    <n v="23293.65"/>
    <n v="1"/>
    <x v="2"/>
    <x v="2"/>
    <x v="0"/>
  </r>
  <r>
    <x v="3050"/>
    <x v="14"/>
    <n v="102"/>
    <n v="0.69"/>
    <n v="0.73799999999999999"/>
    <n v="0.56100000000000005"/>
    <n v="15682.31"/>
    <n v="2"/>
    <x v="2"/>
    <x v="2"/>
    <x v="0"/>
  </r>
  <r>
    <x v="3051"/>
    <x v="12"/>
    <n v="471"/>
    <n v="0.622"/>
    <n v="0.625"/>
    <n v="0.48099999999999998"/>
    <n v="11095.92"/>
    <n v="6"/>
    <x v="4"/>
    <x v="2"/>
    <x v="0"/>
  </r>
  <r>
    <x v="238"/>
    <x v="8"/>
    <n v="220"/>
    <n v="0.71"/>
    <n v="0.70099999999999996"/>
    <n v="0.61699999999999999"/>
    <n v="15825.35"/>
    <n v="3"/>
    <x v="1"/>
    <x v="1"/>
    <x v="0"/>
  </r>
  <r>
    <x v="3052"/>
    <x v="4"/>
    <n v="167"/>
    <n v="0.71"/>
    <n v="0.66100000000000003"/>
    <n v="0.63600000000000001"/>
    <n v="14855.69"/>
    <n v="2"/>
    <x v="0"/>
    <x v="1"/>
    <x v="0"/>
  </r>
  <r>
    <x v="3053"/>
    <x v="5"/>
    <n v="495"/>
    <n v="0.52800000000000002"/>
    <n v="0.54200000000000004"/>
    <n v="0.40200000000000002"/>
    <n v="7005.05"/>
    <n v="1"/>
    <x v="3"/>
    <x v="3"/>
    <x v="1"/>
  </r>
  <r>
    <x v="3054"/>
    <x v="4"/>
    <n v="346"/>
    <n v="0.64800000000000002"/>
    <n v="0.63100000000000001"/>
    <n v="0.53600000000000003"/>
    <n v="9960.52"/>
    <n v="4"/>
    <x v="0"/>
    <x v="2"/>
    <x v="0"/>
  </r>
  <r>
    <x v="3055"/>
    <x v="3"/>
    <n v="49"/>
    <n v="0.71"/>
    <n v="0.66400000000000003"/>
    <n v="0.628"/>
    <n v="24810.53"/>
    <n v="5"/>
    <x v="2"/>
    <x v="1"/>
    <x v="0"/>
  </r>
  <r>
    <x v="3056"/>
    <x v="16"/>
    <n v="288"/>
    <n v="0.621"/>
    <n v="0.624"/>
    <n v="0.495"/>
    <n v="7936.82"/>
    <n v="3"/>
    <x v="3"/>
    <x v="2"/>
    <x v="0"/>
  </r>
  <r>
    <x v="3057"/>
    <x v="14"/>
    <n v="41"/>
    <n v="0.69"/>
    <n v="0.74"/>
    <n v="0.53300000000000003"/>
    <n v="24247.23"/>
    <n v="1"/>
    <x v="2"/>
    <x v="2"/>
    <x v="0"/>
  </r>
  <r>
    <x v="2639"/>
    <x v="14"/>
    <n v="58"/>
    <n v="0.74199999999999999"/>
    <n v="0.754"/>
    <n v="0.65400000000000003"/>
    <n v="23791.75"/>
    <n v="3"/>
    <x v="2"/>
    <x v="1"/>
    <x v="0"/>
  </r>
  <r>
    <x v="3058"/>
    <x v="0"/>
    <n v="105"/>
    <n v="0.755"/>
    <n v="0.72699999999999998"/>
    <n v="0.70099999999999996"/>
    <n v="21493.65"/>
    <n v="3"/>
    <x v="0"/>
    <x v="1"/>
    <x v="0"/>
  </r>
  <r>
    <x v="3059"/>
    <x v="3"/>
    <n v="23"/>
    <n v="0.63400000000000001"/>
    <n v="0.68100000000000005"/>
    <n v="0.47299999999999998"/>
    <n v="17727.490000000002"/>
    <n v="11"/>
    <x v="2"/>
    <x v="2"/>
    <x v="0"/>
  </r>
  <r>
    <x v="3060"/>
    <x v="0"/>
    <n v="105"/>
    <n v="0.74099999999999999"/>
    <n v="0.68200000000000005"/>
    <n v="0.71"/>
    <n v="18074.689999999999"/>
    <n v="0"/>
    <x v="0"/>
    <x v="1"/>
    <x v="0"/>
  </r>
  <r>
    <x v="3061"/>
    <x v="3"/>
    <n v="48"/>
    <n v="0.748"/>
    <n v="0.748"/>
    <n v="0.66100000000000003"/>
    <n v="27736.22"/>
    <n v="7"/>
    <x v="2"/>
    <x v="1"/>
    <x v="0"/>
  </r>
  <r>
    <x v="3062"/>
    <x v="3"/>
    <n v="38"/>
    <n v="0.70099999999999996"/>
    <n v="0.70699999999999996"/>
    <n v="0.56899999999999995"/>
    <n v="24113.98"/>
    <n v="3"/>
    <x v="2"/>
    <x v="1"/>
    <x v="0"/>
  </r>
  <r>
    <x v="3063"/>
    <x v="4"/>
    <n v="297"/>
    <n v="0.65400000000000003"/>
    <n v="0.64500000000000002"/>
    <n v="0.54600000000000004"/>
    <n v="10219.86"/>
    <n v="4"/>
    <x v="0"/>
    <x v="2"/>
    <x v="0"/>
  </r>
  <r>
    <x v="3064"/>
    <x v="18"/>
    <n v="495"/>
    <n v="0.56499999999999995"/>
    <n v="0.54500000000000004"/>
    <n v="0.48099999999999998"/>
    <n v="6720.65"/>
    <n v="15"/>
    <x v="3"/>
    <x v="2"/>
    <x v="1"/>
  </r>
  <r>
    <x v="3065"/>
    <x v="0"/>
    <n v="235"/>
    <n v="0.72"/>
    <n v="0.67800000000000005"/>
    <n v="0.64900000000000002"/>
    <n v="13440.12"/>
    <n v="1"/>
    <x v="0"/>
    <x v="1"/>
    <x v="0"/>
  </r>
  <r>
    <x v="3066"/>
    <x v="3"/>
    <n v="36"/>
    <n v="0.76"/>
    <n v="0.76200000000000001"/>
    <n v="0.67800000000000005"/>
    <n v="26630.39"/>
    <n v="0"/>
    <x v="2"/>
    <x v="1"/>
    <x v="0"/>
  </r>
  <r>
    <x v="3067"/>
    <x v="10"/>
    <n v="175"/>
    <n v="0.71799999999999997"/>
    <n v="0.68899999999999995"/>
    <n v="0.64800000000000002"/>
    <n v="12432.75"/>
    <n v="4"/>
    <x v="1"/>
    <x v="1"/>
    <x v="0"/>
  </r>
  <r>
    <x v="3068"/>
    <x v="3"/>
    <n v="45"/>
    <n v="0.66"/>
    <n v="0.67100000000000004"/>
    <n v="0.52700000000000002"/>
    <n v="14506.57"/>
    <n v="9"/>
    <x v="2"/>
    <x v="2"/>
    <x v="0"/>
  </r>
  <r>
    <x v="3069"/>
    <x v="14"/>
    <n v="32"/>
    <n v="0.69"/>
    <n v="0.66"/>
    <n v="0.625"/>
    <n v="24739.02"/>
    <n v="1"/>
    <x v="2"/>
    <x v="2"/>
    <x v="0"/>
  </r>
  <r>
    <x v="3070"/>
    <x v="3"/>
    <n v="52"/>
    <n v="0.754"/>
    <n v="0.74299999999999999"/>
    <n v="0.67700000000000005"/>
    <n v="30133.439999999999"/>
    <n v="0"/>
    <x v="2"/>
    <x v="1"/>
    <x v="0"/>
  </r>
  <r>
    <x v="3071"/>
    <x v="20"/>
    <n v="297"/>
    <n v="0.7"/>
    <n v="0.64900000000000002"/>
    <n v="0.63900000000000001"/>
    <n v="12704.58"/>
    <n v="1"/>
    <x v="4"/>
    <x v="1"/>
    <x v="0"/>
  </r>
  <r>
    <x v="3072"/>
    <x v="6"/>
    <n v="84"/>
    <n v="0.73499999999999999"/>
    <n v="0.69099999999999995"/>
    <n v="0.68"/>
    <n v="23586.69"/>
    <n v="1"/>
    <x v="2"/>
    <x v="1"/>
    <x v="0"/>
  </r>
  <r>
    <x v="3073"/>
    <x v="3"/>
    <n v="71"/>
    <n v="0.76300000000000001"/>
    <n v="0.78"/>
    <n v="0.68"/>
    <n v="19556.84"/>
    <n v="1"/>
    <x v="2"/>
    <x v="1"/>
    <x v="0"/>
  </r>
  <r>
    <x v="3074"/>
    <x v="0"/>
    <n v="77"/>
    <n v="0.71"/>
    <n v="0.69199999999999995"/>
    <n v="0.627"/>
    <n v="12828.99"/>
    <n v="3"/>
    <x v="0"/>
    <x v="1"/>
    <x v="0"/>
  </r>
  <r>
    <x v="3075"/>
    <x v="14"/>
    <n v="60"/>
    <n v="0.70499999999999996"/>
    <n v="0.70299999999999996"/>
    <n v="0.60599999999999998"/>
    <n v="21532.97"/>
    <n v="3"/>
    <x v="2"/>
    <x v="1"/>
    <x v="0"/>
  </r>
  <r>
    <x v="3076"/>
    <x v="0"/>
    <n v="127"/>
    <n v="0.71099999999999997"/>
    <n v="0.66900000000000004"/>
    <n v="0.64400000000000002"/>
    <n v="15107.21"/>
    <n v="1"/>
    <x v="0"/>
    <x v="1"/>
    <x v="0"/>
  </r>
  <r>
    <x v="3077"/>
    <x v="4"/>
    <n v="78"/>
    <n v="0.63800000000000001"/>
    <n v="0.65700000000000003"/>
    <n v="0.49399999999999999"/>
    <n v="11261.84"/>
    <n v="2"/>
    <x v="0"/>
    <x v="2"/>
    <x v="0"/>
  </r>
  <r>
    <x v="3078"/>
    <x v="3"/>
    <n v="32"/>
    <n v="0.75700000000000001"/>
    <n v="0.73599999999999999"/>
    <n v="0.70399999999999996"/>
    <n v="26558.02"/>
    <n v="0"/>
    <x v="2"/>
    <x v="1"/>
    <x v="0"/>
  </r>
  <r>
    <x v="3079"/>
    <x v="14"/>
    <n v="29"/>
    <n v="0.73099999999999998"/>
    <n v="0.72899999999999998"/>
    <n v="0.622"/>
    <n v="18976.25"/>
    <n v="5"/>
    <x v="2"/>
    <x v="1"/>
    <x v="0"/>
  </r>
  <r>
    <x v="3080"/>
    <x v="12"/>
    <n v="577"/>
    <n v="0.56299999999999994"/>
    <n v="0.501"/>
    <n v="0.47"/>
    <n v="7564.23"/>
    <n v="8"/>
    <x v="4"/>
    <x v="2"/>
    <x v="1"/>
  </r>
  <r>
    <x v="3081"/>
    <x v="0"/>
    <n v="58"/>
    <n v="0.65700000000000003"/>
    <n v="0.63300000000000001"/>
    <n v="0.56000000000000005"/>
    <n v="13717.38"/>
    <n v="1"/>
    <x v="0"/>
    <x v="2"/>
    <x v="0"/>
  </r>
  <r>
    <x v="3082"/>
    <x v="0"/>
    <n v="211"/>
    <n v="0.72"/>
    <n v="0.67900000000000005"/>
    <n v="0.67400000000000004"/>
    <n v="11416.47"/>
    <n v="1"/>
    <x v="0"/>
    <x v="1"/>
    <x v="0"/>
  </r>
  <r>
    <x v="3083"/>
    <x v="21"/>
    <n v="121"/>
    <n v="0.60199999999999998"/>
    <n v="0.56899999999999995"/>
    <n v="0.51200000000000001"/>
    <n v="10276.19"/>
    <n v="2"/>
    <x v="3"/>
    <x v="2"/>
    <x v="0"/>
  </r>
  <r>
    <x v="3084"/>
    <x v="3"/>
    <n v="47"/>
    <n v="0.74199999999999999"/>
    <n v="0.74399999999999999"/>
    <n v="0.64400000000000002"/>
    <n v="20686.169999999998"/>
    <n v="1"/>
    <x v="2"/>
    <x v="1"/>
    <x v="0"/>
  </r>
  <r>
    <x v="3085"/>
    <x v="0"/>
    <n v="192"/>
    <n v="0.71599999999999997"/>
    <n v="0.65900000000000003"/>
    <n v="0.68600000000000005"/>
    <n v="10823.59"/>
    <n v="2"/>
    <x v="0"/>
    <x v="1"/>
    <x v="0"/>
  </r>
  <r>
    <x v="3086"/>
    <x v="3"/>
    <n v="30"/>
    <n v="0.72"/>
    <n v="0.71199999999999997"/>
    <n v="0.60199999999999998"/>
    <n v="23469.7"/>
    <n v="3"/>
    <x v="2"/>
    <x v="1"/>
    <x v="0"/>
  </r>
  <r>
    <x v="3087"/>
    <x v="0"/>
    <n v="153"/>
    <n v="0.72199999999999998"/>
    <n v="0.72099999999999997"/>
    <n v="0.65900000000000003"/>
    <n v="14823.57"/>
    <n v="2"/>
    <x v="0"/>
    <x v="1"/>
    <x v="0"/>
  </r>
  <r>
    <x v="3088"/>
    <x v="21"/>
    <n v="88"/>
    <n v="0.56899999999999995"/>
    <n v="0.55300000000000005"/>
    <n v="0.46200000000000002"/>
    <n v="10962.52"/>
    <n v="0"/>
    <x v="3"/>
    <x v="2"/>
    <x v="1"/>
  </r>
  <r>
    <x v="3089"/>
    <x v="15"/>
    <n v="183"/>
    <n v="0.65700000000000003"/>
    <n v="0.63600000000000001"/>
    <n v="0.55300000000000005"/>
    <n v="169012.45"/>
    <n v="10"/>
    <x v="0"/>
    <x v="2"/>
    <x v="0"/>
  </r>
  <r>
    <x v="3090"/>
    <x v="4"/>
    <n v="234"/>
    <n v="0.66700000000000004"/>
    <n v="0.65800000000000003"/>
    <n v="0.56899999999999995"/>
    <n v="179339.36"/>
    <n v="5"/>
    <x v="0"/>
    <x v="2"/>
    <x v="0"/>
  </r>
  <r>
    <x v="3091"/>
    <x v="17"/>
    <n v="827"/>
    <n v="0.57999999999999996"/>
    <n v="0.54400000000000004"/>
    <n v="0.46500000000000002"/>
    <n v="44508.6"/>
    <n v="3"/>
    <x v="3"/>
    <x v="2"/>
    <x v="1"/>
  </r>
  <r>
    <x v="3092"/>
    <x v="8"/>
    <n v="429"/>
    <n v="0.71"/>
    <n v="0.73799999999999999"/>
    <n v="0.59399999999999997"/>
    <n v="62136.02"/>
    <n v="9"/>
    <x v="1"/>
    <x v="1"/>
    <x v="0"/>
  </r>
  <r>
    <x v="3093"/>
    <x v="14"/>
    <n v="123"/>
    <n v="0.75800000000000001"/>
    <n v="0.73599999999999999"/>
    <n v="0.71399999999999997"/>
    <n v="180824.63"/>
    <n v="3"/>
    <x v="2"/>
    <x v="1"/>
    <x v="0"/>
  </r>
  <r>
    <x v="3094"/>
    <x v="4"/>
    <n v="348"/>
    <n v="0.67700000000000005"/>
    <n v="0.66100000000000003"/>
    <n v="0.56299999999999994"/>
    <n v="66981"/>
    <n v="11"/>
    <x v="0"/>
    <x v="2"/>
    <x v="0"/>
  </r>
  <r>
    <x v="3095"/>
    <x v="3"/>
    <n v="542"/>
    <n v="0.72099999999999997"/>
    <n v="0.70699999999999996"/>
    <n v="0.629"/>
    <n v="42423.42"/>
    <n v="21"/>
    <x v="2"/>
    <x v="1"/>
    <x v="0"/>
  </r>
  <r>
    <x v="3096"/>
    <x v="8"/>
    <n v="847"/>
    <n v="0.67500000000000004"/>
    <n v="0.68200000000000005"/>
    <n v="0.55300000000000005"/>
    <n v="32753.74"/>
    <n v="16"/>
    <x v="1"/>
    <x v="2"/>
    <x v="0"/>
  </r>
  <r>
    <x v="3097"/>
    <x v="3"/>
    <n v="1048"/>
    <n v="0.69"/>
    <n v="0.69399999999999995"/>
    <n v="0.56299999999999994"/>
    <n v="33832.410000000003"/>
    <n v="19"/>
    <x v="2"/>
    <x v="2"/>
    <x v="0"/>
  </r>
  <r>
    <x v="3098"/>
    <x v="3"/>
    <n v="490"/>
    <n v="0.76500000000000001"/>
    <n v="0.747"/>
    <n v="0.67700000000000005"/>
    <n v="42421.91"/>
    <n v="19"/>
    <x v="2"/>
    <x v="1"/>
    <x v="0"/>
  </r>
  <r>
    <x v="3099"/>
    <x v="3"/>
    <n v="514"/>
    <n v="0.76400000000000001"/>
    <n v="0.752"/>
    <n v="0.69799999999999995"/>
    <n v="45330.48"/>
    <n v="27"/>
    <x v="2"/>
    <x v="1"/>
    <x v="0"/>
  </r>
  <r>
    <x v="3100"/>
    <x v="13"/>
    <n v="947"/>
    <n v="0.68"/>
    <n v="0.70599999999999996"/>
    <n v="0.55700000000000005"/>
    <n v="34566.46"/>
    <n v="5"/>
    <x v="1"/>
    <x v="2"/>
    <x v="0"/>
  </r>
  <r>
    <x v="3101"/>
    <x v="12"/>
    <n v="2074"/>
    <n v="0.59399999999999997"/>
    <n v="0.55600000000000005"/>
    <n v="0.499"/>
    <n v="12100.42"/>
    <n v="53"/>
    <x v="4"/>
    <x v="2"/>
    <x v="1"/>
  </r>
  <r>
    <x v="3102"/>
    <x v="20"/>
    <n v="684"/>
    <n v="0.73199999999999998"/>
    <n v="0.69899999999999995"/>
    <n v="0.66400000000000003"/>
    <n v="46723.7"/>
    <n v="6"/>
    <x v="4"/>
    <x v="1"/>
    <x v="0"/>
  </r>
  <r>
    <x v="2842"/>
    <x v="14"/>
    <n v="101"/>
    <n v="0.75"/>
    <n v="0.76800000000000002"/>
    <n v="0.61499999999999999"/>
    <n v="72874.820000000007"/>
    <n v="8"/>
    <x v="2"/>
    <x v="1"/>
    <x v="0"/>
  </r>
  <r>
    <x v="3103"/>
    <x v="3"/>
    <n v="910"/>
    <n v="0.65700000000000003"/>
    <n v="0.67700000000000005"/>
    <n v="0.47799999999999998"/>
    <n v="21889.73"/>
    <n v="28"/>
    <x v="2"/>
    <x v="2"/>
    <x v="0"/>
  </r>
  <r>
    <x v="3104"/>
    <x v="16"/>
    <n v="764"/>
    <n v="0.56999999999999995"/>
    <n v="0.56200000000000006"/>
    <n v="0.46600000000000003"/>
    <n v="16075.71"/>
    <n v="11"/>
    <x v="3"/>
    <x v="2"/>
    <x v="1"/>
  </r>
  <r>
    <x v="3105"/>
    <x v="14"/>
    <n v="143"/>
    <n v="0.73699999999999999"/>
    <n v="0.76600000000000001"/>
    <n v="0.6"/>
    <n v="44253.38"/>
    <n v="13"/>
    <x v="2"/>
    <x v="1"/>
    <x v="0"/>
  </r>
  <r>
    <x v="3106"/>
    <x v="8"/>
    <n v="677"/>
    <n v="0.68"/>
    <n v="0.65300000000000002"/>
    <n v="0.57299999999999995"/>
    <n v="32843.980000000003"/>
    <n v="8"/>
    <x v="1"/>
    <x v="2"/>
    <x v="0"/>
  </r>
  <r>
    <x v="3107"/>
    <x v="3"/>
    <n v="434"/>
    <n v="0.746"/>
    <n v="0.751"/>
    <n v="0.66100000000000003"/>
    <n v="40058.32"/>
    <n v="26"/>
    <x v="2"/>
    <x v="1"/>
    <x v="0"/>
  </r>
  <r>
    <x v="3108"/>
    <x v="18"/>
    <n v="1405"/>
    <n v="0.61"/>
    <n v="0.55000000000000004"/>
    <n v="0.55000000000000004"/>
    <n v="16763.560000000001"/>
    <n v="0"/>
    <x v="3"/>
    <x v="2"/>
    <x v="0"/>
  </r>
  <r>
    <x v="3109"/>
    <x v="6"/>
    <n v="292"/>
    <n v="0.629"/>
    <n v="0.65500000000000003"/>
    <n v="0.47499999999999998"/>
    <n v="30780.46"/>
    <n v="15"/>
    <x v="2"/>
    <x v="2"/>
    <x v="0"/>
  </r>
  <r>
    <x v="3110"/>
    <x v="3"/>
    <n v="93"/>
    <n v="0.67"/>
    <n v="0.7"/>
    <n v="0.54300000000000004"/>
    <n v="59940.160000000003"/>
    <n v="6"/>
    <x v="2"/>
    <x v="2"/>
    <x v="0"/>
  </r>
  <r>
    <x v="3111"/>
    <x v="15"/>
    <n v="805"/>
    <n v="0.67"/>
    <n v="0.67200000000000004"/>
    <n v="0.54100000000000004"/>
    <n v="16475.97"/>
    <n v="9"/>
    <x v="0"/>
    <x v="2"/>
    <x v="0"/>
  </r>
  <r>
    <x v="3112"/>
    <x v="3"/>
    <n v="858"/>
    <n v="0.76400000000000001"/>
    <n v="0.82499999999999996"/>
    <n v="0.63800000000000001"/>
    <n v="21342.58"/>
    <n v="6"/>
    <x v="2"/>
    <x v="1"/>
    <x v="0"/>
  </r>
  <r>
    <x v="3113"/>
    <x v="16"/>
    <n v="558"/>
    <n v="0.67200000000000004"/>
    <n v="0.64700000000000002"/>
    <n v="0.58499999999999996"/>
    <n v="30135.98"/>
    <n v="7"/>
    <x v="3"/>
    <x v="2"/>
    <x v="0"/>
  </r>
  <r>
    <x v="3114"/>
    <x v="3"/>
    <n v="1158"/>
    <n v="0.7"/>
    <n v="0.67300000000000004"/>
    <n v="0.60899999999999999"/>
    <n v="17819.009999999998"/>
    <n v="16"/>
    <x v="2"/>
    <x v="1"/>
    <x v="0"/>
  </r>
  <r>
    <x v="3115"/>
    <x v="15"/>
    <n v="1168"/>
    <n v="0.67"/>
    <n v="0.66800000000000004"/>
    <n v="0.55800000000000005"/>
    <n v="15474.98"/>
    <n v="16"/>
    <x v="0"/>
    <x v="2"/>
    <x v="0"/>
  </r>
  <r>
    <x v="3116"/>
    <x v="13"/>
    <n v="141"/>
    <n v="0.67200000000000004"/>
    <n v="0.67600000000000005"/>
    <n v="0.54500000000000004"/>
    <n v="57689.46"/>
    <n v="2"/>
    <x v="1"/>
    <x v="2"/>
    <x v="0"/>
  </r>
  <r>
    <x v="3117"/>
    <x v="15"/>
    <n v="338"/>
    <n v="0.68"/>
    <n v="0.68"/>
    <n v="0.57899999999999996"/>
    <n v="21030.04"/>
    <n v="15"/>
    <x v="0"/>
    <x v="2"/>
    <x v="0"/>
  </r>
  <r>
    <x v="3118"/>
    <x v="3"/>
    <n v="94"/>
    <n v="0.69"/>
    <n v="0.67100000000000004"/>
    <n v="0.57199999999999995"/>
    <n v="46616.31"/>
    <n v="17"/>
    <x v="2"/>
    <x v="2"/>
    <x v="0"/>
  </r>
  <r>
    <x v="3119"/>
    <x v="3"/>
    <n v="376"/>
    <n v="0.68"/>
    <n v="0.70899999999999996"/>
    <n v="0.54200000000000004"/>
    <n v="24672.07"/>
    <n v="12"/>
    <x v="2"/>
    <x v="2"/>
    <x v="0"/>
  </r>
  <r>
    <x v="3120"/>
    <x v="7"/>
    <n v="1445"/>
    <n v="0.621"/>
    <n v="0.58199999999999996"/>
    <n v="0.51800000000000002"/>
    <n v="8727.02"/>
    <n v="6"/>
    <x v="3"/>
    <x v="2"/>
    <x v="0"/>
  </r>
  <r>
    <x v="3121"/>
    <x v="4"/>
    <n v="939"/>
    <n v="0.63100000000000001"/>
    <n v="0.63"/>
    <n v="0.51100000000000001"/>
    <n v="21346.34"/>
    <n v="8"/>
    <x v="0"/>
    <x v="2"/>
    <x v="0"/>
  </r>
  <r>
    <x v="3122"/>
    <x v="14"/>
    <n v="448"/>
    <n v="0.70599999999999996"/>
    <n v="0.70299999999999996"/>
    <n v="0.61"/>
    <n v="26012.7"/>
    <n v="8"/>
    <x v="2"/>
    <x v="1"/>
    <x v="0"/>
  </r>
  <r>
    <x v="3123"/>
    <x v="6"/>
    <n v="197"/>
    <n v="0.74"/>
    <n v="0.746"/>
    <n v="0.64100000000000001"/>
    <n v="68161.59"/>
    <n v="3"/>
    <x v="2"/>
    <x v="1"/>
    <x v="0"/>
  </r>
  <r>
    <x v="3124"/>
    <x v="8"/>
    <n v="652"/>
    <n v="0.69"/>
    <n v="0.73699999999999999"/>
    <n v="0.54800000000000004"/>
    <n v="28302.55"/>
    <n v="9"/>
    <x v="1"/>
    <x v="2"/>
    <x v="0"/>
  </r>
  <r>
    <x v="3125"/>
    <x v="21"/>
    <n v="1369"/>
    <n v="0.64900000000000002"/>
    <n v="0.64700000000000002"/>
    <n v="0.54500000000000004"/>
    <n v="12571.31"/>
    <n v="9"/>
    <x v="3"/>
    <x v="2"/>
    <x v="0"/>
  </r>
  <r>
    <x v="3126"/>
    <x v="3"/>
    <n v="444"/>
    <n v="0.7"/>
    <n v="0.70299999999999996"/>
    <n v="0.59099999999999997"/>
    <n v="29239.75"/>
    <n v="8"/>
    <x v="2"/>
    <x v="1"/>
    <x v="0"/>
  </r>
  <r>
    <x v="3127"/>
    <x v="6"/>
    <n v="1218"/>
    <n v="0.70099999999999996"/>
    <n v="0.68500000000000005"/>
    <n v="0.60699999999999998"/>
    <n v="12781.85"/>
    <n v="4"/>
    <x v="2"/>
    <x v="1"/>
    <x v="0"/>
  </r>
  <r>
    <x v="3128"/>
    <x v="8"/>
    <n v="119"/>
    <n v="0.68500000000000005"/>
    <n v="0.70299999999999996"/>
    <n v="0.56100000000000005"/>
    <n v="66527.17"/>
    <n v="6"/>
    <x v="1"/>
    <x v="2"/>
    <x v="0"/>
  </r>
  <r>
    <x v="3129"/>
    <x v="4"/>
    <n v="324"/>
    <n v="0.69599999999999995"/>
    <n v="0.69399999999999995"/>
    <n v="0.57899999999999996"/>
    <n v="43501.52"/>
    <n v="4"/>
    <x v="0"/>
    <x v="2"/>
    <x v="0"/>
  </r>
  <r>
    <x v="3130"/>
    <x v="3"/>
    <n v="268"/>
    <n v="0.68"/>
    <n v="0.69199999999999995"/>
    <n v="0.54800000000000004"/>
    <n v="38038.620000000003"/>
    <n v="6"/>
    <x v="2"/>
    <x v="2"/>
    <x v="0"/>
  </r>
  <r>
    <x v="3131"/>
    <x v="3"/>
    <n v="211"/>
    <n v="0.747"/>
    <n v="0.73499999999999999"/>
    <n v="0.66600000000000004"/>
    <n v="50069.74"/>
    <n v="5"/>
    <x v="2"/>
    <x v="1"/>
    <x v="0"/>
  </r>
  <r>
    <x v="3132"/>
    <x v="3"/>
    <n v="522"/>
    <n v="0.71"/>
    <n v="0.69799999999999995"/>
    <n v="0.61899999999999999"/>
    <n v="20113.240000000002"/>
    <n v="17"/>
    <x v="2"/>
    <x v="1"/>
    <x v="0"/>
  </r>
  <r>
    <x v="3133"/>
    <x v="10"/>
    <n v="705"/>
    <n v="0.70099999999999996"/>
    <n v="0.69399999999999995"/>
    <n v="0.59299999999999997"/>
    <n v="21966.959999999999"/>
    <n v="13"/>
    <x v="1"/>
    <x v="1"/>
    <x v="0"/>
  </r>
  <r>
    <x v="3134"/>
    <x v="14"/>
    <n v="221"/>
    <n v="0.7"/>
    <n v="0.72"/>
    <n v="0.56699999999999995"/>
    <n v="29399.46"/>
    <n v="2"/>
    <x v="2"/>
    <x v="1"/>
    <x v="0"/>
  </r>
  <r>
    <x v="3135"/>
    <x v="25"/>
    <n v="874"/>
    <n v="0.624"/>
    <n v="0.60099999999999998"/>
    <n v="0.51800000000000002"/>
    <n v="15720.08"/>
    <n v="1"/>
    <x v="4"/>
    <x v="2"/>
    <x v="0"/>
  </r>
  <r>
    <x v="3136"/>
    <x v="5"/>
    <n v="1388"/>
    <n v="0.60399999999999998"/>
    <n v="0.56499999999999995"/>
    <n v="0.48799999999999999"/>
    <n v="8367.2000000000007"/>
    <n v="5"/>
    <x v="3"/>
    <x v="2"/>
    <x v="0"/>
  </r>
  <r>
    <x v="3137"/>
    <x v="3"/>
    <n v="298"/>
    <n v="0.72299999999999998"/>
    <n v="0.70599999999999996"/>
    <n v="0.62"/>
    <n v="28600.34"/>
    <n v="10"/>
    <x v="2"/>
    <x v="1"/>
    <x v="0"/>
  </r>
  <r>
    <x v="3138"/>
    <x v="18"/>
    <n v="1766"/>
    <n v="0.63300000000000001"/>
    <n v="0.56799999999999995"/>
    <n v="0.59199999999999997"/>
    <n v="9764.5400000000009"/>
    <n v="2"/>
    <x v="3"/>
    <x v="2"/>
    <x v="0"/>
  </r>
  <r>
    <x v="3139"/>
    <x v="12"/>
    <n v="728"/>
    <n v="0.58299999999999996"/>
    <n v="0.57299999999999995"/>
    <n v="0.437"/>
    <n v="16151.54"/>
    <n v="21"/>
    <x v="4"/>
    <x v="2"/>
    <x v="1"/>
  </r>
  <r>
    <x v="3140"/>
    <x v="21"/>
    <n v="1016"/>
    <n v="0.57899999999999996"/>
    <n v="0.56699999999999995"/>
    <n v="0.47599999999999998"/>
    <n v="12389.41"/>
    <n v="18"/>
    <x v="3"/>
    <x v="2"/>
    <x v="1"/>
  </r>
  <r>
    <x v="3141"/>
    <x v="15"/>
    <n v="450"/>
    <n v="0.64500000000000002"/>
    <n v="0.63700000000000001"/>
    <n v="0.51200000000000001"/>
    <n v="16311.14"/>
    <n v="3"/>
    <x v="0"/>
    <x v="2"/>
    <x v="0"/>
  </r>
  <r>
    <x v="3142"/>
    <x v="8"/>
    <n v="476"/>
    <n v="0.65"/>
    <n v="0.65300000000000002"/>
    <n v="0.52"/>
    <n v="17994.16"/>
    <n v="8"/>
    <x v="1"/>
    <x v="2"/>
    <x v="0"/>
  </r>
  <r>
    <x v="3143"/>
    <x v="1"/>
    <n v="596"/>
    <n v="0.71299999999999997"/>
    <n v="0.69899999999999995"/>
    <n v="0.64400000000000002"/>
    <n v="19832.89"/>
    <n v="3"/>
    <x v="0"/>
    <x v="1"/>
    <x v="0"/>
  </r>
  <r>
    <x v="3144"/>
    <x v="4"/>
    <n v="723"/>
    <n v="0.65500000000000003"/>
    <n v="0.65800000000000003"/>
    <n v="0.52"/>
    <n v="12128.59"/>
    <n v="28"/>
    <x v="0"/>
    <x v="2"/>
    <x v="0"/>
  </r>
  <r>
    <x v="3145"/>
    <x v="26"/>
    <n v="816"/>
    <n v="0.65300000000000002"/>
    <n v="0.65400000000000003"/>
    <n v="0.55300000000000005"/>
    <n v="16382.28"/>
    <n v="12"/>
    <x v="4"/>
    <x v="2"/>
    <x v="0"/>
  </r>
  <r>
    <x v="2101"/>
    <x v="0"/>
    <n v="227"/>
    <n v="0.72"/>
    <n v="0.68300000000000005"/>
    <n v="0.63900000000000001"/>
    <n v="54427.24"/>
    <n v="0"/>
    <x v="0"/>
    <x v="1"/>
    <x v="0"/>
  </r>
  <r>
    <x v="3146"/>
    <x v="25"/>
    <n v="690"/>
    <n v="0.66500000000000004"/>
    <n v="0.66100000000000003"/>
    <n v="0.54700000000000004"/>
    <n v="16304.33"/>
    <n v="2"/>
    <x v="4"/>
    <x v="2"/>
    <x v="0"/>
  </r>
  <r>
    <x v="3147"/>
    <x v="12"/>
    <n v="871"/>
    <n v="0.59799999999999998"/>
    <n v="0.59499999999999997"/>
    <n v="0.47099999999999997"/>
    <n v="11139.12"/>
    <n v="1"/>
    <x v="4"/>
    <x v="2"/>
    <x v="1"/>
  </r>
  <r>
    <x v="3148"/>
    <x v="8"/>
    <n v="460"/>
    <n v="0.67"/>
    <n v="0.66800000000000004"/>
    <n v="0.56299999999999994"/>
    <n v="29144.31"/>
    <n v="2"/>
    <x v="1"/>
    <x v="2"/>
    <x v="0"/>
  </r>
  <r>
    <x v="3149"/>
    <x v="21"/>
    <n v="474"/>
    <n v="0.621"/>
    <n v="0.58099999999999996"/>
    <n v="0.54400000000000004"/>
    <n v="14095.33"/>
    <n v="4"/>
    <x v="3"/>
    <x v="2"/>
    <x v="0"/>
  </r>
  <r>
    <x v="3150"/>
    <x v="18"/>
    <n v="1259"/>
    <n v="0.57999999999999996"/>
    <n v="0.54900000000000004"/>
    <n v="0.504"/>
    <n v="7698.45"/>
    <n v="2"/>
    <x v="3"/>
    <x v="2"/>
    <x v="1"/>
  </r>
  <r>
    <x v="3151"/>
    <x v="14"/>
    <n v="211"/>
    <n v="0.75"/>
    <n v="0.74199999999999999"/>
    <n v="0.66200000000000003"/>
    <n v="37552.83"/>
    <n v="2"/>
    <x v="2"/>
    <x v="1"/>
    <x v="0"/>
  </r>
  <r>
    <x v="3152"/>
    <x v="21"/>
    <n v="637"/>
    <n v="0.58899999999999997"/>
    <n v="0.57499999999999996"/>
    <n v="0.505"/>
    <n v="12613.48"/>
    <n v="16"/>
    <x v="3"/>
    <x v="2"/>
    <x v="1"/>
  </r>
  <r>
    <x v="3153"/>
    <x v="15"/>
    <n v="395"/>
    <n v="0.63700000000000001"/>
    <n v="0.65800000000000003"/>
    <n v="0.49299999999999999"/>
    <n v="17627.349999999999"/>
    <n v="13"/>
    <x v="0"/>
    <x v="2"/>
    <x v="0"/>
  </r>
  <r>
    <x v="3154"/>
    <x v="19"/>
    <n v="1166"/>
    <n v="0.51700000000000002"/>
    <n v="0.54800000000000004"/>
    <n v="0.36299999999999999"/>
    <n v="10469.82"/>
    <n v="13"/>
    <x v="3"/>
    <x v="3"/>
    <x v="1"/>
  </r>
  <r>
    <x v="3155"/>
    <x v="12"/>
    <n v="1526"/>
    <n v="0.503"/>
    <n v="0.51200000000000001"/>
    <n v="0.32200000000000001"/>
    <n v="5799.6"/>
    <n v="2"/>
    <x v="4"/>
    <x v="3"/>
    <x v="1"/>
  </r>
  <r>
    <x v="3156"/>
    <x v="3"/>
    <n v="212"/>
    <n v="0.753"/>
    <n v="0.752"/>
    <n v="0.67400000000000004"/>
    <n v="36690.69"/>
    <n v="8"/>
    <x v="2"/>
    <x v="1"/>
    <x v="0"/>
  </r>
  <r>
    <x v="3157"/>
    <x v="5"/>
    <n v="844"/>
    <n v="0.56999999999999995"/>
    <n v="0.55000000000000004"/>
    <n v="0.44500000000000001"/>
    <n v="10044.26"/>
    <n v="1"/>
    <x v="3"/>
    <x v="2"/>
    <x v="1"/>
  </r>
  <r>
    <x v="3158"/>
    <x v="26"/>
    <n v="152"/>
    <n v="0.57999999999999996"/>
    <n v="0.59299999999999997"/>
    <n v="0.41799999999999998"/>
    <n v="13045.53"/>
    <n v="15"/>
    <x v="4"/>
    <x v="2"/>
    <x v="1"/>
  </r>
  <r>
    <x v="3159"/>
    <x v="21"/>
    <n v="610"/>
    <n v="0.55000000000000004"/>
    <n v="0.54"/>
    <n v="0.41399999999999998"/>
    <n v="11855.57"/>
    <n v="4"/>
    <x v="3"/>
    <x v="2"/>
    <x v="1"/>
  </r>
  <r>
    <x v="3160"/>
    <x v="7"/>
    <n v="462"/>
    <n v="0.56000000000000005"/>
    <n v="0.56100000000000005"/>
    <n v="0.41499999999999998"/>
    <n v="8829.36"/>
    <n v="19"/>
    <x v="3"/>
    <x v="2"/>
    <x v="1"/>
  </r>
  <r>
    <x v="3161"/>
    <x v="4"/>
    <n v="257"/>
    <n v="0.68"/>
    <n v="0.65500000000000003"/>
    <n v="0.59799999999999998"/>
    <n v="36026.019999999997"/>
    <n v="5"/>
    <x v="0"/>
    <x v="2"/>
    <x v="0"/>
  </r>
  <r>
    <x v="3162"/>
    <x v="18"/>
    <n v="1060"/>
    <n v="0.64"/>
    <n v="0.58499999999999996"/>
    <n v="0.57299999999999995"/>
    <n v="8692.24"/>
    <n v="4"/>
    <x v="3"/>
    <x v="2"/>
    <x v="0"/>
  </r>
  <r>
    <x v="3163"/>
    <x v="4"/>
    <n v="288"/>
    <n v="0.69099999999999995"/>
    <n v="0.68799999999999994"/>
    <n v="0.56599999999999995"/>
    <n v="18831.41"/>
    <n v="2"/>
    <x v="0"/>
    <x v="2"/>
    <x v="0"/>
  </r>
  <r>
    <x v="3164"/>
    <x v="5"/>
    <n v="708"/>
    <n v="0.51"/>
    <n v="0.53100000000000003"/>
    <n v="0.36399999999999999"/>
    <n v="7310.35"/>
    <n v="2"/>
    <x v="3"/>
    <x v="3"/>
    <x v="1"/>
  </r>
  <r>
    <x v="3165"/>
    <x v="5"/>
    <n v="780"/>
    <n v="0.55200000000000005"/>
    <n v="0.53"/>
    <n v="0.42699999999999999"/>
    <n v="7502.09"/>
    <n v="3"/>
    <x v="3"/>
    <x v="2"/>
    <x v="1"/>
  </r>
  <r>
    <x v="3166"/>
    <x v="13"/>
    <n v="233"/>
    <n v="0.59299999999999997"/>
    <n v="0.61499999999999999"/>
    <n v="0.434"/>
    <n v="17173.72"/>
    <n v="1"/>
    <x v="1"/>
    <x v="2"/>
    <x v="1"/>
  </r>
  <r>
    <x v="3167"/>
    <x v="0"/>
    <n v="1121"/>
    <n v="0.7"/>
    <n v="0.65100000000000002"/>
    <n v="0.64600000000000002"/>
    <n v="8200.44"/>
    <n v="3"/>
    <x v="0"/>
    <x v="1"/>
    <x v="0"/>
  </r>
  <r>
    <x v="3168"/>
    <x v="3"/>
    <n v="160"/>
    <n v="0.76200000000000001"/>
    <n v="0.76100000000000001"/>
    <n v="0.69699999999999995"/>
    <n v="27375.95"/>
    <n v="1"/>
    <x v="2"/>
    <x v="1"/>
    <x v="0"/>
  </r>
  <r>
    <x v="2101"/>
    <x v="3"/>
    <n v="221"/>
    <n v="0.68700000000000006"/>
    <n v="0.67400000000000004"/>
    <n v="0.59699999999999998"/>
    <n v="17189.3"/>
    <n v="5"/>
    <x v="2"/>
    <x v="2"/>
    <x v="0"/>
  </r>
  <r>
    <x v="2342"/>
    <x v="21"/>
    <n v="548"/>
    <n v="0.57899999999999996"/>
    <n v="0.57899999999999996"/>
    <n v="0.434"/>
    <n v="9784.32"/>
    <n v="1"/>
    <x v="3"/>
    <x v="2"/>
    <x v="1"/>
  </r>
  <r>
    <x v="3169"/>
    <x v="5"/>
    <n v="820"/>
    <n v="0.60299999999999998"/>
    <n v="0.56399999999999995"/>
    <n v="0.51400000000000001"/>
    <n v="6978.9"/>
    <n v="13"/>
    <x v="3"/>
    <x v="2"/>
    <x v="0"/>
  </r>
  <r>
    <x v="3170"/>
    <x v="4"/>
    <n v="569"/>
    <n v="0.68"/>
    <n v="0.66300000000000003"/>
    <n v="0.56699999999999995"/>
    <n v="11752.52"/>
    <n v="9"/>
    <x v="0"/>
    <x v="2"/>
    <x v="0"/>
  </r>
  <r>
    <x v="3171"/>
    <x v="3"/>
    <n v="48"/>
    <n v="0.65200000000000002"/>
    <n v="0.65900000000000003"/>
    <n v="0.496"/>
    <n v="52535.08"/>
    <n v="0"/>
    <x v="2"/>
    <x v="2"/>
    <x v="0"/>
  </r>
  <r>
    <x v="3172"/>
    <x v="8"/>
    <n v="257"/>
    <n v="0.69099999999999995"/>
    <n v="0.69"/>
    <n v="0.58199999999999996"/>
    <n v="19561.72"/>
    <n v="6"/>
    <x v="1"/>
    <x v="2"/>
    <x v="0"/>
  </r>
  <r>
    <x v="3173"/>
    <x v="0"/>
    <n v="274"/>
    <n v="0.74"/>
    <n v="0.71799999999999997"/>
    <n v="0.68300000000000005"/>
    <n v="20317.669999999998"/>
    <n v="3"/>
    <x v="0"/>
    <x v="1"/>
    <x v="0"/>
  </r>
  <r>
    <x v="3174"/>
    <x v="19"/>
    <n v="463"/>
    <n v="0.504"/>
    <n v="0.50600000000000001"/>
    <n v="0.36899999999999999"/>
    <n v="6599.27"/>
    <n v="28"/>
    <x v="3"/>
    <x v="3"/>
    <x v="1"/>
  </r>
  <r>
    <x v="3175"/>
    <x v="3"/>
    <n v="99"/>
    <n v="0.68200000000000005"/>
    <n v="0.69"/>
    <n v="0.54900000000000004"/>
    <n v="23523.94"/>
    <n v="11"/>
    <x v="2"/>
    <x v="2"/>
    <x v="0"/>
  </r>
  <r>
    <x v="3176"/>
    <x v="4"/>
    <n v="290"/>
    <n v="0.67"/>
    <n v="0.64500000000000002"/>
    <n v="0.55000000000000004"/>
    <n v="15735.92"/>
    <n v="9"/>
    <x v="0"/>
    <x v="2"/>
    <x v="0"/>
  </r>
  <r>
    <x v="3177"/>
    <x v="19"/>
    <n v="664"/>
    <n v="0.56999999999999995"/>
    <n v="0.56599999999999995"/>
    <n v="0.42399999999999999"/>
    <n v="8147.72"/>
    <n v="29"/>
    <x v="3"/>
    <x v="2"/>
    <x v="1"/>
  </r>
  <r>
    <x v="3178"/>
    <x v="18"/>
    <n v="774"/>
    <n v="0.55000000000000004"/>
    <n v="0.47899999999999998"/>
    <n v="0.48"/>
    <n v="5812.29"/>
    <n v="30"/>
    <x v="3"/>
    <x v="2"/>
    <x v="1"/>
  </r>
  <r>
    <x v="3179"/>
    <x v="5"/>
    <n v="358"/>
    <n v="0.55000000000000004"/>
    <n v="0.52900000000000003"/>
    <n v="0.41899999999999998"/>
    <n v="8019.46"/>
    <n v="2"/>
    <x v="3"/>
    <x v="2"/>
    <x v="1"/>
  </r>
  <r>
    <x v="3180"/>
    <x v="0"/>
    <n v="208"/>
    <n v="0.74099999999999999"/>
    <n v="0.70099999999999996"/>
    <n v="0.71"/>
    <n v="35767.379999999997"/>
    <n v="1"/>
    <x v="0"/>
    <x v="1"/>
    <x v="0"/>
  </r>
  <r>
    <x v="3181"/>
    <x v="26"/>
    <n v="289"/>
    <n v="0.58899999999999997"/>
    <n v="0.60299999999999998"/>
    <n v="0.439"/>
    <n v="16704.34"/>
    <n v="13"/>
    <x v="4"/>
    <x v="2"/>
    <x v="1"/>
  </r>
  <r>
    <x v="3182"/>
    <x v="14"/>
    <n v="340"/>
    <n v="0.74199999999999999"/>
    <n v="0.73899999999999999"/>
    <n v="0.63600000000000001"/>
    <n v="20143.89"/>
    <n v="9"/>
    <x v="2"/>
    <x v="1"/>
    <x v="0"/>
  </r>
  <r>
    <x v="3183"/>
    <x v="12"/>
    <n v="918"/>
    <n v="0.53900000000000003"/>
    <n v="0.52900000000000003"/>
    <n v="0.39300000000000002"/>
    <n v="6736.9"/>
    <n v="0"/>
    <x v="4"/>
    <x v="3"/>
    <x v="1"/>
  </r>
  <r>
    <x v="3184"/>
    <x v="18"/>
    <n v="607"/>
    <n v="0.54500000000000004"/>
    <n v="0.48499999999999999"/>
    <n v="0.45100000000000001"/>
    <n v="7246.48"/>
    <n v="2"/>
    <x v="3"/>
    <x v="3"/>
    <x v="1"/>
  </r>
  <r>
    <x v="3185"/>
    <x v="3"/>
    <n v="72"/>
    <n v="0.74099999999999999"/>
    <n v="0.79400000000000004"/>
    <n v="0.60199999999999998"/>
    <n v="41033.47"/>
    <n v="1"/>
    <x v="2"/>
    <x v="1"/>
    <x v="0"/>
  </r>
  <r>
    <x v="3186"/>
    <x v="0"/>
    <n v="109"/>
    <n v="0.67700000000000005"/>
    <n v="0.65"/>
    <n v="0.59099999999999997"/>
    <n v="26501.1"/>
    <n v="1"/>
    <x v="0"/>
    <x v="2"/>
    <x v="0"/>
  </r>
  <r>
    <x v="3187"/>
    <x v="14"/>
    <n v="154"/>
    <n v="0.73"/>
    <n v="0.74099999999999999"/>
    <n v="0.65"/>
    <n v="23976.02"/>
    <n v="3"/>
    <x v="2"/>
    <x v="1"/>
    <x v="0"/>
  </r>
  <r>
    <x v="3188"/>
    <x v="3"/>
    <n v="85"/>
    <n v="0.69"/>
    <n v="0.68799999999999994"/>
    <n v="0.58399999999999996"/>
    <n v="22963.13"/>
    <n v="5"/>
    <x v="2"/>
    <x v="2"/>
    <x v="0"/>
  </r>
  <r>
    <x v="3189"/>
    <x v="20"/>
    <n v="493"/>
    <n v="0.65"/>
    <n v="0.63600000000000001"/>
    <n v="0.52300000000000002"/>
    <n v="13306.15"/>
    <n v="9"/>
    <x v="4"/>
    <x v="2"/>
    <x v="0"/>
  </r>
  <r>
    <x v="3190"/>
    <x v="14"/>
    <n v="127"/>
    <n v="0.78"/>
    <n v="0.76600000000000001"/>
    <n v="0.70199999999999996"/>
    <n v="38112.97"/>
    <n v="1"/>
    <x v="2"/>
    <x v="1"/>
    <x v="0"/>
  </r>
  <r>
    <x v="3191"/>
    <x v="25"/>
    <n v="410"/>
    <n v="0.65500000000000003"/>
    <n v="0.61399999999999999"/>
    <n v="0.58699999999999997"/>
    <n v="18387.38"/>
    <n v="0"/>
    <x v="4"/>
    <x v="2"/>
    <x v="0"/>
  </r>
  <r>
    <x v="3192"/>
    <x v="4"/>
    <n v="450"/>
    <n v="0.63300000000000001"/>
    <n v="0.61399999999999999"/>
    <n v="0.499"/>
    <n v="9436.77"/>
    <n v="14"/>
    <x v="0"/>
    <x v="2"/>
    <x v="0"/>
  </r>
  <r>
    <x v="3193"/>
    <x v="3"/>
    <n v="96"/>
    <n v="0.70299999999999996"/>
    <n v="0.747"/>
    <n v="0.56000000000000005"/>
    <n v="30115.98"/>
    <n v="7"/>
    <x v="2"/>
    <x v="1"/>
    <x v="0"/>
  </r>
  <r>
    <x v="3194"/>
    <x v="0"/>
    <n v="231"/>
    <n v="0.72"/>
    <n v="0.70399999999999996"/>
    <n v="0.64800000000000002"/>
    <n v="22589.03"/>
    <n v="2"/>
    <x v="0"/>
    <x v="1"/>
    <x v="0"/>
  </r>
  <r>
    <x v="3195"/>
    <x v="3"/>
    <n v="185"/>
    <n v="0.73699999999999999"/>
    <n v="0.73899999999999999"/>
    <n v="0.63600000000000001"/>
    <n v="23202.35"/>
    <n v="7"/>
    <x v="2"/>
    <x v="1"/>
    <x v="0"/>
  </r>
  <r>
    <x v="3196"/>
    <x v="9"/>
    <n v="543"/>
    <n v="0.60399999999999998"/>
    <n v="0.52500000000000002"/>
    <n v="0.54200000000000004"/>
    <n v="6187.36"/>
    <n v="16"/>
    <x v="3"/>
    <x v="2"/>
    <x v="0"/>
  </r>
  <r>
    <x v="3197"/>
    <x v="0"/>
    <n v="199"/>
    <n v="0.71099999999999997"/>
    <n v="0.68799999999999994"/>
    <n v="0.64200000000000002"/>
    <n v="24406.16"/>
    <n v="1"/>
    <x v="0"/>
    <x v="1"/>
    <x v="0"/>
  </r>
  <r>
    <x v="3198"/>
    <x v="16"/>
    <n v="641"/>
    <n v="0.61799999999999999"/>
    <n v="0.59899999999999998"/>
    <n v="0.51300000000000001"/>
    <n v="8327.81"/>
    <n v="4"/>
    <x v="3"/>
    <x v="2"/>
    <x v="0"/>
  </r>
  <r>
    <x v="3199"/>
    <x v="21"/>
    <n v="239"/>
    <n v="0.60899999999999999"/>
    <n v="0.56499999999999995"/>
    <n v="0.54100000000000004"/>
    <n v="11753.58"/>
    <n v="0"/>
    <x v="3"/>
    <x v="2"/>
    <x v="0"/>
  </r>
  <r>
    <x v="3200"/>
    <x v="3"/>
    <n v="152"/>
    <n v="0.66200000000000003"/>
    <n v="0.67700000000000005"/>
    <n v="0.52800000000000002"/>
    <n v="19941.21"/>
    <n v="7"/>
    <x v="2"/>
    <x v="2"/>
    <x v="0"/>
  </r>
  <r>
    <x v="3201"/>
    <x v="3"/>
    <n v="91"/>
    <n v="0.71"/>
    <n v="0.68899999999999995"/>
    <n v="0.626"/>
    <n v="31661.360000000001"/>
    <n v="4"/>
    <x v="2"/>
    <x v="1"/>
    <x v="0"/>
  </r>
  <r>
    <x v="3202"/>
    <x v="0"/>
    <n v="149"/>
    <n v="0.70599999999999996"/>
    <n v="0.68500000000000005"/>
    <n v="0.63200000000000001"/>
    <n v="14222.23"/>
    <n v="5"/>
    <x v="0"/>
    <x v="1"/>
    <x v="0"/>
  </r>
  <r>
    <x v="3203"/>
    <x v="14"/>
    <n v="110"/>
    <n v="0.71"/>
    <n v="0.70199999999999996"/>
    <n v="0.624"/>
    <n v="19390.38"/>
    <n v="7"/>
    <x v="2"/>
    <x v="1"/>
    <x v="0"/>
  </r>
  <r>
    <x v="3204"/>
    <x v="3"/>
    <n v="52"/>
    <n v="0.71499999999999997"/>
    <n v="0.745"/>
    <n v="0.56299999999999994"/>
    <n v="21841.599999999999"/>
    <n v="1"/>
    <x v="2"/>
    <x v="1"/>
    <x v="0"/>
  </r>
  <r>
    <x v="3205"/>
    <x v="3"/>
    <n v="61"/>
    <n v="0.75700000000000001"/>
    <n v="0.77500000000000002"/>
    <n v="0.67"/>
    <n v="26180.85"/>
    <n v="3"/>
    <x v="2"/>
    <x v="1"/>
    <x v="0"/>
  </r>
  <r>
    <x v="3206"/>
    <x v="4"/>
    <n v="257"/>
    <n v="0.626"/>
    <n v="0.61299999999999999"/>
    <n v="0.49299999999999999"/>
    <n v="8565.33"/>
    <n v="7"/>
    <x v="0"/>
    <x v="2"/>
    <x v="0"/>
  </r>
  <r>
    <x v="3207"/>
    <x v="22"/>
    <n v="546"/>
    <n v="0.56999999999999995"/>
    <n v="0.58599999999999997"/>
    <n v="0.434"/>
    <n v="8490.7900000000009"/>
    <n v="2"/>
    <x v="3"/>
    <x v="2"/>
    <x v="1"/>
  </r>
  <r>
    <x v="3208"/>
    <x v="7"/>
    <n v="355"/>
    <n v="0.61799999999999999"/>
    <n v="0.59799999999999998"/>
    <n v="0.51300000000000001"/>
    <n v="6941.83"/>
    <n v="17"/>
    <x v="3"/>
    <x v="2"/>
    <x v="0"/>
  </r>
  <r>
    <x v="3209"/>
    <x v="0"/>
    <n v="226"/>
    <n v="0.71299999999999997"/>
    <n v="0.70099999999999996"/>
    <n v="0.63600000000000001"/>
    <n v="17638.77"/>
    <n v="0"/>
    <x v="0"/>
    <x v="1"/>
    <x v="0"/>
  </r>
  <r>
    <x v="3210"/>
    <x v="18"/>
    <n v="491"/>
    <n v="0.61399999999999999"/>
    <n v="0.57799999999999996"/>
    <n v="0.53600000000000003"/>
    <n v="7352.96"/>
    <n v="1"/>
    <x v="3"/>
    <x v="2"/>
    <x v="0"/>
  </r>
  <r>
    <x v="3211"/>
    <x v="3"/>
    <n v="44"/>
    <n v="0.75"/>
    <n v="0.73799999999999999"/>
    <n v="0.66800000000000004"/>
    <n v="22775.25"/>
    <n v="5"/>
    <x v="2"/>
    <x v="1"/>
    <x v="0"/>
  </r>
  <r>
    <x v="3212"/>
    <x v="18"/>
    <n v="672"/>
    <n v="0.622"/>
    <n v="0.54600000000000004"/>
    <n v="0.58199999999999996"/>
    <n v="5764.28"/>
    <n v="18"/>
    <x v="3"/>
    <x v="2"/>
    <x v="0"/>
  </r>
  <r>
    <x v="3213"/>
    <x v="22"/>
    <n v="510"/>
    <n v="0.60699999999999998"/>
    <n v="0.57399999999999995"/>
    <n v="0.52700000000000002"/>
    <n v="7553.71"/>
    <n v="6"/>
    <x v="3"/>
    <x v="2"/>
    <x v="0"/>
  </r>
  <r>
    <x v="3214"/>
    <x v="3"/>
    <n v="9"/>
    <n v="0.622"/>
    <n v="0.63900000000000001"/>
    <n v="0.48199999999999998"/>
    <n v="15207.34"/>
    <n v="5"/>
    <x v="2"/>
    <x v="2"/>
    <x v="0"/>
  </r>
  <r>
    <x v="3215"/>
    <x v="26"/>
    <n v="349"/>
    <n v="0.58799999999999997"/>
    <n v="0.57799999999999996"/>
    <n v="0.45600000000000002"/>
    <n v="12134.14"/>
    <n v="1"/>
    <x v="4"/>
    <x v="2"/>
    <x v="1"/>
  </r>
  <r>
    <x v="3216"/>
    <x v="4"/>
    <n v="256"/>
    <n v="0.66500000000000004"/>
    <n v="0.66300000000000003"/>
    <n v="0.54"/>
    <n v="11609.55"/>
    <n v="1"/>
    <x v="0"/>
    <x v="2"/>
    <x v="0"/>
  </r>
  <r>
    <x v="3217"/>
    <x v="15"/>
    <n v="311"/>
    <n v="0.66900000000000004"/>
    <n v="0.63100000000000001"/>
    <n v="0.60499999999999998"/>
    <n v="10517.49"/>
    <n v="5"/>
    <x v="0"/>
    <x v="2"/>
    <x v="0"/>
  </r>
  <r>
    <x v="3218"/>
    <x v="3"/>
    <n v="44"/>
    <n v="0.65200000000000002"/>
    <n v="0.68600000000000005"/>
    <n v="0.51100000000000001"/>
    <n v="17894.79"/>
    <n v="3"/>
    <x v="2"/>
    <x v="2"/>
    <x v="0"/>
  </r>
  <r>
    <x v="3219"/>
    <x v="0"/>
    <n v="201"/>
    <n v="0.69"/>
    <n v="0.66700000000000004"/>
    <n v="0.61899999999999999"/>
    <n v="18464.939999999999"/>
    <n v="6"/>
    <x v="0"/>
    <x v="2"/>
    <x v="0"/>
  </r>
  <r>
    <x v="3220"/>
    <x v="17"/>
    <n v="517"/>
    <n v="0.59499999999999997"/>
    <n v="0.56599999999999995"/>
    <n v="0.499"/>
    <n v="7570.07"/>
    <n v="2"/>
    <x v="3"/>
    <x v="2"/>
    <x v="1"/>
  </r>
  <r>
    <x v="3221"/>
    <x v="0"/>
    <n v="294"/>
    <n v="0.71"/>
    <n v="0.67300000000000004"/>
    <n v="0.63600000000000001"/>
    <n v="12244.56"/>
    <n v="2"/>
    <x v="0"/>
    <x v="1"/>
    <x v="0"/>
  </r>
  <r>
    <x v="3222"/>
    <x v="12"/>
    <n v="375"/>
    <n v="0.59099999999999997"/>
    <n v="0.58799999999999997"/>
    <n v="0.47299999999999998"/>
    <n v="10589.35"/>
    <n v="0"/>
    <x v="4"/>
    <x v="2"/>
    <x v="1"/>
  </r>
  <r>
    <x v="3223"/>
    <x v="15"/>
    <n v="184"/>
    <n v="0.67"/>
    <n v="0.61699999999999999"/>
    <n v="0.57699999999999996"/>
    <n v="12931.95"/>
    <n v="3"/>
    <x v="0"/>
    <x v="2"/>
    <x v="0"/>
  </r>
  <r>
    <x v="3224"/>
    <x v="3"/>
    <n v="43"/>
    <n v="0.79"/>
    <n v="0.84299999999999997"/>
    <n v="0.68899999999999995"/>
    <n v="26388.400000000001"/>
    <n v="3"/>
    <x v="2"/>
    <x v="1"/>
    <x v="0"/>
  </r>
  <r>
    <x v="3225"/>
    <x v="3"/>
    <n v="45"/>
    <n v="0.71"/>
    <n v="0.71299999999999997"/>
    <n v="0.60699999999999998"/>
    <n v="15282.37"/>
    <n v="7"/>
    <x v="2"/>
    <x v="1"/>
    <x v="0"/>
  </r>
  <r>
    <x v="3226"/>
    <x v="4"/>
    <n v="183"/>
    <n v="0.64700000000000002"/>
    <n v="0.65500000000000003"/>
    <n v="0.52300000000000002"/>
    <n v="14814.35"/>
    <n v="3"/>
    <x v="0"/>
    <x v="2"/>
    <x v="0"/>
  </r>
  <r>
    <x v="3227"/>
    <x v="4"/>
    <n v="203"/>
    <n v="0.64400000000000002"/>
    <n v="0.63900000000000001"/>
    <n v="0.505"/>
    <n v="9251.77"/>
    <n v="8"/>
    <x v="0"/>
    <x v="2"/>
    <x v="0"/>
  </r>
  <r>
    <x v="3228"/>
    <x v="3"/>
    <n v="98"/>
    <n v="0.7"/>
    <n v="0.71799999999999997"/>
    <n v="0.56799999999999995"/>
    <n v="19846.11"/>
    <n v="4"/>
    <x v="2"/>
    <x v="1"/>
    <x v="0"/>
  </r>
  <r>
    <x v="3229"/>
    <x v="15"/>
    <n v="107"/>
    <n v="0.63200000000000001"/>
    <n v="0.622"/>
    <n v="0.496"/>
    <n v="14309.32"/>
    <n v="3"/>
    <x v="0"/>
    <x v="2"/>
    <x v="0"/>
  </r>
  <r>
    <x v="3230"/>
    <x v="3"/>
    <n v="79"/>
    <n v="0.68"/>
    <n v="0.69599999999999995"/>
    <n v="0.56699999999999995"/>
    <n v="15855.25"/>
    <n v="13"/>
    <x v="2"/>
    <x v="2"/>
    <x v="0"/>
  </r>
  <r>
    <x v="3231"/>
    <x v="0"/>
    <n v="186"/>
    <n v="0.68799999999999994"/>
    <n v="0.66900000000000004"/>
    <n v="0.60499999999999998"/>
    <n v="9771.9500000000007"/>
    <n v="3"/>
    <x v="0"/>
    <x v="2"/>
    <x v="0"/>
  </r>
  <r>
    <x v="3232"/>
    <x v="3"/>
    <n v="51"/>
    <n v="0.73"/>
    <n v="0.76300000000000001"/>
    <n v="0.60399999999999998"/>
    <n v="22091.03"/>
    <n v="1"/>
    <x v="2"/>
    <x v="1"/>
    <x v="0"/>
  </r>
  <r>
    <x v="3233"/>
    <x v="10"/>
    <n v="97"/>
    <n v="0.68500000000000005"/>
    <n v="0.66900000000000004"/>
    <n v="0.59099999999999997"/>
    <n v="12144.12"/>
    <n v="0"/>
    <x v="1"/>
    <x v="2"/>
    <x v="0"/>
  </r>
  <r>
    <x v="3234"/>
    <x v="3"/>
    <n v="29"/>
    <n v="0.71499999999999997"/>
    <n v="0.76500000000000001"/>
    <n v="0.56599999999999995"/>
    <n v="22787.599999999999"/>
    <n v="0"/>
    <x v="2"/>
    <x v="1"/>
    <x v="0"/>
  </r>
  <r>
    <x v="3235"/>
    <x v="13"/>
    <n v="262"/>
    <n v="0.68200000000000005"/>
    <n v="0.66800000000000004"/>
    <n v="0.57599999999999996"/>
    <n v="306138.63"/>
    <n v="2"/>
    <x v="1"/>
    <x v="2"/>
    <x v="0"/>
  </r>
  <r>
    <x v="3236"/>
    <x v="0"/>
    <n v="202"/>
    <n v="0.72"/>
    <n v="0.68700000000000006"/>
    <n v="0.67600000000000005"/>
    <n v="182468"/>
    <n v="6"/>
    <x v="0"/>
    <x v="1"/>
    <x v="0"/>
  </r>
  <r>
    <x v="3237"/>
    <x v="6"/>
    <n v="154"/>
    <n v="0.7"/>
    <n v="0.69499999999999995"/>
    <n v="0.61099999999999999"/>
    <n v="148439.70000000001"/>
    <n v="3"/>
    <x v="2"/>
    <x v="1"/>
    <x v="0"/>
  </r>
  <r>
    <x v="3238"/>
    <x v="19"/>
    <n v="380"/>
    <n v="0.51900000000000002"/>
    <n v="0.51300000000000001"/>
    <n v="0.36199999999999999"/>
    <n v="71759.710000000006"/>
    <n v="9"/>
    <x v="3"/>
    <x v="3"/>
    <x v="1"/>
  </r>
  <r>
    <x v="3239"/>
    <x v="0"/>
    <n v="106"/>
    <n v="0.71"/>
    <n v="0.70199999999999996"/>
    <n v="0.61799999999999999"/>
    <n v="274572.12"/>
    <n v="1"/>
    <x v="0"/>
    <x v="1"/>
    <x v="0"/>
  </r>
  <r>
    <x v="3240"/>
    <x v="0"/>
    <n v="108"/>
    <n v="0.73099999999999998"/>
    <n v="0.71699999999999997"/>
    <n v="0.66700000000000004"/>
    <n v="184602.58"/>
    <n v="0"/>
    <x v="0"/>
    <x v="1"/>
    <x v="0"/>
  </r>
  <r>
    <x v="3241"/>
    <x v="0"/>
    <n v="185"/>
    <n v="0.71"/>
    <n v="0.66500000000000004"/>
    <n v="0.65900000000000003"/>
    <n v="143674.04"/>
    <n v="3"/>
    <x v="0"/>
    <x v="1"/>
    <x v="0"/>
  </r>
  <r>
    <x v="2529"/>
    <x v="17"/>
    <n v="1221"/>
    <n v="0.61799999999999999"/>
    <n v="0.59099999999999997"/>
    <n v="0.5"/>
    <n v="24305.29"/>
    <n v="19"/>
    <x v="3"/>
    <x v="2"/>
    <x v="0"/>
  </r>
  <r>
    <x v="3242"/>
    <x v="7"/>
    <n v="562"/>
    <n v="0.56999999999999995"/>
    <n v="0.56799999999999995"/>
    <n v="0.45800000000000002"/>
    <n v="53223.86"/>
    <n v="0"/>
    <x v="3"/>
    <x v="2"/>
    <x v="1"/>
  </r>
  <r>
    <x v="2048"/>
    <x v="4"/>
    <n v="127"/>
    <n v="0.71"/>
    <n v="0.75900000000000001"/>
    <n v="0.56100000000000005"/>
    <n v="119080.12"/>
    <n v="3"/>
    <x v="0"/>
    <x v="1"/>
    <x v="0"/>
  </r>
  <r>
    <x v="3243"/>
    <x v="8"/>
    <n v="105"/>
    <n v="0.73499999999999999"/>
    <n v="0.73799999999999999"/>
    <n v="0.63200000000000001"/>
    <n v="167966.16"/>
    <n v="4"/>
    <x v="1"/>
    <x v="1"/>
    <x v="0"/>
  </r>
  <r>
    <x v="3244"/>
    <x v="3"/>
    <n v="43"/>
    <n v="0.7"/>
    <n v="0.71099999999999997"/>
    <n v="0.55800000000000005"/>
    <n v="162877.51"/>
    <n v="0"/>
    <x v="2"/>
    <x v="1"/>
    <x v="0"/>
  </r>
  <r>
    <x v="3245"/>
    <x v="7"/>
    <n v="544"/>
    <n v="0.627"/>
    <n v="0.6"/>
    <n v="0.51"/>
    <n v="25163.040000000001"/>
    <n v="14"/>
    <x v="3"/>
    <x v="2"/>
    <x v="0"/>
  </r>
  <r>
    <x v="3246"/>
    <x v="0"/>
    <n v="83"/>
    <n v="0.752"/>
    <n v="0.73599999999999999"/>
    <n v="0.67900000000000005"/>
    <n v="146456.19"/>
    <n v="2"/>
    <x v="0"/>
    <x v="1"/>
    <x v="0"/>
  </r>
  <r>
    <x v="3247"/>
    <x v="10"/>
    <n v="107"/>
    <n v="0.68"/>
    <n v="0.69099999999999995"/>
    <n v="0.53800000000000003"/>
    <n v="134919.66"/>
    <n v="1"/>
    <x v="1"/>
    <x v="2"/>
    <x v="0"/>
  </r>
  <r>
    <x v="3248"/>
    <x v="5"/>
    <n v="1141"/>
    <n v="0.60399999999999998"/>
    <n v="0.56999999999999995"/>
    <n v="0.50600000000000001"/>
    <n v="13441.97"/>
    <n v="5"/>
    <x v="3"/>
    <x v="2"/>
    <x v="0"/>
  </r>
  <r>
    <x v="3249"/>
    <x v="8"/>
    <n v="185"/>
    <n v="0.66"/>
    <n v="0.70199999999999996"/>
    <n v="0.50900000000000001"/>
    <n v="50954.47"/>
    <n v="4"/>
    <x v="1"/>
    <x v="2"/>
    <x v="0"/>
  </r>
  <r>
    <x v="3250"/>
    <x v="10"/>
    <n v="248"/>
    <n v="0.69099999999999995"/>
    <n v="0.67100000000000004"/>
    <n v="0.60499999999999998"/>
    <n v="81567.199999999997"/>
    <n v="6"/>
    <x v="1"/>
    <x v="2"/>
    <x v="0"/>
  </r>
  <r>
    <x v="3251"/>
    <x v="19"/>
    <n v="488"/>
    <n v="0.51300000000000001"/>
    <n v="0.53400000000000003"/>
    <n v="0.36199999999999999"/>
    <n v="36881.550000000003"/>
    <n v="3"/>
    <x v="3"/>
    <x v="3"/>
    <x v="1"/>
  </r>
  <r>
    <x v="3252"/>
    <x v="5"/>
    <n v="953"/>
    <n v="0.60499999999999998"/>
    <n v="0.55100000000000005"/>
    <n v="0.53400000000000003"/>
    <n v="12194.26"/>
    <n v="21"/>
    <x v="3"/>
    <x v="2"/>
    <x v="0"/>
  </r>
  <r>
    <x v="3253"/>
    <x v="10"/>
    <n v="276"/>
    <n v="0.72"/>
    <n v="0.70899999999999996"/>
    <n v="0.624"/>
    <n v="69673.86"/>
    <n v="0"/>
    <x v="1"/>
    <x v="1"/>
    <x v="0"/>
  </r>
  <r>
    <x v="3254"/>
    <x v="3"/>
    <n v="22"/>
    <n v="0.65"/>
    <n v="0.64100000000000001"/>
    <n v="0.51300000000000001"/>
    <n v="181845.18"/>
    <n v="1"/>
    <x v="2"/>
    <x v="2"/>
    <x v="0"/>
  </r>
  <r>
    <x v="3255"/>
    <x v="4"/>
    <n v="288"/>
    <n v="0.67"/>
    <n v="0.70299999999999996"/>
    <n v="0.53200000000000003"/>
    <n v="47670.71"/>
    <n v="7"/>
    <x v="0"/>
    <x v="2"/>
    <x v="0"/>
  </r>
  <r>
    <x v="3256"/>
    <x v="16"/>
    <n v="221"/>
    <n v="0.55000000000000004"/>
    <n v="0.54300000000000004"/>
    <n v="0.42399999999999999"/>
    <n v="70768.59"/>
    <n v="0"/>
    <x v="3"/>
    <x v="2"/>
    <x v="1"/>
  </r>
  <r>
    <x v="3257"/>
    <x v="6"/>
    <n v="220"/>
    <n v="0.7"/>
    <n v="0.72799999999999998"/>
    <n v="0.58199999999999996"/>
    <n v="51042.23"/>
    <n v="2"/>
    <x v="2"/>
    <x v="1"/>
    <x v="0"/>
  </r>
  <r>
    <x v="673"/>
    <x v="7"/>
    <n v="166"/>
    <n v="0.61299999999999999"/>
    <n v="0.57199999999999995"/>
    <n v="0.50800000000000001"/>
    <n v="37817.199999999997"/>
    <n v="0"/>
    <x v="3"/>
    <x v="2"/>
    <x v="0"/>
  </r>
  <r>
    <x v="3258"/>
    <x v="16"/>
    <n v="297"/>
    <n v="0.59099999999999997"/>
    <n v="0.55800000000000005"/>
    <n v="0.46800000000000003"/>
    <n v="36203.29"/>
    <n v="4"/>
    <x v="3"/>
    <x v="2"/>
    <x v="1"/>
  </r>
  <r>
    <x v="3259"/>
    <x v="16"/>
    <n v="581"/>
    <n v="0.622"/>
    <n v="0.60099999999999998"/>
    <n v="0.51800000000000002"/>
    <n v="12524.23"/>
    <n v="4"/>
    <x v="3"/>
    <x v="2"/>
    <x v="0"/>
  </r>
  <r>
    <x v="3260"/>
    <x v="14"/>
    <n v="150"/>
    <n v="0.71799999999999997"/>
    <n v="0.70499999999999996"/>
    <n v="0.65600000000000003"/>
    <n v="72899.990000000005"/>
    <n v="2"/>
    <x v="2"/>
    <x v="1"/>
    <x v="0"/>
  </r>
  <r>
    <x v="3261"/>
    <x v="4"/>
    <n v="259"/>
    <n v="0.71"/>
    <n v="0.66300000000000003"/>
    <n v="0.65400000000000003"/>
    <n v="52422.7"/>
    <n v="1"/>
    <x v="0"/>
    <x v="1"/>
    <x v="0"/>
  </r>
  <r>
    <x v="712"/>
    <x v="13"/>
    <n v="227"/>
    <n v="0.68"/>
    <n v="0.69399999999999995"/>
    <n v="0.53700000000000003"/>
    <n v="47706.61"/>
    <n v="3"/>
    <x v="1"/>
    <x v="2"/>
    <x v="0"/>
  </r>
  <r>
    <x v="3262"/>
    <x v="0"/>
    <n v="288"/>
    <n v="0.75700000000000001"/>
    <n v="0.71"/>
    <n v="0.72799999999999998"/>
    <n v="38820.769999999997"/>
    <n v="7"/>
    <x v="0"/>
    <x v="1"/>
    <x v="0"/>
  </r>
  <r>
    <x v="3263"/>
    <x v="3"/>
    <n v="252"/>
    <n v="0.71"/>
    <n v="0.71199999999999997"/>
    <n v="0.60099999999999998"/>
    <n v="55523.23"/>
    <n v="8"/>
    <x v="2"/>
    <x v="1"/>
    <x v="0"/>
  </r>
  <r>
    <x v="3264"/>
    <x v="10"/>
    <n v="81"/>
    <n v="0.71599999999999997"/>
    <n v="0.70199999999999996"/>
    <n v="0.60599999999999998"/>
    <n v="148316.37"/>
    <n v="0"/>
    <x v="1"/>
    <x v="1"/>
    <x v="0"/>
  </r>
  <r>
    <x v="3265"/>
    <x v="18"/>
    <n v="611"/>
    <n v="0.629"/>
    <n v="0.58899999999999997"/>
    <n v="0.55200000000000005"/>
    <n v="17227.18"/>
    <n v="1"/>
    <x v="3"/>
    <x v="2"/>
    <x v="0"/>
  </r>
  <r>
    <x v="3266"/>
    <x v="0"/>
    <n v="105"/>
    <n v="0.7"/>
    <n v="0.66500000000000004"/>
    <n v="0.63100000000000001"/>
    <n v="81964.789999999994"/>
    <n v="2"/>
    <x v="0"/>
    <x v="1"/>
    <x v="0"/>
  </r>
  <r>
    <x v="3267"/>
    <x v="17"/>
    <n v="1273"/>
    <n v="0.60199999999999998"/>
    <n v="0.56499999999999995"/>
    <n v="0.50900000000000001"/>
    <n v="14109.49"/>
    <n v="4"/>
    <x v="3"/>
    <x v="2"/>
    <x v="0"/>
  </r>
  <r>
    <x v="3268"/>
    <x v="8"/>
    <n v="298"/>
    <n v="0.65700000000000003"/>
    <n v="0.70299999999999996"/>
    <n v="0.48699999999999999"/>
    <n v="55460.43"/>
    <n v="3"/>
    <x v="1"/>
    <x v="2"/>
    <x v="0"/>
  </r>
  <r>
    <x v="3269"/>
    <x v="6"/>
    <n v="622"/>
    <n v="0.65200000000000002"/>
    <n v="0.63800000000000001"/>
    <n v="0.53200000000000003"/>
    <n v="21201.95"/>
    <n v="11"/>
    <x v="2"/>
    <x v="2"/>
    <x v="0"/>
  </r>
  <r>
    <x v="3270"/>
    <x v="12"/>
    <n v="542"/>
    <n v="0.54400000000000004"/>
    <n v="0.55500000000000005"/>
    <n v="0.37"/>
    <n v="14579.98"/>
    <n v="2"/>
    <x v="4"/>
    <x v="3"/>
    <x v="1"/>
  </r>
  <r>
    <x v="3271"/>
    <x v="16"/>
    <n v="229"/>
    <n v="0.61399999999999999"/>
    <n v="0.57399999999999995"/>
    <n v="0.52100000000000002"/>
    <n v="25343.66"/>
    <n v="5"/>
    <x v="3"/>
    <x v="2"/>
    <x v="0"/>
  </r>
  <r>
    <x v="3272"/>
    <x v="20"/>
    <n v="148"/>
    <n v="0.66200000000000003"/>
    <n v="0.63900000000000001"/>
    <n v="0.54900000000000004"/>
    <n v="69814.240000000005"/>
    <n v="0"/>
    <x v="4"/>
    <x v="2"/>
    <x v="0"/>
  </r>
  <r>
    <x v="3273"/>
    <x v="11"/>
    <n v="71"/>
    <n v="0.56799999999999995"/>
    <n v="0.52300000000000002"/>
    <n v="0.45"/>
    <n v="10321.25"/>
    <n v="1"/>
    <x v="4"/>
    <x v="2"/>
    <x v="1"/>
  </r>
  <r>
    <x v="3274"/>
    <x v="16"/>
    <n v="303"/>
    <n v="0.64500000000000002"/>
    <n v="0.67200000000000004"/>
    <n v="0.504"/>
    <n v="21070.38"/>
    <n v="5"/>
    <x v="3"/>
    <x v="2"/>
    <x v="0"/>
  </r>
  <r>
    <x v="3275"/>
    <x v="0"/>
    <n v="385"/>
    <n v="0.65"/>
    <n v="0.59799999999999998"/>
    <n v="0.57699999999999996"/>
    <n v="30175.15"/>
    <n v="14"/>
    <x v="0"/>
    <x v="2"/>
    <x v="0"/>
  </r>
  <r>
    <x v="3276"/>
    <x v="4"/>
    <n v="171"/>
    <n v="0.626"/>
    <n v="0.67800000000000005"/>
    <n v="0.434"/>
    <n v="43501.79"/>
    <n v="1"/>
    <x v="0"/>
    <x v="2"/>
    <x v="0"/>
  </r>
  <r>
    <x v="3277"/>
    <x v="10"/>
    <n v="153"/>
    <n v="0.67"/>
    <n v="0.67200000000000004"/>
    <n v="0.55000000000000004"/>
    <n v="49715.24"/>
    <n v="1"/>
    <x v="1"/>
    <x v="2"/>
    <x v="0"/>
  </r>
  <r>
    <x v="3278"/>
    <x v="3"/>
    <n v="31"/>
    <n v="0.67200000000000004"/>
    <n v="0.63900000000000001"/>
    <n v="0.55200000000000005"/>
    <n v="80672.37"/>
    <n v="0"/>
    <x v="2"/>
    <x v="2"/>
    <x v="0"/>
  </r>
  <r>
    <x v="3279"/>
    <x v="17"/>
    <n v="815"/>
    <n v="0.56999999999999995"/>
    <n v="0.53800000000000003"/>
    <n v="0.45600000000000002"/>
    <n v="14530.78"/>
    <n v="1"/>
    <x v="3"/>
    <x v="2"/>
    <x v="1"/>
  </r>
  <r>
    <x v="3280"/>
    <x v="20"/>
    <n v="436"/>
    <n v="0.54400000000000004"/>
    <n v="0.57799999999999996"/>
    <n v="0.377"/>
    <n v="28646.42"/>
    <n v="0"/>
    <x v="4"/>
    <x v="3"/>
    <x v="1"/>
  </r>
  <r>
    <x v="3281"/>
    <x v="10"/>
    <n v="193"/>
    <n v="0.73099999999999998"/>
    <n v="0.70699999999999996"/>
    <n v="0.629"/>
    <n v="68261.679999999993"/>
    <n v="1"/>
    <x v="1"/>
    <x v="1"/>
    <x v="0"/>
  </r>
  <r>
    <x v="3282"/>
    <x v="13"/>
    <n v="209"/>
    <n v="0.623"/>
    <n v="0.64600000000000002"/>
    <n v="0.48499999999999999"/>
    <n v="42057.73"/>
    <n v="3"/>
    <x v="1"/>
    <x v="2"/>
    <x v="0"/>
  </r>
  <r>
    <x v="3283"/>
    <x v="19"/>
    <n v="760"/>
    <n v="0.56999999999999995"/>
    <n v="0.53800000000000003"/>
    <n v="0.47899999999999998"/>
    <n v="14973.06"/>
    <n v="4"/>
    <x v="3"/>
    <x v="2"/>
    <x v="1"/>
  </r>
  <r>
    <x v="3284"/>
    <x v="6"/>
    <n v="113"/>
    <n v="0.70799999999999996"/>
    <n v="0.68799999999999994"/>
    <n v="0.63900000000000001"/>
    <n v="36780.400000000001"/>
    <n v="8"/>
    <x v="2"/>
    <x v="1"/>
    <x v="0"/>
  </r>
  <r>
    <x v="3285"/>
    <x v="12"/>
    <n v="260"/>
    <n v="0.55000000000000004"/>
    <n v="0.63500000000000001"/>
    <n v="0.33"/>
    <n v="20928.36"/>
    <n v="8"/>
    <x v="4"/>
    <x v="2"/>
    <x v="1"/>
  </r>
  <r>
    <x v="3286"/>
    <x v="13"/>
    <n v="115"/>
    <n v="0.66400000000000003"/>
    <n v="0.66800000000000004"/>
    <n v="0.53"/>
    <n v="38322.730000000003"/>
    <n v="1"/>
    <x v="1"/>
    <x v="2"/>
    <x v="0"/>
  </r>
  <r>
    <x v="3287"/>
    <x v="6"/>
    <n v="321"/>
    <n v="0.621"/>
    <n v="0.628"/>
    <n v="0.46"/>
    <n v="19025.14"/>
    <n v="10"/>
    <x v="2"/>
    <x v="2"/>
    <x v="0"/>
  </r>
  <r>
    <x v="3288"/>
    <x v="16"/>
    <n v="667"/>
    <n v="0.60599999999999998"/>
    <n v="0.58699999999999997"/>
    <n v="0.52300000000000002"/>
    <n v="18474.189999999999"/>
    <n v="1"/>
    <x v="3"/>
    <x v="2"/>
    <x v="0"/>
  </r>
  <r>
    <x v="3289"/>
    <x v="9"/>
    <n v="376"/>
    <n v="0.65200000000000002"/>
    <n v="0.61399999999999999"/>
    <n v="0.625"/>
    <n v="13573.99"/>
    <n v="13"/>
    <x v="3"/>
    <x v="2"/>
    <x v="0"/>
  </r>
  <r>
    <x v="3290"/>
    <x v="12"/>
    <n v="391"/>
    <n v="0.55200000000000005"/>
    <n v="0.54100000000000004"/>
    <n v="0.40400000000000003"/>
    <n v="8882.5499999999993"/>
    <n v="29"/>
    <x v="4"/>
    <x v="2"/>
    <x v="1"/>
  </r>
  <r>
    <x v="3291"/>
    <x v="8"/>
    <n v="205"/>
    <n v="0.66"/>
    <n v="0.66500000000000004"/>
    <n v="0.55500000000000005"/>
    <n v="42323.8"/>
    <n v="2"/>
    <x v="1"/>
    <x v="2"/>
    <x v="0"/>
  </r>
  <r>
    <x v="3292"/>
    <x v="20"/>
    <n v="600"/>
    <n v="0.63100000000000001"/>
    <n v="0.61399999999999999"/>
    <n v="0.53500000000000003"/>
    <n v="22369.86"/>
    <n v="2"/>
    <x v="4"/>
    <x v="2"/>
    <x v="0"/>
  </r>
  <r>
    <x v="3293"/>
    <x v="4"/>
    <n v="162"/>
    <n v="0.69"/>
    <n v="0.68700000000000006"/>
    <n v="0.56899999999999995"/>
    <n v="47786.48"/>
    <n v="1"/>
    <x v="0"/>
    <x v="2"/>
    <x v="0"/>
  </r>
  <r>
    <x v="3294"/>
    <x v="4"/>
    <n v="608"/>
    <n v="0.64800000000000002"/>
    <n v="0.65100000000000002"/>
    <n v="0.51400000000000001"/>
    <n v="16944.68"/>
    <n v="7"/>
    <x v="0"/>
    <x v="2"/>
    <x v="0"/>
  </r>
  <r>
    <x v="3295"/>
    <x v="4"/>
    <n v="229"/>
    <n v="0.68400000000000005"/>
    <n v="0.66500000000000004"/>
    <n v="0.58199999999999996"/>
    <n v="48746.71"/>
    <n v="3"/>
    <x v="0"/>
    <x v="2"/>
    <x v="0"/>
  </r>
  <r>
    <x v="3296"/>
    <x v="7"/>
    <n v="873"/>
    <n v="0.63400000000000001"/>
    <n v="0.60599999999999998"/>
    <n v="0.54800000000000004"/>
    <n v="11187.56"/>
    <n v="5"/>
    <x v="3"/>
    <x v="2"/>
    <x v="0"/>
  </r>
  <r>
    <x v="3297"/>
    <x v="13"/>
    <n v="112"/>
    <n v="0.70799999999999996"/>
    <n v="0.71599999999999997"/>
    <n v="0.57899999999999996"/>
    <n v="63280.38"/>
    <n v="6"/>
    <x v="1"/>
    <x v="1"/>
    <x v="0"/>
  </r>
  <r>
    <x v="3298"/>
    <x v="6"/>
    <n v="250"/>
    <n v="0.72199999999999998"/>
    <n v="0.70499999999999996"/>
    <n v="0.65600000000000003"/>
    <n v="27420.61"/>
    <n v="18"/>
    <x v="2"/>
    <x v="1"/>
    <x v="0"/>
  </r>
  <r>
    <x v="3299"/>
    <x v="18"/>
    <n v="1334"/>
    <n v="0.56000000000000005"/>
    <n v="0.53700000000000003"/>
    <n v="0.43099999999999999"/>
    <n v="7530.74"/>
    <n v="1"/>
    <x v="3"/>
    <x v="2"/>
    <x v="1"/>
  </r>
  <r>
    <x v="3300"/>
    <x v="17"/>
    <n v="977"/>
    <n v="0.627"/>
    <n v="0.621"/>
    <n v="0.51600000000000001"/>
    <n v="9236.18"/>
    <n v="4"/>
    <x v="3"/>
    <x v="2"/>
    <x v="0"/>
  </r>
  <r>
    <x v="3301"/>
    <x v="6"/>
    <n v="213"/>
    <n v="0.73299999999999998"/>
    <n v="0.746"/>
    <n v="0.63"/>
    <n v="36089.39"/>
    <n v="8"/>
    <x v="2"/>
    <x v="1"/>
    <x v="0"/>
  </r>
  <r>
    <x v="3302"/>
    <x v="7"/>
    <n v="362"/>
    <n v="0.61"/>
    <n v="0.57399999999999995"/>
    <n v="0.503"/>
    <n v="15517.36"/>
    <n v="1"/>
    <x v="3"/>
    <x v="2"/>
    <x v="0"/>
  </r>
  <r>
    <x v="3303"/>
    <x v="14"/>
    <n v="44"/>
    <n v="0.72"/>
    <n v="0.74099999999999999"/>
    <n v="0.60399999999999998"/>
    <n v="49685.15"/>
    <n v="3"/>
    <x v="2"/>
    <x v="1"/>
    <x v="0"/>
  </r>
  <r>
    <x v="3304"/>
    <x v="14"/>
    <n v="329"/>
    <n v="0.7"/>
    <n v="0.72499999999999998"/>
    <n v="0.55400000000000005"/>
    <n v="20777.27"/>
    <n v="6"/>
    <x v="2"/>
    <x v="1"/>
    <x v="0"/>
  </r>
  <r>
    <x v="2984"/>
    <x v="25"/>
    <n v="380"/>
    <n v="0.54200000000000004"/>
    <n v="0.51800000000000002"/>
    <n v="0.379"/>
    <n v="15495.83"/>
    <n v="1"/>
    <x v="4"/>
    <x v="3"/>
    <x v="1"/>
  </r>
  <r>
    <x v="3305"/>
    <x v="4"/>
    <n v="777"/>
    <n v="0.63900000000000001"/>
    <n v="0.57299999999999995"/>
    <n v="0.56499999999999995"/>
    <n v="16407.86"/>
    <n v="12"/>
    <x v="0"/>
    <x v="2"/>
    <x v="0"/>
  </r>
  <r>
    <x v="3306"/>
    <x v="5"/>
    <n v="882"/>
    <n v="0.60899999999999999"/>
    <n v="0.57099999999999995"/>
    <n v="0.50800000000000001"/>
    <n v="9826.77"/>
    <n v="8"/>
    <x v="3"/>
    <x v="2"/>
    <x v="0"/>
  </r>
  <r>
    <x v="3269"/>
    <x v="8"/>
    <n v="118"/>
    <n v="0.67"/>
    <n v="0.64500000000000002"/>
    <n v="0.56899999999999995"/>
    <n v="46225.42"/>
    <n v="3"/>
    <x v="1"/>
    <x v="2"/>
    <x v="0"/>
  </r>
  <r>
    <x v="3307"/>
    <x v="6"/>
    <n v="177"/>
    <n v="0.72"/>
    <n v="0.69899999999999995"/>
    <n v="0.622"/>
    <n v="41634.65"/>
    <n v="7"/>
    <x v="2"/>
    <x v="1"/>
    <x v="0"/>
  </r>
  <r>
    <x v="3308"/>
    <x v="14"/>
    <n v="94"/>
    <n v="0.72"/>
    <n v="0.71599999999999997"/>
    <n v="0.626"/>
    <n v="50990.53"/>
    <n v="3"/>
    <x v="2"/>
    <x v="1"/>
    <x v="0"/>
  </r>
  <r>
    <x v="3309"/>
    <x v="6"/>
    <n v="253"/>
    <n v="0.67"/>
    <n v="0.65900000000000003"/>
    <n v="0.57999999999999996"/>
    <n v="32354.84"/>
    <n v="5"/>
    <x v="2"/>
    <x v="2"/>
    <x v="0"/>
  </r>
  <r>
    <x v="3310"/>
    <x v="16"/>
    <n v="661"/>
    <n v="0.63100000000000001"/>
    <n v="0.63300000000000001"/>
    <n v="0.52600000000000002"/>
    <n v="16158.28"/>
    <n v="15"/>
    <x v="3"/>
    <x v="2"/>
    <x v="0"/>
  </r>
  <r>
    <x v="3311"/>
    <x v="10"/>
    <n v="111"/>
    <n v="0.7"/>
    <n v="0.72199999999999998"/>
    <n v="0.59399999999999997"/>
    <n v="63109.02"/>
    <n v="2"/>
    <x v="1"/>
    <x v="1"/>
    <x v="0"/>
  </r>
  <r>
    <x v="3312"/>
    <x v="22"/>
    <n v="539"/>
    <n v="0.56399999999999995"/>
    <n v="0.53700000000000003"/>
    <n v="0.44600000000000001"/>
    <n v="21051.99"/>
    <n v="12"/>
    <x v="3"/>
    <x v="2"/>
    <x v="1"/>
  </r>
  <r>
    <x v="3313"/>
    <x v="12"/>
    <n v="513"/>
    <n v="0.505"/>
    <n v="0.57699999999999996"/>
    <n v="0.27900000000000003"/>
    <n v="26873.15"/>
    <n v="1"/>
    <x v="4"/>
    <x v="3"/>
    <x v="1"/>
  </r>
  <r>
    <x v="3314"/>
    <x v="17"/>
    <n v="548"/>
    <n v="0.53600000000000003"/>
    <n v="0.53300000000000003"/>
    <n v="0.42699999999999999"/>
    <n v="28446.28"/>
    <n v="1"/>
    <x v="3"/>
    <x v="3"/>
    <x v="1"/>
  </r>
  <r>
    <x v="3315"/>
    <x v="16"/>
    <n v="328"/>
    <n v="0.58499999999999996"/>
    <n v="0.54200000000000004"/>
    <n v="0.48299999999999998"/>
    <n v="15242.76"/>
    <n v="6"/>
    <x v="3"/>
    <x v="2"/>
    <x v="1"/>
  </r>
  <r>
    <x v="3316"/>
    <x v="6"/>
    <n v="443"/>
    <n v="0.65"/>
    <n v="0.63300000000000001"/>
    <n v="0.54300000000000004"/>
    <n v="20722.91"/>
    <n v="4"/>
    <x v="2"/>
    <x v="2"/>
    <x v="0"/>
  </r>
  <r>
    <x v="3317"/>
    <x v="14"/>
    <n v="68"/>
    <n v="0.66"/>
    <n v="0.67400000000000004"/>
    <n v="0.54"/>
    <n v="31776.01"/>
    <n v="4"/>
    <x v="2"/>
    <x v="2"/>
    <x v="0"/>
  </r>
  <r>
    <x v="3318"/>
    <x v="7"/>
    <n v="234"/>
    <n v="0.59299999999999997"/>
    <n v="0.64300000000000002"/>
    <n v="0.40400000000000003"/>
    <n v="10918.37"/>
    <n v="1"/>
    <x v="3"/>
    <x v="2"/>
    <x v="1"/>
  </r>
  <r>
    <x v="3319"/>
    <x v="14"/>
    <n v="52"/>
    <n v="0.81"/>
    <n v="0.84799999999999998"/>
    <n v="0.72699999999999998"/>
    <n v="50246.61"/>
    <n v="4"/>
    <x v="2"/>
    <x v="0"/>
    <x v="0"/>
  </r>
  <r>
    <x v="3320"/>
    <x v="18"/>
    <n v="652"/>
    <n v="0.59"/>
    <n v="0.57799999999999996"/>
    <n v="0.48399999999999999"/>
    <n v="12470.97"/>
    <n v="4"/>
    <x v="3"/>
    <x v="2"/>
    <x v="1"/>
  </r>
  <r>
    <x v="3321"/>
    <x v="23"/>
    <n v="212"/>
    <n v="0.59"/>
    <n v="0.60299999999999998"/>
    <n v="0.443"/>
    <n v="16438.939999999999"/>
    <n v="3"/>
    <x v="4"/>
    <x v="2"/>
    <x v="1"/>
  </r>
  <r>
    <x v="3322"/>
    <x v="10"/>
    <n v="193"/>
    <n v="0.68400000000000005"/>
    <n v="0.71599999999999997"/>
    <n v="0.54100000000000004"/>
    <n v="61808.27"/>
    <n v="2"/>
    <x v="1"/>
    <x v="2"/>
    <x v="0"/>
  </r>
  <r>
    <x v="3323"/>
    <x v="4"/>
    <n v="247"/>
    <n v="0.626"/>
    <n v="0.60699999999999998"/>
    <n v="0.498"/>
    <n v="38287.29"/>
    <n v="2"/>
    <x v="0"/>
    <x v="2"/>
    <x v="0"/>
  </r>
  <r>
    <x v="3324"/>
    <x v="4"/>
    <n v="403"/>
    <n v="0.69"/>
    <n v="0.67100000000000004"/>
    <n v="0.58499999999999996"/>
    <n v="22280.89"/>
    <n v="3"/>
    <x v="0"/>
    <x v="2"/>
    <x v="0"/>
  </r>
  <r>
    <x v="3325"/>
    <x v="7"/>
    <n v="350"/>
    <n v="0.56000000000000005"/>
    <n v="0.55400000000000005"/>
    <n v="0.45900000000000002"/>
    <n v="12057.66"/>
    <n v="3"/>
    <x v="3"/>
    <x v="2"/>
    <x v="1"/>
  </r>
  <r>
    <x v="3326"/>
    <x v="6"/>
    <n v="147"/>
    <n v="0.71"/>
    <n v="0.72399999999999998"/>
    <n v="0.60299999999999998"/>
    <n v="46240.7"/>
    <n v="1"/>
    <x v="2"/>
    <x v="1"/>
    <x v="0"/>
  </r>
  <r>
    <x v="3327"/>
    <x v="23"/>
    <n v="256"/>
    <n v="0.59299999999999997"/>
    <n v="0.66700000000000004"/>
    <n v="0.40400000000000003"/>
    <n v="15398.06"/>
    <n v="8"/>
    <x v="4"/>
    <x v="2"/>
    <x v="1"/>
  </r>
  <r>
    <x v="3328"/>
    <x v="4"/>
    <n v="389"/>
    <n v="0.70599999999999996"/>
    <n v="0.67400000000000004"/>
    <n v="0.61699999999999999"/>
    <n v="19426.259999999998"/>
    <n v="3"/>
    <x v="0"/>
    <x v="1"/>
    <x v="0"/>
  </r>
  <r>
    <x v="3329"/>
    <x v="18"/>
    <n v="1642"/>
    <n v="0.55000000000000004"/>
    <n v="0.51600000000000001"/>
    <n v="0.44400000000000001"/>
    <n v="8152.96"/>
    <n v="19"/>
    <x v="3"/>
    <x v="2"/>
    <x v="1"/>
  </r>
  <r>
    <x v="3330"/>
    <x v="8"/>
    <n v="254"/>
    <n v="0.63800000000000001"/>
    <n v="0.6"/>
    <n v="0.52900000000000003"/>
    <n v="17131.560000000001"/>
    <n v="28"/>
    <x v="1"/>
    <x v="2"/>
    <x v="0"/>
  </r>
  <r>
    <x v="999"/>
    <x v="6"/>
    <n v="312"/>
    <n v="0.71799999999999997"/>
    <n v="0.71599999999999997"/>
    <n v="0.61899999999999999"/>
    <n v="30532.36"/>
    <n v="6"/>
    <x v="2"/>
    <x v="1"/>
    <x v="0"/>
  </r>
  <r>
    <x v="3331"/>
    <x v="8"/>
    <n v="216"/>
    <n v="0.71"/>
    <n v="0.69899999999999995"/>
    <n v="0.59699999999999998"/>
    <n v="33881.910000000003"/>
    <n v="9"/>
    <x v="1"/>
    <x v="1"/>
    <x v="0"/>
  </r>
  <r>
    <x v="3332"/>
    <x v="16"/>
    <n v="80"/>
    <n v="0.56000000000000005"/>
    <n v="0.52600000000000002"/>
    <n v="0.43"/>
    <n v="62196.89"/>
    <n v="0"/>
    <x v="3"/>
    <x v="2"/>
    <x v="1"/>
  </r>
  <r>
    <x v="3333"/>
    <x v="10"/>
    <n v="103"/>
    <n v="0.63400000000000001"/>
    <n v="0.629"/>
    <n v="0.505"/>
    <n v="37431.129999999997"/>
    <n v="1"/>
    <x v="1"/>
    <x v="2"/>
    <x v="0"/>
  </r>
  <r>
    <x v="3334"/>
    <x v="18"/>
    <n v="1870"/>
    <n v="0.626"/>
    <n v="0.56799999999999995"/>
    <n v="0.58699999999999997"/>
    <n v="6943.26"/>
    <n v="3"/>
    <x v="3"/>
    <x v="2"/>
    <x v="0"/>
  </r>
  <r>
    <x v="3335"/>
    <x v="7"/>
    <n v="419"/>
    <n v="0.56399999999999995"/>
    <n v="0.53800000000000003"/>
    <n v="0.435"/>
    <n v="8923.76"/>
    <n v="0"/>
    <x v="3"/>
    <x v="2"/>
    <x v="1"/>
  </r>
  <r>
    <x v="3336"/>
    <x v="4"/>
    <n v="264"/>
    <n v="0.67"/>
    <n v="0.66500000000000004"/>
    <n v="0.56799999999999995"/>
    <n v="30603.08"/>
    <n v="5"/>
    <x v="0"/>
    <x v="2"/>
    <x v="0"/>
  </r>
  <r>
    <x v="3337"/>
    <x v="5"/>
    <n v="601"/>
    <n v="0.59"/>
    <n v="0.55900000000000005"/>
    <n v="0.48699999999999999"/>
    <n v="7166.38"/>
    <n v="2"/>
    <x v="3"/>
    <x v="2"/>
    <x v="1"/>
  </r>
  <r>
    <x v="2120"/>
    <x v="4"/>
    <n v="357"/>
    <n v="0.67900000000000005"/>
    <n v="0.67800000000000005"/>
    <n v="0.56799999999999995"/>
    <n v="22099.55"/>
    <n v="4"/>
    <x v="0"/>
    <x v="2"/>
    <x v="0"/>
  </r>
  <r>
    <x v="3338"/>
    <x v="3"/>
    <n v="85"/>
    <n v="0.70599999999999996"/>
    <n v="0.69299999999999995"/>
    <n v="0.58599999999999997"/>
    <n v="71840.72"/>
    <n v="2"/>
    <x v="2"/>
    <x v="1"/>
    <x v="0"/>
  </r>
  <r>
    <x v="3339"/>
    <x v="10"/>
    <n v="217"/>
    <n v="0.71299999999999997"/>
    <n v="0.70299999999999996"/>
    <n v="0.60799999999999998"/>
    <n v="39387.120000000003"/>
    <n v="2"/>
    <x v="1"/>
    <x v="1"/>
    <x v="0"/>
  </r>
  <r>
    <x v="3340"/>
    <x v="0"/>
    <n v="325"/>
    <n v="0.74299999999999999"/>
    <n v="0.72399999999999998"/>
    <n v="0.68799999999999994"/>
    <n v="27492.67"/>
    <n v="3"/>
    <x v="0"/>
    <x v="1"/>
    <x v="0"/>
  </r>
  <r>
    <x v="3341"/>
    <x v="10"/>
    <n v="164"/>
    <n v="0.65400000000000003"/>
    <n v="0.68"/>
    <n v="0.51300000000000001"/>
    <n v="51122.47"/>
    <n v="4"/>
    <x v="1"/>
    <x v="2"/>
    <x v="0"/>
  </r>
  <r>
    <x v="3342"/>
    <x v="5"/>
    <n v="1464"/>
    <n v="0.60199999999999998"/>
    <n v="0.58099999999999996"/>
    <n v="0.52700000000000002"/>
    <n v="7887.46"/>
    <n v="5"/>
    <x v="3"/>
    <x v="2"/>
    <x v="0"/>
  </r>
  <r>
    <x v="3343"/>
    <x v="7"/>
    <n v="271"/>
    <n v="0.58399999999999996"/>
    <n v="0.53"/>
    <n v="0.49199999999999999"/>
    <n v="15709.19"/>
    <n v="15"/>
    <x v="3"/>
    <x v="2"/>
    <x v="1"/>
  </r>
  <r>
    <x v="3344"/>
    <x v="14"/>
    <n v="78"/>
    <n v="0.77400000000000002"/>
    <n v="0.73699999999999999"/>
    <n v="0.71399999999999997"/>
    <n v="53292.86"/>
    <n v="1"/>
    <x v="2"/>
    <x v="1"/>
    <x v="0"/>
  </r>
  <r>
    <x v="3345"/>
    <x v="14"/>
    <n v="69"/>
    <n v="0.76"/>
    <n v="0.75600000000000001"/>
    <n v="0.66800000000000004"/>
    <n v="32353.49"/>
    <n v="5"/>
    <x v="2"/>
    <x v="1"/>
    <x v="0"/>
  </r>
  <r>
    <x v="3346"/>
    <x v="0"/>
    <n v="180"/>
    <n v="0.67900000000000005"/>
    <n v="0.61699999999999999"/>
    <n v="0.626"/>
    <n v="35787.040000000001"/>
    <n v="8"/>
    <x v="0"/>
    <x v="2"/>
    <x v="0"/>
  </r>
  <r>
    <x v="3347"/>
    <x v="5"/>
    <n v="756"/>
    <n v="0.60899999999999999"/>
    <n v="0.56599999999999995"/>
    <n v="0.505"/>
    <n v="11422.46"/>
    <n v="22"/>
    <x v="3"/>
    <x v="2"/>
    <x v="0"/>
  </r>
  <r>
    <x v="3348"/>
    <x v="4"/>
    <n v="243"/>
    <n v="0.71"/>
    <n v="0.70899999999999996"/>
    <n v="0.61199999999999999"/>
    <n v="23317.35"/>
    <n v="8"/>
    <x v="0"/>
    <x v="1"/>
    <x v="0"/>
  </r>
  <r>
    <x v="3349"/>
    <x v="12"/>
    <n v="304"/>
    <n v="0.56299999999999994"/>
    <n v="0.56100000000000005"/>
    <n v="0.40200000000000002"/>
    <n v="15843.05"/>
    <n v="1"/>
    <x v="4"/>
    <x v="2"/>
    <x v="1"/>
  </r>
  <r>
    <x v="3350"/>
    <x v="6"/>
    <n v="446"/>
    <n v="0.68799999999999994"/>
    <n v="0.66700000000000004"/>
    <n v="0.60399999999999998"/>
    <n v="16295.05"/>
    <n v="11"/>
    <x v="2"/>
    <x v="2"/>
    <x v="0"/>
  </r>
  <r>
    <x v="3351"/>
    <x v="19"/>
    <n v="229"/>
    <n v="0.55600000000000005"/>
    <n v="0.51700000000000002"/>
    <n v="0.43"/>
    <n v="16911.2"/>
    <n v="0"/>
    <x v="3"/>
    <x v="2"/>
    <x v="1"/>
  </r>
  <r>
    <x v="3352"/>
    <x v="8"/>
    <n v="227"/>
    <n v="0.65200000000000002"/>
    <n v="0.66600000000000004"/>
    <n v="0.52300000000000002"/>
    <n v="17191.189999999999"/>
    <n v="4"/>
    <x v="1"/>
    <x v="2"/>
    <x v="0"/>
  </r>
  <r>
    <x v="3353"/>
    <x v="4"/>
    <n v="321"/>
    <n v="0.71099999999999997"/>
    <n v="0.67300000000000004"/>
    <n v="0.63100000000000001"/>
    <n v="28896.03"/>
    <n v="5"/>
    <x v="0"/>
    <x v="1"/>
    <x v="0"/>
  </r>
  <r>
    <x v="3354"/>
    <x v="7"/>
    <n v="310"/>
    <n v="0.56000000000000005"/>
    <n v="0.52300000000000002"/>
    <n v="0.45"/>
    <n v="17029.240000000002"/>
    <n v="0"/>
    <x v="3"/>
    <x v="2"/>
    <x v="1"/>
  </r>
  <r>
    <x v="3355"/>
    <x v="0"/>
    <n v="248"/>
    <n v="0.79"/>
    <n v="0.77100000000000002"/>
    <n v="0.75"/>
    <n v="24936.83"/>
    <n v="7"/>
    <x v="0"/>
    <x v="1"/>
    <x v="0"/>
  </r>
  <r>
    <x v="3356"/>
    <x v="5"/>
    <n v="464"/>
    <n v="0.58899999999999997"/>
    <n v="0.55800000000000005"/>
    <n v="0.495"/>
    <n v="10659.92"/>
    <n v="13"/>
    <x v="3"/>
    <x v="2"/>
    <x v="1"/>
  </r>
  <r>
    <x v="3357"/>
    <x v="5"/>
    <n v="146"/>
    <n v="0.53700000000000003"/>
    <n v="0.52800000000000002"/>
    <n v="0.41799999999999998"/>
    <n v="17215.05"/>
    <n v="2"/>
    <x v="3"/>
    <x v="3"/>
    <x v="1"/>
  </r>
  <r>
    <x v="3358"/>
    <x v="4"/>
    <n v="605"/>
    <n v="0.68200000000000005"/>
    <n v="0.66800000000000004"/>
    <n v="0.56200000000000006"/>
    <n v="13269.46"/>
    <n v="12"/>
    <x v="0"/>
    <x v="2"/>
    <x v="0"/>
  </r>
  <r>
    <x v="3359"/>
    <x v="4"/>
    <n v="491"/>
    <n v="0.68"/>
    <n v="0.66500000000000004"/>
    <n v="0.57099999999999995"/>
    <n v="15903.65"/>
    <n v="5"/>
    <x v="0"/>
    <x v="2"/>
    <x v="0"/>
  </r>
  <r>
    <x v="3360"/>
    <x v="7"/>
    <n v="447"/>
    <n v="0.55000000000000004"/>
    <n v="0.51100000000000001"/>
    <n v="0.435"/>
    <n v="17506.04"/>
    <n v="0"/>
    <x v="3"/>
    <x v="2"/>
    <x v="1"/>
  </r>
  <r>
    <x v="3361"/>
    <x v="20"/>
    <n v="402"/>
    <n v="0.59499999999999997"/>
    <n v="0.58799999999999997"/>
    <n v="0.46100000000000002"/>
    <n v="18348.55"/>
    <n v="3"/>
    <x v="4"/>
    <x v="2"/>
    <x v="1"/>
  </r>
  <r>
    <x v="3362"/>
    <x v="5"/>
    <n v="377"/>
    <n v="0.60599999999999998"/>
    <n v="0.56999999999999995"/>
    <n v="0.51400000000000001"/>
    <n v="22866.63"/>
    <n v="1"/>
    <x v="3"/>
    <x v="2"/>
    <x v="0"/>
  </r>
  <r>
    <x v="3363"/>
    <x v="5"/>
    <n v="643"/>
    <n v="0.60799999999999998"/>
    <n v="0.58499999999999996"/>
    <n v="0.52200000000000002"/>
    <n v="9359.3700000000008"/>
    <n v="5"/>
    <x v="3"/>
    <x v="2"/>
    <x v="0"/>
  </r>
  <r>
    <x v="3364"/>
    <x v="19"/>
    <n v="628"/>
    <n v="0.53200000000000003"/>
    <n v="0.499"/>
    <n v="0.39500000000000002"/>
    <n v="6881.21"/>
    <n v="42"/>
    <x v="3"/>
    <x v="3"/>
    <x v="1"/>
  </r>
  <r>
    <x v="3365"/>
    <x v="4"/>
    <n v="201"/>
    <n v="0.67200000000000004"/>
    <n v="0.69899999999999995"/>
    <n v="0.51700000000000002"/>
    <n v="27196.38"/>
    <n v="8"/>
    <x v="0"/>
    <x v="2"/>
    <x v="0"/>
  </r>
  <r>
    <x v="3366"/>
    <x v="6"/>
    <n v="130"/>
    <n v="0.66900000000000004"/>
    <n v="0.65700000000000003"/>
    <n v="0.56799999999999995"/>
    <n v="22437.02"/>
    <n v="8"/>
    <x v="2"/>
    <x v="2"/>
    <x v="0"/>
  </r>
  <r>
    <x v="3367"/>
    <x v="8"/>
    <n v="379"/>
    <n v="0.60099999999999998"/>
    <n v="0.623"/>
    <n v="0.42299999999999999"/>
    <n v="10501.6"/>
    <n v="3"/>
    <x v="1"/>
    <x v="2"/>
    <x v="0"/>
  </r>
  <r>
    <x v="3368"/>
    <x v="6"/>
    <n v="118"/>
    <n v="0.76200000000000001"/>
    <n v="0.77800000000000002"/>
    <n v="0.66200000000000003"/>
    <n v="41063.410000000003"/>
    <n v="4"/>
    <x v="2"/>
    <x v="1"/>
    <x v="0"/>
  </r>
  <r>
    <x v="3369"/>
    <x v="6"/>
    <n v="151"/>
    <n v="0.752"/>
    <n v="0.74299999999999999"/>
    <n v="0.69599999999999995"/>
    <n v="34444.589999999997"/>
    <n v="2"/>
    <x v="2"/>
    <x v="1"/>
    <x v="0"/>
  </r>
  <r>
    <x v="3370"/>
    <x v="9"/>
    <n v="478"/>
    <n v="0.63200000000000001"/>
    <n v="0.57299999999999995"/>
    <n v="0.58599999999999997"/>
    <n v="7947.85"/>
    <n v="31"/>
    <x v="3"/>
    <x v="2"/>
    <x v="0"/>
  </r>
  <r>
    <x v="3371"/>
    <x v="14"/>
    <n v="72"/>
    <n v="0.747"/>
    <n v="0.73499999999999999"/>
    <n v="0.66200000000000003"/>
    <n v="44261.760000000002"/>
    <n v="3"/>
    <x v="2"/>
    <x v="1"/>
    <x v="0"/>
  </r>
  <r>
    <x v="3372"/>
    <x v="14"/>
    <n v="95"/>
    <n v="0.66900000000000004"/>
    <n v="0.63700000000000001"/>
    <n v="0.57499999999999996"/>
    <n v="21237.59"/>
    <n v="3"/>
    <x v="2"/>
    <x v="2"/>
    <x v="0"/>
  </r>
  <r>
    <x v="3373"/>
    <x v="17"/>
    <n v="737"/>
    <n v="0.58299999999999996"/>
    <n v="0.57699999999999996"/>
    <n v="0.46899999999999997"/>
    <n v="14473.22"/>
    <n v="4"/>
    <x v="3"/>
    <x v="2"/>
    <x v="1"/>
  </r>
  <r>
    <x v="3374"/>
    <x v="6"/>
    <n v="279"/>
    <n v="0.69299999999999995"/>
    <n v="0.69799999999999995"/>
    <n v="0.57399999999999995"/>
    <n v="28578.25"/>
    <n v="2"/>
    <x v="2"/>
    <x v="2"/>
    <x v="0"/>
  </r>
  <r>
    <x v="3375"/>
    <x v="14"/>
    <n v="300"/>
    <n v="0.65900000000000003"/>
    <n v="0.63400000000000001"/>
    <n v="0.56499999999999995"/>
    <n v="24357.5"/>
    <n v="2"/>
    <x v="2"/>
    <x v="2"/>
    <x v="0"/>
  </r>
  <r>
    <x v="3376"/>
    <x v="4"/>
    <n v="357"/>
    <n v="0.64800000000000002"/>
    <n v="0.63800000000000001"/>
    <n v="0.54200000000000004"/>
    <n v="26972.39"/>
    <n v="2"/>
    <x v="0"/>
    <x v="2"/>
    <x v="0"/>
  </r>
  <r>
    <x v="3377"/>
    <x v="26"/>
    <n v="397"/>
    <n v="0.56999999999999995"/>
    <n v="0.51800000000000002"/>
    <n v="0.47699999999999998"/>
    <n v="10508.27"/>
    <n v="12"/>
    <x v="4"/>
    <x v="2"/>
    <x v="1"/>
  </r>
  <r>
    <x v="3378"/>
    <x v="24"/>
    <n v="977"/>
    <n v="0.61899999999999999"/>
    <n v="0.58699999999999997"/>
    <n v="0.51700000000000002"/>
    <n v="12472.79"/>
    <n v="10"/>
    <x v="4"/>
    <x v="2"/>
    <x v="0"/>
  </r>
  <r>
    <x v="3379"/>
    <x v="10"/>
    <n v="355"/>
    <n v="0.68500000000000005"/>
    <n v="0.65500000000000003"/>
    <n v="0.61499999999999999"/>
    <n v="24369.39"/>
    <n v="0"/>
    <x v="1"/>
    <x v="2"/>
    <x v="0"/>
  </r>
  <r>
    <x v="3380"/>
    <x v="13"/>
    <n v="556"/>
    <n v="0.58899999999999997"/>
    <n v="0.60699999999999998"/>
    <n v="0.41699999999999998"/>
    <n v="12256.71"/>
    <n v="9"/>
    <x v="1"/>
    <x v="2"/>
    <x v="1"/>
  </r>
  <r>
    <x v="3381"/>
    <x v="6"/>
    <n v="246"/>
    <n v="0.66900000000000004"/>
    <n v="0.66900000000000004"/>
    <n v="0.56999999999999995"/>
    <n v="28626.89"/>
    <n v="10"/>
    <x v="2"/>
    <x v="2"/>
    <x v="0"/>
  </r>
  <r>
    <x v="3382"/>
    <x v="5"/>
    <n v="560"/>
    <n v="0.57799999999999996"/>
    <n v="0.54100000000000004"/>
    <n v="0.46600000000000003"/>
    <n v="11725.55"/>
    <n v="1"/>
    <x v="3"/>
    <x v="2"/>
    <x v="1"/>
  </r>
  <r>
    <x v="3383"/>
    <x v="4"/>
    <n v="189"/>
    <n v="0.7"/>
    <n v="0.66700000000000004"/>
    <n v="0.59799999999999998"/>
    <n v="35452.449999999997"/>
    <n v="5"/>
    <x v="0"/>
    <x v="1"/>
    <x v="0"/>
  </r>
  <r>
    <x v="3384"/>
    <x v="3"/>
    <n v="29"/>
    <n v="0.66"/>
    <n v="0.69099999999999995"/>
    <n v="0.48399999999999999"/>
    <n v="72488.38"/>
    <n v="0"/>
    <x v="2"/>
    <x v="2"/>
    <x v="0"/>
  </r>
  <r>
    <x v="3385"/>
    <x v="4"/>
    <n v="134"/>
    <n v="0.68"/>
    <n v="0.63800000000000001"/>
    <n v="0.59899999999999998"/>
    <n v="37445.230000000003"/>
    <n v="0"/>
    <x v="0"/>
    <x v="2"/>
    <x v="0"/>
  </r>
  <r>
    <x v="1719"/>
    <x v="6"/>
    <n v="266"/>
    <n v="0.73599999999999999"/>
    <n v="0.70699999999999996"/>
    <n v="0.69099999999999995"/>
    <n v="27684.95"/>
    <n v="2"/>
    <x v="2"/>
    <x v="1"/>
    <x v="0"/>
  </r>
  <r>
    <x v="1499"/>
    <x v="21"/>
    <n v="249"/>
    <n v="0.55500000000000005"/>
    <n v="0.51400000000000001"/>
    <n v="0.45400000000000001"/>
    <n v="12630"/>
    <n v="12"/>
    <x v="3"/>
    <x v="2"/>
    <x v="1"/>
  </r>
  <r>
    <x v="3386"/>
    <x v="6"/>
    <n v="172"/>
    <n v="0.70099999999999996"/>
    <n v="0.68899999999999995"/>
    <n v="0.627"/>
    <n v="31587.83"/>
    <n v="3"/>
    <x v="2"/>
    <x v="1"/>
    <x v="0"/>
  </r>
  <r>
    <x v="3387"/>
    <x v="6"/>
    <n v="108"/>
    <n v="0.68"/>
    <n v="0.68"/>
    <n v="0.57199999999999995"/>
    <n v="60288.94"/>
    <n v="2"/>
    <x v="2"/>
    <x v="2"/>
    <x v="0"/>
  </r>
  <r>
    <x v="3388"/>
    <x v="16"/>
    <n v="411"/>
    <n v="0.59"/>
    <n v="0.56399999999999995"/>
    <n v="0.48499999999999999"/>
    <n v="13669.02"/>
    <n v="9"/>
    <x v="3"/>
    <x v="2"/>
    <x v="1"/>
  </r>
  <r>
    <x v="3389"/>
    <x v="6"/>
    <n v="168"/>
    <n v="0.60899999999999999"/>
    <n v="0.6"/>
    <n v="0.47699999999999998"/>
    <n v="16489.88"/>
    <n v="9"/>
    <x v="2"/>
    <x v="2"/>
    <x v="0"/>
  </r>
  <r>
    <x v="3390"/>
    <x v="12"/>
    <n v="838"/>
    <n v="0.56000000000000005"/>
    <n v="0.52"/>
    <n v="0.439"/>
    <n v="7000.23"/>
    <n v="0"/>
    <x v="4"/>
    <x v="2"/>
    <x v="1"/>
  </r>
  <r>
    <x v="3391"/>
    <x v="6"/>
    <n v="211"/>
    <n v="0.68"/>
    <n v="0.68700000000000006"/>
    <n v="0.58099999999999996"/>
    <n v="28184.41"/>
    <n v="2"/>
    <x v="2"/>
    <x v="2"/>
    <x v="0"/>
  </r>
  <r>
    <x v="3392"/>
    <x v="6"/>
    <n v="94"/>
    <n v="0.68"/>
    <n v="0.64500000000000002"/>
    <n v="0.61199999999999999"/>
    <n v="31274.57"/>
    <n v="3"/>
    <x v="2"/>
    <x v="2"/>
    <x v="0"/>
  </r>
  <r>
    <x v="3393"/>
    <x v="4"/>
    <n v="227"/>
    <n v="0.72299999999999998"/>
    <n v="0.79400000000000004"/>
    <n v="0.55300000000000005"/>
    <n v="17393.009999999998"/>
    <n v="2"/>
    <x v="0"/>
    <x v="1"/>
    <x v="0"/>
  </r>
  <r>
    <x v="3394"/>
    <x v="12"/>
    <n v="222"/>
    <n v="0.45300000000000001"/>
    <n v="0.51600000000000001"/>
    <n v="0.23400000000000001"/>
    <n v="7797.18"/>
    <n v="0"/>
    <x v="4"/>
    <x v="3"/>
    <x v="1"/>
  </r>
  <r>
    <x v="3395"/>
    <x v="0"/>
    <n v="209"/>
    <n v="0.71099999999999997"/>
    <n v="0.68300000000000005"/>
    <n v="0.61599999999999999"/>
    <n v="18916.28"/>
    <n v="9"/>
    <x v="0"/>
    <x v="1"/>
    <x v="0"/>
  </r>
  <r>
    <x v="3396"/>
    <x v="7"/>
    <n v="301"/>
    <n v="0.57399999999999995"/>
    <n v="0.56499999999999995"/>
    <n v="0.42399999999999999"/>
    <n v="12418.3"/>
    <n v="2"/>
    <x v="3"/>
    <x v="2"/>
    <x v="1"/>
  </r>
  <r>
    <x v="3397"/>
    <x v="11"/>
    <n v="893"/>
    <n v="0.56100000000000005"/>
    <n v="0.54"/>
    <n v="0.433"/>
    <n v="8972.25"/>
    <n v="1"/>
    <x v="4"/>
    <x v="2"/>
    <x v="1"/>
  </r>
  <r>
    <x v="3398"/>
    <x v="10"/>
    <n v="178"/>
    <n v="0.69099999999999995"/>
    <n v="0.66500000000000004"/>
    <n v="0.59299999999999997"/>
    <n v="37196.51"/>
    <n v="5"/>
    <x v="1"/>
    <x v="2"/>
    <x v="0"/>
  </r>
  <r>
    <x v="3399"/>
    <x v="8"/>
    <n v="210"/>
    <n v="0.627"/>
    <n v="0.67"/>
    <n v="0.46700000000000003"/>
    <n v="30246.61"/>
    <n v="0"/>
    <x v="1"/>
    <x v="2"/>
    <x v="0"/>
  </r>
  <r>
    <x v="3400"/>
    <x v="14"/>
    <n v="380"/>
    <n v="0.71599999999999997"/>
    <n v="0.71299999999999997"/>
    <n v="0.61099999999999999"/>
    <n v="17487.39"/>
    <n v="8"/>
    <x v="2"/>
    <x v="1"/>
    <x v="0"/>
  </r>
  <r>
    <x v="3401"/>
    <x v="14"/>
    <n v="34"/>
    <n v="0.70099999999999996"/>
    <n v="0.74199999999999999"/>
    <n v="0.54800000000000004"/>
    <n v="60346.879999999997"/>
    <n v="2"/>
    <x v="2"/>
    <x v="1"/>
    <x v="0"/>
  </r>
  <r>
    <x v="3402"/>
    <x v="11"/>
    <n v="761"/>
    <n v="0.52700000000000002"/>
    <n v="0.53500000000000003"/>
    <n v="0.378"/>
    <n v="13244.83"/>
    <n v="2"/>
    <x v="4"/>
    <x v="3"/>
    <x v="1"/>
  </r>
  <r>
    <x v="3403"/>
    <x v="4"/>
    <n v="487"/>
    <n v="0.64"/>
    <n v="0.58599999999999997"/>
    <n v="0.56799999999999995"/>
    <n v="14992.88"/>
    <n v="7"/>
    <x v="0"/>
    <x v="2"/>
    <x v="0"/>
  </r>
  <r>
    <x v="3404"/>
    <x v="13"/>
    <n v="102"/>
    <n v="0.65"/>
    <n v="0.67600000000000005"/>
    <n v="0.49099999999999999"/>
    <n v="33139.35"/>
    <n v="6"/>
    <x v="1"/>
    <x v="2"/>
    <x v="0"/>
  </r>
  <r>
    <x v="3405"/>
    <x v="26"/>
    <n v="413"/>
    <n v="0.501"/>
    <n v="0.47899999999999998"/>
    <n v="0.36099999999999999"/>
    <n v="10084.48"/>
    <n v="3"/>
    <x v="4"/>
    <x v="3"/>
    <x v="1"/>
  </r>
  <r>
    <x v="2910"/>
    <x v="5"/>
    <n v="497"/>
    <n v="0.57999999999999996"/>
    <n v="0.57199999999999995"/>
    <n v="0.44400000000000001"/>
    <n v="11906.16"/>
    <n v="3"/>
    <x v="3"/>
    <x v="2"/>
    <x v="1"/>
  </r>
  <r>
    <x v="3406"/>
    <x v="3"/>
    <n v="199"/>
    <n v="0.66200000000000003"/>
    <n v="0.65900000000000003"/>
    <n v="0.54800000000000004"/>
    <n v="41392.480000000003"/>
    <n v="0"/>
    <x v="2"/>
    <x v="2"/>
    <x v="0"/>
  </r>
  <r>
    <x v="1488"/>
    <x v="7"/>
    <n v="752"/>
    <n v="0.59"/>
    <n v="0.55500000000000005"/>
    <n v="0.496"/>
    <n v="6519.35"/>
    <n v="19"/>
    <x v="3"/>
    <x v="2"/>
    <x v="1"/>
  </r>
  <r>
    <x v="3407"/>
    <x v="19"/>
    <n v="1097"/>
    <n v="0.56799999999999995"/>
    <n v="0.55700000000000005"/>
    <n v="0.46"/>
    <n v="9785.6200000000008"/>
    <n v="3"/>
    <x v="3"/>
    <x v="2"/>
    <x v="1"/>
  </r>
  <r>
    <x v="3408"/>
    <x v="26"/>
    <n v="336"/>
    <n v="0.57499999999999996"/>
    <n v="0.60099999999999998"/>
    <n v="0.39800000000000002"/>
    <n v="16085.3"/>
    <n v="3"/>
    <x v="4"/>
    <x v="2"/>
    <x v="1"/>
  </r>
  <r>
    <x v="3409"/>
    <x v="3"/>
    <n v="48"/>
    <n v="0.73599999999999999"/>
    <n v="0.76200000000000001"/>
    <n v="0.61199999999999999"/>
    <n v="63841.64"/>
    <n v="1"/>
    <x v="2"/>
    <x v="1"/>
    <x v="0"/>
  </r>
  <r>
    <x v="3410"/>
    <x v="14"/>
    <n v="240"/>
    <n v="0.71599999999999997"/>
    <n v="0.70699999999999996"/>
    <n v="0.6"/>
    <n v="23731.3"/>
    <n v="3"/>
    <x v="2"/>
    <x v="1"/>
    <x v="0"/>
  </r>
  <r>
    <x v="3411"/>
    <x v="21"/>
    <n v="240"/>
    <n v="0.54500000000000004"/>
    <n v="0.51300000000000001"/>
    <n v="0.41399999999999998"/>
    <n v="12374.15"/>
    <n v="0"/>
    <x v="3"/>
    <x v="3"/>
    <x v="1"/>
  </r>
  <r>
    <x v="3412"/>
    <x v="7"/>
    <n v="362"/>
    <n v="0.58799999999999997"/>
    <n v="0.58599999999999997"/>
    <n v="0.47399999999999998"/>
    <n v="11074.3"/>
    <n v="2"/>
    <x v="3"/>
    <x v="2"/>
    <x v="1"/>
  </r>
  <r>
    <x v="3413"/>
    <x v="18"/>
    <n v="695"/>
    <n v="0.56399999999999995"/>
    <n v="0.499"/>
    <n v="0.46400000000000002"/>
    <n v="7528.58"/>
    <n v="1"/>
    <x v="3"/>
    <x v="2"/>
    <x v="1"/>
  </r>
  <r>
    <x v="3414"/>
    <x v="12"/>
    <n v="531"/>
    <n v="0.47299999999999998"/>
    <n v="0.44900000000000001"/>
    <n v="0.30299999999999999"/>
    <n v="5338.15"/>
    <n v="0"/>
    <x v="4"/>
    <x v="3"/>
    <x v="1"/>
  </r>
  <r>
    <x v="3415"/>
    <x v="8"/>
    <n v="194"/>
    <n v="0.67400000000000004"/>
    <n v="0.65200000000000002"/>
    <n v="0.57699999999999996"/>
    <n v="20062.349999999999"/>
    <n v="2"/>
    <x v="1"/>
    <x v="2"/>
    <x v="0"/>
  </r>
  <r>
    <x v="3416"/>
    <x v="6"/>
    <n v="125"/>
    <n v="0.6"/>
    <n v="0.60899999999999999"/>
    <n v="0.44700000000000001"/>
    <n v="22518.77"/>
    <n v="2"/>
    <x v="2"/>
    <x v="2"/>
    <x v="0"/>
  </r>
  <r>
    <x v="3417"/>
    <x v="17"/>
    <n v="825"/>
    <n v="0.60699999999999998"/>
    <n v="0.59199999999999997"/>
    <n v="0.496"/>
    <n v="9641.82"/>
    <n v="21"/>
    <x v="3"/>
    <x v="2"/>
    <x v="0"/>
  </r>
  <r>
    <x v="3418"/>
    <x v="19"/>
    <n v="983"/>
    <n v="0.55700000000000005"/>
    <n v="0.55200000000000005"/>
    <n v="0.42799999999999999"/>
    <n v="10760.86"/>
    <n v="3"/>
    <x v="3"/>
    <x v="2"/>
    <x v="1"/>
  </r>
  <r>
    <x v="3419"/>
    <x v="14"/>
    <n v="179"/>
    <n v="0.76800000000000002"/>
    <n v="0.752"/>
    <n v="0.69899999999999995"/>
    <n v="24075.11"/>
    <n v="3"/>
    <x v="2"/>
    <x v="1"/>
    <x v="0"/>
  </r>
  <r>
    <x v="3420"/>
    <x v="23"/>
    <n v="138"/>
    <n v="0.58899999999999997"/>
    <n v="0.622"/>
    <n v="0.434"/>
    <n v="14958"/>
    <n v="2"/>
    <x v="4"/>
    <x v="2"/>
    <x v="1"/>
  </r>
  <r>
    <x v="3421"/>
    <x v="18"/>
    <n v="1343"/>
    <n v="0.51300000000000001"/>
    <n v="0.5"/>
    <n v="0.374"/>
    <n v="6481.02"/>
    <n v="36"/>
    <x v="3"/>
    <x v="3"/>
    <x v="1"/>
  </r>
  <r>
    <x v="3422"/>
    <x v="11"/>
    <n v="598"/>
    <n v="0.45"/>
    <n v="0.48099999999999998"/>
    <n v="0.25900000000000001"/>
    <n v="9085.35"/>
    <n v="0"/>
    <x v="4"/>
    <x v="3"/>
    <x v="1"/>
  </r>
  <r>
    <x v="3423"/>
    <x v="6"/>
    <n v="218"/>
    <n v="0.71"/>
    <n v="0.68799999999999994"/>
    <n v="0.63400000000000001"/>
    <n v="28160.13"/>
    <n v="0"/>
    <x v="2"/>
    <x v="1"/>
    <x v="0"/>
  </r>
  <r>
    <x v="3424"/>
    <x v="4"/>
    <n v="69"/>
    <n v="0.64800000000000002"/>
    <n v="0.61899999999999999"/>
    <n v="0.53800000000000003"/>
    <n v="64603.83"/>
    <n v="2"/>
    <x v="0"/>
    <x v="2"/>
    <x v="0"/>
  </r>
  <r>
    <x v="3425"/>
    <x v="9"/>
    <n v="1216"/>
    <n v="0.61699999999999999"/>
    <n v="0.54600000000000004"/>
    <n v="0.56000000000000005"/>
    <n v="6449.79"/>
    <n v="5"/>
    <x v="3"/>
    <x v="2"/>
    <x v="0"/>
  </r>
  <r>
    <x v="3426"/>
    <x v="4"/>
    <n v="231"/>
    <n v="0.74"/>
    <n v="0.70199999999999996"/>
    <n v="0.66100000000000003"/>
    <n v="23486.48"/>
    <n v="7"/>
    <x v="0"/>
    <x v="1"/>
    <x v="0"/>
  </r>
  <r>
    <x v="3427"/>
    <x v="18"/>
    <n v="1225"/>
    <n v="0.55000000000000004"/>
    <n v="0.51900000000000002"/>
    <n v="0.434"/>
    <n v="5065.83"/>
    <n v="1"/>
    <x v="3"/>
    <x v="2"/>
    <x v="1"/>
  </r>
  <r>
    <x v="1404"/>
    <x v="14"/>
    <n v="273"/>
    <n v="0.67500000000000004"/>
    <n v="0.64100000000000001"/>
    <n v="0.58099999999999996"/>
    <n v="19824.650000000001"/>
    <n v="10"/>
    <x v="2"/>
    <x v="2"/>
    <x v="0"/>
  </r>
  <r>
    <x v="3428"/>
    <x v="7"/>
    <n v="399"/>
    <n v="0.61699999999999999"/>
    <n v="0.57499999999999996"/>
    <n v="0.56100000000000005"/>
    <n v="10759.51"/>
    <n v="16"/>
    <x v="3"/>
    <x v="2"/>
    <x v="0"/>
  </r>
  <r>
    <x v="3429"/>
    <x v="7"/>
    <n v="180"/>
    <n v="0.59299999999999997"/>
    <n v="0.56299999999999994"/>
    <n v="0.47899999999999998"/>
    <n v="10588.92"/>
    <n v="19"/>
    <x v="3"/>
    <x v="2"/>
    <x v="1"/>
  </r>
  <r>
    <x v="3430"/>
    <x v="6"/>
    <n v="179"/>
    <n v="0.69599999999999995"/>
    <n v="0.68799999999999994"/>
    <n v="0.59299999999999997"/>
    <n v="27858.29"/>
    <n v="9"/>
    <x v="2"/>
    <x v="2"/>
    <x v="0"/>
  </r>
  <r>
    <x v="3431"/>
    <x v="14"/>
    <n v="150"/>
    <n v="0.7"/>
    <n v="0.72699999999999998"/>
    <n v="0.56899999999999995"/>
    <n v="26765.66"/>
    <n v="2"/>
    <x v="2"/>
    <x v="1"/>
    <x v="0"/>
  </r>
  <r>
    <x v="3432"/>
    <x v="8"/>
    <n v="203"/>
    <n v="0.63600000000000001"/>
    <n v="0.64300000000000002"/>
    <n v="0.48499999999999999"/>
    <n v="26820.22"/>
    <n v="4"/>
    <x v="1"/>
    <x v="2"/>
    <x v="0"/>
  </r>
  <r>
    <x v="3433"/>
    <x v="7"/>
    <n v="442"/>
    <n v="0.61399999999999999"/>
    <n v="0.58599999999999997"/>
    <n v="0.51600000000000001"/>
    <n v="10274.23"/>
    <n v="4"/>
    <x v="3"/>
    <x v="2"/>
    <x v="0"/>
  </r>
  <r>
    <x v="3434"/>
    <x v="0"/>
    <n v="143"/>
    <n v="0.70499999999999996"/>
    <n v="0.64300000000000002"/>
    <n v="0.67600000000000005"/>
    <n v="21635.97"/>
    <n v="6"/>
    <x v="0"/>
    <x v="1"/>
    <x v="0"/>
  </r>
  <r>
    <x v="3435"/>
    <x v="19"/>
    <n v="463"/>
    <n v="0.55100000000000005"/>
    <n v="0.51300000000000001"/>
    <n v="0.43099999999999999"/>
    <n v="8197.7000000000007"/>
    <n v="5"/>
    <x v="3"/>
    <x v="2"/>
    <x v="1"/>
  </r>
  <r>
    <x v="3436"/>
    <x v="4"/>
    <n v="247"/>
    <n v="0.65"/>
    <n v="0.65900000000000003"/>
    <n v="0.498"/>
    <n v="14728.4"/>
    <n v="2"/>
    <x v="0"/>
    <x v="2"/>
    <x v="0"/>
  </r>
  <r>
    <x v="3437"/>
    <x v="6"/>
    <n v="33"/>
    <n v="0.66"/>
    <n v="0.626"/>
    <n v="0.54700000000000004"/>
    <n v="21840.93"/>
    <n v="5"/>
    <x v="2"/>
    <x v="2"/>
    <x v="0"/>
  </r>
  <r>
    <x v="3438"/>
    <x v="7"/>
    <n v="263"/>
    <n v="0.52700000000000002"/>
    <n v="0.52400000000000002"/>
    <n v="0.379"/>
    <n v="8126.17"/>
    <n v="22"/>
    <x v="3"/>
    <x v="3"/>
    <x v="1"/>
  </r>
  <r>
    <x v="3439"/>
    <x v="6"/>
    <n v="119"/>
    <n v="0.64"/>
    <n v="0.59299999999999997"/>
    <n v="0.54700000000000004"/>
    <n v="22052.81"/>
    <n v="0"/>
    <x v="2"/>
    <x v="2"/>
    <x v="0"/>
  </r>
  <r>
    <x v="3440"/>
    <x v="8"/>
    <n v="142"/>
    <n v="0.7"/>
    <n v="0.68"/>
    <n v="0.623"/>
    <n v="52652.9"/>
    <n v="4"/>
    <x v="1"/>
    <x v="1"/>
    <x v="0"/>
  </r>
  <r>
    <x v="3441"/>
    <x v="25"/>
    <n v="400"/>
    <n v="0.65"/>
    <n v="0.624"/>
    <n v="0.55800000000000005"/>
    <n v="13547.3"/>
    <n v="0"/>
    <x v="4"/>
    <x v="2"/>
    <x v="0"/>
  </r>
  <r>
    <x v="3442"/>
    <x v="6"/>
    <n v="222"/>
    <n v="0.72499999999999998"/>
    <n v="0.70699999999999996"/>
    <n v="0.66"/>
    <n v="28890.22"/>
    <n v="1"/>
    <x v="2"/>
    <x v="1"/>
    <x v="0"/>
  </r>
  <r>
    <x v="3443"/>
    <x v="23"/>
    <n v="160"/>
    <n v="0.59599999999999997"/>
    <n v="0.627"/>
    <n v="0.44400000000000001"/>
    <n v="16447.330000000002"/>
    <n v="3"/>
    <x v="4"/>
    <x v="2"/>
    <x v="1"/>
  </r>
  <r>
    <x v="3444"/>
    <x v="6"/>
    <n v="147"/>
    <n v="0.68"/>
    <n v="0.69"/>
    <n v="0.56200000000000006"/>
    <n v="38487.93"/>
    <n v="3"/>
    <x v="2"/>
    <x v="2"/>
    <x v="0"/>
  </r>
  <r>
    <x v="3445"/>
    <x v="20"/>
    <n v="217"/>
    <n v="0.66"/>
    <n v="0.64700000000000002"/>
    <n v="0.53400000000000003"/>
    <n v="31125.63"/>
    <n v="1"/>
    <x v="4"/>
    <x v="2"/>
    <x v="0"/>
  </r>
  <r>
    <x v="3446"/>
    <x v="3"/>
    <n v="99"/>
    <n v="0.74299999999999999"/>
    <n v="0.73299999999999998"/>
    <n v="0.65300000000000002"/>
    <n v="26210.21"/>
    <n v="9"/>
    <x v="2"/>
    <x v="1"/>
    <x v="0"/>
  </r>
  <r>
    <x v="3447"/>
    <x v="7"/>
    <n v="124"/>
    <n v="0.51200000000000001"/>
    <n v="0.503"/>
    <n v="0.38400000000000001"/>
    <n v="10514.54"/>
    <n v="22"/>
    <x v="3"/>
    <x v="3"/>
    <x v="1"/>
  </r>
  <r>
    <x v="3448"/>
    <x v="13"/>
    <n v="169"/>
    <n v="0.64900000000000002"/>
    <n v="0.65600000000000003"/>
    <n v="0.52300000000000002"/>
    <n v="38315.480000000003"/>
    <n v="1"/>
    <x v="1"/>
    <x v="2"/>
    <x v="0"/>
  </r>
  <r>
    <x v="3449"/>
    <x v="14"/>
    <n v="517"/>
    <n v="0.64300000000000002"/>
    <n v="0.64800000000000002"/>
    <n v="0.51100000000000001"/>
    <n v="16408.47"/>
    <n v="5"/>
    <x v="2"/>
    <x v="2"/>
    <x v="0"/>
  </r>
  <r>
    <x v="3450"/>
    <x v="4"/>
    <n v="306"/>
    <n v="0.69"/>
    <n v="0.66"/>
    <n v="0.57399999999999995"/>
    <n v="17753.400000000001"/>
    <n v="6"/>
    <x v="0"/>
    <x v="2"/>
    <x v="0"/>
  </r>
  <r>
    <x v="3451"/>
    <x v="6"/>
    <n v="135"/>
    <n v="0.72599999999999998"/>
    <n v="0.69699999999999995"/>
    <n v="0.67900000000000005"/>
    <n v="23719.02"/>
    <n v="11"/>
    <x v="2"/>
    <x v="1"/>
    <x v="0"/>
  </r>
  <r>
    <x v="3452"/>
    <x v="8"/>
    <n v="277"/>
    <n v="0.66500000000000004"/>
    <n v="0.65600000000000003"/>
    <n v="0.55300000000000005"/>
    <n v="15509.98"/>
    <n v="3"/>
    <x v="1"/>
    <x v="2"/>
    <x v="0"/>
  </r>
  <r>
    <x v="3453"/>
    <x v="14"/>
    <n v="79"/>
    <n v="0.69499999999999995"/>
    <n v="0.68200000000000005"/>
    <n v="0.58699999999999997"/>
    <n v="21883.61"/>
    <n v="7"/>
    <x v="2"/>
    <x v="2"/>
    <x v="0"/>
  </r>
  <r>
    <x v="3454"/>
    <x v="19"/>
    <n v="461"/>
    <n v="0.61499999999999999"/>
    <n v="0.63800000000000001"/>
    <n v="0.47499999999999998"/>
    <n v="18946.400000000001"/>
    <n v="7"/>
    <x v="3"/>
    <x v="2"/>
    <x v="0"/>
  </r>
  <r>
    <x v="3455"/>
    <x v="18"/>
    <n v="1032"/>
    <n v="0.61"/>
    <n v="0.54"/>
    <n v="0.55900000000000005"/>
    <n v="8239.2900000000009"/>
    <n v="0"/>
    <x v="3"/>
    <x v="2"/>
    <x v="0"/>
  </r>
  <r>
    <x v="3456"/>
    <x v="6"/>
    <n v="141"/>
    <n v="0.71299999999999997"/>
    <n v="0.68400000000000005"/>
    <n v="0.63800000000000001"/>
    <n v="26121.83"/>
    <n v="2"/>
    <x v="2"/>
    <x v="1"/>
    <x v="0"/>
  </r>
  <r>
    <x v="3457"/>
    <x v="18"/>
    <n v="590"/>
    <n v="0.56899999999999995"/>
    <n v="0.53"/>
    <n v="0.50600000000000001"/>
    <n v="11242.88"/>
    <n v="22"/>
    <x v="3"/>
    <x v="2"/>
    <x v="1"/>
  </r>
  <r>
    <x v="3458"/>
    <x v="13"/>
    <n v="183"/>
    <n v="0.71099999999999997"/>
    <n v="0.73299999999999998"/>
    <n v="0.57199999999999995"/>
    <n v="30702.58"/>
    <n v="1"/>
    <x v="1"/>
    <x v="1"/>
    <x v="0"/>
  </r>
  <r>
    <x v="3459"/>
    <x v="4"/>
    <n v="304"/>
    <n v="0.627"/>
    <n v="0.55700000000000005"/>
    <n v="0.54700000000000004"/>
    <n v="16172.5"/>
    <n v="10"/>
    <x v="0"/>
    <x v="2"/>
    <x v="0"/>
  </r>
  <r>
    <x v="3460"/>
    <x v="14"/>
    <n v="114"/>
    <n v="0.78900000000000003"/>
    <n v="0.78100000000000003"/>
    <n v="0.71799999999999997"/>
    <n v="27298.23"/>
    <n v="1"/>
    <x v="2"/>
    <x v="1"/>
    <x v="0"/>
  </r>
  <r>
    <x v="3461"/>
    <x v="5"/>
    <n v="682"/>
    <n v="0.52300000000000002"/>
    <n v="0.503"/>
    <n v="0.4"/>
    <n v="6955.15"/>
    <n v="0"/>
    <x v="3"/>
    <x v="3"/>
    <x v="1"/>
  </r>
  <r>
    <x v="3462"/>
    <x v="10"/>
    <n v="41"/>
    <n v="0.68400000000000005"/>
    <n v="0.65400000000000003"/>
    <n v="0.6"/>
    <n v="60385.05"/>
    <n v="1"/>
    <x v="1"/>
    <x v="2"/>
    <x v="0"/>
  </r>
  <r>
    <x v="3463"/>
    <x v="4"/>
    <n v="731"/>
    <n v="0.7"/>
    <n v="0.68"/>
    <n v="0.60399999999999998"/>
    <n v="10439.31"/>
    <n v="9"/>
    <x v="0"/>
    <x v="1"/>
    <x v="0"/>
  </r>
  <r>
    <x v="3464"/>
    <x v="7"/>
    <n v="510"/>
    <n v="0.51500000000000001"/>
    <n v="0.46899999999999997"/>
    <n v="0.41299999999999998"/>
    <n v="7983.19"/>
    <n v="10"/>
    <x v="3"/>
    <x v="3"/>
    <x v="1"/>
  </r>
  <r>
    <x v="3465"/>
    <x v="19"/>
    <n v="1277"/>
    <n v="0.56200000000000006"/>
    <n v="0.54200000000000004"/>
    <n v="0.47299999999999998"/>
    <n v="7196.65"/>
    <n v="17"/>
    <x v="3"/>
    <x v="2"/>
    <x v="1"/>
  </r>
  <r>
    <x v="3466"/>
    <x v="19"/>
    <n v="691"/>
    <n v="0.60499999999999998"/>
    <n v="0.59499999999999997"/>
    <n v="0.48599999999999999"/>
    <n v="11800.69"/>
    <n v="3"/>
    <x v="3"/>
    <x v="2"/>
    <x v="0"/>
  </r>
  <r>
    <x v="3467"/>
    <x v="23"/>
    <n v="444"/>
    <n v="0.61399999999999999"/>
    <n v="0.63300000000000001"/>
    <n v="0.48799999999999999"/>
    <n v="15152.5"/>
    <n v="2"/>
    <x v="4"/>
    <x v="2"/>
    <x v="0"/>
  </r>
  <r>
    <x v="3468"/>
    <x v="20"/>
    <n v="415"/>
    <n v="0.63800000000000001"/>
    <n v="0.61899999999999999"/>
    <n v="0.56100000000000005"/>
    <n v="13178.02"/>
    <n v="1"/>
    <x v="4"/>
    <x v="2"/>
    <x v="0"/>
  </r>
  <r>
    <x v="3469"/>
    <x v="5"/>
    <n v="487"/>
    <n v="0.56999999999999995"/>
    <n v="0.58599999999999997"/>
    <n v="0.41799999999999998"/>
    <n v="7549.24"/>
    <n v="30"/>
    <x v="3"/>
    <x v="2"/>
    <x v="1"/>
  </r>
  <r>
    <x v="3470"/>
    <x v="4"/>
    <n v="340"/>
    <n v="0.60099999999999998"/>
    <n v="0.60699999999999998"/>
    <n v="0.45100000000000001"/>
    <n v="11835.42"/>
    <n v="12"/>
    <x v="0"/>
    <x v="2"/>
    <x v="0"/>
  </r>
  <r>
    <x v="3471"/>
    <x v="0"/>
    <n v="258"/>
    <n v="0.73199999999999998"/>
    <n v="0.68899999999999995"/>
    <n v="0.70299999999999996"/>
    <n v="23500.04"/>
    <n v="4"/>
    <x v="0"/>
    <x v="1"/>
    <x v="0"/>
  </r>
  <r>
    <x v="3472"/>
    <x v="6"/>
    <n v="208"/>
    <n v="0.67"/>
    <n v="0.65100000000000002"/>
    <n v="0.59399999999999997"/>
    <n v="23390.59"/>
    <n v="9"/>
    <x v="2"/>
    <x v="2"/>
    <x v="0"/>
  </r>
  <r>
    <x v="3473"/>
    <x v="17"/>
    <n v="732"/>
    <n v="0.59"/>
    <n v="0.57299999999999995"/>
    <n v="0.47099999999999997"/>
    <n v="8405.32"/>
    <n v="31"/>
    <x v="3"/>
    <x v="2"/>
    <x v="1"/>
  </r>
  <r>
    <x v="3474"/>
    <x v="3"/>
    <n v="240"/>
    <n v="0.67900000000000005"/>
    <n v="0.69599999999999995"/>
    <n v="0.54700000000000004"/>
    <n v="28426.240000000002"/>
    <n v="7"/>
    <x v="2"/>
    <x v="2"/>
    <x v="0"/>
  </r>
  <r>
    <x v="3475"/>
    <x v="4"/>
    <n v="221"/>
    <n v="0.68"/>
    <n v="0.65700000000000003"/>
    <n v="0.59699999999999998"/>
    <n v="24288.41"/>
    <n v="4"/>
    <x v="0"/>
    <x v="2"/>
    <x v="0"/>
  </r>
  <r>
    <x v="3476"/>
    <x v="5"/>
    <n v="340"/>
    <n v="0.58499999999999996"/>
    <n v="0.58099999999999996"/>
    <n v="0.44"/>
    <n v="14815.21"/>
    <n v="2"/>
    <x v="3"/>
    <x v="2"/>
    <x v="1"/>
  </r>
  <r>
    <x v="3477"/>
    <x v="25"/>
    <n v="270"/>
    <n v="0.63900000000000001"/>
    <n v="0.6"/>
    <n v="0.54900000000000004"/>
    <n v="16245.56"/>
    <n v="1"/>
    <x v="4"/>
    <x v="2"/>
    <x v="0"/>
  </r>
  <r>
    <x v="3478"/>
    <x v="12"/>
    <n v="500"/>
    <n v="0.58799999999999997"/>
    <n v="0.54800000000000004"/>
    <n v="0.47799999999999998"/>
    <n v="8832.67"/>
    <n v="4"/>
    <x v="4"/>
    <x v="2"/>
    <x v="1"/>
  </r>
  <r>
    <x v="3479"/>
    <x v="20"/>
    <n v="232"/>
    <n v="0.65"/>
    <n v="0.63300000000000001"/>
    <n v="0.52700000000000002"/>
    <n v="20274.37"/>
    <n v="1"/>
    <x v="4"/>
    <x v="2"/>
    <x v="0"/>
  </r>
  <r>
    <x v="3480"/>
    <x v="6"/>
    <n v="158"/>
    <n v="0.747"/>
    <n v="0.745"/>
    <n v="0.69399999999999995"/>
    <n v="28117.54"/>
    <n v="5"/>
    <x v="2"/>
    <x v="1"/>
    <x v="0"/>
  </r>
  <r>
    <x v="3481"/>
    <x v="0"/>
    <n v="287"/>
    <n v="0.7"/>
    <n v="0.64600000000000002"/>
    <n v="0.67700000000000005"/>
    <n v="30668.16"/>
    <n v="2"/>
    <x v="0"/>
    <x v="1"/>
    <x v="0"/>
  </r>
  <r>
    <x v="3482"/>
    <x v="6"/>
    <n v="138"/>
    <n v="0.64500000000000002"/>
    <n v="0.64700000000000002"/>
    <n v="0.52500000000000002"/>
    <n v="25392.51"/>
    <n v="10"/>
    <x v="2"/>
    <x v="2"/>
    <x v="0"/>
  </r>
  <r>
    <x v="3483"/>
    <x v="7"/>
    <n v="408"/>
    <n v="0.56999999999999995"/>
    <n v="0.57099999999999995"/>
    <n v="0.43099999999999999"/>
    <n v="6448.53"/>
    <n v="35"/>
    <x v="3"/>
    <x v="2"/>
    <x v="1"/>
  </r>
  <r>
    <x v="3484"/>
    <x v="4"/>
    <n v="596"/>
    <n v="0.56000000000000005"/>
    <n v="0.54900000000000004"/>
    <n v="0.40500000000000003"/>
    <n v="6334.4"/>
    <n v="16"/>
    <x v="0"/>
    <x v="2"/>
    <x v="1"/>
  </r>
  <r>
    <x v="3485"/>
    <x v="14"/>
    <n v="255"/>
    <n v="0.77400000000000002"/>
    <n v="0.77400000000000002"/>
    <n v="0.67700000000000005"/>
    <n v="20318.63"/>
    <n v="5"/>
    <x v="2"/>
    <x v="1"/>
    <x v="0"/>
  </r>
  <r>
    <x v="3486"/>
    <x v="9"/>
    <n v="418"/>
    <n v="0.59399999999999997"/>
    <n v="0.52400000000000002"/>
    <n v="0.51900000000000002"/>
    <n v="5934.6"/>
    <n v="3"/>
    <x v="3"/>
    <x v="2"/>
    <x v="1"/>
  </r>
  <r>
    <x v="3487"/>
    <x v="0"/>
    <n v="232"/>
    <n v="0.7"/>
    <n v="0.69"/>
    <n v="0.60399999999999998"/>
    <n v="22094.3"/>
    <n v="2"/>
    <x v="0"/>
    <x v="1"/>
    <x v="0"/>
  </r>
  <r>
    <x v="3488"/>
    <x v="14"/>
    <n v="66"/>
    <n v="0.77700000000000002"/>
    <n v="0.76200000000000001"/>
    <n v="0.71199999999999997"/>
    <n v="43582.239999999998"/>
    <n v="1"/>
    <x v="2"/>
    <x v="1"/>
    <x v="0"/>
  </r>
  <r>
    <x v="3489"/>
    <x v="20"/>
    <n v="376"/>
    <n v="0.57999999999999996"/>
    <n v="0.54100000000000004"/>
    <n v="0.46200000000000002"/>
    <n v="11574.2"/>
    <n v="1"/>
    <x v="4"/>
    <x v="2"/>
    <x v="1"/>
  </r>
  <r>
    <x v="3490"/>
    <x v="21"/>
    <n v="246"/>
    <n v="0.59"/>
    <n v="0.59599999999999997"/>
    <n v="0.42899999999999999"/>
    <n v="13019.29"/>
    <n v="12"/>
    <x v="3"/>
    <x v="2"/>
    <x v="1"/>
  </r>
  <r>
    <x v="3491"/>
    <x v="14"/>
    <n v="105"/>
    <n v="0.73"/>
    <n v="0.73199999999999998"/>
    <n v="0.63900000000000001"/>
    <n v="29030.32"/>
    <n v="3"/>
    <x v="2"/>
    <x v="1"/>
    <x v="0"/>
  </r>
  <r>
    <x v="3492"/>
    <x v="9"/>
    <n v="972"/>
    <n v="0.56399999999999995"/>
    <n v="0.51500000000000001"/>
    <n v="0.45900000000000002"/>
    <n v="6959.46"/>
    <n v="25"/>
    <x v="3"/>
    <x v="2"/>
    <x v="1"/>
  </r>
  <r>
    <x v="3493"/>
    <x v="11"/>
    <n v="775"/>
    <n v="0.52700000000000002"/>
    <n v="0.499"/>
    <n v="0.377"/>
    <n v="9405.9500000000007"/>
    <n v="2"/>
    <x v="4"/>
    <x v="3"/>
    <x v="1"/>
  </r>
  <r>
    <x v="3494"/>
    <x v="6"/>
    <n v="273"/>
    <n v="0.64800000000000002"/>
    <n v="0.63600000000000001"/>
    <n v="0.52100000000000002"/>
    <n v="18755.37"/>
    <n v="2"/>
    <x v="2"/>
    <x v="2"/>
    <x v="0"/>
  </r>
  <r>
    <x v="3495"/>
    <x v="6"/>
    <n v="117"/>
    <n v="0.71499999999999997"/>
    <n v="0.67100000000000004"/>
    <n v="0.66500000000000004"/>
    <n v="43913.7"/>
    <n v="1"/>
    <x v="2"/>
    <x v="1"/>
    <x v="0"/>
  </r>
  <r>
    <x v="3496"/>
    <x v="5"/>
    <n v="842"/>
    <n v="0.57999999999999996"/>
    <n v="0.60199999999999998"/>
    <n v="0.45"/>
    <n v="7282.85"/>
    <n v="4"/>
    <x v="3"/>
    <x v="2"/>
    <x v="1"/>
  </r>
  <r>
    <x v="3497"/>
    <x v="24"/>
    <n v="744"/>
    <n v="0.64300000000000002"/>
    <n v="0.63600000000000001"/>
    <n v="0.55000000000000004"/>
    <n v="14204.35"/>
    <n v="9"/>
    <x v="4"/>
    <x v="2"/>
    <x v="0"/>
  </r>
  <r>
    <x v="3498"/>
    <x v="22"/>
    <n v="556"/>
    <n v="0.52400000000000002"/>
    <n v="0.55600000000000005"/>
    <n v="0.36599999999999999"/>
    <n v="7797.99"/>
    <n v="28"/>
    <x v="3"/>
    <x v="3"/>
    <x v="1"/>
  </r>
  <r>
    <x v="3499"/>
    <x v="8"/>
    <n v="217"/>
    <n v="0.66700000000000004"/>
    <n v="0.61599999999999999"/>
    <n v="0.58899999999999997"/>
    <n v="31345.42"/>
    <n v="1"/>
    <x v="1"/>
    <x v="2"/>
    <x v="0"/>
  </r>
  <r>
    <x v="3500"/>
    <x v="11"/>
    <n v="511"/>
    <n v="0.56899999999999995"/>
    <n v="0.54400000000000004"/>
    <n v="0.436"/>
    <n v="11526.96"/>
    <n v="2"/>
    <x v="4"/>
    <x v="2"/>
    <x v="1"/>
  </r>
  <r>
    <x v="3501"/>
    <x v="9"/>
    <n v="492"/>
    <n v="0.61599999999999999"/>
    <n v="0.55100000000000005"/>
    <n v="0.55100000000000005"/>
    <n v="6965.5"/>
    <n v="3"/>
    <x v="3"/>
    <x v="2"/>
    <x v="0"/>
  </r>
  <r>
    <x v="3502"/>
    <x v="4"/>
    <n v="108"/>
    <n v="0.71099999999999997"/>
    <n v="0.72199999999999998"/>
    <n v="0.58399999999999996"/>
    <n v="38761.660000000003"/>
    <n v="1"/>
    <x v="0"/>
    <x v="1"/>
    <x v="0"/>
  </r>
  <r>
    <x v="3503"/>
    <x v="5"/>
    <n v="619"/>
    <n v="0.52800000000000002"/>
    <n v="0.51800000000000002"/>
    <n v="0.36899999999999999"/>
    <n v="7586.03"/>
    <n v="7"/>
    <x v="3"/>
    <x v="3"/>
    <x v="1"/>
  </r>
  <r>
    <x v="3504"/>
    <x v="11"/>
    <n v="816"/>
    <n v="0.498"/>
    <n v="0.46600000000000003"/>
    <n v="0.34799999999999998"/>
    <n v="7805.4"/>
    <n v="0"/>
    <x v="4"/>
    <x v="3"/>
    <x v="1"/>
  </r>
  <r>
    <x v="3505"/>
    <x v="18"/>
    <n v="675"/>
    <n v="0.58899999999999997"/>
    <n v="0.55100000000000005"/>
    <n v="0.49099999999999999"/>
    <n v="7532.27"/>
    <n v="35"/>
    <x v="3"/>
    <x v="2"/>
    <x v="1"/>
  </r>
  <r>
    <x v="3506"/>
    <x v="18"/>
    <n v="523"/>
    <n v="0.51800000000000002"/>
    <n v="0.50800000000000001"/>
    <n v="0.38200000000000001"/>
    <n v="6762.24"/>
    <n v="2"/>
    <x v="3"/>
    <x v="3"/>
    <x v="1"/>
  </r>
  <r>
    <x v="3507"/>
    <x v="4"/>
    <n v="401"/>
    <n v="0.61599999999999999"/>
    <n v="0.58399999999999996"/>
    <n v="0.501"/>
    <n v="13186.12"/>
    <n v="10"/>
    <x v="0"/>
    <x v="2"/>
    <x v="0"/>
  </r>
  <r>
    <x v="3508"/>
    <x v="4"/>
    <n v="273"/>
    <n v="0.71499999999999997"/>
    <n v="0.67300000000000004"/>
    <n v="0.64400000000000002"/>
    <n v="18865.71"/>
    <n v="4"/>
    <x v="0"/>
    <x v="1"/>
    <x v="0"/>
  </r>
  <r>
    <x v="3509"/>
    <x v="14"/>
    <n v="429"/>
    <n v="0.746"/>
    <n v="0.753"/>
    <n v="0.64200000000000002"/>
    <n v="11921.26"/>
    <n v="2"/>
    <x v="2"/>
    <x v="1"/>
    <x v="0"/>
  </r>
  <r>
    <x v="3510"/>
    <x v="8"/>
    <n v="138"/>
    <n v="0.66"/>
    <n v="0.67400000000000004"/>
    <n v="0.52800000000000002"/>
    <n v="25801.78"/>
    <n v="1"/>
    <x v="1"/>
    <x v="2"/>
    <x v="0"/>
  </r>
  <r>
    <x v="3511"/>
    <x v="4"/>
    <n v="237"/>
    <n v="0.68799999999999994"/>
    <n v="0.71099999999999997"/>
    <n v="0.52800000000000002"/>
    <n v="23063.95"/>
    <n v="1"/>
    <x v="0"/>
    <x v="2"/>
    <x v="0"/>
  </r>
  <r>
    <x v="3512"/>
    <x v="9"/>
    <n v="501"/>
    <n v="0.61199999999999999"/>
    <n v="0.55200000000000005"/>
    <n v="0.53500000000000003"/>
    <n v="7896.49"/>
    <n v="1"/>
    <x v="3"/>
    <x v="2"/>
    <x v="0"/>
  </r>
  <r>
    <x v="3513"/>
    <x v="5"/>
    <n v="521"/>
    <n v="0.59099999999999997"/>
    <n v="0.51200000000000001"/>
    <n v="0.52500000000000002"/>
    <n v="9303.91"/>
    <n v="2"/>
    <x v="3"/>
    <x v="2"/>
    <x v="1"/>
  </r>
  <r>
    <x v="3514"/>
    <x v="0"/>
    <n v="81"/>
    <n v="0.73"/>
    <n v="0.68"/>
    <n v="0.67300000000000004"/>
    <n v="54076.6"/>
    <n v="2"/>
    <x v="0"/>
    <x v="1"/>
    <x v="0"/>
  </r>
  <r>
    <x v="3515"/>
    <x v="9"/>
    <n v="584"/>
    <n v="0.624"/>
    <n v="0.56200000000000006"/>
    <n v="0.58799999999999997"/>
    <n v="8747.31"/>
    <n v="16"/>
    <x v="3"/>
    <x v="2"/>
    <x v="0"/>
  </r>
  <r>
    <x v="3516"/>
    <x v="19"/>
    <n v="759"/>
    <n v="0.56799999999999995"/>
    <n v="0.54600000000000004"/>
    <n v="0.44400000000000001"/>
    <n v="7878.62"/>
    <n v="3"/>
    <x v="3"/>
    <x v="2"/>
    <x v="1"/>
  </r>
  <r>
    <x v="3517"/>
    <x v="5"/>
    <n v="606"/>
    <n v="0.60399999999999998"/>
    <n v="0.54600000000000004"/>
    <n v="0.52900000000000003"/>
    <n v="10546.2"/>
    <n v="1"/>
    <x v="3"/>
    <x v="2"/>
    <x v="0"/>
  </r>
  <r>
    <x v="3518"/>
    <x v="10"/>
    <n v="191"/>
    <n v="0.59699999999999998"/>
    <n v="0.58299999999999996"/>
    <n v="0.45700000000000002"/>
    <n v="9487.18"/>
    <n v="11"/>
    <x v="1"/>
    <x v="2"/>
    <x v="1"/>
  </r>
  <r>
    <x v="3519"/>
    <x v="18"/>
    <n v="549"/>
    <n v="0.51600000000000001"/>
    <n v="0.47499999999999998"/>
    <n v="0.41499999999999998"/>
    <n v="5628.47"/>
    <n v="1"/>
    <x v="3"/>
    <x v="3"/>
    <x v="1"/>
  </r>
  <r>
    <x v="3520"/>
    <x v="6"/>
    <n v="124"/>
    <n v="0.7"/>
    <n v="0.67300000000000004"/>
    <n v="0.625"/>
    <n v="49434.14"/>
    <n v="1"/>
    <x v="2"/>
    <x v="1"/>
    <x v="0"/>
  </r>
  <r>
    <x v="3521"/>
    <x v="25"/>
    <n v="103"/>
    <n v="0.48399999999999999"/>
    <n v="0.437"/>
    <n v="0.31900000000000001"/>
    <n v="12332.42"/>
    <n v="1"/>
    <x v="4"/>
    <x v="3"/>
    <x v="1"/>
  </r>
  <r>
    <x v="3522"/>
    <x v="9"/>
    <n v="700"/>
    <n v="0.60399999999999998"/>
    <n v="0.56999999999999995"/>
    <n v="0.52200000000000002"/>
    <n v="7250.53"/>
    <n v="2"/>
    <x v="3"/>
    <x v="2"/>
    <x v="0"/>
  </r>
  <r>
    <x v="3523"/>
    <x v="19"/>
    <n v="767"/>
    <n v="0.66"/>
    <n v="0.61899999999999999"/>
    <n v="0.58499999999999996"/>
    <n v="10056.879999999999"/>
    <n v="14"/>
    <x v="3"/>
    <x v="2"/>
    <x v="0"/>
  </r>
  <r>
    <x v="3524"/>
    <x v="5"/>
    <n v="528"/>
    <n v="0.57499999999999996"/>
    <n v="0.56000000000000005"/>
    <n v="0.48699999999999999"/>
    <n v="9473.61"/>
    <n v="3"/>
    <x v="3"/>
    <x v="2"/>
    <x v="1"/>
  </r>
  <r>
    <x v="3525"/>
    <x v="14"/>
    <n v="95"/>
    <n v="0.74099999999999999"/>
    <n v="0.77400000000000002"/>
    <n v="0.59499999999999997"/>
    <n v="25766.21"/>
    <n v="7"/>
    <x v="2"/>
    <x v="1"/>
    <x v="0"/>
  </r>
  <r>
    <x v="3526"/>
    <x v="6"/>
    <n v="277"/>
    <n v="0.68500000000000005"/>
    <n v="0.66400000000000003"/>
    <n v="0.61499999999999999"/>
    <n v="21670.880000000001"/>
    <n v="1"/>
    <x v="2"/>
    <x v="2"/>
    <x v="0"/>
  </r>
  <r>
    <x v="3527"/>
    <x v="3"/>
    <n v="38"/>
    <n v="0.74"/>
    <n v="0.73199999999999998"/>
    <n v="0.66900000000000004"/>
    <n v="66107.460000000006"/>
    <n v="5"/>
    <x v="2"/>
    <x v="1"/>
    <x v="0"/>
  </r>
  <r>
    <x v="3528"/>
    <x v="19"/>
    <n v="488"/>
    <n v="0.53"/>
    <n v="0.51300000000000001"/>
    <n v="0.42099999999999999"/>
    <n v="8926.44"/>
    <n v="1"/>
    <x v="3"/>
    <x v="3"/>
    <x v="1"/>
  </r>
  <r>
    <x v="3529"/>
    <x v="4"/>
    <n v="313"/>
    <n v="0.65300000000000002"/>
    <n v="0.64700000000000002"/>
    <n v="0.52300000000000002"/>
    <n v="12744.54"/>
    <n v="7"/>
    <x v="0"/>
    <x v="2"/>
    <x v="0"/>
  </r>
  <r>
    <x v="2889"/>
    <x v="25"/>
    <n v="323"/>
    <n v="0.57999999999999996"/>
    <n v="0.56000000000000005"/>
    <n v="0.434"/>
    <n v="12950.41"/>
    <n v="0"/>
    <x v="4"/>
    <x v="2"/>
    <x v="1"/>
  </r>
  <r>
    <x v="3530"/>
    <x v="17"/>
    <n v="636"/>
    <n v="0.55000000000000004"/>
    <n v="0.53700000000000003"/>
    <n v="0.41099999999999998"/>
    <n v="7150.1"/>
    <n v="5"/>
    <x v="3"/>
    <x v="2"/>
    <x v="1"/>
  </r>
  <r>
    <x v="3531"/>
    <x v="8"/>
    <n v="220"/>
    <n v="0.66500000000000004"/>
    <n v="0.67100000000000004"/>
    <n v="0.54700000000000004"/>
    <n v="16226.13"/>
    <n v="2"/>
    <x v="1"/>
    <x v="2"/>
    <x v="0"/>
  </r>
  <r>
    <x v="3532"/>
    <x v="18"/>
    <n v="1074"/>
    <n v="0.53500000000000003"/>
    <n v="0.443"/>
    <n v="0.45500000000000002"/>
    <n v="4835.96"/>
    <n v="0"/>
    <x v="3"/>
    <x v="3"/>
    <x v="1"/>
  </r>
  <r>
    <x v="3533"/>
    <x v="3"/>
    <n v="99"/>
    <n v="0.76"/>
    <n v="0.78300000000000003"/>
    <n v="0.65500000000000003"/>
    <n v="35748.589999999997"/>
    <n v="8"/>
    <x v="2"/>
    <x v="1"/>
    <x v="0"/>
  </r>
  <r>
    <x v="3534"/>
    <x v="0"/>
    <n v="444"/>
    <n v="0.69599999999999995"/>
    <n v="0.65400000000000003"/>
    <n v="0.63400000000000001"/>
    <n v="12339.71"/>
    <n v="6"/>
    <x v="0"/>
    <x v="2"/>
    <x v="0"/>
  </r>
  <r>
    <x v="3535"/>
    <x v="3"/>
    <n v="12"/>
    <n v="0.63700000000000001"/>
    <n v="0.65400000000000003"/>
    <n v="0.50700000000000001"/>
    <n v="76861.48"/>
    <n v="0"/>
    <x v="2"/>
    <x v="2"/>
    <x v="0"/>
  </r>
  <r>
    <x v="3536"/>
    <x v="7"/>
    <n v="867"/>
    <n v="0.58099999999999996"/>
    <n v="0.56699999999999995"/>
    <n v="0.46400000000000002"/>
    <n v="9141.08"/>
    <n v="15"/>
    <x v="3"/>
    <x v="2"/>
    <x v="1"/>
  </r>
  <r>
    <x v="3537"/>
    <x v="20"/>
    <n v="153"/>
    <n v="0.65900000000000003"/>
    <n v="0.61599999999999999"/>
    <n v="0.57499999999999996"/>
    <n v="52494.83"/>
    <n v="0"/>
    <x v="4"/>
    <x v="2"/>
    <x v="0"/>
  </r>
  <r>
    <x v="3538"/>
    <x v="9"/>
    <n v="863"/>
    <n v="0.61"/>
    <n v="0.52600000000000002"/>
    <n v="0.56799999999999995"/>
    <n v="5863.9"/>
    <n v="5"/>
    <x v="3"/>
    <x v="2"/>
    <x v="0"/>
  </r>
  <r>
    <x v="3539"/>
    <x v="5"/>
    <n v="505"/>
    <n v="0.59499999999999997"/>
    <n v="0.54200000000000004"/>
    <n v="0.51200000000000001"/>
    <n v="7074.86"/>
    <n v="3"/>
    <x v="3"/>
    <x v="2"/>
    <x v="1"/>
  </r>
  <r>
    <x v="3540"/>
    <x v="3"/>
    <n v="49"/>
    <n v="0.68"/>
    <n v="0.66600000000000004"/>
    <n v="0.56100000000000005"/>
    <n v="62147.83"/>
    <n v="0"/>
    <x v="2"/>
    <x v="2"/>
    <x v="0"/>
  </r>
  <r>
    <x v="3541"/>
    <x v="6"/>
    <n v="160"/>
    <n v="0.75800000000000001"/>
    <n v="0.71399999999999997"/>
    <n v="0.73199999999999998"/>
    <n v="31259.59"/>
    <n v="1"/>
    <x v="2"/>
    <x v="1"/>
    <x v="0"/>
  </r>
  <r>
    <x v="3542"/>
    <x v="20"/>
    <n v="360"/>
    <n v="0.65700000000000003"/>
    <n v="0.61799999999999999"/>
    <n v="0.57099999999999995"/>
    <n v="21344.720000000001"/>
    <n v="2"/>
    <x v="4"/>
    <x v="2"/>
    <x v="0"/>
  </r>
  <r>
    <x v="3543"/>
    <x v="12"/>
    <n v="645"/>
    <n v="0.58099999999999996"/>
    <n v="0.59"/>
    <n v="0.435"/>
    <n v="8391.61"/>
    <n v="1"/>
    <x v="4"/>
    <x v="2"/>
    <x v="1"/>
  </r>
  <r>
    <x v="3372"/>
    <x v="8"/>
    <n v="177"/>
    <n v="0.60899999999999999"/>
    <n v="0.59599999999999997"/>
    <n v="0.498"/>
    <n v="16875.71"/>
    <n v="7"/>
    <x v="1"/>
    <x v="2"/>
    <x v="0"/>
  </r>
  <r>
    <x v="3544"/>
    <x v="16"/>
    <n v="614"/>
    <n v="0.59"/>
    <n v="0.58499999999999996"/>
    <n v="0.49199999999999999"/>
    <n v="10631.05"/>
    <n v="4"/>
    <x v="3"/>
    <x v="2"/>
    <x v="1"/>
  </r>
  <r>
    <x v="3545"/>
    <x v="4"/>
    <n v="165"/>
    <n v="0.63500000000000001"/>
    <n v="0.61899999999999999"/>
    <n v="0.51200000000000001"/>
    <n v="16577.47"/>
    <n v="2"/>
    <x v="0"/>
    <x v="2"/>
    <x v="0"/>
  </r>
  <r>
    <x v="3546"/>
    <x v="18"/>
    <n v="469"/>
    <n v="0.6"/>
    <n v="0.56200000000000006"/>
    <n v="0.52900000000000003"/>
    <n v="9257.83"/>
    <n v="1"/>
    <x v="3"/>
    <x v="2"/>
    <x v="0"/>
  </r>
  <r>
    <x v="3547"/>
    <x v="5"/>
    <n v="262"/>
    <n v="0.54700000000000004"/>
    <n v="0.54"/>
    <n v="0.41699999999999998"/>
    <n v="14875.64"/>
    <n v="7"/>
    <x v="3"/>
    <x v="3"/>
    <x v="1"/>
  </r>
  <r>
    <x v="3548"/>
    <x v="18"/>
    <n v="613"/>
    <n v="0.58099999999999996"/>
    <n v="0.51100000000000001"/>
    <n v="0.502"/>
    <n v="8618.41"/>
    <n v="1"/>
    <x v="3"/>
    <x v="2"/>
    <x v="1"/>
  </r>
  <r>
    <x v="3549"/>
    <x v="5"/>
    <n v="644"/>
    <n v="0.53600000000000003"/>
    <n v="0.55100000000000005"/>
    <n v="0.38500000000000001"/>
    <n v="7395.73"/>
    <n v="16"/>
    <x v="3"/>
    <x v="3"/>
    <x v="1"/>
  </r>
  <r>
    <x v="3550"/>
    <x v="23"/>
    <n v="191"/>
    <n v="0.65"/>
    <n v="0.65"/>
    <n v="0.55900000000000005"/>
    <n v="21202.959999999999"/>
    <n v="2"/>
    <x v="4"/>
    <x v="2"/>
    <x v="0"/>
  </r>
  <r>
    <x v="3551"/>
    <x v="14"/>
    <n v="52"/>
    <n v="0.72799999999999998"/>
    <n v="0.71499999999999997"/>
    <n v="0.621"/>
    <n v="32940.31"/>
    <n v="2"/>
    <x v="2"/>
    <x v="1"/>
    <x v="0"/>
  </r>
  <r>
    <x v="3552"/>
    <x v="0"/>
    <n v="382"/>
    <n v="0.71"/>
    <n v="0.69899999999999995"/>
    <n v="0.621"/>
    <n v="13396.77"/>
    <n v="8"/>
    <x v="0"/>
    <x v="1"/>
    <x v="0"/>
  </r>
  <r>
    <x v="3553"/>
    <x v="23"/>
    <n v="247"/>
    <n v="0.58399999999999996"/>
    <n v="0.626"/>
    <n v="0.42099999999999999"/>
    <n v="12101.06"/>
    <n v="2"/>
    <x v="4"/>
    <x v="2"/>
    <x v="1"/>
  </r>
  <r>
    <x v="1315"/>
    <x v="16"/>
    <n v="680"/>
    <n v="0.60799999999999998"/>
    <n v="0.56599999999999995"/>
    <n v="0.51600000000000001"/>
    <n v="8450.8799999999992"/>
    <n v="16"/>
    <x v="3"/>
    <x v="2"/>
    <x v="0"/>
  </r>
  <r>
    <x v="3554"/>
    <x v="4"/>
    <n v="503"/>
    <n v="0.69"/>
    <n v="0.65800000000000003"/>
    <n v="0.629"/>
    <n v="12649.66"/>
    <n v="7"/>
    <x v="0"/>
    <x v="2"/>
    <x v="0"/>
  </r>
  <r>
    <x v="3555"/>
    <x v="10"/>
    <n v="294"/>
    <n v="0.64700000000000002"/>
    <n v="0.61899999999999999"/>
    <n v="0.53400000000000003"/>
    <n v="23565"/>
    <n v="1"/>
    <x v="1"/>
    <x v="2"/>
    <x v="0"/>
  </r>
  <r>
    <x v="3556"/>
    <x v="8"/>
    <n v="118"/>
    <n v="0.71"/>
    <n v="0.745"/>
    <n v="0.60299999999999998"/>
    <n v="36942.35"/>
    <n v="0"/>
    <x v="1"/>
    <x v="1"/>
    <x v="0"/>
  </r>
  <r>
    <x v="3557"/>
    <x v="4"/>
    <n v="170"/>
    <n v="0.67200000000000004"/>
    <n v="0.68400000000000005"/>
    <n v="0.53400000000000003"/>
    <n v="29636.38"/>
    <n v="1"/>
    <x v="0"/>
    <x v="2"/>
    <x v="0"/>
  </r>
  <r>
    <x v="3558"/>
    <x v="17"/>
    <n v="396"/>
    <n v="0.55600000000000005"/>
    <n v="0.54400000000000004"/>
    <n v="0.435"/>
    <n v="9326.7099999999991"/>
    <n v="3"/>
    <x v="3"/>
    <x v="2"/>
    <x v="1"/>
  </r>
  <r>
    <x v="3559"/>
    <x v="7"/>
    <n v="317"/>
    <n v="0.58099999999999996"/>
    <n v="0.52500000000000002"/>
    <n v="0.49"/>
    <n v="6859.34"/>
    <n v="2"/>
    <x v="3"/>
    <x v="2"/>
    <x v="1"/>
  </r>
  <r>
    <x v="3560"/>
    <x v="3"/>
    <n v="122"/>
    <n v="0.69099999999999995"/>
    <n v="0.69399999999999995"/>
    <n v="0.56999999999999995"/>
    <n v="35069.800000000003"/>
    <n v="6"/>
    <x v="2"/>
    <x v="2"/>
    <x v="0"/>
  </r>
  <r>
    <x v="3561"/>
    <x v="7"/>
    <n v="622"/>
    <n v="0.56200000000000006"/>
    <n v="0.55400000000000005"/>
    <n v="0.45300000000000001"/>
    <n v="7640.73"/>
    <n v="10"/>
    <x v="3"/>
    <x v="2"/>
    <x v="1"/>
  </r>
  <r>
    <x v="3562"/>
    <x v="4"/>
    <n v="153"/>
    <n v="0.65500000000000003"/>
    <n v="0.67200000000000004"/>
    <n v="0.51400000000000001"/>
    <n v="16775.830000000002"/>
    <n v="7"/>
    <x v="0"/>
    <x v="2"/>
    <x v="0"/>
  </r>
  <r>
    <x v="3563"/>
    <x v="7"/>
    <n v="174"/>
    <n v="0.61399999999999999"/>
    <n v="0.54600000000000004"/>
    <n v="0.55300000000000005"/>
    <n v="9146.31"/>
    <n v="0"/>
    <x v="3"/>
    <x v="2"/>
    <x v="0"/>
  </r>
  <r>
    <x v="3564"/>
    <x v="4"/>
    <n v="112"/>
    <n v="0.66700000000000004"/>
    <n v="0.68300000000000005"/>
    <n v="0.501"/>
    <n v="33807.050000000003"/>
    <n v="5"/>
    <x v="0"/>
    <x v="2"/>
    <x v="0"/>
  </r>
  <r>
    <x v="3565"/>
    <x v="3"/>
    <n v="34"/>
    <n v="0.75900000000000001"/>
    <n v="0.79400000000000004"/>
    <n v="0.64300000000000002"/>
    <n v="46522.93"/>
    <n v="4"/>
    <x v="2"/>
    <x v="1"/>
    <x v="0"/>
  </r>
  <r>
    <x v="3566"/>
    <x v="5"/>
    <n v="834"/>
    <n v="0.58599999999999997"/>
    <n v="0.55400000000000005"/>
    <n v="0.50900000000000001"/>
    <n v="7774.4"/>
    <n v="13"/>
    <x v="3"/>
    <x v="2"/>
    <x v="1"/>
  </r>
  <r>
    <x v="3567"/>
    <x v="23"/>
    <n v="146"/>
    <n v="0.627"/>
    <n v="0.64100000000000001"/>
    <n v="0.48499999999999999"/>
    <n v="16030.46"/>
    <n v="5"/>
    <x v="4"/>
    <x v="2"/>
    <x v="0"/>
  </r>
  <r>
    <x v="3568"/>
    <x v="14"/>
    <n v="61"/>
    <n v="0.74299999999999999"/>
    <n v="0.747"/>
    <n v="0.63600000000000001"/>
    <n v="28149.16"/>
    <n v="0"/>
    <x v="2"/>
    <x v="1"/>
    <x v="0"/>
  </r>
  <r>
    <x v="3569"/>
    <x v="9"/>
    <n v="464"/>
    <n v="0.59699999999999998"/>
    <n v="0.54600000000000004"/>
    <n v="0.51900000000000002"/>
    <n v="6896"/>
    <n v="13"/>
    <x v="3"/>
    <x v="2"/>
    <x v="1"/>
  </r>
  <r>
    <x v="3570"/>
    <x v="25"/>
    <n v="259"/>
    <n v="0.59399999999999997"/>
    <n v="0.52"/>
    <n v="0.502"/>
    <n v="12541.45"/>
    <n v="0"/>
    <x v="4"/>
    <x v="2"/>
    <x v="1"/>
  </r>
  <r>
    <x v="3571"/>
    <x v="20"/>
    <n v="227"/>
    <n v="0.622"/>
    <n v="0.60799999999999998"/>
    <n v="0.48899999999999999"/>
    <n v="16904.78"/>
    <n v="2"/>
    <x v="4"/>
    <x v="2"/>
    <x v="0"/>
  </r>
  <r>
    <x v="3572"/>
    <x v="10"/>
    <n v="57"/>
    <n v="0.65900000000000003"/>
    <n v="0.69199999999999995"/>
    <n v="0.499"/>
    <n v="34753.160000000003"/>
    <n v="3"/>
    <x v="1"/>
    <x v="2"/>
    <x v="0"/>
  </r>
  <r>
    <x v="3573"/>
    <x v="14"/>
    <n v="215"/>
    <n v="0.70499999999999996"/>
    <n v="0.70199999999999996"/>
    <n v="0.61799999999999999"/>
    <n v="15501.69"/>
    <n v="5"/>
    <x v="2"/>
    <x v="1"/>
    <x v="0"/>
  </r>
  <r>
    <x v="3574"/>
    <x v="0"/>
    <n v="278"/>
    <n v="0.72099999999999997"/>
    <n v="0.68100000000000005"/>
    <n v="0.63700000000000001"/>
    <n v="20118.47"/>
    <n v="1"/>
    <x v="0"/>
    <x v="1"/>
    <x v="0"/>
  </r>
  <r>
    <x v="3575"/>
    <x v="5"/>
    <n v="1158"/>
    <n v="0.59"/>
    <n v="0.54400000000000004"/>
    <n v="0.498"/>
    <n v="6414.12"/>
    <n v="3"/>
    <x v="3"/>
    <x v="2"/>
    <x v="1"/>
  </r>
  <r>
    <x v="3576"/>
    <x v="10"/>
    <n v="120"/>
    <n v="0.7"/>
    <n v="0.68100000000000005"/>
    <n v="0.61899999999999999"/>
    <n v="32025.88"/>
    <n v="6"/>
    <x v="1"/>
    <x v="1"/>
    <x v="0"/>
  </r>
  <r>
    <x v="3577"/>
    <x v="14"/>
    <n v="232"/>
    <n v="0.72799999999999998"/>
    <n v="0.73399999999999999"/>
    <n v="0.622"/>
    <n v="12680.75"/>
    <n v="4"/>
    <x v="2"/>
    <x v="1"/>
    <x v="0"/>
  </r>
  <r>
    <x v="3578"/>
    <x v="9"/>
    <n v="554"/>
    <n v="0.60599999999999998"/>
    <n v="0.55900000000000005"/>
    <n v="0.56200000000000006"/>
    <n v="7820.13"/>
    <n v="5"/>
    <x v="3"/>
    <x v="2"/>
    <x v="0"/>
  </r>
  <r>
    <x v="3579"/>
    <x v="11"/>
    <n v="716"/>
    <n v="0.47899999999999998"/>
    <n v="0.46100000000000002"/>
    <n v="0.32300000000000001"/>
    <n v="5558.32"/>
    <n v="0"/>
    <x v="4"/>
    <x v="3"/>
    <x v="1"/>
  </r>
  <r>
    <x v="3580"/>
    <x v="0"/>
    <n v="119"/>
    <n v="0.74"/>
    <n v="0.70599999999999996"/>
    <n v="0.71199999999999997"/>
    <n v="44106.36"/>
    <n v="0"/>
    <x v="0"/>
    <x v="1"/>
    <x v="0"/>
  </r>
  <r>
    <x v="3581"/>
    <x v="9"/>
    <n v="535"/>
    <n v="0.61"/>
    <n v="0.53600000000000003"/>
    <n v="0.54500000000000004"/>
    <n v="6502.59"/>
    <n v="3"/>
    <x v="3"/>
    <x v="2"/>
    <x v="0"/>
  </r>
  <r>
    <x v="3582"/>
    <x v="14"/>
    <n v="54"/>
    <n v="0.72299999999999998"/>
    <n v="0.73599999999999999"/>
    <n v="0.59199999999999997"/>
    <n v="28430.22"/>
    <n v="8"/>
    <x v="2"/>
    <x v="1"/>
    <x v="0"/>
  </r>
  <r>
    <x v="3583"/>
    <x v="7"/>
    <n v="105"/>
    <n v="0.55000000000000004"/>
    <n v="0.48799999999999999"/>
    <n v="0.44500000000000001"/>
    <n v="10982.38"/>
    <n v="3"/>
    <x v="3"/>
    <x v="2"/>
    <x v="1"/>
  </r>
  <r>
    <x v="3584"/>
    <x v="10"/>
    <n v="240"/>
    <n v="0.72299999999999998"/>
    <n v="0.68700000000000006"/>
    <n v="0.66200000000000003"/>
    <n v="22391.02"/>
    <n v="6"/>
    <x v="1"/>
    <x v="1"/>
    <x v="0"/>
  </r>
  <r>
    <x v="3585"/>
    <x v="3"/>
    <n v="48"/>
    <n v="0.752"/>
    <n v="0.79600000000000004"/>
    <n v="0.63"/>
    <n v="42682.85"/>
    <n v="7"/>
    <x v="2"/>
    <x v="1"/>
    <x v="0"/>
  </r>
  <r>
    <x v="3586"/>
    <x v="5"/>
    <n v="508"/>
    <n v="0.56799999999999995"/>
    <n v="0.54100000000000004"/>
    <n v="0.47799999999999998"/>
    <n v="10052.959999999999"/>
    <n v="17"/>
    <x v="3"/>
    <x v="2"/>
    <x v="1"/>
  </r>
  <r>
    <x v="234"/>
    <x v="17"/>
    <n v="209"/>
    <n v="0.64900000000000002"/>
    <n v="0.59"/>
    <n v="0.58199999999999996"/>
    <n v="18047.240000000002"/>
    <n v="3"/>
    <x v="3"/>
    <x v="2"/>
    <x v="0"/>
  </r>
  <r>
    <x v="3587"/>
    <x v="20"/>
    <n v="242"/>
    <n v="0.67900000000000005"/>
    <n v="0.65400000000000003"/>
    <n v="0.56599999999999995"/>
    <n v="26586.83"/>
    <n v="0"/>
    <x v="4"/>
    <x v="2"/>
    <x v="0"/>
  </r>
  <r>
    <x v="3588"/>
    <x v="7"/>
    <n v="399"/>
    <n v="0.56999999999999995"/>
    <n v="0.54"/>
    <n v="0.46200000000000002"/>
    <n v="10042.94"/>
    <n v="1"/>
    <x v="3"/>
    <x v="2"/>
    <x v="1"/>
  </r>
  <r>
    <x v="3589"/>
    <x v="20"/>
    <n v="499"/>
    <n v="0.63600000000000001"/>
    <n v="0.61599999999999999"/>
    <n v="0.52400000000000002"/>
    <n v="17092.53"/>
    <n v="1"/>
    <x v="4"/>
    <x v="2"/>
    <x v="0"/>
  </r>
  <r>
    <x v="3590"/>
    <x v="6"/>
    <n v="155"/>
    <n v="0.65"/>
    <n v="0.63200000000000001"/>
    <n v="0.55300000000000005"/>
    <n v="18827.439999999999"/>
    <n v="15"/>
    <x v="2"/>
    <x v="2"/>
    <x v="0"/>
  </r>
  <r>
    <x v="3591"/>
    <x v="7"/>
    <n v="435"/>
    <n v="0.59"/>
    <n v="0.54500000000000004"/>
    <n v="0.504"/>
    <n v="8660.0499999999993"/>
    <n v="1"/>
    <x v="3"/>
    <x v="2"/>
    <x v="1"/>
  </r>
  <r>
    <x v="3592"/>
    <x v="6"/>
    <n v="266"/>
    <n v="0.69"/>
    <n v="0.66400000000000003"/>
    <n v="0.63900000000000001"/>
    <n v="18249.919999999998"/>
    <n v="4"/>
    <x v="2"/>
    <x v="2"/>
    <x v="0"/>
  </r>
  <r>
    <x v="3593"/>
    <x v="21"/>
    <n v="598"/>
    <n v="0.55000000000000004"/>
    <n v="0.53900000000000003"/>
    <n v="0.43099999999999999"/>
    <n v="8270.01"/>
    <n v="2"/>
    <x v="3"/>
    <x v="2"/>
    <x v="1"/>
  </r>
  <r>
    <x v="3594"/>
    <x v="3"/>
    <n v="24"/>
    <n v="0.752"/>
    <n v="0.752"/>
    <n v="0.66300000000000003"/>
    <n v="46022.45"/>
    <n v="4"/>
    <x v="2"/>
    <x v="1"/>
    <x v="0"/>
  </r>
  <r>
    <x v="3595"/>
    <x v="0"/>
    <n v="137"/>
    <n v="0.75900000000000001"/>
    <n v="0.68799999999999994"/>
    <n v="0.75"/>
    <n v="31752.98"/>
    <n v="2"/>
    <x v="0"/>
    <x v="1"/>
    <x v="0"/>
  </r>
  <r>
    <x v="3596"/>
    <x v="14"/>
    <n v="61"/>
    <n v="0.65900000000000003"/>
    <n v="0.64800000000000002"/>
    <n v="0.54700000000000004"/>
    <n v="28972.25"/>
    <n v="7"/>
    <x v="2"/>
    <x v="2"/>
    <x v="0"/>
  </r>
  <r>
    <x v="3597"/>
    <x v="17"/>
    <n v="537"/>
    <n v="0.56000000000000005"/>
    <n v="0.55400000000000005"/>
    <n v="0.435"/>
    <n v="8637.6200000000008"/>
    <n v="25"/>
    <x v="3"/>
    <x v="2"/>
    <x v="1"/>
  </r>
  <r>
    <x v="3598"/>
    <x v="0"/>
    <n v="106"/>
    <n v="0.73499999999999999"/>
    <n v="0.67500000000000004"/>
    <n v="0.71099999999999997"/>
    <n v="33785.370000000003"/>
    <n v="0"/>
    <x v="0"/>
    <x v="1"/>
    <x v="0"/>
  </r>
  <r>
    <x v="3599"/>
    <x v="3"/>
    <n v="20"/>
    <n v="0.72"/>
    <n v="0.73799999999999999"/>
    <n v="0.60499999999999998"/>
    <n v="95030.75"/>
    <n v="1"/>
    <x v="2"/>
    <x v="1"/>
    <x v="0"/>
  </r>
  <r>
    <x v="3600"/>
    <x v="14"/>
    <n v="131"/>
    <n v="0.72"/>
    <n v="0.69499999999999995"/>
    <n v="0.61799999999999999"/>
    <n v="15132.64"/>
    <n v="4"/>
    <x v="2"/>
    <x v="1"/>
    <x v="0"/>
  </r>
  <r>
    <x v="3601"/>
    <x v="8"/>
    <n v="146"/>
    <n v="0.66500000000000004"/>
    <n v="0.66500000000000004"/>
    <n v="0.55600000000000005"/>
    <n v="35112.269999999997"/>
    <n v="2"/>
    <x v="1"/>
    <x v="2"/>
    <x v="0"/>
  </r>
  <r>
    <x v="3602"/>
    <x v="9"/>
    <n v="515"/>
    <n v="0.56999999999999995"/>
    <n v="0.503"/>
    <n v="0.48499999999999999"/>
    <n v="9040.85"/>
    <n v="12"/>
    <x v="3"/>
    <x v="2"/>
    <x v="1"/>
  </r>
  <r>
    <x v="3603"/>
    <x v="9"/>
    <n v="796"/>
    <n v="0.59"/>
    <n v="0.51400000000000001"/>
    <n v="0.52400000000000002"/>
    <n v="6270.08"/>
    <n v="7"/>
    <x v="3"/>
    <x v="2"/>
    <x v="1"/>
  </r>
  <r>
    <x v="3604"/>
    <x v="12"/>
    <n v="369"/>
    <n v="0.54100000000000004"/>
    <n v="0.47"/>
    <n v="0.45"/>
    <n v="7685.44"/>
    <n v="32"/>
    <x v="4"/>
    <x v="3"/>
    <x v="1"/>
  </r>
  <r>
    <x v="3605"/>
    <x v="20"/>
    <n v="297"/>
    <n v="0.58099999999999996"/>
    <n v="0.59699999999999998"/>
    <n v="0.42899999999999999"/>
    <n v="20699.169999999998"/>
    <n v="0"/>
    <x v="4"/>
    <x v="2"/>
    <x v="1"/>
  </r>
  <r>
    <x v="3606"/>
    <x v="11"/>
    <n v="974"/>
    <n v="0.58799999999999997"/>
    <n v="0.53800000000000003"/>
    <n v="0.48699999999999999"/>
    <n v="5634.25"/>
    <n v="2"/>
    <x v="4"/>
    <x v="2"/>
    <x v="1"/>
  </r>
  <r>
    <x v="3607"/>
    <x v="18"/>
    <n v="248"/>
    <n v="0.55600000000000005"/>
    <n v="0.48799999999999999"/>
    <n v="0.49199999999999999"/>
    <n v="6299.68"/>
    <n v="0"/>
    <x v="3"/>
    <x v="2"/>
    <x v="1"/>
  </r>
  <r>
    <x v="3608"/>
    <x v="19"/>
    <n v="651"/>
    <n v="0.51800000000000002"/>
    <n v="0.51700000000000002"/>
    <n v="0.39300000000000002"/>
    <n v="7695.55"/>
    <n v="3"/>
    <x v="3"/>
    <x v="3"/>
    <x v="1"/>
  </r>
  <r>
    <x v="3609"/>
    <x v="4"/>
    <n v="142"/>
    <n v="0.60699999999999998"/>
    <n v="0.60899999999999999"/>
    <n v="0.47199999999999998"/>
    <n v="21289.73"/>
    <n v="1"/>
    <x v="0"/>
    <x v="2"/>
    <x v="0"/>
  </r>
  <r>
    <x v="3610"/>
    <x v="7"/>
    <n v="648"/>
    <n v="0.61699999999999999"/>
    <n v="0.56299999999999994"/>
    <n v="0.56499999999999995"/>
    <n v="9870.74"/>
    <n v="3"/>
    <x v="3"/>
    <x v="2"/>
    <x v="0"/>
  </r>
  <r>
    <x v="3611"/>
    <x v="9"/>
    <n v="536"/>
    <n v="0.61"/>
    <n v="0.54500000000000004"/>
    <n v="0.53800000000000003"/>
    <n v="7133.44"/>
    <n v="3"/>
    <x v="3"/>
    <x v="2"/>
    <x v="0"/>
  </r>
  <r>
    <x v="3612"/>
    <x v="16"/>
    <n v="280"/>
    <n v="0.60699999999999998"/>
    <n v="0.57299999999999995"/>
    <n v="0.51800000000000002"/>
    <n v="10717.43"/>
    <n v="16"/>
    <x v="3"/>
    <x v="2"/>
    <x v="0"/>
  </r>
  <r>
    <x v="3613"/>
    <x v="4"/>
    <n v="251"/>
    <n v="0.72"/>
    <n v="0.71299999999999997"/>
    <n v="0.63100000000000001"/>
    <n v="16408.189999999999"/>
    <n v="4"/>
    <x v="0"/>
    <x v="1"/>
    <x v="0"/>
  </r>
  <r>
    <x v="3614"/>
    <x v="4"/>
    <n v="179"/>
    <n v="0.73"/>
    <n v="0.71899999999999997"/>
    <n v="0.63100000000000001"/>
    <n v="33073"/>
    <n v="4"/>
    <x v="0"/>
    <x v="1"/>
    <x v="0"/>
  </r>
  <r>
    <x v="3615"/>
    <x v="4"/>
    <n v="427"/>
    <n v="0.6"/>
    <n v="0.55900000000000005"/>
    <n v="0.48399999999999999"/>
    <n v="8006.17"/>
    <n v="4"/>
    <x v="0"/>
    <x v="2"/>
    <x v="0"/>
  </r>
  <r>
    <x v="3616"/>
    <x v="9"/>
    <n v="271"/>
    <n v="0.59099999999999997"/>
    <n v="0.54800000000000004"/>
    <n v="0.52"/>
    <n v="8102.74"/>
    <n v="2"/>
    <x v="3"/>
    <x v="2"/>
    <x v="1"/>
  </r>
  <r>
    <x v="3617"/>
    <x v="3"/>
    <n v="80"/>
    <n v="0.70299999999999996"/>
    <n v="0.69599999999999995"/>
    <n v="0.6"/>
    <n v="37753.69"/>
    <n v="1"/>
    <x v="2"/>
    <x v="1"/>
    <x v="0"/>
  </r>
  <r>
    <x v="3618"/>
    <x v="6"/>
    <n v="93"/>
    <n v="0.71"/>
    <n v="0.65700000000000003"/>
    <n v="0.66300000000000003"/>
    <n v="28888.26"/>
    <n v="6"/>
    <x v="2"/>
    <x v="1"/>
    <x v="0"/>
  </r>
  <r>
    <x v="3619"/>
    <x v="7"/>
    <n v="660"/>
    <n v="0.57799999999999996"/>
    <n v="0.58099999999999996"/>
    <n v="0.47399999999999998"/>
    <n v="8836.35"/>
    <n v="17"/>
    <x v="3"/>
    <x v="2"/>
    <x v="1"/>
  </r>
  <r>
    <x v="3620"/>
    <x v="4"/>
    <n v="256"/>
    <n v="0.67"/>
    <n v="0.65300000000000002"/>
    <n v="0.56899999999999995"/>
    <n v="17875.05"/>
    <n v="6"/>
    <x v="0"/>
    <x v="2"/>
    <x v="0"/>
  </r>
  <r>
    <x v="3621"/>
    <x v="3"/>
    <n v="67"/>
    <n v="0.66"/>
    <n v="0.67400000000000004"/>
    <n v="0.54300000000000004"/>
    <n v="31315.46"/>
    <n v="1"/>
    <x v="2"/>
    <x v="2"/>
    <x v="0"/>
  </r>
  <r>
    <x v="3622"/>
    <x v="17"/>
    <n v="309"/>
    <n v="0.56799999999999995"/>
    <n v="0.53100000000000003"/>
    <n v="0.44800000000000001"/>
    <n v="9733.02"/>
    <n v="5"/>
    <x v="3"/>
    <x v="2"/>
    <x v="1"/>
  </r>
  <r>
    <x v="3623"/>
    <x v="21"/>
    <n v="330"/>
    <n v="0.55100000000000005"/>
    <n v="0.52"/>
    <n v="0.432"/>
    <n v="8935.41"/>
    <n v="21"/>
    <x v="3"/>
    <x v="2"/>
    <x v="1"/>
  </r>
  <r>
    <x v="3292"/>
    <x v="9"/>
    <n v="671"/>
    <n v="0.625"/>
    <n v="0.56699999999999995"/>
    <n v="0.55400000000000005"/>
    <n v="7700.17"/>
    <n v="12"/>
    <x v="3"/>
    <x v="2"/>
    <x v="0"/>
  </r>
  <r>
    <x v="3624"/>
    <x v="14"/>
    <n v="272"/>
    <n v="0.66500000000000004"/>
    <n v="0.66700000000000004"/>
    <n v="0.54300000000000004"/>
    <n v="21761.89"/>
    <n v="4"/>
    <x v="2"/>
    <x v="2"/>
    <x v="0"/>
  </r>
  <r>
    <x v="3625"/>
    <x v="6"/>
    <n v="110"/>
    <n v="0.63600000000000001"/>
    <n v="0.63200000000000001"/>
    <n v="0.52100000000000002"/>
    <n v="26163.119999999999"/>
    <n v="12"/>
    <x v="2"/>
    <x v="2"/>
    <x v="0"/>
  </r>
  <r>
    <x v="3626"/>
    <x v="20"/>
    <n v="226"/>
    <n v="0.69"/>
    <n v="0.66400000000000003"/>
    <n v="0.6"/>
    <n v="21887.52"/>
    <n v="0"/>
    <x v="4"/>
    <x v="2"/>
    <x v="0"/>
  </r>
  <r>
    <x v="3004"/>
    <x v="7"/>
    <n v="605"/>
    <n v="0.56499999999999995"/>
    <n v="0.55300000000000005"/>
    <n v="0.45"/>
    <n v="6827.77"/>
    <n v="14"/>
    <x v="3"/>
    <x v="2"/>
    <x v="1"/>
  </r>
  <r>
    <x v="3627"/>
    <x v="4"/>
    <n v="102"/>
    <n v="0.72"/>
    <n v="0.71799999999999997"/>
    <n v="0.60799999999999998"/>
    <n v="40620.21"/>
    <n v="2"/>
    <x v="0"/>
    <x v="1"/>
    <x v="0"/>
  </r>
  <r>
    <x v="3628"/>
    <x v="19"/>
    <n v="563"/>
    <n v="0.52700000000000002"/>
    <n v="0.52800000000000002"/>
    <n v="0.4"/>
    <n v="9030.8700000000008"/>
    <n v="0"/>
    <x v="3"/>
    <x v="3"/>
    <x v="1"/>
  </r>
  <r>
    <x v="3629"/>
    <x v="11"/>
    <n v="920"/>
    <n v="0.55000000000000004"/>
    <n v="0.50800000000000001"/>
    <n v="0.41599999999999998"/>
    <n v="6273.39"/>
    <n v="0"/>
    <x v="4"/>
    <x v="2"/>
    <x v="1"/>
  </r>
  <r>
    <x v="3630"/>
    <x v="4"/>
    <n v="227"/>
    <n v="0.64"/>
    <n v="0.58399999999999996"/>
    <n v="0.55600000000000005"/>
    <n v="15266.51"/>
    <n v="5"/>
    <x v="0"/>
    <x v="2"/>
    <x v="0"/>
  </r>
  <r>
    <x v="3631"/>
    <x v="9"/>
    <n v="554"/>
    <n v="0.59"/>
    <n v="0.497"/>
    <n v="0.54400000000000004"/>
    <n v="6546.97"/>
    <n v="13"/>
    <x v="3"/>
    <x v="2"/>
    <x v="1"/>
  </r>
  <r>
    <x v="3632"/>
    <x v="3"/>
    <n v="14"/>
    <n v="0.61599999999999999"/>
    <n v="0.65500000000000003"/>
    <n v="0.437"/>
    <n v="21993.01"/>
    <n v="4"/>
    <x v="2"/>
    <x v="2"/>
    <x v="0"/>
  </r>
  <r>
    <x v="3633"/>
    <x v="22"/>
    <n v="421"/>
    <n v="0.55600000000000005"/>
    <n v="0.50800000000000001"/>
    <n v="0.434"/>
    <n v="6609.5"/>
    <n v="7"/>
    <x v="3"/>
    <x v="2"/>
    <x v="1"/>
  </r>
  <r>
    <x v="3634"/>
    <x v="12"/>
    <n v="231"/>
    <n v="0.55000000000000004"/>
    <n v="0.53"/>
    <n v="0.42399999999999999"/>
    <n v="8571.81"/>
    <n v="11"/>
    <x v="4"/>
    <x v="2"/>
    <x v="1"/>
  </r>
  <r>
    <x v="3635"/>
    <x v="7"/>
    <n v="434"/>
    <n v="0.63600000000000001"/>
    <n v="0.57899999999999996"/>
    <n v="0.57399999999999995"/>
    <n v="7944.04"/>
    <n v="1"/>
    <x v="3"/>
    <x v="2"/>
    <x v="0"/>
  </r>
  <r>
    <x v="3636"/>
    <x v="14"/>
    <n v="135"/>
    <n v="0.69599999999999995"/>
    <n v="0.71"/>
    <n v="0.56799999999999995"/>
    <n v="24917.01"/>
    <n v="4"/>
    <x v="2"/>
    <x v="2"/>
    <x v="0"/>
  </r>
  <r>
    <x v="3637"/>
    <x v="20"/>
    <n v="284"/>
    <n v="0.68"/>
    <n v="0.66700000000000004"/>
    <n v="0.58499999999999996"/>
    <n v="16958.63"/>
    <n v="1"/>
    <x v="4"/>
    <x v="2"/>
    <x v="0"/>
  </r>
  <r>
    <x v="3638"/>
    <x v="17"/>
    <n v="582"/>
    <n v="0.56399999999999995"/>
    <n v="0.55100000000000005"/>
    <n v="0.41899999999999998"/>
    <n v="6739.42"/>
    <n v="21"/>
    <x v="3"/>
    <x v="2"/>
    <x v="1"/>
  </r>
  <r>
    <x v="3639"/>
    <x v="5"/>
    <n v="645"/>
    <n v="0.53"/>
    <n v="0.54900000000000004"/>
    <n v="0.38100000000000001"/>
    <n v="6798.66"/>
    <n v="6"/>
    <x v="3"/>
    <x v="3"/>
    <x v="1"/>
  </r>
  <r>
    <x v="3640"/>
    <x v="17"/>
    <n v="336"/>
    <n v="0.57399999999999995"/>
    <n v="0.53800000000000003"/>
    <n v="0.48099999999999998"/>
    <n v="8660.1200000000008"/>
    <n v="5"/>
    <x v="3"/>
    <x v="2"/>
    <x v="1"/>
  </r>
  <r>
    <x v="3641"/>
    <x v="22"/>
    <n v="453"/>
    <n v="0.624"/>
    <n v="0.56200000000000006"/>
    <n v="0.56000000000000005"/>
    <n v="7643.24"/>
    <n v="24"/>
    <x v="3"/>
    <x v="2"/>
    <x v="0"/>
  </r>
  <r>
    <x v="3642"/>
    <x v="10"/>
    <n v="118"/>
    <n v="0.72199999999999998"/>
    <n v="0.71799999999999997"/>
    <n v="0.63"/>
    <n v="31401.45"/>
    <n v="3"/>
    <x v="1"/>
    <x v="1"/>
    <x v="0"/>
  </r>
  <r>
    <x v="3643"/>
    <x v="20"/>
    <n v="249"/>
    <n v="0.61599999999999999"/>
    <n v="0.60399999999999998"/>
    <n v="0.48199999999999998"/>
    <n v="15715.24"/>
    <n v="3"/>
    <x v="4"/>
    <x v="2"/>
    <x v="0"/>
  </r>
  <r>
    <x v="3644"/>
    <x v="5"/>
    <n v="482"/>
    <n v="0.55000000000000004"/>
    <n v="0.53600000000000003"/>
    <n v="0.42299999999999999"/>
    <n v="8924.57"/>
    <n v="7"/>
    <x v="3"/>
    <x v="2"/>
    <x v="1"/>
  </r>
  <r>
    <x v="3645"/>
    <x v="5"/>
    <n v="574"/>
    <n v="0.55200000000000005"/>
    <n v="0.54900000000000004"/>
    <n v="0.436"/>
    <n v="7849.89"/>
    <n v="2"/>
    <x v="3"/>
    <x v="2"/>
    <x v="1"/>
  </r>
  <r>
    <x v="3646"/>
    <x v="22"/>
    <n v="384"/>
    <n v="0.57499999999999996"/>
    <n v="0.56000000000000005"/>
    <n v="0.44"/>
    <n v="7950.83"/>
    <n v="3"/>
    <x v="3"/>
    <x v="2"/>
    <x v="1"/>
  </r>
  <r>
    <x v="3647"/>
    <x v="7"/>
    <n v="809"/>
    <n v="0.56799999999999995"/>
    <n v="0.55500000000000005"/>
    <n v="0.434"/>
    <n v="8867.2000000000007"/>
    <n v="0"/>
    <x v="3"/>
    <x v="2"/>
    <x v="1"/>
  </r>
  <r>
    <x v="2719"/>
    <x v="17"/>
    <n v="565"/>
    <n v="0.57799999999999996"/>
    <n v="0.56399999999999995"/>
    <n v="0.45600000000000002"/>
    <n v="7521.32"/>
    <n v="7"/>
    <x v="3"/>
    <x v="2"/>
    <x v="1"/>
  </r>
  <r>
    <x v="3648"/>
    <x v="4"/>
    <n v="84"/>
    <n v="0.624"/>
    <n v="0.63500000000000001"/>
    <n v="0.47799999999999998"/>
    <n v="22705.51"/>
    <n v="3"/>
    <x v="0"/>
    <x v="2"/>
    <x v="0"/>
  </r>
  <r>
    <x v="3649"/>
    <x v="17"/>
    <n v="519"/>
    <n v="0.56200000000000006"/>
    <n v="0.54200000000000004"/>
    <n v="0.434"/>
    <n v="7462.16"/>
    <n v="3"/>
    <x v="3"/>
    <x v="2"/>
    <x v="1"/>
  </r>
  <r>
    <x v="3650"/>
    <x v="7"/>
    <n v="615"/>
    <n v="0.623"/>
    <n v="0.61299999999999999"/>
    <n v="0.51"/>
    <n v="9872.0499999999993"/>
    <n v="14"/>
    <x v="3"/>
    <x v="2"/>
    <x v="0"/>
  </r>
  <r>
    <x v="3651"/>
    <x v="16"/>
    <n v="389"/>
    <n v="0.66400000000000003"/>
    <n v="0.63300000000000001"/>
    <n v="0.58499999999999996"/>
    <n v="11063.39"/>
    <n v="0"/>
    <x v="3"/>
    <x v="2"/>
    <x v="0"/>
  </r>
  <r>
    <x v="3652"/>
    <x v="3"/>
    <n v="36"/>
    <n v="0.73299999999999998"/>
    <n v="0.71"/>
    <n v="0.64300000000000002"/>
    <n v="66636.34"/>
    <n v="2"/>
    <x v="2"/>
    <x v="1"/>
    <x v="0"/>
  </r>
  <r>
    <x v="3653"/>
    <x v="9"/>
    <n v="286"/>
    <n v="0.61099999999999999"/>
    <n v="0.52700000000000002"/>
    <n v="0.59299999999999997"/>
    <n v="6449.02"/>
    <n v="2"/>
    <x v="3"/>
    <x v="2"/>
    <x v="0"/>
  </r>
  <r>
    <x v="3654"/>
    <x v="14"/>
    <n v="46"/>
    <n v="0.68700000000000006"/>
    <n v="0.69899999999999995"/>
    <n v="0.58099999999999996"/>
    <n v="22731.72"/>
    <n v="6"/>
    <x v="2"/>
    <x v="2"/>
    <x v="0"/>
  </r>
  <r>
    <x v="3655"/>
    <x v="20"/>
    <n v="324"/>
    <n v="0.67"/>
    <n v="0.66300000000000003"/>
    <n v="0.56999999999999995"/>
    <n v="15376.09"/>
    <n v="0"/>
    <x v="4"/>
    <x v="2"/>
    <x v="0"/>
  </r>
  <r>
    <x v="3656"/>
    <x v="3"/>
    <n v="60"/>
    <n v="0.74199999999999999"/>
    <n v="0.70899999999999996"/>
    <n v="0.68200000000000005"/>
    <n v="38681.300000000003"/>
    <n v="7"/>
    <x v="2"/>
    <x v="1"/>
    <x v="0"/>
  </r>
  <r>
    <x v="3657"/>
    <x v="18"/>
    <n v="385"/>
    <n v="0.53700000000000003"/>
    <n v="0.51700000000000002"/>
    <n v="0.43"/>
    <n v="10529.89"/>
    <n v="2"/>
    <x v="3"/>
    <x v="3"/>
    <x v="1"/>
  </r>
  <r>
    <x v="3658"/>
    <x v="9"/>
    <n v="701"/>
    <n v="0.56200000000000006"/>
    <n v="0.51400000000000001"/>
    <n v="0.46300000000000002"/>
    <n v="5497.11"/>
    <n v="0"/>
    <x v="3"/>
    <x v="2"/>
    <x v="1"/>
  </r>
  <r>
    <x v="3659"/>
    <x v="7"/>
    <n v="339"/>
    <n v="0.59"/>
    <n v="0.57299999999999995"/>
    <n v="0.49099999999999999"/>
    <n v="5809.23"/>
    <n v="0"/>
    <x v="3"/>
    <x v="2"/>
    <x v="1"/>
  </r>
  <r>
    <x v="3660"/>
    <x v="6"/>
    <n v="249"/>
    <n v="0.68"/>
    <n v="0.65100000000000002"/>
    <n v="0.58499999999999996"/>
    <n v="15734.74"/>
    <n v="4"/>
    <x v="2"/>
    <x v="2"/>
    <x v="0"/>
  </r>
  <r>
    <x v="1760"/>
    <x v="6"/>
    <n v="257"/>
    <n v="0.69"/>
    <n v="0.69199999999999995"/>
    <n v="0.56999999999999995"/>
    <n v="16107.76"/>
    <n v="4"/>
    <x v="2"/>
    <x v="2"/>
    <x v="0"/>
  </r>
  <r>
    <x v="3661"/>
    <x v="16"/>
    <n v="386"/>
    <n v="0.59099999999999997"/>
    <n v="0.55900000000000005"/>
    <n v="0.48199999999999998"/>
    <n v="8359.73"/>
    <n v="3"/>
    <x v="3"/>
    <x v="2"/>
    <x v="1"/>
  </r>
  <r>
    <x v="3662"/>
    <x v="5"/>
    <n v="373"/>
    <n v="0.48699999999999999"/>
    <n v="0.47699999999999998"/>
    <n v="0.35399999999999998"/>
    <n v="5420.4"/>
    <n v="0"/>
    <x v="3"/>
    <x v="3"/>
    <x v="1"/>
  </r>
  <r>
    <x v="3663"/>
    <x v="19"/>
    <n v="457"/>
    <n v="0.59699999999999998"/>
    <n v="0.57999999999999996"/>
    <n v="0.47699999999999998"/>
    <n v="15213.66"/>
    <n v="1"/>
    <x v="3"/>
    <x v="2"/>
    <x v="1"/>
  </r>
  <r>
    <x v="3664"/>
    <x v="6"/>
    <n v="175"/>
    <n v="0.7"/>
    <n v="0.66600000000000004"/>
    <n v="0.64500000000000002"/>
    <n v="28385.08"/>
    <n v="0"/>
    <x v="2"/>
    <x v="1"/>
    <x v="0"/>
  </r>
  <r>
    <x v="3665"/>
    <x v="9"/>
    <n v="316"/>
    <n v="0.626"/>
    <n v="0.56000000000000005"/>
    <n v="0.55800000000000005"/>
    <n v="8484.4"/>
    <n v="6"/>
    <x v="3"/>
    <x v="2"/>
    <x v="0"/>
  </r>
  <r>
    <x v="3666"/>
    <x v="12"/>
    <n v="196"/>
    <n v="0.56999999999999995"/>
    <n v="0.55000000000000004"/>
    <n v="0.45600000000000002"/>
    <n v="9919.1200000000008"/>
    <n v="2"/>
    <x v="4"/>
    <x v="2"/>
    <x v="1"/>
  </r>
  <r>
    <x v="3667"/>
    <x v="18"/>
    <n v="495"/>
    <n v="0.55000000000000004"/>
    <n v="0.48499999999999999"/>
    <n v="0.48"/>
    <n v="5811.7"/>
    <n v="3"/>
    <x v="3"/>
    <x v="2"/>
    <x v="1"/>
  </r>
  <r>
    <x v="3668"/>
    <x v="3"/>
    <n v="67"/>
    <n v="0.67"/>
    <n v="0.64600000000000002"/>
    <n v="0.58499999999999996"/>
    <n v="51287.28"/>
    <n v="0"/>
    <x v="2"/>
    <x v="2"/>
    <x v="0"/>
  </r>
  <r>
    <x v="2139"/>
    <x v="6"/>
    <n v="116"/>
    <n v="0.73599999999999999"/>
    <n v="0.70699999999999996"/>
    <n v="0.66"/>
    <n v="27717.61"/>
    <n v="3"/>
    <x v="2"/>
    <x v="1"/>
    <x v="0"/>
  </r>
  <r>
    <x v="3669"/>
    <x v="8"/>
    <n v="194"/>
    <n v="0.69"/>
    <n v="0.65800000000000003"/>
    <n v="0.61499999999999999"/>
    <n v="22055.97"/>
    <n v="3"/>
    <x v="1"/>
    <x v="2"/>
    <x v="0"/>
  </r>
  <r>
    <x v="3670"/>
    <x v="18"/>
    <n v="970"/>
    <n v="0.57999999999999996"/>
    <n v="0.501"/>
    <n v="0.51400000000000001"/>
    <n v="6044.85"/>
    <n v="2"/>
    <x v="3"/>
    <x v="2"/>
    <x v="1"/>
  </r>
  <r>
    <x v="3671"/>
    <x v="25"/>
    <n v="306"/>
    <n v="0.64900000000000002"/>
    <n v="0.60499999999999998"/>
    <n v="0.57399999999999995"/>
    <n v="14739.39"/>
    <n v="0"/>
    <x v="4"/>
    <x v="2"/>
    <x v="0"/>
  </r>
  <r>
    <x v="3672"/>
    <x v="6"/>
    <n v="139"/>
    <n v="0.71"/>
    <n v="0.70299999999999996"/>
    <n v="0.64100000000000001"/>
    <n v="25281.56"/>
    <n v="3"/>
    <x v="2"/>
    <x v="1"/>
    <x v="0"/>
  </r>
  <r>
    <x v="3673"/>
    <x v="18"/>
    <n v="417"/>
    <n v="0.59"/>
    <n v="0.57599999999999996"/>
    <n v="0.48599999999999999"/>
    <n v="15214.32"/>
    <n v="1"/>
    <x v="3"/>
    <x v="2"/>
    <x v="1"/>
  </r>
  <r>
    <x v="3674"/>
    <x v="5"/>
    <n v="383"/>
    <n v="0.56999999999999995"/>
    <n v="0.55500000000000005"/>
    <n v="0.44800000000000001"/>
    <n v="10065.61"/>
    <n v="1"/>
    <x v="3"/>
    <x v="2"/>
    <x v="1"/>
  </r>
  <r>
    <x v="3675"/>
    <x v="7"/>
    <n v="191"/>
    <n v="0.59299999999999997"/>
    <n v="0.56799999999999995"/>
    <n v="0.46800000000000003"/>
    <n v="9150.48"/>
    <n v="4"/>
    <x v="3"/>
    <x v="2"/>
    <x v="1"/>
  </r>
  <r>
    <x v="3676"/>
    <x v="11"/>
    <n v="689"/>
    <n v="0.56499999999999995"/>
    <n v="0.496"/>
    <n v="0.48399999999999999"/>
    <n v="6089.15"/>
    <n v="4"/>
    <x v="4"/>
    <x v="2"/>
    <x v="1"/>
  </r>
  <r>
    <x v="3677"/>
    <x v="3"/>
    <n v="34"/>
    <n v="0.753"/>
    <n v="0.71"/>
    <n v="0.70599999999999996"/>
    <n v="39691.910000000003"/>
    <n v="5"/>
    <x v="2"/>
    <x v="1"/>
    <x v="0"/>
  </r>
  <r>
    <x v="3678"/>
    <x v="0"/>
    <n v="130"/>
    <n v="0.72799999999999998"/>
    <n v="0.70199999999999996"/>
    <n v="0.63"/>
    <n v="16636.12"/>
    <n v="0"/>
    <x v="0"/>
    <x v="1"/>
    <x v="0"/>
  </r>
  <r>
    <x v="3679"/>
    <x v="11"/>
    <n v="662"/>
    <n v="0.53200000000000003"/>
    <n v="0.51"/>
    <n v="0.38700000000000001"/>
    <n v="6834.22"/>
    <n v="0"/>
    <x v="4"/>
    <x v="3"/>
    <x v="1"/>
  </r>
  <r>
    <x v="3680"/>
    <x v="0"/>
    <n v="265"/>
    <n v="0.72"/>
    <n v="0.68700000000000006"/>
    <n v="0.63400000000000001"/>
    <n v="18521.39"/>
    <n v="5"/>
    <x v="0"/>
    <x v="1"/>
    <x v="0"/>
  </r>
  <r>
    <x v="3681"/>
    <x v="18"/>
    <n v="702"/>
    <n v="0.56999999999999995"/>
    <n v="0.502"/>
    <n v="0.499"/>
    <n v="5608.02"/>
    <n v="0"/>
    <x v="3"/>
    <x v="2"/>
    <x v="1"/>
  </r>
  <r>
    <x v="3682"/>
    <x v="9"/>
    <n v="448"/>
    <n v="0.58399999999999996"/>
    <n v="0.51700000000000002"/>
    <n v="0.52"/>
    <n v="5851.5"/>
    <n v="1"/>
    <x v="3"/>
    <x v="2"/>
    <x v="1"/>
  </r>
  <r>
    <x v="3683"/>
    <x v="6"/>
    <n v="221"/>
    <n v="0.71299999999999997"/>
    <n v="0.69499999999999995"/>
    <n v="0.60799999999999998"/>
    <n v="21108.68"/>
    <n v="5"/>
    <x v="2"/>
    <x v="1"/>
    <x v="0"/>
  </r>
  <r>
    <x v="3684"/>
    <x v="14"/>
    <n v="77"/>
    <n v="0.77300000000000002"/>
    <n v="0.75800000000000001"/>
    <n v="0.69399999999999995"/>
    <n v="33092.019999999997"/>
    <n v="4"/>
    <x v="2"/>
    <x v="1"/>
    <x v="0"/>
  </r>
  <r>
    <x v="3685"/>
    <x v="10"/>
    <n v="181"/>
    <n v="0.65"/>
    <n v="0.64400000000000002"/>
    <n v="0.53400000000000003"/>
    <n v="15673.49"/>
    <n v="3"/>
    <x v="1"/>
    <x v="2"/>
    <x v="0"/>
  </r>
  <r>
    <x v="3686"/>
    <x v="7"/>
    <n v="487"/>
    <n v="0.56999999999999995"/>
    <n v="0.53800000000000003"/>
    <n v="0.45600000000000002"/>
    <n v="7603.95"/>
    <n v="0"/>
    <x v="3"/>
    <x v="2"/>
    <x v="1"/>
  </r>
  <r>
    <x v="3687"/>
    <x v="7"/>
    <n v="339"/>
    <n v="0.55000000000000004"/>
    <n v="0.55800000000000005"/>
    <n v="0.39700000000000002"/>
    <n v="7238.02"/>
    <n v="2"/>
    <x v="3"/>
    <x v="2"/>
    <x v="1"/>
  </r>
  <r>
    <x v="3688"/>
    <x v="26"/>
    <n v="352"/>
    <n v="0.53200000000000003"/>
    <n v="0.52100000000000002"/>
    <n v="0.39700000000000002"/>
    <n v="9853.18"/>
    <n v="4"/>
    <x v="4"/>
    <x v="3"/>
    <x v="1"/>
  </r>
  <r>
    <x v="3689"/>
    <x v="20"/>
    <n v="590"/>
    <n v="0.67"/>
    <n v="0.621"/>
    <n v="0.60499999999999998"/>
    <n v="11111.07"/>
    <n v="5"/>
    <x v="4"/>
    <x v="2"/>
    <x v="0"/>
  </r>
  <r>
    <x v="3690"/>
    <x v="16"/>
    <n v="278"/>
    <n v="0.56899999999999995"/>
    <n v="0.54600000000000004"/>
    <n v="0.45700000000000002"/>
    <n v="10042.469999999999"/>
    <n v="14"/>
    <x v="3"/>
    <x v="2"/>
    <x v="1"/>
  </r>
  <r>
    <x v="3691"/>
    <x v="16"/>
    <n v="404"/>
    <n v="0.67900000000000005"/>
    <n v="0.63300000000000001"/>
    <n v="0.63400000000000001"/>
    <n v="9576.94"/>
    <n v="12"/>
    <x v="3"/>
    <x v="2"/>
    <x v="0"/>
  </r>
  <r>
    <x v="3692"/>
    <x v="13"/>
    <n v="165"/>
    <n v="0.65"/>
    <n v="0.65700000000000003"/>
    <n v="0.54500000000000004"/>
    <n v="30366.32"/>
    <n v="1"/>
    <x v="1"/>
    <x v="2"/>
    <x v="0"/>
  </r>
  <r>
    <x v="3693"/>
    <x v="6"/>
    <n v="111"/>
    <n v="0.77"/>
    <n v="0.71799999999999997"/>
    <n v="0.748"/>
    <n v="33659.199999999997"/>
    <n v="1"/>
    <x v="2"/>
    <x v="1"/>
    <x v="0"/>
  </r>
  <r>
    <x v="3694"/>
    <x v="6"/>
    <n v="171"/>
    <n v="0.72299999999999998"/>
    <n v="0.68100000000000005"/>
    <n v="0.66100000000000003"/>
    <n v="30299.19"/>
    <n v="1"/>
    <x v="2"/>
    <x v="1"/>
    <x v="0"/>
  </r>
  <r>
    <x v="3695"/>
    <x v="9"/>
    <n v="515"/>
    <n v="0.59299999999999997"/>
    <n v="0.53600000000000003"/>
    <n v="0.51300000000000001"/>
    <n v="6158.7"/>
    <n v="21"/>
    <x v="3"/>
    <x v="2"/>
    <x v="1"/>
  </r>
  <r>
    <x v="3696"/>
    <x v="14"/>
    <n v="38"/>
    <n v="0.73599999999999999"/>
    <n v="0.753"/>
    <n v="0.60499999999999998"/>
    <n v="24882.29"/>
    <n v="2"/>
    <x v="2"/>
    <x v="1"/>
    <x v="0"/>
  </r>
  <r>
    <x v="3697"/>
    <x v="4"/>
    <n v="93"/>
    <n v="0.63600000000000001"/>
    <n v="0.61199999999999999"/>
    <n v="0.51200000000000001"/>
    <n v="20266.72"/>
    <n v="1"/>
    <x v="0"/>
    <x v="2"/>
    <x v="0"/>
  </r>
  <r>
    <x v="3698"/>
    <x v="13"/>
    <n v="114"/>
    <n v="0.67"/>
    <n v="0.68400000000000005"/>
    <n v="0.53100000000000003"/>
    <n v="19160.669999999998"/>
    <n v="3"/>
    <x v="1"/>
    <x v="2"/>
    <x v="0"/>
  </r>
  <r>
    <x v="3699"/>
    <x v="22"/>
    <n v="220"/>
    <n v="0.57799999999999996"/>
    <n v="0.53100000000000003"/>
    <n v="0.47399999999999998"/>
    <n v="10310.01"/>
    <n v="9"/>
    <x v="3"/>
    <x v="2"/>
    <x v="1"/>
  </r>
  <r>
    <x v="3700"/>
    <x v="5"/>
    <n v="582"/>
    <n v="0.64500000000000002"/>
    <n v="0.60399999999999998"/>
    <n v="0.57299999999999995"/>
    <n v="7352.84"/>
    <n v="11"/>
    <x v="3"/>
    <x v="2"/>
    <x v="0"/>
  </r>
  <r>
    <x v="3701"/>
    <x v="18"/>
    <n v="688"/>
    <n v="0.51200000000000001"/>
    <n v="0.49199999999999999"/>
    <n v="0.37"/>
    <n v="6726.37"/>
    <n v="21"/>
    <x v="3"/>
    <x v="3"/>
    <x v="1"/>
  </r>
  <r>
    <x v="299"/>
    <x v="7"/>
    <n v="517"/>
    <n v="0.55600000000000005"/>
    <n v="0.56399999999999995"/>
    <n v="0.39600000000000002"/>
    <n v="7933.68"/>
    <n v="4"/>
    <x v="3"/>
    <x v="2"/>
    <x v="1"/>
  </r>
  <r>
    <x v="3702"/>
    <x v="20"/>
    <n v="553"/>
    <n v="0.627"/>
    <n v="0.59499999999999997"/>
    <n v="0.56599999999999995"/>
    <n v="10986.07"/>
    <n v="2"/>
    <x v="4"/>
    <x v="2"/>
    <x v="0"/>
  </r>
  <r>
    <x v="3703"/>
    <x v="19"/>
    <n v="353"/>
    <n v="0.56999999999999995"/>
    <n v="0.56000000000000005"/>
    <n v="0.45100000000000001"/>
    <n v="12715.06"/>
    <n v="2"/>
    <x v="3"/>
    <x v="2"/>
    <x v="1"/>
  </r>
  <r>
    <x v="3704"/>
    <x v="10"/>
    <n v="52"/>
    <n v="0.68799999999999994"/>
    <n v="0.7"/>
    <n v="0.56299999999999994"/>
    <n v="34771"/>
    <n v="1"/>
    <x v="1"/>
    <x v="2"/>
    <x v="0"/>
  </r>
  <r>
    <x v="1897"/>
    <x v="23"/>
    <n v="89"/>
    <n v="0.59"/>
    <n v="0.60799999999999998"/>
    <n v="0.442"/>
    <n v="13694.36"/>
    <n v="4"/>
    <x v="4"/>
    <x v="2"/>
    <x v="1"/>
  </r>
  <r>
    <x v="3705"/>
    <x v="14"/>
    <n v="62"/>
    <n v="0.73299999999999998"/>
    <n v="0.74399999999999999"/>
    <n v="0.61399999999999999"/>
    <n v="24947.759999999998"/>
    <n v="3"/>
    <x v="2"/>
    <x v="1"/>
    <x v="0"/>
  </r>
  <r>
    <x v="3706"/>
    <x v="4"/>
    <n v="292"/>
    <n v="0.57999999999999996"/>
    <n v="0.58299999999999996"/>
    <n v="0.42"/>
    <n v="9711.09"/>
    <n v="5"/>
    <x v="0"/>
    <x v="2"/>
    <x v="1"/>
  </r>
  <r>
    <x v="3707"/>
    <x v="3"/>
    <n v="29"/>
    <n v="0.745"/>
    <n v="0.77300000000000002"/>
    <n v="0.628"/>
    <n v="47728.66"/>
    <n v="0"/>
    <x v="2"/>
    <x v="1"/>
    <x v="0"/>
  </r>
  <r>
    <x v="3708"/>
    <x v="6"/>
    <n v="87"/>
    <n v="0.71"/>
    <n v="0.71399999999999997"/>
    <n v="0.63300000000000001"/>
    <n v="20473.95"/>
    <n v="0"/>
    <x v="2"/>
    <x v="1"/>
    <x v="0"/>
  </r>
  <r>
    <x v="3709"/>
    <x v="8"/>
    <n v="202"/>
    <n v="0.65"/>
    <n v="0.61299999999999999"/>
    <n v="0.56100000000000005"/>
    <n v="16877.29"/>
    <n v="1"/>
    <x v="1"/>
    <x v="2"/>
    <x v="0"/>
  </r>
  <r>
    <x v="3710"/>
    <x v="3"/>
    <n v="21"/>
    <n v="0.66200000000000003"/>
    <n v="0.73"/>
    <n v="0.48699999999999999"/>
    <n v="39895.26"/>
    <n v="0"/>
    <x v="2"/>
    <x v="2"/>
    <x v="0"/>
  </r>
  <r>
    <x v="3711"/>
    <x v="19"/>
    <n v="240"/>
    <n v="0.56499999999999995"/>
    <n v="0.55000000000000004"/>
    <n v="0.46200000000000002"/>
    <n v="22124.33"/>
    <n v="1"/>
    <x v="3"/>
    <x v="2"/>
    <x v="1"/>
  </r>
  <r>
    <x v="3712"/>
    <x v="7"/>
    <n v="536"/>
    <n v="0.60199999999999998"/>
    <n v="0.55400000000000005"/>
    <n v="0.52700000000000002"/>
    <n v="5880.13"/>
    <n v="13"/>
    <x v="3"/>
    <x v="2"/>
    <x v="0"/>
  </r>
  <r>
    <x v="3713"/>
    <x v="6"/>
    <n v="200"/>
    <n v="0.61099999999999999"/>
    <n v="0.64100000000000001"/>
    <n v="0.44400000000000001"/>
    <n v="13594.37"/>
    <n v="1"/>
    <x v="2"/>
    <x v="2"/>
    <x v="0"/>
  </r>
  <r>
    <x v="622"/>
    <x v="6"/>
    <n v="208"/>
    <n v="0.69799999999999995"/>
    <n v="0.69299999999999995"/>
    <n v="0.59799999999999998"/>
    <n v="19286.8"/>
    <n v="6"/>
    <x v="2"/>
    <x v="2"/>
    <x v="0"/>
  </r>
  <r>
    <x v="3714"/>
    <x v="4"/>
    <n v="218"/>
    <n v="0.72"/>
    <n v="0.72799999999999998"/>
    <n v="0.61699999999999999"/>
    <n v="14467.19"/>
    <n v="15"/>
    <x v="0"/>
    <x v="1"/>
    <x v="0"/>
  </r>
  <r>
    <x v="3715"/>
    <x v="7"/>
    <n v="546"/>
    <n v="0.55500000000000005"/>
    <n v="0.54300000000000004"/>
    <n v="0.46"/>
    <n v="7799.19"/>
    <n v="0"/>
    <x v="3"/>
    <x v="2"/>
    <x v="1"/>
  </r>
  <r>
    <x v="3716"/>
    <x v="3"/>
    <n v="40"/>
    <n v="0.74"/>
    <n v="0.79300000000000004"/>
    <n v="0.61"/>
    <n v="41098.17"/>
    <n v="1"/>
    <x v="2"/>
    <x v="1"/>
    <x v="0"/>
  </r>
  <r>
    <x v="3717"/>
    <x v="6"/>
    <n v="253"/>
    <n v="0.64500000000000002"/>
    <n v="0.65400000000000003"/>
    <n v="0.496"/>
    <n v="20412.34"/>
    <n v="1"/>
    <x v="2"/>
    <x v="2"/>
    <x v="0"/>
  </r>
  <r>
    <x v="3718"/>
    <x v="3"/>
    <n v="20"/>
    <n v="0.72699999999999998"/>
    <n v="0.752"/>
    <n v="0.60799999999999998"/>
    <n v="40721.629999999997"/>
    <n v="2"/>
    <x v="2"/>
    <x v="1"/>
    <x v="0"/>
  </r>
  <r>
    <x v="3719"/>
    <x v="0"/>
    <n v="393"/>
    <n v="0.73"/>
    <n v="0.66500000000000004"/>
    <n v="0.70699999999999996"/>
    <n v="14740.71"/>
    <n v="3"/>
    <x v="0"/>
    <x v="1"/>
    <x v="0"/>
  </r>
  <r>
    <x v="3720"/>
    <x v="3"/>
    <n v="62"/>
    <n v="0.75700000000000001"/>
    <n v="0.72699999999999998"/>
    <n v="0.67400000000000004"/>
    <n v="38296.04"/>
    <n v="7"/>
    <x v="2"/>
    <x v="1"/>
    <x v="0"/>
  </r>
  <r>
    <x v="3721"/>
    <x v="6"/>
    <n v="145"/>
    <n v="0.59"/>
    <n v="0.58699999999999997"/>
    <n v="0.434"/>
    <n v="13145.57"/>
    <n v="1"/>
    <x v="2"/>
    <x v="2"/>
    <x v="1"/>
  </r>
  <r>
    <x v="3722"/>
    <x v="4"/>
    <n v="77"/>
    <n v="0.69"/>
    <n v="0.68300000000000005"/>
    <n v="0.57499999999999996"/>
    <n v="30914.12"/>
    <n v="1"/>
    <x v="0"/>
    <x v="2"/>
    <x v="0"/>
  </r>
  <r>
    <x v="3723"/>
    <x v="3"/>
    <n v="43"/>
    <n v="0.746"/>
    <n v="0.80600000000000005"/>
    <n v="0.61399999999999999"/>
    <n v="42256.02"/>
    <n v="2"/>
    <x v="2"/>
    <x v="1"/>
    <x v="0"/>
  </r>
  <r>
    <x v="3724"/>
    <x v="4"/>
    <n v="100"/>
    <n v="0.69"/>
    <n v="0.77700000000000002"/>
    <n v="0.49199999999999999"/>
    <n v="19583.71"/>
    <n v="3"/>
    <x v="0"/>
    <x v="2"/>
    <x v="0"/>
  </r>
  <r>
    <x v="3725"/>
    <x v="25"/>
    <n v="83"/>
    <n v="0.45300000000000001"/>
    <n v="0.439"/>
    <n v="0.27600000000000002"/>
    <n v="10728.51"/>
    <n v="0"/>
    <x v="4"/>
    <x v="3"/>
    <x v="1"/>
  </r>
  <r>
    <x v="3726"/>
    <x v="5"/>
    <n v="727"/>
    <n v="0.60499999999999998"/>
    <n v="0.56699999999999995"/>
    <n v="0.504"/>
    <n v="7586.61"/>
    <n v="3"/>
    <x v="3"/>
    <x v="2"/>
    <x v="0"/>
  </r>
  <r>
    <x v="3727"/>
    <x v="19"/>
    <n v="523"/>
    <n v="0.48399999999999999"/>
    <n v="0.501"/>
    <n v="0.316"/>
    <n v="5548.08"/>
    <n v="10"/>
    <x v="3"/>
    <x v="3"/>
    <x v="1"/>
  </r>
  <r>
    <x v="3728"/>
    <x v="16"/>
    <n v="263"/>
    <n v="0.60799999999999998"/>
    <n v="0.58199999999999996"/>
    <n v="0.50600000000000001"/>
    <n v="8592.5400000000009"/>
    <n v="4"/>
    <x v="3"/>
    <x v="2"/>
    <x v="0"/>
  </r>
  <r>
    <x v="3729"/>
    <x v="0"/>
    <n v="193"/>
    <n v="0.7"/>
    <n v="0.69"/>
    <n v="0.59099999999999997"/>
    <n v="10310.74"/>
    <n v="2"/>
    <x v="0"/>
    <x v="1"/>
    <x v="0"/>
  </r>
  <r>
    <x v="3730"/>
    <x v="13"/>
    <n v="102"/>
    <n v="0.52600000000000002"/>
    <n v="0.54700000000000004"/>
    <n v="0.33700000000000002"/>
    <n v="11836.64"/>
    <n v="1"/>
    <x v="1"/>
    <x v="3"/>
    <x v="1"/>
  </r>
  <r>
    <x v="3731"/>
    <x v="19"/>
    <n v="457"/>
    <n v="0.59099999999999997"/>
    <n v="0.54500000000000004"/>
    <n v="0.504"/>
    <n v="12952.9"/>
    <n v="1"/>
    <x v="3"/>
    <x v="2"/>
    <x v="1"/>
  </r>
  <r>
    <x v="3732"/>
    <x v="6"/>
    <n v="284"/>
    <n v="0.66900000000000004"/>
    <n v="0.64400000000000002"/>
    <n v="0.59099999999999997"/>
    <n v="17072.54"/>
    <n v="5"/>
    <x v="2"/>
    <x v="2"/>
    <x v="0"/>
  </r>
  <r>
    <x v="3733"/>
    <x v="14"/>
    <n v="82"/>
    <n v="0.67"/>
    <n v="0.69399999999999995"/>
    <n v="0.52200000000000002"/>
    <n v="20188.169999999998"/>
    <n v="9"/>
    <x v="2"/>
    <x v="2"/>
    <x v="0"/>
  </r>
  <r>
    <x v="3734"/>
    <x v="6"/>
    <n v="139"/>
    <n v="0.64400000000000002"/>
    <n v="0.64700000000000002"/>
    <n v="0.53200000000000003"/>
    <n v="19427.509999999998"/>
    <n v="5"/>
    <x v="2"/>
    <x v="2"/>
    <x v="0"/>
  </r>
  <r>
    <x v="3735"/>
    <x v="7"/>
    <n v="312"/>
    <n v="0.57299999999999995"/>
    <n v="0.52600000000000002"/>
    <n v="0.47299999999999998"/>
    <n v="7512.41"/>
    <n v="6"/>
    <x v="3"/>
    <x v="2"/>
    <x v="1"/>
  </r>
  <r>
    <x v="3736"/>
    <x v="14"/>
    <n v="218"/>
    <n v="0.67"/>
    <n v="0.66600000000000004"/>
    <n v="0.56799999999999995"/>
    <n v="21363.49"/>
    <n v="3"/>
    <x v="2"/>
    <x v="2"/>
    <x v="0"/>
  </r>
  <r>
    <x v="3737"/>
    <x v="4"/>
    <n v="271"/>
    <n v="0.67"/>
    <n v="0.65"/>
    <n v="0.59"/>
    <n v="12683.8"/>
    <n v="10"/>
    <x v="0"/>
    <x v="2"/>
    <x v="0"/>
  </r>
  <r>
    <x v="3738"/>
    <x v="19"/>
    <n v="552"/>
    <n v="0.505"/>
    <n v="0.52400000000000002"/>
    <n v="0.36499999999999999"/>
    <n v="15059.38"/>
    <n v="0"/>
    <x v="3"/>
    <x v="3"/>
    <x v="1"/>
  </r>
  <r>
    <x v="3739"/>
    <x v="6"/>
    <n v="193"/>
    <n v="0.70299999999999996"/>
    <n v="0.68"/>
    <n v="0.60699999999999998"/>
    <n v="17156.830000000002"/>
    <n v="3"/>
    <x v="2"/>
    <x v="1"/>
    <x v="0"/>
  </r>
  <r>
    <x v="3740"/>
    <x v="6"/>
    <n v="127"/>
    <n v="0.71"/>
    <n v="0.67500000000000004"/>
    <n v="0.65"/>
    <n v="26518.05"/>
    <n v="0"/>
    <x v="2"/>
    <x v="1"/>
    <x v="0"/>
  </r>
  <r>
    <x v="3741"/>
    <x v="6"/>
    <n v="109"/>
    <n v="0.7"/>
    <n v="0.68200000000000005"/>
    <n v="0.60399999999999998"/>
    <n v="25063.62"/>
    <n v="0"/>
    <x v="2"/>
    <x v="1"/>
    <x v="0"/>
  </r>
  <r>
    <x v="3742"/>
    <x v="14"/>
    <n v="76"/>
    <n v="0.65400000000000003"/>
    <n v="0.68"/>
    <n v="0.51600000000000001"/>
    <n v="38863.629999999997"/>
    <n v="1"/>
    <x v="2"/>
    <x v="2"/>
    <x v="0"/>
  </r>
  <r>
    <x v="3743"/>
    <x v="0"/>
    <n v="173"/>
    <n v="0.73499999999999999"/>
    <n v="0.73499999999999999"/>
    <n v="0.63"/>
    <n v="21302.04"/>
    <n v="0"/>
    <x v="0"/>
    <x v="1"/>
    <x v="0"/>
  </r>
  <r>
    <x v="3744"/>
    <x v="16"/>
    <n v="279"/>
    <n v="0.58899999999999997"/>
    <n v="0.58299999999999996"/>
    <n v="0.47599999999999998"/>
    <n v="9606.25"/>
    <n v="3"/>
    <x v="3"/>
    <x v="2"/>
    <x v="1"/>
  </r>
  <r>
    <x v="3745"/>
    <x v="20"/>
    <n v="314"/>
    <n v="0.64200000000000002"/>
    <n v="0.58899999999999997"/>
    <n v="0.56799999999999995"/>
    <n v="9459.65"/>
    <n v="1"/>
    <x v="4"/>
    <x v="2"/>
    <x v="0"/>
  </r>
  <r>
    <x v="3746"/>
    <x v="4"/>
    <n v="243"/>
    <n v="0.621"/>
    <n v="0.622"/>
    <n v="0.47499999999999998"/>
    <n v="11480.6"/>
    <n v="1"/>
    <x v="0"/>
    <x v="2"/>
    <x v="0"/>
  </r>
  <r>
    <x v="3747"/>
    <x v="7"/>
    <n v="324"/>
    <n v="0.54600000000000004"/>
    <n v="0.52600000000000002"/>
    <n v="0.432"/>
    <n v="5881.41"/>
    <n v="2"/>
    <x v="3"/>
    <x v="3"/>
    <x v="1"/>
  </r>
  <r>
    <x v="3748"/>
    <x v="18"/>
    <n v="392"/>
    <n v="0.56100000000000005"/>
    <n v="0.48099999999999998"/>
    <n v="0.51100000000000001"/>
    <n v="6428.8"/>
    <n v="35"/>
    <x v="3"/>
    <x v="2"/>
    <x v="1"/>
  </r>
  <r>
    <x v="911"/>
    <x v="14"/>
    <n v="60"/>
    <n v="0.67"/>
    <n v="0.65500000000000003"/>
    <n v="0.55700000000000005"/>
    <n v="39525.15"/>
    <n v="1"/>
    <x v="2"/>
    <x v="2"/>
    <x v="0"/>
  </r>
  <r>
    <x v="3749"/>
    <x v="0"/>
    <n v="275"/>
    <n v="0.68"/>
    <n v="0.65800000000000003"/>
    <n v="0.60499999999999998"/>
    <n v="20412.48"/>
    <n v="3"/>
    <x v="0"/>
    <x v="2"/>
    <x v="0"/>
  </r>
  <r>
    <x v="3750"/>
    <x v="4"/>
    <n v="127"/>
    <n v="0.67400000000000004"/>
    <n v="0.68"/>
    <n v="0.53900000000000003"/>
    <n v="20456.13"/>
    <n v="4"/>
    <x v="0"/>
    <x v="2"/>
    <x v="0"/>
  </r>
  <r>
    <x v="3751"/>
    <x v="17"/>
    <n v="192"/>
    <n v="0.59"/>
    <n v="0.58299999999999996"/>
    <n v="0.45300000000000001"/>
    <n v="9918.9"/>
    <n v="2"/>
    <x v="3"/>
    <x v="2"/>
    <x v="1"/>
  </r>
  <r>
    <x v="3752"/>
    <x v="4"/>
    <n v="103"/>
    <n v="0.7"/>
    <n v="0.70299999999999996"/>
    <n v="0.56599999999999995"/>
    <n v="32254.86"/>
    <n v="1"/>
    <x v="0"/>
    <x v="1"/>
    <x v="0"/>
  </r>
  <r>
    <x v="1778"/>
    <x v="4"/>
    <n v="215"/>
    <n v="0.66"/>
    <n v="0.66"/>
    <n v="0.53700000000000003"/>
    <n v="15081.64"/>
    <n v="6"/>
    <x v="0"/>
    <x v="2"/>
    <x v="0"/>
  </r>
  <r>
    <x v="2299"/>
    <x v="11"/>
    <n v="525"/>
    <n v="0.65400000000000003"/>
    <n v="0.59399999999999997"/>
    <n v="0.59399999999999997"/>
    <n v="11123.21"/>
    <n v="2"/>
    <x v="4"/>
    <x v="2"/>
    <x v="0"/>
  </r>
  <r>
    <x v="3753"/>
    <x v="19"/>
    <n v="432"/>
    <n v="0.56000000000000005"/>
    <n v="0.53600000000000003"/>
    <n v="0.42099999999999999"/>
    <n v="8708.2800000000007"/>
    <n v="17"/>
    <x v="3"/>
    <x v="2"/>
    <x v="1"/>
  </r>
  <r>
    <x v="3754"/>
    <x v="20"/>
    <n v="191"/>
    <n v="0.63100000000000001"/>
    <n v="0.63"/>
    <n v="0.504"/>
    <n v="20155.560000000001"/>
    <n v="0"/>
    <x v="4"/>
    <x v="2"/>
    <x v="0"/>
  </r>
  <r>
    <x v="3755"/>
    <x v="4"/>
    <n v="284"/>
    <n v="0.66"/>
    <n v="0.64400000000000002"/>
    <n v="0.55800000000000005"/>
    <n v="11117.37"/>
    <n v="6"/>
    <x v="0"/>
    <x v="2"/>
    <x v="0"/>
  </r>
  <r>
    <x v="3756"/>
    <x v="4"/>
    <n v="194"/>
    <n v="0.64500000000000002"/>
    <n v="0.626"/>
    <n v="0.50800000000000001"/>
    <n v="12761.48"/>
    <n v="4"/>
    <x v="0"/>
    <x v="2"/>
    <x v="0"/>
  </r>
  <r>
    <x v="3757"/>
    <x v="6"/>
    <n v="166"/>
    <n v="0.71"/>
    <n v="0.70699999999999996"/>
    <n v="0.59299999999999997"/>
    <n v="27104.01"/>
    <n v="4"/>
    <x v="2"/>
    <x v="1"/>
    <x v="0"/>
  </r>
  <r>
    <x v="3758"/>
    <x v="4"/>
    <n v="124"/>
    <n v="0.72699999999999998"/>
    <n v="0.70299999999999996"/>
    <n v="0.622"/>
    <n v="25359.919999999998"/>
    <n v="1"/>
    <x v="0"/>
    <x v="1"/>
    <x v="0"/>
  </r>
  <r>
    <x v="3759"/>
    <x v="10"/>
    <n v="98"/>
    <n v="0.71299999999999997"/>
    <n v="0.65600000000000003"/>
    <n v="0.66"/>
    <n v="28429.38"/>
    <n v="1"/>
    <x v="1"/>
    <x v="1"/>
    <x v="0"/>
  </r>
  <r>
    <x v="3760"/>
    <x v="0"/>
    <n v="186"/>
    <n v="0.72"/>
    <n v="0.68200000000000005"/>
    <n v="0.67300000000000004"/>
    <n v="20925.189999999999"/>
    <n v="3"/>
    <x v="0"/>
    <x v="1"/>
    <x v="0"/>
  </r>
  <r>
    <x v="3761"/>
    <x v="7"/>
    <n v="527"/>
    <n v="0.56399999999999995"/>
    <n v="0.45500000000000002"/>
    <n v="0.50900000000000001"/>
    <n v="7432"/>
    <n v="1"/>
    <x v="3"/>
    <x v="2"/>
    <x v="1"/>
  </r>
  <r>
    <x v="3762"/>
    <x v="6"/>
    <n v="144"/>
    <n v="0.71"/>
    <n v="0.69099999999999995"/>
    <n v="0.63300000000000001"/>
    <n v="25005.64"/>
    <n v="4"/>
    <x v="2"/>
    <x v="1"/>
    <x v="0"/>
  </r>
  <r>
    <x v="3763"/>
    <x v="19"/>
    <n v="276"/>
    <n v="0.53400000000000003"/>
    <n v="0.51500000000000001"/>
    <n v="0.41"/>
    <n v="5412.68"/>
    <n v="9"/>
    <x v="3"/>
    <x v="3"/>
    <x v="1"/>
  </r>
  <r>
    <x v="3764"/>
    <x v="17"/>
    <n v="656"/>
    <n v="0.55000000000000004"/>
    <n v="0.54400000000000004"/>
    <n v="0.44800000000000001"/>
    <n v="9262.75"/>
    <n v="5"/>
    <x v="3"/>
    <x v="2"/>
    <x v="1"/>
  </r>
  <r>
    <x v="3765"/>
    <x v="10"/>
    <n v="297"/>
    <n v="0.68400000000000005"/>
    <n v="0.68300000000000005"/>
    <n v="0.56000000000000005"/>
    <n v="10318.540000000001"/>
    <n v="4"/>
    <x v="1"/>
    <x v="2"/>
    <x v="0"/>
  </r>
  <r>
    <x v="3766"/>
    <x v="16"/>
    <n v="137"/>
    <n v="0.56999999999999995"/>
    <n v="0.54300000000000004"/>
    <n v="0.45500000000000002"/>
    <n v="22632.91"/>
    <n v="0"/>
    <x v="3"/>
    <x v="2"/>
    <x v="1"/>
  </r>
  <r>
    <x v="3767"/>
    <x v="14"/>
    <n v="123"/>
    <n v="0.71599999999999997"/>
    <n v="0.71399999999999997"/>
    <n v="0.60899999999999999"/>
    <n v="24748.82"/>
    <n v="1"/>
    <x v="2"/>
    <x v="1"/>
    <x v="0"/>
  </r>
  <r>
    <x v="3768"/>
    <x v="4"/>
    <n v="294"/>
    <n v="0.59499999999999997"/>
    <n v="0.56399999999999995"/>
    <n v="0.47799999999999998"/>
    <n v="8153.86"/>
    <n v="0"/>
    <x v="0"/>
    <x v="2"/>
    <x v="1"/>
  </r>
  <r>
    <x v="3769"/>
    <x v="14"/>
    <n v="85"/>
    <n v="0.69"/>
    <n v="0.68899999999999995"/>
    <n v="0.57799999999999996"/>
    <n v="20165.919999999998"/>
    <n v="7"/>
    <x v="2"/>
    <x v="2"/>
    <x v="0"/>
  </r>
  <r>
    <x v="3770"/>
    <x v="0"/>
    <n v="491"/>
    <n v="0.71799999999999997"/>
    <n v="0.69099999999999995"/>
    <n v="0.65500000000000003"/>
    <n v="11337.93"/>
    <n v="7"/>
    <x v="0"/>
    <x v="1"/>
    <x v="0"/>
  </r>
  <r>
    <x v="3771"/>
    <x v="6"/>
    <n v="185"/>
    <n v="0.68700000000000006"/>
    <n v="0.65400000000000003"/>
    <n v="0.58499999999999996"/>
    <n v="18721.810000000001"/>
    <n v="1"/>
    <x v="2"/>
    <x v="2"/>
    <x v="0"/>
  </r>
  <r>
    <x v="3772"/>
    <x v="6"/>
    <n v="90"/>
    <n v="0.68799999999999994"/>
    <n v="0.66"/>
    <n v="0.60499999999999998"/>
    <n v="28511.89"/>
    <n v="1"/>
    <x v="2"/>
    <x v="2"/>
    <x v="0"/>
  </r>
  <r>
    <x v="3773"/>
    <x v="6"/>
    <n v="191"/>
    <n v="0.65500000000000003"/>
    <n v="0.69499999999999995"/>
    <n v="0.50900000000000001"/>
    <n v="14212.29"/>
    <n v="9"/>
    <x v="2"/>
    <x v="2"/>
    <x v="0"/>
  </r>
  <r>
    <x v="3774"/>
    <x v="6"/>
    <n v="128"/>
    <n v="0.72"/>
    <n v="0.72099999999999997"/>
    <n v="0.64400000000000002"/>
    <n v="28114.74"/>
    <n v="3"/>
    <x v="2"/>
    <x v="1"/>
    <x v="0"/>
  </r>
  <r>
    <x v="3775"/>
    <x v="6"/>
    <n v="145"/>
    <n v="0.69599999999999995"/>
    <n v="0.67500000000000004"/>
    <n v="0.60299999999999998"/>
    <n v="19323.28"/>
    <n v="3"/>
    <x v="2"/>
    <x v="2"/>
    <x v="0"/>
  </r>
  <r>
    <x v="1147"/>
    <x v="5"/>
    <n v="356"/>
    <n v="0.55000000000000004"/>
    <n v="0.52200000000000002"/>
    <n v="0.438"/>
    <n v="6521.29"/>
    <n v="14"/>
    <x v="3"/>
    <x v="2"/>
    <x v="1"/>
  </r>
  <r>
    <x v="3776"/>
    <x v="11"/>
    <n v="368"/>
    <n v="0.63200000000000001"/>
    <n v="0.54600000000000004"/>
    <n v="0.58399999999999996"/>
    <n v="10712.82"/>
    <n v="2"/>
    <x v="4"/>
    <x v="2"/>
    <x v="0"/>
  </r>
  <r>
    <x v="3777"/>
    <x v="3"/>
    <n v="55"/>
    <n v="0.74"/>
    <n v="0.76800000000000002"/>
    <n v="0.63300000000000001"/>
    <n v="31644.47"/>
    <n v="5"/>
    <x v="2"/>
    <x v="1"/>
    <x v="0"/>
  </r>
  <r>
    <x v="3778"/>
    <x v="4"/>
    <n v="215"/>
    <n v="0.65700000000000003"/>
    <n v="0.65600000000000003"/>
    <n v="0.52700000000000002"/>
    <n v="15006.45"/>
    <n v="2"/>
    <x v="0"/>
    <x v="2"/>
    <x v="0"/>
  </r>
  <r>
    <x v="3779"/>
    <x v="7"/>
    <n v="408"/>
    <n v="0.56000000000000005"/>
    <n v="0.55700000000000005"/>
    <n v="0.41299999999999998"/>
    <n v="8373.25"/>
    <n v="1"/>
    <x v="3"/>
    <x v="2"/>
    <x v="1"/>
  </r>
  <r>
    <x v="3780"/>
    <x v="5"/>
    <n v="396"/>
    <n v="0.53"/>
    <n v="0.499"/>
    <n v="0.40600000000000003"/>
    <n v="6316.83"/>
    <n v="3"/>
    <x v="3"/>
    <x v="3"/>
    <x v="1"/>
  </r>
  <r>
    <x v="3781"/>
    <x v="4"/>
    <n v="258"/>
    <n v="0.72"/>
    <n v="0.67200000000000004"/>
    <n v="0.65100000000000002"/>
    <n v="11429.06"/>
    <n v="9"/>
    <x v="0"/>
    <x v="1"/>
    <x v="0"/>
  </r>
  <r>
    <x v="3782"/>
    <x v="18"/>
    <n v="315"/>
    <n v="0.52300000000000002"/>
    <n v="0.45600000000000002"/>
    <n v="0.42099999999999999"/>
    <n v="5135.8999999999996"/>
    <n v="37"/>
    <x v="3"/>
    <x v="3"/>
    <x v="1"/>
  </r>
  <r>
    <x v="3783"/>
    <x v="5"/>
    <n v="191"/>
    <n v="0.57999999999999996"/>
    <n v="0.57499999999999996"/>
    <n v="0.438"/>
    <n v="6413.18"/>
    <n v="3"/>
    <x v="3"/>
    <x v="2"/>
    <x v="1"/>
  </r>
  <r>
    <x v="3784"/>
    <x v="20"/>
    <n v="198"/>
    <n v="0.623"/>
    <n v="0.58199999999999996"/>
    <n v="0.54400000000000004"/>
    <n v="8267.5300000000007"/>
    <n v="3"/>
    <x v="4"/>
    <x v="2"/>
    <x v="0"/>
  </r>
  <r>
    <x v="3785"/>
    <x v="4"/>
    <n v="95"/>
    <n v="0.68"/>
    <n v="0.67900000000000005"/>
    <n v="0.52100000000000002"/>
    <n v="27015.16"/>
    <n v="3"/>
    <x v="0"/>
    <x v="2"/>
    <x v="0"/>
  </r>
  <r>
    <x v="3786"/>
    <x v="6"/>
    <n v="61"/>
    <n v="0.68"/>
    <n v="0.63800000000000001"/>
    <n v="0.58399999999999996"/>
    <n v="28678.58"/>
    <n v="4"/>
    <x v="2"/>
    <x v="2"/>
    <x v="0"/>
  </r>
  <r>
    <x v="3787"/>
    <x v="14"/>
    <n v="75"/>
    <n v="0.72199999999999998"/>
    <n v="0.71"/>
    <n v="0.628"/>
    <n v="23651.73"/>
    <n v="6"/>
    <x v="2"/>
    <x v="1"/>
    <x v="0"/>
  </r>
  <r>
    <x v="3788"/>
    <x v="14"/>
    <n v="38"/>
    <n v="0.79500000000000004"/>
    <n v="0.754"/>
    <n v="0.749"/>
    <n v="33445.1"/>
    <n v="2"/>
    <x v="2"/>
    <x v="1"/>
    <x v="0"/>
  </r>
  <r>
    <x v="3789"/>
    <x v="9"/>
    <n v="119"/>
    <n v="0.65400000000000003"/>
    <n v="0.62"/>
    <n v="0.57599999999999996"/>
    <n v="12618.89"/>
    <n v="6"/>
    <x v="3"/>
    <x v="2"/>
    <x v="0"/>
  </r>
  <r>
    <x v="3790"/>
    <x v="9"/>
    <n v="597"/>
    <n v="0.56999999999999995"/>
    <n v="0.51200000000000001"/>
    <n v="0.505"/>
    <n v="6512.27"/>
    <n v="18"/>
    <x v="3"/>
    <x v="2"/>
    <x v="1"/>
  </r>
  <r>
    <x v="3791"/>
    <x v="7"/>
    <n v="120"/>
    <n v="0.54100000000000004"/>
    <n v="0.50800000000000001"/>
    <n v="0.41499999999999998"/>
    <n v="9622.3700000000008"/>
    <n v="1"/>
    <x v="3"/>
    <x v="3"/>
    <x v="1"/>
  </r>
  <r>
    <x v="3792"/>
    <x v="7"/>
    <n v="453"/>
    <n v="0.61699999999999999"/>
    <n v="0.57499999999999996"/>
    <n v="0.54"/>
    <n v="6678.16"/>
    <n v="1"/>
    <x v="3"/>
    <x v="2"/>
    <x v="0"/>
  </r>
  <r>
    <x v="646"/>
    <x v="17"/>
    <n v="385"/>
    <n v="0.56999999999999995"/>
    <n v="0.55200000000000005"/>
    <n v="0.441"/>
    <n v="7016.72"/>
    <n v="4"/>
    <x v="3"/>
    <x v="2"/>
    <x v="1"/>
  </r>
  <r>
    <x v="3793"/>
    <x v="16"/>
    <n v="450"/>
    <n v="0.59"/>
    <n v="0.56200000000000006"/>
    <n v="0.47099999999999997"/>
    <n v="6313.48"/>
    <n v="1"/>
    <x v="3"/>
    <x v="2"/>
    <x v="1"/>
  </r>
  <r>
    <x v="3794"/>
    <x v="16"/>
    <n v="89"/>
    <n v="0.55000000000000004"/>
    <n v="0.52100000000000002"/>
    <n v="0.41799999999999998"/>
    <n v="7110.13"/>
    <n v="3"/>
    <x v="3"/>
    <x v="2"/>
    <x v="1"/>
  </r>
  <r>
    <x v="3795"/>
    <x v="6"/>
    <n v="45"/>
    <n v="0.68"/>
    <n v="0.66700000000000004"/>
    <n v="0.57199999999999995"/>
    <n v="25259.01"/>
    <n v="1"/>
    <x v="2"/>
    <x v="2"/>
    <x v="0"/>
  </r>
  <r>
    <x v="3796"/>
    <x v="4"/>
    <n v="88"/>
    <n v="0.626"/>
    <n v="0.61599999999999999"/>
    <n v="0.495"/>
    <n v="18996.509999999998"/>
    <n v="4"/>
    <x v="0"/>
    <x v="2"/>
    <x v="0"/>
  </r>
  <r>
    <x v="3797"/>
    <x v="4"/>
    <n v="158"/>
    <n v="0.69"/>
    <n v="0.68799999999999994"/>
    <n v="0.57199999999999995"/>
    <n v="13127.61"/>
    <n v="6"/>
    <x v="0"/>
    <x v="2"/>
    <x v="0"/>
  </r>
  <r>
    <x v="3798"/>
    <x v="3"/>
    <n v="30"/>
    <n v="0.64"/>
    <n v="0.64700000000000002"/>
    <n v="0.49299999999999999"/>
    <n v="44081.8"/>
    <n v="1"/>
    <x v="2"/>
    <x v="2"/>
    <x v="0"/>
  </r>
  <r>
    <x v="3799"/>
    <x v="3"/>
    <n v="105"/>
    <n v="0.7"/>
    <n v="0.71899999999999997"/>
    <n v="0.55700000000000005"/>
    <n v="14661.03"/>
    <n v="3"/>
    <x v="2"/>
    <x v="1"/>
    <x v="0"/>
  </r>
  <r>
    <x v="3800"/>
    <x v="17"/>
    <n v="315"/>
    <n v="0.56200000000000006"/>
    <n v="0.54900000000000004"/>
    <n v="0.436"/>
    <n v="8872.69"/>
    <n v="3"/>
    <x v="3"/>
    <x v="2"/>
    <x v="1"/>
  </r>
  <r>
    <x v="3801"/>
    <x v="6"/>
    <n v="117"/>
    <n v="0.72199999999999998"/>
    <n v="0.70799999999999996"/>
    <n v="0.628"/>
    <n v="23445.19"/>
    <n v="1"/>
    <x v="2"/>
    <x v="1"/>
    <x v="0"/>
  </r>
  <r>
    <x v="3802"/>
    <x v="4"/>
    <n v="256"/>
    <n v="0.68"/>
    <n v="0.66900000000000004"/>
    <n v="0.56899999999999995"/>
    <n v="13104.75"/>
    <n v="2"/>
    <x v="0"/>
    <x v="2"/>
    <x v="0"/>
  </r>
  <r>
    <x v="3803"/>
    <x v="13"/>
    <n v="91"/>
    <n v="0.66"/>
    <n v="0.67700000000000005"/>
    <n v="0.51100000000000001"/>
    <n v="31722.63"/>
    <n v="2"/>
    <x v="1"/>
    <x v="2"/>
    <x v="0"/>
  </r>
  <r>
    <x v="3804"/>
    <x v="4"/>
    <n v="425"/>
    <n v="0.64800000000000002"/>
    <n v="0.624"/>
    <n v="0.55900000000000005"/>
    <n v="10035.59"/>
    <n v="5"/>
    <x v="0"/>
    <x v="2"/>
    <x v="0"/>
  </r>
  <r>
    <x v="3805"/>
    <x v="18"/>
    <n v="363"/>
    <n v="0.58399999999999996"/>
    <n v="0.55600000000000005"/>
    <n v="0.47899999999999998"/>
    <n v="8228.56"/>
    <n v="0"/>
    <x v="3"/>
    <x v="2"/>
    <x v="1"/>
  </r>
  <r>
    <x v="3806"/>
    <x v="7"/>
    <n v="319"/>
    <n v="0.59"/>
    <n v="0.55800000000000005"/>
    <n v="0.46500000000000002"/>
    <n v="6721.43"/>
    <n v="6"/>
    <x v="3"/>
    <x v="2"/>
    <x v="1"/>
  </r>
  <r>
    <x v="3807"/>
    <x v="6"/>
    <n v="68"/>
    <n v="0.67"/>
    <n v="0.65"/>
    <n v="0.59299999999999997"/>
    <n v="30552.09"/>
    <n v="4"/>
    <x v="2"/>
    <x v="2"/>
    <x v="0"/>
  </r>
  <r>
    <x v="3808"/>
    <x v="5"/>
    <n v="539"/>
    <n v="0.622"/>
    <n v="0.58899999999999997"/>
    <n v="0.51900000000000002"/>
    <n v="7955.27"/>
    <n v="1"/>
    <x v="3"/>
    <x v="2"/>
    <x v="0"/>
  </r>
  <r>
    <x v="3809"/>
    <x v="9"/>
    <n v="476"/>
    <n v="0.62"/>
    <n v="0.55800000000000005"/>
    <n v="0.59299999999999997"/>
    <n v="7456.89"/>
    <n v="7"/>
    <x v="3"/>
    <x v="2"/>
    <x v="0"/>
  </r>
  <r>
    <x v="3810"/>
    <x v="0"/>
    <n v="134"/>
    <n v="0.71"/>
    <n v="0.65500000000000003"/>
    <n v="0.70199999999999996"/>
    <n v="31673.75"/>
    <n v="3"/>
    <x v="0"/>
    <x v="1"/>
    <x v="0"/>
  </r>
  <r>
    <x v="3811"/>
    <x v="9"/>
    <n v="318"/>
    <n v="0.60599999999999998"/>
    <n v="0.50800000000000001"/>
    <n v="0.57599999999999996"/>
    <n v="6048.03"/>
    <n v="1"/>
    <x v="3"/>
    <x v="2"/>
    <x v="0"/>
  </r>
  <r>
    <x v="3812"/>
    <x v="11"/>
    <n v="385"/>
    <n v="0.59399999999999997"/>
    <n v="0.53700000000000003"/>
    <n v="0.52600000000000002"/>
    <n v="7533.21"/>
    <n v="0"/>
    <x v="4"/>
    <x v="2"/>
    <x v="1"/>
  </r>
  <r>
    <x v="3813"/>
    <x v="8"/>
    <n v="106"/>
    <n v="0.68400000000000005"/>
    <n v="0.70399999999999996"/>
    <n v="0.55000000000000004"/>
    <n v="40459.57"/>
    <n v="2"/>
    <x v="1"/>
    <x v="2"/>
    <x v="0"/>
  </r>
  <r>
    <x v="3814"/>
    <x v="5"/>
    <n v="201"/>
    <n v="0.55000000000000004"/>
    <n v="0.57099999999999995"/>
    <n v="0.39300000000000002"/>
    <n v="6823.74"/>
    <n v="14"/>
    <x v="3"/>
    <x v="2"/>
    <x v="1"/>
  </r>
  <r>
    <x v="3815"/>
    <x v="5"/>
    <n v="530"/>
    <n v="0.59299999999999997"/>
    <n v="0.55600000000000005"/>
    <n v="0.48099999999999998"/>
    <n v="7274.23"/>
    <n v="2"/>
    <x v="3"/>
    <x v="2"/>
    <x v="1"/>
  </r>
  <r>
    <x v="3816"/>
    <x v="11"/>
    <n v="513"/>
    <n v="0.57999999999999996"/>
    <n v="0.56100000000000005"/>
    <n v="0.46400000000000002"/>
    <n v="7232.53"/>
    <n v="2"/>
    <x v="4"/>
    <x v="2"/>
    <x v="1"/>
  </r>
  <r>
    <x v="3817"/>
    <x v="18"/>
    <n v="644"/>
    <n v="0.51700000000000002"/>
    <n v="0.48599999999999999"/>
    <n v="0.40100000000000002"/>
    <n v="5197.8900000000003"/>
    <n v="0"/>
    <x v="3"/>
    <x v="3"/>
    <x v="1"/>
  </r>
  <r>
    <x v="3818"/>
    <x v="4"/>
    <n v="251"/>
    <n v="0.61"/>
    <n v="0.59499999999999997"/>
    <n v="0.45100000000000001"/>
    <n v="9403.56"/>
    <n v="12"/>
    <x v="0"/>
    <x v="2"/>
    <x v="0"/>
  </r>
  <r>
    <x v="3819"/>
    <x v="5"/>
    <n v="429"/>
    <n v="0.55100000000000005"/>
    <n v="0.55500000000000005"/>
    <n v="0.41599999999999998"/>
    <n v="5839.53"/>
    <n v="16"/>
    <x v="3"/>
    <x v="2"/>
    <x v="1"/>
  </r>
  <r>
    <x v="1530"/>
    <x v="16"/>
    <n v="277"/>
    <n v="0.59"/>
    <n v="0.55800000000000005"/>
    <n v="0.49399999999999999"/>
    <n v="7750.78"/>
    <n v="2"/>
    <x v="3"/>
    <x v="2"/>
    <x v="1"/>
  </r>
  <r>
    <x v="3820"/>
    <x v="19"/>
    <n v="400"/>
    <n v="0.54100000000000004"/>
    <n v="0.54200000000000004"/>
    <n v="0.379"/>
    <n v="11723.43"/>
    <n v="1"/>
    <x v="3"/>
    <x v="3"/>
    <x v="1"/>
  </r>
  <r>
    <x v="3821"/>
    <x v="7"/>
    <n v="181"/>
    <n v="0.58599999999999997"/>
    <n v="0.58099999999999996"/>
    <n v="0.46100000000000002"/>
    <n v="10022.68"/>
    <n v="2"/>
    <x v="3"/>
    <x v="2"/>
    <x v="1"/>
  </r>
  <r>
    <x v="3822"/>
    <x v="3"/>
    <n v="75"/>
    <n v="0.66"/>
    <n v="0.63600000000000001"/>
    <n v="0.54700000000000004"/>
    <n v="23004.87"/>
    <n v="0"/>
    <x v="2"/>
    <x v="2"/>
    <x v="0"/>
  </r>
  <r>
    <x v="3823"/>
    <x v="9"/>
    <n v="329"/>
    <n v="0.60699999999999998"/>
    <n v="0.56499999999999995"/>
    <n v="0.54100000000000004"/>
    <n v="6556.82"/>
    <n v="2"/>
    <x v="3"/>
    <x v="2"/>
    <x v="0"/>
  </r>
  <r>
    <x v="3824"/>
    <x v="16"/>
    <n v="411"/>
    <n v="0.60599999999999998"/>
    <n v="0.56499999999999995"/>
    <n v="0.51600000000000001"/>
    <n v="7313.02"/>
    <n v="15"/>
    <x v="3"/>
    <x v="2"/>
    <x v="0"/>
  </r>
  <r>
    <x v="3825"/>
    <x v="6"/>
    <n v="137"/>
    <n v="0.72099999999999997"/>
    <n v="0.67300000000000004"/>
    <n v="0.65700000000000003"/>
    <n v="21395.49"/>
    <n v="4"/>
    <x v="2"/>
    <x v="1"/>
    <x v="0"/>
  </r>
  <r>
    <x v="590"/>
    <x v="13"/>
    <n v="206"/>
    <n v="0.71"/>
    <n v="0.70199999999999996"/>
    <n v="0.58499999999999996"/>
    <n v="19257.75"/>
    <n v="3"/>
    <x v="1"/>
    <x v="1"/>
    <x v="0"/>
  </r>
  <r>
    <x v="3826"/>
    <x v="9"/>
    <n v="254"/>
    <n v="0.622"/>
    <n v="0.53"/>
    <n v="0.58699999999999997"/>
    <n v="8284.1"/>
    <n v="9"/>
    <x v="3"/>
    <x v="2"/>
    <x v="0"/>
  </r>
  <r>
    <x v="3827"/>
    <x v="7"/>
    <n v="418"/>
    <n v="0.59"/>
    <n v="0.56000000000000005"/>
    <n v="0.50800000000000001"/>
    <n v="6784.77"/>
    <n v="9"/>
    <x v="3"/>
    <x v="2"/>
    <x v="1"/>
  </r>
  <r>
    <x v="3828"/>
    <x v="4"/>
    <n v="231"/>
    <n v="0.67500000000000004"/>
    <n v="0.629"/>
    <n v="0.58699999999999997"/>
    <n v="13896"/>
    <n v="5"/>
    <x v="0"/>
    <x v="2"/>
    <x v="0"/>
  </r>
  <r>
    <x v="3829"/>
    <x v="5"/>
    <n v="750"/>
    <n v="0.57999999999999996"/>
    <n v="0.55800000000000005"/>
    <n v="0.47399999999999998"/>
    <n v="6611.81"/>
    <n v="2"/>
    <x v="3"/>
    <x v="2"/>
    <x v="1"/>
  </r>
  <r>
    <x v="3830"/>
    <x v="16"/>
    <n v="179"/>
    <n v="0.69"/>
    <n v="0.63400000000000001"/>
    <n v="0.64700000000000002"/>
    <n v="20198.95"/>
    <n v="5"/>
    <x v="3"/>
    <x v="2"/>
    <x v="0"/>
  </r>
  <r>
    <x v="3831"/>
    <x v="9"/>
    <n v="348"/>
    <n v="0.61799999999999999"/>
    <n v="0.53600000000000003"/>
    <n v="0.59299999999999997"/>
    <n v="6345.27"/>
    <n v="2"/>
    <x v="3"/>
    <x v="2"/>
    <x v="0"/>
  </r>
  <r>
    <x v="3832"/>
    <x v="3"/>
    <n v="42"/>
    <n v="0.69299999999999995"/>
    <n v="0.70099999999999996"/>
    <n v="0.58099999999999996"/>
    <n v="32238.2"/>
    <n v="5"/>
    <x v="2"/>
    <x v="2"/>
    <x v="0"/>
  </r>
  <r>
    <x v="3833"/>
    <x v="6"/>
    <n v="75"/>
    <n v="0.69299999999999995"/>
    <n v="0.68400000000000005"/>
    <n v="0.56999999999999995"/>
    <n v="28493.46"/>
    <n v="1"/>
    <x v="2"/>
    <x v="2"/>
    <x v="0"/>
  </r>
  <r>
    <x v="3834"/>
    <x v="10"/>
    <n v="97"/>
    <n v="0.68700000000000006"/>
    <n v="0.67400000000000004"/>
    <n v="0.58199999999999996"/>
    <n v="30767.47"/>
    <n v="2"/>
    <x v="1"/>
    <x v="2"/>
    <x v="0"/>
  </r>
  <r>
    <x v="3835"/>
    <x v="22"/>
    <n v="311"/>
    <n v="0.61499999999999999"/>
    <n v="0.56799999999999995"/>
    <n v="0.52400000000000002"/>
    <n v="8899.7800000000007"/>
    <n v="2"/>
    <x v="3"/>
    <x v="2"/>
    <x v="0"/>
  </r>
  <r>
    <x v="3836"/>
    <x v="18"/>
    <n v="526"/>
    <n v="0.55000000000000004"/>
    <n v="0.497"/>
    <n v="0.46500000000000002"/>
    <n v="5765.8"/>
    <n v="1"/>
    <x v="3"/>
    <x v="2"/>
    <x v="1"/>
  </r>
  <r>
    <x v="3837"/>
    <x v="4"/>
    <n v="116"/>
    <n v="0.624"/>
    <n v="0.61399999999999999"/>
    <n v="0.47299999999999998"/>
    <n v="16915.11"/>
    <n v="5"/>
    <x v="0"/>
    <x v="2"/>
    <x v="0"/>
  </r>
  <r>
    <x v="3838"/>
    <x v="6"/>
    <n v="173"/>
    <n v="0.71"/>
    <n v="0.70299999999999996"/>
    <n v="0.59499999999999997"/>
    <n v="18910.61"/>
    <n v="6"/>
    <x v="2"/>
    <x v="1"/>
    <x v="0"/>
  </r>
  <r>
    <x v="3839"/>
    <x v="4"/>
    <n v="168"/>
    <n v="0.67400000000000004"/>
    <n v="0.65400000000000003"/>
    <n v="0.57599999999999996"/>
    <n v="10561.06"/>
    <n v="4"/>
    <x v="0"/>
    <x v="2"/>
    <x v="0"/>
  </r>
  <r>
    <x v="3840"/>
    <x v="7"/>
    <n v="296"/>
    <n v="0.58399999999999996"/>
    <n v="0.55300000000000005"/>
    <n v="0.47499999999999998"/>
    <n v="6000.32"/>
    <n v="12"/>
    <x v="3"/>
    <x v="2"/>
    <x v="1"/>
  </r>
  <r>
    <x v="3841"/>
    <x v="18"/>
    <n v="393"/>
    <n v="0.56299999999999994"/>
    <n v="0.45200000000000001"/>
    <n v="0.53200000000000003"/>
    <n v="7331.1"/>
    <n v="1"/>
    <x v="3"/>
    <x v="2"/>
    <x v="1"/>
  </r>
  <r>
    <x v="3842"/>
    <x v="16"/>
    <n v="238"/>
    <n v="0.623"/>
    <n v="0.55900000000000005"/>
    <n v="0.58599999999999997"/>
    <n v="15739.7"/>
    <n v="2"/>
    <x v="3"/>
    <x v="2"/>
    <x v="0"/>
  </r>
  <r>
    <x v="3843"/>
    <x v="3"/>
    <n v="52"/>
    <n v="0.76300000000000001"/>
    <n v="0.76"/>
    <n v="0.69399999999999995"/>
    <n v="30700.76"/>
    <n v="0"/>
    <x v="2"/>
    <x v="1"/>
    <x v="0"/>
  </r>
  <r>
    <x v="3844"/>
    <x v="20"/>
    <n v="174"/>
    <n v="0.58299999999999996"/>
    <n v="0.55100000000000005"/>
    <n v="0.442"/>
    <n v="12563.51"/>
    <n v="3"/>
    <x v="4"/>
    <x v="2"/>
    <x v="1"/>
  </r>
  <r>
    <x v="3845"/>
    <x v="14"/>
    <n v="29"/>
    <n v="0.71499999999999997"/>
    <n v="0.71299999999999997"/>
    <n v="0.61"/>
    <n v="40416.71"/>
    <n v="1"/>
    <x v="2"/>
    <x v="1"/>
    <x v="0"/>
  </r>
  <r>
    <x v="3846"/>
    <x v="3"/>
    <n v="23"/>
    <n v="0.71"/>
    <n v="0.73"/>
    <n v="0.57099999999999995"/>
    <n v="39762.11"/>
    <n v="2"/>
    <x v="2"/>
    <x v="1"/>
    <x v="0"/>
  </r>
  <r>
    <x v="3847"/>
    <x v="23"/>
    <n v="134"/>
    <n v="0.61699999999999999"/>
    <n v="0.60399999999999998"/>
    <n v="0.48499999999999999"/>
    <n v="15750.2"/>
    <n v="1"/>
    <x v="4"/>
    <x v="2"/>
    <x v="0"/>
  </r>
  <r>
    <x v="3848"/>
    <x v="4"/>
    <n v="248"/>
    <n v="0.629"/>
    <n v="0.61399999999999999"/>
    <n v="0.51100000000000001"/>
    <n v="13646.69"/>
    <n v="3"/>
    <x v="0"/>
    <x v="2"/>
    <x v="0"/>
  </r>
  <r>
    <x v="3849"/>
    <x v="7"/>
    <n v="220"/>
    <n v="0.56100000000000005"/>
    <n v="0.54400000000000004"/>
    <n v="0.42199999999999999"/>
    <n v="7450.62"/>
    <n v="1"/>
    <x v="3"/>
    <x v="2"/>
    <x v="1"/>
  </r>
  <r>
    <x v="3850"/>
    <x v="3"/>
    <n v="89"/>
    <n v="0.71"/>
    <n v="0.751"/>
    <n v="0.54300000000000004"/>
    <n v="29689.79"/>
    <n v="1"/>
    <x v="2"/>
    <x v="1"/>
    <x v="0"/>
  </r>
  <r>
    <x v="3851"/>
    <x v="3"/>
    <n v="85"/>
    <n v="0.70799999999999996"/>
    <n v="0.70399999999999996"/>
    <n v="0.61599999999999999"/>
    <n v="25741.85"/>
    <n v="4"/>
    <x v="2"/>
    <x v="1"/>
    <x v="0"/>
  </r>
  <r>
    <x v="3852"/>
    <x v="10"/>
    <n v="414"/>
    <n v="0.64500000000000002"/>
    <n v="0.59499999999999997"/>
    <n v="0.54600000000000004"/>
    <n v="13216.64"/>
    <n v="1"/>
    <x v="1"/>
    <x v="2"/>
    <x v="0"/>
  </r>
  <r>
    <x v="3853"/>
    <x v="23"/>
    <n v="69"/>
    <n v="0.64300000000000002"/>
    <n v="0.63700000000000001"/>
    <n v="0.51300000000000001"/>
    <n v="23890.32"/>
    <n v="0"/>
    <x v="4"/>
    <x v="2"/>
    <x v="0"/>
  </r>
  <r>
    <x v="3854"/>
    <x v="10"/>
    <n v="232"/>
    <n v="0.69299999999999995"/>
    <n v="0.67400000000000004"/>
    <n v="0.58699999999999997"/>
    <n v="18824.72"/>
    <n v="2"/>
    <x v="1"/>
    <x v="2"/>
    <x v="0"/>
  </r>
  <r>
    <x v="3855"/>
    <x v="6"/>
    <n v="115"/>
    <n v="0.72099999999999997"/>
    <n v="0.70499999999999996"/>
    <n v="0.64400000000000002"/>
    <n v="30376.639999999999"/>
    <n v="3"/>
    <x v="2"/>
    <x v="1"/>
    <x v="0"/>
  </r>
  <r>
    <x v="3856"/>
    <x v="22"/>
    <n v="219"/>
    <n v="0.54400000000000004"/>
    <n v="0.53"/>
    <n v="0.38500000000000001"/>
    <n v="14638.15"/>
    <n v="1"/>
    <x v="3"/>
    <x v="3"/>
    <x v="1"/>
  </r>
  <r>
    <x v="3857"/>
    <x v="4"/>
    <n v="214"/>
    <n v="0.68"/>
    <n v="0.66400000000000003"/>
    <n v="0.56299999999999994"/>
    <n v="13228.84"/>
    <n v="6"/>
    <x v="0"/>
    <x v="2"/>
    <x v="0"/>
  </r>
  <r>
    <x v="3858"/>
    <x v="4"/>
    <n v="418"/>
    <n v="0.60799999999999998"/>
    <n v="0.60299999999999998"/>
    <n v="0.51500000000000001"/>
    <n v="13701.13"/>
    <n v="1"/>
    <x v="0"/>
    <x v="2"/>
    <x v="0"/>
  </r>
  <r>
    <x v="3859"/>
    <x v="20"/>
    <n v="297"/>
    <n v="0.69"/>
    <n v="0.63500000000000001"/>
    <n v="0.61899999999999999"/>
    <n v="16361.1"/>
    <n v="2"/>
    <x v="4"/>
    <x v="2"/>
    <x v="0"/>
  </r>
  <r>
    <x v="3860"/>
    <x v="4"/>
    <n v="307"/>
    <n v="0.61199999999999999"/>
    <n v="0.621"/>
    <n v="0.47699999999999998"/>
    <n v="11006.75"/>
    <n v="2"/>
    <x v="0"/>
    <x v="2"/>
    <x v="0"/>
  </r>
  <r>
    <x v="3861"/>
    <x v="7"/>
    <n v="252"/>
    <n v="0.58099999999999996"/>
    <n v="0.59099999999999997"/>
    <n v="0.439"/>
    <n v="6371.64"/>
    <n v="2"/>
    <x v="3"/>
    <x v="2"/>
    <x v="1"/>
  </r>
  <r>
    <x v="3862"/>
    <x v="7"/>
    <n v="465"/>
    <n v="0.58299999999999996"/>
    <n v="0.57999999999999996"/>
    <n v="0.47"/>
    <n v="8281.8700000000008"/>
    <n v="1"/>
    <x v="3"/>
    <x v="2"/>
    <x v="1"/>
  </r>
  <r>
    <x v="3863"/>
    <x v="23"/>
    <n v="103"/>
    <n v="0.66500000000000004"/>
    <n v="0.66200000000000003"/>
    <n v="0.54500000000000004"/>
    <n v="36938.42"/>
    <n v="1"/>
    <x v="4"/>
    <x v="2"/>
    <x v="0"/>
  </r>
  <r>
    <x v="3864"/>
    <x v="0"/>
    <n v="78"/>
    <n v="0.73"/>
    <n v="0.71299999999999997"/>
    <n v="0.63700000000000001"/>
    <n v="34129.589999999997"/>
    <n v="0"/>
    <x v="0"/>
    <x v="1"/>
    <x v="0"/>
  </r>
  <r>
    <x v="3865"/>
    <x v="7"/>
    <n v="346"/>
    <n v="0.59899999999999998"/>
    <n v="0.503"/>
    <n v="0.56799999999999995"/>
    <n v="6411.49"/>
    <n v="16"/>
    <x v="3"/>
    <x v="2"/>
    <x v="1"/>
  </r>
  <r>
    <x v="3866"/>
    <x v="14"/>
    <n v="43"/>
    <n v="0.78"/>
    <n v="0.76300000000000001"/>
    <n v="0.70799999999999996"/>
    <n v="39517.040000000001"/>
    <n v="1"/>
    <x v="2"/>
    <x v="1"/>
    <x v="0"/>
  </r>
  <r>
    <x v="3867"/>
    <x v="16"/>
    <n v="357"/>
    <n v="0.65400000000000003"/>
    <n v="0.60199999999999998"/>
    <n v="0.621"/>
    <n v="10895.57"/>
    <n v="5"/>
    <x v="3"/>
    <x v="2"/>
    <x v="0"/>
  </r>
  <r>
    <x v="3868"/>
    <x v="7"/>
    <n v="270"/>
    <n v="0.61199999999999999"/>
    <n v="0.56399999999999995"/>
    <n v="0.51400000000000001"/>
    <n v="6053.11"/>
    <n v="20"/>
    <x v="3"/>
    <x v="2"/>
    <x v="0"/>
  </r>
  <r>
    <x v="3869"/>
    <x v="4"/>
    <n v="160"/>
    <n v="0.626"/>
    <n v="0.57799999999999996"/>
    <n v="0.54800000000000004"/>
    <n v="8343.82"/>
    <n v="8"/>
    <x v="0"/>
    <x v="2"/>
    <x v="0"/>
  </r>
  <r>
    <x v="3870"/>
    <x v="18"/>
    <n v="240"/>
    <n v="0.56499999999999995"/>
    <n v="0.54200000000000004"/>
    <n v="0.45600000000000002"/>
    <n v="15894.49"/>
    <n v="0"/>
    <x v="3"/>
    <x v="2"/>
    <x v="1"/>
  </r>
  <r>
    <x v="3871"/>
    <x v="10"/>
    <n v="158"/>
    <n v="0.7"/>
    <n v="0.67900000000000005"/>
    <n v="0.60899999999999999"/>
    <n v="18252.03"/>
    <n v="2"/>
    <x v="1"/>
    <x v="1"/>
    <x v="0"/>
  </r>
  <r>
    <x v="3872"/>
    <x v="7"/>
    <n v="348"/>
    <n v="0.53900000000000003"/>
    <n v="0.53900000000000003"/>
    <n v="0.374"/>
    <n v="6024.5"/>
    <n v="17"/>
    <x v="3"/>
    <x v="3"/>
    <x v="1"/>
  </r>
  <r>
    <x v="3873"/>
    <x v="9"/>
    <n v="524"/>
    <n v="0.61799999999999999"/>
    <n v="0.55900000000000005"/>
    <n v="0.55400000000000005"/>
    <n v="5949.44"/>
    <n v="7"/>
    <x v="3"/>
    <x v="2"/>
    <x v="0"/>
  </r>
  <r>
    <x v="3874"/>
    <x v="22"/>
    <n v="390"/>
    <n v="0.56200000000000006"/>
    <n v="0.51500000000000001"/>
    <n v="0.443"/>
    <n v="6180.44"/>
    <n v="10"/>
    <x v="3"/>
    <x v="2"/>
    <x v="1"/>
  </r>
  <r>
    <x v="3875"/>
    <x v="14"/>
    <n v="112"/>
    <n v="0.74199999999999999"/>
    <n v="0.76200000000000001"/>
    <n v="0.622"/>
    <n v="21806.13"/>
    <n v="2"/>
    <x v="2"/>
    <x v="1"/>
    <x v="0"/>
  </r>
  <r>
    <x v="3876"/>
    <x v="20"/>
    <n v="548"/>
    <n v="0.627"/>
    <n v="0.57499999999999996"/>
    <n v="0.60099999999999998"/>
    <n v="7987.88"/>
    <n v="1"/>
    <x v="4"/>
    <x v="2"/>
    <x v="0"/>
  </r>
  <r>
    <x v="3877"/>
    <x v="10"/>
    <n v="133"/>
    <n v="0.72"/>
    <n v="0.67200000000000004"/>
    <n v="0.67400000000000004"/>
    <n v="21971.96"/>
    <n v="0"/>
    <x v="1"/>
    <x v="1"/>
    <x v="0"/>
  </r>
  <r>
    <x v="3878"/>
    <x v="8"/>
    <n v="98"/>
    <n v="0.68799999999999994"/>
    <n v="0.67100000000000004"/>
    <n v="0.59699999999999998"/>
    <n v="19328.36"/>
    <n v="2"/>
    <x v="1"/>
    <x v="2"/>
    <x v="0"/>
  </r>
  <r>
    <x v="1540"/>
    <x v="14"/>
    <n v="40"/>
    <n v="0.69499999999999995"/>
    <n v="0.69599999999999995"/>
    <n v="0.61099999999999999"/>
    <n v="38758.839999999997"/>
    <n v="4"/>
    <x v="2"/>
    <x v="2"/>
    <x v="0"/>
  </r>
  <r>
    <x v="3879"/>
    <x v="7"/>
    <n v="456"/>
    <n v="0.56999999999999995"/>
    <n v="0.53600000000000003"/>
    <n v="0.48499999999999999"/>
    <n v="5284.83"/>
    <n v="4"/>
    <x v="3"/>
    <x v="2"/>
    <x v="1"/>
  </r>
  <r>
    <x v="3880"/>
    <x v="0"/>
    <n v="225"/>
    <n v="0.71"/>
    <n v="0.68200000000000005"/>
    <n v="0.65800000000000003"/>
    <n v="15426.66"/>
    <n v="2"/>
    <x v="0"/>
    <x v="1"/>
    <x v="0"/>
  </r>
  <r>
    <x v="3881"/>
    <x v="4"/>
    <n v="222"/>
    <n v="0.66"/>
    <n v="0.66600000000000004"/>
    <n v="0.51400000000000001"/>
    <n v="15184.91"/>
    <n v="2"/>
    <x v="0"/>
    <x v="2"/>
    <x v="0"/>
  </r>
  <r>
    <x v="3882"/>
    <x v="20"/>
    <n v="233"/>
    <n v="0.59499999999999997"/>
    <n v="0.57399999999999995"/>
    <n v="0.47099999999999997"/>
    <n v="18128.41"/>
    <n v="0"/>
    <x v="4"/>
    <x v="2"/>
    <x v="1"/>
  </r>
  <r>
    <x v="3184"/>
    <x v="6"/>
    <n v="98"/>
    <n v="0.68"/>
    <n v="0.65600000000000003"/>
    <n v="0.59899999999999998"/>
    <n v="37401.050000000003"/>
    <n v="1"/>
    <x v="2"/>
    <x v="2"/>
    <x v="0"/>
  </r>
  <r>
    <x v="3883"/>
    <x v="9"/>
    <n v="397"/>
    <n v="0.56999999999999995"/>
    <n v="0.51400000000000001"/>
    <n v="0.47699999999999998"/>
    <n v="5670.1"/>
    <n v="14"/>
    <x v="3"/>
    <x v="2"/>
    <x v="1"/>
  </r>
  <r>
    <x v="3884"/>
    <x v="18"/>
    <n v="206"/>
    <n v="0.49"/>
    <n v="0.44500000000000001"/>
    <n v="0.34599999999999997"/>
    <n v="5345.79"/>
    <n v="0"/>
    <x v="3"/>
    <x v="3"/>
    <x v="1"/>
  </r>
  <r>
    <x v="3885"/>
    <x v="22"/>
    <n v="393"/>
    <n v="0.58499999999999996"/>
    <n v="0.56699999999999995"/>
    <n v="0.47"/>
    <n v="6176.52"/>
    <n v="19"/>
    <x v="3"/>
    <x v="2"/>
    <x v="1"/>
  </r>
  <r>
    <x v="3886"/>
    <x v="12"/>
    <n v="267"/>
    <n v="0.57399999999999995"/>
    <n v="0.57099999999999995"/>
    <n v="0.443"/>
    <n v="15950.19"/>
    <n v="0"/>
    <x v="4"/>
    <x v="2"/>
    <x v="1"/>
  </r>
  <r>
    <x v="126"/>
    <x v="14"/>
    <n v="53"/>
    <n v="0.70599999999999996"/>
    <n v="0.7"/>
    <n v="0.59399999999999997"/>
    <n v="33716.35"/>
    <n v="2"/>
    <x v="2"/>
    <x v="1"/>
    <x v="0"/>
  </r>
  <r>
    <x v="3887"/>
    <x v="19"/>
    <n v="170"/>
    <n v="0.52600000000000002"/>
    <n v="0.48399999999999999"/>
    <n v="0.41899999999999998"/>
    <n v="5957.86"/>
    <n v="14"/>
    <x v="3"/>
    <x v="3"/>
    <x v="1"/>
  </r>
  <r>
    <x v="3888"/>
    <x v="7"/>
    <n v="164"/>
    <n v="0.54500000000000004"/>
    <n v="0.53500000000000003"/>
    <n v="0.39500000000000002"/>
    <n v="5428.39"/>
    <n v="16"/>
    <x v="3"/>
    <x v="3"/>
    <x v="1"/>
  </r>
  <r>
    <x v="3442"/>
    <x v="16"/>
    <n v="310"/>
    <n v="0.58499999999999996"/>
    <n v="0.56499999999999995"/>
    <n v="0.46100000000000002"/>
    <n v="7657.75"/>
    <n v="8"/>
    <x v="3"/>
    <x v="2"/>
    <x v="1"/>
  </r>
  <r>
    <x v="3889"/>
    <x v="21"/>
    <n v="162"/>
    <n v="0.61"/>
    <n v="0.57099999999999995"/>
    <n v="0.52700000000000002"/>
    <n v="17241.77"/>
    <n v="0"/>
    <x v="3"/>
    <x v="2"/>
    <x v="0"/>
  </r>
  <r>
    <x v="3890"/>
    <x v="3"/>
    <n v="24"/>
    <n v="0.71"/>
    <n v="0.73499999999999999"/>
    <n v="0.57599999999999996"/>
    <n v="28857.51"/>
    <n v="6"/>
    <x v="2"/>
    <x v="1"/>
    <x v="0"/>
  </r>
  <r>
    <x v="3891"/>
    <x v="7"/>
    <n v="140"/>
    <n v="0.59"/>
    <n v="0.53300000000000003"/>
    <n v="0.52300000000000002"/>
    <n v="7948.6"/>
    <n v="10"/>
    <x v="3"/>
    <x v="2"/>
    <x v="1"/>
  </r>
  <r>
    <x v="3892"/>
    <x v="0"/>
    <n v="199"/>
    <n v="0.67"/>
    <n v="0.66800000000000004"/>
    <n v="0.56299999999999994"/>
    <n v="18124.580000000002"/>
    <n v="1"/>
    <x v="0"/>
    <x v="2"/>
    <x v="0"/>
  </r>
  <r>
    <x v="3893"/>
    <x v="4"/>
    <n v="155"/>
    <n v="0.63800000000000001"/>
    <n v="0.60199999999999998"/>
    <n v="0.53900000000000003"/>
    <n v="15029.76"/>
    <n v="2"/>
    <x v="0"/>
    <x v="2"/>
    <x v="0"/>
  </r>
  <r>
    <x v="3894"/>
    <x v="20"/>
    <n v="286"/>
    <n v="0.61199999999999999"/>
    <n v="0.58499999999999996"/>
    <n v="0.49099999999999999"/>
    <n v="11459.07"/>
    <n v="0"/>
    <x v="4"/>
    <x v="2"/>
    <x v="0"/>
  </r>
  <r>
    <x v="3895"/>
    <x v="9"/>
    <n v="254"/>
    <n v="0.60699999999999998"/>
    <n v="0.55100000000000005"/>
    <n v="0.53400000000000003"/>
    <n v="6711.93"/>
    <n v="2"/>
    <x v="3"/>
    <x v="2"/>
    <x v="0"/>
  </r>
  <r>
    <x v="3896"/>
    <x v="6"/>
    <n v="93"/>
    <n v="0.70599999999999996"/>
    <n v="0.70299999999999996"/>
    <n v="0.60599999999999998"/>
    <n v="14200.33"/>
    <n v="1"/>
    <x v="2"/>
    <x v="1"/>
    <x v="0"/>
  </r>
  <r>
    <x v="3897"/>
    <x v="16"/>
    <n v="371"/>
    <n v="0.58499999999999996"/>
    <n v="0.56000000000000005"/>
    <n v="0.502"/>
    <n v="7565.36"/>
    <n v="4"/>
    <x v="3"/>
    <x v="2"/>
    <x v="1"/>
  </r>
  <r>
    <x v="3898"/>
    <x v="4"/>
    <n v="238"/>
    <n v="0.61499999999999999"/>
    <n v="0.60899999999999999"/>
    <n v="0.47099999999999997"/>
    <n v="8973.68"/>
    <n v="3"/>
    <x v="0"/>
    <x v="2"/>
    <x v="0"/>
  </r>
  <r>
    <x v="3899"/>
    <x v="6"/>
    <n v="118"/>
    <n v="0.63"/>
    <n v="0.63900000000000001"/>
    <n v="0.48899999999999999"/>
    <n v="19151.900000000001"/>
    <n v="1"/>
    <x v="2"/>
    <x v="2"/>
    <x v="0"/>
  </r>
  <r>
    <x v="3900"/>
    <x v="11"/>
    <n v="433"/>
    <n v="0.47699999999999998"/>
    <n v="0.52900000000000003"/>
    <n v="0.26600000000000001"/>
    <n v="10320.44"/>
    <n v="2"/>
    <x v="4"/>
    <x v="3"/>
    <x v="1"/>
  </r>
  <r>
    <x v="3901"/>
    <x v="9"/>
    <n v="272"/>
    <n v="0.622"/>
    <n v="0.59"/>
    <n v="0.55100000000000005"/>
    <n v="6417.65"/>
    <n v="1"/>
    <x v="3"/>
    <x v="2"/>
    <x v="0"/>
  </r>
  <r>
    <x v="3902"/>
    <x v="0"/>
    <n v="129"/>
    <n v="0.74"/>
    <n v="0.69299999999999995"/>
    <n v="0.71399999999999997"/>
    <n v="30148.17"/>
    <n v="2"/>
    <x v="0"/>
    <x v="1"/>
    <x v="0"/>
  </r>
  <r>
    <x v="3903"/>
    <x v="20"/>
    <n v="123"/>
    <n v="0.63800000000000001"/>
    <n v="0.56999999999999995"/>
    <n v="0.57099999999999995"/>
    <n v="24058.35"/>
    <n v="1"/>
    <x v="4"/>
    <x v="2"/>
    <x v="0"/>
  </r>
  <r>
    <x v="3904"/>
    <x v="12"/>
    <n v="318"/>
    <n v="0.54"/>
    <n v="0.55000000000000004"/>
    <n v="0.39700000000000002"/>
    <n v="6333.02"/>
    <n v="0"/>
    <x v="4"/>
    <x v="3"/>
    <x v="1"/>
  </r>
  <r>
    <x v="3905"/>
    <x v="3"/>
    <n v="44"/>
    <n v="0.68700000000000006"/>
    <n v="0.74299999999999999"/>
    <n v="0.51500000000000001"/>
    <n v="19976.48"/>
    <n v="12"/>
    <x v="2"/>
    <x v="2"/>
    <x v="0"/>
  </r>
  <r>
    <x v="3906"/>
    <x v="16"/>
    <n v="577"/>
    <n v="0.55700000000000005"/>
    <n v="0.55300000000000005"/>
    <n v="0.44700000000000001"/>
    <n v="7207.58"/>
    <n v="2"/>
    <x v="3"/>
    <x v="2"/>
    <x v="1"/>
  </r>
  <r>
    <x v="3907"/>
    <x v="3"/>
    <n v="38"/>
    <n v="0.73"/>
    <n v="0.74"/>
    <n v="0.60299999999999998"/>
    <n v="27415.759999999998"/>
    <n v="4"/>
    <x v="2"/>
    <x v="1"/>
    <x v="0"/>
  </r>
  <r>
    <x v="3908"/>
    <x v="4"/>
    <n v="188"/>
    <n v="0.69599999999999995"/>
    <n v="0.68"/>
    <n v="0.61"/>
    <n v="19432.650000000001"/>
    <n v="6"/>
    <x v="0"/>
    <x v="2"/>
    <x v="0"/>
  </r>
  <r>
    <x v="3909"/>
    <x v="4"/>
    <n v="98"/>
    <n v="0.70799999999999996"/>
    <n v="0.68799999999999994"/>
    <n v="0.61099999999999999"/>
    <n v="20566.88"/>
    <n v="6"/>
    <x v="0"/>
    <x v="1"/>
    <x v="0"/>
  </r>
  <r>
    <x v="3910"/>
    <x v="19"/>
    <n v="313"/>
    <n v="0.51800000000000002"/>
    <n v="0.48099999999999998"/>
    <n v="0.39800000000000002"/>
    <n v="5928.25"/>
    <n v="0"/>
    <x v="3"/>
    <x v="3"/>
    <x v="1"/>
  </r>
  <r>
    <x v="3911"/>
    <x v="4"/>
    <n v="379"/>
    <n v="0.628"/>
    <n v="0.61299999999999999"/>
    <n v="0.50600000000000001"/>
    <n v="7623.93"/>
    <n v="9"/>
    <x v="0"/>
    <x v="2"/>
    <x v="0"/>
  </r>
  <r>
    <x v="3912"/>
    <x v="23"/>
    <n v="88"/>
    <n v="0.64300000000000002"/>
    <n v="0.65300000000000002"/>
    <n v="0.498"/>
    <n v="16651.03"/>
    <n v="1"/>
    <x v="4"/>
    <x v="2"/>
    <x v="0"/>
  </r>
  <r>
    <x v="3913"/>
    <x v="19"/>
    <n v="271"/>
    <n v="0.53"/>
    <n v="0.52"/>
    <n v="0.39800000000000002"/>
    <n v="7558.21"/>
    <n v="1"/>
    <x v="3"/>
    <x v="3"/>
    <x v="1"/>
  </r>
  <r>
    <x v="3856"/>
    <x v="5"/>
    <n v="148"/>
    <n v="0.53"/>
    <n v="0.496"/>
    <n v="0.40600000000000003"/>
    <n v="5794.75"/>
    <n v="14"/>
    <x v="3"/>
    <x v="3"/>
    <x v="1"/>
  </r>
  <r>
    <x v="3914"/>
    <x v="9"/>
    <n v="352"/>
    <n v="0.60899999999999999"/>
    <n v="0.53700000000000003"/>
    <n v="0.58699999999999997"/>
    <n v="7994.37"/>
    <n v="3"/>
    <x v="3"/>
    <x v="2"/>
    <x v="0"/>
  </r>
  <r>
    <x v="3915"/>
    <x v="3"/>
    <n v="78"/>
    <n v="0.70599999999999996"/>
    <n v="0.73399999999999999"/>
    <n v="0.59399999999999997"/>
    <n v="19798.23"/>
    <n v="1"/>
    <x v="2"/>
    <x v="1"/>
    <x v="0"/>
  </r>
  <r>
    <x v="1558"/>
    <x v="7"/>
    <n v="428"/>
    <n v="0.60699999999999998"/>
    <n v="0.55100000000000005"/>
    <n v="0.55000000000000004"/>
    <n v="5458.28"/>
    <n v="13"/>
    <x v="3"/>
    <x v="2"/>
    <x v="0"/>
  </r>
  <r>
    <x v="3916"/>
    <x v="9"/>
    <n v="267"/>
    <n v="0.57999999999999996"/>
    <n v="0.51700000000000002"/>
    <n v="0.48899999999999999"/>
    <n v="6231.96"/>
    <n v="21"/>
    <x v="3"/>
    <x v="2"/>
    <x v="1"/>
  </r>
  <r>
    <x v="3917"/>
    <x v="4"/>
    <n v="223"/>
    <n v="0.69499999999999995"/>
    <n v="0.65100000000000002"/>
    <n v="0.626"/>
    <n v="15776.68"/>
    <n v="6"/>
    <x v="0"/>
    <x v="2"/>
    <x v="0"/>
  </r>
  <r>
    <x v="3918"/>
    <x v="10"/>
    <n v="99"/>
    <n v="0.69"/>
    <n v="0.68799999999999994"/>
    <n v="0.57399999999999995"/>
    <n v="30242.79"/>
    <n v="4"/>
    <x v="1"/>
    <x v="2"/>
    <x v="0"/>
  </r>
  <r>
    <x v="3919"/>
    <x v="16"/>
    <n v="406"/>
    <n v="0.64200000000000002"/>
    <n v="0.61099999999999999"/>
    <n v="0.56000000000000005"/>
    <n v="8873.65"/>
    <n v="4"/>
    <x v="3"/>
    <x v="2"/>
    <x v="0"/>
  </r>
  <r>
    <x v="3920"/>
    <x v="6"/>
    <n v="122"/>
    <n v="0.71299999999999997"/>
    <n v="0.68600000000000005"/>
    <n v="0.627"/>
    <n v="21429.81"/>
    <n v="3"/>
    <x v="2"/>
    <x v="1"/>
    <x v="0"/>
  </r>
  <r>
    <x v="3921"/>
    <x v="10"/>
    <n v="259"/>
    <n v="0.7"/>
    <n v="0.66900000000000004"/>
    <n v="0.63100000000000001"/>
    <n v="13707.17"/>
    <n v="5"/>
    <x v="1"/>
    <x v="1"/>
    <x v="0"/>
  </r>
  <r>
    <x v="3922"/>
    <x v="0"/>
    <n v="103"/>
    <n v="0.66"/>
    <n v="0.61699999999999999"/>
    <n v="0.59899999999999998"/>
    <n v="14551.58"/>
    <n v="0"/>
    <x v="0"/>
    <x v="2"/>
    <x v="0"/>
  </r>
  <r>
    <x v="3923"/>
    <x v="3"/>
    <n v="20"/>
    <n v="0.76800000000000002"/>
    <n v="0.76400000000000001"/>
    <n v="0.70799999999999996"/>
    <n v="42096.639999999999"/>
    <n v="0"/>
    <x v="2"/>
    <x v="1"/>
    <x v="0"/>
  </r>
  <r>
    <x v="3924"/>
    <x v="10"/>
    <n v="388"/>
    <n v="0.66"/>
    <n v="0.65400000000000003"/>
    <n v="0.53300000000000003"/>
    <n v="11314.24"/>
    <n v="3"/>
    <x v="1"/>
    <x v="2"/>
    <x v="0"/>
  </r>
  <r>
    <x v="3925"/>
    <x v="4"/>
    <n v="127"/>
    <n v="0.64800000000000002"/>
    <n v="0.67600000000000005"/>
    <n v="0.501"/>
    <n v="14230.24"/>
    <n v="2"/>
    <x v="0"/>
    <x v="2"/>
    <x v="0"/>
  </r>
  <r>
    <x v="3926"/>
    <x v="7"/>
    <n v="405"/>
    <n v="0.56999999999999995"/>
    <n v="0.51700000000000002"/>
    <n v="0.46600000000000003"/>
    <n v="6704.34"/>
    <n v="17"/>
    <x v="3"/>
    <x v="2"/>
    <x v="1"/>
  </r>
  <r>
    <x v="2044"/>
    <x v="6"/>
    <n v="157"/>
    <n v="0.58499999999999996"/>
    <n v="0.58099999999999996"/>
    <n v="0.436"/>
    <n v="13044.23"/>
    <n v="4"/>
    <x v="2"/>
    <x v="2"/>
    <x v="1"/>
  </r>
  <r>
    <x v="3927"/>
    <x v="7"/>
    <n v="341"/>
    <n v="0.59899999999999998"/>
    <n v="0.58199999999999996"/>
    <n v="0.48"/>
    <n v="6675.4"/>
    <n v="0"/>
    <x v="3"/>
    <x v="2"/>
    <x v="1"/>
  </r>
  <r>
    <x v="3928"/>
    <x v="4"/>
    <n v="392"/>
    <n v="0.627"/>
    <n v="0.57799999999999996"/>
    <n v="0.54300000000000004"/>
    <n v="8659.44"/>
    <n v="2"/>
    <x v="0"/>
    <x v="2"/>
    <x v="0"/>
  </r>
  <r>
    <x v="3929"/>
    <x v="3"/>
    <n v="41"/>
    <n v="0.747"/>
    <n v="0.72299999999999998"/>
    <n v="0.70199999999999996"/>
    <n v="36786.36"/>
    <n v="2"/>
    <x v="2"/>
    <x v="1"/>
    <x v="0"/>
  </r>
  <r>
    <x v="3930"/>
    <x v="9"/>
    <n v="350"/>
    <n v="0.60599999999999998"/>
    <n v="0.51400000000000001"/>
    <n v="0.57099999999999995"/>
    <n v="6645.22"/>
    <n v="2"/>
    <x v="3"/>
    <x v="2"/>
    <x v="0"/>
  </r>
  <r>
    <x v="3931"/>
    <x v="7"/>
    <n v="66"/>
    <n v="0.57999999999999996"/>
    <n v="0.56799999999999995"/>
    <n v="0.436"/>
    <n v="12198.39"/>
    <n v="0"/>
    <x v="3"/>
    <x v="2"/>
    <x v="1"/>
  </r>
  <r>
    <x v="3932"/>
    <x v="5"/>
    <n v="115"/>
    <n v="0.56999999999999995"/>
    <n v="0.51800000000000002"/>
    <n v="0.48899999999999999"/>
    <n v="5697.49"/>
    <n v="0"/>
    <x v="3"/>
    <x v="2"/>
    <x v="1"/>
  </r>
  <r>
    <x v="3933"/>
    <x v="4"/>
    <n v="323"/>
    <n v="0.65"/>
    <n v="0.59299999999999997"/>
    <n v="0.55500000000000005"/>
    <n v="11462.12"/>
    <n v="3"/>
    <x v="0"/>
    <x v="2"/>
    <x v="0"/>
  </r>
  <r>
    <x v="3934"/>
    <x v="4"/>
    <n v="139"/>
    <n v="0.66"/>
    <n v="0.63100000000000001"/>
    <n v="0.56000000000000005"/>
    <n v="20451.14"/>
    <n v="2"/>
    <x v="0"/>
    <x v="2"/>
    <x v="0"/>
  </r>
  <r>
    <x v="3935"/>
    <x v="14"/>
    <n v="116"/>
    <n v="0.73599999999999999"/>
    <n v="0.72399999999999998"/>
    <n v="0.65700000000000003"/>
    <n v="17634.55"/>
    <n v="1"/>
    <x v="2"/>
    <x v="1"/>
    <x v="0"/>
  </r>
  <r>
    <x v="2050"/>
    <x v="20"/>
    <n v="404"/>
    <n v="0.56999999999999995"/>
    <n v="0.495"/>
    <n v="0.52400000000000002"/>
    <n v="7608.64"/>
    <n v="0"/>
    <x v="4"/>
    <x v="2"/>
    <x v="1"/>
  </r>
  <r>
    <x v="3936"/>
    <x v="14"/>
    <n v="70"/>
    <n v="0.77"/>
    <n v="0.76200000000000001"/>
    <n v="0.66900000000000004"/>
    <n v="28131.01"/>
    <n v="2"/>
    <x v="2"/>
    <x v="1"/>
    <x v="0"/>
  </r>
  <r>
    <x v="3937"/>
    <x v="21"/>
    <n v="200"/>
    <n v="0.626"/>
    <n v="0.57499999999999996"/>
    <n v="0.55400000000000005"/>
    <n v="10523.18"/>
    <n v="2"/>
    <x v="3"/>
    <x v="2"/>
    <x v="0"/>
  </r>
  <r>
    <x v="3938"/>
    <x v="14"/>
    <n v="136"/>
    <n v="0.70799999999999996"/>
    <n v="0.70399999999999996"/>
    <n v="0.61799999999999999"/>
    <n v="25623.68"/>
    <n v="2"/>
    <x v="2"/>
    <x v="1"/>
    <x v="0"/>
  </r>
  <r>
    <x v="3939"/>
    <x v="6"/>
    <n v="152"/>
    <n v="0.69"/>
    <n v="0.68600000000000005"/>
    <n v="0.61099999999999999"/>
    <n v="18793.740000000002"/>
    <n v="5"/>
    <x v="2"/>
    <x v="2"/>
    <x v="0"/>
  </r>
  <r>
    <x v="3940"/>
    <x v="4"/>
    <n v="125"/>
    <n v="0.56200000000000006"/>
    <n v="0.55100000000000005"/>
    <n v="0.41399999999999998"/>
    <n v="10159.709999999999"/>
    <n v="5"/>
    <x v="0"/>
    <x v="2"/>
    <x v="1"/>
  </r>
  <r>
    <x v="3941"/>
    <x v="17"/>
    <n v="296"/>
    <n v="0.59399999999999997"/>
    <n v="0.56100000000000005"/>
    <n v="0.47099999999999997"/>
    <n v="6805.05"/>
    <n v="3"/>
    <x v="3"/>
    <x v="2"/>
    <x v="1"/>
  </r>
  <r>
    <x v="3942"/>
    <x v="5"/>
    <n v="482"/>
    <n v="0.6"/>
    <n v="0.52200000000000002"/>
    <n v="0.54"/>
    <n v="7116.94"/>
    <n v="1"/>
    <x v="3"/>
    <x v="2"/>
    <x v="0"/>
  </r>
  <r>
    <x v="3943"/>
    <x v="17"/>
    <n v="593"/>
    <n v="0.60099999999999998"/>
    <n v="0.57599999999999996"/>
    <n v="0.498"/>
    <n v="7508.59"/>
    <n v="3"/>
    <x v="3"/>
    <x v="2"/>
    <x v="0"/>
  </r>
  <r>
    <x v="3944"/>
    <x v="3"/>
    <n v="23"/>
    <n v="0.62"/>
    <n v="0.69899999999999995"/>
    <n v="0.38500000000000001"/>
    <n v="22874.62"/>
    <n v="4"/>
    <x v="2"/>
    <x v="2"/>
    <x v="0"/>
  </r>
  <r>
    <x v="3945"/>
    <x v="4"/>
    <n v="287"/>
    <n v="0.59699999999999998"/>
    <n v="0.59399999999999997"/>
    <n v="0.47299999999999998"/>
    <n v="9394.85"/>
    <n v="3"/>
    <x v="0"/>
    <x v="2"/>
    <x v="1"/>
  </r>
  <r>
    <x v="3946"/>
    <x v="7"/>
    <n v="319"/>
    <n v="0.57499999999999996"/>
    <n v="0.58099999999999996"/>
    <n v="0.46200000000000002"/>
    <n v="8481.7099999999991"/>
    <n v="10"/>
    <x v="3"/>
    <x v="2"/>
    <x v="1"/>
  </r>
  <r>
    <x v="3947"/>
    <x v="6"/>
    <n v="31"/>
    <n v="0.61399999999999999"/>
    <n v="0.61499999999999999"/>
    <n v="0.46300000000000002"/>
    <n v="16512.27"/>
    <n v="1"/>
    <x v="2"/>
    <x v="2"/>
    <x v="0"/>
  </r>
  <r>
    <x v="3948"/>
    <x v="4"/>
    <n v="193"/>
    <n v="0.66900000000000004"/>
    <n v="0.66900000000000004"/>
    <n v="0.53100000000000003"/>
    <n v="15027.25"/>
    <n v="0"/>
    <x v="0"/>
    <x v="2"/>
    <x v="0"/>
  </r>
  <r>
    <x v="1528"/>
    <x v="5"/>
    <n v="392"/>
    <n v="0.61499999999999999"/>
    <n v="0.56499999999999995"/>
    <n v="0.57299999999999995"/>
    <n v="6860.45"/>
    <n v="8"/>
    <x v="3"/>
    <x v="2"/>
    <x v="0"/>
  </r>
  <r>
    <x v="3949"/>
    <x v="7"/>
    <n v="504"/>
    <n v="0.56999999999999995"/>
    <n v="0.53600000000000003"/>
    <n v="0.45400000000000001"/>
    <n v="7373.39"/>
    <n v="0"/>
    <x v="3"/>
    <x v="2"/>
    <x v="1"/>
  </r>
  <r>
    <x v="3950"/>
    <x v="4"/>
    <n v="410"/>
    <n v="0.69499999999999995"/>
    <n v="0.66400000000000003"/>
    <n v="0.60399999999999998"/>
    <n v="8285.61"/>
    <n v="3"/>
    <x v="0"/>
    <x v="2"/>
    <x v="0"/>
  </r>
  <r>
    <x v="3951"/>
    <x v="18"/>
    <n v="388"/>
    <n v="0.53"/>
    <n v="0.45200000000000001"/>
    <n v="0.436"/>
    <n v="4803.74"/>
    <n v="41"/>
    <x v="3"/>
    <x v="3"/>
    <x v="1"/>
  </r>
  <r>
    <x v="3952"/>
    <x v="3"/>
    <n v="130"/>
    <n v="0.67400000000000004"/>
    <n v="0.65600000000000003"/>
    <n v="0.56299999999999994"/>
    <n v="21618.54"/>
    <n v="7"/>
    <x v="2"/>
    <x v="2"/>
    <x v="0"/>
  </r>
  <r>
    <x v="3953"/>
    <x v="9"/>
    <n v="229"/>
    <n v="0.65"/>
    <n v="0.56200000000000006"/>
    <n v="0.63400000000000001"/>
    <n v="10127.75"/>
    <n v="0"/>
    <x v="3"/>
    <x v="2"/>
    <x v="0"/>
  </r>
  <r>
    <x v="3954"/>
    <x v="3"/>
    <n v="10"/>
    <n v="0.66900000000000004"/>
    <n v="0.69199999999999995"/>
    <n v="0.52400000000000002"/>
    <n v="30536.77"/>
    <n v="0"/>
    <x v="2"/>
    <x v="2"/>
    <x v="0"/>
  </r>
  <r>
    <x v="3955"/>
    <x v="6"/>
    <n v="47"/>
    <n v="0.67"/>
    <n v="0.63700000000000001"/>
    <n v="0.59399999999999997"/>
    <n v="33952.58"/>
    <n v="1"/>
    <x v="2"/>
    <x v="2"/>
    <x v="0"/>
  </r>
  <r>
    <x v="3956"/>
    <x v="14"/>
    <n v="27"/>
    <n v="0.72599999999999998"/>
    <n v="0.70799999999999996"/>
    <n v="0.67"/>
    <n v="38071.919999999998"/>
    <n v="1"/>
    <x v="2"/>
    <x v="1"/>
    <x v="0"/>
  </r>
  <r>
    <x v="3957"/>
    <x v="6"/>
    <n v="101"/>
    <n v="0.68"/>
    <n v="0.65700000000000003"/>
    <n v="0.59799999999999998"/>
    <n v="21260.01"/>
    <n v="6"/>
    <x v="2"/>
    <x v="2"/>
    <x v="0"/>
  </r>
  <r>
    <x v="3958"/>
    <x v="19"/>
    <n v="416"/>
    <n v="0.53100000000000003"/>
    <n v="0.55900000000000005"/>
    <n v="0.38400000000000001"/>
    <n v="7276.71"/>
    <n v="11"/>
    <x v="3"/>
    <x v="3"/>
    <x v="1"/>
  </r>
  <r>
    <x v="3959"/>
    <x v="3"/>
    <n v="32"/>
    <n v="0.66"/>
    <n v="0.64500000000000002"/>
    <n v="0.54500000000000004"/>
    <n v="23464.65"/>
    <n v="4"/>
    <x v="2"/>
    <x v="2"/>
    <x v="0"/>
  </r>
  <r>
    <x v="3960"/>
    <x v="9"/>
    <n v="384"/>
    <n v="0.58299999999999996"/>
    <n v="0.51500000000000001"/>
    <n v="0.51800000000000002"/>
    <n v="6809.89"/>
    <n v="11"/>
    <x v="3"/>
    <x v="2"/>
    <x v="1"/>
  </r>
  <r>
    <x v="3961"/>
    <x v="20"/>
    <n v="149"/>
    <n v="0.60499999999999998"/>
    <n v="0.57399999999999995"/>
    <n v="0.50800000000000001"/>
    <n v="14343.67"/>
    <n v="3"/>
    <x v="4"/>
    <x v="2"/>
    <x v="0"/>
  </r>
  <r>
    <x v="3962"/>
    <x v="7"/>
    <n v="460"/>
    <n v="0.55200000000000005"/>
    <n v="0.55500000000000005"/>
    <n v="0.41699999999999998"/>
    <n v="7308.53"/>
    <n v="2"/>
    <x v="3"/>
    <x v="2"/>
    <x v="1"/>
  </r>
  <r>
    <x v="3963"/>
    <x v="4"/>
    <n v="90"/>
    <n v="0.67"/>
    <n v="0.68400000000000005"/>
    <n v="0.54900000000000004"/>
    <n v="25795.91"/>
    <n v="4"/>
    <x v="0"/>
    <x v="2"/>
    <x v="0"/>
  </r>
  <r>
    <x v="3964"/>
    <x v="17"/>
    <n v="49"/>
    <n v="0.57299999999999995"/>
    <n v="0.52500000000000002"/>
    <n v="0.47699999999999998"/>
    <n v="10074.76"/>
    <n v="15"/>
    <x v="3"/>
    <x v="2"/>
    <x v="1"/>
  </r>
  <r>
    <x v="3965"/>
    <x v="3"/>
    <n v="53"/>
    <n v="0.76300000000000001"/>
    <n v="0.77300000000000002"/>
    <n v="0.67400000000000004"/>
    <n v="28752.95"/>
    <n v="2"/>
    <x v="2"/>
    <x v="1"/>
    <x v="0"/>
  </r>
  <r>
    <x v="3966"/>
    <x v="7"/>
    <n v="350"/>
    <n v="0.56999999999999995"/>
    <n v="0.54300000000000004"/>
    <n v="0.46300000000000002"/>
    <n v="7662.72"/>
    <n v="1"/>
    <x v="3"/>
    <x v="2"/>
    <x v="1"/>
  </r>
  <r>
    <x v="3967"/>
    <x v="20"/>
    <n v="181"/>
    <n v="0.56999999999999995"/>
    <n v="0.56399999999999995"/>
    <n v="0.436"/>
    <n v="13501.37"/>
    <n v="0"/>
    <x v="4"/>
    <x v="2"/>
    <x v="1"/>
  </r>
  <r>
    <x v="3968"/>
    <x v="0"/>
    <n v="214"/>
    <n v="0.69"/>
    <n v="0.65300000000000002"/>
    <n v="0.61899999999999999"/>
    <n v="15905.86"/>
    <n v="2"/>
    <x v="0"/>
    <x v="2"/>
    <x v="0"/>
  </r>
  <r>
    <x v="3969"/>
    <x v="17"/>
    <n v="314"/>
    <n v="0.54500000000000004"/>
    <n v="0.52400000000000002"/>
    <n v="0.44700000000000001"/>
    <n v="7440.16"/>
    <n v="3"/>
    <x v="3"/>
    <x v="3"/>
    <x v="1"/>
  </r>
  <r>
    <x v="3970"/>
    <x v="17"/>
    <n v="187"/>
    <n v="0.58099999999999996"/>
    <n v="0.54100000000000004"/>
    <n v="0.495"/>
    <n v="8647.69"/>
    <n v="9"/>
    <x v="3"/>
    <x v="2"/>
    <x v="1"/>
  </r>
  <r>
    <x v="3971"/>
    <x v="16"/>
    <n v="481"/>
    <n v="0.59"/>
    <n v="0.56999999999999995"/>
    <n v="0.46800000000000003"/>
    <n v="7204.29"/>
    <n v="16"/>
    <x v="3"/>
    <x v="2"/>
    <x v="1"/>
  </r>
  <r>
    <x v="3972"/>
    <x v="18"/>
    <n v="472"/>
    <n v="0.53"/>
    <n v="0.48299999999999998"/>
    <n v="0.44400000000000001"/>
    <n v="5090.8100000000004"/>
    <n v="1"/>
    <x v="3"/>
    <x v="3"/>
    <x v="1"/>
  </r>
  <r>
    <x v="3973"/>
    <x v="14"/>
    <n v="168"/>
    <n v="0.622"/>
    <n v="0.61799999999999999"/>
    <n v="0.5"/>
    <n v="22803.439999999999"/>
    <n v="2"/>
    <x v="2"/>
    <x v="2"/>
    <x v="0"/>
  </r>
  <r>
    <x v="3974"/>
    <x v="4"/>
    <n v="167"/>
    <n v="0.63500000000000001"/>
    <n v="0.64"/>
    <n v="0.48499999999999999"/>
    <n v="12651.65"/>
    <n v="7"/>
    <x v="0"/>
    <x v="2"/>
    <x v="0"/>
  </r>
  <r>
    <x v="3975"/>
    <x v="7"/>
    <n v="219"/>
    <n v="0.54200000000000004"/>
    <n v="0.53600000000000003"/>
    <n v="0.40899999999999997"/>
    <n v="4811.03"/>
    <n v="2"/>
    <x v="3"/>
    <x v="3"/>
    <x v="1"/>
  </r>
  <r>
    <x v="3976"/>
    <x v="14"/>
    <n v="166"/>
    <n v="0.69"/>
    <n v="0.66100000000000003"/>
    <n v="0.60499999999999998"/>
    <n v="22640.83"/>
    <n v="5"/>
    <x v="2"/>
    <x v="2"/>
    <x v="0"/>
  </r>
  <r>
    <x v="3977"/>
    <x v="7"/>
    <n v="359"/>
    <n v="0.61199999999999999"/>
    <n v="0.57199999999999995"/>
    <n v="0.52500000000000002"/>
    <n v="6980.13"/>
    <n v="6"/>
    <x v="3"/>
    <x v="2"/>
    <x v="0"/>
  </r>
  <r>
    <x v="3978"/>
    <x v="18"/>
    <n v="435"/>
    <n v="0.51800000000000002"/>
    <n v="0.45600000000000002"/>
    <n v="0.41899999999999998"/>
    <n v="4867.3"/>
    <n v="0"/>
    <x v="3"/>
    <x v="3"/>
    <x v="1"/>
  </r>
  <r>
    <x v="3979"/>
    <x v="7"/>
    <n v="193"/>
    <n v="0.61499999999999999"/>
    <n v="0.56899999999999995"/>
    <n v="0.52700000000000002"/>
    <n v="6625.77"/>
    <n v="13"/>
    <x v="3"/>
    <x v="2"/>
    <x v="0"/>
  </r>
  <r>
    <x v="3980"/>
    <x v="17"/>
    <n v="215"/>
    <n v="0.54100000000000004"/>
    <n v="0.51600000000000001"/>
    <n v="0.432"/>
    <n v="7353.7"/>
    <n v="4"/>
    <x v="3"/>
    <x v="3"/>
    <x v="1"/>
  </r>
  <r>
    <x v="3981"/>
    <x v="7"/>
    <n v="360"/>
    <n v="0.56100000000000005"/>
    <n v="0.51800000000000002"/>
    <n v="0.46300000000000002"/>
    <n v="7026.15"/>
    <n v="0"/>
    <x v="3"/>
    <x v="2"/>
    <x v="1"/>
  </r>
  <r>
    <x v="3982"/>
    <x v="0"/>
    <n v="148"/>
    <n v="0.72"/>
    <n v="0.69099999999999995"/>
    <n v="0.65200000000000002"/>
    <n v="22182.07"/>
    <n v="1"/>
    <x v="0"/>
    <x v="1"/>
    <x v="0"/>
  </r>
  <r>
    <x v="3983"/>
    <x v="4"/>
    <n v="308"/>
    <n v="0.65"/>
    <n v="0.629"/>
    <n v="0.52100000000000002"/>
    <n v="10219.18"/>
    <n v="8"/>
    <x v="0"/>
    <x v="2"/>
    <x v="0"/>
  </r>
  <r>
    <x v="3984"/>
    <x v="18"/>
    <n v="305"/>
    <n v="0.51800000000000002"/>
    <n v="0.45400000000000001"/>
    <n v="0.41599999999999998"/>
    <n v="4884.17"/>
    <n v="1"/>
    <x v="3"/>
    <x v="3"/>
    <x v="1"/>
  </r>
  <r>
    <x v="3985"/>
    <x v="14"/>
    <n v="34"/>
    <n v="0.66"/>
    <n v="0.64600000000000002"/>
    <n v="0.54500000000000004"/>
    <n v="29446.39"/>
    <n v="2"/>
    <x v="2"/>
    <x v="2"/>
    <x v="0"/>
  </r>
  <r>
    <x v="3986"/>
    <x v="16"/>
    <n v="370"/>
    <n v="0.65900000000000003"/>
    <n v="0.624"/>
    <n v="0.57699999999999996"/>
    <n v="9389.09"/>
    <n v="9"/>
    <x v="3"/>
    <x v="2"/>
    <x v="0"/>
  </r>
  <r>
    <x v="3372"/>
    <x v="5"/>
    <n v="512"/>
    <n v="0.59299999999999997"/>
    <n v="0.54"/>
    <n v="0.52400000000000002"/>
    <n v="6520.94"/>
    <n v="2"/>
    <x v="3"/>
    <x v="2"/>
    <x v="1"/>
  </r>
  <r>
    <x v="3987"/>
    <x v="21"/>
    <n v="337"/>
    <n v="0.54"/>
    <n v="0.51500000000000001"/>
    <n v="0.435"/>
    <n v="9209.34"/>
    <n v="0"/>
    <x v="3"/>
    <x v="3"/>
    <x v="1"/>
  </r>
  <r>
    <x v="442"/>
    <x v="10"/>
    <n v="53"/>
    <n v="0.68"/>
    <n v="0.65800000000000003"/>
    <n v="0.59299999999999997"/>
    <n v="19788.97"/>
    <n v="1"/>
    <x v="1"/>
    <x v="2"/>
    <x v="0"/>
  </r>
  <r>
    <x v="3988"/>
    <x v="3"/>
    <n v="78"/>
    <n v="0.70099999999999996"/>
    <n v="0.69399999999999995"/>
    <n v="0.59499999999999997"/>
    <n v="16936.439999999999"/>
    <n v="5"/>
    <x v="2"/>
    <x v="1"/>
    <x v="0"/>
  </r>
  <r>
    <x v="3989"/>
    <x v="9"/>
    <n v="436"/>
    <n v="0.56200000000000006"/>
    <n v="0.52900000000000003"/>
    <n v="0.441"/>
    <n v="6998.96"/>
    <n v="1"/>
    <x v="3"/>
    <x v="2"/>
    <x v="1"/>
  </r>
  <r>
    <x v="3990"/>
    <x v="6"/>
    <n v="66"/>
    <n v="0.63200000000000001"/>
    <n v="0.57999999999999996"/>
    <n v="0.53600000000000003"/>
    <n v="20967.86"/>
    <n v="4"/>
    <x v="2"/>
    <x v="2"/>
    <x v="0"/>
  </r>
  <r>
    <x v="3991"/>
    <x v="0"/>
    <n v="104"/>
    <n v="0.73"/>
    <n v="0.69499999999999995"/>
    <n v="0.67400000000000004"/>
    <n v="29149.67"/>
    <n v="1"/>
    <x v="0"/>
    <x v="1"/>
    <x v="0"/>
  </r>
  <r>
    <x v="3992"/>
    <x v="22"/>
    <n v="414"/>
    <n v="0.57499999999999996"/>
    <n v="0.52600000000000002"/>
    <n v="0.46400000000000002"/>
    <n v="7162.15"/>
    <n v="0"/>
    <x v="3"/>
    <x v="2"/>
    <x v="1"/>
  </r>
  <r>
    <x v="3993"/>
    <x v="4"/>
    <n v="127"/>
    <n v="0.65500000000000003"/>
    <n v="0.63600000000000001"/>
    <n v="0.56100000000000005"/>
    <n v="13004.32"/>
    <n v="6"/>
    <x v="0"/>
    <x v="2"/>
    <x v="0"/>
  </r>
  <r>
    <x v="3994"/>
    <x v="17"/>
    <n v="211"/>
    <n v="0.52900000000000003"/>
    <n v="0.52500000000000002"/>
    <n v="0.40799999999999997"/>
    <n v="8925.51"/>
    <n v="5"/>
    <x v="3"/>
    <x v="3"/>
    <x v="1"/>
  </r>
  <r>
    <x v="3995"/>
    <x v="6"/>
    <n v="98"/>
    <n v="0.71"/>
    <n v="0.67200000000000004"/>
    <n v="0.63"/>
    <n v="30412.080000000002"/>
    <n v="1"/>
    <x v="2"/>
    <x v="1"/>
    <x v="0"/>
  </r>
  <r>
    <x v="3996"/>
    <x v="4"/>
    <n v="153"/>
    <n v="0.67200000000000004"/>
    <n v="0.67900000000000005"/>
    <n v="0.53700000000000003"/>
    <n v="14210.38"/>
    <n v="0"/>
    <x v="0"/>
    <x v="2"/>
    <x v="0"/>
  </r>
  <r>
    <x v="3997"/>
    <x v="17"/>
    <n v="189"/>
    <n v="0.57399999999999995"/>
    <n v="0.56399999999999995"/>
    <n v="0.45800000000000002"/>
    <n v="9381.39"/>
    <n v="2"/>
    <x v="3"/>
    <x v="2"/>
    <x v="1"/>
  </r>
  <r>
    <x v="3998"/>
    <x v="22"/>
    <n v="590"/>
    <n v="0.55000000000000004"/>
    <n v="0.53700000000000003"/>
    <n v="0.40600000000000003"/>
    <n v="6125.79"/>
    <n v="3"/>
    <x v="3"/>
    <x v="2"/>
    <x v="1"/>
  </r>
  <r>
    <x v="3999"/>
    <x v="18"/>
    <n v="349"/>
    <n v="0.51200000000000001"/>
    <n v="0.44800000000000001"/>
    <n v="0.41399999999999998"/>
    <n v="5000.68"/>
    <n v="0"/>
    <x v="3"/>
    <x v="3"/>
    <x v="1"/>
  </r>
  <r>
    <x v="4000"/>
    <x v="22"/>
    <n v="166"/>
    <n v="0.54600000000000004"/>
    <n v="0.55100000000000005"/>
    <n v="0.4"/>
    <n v="10051.89"/>
    <n v="0"/>
    <x v="3"/>
    <x v="3"/>
    <x v="1"/>
  </r>
  <r>
    <x v="2732"/>
    <x v="17"/>
    <n v="266"/>
    <n v="0.56999999999999995"/>
    <n v="0.54200000000000004"/>
    <n v="0.48399999999999999"/>
    <n v="7385.05"/>
    <n v="2"/>
    <x v="3"/>
    <x v="2"/>
    <x v="1"/>
  </r>
  <r>
    <x v="4001"/>
    <x v="5"/>
    <n v="270"/>
    <n v="0.56999999999999995"/>
    <n v="0.52900000000000003"/>
    <n v="0.46800000000000003"/>
    <n v="6755.94"/>
    <n v="2"/>
    <x v="3"/>
    <x v="2"/>
    <x v="1"/>
  </r>
  <r>
    <x v="4002"/>
    <x v="8"/>
    <n v="144"/>
    <n v="0.65"/>
    <n v="0.67300000000000004"/>
    <n v="0.48499999999999999"/>
    <n v="19047.64"/>
    <n v="3"/>
    <x v="1"/>
    <x v="2"/>
    <x v="0"/>
  </r>
  <r>
    <x v="4003"/>
    <x v="4"/>
    <n v="129"/>
    <n v="0.55600000000000005"/>
    <n v="0.52500000000000002"/>
    <n v="0.41799999999999998"/>
    <n v="7228.3"/>
    <n v="3"/>
    <x v="0"/>
    <x v="2"/>
    <x v="1"/>
  </r>
  <r>
    <x v="4004"/>
    <x v="22"/>
    <n v="365"/>
    <n v="0.56200000000000006"/>
    <n v="0.52100000000000002"/>
    <n v="0.438"/>
    <n v="6957.63"/>
    <n v="3"/>
    <x v="3"/>
    <x v="2"/>
    <x v="1"/>
  </r>
  <r>
    <x v="4005"/>
    <x v="4"/>
    <n v="238"/>
    <n v="0.55500000000000005"/>
    <n v="0.56799999999999995"/>
    <n v="0.4"/>
    <n v="6889.06"/>
    <n v="2"/>
    <x v="0"/>
    <x v="2"/>
    <x v="1"/>
  </r>
  <r>
    <x v="4006"/>
    <x v="22"/>
    <n v="403"/>
    <n v="0.58299999999999996"/>
    <n v="0.55200000000000005"/>
    <n v="0.46500000000000002"/>
    <n v="6661.14"/>
    <n v="18"/>
    <x v="3"/>
    <x v="2"/>
    <x v="1"/>
  </r>
  <r>
    <x v="4007"/>
    <x v="7"/>
    <n v="196"/>
    <n v="0.55200000000000005"/>
    <n v="0.52300000000000002"/>
    <n v="0.437"/>
    <n v="7597.06"/>
    <n v="2"/>
    <x v="3"/>
    <x v="2"/>
    <x v="1"/>
  </r>
  <r>
    <x v="4008"/>
    <x v="6"/>
    <n v="86"/>
    <n v="0.7"/>
    <n v="0.69799999999999995"/>
    <n v="0.63"/>
    <n v="19146.16"/>
    <n v="4"/>
    <x v="2"/>
    <x v="1"/>
    <x v="0"/>
  </r>
  <r>
    <x v="4009"/>
    <x v="4"/>
    <n v="169"/>
    <n v="0.53700000000000003"/>
    <n v="0.51400000000000001"/>
    <n v="0.38800000000000001"/>
    <n v="6876.58"/>
    <n v="11"/>
    <x v="0"/>
    <x v="3"/>
    <x v="1"/>
  </r>
  <r>
    <x v="4010"/>
    <x v="6"/>
    <n v="173"/>
    <n v="0.69"/>
    <n v="0.65500000000000003"/>
    <n v="0.60699999999999998"/>
    <n v="14537.91"/>
    <n v="2"/>
    <x v="2"/>
    <x v="2"/>
    <x v="0"/>
  </r>
  <r>
    <x v="4011"/>
    <x v="5"/>
    <n v="141"/>
    <n v="0.57299999999999995"/>
    <n v="0.49099999999999999"/>
    <n v="0.50800000000000001"/>
    <n v="5824.91"/>
    <n v="39"/>
    <x v="3"/>
    <x v="2"/>
    <x v="1"/>
  </r>
  <r>
    <x v="4012"/>
    <x v="10"/>
    <n v="103"/>
    <n v="0.69299999999999995"/>
    <n v="0.7"/>
    <n v="0.58299999999999996"/>
    <n v="29396.37"/>
    <n v="2"/>
    <x v="1"/>
    <x v="2"/>
    <x v="0"/>
  </r>
  <r>
    <x v="4013"/>
    <x v="3"/>
    <n v="17"/>
    <n v="0.72"/>
    <n v="0.72399999999999998"/>
    <n v="0.60499999999999998"/>
    <n v="35555.31"/>
    <n v="2"/>
    <x v="2"/>
    <x v="1"/>
    <x v="0"/>
  </r>
  <r>
    <x v="1288"/>
    <x v="16"/>
    <n v="435"/>
    <n v="0.58399999999999996"/>
    <n v="0.58299999999999996"/>
    <n v="0.46"/>
    <n v="7248.7"/>
    <n v="8"/>
    <x v="3"/>
    <x v="2"/>
    <x v="1"/>
  </r>
  <r>
    <x v="4014"/>
    <x v="9"/>
    <n v="277"/>
    <n v="0.57899999999999996"/>
    <n v="0.502"/>
    <n v="0.50600000000000001"/>
    <n v="6413.7"/>
    <n v="14"/>
    <x v="3"/>
    <x v="2"/>
    <x v="1"/>
  </r>
  <r>
    <x v="4015"/>
    <x v="16"/>
    <n v="184"/>
    <n v="0.63500000000000001"/>
    <n v="0.627"/>
    <n v="0.53"/>
    <n v="18152.37"/>
    <n v="2"/>
    <x v="3"/>
    <x v="2"/>
    <x v="0"/>
  </r>
  <r>
    <x v="4016"/>
    <x v="14"/>
    <n v="103"/>
    <n v="0.73"/>
    <n v="0.75700000000000001"/>
    <n v="0.61799999999999999"/>
    <n v="13416.39"/>
    <n v="4"/>
    <x v="2"/>
    <x v="1"/>
    <x v="0"/>
  </r>
  <r>
    <x v="4017"/>
    <x v="3"/>
    <n v="19"/>
    <n v="0.72499999999999998"/>
    <n v="0.78100000000000003"/>
    <n v="0.58099999999999996"/>
    <n v="43398.31"/>
    <n v="3"/>
    <x v="2"/>
    <x v="1"/>
    <x v="0"/>
  </r>
  <r>
    <x v="4018"/>
    <x v="22"/>
    <n v="129"/>
    <n v="0.60199999999999998"/>
    <n v="0.54600000000000004"/>
    <n v="0.51200000000000001"/>
    <n v="8763.73"/>
    <n v="1"/>
    <x v="3"/>
    <x v="2"/>
    <x v="0"/>
  </r>
  <r>
    <x v="4019"/>
    <x v="9"/>
    <n v="261"/>
    <n v="0.58499999999999996"/>
    <n v="0.49299999999999999"/>
    <n v="0.52300000000000002"/>
    <n v="5496.96"/>
    <n v="18"/>
    <x v="3"/>
    <x v="2"/>
    <x v="1"/>
  </r>
  <r>
    <x v="4020"/>
    <x v="18"/>
    <n v="234"/>
    <n v="0.5"/>
    <n v="0.49399999999999999"/>
    <n v="0.36299999999999999"/>
    <n v="5929.38"/>
    <n v="0"/>
    <x v="3"/>
    <x v="3"/>
    <x v="1"/>
  </r>
  <r>
    <x v="4021"/>
    <x v="6"/>
    <n v="178"/>
    <n v="0.68"/>
    <n v="0.66800000000000004"/>
    <n v="0.58799999999999997"/>
    <n v="17483.72"/>
    <n v="0"/>
    <x v="2"/>
    <x v="2"/>
    <x v="0"/>
  </r>
  <r>
    <x v="4022"/>
    <x v="10"/>
    <n v="111"/>
    <n v="0.66"/>
    <n v="0.623"/>
    <n v="0.55000000000000004"/>
    <n v="16866.47"/>
    <n v="1"/>
    <x v="1"/>
    <x v="2"/>
    <x v="0"/>
  </r>
  <r>
    <x v="4023"/>
    <x v="9"/>
    <n v="323"/>
    <n v="0.628"/>
    <n v="0.54"/>
    <n v="0.61199999999999999"/>
    <n v="6370.41"/>
    <n v="0"/>
    <x v="3"/>
    <x v="2"/>
    <x v="0"/>
  </r>
  <r>
    <x v="4024"/>
    <x v="20"/>
    <n v="157"/>
    <n v="0.627"/>
    <n v="0.58899999999999997"/>
    <n v="0.51800000000000002"/>
    <n v="13498.19"/>
    <n v="0"/>
    <x v="4"/>
    <x v="2"/>
    <x v="0"/>
  </r>
  <r>
    <x v="4025"/>
    <x v="3"/>
    <n v="27"/>
    <n v="0.75800000000000001"/>
    <n v="0.83099999999999996"/>
    <n v="0.61199999999999999"/>
    <n v="45508.2"/>
    <n v="3"/>
    <x v="2"/>
    <x v="1"/>
    <x v="0"/>
  </r>
  <r>
    <x v="4026"/>
    <x v="8"/>
    <n v="56"/>
    <n v="0.68700000000000006"/>
    <n v="0.67100000000000004"/>
    <n v="0.59099999999999997"/>
    <n v="23880.400000000001"/>
    <n v="0"/>
    <x v="1"/>
    <x v="2"/>
    <x v="0"/>
  </r>
  <r>
    <x v="4027"/>
    <x v="22"/>
    <n v="299"/>
    <n v="0.56999999999999995"/>
    <n v="0.55300000000000005"/>
    <n v="0.42299999999999999"/>
    <n v="6123.69"/>
    <n v="6"/>
    <x v="3"/>
    <x v="2"/>
    <x v="1"/>
  </r>
  <r>
    <x v="4028"/>
    <x v="7"/>
    <n v="344"/>
    <n v="0.58399999999999996"/>
    <n v="0.54500000000000004"/>
    <n v="0.47899999999999998"/>
    <n v="8240.0300000000007"/>
    <n v="1"/>
    <x v="3"/>
    <x v="2"/>
    <x v="1"/>
  </r>
  <r>
    <x v="4029"/>
    <x v="4"/>
    <n v="197"/>
    <n v="0.64400000000000002"/>
    <n v="0.61599999999999999"/>
    <n v="0.52300000000000002"/>
    <n v="10384.27"/>
    <n v="2"/>
    <x v="0"/>
    <x v="2"/>
    <x v="0"/>
  </r>
  <r>
    <x v="4030"/>
    <x v="4"/>
    <n v="119"/>
    <n v="0.60799999999999998"/>
    <n v="0.61"/>
    <n v="0.45500000000000002"/>
    <n v="11384.92"/>
    <n v="8"/>
    <x v="0"/>
    <x v="2"/>
    <x v="0"/>
  </r>
  <r>
    <x v="4031"/>
    <x v="17"/>
    <n v="382"/>
    <n v="0.55700000000000005"/>
    <n v="0.52400000000000002"/>
    <n v="0.46100000000000002"/>
    <n v="6172.94"/>
    <n v="12"/>
    <x v="3"/>
    <x v="2"/>
    <x v="1"/>
  </r>
  <r>
    <x v="4032"/>
    <x v="4"/>
    <n v="392"/>
    <n v="0.61399999999999999"/>
    <n v="0.56499999999999995"/>
    <n v="0.51600000000000001"/>
    <n v="8697.06"/>
    <n v="1"/>
    <x v="0"/>
    <x v="2"/>
    <x v="0"/>
  </r>
  <r>
    <x v="4033"/>
    <x v="8"/>
    <n v="90"/>
    <n v="0.69"/>
    <n v="0.69399999999999995"/>
    <n v="0.59499999999999997"/>
    <n v="31510.34"/>
    <n v="1"/>
    <x v="1"/>
    <x v="2"/>
    <x v="0"/>
  </r>
  <r>
    <x v="4034"/>
    <x v="9"/>
    <n v="226"/>
    <n v="0.58099999999999996"/>
    <n v="0.495"/>
    <n v="0.51600000000000001"/>
    <n v="8468.58"/>
    <n v="1"/>
    <x v="3"/>
    <x v="2"/>
    <x v="1"/>
  </r>
  <r>
    <x v="4035"/>
    <x v="6"/>
    <n v="57"/>
    <n v="0.7"/>
    <n v="0.64"/>
    <n v="0.65600000000000003"/>
    <n v="19339.16"/>
    <n v="8"/>
    <x v="2"/>
    <x v="1"/>
    <x v="0"/>
  </r>
  <r>
    <x v="425"/>
    <x v="17"/>
    <n v="223"/>
    <n v="0.57799999999999996"/>
    <n v="0.56699999999999995"/>
    <n v="0.45600000000000002"/>
    <n v="8687.49"/>
    <n v="14"/>
    <x v="3"/>
    <x v="2"/>
    <x v="1"/>
  </r>
  <r>
    <x v="4036"/>
    <x v="4"/>
    <n v="141"/>
    <n v="0.57299999999999995"/>
    <n v="0.55700000000000005"/>
    <n v="0.45700000000000002"/>
    <n v="10232.75"/>
    <n v="11"/>
    <x v="0"/>
    <x v="2"/>
    <x v="1"/>
  </r>
  <r>
    <x v="4037"/>
    <x v="17"/>
    <n v="288"/>
    <n v="0.55100000000000005"/>
    <n v="0.51300000000000001"/>
    <n v="0.45"/>
    <n v="6653.42"/>
    <n v="1"/>
    <x v="3"/>
    <x v="2"/>
    <x v="1"/>
  </r>
  <r>
    <x v="4038"/>
    <x v="7"/>
    <n v="63"/>
    <n v="0.57999999999999996"/>
    <n v="0.55400000000000005"/>
    <n v="0.45200000000000001"/>
    <n v="19612.740000000002"/>
    <n v="0"/>
    <x v="3"/>
    <x v="2"/>
    <x v="1"/>
  </r>
  <r>
    <x v="4039"/>
    <x v="12"/>
    <n v="305"/>
    <n v="0.60199999999999998"/>
    <n v="0.54100000000000004"/>
    <n v="0.52800000000000002"/>
    <n v="6179.79"/>
    <n v="2"/>
    <x v="4"/>
    <x v="2"/>
    <x v="0"/>
  </r>
  <r>
    <x v="4040"/>
    <x v="3"/>
    <n v="48"/>
    <n v="0.73199999999999998"/>
    <n v="0.67900000000000005"/>
    <n v="0.67700000000000005"/>
    <n v="29193.18"/>
    <n v="0"/>
    <x v="2"/>
    <x v="1"/>
    <x v="0"/>
  </r>
  <r>
    <x v="4041"/>
    <x v="10"/>
    <n v="51"/>
    <n v="0.65500000000000003"/>
    <n v="0.61399999999999999"/>
    <n v="0.55800000000000005"/>
    <n v="15828.43"/>
    <n v="1"/>
    <x v="1"/>
    <x v="2"/>
    <x v="0"/>
  </r>
  <r>
    <x v="4042"/>
    <x v="4"/>
    <n v="218"/>
    <n v="0.54200000000000004"/>
    <n v="0.53600000000000003"/>
    <n v="0.4"/>
    <n v="6038.86"/>
    <n v="5"/>
    <x v="0"/>
    <x v="3"/>
    <x v="1"/>
  </r>
  <r>
    <x v="4043"/>
    <x v="4"/>
    <n v="285"/>
    <n v="0.65500000000000003"/>
    <n v="0.59899999999999998"/>
    <n v="0.59399999999999997"/>
    <n v="9794.4699999999993"/>
    <n v="0"/>
    <x v="0"/>
    <x v="2"/>
    <x v="0"/>
  </r>
  <r>
    <x v="4044"/>
    <x v="22"/>
    <n v="316"/>
    <n v="0.55200000000000005"/>
    <n v="0.53300000000000003"/>
    <n v="0.40899999999999997"/>
    <n v="6742.17"/>
    <n v="2"/>
    <x v="3"/>
    <x v="2"/>
    <x v="1"/>
  </r>
  <r>
    <x v="4045"/>
    <x v="5"/>
    <n v="500"/>
    <n v="0.57799999999999996"/>
    <n v="0.53700000000000003"/>
    <n v="0.47899999999999998"/>
    <n v="6030.04"/>
    <n v="1"/>
    <x v="3"/>
    <x v="2"/>
    <x v="1"/>
  </r>
  <r>
    <x v="4046"/>
    <x v="9"/>
    <n v="505"/>
    <n v="0.58099999999999996"/>
    <n v="0.52700000000000002"/>
    <n v="0.5"/>
    <n v="5882.43"/>
    <n v="13"/>
    <x v="3"/>
    <x v="2"/>
    <x v="1"/>
  </r>
  <r>
    <x v="4047"/>
    <x v="10"/>
    <n v="419"/>
    <n v="0.68"/>
    <n v="0.67100000000000004"/>
    <n v="0.57999999999999996"/>
    <n v="8096.93"/>
    <n v="9"/>
    <x v="1"/>
    <x v="2"/>
    <x v="0"/>
  </r>
  <r>
    <x v="4048"/>
    <x v="0"/>
    <n v="73"/>
    <n v="0.74099999999999999"/>
    <n v="0.72099999999999997"/>
    <n v="0.65500000000000003"/>
    <n v="22526.58"/>
    <n v="1"/>
    <x v="0"/>
    <x v="1"/>
    <x v="0"/>
  </r>
  <r>
    <x v="4049"/>
    <x v="3"/>
    <n v="48"/>
    <n v="0.74"/>
    <n v="0.76"/>
    <n v="0.63100000000000001"/>
    <n v="24906.86"/>
    <n v="1"/>
    <x v="2"/>
    <x v="1"/>
    <x v="0"/>
  </r>
  <r>
    <x v="4050"/>
    <x v="5"/>
    <n v="295"/>
    <n v="0.56000000000000005"/>
    <n v="0.53300000000000003"/>
    <n v="0.441"/>
    <n v="5700.24"/>
    <n v="1"/>
    <x v="3"/>
    <x v="2"/>
    <x v="1"/>
  </r>
  <r>
    <x v="4051"/>
    <x v="6"/>
    <n v="94"/>
    <n v="0.66700000000000004"/>
    <n v="0.66700000000000004"/>
    <n v="0.57099999999999995"/>
    <n v="22829.16"/>
    <n v="1"/>
    <x v="2"/>
    <x v="2"/>
    <x v="0"/>
  </r>
  <r>
    <x v="4052"/>
    <x v="10"/>
    <n v="227"/>
    <n v="0.66400000000000003"/>
    <n v="0.66500000000000004"/>
    <n v="0.54"/>
    <n v="14316.01"/>
    <n v="2"/>
    <x v="1"/>
    <x v="2"/>
    <x v="0"/>
  </r>
  <r>
    <x v="4053"/>
    <x v="20"/>
    <n v="286"/>
    <n v="0.64200000000000002"/>
    <n v="0.6"/>
    <n v="0.54100000000000004"/>
    <n v="12756.2"/>
    <n v="0"/>
    <x v="4"/>
    <x v="2"/>
    <x v="0"/>
  </r>
  <r>
    <x v="4054"/>
    <x v="16"/>
    <n v="431"/>
    <n v="0.56299999999999994"/>
    <n v="0.55200000000000005"/>
    <n v="0.45300000000000001"/>
    <n v="7191.01"/>
    <n v="1"/>
    <x v="3"/>
    <x v="2"/>
    <x v="1"/>
  </r>
  <r>
    <x v="4055"/>
    <x v="18"/>
    <n v="471"/>
    <n v="0.625"/>
    <n v="0.53500000000000003"/>
    <n v="0.59199999999999997"/>
    <n v="6068.39"/>
    <n v="0"/>
    <x v="3"/>
    <x v="2"/>
    <x v="0"/>
  </r>
  <r>
    <x v="4056"/>
    <x v="8"/>
    <n v="89"/>
    <n v="0.69"/>
    <n v="0.65500000000000003"/>
    <n v="0.59899999999999998"/>
    <n v="23443.37"/>
    <n v="2"/>
    <x v="1"/>
    <x v="2"/>
    <x v="0"/>
  </r>
  <r>
    <x v="4057"/>
    <x v="17"/>
    <n v="462"/>
    <n v="0.54"/>
    <n v="0.53700000000000003"/>
    <n v="0.42599999999999999"/>
    <n v="6431.6"/>
    <n v="3"/>
    <x v="3"/>
    <x v="3"/>
    <x v="1"/>
  </r>
  <r>
    <x v="4058"/>
    <x v="7"/>
    <n v="474"/>
    <n v="0.52400000000000002"/>
    <n v="0.51500000000000001"/>
    <n v="0.35799999999999998"/>
    <n v="5992.19"/>
    <n v="0"/>
    <x v="3"/>
    <x v="3"/>
    <x v="1"/>
  </r>
  <r>
    <x v="4059"/>
    <x v="3"/>
    <n v="68"/>
    <n v="0.72"/>
    <n v="0.70099999999999996"/>
    <n v="0.624"/>
    <n v="27214.42"/>
    <n v="0"/>
    <x v="2"/>
    <x v="1"/>
    <x v="0"/>
  </r>
  <r>
    <x v="4060"/>
    <x v="3"/>
    <n v="31"/>
    <n v="0.65"/>
    <n v="0.66700000000000004"/>
    <n v="0.501"/>
    <n v="21913.91"/>
    <n v="0"/>
    <x v="2"/>
    <x v="2"/>
    <x v="0"/>
  </r>
  <r>
    <x v="4061"/>
    <x v="22"/>
    <n v="447"/>
    <n v="0.55000000000000004"/>
    <n v="0.53200000000000003"/>
    <n v="0.442"/>
    <n v="6192.54"/>
    <n v="2"/>
    <x v="3"/>
    <x v="2"/>
    <x v="1"/>
  </r>
  <r>
    <x v="4062"/>
    <x v="17"/>
    <n v="271"/>
    <n v="0.56999999999999995"/>
    <n v="0.55200000000000005"/>
    <n v="0.443"/>
    <n v="7187.13"/>
    <n v="8"/>
    <x v="3"/>
    <x v="2"/>
    <x v="1"/>
  </r>
  <r>
    <x v="4063"/>
    <x v="8"/>
    <n v="158"/>
    <n v="0.66"/>
    <n v="0.61499999999999999"/>
    <n v="0.56499999999999995"/>
    <n v="27092.1"/>
    <n v="4"/>
    <x v="1"/>
    <x v="2"/>
    <x v="0"/>
  </r>
  <r>
    <x v="4064"/>
    <x v="4"/>
    <n v="146"/>
    <n v="0.66"/>
    <n v="0.65400000000000003"/>
    <n v="0.54400000000000004"/>
    <n v="19804.490000000002"/>
    <n v="1"/>
    <x v="0"/>
    <x v="2"/>
    <x v="0"/>
  </r>
  <r>
    <x v="4065"/>
    <x v="8"/>
    <n v="105"/>
    <n v="0.71"/>
    <n v="0.68400000000000005"/>
    <n v="0.63600000000000001"/>
    <n v="23742.42"/>
    <n v="3"/>
    <x v="1"/>
    <x v="1"/>
    <x v="0"/>
  </r>
  <r>
    <x v="4066"/>
    <x v="7"/>
    <n v="291"/>
    <n v="0.55000000000000004"/>
    <n v="0.53900000000000003"/>
    <n v="0.41099999999999998"/>
    <n v="8280.01"/>
    <n v="1"/>
    <x v="3"/>
    <x v="2"/>
    <x v="1"/>
  </r>
  <r>
    <x v="4067"/>
    <x v="8"/>
    <n v="160"/>
    <n v="0.628"/>
    <n v="0.59399999999999997"/>
    <n v="0.51"/>
    <n v="13362.95"/>
    <n v="0"/>
    <x v="1"/>
    <x v="2"/>
    <x v="0"/>
  </r>
  <r>
    <x v="4068"/>
    <x v="4"/>
    <n v="171"/>
    <n v="0.68200000000000005"/>
    <n v="0.69099999999999995"/>
    <n v="0.57599999999999996"/>
    <n v="12537.77"/>
    <n v="2"/>
    <x v="0"/>
    <x v="2"/>
    <x v="0"/>
  </r>
  <r>
    <x v="4069"/>
    <x v="19"/>
    <n v="386"/>
    <n v="0.53200000000000003"/>
    <n v="0.51300000000000001"/>
    <n v="0.38500000000000001"/>
    <n v="6282.18"/>
    <n v="0"/>
    <x v="3"/>
    <x v="3"/>
    <x v="1"/>
  </r>
  <r>
    <x v="126"/>
    <x v="7"/>
    <n v="232"/>
    <n v="0.59699999999999998"/>
    <n v="0.55800000000000005"/>
    <n v="0.503"/>
    <n v="5681.88"/>
    <n v="18"/>
    <x v="3"/>
    <x v="2"/>
    <x v="1"/>
  </r>
  <r>
    <x v="4070"/>
    <x v="17"/>
    <n v="271"/>
    <n v="0.61699999999999999"/>
    <n v="0.57099999999999995"/>
    <n v="0.57599999999999996"/>
    <n v="9885.94"/>
    <n v="1"/>
    <x v="3"/>
    <x v="2"/>
    <x v="0"/>
  </r>
  <r>
    <x v="4071"/>
    <x v="9"/>
    <n v="542"/>
    <n v="0.59899999999999998"/>
    <n v="0.54100000000000004"/>
    <n v="0.52200000000000002"/>
    <n v="6385.95"/>
    <n v="1"/>
    <x v="3"/>
    <x v="2"/>
    <x v="1"/>
  </r>
  <r>
    <x v="4072"/>
    <x v="18"/>
    <n v="328"/>
    <n v="0.64"/>
    <n v="0.53500000000000003"/>
    <n v="0.63400000000000001"/>
    <n v="5873.19"/>
    <n v="1"/>
    <x v="3"/>
    <x v="2"/>
    <x v="0"/>
  </r>
  <r>
    <x v="4073"/>
    <x v="6"/>
    <n v="156"/>
    <n v="0.65300000000000002"/>
    <n v="0.65500000000000003"/>
    <n v="0.52600000000000002"/>
    <n v="19198.419999999998"/>
    <n v="4"/>
    <x v="2"/>
    <x v="2"/>
    <x v="0"/>
  </r>
  <r>
    <x v="2053"/>
    <x v="7"/>
    <n v="299"/>
    <n v="0.59699999999999998"/>
    <n v="0.57499999999999996"/>
    <n v="0.501"/>
    <n v="8632.01"/>
    <n v="1"/>
    <x v="3"/>
    <x v="2"/>
    <x v="1"/>
  </r>
  <r>
    <x v="4074"/>
    <x v="4"/>
    <n v="268"/>
    <n v="0.67200000000000004"/>
    <n v="0.65100000000000002"/>
    <n v="0.58099999999999996"/>
    <n v="13698.89"/>
    <n v="1"/>
    <x v="0"/>
    <x v="2"/>
    <x v="0"/>
  </r>
  <r>
    <x v="4075"/>
    <x v="4"/>
    <n v="160"/>
    <n v="0.63300000000000001"/>
    <n v="0.626"/>
    <n v="0.49299999999999999"/>
    <n v="17092.07"/>
    <n v="2"/>
    <x v="0"/>
    <x v="2"/>
    <x v="0"/>
  </r>
  <r>
    <x v="419"/>
    <x v="19"/>
    <n v="516"/>
    <n v="0.54700000000000004"/>
    <n v="0.53800000000000003"/>
    <n v="0.434"/>
    <n v="6021.73"/>
    <n v="1"/>
    <x v="3"/>
    <x v="3"/>
    <x v="1"/>
  </r>
  <r>
    <x v="4076"/>
    <x v="20"/>
    <n v="189"/>
    <n v="0.64300000000000002"/>
    <n v="0.60499999999999998"/>
    <n v="0.53900000000000003"/>
    <n v="16763.310000000001"/>
    <n v="1"/>
    <x v="4"/>
    <x v="2"/>
    <x v="0"/>
  </r>
  <r>
    <x v="4077"/>
    <x v="24"/>
    <n v="222"/>
    <n v="0.628"/>
    <n v="0.57599999999999996"/>
    <n v="0.56599999999999995"/>
    <n v="12621.63"/>
    <n v="9"/>
    <x v="4"/>
    <x v="2"/>
    <x v="0"/>
  </r>
  <r>
    <x v="4078"/>
    <x v="12"/>
    <n v="310"/>
    <n v="0.60499999999999998"/>
    <n v="0.55500000000000005"/>
    <n v="0.53600000000000003"/>
    <n v="6181.26"/>
    <n v="18"/>
    <x v="4"/>
    <x v="2"/>
    <x v="0"/>
  </r>
  <r>
    <x v="4079"/>
    <x v="4"/>
    <n v="185"/>
    <n v="0.52900000000000003"/>
    <n v="0.502"/>
    <n v="0.38100000000000001"/>
    <n v="5446.6"/>
    <n v="10"/>
    <x v="0"/>
    <x v="3"/>
    <x v="1"/>
  </r>
  <r>
    <x v="4080"/>
    <x v="8"/>
    <n v="69"/>
    <n v="0.64"/>
    <n v="0.61899999999999999"/>
    <n v="0.53"/>
    <n v="18163.23"/>
    <n v="1"/>
    <x v="1"/>
    <x v="2"/>
    <x v="0"/>
  </r>
  <r>
    <x v="4081"/>
    <x v="4"/>
    <n v="359"/>
    <n v="0.7"/>
    <n v="0.65100000000000002"/>
    <n v="0.64700000000000002"/>
    <n v="8246"/>
    <n v="2"/>
    <x v="0"/>
    <x v="1"/>
    <x v="0"/>
  </r>
  <r>
    <x v="4082"/>
    <x v="5"/>
    <n v="356"/>
    <n v="0.63400000000000001"/>
    <n v="0.61199999999999999"/>
    <n v="0.55700000000000005"/>
    <n v="8460.7000000000007"/>
    <n v="9"/>
    <x v="3"/>
    <x v="2"/>
    <x v="0"/>
  </r>
  <r>
    <x v="4083"/>
    <x v="3"/>
    <n v="63"/>
    <n v="0.65700000000000003"/>
    <n v="0.65900000000000003"/>
    <n v="0.54100000000000004"/>
    <n v="15013.2"/>
    <n v="5"/>
    <x v="2"/>
    <x v="2"/>
    <x v="0"/>
  </r>
  <r>
    <x v="4084"/>
    <x v="4"/>
    <n v="84"/>
    <n v="0.624"/>
    <n v="0.61299999999999999"/>
    <n v="0.48199999999999998"/>
    <n v="12061.73"/>
    <n v="6"/>
    <x v="0"/>
    <x v="2"/>
    <x v="0"/>
  </r>
  <r>
    <x v="4085"/>
    <x v="10"/>
    <n v="67"/>
    <n v="0.63400000000000001"/>
    <n v="0.63900000000000001"/>
    <n v="0.48699999999999999"/>
    <n v="20572.349999999999"/>
    <n v="0"/>
    <x v="1"/>
    <x v="2"/>
    <x v="0"/>
  </r>
  <r>
    <x v="4086"/>
    <x v="22"/>
    <n v="195"/>
    <n v="0.60099999999999998"/>
    <n v="0.58299999999999996"/>
    <n v="0.48799999999999999"/>
    <n v="10158.23"/>
    <n v="2"/>
    <x v="3"/>
    <x v="2"/>
    <x v="0"/>
  </r>
  <r>
    <x v="4087"/>
    <x v="18"/>
    <n v="365"/>
    <n v="0.60199999999999998"/>
    <n v="0.55500000000000005"/>
    <n v="0.53400000000000003"/>
    <n v="7904.7"/>
    <n v="1"/>
    <x v="3"/>
    <x v="2"/>
    <x v="0"/>
  </r>
  <r>
    <x v="4088"/>
    <x v="23"/>
    <n v="52"/>
    <n v="0.66"/>
    <n v="0.65"/>
    <n v="0.54700000000000004"/>
    <n v="19165.439999999999"/>
    <n v="1"/>
    <x v="4"/>
    <x v="2"/>
    <x v="0"/>
  </r>
  <r>
    <x v="3895"/>
    <x v="17"/>
    <n v="301"/>
    <n v="0.56499999999999995"/>
    <n v="0.54800000000000004"/>
    <n v="0.42299999999999999"/>
    <n v="6942.11"/>
    <n v="5"/>
    <x v="3"/>
    <x v="2"/>
    <x v="1"/>
  </r>
  <r>
    <x v="4089"/>
    <x v="0"/>
    <n v="106"/>
    <n v="0.71099999999999997"/>
    <n v="0.67600000000000005"/>
    <n v="0.64900000000000002"/>
    <n v="20287.75"/>
    <n v="1"/>
    <x v="0"/>
    <x v="1"/>
    <x v="0"/>
  </r>
  <r>
    <x v="4090"/>
    <x v="22"/>
    <n v="325"/>
    <n v="0.59399999999999997"/>
    <n v="0.53400000000000003"/>
    <n v="0.51200000000000001"/>
    <n v="7077.4"/>
    <n v="3"/>
    <x v="3"/>
    <x v="2"/>
    <x v="1"/>
  </r>
  <r>
    <x v="4091"/>
    <x v="3"/>
    <n v="162"/>
    <n v="0.61399999999999999"/>
    <n v="0.626"/>
    <n v="0.47499999999999998"/>
    <n v="16587.330000000002"/>
    <n v="0"/>
    <x v="2"/>
    <x v="2"/>
    <x v="0"/>
  </r>
  <r>
    <x v="4092"/>
    <x v="16"/>
    <n v="63"/>
    <n v="0.56399999999999995"/>
    <n v="0.57799999999999996"/>
    <n v="0.42899999999999999"/>
    <n v="25677.93"/>
    <n v="2"/>
    <x v="3"/>
    <x v="2"/>
    <x v="1"/>
  </r>
  <r>
    <x v="4093"/>
    <x v="0"/>
    <n v="164"/>
    <n v="0.74099999999999999"/>
    <n v="0.68300000000000005"/>
    <n v="0.70599999999999996"/>
    <n v="16891.98"/>
    <n v="1"/>
    <x v="0"/>
    <x v="1"/>
    <x v="0"/>
  </r>
  <r>
    <x v="801"/>
    <x v="6"/>
    <n v="113"/>
    <n v="0.71"/>
    <n v="0.67"/>
    <n v="0.63400000000000001"/>
    <n v="21874.69"/>
    <n v="0"/>
    <x v="2"/>
    <x v="1"/>
    <x v="0"/>
  </r>
  <r>
    <x v="1279"/>
    <x v="3"/>
    <n v="39"/>
    <n v="0.76500000000000001"/>
    <n v="0.78600000000000003"/>
    <n v="0.67800000000000005"/>
    <n v="27180.240000000002"/>
    <n v="3"/>
    <x v="2"/>
    <x v="1"/>
    <x v="0"/>
  </r>
  <r>
    <x v="4094"/>
    <x v="7"/>
    <n v="320"/>
    <n v="0.55200000000000005"/>
    <n v="0.55500000000000005"/>
    <n v="0.41299999999999998"/>
    <n v="8768.7999999999993"/>
    <n v="8"/>
    <x v="3"/>
    <x v="2"/>
    <x v="1"/>
  </r>
  <r>
    <x v="4095"/>
    <x v="0"/>
    <n v="95"/>
    <n v="0.75900000000000001"/>
    <n v="0.71299999999999997"/>
    <n v="0.72599999999999998"/>
    <n v="22035.61"/>
    <n v="1"/>
    <x v="0"/>
    <x v="1"/>
    <x v="0"/>
  </r>
  <r>
    <x v="4096"/>
    <x v="6"/>
    <n v="134"/>
    <n v="0.72099999999999997"/>
    <n v="0.70499999999999996"/>
    <n v="0.64300000000000002"/>
    <n v="14258.75"/>
    <n v="1"/>
    <x v="2"/>
    <x v="1"/>
    <x v="0"/>
  </r>
  <r>
    <x v="4097"/>
    <x v="10"/>
    <n v="137"/>
    <n v="0.68799999999999994"/>
    <n v="0.70299999999999996"/>
    <n v="0.55400000000000005"/>
    <n v="22427.18"/>
    <n v="2"/>
    <x v="1"/>
    <x v="2"/>
    <x v="0"/>
  </r>
  <r>
    <x v="4098"/>
    <x v="20"/>
    <n v="119"/>
    <n v="0.65900000000000003"/>
    <n v="0.626"/>
    <n v="0.57799999999999996"/>
    <n v="19827.64"/>
    <n v="2"/>
    <x v="4"/>
    <x v="2"/>
    <x v="0"/>
  </r>
  <r>
    <x v="1491"/>
    <x v="19"/>
    <n v="355"/>
    <n v="0.56899999999999995"/>
    <n v="0.53900000000000003"/>
    <n v="0.46"/>
    <n v="7037.56"/>
    <n v="1"/>
    <x v="3"/>
    <x v="2"/>
    <x v="1"/>
  </r>
  <r>
    <x v="4099"/>
    <x v="4"/>
    <n v="111"/>
    <n v="0.626"/>
    <n v="0.64500000000000002"/>
    <n v="0.45300000000000001"/>
    <n v="13594.94"/>
    <n v="6"/>
    <x v="0"/>
    <x v="2"/>
    <x v="0"/>
  </r>
  <r>
    <x v="4100"/>
    <x v="16"/>
    <n v="207"/>
    <n v="0.63600000000000001"/>
    <n v="0.58199999999999996"/>
    <n v="0.57499999999999996"/>
    <n v="11158.69"/>
    <n v="0"/>
    <x v="3"/>
    <x v="2"/>
    <x v="0"/>
  </r>
  <r>
    <x v="4101"/>
    <x v="17"/>
    <n v="263"/>
    <n v="0.56799999999999995"/>
    <n v="0.54600000000000004"/>
    <n v="0.44700000000000001"/>
    <n v="7834.02"/>
    <n v="1"/>
    <x v="3"/>
    <x v="2"/>
    <x v="1"/>
  </r>
  <r>
    <x v="4102"/>
    <x v="3"/>
    <n v="32"/>
    <n v="0.66"/>
    <n v="0.66500000000000004"/>
    <n v="0.55000000000000004"/>
    <n v="20843.04"/>
    <n v="5"/>
    <x v="2"/>
    <x v="2"/>
    <x v="0"/>
  </r>
  <r>
    <x v="4103"/>
    <x v="7"/>
    <n v="269"/>
    <n v="0.56999999999999995"/>
    <n v="0.53800000000000003"/>
    <n v="0.46899999999999997"/>
    <n v="5416.22"/>
    <n v="1"/>
    <x v="3"/>
    <x v="2"/>
    <x v="1"/>
  </r>
  <r>
    <x v="4104"/>
    <x v="22"/>
    <n v="535"/>
    <n v="0.56299999999999994"/>
    <n v="0.53400000000000003"/>
    <n v="0.47199999999999998"/>
    <n v="7258.16"/>
    <n v="10"/>
    <x v="3"/>
    <x v="2"/>
    <x v="1"/>
  </r>
  <r>
    <x v="4105"/>
    <x v="3"/>
    <n v="58"/>
    <n v="0.74"/>
    <n v="0.748"/>
    <n v="0.63400000000000001"/>
    <n v="18570.82"/>
    <n v="7"/>
    <x v="2"/>
    <x v="1"/>
    <x v="0"/>
  </r>
  <r>
    <x v="4106"/>
    <x v="14"/>
    <n v="132"/>
    <n v="0.76"/>
    <n v="0.752"/>
    <n v="0.66100000000000003"/>
    <n v="20526.439999999999"/>
    <n v="1"/>
    <x v="2"/>
    <x v="1"/>
    <x v="0"/>
  </r>
  <r>
    <x v="4107"/>
    <x v="18"/>
    <n v="283"/>
    <n v="0.58099999999999996"/>
    <n v="0.53700000000000003"/>
    <n v="0.49199999999999999"/>
    <n v="6292.33"/>
    <n v="0"/>
    <x v="3"/>
    <x v="2"/>
    <x v="1"/>
  </r>
  <r>
    <x v="4108"/>
    <x v="6"/>
    <n v="59"/>
    <n v="0.54600000000000004"/>
    <n v="0.56999999999999995"/>
    <n v="0.36199999999999999"/>
    <n v="11518.45"/>
    <n v="3"/>
    <x v="2"/>
    <x v="3"/>
    <x v="1"/>
  </r>
  <r>
    <x v="4109"/>
    <x v="20"/>
    <n v="231"/>
    <n v="0.628"/>
    <n v="0.58599999999999997"/>
    <n v="0.52200000000000002"/>
    <n v="10330.85"/>
    <n v="0"/>
    <x v="4"/>
    <x v="2"/>
    <x v="0"/>
  </r>
  <r>
    <x v="4110"/>
    <x v="18"/>
    <n v="343"/>
    <n v="0.56999999999999995"/>
    <n v="0.52500000000000002"/>
    <n v="0.47499999999999998"/>
    <n v="6038.62"/>
    <n v="0"/>
    <x v="3"/>
    <x v="2"/>
    <x v="1"/>
  </r>
  <r>
    <x v="4111"/>
    <x v="17"/>
    <n v="271"/>
    <n v="0.56999999999999995"/>
    <n v="0.53900000000000003"/>
    <n v="0.44400000000000001"/>
    <n v="8712.77"/>
    <n v="14"/>
    <x v="3"/>
    <x v="2"/>
    <x v="1"/>
  </r>
  <r>
    <x v="4112"/>
    <x v="4"/>
    <n v="148"/>
    <n v="0.60299999999999998"/>
    <n v="0.58099999999999996"/>
    <n v="0.47099999999999997"/>
    <n v="11654.11"/>
    <n v="4"/>
    <x v="0"/>
    <x v="2"/>
    <x v="0"/>
  </r>
  <r>
    <x v="4113"/>
    <x v="7"/>
    <n v="328"/>
    <n v="0.57499999999999996"/>
    <n v="0.54700000000000004"/>
    <n v="0.45300000000000001"/>
    <n v="5523.93"/>
    <n v="1"/>
    <x v="3"/>
    <x v="2"/>
    <x v="1"/>
  </r>
  <r>
    <x v="4114"/>
    <x v="16"/>
    <n v="349"/>
    <n v="0.56000000000000005"/>
    <n v="0.54900000000000004"/>
    <n v="0.42299999999999999"/>
    <n v="6204.5"/>
    <n v="3"/>
    <x v="3"/>
    <x v="2"/>
    <x v="1"/>
  </r>
  <r>
    <x v="4115"/>
    <x v="7"/>
    <n v="160"/>
    <n v="0.55500000000000005"/>
    <n v="0.56999999999999995"/>
    <n v="0.40500000000000003"/>
    <n v="6717.25"/>
    <n v="1"/>
    <x v="3"/>
    <x v="2"/>
    <x v="1"/>
  </r>
  <r>
    <x v="4116"/>
    <x v="0"/>
    <n v="133"/>
    <n v="0.65500000000000003"/>
    <n v="0.66400000000000003"/>
    <n v="0.52"/>
    <n v="9808.6200000000008"/>
    <n v="1"/>
    <x v="0"/>
    <x v="2"/>
    <x v="0"/>
  </r>
  <r>
    <x v="1868"/>
    <x v="4"/>
    <n v="139"/>
    <n v="0.72599999999999998"/>
    <n v="0.69499999999999995"/>
    <n v="0.64800000000000002"/>
    <n v="24784.45"/>
    <n v="1"/>
    <x v="0"/>
    <x v="1"/>
    <x v="0"/>
  </r>
  <r>
    <x v="4117"/>
    <x v="11"/>
    <n v="446"/>
    <n v="0.56000000000000005"/>
    <n v="0.499"/>
    <n v="0.45500000000000002"/>
    <n v="5995.44"/>
    <n v="1"/>
    <x v="4"/>
    <x v="2"/>
    <x v="1"/>
  </r>
  <r>
    <x v="4118"/>
    <x v="14"/>
    <n v="45"/>
    <n v="0.7"/>
    <n v="0.66700000000000004"/>
    <n v="0.622"/>
    <n v="26514.13"/>
    <n v="3"/>
    <x v="2"/>
    <x v="1"/>
    <x v="0"/>
  </r>
  <r>
    <x v="2984"/>
    <x v="3"/>
    <n v="27"/>
    <n v="0.747"/>
    <n v="0.75600000000000001"/>
    <n v="0.64200000000000002"/>
    <n v="36389.160000000003"/>
    <n v="5"/>
    <x v="2"/>
    <x v="1"/>
    <x v="0"/>
  </r>
  <r>
    <x v="33"/>
    <x v="19"/>
    <n v="297"/>
    <n v="0.52400000000000002"/>
    <n v="0.502"/>
    <n v="0.38700000000000001"/>
    <n v="6823.91"/>
    <n v="13"/>
    <x v="3"/>
    <x v="3"/>
    <x v="1"/>
  </r>
  <r>
    <x v="4119"/>
    <x v="6"/>
    <n v="78"/>
    <n v="0.7"/>
    <n v="0.67800000000000005"/>
    <n v="0.61599999999999999"/>
    <n v="26809.759999999998"/>
    <n v="0"/>
    <x v="2"/>
    <x v="1"/>
    <x v="0"/>
  </r>
  <r>
    <x v="4120"/>
    <x v="20"/>
    <n v="88"/>
    <n v="0.65400000000000003"/>
    <n v="0.65400000000000003"/>
    <n v="0.53500000000000003"/>
    <n v="23889.08"/>
    <n v="0"/>
    <x v="4"/>
    <x v="2"/>
    <x v="0"/>
  </r>
  <r>
    <x v="4121"/>
    <x v="4"/>
    <n v="234"/>
    <n v="0.69"/>
    <n v="0.68100000000000005"/>
    <n v="0.60799999999999998"/>
    <n v="11527.88"/>
    <n v="1"/>
    <x v="0"/>
    <x v="2"/>
    <x v="0"/>
  </r>
  <r>
    <x v="4122"/>
    <x v="19"/>
    <n v="73"/>
    <n v="0.51700000000000002"/>
    <n v="0.50700000000000001"/>
    <n v="0.376"/>
    <n v="9688.61"/>
    <n v="1"/>
    <x v="3"/>
    <x v="3"/>
    <x v="1"/>
  </r>
  <r>
    <x v="4123"/>
    <x v="19"/>
    <n v="216"/>
    <n v="0.49299999999999999"/>
    <n v="0.51300000000000001"/>
    <n v="0.34499999999999997"/>
    <n v="5586.41"/>
    <n v="10"/>
    <x v="3"/>
    <x v="3"/>
    <x v="1"/>
  </r>
  <r>
    <x v="4124"/>
    <x v="6"/>
    <n v="91"/>
    <n v="0.71599999999999997"/>
    <n v="0.68300000000000005"/>
    <n v="0.66200000000000003"/>
    <n v="28373.94"/>
    <n v="0"/>
    <x v="2"/>
    <x v="1"/>
    <x v="0"/>
  </r>
  <r>
    <x v="4125"/>
    <x v="9"/>
    <n v="337"/>
    <n v="0.59"/>
    <n v="0.52200000000000002"/>
    <n v="0.51600000000000001"/>
    <n v="6036.05"/>
    <n v="14"/>
    <x v="3"/>
    <x v="2"/>
    <x v="1"/>
  </r>
  <r>
    <x v="4126"/>
    <x v="4"/>
    <n v="109"/>
    <n v="0.71"/>
    <n v="0.74399999999999999"/>
    <n v="0.55200000000000005"/>
    <n v="16931.5"/>
    <n v="5"/>
    <x v="0"/>
    <x v="1"/>
    <x v="0"/>
  </r>
  <r>
    <x v="4127"/>
    <x v="3"/>
    <n v="10"/>
    <n v="0.72799999999999998"/>
    <n v="0.77"/>
    <n v="0.58699999999999997"/>
    <n v="22774.22"/>
    <n v="2"/>
    <x v="2"/>
    <x v="1"/>
    <x v="0"/>
  </r>
  <r>
    <x v="4128"/>
    <x v="12"/>
    <n v="297"/>
    <n v="0.59699999999999998"/>
    <n v="0.52400000000000002"/>
    <n v="0.50700000000000001"/>
    <n v="7844.31"/>
    <n v="7"/>
    <x v="4"/>
    <x v="2"/>
    <x v="1"/>
  </r>
  <r>
    <x v="4129"/>
    <x v="19"/>
    <n v="301"/>
    <n v="0.55000000000000004"/>
    <n v="0.53200000000000003"/>
    <n v="0.41"/>
    <n v="9103.92"/>
    <n v="1"/>
    <x v="3"/>
    <x v="2"/>
    <x v="1"/>
  </r>
  <r>
    <x v="4130"/>
    <x v="12"/>
    <n v="401"/>
    <n v="0.58899999999999997"/>
    <n v="0.57399999999999995"/>
    <n v="0.46700000000000003"/>
    <n v="8762.1299999999992"/>
    <n v="0"/>
    <x v="4"/>
    <x v="2"/>
    <x v="1"/>
  </r>
  <r>
    <x v="4131"/>
    <x v="4"/>
    <n v="109"/>
    <n v="0.66"/>
    <n v="0.67200000000000004"/>
    <n v="0.51300000000000001"/>
    <n v="14702.27"/>
    <n v="0"/>
    <x v="0"/>
    <x v="2"/>
    <x v="0"/>
  </r>
  <r>
    <x v="4132"/>
    <x v="3"/>
    <n v="21"/>
    <n v="0.72299999999999998"/>
    <n v="0.75800000000000001"/>
    <n v="0.58399999999999996"/>
    <n v="32921.589999999997"/>
    <n v="2"/>
    <x v="2"/>
    <x v="1"/>
    <x v="0"/>
  </r>
  <r>
    <x v="4133"/>
    <x v="0"/>
    <n v="219"/>
    <n v="0.7"/>
    <n v="0.67600000000000005"/>
    <n v="0.621"/>
    <n v="12581.98"/>
    <n v="1"/>
    <x v="0"/>
    <x v="1"/>
    <x v="0"/>
  </r>
  <r>
    <x v="4134"/>
    <x v="24"/>
    <n v="223"/>
    <n v="0.71"/>
    <n v="0.65900000000000003"/>
    <n v="0.69199999999999995"/>
    <n v="12865.4"/>
    <n v="4"/>
    <x v="4"/>
    <x v="1"/>
    <x v="0"/>
  </r>
  <r>
    <x v="4135"/>
    <x v="18"/>
    <n v="406"/>
    <n v="0.57899999999999996"/>
    <n v="0.52600000000000002"/>
    <n v="0.505"/>
    <n v="6179.24"/>
    <n v="0"/>
    <x v="3"/>
    <x v="2"/>
    <x v="1"/>
  </r>
  <r>
    <x v="4136"/>
    <x v="7"/>
    <n v="337"/>
    <n v="0.57999999999999996"/>
    <n v="0.54300000000000004"/>
    <n v="0.45600000000000002"/>
    <n v="8085.71"/>
    <n v="11"/>
    <x v="3"/>
    <x v="2"/>
    <x v="1"/>
  </r>
  <r>
    <x v="4137"/>
    <x v="3"/>
    <n v="38"/>
    <n v="0.75700000000000001"/>
    <n v="0.77400000000000002"/>
    <n v="0.66900000000000004"/>
    <n v="22371.8"/>
    <n v="5"/>
    <x v="2"/>
    <x v="1"/>
    <x v="0"/>
  </r>
  <r>
    <x v="4138"/>
    <x v="10"/>
    <n v="125"/>
    <n v="0.70599999999999996"/>
    <n v="0.69199999999999995"/>
    <n v="0.63400000000000001"/>
    <n v="17814.810000000001"/>
    <n v="3"/>
    <x v="1"/>
    <x v="1"/>
    <x v="0"/>
  </r>
  <r>
    <x v="4139"/>
    <x v="7"/>
    <n v="156"/>
    <n v="0.60299999999999998"/>
    <n v="0.57699999999999996"/>
    <n v="0.51"/>
    <n v="6982.7"/>
    <n v="8"/>
    <x v="3"/>
    <x v="2"/>
    <x v="0"/>
  </r>
  <r>
    <x v="4140"/>
    <x v="3"/>
    <n v="36"/>
    <n v="0.74"/>
    <n v="0.74199999999999999"/>
    <n v="0.63400000000000001"/>
    <n v="30461.439999999999"/>
    <n v="5"/>
    <x v="2"/>
    <x v="1"/>
    <x v="0"/>
  </r>
  <r>
    <x v="4141"/>
    <x v="19"/>
    <n v="221"/>
    <n v="0.56999999999999995"/>
    <n v="0.53300000000000003"/>
    <n v="0.48"/>
    <n v="9103.75"/>
    <n v="1"/>
    <x v="3"/>
    <x v="2"/>
    <x v="1"/>
  </r>
  <r>
    <x v="4142"/>
    <x v="22"/>
    <n v="368"/>
    <n v="0.55700000000000005"/>
    <n v="0.56100000000000005"/>
    <n v="0.39400000000000002"/>
    <n v="6378.84"/>
    <n v="2"/>
    <x v="3"/>
    <x v="2"/>
    <x v="1"/>
  </r>
  <r>
    <x v="4143"/>
    <x v="4"/>
    <n v="113"/>
    <n v="0.61699999999999999"/>
    <n v="0.59899999999999998"/>
    <n v="0.48699999999999999"/>
    <n v="15545.72"/>
    <n v="3"/>
    <x v="0"/>
    <x v="2"/>
    <x v="0"/>
  </r>
  <r>
    <x v="4144"/>
    <x v="9"/>
    <n v="259"/>
    <n v="0.63800000000000001"/>
    <n v="0.57199999999999995"/>
    <n v="0.628"/>
    <n v="6910.12"/>
    <n v="0"/>
    <x v="3"/>
    <x v="2"/>
    <x v="0"/>
  </r>
  <r>
    <x v="4145"/>
    <x v="19"/>
    <n v="293"/>
    <n v="0.52500000000000002"/>
    <n v="0.52700000000000002"/>
    <n v="0.35"/>
    <n v="6810.26"/>
    <n v="1"/>
    <x v="3"/>
    <x v="3"/>
    <x v="1"/>
  </r>
  <r>
    <x v="4146"/>
    <x v="20"/>
    <n v="147"/>
    <n v="0.59299999999999997"/>
    <n v="0.61099999999999999"/>
    <n v="0.46100000000000002"/>
    <n v="10849.37"/>
    <n v="0"/>
    <x v="4"/>
    <x v="2"/>
    <x v="1"/>
  </r>
  <r>
    <x v="4147"/>
    <x v="20"/>
    <n v="386"/>
    <n v="0.58299999999999996"/>
    <n v="0.52600000000000002"/>
    <n v="0.51700000000000002"/>
    <n v="7685.41"/>
    <n v="0"/>
    <x v="4"/>
    <x v="2"/>
    <x v="1"/>
  </r>
  <r>
    <x v="4148"/>
    <x v="17"/>
    <n v="209"/>
    <n v="0.56799999999999995"/>
    <n v="0.56200000000000006"/>
    <n v="0.45100000000000001"/>
    <n v="10618.53"/>
    <n v="1"/>
    <x v="3"/>
    <x v="2"/>
    <x v="1"/>
  </r>
  <r>
    <x v="4149"/>
    <x v="7"/>
    <n v="373"/>
    <n v="0.59799999999999998"/>
    <n v="0.57999999999999996"/>
    <n v="0.498"/>
    <n v="5299.76"/>
    <n v="2"/>
    <x v="3"/>
    <x v="2"/>
    <x v="1"/>
  </r>
  <r>
    <x v="4150"/>
    <x v="21"/>
    <n v="187"/>
    <n v="0.58299999999999996"/>
    <n v="0.57299999999999995"/>
    <n v="0.47399999999999998"/>
    <n v="9221.1299999999992"/>
    <n v="6"/>
    <x v="3"/>
    <x v="2"/>
    <x v="1"/>
  </r>
  <r>
    <x v="4151"/>
    <x v="22"/>
    <n v="229"/>
    <n v="0.60799999999999998"/>
    <n v="0.59799999999999998"/>
    <n v="0.498"/>
    <n v="6953.27"/>
    <n v="13"/>
    <x v="3"/>
    <x v="2"/>
    <x v="0"/>
  </r>
  <r>
    <x v="4152"/>
    <x v="4"/>
    <n v="127"/>
    <n v="0.622"/>
    <n v="0.57499999999999996"/>
    <n v="0.52700000000000002"/>
    <n v="5989.27"/>
    <n v="3"/>
    <x v="0"/>
    <x v="2"/>
    <x v="0"/>
  </r>
  <r>
    <x v="4153"/>
    <x v="12"/>
    <n v="317"/>
    <n v="0.55700000000000005"/>
    <n v="0.48299999999999998"/>
    <n v="0.46100000000000002"/>
    <n v="6552.64"/>
    <n v="0"/>
    <x v="4"/>
    <x v="2"/>
    <x v="1"/>
  </r>
  <r>
    <x v="4154"/>
    <x v="16"/>
    <n v="485"/>
    <n v="0.60799999999999998"/>
    <n v="0.54500000000000004"/>
    <n v="0.53100000000000003"/>
    <n v="6206.8"/>
    <n v="5"/>
    <x v="3"/>
    <x v="2"/>
    <x v="0"/>
  </r>
  <r>
    <x v="4155"/>
    <x v="17"/>
    <n v="351"/>
    <n v="0.55500000000000005"/>
    <n v="0.52800000000000002"/>
    <n v="0.45300000000000001"/>
    <n v="5739.01"/>
    <n v="2"/>
    <x v="3"/>
    <x v="2"/>
    <x v="1"/>
  </r>
  <r>
    <x v="4156"/>
    <x v="6"/>
    <n v="103"/>
    <n v="0.69299999999999995"/>
    <n v="0.68300000000000005"/>
    <n v="0.60199999999999998"/>
    <n v="21779.97"/>
    <n v="1"/>
    <x v="2"/>
    <x v="2"/>
    <x v="0"/>
  </r>
  <r>
    <x v="4157"/>
    <x v="3"/>
    <n v="28"/>
    <n v="0.70099999999999996"/>
    <n v="0.73499999999999999"/>
    <n v="0.55900000000000005"/>
    <n v="26335.040000000001"/>
    <n v="4"/>
    <x v="2"/>
    <x v="1"/>
    <x v="0"/>
  </r>
  <r>
    <x v="4158"/>
    <x v="22"/>
    <n v="69"/>
    <n v="0.51500000000000001"/>
    <n v="0.49"/>
    <n v="0.36799999999999999"/>
    <n v="7131.28"/>
    <n v="11"/>
    <x v="3"/>
    <x v="3"/>
    <x v="1"/>
  </r>
  <r>
    <x v="4159"/>
    <x v="16"/>
    <n v="235"/>
    <n v="0.64400000000000002"/>
    <n v="0.60799999999999998"/>
    <n v="0.56499999999999995"/>
    <n v="13762.44"/>
    <n v="1"/>
    <x v="3"/>
    <x v="2"/>
    <x v="0"/>
  </r>
  <r>
    <x v="4160"/>
    <x v="21"/>
    <n v="322"/>
    <n v="0.59"/>
    <n v="0.54400000000000004"/>
    <n v="0.52600000000000002"/>
    <n v="8181.64"/>
    <n v="1"/>
    <x v="3"/>
    <x v="2"/>
    <x v="1"/>
  </r>
  <r>
    <x v="4161"/>
    <x v="4"/>
    <n v="309"/>
    <n v="0.67"/>
    <n v="0.60099999999999998"/>
    <n v="0.625"/>
    <n v="8012.37"/>
    <n v="3"/>
    <x v="0"/>
    <x v="2"/>
    <x v="0"/>
  </r>
  <r>
    <x v="4162"/>
    <x v="14"/>
    <n v="51"/>
    <n v="0.67200000000000004"/>
    <n v="0.67500000000000004"/>
    <n v="0.56499999999999995"/>
    <n v="22581"/>
    <n v="1"/>
    <x v="2"/>
    <x v="2"/>
    <x v="0"/>
  </r>
  <r>
    <x v="3619"/>
    <x v="5"/>
    <n v="372"/>
    <n v="0.59899999999999998"/>
    <n v="0.54500000000000004"/>
    <n v="0.53300000000000003"/>
    <n v="6067.69"/>
    <n v="4"/>
    <x v="3"/>
    <x v="2"/>
    <x v="1"/>
  </r>
  <r>
    <x v="561"/>
    <x v="6"/>
    <n v="89"/>
    <n v="0.70299999999999996"/>
    <n v="0.67200000000000004"/>
    <n v="0.63700000000000001"/>
    <n v="27077.25"/>
    <n v="2"/>
    <x v="2"/>
    <x v="1"/>
    <x v="0"/>
  </r>
  <r>
    <x v="4163"/>
    <x v="18"/>
    <n v="204"/>
    <n v="0.55000000000000004"/>
    <n v="0.48599999999999999"/>
    <n v="0.47299999999999998"/>
    <n v="6091.48"/>
    <n v="0"/>
    <x v="3"/>
    <x v="2"/>
    <x v="1"/>
  </r>
  <r>
    <x v="4164"/>
    <x v="18"/>
    <n v="210"/>
    <n v="0.51900000000000002"/>
    <n v="0.50700000000000001"/>
    <n v="0.40799999999999997"/>
    <n v="5953.26"/>
    <n v="0"/>
    <x v="3"/>
    <x v="3"/>
    <x v="1"/>
  </r>
  <r>
    <x v="4165"/>
    <x v="5"/>
    <n v="191"/>
    <n v="0.60499999999999998"/>
    <n v="0.56000000000000005"/>
    <n v="0.52"/>
    <n v="6559.71"/>
    <n v="12"/>
    <x v="3"/>
    <x v="2"/>
    <x v="0"/>
  </r>
  <r>
    <x v="4166"/>
    <x v="16"/>
    <n v="203"/>
    <n v="0.57399999999999995"/>
    <n v="0.51100000000000001"/>
    <n v="0.48099999999999998"/>
    <n v="6215.66"/>
    <n v="1"/>
    <x v="3"/>
    <x v="2"/>
    <x v="1"/>
  </r>
  <r>
    <x v="4167"/>
    <x v="19"/>
    <n v="309"/>
    <n v="0.58899999999999997"/>
    <n v="0.55100000000000005"/>
    <n v="0.50700000000000001"/>
    <n v="8078.2"/>
    <n v="11"/>
    <x v="3"/>
    <x v="2"/>
    <x v="1"/>
  </r>
  <r>
    <x v="4168"/>
    <x v="6"/>
    <n v="97"/>
    <n v="0.63800000000000001"/>
    <n v="0.63200000000000001"/>
    <n v="0.52"/>
    <n v="16829.22"/>
    <n v="2"/>
    <x v="2"/>
    <x v="2"/>
    <x v="0"/>
  </r>
  <r>
    <x v="4169"/>
    <x v="7"/>
    <n v="278"/>
    <n v="0.57999999999999996"/>
    <n v="0.58499999999999996"/>
    <n v="0.46500000000000002"/>
    <n v="9759.75"/>
    <n v="0"/>
    <x v="3"/>
    <x v="2"/>
    <x v="1"/>
  </r>
  <r>
    <x v="4170"/>
    <x v="18"/>
    <n v="362"/>
    <n v="0.52100000000000002"/>
    <n v="0.50900000000000001"/>
    <n v="0.38700000000000001"/>
    <n v="6206.85"/>
    <n v="1"/>
    <x v="3"/>
    <x v="3"/>
    <x v="1"/>
  </r>
  <r>
    <x v="4171"/>
    <x v="3"/>
    <n v="75"/>
    <n v="0.746"/>
    <n v="0.747"/>
    <n v="0.66100000000000003"/>
    <n v="22380.23"/>
    <n v="6"/>
    <x v="2"/>
    <x v="1"/>
    <x v="0"/>
  </r>
  <r>
    <x v="4172"/>
    <x v="4"/>
    <n v="105"/>
    <n v="0.67900000000000005"/>
    <n v="0.66700000000000004"/>
    <n v="0.54800000000000004"/>
    <n v="19645.03"/>
    <n v="1"/>
    <x v="0"/>
    <x v="2"/>
    <x v="0"/>
  </r>
  <r>
    <x v="4173"/>
    <x v="7"/>
    <n v="259"/>
    <n v="0.58899999999999997"/>
    <n v="0.56499999999999995"/>
    <n v="0.47099999999999997"/>
    <n v="5420.5"/>
    <n v="1"/>
    <x v="3"/>
    <x v="2"/>
    <x v="1"/>
  </r>
  <r>
    <x v="4174"/>
    <x v="18"/>
    <n v="355"/>
    <n v="0.51900000000000002"/>
    <n v="0.44"/>
    <n v="0.433"/>
    <n v="5639.94"/>
    <n v="0"/>
    <x v="3"/>
    <x v="3"/>
    <x v="1"/>
  </r>
  <r>
    <x v="4175"/>
    <x v="19"/>
    <n v="245"/>
    <n v="0.55000000000000004"/>
    <n v="0.52600000000000002"/>
    <n v="0.41599999999999998"/>
    <n v="5786.86"/>
    <n v="2"/>
    <x v="3"/>
    <x v="2"/>
    <x v="1"/>
  </r>
  <r>
    <x v="4176"/>
    <x v="17"/>
    <n v="203"/>
    <n v="0.59"/>
    <n v="0.54500000000000004"/>
    <n v="0.505"/>
    <n v="10959.83"/>
    <n v="1"/>
    <x v="3"/>
    <x v="2"/>
    <x v="1"/>
  </r>
  <r>
    <x v="4177"/>
    <x v="10"/>
    <n v="73"/>
    <n v="0.61299999999999999"/>
    <n v="0.57799999999999996"/>
    <n v="0.48799999999999999"/>
    <n v="13920.45"/>
    <n v="0"/>
    <x v="1"/>
    <x v="2"/>
    <x v="0"/>
  </r>
  <r>
    <x v="4178"/>
    <x v="16"/>
    <n v="409"/>
    <n v="0.57399999999999995"/>
    <n v="0.57199999999999995"/>
    <n v="0.45400000000000001"/>
    <n v="9307.41"/>
    <n v="0"/>
    <x v="3"/>
    <x v="2"/>
    <x v="1"/>
  </r>
  <r>
    <x v="4179"/>
    <x v="18"/>
    <n v="266"/>
    <n v="0.52800000000000002"/>
    <n v="0.503"/>
    <n v="0.4"/>
    <n v="5135.37"/>
    <n v="0"/>
    <x v="3"/>
    <x v="3"/>
    <x v="1"/>
  </r>
  <r>
    <x v="4180"/>
    <x v="4"/>
    <n v="119"/>
    <n v="0.65300000000000002"/>
    <n v="0.64900000000000002"/>
    <n v="0.52600000000000002"/>
    <n v="12633.82"/>
    <n v="1"/>
    <x v="0"/>
    <x v="2"/>
    <x v="0"/>
  </r>
  <r>
    <x v="4181"/>
    <x v="0"/>
    <n v="131"/>
    <n v="0.74"/>
    <n v="0.68300000000000005"/>
    <n v="0.69899999999999995"/>
    <n v="20832.47"/>
    <n v="1"/>
    <x v="0"/>
    <x v="1"/>
    <x v="0"/>
  </r>
  <r>
    <x v="4182"/>
    <x v="17"/>
    <n v="102"/>
    <n v="0.57999999999999996"/>
    <n v="0.54300000000000004"/>
    <n v="0.44800000000000001"/>
    <n v="13130.96"/>
    <n v="5"/>
    <x v="3"/>
    <x v="2"/>
    <x v="1"/>
  </r>
  <r>
    <x v="4183"/>
    <x v="21"/>
    <n v="254"/>
    <n v="0.59799999999999998"/>
    <n v="0.56000000000000005"/>
    <n v="0.53200000000000003"/>
    <n v="9384.0400000000009"/>
    <n v="2"/>
    <x v="3"/>
    <x v="2"/>
    <x v="1"/>
  </r>
  <r>
    <x v="4184"/>
    <x v="18"/>
    <n v="384"/>
    <n v="0.58499999999999996"/>
    <n v="0.47399999999999998"/>
    <n v="0.54700000000000004"/>
    <n v="4282.6499999999996"/>
    <n v="0"/>
    <x v="3"/>
    <x v="2"/>
    <x v="1"/>
  </r>
  <r>
    <x v="4185"/>
    <x v="20"/>
    <n v="190"/>
    <n v="0.58899999999999997"/>
    <n v="0.56999999999999995"/>
    <n v="0.45900000000000002"/>
    <n v="8265.0300000000007"/>
    <n v="3"/>
    <x v="4"/>
    <x v="2"/>
    <x v="1"/>
  </r>
  <r>
    <x v="4186"/>
    <x v="4"/>
    <n v="240"/>
    <n v="0.63200000000000001"/>
    <n v="0.57899999999999996"/>
    <n v="0.55500000000000005"/>
    <n v="10532.07"/>
    <n v="2"/>
    <x v="0"/>
    <x v="2"/>
    <x v="0"/>
  </r>
  <r>
    <x v="1378"/>
    <x v="21"/>
    <n v="221"/>
    <n v="0.58299999999999996"/>
    <n v="0.57999999999999996"/>
    <n v="0.48"/>
    <n v="9353.89"/>
    <n v="2"/>
    <x v="3"/>
    <x v="2"/>
    <x v="1"/>
  </r>
  <r>
    <x v="4187"/>
    <x v="0"/>
    <n v="126"/>
    <n v="0.70499999999999996"/>
    <n v="0.67400000000000004"/>
    <n v="0.61499999999999999"/>
    <n v="23844.62"/>
    <n v="1"/>
    <x v="0"/>
    <x v="1"/>
    <x v="0"/>
  </r>
  <r>
    <x v="4188"/>
    <x v="7"/>
    <n v="149"/>
    <n v="0.58399999999999996"/>
    <n v="0.57699999999999996"/>
    <n v="0.433"/>
    <n v="7557.83"/>
    <n v="2"/>
    <x v="3"/>
    <x v="2"/>
    <x v="1"/>
  </r>
  <r>
    <x v="4189"/>
    <x v="18"/>
    <n v="346"/>
    <n v="0.57499999999999996"/>
    <n v="0.53400000000000003"/>
    <n v="0.48599999999999999"/>
    <n v="6783.78"/>
    <n v="1"/>
    <x v="3"/>
    <x v="2"/>
    <x v="1"/>
  </r>
  <r>
    <x v="4190"/>
    <x v="6"/>
    <n v="47"/>
    <n v="0.71"/>
    <n v="0.68100000000000005"/>
    <n v="0.63300000000000001"/>
    <n v="20890.72"/>
    <n v="1"/>
    <x v="2"/>
    <x v="1"/>
    <x v="0"/>
  </r>
  <r>
    <x v="4191"/>
    <x v="3"/>
    <n v="37"/>
    <n v="0.64900000000000002"/>
    <n v="0.626"/>
    <n v="0.54200000000000004"/>
    <n v="24540.82"/>
    <n v="0"/>
    <x v="2"/>
    <x v="2"/>
    <x v="0"/>
  </r>
  <r>
    <x v="3886"/>
    <x v="20"/>
    <n v="205"/>
    <n v="0.66"/>
    <n v="0.621"/>
    <n v="0.58699999999999997"/>
    <n v="12558.29"/>
    <n v="0"/>
    <x v="4"/>
    <x v="2"/>
    <x v="0"/>
  </r>
  <r>
    <x v="4192"/>
    <x v="19"/>
    <n v="359"/>
    <n v="0.58599999999999997"/>
    <n v="0.58199999999999996"/>
    <n v="0.45700000000000002"/>
    <n v="10296.799999999999"/>
    <n v="1"/>
    <x v="3"/>
    <x v="2"/>
    <x v="1"/>
  </r>
  <r>
    <x v="4193"/>
    <x v="4"/>
    <n v="409"/>
    <n v="0.58499999999999996"/>
    <n v="0.57099999999999995"/>
    <n v="0.46200000000000002"/>
    <n v="8028.9"/>
    <n v="2"/>
    <x v="0"/>
    <x v="2"/>
    <x v="1"/>
  </r>
  <r>
    <x v="3325"/>
    <x v="20"/>
    <n v="196"/>
    <n v="0.7"/>
    <n v="0.65300000000000002"/>
    <n v="0.63800000000000001"/>
    <n v="15621.32"/>
    <n v="1"/>
    <x v="4"/>
    <x v="1"/>
    <x v="0"/>
  </r>
  <r>
    <x v="4194"/>
    <x v="21"/>
    <n v="152"/>
    <n v="0.57999999999999996"/>
    <n v="0.56200000000000006"/>
    <n v="0.46800000000000003"/>
    <n v="10345.64"/>
    <n v="1"/>
    <x v="3"/>
    <x v="2"/>
    <x v="1"/>
  </r>
  <r>
    <x v="4195"/>
    <x v="8"/>
    <n v="123"/>
    <n v="0.66"/>
    <n v="0.64500000000000002"/>
    <n v="0.53300000000000003"/>
    <n v="23080.27"/>
    <n v="2"/>
    <x v="1"/>
    <x v="2"/>
    <x v="0"/>
  </r>
  <r>
    <x v="4196"/>
    <x v="4"/>
    <n v="140"/>
    <n v="0.66"/>
    <n v="0.64700000000000002"/>
    <n v="0.54100000000000004"/>
    <n v="11824.24"/>
    <n v="1"/>
    <x v="0"/>
    <x v="2"/>
    <x v="0"/>
  </r>
  <r>
    <x v="4197"/>
    <x v="14"/>
    <n v="25"/>
    <n v="0.68200000000000005"/>
    <n v="0.66400000000000003"/>
    <n v="0.58799999999999997"/>
    <n v="27505.54"/>
    <n v="1"/>
    <x v="2"/>
    <x v="2"/>
    <x v="0"/>
  </r>
  <r>
    <x v="778"/>
    <x v="17"/>
    <n v="215"/>
    <n v="0.56000000000000005"/>
    <n v="0.54400000000000004"/>
    <n v="0.42599999999999999"/>
    <n v="11184.42"/>
    <n v="4"/>
    <x v="3"/>
    <x v="2"/>
    <x v="1"/>
  </r>
  <r>
    <x v="4198"/>
    <x v="12"/>
    <n v="257"/>
    <n v="0.58099999999999996"/>
    <n v="0.54300000000000004"/>
    <n v="0.47799999999999998"/>
    <n v="7669.43"/>
    <n v="0"/>
    <x v="4"/>
    <x v="2"/>
    <x v="1"/>
  </r>
  <r>
    <x v="4199"/>
    <x v="14"/>
    <n v="32"/>
    <n v="0.74299999999999999"/>
    <n v="0.748"/>
    <n v="0.63600000000000001"/>
    <n v="30845.74"/>
    <n v="1"/>
    <x v="2"/>
    <x v="1"/>
    <x v="0"/>
  </r>
  <r>
    <x v="4200"/>
    <x v="17"/>
    <n v="345"/>
    <n v="0.57999999999999996"/>
    <n v="0.55100000000000005"/>
    <n v="0.49"/>
    <n v="7266.16"/>
    <n v="2"/>
    <x v="3"/>
    <x v="2"/>
    <x v="1"/>
  </r>
  <r>
    <x v="4201"/>
    <x v="8"/>
    <n v="59"/>
    <n v="0.66400000000000003"/>
    <n v="0.65200000000000002"/>
    <n v="0.54800000000000004"/>
    <n v="15576.79"/>
    <n v="1"/>
    <x v="1"/>
    <x v="2"/>
    <x v="0"/>
  </r>
  <r>
    <x v="4202"/>
    <x v="7"/>
    <n v="294"/>
    <n v="0.60199999999999998"/>
    <n v="0.57599999999999996"/>
    <n v="0.50800000000000001"/>
    <n v="9445.4699999999993"/>
    <n v="0"/>
    <x v="3"/>
    <x v="2"/>
    <x v="0"/>
  </r>
  <r>
    <x v="4203"/>
    <x v="8"/>
    <n v="111"/>
    <n v="0.67900000000000005"/>
    <n v="0.66500000000000004"/>
    <n v="0.59899999999999998"/>
    <n v="17211.740000000002"/>
    <n v="2"/>
    <x v="1"/>
    <x v="2"/>
    <x v="0"/>
  </r>
  <r>
    <x v="4204"/>
    <x v="10"/>
    <n v="113"/>
    <n v="0.73699999999999999"/>
    <n v="0.74399999999999999"/>
    <n v="0.65700000000000003"/>
    <n v="20105.8"/>
    <n v="2"/>
    <x v="1"/>
    <x v="1"/>
    <x v="0"/>
  </r>
  <r>
    <x v="4205"/>
    <x v="4"/>
    <n v="116"/>
    <n v="0.66500000000000004"/>
    <n v="0.64100000000000001"/>
    <n v="0.55100000000000005"/>
    <n v="13987.21"/>
    <n v="4"/>
    <x v="0"/>
    <x v="2"/>
    <x v="0"/>
  </r>
  <r>
    <x v="4206"/>
    <x v="14"/>
    <n v="68"/>
    <n v="0.67400000000000004"/>
    <n v="0.69899999999999995"/>
    <n v="0.52400000000000002"/>
    <n v="18412.11"/>
    <n v="4"/>
    <x v="2"/>
    <x v="2"/>
    <x v="0"/>
  </r>
  <r>
    <x v="4207"/>
    <x v="22"/>
    <n v="160"/>
    <n v="0.53"/>
    <n v="0.48899999999999999"/>
    <n v="0.39100000000000001"/>
    <n v="6680.11"/>
    <n v="9"/>
    <x v="3"/>
    <x v="3"/>
    <x v="1"/>
  </r>
  <r>
    <x v="4208"/>
    <x v="4"/>
    <n v="98"/>
    <n v="0.72099999999999997"/>
    <n v="0.73399999999999999"/>
    <n v="0.60399999999999998"/>
    <n v="19556.62"/>
    <n v="6"/>
    <x v="0"/>
    <x v="1"/>
    <x v="0"/>
  </r>
  <r>
    <x v="4209"/>
    <x v="7"/>
    <n v="124"/>
    <n v="0.52700000000000002"/>
    <n v="0.52400000000000002"/>
    <n v="0.38600000000000001"/>
    <n v="6135.31"/>
    <n v="0"/>
    <x v="3"/>
    <x v="3"/>
    <x v="1"/>
  </r>
  <r>
    <x v="4210"/>
    <x v="0"/>
    <n v="115"/>
    <n v="0.72699999999999998"/>
    <n v="0.69"/>
    <n v="0.69099999999999995"/>
    <n v="18741.240000000002"/>
    <n v="4"/>
    <x v="0"/>
    <x v="1"/>
    <x v="0"/>
  </r>
  <r>
    <x v="4211"/>
    <x v="9"/>
    <n v="214"/>
    <n v="0.6"/>
    <n v="0.54900000000000004"/>
    <n v="0.52400000000000002"/>
    <n v="5230.63"/>
    <n v="2"/>
    <x v="3"/>
    <x v="2"/>
    <x v="0"/>
  </r>
  <r>
    <x v="4212"/>
    <x v="20"/>
    <n v="166"/>
    <n v="0.6"/>
    <n v="0.57399999999999995"/>
    <n v="0.48199999999999998"/>
    <n v="9150.36"/>
    <n v="1"/>
    <x v="4"/>
    <x v="2"/>
    <x v="0"/>
  </r>
  <r>
    <x v="4213"/>
    <x v="4"/>
    <n v="83"/>
    <n v="0.629"/>
    <n v="0.64700000000000002"/>
    <n v="0.46700000000000003"/>
    <n v="20796.849999999999"/>
    <n v="2"/>
    <x v="0"/>
    <x v="2"/>
    <x v="0"/>
  </r>
  <r>
    <x v="4214"/>
    <x v="4"/>
    <n v="192"/>
    <n v="0.68"/>
    <n v="0.65700000000000003"/>
    <n v="0.59899999999999998"/>
    <n v="11816.27"/>
    <n v="6"/>
    <x v="0"/>
    <x v="2"/>
    <x v="0"/>
  </r>
  <r>
    <x v="4215"/>
    <x v="0"/>
    <n v="282"/>
    <n v="0.66400000000000003"/>
    <n v="0.63400000000000001"/>
    <n v="0.57699999999999996"/>
    <n v="10120.74"/>
    <n v="7"/>
    <x v="0"/>
    <x v="2"/>
    <x v="0"/>
  </r>
  <r>
    <x v="4216"/>
    <x v="7"/>
    <n v="227"/>
    <n v="0.57799999999999996"/>
    <n v="0.54700000000000004"/>
    <n v="0.46899999999999997"/>
    <n v="6303.34"/>
    <n v="3"/>
    <x v="3"/>
    <x v="2"/>
    <x v="1"/>
  </r>
  <r>
    <x v="4217"/>
    <x v="3"/>
    <n v="21"/>
    <n v="0.64200000000000002"/>
    <n v="0.67400000000000004"/>
    <n v="0.48"/>
    <n v="21519.58"/>
    <n v="4"/>
    <x v="2"/>
    <x v="2"/>
    <x v="0"/>
  </r>
  <r>
    <x v="4218"/>
    <x v="10"/>
    <n v="198"/>
    <n v="0.69299999999999995"/>
    <n v="0.68300000000000005"/>
    <n v="0.59599999999999997"/>
    <n v="12565.32"/>
    <n v="1"/>
    <x v="1"/>
    <x v="2"/>
    <x v="0"/>
  </r>
  <r>
    <x v="4219"/>
    <x v="17"/>
    <n v="303"/>
    <n v="0.57799999999999996"/>
    <n v="0.55000000000000004"/>
    <n v="0.45100000000000001"/>
    <n v="8078.31"/>
    <n v="7"/>
    <x v="3"/>
    <x v="2"/>
    <x v="1"/>
  </r>
  <r>
    <x v="4220"/>
    <x v="16"/>
    <n v="318"/>
    <n v="0.60899999999999999"/>
    <n v="0.57099999999999995"/>
    <n v="0.51"/>
    <n v="6971.92"/>
    <n v="11"/>
    <x v="3"/>
    <x v="2"/>
    <x v="0"/>
  </r>
  <r>
    <x v="4221"/>
    <x v="4"/>
    <n v="108"/>
    <n v="0.63300000000000001"/>
    <n v="0.63100000000000001"/>
    <n v="0.48299999999999998"/>
    <n v="10967.27"/>
    <n v="4"/>
    <x v="0"/>
    <x v="2"/>
    <x v="0"/>
  </r>
  <r>
    <x v="4222"/>
    <x v="10"/>
    <n v="118"/>
    <n v="0.68"/>
    <n v="0.66800000000000004"/>
    <n v="0.58399999999999996"/>
    <n v="15122.79"/>
    <n v="2"/>
    <x v="1"/>
    <x v="2"/>
    <x v="0"/>
  </r>
  <r>
    <x v="4223"/>
    <x v="4"/>
    <n v="199"/>
    <n v="0.59399999999999997"/>
    <n v="0.56000000000000005"/>
    <n v="0.46899999999999997"/>
    <n v="7816.29"/>
    <n v="8"/>
    <x v="0"/>
    <x v="2"/>
    <x v="1"/>
  </r>
  <r>
    <x v="4224"/>
    <x v="4"/>
    <n v="180"/>
    <n v="0.65700000000000003"/>
    <n v="0.60599999999999998"/>
    <n v="0.56000000000000005"/>
    <n v="11465.12"/>
    <n v="3"/>
    <x v="0"/>
    <x v="2"/>
    <x v="0"/>
  </r>
  <r>
    <x v="4225"/>
    <x v="4"/>
    <n v="145"/>
    <n v="0.66400000000000003"/>
    <n v="0.67500000000000004"/>
    <n v="0.54100000000000004"/>
    <n v="15833.33"/>
    <n v="4"/>
    <x v="0"/>
    <x v="2"/>
    <x v="0"/>
  </r>
  <r>
    <x v="3729"/>
    <x v="14"/>
    <n v="35"/>
    <n v="0.629"/>
    <n v="0.63600000000000001"/>
    <n v="0.495"/>
    <n v="22824.959999999999"/>
    <n v="1"/>
    <x v="2"/>
    <x v="2"/>
    <x v="0"/>
  </r>
  <r>
    <x v="4226"/>
    <x v="6"/>
    <n v="70"/>
    <n v="0.73"/>
    <n v="0.67200000000000004"/>
    <n v="0.68100000000000005"/>
    <n v="17628.66"/>
    <n v="0"/>
    <x v="2"/>
    <x v="1"/>
    <x v="0"/>
  </r>
  <r>
    <x v="4227"/>
    <x v="7"/>
    <n v="122"/>
    <n v="0.63200000000000001"/>
    <n v="0.65200000000000002"/>
    <n v="0.497"/>
    <n v="14585.35"/>
    <n v="0"/>
    <x v="3"/>
    <x v="2"/>
    <x v="0"/>
  </r>
  <r>
    <x v="4228"/>
    <x v="5"/>
    <n v="118"/>
    <n v="0.56299999999999994"/>
    <n v="0.53200000000000003"/>
    <n v="0.46100000000000002"/>
    <n v="7662.84"/>
    <n v="6"/>
    <x v="3"/>
    <x v="2"/>
    <x v="1"/>
  </r>
  <r>
    <x v="4229"/>
    <x v="7"/>
    <n v="202"/>
    <n v="0.623"/>
    <n v="0.59"/>
    <n v="0.52700000000000002"/>
    <n v="6976.86"/>
    <n v="2"/>
    <x v="3"/>
    <x v="2"/>
    <x v="0"/>
  </r>
  <r>
    <x v="4230"/>
    <x v="3"/>
    <n v="22"/>
    <n v="0.72"/>
    <n v="0.749"/>
    <n v="0.59299999999999997"/>
    <n v="28414.2"/>
    <n v="3"/>
    <x v="2"/>
    <x v="1"/>
    <x v="0"/>
  </r>
  <r>
    <x v="4231"/>
    <x v="10"/>
    <n v="83"/>
    <n v="0.7"/>
    <n v="0.69099999999999995"/>
    <n v="0.59799999999999998"/>
    <n v="17902.580000000002"/>
    <n v="1"/>
    <x v="1"/>
    <x v="1"/>
    <x v="0"/>
  </r>
  <r>
    <x v="4232"/>
    <x v="22"/>
    <n v="414"/>
    <n v="0.58899999999999997"/>
    <n v="0.55700000000000005"/>
    <n v="0.47799999999999998"/>
    <n v="6835.84"/>
    <n v="1"/>
    <x v="3"/>
    <x v="2"/>
    <x v="1"/>
  </r>
  <r>
    <x v="4233"/>
    <x v="4"/>
    <n v="179"/>
    <n v="0.72099999999999997"/>
    <n v="0.67700000000000005"/>
    <n v="0.65600000000000003"/>
    <n v="13776.2"/>
    <n v="2"/>
    <x v="0"/>
    <x v="1"/>
    <x v="0"/>
  </r>
  <r>
    <x v="4234"/>
    <x v="4"/>
    <n v="350"/>
    <n v="0.65"/>
    <n v="0.58899999999999997"/>
    <n v="0.57699999999999996"/>
    <n v="6548.01"/>
    <n v="5"/>
    <x v="0"/>
    <x v="2"/>
    <x v="0"/>
  </r>
  <r>
    <x v="4235"/>
    <x v="4"/>
    <n v="187"/>
    <n v="0.66"/>
    <n v="0.623"/>
    <n v="0.56399999999999995"/>
    <n v="10843.09"/>
    <n v="1"/>
    <x v="0"/>
    <x v="2"/>
    <x v="0"/>
  </r>
  <r>
    <x v="4236"/>
    <x v="17"/>
    <n v="257"/>
    <n v="0.60299999999999998"/>
    <n v="0.57699999999999996"/>
    <n v="0.47599999999999998"/>
    <n v="7609.32"/>
    <n v="3"/>
    <x v="3"/>
    <x v="2"/>
    <x v="0"/>
  </r>
  <r>
    <x v="4237"/>
    <x v="10"/>
    <n v="237"/>
    <n v="0.65300000000000002"/>
    <n v="0.624"/>
    <n v="0.55000000000000004"/>
    <n v="11745.9"/>
    <n v="2"/>
    <x v="1"/>
    <x v="2"/>
    <x v="0"/>
  </r>
  <r>
    <x v="4238"/>
    <x v="4"/>
    <n v="165"/>
    <n v="0.65"/>
    <n v="0.65300000000000002"/>
    <n v="0.51800000000000002"/>
    <n v="11675.65"/>
    <n v="2"/>
    <x v="0"/>
    <x v="2"/>
    <x v="0"/>
  </r>
  <r>
    <x v="4239"/>
    <x v="14"/>
    <n v="33"/>
    <n v="0.67700000000000005"/>
    <n v="0.65300000000000002"/>
    <n v="0.57699999999999996"/>
    <n v="23538.58"/>
    <n v="1"/>
    <x v="2"/>
    <x v="2"/>
    <x v="0"/>
  </r>
  <r>
    <x v="4240"/>
    <x v="23"/>
    <n v="83"/>
    <n v="0.64"/>
    <n v="0.64500000000000002"/>
    <n v="0.51200000000000001"/>
    <n v="16977.61"/>
    <n v="5"/>
    <x v="4"/>
    <x v="2"/>
    <x v="0"/>
  </r>
  <r>
    <x v="4241"/>
    <x v="4"/>
    <n v="76"/>
    <n v="0.59"/>
    <n v="0.56299999999999994"/>
    <n v="0.48099999999999998"/>
    <n v="16640.62"/>
    <n v="1"/>
    <x v="0"/>
    <x v="2"/>
    <x v="1"/>
  </r>
  <r>
    <x v="4242"/>
    <x v="16"/>
    <n v="348"/>
    <n v="0.57999999999999996"/>
    <n v="0.55100000000000005"/>
    <n v="0.46400000000000002"/>
    <n v="7110.76"/>
    <n v="4"/>
    <x v="3"/>
    <x v="2"/>
    <x v="1"/>
  </r>
  <r>
    <x v="4243"/>
    <x v="5"/>
    <n v="81"/>
    <n v="0.53400000000000003"/>
    <n v="0.51600000000000001"/>
    <n v="0.40500000000000003"/>
    <n v="5507"/>
    <n v="1"/>
    <x v="3"/>
    <x v="3"/>
    <x v="1"/>
  </r>
  <r>
    <x v="4244"/>
    <x v="3"/>
    <n v="34"/>
    <n v="0.68"/>
    <n v="0.66900000000000004"/>
    <n v="0.59599999999999997"/>
    <n v="21773.5"/>
    <n v="2"/>
    <x v="2"/>
    <x v="2"/>
    <x v="0"/>
  </r>
  <r>
    <x v="4245"/>
    <x v="4"/>
    <n v="155"/>
    <n v="0.61"/>
    <n v="0.57499999999999996"/>
    <n v="0.49"/>
    <n v="7730.6"/>
    <n v="4"/>
    <x v="0"/>
    <x v="2"/>
    <x v="0"/>
  </r>
  <r>
    <x v="4246"/>
    <x v="10"/>
    <n v="93"/>
    <n v="0.68700000000000006"/>
    <n v="0.69799999999999995"/>
    <n v="0.57199999999999995"/>
    <n v="15139.67"/>
    <n v="1"/>
    <x v="1"/>
    <x v="2"/>
    <x v="0"/>
  </r>
  <r>
    <x v="4247"/>
    <x v="4"/>
    <n v="59"/>
    <n v="0.628"/>
    <n v="0.56999999999999995"/>
    <n v="0.55000000000000004"/>
    <n v="10869.91"/>
    <n v="6"/>
    <x v="0"/>
    <x v="2"/>
    <x v="0"/>
  </r>
  <r>
    <x v="4248"/>
    <x v="14"/>
    <n v="61"/>
    <n v="0.66400000000000003"/>
    <n v="0.66800000000000004"/>
    <n v="0.54300000000000004"/>
    <n v="24399.02"/>
    <n v="2"/>
    <x v="2"/>
    <x v="2"/>
    <x v="0"/>
  </r>
  <r>
    <x v="338"/>
    <x v="20"/>
    <n v="165"/>
    <n v="0.67500000000000004"/>
    <n v="0.67300000000000004"/>
    <n v="0.57299999999999995"/>
    <n v="18958.66"/>
    <n v="0"/>
    <x v="4"/>
    <x v="2"/>
    <x v="0"/>
  </r>
  <r>
    <x v="4249"/>
    <x v="17"/>
    <n v="209"/>
    <n v="0.55000000000000004"/>
    <n v="0.51600000000000001"/>
    <n v="0.443"/>
    <n v="8123.78"/>
    <n v="13"/>
    <x v="3"/>
    <x v="2"/>
    <x v="1"/>
  </r>
  <r>
    <x v="4250"/>
    <x v="14"/>
    <n v="52"/>
    <n v="0.72"/>
    <n v="0.65100000000000002"/>
    <n v="0.69199999999999995"/>
    <n v="20913.04"/>
    <n v="1"/>
    <x v="2"/>
    <x v="1"/>
    <x v="0"/>
  </r>
  <r>
    <x v="4251"/>
    <x v="3"/>
    <n v="29"/>
    <n v="0.72499999999999998"/>
    <n v="0.77400000000000002"/>
    <n v="0.59"/>
    <n v="25400.1"/>
    <n v="3"/>
    <x v="2"/>
    <x v="1"/>
    <x v="0"/>
  </r>
  <r>
    <x v="4252"/>
    <x v="4"/>
    <n v="136"/>
    <n v="0.71599999999999997"/>
    <n v="0.68200000000000005"/>
    <n v="0.64400000000000002"/>
    <n v="14724.48"/>
    <n v="2"/>
    <x v="0"/>
    <x v="1"/>
    <x v="0"/>
  </r>
  <r>
    <x v="4253"/>
    <x v="18"/>
    <n v="439"/>
    <n v="0.59"/>
    <n v="0.47"/>
    <n v="0.56000000000000005"/>
    <n v="5073.6000000000004"/>
    <n v="10"/>
    <x v="3"/>
    <x v="2"/>
    <x v="1"/>
  </r>
  <r>
    <x v="4254"/>
    <x v="16"/>
    <n v="88"/>
    <n v="0.629"/>
    <n v="0.56999999999999995"/>
    <n v="0.56499999999999995"/>
    <n v="24758.240000000002"/>
    <n v="1"/>
    <x v="3"/>
    <x v="2"/>
    <x v="0"/>
  </r>
  <r>
    <x v="4255"/>
    <x v="4"/>
    <n v="186"/>
    <n v="0.60799999999999998"/>
    <n v="0.55600000000000005"/>
    <n v="0.51400000000000001"/>
    <n v="6662.46"/>
    <n v="10"/>
    <x v="0"/>
    <x v="2"/>
    <x v="0"/>
  </r>
  <r>
    <x v="4256"/>
    <x v="3"/>
    <n v="37"/>
    <n v="0.69799999999999995"/>
    <n v="0.67200000000000004"/>
    <n v="0.60799999999999998"/>
    <n v="22641.95"/>
    <n v="3"/>
    <x v="2"/>
    <x v="2"/>
    <x v="0"/>
  </r>
  <r>
    <x v="4257"/>
    <x v="3"/>
    <n v="13"/>
    <n v="0.66200000000000003"/>
    <n v="0.66100000000000003"/>
    <n v="0.53900000000000003"/>
    <n v="19794.79"/>
    <n v="1"/>
    <x v="2"/>
    <x v="2"/>
    <x v="0"/>
  </r>
  <r>
    <x v="4258"/>
    <x v="4"/>
    <n v="121"/>
    <n v="0.55000000000000004"/>
    <n v="0.57199999999999995"/>
    <n v="0.39700000000000002"/>
    <n v="8390.0400000000009"/>
    <n v="1"/>
    <x v="0"/>
    <x v="2"/>
    <x v="1"/>
  </r>
  <r>
    <x v="4259"/>
    <x v="4"/>
    <n v="110"/>
    <n v="0.63600000000000001"/>
    <n v="0.59399999999999997"/>
    <n v="0.53300000000000003"/>
    <n v="9360.4699999999993"/>
    <n v="7"/>
    <x v="0"/>
    <x v="2"/>
    <x v="0"/>
  </r>
  <r>
    <x v="4260"/>
    <x v="7"/>
    <n v="224"/>
    <n v="0.57999999999999996"/>
    <n v="0.54400000000000004"/>
    <n v="0.45300000000000001"/>
    <n v="7641.78"/>
    <n v="1"/>
    <x v="3"/>
    <x v="2"/>
    <x v="1"/>
  </r>
  <r>
    <x v="4261"/>
    <x v="17"/>
    <n v="166"/>
    <n v="0.56999999999999995"/>
    <n v="0.54900000000000004"/>
    <n v="0.43099999999999999"/>
    <n v="9553.15"/>
    <n v="1"/>
    <x v="3"/>
    <x v="2"/>
    <x v="1"/>
  </r>
  <r>
    <x v="4262"/>
    <x v="17"/>
    <n v="379"/>
    <n v="0.57899999999999996"/>
    <n v="0.54400000000000004"/>
    <n v="0.46500000000000002"/>
    <n v="7237.98"/>
    <n v="1"/>
    <x v="3"/>
    <x v="2"/>
    <x v="1"/>
  </r>
  <r>
    <x v="4263"/>
    <x v="4"/>
    <n v="47"/>
    <n v="0.68"/>
    <n v="0.67100000000000004"/>
    <n v="0.56999999999999995"/>
    <n v="12981.54"/>
    <n v="3"/>
    <x v="0"/>
    <x v="2"/>
    <x v="0"/>
  </r>
  <r>
    <x v="4264"/>
    <x v="3"/>
    <n v="42"/>
    <n v="0.65"/>
    <n v="0.65200000000000002"/>
    <n v="0.54200000000000004"/>
    <n v="20933.12"/>
    <n v="2"/>
    <x v="2"/>
    <x v="2"/>
    <x v="0"/>
  </r>
  <r>
    <x v="1020"/>
    <x v="18"/>
    <n v="164"/>
    <n v="0.60499999999999998"/>
    <n v="0.52"/>
    <n v="0.56999999999999995"/>
    <n v="5444.31"/>
    <n v="0"/>
    <x v="3"/>
    <x v="2"/>
    <x v="0"/>
  </r>
  <r>
    <x v="4265"/>
    <x v="4"/>
    <n v="130"/>
    <n v="0.66900000000000004"/>
    <n v="0.69099999999999995"/>
    <n v="0.52600000000000002"/>
    <n v="12220.4"/>
    <n v="6"/>
    <x v="0"/>
    <x v="2"/>
    <x v="0"/>
  </r>
  <r>
    <x v="4266"/>
    <x v="4"/>
    <n v="67"/>
    <n v="0.64900000000000002"/>
    <n v="0.64400000000000002"/>
    <n v="0.53200000000000003"/>
    <n v="12102.91"/>
    <n v="9"/>
    <x v="0"/>
    <x v="2"/>
    <x v="0"/>
  </r>
  <r>
    <x v="4267"/>
    <x v="4"/>
    <n v="166"/>
    <n v="0.67400000000000004"/>
    <n v="0.67200000000000004"/>
    <n v="0.56399999999999995"/>
    <n v="13032.88"/>
    <n v="1"/>
    <x v="0"/>
    <x v="2"/>
    <x v="0"/>
  </r>
  <r>
    <x v="4268"/>
    <x v="0"/>
    <n v="88"/>
    <n v="0.72099999999999997"/>
    <n v="0.68400000000000005"/>
    <n v="0.66800000000000004"/>
    <n v="18854.87"/>
    <n v="1"/>
    <x v="0"/>
    <x v="1"/>
    <x v="0"/>
  </r>
  <r>
    <x v="4269"/>
    <x v="7"/>
    <n v="138"/>
    <n v="0.60199999999999998"/>
    <n v="0.6"/>
    <n v="0.49299999999999999"/>
    <n v="7823.03"/>
    <n v="14"/>
    <x v="3"/>
    <x v="2"/>
    <x v="0"/>
  </r>
  <r>
    <x v="4270"/>
    <x v="6"/>
    <n v="131"/>
    <n v="0.73199999999999998"/>
    <n v="0.70699999999999996"/>
    <n v="0.67900000000000005"/>
    <n v="21075.14"/>
    <n v="2"/>
    <x v="2"/>
    <x v="1"/>
    <x v="0"/>
  </r>
  <r>
    <x v="4271"/>
    <x v="10"/>
    <n v="93"/>
    <n v="0.71599999999999997"/>
    <n v="0.7"/>
    <n v="0.61899999999999999"/>
    <n v="15609.85"/>
    <n v="3"/>
    <x v="1"/>
    <x v="1"/>
    <x v="0"/>
  </r>
  <r>
    <x v="4272"/>
    <x v="4"/>
    <n v="195"/>
    <n v="0.67900000000000005"/>
    <n v="0.66500000000000004"/>
    <n v="0.55700000000000005"/>
    <n v="10225.74"/>
    <n v="2"/>
    <x v="0"/>
    <x v="2"/>
    <x v="0"/>
  </r>
  <r>
    <x v="4273"/>
    <x v="22"/>
    <n v="309"/>
    <n v="0.61199999999999999"/>
    <n v="0.61099999999999999"/>
    <n v="0.51400000000000001"/>
    <n v="8154.17"/>
    <n v="2"/>
    <x v="3"/>
    <x v="2"/>
    <x v="0"/>
  </r>
  <r>
    <x v="4274"/>
    <x v="3"/>
    <n v="22"/>
    <n v="0.76400000000000001"/>
    <n v="0.79"/>
    <n v="0.66200000000000003"/>
    <n v="36427.15"/>
    <n v="0"/>
    <x v="2"/>
    <x v="1"/>
    <x v="0"/>
  </r>
  <r>
    <x v="4275"/>
    <x v="20"/>
    <n v="266"/>
    <n v="0.61599999999999999"/>
    <n v="0.57199999999999995"/>
    <n v="0.51100000000000001"/>
    <n v="9391.2000000000007"/>
    <n v="0"/>
    <x v="4"/>
    <x v="2"/>
    <x v="0"/>
  </r>
  <r>
    <x v="4276"/>
    <x v="5"/>
    <n v="199"/>
    <n v="0.57999999999999996"/>
    <n v="0.54500000000000004"/>
    <n v="0.47599999999999998"/>
    <n v="7297.85"/>
    <n v="1"/>
    <x v="3"/>
    <x v="2"/>
    <x v="1"/>
  </r>
  <r>
    <x v="1318"/>
    <x v="19"/>
    <n v="398"/>
    <n v="0.56000000000000005"/>
    <n v="0.55000000000000004"/>
    <n v="0.435"/>
    <n v="8046.53"/>
    <n v="1"/>
    <x v="3"/>
    <x v="2"/>
    <x v="1"/>
  </r>
  <r>
    <x v="4277"/>
    <x v="7"/>
    <n v="109"/>
    <n v="0.59"/>
    <n v="0.56100000000000005"/>
    <n v="0.496"/>
    <n v="6097.84"/>
    <n v="2"/>
    <x v="3"/>
    <x v="2"/>
    <x v="1"/>
  </r>
  <r>
    <x v="4278"/>
    <x v="4"/>
    <n v="100"/>
    <n v="0.66400000000000003"/>
    <n v="0.61199999999999999"/>
    <n v="0.60199999999999998"/>
    <n v="16866.740000000002"/>
    <n v="1"/>
    <x v="0"/>
    <x v="2"/>
    <x v="0"/>
  </r>
  <r>
    <x v="4279"/>
    <x v="22"/>
    <n v="257"/>
    <n v="0.53"/>
    <n v="0.503"/>
    <n v="0.41099999999999998"/>
    <n v="6601.98"/>
    <n v="3"/>
    <x v="3"/>
    <x v="3"/>
    <x v="1"/>
  </r>
  <r>
    <x v="4280"/>
    <x v="18"/>
    <n v="324"/>
    <n v="0.53700000000000003"/>
    <n v="0.42199999999999999"/>
    <n v="0.47599999999999998"/>
    <n v="6333.6"/>
    <n v="1"/>
    <x v="3"/>
    <x v="3"/>
    <x v="1"/>
  </r>
  <r>
    <x v="4281"/>
    <x v="0"/>
    <n v="161"/>
    <n v="0.71799999999999997"/>
    <n v="0.68400000000000005"/>
    <n v="0.65100000000000002"/>
    <n v="13780.63"/>
    <n v="1"/>
    <x v="0"/>
    <x v="1"/>
    <x v="0"/>
  </r>
  <r>
    <x v="4282"/>
    <x v="10"/>
    <n v="66"/>
    <n v="0.745"/>
    <n v="0.748"/>
    <n v="0.64800000000000002"/>
    <n v="23085.43"/>
    <n v="8"/>
    <x v="1"/>
    <x v="1"/>
    <x v="0"/>
  </r>
  <r>
    <x v="4283"/>
    <x v="7"/>
    <n v="140"/>
    <n v="0.56999999999999995"/>
    <n v="0.54300000000000004"/>
    <n v="0.44600000000000001"/>
    <n v="5744.87"/>
    <n v="10"/>
    <x v="3"/>
    <x v="2"/>
    <x v="1"/>
  </r>
  <r>
    <x v="4284"/>
    <x v="18"/>
    <n v="557"/>
    <n v="0.54500000000000004"/>
    <n v="0.51500000000000001"/>
    <n v="0.46100000000000002"/>
    <n v="6113.02"/>
    <n v="1"/>
    <x v="3"/>
    <x v="3"/>
    <x v="1"/>
  </r>
  <r>
    <x v="4285"/>
    <x v="16"/>
    <n v="285"/>
    <n v="0.60399999999999998"/>
    <n v="0.55900000000000005"/>
    <n v="0.50900000000000001"/>
    <n v="6251.13"/>
    <n v="4"/>
    <x v="3"/>
    <x v="2"/>
    <x v="0"/>
  </r>
  <r>
    <x v="4286"/>
    <x v="3"/>
    <n v="56"/>
    <n v="0.66"/>
    <n v="0.64100000000000001"/>
    <n v="0.54200000000000004"/>
    <n v="19164.740000000002"/>
    <n v="5"/>
    <x v="2"/>
    <x v="2"/>
    <x v="0"/>
  </r>
  <r>
    <x v="4287"/>
    <x v="5"/>
    <n v="254"/>
    <n v="0.59499999999999997"/>
    <n v="0.54300000000000004"/>
    <n v="0.502"/>
    <n v="7586.45"/>
    <n v="7"/>
    <x v="3"/>
    <x v="2"/>
    <x v="1"/>
  </r>
  <r>
    <x v="4288"/>
    <x v="14"/>
    <n v="25"/>
    <n v="0.66200000000000003"/>
    <n v="0.67500000000000004"/>
    <n v="0.53300000000000003"/>
    <n v="30867.599999999999"/>
    <n v="1"/>
    <x v="2"/>
    <x v="2"/>
    <x v="0"/>
  </r>
  <r>
    <x v="4289"/>
    <x v="0"/>
    <n v="66"/>
    <n v="0.74199999999999999"/>
    <n v="0.69799999999999995"/>
    <n v="0.68400000000000005"/>
    <n v="21793.53"/>
    <n v="0"/>
    <x v="0"/>
    <x v="1"/>
    <x v="0"/>
  </r>
  <r>
    <x v="4290"/>
    <x v="22"/>
    <n v="216"/>
    <n v="0.58099999999999996"/>
    <n v="0.51800000000000002"/>
    <n v="0.496"/>
    <n v="5650.24"/>
    <n v="1"/>
    <x v="3"/>
    <x v="2"/>
    <x v="1"/>
  </r>
  <r>
    <x v="4291"/>
    <x v="8"/>
    <n v="49"/>
    <n v="0.59899999999999998"/>
    <n v="0.57099999999999995"/>
    <n v="0.46700000000000003"/>
    <n v="18182.349999999999"/>
    <n v="2"/>
    <x v="1"/>
    <x v="2"/>
    <x v="1"/>
  </r>
  <r>
    <x v="3700"/>
    <x v="18"/>
    <n v="333"/>
    <n v="0.56100000000000005"/>
    <n v="0.52200000000000002"/>
    <n v="0.48099999999999998"/>
    <n v="5553.69"/>
    <n v="1"/>
    <x v="3"/>
    <x v="2"/>
    <x v="1"/>
  </r>
  <r>
    <x v="4292"/>
    <x v="3"/>
    <n v="47"/>
    <n v="0.72299999999999998"/>
    <n v="0.7"/>
    <n v="0.64300000000000002"/>
    <n v="24879.040000000001"/>
    <n v="7"/>
    <x v="2"/>
    <x v="1"/>
    <x v="0"/>
  </r>
  <r>
    <x v="4293"/>
    <x v="4"/>
    <n v="108"/>
    <n v="0.54"/>
    <n v="0.53400000000000003"/>
    <n v="0.38200000000000001"/>
    <n v="8377.08"/>
    <n v="3"/>
    <x v="0"/>
    <x v="3"/>
    <x v="1"/>
  </r>
  <r>
    <x v="4294"/>
    <x v="4"/>
    <n v="36"/>
    <n v="0.69599999999999995"/>
    <n v="0.66100000000000003"/>
    <n v="0.63100000000000001"/>
    <n v="13448.44"/>
    <n v="4"/>
    <x v="0"/>
    <x v="2"/>
    <x v="0"/>
  </r>
  <r>
    <x v="4295"/>
    <x v="22"/>
    <n v="270"/>
    <n v="0.58399999999999996"/>
    <n v="0.56299999999999994"/>
    <n v="0.48"/>
    <n v="10629.03"/>
    <n v="2"/>
    <x v="3"/>
    <x v="2"/>
    <x v="1"/>
  </r>
  <r>
    <x v="4296"/>
    <x v="4"/>
    <n v="263"/>
    <n v="0.63100000000000001"/>
    <n v="0.63100000000000001"/>
    <n v="0.48599999999999999"/>
    <n v="8366.39"/>
    <n v="1"/>
    <x v="0"/>
    <x v="2"/>
    <x v="0"/>
  </r>
  <r>
    <x v="4297"/>
    <x v="7"/>
    <n v="270"/>
    <n v="0.56299999999999994"/>
    <n v="0.56299999999999994"/>
    <n v="0.42099999999999999"/>
    <n v="9144.4599999999991"/>
    <n v="1"/>
    <x v="3"/>
    <x v="2"/>
    <x v="1"/>
  </r>
  <r>
    <x v="3342"/>
    <x v="17"/>
    <n v="298"/>
    <n v="0.59399999999999997"/>
    <n v="0.57299999999999995"/>
    <n v="0.47599999999999998"/>
    <n v="8205.16"/>
    <n v="2"/>
    <x v="3"/>
    <x v="2"/>
    <x v="1"/>
  </r>
  <r>
    <x v="4298"/>
    <x v="3"/>
    <n v="14"/>
    <n v="0.73299999999999998"/>
    <n v="0.78600000000000003"/>
    <n v="0.58699999999999997"/>
    <n v="39706.06"/>
    <n v="4"/>
    <x v="2"/>
    <x v="1"/>
    <x v="0"/>
  </r>
  <r>
    <x v="4299"/>
    <x v="20"/>
    <n v="179"/>
    <n v="0.60299999999999998"/>
    <n v="0.55700000000000005"/>
    <n v="0.51700000000000002"/>
    <n v="12264.54"/>
    <n v="0"/>
    <x v="4"/>
    <x v="2"/>
    <x v="0"/>
  </r>
  <r>
    <x v="4300"/>
    <x v="7"/>
    <n v="109"/>
    <n v="0.56899999999999995"/>
    <n v="0.54800000000000004"/>
    <n v="0.437"/>
    <n v="6630.12"/>
    <n v="0"/>
    <x v="3"/>
    <x v="2"/>
    <x v="1"/>
  </r>
  <r>
    <x v="4301"/>
    <x v="4"/>
    <n v="126"/>
    <n v="0.59"/>
    <n v="0.56899999999999995"/>
    <n v="0.45200000000000001"/>
    <n v="9152.06"/>
    <n v="6"/>
    <x v="0"/>
    <x v="2"/>
    <x v="1"/>
  </r>
  <r>
    <x v="4302"/>
    <x v="17"/>
    <n v="377"/>
    <n v="0.53"/>
    <n v="0.52"/>
    <n v="0.4"/>
    <n v="8560.7199999999993"/>
    <n v="2"/>
    <x v="3"/>
    <x v="3"/>
    <x v="1"/>
  </r>
  <r>
    <x v="4303"/>
    <x v="9"/>
    <n v="127"/>
    <n v="0.63700000000000001"/>
    <n v="0.57599999999999996"/>
    <n v="0.61"/>
    <n v="15177.69"/>
    <n v="2"/>
    <x v="3"/>
    <x v="2"/>
    <x v="0"/>
  </r>
  <r>
    <x v="4304"/>
    <x v="4"/>
    <n v="84"/>
    <n v="0.68500000000000005"/>
    <n v="0.66600000000000004"/>
    <n v="0.59899999999999998"/>
    <n v="10019.99"/>
    <n v="2"/>
    <x v="0"/>
    <x v="2"/>
    <x v="0"/>
  </r>
  <r>
    <x v="4305"/>
    <x v="10"/>
    <n v="158"/>
    <n v="0.67700000000000005"/>
    <n v="0.65200000000000002"/>
    <n v="0.57699999999999996"/>
    <n v="14155.5"/>
    <n v="2"/>
    <x v="1"/>
    <x v="2"/>
    <x v="0"/>
  </r>
  <r>
    <x v="4306"/>
    <x v="17"/>
    <n v="201"/>
    <n v="0.53"/>
    <n v="0.53"/>
    <n v="0.38900000000000001"/>
    <n v="7160.57"/>
    <n v="3"/>
    <x v="3"/>
    <x v="3"/>
    <x v="1"/>
  </r>
  <r>
    <x v="4307"/>
    <x v="14"/>
    <n v="54"/>
    <n v="0.75"/>
    <n v="0.73099999999999998"/>
    <n v="0.65900000000000003"/>
    <n v="19473.62"/>
    <n v="3"/>
    <x v="2"/>
    <x v="1"/>
    <x v="0"/>
  </r>
  <r>
    <x v="4308"/>
    <x v="4"/>
    <n v="157"/>
    <n v="0.68200000000000005"/>
    <n v="0.67600000000000005"/>
    <n v="0.56699999999999995"/>
    <n v="10864.79"/>
    <n v="1"/>
    <x v="0"/>
    <x v="2"/>
    <x v="0"/>
  </r>
  <r>
    <x v="4309"/>
    <x v="17"/>
    <n v="235"/>
    <n v="0.51400000000000001"/>
    <n v="0.49199999999999999"/>
    <n v="0.379"/>
    <n v="7364.7"/>
    <n v="8"/>
    <x v="3"/>
    <x v="3"/>
    <x v="1"/>
  </r>
  <r>
    <x v="4310"/>
    <x v="17"/>
    <n v="209"/>
    <n v="0.54700000000000004"/>
    <n v="0.53600000000000003"/>
    <n v="0.39200000000000002"/>
    <n v="8932.99"/>
    <n v="1"/>
    <x v="3"/>
    <x v="3"/>
    <x v="1"/>
  </r>
  <r>
    <x v="4311"/>
    <x v="10"/>
    <n v="82"/>
    <n v="0.68"/>
    <n v="0.67200000000000004"/>
    <n v="0.57899999999999996"/>
    <n v="15863.76"/>
    <n v="2"/>
    <x v="1"/>
    <x v="2"/>
    <x v="0"/>
  </r>
  <r>
    <x v="4312"/>
    <x v="4"/>
    <n v="63"/>
    <n v="0.69"/>
    <n v="0.65200000000000002"/>
    <n v="0.58499999999999996"/>
    <n v="35705.129999999997"/>
    <n v="0"/>
    <x v="0"/>
    <x v="2"/>
    <x v="0"/>
  </r>
  <r>
    <x v="4313"/>
    <x v="4"/>
    <n v="143"/>
    <n v="0.627"/>
    <n v="0.61299999999999999"/>
    <n v="0.496"/>
    <n v="9518.9599999999991"/>
    <n v="1"/>
    <x v="0"/>
    <x v="2"/>
    <x v="0"/>
  </r>
  <r>
    <x v="4314"/>
    <x v="22"/>
    <n v="221"/>
    <n v="0.55000000000000004"/>
    <n v="0.53800000000000003"/>
    <n v="0.42499999999999999"/>
    <n v="6483.31"/>
    <n v="7"/>
    <x v="3"/>
    <x v="2"/>
    <x v="1"/>
  </r>
  <r>
    <x v="4315"/>
    <x v="6"/>
    <n v="65"/>
    <n v="0.72"/>
    <n v="0.68600000000000005"/>
    <n v="0.67100000000000004"/>
    <n v="23651.3"/>
    <n v="3"/>
    <x v="2"/>
    <x v="1"/>
    <x v="0"/>
  </r>
  <r>
    <x v="4316"/>
    <x v="17"/>
    <n v="170"/>
    <n v="0.56200000000000006"/>
    <n v="0.52800000000000002"/>
    <n v="0.44900000000000001"/>
    <n v="7413.3"/>
    <n v="1"/>
    <x v="3"/>
    <x v="2"/>
    <x v="1"/>
  </r>
  <r>
    <x v="4317"/>
    <x v="16"/>
    <n v="120"/>
    <n v="0.55000000000000004"/>
    <n v="0.52900000000000003"/>
    <n v="0.436"/>
    <n v="7186.14"/>
    <n v="2"/>
    <x v="3"/>
    <x v="2"/>
    <x v="1"/>
  </r>
  <r>
    <x v="4318"/>
    <x v="3"/>
    <n v="23"/>
    <n v="0.72"/>
    <n v="0.70199999999999996"/>
    <n v="0.60299999999999998"/>
    <n v="30220.77"/>
    <n v="0"/>
    <x v="2"/>
    <x v="1"/>
    <x v="0"/>
  </r>
  <r>
    <x v="4319"/>
    <x v="16"/>
    <n v="231"/>
    <n v="0.621"/>
    <n v="0.58099999999999996"/>
    <n v="0.54700000000000004"/>
    <n v="6873.73"/>
    <n v="2"/>
    <x v="3"/>
    <x v="2"/>
    <x v="0"/>
  </r>
  <r>
    <x v="400"/>
    <x v="16"/>
    <n v="218"/>
    <n v="0.58899999999999997"/>
    <n v="0.57399999999999995"/>
    <n v="0.44900000000000001"/>
    <n v="8746.74"/>
    <n v="1"/>
    <x v="3"/>
    <x v="2"/>
    <x v="1"/>
  </r>
  <r>
    <x v="4320"/>
    <x v="4"/>
    <n v="219"/>
    <n v="0.7"/>
    <n v="0.67300000000000004"/>
    <n v="0.60599999999999998"/>
    <n v="8853.9500000000007"/>
    <n v="1"/>
    <x v="0"/>
    <x v="1"/>
    <x v="0"/>
  </r>
  <r>
    <x v="4321"/>
    <x v="20"/>
    <n v="176"/>
    <n v="0.66900000000000004"/>
    <n v="0.621"/>
    <n v="0.59499999999999997"/>
    <n v="20558.95"/>
    <n v="0"/>
    <x v="4"/>
    <x v="2"/>
    <x v="0"/>
  </r>
  <r>
    <x v="4322"/>
    <x v="10"/>
    <n v="57"/>
    <n v="0.69599999999999995"/>
    <n v="0.64300000000000002"/>
    <n v="0.64200000000000002"/>
    <n v="18284.61"/>
    <n v="1"/>
    <x v="1"/>
    <x v="2"/>
    <x v="0"/>
  </r>
  <r>
    <x v="4323"/>
    <x v="3"/>
    <n v="19"/>
    <n v="0.78"/>
    <n v="0.80900000000000005"/>
    <n v="0.69199999999999995"/>
    <n v="33319.599999999999"/>
    <n v="0"/>
    <x v="2"/>
    <x v="1"/>
    <x v="0"/>
  </r>
  <r>
    <x v="4324"/>
    <x v="7"/>
    <n v="73"/>
    <n v="0.54600000000000004"/>
    <n v="0.52200000000000002"/>
    <n v="0.41299999999999998"/>
    <n v="13317.59"/>
    <n v="4"/>
    <x v="3"/>
    <x v="3"/>
    <x v="1"/>
  </r>
  <r>
    <x v="4325"/>
    <x v="3"/>
    <n v="10"/>
    <n v="0.66"/>
    <n v="0.70099999999999996"/>
    <n v="0.48599999999999999"/>
    <n v="27109.599999999999"/>
    <n v="2"/>
    <x v="2"/>
    <x v="2"/>
    <x v="0"/>
  </r>
  <r>
    <x v="4326"/>
    <x v="4"/>
    <n v="215"/>
    <n v="0.58499999999999996"/>
    <n v="0.57899999999999996"/>
    <n v="0.432"/>
    <n v="8120.9"/>
    <n v="0"/>
    <x v="0"/>
    <x v="2"/>
    <x v="1"/>
  </r>
  <r>
    <x v="4327"/>
    <x v="4"/>
    <n v="123"/>
    <n v="0.7"/>
    <n v="0.63300000000000001"/>
    <n v="0.64100000000000001"/>
    <n v="18567.150000000001"/>
    <n v="3"/>
    <x v="0"/>
    <x v="1"/>
    <x v="0"/>
  </r>
  <r>
    <x v="4328"/>
    <x v="22"/>
    <n v="105"/>
    <n v="0.58599999999999997"/>
    <n v="0.56299999999999994"/>
    <n v="0.47599999999999998"/>
    <n v="8115.21"/>
    <n v="1"/>
    <x v="3"/>
    <x v="2"/>
    <x v="1"/>
  </r>
  <r>
    <x v="4329"/>
    <x v="20"/>
    <n v="101"/>
    <n v="0.66200000000000003"/>
    <n v="0.67200000000000004"/>
    <n v="0.52900000000000003"/>
    <n v="14081.84"/>
    <n v="1"/>
    <x v="4"/>
    <x v="2"/>
    <x v="0"/>
  </r>
  <r>
    <x v="4330"/>
    <x v="3"/>
    <n v="22"/>
    <n v="0.61599999999999999"/>
    <n v="0.67"/>
    <n v="0.441"/>
    <n v="17397.14"/>
    <n v="4"/>
    <x v="2"/>
    <x v="2"/>
    <x v="0"/>
  </r>
  <r>
    <x v="4331"/>
    <x v="17"/>
    <n v="272"/>
    <n v="0.56999999999999995"/>
    <n v="0.52300000000000002"/>
    <n v="0.47299999999999998"/>
    <n v="7238.78"/>
    <n v="2"/>
    <x v="3"/>
    <x v="2"/>
    <x v="1"/>
  </r>
  <r>
    <x v="4332"/>
    <x v="0"/>
    <n v="82"/>
    <n v="0.73299999999999998"/>
    <n v="0.73599999999999999"/>
    <n v="0.66200000000000003"/>
    <n v="22460.63"/>
    <n v="3"/>
    <x v="0"/>
    <x v="1"/>
    <x v="0"/>
  </r>
  <r>
    <x v="4333"/>
    <x v="9"/>
    <n v="146"/>
    <n v="0.57999999999999996"/>
    <n v="0.52900000000000003"/>
    <n v="0.48199999999999998"/>
    <n v="5996.43"/>
    <n v="0"/>
    <x v="3"/>
    <x v="2"/>
    <x v="1"/>
  </r>
  <r>
    <x v="4334"/>
    <x v="14"/>
    <n v="34"/>
    <n v="0.73699999999999999"/>
    <n v="0.76500000000000001"/>
    <n v="0.60899999999999999"/>
    <n v="23077.22"/>
    <n v="1"/>
    <x v="2"/>
    <x v="1"/>
    <x v="0"/>
  </r>
  <r>
    <x v="4335"/>
    <x v="4"/>
    <n v="262"/>
    <n v="0.60699999999999998"/>
    <n v="0.59699999999999998"/>
    <n v="0.49"/>
    <n v="8372.73"/>
    <n v="4"/>
    <x v="0"/>
    <x v="2"/>
    <x v="0"/>
  </r>
  <r>
    <x v="4336"/>
    <x v="14"/>
    <n v="51"/>
    <n v="0.72"/>
    <n v="0.70799999999999996"/>
    <n v="0.61"/>
    <n v="24925.46"/>
    <n v="1"/>
    <x v="2"/>
    <x v="1"/>
    <x v="0"/>
  </r>
  <r>
    <x v="4337"/>
    <x v="3"/>
    <n v="21"/>
    <n v="0.72"/>
    <n v="0.73499999999999999"/>
    <n v="0.61099999999999999"/>
    <n v="38904.14"/>
    <n v="1"/>
    <x v="2"/>
    <x v="1"/>
    <x v="0"/>
  </r>
  <r>
    <x v="4338"/>
    <x v="5"/>
    <n v="287"/>
    <n v="0.59499999999999997"/>
    <n v="0.56699999999999995"/>
    <n v="0.52300000000000002"/>
    <n v="11059.74"/>
    <n v="1"/>
    <x v="3"/>
    <x v="2"/>
    <x v="1"/>
  </r>
  <r>
    <x v="4339"/>
    <x v="17"/>
    <n v="240"/>
    <n v="0.56999999999999995"/>
    <n v="0.56499999999999995"/>
    <n v="0.42399999999999999"/>
    <n v="7553.81"/>
    <n v="3"/>
    <x v="3"/>
    <x v="2"/>
    <x v="1"/>
  </r>
  <r>
    <x v="3544"/>
    <x v="5"/>
    <n v="219"/>
    <n v="0.57399999999999995"/>
    <n v="0.56299999999999994"/>
    <n v="0.49299999999999999"/>
    <n v="7115.49"/>
    <n v="0"/>
    <x v="3"/>
    <x v="2"/>
    <x v="1"/>
  </r>
  <r>
    <x v="4340"/>
    <x v="22"/>
    <n v="139"/>
    <n v="0.55000000000000004"/>
    <n v="0.498"/>
    <n v="0.439"/>
    <n v="5650.76"/>
    <n v="0"/>
    <x v="3"/>
    <x v="2"/>
    <x v="1"/>
  </r>
  <r>
    <x v="4341"/>
    <x v="20"/>
    <n v="133"/>
    <n v="0.60099999999999998"/>
    <n v="0.61099999999999999"/>
    <n v="0.44600000000000001"/>
    <n v="14125.35"/>
    <n v="0"/>
    <x v="4"/>
    <x v="2"/>
    <x v="0"/>
  </r>
  <r>
    <x v="4342"/>
    <x v="7"/>
    <n v="136"/>
    <n v="0.57899999999999996"/>
    <n v="0.56100000000000005"/>
    <n v="0.45400000000000001"/>
    <n v="5956.45"/>
    <n v="3"/>
    <x v="3"/>
    <x v="2"/>
    <x v="1"/>
  </r>
  <r>
    <x v="4343"/>
    <x v="3"/>
    <n v="33"/>
    <n v="0.68"/>
    <n v="0.67900000000000005"/>
    <n v="0.56599999999999995"/>
    <n v="22781.02"/>
    <n v="3"/>
    <x v="2"/>
    <x v="2"/>
    <x v="0"/>
  </r>
  <r>
    <x v="4344"/>
    <x v="7"/>
    <n v="180"/>
    <n v="0.60699999999999998"/>
    <n v="0.57199999999999995"/>
    <n v="0.503"/>
    <n v="5920.69"/>
    <n v="1"/>
    <x v="3"/>
    <x v="2"/>
    <x v="0"/>
  </r>
  <r>
    <x v="4345"/>
    <x v="19"/>
    <n v="175"/>
    <n v="0.53900000000000003"/>
    <n v="0.497"/>
    <n v="0.443"/>
    <n v="7262.7"/>
    <n v="1"/>
    <x v="3"/>
    <x v="3"/>
    <x v="1"/>
  </r>
  <r>
    <x v="4346"/>
    <x v="17"/>
    <n v="361"/>
    <n v="0.60799999999999998"/>
    <n v="0.58199999999999996"/>
    <n v="0.51200000000000001"/>
    <n v="8006.14"/>
    <n v="3"/>
    <x v="3"/>
    <x v="2"/>
    <x v="0"/>
  </r>
  <r>
    <x v="4347"/>
    <x v="17"/>
    <n v="114"/>
    <n v="0.52400000000000002"/>
    <n v="0.52900000000000003"/>
    <n v="0.39800000000000002"/>
    <n v="8276.2800000000007"/>
    <n v="1"/>
    <x v="3"/>
    <x v="3"/>
    <x v="1"/>
  </r>
  <r>
    <x v="4348"/>
    <x v="4"/>
    <n v="77"/>
    <n v="0.7"/>
    <n v="0.69399999999999995"/>
    <n v="0.56899999999999995"/>
    <n v="18859.25"/>
    <n v="2"/>
    <x v="0"/>
    <x v="1"/>
    <x v="0"/>
  </r>
  <r>
    <x v="4349"/>
    <x v="7"/>
    <n v="191"/>
    <n v="0.54600000000000004"/>
    <n v="0.53500000000000003"/>
    <n v="0.40699999999999997"/>
    <n v="4973.1400000000003"/>
    <n v="1"/>
    <x v="3"/>
    <x v="3"/>
    <x v="1"/>
  </r>
  <r>
    <x v="4350"/>
    <x v="22"/>
    <n v="132"/>
    <n v="0.57799999999999996"/>
    <n v="0.52"/>
    <n v="0.496"/>
    <n v="9858.67"/>
    <n v="0"/>
    <x v="3"/>
    <x v="2"/>
    <x v="1"/>
  </r>
  <r>
    <x v="4351"/>
    <x v="18"/>
    <n v="102"/>
    <n v="0.44"/>
    <n v="0.41699999999999998"/>
    <n v="0.28599999999999998"/>
    <n v="5120.66"/>
    <n v="0"/>
    <x v="3"/>
    <x v="3"/>
    <x v="1"/>
  </r>
  <r>
    <x v="4352"/>
    <x v="17"/>
    <n v="362"/>
    <n v="0.56999999999999995"/>
    <n v="0.56299999999999994"/>
    <n v="0.45"/>
    <n v="7665.88"/>
    <n v="2"/>
    <x v="3"/>
    <x v="2"/>
    <x v="1"/>
  </r>
  <r>
    <x v="4353"/>
    <x v="4"/>
    <n v="56"/>
    <n v="0.66"/>
    <n v="0.65300000000000002"/>
    <n v="0.53100000000000003"/>
    <n v="14916.61"/>
    <n v="2"/>
    <x v="0"/>
    <x v="2"/>
    <x v="0"/>
  </r>
  <r>
    <x v="4354"/>
    <x v="3"/>
    <n v="12"/>
    <n v="0.72499999999999998"/>
    <n v="0.72699999999999998"/>
    <n v="0.6"/>
    <n v="30413.39"/>
    <n v="1"/>
    <x v="2"/>
    <x v="1"/>
    <x v="0"/>
  </r>
  <r>
    <x v="4355"/>
    <x v="22"/>
    <n v="116"/>
    <n v="0.54100000000000004"/>
    <n v="0.53100000000000003"/>
    <n v="0.42699999999999999"/>
    <n v="7731.92"/>
    <n v="0"/>
    <x v="3"/>
    <x v="3"/>
    <x v="1"/>
  </r>
  <r>
    <x v="4356"/>
    <x v="3"/>
    <n v="22"/>
    <n v="0.76400000000000001"/>
    <n v="0.77600000000000002"/>
    <n v="0.67700000000000005"/>
    <n v="23010.26"/>
    <n v="5"/>
    <x v="2"/>
    <x v="1"/>
    <x v="0"/>
  </r>
  <r>
    <x v="4357"/>
    <x v="6"/>
    <n v="96"/>
    <n v="0.60799999999999998"/>
    <n v="0.60499999999999998"/>
    <n v="0.47899999999999998"/>
    <n v="14605.85"/>
    <n v="1"/>
    <x v="2"/>
    <x v="2"/>
    <x v="0"/>
  </r>
  <r>
    <x v="4358"/>
    <x v="0"/>
    <n v="48"/>
    <n v="0.72199999999999998"/>
    <n v="0.67100000000000004"/>
    <n v="0.69399999999999995"/>
    <n v="27756.09"/>
    <n v="1"/>
    <x v="0"/>
    <x v="1"/>
    <x v="0"/>
  </r>
  <r>
    <x v="4359"/>
    <x v="10"/>
    <n v="149"/>
    <n v="0.69299999999999995"/>
    <n v="0.68600000000000005"/>
    <n v="0.57799999999999996"/>
    <n v="13826.1"/>
    <n v="3"/>
    <x v="1"/>
    <x v="2"/>
    <x v="0"/>
  </r>
  <r>
    <x v="4360"/>
    <x v="3"/>
    <n v="14"/>
    <n v="0.73299999999999998"/>
    <n v="0.77100000000000002"/>
    <n v="0.60899999999999999"/>
    <n v="25409.64"/>
    <n v="0"/>
    <x v="2"/>
    <x v="1"/>
    <x v="0"/>
  </r>
  <r>
    <x v="4361"/>
    <x v="4"/>
    <n v="198"/>
    <n v="0.60899999999999999"/>
    <n v="0.60499999999999998"/>
    <n v="0.47899999999999998"/>
    <n v="9588.42"/>
    <n v="0"/>
    <x v="0"/>
    <x v="2"/>
    <x v="0"/>
  </r>
  <r>
    <x v="4362"/>
    <x v="3"/>
    <n v="24"/>
    <n v="0.76700000000000002"/>
    <n v="0.749"/>
    <n v="0.70799999999999996"/>
    <n v="28815.7"/>
    <n v="1"/>
    <x v="2"/>
    <x v="1"/>
    <x v="0"/>
  </r>
  <r>
    <x v="4363"/>
    <x v="4"/>
    <n v="91"/>
    <n v="0.67400000000000004"/>
    <n v="0.65800000000000003"/>
    <n v="0.57899999999999996"/>
    <n v="14627.83"/>
    <n v="0"/>
    <x v="0"/>
    <x v="2"/>
    <x v="0"/>
  </r>
  <r>
    <x v="4364"/>
    <x v="9"/>
    <n v="320"/>
    <n v="0.59899999999999998"/>
    <n v="0.55000000000000004"/>
    <n v="0.50600000000000001"/>
    <n v="7095.89"/>
    <n v="1"/>
    <x v="3"/>
    <x v="2"/>
    <x v="1"/>
  </r>
  <r>
    <x v="4365"/>
    <x v="16"/>
    <n v="252"/>
    <n v="0.58299999999999996"/>
    <n v="0.57699999999999996"/>
    <n v="0.435"/>
    <n v="7351.64"/>
    <n v="11"/>
    <x v="3"/>
    <x v="2"/>
    <x v="1"/>
  </r>
  <r>
    <x v="4366"/>
    <x v="0"/>
    <n v="57"/>
    <n v="0.73299999999999998"/>
    <n v="0.71199999999999997"/>
    <n v="0.68700000000000006"/>
    <n v="24072.47"/>
    <n v="0"/>
    <x v="0"/>
    <x v="1"/>
    <x v="0"/>
  </r>
  <r>
    <x v="4367"/>
    <x v="22"/>
    <n v="377"/>
    <n v="0.628"/>
    <n v="0.57799999999999996"/>
    <n v="0.55000000000000004"/>
    <n v="8099.49"/>
    <n v="1"/>
    <x v="3"/>
    <x v="2"/>
    <x v="0"/>
  </r>
  <r>
    <x v="4368"/>
    <x v="17"/>
    <n v="68"/>
    <n v="0.623"/>
    <n v="0.61699999999999999"/>
    <n v="0.502"/>
    <n v="10670.49"/>
    <n v="1"/>
    <x v="3"/>
    <x v="2"/>
    <x v="0"/>
  </r>
  <r>
    <x v="4369"/>
    <x v="7"/>
    <n v="483"/>
    <n v="0.55000000000000004"/>
    <n v="0.51300000000000001"/>
    <n v="0.43"/>
    <n v="3190.57"/>
    <n v="0"/>
    <x v="3"/>
    <x v="2"/>
    <x v="1"/>
  </r>
  <r>
    <x v="4370"/>
    <x v="7"/>
    <n v="270"/>
    <n v="0.56999999999999995"/>
    <n v="0.57699999999999996"/>
    <n v="0.45100000000000001"/>
    <n v="8072.99"/>
    <n v="0"/>
    <x v="3"/>
    <x v="2"/>
    <x v="1"/>
  </r>
  <r>
    <x v="4371"/>
    <x v="10"/>
    <n v="44"/>
    <n v="0.60899999999999999"/>
    <n v="0.56899999999999995"/>
    <n v="0.48899999999999999"/>
    <n v="13710.48"/>
    <n v="1"/>
    <x v="1"/>
    <x v="2"/>
    <x v="0"/>
  </r>
  <r>
    <x v="175"/>
    <x v="16"/>
    <n v="218"/>
    <n v="0.59"/>
    <n v="0.55400000000000005"/>
    <n v="0.47699999999999998"/>
    <n v="9414.2199999999993"/>
    <n v="1"/>
    <x v="3"/>
    <x v="2"/>
    <x v="1"/>
  </r>
  <r>
    <x v="4372"/>
    <x v="4"/>
    <n v="111"/>
    <n v="0.70499999999999996"/>
    <n v="0.69499999999999995"/>
    <n v="0.58299999999999996"/>
    <n v="15085.67"/>
    <n v="1"/>
    <x v="0"/>
    <x v="1"/>
    <x v="0"/>
  </r>
  <r>
    <x v="4373"/>
    <x v="21"/>
    <n v="129"/>
    <n v="0.59899999999999998"/>
    <n v="0.56000000000000005"/>
    <n v="0.53100000000000003"/>
    <n v="13864.16"/>
    <n v="0"/>
    <x v="3"/>
    <x v="2"/>
    <x v="1"/>
  </r>
  <r>
    <x v="4374"/>
    <x v="4"/>
    <n v="89"/>
    <n v="0.66"/>
    <n v="0.63100000000000001"/>
    <n v="0.55200000000000005"/>
    <n v="16990.419999999998"/>
    <n v="6"/>
    <x v="0"/>
    <x v="2"/>
    <x v="0"/>
  </r>
  <r>
    <x v="4375"/>
    <x v="4"/>
    <n v="111"/>
    <n v="0.67"/>
    <n v="0.627"/>
    <n v="0.59699999999999998"/>
    <n v="13257.19"/>
    <n v="1"/>
    <x v="0"/>
    <x v="2"/>
    <x v="0"/>
  </r>
  <r>
    <x v="4376"/>
    <x v="4"/>
    <n v="99"/>
    <n v="0.64500000000000002"/>
    <n v="0.66500000000000004"/>
    <n v="0.47599999999999998"/>
    <n v="9799.43"/>
    <n v="2"/>
    <x v="0"/>
    <x v="2"/>
    <x v="0"/>
  </r>
  <r>
    <x v="4377"/>
    <x v="4"/>
    <n v="92"/>
    <n v="0.61699999999999999"/>
    <n v="0.59599999999999997"/>
    <n v="0.49299999999999999"/>
    <n v="10474.27"/>
    <n v="2"/>
    <x v="0"/>
    <x v="2"/>
    <x v="0"/>
  </r>
  <r>
    <x v="4378"/>
    <x v="0"/>
    <n v="81"/>
    <n v="0.69799999999999995"/>
    <n v="0.63500000000000001"/>
    <n v="0.67300000000000004"/>
    <n v="14880.43"/>
    <n v="1"/>
    <x v="0"/>
    <x v="2"/>
    <x v="0"/>
  </r>
  <r>
    <x v="4379"/>
    <x v="3"/>
    <n v="20"/>
    <n v="0.66900000000000004"/>
    <n v="0.75600000000000001"/>
    <n v="0.46100000000000002"/>
    <n v="17470.759999999998"/>
    <n v="0"/>
    <x v="2"/>
    <x v="2"/>
    <x v="0"/>
  </r>
  <r>
    <x v="4380"/>
    <x v="9"/>
    <n v="220"/>
    <n v="0.61799999999999999"/>
    <n v="0.56499999999999995"/>
    <n v="0.56399999999999995"/>
    <n v="6495.42"/>
    <n v="1"/>
    <x v="3"/>
    <x v="2"/>
    <x v="0"/>
  </r>
  <r>
    <x v="4381"/>
    <x v="17"/>
    <n v="263"/>
    <n v="0.61"/>
    <n v="0.57499999999999996"/>
    <n v="0.496"/>
    <n v="8163.64"/>
    <n v="1"/>
    <x v="3"/>
    <x v="2"/>
    <x v="0"/>
  </r>
  <r>
    <x v="4382"/>
    <x v="0"/>
    <n v="83"/>
    <n v="0.74299999999999999"/>
    <n v="0.71899999999999997"/>
    <n v="0.68600000000000005"/>
    <n v="24046.86"/>
    <n v="0"/>
    <x v="0"/>
    <x v="1"/>
    <x v="0"/>
  </r>
  <r>
    <x v="4383"/>
    <x v="16"/>
    <n v="150"/>
    <n v="0.621"/>
    <n v="0.56699999999999995"/>
    <n v="0.56599999999999995"/>
    <n v="7015.53"/>
    <n v="3"/>
    <x v="3"/>
    <x v="2"/>
    <x v="0"/>
  </r>
  <r>
    <x v="3089"/>
    <x v="20"/>
    <n v="201"/>
    <n v="0.66900000000000004"/>
    <n v="0.628"/>
    <n v="0.58199999999999996"/>
    <n v="13487.79"/>
    <n v="0"/>
    <x v="4"/>
    <x v="2"/>
    <x v="0"/>
  </r>
  <r>
    <x v="4384"/>
    <x v="22"/>
    <n v="97"/>
    <n v="0.56000000000000005"/>
    <n v="0.54500000000000004"/>
    <n v="0.44600000000000001"/>
    <n v="8654.0499999999993"/>
    <n v="3"/>
    <x v="3"/>
    <x v="2"/>
    <x v="1"/>
  </r>
  <r>
    <x v="4385"/>
    <x v="10"/>
    <n v="123"/>
    <n v="0.68400000000000005"/>
    <n v="0.67300000000000004"/>
    <n v="0.57899999999999996"/>
    <n v="14953.82"/>
    <n v="1"/>
    <x v="1"/>
    <x v="2"/>
    <x v="0"/>
  </r>
  <r>
    <x v="4386"/>
    <x v="18"/>
    <n v="105"/>
    <n v="0.45200000000000001"/>
    <n v="0.4"/>
    <n v="0.29899999999999999"/>
    <n v="6601.95"/>
    <n v="0"/>
    <x v="3"/>
    <x v="3"/>
    <x v="1"/>
  </r>
  <r>
    <x v="4387"/>
    <x v="4"/>
    <n v="121"/>
    <n v="0.63700000000000001"/>
    <n v="0.61599999999999999"/>
    <n v="0.51700000000000002"/>
    <n v="10932.95"/>
    <n v="1"/>
    <x v="0"/>
    <x v="2"/>
    <x v="0"/>
  </r>
  <r>
    <x v="4388"/>
    <x v="3"/>
    <n v="15"/>
    <n v="0.72299999999999998"/>
    <n v="0.70299999999999996"/>
    <n v="0.63800000000000001"/>
    <n v="25997.4"/>
    <n v="4"/>
    <x v="2"/>
    <x v="1"/>
    <x v="0"/>
  </r>
  <r>
    <x v="4389"/>
    <x v="4"/>
    <n v="71"/>
    <n v="0.65"/>
    <n v="0.66700000000000004"/>
    <n v="0.49199999999999999"/>
    <n v="10865.17"/>
    <n v="1"/>
    <x v="0"/>
    <x v="2"/>
    <x v="0"/>
  </r>
  <r>
    <x v="1147"/>
    <x v="17"/>
    <n v="164"/>
    <n v="0.61799999999999999"/>
    <n v="0.57799999999999996"/>
    <n v="0.52300000000000002"/>
    <n v="7632.75"/>
    <n v="3"/>
    <x v="3"/>
    <x v="2"/>
    <x v="0"/>
  </r>
  <r>
    <x v="4390"/>
    <x v="6"/>
    <n v="55"/>
    <n v="0.72499999999999998"/>
    <n v="0.72099999999999997"/>
    <n v="0.64"/>
    <n v="22979.56"/>
    <n v="1"/>
    <x v="2"/>
    <x v="1"/>
    <x v="0"/>
  </r>
  <r>
    <x v="4391"/>
    <x v="22"/>
    <n v="146"/>
    <n v="0.55700000000000005"/>
    <n v="0.56999999999999995"/>
    <n v="0.43099999999999999"/>
    <n v="10084.59"/>
    <n v="1"/>
    <x v="3"/>
    <x v="2"/>
    <x v="1"/>
  </r>
  <r>
    <x v="4392"/>
    <x v="4"/>
    <n v="110"/>
    <n v="0.68"/>
    <n v="0.66600000000000004"/>
    <n v="0.57799999999999996"/>
    <n v="12562.98"/>
    <n v="1"/>
    <x v="0"/>
    <x v="2"/>
    <x v="0"/>
  </r>
  <r>
    <x v="4393"/>
    <x v="3"/>
    <n v="26"/>
    <n v="0.66400000000000003"/>
    <n v="0.70899999999999996"/>
    <n v="0.495"/>
    <n v="21704.43"/>
    <n v="5"/>
    <x v="2"/>
    <x v="2"/>
    <x v="0"/>
  </r>
  <r>
    <x v="4394"/>
    <x v="10"/>
    <n v="67"/>
    <n v="0.73"/>
    <n v="0.66300000000000003"/>
    <n v="0.69599999999999995"/>
    <n v="19679.009999999998"/>
    <n v="2"/>
    <x v="1"/>
    <x v="1"/>
    <x v="0"/>
  </r>
  <r>
    <x v="4395"/>
    <x v="4"/>
    <n v="209"/>
    <n v="0.61399999999999999"/>
    <n v="0.56799999999999995"/>
    <n v="0.50900000000000001"/>
    <n v="7436.38"/>
    <n v="6"/>
    <x v="0"/>
    <x v="2"/>
    <x v="0"/>
  </r>
  <r>
    <x v="4396"/>
    <x v="22"/>
    <n v="180"/>
    <n v="0.58799999999999997"/>
    <n v="0.56999999999999995"/>
    <n v="0.46200000000000002"/>
    <n v="6645.75"/>
    <n v="10"/>
    <x v="3"/>
    <x v="2"/>
    <x v="1"/>
  </r>
  <r>
    <x v="4397"/>
    <x v="14"/>
    <n v="47"/>
    <n v="0.65300000000000002"/>
    <n v="0.65200000000000002"/>
    <n v="0.53"/>
    <n v="20094.07"/>
    <n v="1"/>
    <x v="2"/>
    <x v="2"/>
    <x v="0"/>
  </r>
  <r>
    <x v="4398"/>
    <x v="20"/>
    <n v="165"/>
    <n v="0.66"/>
    <n v="0.58199999999999996"/>
    <n v="0.628"/>
    <n v="12006.92"/>
    <n v="0"/>
    <x v="4"/>
    <x v="2"/>
    <x v="0"/>
  </r>
  <r>
    <x v="4399"/>
    <x v="10"/>
    <n v="138"/>
    <n v="0.63100000000000001"/>
    <n v="0.64400000000000002"/>
    <n v="0.47599999999999998"/>
    <n v="13341.5"/>
    <n v="2"/>
    <x v="1"/>
    <x v="2"/>
    <x v="0"/>
  </r>
  <r>
    <x v="4400"/>
    <x v="4"/>
    <n v="117"/>
    <n v="0.65500000000000003"/>
    <n v="0.61199999999999999"/>
    <n v="0.54500000000000004"/>
    <n v="11777.19"/>
    <n v="4"/>
    <x v="0"/>
    <x v="2"/>
    <x v="0"/>
  </r>
  <r>
    <x v="4401"/>
    <x v="4"/>
    <n v="293"/>
    <n v="0.59"/>
    <n v="0.53500000000000003"/>
    <n v="0.501"/>
    <n v="8499.67"/>
    <n v="4"/>
    <x v="0"/>
    <x v="2"/>
    <x v="1"/>
  </r>
  <r>
    <x v="4402"/>
    <x v="7"/>
    <n v="156"/>
    <n v="0.58299999999999996"/>
    <n v="0.57299999999999995"/>
    <n v="0.47099999999999997"/>
    <n v="10498.68"/>
    <n v="1"/>
    <x v="3"/>
    <x v="2"/>
    <x v="1"/>
  </r>
  <r>
    <x v="4403"/>
    <x v="14"/>
    <n v="64"/>
    <n v="0.70799999999999996"/>
    <n v="0.68300000000000005"/>
    <n v="0.63300000000000001"/>
    <n v="20709.75"/>
    <n v="6"/>
    <x v="2"/>
    <x v="1"/>
    <x v="0"/>
  </r>
  <r>
    <x v="4404"/>
    <x v="18"/>
    <n v="159"/>
    <n v="0.60399999999999998"/>
    <n v="0.54400000000000004"/>
    <n v="0.54700000000000004"/>
    <n v="8359.1200000000008"/>
    <n v="3"/>
    <x v="3"/>
    <x v="2"/>
    <x v="0"/>
  </r>
  <r>
    <x v="4405"/>
    <x v="8"/>
    <n v="208"/>
    <n v="0.66"/>
    <n v="0.65400000000000003"/>
    <n v="0.55600000000000005"/>
    <n v="11047.19"/>
    <n v="2"/>
    <x v="1"/>
    <x v="2"/>
    <x v="0"/>
  </r>
  <r>
    <x v="4406"/>
    <x v="22"/>
    <n v="201"/>
    <n v="0.56100000000000005"/>
    <n v="0.59099999999999997"/>
    <n v="0.40400000000000003"/>
    <n v="6516.45"/>
    <n v="0"/>
    <x v="3"/>
    <x v="2"/>
    <x v="1"/>
  </r>
  <r>
    <x v="584"/>
    <x v="16"/>
    <n v="115"/>
    <n v="0.59"/>
    <n v="0.54700000000000004"/>
    <n v="0.502"/>
    <n v="7657.91"/>
    <n v="1"/>
    <x v="3"/>
    <x v="2"/>
    <x v="1"/>
  </r>
  <r>
    <x v="4407"/>
    <x v="4"/>
    <n v="57"/>
    <n v="0.70599999999999996"/>
    <n v="0.70399999999999996"/>
    <n v="0.59099999999999997"/>
    <n v="25734.36"/>
    <n v="1"/>
    <x v="0"/>
    <x v="1"/>
    <x v="0"/>
  </r>
  <r>
    <x v="4408"/>
    <x v="3"/>
    <n v="38"/>
    <n v="0.61299999999999999"/>
    <n v="0.60399999999999998"/>
    <n v="0.46500000000000002"/>
    <n v="19072.509999999998"/>
    <n v="2"/>
    <x v="2"/>
    <x v="2"/>
    <x v="0"/>
  </r>
  <r>
    <x v="4409"/>
    <x v="17"/>
    <n v="230"/>
    <n v="0.59299999999999997"/>
    <n v="0.56200000000000006"/>
    <n v="0.496"/>
    <n v="7520.57"/>
    <n v="11"/>
    <x v="3"/>
    <x v="2"/>
    <x v="1"/>
  </r>
  <r>
    <x v="4410"/>
    <x v="20"/>
    <n v="58"/>
    <n v="0.65"/>
    <n v="0.63"/>
    <n v="0.52700000000000002"/>
    <n v="21278.52"/>
    <n v="0"/>
    <x v="4"/>
    <x v="2"/>
    <x v="0"/>
  </r>
  <r>
    <x v="4411"/>
    <x v="22"/>
    <n v="254"/>
    <n v="0.63"/>
    <n v="0.61"/>
    <n v="0.55500000000000005"/>
    <n v="7387.32"/>
    <n v="3"/>
    <x v="3"/>
    <x v="2"/>
    <x v="0"/>
  </r>
  <r>
    <x v="4412"/>
    <x v="3"/>
    <n v="30"/>
    <n v="0.69099999999999995"/>
    <n v="0.69699999999999995"/>
    <n v="0.57699999999999996"/>
    <n v="18869.89"/>
    <n v="3"/>
    <x v="2"/>
    <x v="2"/>
    <x v="0"/>
  </r>
  <r>
    <x v="4413"/>
    <x v="3"/>
    <n v="23"/>
    <n v="0.69"/>
    <n v="0.74"/>
    <n v="0.54700000000000004"/>
    <n v="25968.75"/>
    <n v="0"/>
    <x v="2"/>
    <x v="2"/>
    <x v="0"/>
  </r>
  <r>
    <x v="4414"/>
    <x v="20"/>
    <n v="78"/>
    <n v="0.621"/>
    <n v="0.59299999999999997"/>
    <n v="0.51100000000000001"/>
    <n v="16231.21"/>
    <n v="0"/>
    <x v="4"/>
    <x v="2"/>
    <x v="0"/>
  </r>
  <r>
    <x v="4415"/>
    <x v="18"/>
    <n v="393"/>
    <n v="0.54400000000000004"/>
    <n v="0.50800000000000001"/>
    <n v="0.45900000000000002"/>
    <n v="6425.62"/>
    <n v="3"/>
    <x v="3"/>
    <x v="3"/>
    <x v="1"/>
  </r>
  <r>
    <x v="4416"/>
    <x v="9"/>
    <n v="210"/>
    <n v="0.59099999999999997"/>
    <n v="0.51"/>
    <n v="0.52600000000000002"/>
    <n v="4585.72"/>
    <n v="0"/>
    <x v="3"/>
    <x v="2"/>
    <x v="1"/>
  </r>
  <r>
    <x v="4417"/>
    <x v="4"/>
    <n v="78"/>
    <n v="0.66"/>
    <n v="0.64600000000000002"/>
    <n v="0.55900000000000005"/>
    <n v="15431.95"/>
    <n v="7"/>
    <x v="0"/>
    <x v="2"/>
    <x v="0"/>
  </r>
  <r>
    <x v="4418"/>
    <x v="7"/>
    <n v="125"/>
    <n v="0.51800000000000002"/>
    <n v="0.501"/>
    <n v="0.372"/>
    <n v="5389.03"/>
    <n v="0"/>
    <x v="3"/>
    <x v="3"/>
    <x v="1"/>
  </r>
  <r>
    <x v="2240"/>
    <x v="17"/>
    <n v="114"/>
    <n v="0.52500000000000002"/>
    <n v="0.51500000000000001"/>
    <n v="0.40200000000000002"/>
    <n v="7453.98"/>
    <n v="2"/>
    <x v="3"/>
    <x v="3"/>
    <x v="1"/>
  </r>
  <r>
    <x v="4419"/>
    <x v="5"/>
    <n v="117"/>
    <n v="0.57999999999999996"/>
    <n v="0.53"/>
    <n v="0.48199999999999998"/>
    <n v="7177.92"/>
    <n v="6"/>
    <x v="3"/>
    <x v="2"/>
    <x v="1"/>
  </r>
  <r>
    <x v="4420"/>
    <x v="22"/>
    <n v="275"/>
    <n v="0.57299999999999995"/>
    <n v="0.52100000000000002"/>
    <n v="0.46899999999999997"/>
    <n v="6010.79"/>
    <n v="0"/>
    <x v="3"/>
    <x v="2"/>
    <x v="1"/>
  </r>
  <r>
    <x v="4421"/>
    <x v="0"/>
    <n v="89"/>
    <n v="0.71"/>
    <n v="0.68799999999999994"/>
    <n v="0.629"/>
    <n v="18125.32"/>
    <n v="1"/>
    <x v="0"/>
    <x v="1"/>
    <x v="0"/>
  </r>
  <r>
    <x v="4422"/>
    <x v="4"/>
    <n v="118"/>
    <n v="0.621"/>
    <n v="0.55000000000000004"/>
    <n v="0.54400000000000004"/>
    <n v="6415.33"/>
    <n v="3"/>
    <x v="0"/>
    <x v="2"/>
    <x v="0"/>
  </r>
  <r>
    <x v="4423"/>
    <x v="3"/>
    <n v="36"/>
    <n v="0.72"/>
    <n v="0.70099999999999996"/>
    <n v="0.622"/>
    <n v="22435.54"/>
    <n v="0"/>
    <x v="2"/>
    <x v="1"/>
    <x v="0"/>
  </r>
  <r>
    <x v="4424"/>
    <x v="10"/>
    <n v="105"/>
    <n v="0.65300000000000002"/>
    <n v="0.628"/>
    <n v="0.55600000000000005"/>
    <n v="13525.88"/>
    <n v="2"/>
    <x v="1"/>
    <x v="2"/>
    <x v="0"/>
  </r>
  <r>
    <x v="4425"/>
    <x v="18"/>
    <n v="413"/>
    <n v="0.52"/>
    <n v="0.503"/>
    <n v="0.40600000000000003"/>
    <n v="7108.69"/>
    <n v="3"/>
    <x v="3"/>
    <x v="3"/>
    <x v="1"/>
  </r>
  <r>
    <x v="4426"/>
    <x v="7"/>
    <n v="187"/>
    <n v="0.61699999999999999"/>
    <n v="0.58099999999999996"/>
    <n v="0.53100000000000003"/>
    <n v="6348.61"/>
    <n v="6"/>
    <x v="3"/>
    <x v="2"/>
    <x v="0"/>
  </r>
  <r>
    <x v="4427"/>
    <x v="20"/>
    <n v="212"/>
    <n v="0.60499999999999998"/>
    <n v="0.57899999999999996"/>
    <n v="0.52100000000000002"/>
    <n v="10706.58"/>
    <n v="1"/>
    <x v="4"/>
    <x v="2"/>
    <x v="0"/>
  </r>
  <r>
    <x v="4428"/>
    <x v="0"/>
    <n v="44"/>
    <n v="0.70299999999999996"/>
    <n v="0.66800000000000004"/>
    <n v="0.61699999999999999"/>
    <n v="28885.48"/>
    <n v="2"/>
    <x v="0"/>
    <x v="1"/>
    <x v="0"/>
  </r>
  <r>
    <x v="4429"/>
    <x v="0"/>
    <n v="148"/>
    <n v="0.68400000000000005"/>
    <n v="0.66600000000000004"/>
    <n v="0.59099999999999997"/>
    <n v="11594.27"/>
    <n v="5"/>
    <x v="0"/>
    <x v="2"/>
    <x v="0"/>
  </r>
  <r>
    <x v="4430"/>
    <x v="0"/>
    <n v="64"/>
    <n v="0.75"/>
    <n v="0.71399999999999997"/>
    <n v="0.69199999999999995"/>
    <n v="22693.37"/>
    <n v="3"/>
    <x v="0"/>
    <x v="1"/>
    <x v="0"/>
  </r>
  <r>
    <x v="4431"/>
    <x v="17"/>
    <n v="173"/>
    <n v="0.58099999999999996"/>
    <n v="0.56200000000000006"/>
    <n v="0.47699999999999998"/>
    <n v="10129.89"/>
    <n v="3"/>
    <x v="3"/>
    <x v="2"/>
    <x v="1"/>
  </r>
  <r>
    <x v="4432"/>
    <x v="0"/>
    <n v="297"/>
    <n v="0.72"/>
    <n v="0.71199999999999997"/>
    <n v="0.63400000000000001"/>
    <n v="8940.83"/>
    <n v="1"/>
    <x v="0"/>
    <x v="1"/>
    <x v="0"/>
  </r>
  <r>
    <x v="1688"/>
    <x v="10"/>
    <n v="100"/>
    <n v="0.747"/>
    <n v="0.70299999999999996"/>
    <n v="0.69699999999999995"/>
    <n v="22072.55"/>
    <n v="0"/>
    <x v="1"/>
    <x v="1"/>
    <x v="0"/>
  </r>
  <r>
    <x v="4433"/>
    <x v="16"/>
    <n v="254"/>
    <n v="0.60099999999999998"/>
    <n v="0.57999999999999996"/>
    <n v="0.50700000000000001"/>
    <n v="7181.2"/>
    <n v="3"/>
    <x v="3"/>
    <x v="2"/>
    <x v="0"/>
  </r>
  <r>
    <x v="4434"/>
    <x v="12"/>
    <n v="148"/>
    <n v="0.59"/>
    <n v="0.52"/>
    <n v="0.502"/>
    <n v="7469.72"/>
    <n v="0"/>
    <x v="4"/>
    <x v="2"/>
    <x v="1"/>
  </r>
  <r>
    <x v="4435"/>
    <x v="7"/>
    <n v="337"/>
    <n v="0.59699999999999998"/>
    <n v="0.56699999999999995"/>
    <n v="0.48799999999999999"/>
    <n v="5893.9"/>
    <n v="7"/>
    <x v="3"/>
    <x v="2"/>
    <x v="1"/>
  </r>
  <r>
    <x v="4436"/>
    <x v="7"/>
    <n v="200"/>
    <n v="0.58799999999999997"/>
    <n v="0.52700000000000002"/>
    <n v="0.505"/>
    <n v="8178"/>
    <n v="1"/>
    <x v="3"/>
    <x v="2"/>
    <x v="1"/>
  </r>
  <r>
    <x v="4437"/>
    <x v="4"/>
    <n v="65"/>
    <n v="0.67"/>
    <n v="0.64200000000000002"/>
    <n v="0.56599999999999995"/>
    <n v="16883.55"/>
    <n v="3"/>
    <x v="0"/>
    <x v="2"/>
    <x v="0"/>
  </r>
  <r>
    <x v="4438"/>
    <x v="14"/>
    <n v="25"/>
    <n v="0.77"/>
    <n v="0.81299999999999994"/>
    <n v="0.63700000000000001"/>
    <n v="29544.91"/>
    <n v="1"/>
    <x v="2"/>
    <x v="1"/>
    <x v="0"/>
  </r>
  <r>
    <x v="4439"/>
    <x v="22"/>
    <n v="183"/>
    <n v="0.57999999999999996"/>
    <n v="0.57199999999999995"/>
    <n v="0.44600000000000001"/>
    <n v="5885.39"/>
    <n v="9"/>
    <x v="3"/>
    <x v="2"/>
    <x v="1"/>
  </r>
  <r>
    <x v="4440"/>
    <x v="4"/>
    <n v="221"/>
    <n v="0.66"/>
    <n v="0.624"/>
    <n v="0.57099999999999995"/>
    <n v="9443.34"/>
    <n v="5"/>
    <x v="0"/>
    <x v="2"/>
    <x v="0"/>
  </r>
  <r>
    <x v="4441"/>
    <x v="4"/>
    <n v="117"/>
    <n v="0.68"/>
    <n v="0.66800000000000004"/>
    <n v="0.55500000000000005"/>
    <n v="16179.95"/>
    <n v="1"/>
    <x v="0"/>
    <x v="2"/>
    <x v="0"/>
  </r>
  <r>
    <x v="4442"/>
    <x v="17"/>
    <n v="280"/>
    <n v="0.61899999999999999"/>
    <n v="0.56399999999999995"/>
    <n v="0.54100000000000004"/>
    <n v="7439.41"/>
    <n v="4"/>
    <x v="3"/>
    <x v="2"/>
    <x v="0"/>
  </r>
  <r>
    <x v="4443"/>
    <x v="6"/>
    <n v="76"/>
    <n v="0.69499999999999995"/>
    <n v="0.66900000000000004"/>
    <n v="0.626"/>
    <n v="17409.84"/>
    <n v="3"/>
    <x v="2"/>
    <x v="2"/>
    <x v="0"/>
  </r>
  <r>
    <x v="4444"/>
    <x v="4"/>
    <n v="161"/>
    <n v="0.62"/>
    <n v="0.60199999999999998"/>
    <n v="0.497"/>
    <n v="8482.31"/>
    <n v="3"/>
    <x v="0"/>
    <x v="2"/>
    <x v="0"/>
  </r>
  <r>
    <x v="4445"/>
    <x v="18"/>
    <n v="203"/>
    <n v="0.56999999999999995"/>
    <n v="0.502"/>
    <n v="0.48099999999999998"/>
    <n v="9016.8799999999992"/>
    <n v="0"/>
    <x v="3"/>
    <x v="2"/>
    <x v="1"/>
  </r>
  <r>
    <x v="4446"/>
    <x v="4"/>
    <n v="166"/>
    <n v="0.67"/>
    <n v="0.64100000000000001"/>
    <n v="0.55700000000000005"/>
    <n v="14101.48"/>
    <n v="6"/>
    <x v="0"/>
    <x v="2"/>
    <x v="0"/>
  </r>
  <r>
    <x v="4447"/>
    <x v="14"/>
    <n v="25"/>
    <n v="0.72499999999999998"/>
    <n v="0.73699999999999999"/>
    <n v="0.63100000000000001"/>
    <n v="24218.78"/>
    <n v="3"/>
    <x v="2"/>
    <x v="1"/>
    <x v="0"/>
  </r>
  <r>
    <x v="4448"/>
    <x v="22"/>
    <n v="88"/>
    <n v="0.58799999999999997"/>
    <n v="0.56100000000000005"/>
    <n v="0.48599999999999999"/>
    <n v="8389.89"/>
    <n v="9"/>
    <x v="3"/>
    <x v="2"/>
    <x v="1"/>
  </r>
  <r>
    <x v="4449"/>
    <x v="4"/>
    <n v="148"/>
    <n v="0.68"/>
    <n v="0.67700000000000005"/>
    <n v="0.55700000000000005"/>
    <n v="13446.86"/>
    <n v="1"/>
    <x v="0"/>
    <x v="2"/>
    <x v="0"/>
  </r>
  <r>
    <x v="4450"/>
    <x v="0"/>
    <n v="41"/>
    <n v="0.71"/>
    <n v="0.67800000000000005"/>
    <n v="0.63900000000000001"/>
    <n v="39012.15"/>
    <n v="1"/>
    <x v="0"/>
    <x v="1"/>
    <x v="0"/>
  </r>
  <r>
    <x v="4451"/>
    <x v="17"/>
    <n v="293"/>
    <n v="0.64200000000000002"/>
    <n v="0.62"/>
    <n v="0.53300000000000003"/>
    <n v="8381"/>
    <n v="1"/>
    <x v="3"/>
    <x v="2"/>
    <x v="0"/>
  </r>
  <r>
    <x v="4452"/>
    <x v="4"/>
    <n v="71"/>
    <n v="0.69"/>
    <n v="0.63900000000000001"/>
    <n v="0.61199999999999999"/>
    <n v="15387.59"/>
    <n v="3"/>
    <x v="0"/>
    <x v="2"/>
    <x v="0"/>
  </r>
  <r>
    <x v="4453"/>
    <x v="22"/>
    <n v="79"/>
    <n v="0.56100000000000005"/>
    <n v="0.52400000000000002"/>
    <n v="0.44600000000000001"/>
    <n v="8883.06"/>
    <n v="1"/>
    <x v="3"/>
    <x v="2"/>
    <x v="1"/>
  </r>
  <r>
    <x v="4454"/>
    <x v="16"/>
    <n v="125"/>
    <n v="0.60799999999999998"/>
    <n v="0.59099999999999997"/>
    <n v="0.50800000000000001"/>
    <n v="13153.39"/>
    <n v="1"/>
    <x v="3"/>
    <x v="2"/>
    <x v="0"/>
  </r>
  <r>
    <x v="4455"/>
    <x v="20"/>
    <n v="107"/>
    <n v="0.66500000000000004"/>
    <n v="0.7"/>
    <n v="0.502"/>
    <n v="18543.349999999999"/>
    <n v="0"/>
    <x v="4"/>
    <x v="2"/>
    <x v="0"/>
  </r>
  <r>
    <x v="1520"/>
    <x v="18"/>
    <n v="298"/>
    <n v="0.59099999999999997"/>
    <n v="0.51800000000000002"/>
    <n v="0.52200000000000002"/>
    <n v="6862.56"/>
    <n v="4"/>
    <x v="3"/>
    <x v="2"/>
    <x v="1"/>
  </r>
  <r>
    <x v="4456"/>
    <x v="7"/>
    <n v="300"/>
    <n v="0.56999999999999995"/>
    <n v="0.53400000000000003"/>
    <n v="0.47099999999999997"/>
    <n v="4981.62"/>
    <n v="1"/>
    <x v="3"/>
    <x v="2"/>
    <x v="1"/>
  </r>
  <r>
    <x v="1765"/>
    <x v="17"/>
    <n v="145"/>
    <n v="0.60899999999999999"/>
    <n v="0.56999999999999995"/>
    <n v="0.504"/>
    <n v="8003.28"/>
    <n v="17"/>
    <x v="3"/>
    <x v="2"/>
    <x v="0"/>
  </r>
  <r>
    <x v="4457"/>
    <x v="4"/>
    <n v="98"/>
    <n v="0.56999999999999995"/>
    <n v="0.56999999999999995"/>
    <n v="0.41399999999999998"/>
    <n v="12870.92"/>
    <n v="3"/>
    <x v="0"/>
    <x v="2"/>
    <x v="1"/>
  </r>
  <r>
    <x v="4458"/>
    <x v="17"/>
    <n v="277"/>
    <n v="0.56999999999999995"/>
    <n v="0.54"/>
    <n v="0.47399999999999998"/>
    <n v="7246.48"/>
    <n v="2"/>
    <x v="3"/>
    <x v="2"/>
    <x v="1"/>
  </r>
  <r>
    <x v="4459"/>
    <x v="19"/>
    <n v="144"/>
    <n v="0.55500000000000005"/>
    <n v="0.53100000000000003"/>
    <n v="0.43"/>
    <n v="7497.95"/>
    <n v="6"/>
    <x v="3"/>
    <x v="2"/>
    <x v="1"/>
  </r>
  <r>
    <x v="591"/>
    <x v="4"/>
    <n v="75"/>
    <n v="0.63200000000000001"/>
    <n v="0.60299999999999998"/>
    <n v="0.52100000000000002"/>
    <n v="8454.24"/>
    <n v="4"/>
    <x v="0"/>
    <x v="2"/>
    <x v="0"/>
  </r>
  <r>
    <x v="788"/>
    <x v="4"/>
    <n v="184"/>
    <n v="0.63100000000000001"/>
    <n v="0.59799999999999998"/>
    <n v="0.51500000000000001"/>
    <n v="10493.97"/>
    <n v="2"/>
    <x v="0"/>
    <x v="2"/>
    <x v="0"/>
  </r>
  <r>
    <x v="4460"/>
    <x v="22"/>
    <n v="252"/>
    <n v="0.61199999999999999"/>
    <n v="0.59599999999999997"/>
    <n v="0.50700000000000001"/>
    <n v="8710.2000000000007"/>
    <n v="1"/>
    <x v="3"/>
    <x v="2"/>
    <x v="0"/>
  </r>
  <r>
    <x v="4461"/>
    <x v="9"/>
    <n v="225"/>
    <n v="0.59099999999999997"/>
    <n v="0.53500000000000003"/>
    <n v="0.497"/>
    <n v="6141.51"/>
    <n v="1"/>
    <x v="3"/>
    <x v="2"/>
    <x v="1"/>
  </r>
  <r>
    <x v="4462"/>
    <x v="10"/>
    <n v="53"/>
    <n v="0.72"/>
    <n v="0.69899999999999995"/>
    <n v="0.66400000000000003"/>
    <n v="29900.52"/>
    <n v="0"/>
    <x v="1"/>
    <x v="1"/>
    <x v="0"/>
  </r>
  <r>
    <x v="4463"/>
    <x v="14"/>
    <n v="28"/>
    <n v="0.68200000000000005"/>
    <n v="0.68600000000000005"/>
    <n v="0.58499999999999996"/>
    <n v="17929.93"/>
    <n v="3"/>
    <x v="2"/>
    <x v="2"/>
    <x v="0"/>
  </r>
  <r>
    <x v="1194"/>
    <x v="0"/>
    <n v="110"/>
    <n v="0.72299999999999998"/>
    <n v="0.70499999999999996"/>
    <n v="0.65800000000000003"/>
    <n v="16403.07"/>
    <n v="1"/>
    <x v="0"/>
    <x v="1"/>
    <x v="0"/>
  </r>
  <r>
    <x v="4464"/>
    <x v="4"/>
    <n v="115"/>
    <n v="0.64"/>
    <n v="0.61599999999999999"/>
    <n v="0.52800000000000002"/>
    <n v="9462.36"/>
    <n v="2"/>
    <x v="0"/>
    <x v="2"/>
    <x v="0"/>
  </r>
  <r>
    <x v="4465"/>
    <x v="16"/>
    <n v="285"/>
    <n v="0.61399999999999999"/>
    <n v="0.58799999999999997"/>
    <n v="0.54200000000000004"/>
    <n v="7917.33"/>
    <n v="5"/>
    <x v="3"/>
    <x v="2"/>
    <x v="0"/>
  </r>
  <r>
    <x v="4466"/>
    <x v="4"/>
    <n v="77"/>
    <n v="0.64800000000000002"/>
    <n v="0.60199999999999998"/>
    <n v="0.56799999999999995"/>
    <n v="9705.07"/>
    <n v="2"/>
    <x v="0"/>
    <x v="2"/>
    <x v="0"/>
  </r>
  <r>
    <x v="4467"/>
    <x v="4"/>
    <n v="165"/>
    <n v="0.61799999999999999"/>
    <n v="0.56499999999999995"/>
    <n v="0.53700000000000003"/>
    <n v="7049.9"/>
    <n v="5"/>
    <x v="0"/>
    <x v="2"/>
    <x v="0"/>
  </r>
  <r>
    <x v="4468"/>
    <x v="4"/>
    <n v="141"/>
    <n v="0.57899999999999996"/>
    <n v="0.59199999999999997"/>
    <n v="0.437"/>
    <n v="6799.89"/>
    <n v="1"/>
    <x v="0"/>
    <x v="2"/>
    <x v="1"/>
  </r>
  <r>
    <x v="4469"/>
    <x v="4"/>
    <n v="124"/>
    <n v="0.68500000000000005"/>
    <n v="0.66800000000000004"/>
    <n v="0.59"/>
    <n v="11490.41"/>
    <n v="1"/>
    <x v="0"/>
    <x v="2"/>
    <x v="0"/>
  </r>
  <r>
    <x v="4470"/>
    <x v="4"/>
    <n v="128"/>
    <n v="0.625"/>
    <n v="0.59299999999999997"/>
    <n v="0.52100000000000002"/>
    <n v="9325.1200000000008"/>
    <n v="2"/>
    <x v="0"/>
    <x v="2"/>
    <x v="0"/>
  </r>
  <r>
    <x v="4471"/>
    <x v="22"/>
    <n v="279"/>
    <n v="0.56299999999999994"/>
    <n v="0.47199999999999998"/>
    <n v="0.48899999999999999"/>
    <n v="5713.24"/>
    <n v="2"/>
    <x v="3"/>
    <x v="2"/>
    <x v="1"/>
  </r>
  <r>
    <x v="4472"/>
    <x v="4"/>
    <n v="102"/>
    <n v="0.67"/>
    <n v="0.60199999999999998"/>
    <n v="0.64"/>
    <n v="9305.6"/>
    <n v="5"/>
    <x v="0"/>
    <x v="2"/>
    <x v="0"/>
  </r>
  <r>
    <x v="4473"/>
    <x v="4"/>
    <n v="190"/>
    <n v="0.624"/>
    <n v="0.58799999999999997"/>
    <n v="0.52"/>
    <n v="6066.89"/>
    <n v="10"/>
    <x v="0"/>
    <x v="2"/>
    <x v="0"/>
  </r>
  <r>
    <x v="4474"/>
    <x v="4"/>
    <n v="212"/>
    <n v="0.59499999999999997"/>
    <n v="0.58199999999999996"/>
    <n v="0.45900000000000002"/>
    <n v="7552.99"/>
    <n v="3"/>
    <x v="0"/>
    <x v="2"/>
    <x v="1"/>
  </r>
  <r>
    <x v="4475"/>
    <x v="17"/>
    <n v="215"/>
    <n v="0.58599999999999997"/>
    <n v="0.54800000000000004"/>
    <n v="0.47899999999999998"/>
    <n v="7742.19"/>
    <n v="4"/>
    <x v="3"/>
    <x v="2"/>
    <x v="1"/>
  </r>
  <r>
    <x v="4476"/>
    <x v="7"/>
    <n v="169"/>
    <n v="0.54"/>
    <n v="0.56499999999999995"/>
    <n v="0.36799999999999999"/>
    <n v="9603.33"/>
    <n v="1"/>
    <x v="3"/>
    <x v="3"/>
    <x v="1"/>
  </r>
  <r>
    <x v="4477"/>
    <x v="19"/>
    <n v="99"/>
    <n v="0.503"/>
    <n v="0.47299999999999998"/>
    <n v="0.39900000000000002"/>
    <n v="8873.82"/>
    <n v="13"/>
    <x v="3"/>
    <x v="3"/>
    <x v="1"/>
  </r>
  <r>
    <x v="4478"/>
    <x v="20"/>
    <n v="73"/>
    <n v="0.67"/>
    <n v="0.629"/>
    <n v="0.59299999999999997"/>
    <n v="25380.57"/>
    <n v="0"/>
    <x v="4"/>
    <x v="2"/>
    <x v="0"/>
  </r>
  <r>
    <x v="4479"/>
    <x v="10"/>
    <n v="103"/>
    <n v="0.66"/>
    <n v="0.68200000000000005"/>
    <n v="0.50800000000000001"/>
    <n v="18425.349999999999"/>
    <n v="1"/>
    <x v="1"/>
    <x v="2"/>
    <x v="0"/>
  </r>
  <r>
    <x v="4480"/>
    <x v="20"/>
    <n v="178"/>
    <n v="0.60299999999999998"/>
    <n v="0.58899999999999997"/>
    <n v="0.45500000000000002"/>
    <n v="9892.5300000000007"/>
    <n v="0"/>
    <x v="4"/>
    <x v="2"/>
    <x v="0"/>
  </r>
  <r>
    <x v="4481"/>
    <x v="4"/>
    <n v="186"/>
    <n v="0.60599999999999998"/>
    <n v="0.55800000000000005"/>
    <n v="0.51600000000000001"/>
    <n v="7401.01"/>
    <n v="2"/>
    <x v="0"/>
    <x v="2"/>
    <x v="0"/>
  </r>
  <r>
    <x v="4482"/>
    <x v="22"/>
    <n v="138"/>
    <n v="0.62"/>
    <n v="0.57899999999999996"/>
    <n v="0.52700000000000002"/>
    <n v="14759.57"/>
    <n v="1"/>
    <x v="3"/>
    <x v="2"/>
    <x v="0"/>
  </r>
  <r>
    <x v="4483"/>
    <x v="4"/>
    <n v="242"/>
    <n v="0.60199999999999998"/>
    <n v="0.54"/>
    <n v="0.51700000000000002"/>
    <n v="6997.89"/>
    <n v="3"/>
    <x v="0"/>
    <x v="2"/>
    <x v="0"/>
  </r>
  <r>
    <x v="4484"/>
    <x v="10"/>
    <n v="108"/>
    <n v="0.63400000000000001"/>
    <n v="0.59399999999999997"/>
    <n v="0.52900000000000003"/>
    <n v="13277.91"/>
    <n v="1"/>
    <x v="1"/>
    <x v="2"/>
    <x v="0"/>
  </r>
  <r>
    <x v="4485"/>
    <x v="22"/>
    <n v="148"/>
    <n v="0.53100000000000003"/>
    <n v="0.53500000000000003"/>
    <n v="0.39100000000000001"/>
    <n v="6099.05"/>
    <n v="5"/>
    <x v="3"/>
    <x v="3"/>
    <x v="1"/>
  </r>
  <r>
    <x v="4486"/>
    <x v="10"/>
    <n v="100"/>
    <n v="0.69"/>
    <n v="0.65800000000000003"/>
    <n v="0.60199999999999998"/>
    <n v="15168.18"/>
    <n v="0"/>
    <x v="1"/>
    <x v="2"/>
    <x v="0"/>
  </r>
  <r>
    <x v="4487"/>
    <x v="10"/>
    <n v="58"/>
    <n v="0.65200000000000002"/>
    <n v="0.60399999999999998"/>
    <n v="0.56299999999999994"/>
    <n v="21831.78"/>
    <n v="2"/>
    <x v="1"/>
    <x v="2"/>
    <x v="0"/>
  </r>
  <r>
    <x v="4488"/>
    <x v="10"/>
    <n v="86"/>
    <n v="0.71099999999999997"/>
    <n v="0.66400000000000003"/>
    <n v="0.65200000000000002"/>
    <n v="15650.05"/>
    <n v="1"/>
    <x v="1"/>
    <x v="1"/>
    <x v="0"/>
  </r>
  <r>
    <x v="4489"/>
    <x v="21"/>
    <n v="159"/>
    <n v="0.59"/>
    <n v="0.52700000000000002"/>
    <n v="0.51400000000000001"/>
    <n v="11612.57"/>
    <n v="0"/>
    <x v="3"/>
    <x v="2"/>
    <x v="1"/>
  </r>
  <r>
    <x v="4490"/>
    <x v="22"/>
    <n v="141"/>
    <n v="0.57399999999999995"/>
    <n v="0.52700000000000002"/>
    <n v="0.46"/>
    <n v="5761.68"/>
    <n v="18"/>
    <x v="3"/>
    <x v="2"/>
    <x v="1"/>
  </r>
  <r>
    <x v="4491"/>
    <x v="3"/>
    <n v="18"/>
    <n v="0.69"/>
    <n v="0.68799999999999994"/>
    <n v="0.59499999999999997"/>
    <n v="28841.55"/>
    <n v="0"/>
    <x v="2"/>
    <x v="2"/>
    <x v="0"/>
  </r>
  <r>
    <x v="4492"/>
    <x v="14"/>
    <n v="113"/>
    <n v="0.65700000000000003"/>
    <n v="0.63"/>
    <n v="0.54100000000000004"/>
    <n v="17150.36"/>
    <n v="1"/>
    <x v="2"/>
    <x v="2"/>
    <x v="0"/>
  </r>
  <r>
    <x v="4493"/>
    <x v="22"/>
    <n v="119"/>
    <n v="0.55200000000000005"/>
    <n v="0.56899999999999995"/>
    <n v="0.42299999999999999"/>
    <n v="6879.05"/>
    <n v="0"/>
    <x v="3"/>
    <x v="2"/>
    <x v="1"/>
  </r>
  <r>
    <x v="4494"/>
    <x v="4"/>
    <n v="83"/>
    <n v="0.625"/>
    <n v="0.61799999999999999"/>
    <n v="0.48499999999999999"/>
    <n v="9119.2900000000009"/>
    <n v="2"/>
    <x v="0"/>
    <x v="2"/>
    <x v="0"/>
  </r>
  <r>
    <x v="4495"/>
    <x v="6"/>
    <n v="97"/>
    <n v="0.69599999999999995"/>
    <n v="0.65"/>
    <n v="0.63200000000000001"/>
    <n v="16502.439999999999"/>
    <n v="1"/>
    <x v="2"/>
    <x v="2"/>
    <x v="0"/>
  </r>
  <r>
    <x v="3841"/>
    <x v="4"/>
    <n v="109"/>
    <n v="0.61399999999999999"/>
    <n v="0.60299999999999998"/>
    <n v="0.48299999999999998"/>
    <n v="11774.48"/>
    <n v="2"/>
    <x v="0"/>
    <x v="2"/>
    <x v="0"/>
  </r>
  <r>
    <x v="1110"/>
    <x v="20"/>
    <n v="134"/>
    <n v="0.64300000000000002"/>
    <n v="0.58399999999999996"/>
    <n v="0.57599999999999996"/>
    <n v="11008.3"/>
    <n v="0"/>
    <x v="4"/>
    <x v="2"/>
    <x v="0"/>
  </r>
  <r>
    <x v="4496"/>
    <x v="17"/>
    <n v="237"/>
    <n v="0.56999999999999995"/>
    <n v="0.53300000000000003"/>
    <n v="0.45200000000000001"/>
    <n v="6879.28"/>
    <n v="2"/>
    <x v="3"/>
    <x v="2"/>
    <x v="1"/>
  </r>
  <r>
    <x v="4497"/>
    <x v="9"/>
    <n v="286"/>
    <n v="0.60199999999999998"/>
    <n v="0.54700000000000004"/>
    <n v="0.51500000000000001"/>
    <n v="6099.04"/>
    <n v="0"/>
    <x v="3"/>
    <x v="2"/>
    <x v="0"/>
  </r>
  <r>
    <x v="4498"/>
    <x v="10"/>
    <n v="131"/>
    <n v="0.65300000000000002"/>
    <n v="0.628"/>
    <n v="0.54700000000000004"/>
    <n v="12673.01"/>
    <n v="0"/>
    <x v="1"/>
    <x v="2"/>
    <x v="0"/>
  </r>
  <r>
    <x v="4499"/>
    <x v="4"/>
    <n v="85"/>
    <n v="0.59899999999999998"/>
    <n v="0.58299999999999996"/>
    <n v="0.45400000000000001"/>
    <n v="9034.7000000000007"/>
    <n v="1"/>
    <x v="0"/>
    <x v="2"/>
    <x v="1"/>
  </r>
  <r>
    <x v="4500"/>
    <x v="4"/>
    <n v="133"/>
    <n v="0.68799999999999994"/>
    <n v="0.67700000000000005"/>
    <n v="0.57199999999999995"/>
    <n v="10387.700000000001"/>
    <n v="0"/>
    <x v="0"/>
    <x v="2"/>
    <x v="0"/>
  </r>
  <r>
    <x v="4501"/>
    <x v="22"/>
    <n v="116"/>
    <n v="0.56999999999999995"/>
    <n v="0.55700000000000005"/>
    <n v="0.44800000000000001"/>
    <n v="7121.68"/>
    <n v="1"/>
    <x v="3"/>
    <x v="2"/>
    <x v="1"/>
  </r>
  <r>
    <x v="4502"/>
    <x v="18"/>
    <n v="148"/>
    <n v="0.52700000000000002"/>
    <n v="0.46500000000000002"/>
    <n v="0.41299999999999998"/>
    <n v="5417.22"/>
    <n v="0"/>
    <x v="3"/>
    <x v="3"/>
    <x v="1"/>
  </r>
  <r>
    <x v="4503"/>
    <x v="10"/>
    <n v="77"/>
    <n v="0.69"/>
    <n v="0.69599999999999995"/>
    <n v="0.57799999999999996"/>
    <n v="17697.490000000002"/>
    <n v="1"/>
    <x v="1"/>
    <x v="2"/>
    <x v="0"/>
  </r>
  <r>
    <x v="3260"/>
    <x v="4"/>
    <n v="58"/>
    <n v="0.69599999999999995"/>
    <n v="0.66700000000000004"/>
    <n v="0.59699999999999998"/>
    <n v="20282.38"/>
    <n v="4"/>
    <x v="0"/>
    <x v="2"/>
    <x v="0"/>
  </r>
  <r>
    <x v="4504"/>
    <x v="4"/>
    <n v="173"/>
    <n v="0.60399999999999998"/>
    <n v="0.56000000000000005"/>
    <n v="0.52"/>
    <n v="9547.36"/>
    <n v="2"/>
    <x v="0"/>
    <x v="2"/>
    <x v="0"/>
  </r>
  <r>
    <x v="3454"/>
    <x v="17"/>
    <n v="139"/>
    <n v="0.56999999999999995"/>
    <n v="0.58399999999999996"/>
    <n v="0.44"/>
    <n v="7526.2"/>
    <n v="5"/>
    <x v="3"/>
    <x v="2"/>
    <x v="1"/>
  </r>
  <r>
    <x v="4505"/>
    <x v="6"/>
    <n v="32"/>
    <n v="0.69"/>
    <n v="0.69"/>
    <n v="0.59399999999999997"/>
    <n v="23780.46"/>
    <n v="0"/>
    <x v="2"/>
    <x v="2"/>
    <x v="0"/>
  </r>
  <r>
    <x v="4506"/>
    <x v="4"/>
    <n v="241"/>
    <n v="0.624"/>
    <n v="0.63"/>
    <n v="0.47799999999999998"/>
    <n v="8301.15"/>
    <n v="3"/>
    <x v="0"/>
    <x v="2"/>
    <x v="0"/>
  </r>
  <r>
    <x v="4507"/>
    <x v="7"/>
    <n v="281"/>
    <n v="0.57799999999999996"/>
    <n v="0.59599999999999997"/>
    <n v="0.46400000000000002"/>
    <n v="7664.18"/>
    <n v="4"/>
    <x v="3"/>
    <x v="2"/>
    <x v="1"/>
  </r>
  <r>
    <x v="4508"/>
    <x v="17"/>
    <n v="177"/>
    <n v="0.59699999999999998"/>
    <n v="0.63200000000000001"/>
    <n v="0.44700000000000001"/>
    <n v="7966.25"/>
    <n v="2"/>
    <x v="3"/>
    <x v="2"/>
    <x v="1"/>
  </r>
  <r>
    <x v="4509"/>
    <x v="10"/>
    <n v="130"/>
    <n v="0.63700000000000001"/>
    <n v="0.56899999999999995"/>
    <n v="0.55700000000000005"/>
    <n v="10616.44"/>
    <n v="2"/>
    <x v="1"/>
    <x v="2"/>
    <x v="0"/>
  </r>
  <r>
    <x v="4510"/>
    <x v="22"/>
    <n v="298"/>
    <n v="0.52300000000000002"/>
    <n v="0.496"/>
    <n v="0.40100000000000002"/>
    <n v="5678.15"/>
    <n v="0"/>
    <x v="3"/>
    <x v="3"/>
    <x v="1"/>
  </r>
  <r>
    <x v="4511"/>
    <x v="9"/>
    <n v="260"/>
    <n v="0.56799999999999995"/>
    <n v="0.54800000000000004"/>
    <n v="0.44900000000000001"/>
    <n v="6471.01"/>
    <n v="0"/>
    <x v="3"/>
    <x v="2"/>
    <x v="1"/>
  </r>
  <r>
    <x v="3902"/>
    <x v="10"/>
    <n v="148"/>
    <n v="0.71"/>
    <n v="0.70299999999999996"/>
    <n v="0.59299999999999997"/>
    <n v="13092.37"/>
    <n v="5"/>
    <x v="1"/>
    <x v="1"/>
    <x v="0"/>
  </r>
  <r>
    <x v="327"/>
    <x v="4"/>
    <n v="207"/>
    <n v="0.66"/>
    <n v="0.63800000000000001"/>
    <n v="0.55500000000000005"/>
    <n v="7430.75"/>
    <n v="4"/>
    <x v="0"/>
    <x v="2"/>
    <x v="0"/>
  </r>
  <r>
    <x v="4512"/>
    <x v="20"/>
    <n v="115"/>
    <n v="0.63400000000000001"/>
    <n v="0.6"/>
    <n v="0.54300000000000004"/>
    <n v="13378.78"/>
    <n v="0"/>
    <x v="4"/>
    <x v="2"/>
    <x v="0"/>
  </r>
  <r>
    <x v="4513"/>
    <x v="4"/>
    <n v="149"/>
    <n v="0.69"/>
    <n v="0.64300000000000002"/>
    <n v="0.65500000000000003"/>
    <n v="11465.35"/>
    <n v="1"/>
    <x v="0"/>
    <x v="2"/>
    <x v="0"/>
  </r>
  <r>
    <x v="2998"/>
    <x v="20"/>
    <n v="132"/>
    <n v="0.56999999999999995"/>
    <n v="0.503"/>
    <n v="0.49"/>
    <n v="9680.4599999999991"/>
    <n v="1"/>
    <x v="4"/>
    <x v="2"/>
    <x v="1"/>
  </r>
  <r>
    <x v="4514"/>
    <x v="4"/>
    <n v="111"/>
    <n v="0.59699999999999998"/>
    <n v="0.55700000000000005"/>
    <n v="0.497"/>
    <n v="9530.4599999999991"/>
    <n v="6"/>
    <x v="0"/>
    <x v="2"/>
    <x v="1"/>
  </r>
  <r>
    <x v="4515"/>
    <x v="4"/>
    <n v="223"/>
    <n v="0.65900000000000003"/>
    <n v="0.6"/>
    <n v="0.59199999999999997"/>
    <n v="9966.61"/>
    <n v="2"/>
    <x v="0"/>
    <x v="2"/>
    <x v="0"/>
  </r>
  <r>
    <x v="4516"/>
    <x v="20"/>
    <n v="128"/>
    <n v="0.64800000000000002"/>
    <n v="0.57599999999999996"/>
    <n v="0.61199999999999999"/>
    <n v="12943.4"/>
    <n v="1"/>
    <x v="4"/>
    <x v="2"/>
    <x v="0"/>
  </r>
  <r>
    <x v="4517"/>
    <x v="10"/>
    <n v="80"/>
    <n v="0.67"/>
    <n v="0.63200000000000001"/>
    <n v="0.57899999999999996"/>
    <n v="14815.38"/>
    <n v="4"/>
    <x v="1"/>
    <x v="2"/>
    <x v="0"/>
  </r>
  <r>
    <x v="419"/>
    <x v="16"/>
    <n v="157"/>
    <n v="0.64500000000000002"/>
    <n v="0.61"/>
    <n v="0.55800000000000005"/>
    <n v="9002.32"/>
    <n v="0"/>
    <x v="3"/>
    <x v="2"/>
    <x v="0"/>
  </r>
  <r>
    <x v="4518"/>
    <x v="22"/>
    <n v="171"/>
    <n v="0.56200000000000006"/>
    <n v="0.51600000000000001"/>
    <n v="0.46700000000000003"/>
    <n v="10405.02"/>
    <n v="6"/>
    <x v="3"/>
    <x v="2"/>
    <x v="1"/>
  </r>
  <r>
    <x v="4519"/>
    <x v="0"/>
    <n v="144"/>
    <n v="0.70299999999999996"/>
    <n v="0.63700000000000001"/>
    <n v="0.66800000000000004"/>
    <n v="10155.91"/>
    <n v="3"/>
    <x v="0"/>
    <x v="1"/>
    <x v="0"/>
  </r>
  <r>
    <x v="4520"/>
    <x v="4"/>
    <n v="129"/>
    <n v="0.60599999999999998"/>
    <n v="0.56799999999999995"/>
    <n v="0.49399999999999999"/>
    <n v="8685.36"/>
    <n v="4"/>
    <x v="0"/>
    <x v="2"/>
    <x v="0"/>
  </r>
  <r>
    <x v="4521"/>
    <x v="22"/>
    <n v="282"/>
    <n v="0.499"/>
    <n v="0.46200000000000002"/>
    <n v="0.38200000000000001"/>
    <n v="5688.18"/>
    <n v="11"/>
    <x v="3"/>
    <x v="3"/>
    <x v="1"/>
  </r>
  <r>
    <x v="4522"/>
    <x v="4"/>
    <n v="214"/>
    <n v="0.63900000000000001"/>
    <n v="0.61599999999999999"/>
    <n v="0.52800000000000002"/>
    <n v="10390.549999999999"/>
    <n v="2"/>
    <x v="0"/>
    <x v="2"/>
    <x v="0"/>
  </r>
  <r>
    <x v="4523"/>
    <x v="10"/>
    <n v="95"/>
    <n v="0.745"/>
    <n v="0.72399999999999998"/>
    <n v="0.67200000000000004"/>
    <n v="15079.68"/>
    <n v="1"/>
    <x v="1"/>
    <x v="1"/>
    <x v="0"/>
  </r>
  <r>
    <x v="4524"/>
    <x v="6"/>
    <n v="69"/>
    <n v="0.67500000000000004"/>
    <n v="0.64200000000000002"/>
    <n v="0.57799999999999996"/>
    <n v="13611.73"/>
    <n v="4"/>
    <x v="2"/>
    <x v="2"/>
    <x v="0"/>
  </r>
  <r>
    <x v="4525"/>
    <x v="4"/>
    <n v="164"/>
    <n v="0.65200000000000002"/>
    <n v="0.65"/>
    <n v="0.53200000000000003"/>
    <n v="11062.04"/>
    <n v="5"/>
    <x v="0"/>
    <x v="2"/>
    <x v="0"/>
  </r>
  <r>
    <x v="4526"/>
    <x v="19"/>
    <n v="140"/>
    <n v="0.56299999999999994"/>
    <n v="0.54100000000000004"/>
    <n v="0.43"/>
    <n v="8054.11"/>
    <n v="4"/>
    <x v="3"/>
    <x v="2"/>
    <x v="1"/>
  </r>
  <r>
    <x v="4527"/>
    <x v="10"/>
    <n v="66"/>
    <n v="0.72199999999999998"/>
    <n v="0.69099999999999995"/>
    <n v="0.66300000000000003"/>
    <n v="22038.95"/>
    <n v="1"/>
    <x v="1"/>
    <x v="1"/>
    <x v="0"/>
  </r>
  <r>
    <x v="4528"/>
    <x v="8"/>
    <n v="83"/>
    <n v="0.66"/>
    <n v="0.63"/>
    <n v="0.57699999999999996"/>
    <n v="11273.34"/>
    <n v="2"/>
    <x v="1"/>
    <x v="2"/>
    <x v="0"/>
  </r>
  <r>
    <x v="4529"/>
    <x v="19"/>
    <n v="230"/>
    <n v="0.55200000000000005"/>
    <n v="0.53200000000000003"/>
    <n v="0.45100000000000001"/>
    <n v="7670.77"/>
    <n v="1"/>
    <x v="3"/>
    <x v="2"/>
    <x v="1"/>
  </r>
  <r>
    <x v="4530"/>
    <x v="17"/>
    <n v="50"/>
    <n v="0.54100000000000004"/>
    <n v="0.53100000000000003"/>
    <n v="0.4"/>
    <n v="9649.36"/>
    <n v="3"/>
    <x v="3"/>
    <x v="3"/>
    <x v="1"/>
  </r>
  <r>
    <x v="4531"/>
    <x v="4"/>
    <n v="141"/>
    <n v="0.61399999999999999"/>
    <n v="0.55000000000000004"/>
    <n v="0.53400000000000003"/>
    <n v="7310.69"/>
    <n v="1"/>
    <x v="0"/>
    <x v="2"/>
    <x v="0"/>
  </r>
  <r>
    <x v="4532"/>
    <x v="9"/>
    <n v="217"/>
    <n v="0.621"/>
    <n v="0.56200000000000006"/>
    <n v="0.57099999999999995"/>
    <n v="7019.45"/>
    <n v="2"/>
    <x v="3"/>
    <x v="2"/>
    <x v="0"/>
  </r>
  <r>
    <x v="4533"/>
    <x v="17"/>
    <n v="113"/>
    <n v="0.58599999999999997"/>
    <n v="0.54900000000000004"/>
    <n v="0.49099999999999999"/>
    <n v="14040.32"/>
    <n v="0"/>
    <x v="3"/>
    <x v="2"/>
    <x v="1"/>
  </r>
  <r>
    <x v="4534"/>
    <x v="18"/>
    <n v="351"/>
    <n v="0.58499999999999996"/>
    <n v="0.503"/>
    <n v="0.55700000000000005"/>
    <n v="5077.34"/>
    <n v="0"/>
    <x v="3"/>
    <x v="2"/>
    <x v="1"/>
  </r>
  <r>
    <x v="4535"/>
    <x v="0"/>
    <n v="77"/>
    <n v="0.72199999999999998"/>
    <n v="0.66600000000000004"/>
    <n v="0.69699999999999995"/>
    <n v="25831.15"/>
    <n v="2"/>
    <x v="0"/>
    <x v="1"/>
    <x v="0"/>
  </r>
  <r>
    <x v="4536"/>
    <x v="22"/>
    <n v="230"/>
    <n v="0.58299999999999996"/>
    <n v="0.56299999999999994"/>
    <n v="0.46800000000000003"/>
    <n v="7522.99"/>
    <n v="6"/>
    <x v="3"/>
    <x v="2"/>
    <x v="1"/>
  </r>
  <r>
    <x v="4537"/>
    <x v="3"/>
    <n v="11"/>
    <n v="0.71299999999999997"/>
    <n v="0.751"/>
    <n v="0.57399999999999995"/>
    <n v="23718.9"/>
    <n v="6"/>
    <x v="2"/>
    <x v="1"/>
    <x v="0"/>
  </r>
  <r>
    <x v="4538"/>
    <x v="4"/>
    <n v="158"/>
    <n v="0.622"/>
    <n v="0.61"/>
    <n v="0.48199999999999998"/>
    <n v="9377"/>
    <n v="3"/>
    <x v="0"/>
    <x v="2"/>
    <x v="0"/>
  </r>
  <r>
    <x v="4539"/>
    <x v="17"/>
    <n v="192"/>
    <n v="0.56399999999999995"/>
    <n v="0.53200000000000003"/>
    <n v="0.42099999999999999"/>
    <n v="8466.2800000000007"/>
    <n v="1"/>
    <x v="3"/>
    <x v="2"/>
    <x v="1"/>
  </r>
  <r>
    <x v="4540"/>
    <x v="4"/>
    <n v="202"/>
    <n v="0.63400000000000001"/>
    <n v="0.59299999999999997"/>
    <n v="0.55600000000000005"/>
    <n v="10100.4"/>
    <n v="2"/>
    <x v="0"/>
    <x v="2"/>
    <x v="0"/>
  </r>
  <r>
    <x v="4541"/>
    <x v="4"/>
    <n v="145"/>
    <n v="0.63400000000000001"/>
    <n v="0.57499999999999996"/>
    <n v="0.54600000000000004"/>
    <n v="8740.7199999999993"/>
    <n v="1"/>
    <x v="0"/>
    <x v="2"/>
    <x v="0"/>
  </r>
  <r>
    <x v="3292"/>
    <x v="17"/>
    <n v="178"/>
    <n v="0.57299999999999995"/>
    <n v="0.55700000000000005"/>
    <n v="0.45300000000000001"/>
    <n v="7191.55"/>
    <n v="10"/>
    <x v="3"/>
    <x v="2"/>
    <x v="1"/>
  </r>
  <r>
    <x v="4542"/>
    <x v="22"/>
    <n v="148"/>
    <n v="0.48899999999999999"/>
    <n v="0.48599999999999999"/>
    <n v="0.34200000000000003"/>
    <n v="7036.11"/>
    <n v="0"/>
    <x v="3"/>
    <x v="3"/>
    <x v="1"/>
  </r>
  <r>
    <x v="4543"/>
    <x v="22"/>
    <n v="215"/>
    <n v="0.57999999999999996"/>
    <n v="0.54500000000000004"/>
    <n v="0.47799999999999998"/>
    <n v="7078.8"/>
    <n v="7"/>
    <x v="3"/>
    <x v="2"/>
    <x v="1"/>
  </r>
  <r>
    <x v="4544"/>
    <x v="18"/>
    <n v="221"/>
    <n v="0.55700000000000005"/>
    <n v="0.501"/>
    <n v="0.48"/>
    <n v="5708.66"/>
    <n v="1"/>
    <x v="3"/>
    <x v="2"/>
    <x v="1"/>
  </r>
  <r>
    <x v="4545"/>
    <x v="0"/>
    <n v="58"/>
    <n v="0.66900000000000004"/>
    <n v="0.69"/>
    <n v="0.53700000000000003"/>
    <n v="8535.3799999999992"/>
    <n v="1"/>
    <x v="0"/>
    <x v="2"/>
    <x v="0"/>
  </r>
  <r>
    <x v="4546"/>
    <x v="4"/>
    <n v="68"/>
    <n v="0.629"/>
    <n v="0.61299999999999999"/>
    <n v="0.49"/>
    <n v="9585.4500000000007"/>
    <n v="1"/>
    <x v="0"/>
    <x v="2"/>
    <x v="0"/>
  </r>
  <r>
    <x v="4547"/>
    <x v="10"/>
    <n v="88"/>
    <n v="0.70099999999999996"/>
    <n v="0.64300000000000002"/>
    <n v="0.63500000000000001"/>
    <n v="15965.78"/>
    <n v="2"/>
    <x v="1"/>
    <x v="1"/>
    <x v="0"/>
  </r>
  <r>
    <x v="4548"/>
    <x v="9"/>
    <n v="361"/>
    <n v="0.60299999999999998"/>
    <n v="0.52800000000000002"/>
    <n v="0.56499999999999995"/>
    <n v="5729.3"/>
    <n v="4"/>
    <x v="3"/>
    <x v="2"/>
    <x v="0"/>
  </r>
  <r>
    <x v="4549"/>
    <x v="22"/>
    <n v="78"/>
    <n v="0.52"/>
    <n v="0.505"/>
    <n v="0.36799999999999999"/>
    <n v="9701.43"/>
    <n v="1"/>
    <x v="3"/>
    <x v="3"/>
    <x v="1"/>
  </r>
  <r>
    <x v="726"/>
    <x v="6"/>
    <n v="55"/>
    <n v="0.72"/>
    <n v="0.67500000000000004"/>
    <n v="0.65900000000000003"/>
    <n v="24405.3"/>
    <n v="2"/>
    <x v="2"/>
    <x v="1"/>
    <x v="0"/>
  </r>
  <r>
    <x v="4550"/>
    <x v="22"/>
    <n v="74"/>
    <n v="0.52800000000000002"/>
    <n v="0.51700000000000002"/>
    <n v="0.41099999999999998"/>
    <n v="6128.98"/>
    <n v="1"/>
    <x v="3"/>
    <x v="3"/>
    <x v="1"/>
  </r>
  <r>
    <x v="4551"/>
    <x v="4"/>
    <n v="117"/>
    <n v="0.67"/>
    <n v="0.66"/>
    <n v="0.54500000000000004"/>
    <n v="11615.31"/>
    <n v="0"/>
    <x v="0"/>
    <x v="2"/>
    <x v="0"/>
  </r>
  <r>
    <x v="4552"/>
    <x v="3"/>
    <n v="13"/>
    <n v="0.68"/>
    <n v="0.74299999999999999"/>
    <n v="0.48399999999999999"/>
    <n v="16855.27"/>
    <n v="2"/>
    <x v="2"/>
    <x v="2"/>
    <x v="0"/>
  </r>
  <r>
    <x v="1731"/>
    <x v="22"/>
    <n v="187"/>
    <n v="0.56499999999999995"/>
    <n v="0.52900000000000003"/>
    <n v="0.44"/>
    <n v="8072.36"/>
    <n v="10"/>
    <x v="3"/>
    <x v="2"/>
    <x v="1"/>
  </r>
  <r>
    <x v="4553"/>
    <x v="22"/>
    <n v="137"/>
    <n v="0.55000000000000004"/>
    <n v="0.53600000000000003"/>
    <n v="0.41799999999999998"/>
    <n v="6350.61"/>
    <n v="1"/>
    <x v="3"/>
    <x v="2"/>
    <x v="1"/>
  </r>
  <r>
    <x v="104"/>
    <x v="17"/>
    <n v="184"/>
    <n v="0.621"/>
    <n v="0.55400000000000005"/>
    <n v="0.56100000000000005"/>
    <n v="8525.83"/>
    <n v="1"/>
    <x v="3"/>
    <x v="2"/>
    <x v="0"/>
  </r>
  <r>
    <x v="4554"/>
    <x v="20"/>
    <n v="216"/>
    <n v="0.63900000000000001"/>
    <n v="0.61799999999999999"/>
    <n v="0.53"/>
    <n v="10031.91"/>
    <n v="1"/>
    <x v="4"/>
    <x v="2"/>
    <x v="0"/>
  </r>
  <r>
    <x v="4555"/>
    <x v="20"/>
    <n v="96"/>
    <n v="0.65"/>
    <n v="0.61299999999999999"/>
    <n v="0.53100000000000003"/>
    <n v="17077.52"/>
    <n v="1"/>
    <x v="4"/>
    <x v="2"/>
    <x v="0"/>
  </r>
  <r>
    <x v="4556"/>
    <x v="20"/>
    <n v="276"/>
    <n v="0.57299999999999995"/>
    <n v="0.51600000000000001"/>
    <n v="0.48699999999999999"/>
    <n v="8957.33"/>
    <n v="0"/>
    <x v="4"/>
    <x v="2"/>
    <x v="1"/>
  </r>
  <r>
    <x v="4557"/>
    <x v="22"/>
    <n v="158"/>
    <n v="0.59399999999999997"/>
    <n v="0.59299999999999997"/>
    <n v="0.45500000000000002"/>
    <n v="6725.37"/>
    <n v="0"/>
    <x v="3"/>
    <x v="2"/>
    <x v="1"/>
  </r>
  <r>
    <x v="4558"/>
    <x v="17"/>
    <n v="142"/>
    <n v="0.61699999999999999"/>
    <n v="0.58399999999999996"/>
    <n v="0.51400000000000001"/>
    <n v="10139.19"/>
    <n v="1"/>
    <x v="3"/>
    <x v="2"/>
    <x v="0"/>
  </r>
  <r>
    <x v="4559"/>
    <x v="4"/>
    <n v="130"/>
    <n v="0.66900000000000004"/>
    <n v="0.60099999999999998"/>
    <n v="0.61699999999999999"/>
    <n v="9649.75"/>
    <n v="3"/>
    <x v="0"/>
    <x v="2"/>
    <x v="0"/>
  </r>
  <r>
    <x v="4560"/>
    <x v="22"/>
    <n v="57"/>
    <n v="0.48799999999999999"/>
    <n v="0.498"/>
    <n v="0.32900000000000001"/>
    <n v="7896.14"/>
    <n v="1"/>
    <x v="3"/>
    <x v="3"/>
    <x v="1"/>
  </r>
  <r>
    <x v="4561"/>
    <x v="20"/>
    <n v="139"/>
    <n v="0.5"/>
    <n v="0.49"/>
    <n v="0.34499999999999997"/>
    <n v="9975.16"/>
    <n v="0"/>
    <x v="4"/>
    <x v="3"/>
    <x v="1"/>
  </r>
  <r>
    <x v="4562"/>
    <x v="22"/>
    <n v="108"/>
    <n v="0.56299999999999994"/>
    <n v="0.52900000000000003"/>
    <n v="0.44800000000000001"/>
    <n v="6640.12"/>
    <n v="3"/>
    <x v="3"/>
    <x v="2"/>
    <x v="1"/>
  </r>
  <r>
    <x v="4563"/>
    <x v="18"/>
    <n v="366"/>
    <n v="0.51200000000000001"/>
    <n v="0.41699999999999998"/>
    <n v="0.45500000000000002"/>
    <n v="5658.32"/>
    <n v="0"/>
    <x v="3"/>
    <x v="3"/>
    <x v="1"/>
  </r>
  <r>
    <x v="4564"/>
    <x v="20"/>
    <n v="169"/>
    <n v="0.67700000000000005"/>
    <n v="0.67600000000000005"/>
    <n v="0.56999999999999995"/>
    <n v="11182.35"/>
    <n v="2"/>
    <x v="4"/>
    <x v="2"/>
    <x v="0"/>
  </r>
  <r>
    <x v="4565"/>
    <x v="17"/>
    <n v="199"/>
    <n v="0.60599999999999998"/>
    <n v="0.57499999999999996"/>
    <n v="0.49099999999999999"/>
    <n v="9208.32"/>
    <n v="1"/>
    <x v="3"/>
    <x v="2"/>
    <x v="0"/>
  </r>
  <r>
    <x v="4566"/>
    <x v="4"/>
    <n v="245"/>
    <n v="0.56999999999999995"/>
    <n v="0.53100000000000003"/>
    <n v="0.47399999999999998"/>
    <n v="6479.51"/>
    <n v="7"/>
    <x v="0"/>
    <x v="2"/>
    <x v="1"/>
  </r>
  <r>
    <x v="4567"/>
    <x v="20"/>
    <n v="123"/>
    <n v="0.59599999999999997"/>
    <n v="0.54300000000000004"/>
    <n v="0.52400000000000002"/>
    <n v="11925.05"/>
    <n v="0"/>
    <x v="4"/>
    <x v="2"/>
    <x v="1"/>
  </r>
  <r>
    <x v="4568"/>
    <x v="10"/>
    <n v="77"/>
    <n v="0.66500000000000004"/>
    <n v="0.65600000000000003"/>
    <n v="0.54300000000000004"/>
    <n v="15274.88"/>
    <n v="0"/>
    <x v="1"/>
    <x v="2"/>
    <x v="0"/>
  </r>
  <r>
    <x v="4569"/>
    <x v="17"/>
    <n v="124"/>
    <n v="0.622"/>
    <n v="0.61799999999999999"/>
    <n v="0.48799999999999999"/>
    <n v="9599.51"/>
    <n v="4"/>
    <x v="3"/>
    <x v="2"/>
    <x v="0"/>
  </r>
  <r>
    <x v="4570"/>
    <x v="4"/>
    <n v="76"/>
    <n v="0.68"/>
    <n v="0.66400000000000003"/>
    <n v="0.56499999999999995"/>
    <n v="8915.02"/>
    <n v="1"/>
    <x v="0"/>
    <x v="2"/>
    <x v="0"/>
  </r>
  <r>
    <x v="4571"/>
    <x v="16"/>
    <n v="136"/>
    <n v="0.58299999999999996"/>
    <n v="0.52300000000000002"/>
    <n v="0.504"/>
    <n v="6729.52"/>
    <n v="1"/>
    <x v="3"/>
    <x v="2"/>
    <x v="1"/>
  </r>
  <r>
    <x v="4572"/>
    <x v="4"/>
    <n v="128"/>
    <n v="0.59"/>
    <n v="0.52"/>
    <n v="0.52"/>
    <n v="6691.13"/>
    <n v="7"/>
    <x v="0"/>
    <x v="2"/>
    <x v="1"/>
  </r>
  <r>
    <x v="4573"/>
    <x v="16"/>
    <n v="137"/>
    <n v="0.59"/>
    <n v="0.54500000000000004"/>
    <n v="0.47599999999999998"/>
    <n v="7370.03"/>
    <n v="0"/>
    <x v="3"/>
    <x v="2"/>
    <x v="1"/>
  </r>
  <r>
    <x v="4574"/>
    <x v="22"/>
    <n v="96"/>
    <n v="0.53200000000000003"/>
    <n v="0.52600000000000002"/>
    <n v="0.372"/>
    <n v="7451.64"/>
    <n v="20"/>
    <x v="3"/>
    <x v="3"/>
    <x v="1"/>
  </r>
  <r>
    <x v="4575"/>
    <x v="7"/>
    <n v="208"/>
    <n v="0.59899999999999998"/>
    <n v="0.55900000000000005"/>
    <n v="0.503"/>
    <n v="7373.42"/>
    <n v="7"/>
    <x v="3"/>
    <x v="2"/>
    <x v="1"/>
  </r>
  <r>
    <x v="4576"/>
    <x v="22"/>
    <n v="139"/>
    <n v="0.56200000000000006"/>
    <n v="0.54700000000000004"/>
    <n v="0.41799999999999998"/>
    <n v="6328.11"/>
    <n v="0"/>
    <x v="3"/>
    <x v="2"/>
    <x v="1"/>
  </r>
  <r>
    <x v="4577"/>
    <x v="4"/>
    <n v="183"/>
    <n v="0.66"/>
    <n v="0.61499999999999999"/>
    <n v="0.55200000000000005"/>
    <n v="9518.67"/>
    <n v="2"/>
    <x v="0"/>
    <x v="2"/>
    <x v="0"/>
  </r>
  <r>
    <x v="4578"/>
    <x v="0"/>
    <n v="85"/>
    <n v="0.73"/>
    <n v="0.69199999999999995"/>
    <n v="0.67700000000000005"/>
    <n v="16684.57"/>
    <n v="3"/>
    <x v="0"/>
    <x v="1"/>
    <x v="0"/>
  </r>
  <r>
    <x v="4579"/>
    <x v="22"/>
    <n v="128"/>
    <n v="0.58899999999999997"/>
    <n v="0.55900000000000005"/>
    <n v="0.48199999999999998"/>
    <n v="9012.3700000000008"/>
    <n v="2"/>
    <x v="3"/>
    <x v="2"/>
    <x v="1"/>
  </r>
  <r>
    <x v="4580"/>
    <x v="10"/>
    <n v="177"/>
    <n v="0.66"/>
    <n v="0.63300000000000001"/>
    <n v="0.54900000000000004"/>
    <n v="11540.49"/>
    <n v="1"/>
    <x v="1"/>
    <x v="2"/>
    <x v="0"/>
  </r>
  <r>
    <x v="4581"/>
    <x v="18"/>
    <n v="165"/>
    <n v="0.52500000000000002"/>
    <n v="0.46100000000000002"/>
    <n v="0.435"/>
    <n v="5336.35"/>
    <n v="1"/>
    <x v="3"/>
    <x v="3"/>
    <x v="1"/>
  </r>
  <r>
    <x v="4582"/>
    <x v="22"/>
    <n v="209"/>
    <n v="0.59499999999999997"/>
    <n v="0.61599999999999999"/>
    <n v="0.46200000000000002"/>
    <n v="8460.23"/>
    <n v="2"/>
    <x v="3"/>
    <x v="2"/>
    <x v="1"/>
  </r>
  <r>
    <x v="4583"/>
    <x v="17"/>
    <n v="75"/>
    <n v="0.55500000000000005"/>
    <n v="0.53700000000000003"/>
    <n v="0.42599999999999999"/>
    <n v="9103.11"/>
    <n v="7"/>
    <x v="3"/>
    <x v="2"/>
    <x v="1"/>
  </r>
  <r>
    <x v="4584"/>
    <x v="4"/>
    <n v="102"/>
    <n v="0.65"/>
    <n v="0.55900000000000005"/>
    <n v="0.61799999999999999"/>
    <n v="7769.37"/>
    <n v="8"/>
    <x v="0"/>
    <x v="2"/>
    <x v="0"/>
  </r>
  <r>
    <x v="4585"/>
    <x v="3"/>
    <n v="107"/>
    <n v="0.73"/>
    <n v="0.69599999999999995"/>
    <n v="0.67200000000000004"/>
    <n v="12562.33"/>
    <n v="6"/>
    <x v="2"/>
    <x v="1"/>
    <x v="0"/>
  </r>
  <r>
    <x v="4586"/>
    <x v="14"/>
    <n v="32"/>
    <n v="0.754"/>
    <n v="0.77700000000000002"/>
    <n v="0.623"/>
    <n v="20914.09"/>
    <n v="2"/>
    <x v="2"/>
    <x v="1"/>
    <x v="0"/>
  </r>
  <r>
    <x v="4587"/>
    <x v="4"/>
    <n v="141"/>
    <n v="0.63"/>
    <n v="0.61"/>
    <n v="0.52700000000000002"/>
    <n v="10800.38"/>
    <n v="2"/>
    <x v="0"/>
    <x v="2"/>
    <x v="0"/>
  </r>
  <r>
    <x v="4588"/>
    <x v="17"/>
    <n v="29"/>
    <n v="0.52900000000000003"/>
    <n v="0.52800000000000002"/>
    <n v="0.39200000000000002"/>
    <n v="7775.05"/>
    <n v="2"/>
    <x v="3"/>
    <x v="3"/>
    <x v="1"/>
  </r>
  <r>
    <x v="4589"/>
    <x v="4"/>
    <n v="92"/>
    <n v="0.67400000000000004"/>
    <n v="0.65600000000000003"/>
    <n v="0.57699999999999996"/>
    <n v="14827.16"/>
    <n v="2"/>
    <x v="0"/>
    <x v="2"/>
    <x v="0"/>
  </r>
  <r>
    <x v="4590"/>
    <x v="4"/>
    <n v="262"/>
    <n v="0.58299999999999996"/>
    <n v="0.51800000000000002"/>
    <n v="0.48199999999999998"/>
    <n v="6736.87"/>
    <n v="2"/>
    <x v="0"/>
    <x v="2"/>
    <x v="1"/>
  </r>
  <r>
    <x v="4591"/>
    <x v="14"/>
    <n v="13"/>
    <n v="0.70799999999999996"/>
    <n v="0.73599999999999999"/>
    <n v="0.60799999999999998"/>
    <n v="25415.13"/>
    <n v="1"/>
    <x v="2"/>
    <x v="1"/>
    <x v="0"/>
  </r>
  <r>
    <x v="4592"/>
    <x v="16"/>
    <n v="106"/>
    <n v="0.57999999999999996"/>
    <n v="0.54200000000000004"/>
    <n v="0.49399999999999999"/>
    <n v="7386.76"/>
    <n v="0"/>
    <x v="3"/>
    <x v="2"/>
    <x v="1"/>
  </r>
  <r>
    <x v="4593"/>
    <x v="7"/>
    <n v="242"/>
    <n v="0.60399999999999998"/>
    <n v="0.54700000000000004"/>
    <n v="0.53900000000000003"/>
    <n v="4893.6099999999997"/>
    <n v="1"/>
    <x v="3"/>
    <x v="2"/>
    <x v="0"/>
  </r>
  <r>
    <x v="4594"/>
    <x v="22"/>
    <n v="55"/>
    <n v="0.505"/>
    <n v="0.48"/>
    <n v="0.34699999999999998"/>
    <n v="7040.49"/>
    <n v="16"/>
    <x v="3"/>
    <x v="3"/>
    <x v="1"/>
  </r>
  <r>
    <x v="4595"/>
    <x v="4"/>
    <n v="85"/>
    <n v="0.65300000000000002"/>
    <n v="0.67600000000000005"/>
    <n v="0.501"/>
    <n v="14395.25"/>
    <n v="2"/>
    <x v="0"/>
    <x v="2"/>
    <x v="0"/>
  </r>
  <r>
    <x v="4596"/>
    <x v="16"/>
    <n v="100"/>
    <n v="0.629"/>
    <n v="0.58899999999999997"/>
    <n v="0.53600000000000003"/>
    <n v="7182.06"/>
    <n v="9"/>
    <x v="3"/>
    <x v="2"/>
    <x v="0"/>
  </r>
  <r>
    <x v="4597"/>
    <x v="12"/>
    <n v="78"/>
    <n v="0.58299999999999996"/>
    <n v="0.52200000000000002"/>
    <n v="0.495"/>
    <n v="6856.64"/>
    <n v="0"/>
    <x v="4"/>
    <x v="2"/>
    <x v="1"/>
  </r>
  <r>
    <x v="4598"/>
    <x v="6"/>
    <n v="61"/>
    <n v="0.748"/>
    <n v="0.69399999999999995"/>
    <n v="0.70699999999999996"/>
    <n v="21446.17"/>
    <n v="2"/>
    <x v="2"/>
    <x v="1"/>
    <x v="0"/>
  </r>
  <r>
    <x v="4599"/>
    <x v="22"/>
    <n v="160"/>
    <n v="0.498"/>
    <n v="0.504"/>
    <n v="0.315"/>
    <n v="6641.65"/>
    <n v="0"/>
    <x v="3"/>
    <x v="3"/>
    <x v="1"/>
  </r>
  <r>
    <x v="4600"/>
    <x v="17"/>
    <n v="188"/>
    <n v="0.56499999999999995"/>
    <n v="0.54500000000000004"/>
    <n v="0.434"/>
    <n v="6413.24"/>
    <n v="3"/>
    <x v="3"/>
    <x v="2"/>
    <x v="1"/>
  </r>
  <r>
    <x v="4601"/>
    <x v="4"/>
    <n v="170"/>
    <n v="0.621"/>
    <n v="0.56299999999999994"/>
    <n v="0.54900000000000004"/>
    <n v="7755.66"/>
    <n v="1"/>
    <x v="0"/>
    <x v="2"/>
    <x v="0"/>
  </r>
  <r>
    <x v="4602"/>
    <x v="4"/>
    <n v="93"/>
    <n v="0.66900000000000004"/>
    <n v="0.67300000000000004"/>
    <n v="0.56499999999999995"/>
    <n v="12810.07"/>
    <n v="4"/>
    <x v="0"/>
    <x v="2"/>
    <x v="0"/>
  </r>
  <r>
    <x v="4603"/>
    <x v="16"/>
    <n v="225"/>
    <n v="0.57999999999999996"/>
    <n v="0.55100000000000005"/>
    <n v="0.48199999999999998"/>
    <n v="6782.51"/>
    <n v="3"/>
    <x v="3"/>
    <x v="2"/>
    <x v="1"/>
  </r>
  <r>
    <x v="4604"/>
    <x v="4"/>
    <n v="117"/>
    <n v="0.71"/>
    <n v="0.70699999999999996"/>
    <n v="0.57899999999999996"/>
    <n v="12082.05"/>
    <n v="3"/>
    <x v="0"/>
    <x v="1"/>
    <x v="0"/>
  </r>
  <r>
    <x v="4605"/>
    <x v="4"/>
    <n v="193"/>
    <n v="0.59099999999999997"/>
    <n v="0.53700000000000003"/>
    <n v="0.48899999999999999"/>
    <n v="6426.28"/>
    <n v="7"/>
    <x v="0"/>
    <x v="2"/>
    <x v="1"/>
  </r>
  <r>
    <x v="4606"/>
    <x v="0"/>
    <n v="118"/>
    <n v="0.75900000000000001"/>
    <n v="0.74199999999999999"/>
    <n v="0.71599999999999997"/>
    <n v="14072.9"/>
    <n v="0"/>
    <x v="0"/>
    <x v="1"/>
    <x v="0"/>
  </r>
  <r>
    <x v="4607"/>
    <x v="16"/>
    <n v="160"/>
    <n v="0.60799999999999998"/>
    <n v="0.58799999999999997"/>
    <n v="0.51800000000000002"/>
    <n v="7813.22"/>
    <n v="3"/>
    <x v="3"/>
    <x v="2"/>
    <x v="0"/>
  </r>
  <r>
    <x v="4608"/>
    <x v="18"/>
    <n v="250"/>
    <n v="0.55500000000000005"/>
    <n v="0.502"/>
    <n v="0.48099999999999998"/>
    <n v="6919.99"/>
    <n v="0"/>
    <x v="3"/>
    <x v="2"/>
    <x v="1"/>
  </r>
  <r>
    <x v="4609"/>
    <x v="4"/>
    <n v="123"/>
    <n v="0.63"/>
    <n v="0.63100000000000001"/>
    <n v="0.48199999999999998"/>
    <n v="10213.91"/>
    <n v="1"/>
    <x v="0"/>
    <x v="2"/>
    <x v="0"/>
  </r>
  <r>
    <x v="4610"/>
    <x v="4"/>
    <n v="189"/>
    <n v="0.61499999999999999"/>
    <n v="0.60899999999999999"/>
    <n v="0.48799999999999999"/>
    <n v="9281.42"/>
    <n v="2"/>
    <x v="0"/>
    <x v="2"/>
    <x v="0"/>
  </r>
  <r>
    <x v="4611"/>
    <x v="17"/>
    <n v="203"/>
    <n v="0.57399999999999995"/>
    <n v="0.55300000000000005"/>
    <n v="0.45500000000000002"/>
    <n v="8027.18"/>
    <n v="2"/>
    <x v="3"/>
    <x v="2"/>
    <x v="1"/>
  </r>
  <r>
    <x v="4612"/>
    <x v="22"/>
    <n v="101"/>
    <n v="0.50800000000000001"/>
    <n v="0.47599999999999998"/>
    <n v="0.35699999999999998"/>
    <n v="6066.21"/>
    <n v="6"/>
    <x v="3"/>
    <x v="3"/>
    <x v="1"/>
  </r>
  <r>
    <x v="4613"/>
    <x v="22"/>
    <n v="109"/>
    <n v="0.54400000000000004"/>
    <n v="0.52400000000000002"/>
    <n v="0.39700000000000002"/>
    <n v="7157.8"/>
    <n v="1"/>
    <x v="3"/>
    <x v="3"/>
    <x v="1"/>
  </r>
  <r>
    <x v="4614"/>
    <x v="22"/>
    <n v="112"/>
    <n v="0.52800000000000002"/>
    <n v="0.47899999999999998"/>
    <n v="0.40100000000000002"/>
    <n v="5529.52"/>
    <n v="1"/>
    <x v="3"/>
    <x v="3"/>
    <x v="1"/>
  </r>
  <r>
    <x v="4615"/>
    <x v="22"/>
    <n v="114"/>
    <n v="0.56999999999999995"/>
    <n v="0.52200000000000002"/>
    <n v="0.47"/>
    <n v="7314.04"/>
    <n v="8"/>
    <x v="3"/>
    <x v="2"/>
    <x v="1"/>
  </r>
  <r>
    <x v="4616"/>
    <x v="4"/>
    <n v="145"/>
    <n v="0.72"/>
    <n v="0.67600000000000005"/>
    <n v="0.65200000000000002"/>
    <n v="9335.69"/>
    <n v="1"/>
    <x v="0"/>
    <x v="1"/>
    <x v="0"/>
  </r>
  <r>
    <x v="501"/>
    <x v="14"/>
    <n v="26"/>
    <n v="0.71"/>
    <n v="0.69399999999999995"/>
    <n v="0.60899999999999999"/>
    <n v="19621.14"/>
    <n v="2"/>
    <x v="2"/>
    <x v="1"/>
    <x v="0"/>
  </r>
  <r>
    <x v="1927"/>
    <x v="16"/>
    <n v="145"/>
    <n v="0.56999999999999995"/>
    <n v="0.52800000000000002"/>
    <n v="0.49099999999999999"/>
    <n v="7167.77"/>
    <n v="2"/>
    <x v="3"/>
    <x v="2"/>
    <x v="1"/>
  </r>
  <r>
    <x v="4617"/>
    <x v="18"/>
    <n v="203"/>
    <n v="0.56799999999999995"/>
    <n v="0.53800000000000003"/>
    <n v="0.44700000000000001"/>
    <n v="7056.51"/>
    <n v="0"/>
    <x v="3"/>
    <x v="2"/>
    <x v="1"/>
  </r>
  <r>
    <x v="4618"/>
    <x v="4"/>
    <n v="108"/>
    <n v="0.60199999999999998"/>
    <n v="0.57499999999999996"/>
    <n v="0.47399999999999998"/>
    <n v="6672.13"/>
    <n v="1"/>
    <x v="0"/>
    <x v="2"/>
    <x v="0"/>
  </r>
  <r>
    <x v="4619"/>
    <x v="20"/>
    <n v="53"/>
    <n v="0.64400000000000002"/>
    <n v="0.60299999999999998"/>
    <n v="0.55500000000000005"/>
    <n v="23142.91"/>
    <n v="0"/>
    <x v="4"/>
    <x v="2"/>
    <x v="0"/>
  </r>
  <r>
    <x v="4620"/>
    <x v="16"/>
    <n v="152"/>
    <n v="0.60199999999999998"/>
    <n v="0.57899999999999996"/>
    <n v="0.51600000000000001"/>
    <n v="11714.15"/>
    <n v="1"/>
    <x v="3"/>
    <x v="2"/>
    <x v="0"/>
  </r>
  <r>
    <x v="4621"/>
    <x v="18"/>
    <n v="203"/>
    <n v="0.55200000000000005"/>
    <n v="0.55000000000000004"/>
    <n v="0.443"/>
    <n v="11766.26"/>
    <n v="10"/>
    <x v="3"/>
    <x v="2"/>
    <x v="1"/>
  </r>
  <r>
    <x v="4622"/>
    <x v="6"/>
    <n v="57"/>
    <n v="0.72"/>
    <n v="0.67300000000000004"/>
    <n v="0.69099999999999995"/>
    <n v="25650.15"/>
    <n v="1"/>
    <x v="2"/>
    <x v="1"/>
    <x v="0"/>
  </r>
  <r>
    <x v="4623"/>
    <x v="0"/>
    <n v="75"/>
    <n v="0.75"/>
    <n v="0.71299999999999997"/>
    <n v="0.72099999999999997"/>
    <n v="19411.11"/>
    <n v="0"/>
    <x v="0"/>
    <x v="1"/>
    <x v="0"/>
  </r>
  <r>
    <x v="4624"/>
    <x v="4"/>
    <n v="57"/>
    <n v="0.68799999999999994"/>
    <n v="0.68400000000000005"/>
    <n v="0.55500000000000005"/>
    <n v="14853.01"/>
    <n v="4"/>
    <x v="0"/>
    <x v="2"/>
    <x v="0"/>
  </r>
  <r>
    <x v="4625"/>
    <x v="17"/>
    <n v="159"/>
    <n v="0.52100000000000002"/>
    <n v="0.503"/>
    <n v="0.39100000000000001"/>
    <n v="7363.97"/>
    <n v="2"/>
    <x v="3"/>
    <x v="3"/>
    <x v="1"/>
  </r>
  <r>
    <x v="4626"/>
    <x v="4"/>
    <n v="214"/>
    <n v="0.61299999999999999"/>
    <n v="0.59299999999999997"/>
    <n v="0.50700000000000001"/>
    <n v="7235.93"/>
    <n v="1"/>
    <x v="0"/>
    <x v="2"/>
    <x v="0"/>
  </r>
  <r>
    <x v="4627"/>
    <x v="17"/>
    <n v="132"/>
    <n v="0.57799999999999996"/>
    <n v="0.55000000000000004"/>
    <n v="0.45800000000000002"/>
    <n v="7115.44"/>
    <n v="6"/>
    <x v="3"/>
    <x v="2"/>
    <x v="1"/>
  </r>
  <r>
    <x v="4628"/>
    <x v="20"/>
    <n v="21"/>
    <n v="0.62"/>
    <n v="0.57199999999999995"/>
    <n v="0.54700000000000004"/>
    <n v="17329.04"/>
    <n v="0"/>
    <x v="4"/>
    <x v="2"/>
    <x v="0"/>
  </r>
  <r>
    <x v="4629"/>
    <x v="18"/>
    <n v="175"/>
    <n v="0.56999999999999995"/>
    <n v="0.53800000000000003"/>
    <n v="0.45900000000000002"/>
    <n v="6336.86"/>
    <n v="1"/>
    <x v="3"/>
    <x v="2"/>
    <x v="1"/>
  </r>
  <r>
    <x v="4630"/>
    <x v="17"/>
    <n v="224"/>
    <n v="0.59899999999999998"/>
    <n v="0.56599999999999995"/>
    <n v="0.48"/>
    <n v="7187.37"/>
    <n v="2"/>
    <x v="3"/>
    <x v="2"/>
    <x v="1"/>
  </r>
  <r>
    <x v="4631"/>
    <x v="5"/>
    <n v="136"/>
    <n v="0.58499999999999996"/>
    <n v="0.54700000000000004"/>
    <n v="0.48499999999999999"/>
    <n v="6518.51"/>
    <n v="1"/>
    <x v="3"/>
    <x v="2"/>
    <x v="1"/>
  </r>
  <r>
    <x v="4632"/>
    <x v="3"/>
    <n v="15"/>
    <n v="0.65400000000000003"/>
    <n v="0.625"/>
    <n v="0.55300000000000005"/>
    <n v="14029.85"/>
    <n v="9"/>
    <x v="2"/>
    <x v="2"/>
    <x v="0"/>
  </r>
  <r>
    <x v="4633"/>
    <x v="4"/>
    <n v="221"/>
    <n v="0.67700000000000005"/>
    <n v="0.58599999999999997"/>
    <n v="0.65500000000000003"/>
    <n v="7796.22"/>
    <n v="1"/>
    <x v="0"/>
    <x v="2"/>
    <x v="0"/>
  </r>
  <r>
    <x v="4634"/>
    <x v="16"/>
    <n v="81"/>
    <n v="0.64200000000000002"/>
    <n v="0.59499999999999997"/>
    <n v="0.57999999999999996"/>
    <n v="14426.86"/>
    <n v="2"/>
    <x v="3"/>
    <x v="2"/>
    <x v="0"/>
  </r>
  <r>
    <x v="4635"/>
    <x v="18"/>
    <n v="130"/>
    <n v="0.55700000000000005"/>
    <n v="0.51700000000000002"/>
    <n v="0.43"/>
    <n v="8638.7099999999991"/>
    <n v="0"/>
    <x v="3"/>
    <x v="2"/>
    <x v="1"/>
  </r>
  <r>
    <x v="4636"/>
    <x v="4"/>
    <n v="147"/>
    <n v="0.56799999999999995"/>
    <n v="0.56599999999999995"/>
    <n v="0.433"/>
    <n v="7530.16"/>
    <n v="5"/>
    <x v="0"/>
    <x v="2"/>
    <x v="1"/>
  </r>
  <r>
    <x v="4637"/>
    <x v="21"/>
    <n v="81"/>
    <n v="0.56999999999999995"/>
    <n v="0.57099999999999995"/>
    <n v="0.42399999999999999"/>
    <n v="9832.69"/>
    <n v="2"/>
    <x v="3"/>
    <x v="2"/>
    <x v="1"/>
  </r>
  <r>
    <x v="4638"/>
    <x v="22"/>
    <n v="155"/>
    <n v="0.51500000000000001"/>
    <n v="0.51600000000000001"/>
    <n v="0.35099999999999998"/>
    <n v="6507.29"/>
    <n v="1"/>
    <x v="3"/>
    <x v="3"/>
    <x v="1"/>
  </r>
  <r>
    <x v="4639"/>
    <x v="7"/>
    <n v="207"/>
    <n v="0.63100000000000001"/>
    <n v="0.57999999999999996"/>
    <n v="0.56200000000000006"/>
    <n v="5998.42"/>
    <n v="1"/>
    <x v="3"/>
    <x v="2"/>
    <x v="0"/>
  </r>
  <r>
    <x v="355"/>
    <x v="14"/>
    <n v="16"/>
    <n v="0.70099999999999996"/>
    <n v="0.69199999999999995"/>
    <n v="0.59899999999999998"/>
    <n v="21793.13"/>
    <n v="3"/>
    <x v="2"/>
    <x v="1"/>
    <x v="0"/>
  </r>
  <r>
    <x v="4640"/>
    <x v="16"/>
    <n v="108"/>
    <n v="0.60399999999999998"/>
    <n v="0.57899999999999996"/>
    <n v="0.52200000000000002"/>
    <n v="10926.55"/>
    <n v="1"/>
    <x v="3"/>
    <x v="2"/>
    <x v="0"/>
  </r>
  <r>
    <x v="4641"/>
    <x v="4"/>
    <n v="194"/>
    <n v="0.58299999999999996"/>
    <n v="0.6"/>
    <n v="0.432"/>
    <n v="8957.83"/>
    <n v="3"/>
    <x v="0"/>
    <x v="2"/>
    <x v="1"/>
  </r>
  <r>
    <x v="4642"/>
    <x v="22"/>
    <n v="104"/>
    <n v="0.48499999999999999"/>
    <n v="0.46200000000000002"/>
    <n v="0.33600000000000002"/>
    <n v="6597.93"/>
    <n v="3"/>
    <x v="3"/>
    <x v="3"/>
    <x v="1"/>
  </r>
  <r>
    <x v="4643"/>
    <x v="17"/>
    <n v="65"/>
    <n v="0.56999999999999995"/>
    <n v="0.53700000000000003"/>
    <n v="0.45500000000000002"/>
    <n v="7191.08"/>
    <n v="3"/>
    <x v="3"/>
    <x v="2"/>
    <x v="1"/>
  </r>
  <r>
    <x v="4644"/>
    <x v="4"/>
    <n v="185"/>
    <n v="0.68"/>
    <n v="0.625"/>
    <n v="0.60099999999999998"/>
    <n v="9721.4699999999993"/>
    <n v="1"/>
    <x v="0"/>
    <x v="2"/>
    <x v="0"/>
  </r>
  <r>
    <x v="4645"/>
    <x v="21"/>
    <n v="132"/>
    <n v="0.60399999999999998"/>
    <n v="0.57599999999999996"/>
    <n v="0.51200000000000001"/>
    <n v="9568.32"/>
    <n v="0"/>
    <x v="3"/>
    <x v="2"/>
    <x v="0"/>
  </r>
  <r>
    <x v="4646"/>
    <x v="4"/>
    <n v="176"/>
    <n v="0.60599999999999998"/>
    <n v="0.56499999999999995"/>
    <n v="0.49299999999999999"/>
    <n v="9031.14"/>
    <n v="1"/>
    <x v="0"/>
    <x v="2"/>
    <x v="0"/>
  </r>
  <r>
    <x v="4647"/>
    <x v="22"/>
    <n v="52"/>
    <n v="0.53500000000000003"/>
    <n v="0.50900000000000001"/>
    <n v="0.41599999999999998"/>
    <n v="6745.37"/>
    <n v="7"/>
    <x v="3"/>
    <x v="3"/>
    <x v="1"/>
  </r>
  <r>
    <x v="4648"/>
    <x v="8"/>
    <n v="106"/>
    <n v="0.68"/>
    <n v="0.64200000000000002"/>
    <n v="0.60299999999999998"/>
    <n v="14493"/>
    <n v="2"/>
    <x v="1"/>
    <x v="2"/>
    <x v="0"/>
  </r>
  <r>
    <x v="4649"/>
    <x v="22"/>
    <n v="161"/>
    <n v="0.57299999999999995"/>
    <n v="0.53400000000000003"/>
    <n v="0.46600000000000003"/>
    <n v="7261.18"/>
    <n v="0"/>
    <x v="3"/>
    <x v="2"/>
    <x v="1"/>
  </r>
  <r>
    <x v="4650"/>
    <x v="4"/>
    <n v="184"/>
    <n v="0.56399999999999995"/>
    <n v="0.54100000000000004"/>
    <n v="0.42399999999999999"/>
    <n v="7873.19"/>
    <n v="6"/>
    <x v="0"/>
    <x v="2"/>
    <x v="1"/>
  </r>
  <r>
    <x v="4651"/>
    <x v="4"/>
    <n v="93"/>
    <n v="0.62"/>
    <n v="0.56599999999999995"/>
    <n v="0.53900000000000003"/>
    <n v="8585.3799999999992"/>
    <n v="1"/>
    <x v="0"/>
    <x v="2"/>
    <x v="0"/>
  </r>
  <r>
    <x v="4652"/>
    <x v="14"/>
    <n v="30"/>
    <n v="0.77"/>
    <n v="0.75"/>
    <n v="0.71199999999999997"/>
    <n v="26110.11"/>
    <n v="1"/>
    <x v="2"/>
    <x v="1"/>
    <x v="0"/>
  </r>
  <r>
    <x v="408"/>
    <x v="10"/>
    <n v="32"/>
    <n v="0.74"/>
    <n v="0.73299999999999998"/>
    <n v="0.63800000000000001"/>
    <n v="26050.84"/>
    <n v="1"/>
    <x v="1"/>
    <x v="1"/>
    <x v="0"/>
  </r>
  <r>
    <x v="4653"/>
    <x v="18"/>
    <n v="185"/>
    <n v="0.61499999999999999"/>
    <n v="0.53800000000000003"/>
    <n v="0.56100000000000005"/>
    <n v="6509.98"/>
    <n v="0"/>
    <x v="3"/>
    <x v="2"/>
    <x v="0"/>
  </r>
  <r>
    <x v="4654"/>
    <x v="22"/>
    <n v="174"/>
    <n v="0.52900000000000003"/>
    <n v="0.499"/>
    <n v="0.4"/>
    <n v="5737.05"/>
    <n v="1"/>
    <x v="3"/>
    <x v="3"/>
    <x v="1"/>
  </r>
  <r>
    <x v="4655"/>
    <x v="22"/>
    <n v="138"/>
    <n v="0.57999999999999996"/>
    <n v="0.5"/>
    <n v="0.50800000000000001"/>
    <n v="6885.73"/>
    <n v="2"/>
    <x v="3"/>
    <x v="2"/>
    <x v="1"/>
  </r>
  <r>
    <x v="4656"/>
    <x v="4"/>
    <n v="108"/>
    <n v="0.57999999999999996"/>
    <n v="0.55300000000000005"/>
    <n v="0.45400000000000001"/>
    <n v="7366.15"/>
    <n v="6"/>
    <x v="0"/>
    <x v="2"/>
    <x v="1"/>
  </r>
  <r>
    <x v="4657"/>
    <x v="0"/>
    <n v="78"/>
    <n v="0.74199999999999999"/>
    <n v="0.69699999999999995"/>
    <n v="0.71699999999999997"/>
    <n v="16755.3"/>
    <n v="2"/>
    <x v="0"/>
    <x v="1"/>
    <x v="0"/>
  </r>
  <r>
    <x v="1760"/>
    <x v="17"/>
    <n v="118"/>
    <n v="0.59"/>
    <n v="0.55800000000000005"/>
    <n v="0.49399999999999999"/>
    <n v="7588.64"/>
    <n v="4"/>
    <x v="3"/>
    <x v="2"/>
    <x v="1"/>
  </r>
  <r>
    <x v="4658"/>
    <x v="10"/>
    <n v="94"/>
    <n v="0.7"/>
    <n v="0.69199999999999995"/>
    <n v="0.60099999999999998"/>
    <n v="17083.52"/>
    <n v="2"/>
    <x v="1"/>
    <x v="1"/>
    <x v="0"/>
  </r>
  <r>
    <x v="4659"/>
    <x v="0"/>
    <n v="135"/>
    <n v="0.7"/>
    <n v="0.627"/>
    <n v="0.67200000000000004"/>
    <n v="9757.85"/>
    <n v="1"/>
    <x v="0"/>
    <x v="1"/>
    <x v="0"/>
  </r>
  <r>
    <x v="4660"/>
    <x v="7"/>
    <n v="139"/>
    <n v="0.59899999999999998"/>
    <n v="0.56599999999999995"/>
    <n v="0.50800000000000001"/>
    <n v="7964.2"/>
    <n v="0"/>
    <x v="3"/>
    <x v="2"/>
    <x v="1"/>
  </r>
  <r>
    <x v="4661"/>
    <x v="4"/>
    <n v="162"/>
    <n v="0.60699999999999998"/>
    <n v="0.57899999999999996"/>
    <n v="0.48699999999999999"/>
    <n v="8195.93"/>
    <n v="1"/>
    <x v="0"/>
    <x v="2"/>
    <x v="0"/>
  </r>
  <r>
    <x v="4662"/>
    <x v="17"/>
    <n v="83"/>
    <n v="0.61199999999999999"/>
    <n v="0.57799999999999996"/>
    <n v="0.497"/>
    <n v="8806.11"/>
    <n v="4"/>
    <x v="3"/>
    <x v="2"/>
    <x v="0"/>
  </r>
  <r>
    <x v="4663"/>
    <x v="4"/>
    <n v="129"/>
    <n v="0.67500000000000004"/>
    <n v="0.63900000000000001"/>
    <n v="0.58399999999999996"/>
    <n v="12521.4"/>
    <n v="1"/>
    <x v="0"/>
    <x v="2"/>
    <x v="0"/>
  </r>
  <r>
    <x v="4664"/>
    <x v="4"/>
    <n v="110"/>
    <n v="0.59"/>
    <n v="0.58899999999999997"/>
    <n v="0.441"/>
    <n v="8853.89"/>
    <n v="0"/>
    <x v="0"/>
    <x v="2"/>
    <x v="1"/>
  </r>
  <r>
    <x v="4665"/>
    <x v="4"/>
    <n v="155"/>
    <n v="0.61499999999999999"/>
    <n v="0.58899999999999997"/>
    <n v="0.49199999999999999"/>
    <n v="9384.19"/>
    <n v="1"/>
    <x v="0"/>
    <x v="2"/>
    <x v="0"/>
  </r>
  <r>
    <x v="4666"/>
    <x v="4"/>
    <n v="257"/>
    <n v="0.61899999999999999"/>
    <n v="0.60299999999999998"/>
    <n v="0.52900000000000003"/>
    <n v="7754.81"/>
    <n v="0"/>
    <x v="0"/>
    <x v="2"/>
    <x v="0"/>
  </r>
  <r>
    <x v="4667"/>
    <x v="4"/>
    <n v="153"/>
    <n v="0.59399999999999997"/>
    <n v="0.57599999999999996"/>
    <n v="0.45500000000000002"/>
    <n v="8014.65"/>
    <n v="4"/>
    <x v="0"/>
    <x v="2"/>
    <x v="1"/>
  </r>
  <r>
    <x v="4668"/>
    <x v="4"/>
    <n v="71"/>
    <n v="0.65"/>
    <n v="0.66"/>
    <n v="0.49299999999999999"/>
    <n v="9302.17"/>
    <n v="1"/>
    <x v="0"/>
    <x v="2"/>
    <x v="0"/>
  </r>
  <r>
    <x v="4669"/>
    <x v="4"/>
    <n v="168"/>
    <n v="0.54400000000000004"/>
    <n v="0.54800000000000004"/>
    <n v="0.37"/>
    <n v="6494.7"/>
    <n v="4"/>
    <x v="0"/>
    <x v="3"/>
    <x v="1"/>
  </r>
  <r>
    <x v="4670"/>
    <x v="18"/>
    <n v="452"/>
    <n v="0.58799999999999997"/>
    <n v="0.54100000000000004"/>
    <n v="0.51200000000000001"/>
    <n v="5471.49"/>
    <n v="1"/>
    <x v="3"/>
    <x v="2"/>
    <x v="1"/>
  </r>
  <r>
    <x v="4671"/>
    <x v="16"/>
    <n v="163"/>
    <n v="0.628"/>
    <n v="0.58099999999999996"/>
    <n v="0.54700000000000004"/>
    <n v="8880.31"/>
    <n v="1"/>
    <x v="3"/>
    <x v="2"/>
    <x v="0"/>
  </r>
  <r>
    <x v="4672"/>
    <x v="17"/>
    <n v="136"/>
    <n v="0.53500000000000003"/>
    <n v="0.48799999999999999"/>
    <n v="0.41399999999999998"/>
    <n v="7176.06"/>
    <n v="2"/>
    <x v="3"/>
    <x v="3"/>
    <x v="1"/>
  </r>
  <r>
    <x v="4673"/>
    <x v="0"/>
    <n v="80"/>
    <n v="0.72099999999999997"/>
    <n v="0.72"/>
    <n v="0.61899999999999999"/>
    <n v="17352.37"/>
    <n v="2"/>
    <x v="0"/>
    <x v="1"/>
    <x v="0"/>
  </r>
  <r>
    <x v="2086"/>
    <x v="17"/>
    <n v="212"/>
    <n v="0.56000000000000005"/>
    <n v="0.52600000000000002"/>
    <n v="0.45900000000000002"/>
    <n v="7666.51"/>
    <n v="2"/>
    <x v="3"/>
    <x v="2"/>
    <x v="1"/>
  </r>
  <r>
    <x v="4674"/>
    <x v="10"/>
    <n v="78"/>
    <n v="0.68700000000000006"/>
    <n v="0.70699999999999996"/>
    <n v="0.56999999999999995"/>
    <n v="14273.85"/>
    <n v="0"/>
    <x v="1"/>
    <x v="2"/>
    <x v="0"/>
  </r>
  <r>
    <x v="4675"/>
    <x v="7"/>
    <n v="105"/>
    <n v="0.59899999999999998"/>
    <n v="0.57599999999999996"/>
    <n v="0.48299999999999998"/>
    <n v="9245.76"/>
    <n v="0"/>
    <x v="3"/>
    <x v="2"/>
    <x v="1"/>
  </r>
  <r>
    <x v="4676"/>
    <x v="22"/>
    <n v="175"/>
    <n v="0.56100000000000005"/>
    <n v="0.56299999999999994"/>
    <n v="0.436"/>
    <n v="5364.12"/>
    <n v="0"/>
    <x v="3"/>
    <x v="2"/>
    <x v="1"/>
  </r>
  <r>
    <x v="4677"/>
    <x v="16"/>
    <n v="272"/>
    <n v="0.56899999999999995"/>
    <n v="0.52800000000000002"/>
    <n v="0.48"/>
    <n v="6946.96"/>
    <n v="7"/>
    <x v="3"/>
    <x v="2"/>
    <x v="1"/>
  </r>
  <r>
    <x v="4678"/>
    <x v="10"/>
    <n v="55"/>
    <n v="0.61699999999999999"/>
    <n v="0.59"/>
    <n v="0.497"/>
    <n v="12330.5"/>
    <n v="0"/>
    <x v="1"/>
    <x v="2"/>
    <x v="0"/>
  </r>
  <r>
    <x v="4679"/>
    <x v="20"/>
    <n v="76"/>
    <n v="0.61599999999999999"/>
    <n v="0.58799999999999997"/>
    <n v="0.501"/>
    <n v="13182.06"/>
    <n v="0"/>
    <x v="4"/>
    <x v="2"/>
    <x v="0"/>
  </r>
  <r>
    <x v="4680"/>
    <x v="10"/>
    <n v="100"/>
    <n v="0.7"/>
    <n v="0.68799999999999994"/>
    <n v="0.6"/>
    <n v="12583.33"/>
    <n v="14"/>
    <x v="1"/>
    <x v="1"/>
    <x v="0"/>
  </r>
  <r>
    <x v="4681"/>
    <x v="3"/>
    <n v="10"/>
    <n v="0.74"/>
    <n v="0.73199999999999998"/>
    <n v="0.622"/>
    <n v="23543.23"/>
    <n v="3"/>
    <x v="2"/>
    <x v="1"/>
    <x v="0"/>
  </r>
  <r>
    <x v="4682"/>
    <x v="18"/>
    <n v="133"/>
    <n v="0.51600000000000001"/>
    <n v="0.47799999999999998"/>
    <n v="0.41"/>
    <n v="7209.19"/>
    <n v="0"/>
    <x v="3"/>
    <x v="3"/>
    <x v="1"/>
  </r>
  <r>
    <x v="4683"/>
    <x v="3"/>
    <n v="15"/>
    <n v="0.746"/>
    <n v="0.76500000000000001"/>
    <n v="0.63700000000000001"/>
    <n v="20545.11"/>
    <n v="2"/>
    <x v="2"/>
    <x v="1"/>
    <x v="0"/>
  </r>
  <r>
    <x v="4684"/>
    <x v="8"/>
    <n v="49"/>
    <n v="0.66400000000000003"/>
    <n v="0.63800000000000001"/>
    <n v="0.56000000000000005"/>
    <n v="23576.94"/>
    <n v="1"/>
    <x v="1"/>
    <x v="2"/>
    <x v="0"/>
  </r>
  <r>
    <x v="4685"/>
    <x v="14"/>
    <n v="18"/>
    <n v="0.72"/>
    <n v="0.68799999999999994"/>
    <n v="0.63300000000000001"/>
    <n v="21364.1"/>
    <n v="1"/>
    <x v="2"/>
    <x v="1"/>
    <x v="0"/>
  </r>
  <r>
    <x v="4686"/>
    <x v="4"/>
    <n v="150"/>
    <n v="0.63"/>
    <n v="0.61"/>
    <n v="0.499"/>
    <n v="8969.23"/>
    <n v="5"/>
    <x v="0"/>
    <x v="2"/>
    <x v="0"/>
  </r>
  <r>
    <x v="4687"/>
    <x v="4"/>
    <n v="61"/>
    <n v="0.65500000000000003"/>
    <n v="0.623"/>
    <n v="0.54600000000000004"/>
    <n v="10388.469999999999"/>
    <n v="1"/>
    <x v="0"/>
    <x v="2"/>
    <x v="0"/>
  </r>
  <r>
    <x v="4688"/>
    <x v="4"/>
    <n v="53"/>
    <n v="0.65200000000000002"/>
    <n v="0.60799999999999998"/>
    <n v="0.55500000000000005"/>
    <n v="15756.02"/>
    <n v="2"/>
    <x v="0"/>
    <x v="2"/>
    <x v="0"/>
  </r>
  <r>
    <x v="4689"/>
    <x v="4"/>
    <n v="112"/>
    <n v="0.625"/>
    <n v="0.58199999999999996"/>
    <n v="0.52300000000000002"/>
    <n v="7934.84"/>
    <n v="2"/>
    <x v="0"/>
    <x v="2"/>
    <x v="0"/>
  </r>
  <r>
    <x v="4690"/>
    <x v="22"/>
    <n v="124"/>
    <n v="0.54100000000000004"/>
    <n v="0.504"/>
    <n v="0.42099999999999999"/>
    <n v="7166.09"/>
    <n v="0"/>
    <x v="3"/>
    <x v="3"/>
    <x v="1"/>
  </r>
  <r>
    <x v="30"/>
    <x v="19"/>
    <n v="146"/>
    <n v="0.59299999999999997"/>
    <n v="0.58699999999999997"/>
    <n v="0.46400000000000002"/>
    <n v="8036.87"/>
    <n v="1"/>
    <x v="3"/>
    <x v="2"/>
    <x v="1"/>
  </r>
  <r>
    <x v="4691"/>
    <x v="4"/>
    <n v="85"/>
    <n v="0.57999999999999996"/>
    <n v="0.54800000000000004"/>
    <n v="0.46300000000000002"/>
    <n v="8314.8700000000008"/>
    <n v="2"/>
    <x v="0"/>
    <x v="2"/>
    <x v="1"/>
  </r>
  <r>
    <x v="4692"/>
    <x v="6"/>
    <n v="57"/>
    <n v="0.68200000000000005"/>
    <n v="0.66900000000000004"/>
    <n v="0.6"/>
    <n v="25825.96"/>
    <n v="2"/>
    <x v="2"/>
    <x v="2"/>
    <x v="0"/>
  </r>
  <r>
    <x v="4693"/>
    <x v="20"/>
    <n v="299"/>
    <n v="0.60599999999999998"/>
    <n v="0.54600000000000004"/>
    <n v="0.59"/>
    <n v="8045.7"/>
    <n v="0"/>
    <x v="4"/>
    <x v="2"/>
    <x v="0"/>
  </r>
  <r>
    <x v="4694"/>
    <x v="14"/>
    <n v="17"/>
    <n v="0.71799999999999997"/>
    <n v="0.70499999999999996"/>
    <n v="0.62"/>
    <n v="22516.65"/>
    <n v="1"/>
    <x v="2"/>
    <x v="1"/>
    <x v="0"/>
  </r>
  <r>
    <x v="4695"/>
    <x v="18"/>
    <n v="182"/>
    <n v="0.54600000000000004"/>
    <n v="0.53100000000000003"/>
    <n v="0.42599999999999999"/>
    <n v="6542.84"/>
    <n v="5"/>
    <x v="3"/>
    <x v="3"/>
    <x v="1"/>
  </r>
  <r>
    <x v="4696"/>
    <x v="4"/>
    <n v="111"/>
    <n v="0.62"/>
    <n v="0.58899999999999997"/>
    <n v="0.51"/>
    <n v="10414.219999999999"/>
    <n v="1"/>
    <x v="0"/>
    <x v="2"/>
    <x v="0"/>
  </r>
  <r>
    <x v="4697"/>
    <x v="0"/>
    <n v="85"/>
    <n v="0.68"/>
    <n v="0.627"/>
    <n v="0.63700000000000001"/>
    <n v="10752.82"/>
    <n v="0"/>
    <x v="0"/>
    <x v="2"/>
    <x v="0"/>
  </r>
  <r>
    <x v="4698"/>
    <x v="10"/>
    <n v="71"/>
    <n v="0.68"/>
    <n v="0.64700000000000002"/>
    <n v="0.60399999999999998"/>
    <n v="15139.76"/>
    <n v="1"/>
    <x v="1"/>
    <x v="2"/>
    <x v="0"/>
  </r>
  <r>
    <x v="4699"/>
    <x v="22"/>
    <n v="112"/>
    <n v="0.54200000000000004"/>
    <n v="0.54200000000000004"/>
    <n v="0.41499999999999998"/>
    <n v="6430.72"/>
    <n v="1"/>
    <x v="3"/>
    <x v="3"/>
    <x v="1"/>
  </r>
  <r>
    <x v="4700"/>
    <x v="22"/>
    <n v="69"/>
    <n v="0.52500000000000002"/>
    <n v="0.51400000000000001"/>
    <n v="0.38600000000000001"/>
    <n v="5647.92"/>
    <n v="1"/>
    <x v="3"/>
    <x v="3"/>
    <x v="1"/>
  </r>
  <r>
    <x v="4701"/>
    <x v="10"/>
    <n v="62"/>
    <n v="0.69299999999999995"/>
    <n v="0.66800000000000004"/>
    <n v="0.59699999999999998"/>
    <n v="17277.84"/>
    <n v="0"/>
    <x v="1"/>
    <x v="2"/>
    <x v="0"/>
  </r>
  <r>
    <x v="4702"/>
    <x v="4"/>
    <n v="114"/>
    <n v="0.64700000000000002"/>
    <n v="0.60799999999999998"/>
    <n v="0.55700000000000005"/>
    <n v="9162.57"/>
    <n v="1"/>
    <x v="0"/>
    <x v="2"/>
    <x v="0"/>
  </r>
  <r>
    <x v="4703"/>
    <x v="0"/>
    <n v="79"/>
    <n v="0.72"/>
    <n v="0.67500000000000004"/>
    <n v="0.68600000000000005"/>
    <n v="13641.75"/>
    <n v="1"/>
    <x v="0"/>
    <x v="1"/>
    <x v="0"/>
  </r>
  <r>
    <x v="4704"/>
    <x v="0"/>
    <n v="53"/>
    <n v="0.72699999999999998"/>
    <n v="0.66800000000000004"/>
    <n v="0.72299999999999998"/>
    <n v="22168.400000000001"/>
    <n v="1"/>
    <x v="0"/>
    <x v="1"/>
    <x v="0"/>
  </r>
  <r>
    <x v="4705"/>
    <x v="16"/>
    <n v="234"/>
    <n v="0.60399999999999998"/>
    <n v="0.56100000000000005"/>
    <n v="0.51900000000000002"/>
    <n v="7809.01"/>
    <n v="0"/>
    <x v="3"/>
    <x v="2"/>
    <x v="0"/>
  </r>
  <r>
    <x v="4706"/>
    <x v="22"/>
    <n v="122"/>
    <n v="0.54100000000000004"/>
    <n v="0.52"/>
    <n v="0.42599999999999999"/>
    <n v="7078.97"/>
    <n v="0"/>
    <x v="3"/>
    <x v="3"/>
    <x v="1"/>
  </r>
  <r>
    <x v="4707"/>
    <x v="18"/>
    <n v="301"/>
    <n v="0.52900000000000003"/>
    <n v="0.47099999999999997"/>
    <n v="0.434"/>
    <n v="5522.39"/>
    <n v="0"/>
    <x v="3"/>
    <x v="3"/>
    <x v="1"/>
  </r>
  <r>
    <x v="1194"/>
    <x v="21"/>
    <n v="153"/>
    <n v="0.59"/>
    <n v="0.56399999999999995"/>
    <n v="0.49"/>
    <n v="9054.0300000000007"/>
    <n v="0"/>
    <x v="3"/>
    <x v="2"/>
    <x v="1"/>
  </r>
  <r>
    <x v="4708"/>
    <x v="4"/>
    <n v="133"/>
    <n v="0.625"/>
    <n v="0.60599999999999998"/>
    <n v="0.504"/>
    <n v="8082.58"/>
    <n v="5"/>
    <x v="0"/>
    <x v="2"/>
    <x v="0"/>
  </r>
  <r>
    <x v="4709"/>
    <x v="10"/>
    <n v="133"/>
    <n v="0.65500000000000003"/>
    <n v="0.64200000000000002"/>
    <n v="0.54"/>
    <n v="11949.17"/>
    <n v="1"/>
    <x v="1"/>
    <x v="2"/>
    <x v="0"/>
  </r>
  <r>
    <x v="4710"/>
    <x v="20"/>
    <n v="158"/>
    <n v="0.63900000000000001"/>
    <n v="0.59299999999999997"/>
    <n v="0.60499999999999998"/>
    <n v="11787.98"/>
    <n v="0"/>
    <x v="4"/>
    <x v="2"/>
    <x v="0"/>
  </r>
  <r>
    <x v="4711"/>
    <x v="8"/>
    <n v="90"/>
    <n v="0.65300000000000002"/>
    <n v="0.64"/>
    <n v="0.52600000000000002"/>
    <n v="14481.12"/>
    <n v="1"/>
    <x v="1"/>
    <x v="2"/>
    <x v="0"/>
  </r>
  <r>
    <x v="4712"/>
    <x v="16"/>
    <n v="149"/>
    <n v="0.65"/>
    <n v="0.624"/>
    <n v="0.55100000000000005"/>
    <n v="8867.77"/>
    <n v="6"/>
    <x v="3"/>
    <x v="2"/>
    <x v="0"/>
  </r>
  <r>
    <x v="4713"/>
    <x v="20"/>
    <n v="76"/>
    <n v="0.66700000000000004"/>
    <n v="0.623"/>
    <n v="0.59899999999999998"/>
    <n v="18300.43"/>
    <n v="1"/>
    <x v="4"/>
    <x v="2"/>
    <x v="0"/>
  </r>
  <r>
    <x v="4714"/>
    <x v="4"/>
    <n v="80"/>
    <n v="0.63200000000000001"/>
    <n v="0.59699999999999998"/>
    <n v="0.55300000000000005"/>
    <n v="7562.63"/>
    <n v="3"/>
    <x v="0"/>
    <x v="2"/>
    <x v="0"/>
  </r>
  <r>
    <x v="4715"/>
    <x v="3"/>
    <n v="7"/>
    <n v="0.72699999999999998"/>
    <n v="0.76600000000000001"/>
    <n v="0.6"/>
    <n v="20203.53"/>
    <n v="2"/>
    <x v="2"/>
    <x v="1"/>
    <x v="0"/>
  </r>
  <r>
    <x v="4716"/>
    <x v="22"/>
    <n v="230"/>
    <n v="0.56999999999999995"/>
    <n v="0.53900000000000003"/>
    <n v="0.48299999999999998"/>
    <n v="6765.86"/>
    <n v="0"/>
    <x v="3"/>
    <x v="2"/>
    <x v="1"/>
  </r>
  <r>
    <x v="4717"/>
    <x v="4"/>
    <n v="171"/>
    <n v="0.59"/>
    <n v="0.55600000000000005"/>
    <n v="0.46"/>
    <n v="7371.63"/>
    <n v="1"/>
    <x v="0"/>
    <x v="2"/>
    <x v="1"/>
  </r>
  <r>
    <x v="4718"/>
    <x v="4"/>
    <n v="68"/>
    <n v="0.63100000000000001"/>
    <n v="0.61799999999999999"/>
    <n v="0.503"/>
    <n v="11549.4"/>
    <n v="1"/>
    <x v="0"/>
    <x v="2"/>
    <x v="0"/>
  </r>
  <r>
    <x v="4719"/>
    <x v="20"/>
    <n v="131"/>
    <n v="0.64"/>
    <n v="0.621"/>
    <n v="0.52100000000000002"/>
    <n v="13806.71"/>
    <n v="0"/>
    <x v="4"/>
    <x v="2"/>
    <x v="0"/>
  </r>
  <r>
    <x v="951"/>
    <x v="19"/>
    <n v="235"/>
    <n v="0.56000000000000005"/>
    <n v="0.505"/>
    <n v="0.46700000000000003"/>
    <n v="6934.88"/>
    <n v="1"/>
    <x v="3"/>
    <x v="2"/>
    <x v="1"/>
  </r>
  <r>
    <x v="4720"/>
    <x v="4"/>
    <n v="113"/>
    <n v="0.56499999999999995"/>
    <n v="0.59499999999999997"/>
    <n v="0.378"/>
    <n v="9677.77"/>
    <n v="2"/>
    <x v="0"/>
    <x v="2"/>
    <x v="1"/>
  </r>
  <r>
    <x v="4721"/>
    <x v="4"/>
    <n v="114"/>
    <n v="0.63200000000000001"/>
    <n v="0.59599999999999997"/>
    <n v="0.52500000000000002"/>
    <n v="11604.25"/>
    <n v="0"/>
    <x v="0"/>
    <x v="2"/>
    <x v="0"/>
  </r>
  <r>
    <x v="4722"/>
    <x v="16"/>
    <n v="142"/>
    <n v="0.59799999999999998"/>
    <n v="0.55500000000000005"/>
    <n v="0.49199999999999999"/>
    <n v="7220.24"/>
    <n v="2"/>
    <x v="3"/>
    <x v="2"/>
    <x v="1"/>
  </r>
  <r>
    <x v="4723"/>
    <x v="20"/>
    <n v="254"/>
    <n v="0.57899999999999996"/>
    <n v="0.54300000000000004"/>
    <n v="0.47099999999999997"/>
    <n v="8451.7199999999993"/>
    <n v="0"/>
    <x v="4"/>
    <x v="2"/>
    <x v="1"/>
  </r>
  <r>
    <x v="4724"/>
    <x v="14"/>
    <n v="22"/>
    <n v="0.71"/>
    <n v="0.73299999999999998"/>
    <n v="0.61499999999999999"/>
    <n v="18675.080000000002"/>
    <n v="1"/>
    <x v="2"/>
    <x v="1"/>
    <x v="0"/>
  </r>
  <r>
    <x v="658"/>
    <x v="22"/>
    <n v="82"/>
    <n v="0.63200000000000001"/>
    <n v="0.61399999999999999"/>
    <n v="0.53200000000000003"/>
    <n v="7811.73"/>
    <n v="6"/>
    <x v="3"/>
    <x v="2"/>
    <x v="0"/>
  </r>
  <r>
    <x v="4725"/>
    <x v="0"/>
    <n v="38"/>
    <n v="0.71499999999999997"/>
    <n v="0.67300000000000004"/>
    <n v="0.67500000000000004"/>
    <n v="17285.14"/>
    <n v="3"/>
    <x v="0"/>
    <x v="1"/>
    <x v="0"/>
  </r>
  <r>
    <x v="4726"/>
    <x v="7"/>
    <n v="137"/>
    <n v="0.57999999999999996"/>
    <n v="0.57899999999999996"/>
    <n v="0.47699999999999998"/>
    <n v="8007.66"/>
    <n v="1"/>
    <x v="3"/>
    <x v="2"/>
    <x v="1"/>
  </r>
  <r>
    <x v="4727"/>
    <x v="10"/>
    <n v="42"/>
    <n v="0.69599999999999995"/>
    <n v="0.65200000000000002"/>
    <n v="0.63200000000000001"/>
    <n v="20486.080000000002"/>
    <n v="1"/>
    <x v="1"/>
    <x v="2"/>
    <x v="0"/>
  </r>
  <r>
    <x v="4728"/>
    <x v="22"/>
    <n v="144"/>
    <n v="0.55500000000000005"/>
    <n v="0.55000000000000004"/>
    <n v="0.39900000000000002"/>
    <n v="7176.23"/>
    <n v="0"/>
    <x v="3"/>
    <x v="2"/>
    <x v="1"/>
  </r>
  <r>
    <x v="4729"/>
    <x v="4"/>
    <n v="99"/>
    <n v="0.69"/>
    <n v="0.66500000000000004"/>
    <n v="0.59199999999999997"/>
    <n v="9007.7000000000007"/>
    <n v="0"/>
    <x v="0"/>
    <x v="2"/>
    <x v="0"/>
  </r>
  <r>
    <x v="4730"/>
    <x v="4"/>
    <n v="110"/>
    <n v="0.69599999999999995"/>
    <n v="0.65100000000000002"/>
    <n v="0.61299999999999999"/>
    <n v="11771.18"/>
    <n v="3"/>
    <x v="0"/>
    <x v="2"/>
    <x v="0"/>
  </r>
  <r>
    <x v="4731"/>
    <x v="22"/>
    <n v="128"/>
    <n v="0.57499999999999996"/>
    <n v="0.53700000000000003"/>
    <n v="0.49199999999999999"/>
    <n v="8422.48"/>
    <n v="3"/>
    <x v="3"/>
    <x v="2"/>
    <x v="1"/>
  </r>
  <r>
    <x v="4732"/>
    <x v="16"/>
    <n v="206"/>
    <n v="0.60299999999999998"/>
    <n v="0.58199999999999996"/>
    <n v="0.52200000000000002"/>
    <n v="8789.99"/>
    <n v="3"/>
    <x v="3"/>
    <x v="2"/>
    <x v="0"/>
  </r>
  <r>
    <x v="4733"/>
    <x v="22"/>
    <n v="181"/>
    <n v="0.58499999999999996"/>
    <n v="0.56399999999999995"/>
    <n v="0.47499999999999998"/>
    <n v="7035.96"/>
    <n v="0"/>
    <x v="3"/>
    <x v="2"/>
    <x v="1"/>
  </r>
  <r>
    <x v="4734"/>
    <x v="4"/>
    <n v="105"/>
    <n v="0.624"/>
    <n v="0.63600000000000001"/>
    <n v="0.46600000000000003"/>
    <n v="10254.32"/>
    <n v="3"/>
    <x v="0"/>
    <x v="2"/>
    <x v="0"/>
  </r>
  <r>
    <x v="4735"/>
    <x v="4"/>
    <n v="59"/>
    <n v="0.60099999999999998"/>
    <n v="0.57799999999999996"/>
    <n v="0.46400000000000002"/>
    <n v="8644.01"/>
    <n v="1"/>
    <x v="0"/>
    <x v="2"/>
    <x v="0"/>
  </r>
  <r>
    <x v="4736"/>
    <x v="17"/>
    <n v="119"/>
    <n v="0.58299999999999996"/>
    <n v="0.54400000000000004"/>
    <n v="0.47"/>
    <n v="7876.8"/>
    <n v="1"/>
    <x v="3"/>
    <x v="2"/>
    <x v="1"/>
  </r>
  <r>
    <x v="4737"/>
    <x v="4"/>
    <n v="73"/>
    <n v="0.64500000000000002"/>
    <n v="0.60399999999999998"/>
    <n v="0.55700000000000005"/>
    <n v="10533.41"/>
    <n v="0"/>
    <x v="0"/>
    <x v="2"/>
    <x v="0"/>
  </r>
  <r>
    <x v="4738"/>
    <x v="4"/>
    <n v="94"/>
    <n v="0.621"/>
    <n v="0.55000000000000004"/>
    <n v="0.54600000000000004"/>
    <n v="8744.0300000000007"/>
    <n v="1"/>
    <x v="0"/>
    <x v="2"/>
    <x v="0"/>
  </r>
  <r>
    <x v="4739"/>
    <x v="22"/>
    <n v="187"/>
    <n v="0.56100000000000005"/>
    <n v="0.59399999999999997"/>
    <n v="0.39300000000000002"/>
    <n v="7498.01"/>
    <n v="0"/>
    <x v="3"/>
    <x v="2"/>
    <x v="1"/>
  </r>
  <r>
    <x v="4740"/>
    <x v="0"/>
    <n v="139"/>
    <n v="0.66"/>
    <n v="0.59499999999999997"/>
    <n v="0.59399999999999997"/>
    <n v="8082.46"/>
    <n v="0"/>
    <x v="0"/>
    <x v="2"/>
    <x v="0"/>
  </r>
  <r>
    <x v="4741"/>
    <x v="22"/>
    <n v="244"/>
    <n v="0.59"/>
    <n v="0.57999999999999996"/>
    <n v="0.49399999999999999"/>
    <n v="7504.19"/>
    <n v="3"/>
    <x v="3"/>
    <x v="2"/>
    <x v="1"/>
  </r>
  <r>
    <x v="4742"/>
    <x v="17"/>
    <n v="142"/>
    <n v="0.56299999999999994"/>
    <n v="0.53300000000000003"/>
    <n v="0.44800000000000001"/>
    <n v="7171.37"/>
    <n v="6"/>
    <x v="3"/>
    <x v="2"/>
    <x v="1"/>
  </r>
  <r>
    <x v="4743"/>
    <x v="18"/>
    <n v="87"/>
    <n v="0.53700000000000003"/>
    <n v="0.47399999999999998"/>
    <n v="0.47899999999999998"/>
    <n v="6046.72"/>
    <n v="0"/>
    <x v="3"/>
    <x v="3"/>
    <x v="1"/>
  </r>
  <r>
    <x v="4744"/>
    <x v="16"/>
    <n v="158"/>
    <n v="0.58499999999999996"/>
    <n v="0.57699999999999996"/>
    <n v="0.48199999999999998"/>
    <n v="7687.53"/>
    <n v="2"/>
    <x v="3"/>
    <x v="2"/>
    <x v="1"/>
  </r>
  <r>
    <x v="4745"/>
    <x v="17"/>
    <n v="152"/>
    <n v="0.59"/>
    <n v="0.57899999999999996"/>
    <n v="0.46300000000000002"/>
    <n v="6988.6"/>
    <n v="1"/>
    <x v="3"/>
    <x v="2"/>
    <x v="1"/>
  </r>
  <r>
    <x v="4746"/>
    <x v="20"/>
    <n v="194"/>
    <n v="0.56999999999999995"/>
    <n v="0.58399999999999996"/>
    <n v="0.41499999999999998"/>
    <n v="8834.25"/>
    <n v="0"/>
    <x v="4"/>
    <x v="2"/>
    <x v="1"/>
  </r>
  <r>
    <x v="4747"/>
    <x v="22"/>
    <n v="202"/>
    <n v="0.56399999999999995"/>
    <n v="0.52300000000000002"/>
    <n v="0.47499999999999998"/>
    <n v="6356.5"/>
    <n v="2"/>
    <x v="3"/>
    <x v="2"/>
    <x v="1"/>
  </r>
  <r>
    <x v="4748"/>
    <x v="16"/>
    <n v="139"/>
    <n v="0.59"/>
    <n v="0.55300000000000005"/>
    <n v="0.499"/>
    <n v="9167.19"/>
    <n v="2"/>
    <x v="3"/>
    <x v="2"/>
    <x v="1"/>
  </r>
  <r>
    <x v="4749"/>
    <x v="16"/>
    <n v="146"/>
    <n v="0.59499999999999997"/>
    <n v="0.52600000000000002"/>
    <n v="0.52500000000000002"/>
    <n v="7625.84"/>
    <n v="1"/>
    <x v="3"/>
    <x v="2"/>
    <x v="1"/>
  </r>
  <r>
    <x v="4750"/>
    <x v="5"/>
    <n v="44"/>
    <n v="0.60799999999999998"/>
    <n v="0.57499999999999996"/>
    <n v="0.51"/>
    <n v="7319.14"/>
    <n v="3"/>
    <x v="3"/>
    <x v="2"/>
    <x v="0"/>
  </r>
  <r>
    <x v="4751"/>
    <x v="4"/>
    <n v="94"/>
    <n v="0.627"/>
    <n v="0.60199999999999998"/>
    <n v="0.51100000000000001"/>
    <n v="8018.09"/>
    <n v="1"/>
    <x v="0"/>
    <x v="2"/>
    <x v="0"/>
  </r>
  <r>
    <x v="4752"/>
    <x v="3"/>
    <n v="6"/>
    <n v="0.69"/>
    <n v="0.70299999999999996"/>
    <n v="0.53200000000000003"/>
    <n v="21240.49"/>
    <n v="1"/>
    <x v="2"/>
    <x v="2"/>
    <x v="0"/>
  </r>
  <r>
    <x v="2989"/>
    <x v="22"/>
    <n v="69"/>
    <n v="0.55500000000000005"/>
    <n v="0.51100000000000001"/>
    <n v="0.435"/>
    <n v="7091.77"/>
    <n v="0"/>
    <x v="3"/>
    <x v="2"/>
    <x v="1"/>
  </r>
  <r>
    <x v="4753"/>
    <x v="22"/>
    <n v="104"/>
    <n v="0.52700000000000002"/>
    <n v="0.50600000000000001"/>
    <n v="0.42199999999999999"/>
    <n v="6398.43"/>
    <n v="1"/>
    <x v="3"/>
    <x v="3"/>
    <x v="1"/>
  </r>
  <r>
    <x v="4754"/>
    <x v="22"/>
    <n v="192"/>
    <n v="0.54100000000000004"/>
    <n v="0.48299999999999998"/>
    <n v="0.43099999999999999"/>
    <n v="7759.71"/>
    <n v="0"/>
    <x v="3"/>
    <x v="3"/>
    <x v="1"/>
  </r>
  <r>
    <x v="4755"/>
    <x v="4"/>
    <n v="99"/>
    <n v="0.65"/>
    <n v="0.60799999999999998"/>
    <n v="0.55000000000000004"/>
    <n v="9871.24"/>
    <n v="1"/>
    <x v="0"/>
    <x v="2"/>
    <x v="0"/>
  </r>
  <r>
    <x v="4756"/>
    <x v="16"/>
    <n v="88"/>
    <n v="0.56999999999999995"/>
    <n v="0.56399999999999995"/>
    <n v="0.442"/>
    <n v="8096.15"/>
    <n v="1"/>
    <x v="3"/>
    <x v="2"/>
    <x v="1"/>
  </r>
  <r>
    <x v="4757"/>
    <x v="4"/>
    <n v="156"/>
    <n v="0.64700000000000002"/>
    <n v="0.628"/>
    <n v="0.53900000000000003"/>
    <n v="9949.81"/>
    <n v="2"/>
    <x v="0"/>
    <x v="2"/>
    <x v="0"/>
  </r>
  <r>
    <x v="4758"/>
    <x v="20"/>
    <n v="85"/>
    <n v="0.58399999999999996"/>
    <n v="0.56299999999999994"/>
    <n v="0.47799999999999998"/>
    <n v="14680.19"/>
    <n v="0"/>
    <x v="4"/>
    <x v="2"/>
    <x v="1"/>
  </r>
  <r>
    <x v="4759"/>
    <x v="16"/>
    <n v="144"/>
    <n v="0.61399999999999999"/>
    <n v="0.56599999999999995"/>
    <n v="0.52700000000000002"/>
    <n v="8642.35"/>
    <n v="2"/>
    <x v="3"/>
    <x v="2"/>
    <x v="0"/>
  </r>
  <r>
    <x v="4760"/>
    <x v="4"/>
    <n v="80"/>
    <n v="0.56000000000000005"/>
    <n v="0.53700000000000003"/>
    <n v="0.40799999999999997"/>
    <n v="8031.27"/>
    <n v="1"/>
    <x v="0"/>
    <x v="2"/>
    <x v="1"/>
  </r>
  <r>
    <x v="4761"/>
    <x v="4"/>
    <n v="63"/>
    <n v="0.65"/>
    <n v="0.61199999999999999"/>
    <n v="0.54800000000000004"/>
    <n v="13901.24"/>
    <n v="2"/>
    <x v="0"/>
    <x v="2"/>
    <x v="0"/>
  </r>
  <r>
    <x v="4762"/>
    <x v="4"/>
    <n v="75"/>
    <n v="0.59299999999999997"/>
    <n v="0.54400000000000004"/>
    <n v="0.49199999999999999"/>
    <n v="6663.28"/>
    <n v="2"/>
    <x v="0"/>
    <x v="2"/>
    <x v="1"/>
  </r>
  <r>
    <x v="4763"/>
    <x v="22"/>
    <n v="129"/>
    <n v="0.56000000000000005"/>
    <n v="0.51400000000000001"/>
    <n v="0.44900000000000001"/>
    <n v="6929.25"/>
    <n v="0"/>
    <x v="3"/>
    <x v="2"/>
    <x v="1"/>
  </r>
  <r>
    <x v="4764"/>
    <x v="4"/>
    <n v="52"/>
    <n v="0.62"/>
    <n v="0.60499999999999998"/>
    <n v="0.495"/>
    <n v="8845.92"/>
    <n v="2"/>
    <x v="0"/>
    <x v="2"/>
    <x v="0"/>
  </r>
  <r>
    <x v="4765"/>
    <x v="4"/>
    <n v="66"/>
    <n v="0.65500000000000003"/>
    <n v="0.63100000000000001"/>
    <n v="0.53900000000000003"/>
    <n v="13282.04"/>
    <n v="1"/>
    <x v="0"/>
    <x v="2"/>
    <x v="0"/>
  </r>
  <r>
    <x v="4766"/>
    <x v="17"/>
    <n v="122"/>
    <n v="0.60299999999999998"/>
    <n v="0.53100000000000003"/>
    <n v="0.54"/>
    <n v="8213.7099999999991"/>
    <n v="2"/>
    <x v="3"/>
    <x v="2"/>
    <x v="0"/>
  </r>
  <r>
    <x v="4767"/>
    <x v="14"/>
    <n v="39"/>
    <n v="0.72799999999999998"/>
    <n v="0.73099999999999998"/>
    <n v="0.65200000000000002"/>
    <n v="23944.05"/>
    <n v="1"/>
    <x v="2"/>
    <x v="1"/>
    <x v="0"/>
  </r>
  <r>
    <x v="4768"/>
    <x v="22"/>
    <n v="135"/>
    <n v="0.504"/>
    <n v="0.501"/>
    <n v="0.35299999999999998"/>
    <n v="6006.93"/>
    <n v="1"/>
    <x v="3"/>
    <x v="3"/>
    <x v="1"/>
  </r>
  <r>
    <x v="4769"/>
    <x v="0"/>
    <n v="73"/>
    <n v="0.72499999999999998"/>
    <n v="0.68600000000000005"/>
    <n v="0.68500000000000005"/>
    <n v="17512.27"/>
    <n v="0"/>
    <x v="0"/>
    <x v="1"/>
    <x v="0"/>
  </r>
  <r>
    <x v="4770"/>
    <x v="10"/>
    <n v="114"/>
    <n v="0.7"/>
    <n v="0.66400000000000003"/>
    <n v="0.622"/>
    <n v="12481.14"/>
    <n v="1"/>
    <x v="1"/>
    <x v="1"/>
    <x v="0"/>
  </r>
  <r>
    <x v="4771"/>
    <x v="0"/>
    <n v="28"/>
    <n v="0.77200000000000002"/>
    <n v="0.71199999999999997"/>
    <n v="0.748"/>
    <n v="20871.310000000001"/>
    <n v="1"/>
    <x v="0"/>
    <x v="1"/>
    <x v="0"/>
  </r>
  <r>
    <x v="4772"/>
    <x v="9"/>
    <n v="79"/>
    <n v="0.58499999999999996"/>
    <n v="0.53300000000000003"/>
    <n v="0.52600000000000002"/>
    <n v="7134.7"/>
    <n v="0"/>
    <x v="3"/>
    <x v="2"/>
    <x v="1"/>
  </r>
  <r>
    <x v="4773"/>
    <x v="22"/>
    <n v="89"/>
    <n v="0.53700000000000003"/>
    <n v="0.52800000000000002"/>
    <n v="0.38500000000000001"/>
    <n v="6411.2"/>
    <n v="1"/>
    <x v="3"/>
    <x v="3"/>
    <x v="1"/>
  </r>
  <r>
    <x v="4774"/>
    <x v="4"/>
    <n v="115"/>
    <n v="0.55700000000000005"/>
    <n v="0.53700000000000003"/>
    <n v="0.39800000000000002"/>
    <n v="7237.23"/>
    <n v="4"/>
    <x v="0"/>
    <x v="2"/>
    <x v="1"/>
  </r>
  <r>
    <x v="4775"/>
    <x v="20"/>
    <n v="166"/>
    <n v="0.57999999999999996"/>
    <n v="0.54200000000000004"/>
    <n v="0.498"/>
    <n v="9334.7199999999993"/>
    <n v="0"/>
    <x v="4"/>
    <x v="2"/>
    <x v="1"/>
  </r>
  <r>
    <x v="4776"/>
    <x v="7"/>
    <n v="96"/>
    <n v="0.63200000000000001"/>
    <n v="0.59799999999999998"/>
    <n v="0.53100000000000003"/>
    <n v="7521.17"/>
    <n v="0"/>
    <x v="3"/>
    <x v="2"/>
    <x v="0"/>
  </r>
  <r>
    <x v="4777"/>
    <x v="20"/>
    <n v="111"/>
    <n v="0.63700000000000001"/>
    <n v="0.58299999999999996"/>
    <n v="0.58399999999999996"/>
    <n v="12385.33"/>
    <n v="0"/>
    <x v="4"/>
    <x v="2"/>
    <x v="0"/>
  </r>
  <r>
    <x v="4778"/>
    <x v="4"/>
    <n v="123"/>
    <n v="0.54100000000000004"/>
    <n v="0.52300000000000002"/>
    <n v="0.39600000000000002"/>
    <n v="6418.11"/>
    <n v="1"/>
    <x v="0"/>
    <x v="3"/>
    <x v="1"/>
  </r>
  <r>
    <x v="4779"/>
    <x v="21"/>
    <n v="107"/>
    <n v="0.60399999999999998"/>
    <n v="0.56399999999999995"/>
    <n v="0.54200000000000004"/>
    <n v="9866.85"/>
    <n v="0"/>
    <x v="3"/>
    <x v="2"/>
    <x v="0"/>
  </r>
  <r>
    <x v="4780"/>
    <x v="3"/>
    <n v="12"/>
    <n v="0.61899999999999999"/>
    <n v="0.60099999999999998"/>
    <n v="0.49199999999999999"/>
    <n v="14024.81"/>
    <n v="6"/>
    <x v="2"/>
    <x v="2"/>
    <x v="0"/>
  </r>
  <r>
    <x v="4781"/>
    <x v="21"/>
    <n v="95"/>
    <n v="0.64500000000000002"/>
    <n v="0.60899999999999999"/>
    <n v="0.56699999999999995"/>
    <n v="9610.4699999999993"/>
    <n v="0"/>
    <x v="3"/>
    <x v="2"/>
    <x v="0"/>
  </r>
  <r>
    <x v="4782"/>
    <x v="22"/>
    <n v="114"/>
    <n v="0.53600000000000003"/>
    <n v="0.50800000000000001"/>
    <n v="0.39400000000000002"/>
    <n v="9138.39"/>
    <n v="0"/>
    <x v="3"/>
    <x v="3"/>
    <x v="1"/>
  </r>
  <r>
    <x v="4783"/>
    <x v="16"/>
    <n v="214"/>
    <n v="0.61699999999999999"/>
    <n v="0.57299999999999995"/>
    <n v="0.52900000000000003"/>
    <n v="7933.63"/>
    <n v="2"/>
    <x v="3"/>
    <x v="2"/>
    <x v="0"/>
  </r>
  <r>
    <x v="4784"/>
    <x v="22"/>
    <n v="141"/>
    <n v="0.57999999999999996"/>
    <n v="0.52400000000000002"/>
    <n v="0.50900000000000001"/>
    <n v="7919.5"/>
    <n v="1"/>
    <x v="3"/>
    <x v="2"/>
    <x v="1"/>
  </r>
  <r>
    <x v="4785"/>
    <x v="16"/>
    <n v="79"/>
    <n v="0.55500000000000005"/>
    <n v="0.501"/>
    <n v="0.47299999999999998"/>
    <n v="7497.65"/>
    <n v="2"/>
    <x v="3"/>
    <x v="2"/>
    <x v="1"/>
  </r>
  <r>
    <x v="4786"/>
    <x v="22"/>
    <n v="156"/>
    <n v="0.57299999999999995"/>
    <n v="0.54800000000000004"/>
    <n v="0.44900000000000001"/>
    <n v="8409.94"/>
    <n v="4"/>
    <x v="3"/>
    <x v="2"/>
    <x v="1"/>
  </r>
  <r>
    <x v="4787"/>
    <x v="0"/>
    <n v="49"/>
    <n v="0.73499999999999999"/>
    <n v="0.69899999999999995"/>
    <n v="0.65700000000000003"/>
    <n v="16808.439999999999"/>
    <n v="1"/>
    <x v="0"/>
    <x v="1"/>
    <x v="0"/>
  </r>
  <r>
    <x v="1998"/>
    <x v="17"/>
    <n v="88"/>
    <n v="0.58499999999999996"/>
    <n v="0.57999999999999996"/>
    <n v="0.48499999999999999"/>
    <n v="7485.25"/>
    <n v="1"/>
    <x v="3"/>
    <x v="2"/>
    <x v="1"/>
  </r>
  <r>
    <x v="4788"/>
    <x v="22"/>
    <n v="223"/>
    <n v="0.61599999999999999"/>
    <n v="0.53800000000000003"/>
    <n v="0.58799999999999997"/>
    <n v="6297.33"/>
    <n v="2"/>
    <x v="3"/>
    <x v="2"/>
    <x v="0"/>
  </r>
  <r>
    <x v="4789"/>
    <x v="17"/>
    <n v="100"/>
    <n v="0.55200000000000005"/>
    <n v="0.52300000000000002"/>
    <n v="0.42399999999999999"/>
    <n v="6977.09"/>
    <n v="1"/>
    <x v="3"/>
    <x v="2"/>
    <x v="1"/>
  </r>
  <r>
    <x v="4790"/>
    <x v="0"/>
    <n v="62"/>
    <n v="0.73099999999999998"/>
    <n v="0.68100000000000005"/>
    <n v="0.69399999999999995"/>
    <n v="14394.98"/>
    <n v="2"/>
    <x v="0"/>
    <x v="1"/>
    <x v="0"/>
  </r>
  <r>
    <x v="4791"/>
    <x v="10"/>
    <n v="110"/>
    <n v="0.65400000000000003"/>
    <n v="0.61399999999999999"/>
    <n v="0.55800000000000005"/>
    <n v="9047.6"/>
    <n v="0"/>
    <x v="1"/>
    <x v="2"/>
    <x v="0"/>
  </r>
  <r>
    <x v="4792"/>
    <x v="4"/>
    <n v="99"/>
    <n v="0.64300000000000002"/>
    <n v="0.64500000000000002"/>
    <n v="0.505"/>
    <n v="10642.45"/>
    <n v="0"/>
    <x v="0"/>
    <x v="2"/>
    <x v="0"/>
  </r>
  <r>
    <x v="4793"/>
    <x v="21"/>
    <n v="75"/>
    <n v="0.59299999999999997"/>
    <n v="0.59899999999999998"/>
    <n v="0.499"/>
    <n v="9472.98"/>
    <n v="0"/>
    <x v="3"/>
    <x v="2"/>
    <x v="1"/>
  </r>
  <r>
    <x v="4794"/>
    <x v="16"/>
    <n v="176"/>
    <n v="0.57999999999999996"/>
    <n v="0.56100000000000005"/>
    <n v="0.47099999999999997"/>
    <n v="9677.15"/>
    <n v="0"/>
    <x v="3"/>
    <x v="2"/>
    <x v="1"/>
  </r>
  <r>
    <x v="4795"/>
    <x v="22"/>
    <n v="91"/>
    <n v="0.50800000000000001"/>
    <n v="0.48299999999999998"/>
    <n v="0.38100000000000001"/>
    <n v="6783.9"/>
    <n v="0"/>
    <x v="3"/>
    <x v="3"/>
    <x v="1"/>
  </r>
  <r>
    <x v="1144"/>
    <x v="16"/>
    <n v="92"/>
    <n v="0.60499999999999998"/>
    <n v="0.54800000000000004"/>
    <n v="0.51700000000000002"/>
    <n v="8278.2800000000007"/>
    <n v="1"/>
    <x v="3"/>
    <x v="2"/>
    <x v="0"/>
  </r>
  <r>
    <x v="4796"/>
    <x v="22"/>
    <n v="54"/>
    <n v="0.55000000000000004"/>
    <n v="0.54700000000000004"/>
    <n v="0.40300000000000002"/>
    <n v="7090.1"/>
    <n v="0"/>
    <x v="3"/>
    <x v="2"/>
    <x v="1"/>
  </r>
  <r>
    <x v="898"/>
    <x v="17"/>
    <n v="122"/>
    <n v="0.59899999999999998"/>
    <n v="0.53200000000000003"/>
    <n v="0.53200000000000003"/>
    <n v="7998.32"/>
    <n v="3"/>
    <x v="3"/>
    <x v="2"/>
    <x v="1"/>
  </r>
  <r>
    <x v="4797"/>
    <x v="0"/>
    <n v="78"/>
    <n v="0.748"/>
    <n v="0.68200000000000005"/>
    <n v="0.73799999999999999"/>
    <n v="16045.26"/>
    <n v="0"/>
    <x v="0"/>
    <x v="1"/>
    <x v="0"/>
  </r>
  <r>
    <x v="4798"/>
    <x v="10"/>
    <n v="66"/>
    <n v="0.68700000000000006"/>
    <n v="0.63700000000000001"/>
    <n v="0.625"/>
    <n v="13576.25"/>
    <n v="1"/>
    <x v="1"/>
    <x v="2"/>
    <x v="0"/>
  </r>
  <r>
    <x v="4799"/>
    <x v="4"/>
    <n v="81"/>
    <n v="0.71"/>
    <n v="0.71899999999999997"/>
    <n v="0.57399999999999995"/>
    <n v="12340.17"/>
    <n v="2"/>
    <x v="0"/>
    <x v="1"/>
    <x v="0"/>
  </r>
  <r>
    <x v="4800"/>
    <x v="4"/>
    <n v="114"/>
    <n v="0.59699999999999998"/>
    <n v="0.622"/>
    <n v="0.42199999999999999"/>
    <n v="9035.61"/>
    <n v="3"/>
    <x v="0"/>
    <x v="2"/>
    <x v="1"/>
  </r>
  <r>
    <x v="4801"/>
    <x v="22"/>
    <n v="47"/>
    <n v="0.502"/>
    <n v="0.47399999999999998"/>
    <n v="0.35799999999999998"/>
    <n v="6615.71"/>
    <n v="2"/>
    <x v="3"/>
    <x v="3"/>
    <x v="1"/>
  </r>
  <r>
    <x v="4802"/>
    <x v="22"/>
    <n v="88"/>
    <n v="0.54600000000000004"/>
    <n v="0.51800000000000002"/>
    <n v="0.433"/>
    <n v="6577.97"/>
    <n v="0"/>
    <x v="3"/>
    <x v="3"/>
    <x v="1"/>
  </r>
  <r>
    <x v="3062"/>
    <x v="20"/>
    <n v="110"/>
    <n v="0.56899999999999995"/>
    <n v="0.57099999999999995"/>
    <n v="0.46100000000000002"/>
    <n v="10684.43"/>
    <n v="0"/>
    <x v="4"/>
    <x v="2"/>
    <x v="1"/>
  </r>
  <r>
    <x v="4803"/>
    <x v="16"/>
    <n v="182"/>
    <n v="0.59699999999999998"/>
    <n v="0.56499999999999995"/>
    <n v="0.51200000000000001"/>
    <n v="7200.07"/>
    <n v="2"/>
    <x v="3"/>
    <x v="2"/>
    <x v="1"/>
  </r>
  <r>
    <x v="1249"/>
    <x v="20"/>
    <n v="78"/>
    <n v="0.62"/>
    <n v="0.57599999999999996"/>
    <n v="0.51800000000000002"/>
    <n v="15777.62"/>
    <n v="0"/>
    <x v="4"/>
    <x v="2"/>
    <x v="0"/>
  </r>
  <r>
    <x v="1194"/>
    <x v="17"/>
    <n v="84"/>
    <n v="0.57999999999999996"/>
    <n v="0.56000000000000005"/>
    <n v="0.48099999999999998"/>
    <n v="8970.41"/>
    <n v="2"/>
    <x v="3"/>
    <x v="2"/>
    <x v="1"/>
  </r>
  <r>
    <x v="4804"/>
    <x v="4"/>
    <n v="43"/>
    <n v="0.63500000000000001"/>
    <n v="0.61599999999999999"/>
    <n v="0.52300000000000002"/>
    <n v="13847.67"/>
    <n v="1"/>
    <x v="0"/>
    <x v="2"/>
    <x v="0"/>
  </r>
  <r>
    <x v="2060"/>
    <x v="16"/>
    <n v="85"/>
    <n v="0.59099999999999997"/>
    <n v="0.54500000000000004"/>
    <n v="0.48899999999999999"/>
    <n v="7041.85"/>
    <n v="1"/>
    <x v="3"/>
    <x v="2"/>
    <x v="1"/>
  </r>
  <r>
    <x v="4805"/>
    <x v="22"/>
    <n v="128"/>
    <n v="0.57999999999999996"/>
    <n v="0.56499999999999995"/>
    <n v="0.45"/>
    <n v="6974.97"/>
    <n v="2"/>
    <x v="3"/>
    <x v="2"/>
    <x v="1"/>
  </r>
  <r>
    <x v="4806"/>
    <x v="17"/>
    <n v="119"/>
    <n v="0.625"/>
    <n v="0.57599999999999996"/>
    <n v="0.58099999999999996"/>
    <n v="8809.44"/>
    <n v="2"/>
    <x v="3"/>
    <x v="2"/>
    <x v="0"/>
  </r>
  <r>
    <x v="4807"/>
    <x v="22"/>
    <n v="67"/>
    <n v="0.55000000000000004"/>
    <n v="0.51800000000000002"/>
    <n v="0.44"/>
    <n v="6146.35"/>
    <n v="0"/>
    <x v="3"/>
    <x v="2"/>
    <x v="1"/>
  </r>
  <r>
    <x v="4808"/>
    <x v="22"/>
    <n v="136"/>
    <n v="0.54700000000000004"/>
    <n v="0.52500000000000002"/>
    <n v="0.443"/>
    <n v="6808.96"/>
    <n v="7"/>
    <x v="3"/>
    <x v="3"/>
    <x v="1"/>
  </r>
  <r>
    <x v="4809"/>
    <x v="4"/>
    <n v="49"/>
    <n v="0.68700000000000006"/>
    <n v="0.61699999999999999"/>
    <n v="0.64100000000000001"/>
    <n v="9728.1299999999992"/>
    <n v="1"/>
    <x v="0"/>
    <x v="2"/>
    <x v="0"/>
  </r>
  <r>
    <x v="4810"/>
    <x v="17"/>
    <n v="101"/>
    <n v="0.54200000000000004"/>
    <n v="0.52"/>
    <n v="0.42899999999999999"/>
    <n v="7437.65"/>
    <n v="1"/>
    <x v="3"/>
    <x v="3"/>
    <x v="1"/>
  </r>
  <r>
    <x v="4811"/>
    <x v="4"/>
    <n v="64"/>
    <n v="0.66400000000000003"/>
    <n v="0.64400000000000002"/>
    <n v="0.56699999999999995"/>
    <n v="11432.05"/>
    <n v="3"/>
    <x v="0"/>
    <x v="2"/>
    <x v="0"/>
  </r>
  <r>
    <x v="4812"/>
    <x v="20"/>
    <n v="143"/>
    <n v="0.64500000000000002"/>
    <n v="0.58599999999999997"/>
    <n v="0.58399999999999996"/>
    <n v="9702.44"/>
    <n v="0"/>
    <x v="4"/>
    <x v="2"/>
    <x v="0"/>
  </r>
  <r>
    <x v="4813"/>
    <x v="22"/>
    <n v="68"/>
    <n v="0.56000000000000005"/>
    <n v="0.53900000000000003"/>
    <n v="0.44600000000000001"/>
    <n v="6577.16"/>
    <n v="1"/>
    <x v="3"/>
    <x v="2"/>
    <x v="1"/>
  </r>
  <r>
    <x v="4814"/>
    <x v="4"/>
    <n v="82"/>
    <n v="0.63800000000000001"/>
    <n v="0.59899999999999998"/>
    <n v="0.53100000000000003"/>
    <n v="10958.59"/>
    <n v="0"/>
    <x v="0"/>
    <x v="2"/>
    <x v="0"/>
  </r>
  <r>
    <x v="4815"/>
    <x v="22"/>
    <n v="96"/>
    <n v="0.57399999999999995"/>
    <n v="0.53900000000000003"/>
    <n v="0.47599999999999998"/>
    <n v="6542.36"/>
    <n v="2"/>
    <x v="3"/>
    <x v="2"/>
    <x v="1"/>
  </r>
  <r>
    <x v="4816"/>
    <x v="17"/>
    <n v="101"/>
    <n v="0.56999999999999995"/>
    <n v="0.55400000000000005"/>
    <n v="0.42399999999999999"/>
    <n v="7880.84"/>
    <n v="2"/>
    <x v="3"/>
    <x v="2"/>
    <x v="1"/>
  </r>
  <r>
    <x v="4817"/>
    <x v="17"/>
    <n v="143"/>
    <n v="0.626"/>
    <n v="0.56999999999999995"/>
    <n v="0.54400000000000004"/>
    <n v="9474.27"/>
    <n v="1"/>
    <x v="3"/>
    <x v="2"/>
    <x v="0"/>
  </r>
  <r>
    <x v="4818"/>
    <x v="17"/>
    <n v="109"/>
    <n v="0.61399999999999999"/>
    <n v="0.58499999999999996"/>
    <n v="0.51800000000000002"/>
    <n v="9790.42"/>
    <n v="2"/>
    <x v="3"/>
    <x v="2"/>
    <x v="0"/>
  </r>
  <r>
    <x v="208"/>
    <x v="22"/>
    <n v="152"/>
    <n v="0.56999999999999995"/>
    <n v="0.55400000000000005"/>
    <n v="0.47399999999999998"/>
    <n v="6854.08"/>
    <n v="1"/>
    <x v="3"/>
    <x v="2"/>
    <x v="1"/>
  </r>
  <r>
    <x v="4819"/>
    <x v="16"/>
    <n v="117"/>
    <n v="0.58899999999999997"/>
    <n v="0.56599999999999995"/>
    <n v="0.45800000000000002"/>
    <n v="10715.61"/>
    <n v="1"/>
    <x v="3"/>
    <x v="2"/>
    <x v="1"/>
  </r>
  <r>
    <x v="4820"/>
    <x v="10"/>
    <n v="95"/>
    <n v="0.73"/>
    <n v="0.73399999999999999"/>
    <n v="0.65900000000000003"/>
    <n v="12224.33"/>
    <n v="0"/>
    <x v="1"/>
    <x v="1"/>
    <x v="0"/>
  </r>
  <r>
    <x v="4821"/>
    <x v="16"/>
    <n v="66"/>
    <n v="0.58899999999999997"/>
    <n v="0.54700000000000004"/>
    <n v="0.501"/>
    <n v="9553.51"/>
    <n v="2"/>
    <x v="3"/>
    <x v="2"/>
    <x v="1"/>
  </r>
  <r>
    <x v="4822"/>
    <x v="22"/>
    <n v="84"/>
    <n v="0.54400000000000004"/>
    <n v="0.51300000000000001"/>
    <n v="0.443"/>
    <n v="6739.07"/>
    <n v="0"/>
    <x v="3"/>
    <x v="3"/>
    <x v="1"/>
  </r>
  <r>
    <x v="4823"/>
    <x v="22"/>
    <n v="95"/>
    <n v="0.51500000000000001"/>
    <n v="0.53100000000000003"/>
    <n v="0.35399999999999998"/>
    <n v="7680.83"/>
    <n v="0"/>
    <x v="3"/>
    <x v="3"/>
    <x v="1"/>
  </r>
  <r>
    <x v="4824"/>
    <x v="22"/>
    <n v="104"/>
    <n v="0.56100000000000005"/>
    <n v="0.51300000000000001"/>
    <n v="0.46500000000000002"/>
    <n v="6552.21"/>
    <n v="2"/>
    <x v="3"/>
    <x v="2"/>
    <x v="1"/>
  </r>
  <r>
    <x v="4825"/>
    <x v="22"/>
    <n v="198"/>
    <n v="0.59899999999999998"/>
    <n v="0.55000000000000004"/>
    <n v="0.52600000000000002"/>
    <n v="5823.53"/>
    <n v="1"/>
    <x v="3"/>
    <x v="2"/>
    <x v="1"/>
  </r>
  <r>
    <x v="4826"/>
    <x v="22"/>
    <n v="76"/>
    <n v="0.59499999999999997"/>
    <n v="0.56000000000000005"/>
    <n v="0.499"/>
    <n v="6556.5"/>
    <n v="1"/>
    <x v="3"/>
    <x v="2"/>
    <x v="1"/>
  </r>
  <r>
    <x v="4827"/>
    <x v="4"/>
    <n v="114"/>
    <n v="0.58499999999999996"/>
    <n v="0.64"/>
    <n v="0.377"/>
    <n v="8994.89"/>
    <n v="3"/>
    <x v="0"/>
    <x v="2"/>
    <x v="1"/>
  </r>
  <r>
    <x v="4828"/>
    <x v="19"/>
    <n v="109"/>
    <n v="0.57399999999999995"/>
    <n v="0.57899999999999996"/>
    <n v="0.46500000000000002"/>
    <n v="9953.17"/>
    <n v="1"/>
    <x v="3"/>
    <x v="2"/>
    <x v="1"/>
  </r>
  <r>
    <x v="4829"/>
    <x v="17"/>
    <n v="136"/>
    <n v="0.57299999999999995"/>
    <n v="0.53100000000000003"/>
    <n v="0.46"/>
    <n v="8347.8799999999992"/>
    <n v="2"/>
    <x v="3"/>
    <x v="2"/>
    <x v="1"/>
  </r>
  <r>
    <x v="4830"/>
    <x v="16"/>
    <n v="53"/>
    <n v="0.58899999999999997"/>
    <n v="0.53200000000000003"/>
    <n v="0.496"/>
    <n v="6919.15"/>
    <n v="1"/>
    <x v="3"/>
    <x v="2"/>
    <x v="1"/>
  </r>
  <r>
    <x v="4831"/>
    <x v="4"/>
    <n v="98"/>
    <n v="0.64"/>
    <n v="0.59299999999999997"/>
    <n v="0.54200000000000004"/>
    <n v="9160.5400000000009"/>
    <n v="1"/>
    <x v="0"/>
    <x v="2"/>
    <x v="0"/>
  </r>
  <r>
    <x v="4832"/>
    <x v="22"/>
    <n v="48"/>
    <n v="0.56499999999999995"/>
    <n v="0.55900000000000005"/>
    <n v="0.47099999999999997"/>
    <n v="9926.59"/>
    <n v="0"/>
    <x v="3"/>
    <x v="2"/>
    <x v="1"/>
  </r>
  <r>
    <x v="4833"/>
    <x v="4"/>
    <n v="68"/>
    <n v="0.65400000000000003"/>
    <n v="0.623"/>
    <n v="0.54300000000000004"/>
    <n v="10467.89"/>
    <n v="1"/>
    <x v="0"/>
    <x v="2"/>
    <x v="0"/>
  </r>
  <r>
    <x v="4834"/>
    <x v="17"/>
    <n v="115"/>
    <n v="0.59599999999999997"/>
    <n v="0.55300000000000005"/>
    <n v="0.497"/>
    <n v="7834.22"/>
    <n v="2"/>
    <x v="3"/>
    <x v="2"/>
    <x v="1"/>
  </r>
  <r>
    <x v="4835"/>
    <x v="17"/>
    <n v="148"/>
    <n v="0.59499999999999997"/>
    <n v="0.55400000000000005"/>
    <n v="0.49199999999999999"/>
    <n v="8310.08"/>
    <n v="7"/>
    <x v="3"/>
    <x v="2"/>
    <x v="1"/>
  </r>
  <r>
    <x v="4836"/>
    <x v="22"/>
    <n v="84"/>
    <n v="0.57999999999999996"/>
    <n v="0.52"/>
    <n v="0.51900000000000002"/>
    <n v="7337.3"/>
    <n v="8"/>
    <x v="3"/>
    <x v="2"/>
    <x v="1"/>
  </r>
  <r>
    <x v="4837"/>
    <x v="8"/>
    <n v="88"/>
    <n v="0.68"/>
    <n v="0.61699999999999999"/>
    <n v="0.63400000000000001"/>
    <n v="13808.95"/>
    <n v="4"/>
    <x v="1"/>
    <x v="2"/>
    <x v="0"/>
  </r>
  <r>
    <x v="4838"/>
    <x v="20"/>
    <n v="150"/>
    <n v="0.59599999999999997"/>
    <n v="0.55900000000000005"/>
    <n v="0.52"/>
    <n v="10671.39"/>
    <n v="0"/>
    <x v="4"/>
    <x v="2"/>
    <x v="1"/>
  </r>
  <r>
    <x v="4839"/>
    <x v="4"/>
    <n v="79"/>
    <n v="0.66700000000000004"/>
    <n v="0.64800000000000002"/>
    <n v="0.55800000000000005"/>
    <n v="11793.9"/>
    <n v="1"/>
    <x v="0"/>
    <x v="2"/>
    <x v="0"/>
  </r>
  <r>
    <x v="4840"/>
    <x v="16"/>
    <n v="77"/>
    <n v="0.64"/>
    <n v="0.61399999999999999"/>
    <n v="0.59099999999999997"/>
    <n v="11744.5"/>
    <n v="3"/>
    <x v="3"/>
    <x v="2"/>
    <x v="0"/>
  </r>
  <r>
    <x v="4841"/>
    <x v="16"/>
    <n v="52"/>
    <n v="0.59499999999999997"/>
    <n v="0.55200000000000005"/>
    <n v="0.49199999999999999"/>
    <n v="7333.12"/>
    <n v="1"/>
    <x v="3"/>
    <x v="2"/>
    <x v="1"/>
  </r>
  <r>
    <x v="4842"/>
    <x v="17"/>
    <n v="147"/>
    <n v="0.58099999999999996"/>
    <n v="0.56100000000000005"/>
    <n v="0.45900000000000002"/>
    <n v="8201.01"/>
    <n v="1"/>
    <x v="3"/>
    <x v="2"/>
    <x v="1"/>
  </r>
  <r>
    <x v="4843"/>
    <x v="22"/>
    <n v="146"/>
    <n v="0.57999999999999996"/>
    <n v="0.52600000000000002"/>
    <n v="0.47099999999999997"/>
    <n v="7311.76"/>
    <n v="7"/>
    <x v="3"/>
    <x v="2"/>
    <x v="1"/>
  </r>
  <r>
    <x v="4844"/>
    <x v="4"/>
    <n v="96"/>
    <n v="0.71099999999999997"/>
    <n v="0.74199999999999999"/>
    <n v="0.55900000000000005"/>
    <n v="10070.530000000001"/>
    <n v="1"/>
    <x v="0"/>
    <x v="1"/>
    <x v="0"/>
  </r>
  <r>
    <x v="4845"/>
    <x v="22"/>
    <n v="87"/>
    <n v="0.55000000000000004"/>
    <n v="0.503"/>
    <n v="0.46400000000000002"/>
    <n v="7001.68"/>
    <n v="0"/>
    <x v="3"/>
    <x v="2"/>
    <x v="1"/>
  </r>
  <r>
    <x v="4846"/>
    <x v="20"/>
    <n v="83"/>
    <n v="0.59"/>
    <n v="0.60099999999999998"/>
    <n v="0.42499999999999999"/>
    <n v="11132.78"/>
    <n v="0"/>
    <x v="4"/>
    <x v="2"/>
    <x v="1"/>
  </r>
  <r>
    <x v="4847"/>
    <x v="16"/>
    <n v="166"/>
    <n v="0.58399999999999996"/>
    <n v="0.54500000000000004"/>
    <n v="0.48699999999999999"/>
    <n v="7888.71"/>
    <n v="5"/>
    <x v="3"/>
    <x v="2"/>
    <x v="1"/>
  </r>
  <r>
    <x v="4848"/>
    <x v="4"/>
    <n v="50"/>
    <n v="0.54"/>
    <n v="0.51900000000000002"/>
    <n v="0.41199999999999998"/>
    <n v="7929.78"/>
    <n v="1"/>
    <x v="0"/>
    <x v="3"/>
    <x v="1"/>
  </r>
  <r>
    <x v="4849"/>
    <x v="20"/>
    <n v="131"/>
    <n v="0.66200000000000003"/>
    <n v="0.61799999999999999"/>
    <n v="0.57499999999999996"/>
    <n v="9922.4599999999991"/>
    <n v="0"/>
    <x v="4"/>
    <x v="2"/>
    <x v="0"/>
  </r>
  <r>
    <x v="4850"/>
    <x v="4"/>
    <n v="40"/>
    <n v="0.68200000000000005"/>
    <n v="0.66900000000000004"/>
    <n v="0.57499999999999996"/>
    <n v="14142.05"/>
    <n v="1"/>
    <x v="0"/>
    <x v="2"/>
    <x v="0"/>
  </r>
  <r>
    <x v="4851"/>
    <x v="17"/>
    <n v="119"/>
    <n v="0.58099999999999996"/>
    <n v="0.56499999999999995"/>
    <n v="0.49"/>
    <n v="9061.9500000000007"/>
    <n v="1"/>
    <x v="3"/>
    <x v="2"/>
    <x v="1"/>
  </r>
  <r>
    <x v="4852"/>
    <x v="17"/>
    <n v="66"/>
    <n v="0.55000000000000004"/>
    <n v="0.52100000000000002"/>
    <n v="0.41299999999999998"/>
    <n v="8645.73"/>
    <n v="3"/>
    <x v="3"/>
    <x v="2"/>
    <x v="1"/>
  </r>
  <r>
    <x v="4853"/>
    <x v="17"/>
    <n v="42"/>
    <n v="0.56499999999999995"/>
    <n v="0.53300000000000003"/>
    <n v="0.443"/>
    <n v="7007.03"/>
    <n v="1"/>
    <x v="3"/>
    <x v="2"/>
    <x v="1"/>
  </r>
  <r>
    <x v="4854"/>
    <x v="22"/>
    <n v="62"/>
    <n v="0.59599999999999997"/>
    <n v="0.53300000000000003"/>
    <n v="0.51400000000000001"/>
    <n v="6236.07"/>
    <n v="0"/>
    <x v="3"/>
    <x v="2"/>
    <x v="1"/>
  </r>
  <r>
    <x v="4855"/>
    <x v="4"/>
    <n v="17"/>
    <n v="0.68400000000000005"/>
    <n v="0.66300000000000003"/>
    <n v="0.58499999999999996"/>
    <n v="15993.87"/>
    <n v="1"/>
    <x v="0"/>
    <x v="2"/>
    <x v="0"/>
  </r>
  <r>
    <x v="4856"/>
    <x v="17"/>
    <n v="84"/>
    <n v="0.71"/>
    <n v="0.61899999999999999"/>
    <n v="0.71399999999999997"/>
    <n v="9765.02"/>
    <n v="1"/>
    <x v="3"/>
    <x v="1"/>
    <x v="0"/>
  </r>
  <r>
    <x v="726"/>
    <x v="17"/>
    <n v="99"/>
    <n v="0.56999999999999995"/>
    <n v="0.54"/>
    <n v="0.49199999999999999"/>
    <n v="7498.77"/>
    <n v="3"/>
    <x v="3"/>
    <x v="2"/>
    <x v="1"/>
  </r>
  <r>
    <x v="4857"/>
    <x v="22"/>
    <n v="89"/>
    <n v="0.56499999999999995"/>
    <n v="0.54300000000000004"/>
    <n v="0.45300000000000001"/>
    <n v="6801.98"/>
    <n v="0"/>
    <x v="3"/>
    <x v="2"/>
    <x v="1"/>
  </r>
  <r>
    <x v="4858"/>
    <x v="4"/>
    <n v="64"/>
    <n v="0.6"/>
    <n v="0.58799999999999997"/>
    <n v="0.46"/>
    <n v="7337.7"/>
    <n v="1"/>
    <x v="0"/>
    <x v="2"/>
    <x v="0"/>
  </r>
  <r>
    <x v="4859"/>
    <x v="0"/>
    <n v="73"/>
    <n v="0.69599999999999995"/>
    <n v="0.65800000000000003"/>
    <n v="0.629"/>
    <n v="7309.6"/>
    <n v="0"/>
    <x v="0"/>
    <x v="2"/>
    <x v="0"/>
  </r>
  <r>
    <x v="4860"/>
    <x v="16"/>
    <n v="123"/>
    <n v="0.65400000000000003"/>
    <n v="0.58299999999999996"/>
    <n v="0.60699999999999998"/>
    <n v="8268.1"/>
    <n v="9"/>
    <x v="3"/>
    <x v="2"/>
    <x v="0"/>
  </r>
  <r>
    <x v="4861"/>
    <x v="22"/>
    <n v="118"/>
    <n v="0.61299999999999999"/>
    <n v="0.54300000000000004"/>
    <n v="0.54600000000000004"/>
    <n v="7138"/>
    <n v="4"/>
    <x v="3"/>
    <x v="2"/>
    <x v="0"/>
  </r>
  <r>
    <x v="4862"/>
    <x v="22"/>
    <n v="99"/>
    <n v="0.55000000000000004"/>
    <n v="0.50600000000000001"/>
    <n v="0.441"/>
    <n v="5104.4399999999996"/>
    <n v="0"/>
    <x v="3"/>
    <x v="2"/>
    <x v="1"/>
  </r>
  <r>
    <x v="4863"/>
    <x v="17"/>
    <n v="126"/>
    <n v="0.55600000000000005"/>
    <n v="0.54200000000000004"/>
    <n v="0.40699999999999997"/>
    <n v="7132.8"/>
    <n v="4"/>
    <x v="3"/>
    <x v="2"/>
    <x v="1"/>
  </r>
  <r>
    <x v="4864"/>
    <x v="20"/>
    <n v="108"/>
    <n v="0.7"/>
    <n v="0.64200000000000002"/>
    <n v="0.65400000000000003"/>
    <n v="11276"/>
    <n v="2"/>
    <x v="4"/>
    <x v="1"/>
    <x v="0"/>
  </r>
  <r>
    <x v="4865"/>
    <x v="4"/>
    <n v="61"/>
    <n v="0.67"/>
    <n v="0.627"/>
    <n v="0.60199999999999998"/>
    <n v="14636.16"/>
    <n v="1"/>
    <x v="0"/>
    <x v="2"/>
    <x v="0"/>
  </r>
  <r>
    <x v="4866"/>
    <x v="4"/>
    <n v="68"/>
    <n v="0.73099999999999998"/>
    <n v="0.67900000000000005"/>
    <n v="0.68200000000000005"/>
    <n v="18652.77"/>
    <n v="1"/>
    <x v="0"/>
    <x v="1"/>
    <x v="0"/>
  </r>
  <r>
    <x v="251"/>
    <x v="20"/>
    <n v="149"/>
    <n v="0.627"/>
    <n v="0.54800000000000004"/>
    <n v="0.59"/>
    <n v="11646.1"/>
    <n v="0"/>
    <x v="4"/>
    <x v="2"/>
    <x v="0"/>
  </r>
  <r>
    <x v="4867"/>
    <x v="7"/>
    <n v="155"/>
    <n v="0.51100000000000001"/>
    <n v="0.51700000000000002"/>
    <n v="0.33500000000000002"/>
    <n v="6267.37"/>
    <n v="1"/>
    <x v="3"/>
    <x v="3"/>
    <x v="1"/>
  </r>
  <r>
    <x v="4868"/>
    <x v="22"/>
    <n v="71"/>
    <n v="0.59299999999999997"/>
    <n v="0.53200000000000003"/>
    <n v="0.55000000000000004"/>
    <n v="5961.39"/>
    <n v="7"/>
    <x v="3"/>
    <x v="2"/>
    <x v="1"/>
  </r>
  <r>
    <x v="4869"/>
    <x v="22"/>
    <n v="46"/>
    <n v="0.50900000000000001"/>
    <n v="0.51900000000000002"/>
    <n v="0.34799999999999998"/>
    <n v="6752.25"/>
    <n v="7"/>
    <x v="3"/>
    <x v="3"/>
    <x v="1"/>
  </r>
  <r>
    <x v="4870"/>
    <x v="4"/>
    <n v="74"/>
    <n v="0.67900000000000005"/>
    <n v="0.57899999999999996"/>
    <n v="0.66700000000000004"/>
    <n v="8330.69"/>
    <n v="2"/>
    <x v="0"/>
    <x v="2"/>
    <x v="0"/>
  </r>
  <r>
    <x v="4871"/>
    <x v="22"/>
    <n v="108"/>
    <n v="0.54200000000000004"/>
    <n v="0.47199999999999998"/>
    <n v="0.435"/>
    <n v="6403.96"/>
    <n v="1"/>
    <x v="3"/>
    <x v="3"/>
    <x v="1"/>
  </r>
  <r>
    <x v="4872"/>
    <x v="10"/>
    <n v="95"/>
    <n v="0.64900000000000002"/>
    <n v="0.64200000000000002"/>
    <n v="0.52200000000000002"/>
    <n v="10585.94"/>
    <n v="2"/>
    <x v="1"/>
    <x v="2"/>
    <x v="0"/>
  </r>
  <r>
    <x v="4873"/>
    <x v="16"/>
    <n v="144"/>
    <n v="0.59699999999999998"/>
    <n v="0.56499999999999995"/>
    <n v="0.51900000000000002"/>
    <n v="8512.08"/>
    <n v="1"/>
    <x v="3"/>
    <x v="2"/>
    <x v="1"/>
  </r>
  <r>
    <x v="4874"/>
    <x v="22"/>
    <n v="173"/>
    <n v="0.59899999999999998"/>
    <n v="0.52800000000000002"/>
    <n v="0.52400000000000002"/>
    <n v="6812.35"/>
    <n v="3"/>
    <x v="3"/>
    <x v="2"/>
    <x v="1"/>
  </r>
  <r>
    <x v="4875"/>
    <x v="21"/>
    <n v="123"/>
    <n v="0.61099999999999999"/>
    <n v="0.56899999999999995"/>
    <n v="0.55000000000000004"/>
    <n v="10891.11"/>
    <n v="0"/>
    <x v="3"/>
    <x v="2"/>
    <x v="0"/>
  </r>
  <r>
    <x v="4876"/>
    <x v="0"/>
    <n v="99"/>
    <n v="0.68"/>
    <n v="0.63400000000000001"/>
    <n v="0.61199999999999999"/>
    <n v="10289.629999999999"/>
    <n v="3"/>
    <x v="0"/>
    <x v="2"/>
    <x v="0"/>
  </r>
  <r>
    <x v="4877"/>
    <x v="4"/>
    <n v="152"/>
    <n v="0.59499999999999997"/>
    <n v="0.57299999999999995"/>
    <n v="0.46800000000000003"/>
    <n v="8443.39"/>
    <n v="0"/>
    <x v="0"/>
    <x v="2"/>
    <x v="1"/>
  </r>
  <r>
    <x v="4878"/>
    <x v="4"/>
    <n v="63"/>
    <n v="0.65"/>
    <n v="0.63100000000000001"/>
    <n v="0.54"/>
    <n v="9825.36"/>
    <n v="2"/>
    <x v="0"/>
    <x v="2"/>
    <x v="0"/>
  </r>
  <r>
    <x v="4879"/>
    <x v="17"/>
    <n v="105"/>
    <n v="0.64"/>
    <n v="0.63100000000000001"/>
    <n v="0.54200000000000004"/>
    <n v="8555.2999999999993"/>
    <n v="1"/>
    <x v="3"/>
    <x v="2"/>
    <x v="0"/>
  </r>
  <r>
    <x v="2211"/>
    <x v="17"/>
    <n v="54"/>
    <n v="0.55000000000000004"/>
    <n v="0.55500000000000005"/>
    <n v="0.39400000000000002"/>
    <n v="8268.9699999999993"/>
    <n v="7"/>
    <x v="3"/>
    <x v="2"/>
    <x v="1"/>
  </r>
  <r>
    <x v="1288"/>
    <x v="17"/>
    <n v="60"/>
    <n v="0.59699999999999998"/>
    <n v="0.58399999999999996"/>
    <n v="0.47699999999999998"/>
    <n v="9937.1200000000008"/>
    <n v="1"/>
    <x v="3"/>
    <x v="2"/>
    <x v="1"/>
  </r>
  <r>
    <x v="4880"/>
    <x v="4"/>
    <n v="97"/>
    <n v="0.68400000000000005"/>
    <n v="0.66300000000000003"/>
    <n v="0.56899999999999995"/>
    <n v="11120.98"/>
    <n v="2"/>
    <x v="0"/>
    <x v="2"/>
    <x v="0"/>
  </r>
  <r>
    <x v="4881"/>
    <x v="8"/>
    <n v="73"/>
    <n v="0.69"/>
    <n v="0.68400000000000005"/>
    <n v="0.58499999999999996"/>
    <n v="15936.02"/>
    <n v="1"/>
    <x v="1"/>
    <x v="2"/>
    <x v="0"/>
  </r>
  <r>
    <x v="4243"/>
    <x v="17"/>
    <n v="100"/>
    <n v="0.56299999999999994"/>
    <n v="0.53100000000000003"/>
    <n v="0.45400000000000001"/>
    <n v="6408.49"/>
    <n v="1"/>
    <x v="3"/>
    <x v="2"/>
    <x v="1"/>
  </r>
  <r>
    <x v="4821"/>
    <x v="17"/>
    <n v="75"/>
    <n v="0.62"/>
    <n v="0.56599999999999995"/>
    <n v="0.53400000000000003"/>
    <n v="10448.120000000001"/>
    <n v="1"/>
    <x v="3"/>
    <x v="2"/>
    <x v="0"/>
  </r>
  <r>
    <x v="4882"/>
    <x v="10"/>
    <n v="52"/>
    <n v="0.72699999999999998"/>
    <n v="0.68"/>
    <n v="0.67400000000000004"/>
    <n v="17600.3"/>
    <n v="1"/>
    <x v="1"/>
    <x v="1"/>
    <x v="0"/>
  </r>
  <r>
    <x v="1468"/>
    <x v="4"/>
    <n v="78"/>
    <n v="0.68"/>
    <n v="0.64400000000000002"/>
    <n v="0.57599999999999996"/>
    <n v="9525.57"/>
    <n v="1"/>
    <x v="0"/>
    <x v="2"/>
    <x v="0"/>
  </r>
  <r>
    <x v="4883"/>
    <x v="22"/>
    <n v="120"/>
    <n v="0.55100000000000005"/>
    <n v="0.53700000000000003"/>
    <n v="0.44800000000000001"/>
    <n v="7127.58"/>
    <n v="1"/>
    <x v="3"/>
    <x v="2"/>
    <x v="1"/>
  </r>
  <r>
    <x v="4884"/>
    <x v="4"/>
    <n v="60"/>
    <n v="0.65200000000000002"/>
    <n v="0.64500000000000002"/>
    <n v="0.51100000000000001"/>
    <n v="10843.11"/>
    <n v="2"/>
    <x v="0"/>
    <x v="2"/>
    <x v="0"/>
  </r>
  <r>
    <x v="4885"/>
    <x v="16"/>
    <n v="99"/>
    <n v="0.61599999999999999"/>
    <n v="0.52700000000000002"/>
    <n v="0.57199999999999995"/>
    <n v="7594.36"/>
    <n v="5"/>
    <x v="3"/>
    <x v="2"/>
    <x v="0"/>
  </r>
  <r>
    <x v="4886"/>
    <x v="22"/>
    <n v="96"/>
    <n v="0.56000000000000005"/>
    <n v="0.56000000000000005"/>
    <n v="0.42699999999999999"/>
    <n v="7388.52"/>
    <n v="1"/>
    <x v="3"/>
    <x v="2"/>
    <x v="1"/>
  </r>
  <r>
    <x v="4887"/>
    <x v="17"/>
    <n v="92"/>
    <n v="0.57799999999999996"/>
    <n v="0.54900000000000004"/>
    <n v="0.49299999999999999"/>
    <n v="6886.82"/>
    <n v="1"/>
    <x v="3"/>
    <x v="2"/>
    <x v="1"/>
  </r>
  <r>
    <x v="4888"/>
    <x v="17"/>
    <n v="56"/>
    <n v="0.622"/>
    <n v="0.55300000000000005"/>
    <n v="0.56799999999999995"/>
    <n v="9043.42"/>
    <n v="8"/>
    <x v="3"/>
    <x v="2"/>
    <x v="0"/>
  </r>
  <r>
    <x v="4889"/>
    <x v="22"/>
    <n v="104"/>
    <n v="0.55500000000000005"/>
    <n v="0.51200000000000001"/>
    <n v="0.438"/>
    <n v="5521.28"/>
    <n v="0"/>
    <x v="3"/>
    <x v="2"/>
    <x v="1"/>
  </r>
  <r>
    <x v="2298"/>
    <x v="16"/>
    <n v="52"/>
    <n v="0.56000000000000005"/>
    <n v="0.53"/>
    <n v="0.435"/>
    <n v="9337.36"/>
    <n v="0"/>
    <x v="3"/>
    <x v="2"/>
    <x v="1"/>
  </r>
  <r>
    <x v="4890"/>
    <x v="4"/>
    <n v="36"/>
    <n v="0.63600000000000001"/>
    <n v="0.63800000000000001"/>
    <n v="0.49"/>
    <n v="12560.94"/>
    <n v="1"/>
    <x v="0"/>
    <x v="2"/>
    <x v="0"/>
  </r>
  <r>
    <x v="4891"/>
    <x v="4"/>
    <n v="101"/>
    <n v="0.67400000000000004"/>
    <n v="0.68899999999999995"/>
    <n v="0.53400000000000003"/>
    <n v="11587.01"/>
    <n v="0"/>
    <x v="0"/>
    <x v="2"/>
    <x v="0"/>
  </r>
  <r>
    <x v="4892"/>
    <x v="4"/>
    <n v="47"/>
    <n v="0.63400000000000001"/>
    <n v="0.60499999999999998"/>
    <n v="0.51300000000000001"/>
    <n v="10660.8"/>
    <n v="1"/>
    <x v="0"/>
    <x v="2"/>
    <x v="0"/>
  </r>
  <r>
    <x v="4893"/>
    <x v="22"/>
    <n v="114"/>
    <n v="0.55700000000000005"/>
    <n v="0.56000000000000005"/>
    <n v="0.42299999999999999"/>
    <n v="7197.21"/>
    <n v="0"/>
    <x v="3"/>
    <x v="2"/>
    <x v="1"/>
  </r>
  <r>
    <x v="4894"/>
    <x v="17"/>
    <n v="83"/>
    <n v="0.53"/>
    <n v="0.53200000000000003"/>
    <n v="0.38"/>
    <n v="8623.09"/>
    <n v="1"/>
    <x v="3"/>
    <x v="3"/>
    <x v="1"/>
  </r>
  <r>
    <x v="4895"/>
    <x v="22"/>
    <n v="93"/>
    <n v="0.52600000000000002"/>
    <n v="0.51200000000000001"/>
    <n v="0.379"/>
    <n v="6461.91"/>
    <n v="0"/>
    <x v="3"/>
    <x v="3"/>
    <x v="1"/>
  </r>
  <r>
    <x v="4896"/>
    <x v="17"/>
    <n v="107"/>
    <n v="0.60299999999999998"/>
    <n v="0.52900000000000003"/>
    <n v="0.54300000000000004"/>
    <n v="8895.2199999999993"/>
    <n v="1"/>
    <x v="3"/>
    <x v="2"/>
    <x v="0"/>
  </r>
  <r>
    <x v="4897"/>
    <x v="16"/>
    <n v="121"/>
    <n v="0.61199999999999999"/>
    <n v="0.56999999999999995"/>
    <n v="0.50700000000000001"/>
    <n v="9191.41"/>
    <n v="1"/>
    <x v="3"/>
    <x v="2"/>
    <x v="0"/>
  </r>
  <r>
    <x v="4898"/>
    <x v="20"/>
    <n v="124"/>
    <n v="0.60099999999999998"/>
    <n v="0.57799999999999996"/>
    <n v="0.47"/>
    <n v="11061.59"/>
    <n v="0"/>
    <x v="4"/>
    <x v="2"/>
    <x v="0"/>
  </r>
  <r>
    <x v="4899"/>
    <x v="16"/>
    <n v="81"/>
    <n v="0.60599999999999998"/>
    <n v="0.58199999999999996"/>
    <n v="0.52300000000000002"/>
    <n v="8030.27"/>
    <n v="2"/>
    <x v="3"/>
    <x v="2"/>
    <x v="0"/>
  </r>
  <r>
    <x v="4900"/>
    <x v="22"/>
    <n v="70"/>
    <n v="0.56200000000000006"/>
    <n v="0.52500000000000002"/>
    <n v="0.44900000000000001"/>
    <n v="6670.74"/>
    <n v="1"/>
    <x v="3"/>
    <x v="2"/>
    <x v="1"/>
  </r>
  <r>
    <x v="4901"/>
    <x v="17"/>
    <n v="113"/>
    <n v="0.55000000000000004"/>
    <n v="0.53200000000000003"/>
    <n v="0.41299999999999998"/>
    <n v="9306.27"/>
    <n v="1"/>
    <x v="3"/>
    <x v="2"/>
    <x v="1"/>
  </r>
  <r>
    <x v="4902"/>
    <x v="16"/>
    <n v="96"/>
    <n v="0.67900000000000005"/>
    <n v="0.627"/>
    <n v="0.63300000000000001"/>
    <n v="10273.969999999999"/>
    <n v="3"/>
    <x v="3"/>
    <x v="2"/>
    <x v="0"/>
  </r>
  <r>
    <x v="4903"/>
    <x v="22"/>
    <n v="49"/>
    <n v="0.56100000000000005"/>
    <n v="0.51"/>
    <n v="0.46"/>
    <n v="7721.64"/>
    <n v="1"/>
    <x v="3"/>
    <x v="2"/>
    <x v="1"/>
  </r>
  <r>
    <x v="4904"/>
    <x v="22"/>
    <n v="86"/>
    <n v="0.61"/>
    <n v="0.58699999999999997"/>
    <n v="0.52"/>
    <n v="7864.86"/>
    <n v="0"/>
    <x v="3"/>
    <x v="2"/>
    <x v="0"/>
  </r>
  <r>
    <x v="4905"/>
    <x v="16"/>
    <n v="23"/>
    <n v="0.56499999999999995"/>
    <n v="0.55700000000000005"/>
    <n v="0.437"/>
    <n v="8562.58"/>
    <n v="0"/>
    <x v="3"/>
    <x v="2"/>
    <x v="1"/>
  </r>
  <r>
    <x v="4906"/>
    <x v="0"/>
    <n v="61"/>
    <n v="0.71"/>
    <n v="0.67900000000000005"/>
    <n v="0.64700000000000002"/>
    <n v="9561.64"/>
    <n v="2"/>
    <x v="0"/>
    <x v="1"/>
    <x v="0"/>
  </r>
  <r>
    <x v="4907"/>
    <x v="4"/>
    <n v="53"/>
    <n v="0.63700000000000001"/>
    <n v="0.58699999999999997"/>
    <n v="0.55500000000000005"/>
    <n v="12145.78"/>
    <n v="2"/>
    <x v="0"/>
    <x v="2"/>
    <x v="0"/>
  </r>
  <r>
    <x v="20"/>
    <x v="17"/>
    <n v="57"/>
    <n v="0.6"/>
    <n v="0.56799999999999995"/>
    <n v="0.47599999999999998"/>
    <n v="8841.9699999999993"/>
    <n v="1"/>
    <x v="3"/>
    <x v="2"/>
    <x v="0"/>
  </r>
  <r>
    <x v="4908"/>
    <x v="22"/>
    <n v="46"/>
    <n v="0.51400000000000001"/>
    <n v="0.48799999999999999"/>
    <n v="0.376"/>
    <n v="5642.1"/>
    <n v="1"/>
    <x v="3"/>
    <x v="3"/>
    <x v="1"/>
  </r>
  <r>
    <x v="4909"/>
    <x v="22"/>
    <n v="76"/>
    <n v="0.56000000000000005"/>
    <n v="0.57199999999999995"/>
    <n v="0.438"/>
    <n v="7503.63"/>
    <n v="1"/>
    <x v="3"/>
    <x v="2"/>
    <x v="1"/>
  </r>
  <r>
    <x v="4910"/>
    <x v="17"/>
    <n v="79"/>
    <n v="0.56499999999999995"/>
    <n v="0.56599999999999995"/>
    <n v="0.41899999999999998"/>
    <n v="7692.46"/>
    <n v="2"/>
    <x v="3"/>
    <x v="2"/>
    <x v="1"/>
  </r>
  <r>
    <x v="4911"/>
    <x v="22"/>
    <n v="71"/>
    <n v="0.57899999999999996"/>
    <n v="0.55300000000000005"/>
    <n v="0.499"/>
    <n v="8181.93"/>
    <n v="1"/>
    <x v="3"/>
    <x v="2"/>
    <x v="1"/>
  </r>
  <r>
    <x v="4912"/>
    <x v="4"/>
    <n v="61"/>
    <n v="0.66"/>
    <n v="0.60799999999999998"/>
    <n v="0.57699999999999996"/>
    <n v="10490.71"/>
    <n v="1"/>
    <x v="0"/>
    <x v="2"/>
    <x v="0"/>
  </r>
  <r>
    <x v="4913"/>
    <x v="20"/>
    <n v="89"/>
    <n v="0.66"/>
    <n v="0.59799999999999998"/>
    <n v="0.62"/>
    <n v="11978.28"/>
    <n v="1"/>
    <x v="4"/>
    <x v="2"/>
    <x v="0"/>
  </r>
  <r>
    <x v="191"/>
    <x v="17"/>
    <n v="99"/>
    <n v="0.60599999999999998"/>
    <n v="0.53700000000000003"/>
    <n v="0.55100000000000005"/>
    <n v="9860.3799999999992"/>
    <n v="2"/>
    <x v="3"/>
    <x v="2"/>
    <x v="0"/>
  </r>
  <r>
    <x v="4914"/>
    <x v="20"/>
    <n v="48"/>
    <n v="0.61899999999999999"/>
    <n v="0.61899999999999999"/>
    <n v="0.52900000000000003"/>
    <n v="15560.4"/>
    <n v="0"/>
    <x v="4"/>
    <x v="2"/>
    <x v="0"/>
  </r>
  <r>
    <x v="4915"/>
    <x v="4"/>
    <n v="40"/>
    <n v="0.68"/>
    <n v="0.64100000000000001"/>
    <n v="0.60799999999999998"/>
    <n v="17958.439999999999"/>
    <n v="3"/>
    <x v="0"/>
    <x v="2"/>
    <x v="0"/>
  </r>
  <r>
    <x v="4916"/>
    <x v="22"/>
    <n v="74"/>
    <n v="0.53500000000000003"/>
    <n v="0.505"/>
    <n v="0.40699999999999997"/>
    <n v="7271.25"/>
    <n v="2"/>
    <x v="3"/>
    <x v="3"/>
    <x v="1"/>
  </r>
  <r>
    <x v="4917"/>
    <x v="22"/>
    <n v="68"/>
    <n v="0.503"/>
    <n v="0.49399999999999999"/>
    <n v="0.375"/>
    <n v="7177.76"/>
    <n v="0"/>
    <x v="3"/>
    <x v="3"/>
    <x v="1"/>
  </r>
  <r>
    <x v="4918"/>
    <x v="22"/>
    <n v="144"/>
    <n v="0.56299999999999994"/>
    <n v="0.53900000000000003"/>
    <n v="0.45200000000000001"/>
    <n v="8131.9"/>
    <n v="0"/>
    <x v="3"/>
    <x v="2"/>
    <x v="1"/>
  </r>
  <r>
    <x v="4919"/>
    <x v="17"/>
    <n v="95"/>
    <n v="0.60599999999999998"/>
    <n v="0.61299999999999999"/>
    <n v="0.49099999999999999"/>
    <n v="8545.52"/>
    <n v="1"/>
    <x v="3"/>
    <x v="2"/>
    <x v="0"/>
  </r>
  <r>
    <x v="4920"/>
    <x v="4"/>
    <n v="38"/>
    <n v="0.68400000000000005"/>
    <n v="0.67400000000000004"/>
    <n v="0.57199999999999995"/>
    <n v="12760.61"/>
    <n v="2"/>
    <x v="0"/>
    <x v="2"/>
    <x v="0"/>
  </r>
  <r>
    <x v="4921"/>
    <x v="22"/>
    <n v="109"/>
    <n v="0.501"/>
    <n v="0.50900000000000001"/>
    <n v="0.36"/>
    <n v="7143.31"/>
    <n v="1"/>
    <x v="3"/>
    <x v="3"/>
    <x v="1"/>
  </r>
  <r>
    <x v="4922"/>
    <x v="4"/>
    <n v="43"/>
    <n v="0.66900000000000004"/>
    <n v="0.61599999999999999"/>
    <n v="0.59099999999999997"/>
    <n v="11244.7"/>
    <n v="1"/>
    <x v="0"/>
    <x v="2"/>
    <x v="0"/>
  </r>
  <r>
    <x v="4923"/>
    <x v="22"/>
    <n v="164"/>
    <n v="0.56499999999999995"/>
    <n v="0.52700000000000002"/>
    <n v="0.44800000000000001"/>
    <n v="6542.35"/>
    <n v="1"/>
    <x v="3"/>
    <x v="2"/>
    <x v="1"/>
  </r>
  <r>
    <x v="4924"/>
    <x v="17"/>
    <n v="95"/>
    <n v="0.59399999999999997"/>
    <n v="0.56899999999999995"/>
    <n v="0.502"/>
    <n v="10305.89"/>
    <n v="2"/>
    <x v="3"/>
    <x v="2"/>
    <x v="1"/>
  </r>
  <r>
    <x v="4925"/>
    <x v="4"/>
    <n v="39"/>
    <n v="0.72"/>
    <n v="0.65700000000000003"/>
    <n v="0.67200000000000004"/>
    <n v="12696.25"/>
    <n v="1"/>
    <x v="0"/>
    <x v="1"/>
    <x v="0"/>
  </r>
  <r>
    <x v="4926"/>
    <x v="22"/>
    <n v="84"/>
    <n v="0.56200000000000006"/>
    <n v="0.47899999999999998"/>
    <n v="0.496"/>
    <n v="7967.95"/>
    <n v="0"/>
    <x v="3"/>
    <x v="2"/>
    <x v="1"/>
  </r>
  <r>
    <x v="4927"/>
    <x v="17"/>
    <n v="110"/>
    <n v="0.623"/>
    <n v="0.56699999999999995"/>
    <n v="0.58699999999999997"/>
    <n v="8793.02"/>
    <n v="1"/>
    <x v="3"/>
    <x v="2"/>
    <x v="0"/>
  </r>
  <r>
    <x v="4419"/>
    <x v="17"/>
    <n v="40"/>
    <n v="0.622"/>
    <n v="0.56399999999999995"/>
    <n v="0.57899999999999996"/>
    <n v="10080.120000000001"/>
    <n v="1"/>
    <x v="3"/>
    <x v="2"/>
    <x v="0"/>
  </r>
  <r>
    <x v="4928"/>
    <x v="17"/>
    <n v="65"/>
    <n v="0.58099999999999996"/>
    <n v="0.53500000000000003"/>
    <n v="0.47299999999999998"/>
    <n v="10865.97"/>
    <n v="3"/>
    <x v="3"/>
    <x v="2"/>
    <x v="1"/>
  </r>
  <r>
    <x v="4929"/>
    <x v="22"/>
    <n v="72"/>
    <n v="0.56299999999999994"/>
    <n v="0.55700000000000005"/>
    <n v="0.41299999999999998"/>
    <n v="8065.12"/>
    <n v="1"/>
    <x v="3"/>
    <x v="2"/>
    <x v="1"/>
  </r>
  <r>
    <x v="4930"/>
    <x v="4"/>
    <n v="45"/>
    <n v="0.64200000000000002"/>
    <n v="0.63100000000000001"/>
    <n v="0.53300000000000003"/>
    <n v="10865.4"/>
    <n v="1"/>
    <x v="0"/>
    <x v="2"/>
    <x v="0"/>
  </r>
  <r>
    <x v="4931"/>
    <x v="16"/>
    <n v="69"/>
    <n v="0.59799999999999998"/>
    <n v="0.56000000000000005"/>
    <n v="0.50900000000000001"/>
    <n v="8542.9699999999993"/>
    <n v="1"/>
    <x v="3"/>
    <x v="2"/>
    <x v="1"/>
  </r>
  <r>
    <x v="4932"/>
    <x v="20"/>
    <n v="68"/>
    <n v="0.67500000000000004"/>
    <n v="0.627"/>
    <n v="0.61399999999999999"/>
    <n v="16742.04"/>
    <n v="0"/>
    <x v="4"/>
    <x v="2"/>
    <x v="0"/>
  </r>
  <r>
    <x v="4933"/>
    <x v="17"/>
    <n v="41"/>
    <n v="0.64"/>
    <n v="0.58599999999999997"/>
    <n v="0.56699999999999995"/>
    <n v="9598.32"/>
    <n v="0"/>
    <x v="3"/>
    <x v="2"/>
    <x v="0"/>
  </r>
  <r>
    <x v="4934"/>
    <x v="4"/>
    <n v="57"/>
    <n v="0.63200000000000001"/>
    <n v="0.66200000000000003"/>
    <n v="0.47199999999999998"/>
    <n v="11390.85"/>
    <n v="1"/>
    <x v="0"/>
    <x v="2"/>
    <x v="0"/>
  </r>
  <r>
    <x v="4935"/>
    <x v="20"/>
    <n v="114"/>
    <n v="0.60799999999999998"/>
    <n v="0.55700000000000005"/>
    <n v="0.56100000000000005"/>
    <n v="8925.59"/>
    <n v="0"/>
    <x v="4"/>
    <x v="2"/>
    <x v="0"/>
  </r>
  <r>
    <x v="4936"/>
    <x v="20"/>
    <n v="83"/>
    <n v="0.57399999999999995"/>
    <n v="0.55000000000000004"/>
    <n v="0.44600000000000001"/>
    <n v="11503.86"/>
    <n v="0"/>
    <x v="4"/>
    <x v="2"/>
    <x v="1"/>
  </r>
  <r>
    <x v="4937"/>
    <x v="4"/>
    <n v="21"/>
    <n v="0.67700000000000005"/>
    <n v="0.66300000000000003"/>
    <n v="0.54200000000000004"/>
    <n v="21965.89"/>
    <n v="1"/>
    <x v="0"/>
    <x v="2"/>
    <x v="0"/>
  </r>
  <r>
    <x v="4938"/>
    <x v="17"/>
    <n v="56"/>
    <n v="0.58399999999999996"/>
    <n v="0.58299999999999996"/>
    <n v="0.46700000000000003"/>
    <n v="9794.6"/>
    <n v="1"/>
    <x v="3"/>
    <x v="2"/>
    <x v="1"/>
  </r>
  <r>
    <x v="4939"/>
    <x v="17"/>
    <n v="75"/>
    <n v="0.56200000000000006"/>
    <n v="0.56599999999999995"/>
    <n v="0.46200000000000002"/>
    <n v="8008.34"/>
    <n v="1"/>
    <x v="3"/>
    <x v="2"/>
    <x v="1"/>
  </r>
  <r>
    <x v="4940"/>
    <x v="22"/>
    <n v="81"/>
    <n v="0.57999999999999996"/>
    <n v="0.53700000000000003"/>
    <n v="0.47699999999999998"/>
    <n v="6967.75"/>
    <n v="1"/>
    <x v="3"/>
    <x v="2"/>
    <x v="1"/>
  </r>
  <r>
    <x v="4941"/>
    <x v="22"/>
    <n v="62"/>
    <n v="0.55000000000000004"/>
    <n v="0.52"/>
    <n v="0.433"/>
    <n v="6382.4"/>
    <n v="6"/>
    <x v="3"/>
    <x v="2"/>
    <x v="1"/>
  </r>
  <r>
    <x v="4942"/>
    <x v="22"/>
    <n v="18"/>
    <n v="0.51900000000000002"/>
    <n v="0.502"/>
    <n v="0.378"/>
    <n v="6728.67"/>
    <n v="0"/>
    <x v="3"/>
    <x v="3"/>
    <x v="1"/>
  </r>
  <r>
    <x v="4943"/>
    <x v="10"/>
    <n v="41"/>
    <n v="0.72499999999999998"/>
    <n v="0.72399999999999998"/>
    <n v="0.65700000000000003"/>
    <n v="14291.76"/>
    <n v="1"/>
    <x v="1"/>
    <x v="1"/>
    <x v="0"/>
  </r>
  <r>
    <x v="4944"/>
    <x v="22"/>
    <n v="72"/>
    <n v="0.61899999999999999"/>
    <n v="0.52400000000000002"/>
    <n v="0.58199999999999996"/>
    <n v="6295.53"/>
    <n v="2"/>
    <x v="3"/>
    <x v="2"/>
    <x v="0"/>
  </r>
  <r>
    <x v="4945"/>
    <x v="22"/>
    <n v="70"/>
    <n v="0.623"/>
    <n v="0.57899999999999996"/>
    <n v="0.53300000000000003"/>
    <n v="9484.02"/>
    <n v="1"/>
    <x v="3"/>
    <x v="2"/>
    <x v="0"/>
  </r>
  <r>
    <x v="4946"/>
    <x v="4"/>
    <n v="258"/>
    <n v="0.747"/>
    <n v="0.70599999999999996"/>
    <n v="0.71099999999999997"/>
    <n v="153860.04999999999"/>
    <n v="2"/>
    <x v="0"/>
    <x v="1"/>
    <x v="0"/>
  </r>
  <r>
    <x v="3264"/>
    <x v="18"/>
    <n v="861"/>
    <n v="0.60699999999999998"/>
    <n v="0.56100000000000005"/>
    <n v="0.53500000000000003"/>
    <n v="56655.59"/>
    <n v="2"/>
    <x v="3"/>
    <x v="2"/>
    <x v="0"/>
  </r>
  <r>
    <x v="2318"/>
    <x v="6"/>
    <n v="141"/>
    <n v="0.72"/>
    <n v="0.70699999999999996"/>
    <n v="0.64200000000000002"/>
    <n v="111938.99"/>
    <n v="3"/>
    <x v="2"/>
    <x v="1"/>
    <x v="0"/>
  </r>
  <r>
    <x v="4947"/>
    <x v="8"/>
    <n v="867"/>
    <n v="0.61099999999999999"/>
    <n v="0.63300000000000001"/>
    <n v="0.443"/>
    <n v="13256.05"/>
    <n v="13"/>
    <x v="1"/>
    <x v="2"/>
    <x v="0"/>
  </r>
  <r>
    <x v="4948"/>
    <x v="0"/>
    <n v="300"/>
    <n v="0.7"/>
    <n v="0.67200000000000004"/>
    <n v="0.60399999999999998"/>
    <n v="73629.22"/>
    <n v="7"/>
    <x v="0"/>
    <x v="1"/>
    <x v="0"/>
  </r>
  <r>
    <x v="4949"/>
    <x v="13"/>
    <n v="207"/>
    <n v="0.64200000000000002"/>
    <n v="0.65500000000000003"/>
    <n v="0.505"/>
    <n v="52156.75"/>
    <n v="2"/>
    <x v="1"/>
    <x v="2"/>
    <x v="0"/>
  </r>
  <r>
    <x v="4950"/>
    <x v="8"/>
    <n v="65"/>
    <n v="0.65500000000000003"/>
    <n v="0.65800000000000003"/>
    <n v="0.501"/>
    <n v="78575.22"/>
    <n v="2"/>
    <x v="1"/>
    <x v="2"/>
    <x v="0"/>
  </r>
  <r>
    <x v="4951"/>
    <x v="18"/>
    <n v="281"/>
    <n v="0.629"/>
    <n v="0.55800000000000005"/>
    <n v="0.57999999999999996"/>
    <n v="20480.16"/>
    <n v="3"/>
    <x v="3"/>
    <x v="2"/>
    <x v="0"/>
  </r>
  <r>
    <x v="4952"/>
    <x v="4"/>
    <n v="581"/>
    <n v="0.63900000000000001"/>
    <n v="0.67200000000000004"/>
    <n v="0.48099999999999998"/>
    <n v="33213.760000000002"/>
    <n v="2"/>
    <x v="0"/>
    <x v="2"/>
    <x v="0"/>
  </r>
  <r>
    <x v="4953"/>
    <x v="5"/>
    <n v="1134"/>
    <n v="0.59299999999999997"/>
    <n v="0.58299999999999996"/>
    <n v="0.47899999999999998"/>
    <n v="12134.82"/>
    <n v="18"/>
    <x v="3"/>
    <x v="2"/>
    <x v="1"/>
  </r>
  <r>
    <x v="1592"/>
    <x v="25"/>
    <n v="392"/>
    <n v="0.626"/>
    <n v="0.59699999999999998"/>
    <n v="0.50900000000000001"/>
    <n v="20898.61"/>
    <n v="0"/>
    <x v="4"/>
    <x v="2"/>
    <x v="0"/>
  </r>
  <r>
    <x v="4954"/>
    <x v="6"/>
    <n v="265"/>
    <n v="0.69799999999999995"/>
    <n v="0.71699999999999997"/>
    <n v="0.59099999999999997"/>
    <n v="35812"/>
    <n v="1"/>
    <x v="2"/>
    <x v="2"/>
    <x v="0"/>
  </r>
  <r>
    <x v="4955"/>
    <x v="23"/>
    <n v="159"/>
    <n v="0.61299999999999999"/>
    <n v="0.63"/>
    <n v="0.47299999999999998"/>
    <n v="27040.6"/>
    <n v="2"/>
    <x v="4"/>
    <x v="2"/>
    <x v="0"/>
  </r>
  <r>
    <x v="4956"/>
    <x v="3"/>
    <n v="20"/>
    <n v="0.70299999999999996"/>
    <n v="0.69199999999999995"/>
    <n v="0.59"/>
    <n v="92160.18"/>
    <n v="0"/>
    <x v="2"/>
    <x v="1"/>
    <x v="0"/>
  </r>
  <r>
    <x v="4957"/>
    <x v="5"/>
    <n v="655"/>
    <n v="0.55000000000000004"/>
    <n v="0.55800000000000005"/>
    <n v="0.41399999999999998"/>
    <n v="12950.89"/>
    <n v="11"/>
    <x v="3"/>
    <x v="2"/>
    <x v="1"/>
  </r>
  <r>
    <x v="4958"/>
    <x v="6"/>
    <n v="621"/>
    <n v="0.66"/>
    <n v="0.64900000000000002"/>
    <n v="0.54600000000000004"/>
    <n v="15224.05"/>
    <n v="12"/>
    <x v="2"/>
    <x v="2"/>
    <x v="0"/>
  </r>
  <r>
    <x v="4959"/>
    <x v="6"/>
    <n v="85"/>
    <n v="0.74199999999999999"/>
    <n v="0.70399999999999996"/>
    <n v="0.69499999999999995"/>
    <n v="67348.5"/>
    <n v="4"/>
    <x v="2"/>
    <x v="1"/>
    <x v="0"/>
  </r>
  <r>
    <x v="4960"/>
    <x v="9"/>
    <n v="664"/>
    <n v="0.63600000000000001"/>
    <n v="0.58099999999999996"/>
    <n v="0.58799999999999997"/>
    <n v="10150.57"/>
    <n v="4"/>
    <x v="3"/>
    <x v="2"/>
    <x v="0"/>
  </r>
  <r>
    <x v="4961"/>
    <x v="6"/>
    <n v="112"/>
    <n v="0.65500000000000003"/>
    <n v="0.63500000000000001"/>
    <n v="0.55300000000000005"/>
    <n v="30408.94"/>
    <n v="9"/>
    <x v="2"/>
    <x v="2"/>
    <x v="0"/>
  </r>
  <r>
    <x v="4962"/>
    <x v="8"/>
    <n v="249"/>
    <n v="0.65"/>
    <n v="0.69599999999999995"/>
    <n v="0.46899999999999997"/>
    <n v="13515.26"/>
    <n v="5"/>
    <x v="1"/>
    <x v="2"/>
    <x v="0"/>
  </r>
  <r>
    <x v="4963"/>
    <x v="24"/>
    <n v="685"/>
    <n v="0.59"/>
    <n v="0.55300000000000005"/>
    <n v="0.47299999999999998"/>
    <n v="11948.74"/>
    <n v="14"/>
    <x v="4"/>
    <x v="2"/>
    <x v="1"/>
  </r>
  <r>
    <x v="4964"/>
    <x v="4"/>
    <n v="207"/>
    <n v="0.69"/>
    <n v="0.69299999999999995"/>
    <n v="0.56299999999999994"/>
    <n v="25591.7"/>
    <n v="9"/>
    <x v="0"/>
    <x v="2"/>
    <x v="0"/>
  </r>
  <r>
    <x v="2065"/>
    <x v="4"/>
    <n v="351"/>
    <n v="0.64"/>
    <n v="0.61599999999999999"/>
    <n v="0.51"/>
    <n v="19361.849999999999"/>
    <n v="1"/>
    <x v="0"/>
    <x v="2"/>
    <x v="0"/>
  </r>
  <r>
    <x v="4965"/>
    <x v="6"/>
    <n v="116"/>
    <n v="0.67"/>
    <n v="0.65200000000000002"/>
    <n v="0.58799999999999997"/>
    <n v="33297.46"/>
    <n v="10"/>
    <x v="2"/>
    <x v="2"/>
    <x v="0"/>
  </r>
  <r>
    <x v="4966"/>
    <x v="12"/>
    <n v="1132"/>
    <n v="0.47099999999999997"/>
    <n v="0.48099999999999998"/>
    <n v="0.28000000000000003"/>
    <n v="5774.67"/>
    <n v="0"/>
    <x v="4"/>
    <x v="3"/>
    <x v="1"/>
  </r>
  <r>
    <x v="4967"/>
    <x v="4"/>
    <n v="140"/>
    <n v="0.70799999999999996"/>
    <n v="0.72199999999999998"/>
    <n v="0.60399999999999998"/>
    <n v="45797.13"/>
    <n v="2"/>
    <x v="0"/>
    <x v="1"/>
    <x v="0"/>
  </r>
  <r>
    <x v="4968"/>
    <x v="10"/>
    <n v="318"/>
    <n v="0.70799999999999996"/>
    <n v="0.68700000000000006"/>
    <n v="0.622"/>
    <n v="20664.57"/>
    <n v="6"/>
    <x v="1"/>
    <x v="1"/>
    <x v="0"/>
  </r>
  <r>
    <x v="4969"/>
    <x v="16"/>
    <n v="76"/>
    <n v="0.55500000000000005"/>
    <n v="0.54100000000000004"/>
    <n v="0.41499999999999998"/>
    <n v="57338.73"/>
    <n v="0"/>
    <x v="3"/>
    <x v="2"/>
    <x v="1"/>
  </r>
  <r>
    <x v="4970"/>
    <x v="9"/>
    <n v="1092"/>
    <n v="0.60499999999999998"/>
    <n v="0.52600000000000002"/>
    <n v="0.55700000000000005"/>
    <n v="6772.2"/>
    <n v="5"/>
    <x v="3"/>
    <x v="2"/>
    <x v="0"/>
  </r>
  <r>
    <x v="4971"/>
    <x v="7"/>
    <n v="777"/>
    <n v="0.63900000000000001"/>
    <n v="0.60099999999999998"/>
    <n v="0.55500000000000005"/>
    <n v="10191.36"/>
    <n v="19"/>
    <x v="3"/>
    <x v="2"/>
    <x v="0"/>
  </r>
  <r>
    <x v="4972"/>
    <x v="6"/>
    <n v="234"/>
    <n v="0.69"/>
    <n v="0.66100000000000003"/>
    <n v="0.60599999999999998"/>
    <n v="20538.61"/>
    <n v="0"/>
    <x v="2"/>
    <x v="2"/>
    <x v="0"/>
  </r>
  <r>
    <x v="4973"/>
    <x v="7"/>
    <n v="317"/>
    <n v="0.55600000000000005"/>
    <n v="0.55200000000000005"/>
    <n v="0.40699999999999997"/>
    <n v="8432.26"/>
    <n v="10"/>
    <x v="3"/>
    <x v="2"/>
    <x v="1"/>
  </r>
  <r>
    <x v="4974"/>
    <x v="14"/>
    <n v="42"/>
    <n v="0.67500000000000004"/>
    <n v="0.624"/>
    <n v="0.59799999999999998"/>
    <n v="24426.18"/>
    <n v="12"/>
    <x v="2"/>
    <x v="2"/>
    <x v="0"/>
  </r>
  <r>
    <x v="4975"/>
    <x v="0"/>
    <n v="112"/>
    <n v="0.73199999999999998"/>
    <n v="0.70499999999999996"/>
    <n v="0.69"/>
    <n v="58265.54"/>
    <n v="1"/>
    <x v="0"/>
    <x v="1"/>
    <x v="0"/>
  </r>
  <r>
    <x v="4976"/>
    <x v="18"/>
    <n v="987"/>
    <n v="0.53600000000000003"/>
    <n v="0.495"/>
    <n v="0.40200000000000002"/>
    <n v="5973.86"/>
    <n v="12"/>
    <x v="3"/>
    <x v="3"/>
    <x v="1"/>
  </r>
  <r>
    <x v="4977"/>
    <x v="14"/>
    <n v="101"/>
    <n v="0.72299999999999998"/>
    <n v="0.73099999999999998"/>
    <n v="0.60599999999999998"/>
    <n v="23615.37"/>
    <n v="2"/>
    <x v="2"/>
    <x v="1"/>
    <x v="0"/>
  </r>
  <r>
    <x v="4978"/>
    <x v="9"/>
    <n v="368"/>
    <n v="0.59399999999999997"/>
    <n v="0.52400000000000002"/>
    <n v="0.51800000000000002"/>
    <n v="6809.05"/>
    <n v="36"/>
    <x v="3"/>
    <x v="2"/>
    <x v="1"/>
  </r>
  <r>
    <x v="4979"/>
    <x v="3"/>
    <n v="75"/>
    <n v="0.746"/>
    <n v="0.72099999999999997"/>
    <n v="0.67600000000000005"/>
    <n v="33241.800000000003"/>
    <n v="2"/>
    <x v="2"/>
    <x v="1"/>
    <x v="0"/>
  </r>
  <r>
    <x v="4980"/>
    <x v="22"/>
    <n v="748"/>
    <n v="0.61799999999999999"/>
    <n v="0.58799999999999997"/>
    <n v="0.51500000000000001"/>
    <n v="10235.620000000001"/>
    <n v="14"/>
    <x v="3"/>
    <x v="2"/>
    <x v="0"/>
  </r>
  <r>
    <x v="4981"/>
    <x v="8"/>
    <n v="142"/>
    <n v="0.65500000000000003"/>
    <n v="0.63500000000000001"/>
    <n v="0.56000000000000005"/>
    <n v="37646.85"/>
    <n v="3"/>
    <x v="1"/>
    <x v="2"/>
    <x v="0"/>
  </r>
  <r>
    <x v="4982"/>
    <x v="17"/>
    <n v="528"/>
    <n v="0.55200000000000005"/>
    <n v="0.53100000000000003"/>
    <n v="0.40799999999999997"/>
    <n v="7839.03"/>
    <n v="9"/>
    <x v="3"/>
    <x v="2"/>
    <x v="1"/>
  </r>
  <r>
    <x v="4983"/>
    <x v="4"/>
    <n v="53"/>
    <n v="0.67500000000000004"/>
    <n v="0.71899999999999997"/>
    <n v="0.498"/>
    <n v="65891.69"/>
    <n v="2"/>
    <x v="0"/>
    <x v="2"/>
    <x v="0"/>
  </r>
  <r>
    <x v="4984"/>
    <x v="8"/>
    <n v="317"/>
    <n v="0.67500000000000004"/>
    <n v="0.66600000000000004"/>
    <n v="0.56999999999999995"/>
    <n v="13872.22"/>
    <n v="1"/>
    <x v="1"/>
    <x v="2"/>
    <x v="0"/>
  </r>
  <r>
    <x v="4985"/>
    <x v="18"/>
    <n v="416"/>
    <n v="0.58099999999999996"/>
    <n v="0.57799999999999996"/>
    <n v="0.48099999999999998"/>
    <n v="11353.11"/>
    <n v="11"/>
    <x v="3"/>
    <x v="2"/>
    <x v="1"/>
  </r>
  <r>
    <x v="4986"/>
    <x v="16"/>
    <n v="518"/>
    <n v="0.60899999999999999"/>
    <n v="0.59"/>
    <n v="0.53400000000000003"/>
    <n v="14182.44"/>
    <n v="8"/>
    <x v="3"/>
    <x v="2"/>
    <x v="0"/>
  </r>
  <r>
    <x v="700"/>
    <x v="7"/>
    <n v="318"/>
    <n v="0.59399999999999997"/>
    <n v="0.56699999999999995"/>
    <n v="0.47699999999999998"/>
    <n v="16128.78"/>
    <n v="0"/>
    <x v="3"/>
    <x v="2"/>
    <x v="1"/>
  </r>
  <r>
    <x v="4987"/>
    <x v="4"/>
    <n v="435"/>
    <n v="0.61899999999999999"/>
    <n v="0.55900000000000005"/>
    <n v="0.54300000000000004"/>
    <n v="7890.27"/>
    <n v="2"/>
    <x v="0"/>
    <x v="2"/>
    <x v="0"/>
  </r>
  <r>
    <x v="4988"/>
    <x v="3"/>
    <n v="17"/>
    <n v="0.74199999999999999"/>
    <n v="0.752"/>
    <n v="0.64200000000000002"/>
    <n v="50841.15"/>
    <n v="2"/>
    <x v="2"/>
    <x v="1"/>
    <x v="0"/>
  </r>
  <r>
    <x v="4989"/>
    <x v="5"/>
    <n v="875"/>
    <n v="0.55000000000000004"/>
    <n v="0.56100000000000005"/>
    <n v="0.44900000000000001"/>
    <n v="7645.17"/>
    <n v="1"/>
    <x v="3"/>
    <x v="2"/>
    <x v="1"/>
  </r>
  <r>
    <x v="4990"/>
    <x v="6"/>
    <n v="98"/>
    <n v="0.68200000000000005"/>
    <n v="0.68"/>
    <n v="0.56000000000000005"/>
    <n v="25222.19"/>
    <n v="6"/>
    <x v="2"/>
    <x v="2"/>
    <x v="0"/>
  </r>
  <r>
    <x v="4991"/>
    <x v="16"/>
    <n v="388"/>
    <n v="0.59599999999999997"/>
    <n v="0.54200000000000004"/>
    <n v="0.51600000000000001"/>
    <n v="8204.7900000000009"/>
    <n v="1"/>
    <x v="3"/>
    <x v="2"/>
    <x v="1"/>
  </r>
  <r>
    <x v="4992"/>
    <x v="7"/>
    <n v="587"/>
    <n v="0.55000000000000004"/>
    <n v="0.51600000000000001"/>
    <n v="0.42499999999999999"/>
    <n v="6150.25"/>
    <n v="2"/>
    <x v="3"/>
    <x v="2"/>
    <x v="1"/>
  </r>
  <r>
    <x v="4044"/>
    <x v="13"/>
    <n v="220"/>
    <n v="0.64700000000000002"/>
    <n v="0.628"/>
    <n v="0.52200000000000002"/>
    <n v="19812.34"/>
    <n v="2"/>
    <x v="1"/>
    <x v="2"/>
    <x v="0"/>
  </r>
  <r>
    <x v="4993"/>
    <x v="3"/>
    <n v="51"/>
    <n v="0.69"/>
    <n v="0.69499999999999995"/>
    <n v="0.56499999999999995"/>
    <n v="62745.52"/>
    <n v="3"/>
    <x v="2"/>
    <x v="2"/>
    <x v="0"/>
  </r>
  <r>
    <x v="4994"/>
    <x v="16"/>
    <n v="472"/>
    <n v="0.56799999999999995"/>
    <n v="0.56200000000000006"/>
    <n v="0.442"/>
    <n v="7782.74"/>
    <n v="7"/>
    <x v="3"/>
    <x v="2"/>
    <x v="1"/>
  </r>
  <r>
    <x v="4995"/>
    <x v="10"/>
    <n v="91"/>
    <n v="0.70099999999999996"/>
    <n v="0.67700000000000005"/>
    <n v="0.61499999999999999"/>
    <n v="31857.99"/>
    <n v="2"/>
    <x v="1"/>
    <x v="1"/>
    <x v="0"/>
  </r>
  <r>
    <x v="4996"/>
    <x v="4"/>
    <n v="390"/>
    <n v="0.65900000000000003"/>
    <n v="0.63100000000000001"/>
    <n v="0.57599999999999996"/>
    <n v="13667.96"/>
    <n v="4"/>
    <x v="0"/>
    <x v="2"/>
    <x v="0"/>
  </r>
  <r>
    <x v="867"/>
    <x v="6"/>
    <n v="143"/>
    <n v="0.68700000000000006"/>
    <n v="0.68799999999999994"/>
    <n v="0.59199999999999997"/>
    <n v="27734.97"/>
    <n v="2"/>
    <x v="2"/>
    <x v="2"/>
    <x v="0"/>
  </r>
  <r>
    <x v="4997"/>
    <x v="7"/>
    <n v="208"/>
    <n v="0.54"/>
    <n v="0.52500000000000002"/>
    <n v="0.40200000000000002"/>
    <n v="6464.29"/>
    <n v="34"/>
    <x v="3"/>
    <x v="3"/>
    <x v="1"/>
  </r>
  <r>
    <x v="4998"/>
    <x v="16"/>
    <n v="268"/>
    <n v="0.56899999999999995"/>
    <n v="0.54400000000000004"/>
    <n v="0.435"/>
    <n v="8599.16"/>
    <n v="3"/>
    <x v="3"/>
    <x v="2"/>
    <x v="1"/>
  </r>
  <r>
    <x v="4999"/>
    <x v="5"/>
    <n v="401"/>
    <n v="0.52500000000000002"/>
    <n v="0.53600000000000003"/>
    <n v="0.36899999999999999"/>
    <n v="8078.41"/>
    <n v="4"/>
    <x v="3"/>
    <x v="3"/>
    <x v="1"/>
  </r>
  <r>
    <x v="5000"/>
    <x v="7"/>
    <n v="229"/>
    <n v="0.56000000000000005"/>
    <n v="0.50700000000000001"/>
    <n v="0.46700000000000003"/>
    <n v="7541.17"/>
    <n v="2"/>
    <x v="3"/>
    <x v="2"/>
    <x v="1"/>
  </r>
  <r>
    <x v="2211"/>
    <x v="21"/>
    <n v="313"/>
    <n v="0.58799999999999997"/>
    <n v="0.57199999999999995"/>
    <n v="0.47099999999999997"/>
    <n v="9067.26"/>
    <n v="15"/>
    <x v="3"/>
    <x v="2"/>
    <x v="1"/>
  </r>
  <r>
    <x v="2916"/>
    <x v="17"/>
    <n v="639"/>
    <n v="0.59499999999999997"/>
    <n v="0.57399999999999995"/>
    <n v="0.46200000000000002"/>
    <n v="6925.74"/>
    <n v="14"/>
    <x v="3"/>
    <x v="2"/>
    <x v="1"/>
  </r>
  <r>
    <x v="5001"/>
    <x v="22"/>
    <n v="559"/>
    <n v="0.59499999999999997"/>
    <n v="0.55300000000000005"/>
    <n v="0.49199999999999999"/>
    <n v="7060.61"/>
    <n v="11"/>
    <x v="3"/>
    <x v="2"/>
    <x v="1"/>
  </r>
  <r>
    <x v="5002"/>
    <x v="3"/>
    <n v="14"/>
    <n v="0.70499999999999996"/>
    <n v="0.75900000000000001"/>
    <n v="0.55100000000000005"/>
    <n v="44869.59"/>
    <n v="1"/>
    <x v="2"/>
    <x v="1"/>
    <x v="0"/>
  </r>
  <r>
    <x v="5003"/>
    <x v="7"/>
    <n v="185"/>
    <n v="0.58499999999999996"/>
    <n v="0.55000000000000004"/>
    <n v="0.49"/>
    <n v="5828.74"/>
    <n v="3"/>
    <x v="3"/>
    <x v="2"/>
    <x v="1"/>
  </r>
  <r>
    <x v="5004"/>
    <x v="3"/>
    <n v="31"/>
    <n v="0.69"/>
    <n v="0.67600000000000005"/>
    <n v="0.57899999999999996"/>
    <n v="38561.19"/>
    <n v="5"/>
    <x v="2"/>
    <x v="2"/>
    <x v="0"/>
  </r>
  <r>
    <x v="5005"/>
    <x v="4"/>
    <n v="148"/>
    <n v="0.68"/>
    <n v="0.64"/>
    <n v="0.59299999999999997"/>
    <n v="20667.169999999998"/>
    <n v="2"/>
    <x v="0"/>
    <x v="2"/>
    <x v="0"/>
  </r>
  <r>
    <x v="5006"/>
    <x v="0"/>
    <n v="170"/>
    <n v="0.70299999999999996"/>
    <n v="0.68"/>
    <n v="0.628"/>
    <n v="30240.12"/>
    <n v="3"/>
    <x v="0"/>
    <x v="1"/>
    <x v="0"/>
  </r>
  <r>
    <x v="5007"/>
    <x v="4"/>
    <n v="94"/>
    <n v="0.72099999999999997"/>
    <n v="0.71"/>
    <n v="0.60699999999999998"/>
    <n v="27224.93"/>
    <n v="3"/>
    <x v="0"/>
    <x v="1"/>
    <x v="0"/>
  </r>
  <r>
    <x v="5008"/>
    <x v="18"/>
    <n v="402"/>
    <n v="0.56100000000000005"/>
    <n v="0.53300000000000003"/>
    <n v="0.44500000000000001"/>
    <n v="6080.24"/>
    <n v="1"/>
    <x v="3"/>
    <x v="2"/>
    <x v="1"/>
  </r>
  <r>
    <x v="5009"/>
    <x v="9"/>
    <n v="563"/>
    <n v="0.57499999999999996"/>
    <n v="0.53300000000000003"/>
    <n v="0.499"/>
    <n v="6025.99"/>
    <n v="1"/>
    <x v="3"/>
    <x v="2"/>
    <x v="1"/>
  </r>
  <r>
    <x v="5010"/>
    <x v="20"/>
    <n v="187"/>
    <n v="0.63900000000000001"/>
    <n v="0.58699999999999997"/>
    <n v="0.55300000000000005"/>
    <n v="13644.08"/>
    <n v="0"/>
    <x v="4"/>
    <x v="2"/>
    <x v="0"/>
  </r>
  <r>
    <x v="1288"/>
    <x v="14"/>
    <n v="82"/>
    <n v="0.71799999999999997"/>
    <n v="0.74"/>
    <n v="0.60599999999999998"/>
    <n v="32928.1"/>
    <n v="1"/>
    <x v="2"/>
    <x v="1"/>
    <x v="0"/>
  </r>
  <r>
    <x v="5011"/>
    <x v="5"/>
    <n v="213"/>
    <n v="0.55000000000000004"/>
    <n v="0.54100000000000004"/>
    <n v="0.45100000000000001"/>
    <n v="8366.65"/>
    <n v="1"/>
    <x v="3"/>
    <x v="2"/>
    <x v="1"/>
  </r>
  <r>
    <x v="5012"/>
    <x v="18"/>
    <n v="345"/>
    <n v="0.58299999999999996"/>
    <n v="0.54"/>
    <n v="0.505"/>
    <n v="6050.74"/>
    <n v="0"/>
    <x v="3"/>
    <x v="2"/>
    <x v="1"/>
  </r>
  <r>
    <x v="5013"/>
    <x v="8"/>
    <n v="169"/>
    <n v="0.73"/>
    <n v="0.69099999999999995"/>
    <n v="0.70199999999999996"/>
    <n v="14621.5"/>
    <n v="4"/>
    <x v="1"/>
    <x v="1"/>
    <x v="0"/>
  </r>
  <r>
    <x v="5014"/>
    <x v="10"/>
    <n v="67"/>
    <n v="0.63"/>
    <n v="0.63"/>
    <n v="0.48799999999999999"/>
    <n v="22457.55"/>
    <n v="0"/>
    <x v="1"/>
    <x v="2"/>
    <x v="0"/>
  </r>
  <r>
    <x v="5015"/>
    <x v="10"/>
    <n v="254"/>
    <n v="0.66900000000000004"/>
    <n v="0.64300000000000002"/>
    <n v="0.58099999999999996"/>
    <n v="18096.490000000002"/>
    <n v="0"/>
    <x v="1"/>
    <x v="2"/>
    <x v="0"/>
  </r>
  <r>
    <x v="5016"/>
    <x v="0"/>
    <n v="40"/>
    <n v="0.68"/>
    <n v="0.7"/>
    <n v="0.54100000000000004"/>
    <n v="24957.37"/>
    <n v="2"/>
    <x v="0"/>
    <x v="2"/>
    <x v="0"/>
  </r>
  <r>
    <x v="5017"/>
    <x v="18"/>
    <n v="477"/>
    <n v="0.57499999999999996"/>
    <n v="0.495"/>
    <n v="0.53100000000000003"/>
    <n v="6258.81"/>
    <n v="0"/>
    <x v="3"/>
    <x v="2"/>
    <x v="1"/>
  </r>
  <r>
    <x v="5018"/>
    <x v="17"/>
    <n v="515"/>
    <n v="0.55000000000000004"/>
    <n v="0.56899999999999995"/>
    <n v="0.40699999999999997"/>
    <n v="6708.35"/>
    <n v="12"/>
    <x v="3"/>
    <x v="2"/>
    <x v="1"/>
  </r>
  <r>
    <x v="5019"/>
    <x v="17"/>
    <n v="467"/>
    <n v="0.61699999999999999"/>
    <n v="0.57399999999999995"/>
    <n v="0.54200000000000004"/>
    <n v="6597.8"/>
    <n v="4"/>
    <x v="3"/>
    <x v="2"/>
    <x v="0"/>
  </r>
  <r>
    <x v="5020"/>
    <x v="5"/>
    <n v="500"/>
    <n v="0.57499999999999996"/>
    <n v="0.55700000000000005"/>
    <n v="0.45400000000000001"/>
    <n v="7704.66"/>
    <n v="2"/>
    <x v="3"/>
    <x v="2"/>
    <x v="1"/>
  </r>
  <r>
    <x v="5021"/>
    <x v="16"/>
    <n v="630"/>
    <n v="0.61499999999999999"/>
    <n v="0.56399999999999995"/>
    <n v="0.52200000000000002"/>
    <n v="6912.52"/>
    <n v="5"/>
    <x v="3"/>
    <x v="2"/>
    <x v="0"/>
  </r>
  <r>
    <x v="5022"/>
    <x v="4"/>
    <n v="276"/>
    <n v="0.67"/>
    <n v="0.66"/>
    <n v="0.56999999999999995"/>
    <n v="14685.78"/>
    <n v="1"/>
    <x v="0"/>
    <x v="2"/>
    <x v="0"/>
  </r>
  <r>
    <x v="5023"/>
    <x v="11"/>
    <n v="583"/>
    <n v="0.52200000000000002"/>
    <n v="0.53800000000000003"/>
    <n v="0.376"/>
    <n v="6535.08"/>
    <n v="1"/>
    <x v="4"/>
    <x v="3"/>
    <x v="1"/>
  </r>
  <r>
    <x v="5024"/>
    <x v="9"/>
    <n v="495"/>
    <n v="0.65"/>
    <n v="0.56599999999999995"/>
    <n v="0.626"/>
    <n v="9967.16"/>
    <n v="1"/>
    <x v="3"/>
    <x v="2"/>
    <x v="0"/>
  </r>
  <r>
    <x v="5025"/>
    <x v="7"/>
    <n v="311"/>
    <n v="0.56299999999999994"/>
    <n v="0.54700000000000004"/>
    <n v="0.437"/>
    <n v="6441"/>
    <n v="19"/>
    <x v="3"/>
    <x v="2"/>
    <x v="1"/>
  </r>
  <r>
    <x v="5026"/>
    <x v="18"/>
    <n v="916"/>
    <n v="0.60499999999999998"/>
    <n v="0.57699999999999996"/>
    <n v="0.52300000000000002"/>
    <n v="7082.34"/>
    <n v="0"/>
    <x v="3"/>
    <x v="2"/>
    <x v="0"/>
  </r>
  <r>
    <x v="5027"/>
    <x v="17"/>
    <n v="364"/>
    <n v="0.56000000000000005"/>
    <n v="0.54300000000000004"/>
    <n v="0.432"/>
    <n v="7746.3"/>
    <n v="2"/>
    <x v="3"/>
    <x v="2"/>
    <x v="1"/>
  </r>
  <r>
    <x v="5028"/>
    <x v="6"/>
    <n v="116"/>
    <n v="0.69499999999999995"/>
    <n v="0.67100000000000004"/>
    <n v="0.59299999999999997"/>
    <n v="30163.78"/>
    <n v="2"/>
    <x v="2"/>
    <x v="2"/>
    <x v="0"/>
  </r>
  <r>
    <x v="5029"/>
    <x v="14"/>
    <n v="55"/>
    <n v="0.745"/>
    <n v="0.72799999999999998"/>
    <n v="0.66100000000000003"/>
    <n v="36583.79"/>
    <n v="6"/>
    <x v="2"/>
    <x v="1"/>
    <x v="0"/>
  </r>
  <r>
    <x v="5030"/>
    <x v="0"/>
    <n v="102"/>
    <n v="0.72"/>
    <n v="0.67"/>
    <n v="0.65900000000000003"/>
    <n v="32273.06"/>
    <n v="0"/>
    <x v="0"/>
    <x v="1"/>
    <x v="0"/>
  </r>
  <r>
    <x v="5031"/>
    <x v="4"/>
    <n v="414"/>
    <n v="0.58399999999999996"/>
    <n v="0.54200000000000004"/>
    <n v="0.46200000000000002"/>
    <n v="9592.74"/>
    <n v="1"/>
    <x v="0"/>
    <x v="2"/>
    <x v="1"/>
  </r>
  <r>
    <x v="5032"/>
    <x v="6"/>
    <n v="37"/>
    <n v="0.68799999999999994"/>
    <n v="0.67600000000000005"/>
    <n v="0.58799999999999997"/>
    <n v="24807.69"/>
    <n v="5"/>
    <x v="2"/>
    <x v="2"/>
    <x v="0"/>
  </r>
  <r>
    <x v="5033"/>
    <x v="7"/>
    <n v="251"/>
    <n v="0.54600000000000004"/>
    <n v="0.53500000000000003"/>
    <n v="0.434"/>
    <n v="8582.92"/>
    <n v="2"/>
    <x v="3"/>
    <x v="3"/>
    <x v="1"/>
  </r>
  <r>
    <x v="5034"/>
    <x v="22"/>
    <n v="253"/>
    <n v="0.52200000000000002"/>
    <n v="0.48499999999999999"/>
    <n v="0.38400000000000001"/>
    <n v="6189.62"/>
    <n v="2"/>
    <x v="3"/>
    <x v="3"/>
    <x v="1"/>
  </r>
  <r>
    <x v="5035"/>
    <x v="8"/>
    <n v="212"/>
    <n v="0.6"/>
    <n v="0.59799999999999998"/>
    <n v="0.44"/>
    <n v="11066.77"/>
    <n v="4"/>
    <x v="1"/>
    <x v="2"/>
    <x v="0"/>
  </r>
  <r>
    <x v="5036"/>
    <x v="20"/>
    <n v="354"/>
    <n v="0.60399999999999998"/>
    <n v="0.55000000000000004"/>
    <n v="0.52600000000000002"/>
    <n v="9467"/>
    <n v="1"/>
    <x v="4"/>
    <x v="2"/>
    <x v="0"/>
  </r>
  <r>
    <x v="5037"/>
    <x v="3"/>
    <n v="208"/>
    <n v="0.76"/>
    <n v="0.76100000000000001"/>
    <n v="0.68700000000000006"/>
    <n v="16287.26"/>
    <n v="2"/>
    <x v="2"/>
    <x v="1"/>
    <x v="0"/>
  </r>
  <r>
    <x v="5038"/>
    <x v="4"/>
    <n v="196"/>
    <n v="0.63400000000000001"/>
    <n v="0.61499999999999999"/>
    <n v="0.51600000000000001"/>
    <n v="7780.19"/>
    <n v="4"/>
    <x v="0"/>
    <x v="2"/>
    <x v="0"/>
  </r>
  <r>
    <x v="5039"/>
    <x v="18"/>
    <n v="409"/>
    <n v="0.56200000000000006"/>
    <n v="0.48599999999999999"/>
    <n v="0.49299999999999999"/>
    <n v="5408.78"/>
    <n v="4"/>
    <x v="3"/>
    <x v="2"/>
    <x v="1"/>
  </r>
  <r>
    <x v="5040"/>
    <x v="4"/>
    <n v="112"/>
    <n v="0.7"/>
    <n v="0.68200000000000005"/>
    <n v="0.59699999999999998"/>
    <n v="18039.62"/>
    <n v="3"/>
    <x v="0"/>
    <x v="1"/>
    <x v="0"/>
  </r>
  <r>
    <x v="5041"/>
    <x v="6"/>
    <n v="135"/>
    <n v="0.71799999999999997"/>
    <n v="0.69899999999999995"/>
    <n v="0.64"/>
    <n v="16460.61"/>
    <n v="2"/>
    <x v="2"/>
    <x v="1"/>
    <x v="0"/>
  </r>
  <r>
    <x v="5042"/>
    <x v="3"/>
    <n v="23"/>
    <n v="0.78900000000000003"/>
    <n v="0.76500000000000001"/>
    <n v="0.754"/>
    <n v="52140.27"/>
    <n v="3"/>
    <x v="2"/>
    <x v="1"/>
    <x v="0"/>
  </r>
  <r>
    <x v="2373"/>
    <x v="17"/>
    <n v="515"/>
    <n v="0.57899999999999996"/>
    <n v="0.54400000000000004"/>
    <n v="0.46100000000000002"/>
    <n v="7243.53"/>
    <n v="16"/>
    <x v="3"/>
    <x v="2"/>
    <x v="1"/>
  </r>
  <r>
    <x v="5043"/>
    <x v="3"/>
    <n v="68"/>
    <n v="0.629"/>
    <n v="0.68500000000000005"/>
    <n v="0.44600000000000001"/>
    <n v="23918.6"/>
    <n v="2"/>
    <x v="2"/>
    <x v="2"/>
    <x v="0"/>
  </r>
  <r>
    <x v="5044"/>
    <x v="4"/>
    <n v="216"/>
    <n v="0.66400000000000003"/>
    <n v="0.625"/>
    <n v="0.57899999999999996"/>
    <n v="11512.13"/>
    <n v="9"/>
    <x v="0"/>
    <x v="2"/>
    <x v="0"/>
  </r>
  <r>
    <x v="5045"/>
    <x v="0"/>
    <n v="127"/>
    <n v="0.73"/>
    <n v="0.69599999999999995"/>
    <n v="0.66600000000000004"/>
    <n v="16786.900000000001"/>
    <n v="3"/>
    <x v="0"/>
    <x v="1"/>
    <x v="0"/>
  </r>
  <r>
    <x v="5046"/>
    <x v="6"/>
    <n v="156"/>
    <n v="0.69799999999999995"/>
    <n v="0.65500000000000003"/>
    <n v="0.64300000000000002"/>
    <n v="24108.33"/>
    <n v="2"/>
    <x v="2"/>
    <x v="2"/>
    <x v="0"/>
  </r>
  <r>
    <x v="5047"/>
    <x v="4"/>
    <n v="241"/>
    <n v="0.629"/>
    <n v="0.64700000000000002"/>
    <n v="0.48"/>
    <n v="12075.59"/>
    <n v="2"/>
    <x v="0"/>
    <x v="2"/>
    <x v="0"/>
  </r>
  <r>
    <x v="5048"/>
    <x v="3"/>
    <n v="38"/>
    <n v="0.753"/>
    <n v="0.77200000000000002"/>
    <n v="0.66"/>
    <n v="48645.27"/>
    <n v="2"/>
    <x v="2"/>
    <x v="1"/>
    <x v="0"/>
  </r>
  <r>
    <x v="5049"/>
    <x v="6"/>
    <n v="66"/>
    <n v="0.74"/>
    <n v="0.67800000000000005"/>
    <n v="0.747"/>
    <n v="30164.400000000001"/>
    <n v="1"/>
    <x v="2"/>
    <x v="1"/>
    <x v="0"/>
  </r>
  <r>
    <x v="5050"/>
    <x v="3"/>
    <n v="21"/>
    <n v="0.65500000000000003"/>
    <n v="0.65900000000000003"/>
    <n v="0.52600000000000002"/>
    <n v="24748.9"/>
    <n v="6"/>
    <x v="2"/>
    <x v="2"/>
    <x v="0"/>
  </r>
  <r>
    <x v="5051"/>
    <x v="21"/>
    <n v="446"/>
    <n v="0.59"/>
    <n v="0.56799999999999995"/>
    <n v="0.48599999999999999"/>
    <n v="8943.9599999999991"/>
    <n v="2"/>
    <x v="3"/>
    <x v="2"/>
    <x v="1"/>
  </r>
  <r>
    <x v="5052"/>
    <x v="14"/>
    <n v="40"/>
    <n v="0.621"/>
    <n v="0.63400000000000001"/>
    <n v="0.45500000000000002"/>
    <n v="25694.57"/>
    <n v="1"/>
    <x v="2"/>
    <x v="2"/>
    <x v="0"/>
  </r>
  <r>
    <x v="5053"/>
    <x v="6"/>
    <n v="134"/>
    <n v="0.72599999999999998"/>
    <n v="0.70399999999999996"/>
    <n v="0.63400000000000001"/>
    <n v="21592.97"/>
    <n v="1"/>
    <x v="2"/>
    <x v="1"/>
    <x v="0"/>
  </r>
  <r>
    <x v="5054"/>
    <x v="7"/>
    <n v="282"/>
    <n v="0.58799999999999997"/>
    <n v="0.56799999999999995"/>
    <n v="0.47"/>
    <n v="7455.45"/>
    <n v="1"/>
    <x v="3"/>
    <x v="2"/>
    <x v="1"/>
  </r>
  <r>
    <x v="5055"/>
    <x v="23"/>
    <n v="80"/>
    <n v="0.64900000000000002"/>
    <n v="0.61499999999999999"/>
    <n v="0.57099999999999995"/>
    <n v="14022.48"/>
    <n v="2"/>
    <x v="4"/>
    <x v="2"/>
    <x v="0"/>
  </r>
  <r>
    <x v="5056"/>
    <x v="4"/>
    <n v="226"/>
    <n v="0.56000000000000005"/>
    <n v="0.60199999999999998"/>
    <n v="0.375"/>
    <n v="11404.38"/>
    <n v="2"/>
    <x v="0"/>
    <x v="2"/>
    <x v="1"/>
  </r>
  <r>
    <x v="5057"/>
    <x v="17"/>
    <n v="580"/>
    <n v="0.57399999999999995"/>
    <n v="0.56399999999999995"/>
    <n v="0.42699999999999999"/>
    <n v="7155.41"/>
    <n v="13"/>
    <x v="3"/>
    <x v="2"/>
    <x v="1"/>
  </r>
  <r>
    <x v="5058"/>
    <x v="7"/>
    <n v="320"/>
    <n v="0.54"/>
    <n v="0.56599999999999995"/>
    <n v="0.36599999999999999"/>
    <n v="10788.01"/>
    <n v="1"/>
    <x v="3"/>
    <x v="3"/>
    <x v="1"/>
  </r>
  <r>
    <x v="5059"/>
    <x v="6"/>
    <n v="55"/>
    <n v="0.64"/>
    <n v="0.624"/>
    <n v="0.53700000000000003"/>
    <n v="20551.759999999998"/>
    <n v="2"/>
    <x v="2"/>
    <x v="2"/>
    <x v="0"/>
  </r>
  <r>
    <x v="5060"/>
    <x v="6"/>
    <n v="58"/>
    <n v="0.7"/>
    <n v="0.67300000000000004"/>
    <n v="0.60199999999999998"/>
    <n v="31252.66"/>
    <n v="2"/>
    <x v="2"/>
    <x v="1"/>
    <x v="0"/>
  </r>
  <r>
    <x v="5061"/>
    <x v="8"/>
    <n v="130"/>
    <n v="0.71799999999999997"/>
    <n v="0.70699999999999996"/>
    <n v="0.65"/>
    <n v="22125.95"/>
    <n v="1"/>
    <x v="1"/>
    <x v="1"/>
    <x v="0"/>
  </r>
  <r>
    <x v="5062"/>
    <x v="4"/>
    <n v="69"/>
    <n v="0.68500000000000005"/>
    <n v="0.66"/>
    <n v="0.57599999999999996"/>
    <n v="17905.580000000002"/>
    <n v="3"/>
    <x v="0"/>
    <x v="2"/>
    <x v="0"/>
  </r>
  <r>
    <x v="5063"/>
    <x v="10"/>
    <n v="150"/>
    <n v="0.7"/>
    <n v="0.72699999999999998"/>
    <n v="0.59099999999999997"/>
    <n v="24767.22"/>
    <n v="0"/>
    <x v="1"/>
    <x v="1"/>
    <x v="0"/>
  </r>
  <r>
    <x v="5064"/>
    <x v="10"/>
    <n v="86"/>
    <n v="0.73199999999999998"/>
    <n v="0.7"/>
    <n v="0.66600000000000004"/>
    <n v="26598.5"/>
    <n v="2"/>
    <x v="1"/>
    <x v="1"/>
    <x v="0"/>
  </r>
  <r>
    <x v="5065"/>
    <x v="10"/>
    <n v="69"/>
    <n v="0.7"/>
    <n v="0.68"/>
    <n v="0.622"/>
    <n v="32392.68"/>
    <n v="0"/>
    <x v="1"/>
    <x v="1"/>
    <x v="0"/>
  </r>
  <r>
    <x v="5066"/>
    <x v="16"/>
    <n v="198"/>
    <n v="0.59"/>
    <n v="0.55800000000000005"/>
    <n v="0.504"/>
    <n v="12460.09"/>
    <n v="6"/>
    <x v="3"/>
    <x v="2"/>
    <x v="1"/>
  </r>
  <r>
    <x v="2205"/>
    <x v="6"/>
    <n v="106"/>
    <n v="0.68"/>
    <n v="0.67700000000000005"/>
    <n v="0.55600000000000005"/>
    <n v="27446.02"/>
    <n v="2"/>
    <x v="2"/>
    <x v="2"/>
    <x v="0"/>
  </r>
  <r>
    <x v="5067"/>
    <x v="4"/>
    <n v="174"/>
    <n v="0.53600000000000003"/>
    <n v="0.59699999999999998"/>
    <n v="0.33900000000000002"/>
    <n v="9741.56"/>
    <n v="5"/>
    <x v="0"/>
    <x v="3"/>
    <x v="1"/>
  </r>
  <r>
    <x v="5068"/>
    <x v="6"/>
    <n v="96"/>
    <n v="0.63"/>
    <n v="0.59799999999999998"/>
    <n v="0.52700000000000002"/>
    <n v="20321.32"/>
    <n v="1"/>
    <x v="2"/>
    <x v="2"/>
    <x v="0"/>
  </r>
  <r>
    <x v="5069"/>
    <x v="7"/>
    <n v="182"/>
    <n v="0.56200000000000006"/>
    <n v="0.55000000000000004"/>
    <n v="0.435"/>
    <n v="5670.33"/>
    <n v="0"/>
    <x v="3"/>
    <x v="2"/>
    <x v="1"/>
  </r>
  <r>
    <x v="5070"/>
    <x v="14"/>
    <n v="39"/>
    <n v="0.71"/>
    <n v="0.71299999999999997"/>
    <n v="0.59499999999999997"/>
    <n v="31764.87"/>
    <n v="3"/>
    <x v="2"/>
    <x v="1"/>
    <x v="0"/>
  </r>
  <r>
    <x v="5071"/>
    <x v="0"/>
    <n v="164"/>
    <n v="0.74099999999999999"/>
    <n v="0.68500000000000005"/>
    <n v="0.69099999999999995"/>
    <n v="17702.09"/>
    <n v="2"/>
    <x v="0"/>
    <x v="1"/>
    <x v="0"/>
  </r>
  <r>
    <x v="5072"/>
    <x v="7"/>
    <n v="247"/>
    <n v="0.57899999999999996"/>
    <n v="0.53900000000000003"/>
    <n v="0.46800000000000003"/>
    <n v="5980.19"/>
    <n v="13"/>
    <x v="3"/>
    <x v="2"/>
    <x v="1"/>
  </r>
  <r>
    <x v="5073"/>
    <x v="4"/>
    <n v="252"/>
    <n v="0.61299999999999999"/>
    <n v="0.627"/>
    <n v="0.46400000000000002"/>
    <n v="11562.09"/>
    <n v="1"/>
    <x v="0"/>
    <x v="2"/>
    <x v="0"/>
  </r>
  <r>
    <x v="5074"/>
    <x v="9"/>
    <n v="596"/>
    <n v="0.58599999999999997"/>
    <n v="0.52400000000000002"/>
    <n v="0.53600000000000003"/>
    <n v="6305.65"/>
    <n v="2"/>
    <x v="3"/>
    <x v="2"/>
    <x v="1"/>
  </r>
  <r>
    <x v="5075"/>
    <x v="7"/>
    <n v="408"/>
    <n v="0.57799999999999996"/>
    <n v="0.59499999999999997"/>
    <n v="0.45400000000000001"/>
    <n v="9497.68"/>
    <n v="1"/>
    <x v="3"/>
    <x v="2"/>
    <x v="1"/>
  </r>
  <r>
    <x v="5076"/>
    <x v="4"/>
    <n v="435"/>
    <n v="0.61399999999999999"/>
    <n v="0.56399999999999995"/>
    <n v="0.52100000000000002"/>
    <n v="7077.81"/>
    <n v="4"/>
    <x v="0"/>
    <x v="2"/>
    <x v="0"/>
  </r>
  <r>
    <x v="5077"/>
    <x v="16"/>
    <n v="193"/>
    <n v="0.56999999999999995"/>
    <n v="0.51600000000000001"/>
    <n v="0.45600000000000002"/>
    <n v="8423.0400000000009"/>
    <n v="2"/>
    <x v="3"/>
    <x v="2"/>
    <x v="1"/>
  </r>
  <r>
    <x v="5078"/>
    <x v="12"/>
    <n v="94"/>
    <n v="0.59399999999999997"/>
    <n v="0.63500000000000001"/>
    <n v="0.42"/>
    <n v="24621.05"/>
    <n v="1"/>
    <x v="4"/>
    <x v="2"/>
    <x v="1"/>
  </r>
  <r>
    <x v="5079"/>
    <x v="5"/>
    <n v="402"/>
    <n v="0.59799999999999998"/>
    <n v="0.57999999999999996"/>
    <n v="0.48"/>
    <n v="6528.68"/>
    <n v="4"/>
    <x v="3"/>
    <x v="2"/>
    <x v="1"/>
  </r>
  <r>
    <x v="5080"/>
    <x v="5"/>
    <n v="348"/>
    <n v="0.61199999999999999"/>
    <n v="0.55700000000000005"/>
    <n v="0.52300000000000002"/>
    <n v="6355.37"/>
    <n v="9"/>
    <x v="3"/>
    <x v="2"/>
    <x v="0"/>
  </r>
  <r>
    <x v="5081"/>
    <x v="4"/>
    <n v="239"/>
    <n v="0.61299999999999999"/>
    <n v="0.60799999999999998"/>
    <n v="0.47299999999999998"/>
    <n v="9670.44"/>
    <n v="6"/>
    <x v="0"/>
    <x v="2"/>
    <x v="0"/>
  </r>
  <r>
    <x v="5082"/>
    <x v="5"/>
    <n v="589"/>
    <n v="0.53400000000000003"/>
    <n v="0.54100000000000004"/>
    <n v="0.40300000000000002"/>
    <n v="6796.87"/>
    <n v="5"/>
    <x v="3"/>
    <x v="3"/>
    <x v="1"/>
  </r>
  <r>
    <x v="5083"/>
    <x v="9"/>
    <n v="502"/>
    <n v="0.59"/>
    <n v="0.51"/>
    <n v="0.52300000000000002"/>
    <n v="5768.28"/>
    <n v="2"/>
    <x v="3"/>
    <x v="2"/>
    <x v="1"/>
  </r>
  <r>
    <x v="5084"/>
    <x v="22"/>
    <n v="144"/>
    <n v="0.54100000000000004"/>
    <n v="0.54500000000000004"/>
    <n v="0.40100000000000002"/>
    <n v="6839.87"/>
    <n v="2"/>
    <x v="3"/>
    <x v="3"/>
    <x v="1"/>
  </r>
  <r>
    <x v="5085"/>
    <x v="7"/>
    <n v="302"/>
    <n v="0.53"/>
    <n v="0.54600000000000004"/>
    <n v="0.36299999999999999"/>
    <n v="7446.57"/>
    <n v="2"/>
    <x v="3"/>
    <x v="3"/>
    <x v="1"/>
  </r>
  <r>
    <x v="5086"/>
    <x v="10"/>
    <n v="378"/>
    <n v="0.626"/>
    <n v="0.61"/>
    <n v="0.49399999999999999"/>
    <n v="9424.74"/>
    <n v="3"/>
    <x v="1"/>
    <x v="2"/>
    <x v="0"/>
  </r>
  <r>
    <x v="5087"/>
    <x v="20"/>
    <n v="361"/>
    <n v="0.624"/>
    <n v="0.58699999999999997"/>
    <n v="0.53100000000000003"/>
    <n v="9670.61"/>
    <n v="0"/>
    <x v="4"/>
    <x v="2"/>
    <x v="0"/>
  </r>
  <r>
    <x v="5088"/>
    <x v="7"/>
    <n v="166"/>
    <n v="0.56999999999999995"/>
    <n v="0.62"/>
    <n v="0.41899999999999998"/>
    <n v="10793.64"/>
    <n v="0"/>
    <x v="3"/>
    <x v="2"/>
    <x v="1"/>
  </r>
  <r>
    <x v="5089"/>
    <x v="20"/>
    <n v="175"/>
    <n v="0.63800000000000001"/>
    <n v="0.60599999999999998"/>
    <n v="0.57299999999999995"/>
    <n v="16691.66"/>
    <n v="0"/>
    <x v="4"/>
    <x v="2"/>
    <x v="0"/>
  </r>
  <r>
    <x v="5090"/>
    <x v="16"/>
    <n v="305"/>
    <n v="0.59699999999999998"/>
    <n v="0.57799999999999996"/>
    <n v="0.46800000000000003"/>
    <n v="9264.07"/>
    <n v="9"/>
    <x v="3"/>
    <x v="2"/>
    <x v="1"/>
  </r>
  <r>
    <x v="5091"/>
    <x v="18"/>
    <n v="425"/>
    <n v="0.55000000000000004"/>
    <n v="0.51500000000000001"/>
    <n v="0.45"/>
    <n v="6828.18"/>
    <n v="0"/>
    <x v="3"/>
    <x v="2"/>
    <x v="1"/>
  </r>
  <r>
    <x v="5092"/>
    <x v="4"/>
    <n v="196"/>
    <n v="0.624"/>
    <n v="0.56999999999999995"/>
    <n v="0.53300000000000003"/>
    <n v="6404.19"/>
    <n v="4"/>
    <x v="0"/>
    <x v="2"/>
    <x v="0"/>
  </r>
  <r>
    <x v="5093"/>
    <x v="4"/>
    <n v="398"/>
    <n v="0.70599999999999996"/>
    <n v="0.66"/>
    <n v="0.63600000000000001"/>
    <n v="8820.93"/>
    <n v="2"/>
    <x v="0"/>
    <x v="1"/>
    <x v="0"/>
  </r>
  <r>
    <x v="5094"/>
    <x v="4"/>
    <n v="212"/>
    <n v="0.68"/>
    <n v="0.65600000000000003"/>
    <n v="0.57799999999999996"/>
    <n v="13407.53"/>
    <n v="2"/>
    <x v="0"/>
    <x v="2"/>
    <x v="0"/>
  </r>
  <r>
    <x v="5095"/>
    <x v="26"/>
    <n v="261"/>
    <n v="0.46899999999999997"/>
    <n v="0.499"/>
    <n v="0.28299999999999997"/>
    <n v="9688.7900000000009"/>
    <n v="2"/>
    <x v="4"/>
    <x v="3"/>
    <x v="1"/>
  </r>
  <r>
    <x v="5096"/>
    <x v="0"/>
    <n v="169"/>
    <n v="0.7"/>
    <n v="0.67700000000000005"/>
    <n v="0.60399999999999998"/>
    <n v="16578.68"/>
    <n v="3"/>
    <x v="0"/>
    <x v="1"/>
    <x v="0"/>
  </r>
  <r>
    <x v="5097"/>
    <x v="16"/>
    <n v="304"/>
    <n v="0.622"/>
    <n v="0.57999999999999996"/>
    <n v="0.53800000000000003"/>
    <n v="8474.69"/>
    <n v="4"/>
    <x v="3"/>
    <x v="2"/>
    <x v="0"/>
  </r>
  <r>
    <x v="5098"/>
    <x v="7"/>
    <n v="312"/>
    <n v="0.53"/>
    <n v="0.55200000000000005"/>
    <n v="0.39500000000000002"/>
    <n v="6436.44"/>
    <n v="15"/>
    <x v="3"/>
    <x v="3"/>
    <x v="1"/>
  </r>
  <r>
    <x v="5099"/>
    <x v="4"/>
    <n v="142"/>
    <n v="0.72499999999999998"/>
    <n v="0.68700000000000006"/>
    <n v="0.63200000000000001"/>
    <n v="18025.71"/>
    <n v="2"/>
    <x v="0"/>
    <x v="1"/>
    <x v="0"/>
  </r>
  <r>
    <x v="5100"/>
    <x v="20"/>
    <n v="263"/>
    <n v="0.65"/>
    <n v="0.59299999999999997"/>
    <n v="0.58799999999999997"/>
    <n v="15737.61"/>
    <n v="0"/>
    <x v="4"/>
    <x v="2"/>
    <x v="0"/>
  </r>
  <r>
    <x v="514"/>
    <x v="17"/>
    <n v="267"/>
    <n v="0.60899999999999999"/>
    <n v="0.57799999999999996"/>
    <n v="0.501"/>
    <n v="7721.82"/>
    <n v="6"/>
    <x v="3"/>
    <x v="2"/>
    <x v="0"/>
  </r>
  <r>
    <x v="5101"/>
    <x v="5"/>
    <n v="346"/>
    <n v="0.55000000000000004"/>
    <n v="0.55400000000000005"/>
    <n v="0.438"/>
    <n v="9242.18"/>
    <n v="8"/>
    <x v="3"/>
    <x v="2"/>
    <x v="1"/>
  </r>
  <r>
    <x v="5102"/>
    <x v="4"/>
    <n v="119"/>
    <n v="0.68"/>
    <n v="0.65500000000000003"/>
    <n v="0.58199999999999996"/>
    <n v="12108.16"/>
    <n v="3"/>
    <x v="0"/>
    <x v="2"/>
    <x v="0"/>
  </r>
  <r>
    <x v="5103"/>
    <x v="6"/>
    <n v="134"/>
    <n v="0.71"/>
    <n v="0.67900000000000005"/>
    <n v="0.63100000000000001"/>
    <n v="17712.27"/>
    <n v="2"/>
    <x v="2"/>
    <x v="1"/>
    <x v="0"/>
  </r>
  <r>
    <x v="5104"/>
    <x v="0"/>
    <n v="120"/>
    <n v="0.74"/>
    <n v="0.70499999999999996"/>
    <n v="0.67500000000000004"/>
    <n v="19178.36"/>
    <n v="0"/>
    <x v="0"/>
    <x v="1"/>
    <x v="0"/>
  </r>
  <r>
    <x v="5105"/>
    <x v="21"/>
    <n v="481"/>
    <n v="0.56200000000000006"/>
    <n v="0.51400000000000001"/>
    <n v="0.46899999999999997"/>
    <n v="8321.89"/>
    <n v="0"/>
    <x v="3"/>
    <x v="2"/>
    <x v="1"/>
  </r>
  <r>
    <x v="5106"/>
    <x v="18"/>
    <n v="323"/>
    <n v="0.61499999999999999"/>
    <n v="0.59199999999999997"/>
    <n v="0.52700000000000002"/>
    <n v="9349.92"/>
    <n v="0"/>
    <x v="3"/>
    <x v="2"/>
    <x v="0"/>
  </r>
  <r>
    <x v="5107"/>
    <x v="18"/>
    <n v="196"/>
    <n v="0.59899999999999998"/>
    <n v="0.50600000000000001"/>
    <n v="0.57199999999999995"/>
    <n v="5063.41"/>
    <n v="1"/>
    <x v="3"/>
    <x v="2"/>
    <x v="1"/>
  </r>
  <r>
    <x v="5108"/>
    <x v="16"/>
    <n v="323"/>
    <n v="0.626"/>
    <n v="0.55400000000000005"/>
    <n v="0.58399999999999996"/>
    <n v="6358.78"/>
    <n v="22"/>
    <x v="3"/>
    <x v="2"/>
    <x v="0"/>
  </r>
  <r>
    <x v="5109"/>
    <x v="14"/>
    <n v="26"/>
    <n v="0.7"/>
    <n v="0.68"/>
    <n v="0.61599999999999999"/>
    <n v="24136.93"/>
    <n v="1"/>
    <x v="2"/>
    <x v="1"/>
    <x v="0"/>
  </r>
  <r>
    <x v="5110"/>
    <x v="14"/>
    <n v="56"/>
    <n v="0.64700000000000002"/>
    <n v="0.64200000000000002"/>
    <n v="0.54900000000000004"/>
    <n v="20560.29"/>
    <n v="5"/>
    <x v="2"/>
    <x v="2"/>
    <x v="0"/>
  </r>
  <r>
    <x v="5111"/>
    <x v="18"/>
    <n v="573"/>
    <n v="0.54200000000000004"/>
    <n v="0.51"/>
    <n v="0.442"/>
    <n v="5307.2"/>
    <n v="1"/>
    <x v="3"/>
    <x v="3"/>
    <x v="1"/>
  </r>
  <r>
    <x v="5112"/>
    <x v="19"/>
    <n v="350"/>
    <n v="0.57499999999999996"/>
    <n v="0.53700000000000003"/>
    <n v="0.48099999999999998"/>
    <n v="9422.08"/>
    <n v="1"/>
    <x v="3"/>
    <x v="2"/>
    <x v="1"/>
  </r>
  <r>
    <x v="5113"/>
    <x v="9"/>
    <n v="400"/>
    <n v="0.63300000000000001"/>
    <n v="0.58499999999999996"/>
    <n v="0.59799999999999998"/>
    <n v="6386.3"/>
    <n v="11"/>
    <x v="3"/>
    <x v="2"/>
    <x v="0"/>
  </r>
  <r>
    <x v="5114"/>
    <x v="17"/>
    <n v="269"/>
    <n v="0.58399999999999996"/>
    <n v="0.54500000000000004"/>
    <n v="0.51400000000000001"/>
    <n v="7024.77"/>
    <n v="2"/>
    <x v="3"/>
    <x v="2"/>
    <x v="1"/>
  </r>
  <r>
    <x v="5115"/>
    <x v="3"/>
    <n v="21"/>
    <n v="0.76400000000000001"/>
    <n v="0.78700000000000003"/>
    <n v="0.66500000000000004"/>
    <n v="31598.84"/>
    <n v="0"/>
    <x v="2"/>
    <x v="1"/>
    <x v="0"/>
  </r>
  <r>
    <x v="5116"/>
    <x v="18"/>
    <n v="529"/>
    <n v="0.60399999999999998"/>
    <n v="0.53700000000000003"/>
    <n v="0.54600000000000004"/>
    <n v="5946.04"/>
    <n v="1"/>
    <x v="3"/>
    <x v="2"/>
    <x v="0"/>
  </r>
  <r>
    <x v="5117"/>
    <x v="3"/>
    <n v="19"/>
    <n v="0.68"/>
    <n v="0.68200000000000005"/>
    <n v="0.57699999999999996"/>
    <n v="32300.18"/>
    <n v="1"/>
    <x v="2"/>
    <x v="2"/>
    <x v="0"/>
  </r>
  <r>
    <x v="5118"/>
    <x v="4"/>
    <n v="180"/>
    <n v="0.66"/>
    <n v="0.622"/>
    <n v="0.55700000000000005"/>
    <n v="13605.42"/>
    <n v="4"/>
    <x v="0"/>
    <x v="2"/>
    <x v="0"/>
  </r>
  <r>
    <x v="5119"/>
    <x v="18"/>
    <n v="496"/>
    <n v="0.502"/>
    <n v="0.48"/>
    <n v="0.36"/>
    <n v="6102.82"/>
    <n v="1"/>
    <x v="3"/>
    <x v="3"/>
    <x v="1"/>
  </r>
  <r>
    <x v="5120"/>
    <x v="22"/>
    <n v="373"/>
    <n v="0.63"/>
    <n v="0.56000000000000005"/>
    <n v="0.58299999999999996"/>
    <n v="7101.25"/>
    <n v="0"/>
    <x v="3"/>
    <x v="2"/>
    <x v="0"/>
  </r>
  <r>
    <x v="5121"/>
    <x v="4"/>
    <n v="195"/>
    <n v="0.65"/>
    <n v="0.65200000000000002"/>
    <n v="0.51200000000000001"/>
    <n v="11841.79"/>
    <n v="2"/>
    <x v="0"/>
    <x v="2"/>
    <x v="0"/>
  </r>
  <r>
    <x v="5122"/>
    <x v="7"/>
    <n v="359"/>
    <n v="0.57499999999999996"/>
    <n v="0.56999999999999995"/>
    <n v="0.443"/>
    <n v="7360.55"/>
    <n v="15"/>
    <x v="3"/>
    <x v="2"/>
    <x v="1"/>
  </r>
  <r>
    <x v="5123"/>
    <x v="17"/>
    <n v="348"/>
    <n v="0.64"/>
    <n v="0.61699999999999999"/>
    <n v="0.55800000000000005"/>
    <n v="8683.59"/>
    <n v="12"/>
    <x v="3"/>
    <x v="2"/>
    <x v="0"/>
  </r>
  <r>
    <x v="5124"/>
    <x v="18"/>
    <n v="155"/>
    <n v="0.53200000000000003"/>
    <n v="0.51100000000000001"/>
    <n v="0.40500000000000003"/>
    <n v="8045.02"/>
    <n v="5"/>
    <x v="3"/>
    <x v="3"/>
    <x v="1"/>
  </r>
  <r>
    <x v="3355"/>
    <x v="14"/>
    <n v="79"/>
    <n v="0.65400000000000003"/>
    <n v="0.63900000000000001"/>
    <n v="0.55100000000000005"/>
    <n v="17329"/>
    <n v="1"/>
    <x v="2"/>
    <x v="2"/>
    <x v="0"/>
  </r>
  <r>
    <x v="5125"/>
    <x v="18"/>
    <n v="267"/>
    <n v="0.58899999999999997"/>
    <n v="0.56100000000000005"/>
    <n v="0.49399999999999999"/>
    <n v="9032.3799999999992"/>
    <n v="9"/>
    <x v="3"/>
    <x v="2"/>
    <x v="1"/>
  </r>
  <r>
    <x v="3972"/>
    <x v="20"/>
    <n v="259"/>
    <n v="0.60399999999999998"/>
    <n v="0.61699999999999999"/>
    <n v="0.47299999999999998"/>
    <n v="11980.53"/>
    <n v="0"/>
    <x v="4"/>
    <x v="2"/>
    <x v="0"/>
  </r>
  <r>
    <x v="5126"/>
    <x v="16"/>
    <n v="288"/>
    <n v="0.61099999999999999"/>
    <n v="0.58799999999999997"/>
    <n v="0.49299999999999999"/>
    <n v="7960.68"/>
    <n v="3"/>
    <x v="3"/>
    <x v="2"/>
    <x v="0"/>
  </r>
  <r>
    <x v="5127"/>
    <x v="4"/>
    <n v="117"/>
    <n v="0.66"/>
    <n v="0.67500000000000004"/>
    <n v="0.50700000000000001"/>
    <n v="13555.6"/>
    <n v="2"/>
    <x v="0"/>
    <x v="2"/>
    <x v="0"/>
  </r>
  <r>
    <x v="5128"/>
    <x v="3"/>
    <n v="21"/>
    <n v="0.68"/>
    <n v="0.68"/>
    <n v="0.56899999999999995"/>
    <n v="22232.33"/>
    <n v="2"/>
    <x v="2"/>
    <x v="2"/>
    <x v="0"/>
  </r>
  <r>
    <x v="5129"/>
    <x v="14"/>
    <n v="72"/>
    <n v="0.70599999999999996"/>
    <n v="0.70099999999999996"/>
    <n v="0.61099999999999999"/>
    <n v="22888.080000000002"/>
    <n v="5"/>
    <x v="2"/>
    <x v="1"/>
    <x v="0"/>
  </r>
  <r>
    <x v="1765"/>
    <x v="14"/>
    <n v="36"/>
    <n v="0.72699999999999998"/>
    <n v="0.70499999999999996"/>
    <n v="0.65300000000000002"/>
    <n v="28855.13"/>
    <n v="2"/>
    <x v="2"/>
    <x v="1"/>
    <x v="0"/>
  </r>
  <r>
    <x v="5130"/>
    <x v="20"/>
    <n v="167"/>
    <n v="0.621"/>
    <n v="0.59799999999999998"/>
    <n v="0.497"/>
    <n v="12775.33"/>
    <n v="0"/>
    <x v="4"/>
    <x v="2"/>
    <x v="0"/>
  </r>
  <r>
    <x v="5131"/>
    <x v="9"/>
    <n v="236"/>
    <n v="0.60899999999999999"/>
    <n v="0.54200000000000004"/>
    <n v="0.56200000000000006"/>
    <n v="6908.19"/>
    <n v="0"/>
    <x v="3"/>
    <x v="2"/>
    <x v="0"/>
  </r>
  <r>
    <x v="5132"/>
    <x v="18"/>
    <n v="355"/>
    <n v="0.49299999999999999"/>
    <n v="0.45"/>
    <n v="0.36899999999999999"/>
    <n v="4766.74"/>
    <n v="0"/>
    <x v="3"/>
    <x v="3"/>
    <x v="1"/>
  </r>
  <r>
    <x v="2211"/>
    <x v="7"/>
    <n v="341"/>
    <n v="0.64"/>
    <n v="0.60099999999999998"/>
    <n v="0.57499999999999996"/>
    <n v="6969.45"/>
    <n v="9"/>
    <x v="3"/>
    <x v="2"/>
    <x v="0"/>
  </r>
  <r>
    <x v="2985"/>
    <x v="16"/>
    <n v="388"/>
    <n v="0.624"/>
    <n v="0.58599999999999997"/>
    <n v="0.53900000000000003"/>
    <n v="8655.99"/>
    <n v="2"/>
    <x v="3"/>
    <x v="2"/>
    <x v="0"/>
  </r>
  <r>
    <x v="5133"/>
    <x v="24"/>
    <n v="144"/>
    <n v="0.57999999999999996"/>
    <n v="0.52800000000000002"/>
    <n v="0.47699999999999998"/>
    <n v="12847.32"/>
    <n v="12"/>
    <x v="4"/>
    <x v="2"/>
    <x v="1"/>
  </r>
  <r>
    <x v="167"/>
    <x v="4"/>
    <n v="132"/>
    <n v="0.66"/>
    <n v="0.66"/>
    <n v="0.54600000000000004"/>
    <n v="10463.530000000001"/>
    <n v="2"/>
    <x v="0"/>
    <x v="2"/>
    <x v="0"/>
  </r>
  <r>
    <x v="5134"/>
    <x v="3"/>
    <n v="56"/>
    <n v="0.67"/>
    <n v="0.64600000000000002"/>
    <n v="0.57099999999999995"/>
    <n v="25383.119999999999"/>
    <n v="3"/>
    <x v="2"/>
    <x v="2"/>
    <x v="0"/>
  </r>
  <r>
    <x v="5135"/>
    <x v="16"/>
    <n v="172"/>
    <n v="0.623"/>
    <n v="0.57799999999999996"/>
    <n v="0.54600000000000004"/>
    <n v="10523.94"/>
    <n v="2"/>
    <x v="3"/>
    <x v="2"/>
    <x v="0"/>
  </r>
  <r>
    <x v="3360"/>
    <x v="16"/>
    <n v="252"/>
    <n v="0.56899999999999995"/>
    <n v="0.56100000000000005"/>
    <n v="0.46200000000000002"/>
    <n v="9243.58"/>
    <n v="2"/>
    <x v="3"/>
    <x v="2"/>
    <x v="1"/>
  </r>
  <r>
    <x v="5136"/>
    <x v="3"/>
    <n v="27"/>
    <n v="0.66400000000000003"/>
    <n v="0.64400000000000002"/>
    <n v="0.56599999999999995"/>
    <n v="32121.96"/>
    <n v="3"/>
    <x v="2"/>
    <x v="2"/>
    <x v="0"/>
  </r>
  <r>
    <x v="5137"/>
    <x v="0"/>
    <n v="167"/>
    <n v="0.68799999999999994"/>
    <n v="0.67900000000000005"/>
    <n v="0.60299999999999998"/>
    <n v="17169.580000000002"/>
    <n v="1"/>
    <x v="0"/>
    <x v="2"/>
    <x v="0"/>
  </r>
  <r>
    <x v="5138"/>
    <x v="4"/>
    <n v="300"/>
    <n v="0.59899999999999998"/>
    <n v="0.57499999999999996"/>
    <n v="0.47099999999999997"/>
    <n v="9994.0499999999993"/>
    <n v="3"/>
    <x v="0"/>
    <x v="2"/>
    <x v="1"/>
  </r>
  <r>
    <x v="5139"/>
    <x v="8"/>
    <n v="127"/>
    <n v="0.67"/>
    <n v="0.66100000000000003"/>
    <n v="0.56000000000000005"/>
    <n v="18332.07"/>
    <n v="0"/>
    <x v="1"/>
    <x v="2"/>
    <x v="0"/>
  </r>
  <r>
    <x v="5140"/>
    <x v="0"/>
    <n v="145"/>
    <n v="0.747"/>
    <n v="0.71099999999999997"/>
    <n v="0.71199999999999997"/>
    <n v="17926.03"/>
    <n v="3"/>
    <x v="0"/>
    <x v="1"/>
    <x v="0"/>
  </r>
  <r>
    <x v="5141"/>
    <x v="22"/>
    <n v="564"/>
    <n v="0.56200000000000006"/>
    <n v="0.57799999999999996"/>
    <n v="0.438"/>
    <n v="7524.51"/>
    <n v="18"/>
    <x v="3"/>
    <x v="2"/>
    <x v="1"/>
  </r>
  <r>
    <x v="5142"/>
    <x v="3"/>
    <n v="22"/>
    <n v="0.71099999999999997"/>
    <n v="0.72"/>
    <n v="0.59299999999999997"/>
    <n v="19494.98"/>
    <n v="5"/>
    <x v="2"/>
    <x v="1"/>
    <x v="0"/>
  </r>
  <r>
    <x v="2793"/>
    <x v="20"/>
    <n v="260"/>
    <n v="0.66"/>
    <n v="0.621"/>
    <n v="0.55500000000000005"/>
    <n v="13408.17"/>
    <n v="0"/>
    <x v="4"/>
    <x v="2"/>
    <x v="0"/>
  </r>
  <r>
    <x v="5143"/>
    <x v="24"/>
    <n v="215"/>
    <n v="0.61399999999999999"/>
    <n v="0.53900000000000003"/>
    <n v="0.54400000000000004"/>
    <n v="13213.94"/>
    <n v="6"/>
    <x v="4"/>
    <x v="2"/>
    <x v="0"/>
  </r>
  <r>
    <x v="5144"/>
    <x v="20"/>
    <n v="144"/>
    <n v="0.62"/>
    <n v="0.59"/>
    <n v="0.497"/>
    <n v="18274.93"/>
    <n v="1"/>
    <x v="4"/>
    <x v="2"/>
    <x v="0"/>
  </r>
  <r>
    <x v="2431"/>
    <x v="7"/>
    <n v="248"/>
    <n v="0.56499999999999995"/>
    <n v="0.53100000000000003"/>
    <n v="0.46300000000000002"/>
    <n v="6043.9"/>
    <n v="2"/>
    <x v="3"/>
    <x v="2"/>
    <x v="1"/>
  </r>
  <r>
    <x v="5145"/>
    <x v="9"/>
    <n v="222"/>
    <n v="0.66"/>
    <n v="0.58099999999999996"/>
    <n v="0.64200000000000002"/>
    <n v="7946.66"/>
    <n v="1"/>
    <x v="3"/>
    <x v="2"/>
    <x v="0"/>
  </r>
  <r>
    <x v="5146"/>
    <x v="26"/>
    <n v="223"/>
    <n v="0.51700000000000002"/>
    <n v="0.51900000000000002"/>
    <n v="0.34"/>
    <n v="10150.15"/>
    <n v="1"/>
    <x v="4"/>
    <x v="3"/>
    <x v="1"/>
  </r>
  <r>
    <x v="5147"/>
    <x v="4"/>
    <n v="230"/>
    <n v="0.72599999999999998"/>
    <n v="0.67500000000000004"/>
    <n v="0.67500000000000004"/>
    <n v="9797.19"/>
    <n v="3"/>
    <x v="0"/>
    <x v="1"/>
    <x v="0"/>
  </r>
  <r>
    <x v="5148"/>
    <x v="8"/>
    <n v="74"/>
    <n v="0.59499999999999997"/>
    <n v="0.621"/>
    <n v="0.42699999999999999"/>
    <n v="17045.86"/>
    <n v="2"/>
    <x v="1"/>
    <x v="2"/>
    <x v="1"/>
  </r>
  <r>
    <x v="5149"/>
    <x v="7"/>
    <n v="351"/>
    <n v="0.56000000000000005"/>
    <n v="0.53600000000000003"/>
    <n v="0.44400000000000001"/>
    <n v="6759.9"/>
    <n v="11"/>
    <x v="3"/>
    <x v="2"/>
    <x v="1"/>
  </r>
  <r>
    <x v="5150"/>
    <x v="18"/>
    <n v="152"/>
    <n v="0.51"/>
    <n v="0.44500000000000001"/>
    <n v="0.39400000000000002"/>
    <n v="4586.67"/>
    <n v="20"/>
    <x v="3"/>
    <x v="3"/>
    <x v="1"/>
  </r>
  <r>
    <x v="2777"/>
    <x v="16"/>
    <n v="291"/>
    <n v="0.59"/>
    <n v="0.56100000000000005"/>
    <n v="0.48099999999999998"/>
    <n v="7584.29"/>
    <n v="1"/>
    <x v="3"/>
    <x v="2"/>
    <x v="1"/>
  </r>
  <r>
    <x v="5151"/>
    <x v="8"/>
    <n v="44"/>
    <n v="0.66"/>
    <n v="0.65800000000000003"/>
    <n v="0.56000000000000005"/>
    <n v="19832.61"/>
    <n v="3"/>
    <x v="1"/>
    <x v="2"/>
    <x v="0"/>
  </r>
  <r>
    <x v="4759"/>
    <x v="17"/>
    <n v="265"/>
    <n v="0.56000000000000005"/>
    <n v="0.55900000000000005"/>
    <n v="0.40899999999999997"/>
    <n v="9036.8799999999992"/>
    <n v="4"/>
    <x v="3"/>
    <x v="2"/>
    <x v="1"/>
  </r>
  <r>
    <x v="5152"/>
    <x v="17"/>
    <n v="50"/>
    <n v="0.56999999999999995"/>
    <n v="0.52600000000000002"/>
    <n v="0.46500000000000002"/>
    <n v="7271.61"/>
    <n v="1"/>
    <x v="3"/>
    <x v="2"/>
    <x v="1"/>
  </r>
  <r>
    <x v="5153"/>
    <x v="3"/>
    <n v="12"/>
    <n v="0.7"/>
    <n v="0.69099999999999995"/>
    <n v="0.61299999999999999"/>
    <n v="26630.85"/>
    <n v="2"/>
    <x v="2"/>
    <x v="1"/>
    <x v="0"/>
  </r>
  <r>
    <x v="5154"/>
    <x v="22"/>
    <n v="79"/>
    <n v="0.54200000000000004"/>
    <n v="0.49"/>
    <n v="0.438"/>
    <n v="12247.86"/>
    <n v="1"/>
    <x v="3"/>
    <x v="3"/>
    <x v="1"/>
  </r>
  <r>
    <x v="2631"/>
    <x v="11"/>
    <n v="369"/>
    <n v="0.52200000000000002"/>
    <n v="0.55200000000000005"/>
    <n v="0.34499999999999997"/>
    <n v="12701.43"/>
    <n v="0"/>
    <x v="4"/>
    <x v="3"/>
    <x v="1"/>
  </r>
  <r>
    <x v="5155"/>
    <x v="20"/>
    <n v="144"/>
    <n v="0.60699999999999998"/>
    <n v="0.58599999999999997"/>
    <n v="0.46300000000000002"/>
    <n v="23007.87"/>
    <n v="0"/>
    <x v="4"/>
    <x v="2"/>
    <x v="0"/>
  </r>
  <r>
    <x v="5156"/>
    <x v="6"/>
    <n v="144"/>
    <n v="0.71"/>
    <n v="0.68"/>
    <n v="0.629"/>
    <n v="19122.189999999999"/>
    <n v="2"/>
    <x v="2"/>
    <x v="1"/>
    <x v="0"/>
  </r>
  <r>
    <x v="5157"/>
    <x v="6"/>
    <n v="108"/>
    <n v="0.72"/>
    <n v="0.69"/>
    <n v="0.65500000000000003"/>
    <n v="22594.639999999999"/>
    <n v="2"/>
    <x v="2"/>
    <x v="1"/>
    <x v="0"/>
  </r>
  <r>
    <x v="5158"/>
    <x v="3"/>
    <n v="81"/>
    <n v="0.67"/>
    <n v="0.64700000000000002"/>
    <n v="0.58499999999999996"/>
    <n v="25411.14"/>
    <n v="0"/>
    <x v="2"/>
    <x v="2"/>
    <x v="0"/>
  </r>
  <r>
    <x v="102"/>
    <x v="16"/>
    <n v="205"/>
    <n v="0.64200000000000002"/>
    <n v="0.60599999999999998"/>
    <n v="0.55600000000000005"/>
    <n v="9101.98"/>
    <n v="2"/>
    <x v="3"/>
    <x v="2"/>
    <x v="0"/>
  </r>
  <r>
    <x v="5159"/>
    <x v="6"/>
    <n v="137"/>
    <n v="0.68500000000000005"/>
    <n v="0.67400000000000004"/>
    <n v="0.6"/>
    <n v="14025.29"/>
    <n v="6"/>
    <x v="2"/>
    <x v="2"/>
    <x v="0"/>
  </r>
  <r>
    <x v="5160"/>
    <x v="3"/>
    <n v="33"/>
    <n v="0.66900000000000004"/>
    <n v="0.65600000000000003"/>
    <n v="0.55300000000000005"/>
    <n v="21911.32"/>
    <n v="1"/>
    <x v="2"/>
    <x v="2"/>
    <x v="0"/>
  </r>
  <r>
    <x v="2752"/>
    <x v="21"/>
    <n v="262"/>
    <n v="0.58399999999999996"/>
    <n v="0.54600000000000004"/>
    <n v="0.47299999999999998"/>
    <n v="10362.34"/>
    <n v="0"/>
    <x v="3"/>
    <x v="2"/>
    <x v="1"/>
  </r>
  <r>
    <x v="5161"/>
    <x v="22"/>
    <n v="102"/>
    <n v="0.58299999999999996"/>
    <n v="0.54"/>
    <n v="0.47599999999999998"/>
    <n v="5579.96"/>
    <n v="6"/>
    <x v="3"/>
    <x v="2"/>
    <x v="1"/>
  </r>
  <r>
    <x v="5162"/>
    <x v="17"/>
    <n v="56"/>
    <n v="0.51300000000000001"/>
    <n v="0.49099999999999999"/>
    <n v="0.373"/>
    <n v="6845.75"/>
    <n v="1"/>
    <x v="3"/>
    <x v="3"/>
    <x v="1"/>
  </r>
  <r>
    <x v="5163"/>
    <x v="4"/>
    <n v="57"/>
    <n v="0.63800000000000001"/>
    <n v="0.64500000000000002"/>
    <n v="0.47799999999999998"/>
    <n v="21819.89"/>
    <n v="0"/>
    <x v="0"/>
    <x v="2"/>
    <x v="0"/>
  </r>
  <r>
    <x v="5164"/>
    <x v="0"/>
    <n v="132"/>
    <n v="0.69299999999999995"/>
    <n v="0.68600000000000005"/>
    <n v="0.60899999999999999"/>
    <n v="11629.45"/>
    <n v="2"/>
    <x v="0"/>
    <x v="2"/>
    <x v="0"/>
  </r>
  <r>
    <x v="3005"/>
    <x v="17"/>
    <n v="316"/>
    <n v="0.59"/>
    <n v="0.57999999999999996"/>
    <n v="0.48799999999999999"/>
    <n v="7881.01"/>
    <n v="2"/>
    <x v="3"/>
    <x v="2"/>
    <x v="1"/>
  </r>
  <r>
    <x v="5165"/>
    <x v="3"/>
    <n v="12"/>
    <n v="0.75"/>
    <n v="0.751"/>
    <n v="0.66200000000000003"/>
    <n v="33408.660000000003"/>
    <n v="5"/>
    <x v="2"/>
    <x v="1"/>
    <x v="0"/>
  </r>
  <r>
    <x v="5166"/>
    <x v="7"/>
    <n v="98"/>
    <n v="0.58399999999999996"/>
    <n v="0.55800000000000005"/>
    <n v="0.47099999999999997"/>
    <n v="4985.01"/>
    <n v="15"/>
    <x v="3"/>
    <x v="2"/>
    <x v="1"/>
  </r>
  <r>
    <x v="5167"/>
    <x v="17"/>
    <n v="363"/>
    <n v="0.56999999999999995"/>
    <n v="0.54500000000000004"/>
    <n v="0.44800000000000001"/>
    <n v="7847.54"/>
    <n v="1"/>
    <x v="3"/>
    <x v="2"/>
    <x v="1"/>
  </r>
  <r>
    <x v="5168"/>
    <x v="4"/>
    <n v="211"/>
    <n v="0.59299999999999997"/>
    <n v="0.56599999999999995"/>
    <n v="0.46200000000000002"/>
    <n v="7299.52"/>
    <n v="1"/>
    <x v="0"/>
    <x v="2"/>
    <x v="1"/>
  </r>
  <r>
    <x v="5169"/>
    <x v="10"/>
    <n v="176"/>
    <n v="0.66500000000000004"/>
    <n v="0.63500000000000001"/>
    <n v="0.56100000000000005"/>
    <n v="14958.44"/>
    <n v="0"/>
    <x v="1"/>
    <x v="2"/>
    <x v="0"/>
  </r>
  <r>
    <x v="5170"/>
    <x v="4"/>
    <n v="118"/>
    <n v="0.72"/>
    <n v="0.68799999999999994"/>
    <n v="0.64800000000000002"/>
    <n v="15606.61"/>
    <n v="1"/>
    <x v="0"/>
    <x v="1"/>
    <x v="0"/>
  </r>
  <r>
    <x v="5171"/>
    <x v="0"/>
    <n v="71"/>
    <n v="0.74299999999999999"/>
    <n v="0.69699999999999995"/>
    <n v="0.73099999999999998"/>
    <n v="18344.759999999998"/>
    <n v="3"/>
    <x v="0"/>
    <x v="1"/>
    <x v="0"/>
  </r>
  <r>
    <x v="5172"/>
    <x v="4"/>
    <n v="112"/>
    <n v="0.63"/>
    <n v="0.625"/>
    <n v="0.505"/>
    <n v="15465.18"/>
    <n v="5"/>
    <x v="0"/>
    <x v="2"/>
    <x v="0"/>
  </r>
  <r>
    <x v="5173"/>
    <x v="0"/>
    <n v="60"/>
    <n v="0.747"/>
    <n v="0.71"/>
    <n v="0.72599999999999998"/>
    <n v="18394.68"/>
    <n v="0"/>
    <x v="0"/>
    <x v="1"/>
    <x v="0"/>
  </r>
  <r>
    <x v="5174"/>
    <x v="16"/>
    <n v="252"/>
    <n v="0.61499999999999999"/>
    <n v="0.56699999999999995"/>
    <n v="0.52900000000000003"/>
    <n v="10186.209999999999"/>
    <n v="2"/>
    <x v="3"/>
    <x v="2"/>
    <x v="0"/>
  </r>
  <r>
    <x v="5175"/>
    <x v="6"/>
    <n v="27"/>
    <n v="0.64500000000000002"/>
    <n v="0.64200000000000002"/>
    <n v="0.52"/>
    <n v="18818.189999999999"/>
    <n v="0"/>
    <x v="2"/>
    <x v="2"/>
    <x v="0"/>
  </r>
  <r>
    <x v="5176"/>
    <x v="4"/>
    <n v="107"/>
    <n v="0.61199999999999999"/>
    <n v="0.61"/>
    <n v="0.47499999999999998"/>
    <n v="11113.65"/>
    <n v="5"/>
    <x v="0"/>
    <x v="2"/>
    <x v="0"/>
  </r>
  <r>
    <x v="3461"/>
    <x v="6"/>
    <n v="137"/>
    <n v="0.70499999999999996"/>
    <n v="0.67600000000000005"/>
    <n v="0.64100000000000001"/>
    <n v="17296.82"/>
    <n v="2"/>
    <x v="2"/>
    <x v="1"/>
    <x v="0"/>
  </r>
  <r>
    <x v="1172"/>
    <x v="0"/>
    <n v="48"/>
    <n v="0.73599999999999999"/>
    <n v="0.72399999999999998"/>
    <n v="0.67500000000000004"/>
    <n v="29157.67"/>
    <n v="0"/>
    <x v="0"/>
    <x v="1"/>
    <x v="0"/>
  </r>
  <r>
    <x v="5177"/>
    <x v="7"/>
    <n v="181"/>
    <n v="0.59"/>
    <n v="0.55400000000000005"/>
    <n v="0.46500000000000002"/>
    <n v="6055.35"/>
    <n v="0"/>
    <x v="3"/>
    <x v="2"/>
    <x v="1"/>
  </r>
  <r>
    <x v="5178"/>
    <x v="4"/>
    <n v="159"/>
    <n v="0.57999999999999996"/>
    <n v="0.55200000000000005"/>
    <n v="0.443"/>
    <n v="7627.05"/>
    <n v="3"/>
    <x v="0"/>
    <x v="2"/>
    <x v="1"/>
  </r>
  <r>
    <x v="5179"/>
    <x v="4"/>
    <n v="338"/>
    <n v="0.623"/>
    <n v="0.60299999999999998"/>
    <n v="0.495"/>
    <n v="7030.46"/>
    <n v="1"/>
    <x v="0"/>
    <x v="2"/>
    <x v="0"/>
  </r>
  <r>
    <x v="5180"/>
    <x v="3"/>
    <n v="15"/>
    <n v="0.64900000000000002"/>
    <n v="0.65"/>
    <n v="0.51700000000000002"/>
    <n v="17139.04"/>
    <n v="7"/>
    <x v="2"/>
    <x v="2"/>
    <x v="0"/>
  </r>
  <r>
    <x v="5181"/>
    <x v="19"/>
    <n v="427"/>
    <n v="0.52600000000000002"/>
    <n v="0.51700000000000002"/>
    <n v="0.39800000000000002"/>
    <n v="5819.47"/>
    <n v="0"/>
    <x v="3"/>
    <x v="3"/>
    <x v="1"/>
  </r>
  <r>
    <x v="5182"/>
    <x v="0"/>
    <n v="57"/>
    <n v="0.74099999999999999"/>
    <n v="0.68600000000000005"/>
    <n v="0.70399999999999996"/>
    <n v="29611.09"/>
    <n v="1"/>
    <x v="0"/>
    <x v="1"/>
    <x v="0"/>
  </r>
  <r>
    <x v="5183"/>
    <x v="4"/>
    <n v="92"/>
    <n v="0.67700000000000005"/>
    <n v="0.67"/>
    <n v="0.56299999999999994"/>
    <n v="15128.8"/>
    <n v="2"/>
    <x v="0"/>
    <x v="2"/>
    <x v="0"/>
  </r>
  <r>
    <x v="5184"/>
    <x v="21"/>
    <n v="353"/>
    <n v="0.623"/>
    <n v="0.60799999999999998"/>
    <n v="0.54300000000000004"/>
    <n v="8799.86"/>
    <n v="2"/>
    <x v="3"/>
    <x v="2"/>
    <x v="0"/>
  </r>
  <r>
    <x v="5185"/>
    <x v="3"/>
    <n v="21"/>
    <n v="0.67"/>
    <n v="0.69599999999999995"/>
    <n v="0.53900000000000003"/>
    <n v="18278.91"/>
    <n v="5"/>
    <x v="2"/>
    <x v="2"/>
    <x v="0"/>
  </r>
  <r>
    <x v="5186"/>
    <x v="3"/>
    <n v="39"/>
    <n v="0.67400000000000004"/>
    <n v="0.67600000000000005"/>
    <n v="0.56299999999999994"/>
    <n v="21229.74"/>
    <n v="5"/>
    <x v="2"/>
    <x v="2"/>
    <x v="0"/>
  </r>
  <r>
    <x v="5187"/>
    <x v="5"/>
    <n v="224"/>
    <n v="0.54500000000000004"/>
    <n v="0.53600000000000003"/>
    <n v="0.42499999999999999"/>
    <n v="7313.97"/>
    <n v="5"/>
    <x v="3"/>
    <x v="3"/>
    <x v="1"/>
  </r>
  <r>
    <x v="5188"/>
    <x v="14"/>
    <n v="45"/>
    <n v="0.71499999999999997"/>
    <n v="0.72799999999999998"/>
    <n v="0.59299999999999997"/>
    <n v="20179.36"/>
    <n v="4"/>
    <x v="2"/>
    <x v="1"/>
    <x v="0"/>
  </r>
  <r>
    <x v="5189"/>
    <x v="18"/>
    <n v="344"/>
    <n v="0.55000000000000004"/>
    <n v="0.46600000000000003"/>
    <n v="0.505"/>
    <n v="4689.38"/>
    <n v="0"/>
    <x v="3"/>
    <x v="2"/>
    <x v="1"/>
  </r>
  <r>
    <x v="5190"/>
    <x v="16"/>
    <n v="251"/>
    <n v="0.65500000000000003"/>
    <n v="0.62"/>
    <n v="0.58099999999999996"/>
    <n v="8233.76"/>
    <n v="5"/>
    <x v="3"/>
    <x v="2"/>
    <x v="0"/>
  </r>
  <r>
    <x v="5191"/>
    <x v="9"/>
    <n v="194"/>
    <n v="0.61"/>
    <n v="0.55100000000000005"/>
    <n v="0.54700000000000004"/>
    <n v="7192.11"/>
    <n v="1"/>
    <x v="3"/>
    <x v="2"/>
    <x v="0"/>
  </r>
  <r>
    <x v="988"/>
    <x v="14"/>
    <n v="55"/>
    <n v="0.65700000000000003"/>
    <n v="0.63800000000000001"/>
    <n v="0.55000000000000004"/>
    <n v="16199.91"/>
    <n v="2"/>
    <x v="2"/>
    <x v="2"/>
    <x v="0"/>
  </r>
  <r>
    <x v="5192"/>
    <x v="17"/>
    <n v="265"/>
    <n v="0.60799999999999998"/>
    <n v="0.57299999999999995"/>
    <n v="0.503"/>
    <n v="7364.21"/>
    <n v="9"/>
    <x v="3"/>
    <x v="2"/>
    <x v="0"/>
  </r>
  <r>
    <x v="5193"/>
    <x v="4"/>
    <n v="99"/>
    <n v="0.66200000000000003"/>
    <n v="0.65300000000000002"/>
    <n v="0.54800000000000004"/>
    <n v="11168.04"/>
    <n v="1"/>
    <x v="0"/>
    <x v="2"/>
    <x v="0"/>
  </r>
  <r>
    <x v="5194"/>
    <x v="4"/>
    <n v="219"/>
    <n v="0.59"/>
    <n v="0.58699999999999997"/>
    <n v="0.42499999999999999"/>
    <n v="6269.74"/>
    <n v="1"/>
    <x v="0"/>
    <x v="2"/>
    <x v="1"/>
  </r>
  <r>
    <x v="5195"/>
    <x v="18"/>
    <n v="191"/>
    <n v="0.6"/>
    <n v="0.55800000000000005"/>
    <n v="0.52400000000000002"/>
    <n v="11044.22"/>
    <n v="1"/>
    <x v="3"/>
    <x v="2"/>
    <x v="0"/>
  </r>
  <r>
    <x v="5196"/>
    <x v="4"/>
    <n v="96"/>
    <n v="0.56999999999999995"/>
    <n v="0.504"/>
    <n v="0.46899999999999997"/>
    <n v="6917.34"/>
    <n v="2"/>
    <x v="0"/>
    <x v="2"/>
    <x v="1"/>
  </r>
  <r>
    <x v="5197"/>
    <x v="17"/>
    <n v="196"/>
    <n v="0.59399999999999997"/>
    <n v="0.56799999999999995"/>
    <n v="0.47899999999999998"/>
    <n v="7145.36"/>
    <n v="2"/>
    <x v="3"/>
    <x v="2"/>
    <x v="1"/>
  </r>
  <r>
    <x v="5198"/>
    <x v="20"/>
    <n v="229"/>
    <n v="0.59"/>
    <n v="0.58799999999999997"/>
    <n v="0.47799999999999998"/>
    <n v="12027.47"/>
    <n v="0"/>
    <x v="4"/>
    <x v="2"/>
    <x v="1"/>
  </r>
  <r>
    <x v="5199"/>
    <x v="0"/>
    <n v="82"/>
    <n v="0.72"/>
    <n v="0.67400000000000004"/>
    <n v="0.66600000000000004"/>
    <n v="26088.05"/>
    <n v="2"/>
    <x v="0"/>
    <x v="1"/>
    <x v="0"/>
  </r>
  <r>
    <x v="5200"/>
    <x v="7"/>
    <n v="185"/>
    <n v="0.52400000000000002"/>
    <n v="0.50800000000000001"/>
    <n v="0.38900000000000001"/>
    <n v="5987.79"/>
    <n v="4"/>
    <x v="3"/>
    <x v="3"/>
    <x v="1"/>
  </r>
  <r>
    <x v="5201"/>
    <x v="9"/>
    <n v="159"/>
    <n v="0.60399999999999998"/>
    <n v="0.54400000000000004"/>
    <n v="0.53800000000000003"/>
    <n v="7864.06"/>
    <n v="0"/>
    <x v="3"/>
    <x v="2"/>
    <x v="0"/>
  </r>
  <r>
    <x v="5202"/>
    <x v="16"/>
    <n v="216"/>
    <n v="0.57799999999999996"/>
    <n v="0.55400000000000005"/>
    <n v="0.45800000000000002"/>
    <n v="6889.74"/>
    <n v="1"/>
    <x v="3"/>
    <x v="2"/>
    <x v="1"/>
  </r>
  <r>
    <x v="2478"/>
    <x v="14"/>
    <n v="84"/>
    <n v="0.70499999999999996"/>
    <n v="0.69899999999999995"/>
    <n v="0.61099999999999999"/>
    <n v="18336.12"/>
    <n v="3"/>
    <x v="2"/>
    <x v="1"/>
    <x v="0"/>
  </r>
  <r>
    <x v="5203"/>
    <x v="22"/>
    <n v="118"/>
    <n v="0.57999999999999996"/>
    <n v="0.628"/>
    <n v="0.41"/>
    <n v="5881.54"/>
    <n v="17"/>
    <x v="3"/>
    <x v="2"/>
    <x v="1"/>
  </r>
  <r>
    <x v="5204"/>
    <x v="0"/>
    <n v="169"/>
    <n v="0.66"/>
    <n v="0.60499999999999998"/>
    <n v="0.61299999999999999"/>
    <n v="12797.53"/>
    <n v="2"/>
    <x v="0"/>
    <x v="2"/>
    <x v="0"/>
  </r>
  <r>
    <x v="5205"/>
    <x v="17"/>
    <n v="120"/>
    <n v="0.52300000000000002"/>
    <n v="0.501"/>
    <n v="0.42499999999999999"/>
    <n v="6908.1"/>
    <n v="1"/>
    <x v="3"/>
    <x v="3"/>
    <x v="1"/>
  </r>
  <r>
    <x v="5206"/>
    <x v="3"/>
    <n v="5"/>
    <n v="0.73099999999999998"/>
    <n v="0.76500000000000001"/>
    <n v="0.58799999999999997"/>
    <n v="22403.94"/>
    <n v="1"/>
    <x v="2"/>
    <x v="1"/>
    <x v="0"/>
  </r>
  <r>
    <x v="5207"/>
    <x v="14"/>
    <n v="30"/>
    <n v="0.69599999999999995"/>
    <n v="0.67800000000000005"/>
    <n v="0.60899999999999999"/>
    <n v="19261.62"/>
    <n v="1"/>
    <x v="2"/>
    <x v="2"/>
    <x v="0"/>
  </r>
  <r>
    <x v="5208"/>
    <x v="14"/>
    <n v="28"/>
    <n v="0.755"/>
    <n v="0.73399999999999999"/>
    <n v="0.66400000000000003"/>
    <n v="24711.01"/>
    <n v="0"/>
    <x v="2"/>
    <x v="1"/>
    <x v="0"/>
  </r>
  <r>
    <x v="5209"/>
    <x v="4"/>
    <n v="115"/>
    <n v="0.68700000000000006"/>
    <n v="0.67800000000000005"/>
    <n v="0.59799999999999998"/>
    <n v="14382.77"/>
    <n v="1"/>
    <x v="0"/>
    <x v="2"/>
    <x v="0"/>
  </r>
  <r>
    <x v="5210"/>
    <x v="7"/>
    <n v="352"/>
    <n v="0.54600000000000004"/>
    <n v="0.55300000000000005"/>
    <n v="0.42899999999999999"/>
    <n v="7984.37"/>
    <n v="0"/>
    <x v="3"/>
    <x v="3"/>
    <x v="1"/>
  </r>
  <r>
    <x v="5211"/>
    <x v="20"/>
    <n v="191"/>
    <n v="0.60499999999999998"/>
    <n v="0.59499999999999997"/>
    <n v="0.50600000000000001"/>
    <n v="9343.51"/>
    <n v="0"/>
    <x v="4"/>
    <x v="2"/>
    <x v="0"/>
  </r>
  <r>
    <x v="5212"/>
    <x v="19"/>
    <n v="261"/>
    <n v="0.58299999999999996"/>
    <n v="0.54300000000000004"/>
    <n v="0.48099999999999998"/>
    <n v="8900.0400000000009"/>
    <n v="1"/>
    <x v="3"/>
    <x v="2"/>
    <x v="1"/>
  </r>
  <r>
    <x v="5213"/>
    <x v="4"/>
    <n v="182"/>
    <n v="0.63700000000000001"/>
    <n v="0.627"/>
    <n v="0.5"/>
    <n v="10070.33"/>
    <n v="1"/>
    <x v="0"/>
    <x v="2"/>
    <x v="0"/>
  </r>
  <r>
    <x v="4489"/>
    <x v="14"/>
    <n v="16"/>
    <n v="0.75700000000000001"/>
    <n v="0.72599999999999998"/>
    <n v="0.71"/>
    <n v="22136.1"/>
    <n v="1"/>
    <x v="2"/>
    <x v="1"/>
    <x v="0"/>
  </r>
  <r>
    <x v="1598"/>
    <x v="4"/>
    <n v="51"/>
    <n v="0.66700000000000004"/>
    <n v="0.67"/>
    <n v="0.52200000000000002"/>
    <n v="24354.400000000001"/>
    <n v="2"/>
    <x v="0"/>
    <x v="2"/>
    <x v="0"/>
  </r>
  <r>
    <x v="5214"/>
    <x v="17"/>
    <n v="157"/>
    <n v="0.61099999999999999"/>
    <n v="0.57399999999999995"/>
    <n v="0.52300000000000002"/>
    <n v="8466.3799999999992"/>
    <n v="2"/>
    <x v="3"/>
    <x v="2"/>
    <x v="0"/>
  </r>
  <r>
    <x v="5215"/>
    <x v="17"/>
    <n v="156"/>
    <n v="0.54200000000000004"/>
    <n v="0.52900000000000003"/>
    <n v="0.39900000000000002"/>
    <n v="7653.39"/>
    <n v="1"/>
    <x v="3"/>
    <x v="3"/>
    <x v="1"/>
  </r>
  <r>
    <x v="5216"/>
    <x v="22"/>
    <n v="225"/>
    <n v="0.60099999999999998"/>
    <n v="0.56999999999999995"/>
    <n v="0.53"/>
    <n v="7544.7"/>
    <n v="2"/>
    <x v="3"/>
    <x v="2"/>
    <x v="0"/>
  </r>
  <r>
    <x v="5217"/>
    <x v="14"/>
    <n v="70"/>
    <n v="0.69799999999999995"/>
    <n v="0.73799999999999999"/>
    <n v="0.56299999999999994"/>
    <n v="13537.01"/>
    <n v="2"/>
    <x v="2"/>
    <x v="2"/>
    <x v="0"/>
  </r>
  <r>
    <x v="5218"/>
    <x v="4"/>
    <n v="244"/>
    <n v="0.625"/>
    <n v="0.59599999999999997"/>
    <n v="0.51300000000000001"/>
    <n v="8874.99"/>
    <n v="1"/>
    <x v="0"/>
    <x v="2"/>
    <x v="0"/>
  </r>
  <r>
    <x v="5219"/>
    <x v="22"/>
    <n v="217"/>
    <n v="0.58399999999999996"/>
    <n v="0.59699999999999998"/>
    <n v="0.47299999999999998"/>
    <n v="7329.6"/>
    <n v="1"/>
    <x v="3"/>
    <x v="2"/>
    <x v="1"/>
  </r>
  <r>
    <x v="5220"/>
    <x v="17"/>
    <n v="109"/>
    <n v="0.627"/>
    <n v="0.58599999999999997"/>
    <n v="0.51300000000000001"/>
    <n v="10025.709999999999"/>
    <n v="2"/>
    <x v="3"/>
    <x v="2"/>
    <x v="0"/>
  </r>
  <r>
    <x v="5221"/>
    <x v="22"/>
    <n v="233"/>
    <n v="0.57999999999999996"/>
    <n v="0.53100000000000003"/>
    <n v="0.51"/>
    <n v="6337.68"/>
    <n v="9"/>
    <x v="3"/>
    <x v="2"/>
    <x v="1"/>
  </r>
  <r>
    <x v="5222"/>
    <x v="4"/>
    <n v="243"/>
    <n v="0.64900000000000002"/>
    <n v="0.61899999999999999"/>
    <n v="0.53300000000000003"/>
    <n v="8038.65"/>
    <n v="5"/>
    <x v="0"/>
    <x v="2"/>
    <x v="0"/>
  </r>
  <r>
    <x v="475"/>
    <x v="14"/>
    <n v="37"/>
    <n v="0.71"/>
    <n v="0.70799999999999996"/>
    <n v="0.61099999999999999"/>
    <n v="27650.79"/>
    <n v="1"/>
    <x v="2"/>
    <x v="1"/>
    <x v="0"/>
  </r>
  <r>
    <x v="5223"/>
    <x v="10"/>
    <n v="120"/>
    <n v="0.69"/>
    <n v="0.66100000000000003"/>
    <n v="0.62"/>
    <n v="12140.45"/>
    <n v="1"/>
    <x v="1"/>
    <x v="2"/>
    <x v="0"/>
  </r>
  <r>
    <x v="5224"/>
    <x v="4"/>
    <n v="76"/>
    <n v="0.69499999999999995"/>
    <n v="0.65900000000000003"/>
    <n v="0.63200000000000001"/>
    <n v="19185.419999999998"/>
    <n v="3"/>
    <x v="0"/>
    <x v="2"/>
    <x v="0"/>
  </r>
  <r>
    <x v="5225"/>
    <x v="4"/>
    <n v="115"/>
    <n v="0.61599999999999999"/>
    <n v="0.58199999999999996"/>
    <n v="0.5"/>
    <n v="8500.69"/>
    <n v="0"/>
    <x v="0"/>
    <x v="2"/>
    <x v="0"/>
  </r>
  <r>
    <x v="5226"/>
    <x v="3"/>
    <n v="27"/>
    <n v="0.68500000000000005"/>
    <n v="0.66200000000000003"/>
    <n v="0.58399999999999996"/>
    <n v="19704.150000000001"/>
    <n v="0"/>
    <x v="2"/>
    <x v="2"/>
    <x v="0"/>
  </r>
  <r>
    <x v="4841"/>
    <x v="19"/>
    <n v="195"/>
    <n v="0.56200000000000006"/>
    <n v="0.57299999999999995"/>
    <n v="0.434"/>
    <n v="10454.84"/>
    <n v="1"/>
    <x v="3"/>
    <x v="2"/>
    <x v="1"/>
  </r>
  <r>
    <x v="5227"/>
    <x v="17"/>
    <n v="204"/>
    <n v="0.54100000000000004"/>
    <n v="0.52700000000000002"/>
    <n v="0.40600000000000003"/>
    <n v="7498.97"/>
    <n v="1"/>
    <x v="3"/>
    <x v="3"/>
    <x v="1"/>
  </r>
  <r>
    <x v="1308"/>
    <x v="17"/>
    <n v="164"/>
    <n v="0.60799999999999998"/>
    <n v="0.56599999999999995"/>
    <n v="0.51400000000000001"/>
    <n v="10553.68"/>
    <n v="1"/>
    <x v="3"/>
    <x v="2"/>
    <x v="0"/>
  </r>
  <r>
    <x v="5228"/>
    <x v="16"/>
    <n v="178"/>
    <n v="0.60799999999999998"/>
    <n v="0.58299999999999996"/>
    <n v="0.48899999999999999"/>
    <n v="7217.31"/>
    <n v="6"/>
    <x v="3"/>
    <x v="2"/>
    <x v="0"/>
  </r>
  <r>
    <x v="5229"/>
    <x v="4"/>
    <n v="246"/>
    <n v="0.627"/>
    <n v="0.621"/>
    <n v="0.497"/>
    <n v="8761.76"/>
    <n v="2"/>
    <x v="0"/>
    <x v="2"/>
    <x v="0"/>
  </r>
  <r>
    <x v="5230"/>
    <x v="22"/>
    <n v="122"/>
    <n v="0.57499999999999996"/>
    <n v="0.53400000000000003"/>
    <n v="0.46"/>
    <n v="6566.96"/>
    <n v="7"/>
    <x v="3"/>
    <x v="2"/>
    <x v="1"/>
  </r>
  <r>
    <x v="5231"/>
    <x v="4"/>
    <n v="146"/>
    <n v="0.63700000000000001"/>
    <n v="0.64200000000000002"/>
    <n v="0.48899999999999999"/>
    <n v="9344.85"/>
    <n v="1"/>
    <x v="0"/>
    <x v="2"/>
    <x v="0"/>
  </r>
  <r>
    <x v="5232"/>
    <x v="14"/>
    <n v="34"/>
    <n v="0.71"/>
    <n v="0.72499999999999998"/>
    <n v="0.60099999999999998"/>
    <n v="19886"/>
    <n v="1"/>
    <x v="2"/>
    <x v="1"/>
    <x v="0"/>
  </r>
  <r>
    <x v="5233"/>
    <x v="4"/>
    <n v="88"/>
    <n v="0.67"/>
    <n v="0.623"/>
    <n v="0.59199999999999997"/>
    <n v="11310.81"/>
    <n v="4"/>
    <x v="0"/>
    <x v="2"/>
    <x v="0"/>
  </r>
  <r>
    <x v="5234"/>
    <x v="5"/>
    <n v="140"/>
    <n v="0.56999999999999995"/>
    <n v="0.56699999999999995"/>
    <n v="0.46"/>
    <n v="7383.91"/>
    <n v="1"/>
    <x v="3"/>
    <x v="2"/>
    <x v="1"/>
  </r>
  <r>
    <x v="5235"/>
    <x v="9"/>
    <n v="203"/>
    <n v="0.627"/>
    <n v="0.56299999999999994"/>
    <n v="0.57499999999999996"/>
    <n v="6758.78"/>
    <n v="1"/>
    <x v="3"/>
    <x v="2"/>
    <x v="0"/>
  </r>
  <r>
    <x v="5236"/>
    <x v="4"/>
    <n v="144"/>
    <n v="0.69"/>
    <n v="0.69199999999999995"/>
    <n v="0.55700000000000005"/>
    <n v="12481.34"/>
    <n v="1"/>
    <x v="0"/>
    <x v="2"/>
    <x v="0"/>
  </r>
  <r>
    <x v="5237"/>
    <x v="4"/>
    <n v="134"/>
    <n v="0.65700000000000003"/>
    <n v="0.64500000000000002"/>
    <n v="0.55900000000000005"/>
    <n v="12079.2"/>
    <n v="1"/>
    <x v="0"/>
    <x v="2"/>
    <x v="0"/>
  </r>
  <r>
    <x v="5238"/>
    <x v="22"/>
    <n v="254"/>
    <n v="0.58799999999999997"/>
    <n v="0.53900000000000003"/>
    <n v="0.49"/>
    <n v="7225.97"/>
    <n v="0"/>
    <x v="3"/>
    <x v="2"/>
    <x v="1"/>
  </r>
  <r>
    <x v="5239"/>
    <x v="22"/>
    <n v="271"/>
    <n v="0.56999999999999995"/>
    <n v="0.55200000000000005"/>
    <n v="0.442"/>
    <n v="6525.51"/>
    <n v="0"/>
    <x v="3"/>
    <x v="2"/>
    <x v="1"/>
  </r>
  <r>
    <x v="5240"/>
    <x v="0"/>
    <n v="39"/>
    <n v="0.76"/>
    <n v="0.69399999999999995"/>
    <n v="0.755"/>
    <n v="33468.35"/>
    <n v="3"/>
    <x v="0"/>
    <x v="1"/>
    <x v="0"/>
  </r>
  <r>
    <x v="5241"/>
    <x v="22"/>
    <n v="139"/>
    <n v="0.59099999999999997"/>
    <n v="0.56899999999999995"/>
    <n v="0.46100000000000002"/>
    <n v="9347.34"/>
    <n v="1"/>
    <x v="3"/>
    <x v="2"/>
    <x v="1"/>
  </r>
  <r>
    <x v="5242"/>
    <x v="4"/>
    <n v="137"/>
    <n v="0.63400000000000001"/>
    <n v="0.56299999999999994"/>
    <n v="0.55900000000000005"/>
    <n v="8174.12"/>
    <n v="5"/>
    <x v="0"/>
    <x v="2"/>
    <x v="0"/>
  </r>
  <r>
    <x v="5243"/>
    <x v="4"/>
    <n v="79"/>
    <n v="0.60599999999999998"/>
    <n v="0.61699999999999999"/>
    <n v="0.438"/>
    <n v="13033.5"/>
    <n v="0"/>
    <x v="0"/>
    <x v="2"/>
    <x v="0"/>
  </r>
  <r>
    <x v="5244"/>
    <x v="0"/>
    <n v="83"/>
    <n v="0.72099999999999997"/>
    <n v="0.66100000000000003"/>
    <n v="0.70099999999999996"/>
    <n v="17800.82"/>
    <n v="3"/>
    <x v="0"/>
    <x v="1"/>
    <x v="0"/>
  </r>
  <r>
    <x v="5245"/>
    <x v="7"/>
    <n v="94"/>
    <n v="0.58799999999999997"/>
    <n v="0.53400000000000003"/>
    <n v="0.49"/>
    <n v="5293.77"/>
    <n v="0"/>
    <x v="3"/>
    <x v="2"/>
    <x v="1"/>
  </r>
  <r>
    <x v="5246"/>
    <x v="16"/>
    <n v="119"/>
    <n v="0.625"/>
    <n v="0.55900000000000005"/>
    <n v="0.56799999999999995"/>
    <n v="8212.85"/>
    <n v="2"/>
    <x v="3"/>
    <x v="2"/>
    <x v="0"/>
  </r>
  <r>
    <x v="5247"/>
    <x v="20"/>
    <n v="85"/>
    <n v="0.68400000000000005"/>
    <n v="0.64"/>
    <n v="0.60099999999999998"/>
    <n v="18057"/>
    <n v="0"/>
    <x v="4"/>
    <x v="2"/>
    <x v="0"/>
  </r>
  <r>
    <x v="5248"/>
    <x v="3"/>
    <n v="12"/>
    <n v="0.65200000000000002"/>
    <n v="0.69499999999999995"/>
    <n v="0.47099999999999997"/>
    <n v="17689.29"/>
    <n v="7"/>
    <x v="2"/>
    <x v="2"/>
    <x v="0"/>
  </r>
  <r>
    <x v="5249"/>
    <x v="22"/>
    <n v="128"/>
    <n v="0.58299999999999996"/>
    <n v="0.54800000000000004"/>
    <n v="0.46400000000000002"/>
    <n v="9807.77"/>
    <n v="0"/>
    <x v="3"/>
    <x v="2"/>
    <x v="1"/>
  </r>
  <r>
    <x v="5250"/>
    <x v="17"/>
    <n v="162"/>
    <n v="0.55000000000000004"/>
    <n v="0.56100000000000005"/>
    <n v="0.41699999999999998"/>
    <n v="8667.61"/>
    <n v="0"/>
    <x v="3"/>
    <x v="2"/>
    <x v="1"/>
  </r>
  <r>
    <x v="5251"/>
    <x v="4"/>
    <n v="119"/>
    <n v="0.65700000000000003"/>
    <n v="0.64100000000000001"/>
    <n v="0.53600000000000003"/>
    <n v="12056.82"/>
    <n v="0"/>
    <x v="0"/>
    <x v="2"/>
    <x v="0"/>
  </r>
  <r>
    <x v="5252"/>
    <x v="4"/>
    <n v="153"/>
    <n v="0.65700000000000003"/>
    <n v="0.629"/>
    <n v="0.53700000000000003"/>
    <n v="9423.2999999999993"/>
    <n v="3"/>
    <x v="0"/>
    <x v="2"/>
    <x v="0"/>
  </r>
  <r>
    <x v="5253"/>
    <x v="17"/>
    <n v="147"/>
    <n v="0.59499999999999997"/>
    <n v="0.56699999999999995"/>
    <n v="0.48799999999999999"/>
    <n v="8002.1"/>
    <n v="2"/>
    <x v="3"/>
    <x v="2"/>
    <x v="1"/>
  </r>
  <r>
    <x v="4856"/>
    <x v="16"/>
    <n v="263"/>
    <n v="0.626"/>
    <n v="0.57699999999999996"/>
    <n v="0.55200000000000005"/>
    <n v="6990.48"/>
    <n v="3"/>
    <x v="3"/>
    <x v="2"/>
    <x v="0"/>
  </r>
  <r>
    <x v="5254"/>
    <x v="18"/>
    <n v="247"/>
    <n v="0.51600000000000001"/>
    <n v="0.47499999999999998"/>
    <n v="0.39100000000000001"/>
    <n v="5786.45"/>
    <n v="1"/>
    <x v="3"/>
    <x v="3"/>
    <x v="1"/>
  </r>
  <r>
    <x v="5255"/>
    <x v="22"/>
    <n v="200"/>
    <n v="0.56000000000000005"/>
    <n v="0.55500000000000005"/>
    <n v="0.434"/>
    <n v="6031.47"/>
    <n v="7"/>
    <x v="3"/>
    <x v="2"/>
    <x v="1"/>
  </r>
  <r>
    <x v="5256"/>
    <x v="4"/>
    <n v="65"/>
    <n v="0.66400000000000003"/>
    <n v="0.65"/>
    <n v="0.51200000000000001"/>
    <n v="12214.5"/>
    <n v="4"/>
    <x v="0"/>
    <x v="2"/>
    <x v="0"/>
  </r>
  <r>
    <x v="5257"/>
    <x v="4"/>
    <n v="65"/>
    <n v="0.6"/>
    <n v="0.625"/>
    <n v="0.44700000000000001"/>
    <n v="8788.18"/>
    <n v="0"/>
    <x v="0"/>
    <x v="2"/>
    <x v="0"/>
  </r>
  <r>
    <x v="5258"/>
    <x v="16"/>
    <n v="101"/>
    <n v="0.57799999999999996"/>
    <n v="0.54900000000000004"/>
    <n v="0.47099999999999997"/>
    <n v="7485.2"/>
    <n v="1"/>
    <x v="3"/>
    <x v="2"/>
    <x v="1"/>
  </r>
  <r>
    <x v="5259"/>
    <x v="17"/>
    <n v="159"/>
    <n v="0.60299999999999998"/>
    <n v="0.56499999999999995"/>
    <n v="0.48799999999999999"/>
    <n v="10069.73"/>
    <n v="3"/>
    <x v="3"/>
    <x v="2"/>
    <x v="0"/>
  </r>
  <r>
    <x v="5260"/>
    <x v="10"/>
    <n v="69"/>
    <n v="0.69499999999999995"/>
    <n v="0.64400000000000002"/>
    <n v="0.63"/>
    <n v="15196.89"/>
    <n v="0"/>
    <x v="1"/>
    <x v="2"/>
    <x v="0"/>
  </r>
  <r>
    <x v="5261"/>
    <x v="17"/>
    <n v="191"/>
    <n v="0.60899999999999999"/>
    <n v="0.60099999999999998"/>
    <n v="0.51"/>
    <n v="9023.06"/>
    <n v="3"/>
    <x v="3"/>
    <x v="2"/>
    <x v="0"/>
  </r>
  <r>
    <x v="5262"/>
    <x v="22"/>
    <n v="53"/>
    <n v="0.56999999999999995"/>
    <n v="0.52500000000000002"/>
    <n v="0.442"/>
    <n v="7319.91"/>
    <n v="13"/>
    <x v="3"/>
    <x v="2"/>
    <x v="1"/>
  </r>
  <r>
    <x v="5263"/>
    <x v="20"/>
    <n v="190"/>
    <n v="0.59399999999999997"/>
    <n v="0.54300000000000004"/>
    <n v="0.53100000000000003"/>
    <n v="8606.1"/>
    <n v="0"/>
    <x v="4"/>
    <x v="2"/>
    <x v="1"/>
  </r>
  <r>
    <x v="5264"/>
    <x v="16"/>
    <n v="213"/>
    <n v="0.624"/>
    <n v="0.57799999999999996"/>
    <n v="0.56799999999999995"/>
    <n v="6974.73"/>
    <n v="3"/>
    <x v="3"/>
    <x v="2"/>
    <x v="0"/>
  </r>
  <r>
    <x v="5265"/>
    <x v="4"/>
    <n v="65"/>
    <n v="0.66"/>
    <n v="0.65700000000000003"/>
    <n v="0.51200000000000001"/>
    <n v="17788.900000000001"/>
    <n v="2"/>
    <x v="0"/>
    <x v="2"/>
    <x v="0"/>
  </r>
  <r>
    <x v="5266"/>
    <x v="18"/>
    <n v="208"/>
    <n v="0.58399999999999996"/>
    <n v="0.55800000000000005"/>
    <n v="0.48899999999999999"/>
    <n v="7119.49"/>
    <n v="0"/>
    <x v="3"/>
    <x v="2"/>
    <x v="1"/>
  </r>
  <r>
    <x v="5267"/>
    <x v="20"/>
    <n v="141"/>
    <n v="0.60499999999999998"/>
    <n v="0.59199999999999997"/>
    <n v="0.47099999999999997"/>
    <n v="10594.79"/>
    <n v="2"/>
    <x v="4"/>
    <x v="2"/>
    <x v="0"/>
  </r>
  <r>
    <x v="5268"/>
    <x v="4"/>
    <n v="62"/>
    <n v="0.63400000000000001"/>
    <n v="0.59299999999999997"/>
    <n v="0.53300000000000003"/>
    <n v="9787.67"/>
    <n v="4"/>
    <x v="0"/>
    <x v="2"/>
    <x v="0"/>
  </r>
  <r>
    <x v="5269"/>
    <x v="4"/>
    <n v="107"/>
    <n v="0.63300000000000001"/>
    <n v="0.60799999999999998"/>
    <n v="0.53900000000000003"/>
    <n v="6706.58"/>
    <n v="6"/>
    <x v="0"/>
    <x v="2"/>
    <x v="0"/>
  </r>
  <r>
    <x v="5270"/>
    <x v="4"/>
    <n v="40"/>
    <n v="0.64900000000000002"/>
    <n v="0.63400000000000001"/>
    <n v="0.51800000000000002"/>
    <n v="11406.39"/>
    <n v="2"/>
    <x v="0"/>
    <x v="2"/>
    <x v="0"/>
  </r>
  <r>
    <x v="5271"/>
    <x v="4"/>
    <n v="58"/>
    <n v="0.64800000000000002"/>
    <n v="0.66200000000000003"/>
    <n v="0.50700000000000001"/>
    <n v="14779.09"/>
    <n v="1"/>
    <x v="0"/>
    <x v="2"/>
    <x v="0"/>
  </r>
  <r>
    <x v="5272"/>
    <x v="19"/>
    <n v="103"/>
    <n v="0.57999999999999996"/>
    <n v="0.54"/>
    <n v="0.46500000000000002"/>
    <n v="8632.67"/>
    <n v="6"/>
    <x v="3"/>
    <x v="2"/>
    <x v="1"/>
  </r>
  <r>
    <x v="5273"/>
    <x v="3"/>
    <n v="18"/>
    <n v="0.69"/>
    <n v="0.66100000000000003"/>
    <n v="0.6"/>
    <n v="18150.689999999999"/>
    <n v="2"/>
    <x v="2"/>
    <x v="2"/>
    <x v="0"/>
  </r>
  <r>
    <x v="5274"/>
    <x v="0"/>
    <n v="50"/>
    <n v="0.71799999999999997"/>
    <n v="0.68300000000000005"/>
    <n v="0.66300000000000003"/>
    <n v="16802.89"/>
    <n v="2"/>
    <x v="0"/>
    <x v="1"/>
    <x v="0"/>
  </r>
  <r>
    <x v="5275"/>
    <x v="22"/>
    <n v="84"/>
    <n v="0.58599999999999997"/>
    <n v="0.55700000000000005"/>
    <n v="0.46200000000000002"/>
    <n v="6461.64"/>
    <n v="0"/>
    <x v="3"/>
    <x v="2"/>
    <x v="1"/>
  </r>
  <r>
    <x v="5276"/>
    <x v="0"/>
    <n v="92"/>
    <n v="0.73199999999999998"/>
    <n v="0.68200000000000005"/>
    <n v="0.71399999999999997"/>
    <n v="15180.46"/>
    <n v="2"/>
    <x v="0"/>
    <x v="1"/>
    <x v="0"/>
  </r>
  <r>
    <x v="1432"/>
    <x v="22"/>
    <n v="52"/>
    <n v="0.55000000000000004"/>
    <n v="0.52"/>
    <n v="0.42499999999999999"/>
    <n v="7008.31"/>
    <n v="12"/>
    <x v="3"/>
    <x v="2"/>
    <x v="1"/>
  </r>
  <r>
    <x v="5277"/>
    <x v="10"/>
    <n v="162"/>
    <n v="0.66"/>
    <n v="0.626"/>
    <n v="0.56399999999999995"/>
    <n v="8934.51"/>
    <n v="1"/>
    <x v="1"/>
    <x v="2"/>
    <x v="0"/>
  </r>
  <r>
    <x v="5278"/>
    <x v="17"/>
    <n v="92"/>
    <n v="0.52500000000000002"/>
    <n v="0.50600000000000001"/>
    <n v="0.40799999999999997"/>
    <n v="7834.07"/>
    <n v="15"/>
    <x v="3"/>
    <x v="3"/>
    <x v="1"/>
  </r>
  <r>
    <x v="5279"/>
    <x v="0"/>
    <n v="85"/>
    <n v="0.72599999999999998"/>
    <n v="0.70699999999999996"/>
    <n v="0.64400000000000002"/>
    <n v="12788.73"/>
    <n v="1"/>
    <x v="0"/>
    <x v="1"/>
    <x v="0"/>
  </r>
  <r>
    <x v="5280"/>
    <x v="17"/>
    <n v="70"/>
    <n v="0.56000000000000005"/>
    <n v="0.52600000000000002"/>
    <n v="0.46200000000000002"/>
    <n v="8580.4699999999993"/>
    <n v="0"/>
    <x v="3"/>
    <x v="2"/>
    <x v="1"/>
  </r>
  <r>
    <x v="5281"/>
    <x v="4"/>
    <n v="63"/>
    <n v="0.65"/>
    <n v="0.61499999999999999"/>
    <n v="0.55300000000000005"/>
    <n v="9888.58"/>
    <n v="1"/>
    <x v="0"/>
    <x v="2"/>
    <x v="0"/>
  </r>
  <r>
    <x v="2605"/>
    <x v="17"/>
    <n v="121"/>
    <n v="0.57399999999999995"/>
    <n v="0.51500000000000001"/>
    <n v="0.48099999999999998"/>
    <n v="8066.71"/>
    <n v="1"/>
    <x v="3"/>
    <x v="2"/>
    <x v="1"/>
  </r>
  <r>
    <x v="5282"/>
    <x v="4"/>
    <n v="63"/>
    <n v="0.65700000000000003"/>
    <n v="0.61199999999999999"/>
    <n v="0.56200000000000006"/>
    <n v="10391.02"/>
    <n v="1"/>
    <x v="0"/>
    <x v="2"/>
    <x v="0"/>
  </r>
  <r>
    <x v="5283"/>
    <x v="4"/>
    <n v="70"/>
    <n v="0.64300000000000002"/>
    <n v="0.63800000000000001"/>
    <n v="0.499"/>
    <n v="13577.18"/>
    <n v="1"/>
    <x v="0"/>
    <x v="2"/>
    <x v="0"/>
  </r>
  <r>
    <x v="5284"/>
    <x v="22"/>
    <n v="84"/>
    <n v="0.56000000000000005"/>
    <n v="0.53600000000000003"/>
    <n v="0.46"/>
    <n v="5747.84"/>
    <n v="11"/>
    <x v="3"/>
    <x v="2"/>
    <x v="1"/>
  </r>
  <r>
    <x v="5285"/>
    <x v="22"/>
    <n v="128"/>
    <n v="0.58299999999999996"/>
    <n v="0.52500000000000002"/>
    <n v="0.48499999999999999"/>
    <n v="6939.45"/>
    <n v="1"/>
    <x v="3"/>
    <x v="2"/>
    <x v="1"/>
  </r>
  <r>
    <x v="5286"/>
    <x v="4"/>
    <n v="76"/>
    <n v="0.68"/>
    <n v="0.64500000000000002"/>
    <n v="0.56799999999999995"/>
    <n v="11075.41"/>
    <n v="1"/>
    <x v="0"/>
    <x v="2"/>
    <x v="0"/>
  </r>
  <r>
    <x v="5287"/>
    <x v="22"/>
    <n v="81"/>
    <n v="0.55000000000000004"/>
    <n v="0.56699999999999995"/>
    <n v="0.42499999999999999"/>
    <n v="7748.65"/>
    <n v="1"/>
    <x v="3"/>
    <x v="2"/>
    <x v="1"/>
  </r>
  <r>
    <x v="5288"/>
    <x v="17"/>
    <n v="66"/>
    <n v="0.58899999999999997"/>
    <n v="0.60299999999999998"/>
    <n v="0.438"/>
    <n v="8619.26"/>
    <n v="1"/>
    <x v="3"/>
    <x v="2"/>
    <x v="1"/>
  </r>
  <r>
    <x v="4711"/>
    <x v="22"/>
    <n v="43"/>
    <n v="0.52800000000000002"/>
    <n v="0.53600000000000003"/>
    <n v="0.39200000000000002"/>
    <n v="7222.72"/>
    <n v="0"/>
    <x v="3"/>
    <x v="3"/>
    <x v="1"/>
  </r>
  <r>
    <x v="5289"/>
    <x v="22"/>
    <n v="48"/>
    <n v="0.54"/>
    <n v="0.53"/>
    <n v="0.39100000000000001"/>
    <n v="7638.73"/>
    <n v="1"/>
    <x v="3"/>
    <x v="3"/>
    <x v="1"/>
  </r>
  <r>
    <x v="5290"/>
    <x v="16"/>
    <n v="58"/>
    <n v="0.53"/>
    <n v="0.495"/>
    <n v="0.39"/>
    <n v="6994.26"/>
    <n v="1"/>
    <x v="3"/>
    <x v="3"/>
    <x v="1"/>
  </r>
  <r>
    <x v="5291"/>
    <x v="8"/>
    <n v="55"/>
    <n v="0.70099999999999996"/>
    <n v="0.65"/>
    <n v="0.627"/>
    <n v="19395.16"/>
    <n v="1"/>
    <x v="1"/>
    <x v="1"/>
    <x v="0"/>
  </r>
  <r>
    <x v="5292"/>
    <x v="22"/>
    <n v="100"/>
    <n v="0.59699999999999998"/>
    <n v="0.56100000000000005"/>
    <n v="0.48799999999999999"/>
    <n v="6508.49"/>
    <n v="0"/>
    <x v="3"/>
    <x v="2"/>
    <x v="1"/>
  </r>
  <r>
    <x v="433"/>
    <x v="16"/>
    <n v="85"/>
    <n v="0.59"/>
    <n v="0.55200000000000005"/>
    <n v="0.502"/>
    <n v="8687.5499999999993"/>
    <n v="1"/>
    <x v="3"/>
    <x v="2"/>
    <x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567">
  <r>
    <x v="0"/>
    <x v="0"/>
    <n v="514794"/>
    <n v="0.80500000000000005"/>
    <n v="0.84299999999999997"/>
    <n v="0.72499999999999998"/>
    <n v="57071.43"/>
    <n v="16030"/>
    <x v="0"/>
    <s v="Muito alto"/>
    <s v="Acima"/>
    <x v="0"/>
  </r>
  <r>
    <x v="1"/>
    <x v="0"/>
    <n v="32305"/>
    <n v="0.78"/>
    <n v="0.77600000000000002"/>
    <n v="0.71799999999999997"/>
    <n v="106841.78"/>
    <n v="527"/>
    <x v="0"/>
    <s v="Alto"/>
    <s v="Acima"/>
    <x v="0"/>
  </r>
  <r>
    <x v="2"/>
    <x v="1"/>
    <n v="235380"/>
    <n v="0.79900000000000004"/>
    <n v="0.84"/>
    <n v="0.71899999999999997"/>
    <n v="50690.82"/>
    <n v="6744"/>
    <x v="0"/>
    <s v="Alto"/>
    <s v="Acima"/>
    <x v="0"/>
  </r>
  <r>
    <x v="3"/>
    <x v="2"/>
    <n v="143641"/>
    <n v="0.82"/>
    <n v="0.86299999999999999"/>
    <n v="0.74199999999999999"/>
    <n v="79099.77"/>
    <n v="3043"/>
    <x v="1"/>
    <s v="Muito alto"/>
    <s v="Acima"/>
    <x v="0"/>
  </r>
  <r>
    <x v="4"/>
    <x v="3"/>
    <n v="58369"/>
    <n v="0.80500000000000005"/>
    <n v="0.86699999999999999"/>
    <n v="0.70199999999999996"/>
    <n v="49577.53"/>
    <n v="2217"/>
    <x v="2"/>
    <s v="Muito alto"/>
    <s v="Acima"/>
    <x v="0"/>
  </r>
  <r>
    <x v="5"/>
    <x v="4"/>
    <n v="99493"/>
    <n v="0.81"/>
    <n v="0.84099999999999997"/>
    <n v="0.73699999999999999"/>
    <n v="35122.01"/>
    <n v="3325"/>
    <x v="0"/>
    <s v="Muito alto"/>
    <s v="Acima"/>
    <x v="0"/>
  </r>
  <r>
    <x v="6"/>
    <x v="0"/>
    <n v="13818"/>
    <n v="0.79"/>
    <n v="0.79100000000000004"/>
    <n v="0.70799999999999996"/>
    <n v="177735.3"/>
    <n v="322"/>
    <x v="0"/>
    <s v="Alto"/>
    <s v="Acima"/>
    <x v="0"/>
  </r>
  <r>
    <x v="7"/>
    <x v="5"/>
    <n v="54720"/>
    <n v="0.77200000000000002"/>
    <n v="0.79800000000000004"/>
    <n v="0.69799999999999995"/>
    <n v="30477.73"/>
    <n v="1572"/>
    <x v="3"/>
    <s v="Alto"/>
    <s v="Acima"/>
    <x v="0"/>
  </r>
  <r>
    <x v="8"/>
    <x v="0"/>
    <n v="15666"/>
    <n v="0.84"/>
    <n v="0.86099999999999999"/>
    <n v="0.80700000000000005"/>
    <n v="50544.73"/>
    <n v="569"/>
    <x v="0"/>
    <s v="Muito alto"/>
    <s v="Acima"/>
    <x v="0"/>
  </r>
  <r>
    <x v="9"/>
    <x v="6"/>
    <n v="81910"/>
    <n v="0.82299999999999995"/>
    <n v="0.85"/>
    <n v="0.76800000000000002"/>
    <n v="44239.199999999997"/>
    <n v="3030"/>
    <x v="2"/>
    <s v="Muito alto"/>
    <s v="Acima"/>
    <x v="0"/>
  </r>
  <r>
    <x v="10"/>
    <x v="7"/>
    <n v="91470"/>
    <n v="0.75900000000000001"/>
    <n v="0.77200000000000002"/>
    <n v="0.67900000000000005"/>
    <n v="20796.62"/>
    <n v="2409"/>
    <x v="3"/>
    <s v="Alto"/>
    <s v="Acima"/>
    <x v="0"/>
  </r>
  <r>
    <x v="11"/>
    <x v="0"/>
    <n v="46027"/>
    <n v="0.80500000000000005"/>
    <n v="0.82899999999999996"/>
    <n v="0.73099999999999998"/>
    <n v="49876.62"/>
    <n v="1508"/>
    <x v="0"/>
    <s v="Muito alto"/>
    <s v="Acima"/>
    <x v="0"/>
  </r>
  <r>
    <x v="12"/>
    <x v="0"/>
    <n v="27081"/>
    <n v="0.8"/>
    <n v="0.82"/>
    <n v="0.73899999999999999"/>
    <n v="44463.8"/>
    <n v="969"/>
    <x v="0"/>
    <s v="Muito alto"/>
    <s v="Acima"/>
    <x v="0"/>
  </r>
  <r>
    <x v="13"/>
    <x v="4"/>
    <n v="29862"/>
    <n v="0.78900000000000003"/>
    <n v="0.77600000000000002"/>
    <n v="0.71599999999999997"/>
    <n v="48585.36"/>
    <n v="800"/>
    <x v="0"/>
    <s v="Alto"/>
    <s v="Acima"/>
    <x v="0"/>
  </r>
  <r>
    <x v="14"/>
    <x v="8"/>
    <n v="11584"/>
    <n v="0.755"/>
    <n v="0.749"/>
    <n v="0.69799999999999995"/>
    <n v="43024.92"/>
    <n v="204"/>
    <x v="1"/>
    <s v="Alto"/>
    <s v="Acima"/>
    <x v="0"/>
  </r>
  <r>
    <x v="15"/>
    <x v="9"/>
    <n v="129766"/>
    <n v="0.754"/>
    <n v="0.749"/>
    <n v="0.69499999999999995"/>
    <n v="23045.09"/>
    <n v="2379"/>
    <x v="3"/>
    <s v="Alto"/>
    <s v="Acima"/>
    <x v="0"/>
  </r>
  <r>
    <x v="16"/>
    <x v="10"/>
    <n v="66571"/>
    <n v="0.79900000000000004"/>
    <n v="0.82399999999999995"/>
    <n v="0.73899999999999999"/>
    <n v="32209.01"/>
    <n v="1712"/>
    <x v="1"/>
    <s v="Alto"/>
    <s v="Acima"/>
    <x v="0"/>
  </r>
  <r>
    <x v="17"/>
    <x v="8"/>
    <n v="2772"/>
    <n v="0.76800000000000002"/>
    <n v="0.76600000000000001"/>
    <n v="0.71"/>
    <n v="62202.25"/>
    <n v="55"/>
    <x v="1"/>
    <s v="Alto"/>
    <s v="Acima"/>
    <x v="0"/>
  </r>
  <r>
    <x v="18"/>
    <x v="0"/>
    <n v="29282"/>
    <n v="0.80500000000000005"/>
    <n v="0.80700000000000005"/>
    <n v="0.752"/>
    <n v="51239.64"/>
    <n v="836"/>
    <x v="0"/>
    <s v="Muito alto"/>
    <s v="Acima"/>
    <x v="0"/>
  </r>
  <r>
    <x v="19"/>
    <x v="0"/>
    <n v="58730"/>
    <n v="0.76300000000000001"/>
    <n v="0.746"/>
    <n v="0.71699999999999997"/>
    <n v="40367.54"/>
    <n v="992"/>
    <x v="0"/>
    <s v="Alto"/>
    <s v="Acima"/>
    <x v="0"/>
  </r>
  <r>
    <x v="20"/>
    <x v="0"/>
    <n v="29315"/>
    <n v="0.81499999999999995"/>
    <n v="0.81899999999999995"/>
    <n v="0.76900000000000002"/>
    <n v="36249.85"/>
    <n v="880"/>
    <x v="0"/>
    <s v="Muito alto"/>
    <s v="Acima"/>
    <x v="0"/>
  </r>
  <r>
    <x v="21"/>
    <x v="11"/>
    <n v="125335"/>
    <n v="0.73699999999999999"/>
    <n v="0.73799999999999999"/>
    <n v="0.65800000000000003"/>
    <n v="33564.11"/>
    <n v="1021"/>
    <x v="4"/>
    <s v="Alto"/>
    <s v="Acima"/>
    <x v="0"/>
  </r>
  <r>
    <x v="22"/>
    <x v="8"/>
    <n v="31210"/>
    <n v="0.78500000000000003"/>
    <n v="0.8"/>
    <n v="0.72599999999999998"/>
    <n v="37930.339999999997"/>
    <n v="657"/>
    <x v="1"/>
    <s v="Alto"/>
    <s v="Acima"/>
    <x v="0"/>
  </r>
  <r>
    <x v="23"/>
    <x v="1"/>
    <n v="14642"/>
    <n v="0.84"/>
    <n v="0.88700000000000001"/>
    <n v="0.77300000000000002"/>
    <n v="46202.31"/>
    <n v="695"/>
    <x v="0"/>
    <s v="Muito alto"/>
    <s v="Acima"/>
    <x v="0"/>
  </r>
  <r>
    <x v="24"/>
    <x v="0"/>
    <n v="14800"/>
    <n v="0.82"/>
    <n v="0.83399999999999996"/>
    <n v="0.76800000000000002"/>
    <n v="98049.82"/>
    <n v="586"/>
    <x v="0"/>
    <s v="Muito alto"/>
    <s v="Acima"/>
    <x v="0"/>
  </r>
  <r>
    <x v="25"/>
    <x v="8"/>
    <n v="4639"/>
    <n v="0.73"/>
    <n v="0.749"/>
    <n v="0.626"/>
    <n v="30632.81"/>
    <n v="81"/>
    <x v="1"/>
    <s v="Alto"/>
    <s v="Acima"/>
    <x v="0"/>
  </r>
  <r>
    <x v="26"/>
    <x v="6"/>
    <n v="24491"/>
    <n v="0.77800000000000002"/>
    <n v="0.78900000000000003"/>
    <n v="0.71199999999999997"/>
    <n v="33374.97"/>
    <n v="730"/>
    <x v="2"/>
    <s v="Alto"/>
    <s v="Acima"/>
    <x v="0"/>
  </r>
  <r>
    <x v="27"/>
    <x v="0"/>
    <n v="28554"/>
    <n v="0.8"/>
    <n v="0.79200000000000004"/>
    <n v="0.76200000000000001"/>
    <n v="46888.51"/>
    <n v="741"/>
    <x v="0"/>
    <s v="Muito alto"/>
    <s v="Acima"/>
    <x v="0"/>
  </r>
  <r>
    <x v="28"/>
    <x v="0"/>
    <n v="5477"/>
    <n v="0.86199999999999999"/>
    <n v="0.89100000000000001"/>
    <n v="0.81100000000000005"/>
    <n v="83656.3"/>
    <n v="270"/>
    <x v="0"/>
    <s v="Muito alto"/>
    <s v="Acima"/>
    <x v="0"/>
  </r>
  <r>
    <x v="29"/>
    <x v="0"/>
    <n v="29167"/>
    <n v="0.80700000000000005"/>
    <n v="0.80400000000000005"/>
    <n v="0.76400000000000001"/>
    <n v="53615.25"/>
    <n v="816"/>
    <x v="0"/>
    <s v="Muito alto"/>
    <s v="Acima"/>
    <x v="0"/>
  </r>
  <r>
    <x v="30"/>
    <x v="12"/>
    <n v="77895"/>
    <n v="0.746"/>
    <n v="0.751"/>
    <n v="0.67300000000000004"/>
    <n v="20350"/>
    <n v="617"/>
    <x v="4"/>
    <s v="Alto"/>
    <s v="Acima"/>
    <x v="0"/>
  </r>
  <r>
    <x v="31"/>
    <x v="0"/>
    <n v="17586"/>
    <n v="0.79700000000000004"/>
    <n v="0.80100000000000005"/>
    <n v="0.748"/>
    <n v="35230.47"/>
    <n v="512"/>
    <x v="0"/>
    <s v="Alto"/>
    <s v="Acima"/>
    <x v="0"/>
  </r>
  <r>
    <x v="32"/>
    <x v="0"/>
    <n v="8029"/>
    <n v="0.79"/>
    <n v="0.78200000000000003"/>
    <n v="0.74399999999999999"/>
    <n v="35797.47"/>
    <n v="224"/>
    <x v="0"/>
    <s v="Alto"/>
    <s v="Acima"/>
    <x v="0"/>
  </r>
  <r>
    <x v="33"/>
    <x v="13"/>
    <n v="44074"/>
    <n v="0.78400000000000003"/>
    <n v="0.79"/>
    <n v="0.72399999999999998"/>
    <n v="29442.66"/>
    <n v="714"/>
    <x v="1"/>
    <s v="Alto"/>
    <s v="Acima"/>
    <x v="0"/>
  </r>
  <r>
    <x v="34"/>
    <x v="10"/>
    <n v="10158"/>
    <n v="0.754"/>
    <n v="0.76500000000000001"/>
    <n v="0.65600000000000003"/>
    <n v="39288.71"/>
    <n v="199"/>
    <x v="1"/>
    <s v="Alto"/>
    <s v="Acima"/>
    <x v="0"/>
  </r>
  <r>
    <x v="35"/>
    <x v="0"/>
    <n v="15991"/>
    <n v="0.78500000000000003"/>
    <n v="0.79700000000000004"/>
    <n v="0.71699999999999997"/>
    <n v="54656.57"/>
    <n v="409"/>
    <x v="0"/>
    <s v="Alto"/>
    <s v="Acima"/>
    <x v="0"/>
  </r>
  <r>
    <x v="36"/>
    <x v="7"/>
    <n v="8402"/>
    <n v="0.72099999999999997"/>
    <n v="0.69499999999999995"/>
    <n v="0.66800000000000004"/>
    <n v="21596.35"/>
    <n v="103"/>
    <x v="3"/>
    <s v="Alto"/>
    <s v="Acima"/>
    <x v="0"/>
  </r>
  <r>
    <x v="37"/>
    <x v="4"/>
    <n v="5875"/>
    <n v="0.77800000000000002"/>
    <n v="0.76"/>
    <n v="0.70699999999999996"/>
    <n v="33603.82"/>
    <n v="130"/>
    <x v="0"/>
    <s v="Alto"/>
    <s v="Acima"/>
    <x v="0"/>
  </r>
  <r>
    <x v="38"/>
    <x v="14"/>
    <n v="17158"/>
    <n v="0.84699999999999998"/>
    <n v="0.87"/>
    <n v="0.8"/>
    <n v="39048.21"/>
    <n v="848"/>
    <x v="2"/>
    <s v="Muito alto"/>
    <s v="Acima"/>
    <x v="0"/>
  </r>
  <r>
    <x v="39"/>
    <x v="6"/>
    <n v="16007"/>
    <n v="0.81"/>
    <n v="0.80600000000000005"/>
    <n v="0.76800000000000002"/>
    <n v="39996.43"/>
    <n v="569"/>
    <x v="2"/>
    <s v="Muito alto"/>
    <s v="Acima"/>
    <x v="0"/>
  </r>
  <r>
    <x v="40"/>
    <x v="14"/>
    <n v="12793"/>
    <n v="0.81"/>
    <n v="0.81200000000000006"/>
    <n v="0.72199999999999998"/>
    <n v="44791.08"/>
    <n v="474"/>
    <x v="2"/>
    <s v="Muito alto"/>
    <s v="Acima"/>
    <x v="0"/>
  </r>
  <r>
    <x v="41"/>
    <x v="14"/>
    <n v="24701"/>
    <n v="0.80900000000000005"/>
    <n v="0.79500000000000004"/>
    <n v="0.749"/>
    <n v="44268.54"/>
    <n v="643"/>
    <x v="2"/>
    <s v="Muito alto"/>
    <s v="Acima"/>
    <x v="0"/>
  </r>
  <r>
    <x v="42"/>
    <x v="15"/>
    <n v="13665"/>
    <n v="0.84499999999999997"/>
    <n v="0.876"/>
    <n v="0.80500000000000005"/>
    <n v="60427.74"/>
    <n v="568"/>
    <x v="0"/>
    <s v="Muito alto"/>
    <s v="Acima"/>
    <x v="0"/>
  </r>
  <r>
    <x v="43"/>
    <x v="3"/>
    <n v="18929"/>
    <n v="0.78200000000000003"/>
    <n v="0.81200000000000006"/>
    <n v="0.68600000000000005"/>
    <n v="44007.35"/>
    <n v="672"/>
    <x v="2"/>
    <s v="Alto"/>
    <s v="Acima"/>
    <x v="0"/>
  </r>
  <r>
    <x v="44"/>
    <x v="13"/>
    <n v="1061"/>
    <n v="0.754"/>
    <n v="0.75800000000000001"/>
    <n v="0.66500000000000004"/>
    <n v="64356.21"/>
    <n v="20"/>
    <x v="1"/>
    <s v="Alto"/>
    <s v="Acima"/>
    <x v="0"/>
  </r>
  <r>
    <x v="45"/>
    <x v="4"/>
    <n v="30911"/>
    <n v="0.76"/>
    <n v="0.745"/>
    <n v="0.69699999999999995"/>
    <n v="40512.94"/>
    <n v="519"/>
    <x v="0"/>
    <s v="Alto"/>
    <s v="Acima"/>
    <x v="0"/>
  </r>
  <r>
    <x v="46"/>
    <x v="4"/>
    <n v="22216"/>
    <n v="0.77800000000000002"/>
    <n v="0.78400000000000003"/>
    <n v="0.71099999999999997"/>
    <n v="25968.58"/>
    <n v="648"/>
    <x v="0"/>
    <s v="Alto"/>
    <s v="Acima"/>
    <x v="0"/>
  </r>
  <r>
    <x v="47"/>
    <x v="0"/>
    <n v="16362"/>
    <n v="0.8"/>
    <n v="0.8"/>
    <n v="0.752"/>
    <n v="35577.22"/>
    <n v="406"/>
    <x v="0"/>
    <s v="Muito alto"/>
    <s v="Acima"/>
    <x v="0"/>
  </r>
  <r>
    <x v="48"/>
    <x v="0"/>
    <n v="19844"/>
    <n v="0.78"/>
    <n v="0.76200000000000001"/>
    <n v="0.74"/>
    <n v="33602.58"/>
    <n v="375"/>
    <x v="0"/>
    <s v="Alto"/>
    <s v="Acima"/>
    <x v="0"/>
  </r>
  <r>
    <x v="49"/>
    <x v="16"/>
    <n v="41558"/>
    <n v="0.76300000000000001"/>
    <n v="0.76800000000000002"/>
    <n v="0.69399999999999995"/>
    <n v="24890.54"/>
    <n v="844"/>
    <x v="3"/>
    <s v="Alto"/>
    <s v="Acima"/>
    <x v="0"/>
  </r>
  <r>
    <x v="50"/>
    <x v="0"/>
    <n v="1579"/>
    <n v="0.74"/>
    <n v="0.73799999999999999"/>
    <n v="0.66700000000000004"/>
    <n v="27691.66"/>
    <n v="33"/>
    <x v="0"/>
    <s v="Alto"/>
    <s v="Acima"/>
    <x v="0"/>
  </r>
  <r>
    <x v="51"/>
    <x v="0"/>
    <n v="9428"/>
    <n v="0.81"/>
    <n v="0.8"/>
    <n v="0.76"/>
    <n v="44417.02"/>
    <n v="306"/>
    <x v="0"/>
    <s v="Muito alto"/>
    <s v="Acima"/>
    <x v="0"/>
  </r>
  <r>
    <x v="52"/>
    <x v="0"/>
    <n v="9779"/>
    <n v="0.81"/>
    <n v="0.78800000000000003"/>
    <n v="0.77400000000000002"/>
    <n v="33101.42"/>
    <n v="257"/>
    <x v="0"/>
    <s v="Muito alto"/>
    <s v="Acima"/>
    <x v="0"/>
  </r>
  <r>
    <x v="53"/>
    <x v="6"/>
    <n v="13850"/>
    <n v="0.78200000000000003"/>
    <n v="0.77600000000000002"/>
    <n v="0.72799999999999998"/>
    <n v="34106.93"/>
    <n v="368"/>
    <x v="2"/>
    <s v="Alto"/>
    <s v="Acima"/>
    <x v="0"/>
  </r>
  <r>
    <x v="54"/>
    <x v="1"/>
    <n v="45017"/>
    <n v="0.71099999999999997"/>
    <n v="0.69199999999999995"/>
    <n v="0.624"/>
    <n v="44939.65"/>
    <n v="507"/>
    <x v="0"/>
    <s v="Alto"/>
    <s v="Acima"/>
    <x v="0"/>
  </r>
  <r>
    <x v="55"/>
    <x v="0"/>
    <n v="19917"/>
    <n v="0.75700000000000001"/>
    <n v="0.71699999999999997"/>
    <n v="0.71599999999999997"/>
    <n v="31865.08"/>
    <n v="288"/>
    <x v="0"/>
    <s v="Alto"/>
    <s v="Acima"/>
    <x v="0"/>
  </r>
  <r>
    <x v="56"/>
    <x v="0"/>
    <n v="9500"/>
    <n v="0.8"/>
    <n v="0.76800000000000002"/>
    <n v="0.77600000000000002"/>
    <n v="31473.42"/>
    <n v="235"/>
    <x v="0"/>
    <s v="Muito alto"/>
    <s v="Acima"/>
    <x v="0"/>
  </r>
  <r>
    <x v="57"/>
    <x v="4"/>
    <n v="5763"/>
    <n v="0.76500000000000001"/>
    <n v="0.749"/>
    <n v="0.69799999999999995"/>
    <n v="27995.83"/>
    <n v="157"/>
    <x v="0"/>
    <s v="Alto"/>
    <s v="Acima"/>
    <x v="0"/>
  </r>
  <r>
    <x v="58"/>
    <x v="17"/>
    <n v="37313"/>
    <n v="0.76300000000000001"/>
    <n v="0.77"/>
    <n v="0.69299999999999995"/>
    <n v="23345.93"/>
    <n v="712"/>
    <x v="3"/>
    <s v="Alto"/>
    <s v="Acima"/>
    <x v="0"/>
  </r>
  <r>
    <x v="59"/>
    <x v="1"/>
    <n v="42403"/>
    <n v="0.71299999999999997"/>
    <n v="0.69099999999999995"/>
    <n v="0.64100000000000001"/>
    <n v="20625.93"/>
    <n v="582"/>
    <x v="0"/>
    <s v="Alto"/>
    <s v="Acima"/>
    <x v="0"/>
  </r>
  <r>
    <x v="60"/>
    <x v="0"/>
    <n v="13019"/>
    <n v="0.77500000000000002"/>
    <n v="0.76100000000000001"/>
    <n v="0.71899999999999997"/>
    <n v="37057.35"/>
    <n v="269"/>
    <x v="0"/>
    <s v="Alto"/>
    <s v="Acima"/>
    <x v="0"/>
  </r>
  <r>
    <x v="61"/>
    <x v="1"/>
    <n v="22710"/>
    <n v="0.71599999999999997"/>
    <n v="0.71499999999999997"/>
    <n v="0.61899999999999999"/>
    <n v="35475.94"/>
    <n v="436"/>
    <x v="0"/>
    <s v="Alto"/>
    <s v="Acima"/>
    <x v="0"/>
  </r>
  <r>
    <x v="62"/>
    <x v="18"/>
    <n v="54955"/>
    <n v="0.76800000000000002"/>
    <n v="0.74099999999999999"/>
    <n v="0.752"/>
    <n v="26154.25"/>
    <n v="582"/>
    <x v="3"/>
    <s v="Alto"/>
    <s v="Acima"/>
    <x v="0"/>
  </r>
  <r>
    <x v="63"/>
    <x v="1"/>
    <n v="46890"/>
    <n v="0.74"/>
    <n v="0.71099999999999997"/>
    <n v="0.68100000000000005"/>
    <n v="16216.45"/>
    <n v="668"/>
    <x v="0"/>
    <s v="Alto"/>
    <s v="Acima"/>
    <x v="0"/>
  </r>
  <r>
    <x v="64"/>
    <x v="0"/>
    <n v="16558"/>
    <n v="0.78"/>
    <n v="0.749"/>
    <n v="0.753"/>
    <n v="28108.23"/>
    <n v="403"/>
    <x v="0"/>
    <s v="Alto"/>
    <s v="Acima"/>
    <x v="0"/>
  </r>
  <r>
    <x v="65"/>
    <x v="0"/>
    <n v="10191"/>
    <n v="0.79"/>
    <n v="0.79100000000000004"/>
    <n v="0.73799999999999999"/>
    <n v="49861.279999999999"/>
    <n v="274"/>
    <x v="0"/>
    <s v="Alto"/>
    <s v="Acima"/>
    <x v="0"/>
  </r>
  <r>
    <x v="66"/>
    <x v="1"/>
    <n v="12167"/>
    <n v="0.745"/>
    <n v="0.76300000000000001"/>
    <n v="0.63900000000000001"/>
    <n v="42564.57"/>
    <n v="267"/>
    <x v="0"/>
    <s v="Alto"/>
    <s v="Acima"/>
    <x v="0"/>
  </r>
  <r>
    <x v="67"/>
    <x v="0"/>
    <n v="13878"/>
    <n v="0.8"/>
    <n v="0.77800000000000002"/>
    <n v="0.746"/>
    <n v="46320.15"/>
    <n v="387"/>
    <x v="0"/>
    <s v="Muito alto"/>
    <s v="Acima"/>
    <x v="0"/>
  </r>
  <r>
    <x v="68"/>
    <x v="19"/>
    <n v="52009"/>
    <n v="0.72099999999999997"/>
    <n v="0.73899999999999999"/>
    <n v="0.63500000000000001"/>
    <n v="20853.41"/>
    <n v="709"/>
    <x v="3"/>
    <s v="Alto"/>
    <s v="Acima"/>
    <x v="0"/>
  </r>
  <r>
    <x v="69"/>
    <x v="6"/>
    <n v="15508"/>
    <n v="0.76300000000000001"/>
    <n v="0.755"/>
    <n v="0.70299999999999996"/>
    <n v="38035.14"/>
    <n v="374"/>
    <x v="2"/>
    <s v="Alto"/>
    <s v="Acima"/>
    <x v="0"/>
  </r>
  <r>
    <x v="70"/>
    <x v="18"/>
    <n v="5853"/>
    <n v="0.68700000000000006"/>
    <n v="0.67400000000000004"/>
    <n v="0.59699999999999998"/>
    <n v="25591.91"/>
    <n v="92"/>
    <x v="3"/>
    <s v="Médio"/>
    <s v="Acima"/>
    <x v="0"/>
  </r>
  <r>
    <x v="71"/>
    <x v="0"/>
    <n v="10039"/>
    <n v="0.80500000000000005"/>
    <n v="0.78800000000000003"/>
    <n v="0.76600000000000001"/>
    <n v="41281.81"/>
    <n v="390"/>
    <x v="0"/>
    <s v="Muito alto"/>
    <s v="Acima"/>
    <x v="0"/>
  </r>
  <r>
    <x v="72"/>
    <x v="14"/>
    <n v="9100"/>
    <n v="0.79"/>
    <n v="0.77900000000000003"/>
    <n v="0.72699999999999998"/>
    <n v="39693.550000000003"/>
    <n v="204"/>
    <x v="2"/>
    <s v="Alto"/>
    <s v="Acima"/>
    <x v="0"/>
  </r>
  <r>
    <x v="73"/>
    <x v="1"/>
    <n v="11913"/>
    <n v="0.76400000000000001"/>
    <n v="0.79200000000000004"/>
    <n v="0.68100000000000005"/>
    <n v="73412.55"/>
    <n v="251"/>
    <x v="0"/>
    <s v="Alto"/>
    <s v="Acima"/>
    <x v="0"/>
  </r>
  <r>
    <x v="74"/>
    <x v="0"/>
    <n v="9031"/>
    <n v="0.81499999999999995"/>
    <n v="0.78800000000000003"/>
    <n v="0.78200000000000003"/>
    <n v="39065.74"/>
    <n v="239"/>
    <x v="0"/>
    <s v="Muito alto"/>
    <s v="Acima"/>
    <x v="0"/>
  </r>
  <r>
    <x v="75"/>
    <x v="1"/>
    <n v="11542"/>
    <n v="0.77"/>
    <n v="0.76300000000000001"/>
    <n v="0.72"/>
    <n v="39679.43"/>
    <n v="263"/>
    <x v="0"/>
    <s v="Alto"/>
    <s v="Acima"/>
    <x v="0"/>
  </r>
  <r>
    <x v="76"/>
    <x v="14"/>
    <n v="8844"/>
    <n v="0.79"/>
    <n v="0.78600000000000003"/>
    <n v="0.73699999999999999"/>
    <n v="32968.639999999999"/>
    <n v="184"/>
    <x v="2"/>
    <s v="Alto"/>
    <s v="Acima"/>
    <x v="0"/>
  </r>
  <r>
    <x v="77"/>
    <x v="7"/>
    <n v="26735"/>
    <n v="0.71"/>
    <n v="0.71"/>
    <n v="0.61899999999999999"/>
    <n v="21051.29"/>
    <n v="565"/>
    <x v="3"/>
    <s v="Alto"/>
    <s v="Acima"/>
    <x v="0"/>
  </r>
  <r>
    <x v="78"/>
    <x v="4"/>
    <n v="13981"/>
    <n v="0.77200000000000002"/>
    <n v="0.77200000000000002"/>
    <n v="0.70499999999999996"/>
    <n v="41360.17"/>
    <n v="301"/>
    <x v="0"/>
    <s v="Alto"/>
    <s v="Acima"/>
    <x v="0"/>
  </r>
  <r>
    <x v="79"/>
    <x v="3"/>
    <n v="10681"/>
    <n v="0.747"/>
    <n v="0.77800000000000002"/>
    <n v="0.629"/>
    <n v="34620.19"/>
    <n v="291"/>
    <x v="2"/>
    <s v="Alto"/>
    <s v="Acima"/>
    <x v="0"/>
  </r>
  <r>
    <x v="80"/>
    <x v="14"/>
    <n v="8253"/>
    <n v="0.79500000000000004"/>
    <n v="0.77800000000000002"/>
    <n v="0.73"/>
    <n v="92266.86"/>
    <n v="236"/>
    <x v="2"/>
    <s v="Alto"/>
    <s v="Acima"/>
    <x v="0"/>
  </r>
  <r>
    <x v="81"/>
    <x v="0"/>
    <n v="10229"/>
    <n v="0.78"/>
    <n v="0.78900000000000003"/>
    <n v="0.70699999999999996"/>
    <n v="47033.14"/>
    <n v="335"/>
    <x v="0"/>
    <s v="Alto"/>
    <s v="Acima"/>
    <x v="0"/>
  </r>
  <r>
    <x v="82"/>
    <x v="0"/>
    <n v="14077"/>
    <n v="0.76900000000000002"/>
    <n v="0.74199999999999999"/>
    <n v="0.71"/>
    <n v="30259.41"/>
    <n v="218"/>
    <x v="0"/>
    <s v="Alto"/>
    <s v="Acima"/>
    <x v="0"/>
  </r>
  <r>
    <x v="83"/>
    <x v="20"/>
    <n v="15148"/>
    <n v="0.79"/>
    <n v="0.78900000000000003"/>
    <n v="0.749"/>
    <n v="28974.17"/>
    <n v="261"/>
    <x v="4"/>
    <s v="Alto"/>
    <s v="Acima"/>
    <x v="0"/>
  </r>
  <r>
    <x v="84"/>
    <x v="0"/>
    <n v="7411"/>
    <n v="0.77300000000000002"/>
    <n v="0.78200000000000003"/>
    <n v="0.69199999999999995"/>
    <n v="45313.77"/>
    <n v="198"/>
    <x v="0"/>
    <s v="Alto"/>
    <s v="Acima"/>
    <x v="0"/>
  </r>
  <r>
    <x v="85"/>
    <x v="21"/>
    <n v="32261"/>
    <n v="0.77"/>
    <n v="0.78400000000000003"/>
    <n v="0.70799999999999996"/>
    <n v="25717.68"/>
    <n v="565"/>
    <x v="3"/>
    <s v="Alto"/>
    <s v="Acima"/>
    <x v="0"/>
  </r>
  <r>
    <x v="86"/>
    <x v="0"/>
    <n v="20512"/>
    <n v="0.77"/>
    <n v="0.72099999999999997"/>
    <n v="0.73299999999999998"/>
    <n v="30509"/>
    <n v="289"/>
    <x v="0"/>
    <s v="Alto"/>
    <s v="Acima"/>
    <x v="0"/>
  </r>
  <r>
    <x v="87"/>
    <x v="6"/>
    <n v="14361"/>
    <n v="0.75800000000000001"/>
    <n v="0.749"/>
    <n v="0.67800000000000005"/>
    <n v="66531.31"/>
    <n v="231"/>
    <x v="2"/>
    <s v="Alto"/>
    <s v="Acima"/>
    <x v="0"/>
  </r>
  <r>
    <x v="88"/>
    <x v="22"/>
    <n v="43726"/>
    <n v="0.75"/>
    <n v="0.73099999999999998"/>
    <n v="0.70699999999999996"/>
    <n v="22597.68"/>
    <n v="560"/>
    <x v="3"/>
    <s v="Alto"/>
    <s v="Acima"/>
    <x v="0"/>
  </r>
  <r>
    <x v="89"/>
    <x v="6"/>
    <n v="8989"/>
    <n v="0.73099999999999998"/>
    <n v="0.73"/>
    <n v="0.628"/>
    <n v="29319.05"/>
    <n v="130"/>
    <x v="2"/>
    <s v="Alto"/>
    <s v="Acima"/>
    <x v="0"/>
  </r>
  <r>
    <x v="90"/>
    <x v="10"/>
    <n v="4702"/>
    <n v="0.75700000000000001"/>
    <n v="0.77400000000000002"/>
    <n v="0.65600000000000003"/>
    <n v="41620.42"/>
    <n v="59"/>
    <x v="1"/>
    <s v="Alto"/>
    <s v="Acima"/>
    <x v="0"/>
  </r>
  <r>
    <x v="91"/>
    <x v="18"/>
    <n v="15491"/>
    <n v="0.73099999999999998"/>
    <n v="0.69699999999999995"/>
    <n v="0.69799999999999995"/>
    <n v="27482.99"/>
    <n v="154"/>
    <x v="3"/>
    <s v="Alto"/>
    <s v="Acima"/>
    <x v="0"/>
  </r>
  <r>
    <x v="92"/>
    <x v="4"/>
    <n v="12476"/>
    <n v="0.77"/>
    <n v="0.752"/>
    <n v="0.70499999999999996"/>
    <n v="32711.16"/>
    <n v="248"/>
    <x v="0"/>
    <s v="Alto"/>
    <s v="Acima"/>
    <x v="0"/>
  </r>
  <r>
    <x v="93"/>
    <x v="0"/>
    <n v="4177"/>
    <n v="0.82"/>
    <n v="0.84799999999999998"/>
    <n v="0.76300000000000001"/>
    <n v="41711.769999999997"/>
    <n v="187"/>
    <x v="0"/>
    <s v="Muito alto"/>
    <s v="Acima"/>
    <x v="0"/>
  </r>
  <r>
    <x v="94"/>
    <x v="8"/>
    <n v="377"/>
    <n v="0.69"/>
    <n v="0.70099999999999996"/>
    <n v="0.56499999999999995"/>
    <n v="75163.710000000006"/>
    <n v="18"/>
    <x v="1"/>
    <s v="Médio"/>
    <s v="Acima"/>
    <x v="1"/>
  </r>
  <r>
    <x v="95"/>
    <x v="0"/>
    <n v="8608"/>
    <n v="0.8"/>
    <n v="0.78400000000000003"/>
    <n v="0.76600000000000001"/>
    <n v="43966.89"/>
    <n v="183"/>
    <x v="0"/>
    <s v="Muito alto"/>
    <s v="Acima"/>
    <x v="0"/>
  </r>
  <r>
    <x v="96"/>
    <x v="1"/>
    <n v="7204"/>
    <n v="0.745"/>
    <n v="0.75800000000000001"/>
    <n v="0.64500000000000002"/>
    <n v="25979.3"/>
    <n v="211"/>
    <x v="0"/>
    <s v="Alto"/>
    <s v="Acima"/>
    <x v="0"/>
  </r>
  <r>
    <x v="97"/>
    <x v="10"/>
    <n v="16632"/>
    <n v="0.73699999999999999"/>
    <n v="0.73699999999999999"/>
    <n v="0.66"/>
    <n v="35372.449999999997"/>
    <n v="377"/>
    <x v="1"/>
    <s v="Alto"/>
    <s v="Acima"/>
    <x v="0"/>
  </r>
  <r>
    <x v="98"/>
    <x v="0"/>
    <n v="14139"/>
    <n v="0.754"/>
    <n v="0.74399999999999999"/>
    <n v="0.69199999999999995"/>
    <n v="20285.439999999999"/>
    <n v="198"/>
    <x v="0"/>
    <s v="Alto"/>
    <s v="Acima"/>
    <x v="0"/>
  </r>
  <r>
    <x v="99"/>
    <x v="4"/>
    <n v="22167"/>
    <n v="0.75"/>
    <n v="0.70899999999999996"/>
    <n v="0.68700000000000006"/>
    <n v="59534.12"/>
    <n v="293"/>
    <x v="0"/>
    <s v="Alto"/>
    <s v="Acima"/>
    <x v="0"/>
  </r>
  <r>
    <x v="100"/>
    <x v="0"/>
    <n v="13113"/>
    <n v="0.75"/>
    <n v="0.72899999999999998"/>
    <n v="0.67900000000000005"/>
    <n v="25224.38"/>
    <n v="184"/>
    <x v="0"/>
    <s v="Alto"/>
    <s v="Acima"/>
    <x v="0"/>
  </r>
  <r>
    <x v="101"/>
    <x v="0"/>
    <n v="5960"/>
    <n v="0.78"/>
    <n v="0.77200000000000002"/>
    <n v="0.70399999999999996"/>
    <n v="31346.47"/>
    <n v="211"/>
    <x v="0"/>
    <s v="Alto"/>
    <s v="Acima"/>
    <x v="0"/>
  </r>
  <r>
    <x v="102"/>
    <x v="0"/>
    <n v="13667"/>
    <n v="0.76800000000000002"/>
    <n v="0.73799999999999999"/>
    <n v="0.71599999999999997"/>
    <n v="14096.68"/>
    <n v="251"/>
    <x v="0"/>
    <s v="Alto"/>
    <s v="Acima"/>
    <x v="0"/>
  </r>
  <r>
    <x v="103"/>
    <x v="3"/>
    <n v="11426"/>
    <n v="0.74"/>
    <n v="0.76600000000000001"/>
    <n v="0.61199999999999999"/>
    <n v="31853.01"/>
    <n v="197"/>
    <x v="2"/>
    <s v="Alto"/>
    <s v="Acima"/>
    <x v="0"/>
  </r>
  <r>
    <x v="104"/>
    <x v="0"/>
    <n v="5685"/>
    <n v="0.76"/>
    <n v="0.76800000000000002"/>
    <n v="0.67200000000000004"/>
    <n v="42168.34"/>
    <n v="128"/>
    <x v="0"/>
    <s v="Alto"/>
    <s v="Acima"/>
    <x v="0"/>
  </r>
  <r>
    <x v="105"/>
    <x v="1"/>
    <n v="23189"/>
    <n v="0.72"/>
    <n v="0.69299999999999995"/>
    <n v="0.64600000000000002"/>
    <n v="20434.259999999998"/>
    <n v="263"/>
    <x v="0"/>
    <s v="Alto"/>
    <s v="Acima"/>
    <x v="0"/>
  </r>
  <r>
    <x v="106"/>
    <x v="14"/>
    <n v="4296"/>
    <n v="0.8"/>
    <n v="0.79300000000000004"/>
    <n v="0.755"/>
    <n v="46429.86"/>
    <n v="180"/>
    <x v="2"/>
    <s v="Muito alto"/>
    <s v="Acima"/>
    <x v="0"/>
  </r>
  <r>
    <x v="107"/>
    <x v="0"/>
    <n v="14607"/>
    <n v="0.76500000000000001"/>
    <n v="0.70799999999999996"/>
    <n v="0.72299999999999998"/>
    <n v="32871.69"/>
    <n v="236"/>
    <x v="0"/>
    <s v="Alto"/>
    <s v="Acima"/>
    <x v="0"/>
  </r>
  <r>
    <x v="108"/>
    <x v="0"/>
    <n v="13415"/>
    <n v="0.76200000000000001"/>
    <n v="0.74399999999999999"/>
    <n v="0.70499999999999996"/>
    <n v="44750.01"/>
    <n v="195"/>
    <x v="0"/>
    <s v="Alto"/>
    <s v="Acima"/>
    <x v="0"/>
  </r>
  <r>
    <x v="109"/>
    <x v="3"/>
    <n v="12812"/>
    <n v="0.74"/>
    <n v="0.75800000000000001"/>
    <n v="0.63200000000000001"/>
    <n v="22629.54"/>
    <n v="241"/>
    <x v="2"/>
    <s v="Alto"/>
    <s v="Acima"/>
    <x v="0"/>
  </r>
  <r>
    <x v="110"/>
    <x v="8"/>
    <n v="4139"/>
    <n v="0.74"/>
    <n v="0.77400000000000002"/>
    <n v="0.63500000000000001"/>
    <n v="68132.44"/>
    <n v="79"/>
    <x v="1"/>
    <s v="Alto"/>
    <s v="Acima"/>
    <x v="0"/>
  </r>
  <r>
    <x v="111"/>
    <x v="3"/>
    <n v="17051"/>
    <n v="0.75"/>
    <n v="0.76800000000000002"/>
    <n v="0.63600000000000001"/>
    <n v="56995.33"/>
    <n v="346"/>
    <x v="2"/>
    <s v="Alto"/>
    <s v="Acima"/>
    <x v="0"/>
  </r>
  <r>
    <x v="112"/>
    <x v="3"/>
    <n v="9256"/>
    <n v="0.78"/>
    <n v="0.78700000000000003"/>
    <n v="0.69899999999999995"/>
    <n v="42459.59"/>
    <n v="270"/>
    <x v="2"/>
    <s v="Alto"/>
    <s v="Acima"/>
    <x v="0"/>
  </r>
  <r>
    <x v="113"/>
    <x v="0"/>
    <n v="5302"/>
    <n v="0.78"/>
    <n v="0.76300000000000001"/>
    <n v="0.72799999999999998"/>
    <n v="38412.06"/>
    <n v="112"/>
    <x v="0"/>
    <s v="Alto"/>
    <s v="Acima"/>
    <x v="0"/>
  </r>
  <r>
    <x v="114"/>
    <x v="15"/>
    <n v="19053"/>
    <n v="0.8"/>
    <n v="0.80700000000000005"/>
    <n v="0.73399999999999999"/>
    <n v="23011.31"/>
    <n v="391"/>
    <x v="0"/>
    <s v="Muito alto"/>
    <s v="Acima"/>
    <x v="0"/>
  </r>
  <r>
    <x v="115"/>
    <x v="4"/>
    <n v="19192"/>
    <n v="0.77"/>
    <n v="0.70699999999999996"/>
    <n v="0.74399999999999999"/>
    <n v="21943.89"/>
    <n v="329"/>
    <x v="0"/>
    <s v="Alto"/>
    <s v="Acima"/>
    <x v="0"/>
  </r>
  <r>
    <x v="116"/>
    <x v="0"/>
    <n v="10679"/>
    <n v="0.77700000000000002"/>
    <n v="0.749"/>
    <n v="0.749"/>
    <n v="43735.14"/>
    <n v="164"/>
    <x v="0"/>
    <s v="Alto"/>
    <s v="Acima"/>
    <x v="0"/>
  </r>
  <r>
    <x v="117"/>
    <x v="23"/>
    <n v="25876"/>
    <n v="0.73599999999999999"/>
    <n v="0.76400000000000001"/>
    <n v="0.63800000000000001"/>
    <n v="28836.46"/>
    <n v="296"/>
    <x v="4"/>
    <s v="Alto"/>
    <s v="Acima"/>
    <x v="0"/>
  </r>
  <r>
    <x v="118"/>
    <x v="1"/>
    <n v="4626"/>
    <n v="0.73"/>
    <n v="0.752"/>
    <n v="0.60499999999999998"/>
    <n v="29997.09"/>
    <n v="197"/>
    <x v="0"/>
    <s v="Alto"/>
    <s v="Acima"/>
    <x v="0"/>
  </r>
  <r>
    <x v="119"/>
    <x v="6"/>
    <n v="14070"/>
    <n v="0.75"/>
    <n v="0.748"/>
    <n v="0.66100000000000003"/>
    <n v="50727.72"/>
    <n v="290"/>
    <x v="2"/>
    <s v="Alto"/>
    <s v="Acima"/>
    <x v="0"/>
  </r>
  <r>
    <x v="120"/>
    <x v="0"/>
    <n v="5203"/>
    <n v="0.78900000000000003"/>
    <n v="0.76200000000000001"/>
    <n v="0.73799999999999999"/>
    <n v="36842.26"/>
    <n v="113"/>
    <x v="0"/>
    <s v="Alto"/>
    <s v="Acima"/>
    <x v="0"/>
  </r>
  <r>
    <x v="121"/>
    <x v="0"/>
    <n v="4693"/>
    <n v="0.76500000000000001"/>
    <n v="0.78600000000000003"/>
    <n v="0.67"/>
    <n v="42412.58"/>
    <n v="167"/>
    <x v="0"/>
    <s v="Alto"/>
    <s v="Acima"/>
    <x v="0"/>
  </r>
  <r>
    <x v="122"/>
    <x v="17"/>
    <n v="21057"/>
    <n v="0.72"/>
    <n v="0.70199999999999996"/>
    <n v="0.65400000000000003"/>
    <n v="20534.71"/>
    <n v="404"/>
    <x v="3"/>
    <s v="Alto"/>
    <s v="Acima"/>
    <x v="0"/>
  </r>
  <r>
    <x v="123"/>
    <x v="4"/>
    <n v="6980"/>
    <n v="0.77900000000000003"/>
    <n v="0.76800000000000002"/>
    <n v="0.70599999999999996"/>
    <n v="37094.870000000003"/>
    <n v="149"/>
    <x v="0"/>
    <s v="Alto"/>
    <s v="Acima"/>
    <x v="0"/>
  </r>
  <r>
    <x v="124"/>
    <x v="0"/>
    <n v="2790"/>
    <n v="0.82"/>
    <n v="0.84"/>
    <n v="0.73899999999999999"/>
    <n v="106027"/>
    <n v="96"/>
    <x v="0"/>
    <s v="Muito alto"/>
    <s v="Acima"/>
    <x v="0"/>
  </r>
  <r>
    <x v="125"/>
    <x v="0"/>
    <n v="6232"/>
    <n v="0.77400000000000002"/>
    <n v="0.74"/>
    <n v="0.73599999999999999"/>
    <n v="33665.99"/>
    <n v="141"/>
    <x v="0"/>
    <s v="Alto"/>
    <s v="Acima"/>
    <x v="0"/>
  </r>
  <r>
    <x v="126"/>
    <x v="0"/>
    <n v="1695"/>
    <n v="0.753"/>
    <n v="0.74099999999999999"/>
    <n v="0.66500000000000004"/>
    <n v="31255.3"/>
    <n v="45"/>
    <x v="0"/>
    <s v="Alto"/>
    <s v="Acima"/>
    <x v="0"/>
  </r>
  <r>
    <x v="127"/>
    <x v="13"/>
    <n v="10638"/>
    <n v="0.747"/>
    <n v="0.753"/>
    <n v="0.65700000000000003"/>
    <n v="36320.620000000003"/>
    <n v="192"/>
    <x v="1"/>
    <s v="Alto"/>
    <s v="Acima"/>
    <x v="0"/>
  </r>
  <r>
    <x v="128"/>
    <x v="12"/>
    <n v="29206"/>
    <n v="0.71799999999999997"/>
    <n v="0.68400000000000005"/>
    <n v="0.65800000000000003"/>
    <n v="13137.13"/>
    <n v="204"/>
    <x v="4"/>
    <s v="Alto"/>
    <s v="Acima"/>
    <x v="0"/>
  </r>
  <r>
    <x v="129"/>
    <x v="0"/>
    <n v="5000"/>
    <n v="0.78500000000000003"/>
    <n v="0.76700000000000002"/>
    <n v="0.74"/>
    <n v="32110.65"/>
    <n v="92"/>
    <x v="0"/>
    <s v="Alto"/>
    <s v="Acima"/>
    <x v="0"/>
  </r>
  <r>
    <x v="130"/>
    <x v="0"/>
    <n v="4253"/>
    <n v="0.81"/>
    <n v="0.876"/>
    <n v="0.72499999999999998"/>
    <n v="65644.990000000005"/>
    <n v="164"/>
    <x v="0"/>
    <s v="Muito alto"/>
    <s v="Acima"/>
    <x v="0"/>
  </r>
  <r>
    <x v="131"/>
    <x v="4"/>
    <n v="4383"/>
    <n v="0.74"/>
    <n v="0.70399999999999996"/>
    <n v="0.68500000000000005"/>
    <n v="35093.699999999997"/>
    <n v="60"/>
    <x v="0"/>
    <s v="Alto"/>
    <s v="Acima"/>
    <x v="0"/>
  </r>
  <r>
    <x v="132"/>
    <x v="4"/>
    <n v="5946"/>
    <n v="0.77400000000000002"/>
    <n v="0.755"/>
    <n v="0.70399999999999996"/>
    <n v="46860.13"/>
    <n v="170"/>
    <x v="0"/>
    <s v="Alto"/>
    <s v="Acima"/>
    <x v="0"/>
  </r>
  <r>
    <x v="133"/>
    <x v="7"/>
    <n v="5982"/>
    <n v="0.69"/>
    <n v="0.68100000000000005"/>
    <n v="0.61599999999999999"/>
    <n v="75103.899999999994"/>
    <n v="147"/>
    <x v="3"/>
    <s v="Médio"/>
    <s v="Acima"/>
    <x v="0"/>
  </r>
  <r>
    <x v="134"/>
    <x v="6"/>
    <n v="4230"/>
    <n v="0.75700000000000001"/>
    <n v="0.749"/>
    <n v="0.68899999999999995"/>
    <n v="36001.599999999999"/>
    <n v="93"/>
    <x v="2"/>
    <s v="Alto"/>
    <s v="Acima"/>
    <x v="0"/>
  </r>
  <r>
    <x v="135"/>
    <x v="5"/>
    <n v="22956"/>
    <n v="0.72"/>
    <n v="0.69199999999999995"/>
    <n v="0.64200000000000002"/>
    <n v="19491.3"/>
    <n v="338"/>
    <x v="3"/>
    <s v="Alto"/>
    <s v="Acima"/>
    <x v="0"/>
  </r>
  <r>
    <x v="136"/>
    <x v="0"/>
    <n v="6190"/>
    <n v="0.8"/>
    <n v="0.79"/>
    <n v="0.746"/>
    <n v="34339.019999999997"/>
    <n v="175"/>
    <x v="0"/>
    <s v="Muito alto"/>
    <s v="Acima"/>
    <x v="0"/>
  </r>
  <r>
    <x v="137"/>
    <x v="7"/>
    <n v="8813"/>
    <n v="0.754"/>
    <n v="0.78100000000000003"/>
    <n v="0.66300000000000003"/>
    <n v="31360.720000000001"/>
    <n v="193"/>
    <x v="3"/>
    <s v="Alto"/>
    <s v="Acima"/>
    <x v="0"/>
  </r>
  <r>
    <x v="138"/>
    <x v="0"/>
    <n v="6403"/>
    <n v="0.77800000000000002"/>
    <n v="0.76800000000000002"/>
    <n v="0.69299999999999995"/>
    <n v="29873.78"/>
    <n v="120"/>
    <x v="0"/>
    <s v="Alto"/>
    <s v="Acima"/>
    <x v="0"/>
  </r>
  <r>
    <x v="139"/>
    <x v="14"/>
    <n v="5082"/>
    <n v="0.79500000000000004"/>
    <n v="0.79400000000000004"/>
    <n v="0.70699999999999996"/>
    <n v="41682.639999999999"/>
    <n v="98"/>
    <x v="2"/>
    <s v="Alto"/>
    <s v="Acima"/>
    <x v="0"/>
  </r>
  <r>
    <x v="140"/>
    <x v="8"/>
    <n v="6849"/>
    <n v="0.754"/>
    <n v="0.755"/>
    <n v="0.68200000000000005"/>
    <n v="38499.31"/>
    <n v="107"/>
    <x v="1"/>
    <s v="Alto"/>
    <s v="Acima"/>
    <x v="0"/>
  </r>
  <r>
    <x v="141"/>
    <x v="4"/>
    <n v="13893"/>
    <n v="0.72699999999999998"/>
    <n v="0.71399999999999997"/>
    <n v="0.64400000000000002"/>
    <n v="20207.310000000001"/>
    <n v="228"/>
    <x v="0"/>
    <s v="Alto"/>
    <s v="Acima"/>
    <x v="0"/>
  </r>
  <r>
    <x v="142"/>
    <x v="0"/>
    <n v="8307"/>
    <n v="0.78"/>
    <n v="0.752"/>
    <n v="0.73099999999999998"/>
    <n v="26590.27"/>
    <n v="147"/>
    <x v="0"/>
    <s v="Alto"/>
    <s v="Acima"/>
    <x v="0"/>
  </r>
  <r>
    <x v="143"/>
    <x v="14"/>
    <n v="9249"/>
    <n v="0.80900000000000005"/>
    <n v="0.79900000000000004"/>
    <n v="0.752"/>
    <n v="41960.75"/>
    <n v="220"/>
    <x v="2"/>
    <s v="Muito alto"/>
    <s v="Acima"/>
    <x v="0"/>
  </r>
  <r>
    <x v="144"/>
    <x v="1"/>
    <n v="8544"/>
    <n v="0.73"/>
    <n v="0.72"/>
    <n v="0.65700000000000003"/>
    <n v="26346.46"/>
    <n v="139"/>
    <x v="0"/>
    <s v="Alto"/>
    <s v="Acima"/>
    <x v="0"/>
  </r>
  <r>
    <x v="145"/>
    <x v="4"/>
    <n v="8836"/>
    <n v="0.76400000000000001"/>
    <n v="0.753"/>
    <n v="0.70199999999999996"/>
    <n v="24191.34"/>
    <n v="222"/>
    <x v="0"/>
    <s v="Alto"/>
    <s v="Acima"/>
    <x v="0"/>
  </r>
  <r>
    <x v="146"/>
    <x v="5"/>
    <n v="16867"/>
    <n v="0.67700000000000005"/>
    <n v="0.68100000000000005"/>
    <n v="0.56899999999999995"/>
    <n v="17880.189999999999"/>
    <n v="201"/>
    <x v="3"/>
    <s v="Médio"/>
    <s v="Acima"/>
    <x v="0"/>
  </r>
  <r>
    <x v="147"/>
    <x v="1"/>
    <n v="8842"/>
    <n v="0.73499999999999999"/>
    <n v="0.74299999999999999"/>
    <n v="0.64"/>
    <n v="33969.57"/>
    <n v="195"/>
    <x v="0"/>
    <s v="Alto"/>
    <s v="Acima"/>
    <x v="0"/>
  </r>
  <r>
    <x v="148"/>
    <x v="0"/>
    <n v="3449"/>
    <n v="0.79700000000000004"/>
    <n v="0.77600000000000002"/>
    <n v="0.749"/>
    <n v="30716.49"/>
    <n v="80"/>
    <x v="0"/>
    <s v="Alto"/>
    <s v="Acima"/>
    <x v="0"/>
  </r>
  <r>
    <x v="149"/>
    <x v="10"/>
    <n v="4385"/>
    <n v="0.77"/>
    <n v="0.76900000000000002"/>
    <n v="0.71499999999999997"/>
    <n v="58559.74"/>
    <n v="92"/>
    <x v="1"/>
    <s v="Alto"/>
    <s v="Acima"/>
    <x v="0"/>
  </r>
  <r>
    <x v="150"/>
    <x v="0"/>
    <n v="3460"/>
    <n v="0.73699999999999999"/>
    <n v="0.71599999999999997"/>
    <n v="0.68100000000000005"/>
    <n v="138153.22"/>
    <n v="78"/>
    <x v="0"/>
    <s v="Alto"/>
    <s v="Acima"/>
    <x v="0"/>
  </r>
  <r>
    <x v="151"/>
    <x v="7"/>
    <n v="4282"/>
    <n v="0.71599999999999997"/>
    <n v="0.754"/>
    <n v="0.59"/>
    <n v="48937.78"/>
    <n v="75"/>
    <x v="3"/>
    <s v="Alto"/>
    <s v="Acima"/>
    <x v="0"/>
  </r>
  <r>
    <x v="152"/>
    <x v="0"/>
    <n v="4394"/>
    <n v="0.80500000000000005"/>
    <n v="0.77100000000000002"/>
    <n v="0.78100000000000003"/>
    <n v="27921.64"/>
    <n v="96"/>
    <x v="0"/>
    <s v="Muito alto"/>
    <s v="Acima"/>
    <x v="0"/>
  </r>
  <r>
    <x v="152"/>
    <x v="0"/>
    <n v="4394"/>
    <n v="0.80500000000000005"/>
    <n v="0.77100000000000002"/>
    <n v="0.78100000000000003"/>
    <n v="27921.64"/>
    <n v="96"/>
    <x v="0"/>
    <s v="Muito alto"/>
    <s v="Acima"/>
    <x v="0"/>
  </r>
  <r>
    <x v="153"/>
    <x v="4"/>
    <n v="10492"/>
    <n v="0.76"/>
    <n v="0.74199999999999999"/>
    <n v="0.70499999999999996"/>
    <n v="31042.95"/>
    <n v="219"/>
    <x v="0"/>
    <s v="Alto"/>
    <s v="Acima"/>
    <x v="0"/>
  </r>
  <r>
    <x v="154"/>
    <x v="3"/>
    <n v="4103"/>
    <n v="0.77800000000000002"/>
    <n v="0.80500000000000005"/>
    <n v="0.69499999999999995"/>
    <n v="47657.58"/>
    <n v="183"/>
    <x v="2"/>
    <s v="Alto"/>
    <s v="Acima"/>
    <x v="0"/>
  </r>
  <r>
    <x v="155"/>
    <x v="0"/>
    <n v="3757"/>
    <n v="0.77800000000000002"/>
    <n v="0.78800000000000003"/>
    <n v="0.70799999999999996"/>
    <n v="44580.54"/>
    <n v="101"/>
    <x v="0"/>
    <s v="Alto"/>
    <s v="Acima"/>
    <x v="0"/>
  </r>
  <r>
    <x v="156"/>
    <x v="0"/>
    <n v="1887"/>
    <n v="0.78"/>
    <n v="0.76500000000000001"/>
    <n v="0.70299999999999996"/>
    <n v="37186.74"/>
    <n v="54"/>
    <x v="0"/>
    <s v="Alto"/>
    <s v="Acima"/>
    <x v="0"/>
  </r>
  <r>
    <x v="157"/>
    <x v="14"/>
    <n v="3692"/>
    <n v="0.84499999999999997"/>
    <n v="0.85399999999999998"/>
    <n v="0.78900000000000003"/>
    <n v="37429.03"/>
    <n v="174"/>
    <x v="2"/>
    <s v="Muito alto"/>
    <s v="Acima"/>
    <x v="0"/>
  </r>
  <r>
    <x v="158"/>
    <x v="0"/>
    <n v="2613"/>
    <n v="0.76200000000000001"/>
    <n v="0.75"/>
    <n v="0.69199999999999995"/>
    <n v="46737.42"/>
    <n v="45"/>
    <x v="0"/>
    <s v="Alto"/>
    <s v="Acima"/>
    <x v="0"/>
  </r>
  <r>
    <x v="159"/>
    <x v="0"/>
    <n v="3169"/>
    <n v="0.77800000000000002"/>
    <n v="0.77800000000000002"/>
    <n v="0.71"/>
    <n v="35019.919999999998"/>
    <n v="52"/>
    <x v="0"/>
    <s v="Alto"/>
    <s v="Acima"/>
    <x v="0"/>
  </r>
  <r>
    <x v="160"/>
    <x v="1"/>
    <n v="6029"/>
    <n v="0.76800000000000002"/>
    <n v="0.76200000000000001"/>
    <n v="0.70899999999999996"/>
    <n v="50234.49"/>
    <n v="136"/>
    <x v="0"/>
    <s v="Alto"/>
    <s v="Acima"/>
    <x v="0"/>
  </r>
  <r>
    <x v="161"/>
    <x v="1"/>
    <n v="8287"/>
    <n v="0.72"/>
    <n v="0.74"/>
    <n v="0.60499999999999998"/>
    <n v="47636.4"/>
    <n v="104"/>
    <x v="0"/>
    <s v="Alto"/>
    <s v="Acima"/>
    <x v="0"/>
  </r>
  <r>
    <x v="162"/>
    <x v="0"/>
    <n v="2374"/>
    <n v="0.77"/>
    <n v="0.76400000000000001"/>
    <n v="0.70399999999999996"/>
    <n v="25424.12"/>
    <n v="58"/>
    <x v="0"/>
    <s v="Alto"/>
    <s v="Acima"/>
    <x v="0"/>
  </r>
  <r>
    <x v="163"/>
    <x v="4"/>
    <n v="5060"/>
    <n v="0.76"/>
    <n v="0.74099999999999999"/>
    <n v="0.65800000000000003"/>
    <n v="20221.63"/>
    <n v="102"/>
    <x v="0"/>
    <s v="Alto"/>
    <s v="Acima"/>
    <x v="0"/>
  </r>
  <r>
    <x v="164"/>
    <x v="15"/>
    <n v="23768"/>
    <n v="0.74"/>
    <n v="0.72"/>
    <n v="0.66400000000000003"/>
    <n v="37088.81"/>
    <n v="365"/>
    <x v="0"/>
    <s v="Alto"/>
    <s v="Acima"/>
    <x v="0"/>
  </r>
  <r>
    <x v="165"/>
    <x v="5"/>
    <n v="14866"/>
    <n v="0.7"/>
    <n v="0.69499999999999995"/>
    <n v="0.61099999999999999"/>
    <n v="17160.36"/>
    <n v="306"/>
    <x v="3"/>
    <s v="Alto"/>
    <s v="Acima"/>
    <x v="0"/>
  </r>
  <r>
    <x v="166"/>
    <x v="0"/>
    <n v="5094"/>
    <n v="0.78"/>
    <n v="0.74299999999999999"/>
    <n v="0.73399999999999999"/>
    <n v="27389.84"/>
    <n v="53"/>
    <x v="0"/>
    <s v="Alto"/>
    <s v="Acima"/>
    <x v="0"/>
  </r>
  <r>
    <x v="167"/>
    <x v="6"/>
    <n v="5096"/>
    <n v="0.76800000000000002"/>
    <n v="0.755"/>
    <n v="0.70199999999999996"/>
    <n v="40433.370000000003"/>
    <n v="181"/>
    <x v="2"/>
    <s v="Alto"/>
    <s v="Acima"/>
    <x v="0"/>
  </r>
  <r>
    <x v="168"/>
    <x v="0"/>
    <n v="4503"/>
    <n v="0.79500000000000004"/>
    <n v="0.8"/>
    <n v="0.72699999999999998"/>
    <n v="314637.69"/>
    <n v="118"/>
    <x v="0"/>
    <s v="Alto"/>
    <s v="Acima"/>
    <x v="0"/>
  </r>
  <r>
    <x v="169"/>
    <x v="0"/>
    <n v="20476"/>
    <n v="0.75"/>
    <n v="0.72099999999999997"/>
    <n v="0.69299999999999995"/>
    <n v="13218.19"/>
    <n v="240"/>
    <x v="0"/>
    <s v="Alto"/>
    <s v="Acima"/>
    <x v="0"/>
  </r>
  <r>
    <x v="170"/>
    <x v="4"/>
    <n v="4101"/>
    <n v="0.78200000000000003"/>
    <n v="0.75700000000000001"/>
    <n v="0.71899999999999997"/>
    <n v="22428.25"/>
    <n v="81"/>
    <x v="0"/>
    <s v="Alto"/>
    <s v="Acima"/>
    <x v="0"/>
  </r>
  <r>
    <x v="171"/>
    <x v="0"/>
    <n v="5316"/>
    <n v="0.78"/>
    <n v="0.755"/>
    <n v="0.751"/>
    <n v="53864.05"/>
    <n v="93"/>
    <x v="0"/>
    <s v="Alto"/>
    <s v="Acima"/>
    <x v="0"/>
  </r>
  <r>
    <x v="172"/>
    <x v="0"/>
    <n v="5224"/>
    <n v="0.78400000000000003"/>
    <n v="0.749"/>
    <n v="0.76"/>
    <n v="24947.07"/>
    <n v="111"/>
    <x v="0"/>
    <s v="Alto"/>
    <s v="Acima"/>
    <x v="0"/>
  </r>
  <r>
    <x v="173"/>
    <x v="4"/>
    <n v="5499"/>
    <n v="0.76"/>
    <n v="0.73599999999999999"/>
    <n v="0.69699999999999995"/>
    <n v="15735.75"/>
    <n v="133"/>
    <x v="0"/>
    <s v="Alto"/>
    <s v="Acima"/>
    <x v="0"/>
  </r>
  <r>
    <x v="174"/>
    <x v="0"/>
    <n v="7326"/>
    <n v="0.76300000000000001"/>
    <n v="0.72799999999999998"/>
    <n v="0.70499999999999996"/>
    <n v="29339.86"/>
    <n v="180"/>
    <x v="0"/>
    <s v="Alto"/>
    <s v="Acima"/>
    <x v="0"/>
  </r>
  <r>
    <x v="175"/>
    <x v="3"/>
    <n v="11387"/>
    <n v="0.78400000000000003"/>
    <n v="0.79500000000000004"/>
    <n v="0.71499999999999997"/>
    <n v="24596.22"/>
    <n v="322"/>
    <x v="2"/>
    <s v="Alto"/>
    <s v="Acima"/>
    <x v="0"/>
  </r>
  <r>
    <x v="176"/>
    <x v="3"/>
    <n v="11972"/>
    <n v="0.73599999999999999"/>
    <n v="0.72699999999999998"/>
    <n v="0.63600000000000001"/>
    <n v="36629.74"/>
    <n v="199"/>
    <x v="2"/>
    <s v="Alto"/>
    <s v="Acima"/>
    <x v="0"/>
  </r>
  <r>
    <x v="177"/>
    <x v="24"/>
    <n v="23717"/>
    <n v="0.73299999999999998"/>
    <n v="0.72299999999999998"/>
    <n v="0.66300000000000003"/>
    <n v="19935.32"/>
    <n v="364"/>
    <x v="4"/>
    <s v="Alto"/>
    <s v="Acima"/>
    <x v="0"/>
  </r>
  <r>
    <x v="178"/>
    <x v="4"/>
    <n v="3804"/>
    <n v="0.81299999999999994"/>
    <n v="0.86399999999999999"/>
    <n v="0.70399999999999996"/>
    <n v="82145.16"/>
    <n v="139"/>
    <x v="0"/>
    <s v="Muito alto"/>
    <s v="Acima"/>
    <x v="0"/>
  </r>
  <r>
    <x v="179"/>
    <x v="0"/>
    <n v="3371"/>
    <n v="0.79"/>
    <n v="0.77200000000000002"/>
    <n v="0.74399999999999999"/>
    <n v="29120.959999999999"/>
    <n v="87"/>
    <x v="0"/>
    <s v="Alto"/>
    <s v="Acima"/>
    <x v="0"/>
  </r>
  <r>
    <x v="180"/>
    <x v="0"/>
    <n v="5045"/>
    <n v="0.8"/>
    <n v="0.76400000000000001"/>
    <n v="0.751"/>
    <n v="35347.699999999997"/>
    <n v="125"/>
    <x v="0"/>
    <s v="Muito alto"/>
    <s v="Acima"/>
    <x v="0"/>
  </r>
  <r>
    <x v="181"/>
    <x v="4"/>
    <n v="3918"/>
    <n v="0.78700000000000003"/>
    <n v="0.76700000000000002"/>
    <n v="0.71799999999999997"/>
    <n v="27397.439999999999"/>
    <n v="125"/>
    <x v="0"/>
    <s v="Alto"/>
    <s v="Acima"/>
    <x v="0"/>
  </r>
  <r>
    <x v="182"/>
    <x v="0"/>
    <n v="7659"/>
    <n v="0.77300000000000002"/>
    <n v="0.745"/>
    <n v="0.73599999999999999"/>
    <n v="41328.58"/>
    <n v="174"/>
    <x v="0"/>
    <s v="Alto"/>
    <s v="Acima"/>
    <x v="0"/>
  </r>
  <r>
    <x v="183"/>
    <x v="0"/>
    <n v="20794"/>
    <n v="0.71"/>
    <n v="0.66500000000000004"/>
    <n v="0.64800000000000002"/>
    <n v="18240.37"/>
    <n v="158"/>
    <x v="0"/>
    <s v="Alto"/>
    <s v="Acima"/>
    <x v="0"/>
  </r>
  <r>
    <x v="184"/>
    <x v="7"/>
    <n v="16353"/>
    <n v="0.68"/>
    <n v="0.68100000000000005"/>
    <n v="0.58099999999999996"/>
    <n v="17991.07"/>
    <n v="376"/>
    <x v="3"/>
    <s v="Médio"/>
    <s v="Acima"/>
    <x v="0"/>
  </r>
  <r>
    <x v="185"/>
    <x v="0"/>
    <n v="3489"/>
    <n v="0.77300000000000002"/>
    <n v="0.76600000000000001"/>
    <n v="0.71299999999999997"/>
    <n v="45441.41"/>
    <n v="73"/>
    <x v="0"/>
    <s v="Alto"/>
    <s v="Acima"/>
    <x v="0"/>
  </r>
  <r>
    <x v="186"/>
    <x v="0"/>
    <n v="10742"/>
    <n v="0.76"/>
    <n v="0.71599999999999997"/>
    <n v="0.70299999999999996"/>
    <n v="52570.87"/>
    <n v="190"/>
    <x v="0"/>
    <s v="Alto"/>
    <s v="Acima"/>
    <x v="0"/>
  </r>
  <r>
    <x v="187"/>
    <x v="3"/>
    <n v="7197"/>
    <n v="0.74"/>
    <n v="0.72199999999999998"/>
    <n v="0.66100000000000003"/>
    <n v="20522.98"/>
    <n v="80"/>
    <x v="2"/>
    <s v="Alto"/>
    <s v="Acima"/>
    <x v="0"/>
  </r>
  <r>
    <x v="188"/>
    <x v="6"/>
    <n v="5023"/>
    <n v="0.748"/>
    <n v="0.751"/>
    <n v="0.66900000000000004"/>
    <n v="34462.699999999997"/>
    <n v="134"/>
    <x v="2"/>
    <s v="Alto"/>
    <s v="Acima"/>
    <x v="0"/>
  </r>
  <r>
    <x v="189"/>
    <x v="4"/>
    <n v="5409"/>
    <n v="0.76900000000000002"/>
    <n v="0.751"/>
    <n v="0.68700000000000006"/>
    <n v="18885.439999999999"/>
    <n v="95"/>
    <x v="0"/>
    <s v="Alto"/>
    <s v="Acima"/>
    <x v="0"/>
  </r>
  <r>
    <x v="190"/>
    <x v="3"/>
    <n v="705"/>
    <n v="0.78"/>
    <n v="0.78200000000000003"/>
    <n v="0.71599999999999997"/>
    <n v="63063.89"/>
    <n v="30"/>
    <x v="2"/>
    <s v="Alto"/>
    <s v="Acima"/>
    <x v="1"/>
  </r>
  <r>
    <x v="191"/>
    <x v="0"/>
    <n v="2271"/>
    <n v="0.78500000000000003"/>
    <n v="0.78"/>
    <n v="0.71099999999999997"/>
    <n v="48680.71"/>
    <n v="57"/>
    <x v="0"/>
    <s v="Alto"/>
    <s v="Acima"/>
    <x v="0"/>
  </r>
  <r>
    <x v="192"/>
    <x v="4"/>
    <n v="3482"/>
    <n v="0.76"/>
    <n v="0.73699999999999999"/>
    <n v="0.71199999999999997"/>
    <n v="28964.87"/>
    <n v="70"/>
    <x v="0"/>
    <s v="Alto"/>
    <s v="Acima"/>
    <x v="0"/>
  </r>
  <r>
    <x v="193"/>
    <x v="0"/>
    <n v="1129"/>
    <n v="0.72499999999999998"/>
    <n v="0.71899999999999997"/>
    <n v="0.64300000000000002"/>
    <n v="45386.68"/>
    <n v="15"/>
    <x v="0"/>
    <s v="Alto"/>
    <s v="Acima"/>
    <x v="0"/>
  </r>
  <r>
    <x v="194"/>
    <x v="0"/>
    <n v="2169"/>
    <n v="0.76"/>
    <n v="0.76600000000000001"/>
    <n v="0.68500000000000005"/>
    <n v="27229.67"/>
    <n v="54"/>
    <x v="0"/>
    <s v="Alto"/>
    <s v="Acima"/>
    <x v="0"/>
  </r>
  <r>
    <x v="195"/>
    <x v="0"/>
    <n v="3378"/>
    <n v="0.78"/>
    <n v="0.75600000000000001"/>
    <n v="0.73499999999999999"/>
    <n v="41444.67"/>
    <n v="50"/>
    <x v="0"/>
    <s v="Alto"/>
    <s v="Acima"/>
    <x v="0"/>
  </r>
  <r>
    <x v="196"/>
    <x v="5"/>
    <n v="14740"/>
    <n v="0.73499999999999999"/>
    <n v="0.70399999999999996"/>
    <n v="0.67500000000000004"/>
    <n v="13515.27"/>
    <n v="287"/>
    <x v="3"/>
    <s v="Alto"/>
    <s v="Acima"/>
    <x v="0"/>
  </r>
  <r>
    <x v="197"/>
    <x v="3"/>
    <n v="9416"/>
    <n v="0.74"/>
    <n v="0.752"/>
    <n v="0.63700000000000001"/>
    <n v="36816.67"/>
    <n v="168"/>
    <x v="2"/>
    <s v="Alto"/>
    <s v="Acima"/>
    <x v="0"/>
  </r>
  <r>
    <x v="198"/>
    <x v="0"/>
    <n v="3796"/>
    <n v="0.78400000000000003"/>
    <n v="0.76700000000000002"/>
    <n v="0.71499999999999997"/>
    <n v="46512.31"/>
    <n v="85"/>
    <x v="0"/>
    <s v="Alto"/>
    <s v="Acima"/>
    <x v="0"/>
  </r>
  <r>
    <x v="199"/>
    <x v="0"/>
    <n v="2765"/>
    <n v="0.76800000000000002"/>
    <n v="0.76500000000000001"/>
    <n v="0.68700000000000006"/>
    <n v="28920.639999999999"/>
    <n v="108"/>
    <x v="0"/>
    <s v="Alto"/>
    <s v="Acima"/>
    <x v="0"/>
  </r>
  <r>
    <x v="200"/>
    <x v="6"/>
    <n v="8150"/>
    <n v="0.75"/>
    <n v="0.73299999999999998"/>
    <n v="0.67600000000000005"/>
    <n v="54723.35"/>
    <n v="133"/>
    <x v="2"/>
    <s v="Alto"/>
    <s v="Acima"/>
    <x v="0"/>
  </r>
  <r>
    <x v="201"/>
    <x v="1"/>
    <n v="7410"/>
    <n v="0.753"/>
    <n v="0.73099999999999998"/>
    <n v="0.71599999999999997"/>
    <n v="16045.55"/>
    <n v="110"/>
    <x v="0"/>
    <s v="Alto"/>
    <s v="Acima"/>
    <x v="0"/>
  </r>
  <r>
    <x v="202"/>
    <x v="14"/>
    <n v="672"/>
    <n v="0.83"/>
    <n v="0.82299999999999995"/>
    <n v="0.77100000000000002"/>
    <n v="50765.38"/>
    <n v="40"/>
    <x v="2"/>
    <s v="Muito alto"/>
    <s v="Acima"/>
    <x v="1"/>
  </r>
  <r>
    <x v="203"/>
    <x v="0"/>
    <n v="4073"/>
    <n v="0.78400000000000003"/>
    <n v="0.76100000000000001"/>
    <n v="0.73"/>
    <n v="55521.78"/>
    <n v="84"/>
    <x v="0"/>
    <s v="Alto"/>
    <s v="Acima"/>
    <x v="0"/>
  </r>
  <r>
    <x v="204"/>
    <x v="3"/>
    <n v="4718"/>
    <n v="0.77300000000000002"/>
    <n v="0.78200000000000003"/>
    <n v="0.69299999999999995"/>
    <n v="63536.14"/>
    <n v="197"/>
    <x v="2"/>
    <s v="Alto"/>
    <s v="Acima"/>
    <x v="0"/>
  </r>
  <r>
    <x v="205"/>
    <x v="0"/>
    <n v="3226"/>
    <n v="0.79"/>
    <n v="0.76200000000000001"/>
    <n v="0.73299999999999998"/>
    <n v="55070.04"/>
    <n v="59"/>
    <x v="0"/>
    <s v="Alto"/>
    <s v="Acima"/>
    <x v="0"/>
  </r>
  <r>
    <x v="206"/>
    <x v="14"/>
    <n v="8379"/>
    <n v="0.77"/>
    <n v="0.755"/>
    <n v="0.69699999999999995"/>
    <n v="29930.95"/>
    <n v="129"/>
    <x v="2"/>
    <s v="Alto"/>
    <s v="Acima"/>
    <x v="0"/>
  </r>
  <r>
    <x v="207"/>
    <x v="1"/>
    <n v="12138"/>
    <n v="0.71"/>
    <n v="0.68500000000000005"/>
    <n v="0.626"/>
    <n v="15607.47"/>
    <n v="185"/>
    <x v="0"/>
    <s v="Alto"/>
    <s v="Acima"/>
    <x v="0"/>
  </r>
  <r>
    <x v="208"/>
    <x v="8"/>
    <n v="16639"/>
    <n v="0.73"/>
    <n v="0.71099999999999997"/>
    <n v="0.66100000000000003"/>
    <n v="26937.68"/>
    <n v="162"/>
    <x v="1"/>
    <s v="Alto"/>
    <s v="Acima"/>
    <x v="0"/>
  </r>
  <r>
    <x v="209"/>
    <x v="0"/>
    <n v="5012"/>
    <n v="0.74"/>
    <n v="0.72899999999999998"/>
    <n v="0.66500000000000004"/>
    <n v="29326.69"/>
    <n v="53"/>
    <x v="0"/>
    <s v="Alto"/>
    <s v="Acima"/>
    <x v="0"/>
  </r>
  <r>
    <x v="210"/>
    <x v="4"/>
    <n v="5059"/>
    <n v="0.72"/>
    <n v="0.72699999999999998"/>
    <n v="0.62"/>
    <n v="22023.63"/>
    <n v="97"/>
    <x v="0"/>
    <s v="Alto"/>
    <s v="Acima"/>
    <x v="0"/>
  </r>
  <r>
    <x v="211"/>
    <x v="0"/>
    <n v="8325"/>
    <n v="0.74199999999999999"/>
    <n v="0.69899999999999995"/>
    <n v="0.68700000000000006"/>
    <n v="22786.720000000001"/>
    <n v="131"/>
    <x v="0"/>
    <s v="Alto"/>
    <s v="Acima"/>
    <x v="0"/>
  </r>
  <r>
    <x v="212"/>
    <x v="6"/>
    <n v="2095"/>
    <n v="0.75900000000000001"/>
    <n v="0.746"/>
    <n v="0.69199999999999995"/>
    <n v="28964.09"/>
    <n v="76"/>
    <x v="2"/>
    <s v="Alto"/>
    <s v="Acima"/>
    <x v="0"/>
  </r>
  <r>
    <x v="213"/>
    <x v="0"/>
    <n v="5584"/>
    <n v="0.75900000000000001"/>
    <n v="0.73499999999999999"/>
    <n v="0.70499999999999996"/>
    <n v="23100.59"/>
    <n v="126"/>
    <x v="0"/>
    <s v="Alto"/>
    <s v="Acima"/>
    <x v="0"/>
  </r>
  <r>
    <x v="214"/>
    <x v="10"/>
    <n v="4537"/>
    <n v="0.752"/>
    <n v="0.74399999999999999"/>
    <n v="0.68200000000000005"/>
    <n v="40477.15"/>
    <n v="68"/>
    <x v="1"/>
    <s v="Alto"/>
    <s v="Acima"/>
    <x v="0"/>
  </r>
  <r>
    <x v="215"/>
    <x v="3"/>
    <n v="2420"/>
    <n v="0.77700000000000002"/>
    <n v="0.78300000000000003"/>
    <n v="0.69599999999999995"/>
    <n v="44752.07"/>
    <n v="67"/>
    <x v="2"/>
    <s v="Alto"/>
    <s v="Acima"/>
    <x v="0"/>
  </r>
  <r>
    <x v="216"/>
    <x v="0"/>
    <n v="4098"/>
    <n v="0.76700000000000002"/>
    <n v="0.751"/>
    <n v="0.69499999999999995"/>
    <n v="28025.47"/>
    <n v="103"/>
    <x v="0"/>
    <s v="Alto"/>
    <s v="Acima"/>
    <x v="0"/>
  </r>
  <r>
    <x v="217"/>
    <x v="0"/>
    <n v="2043"/>
    <n v="0.76200000000000001"/>
    <n v="0.71699999999999997"/>
    <n v="0.73899999999999999"/>
    <n v="26291.19"/>
    <n v="53"/>
    <x v="0"/>
    <s v="Alto"/>
    <s v="Acima"/>
    <x v="0"/>
  </r>
  <r>
    <x v="218"/>
    <x v="14"/>
    <n v="3923"/>
    <n v="0.8"/>
    <n v="0.78800000000000003"/>
    <n v="0.74"/>
    <n v="32903.9"/>
    <n v="89"/>
    <x v="2"/>
    <s v="Muito alto"/>
    <s v="Acima"/>
    <x v="0"/>
  </r>
  <r>
    <x v="219"/>
    <x v="6"/>
    <n v="5693"/>
    <n v="0.748"/>
    <n v="0.74099999999999999"/>
    <n v="0.66800000000000004"/>
    <n v="22541.31"/>
    <n v="135"/>
    <x v="2"/>
    <s v="Alto"/>
    <s v="Acima"/>
    <x v="0"/>
  </r>
  <r>
    <x v="220"/>
    <x v="0"/>
    <n v="1931"/>
    <n v="0.78400000000000003"/>
    <n v="0.78200000000000003"/>
    <n v="0.71499999999999997"/>
    <n v="158703.96"/>
    <n v="77"/>
    <x v="0"/>
    <s v="Alto"/>
    <s v="Acima"/>
    <x v="0"/>
  </r>
  <r>
    <x v="221"/>
    <x v="1"/>
    <n v="11134"/>
    <n v="0.69299999999999995"/>
    <n v="0.69"/>
    <n v="0.59299999999999997"/>
    <n v="18864.13"/>
    <n v="127"/>
    <x v="0"/>
    <s v="Médio"/>
    <s v="Acima"/>
    <x v="0"/>
  </r>
  <r>
    <x v="222"/>
    <x v="6"/>
    <n v="3966"/>
    <n v="0.76300000000000001"/>
    <n v="0.75"/>
    <n v="0.70299999999999996"/>
    <n v="25539.56"/>
    <n v="91"/>
    <x v="2"/>
    <s v="Alto"/>
    <s v="Acima"/>
    <x v="0"/>
  </r>
  <r>
    <x v="223"/>
    <x v="0"/>
    <n v="5303"/>
    <n v="0.752"/>
    <n v="0.73399999999999999"/>
    <n v="0.68799999999999994"/>
    <n v="31158.75"/>
    <n v="114"/>
    <x v="0"/>
    <s v="Alto"/>
    <s v="Acima"/>
    <x v="0"/>
  </r>
  <r>
    <x v="224"/>
    <x v="0"/>
    <n v="5090"/>
    <n v="0.77800000000000002"/>
    <n v="0.753"/>
    <n v="0.72699999999999998"/>
    <n v="24968.65"/>
    <n v="117"/>
    <x v="0"/>
    <s v="Alto"/>
    <s v="Acima"/>
    <x v="0"/>
  </r>
  <r>
    <x v="225"/>
    <x v="7"/>
    <n v="11101"/>
    <n v="0.67700000000000005"/>
    <n v="0.65700000000000003"/>
    <n v="0.59399999999999997"/>
    <n v="15599.23"/>
    <n v="238"/>
    <x v="3"/>
    <s v="Médio"/>
    <s v="Acima"/>
    <x v="0"/>
  </r>
  <r>
    <x v="226"/>
    <x v="0"/>
    <n v="2561"/>
    <n v="0.79700000000000004"/>
    <n v="0.76700000000000002"/>
    <n v="0.75800000000000001"/>
    <n v="28882.59"/>
    <n v="76"/>
    <x v="0"/>
    <s v="Alto"/>
    <s v="Acima"/>
    <x v="0"/>
  </r>
  <r>
    <x v="227"/>
    <x v="6"/>
    <n v="4577"/>
    <n v="0.76"/>
    <n v="0.755"/>
    <n v="0.69799999999999995"/>
    <n v="28924.83"/>
    <n v="138"/>
    <x v="2"/>
    <s v="Alto"/>
    <s v="Acima"/>
    <x v="0"/>
  </r>
  <r>
    <x v="228"/>
    <x v="0"/>
    <n v="4198"/>
    <n v="0.79"/>
    <n v="0.754"/>
    <n v="0.755"/>
    <n v="38964.629999999997"/>
    <n v="90"/>
    <x v="0"/>
    <s v="Alto"/>
    <s v="Acima"/>
    <x v="0"/>
  </r>
  <r>
    <x v="229"/>
    <x v="7"/>
    <n v="10664"/>
    <n v="0.71"/>
    <n v="0.69499999999999995"/>
    <n v="0.64300000000000002"/>
    <n v="17514.189999999999"/>
    <n v="218"/>
    <x v="3"/>
    <s v="Alto"/>
    <s v="Acima"/>
    <x v="0"/>
  </r>
  <r>
    <x v="230"/>
    <x v="0"/>
    <n v="3102"/>
    <n v="0.8"/>
    <n v="0.78900000000000003"/>
    <n v="0.73599999999999999"/>
    <n v="32978.620000000003"/>
    <n v="75"/>
    <x v="0"/>
    <s v="Muito alto"/>
    <s v="Acima"/>
    <x v="0"/>
  </r>
  <r>
    <x v="231"/>
    <x v="0"/>
    <n v="3161"/>
    <n v="0.76400000000000001"/>
    <n v="0.74299999999999999"/>
    <n v="0.71699999999999997"/>
    <n v="36824.980000000003"/>
    <n v="54"/>
    <x v="0"/>
    <s v="Alto"/>
    <s v="Acima"/>
    <x v="0"/>
  </r>
  <r>
    <x v="232"/>
    <x v="1"/>
    <n v="26573"/>
    <n v="0.68400000000000005"/>
    <n v="0.66200000000000003"/>
    <n v="0.59799999999999998"/>
    <n v="16764.54"/>
    <n v="239"/>
    <x v="0"/>
    <s v="Médio"/>
    <s v="Acima"/>
    <x v="0"/>
  </r>
  <r>
    <x v="233"/>
    <x v="1"/>
    <n v="5420"/>
    <n v="0.71799999999999997"/>
    <n v="0.71399999999999997"/>
    <n v="0.61699999999999999"/>
    <n v="19748.080000000002"/>
    <n v="115"/>
    <x v="0"/>
    <s v="Alto"/>
    <s v="Acima"/>
    <x v="0"/>
  </r>
  <r>
    <x v="234"/>
    <x v="25"/>
    <n v="20851"/>
    <n v="0.752"/>
    <n v="0.73699999999999999"/>
    <n v="0.70799999999999996"/>
    <n v="24852.52"/>
    <n v="206"/>
    <x v="4"/>
    <s v="Alto"/>
    <s v="Acima"/>
    <x v="0"/>
  </r>
  <r>
    <x v="235"/>
    <x v="0"/>
    <n v="5998"/>
    <n v="0.77"/>
    <n v="0.71"/>
    <n v="0.754"/>
    <n v="37885.61"/>
    <n v="113"/>
    <x v="0"/>
    <s v="Alto"/>
    <s v="Acima"/>
    <x v="0"/>
  </r>
  <r>
    <x v="236"/>
    <x v="1"/>
    <n v="5801"/>
    <n v="0.71499999999999997"/>
    <n v="0.70299999999999996"/>
    <n v="0.63800000000000001"/>
    <n v="65107.78"/>
    <n v="110"/>
    <x v="0"/>
    <s v="Alto"/>
    <s v="Acima"/>
    <x v="0"/>
  </r>
  <r>
    <x v="237"/>
    <x v="4"/>
    <n v="4003"/>
    <n v="0.73"/>
    <n v="0.72299999999999998"/>
    <n v="0.628"/>
    <n v="28447.8"/>
    <n v="89"/>
    <x v="0"/>
    <s v="Alto"/>
    <s v="Acima"/>
    <x v="0"/>
  </r>
  <r>
    <x v="238"/>
    <x v="26"/>
    <n v="21370"/>
    <n v="0.72699999999999998"/>
    <n v="0.72899999999999998"/>
    <n v="0.66100000000000003"/>
    <n v="21543.65"/>
    <n v="308"/>
    <x v="4"/>
    <s v="Alto"/>
    <s v="Acima"/>
    <x v="0"/>
  </r>
  <r>
    <x v="239"/>
    <x v="15"/>
    <n v="19236"/>
    <n v="0.71799999999999997"/>
    <n v="0.69899999999999995"/>
    <n v="0.628"/>
    <n v="19215.53"/>
    <n v="251"/>
    <x v="0"/>
    <s v="Alto"/>
    <s v="Acima"/>
    <x v="0"/>
  </r>
  <r>
    <x v="240"/>
    <x v="0"/>
    <n v="13879"/>
    <n v="0.73499999999999999"/>
    <n v="0.7"/>
    <n v="0.67600000000000005"/>
    <n v="37832.19"/>
    <n v="184"/>
    <x v="0"/>
    <s v="Alto"/>
    <s v="Acima"/>
    <x v="0"/>
  </r>
  <r>
    <x v="241"/>
    <x v="3"/>
    <n v="4139"/>
    <n v="0.78"/>
    <n v="0.78200000000000003"/>
    <n v="0.71599999999999997"/>
    <n v="43052.17"/>
    <n v="124"/>
    <x v="2"/>
    <s v="Alto"/>
    <s v="Acima"/>
    <x v="0"/>
  </r>
  <r>
    <x v="242"/>
    <x v="4"/>
    <n v="3419"/>
    <n v="0.75800000000000001"/>
    <n v="0.73299999999999998"/>
    <n v="0.69"/>
    <n v="20401.060000000001"/>
    <n v="105"/>
    <x v="0"/>
    <s v="Alto"/>
    <s v="Acima"/>
    <x v="0"/>
  </r>
  <r>
    <x v="243"/>
    <x v="4"/>
    <n v="5015"/>
    <n v="0.77300000000000002"/>
    <n v="0.74"/>
    <n v="0.71599999999999997"/>
    <n v="33574.01"/>
    <n v="67"/>
    <x v="0"/>
    <s v="Alto"/>
    <s v="Acima"/>
    <x v="0"/>
  </r>
  <r>
    <x v="244"/>
    <x v="3"/>
    <n v="2219"/>
    <n v="0.7"/>
    <n v="0.71499999999999997"/>
    <n v="0.57799999999999996"/>
    <n v="27736.29"/>
    <n v="59"/>
    <x v="2"/>
    <s v="Alto"/>
    <s v="Acima"/>
    <x v="0"/>
  </r>
  <r>
    <x v="245"/>
    <x v="3"/>
    <n v="2528"/>
    <n v="0.7"/>
    <n v="0.71099999999999997"/>
    <n v="0.58499999999999996"/>
    <n v="24697.46"/>
    <n v="38"/>
    <x v="2"/>
    <s v="Alto"/>
    <s v="Acima"/>
    <x v="0"/>
  </r>
  <r>
    <x v="246"/>
    <x v="6"/>
    <n v="6568"/>
    <n v="0.74"/>
    <n v="0.74299999999999999"/>
    <n v="0.63900000000000001"/>
    <n v="125342.73"/>
    <n v="143"/>
    <x v="2"/>
    <s v="Alto"/>
    <s v="Acima"/>
    <x v="0"/>
  </r>
  <r>
    <x v="247"/>
    <x v="4"/>
    <n v="4292"/>
    <n v="0.77200000000000002"/>
    <n v="0.75600000000000001"/>
    <n v="0.70899999999999996"/>
    <n v="46098.25"/>
    <n v="73"/>
    <x v="0"/>
    <s v="Alto"/>
    <s v="Acima"/>
    <x v="0"/>
  </r>
  <r>
    <x v="248"/>
    <x v="14"/>
    <n v="2882"/>
    <n v="0.80200000000000005"/>
    <n v="0.79300000000000004"/>
    <n v="0.72699999999999998"/>
    <n v="33250.839999999997"/>
    <n v="72"/>
    <x v="2"/>
    <s v="Muito alto"/>
    <s v="Acima"/>
    <x v="0"/>
  </r>
  <r>
    <x v="249"/>
    <x v="10"/>
    <n v="29804"/>
    <n v="0.71799999999999997"/>
    <n v="0.71599999999999997"/>
    <n v="0.62"/>
    <n v="22514.94"/>
    <n v="323"/>
    <x v="1"/>
    <s v="Alto"/>
    <s v="Acima"/>
    <x v="0"/>
  </r>
  <r>
    <x v="250"/>
    <x v="0"/>
    <n v="4117"/>
    <n v="0.77200000000000002"/>
    <n v="0.747"/>
    <n v="0.70299999999999996"/>
    <n v="41724.54"/>
    <n v="45"/>
    <x v="0"/>
    <s v="Alto"/>
    <s v="Acima"/>
    <x v="0"/>
  </r>
  <r>
    <x v="251"/>
    <x v="3"/>
    <n v="5718"/>
    <n v="0.75700000000000001"/>
    <n v="0.749"/>
    <n v="0.67500000000000004"/>
    <n v="41565.54"/>
    <n v="86"/>
    <x v="2"/>
    <s v="Alto"/>
    <s v="Acima"/>
    <x v="0"/>
  </r>
  <r>
    <x v="252"/>
    <x v="4"/>
    <n v="5307"/>
    <n v="0.76"/>
    <n v="0.72899999999999998"/>
    <n v="0.67800000000000005"/>
    <n v="30167.41"/>
    <n v="113"/>
    <x v="0"/>
    <s v="Alto"/>
    <s v="Acima"/>
    <x v="0"/>
  </r>
  <r>
    <x v="253"/>
    <x v="3"/>
    <n v="3222"/>
    <n v="0.72099999999999997"/>
    <n v="0.74"/>
    <n v="0.60499999999999998"/>
    <n v="32918.160000000003"/>
    <n v="29"/>
    <x v="2"/>
    <s v="Alto"/>
    <s v="Acima"/>
    <x v="0"/>
  </r>
  <r>
    <x v="254"/>
    <x v="0"/>
    <n v="4408"/>
    <n v="0.73199999999999998"/>
    <n v="0.70199999999999996"/>
    <n v="0.69699999999999995"/>
    <n v="25871.65"/>
    <n v="103"/>
    <x v="0"/>
    <s v="Alto"/>
    <s v="Acima"/>
    <x v="0"/>
  </r>
  <r>
    <x v="255"/>
    <x v="1"/>
    <n v="5815"/>
    <n v="0.77300000000000002"/>
    <n v="0.78400000000000003"/>
    <n v="0.68899999999999995"/>
    <n v="35788.18"/>
    <n v="168"/>
    <x v="0"/>
    <s v="Alto"/>
    <s v="Acima"/>
    <x v="0"/>
  </r>
  <r>
    <x v="256"/>
    <x v="4"/>
    <n v="3559"/>
    <n v="0.74"/>
    <n v="0.73"/>
    <n v="0.66"/>
    <n v="28221.35"/>
    <n v="61"/>
    <x v="0"/>
    <s v="Alto"/>
    <s v="Acima"/>
    <x v="0"/>
  </r>
  <r>
    <x v="257"/>
    <x v="3"/>
    <n v="5380"/>
    <n v="0.74"/>
    <n v="0.73899999999999999"/>
    <n v="0.64700000000000002"/>
    <n v="21930.77"/>
    <n v="117"/>
    <x v="2"/>
    <s v="Alto"/>
    <s v="Acima"/>
    <x v="0"/>
  </r>
  <r>
    <x v="258"/>
    <x v="0"/>
    <n v="3558"/>
    <n v="0.72799999999999998"/>
    <n v="0.71299999999999997"/>
    <n v="0.66800000000000004"/>
    <n v="178670.47"/>
    <n v="61"/>
    <x v="0"/>
    <s v="Alto"/>
    <s v="Acima"/>
    <x v="0"/>
  </r>
  <r>
    <x v="259"/>
    <x v="0"/>
    <n v="2367"/>
    <n v="0.77300000000000002"/>
    <n v="0.73699999999999999"/>
    <n v="0.72399999999999998"/>
    <n v="35365.769999999997"/>
    <n v="37"/>
    <x v="0"/>
    <s v="Alto"/>
    <s v="Acima"/>
    <x v="0"/>
  </r>
  <r>
    <x v="260"/>
    <x v="0"/>
    <n v="2372"/>
    <n v="0.75"/>
    <n v="0.74399999999999999"/>
    <n v="0.66900000000000004"/>
    <n v="29907.83"/>
    <n v="34"/>
    <x v="0"/>
    <s v="Alto"/>
    <s v="Acima"/>
    <x v="0"/>
  </r>
  <r>
    <x v="261"/>
    <x v="6"/>
    <n v="4403"/>
    <n v="0.745"/>
    <n v="0.73"/>
    <n v="0.66400000000000003"/>
    <n v="30318.28"/>
    <n v="115"/>
    <x v="2"/>
    <s v="Alto"/>
    <s v="Acima"/>
    <x v="0"/>
  </r>
  <r>
    <x v="262"/>
    <x v="13"/>
    <n v="5734"/>
    <n v="0.74"/>
    <n v="0.752"/>
    <n v="0.64500000000000002"/>
    <n v="79911.850000000006"/>
    <n v="76"/>
    <x v="1"/>
    <s v="Alto"/>
    <s v="Acima"/>
    <x v="0"/>
  </r>
  <r>
    <x v="263"/>
    <x v="15"/>
    <n v="8222"/>
    <n v="0.746"/>
    <n v="0.73299999999999998"/>
    <n v="0.67700000000000005"/>
    <n v="22904.87"/>
    <n v="188"/>
    <x v="0"/>
    <s v="Alto"/>
    <s v="Acima"/>
    <x v="0"/>
  </r>
  <r>
    <x v="264"/>
    <x v="6"/>
    <n v="6613"/>
    <n v="0.75"/>
    <n v="0.76100000000000001"/>
    <n v="0.66600000000000004"/>
    <n v="41998.58"/>
    <n v="120"/>
    <x v="2"/>
    <s v="Alto"/>
    <s v="Acima"/>
    <x v="0"/>
  </r>
  <r>
    <x v="265"/>
    <x v="0"/>
    <n v="9833"/>
    <n v="0.73799999999999999"/>
    <n v="0.69099999999999995"/>
    <n v="0.70299999999999996"/>
    <n v="15304.53"/>
    <n v="112"/>
    <x v="0"/>
    <s v="Alto"/>
    <s v="Acima"/>
    <x v="0"/>
  </r>
  <r>
    <x v="266"/>
    <x v="6"/>
    <n v="3692"/>
    <n v="0.77400000000000002"/>
    <n v="0.75800000000000001"/>
    <n v="0.72599999999999998"/>
    <n v="32465.67"/>
    <n v="104"/>
    <x v="2"/>
    <s v="Alto"/>
    <s v="Acima"/>
    <x v="0"/>
  </r>
  <r>
    <x v="267"/>
    <x v="0"/>
    <n v="4749"/>
    <n v="0.745"/>
    <n v="0.71599999999999997"/>
    <n v="0.70099999999999996"/>
    <n v="16454.23"/>
    <n v="75"/>
    <x v="0"/>
    <s v="Alto"/>
    <s v="Acima"/>
    <x v="0"/>
  </r>
  <r>
    <x v="268"/>
    <x v="0"/>
    <n v="1917"/>
    <n v="0.76800000000000002"/>
    <n v="0.746"/>
    <n v="0.70699999999999996"/>
    <n v="35154.660000000003"/>
    <n v="50"/>
    <x v="0"/>
    <s v="Alto"/>
    <s v="Acima"/>
    <x v="0"/>
  </r>
  <r>
    <x v="269"/>
    <x v="14"/>
    <n v="7486"/>
    <n v="0.75700000000000001"/>
    <n v="0.752"/>
    <n v="0.67200000000000004"/>
    <n v="27123.360000000001"/>
    <n v="153"/>
    <x v="2"/>
    <s v="Alto"/>
    <s v="Acima"/>
    <x v="0"/>
  </r>
  <r>
    <x v="270"/>
    <x v="1"/>
    <n v="4115"/>
    <n v="0.73"/>
    <n v="0.71599999999999997"/>
    <n v="0.64900000000000002"/>
    <n v="25987.98"/>
    <n v="117"/>
    <x v="0"/>
    <s v="Alto"/>
    <s v="Acima"/>
    <x v="0"/>
  </r>
  <r>
    <x v="271"/>
    <x v="0"/>
    <n v="1650"/>
    <n v="0.78"/>
    <n v="0.752"/>
    <n v="0.73699999999999999"/>
    <n v="24326.29"/>
    <n v="43"/>
    <x v="0"/>
    <s v="Alto"/>
    <s v="Acima"/>
    <x v="0"/>
  </r>
  <r>
    <x v="272"/>
    <x v="16"/>
    <n v="13799"/>
    <n v="0.72"/>
    <n v="0.69399999999999995"/>
    <n v="0.66300000000000003"/>
    <n v="19714.79"/>
    <n v="185"/>
    <x v="3"/>
    <s v="Alto"/>
    <s v="Acima"/>
    <x v="0"/>
  </r>
  <r>
    <x v="273"/>
    <x v="0"/>
    <n v="13035"/>
    <n v="0.73499999999999999"/>
    <n v="0.68700000000000006"/>
    <n v="0.67700000000000005"/>
    <n v="53634.91"/>
    <n v="96"/>
    <x v="0"/>
    <s v="Alto"/>
    <s v="Acima"/>
    <x v="0"/>
  </r>
  <r>
    <x v="274"/>
    <x v="0"/>
    <n v="1724"/>
    <n v="0.76500000000000001"/>
    <n v="0.76800000000000002"/>
    <n v="0.69399999999999995"/>
    <n v="30266.17"/>
    <n v="29"/>
    <x v="0"/>
    <s v="Alto"/>
    <s v="Acima"/>
    <x v="0"/>
  </r>
  <r>
    <x v="275"/>
    <x v="3"/>
    <n v="3276"/>
    <n v="0.78"/>
    <n v="0.78600000000000003"/>
    <n v="0.70699999999999996"/>
    <n v="36686.17"/>
    <n v="112"/>
    <x v="2"/>
    <s v="Alto"/>
    <s v="Acima"/>
    <x v="0"/>
  </r>
  <r>
    <x v="276"/>
    <x v="4"/>
    <n v="3607"/>
    <n v="0.75800000000000001"/>
    <n v="0.72399999999999998"/>
    <n v="0.70799999999999996"/>
    <n v="29336.66"/>
    <n v="78"/>
    <x v="0"/>
    <s v="Alto"/>
    <s v="Acima"/>
    <x v="0"/>
  </r>
  <r>
    <x v="277"/>
    <x v="0"/>
    <n v="3278"/>
    <n v="0.75"/>
    <n v="0.74099999999999999"/>
    <n v="0.67900000000000005"/>
    <n v="20447.3"/>
    <n v="49"/>
    <x v="0"/>
    <s v="Alto"/>
    <s v="Acima"/>
    <x v="0"/>
  </r>
  <r>
    <x v="278"/>
    <x v="1"/>
    <n v="5535"/>
    <n v="0.76500000000000001"/>
    <n v="0.76100000000000001"/>
    <n v="0.69199999999999995"/>
    <n v="39078.14"/>
    <n v="129"/>
    <x v="0"/>
    <s v="Alto"/>
    <s v="Acima"/>
    <x v="0"/>
  </r>
  <r>
    <x v="279"/>
    <x v="0"/>
    <n v="1887"/>
    <n v="0.753"/>
    <n v="0.75900000000000001"/>
    <n v="0.68300000000000005"/>
    <n v="95399.47"/>
    <n v="34"/>
    <x v="0"/>
    <s v="Alto"/>
    <s v="Acima"/>
    <x v="0"/>
  </r>
  <r>
    <x v="280"/>
    <x v="4"/>
    <n v="4503"/>
    <n v="0.74"/>
    <n v="0.745"/>
    <n v="0.64400000000000002"/>
    <n v="27602.09"/>
    <n v="56"/>
    <x v="0"/>
    <s v="Alto"/>
    <s v="Acima"/>
    <x v="0"/>
  </r>
  <r>
    <x v="281"/>
    <x v="6"/>
    <n v="12050"/>
    <n v="0.73299999999999998"/>
    <n v="0.71499999999999997"/>
    <n v="0.63200000000000001"/>
    <n v="19883.099999999999"/>
    <n v="156"/>
    <x v="2"/>
    <s v="Alto"/>
    <s v="Acima"/>
    <x v="0"/>
  </r>
  <r>
    <x v="282"/>
    <x v="0"/>
    <n v="4661"/>
    <n v="0.78"/>
    <n v="0.74"/>
    <n v="0.749"/>
    <n v="27897.02"/>
    <n v="84"/>
    <x v="0"/>
    <s v="Alto"/>
    <s v="Acima"/>
    <x v="0"/>
  </r>
  <r>
    <x v="283"/>
    <x v="0"/>
    <n v="749"/>
    <n v="0.76300000000000001"/>
    <n v="0.73599999999999999"/>
    <n v="0.72"/>
    <n v="30970.21"/>
    <n v="6"/>
    <x v="0"/>
    <s v="Alto"/>
    <s v="Acima"/>
    <x v="1"/>
  </r>
  <r>
    <x v="284"/>
    <x v="0"/>
    <n v="1427"/>
    <n v="0.747"/>
    <n v="0.70099999999999996"/>
    <n v="0.70399999999999996"/>
    <n v="29350.05"/>
    <n v="26"/>
    <x v="0"/>
    <s v="Alto"/>
    <s v="Acima"/>
    <x v="0"/>
  </r>
  <r>
    <x v="285"/>
    <x v="0"/>
    <n v="2304"/>
    <n v="0.76200000000000001"/>
    <n v="0.74"/>
    <n v="0.70599999999999996"/>
    <n v="28983.75"/>
    <n v="51"/>
    <x v="0"/>
    <s v="Alto"/>
    <s v="Acima"/>
    <x v="0"/>
  </r>
  <r>
    <x v="286"/>
    <x v="4"/>
    <n v="3754"/>
    <n v="0.75800000000000001"/>
    <n v="0.749"/>
    <n v="0.68500000000000005"/>
    <n v="28368.39"/>
    <n v="94"/>
    <x v="0"/>
    <s v="Alto"/>
    <s v="Acima"/>
    <x v="0"/>
  </r>
  <r>
    <x v="287"/>
    <x v="12"/>
    <n v="15704"/>
    <n v="0.69099999999999995"/>
    <n v="0.63200000000000001"/>
    <n v="0.64800000000000002"/>
    <n v="15531.42"/>
    <n v="410"/>
    <x v="4"/>
    <s v="Médio"/>
    <s v="Acima"/>
    <x v="0"/>
  </r>
  <r>
    <x v="288"/>
    <x v="4"/>
    <n v="1627"/>
    <n v="0.73599999999999999"/>
    <n v="0.73899999999999999"/>
    <n v="0.63200000000000001"/>
    <n v="20738.29"/>
    <n v="32"/>
    <x v="0"/>
    <s v="Alto"/>
    <s v="Acima"/>
    <x v="0"/>
  </r>
  <r>
    <x v="289"/>
    <x v="1"/>
    <n v="4591"/>
    <n v="0.73299999999999998"/>
    <n v="0.72299999999999998"/>
    <n v="0.66500000000000004"/>
    <n v="20436.21"/>
    <n v="80"/>
    <x v="0"/>
    <s v="Alto"/>
    <s v="Acima"/>
    <x v="0"/>
  </r>
  <r>
    <x v="290"/>
    <x v="0"/>
    <n v="2420"/>
    <n v="0.76200000000000001"/>
    <n v="0.748"/>
    <n v="0.69799999999999995"/>
    <n v="30038.14"/>
    <n v="58"/>
    <x v="0"/>
    <s v="Alto"/>
    <s v="Acima"/>
    <x v="0"/>
  </r>
  <r>
    <x v="291"/>
    <x v="14"/>
    <n v="3800"/>
    <n v="0.73499999999999999"/>
    <n v="0.72799999999999998"/>
    <n v="0.62"/>
    <n v="35548.519999999997"/>
    <n v="40"/>
    <x v="2"/>
    <s v="Alto"/>
    <s v="Acima"/>
    <x v="0"/>
  </r>
  <r>
    <x v="292"/>
    <x v="14"/>
    <n v="2727"/>
    <n v="0.78200000000000003"/>
    <n v="0.76300000000000001"/>
    <n v="0.71899999999999997"/>
    <n v="32369.89"/>
    <n v="99"/>
    <x v="2"/>
    <s v="Alto"/>
    <s v="Acima"/>
    <x v="0"/>
  </r>
  <r>
    <x v="293"/>
    <x v="0"/>
    <n v="1979"/>
    <n v="0.77400000000000002"/>
    <n v="0.74399999999999999"/>
    <n v="0.71699999999999997"/>
    <n v="30971.46"/>
    <n v="63"/>
    <x v="0"/>
    <s v="Alto"/>
    <s v="Acima"/>
    <x v="0"/>
  </r>
  <r>
    <x v="294"/>
    <x v="0"/>
    <n v="2852"/>
    <n v="0.76200000000000001"/>
    <n v="0.75600000000000001"/>
    <n v="0.70899999999999996"/>
    <n v="28127.42"/>
    <n v="61"/>
    <x v="0"/>
    <s v="Alto"/>
    <s v="Acima"/>
    <x v="0"/>
  </r>
  <r>
    <x v="295"/>
    <x v="7"/>
    <n v="7405"/>
    <n v="0.69"/>
    <n v="0.68799999999999994"/>
    <n v="0.59"/>
    <n v="21743.84"/>
    <n v="153"/>
    <x v="3"/>
    <s v="Médio"/>
    <s v="Acima"/>
    <x v="0"/>
  </r>
  <r>
    <x v="296"/>
    <x v="0"/>
    <n v="3289"/>
    <n v="0.75"/>
    <n v="0.73"/>
    <n v="0.67500000000000004"/>
    <n v="18066.2"/>
    <n v="58"/>
    <x v="0"/>
    <s v="Alto"/>
    <s v="Acima"/>
    <x v="0"/>
  </r>
  <r>
    <x v="297"/>
    <x v="0"/>
    <n v="2483"/>
    <n v="0.79"/>
    <n v="0.755"/>
    <n v="0.76200000000000001"/>
    <n v="48867.19"/>
    <n v="55"/>
    <x v="0"/>
    <s v="Alto"/>
    <s v="Acima"/>
    <x v="0"/>
  </r>
  <r>
    <x v="298"/>
    <x v="0"/>
    <n v="2373"/>
    <n v="0.76200000000000001"/>
    <n v="0.75"/>
    <n v="0.69899999999999995"/>
    <n v="84277.15"/>
    <n v="61"/>
    <x v="0"/>
    <s v="Alto"/>
    <s v="Acima"/>
    <x v="0"/>
  </r>
  <r>
    <x v="299"/>
    <x v="4"/>
    <n v="11043"/>
    <n v="0.71499999999999997"/>
    <n v="0.68200000000000005"/>
    <n v="0.625"/>
    <n v="15182.19"/>
    <n v="119"/>
    <x v="0"/>
    <s v="Alto"/>
    <s v="Acima"/>
    <x v="0"/>
  </r>
  <r>
    <x v="300"/>
    <x v="9"/>
    <n v="13064"/>
    <n v="0.69"/>
    <n v="0.61699999999999999"/>
    <n v="0.66500000000000004"/>
    <n v="36223.879999999997"/>
    <n v="171"/>
    <x v="3"/>
    <s v="Médio"/>
    <s v="Acima"/>
    <x v="0"/>
  </r>
  <r>
    <x v="301"/>
    <x v="1"/>
    <n v="3864"/>
    <n v="0.72499999999999998"/>
    <n v="0.72499999999999998"/>
    <n v="0.65600000000000003"/>
    <n v="45958.79"/>
    <n v="97"/>
    <x v="0"/>
    <s v="Alto"/>
    <s v="Acima"/>
    <x v="0"/>
  </r>
  <r>
    <x v="302"/>
    <x v="0"/>
    <n v="5630"/>
    <n v="0.76700000000000002"/>
    <n v="0.72"/>
    <n v="0.747"/>
    <n v="36917.03"/>
    <n v="81"/>
    <x v="0"/>
    <s v="Alto"/>
    <s v="Acima"/>
    <x v="0"/>
  </r>
  <r>
    <x v="303"/>
    <x v="0"/>
    <n v="1909"/>
    <n v="0.74"/>
    <n v="0.73499999999999999"/>
    <n v="0.69499999999999995"/>
    <n v="27514.47"/>
    <n v="39"/>
    <x v="0"/>
    <s v="Alto"/>
    <s v="Acima"/>
    <x v="0"/>
  </r>
  <r>
    <x v="304"/>
    <x v="0"/>
    <n v="2431"/>
    <n v="0.75900000000000001"/>
    <n v="0.748"/>
    <n v="0.68"/>
    <n v="27010.39"/>
    <n v="79"/>
    <x v="0"/>
    <s v="Alto"/>
    <s v="Acima"/>
    <x v="0"/>
  </r>
  <r>
    <x v="305"/>
    <x v="7"/>
    <n v="6649"/>
    <n v="0.68"/>
    <n v="0.68100000000000005"/>
    <n v="0.59199999999999997"/>
    <n v="20452.72"/>
    <n v="169"/>
    <x v="3"/>
    <s v="Médio"/>
    <s v="Acima"/>
    <x v="0"/>
  </r>
  <r>
    <x v="306"/>
    <x v="0"/>
    <n v="2213"/>
    <n v="0.77900000000000003"/>
    <n v="0.76200000000000001"/>
    <n v="0.70199999999999996"/>
    <n v="54270.98"/>
    <n v="32"/>
    <x v="0"/>
    <s v="Alto"/>
    <s v="Acima"/>
    <x v="0"/>
  </r>
  <r>
    <x v="307"/>
    <x v="6"/>
    <n v="4748"/>
    <n v="0.73"/>
    <n v="0.72399999999999998"/>
    <n v="0.65100000000000002"/>
    <n v="34469.94"/>
    <n v="87"/>
    <x v="2"/>
    <s v="Alto"/>
    <s v="Acima"/>
    <x v="0"/>
  </r>
  <r>
    <x v="308"/>
    <x v="5"/>
    <n v="12964"/>
    <n v="0.73199999999999998"/>
    <n v="0.67300000000000004"/>
    <n v="0.70299999999999996"/>
    <n v="11720.31"/>
    <n v="193"/>
    <x v="3"/>
    <s v="Alto"/>
    <s v="Acima"/>
    <x v="0"/>
  </r>
  <r>
    <x v="309"/>
    <x v="0"/>
    <n v="2509"/>
    <n v="0.75"/>
    <n v="0.73599999999999999"/>
    <n v="0.69599999999999995"/>
    <n v="31674.93"/>
    <n v="64"/>
    <x v="0"/>
    <s v="Alto"/>
    <s v="Acima"/>
    <x v="0"/>
  </r>
  <r>
    <x v="310"/>
    <x v="0"/>
    <n v="1858"/>
    <n v="0.78"/>
    <n v="0.75"/>
    <n v="0.73"/>
    <n v="26810.58"/>
    <n v="54"/>
    <x v="0"/>
    <s v="Alto"/>
    <s v="Acima"/>
    <x v="0"/>
  </r>
  <r>
    <x v="311"/>
    <x v="0"/>
    <n v="2616"/>
    <n v="0.748"/>
    <n v="0.72699999999999998"/>
    <n v="0.69599999999999995"/>
    <n v="24057.32"/>
    <n v="67"/>
    <x v="0"/>
    <s v="Alto"/>
    <s v="Acima"/>
    <x v="0"/>
  </r>
  <r>
    <x v="312"/>
    <x v="0"/>
    <n v="1061"/>
    <n v="0.7"/>
    <n v="0.71799999999999997"/>
    <n v="0.57599999999999996"/>
    <n v="39295.21"/>
    <n v="24"/>
    <x v="0"/>
    <s v="Alto"/>
    <s v="Acima"/>
    <x v="0"/>
  </r>
  <r>
    <x v="313"/>
    <x v="0"/>
    <n v="2054"/>
    <n v="0.76200000000000001"/>
    <n v="0.74399999999999999"/>
    <n v="0.68600000000000005"/>
    <n v="42021.86"/>
    <n v="58"/>
    <x v="0"/>
    <s v="Alto"/>
    <s v="Acima"/>
    <x v="0"/>
  </r>
  <r>
    <x v="314"/>
    <x v="0"/>
    <n v="3576"/>
    <n v="0.79"/>
    <n v="0.76700000000000002"/>
    <n v="0.72299999999999998"/>
    <n v="17441.73"/>
    <n v="70"/>
    <x v="0"/>
    <s v="Alto"/>
    <s v="Acima"/>
    <x v="0"/>
  </r>
  <r>
    <x v="315"/>
    <x v="4"/>
    <n v="1939"/>
    <n v="0.75900000000000001"/>
    <n v="0.746"/>
    <n v="0.67300000000000004"/>
    <n v="20315.79"/>
    <n v="54"/>
    <x v="0"/>
    <s v="Alto"/>
    <s v="Acima"/>
    <x v="0"/>
  </r>
  <r>
    <x v="316"/>
    <x v="4"/>
    <n v="6144"/>
    <n v="0.70099999999999996"/>
    <n v="0.69799999999999995"/>
    <n v="0.59799999999999998"/>
    <n v="16582.169999999998"/>
    <n v="137"/>
    <x v="0"/>
    <s v="Alto"/>
    <s v="Acima"/>
    <x v="0"/>
  </r>
  <r>
    <x v="317"/>
    <x v="0"/>
    <n v="6560"/>
    <n v="0.76"/>
    <n v="0.73799999999999999"/>
    <n v="0.70599999999999996"/>
    <n v="28454.959999999999"/>
    <n v="53"/>
    <x v="0"/>
    <s v="Alto"/>
    <s v="Acima"/>
    <x v="0"/>
  </r>
  <r>
    <x v="318"/>
    <x v="5"/>
    <n v="7277"/>
    <n v="0.66400000000000003"/>
    <n v="0.66200000000000003"/>
    <n v="0.55600000000000005"/>
    <n v="15200.55"/>
    <n v="127"/>
    <x v="3"/>
    <s v="Médio"/>
    <s v="Acima"/>
    <x v="0"/>
  </r>
  <r>
    <x v="319"/>
    <x v="3"/>
    <n v="6811"/>
    <n v="0.72599999999999998"/>
    <n v="0.72599999999999998"/>
    <n v="0.624"/>
    <n v="22514.85"/>
    <n v="109"/>
    <x v="2"/>
    <s v="Alto"/>
    <s v="Acima"/>
    <x v="0"/>
  </r>
  <r>
    <x v="320"/>
    <x v="0"/>
    <n v="1282"/>
    <n v="0.79"/>
    <n v="0.77200000000000002"/>
    <n v="0.75"/>
    <n v="32838.699999999997"/>
    <n v="32"/>
    <x v="0"/>
    <s v="Alto"/>
    <s v="Acima"/>
    <x v="0"/>
  </r>
  <r>
    <x v="321"/>
    <x v="0"/>
    <n v="4248"/>
    <n v="0.77"/>
    <n v="0.73599999999999999"/>
    <n v="0.71299999999999997"/>
    <n v="26852.97"/>
    <n v="108"/>
    <x v="0"/>
    <s v="Alto"/>
    <s v="Acima"/>
    <x v="0"/>
  </r>
  <r>
    <x v="322"/>
    <x v="4"/>
    <n v="2573"/>
    <n v="0.72"/>
    <n v="0.71399999999999997"/>
    <n v="0.60799999999999998"/>
    <n v="24700.71"/>
    <n v="68"/>
    <x v="0"/>
    <s v="Alto"/>
    <s v="Acima"/>
    <x v="0"/>
  </r>
  <r>
    <x v="323"/>
    <x v="0"/>
    <n v="1866"/>
    <n v="0.78200000000000003"/>
    <n v="0.75800000000000001"/>
    <n v="0.73899999999999999"/>
    <n v="37056.839999999997"/>
    <n v="48"/>
    <x v="0"/>
    <s v="Alto"/>
    <s v="Acima"/>
    <x v="0"/>
  </r>
  <r>
    <x v="324"/>
    <x v="0"/>
    <n v="4131"/>
    <n v="0.76900000000000002"/>
    <n v="0.73299999999999998"/>
    <n v="0.73899999999999999"/>
    <n v="20515.77"/>
    <n v="84"/>
    <x v="0"/>
    <s v="Alto"/>
    <s v="Acima"/>
    <x v="0"/>
  </r>
  <r>
    <x v="325"/>
    <x v="4"/>
    <n v="3060"/>
    <n v="0.74099999999999999"/>
    <n v="0.72099999999999997"/>
    <n v="0.67700000000000005"/>
    <n v="39001.79"/>
    <n v="94"/>
    <x v="0"/>
    <s v="Alto"/>
    <s v="Acima"/>
    <x v="0"/>
  </r>
  <r>
    <x v="326"/>
    <x v="0"/>
    <n v="3998"/>
    <n v="0.79"/>
    <n v="0.74199999999999999"/>
    <n v="0.75800000000000001"/>
    <n v="24424.5"/>
    <n v="86"/>
    <x v="0"/>
    <s v="Alto"/>
    <s v="Acima"/>
    <x v="0"/>
  </r>
  <r>
    <x v="327"/>
    <x v="1"/>
    <n v="8849"/>
    <n v="0.73699999999999999"/>
    <n v="0.70399999999999996"/>
    <n v="0.67800000000000005"/>
    <n v="13396.88"/>
    <n v="75"/>
    <x v="0"/>
    <s v="Alto"/>
    <s v="Acima"/>
    <x v="0"/>
  </r>
  <r>
    <x v="328"/>
    <x v="4"/>
    <n v="3936"/>
    <n v="0.72499999999999998"/>
    <n v="0.71499999999999997"/>
    <n v="0.628"/>
    <n v="27044.16"/>
    <n v="75"/>
    <x v="0"/>
    <s v="Alto"/>
    <s v="Acima"/>
    <x v="0"/>
  </r>
  <r>
    <x v="329"/>
    <x v="15"/>
    <n v="6525"/>
    <n v="0.72"/>
    <n v="0.72099999999999997"/>
    <n v="0.63"/>
    <n v="31705.48"/>
    <n v="102"/>
    <x v="0"/>
    <s v="Alto"/>
    <s v="Acima"/>
    <x v="0"/>
  </r>
  <r>
    <x v="330"/>
    <x v="14"/>
    <n v="2761"/>
    <n v="0.8"/>
    <n v="0.77700000000000002"/>
    <n v="0.75600000000000001"/>
    <n v="39910.160000000003"/>
    <n v="69"/>
    <x v="2"/>
    <s v="Muito alto"/>
    <s v="Acima"/>
    <x v="0"/>
  </r>
  <r>
    <x v="331"/>
    <x v="0"/>
    <n v="1957"/>
    <n v="0.73699999999999999"/>
    <n v="0.72099999999999997"/>
    <n v="0.64300000000000002"/>
    <n v="21192.61"/>
    <n v="30"/>
    <x v="0"/>
    <s v="Alto"/>
    <s v="Acima"/>
    <x v="0"/>
  </r>
  <r>
    <x v="332"/>
    <x v="3"/>
    <n v="4064"/>
    <n v="0.754"/>
    <n v="0.76900000000000002"/>
    <n v="0.66200000000000003"/>
    <n v="40413.26"/>
    <n v="93"/>
    <x v="2"/>
    <s v="Alto"/>
    <s v="Acima"/>
    <x v="0"/>
  </r>
  <r>
    <x v="333"/>
    <x v="14"/>
    <n v="2123"/>
    <n v="0.77500000000000002"/>
    <n v="0.76"/>
    <n v="0.71099999999999997"/>
    <n v="31147.64"/>
    <n v="69"/>
    <x v="2"/>
    <s v="Alto"/>
    <s v="Acima"/>
    <x v="0"/>
  </r>
  <r>
    <x v="334"/>
    <x v="0"/>
    <n v="757"/>
    <n v="0.73599999999999999"/>
    <n v="0.72499999999999998"/>
    <n v="0.65800000000000003"/>
    <n v="18466.68"/>
    <n v="18"/>
    <x v="0"/>
    <s v="Alto"/>
    <s v="Acima"/>
    <x v="1"/>
  </r>
  <r>
    <x v="335"/>
    <x v="1"/>
    <n v="2996"/>
    <n v="0.73799999999999999"/>
    <n v="0.71299999999999997"/>
    <n v="0.66600000000000004"/>
    <n v="27254.799999999999"/>
    <n v="82"/>
    <x v="0"/>
    <s v="Alto"/>
    <s v="Acima"/>
    <x v="0"/>
  </r>
  <r>
    <x v="336"/>
    <x v="4"/>
    <n v="2285"/>
    <n v="0.73"/>
    <n v="0.73699999999999999"/>
    <n v="0.63800000000000001"/>
    <n v="52884.26"/>
    <n v="75"/>
    <x v="0"/>
    <s v="Alto"/>
    <s v="Acima"/>
    <x v="0"/>
  </r>
  <r>
    <x v="337"/>
    <x v="3"/>
    <n v="1675"/>
    <n v="0.70799999999999996"/>
    <n v="0.71499999999999997"/>
    <n v="0.58499999999999996"/>
    <n v="29405.65"/>
    <n v="35"/>
    <x v="2"/>
    <s v="Alto"/>
    <s v="Acima"/>
    <x v="0"/>
  </r>
  <r>
    <x v="338"/>
    <x v="3"/>
    <n v="3427"/>
    <n v="0.77800000000000002"/>
    <n v="0.79600000000000004"/>
    <n v="0.70399999999999996"/>
    <n v="44199.92"/>
    <n v="109"/>
    <x v="2"/>
    <s v="Alto"/>
    <s v="Acima"/>
    <x v="0"/>
  </r>
  <r>
    <x v="339"/>
    <x v="0"/>
    <n v="2415"/>
    <n v="0.78"/>
    <n v="0.75700000000000001"/>
    <n v="0.72799999999999998"/>
    <n v="45941.81"/>
    <n v="69"/>
    <x v="0"/>
    <s v="Alto"/>
    <s v="Acima"/>
    <x v="0"/>
  </r>
  <r>
    <x v="340"/>
    <x v="4"/>
    <n v="2562"/>
    <n v="0.755"/>
    <n v="0.72899999999999998"/>
    <n v="0.67600000000000005"/>
    <n v="21743.96"/>
    <n v="49"/>
    <x v="0"/>
    <s v="Alto"/>
    <s v="Acima"/>
    <x v="0"/>
  </r>
  <r>
    <x v="341"/>
    <x v="0"/>
    <n v="6601"/>
    <n v="0.73099999999999998"/>
    <n v="0.70199999999999996"/>
    <n v="0.65400000000000003"/>
    <n v="16661.580000000002"/>
    <n v="91"/>
    <x v="0"/>
    <s v="Alto"/>
    <s v="Acima"/>
    <x v="0"/>
  </r>
  <r>
    <x v="342"/>
    <x v="9"/>
    <n v="15801"/>
    <n v="0.69"/>
    <n v="0.64400000000000002"/>
    <n v="0.64200000000000002"/>
    <n v="15604.19"/>
    <n v="226"/>
    <x v="3"/>
    <s v="Médio"/>
    <s v="Acima"/>
    <x v="0"/>
  </r>
  <r>
    <x v="343"/>
    <x v="4"/>
    <n v="3989"/>
    <n v="0.77"/>
    <n v="0.73699999999999999"/>
    <n v="0.74199999999999999"/>
    <n v="29862.73"/>
    <n v="88"/>
    <x v="0"/>
    <s v="Alto"/>
    <s v="Acima"/>
    <x v="0"/>
  </r>
  <r>
    <x v="344"/>
    <x v="0"/>
    <n v="1168"/>
    <n v="0.78400000000000003"/>
    <n v="0.76300000000000001"/>
    <n v="0.751"/>
    <n v="30257.7"/>
    <n v="46"/>
    <x v="0"/>
    <s v="Alto"/>
    <s v="Acima"/>
    <x v="0"/>
  </r>
  <r>
    <x v="345"/>
    <x v="0"/>
    <n v="2446"/>
    <n v="0.747"/>
    <n v="0.73799999999999999"/>
    <n v="0.66700000000000004"/>
    <n v="23270.16"/>
    <n v="31"/>
    <x v="0"/>
    <s v="Alto"/>
    <s v="Acima"/>
    <x v="0"/>
  </r>
  <r>
    <x v="346"/>
    <x v="12"/>
    <n v="15327"/>
    <n v="0.67"/>
    <n v="0.67300000000000004"/>
    <n v="0.56399999999999995"/>
    <n v="28020.9"/>
    <n v="283"/>
    <x v="4"/>
    <s v="Médio"/>
    <s v="Acima"/>
    <x v="0"/>
  </r>
  <r>
    <x v="347"/>
    <x v="0"/>
    <n v="1607"/>
    <n v="0.77800000000000002"/>
    <n v="0.76400000000000001"/>
    <n v="0.69799999999999995"/>
    <n v="42709.38"/>
    <n v="48"/>
    <x v="0"/>
    <s v="Alto"/>
    <s v="Acima"/>
    <x v="0"/>
  </r>
  <r>
    <x v="348"/>
    <x v="0"/>
    <n v="801"/>
    <n v="0.72"/>
    <n v="0.69699999999999995"/>
    <n v="0.63100000000000001"/>
    <n v="32957.629999999997"/>
    <n v="10"/>
    <x v="0"/>
    <s v="Alto"/>
    <s v="Acima"/>
    <x v="1"/>
  </r>
  <r>
    <x v="349"/>
    <x v="0"/>
    <n v="1131"/>
    <n v="0.71299999999999997"/>
    <n v="0.69299999999999995"/>
    <n v="0.63300000000000001"/>
    <n v="21481.97"/>
    <n v="19"/>
    <x v="0"/>
    <s v="Alto"/>
    <s v="Acima"/>
    <x v="0"/>
  </r>
  <r>
    <x v="350"/>
    <x v="20"/>
    <n v="9657"/>
    <n v="0.752"/>
    <n v="0.72699999999999998"/>
    <n v="0.71199999999999997"/>
    <n v="21981.279999999999"/>
    <n v="115"/>
    <x v="4"/>
    <s v="Alto"/>
    <s v="Acima"/>
    <x v="0"/>
  </r>
  <r>
    <x v="351"/>
    <x v="0"/>
    <n v="5931"/>
    <n v="0.75900000000000001"/>
    <n v="0.72"/>
    <n v="0.70499999999999996"/>
    <n v="20044.5"/>
    <n v="66"/>
    <x v="0"/>
    <s v="Alto"/>
    <s v="Acima"/>
    <x v="0"/>
  </r>
  <r>
    <x v="352"/>
    <x v="1"/>
    <n v="1918"/>
    <n v="0.71"/>
    <n v="0.70499999999999996"/>
    <n v="0.62"/>
    <n v="26627.87"/>
    <n v="75"/>
    <x v="0"/>
    <s v="Alto"/>
    <s v="Acima"/>
    <x v="0"/>
  </r>
  <r>
    <x v="353"/>
    <x v="3"/>
    <n v="4604"/>
    <n v="0.73"/>
    <n v="0.73199999999999998"/>
    <n v="0.63900000000000001"/>
    <n v="56111.13"/>
    <n v="62"/>
    <x v="2"/>
    <s v="Alto"/>
    <s v="Acima"/>
    <x v="0"/>
  </r>
  <r>
    <x v="354"/>
    <x v="0"/>
    <n v="3620"/>
    <n v="0.75"/>
    <n v="0.71299999999999997"/>
    <n v="0.70799999999999996"/>
    <n v="15691.8"/>
    <n v="73"/>
    <x v="0"/>
    <s v="Alto"/>
    <s v="Acima"/>
    <x v="0"/>
  </r>
  <r>
    <x v="355"/>
    <x v="0"/>
    <n v="1427"/>
    <n v="0.79"/>
    <n v="0.76200000000000001"/>
    <n v="0.73899999999999999"/>
    <n v="38128.22"/>
    <n v="34"/>
    <x v="0"/>
    <s v="Alto"/>
    <s v="Acima"/>
    <x v="0"/>
  </r>
  <r>
    <x v="356"/>
    <x v="4"/>
    <n v="2635"/>
    <n v="0.74199999999999999"/>
    <n v="0.70499999999999996"/>
    <n v="0.66400000000000003"/>
    <n v="35859.82"/>
    <n v="48"/>
    <x v="0"/>
    <s v="Alto"/>
    <s v="Acima"/>
    <x v="0"/>
  </r>
  <r>
    <x v="357"/>
    <x v="4"/>
    <n v="2963"/>
    <n v="0.72199999999999998"/>
    <n v="0.73499999999999999"/>
    <n v="0.61299999999999999"/>
    <n v="23236.560000000001"/>
    <n v="84"/>
    <x v="0"/>
    <s v="Alto"/>
    <s v="Acima"/>
    <x v="0"/>
  </r>
  <r>
    <x v="358"/>
    <x v="9"/>
    <n v="10271"/>
    <n v="0.71"/>
    <n v="0.64700000000000002"/>
    <n v="0.67500000000000004"/>
    <n v="20258.09"/>
    <n v="160"/>
    <x v="3"/>
    <s v="Alto"/>
    <s v="Acima"/>
    <x v="0"/>
  </r>
  <r>
    <x v="359"/>
    <x v="0"/>
    <n v="1495"/>
    <n v="0.76900000000000002"/>
    <n v="0.75"/>
    <n v="0.70099999999999996"/>
    <n v="24386.639999999999"/>
    <n v="44"/>
    <x v="0"/>
    <s v="Alto"/>
    <s v="Acima"/>
    <x v="0"/>
  </r>
  <r>
    <x v="360"/>
    <x v="0"/>
    <n v="1661"/>
    <n v="0.77700000000000002"/>
    <n v="0.78300000000000003"/>
    <n v="0.69699999999999995"/>
    <n v="250827.01"/>
    <n v="39"/>
    <x v="0"/>
    <s v="Alto"/>
    <s v="Acima"/>
    <x v="0"/>
  </r>
  <r>
    <x v="361"/>
    <x v="12"/>
    <n v="5847"/>
    <n v="0.66500000000000004"/>
    <n v="0.66200000000000003"/>
    <n v="0.54800000000000004"/>
    <n v="22492.43"/>
    <n v="74"/>
    <x v="4"/>
    <s v="Médio"/>
    <s v="Acima"/>
    <x v="0"/>
  </r>
  <r>
    <x v="362"/>
    <x v="6"/>
    <n v="1251"/>
    <n v="0.76800000000000002"/>
    <n v="0.76"/>
    <n v="0.68899999999999995"/>
    <n v="62619.57"/>
    <n v="53"/>
    <x v="2"/>
    <s v="Alto"/>
    <s v="Acima"/>
    <x v="0"/>
  </r>
  <r>
    <x v="363"/>
    <x v="4"/>
    <n v="5252"/>
    <n v="0.755"/>
    <n v="0.71499999999999997"/>
    <n v="0.69599999999999995"/>
    <n v="14623.85"/>
    <n v="80"/>
    <x v="0"/>
    <s v="Alto"/>
    <s v="Acima"/>
    <x v="0"/>
  </r>
  <r>
    <x v="364"/>
    <x v="4"/>
    <n v="2552"/>
    <n v="0.753"/>
    <n v="0.73199999999999998"/>
    <n v="0.66500000000000004"/>
    <n v="50722.06"/>
    <n v="28"/>
    <x v="0"/>
    <s v="Alto"/>
    <s v="Acima"/>
    <x v="0"/>
  </r>
  <r>
    <x v="365"/>
    <x v="1"/>
    <n v="7824"/>
    <n v="0.68"/>
    <n v="0.65900000000000003"/>
    <n v="0.58899999999999997"/>
    <n v="32314.25"/>
    <n v="49"/>
    <x v="0"/>
    <s v="Médio"/>
    <s v="Acima"/>
    <x v="0"/>
  </r>
  <r>
    <x v="366"/>
    <x v="12"/>
    <n v="11815"/>
    <n v="0.71499999999999997"/>
    <n v="0.70099999999999996"/>
    <n v="0.64400000000000002"/>
    <n v="64395.75"/>
    <n v="106"/>
    <x v="4"/>
    <s v="Alto"/>
    <s v="Acima"/>
    <x v="0"/>
  </r>
  <r>
    <x v="367"/>
    <x v="4"/>
    <n v="1837"/>
    <n v="0.72799999999999998"/>
    <n v="0.69"/>
    <n v="0.66300000000000003"/>
    <n v="13787.43"/>
    <n v="38"/>
    <x v="0"/>
    <s v="Alto"/>
    <s v="Acima"/>
    <x v="0"/>
  </r>
  <r>
    <x v="368"/>
    <x v="14"/>
    <n v="2376"/>
    <n v="0.76400000000000001"/>
    <n v="0.77200000000000002"/>
    <n v="0.67500000000000004"/>
    <n v="41596.26"/>
    <n v="50"/>
    <x v="2"/>
    <s v="Alto"/>
    <s v="Acima"/>
    <x v="0"/>
  </r>
  <r>
    <x v="369"/>
    <x v="0"/>
    <n v="2178"/>
    <n v="0.754"/>
    <n v="0.71799999999999997"/>
    <n v="0.70199999999999996"/>
    <n v="32358.84"/>
    <n v="41"/>
    <x v="0"/>
    <s v="Alto"/>
    <s v="Acima"/>
    <x v="0"/>
  </r>
  <r>
    <x v="370"/>
    <x v="0"/>
    <n v="884"/>
    <n v="0.75"/>
    <n v="0.69599999999999995"/>
    <n v="0.71799999999999997"/>
    <n v="39033.19"/>
    <n v="10"/>
    <x v="0"/>
    <s v="Alto"/>
    <s v="Acima"/>
    <x v="1"/>
  </r>
  <r>
    <x v="371"/>
    <x v="7"/>
    <n v="4578"/>
    <n v="0.7"/>
    <n v="0.67700000000000005"/>
    <n v="0.622"/>
    <n v="20442.099999999999"/>
    <n v="66"/>
    <x v="3"/>
    <s v="Alto"/>
    <s v="Acima"/>
    <x v="0"/>
  </r>
  <r>
    <x v="372"/>
    <x v="0"/>
    <n v="936"/>
    <n v="0.75"/>
    <n v="0.73199999999999998"/>
    <n v="0.66500000000000004"/>
    <n v="20960.79"/>
    <n v="24"/>
    <x v="0"/>
    <s v="Alto"/>
    <s v="Acima"/>
    <x v="1"/>
  </r>
  <r>
    <x v="373"/>
    <x v="5"/>
    <n v="6247"/>
    <n v="0.64"/>
    <n v="0.629"/>
    <n v="0.54300000000000004"/>
    <n v="23647.17"/>
    <n v="61"/>
    <x v="3"/>
    <s v="Médio"/>
    <s v="Acima"/>
    <x v="0"/>
  </r>
  <r>
    <x v="374"/>
    <x v="0"/>
    <n v="2507"/>
    <n v="0.70299999999999996"/>
    <n v="0.66800000000000004"/>
    <n v="0.64900000000000002"/>
    <n v="18374.14"/>
    <n v="53"/>
    <x v="0"/>
    <s v="Alto"/>
    <s v="Acima"/>
    <x v="0"/>
  </r>
  <r>
    <x v="375"/>
    <x v="0"/>
    <n v="2269"/>
    <n v="0.75"/>
    <n v="0.76100000000000001"/>
    <n v="0.64800000000000002"/>
    <n v="23400.87"/>
    <n v="48"/>
    <x v="0"/>
    <s v="Alto"/>
    <s v="Acima"/>
    <x v="0"/>
  </r>
  <r>
    <x v="376"/>
    <x v="5"/>
    <n v="5857"/>
    <n v="0.69"/>
    <n v="0.65400000000000003"/>
    <n v="0.60899999999999999"/>
    <n v="43485.31"/>
    <n v="153"/>
    <x v="3"/>
    <s v="Médio"/>
    <s v="Acima"/>
    <x v="0"/>
  </r>
  <r>
    <x v="377"/>
    <x v="19"/>
    <n v="12119"/>
    <n v="0.64900000000000002"/>
    <n v="0.63800000000000001"/>
    <n v="0.54900000000000004"/>
    <n v="17245.95"/>
    <n v="187"/>
    <x v="3"/>
    <s v="Médio"/>
    <s v="Acima"/>
    <x v="0"/>
  </r>
  <r>
    <x v="378"/>
    <x v="0"/>
    <n v="841"/>
    <n v="0.79"/>
    <n v="0.75"/>
    <n v="0.748"/>
    <n v="49748.23"/>
    <n v="24"/>
    <x v="0"/>
    <s v="Alto"/>
    <s v="Acima"/>
    <x v="1"/>
  </r>
  <r>
    <x v="379"/>
    <x v="0"/>
    <n v="1927"/>
    <n v="0.75800000000000001"/>
    <n v="0.73699999999999999"/>
    <n v="0.70599999999999996"/>
    <n v="31387.01"/>
    <n v="25"/>
    <x v="0"/>
    <s v="Alto"/>
    <s v="Acima"/>
    <x v="0"/>
  </r>
  <r>
    <x v="380"/>
    <x v="7"/>
    <n v="7685"/>
    <n v="0.68"/>
    <n v="0.67300000000000004"/>
    <n v="0.57199999999999995"/>
    <n v="17114.47"/>
    <n v="141"/>
    <x v="3"/>
    <s v="Médio"/>
    <s v="Acima"/>
    <x v="0"/>
  </r>
  <r>
    <x v="381"/>
    <x v="13"/>
    <n v="1792"/>
    <n v="0.72099999999999997"/>
    <n v="0.72699999999999998"/>
    <n v="0.627"/>
    <n v="28129"/>
    <n v="27"/>
    <x v="1"/>
    <s v="Alto"/>
    <s v="Acima"/>
    <x v="0"/>
  </r>
  <r>
    <x v="382"/>
    <x v="0"/>
    <n v="2134"/>
    <n v="0.72099999999999997"/>
    <n v="0.67500000000000004"/>
    <n v="0.67100000000000004"/>
    <n v="17535.990000000002"/>
    <n v="48"/>
    <x v="0"/>
    <s v="Alto"/>
    <s v="Acima"/>
    <x v="0"/>
  </r>
  <r>
    <x v="383"/>
    <x v="3"/>
    <n v="2638"/>
    <n v="0.755"/>
    <n v="0.76100000000000001"/>
    <n v="0.65400000000000003"/>
    <n v="46409.32"/>
    <n v="61"/>
    <x v="2"/>
    <s v="Alto"/>
    <s v="Acima"/>
    <x v="0"/>
  </r>
  <r>
    <x v="384"/>
    <x v="0"/>
    <n v="1544"/>
    <n v="0.78700000000000003"/>
    <n v="0.78400000000000003"/>
    <n v="0.71199999999999997"/>
    <n v="30140.43"/>
    <n v="33"/>
    <x v="0"/>
    <s v="Alto"/>
    <s v="Acima"/>
    <x v="0"/>
  </r>
  <r>
    <x v="385"/>
    <x v="4"/>
    <n v="6453"/>
    <n v="0.73099999999999998"/>
    <n v="0.69899999999999995"/>
    <n v="0.67"/>
    <n v="16870.16"/>
    <n v="76"/>
    <x v="0"/>
    <s v="Alto"/>
    <s v="Acima"/>
    <x v="0"/>
  </r>
  <r>
    <x v="386"/>
    <x v="4"/>
    <n v="2407"/>
    <n v="0.73"/>
    <n v="0.73"/>
    <n v="0.61499999999999999"/>
    <n v="27884.32"/>
    <n v="35"/>
    <x v="0"/>
    <s v="Alto"/>
    <s v="Acima"/>
    <x v="0"/>
  </r>
  <r>
    <x v="387"/>
    <x v="4"/>
    <n v="1685"/>
    <n v="0.7"/>
    <n v="0.69099999999999995"/>
    <n v="0.58699999999999997"/>
    <n v="18638.54"/>
    <n v="32"/>
    <x v="0"/>
    <s v="Alto"/>
    <s v="Acima"/>
    <x v="0"/>
  </r>
  <r>
    <x v="388"/>
    <x v="6"/>
    <n v="2789"/>
    <n v="0.74"/>
    <n v="0.74399999999999999"/>
    <n v="0.66100000000000003"/>
    <n v="38395.06"/>
    <n v="66"/>
    <x v="2"/>
    <s v="Alto"/>
    <s v="Acima"/>
    <x v="0"/>
  </r>
  <r>
    <x v="389"/>
    <x v="10"/>
    <n v="1620"/>
    <n v="0.72499999999999998"/>
    <n v="0.73699999999999999"/>
    <n v="0.627"/>
    <n v="43031.23"/>
    <n v="14"/>
    <x v="1"/>
    <s v="Alto"/>
    <s v="Acima"/>
    <x v="0"/>
  </r>
  <r>
    <x v="390"/>
    <x v="0"/>
    <n v="1829"/>
    <n v="0.76900000000000002"/>
    <n v="0.73699999999999999"/>
    <n v="0.72799999999999998"/>
    <n v="24487.27"/>
    <n v="55"/>
    <x v="0"/>
    <s v="Alto"/>
    <s v="Acima"/>
    <x v="0"/>
  </r>
  <r>
    <x v="391"/>
    <x v="6"/>
    <n v="3671"/>
    <n v="0.78200000000000003"/>
    <n v="0.77800000000000002"/>
    <n v="0.72799999999999998"/>
    <n v="41713.58"/>
    <n v="101"/>
    <x v="2"/>
    <s v="Alto"/>
    <s v="Acima"/>
    <x v="0"/>
  </r>
  <r>
    <x v="392"/>
    <x v="3"/>
    <n v="1751"/>
    <n v="0.76"/>
    <n v="0.752"/>
    <n v="0.69099999999999995"/>
    <n v="41950.67"/>
    <n v="41"/>
    <x v="2"/>
    <s v="Alto"/>
    <s v="Acima"/>
    <x v="0"/>
  </r>
  <r>
    <x v="393"/>
    <x v="4"/>
    <n v="3592"/>
    <n v="0.70599999999999996"/>
    <n v="0.69699999999999995"/>
    <n v="0.60299999999999998"/>
    <n v="16706.25"/>
    <n v="80"/>
    <x v="0"/>
    <s v="Alto"/>
    <s v="Acima"/>
    <x v="0"/>
  </r>
  <r>
    <x v="394"/>
    <x v="0"/>
    <n v="3148"/>
    <n v="0.76900000000000002"/>
    <n v="0.746"/>
    <n v="0.69699999999999995"/>
    <n v="19396.97"/>
    <n v="34"/>
    <x v="0"/>
    <s v="Alto"/>
    <s v="Acima"/>
    <x v="0"/>
  </r>
  <r>
    <x v="395"/>
    <x v="4"/>
    <n v="2969"/>
    <n v="0.75"/>
    <n v="0.71799999999999997"/>
    <n v="0.68500000000000005"/>
    <n v="19908.04"/>
    <n v="82"/>
    <x v="0"/>
    <s v="Alto"/>
    <s v="Acima"/>
    <x v="0"/>
  </r>
  <r>
    <x v="396"/>
    <x v="0"/>
    <n v="1211"/>
    <n v="0.71599999999999997"/>
    <n v="0.69399999999999995"/>
    <n v="0.624"/>
    <n v="21416.61"/>
    <n v="55"/>
    <x v="0"/>
    <s v="Alto"/>
    <s v="Acima"/>
    <x v="0"/>
  </r>
  <r>
    <x v="397"/>
    <x v="3"/>
    <n v="2567"/>
    <n v="0.745"/>
    <n v="0.755"/>
    <n v="0.64300000000000002"/>
    <n v="44103.68"/>
    <n v="86"/>
    <x v="2"/>
    <s v="Alto"/>
    <s v="Acima"/>
    <x v="0"/>
  </r>
  <r>
    <x v="398"/>
    <x v="5"/>
    <n v="5982"/>
    <n v="0.64800000000000002"/>
    <n v="0.66700000000000004"/>
    <n v="0.50600000000000001"/>
    <n v="12601"/>
    <n v="41"/>
    <x v="3"/>
    <s v="Médio"/>
    <s v="Acima"/>
    <x v="0"/>
  </r>
  <r>
    <x v="399"/>
    <x v="0"/>
    <n v="533"/>
    <n v="0.76700000000000002"/>
    <n v="0.76400000000000001"/>
    <n v="0.67600000000000005"/>
    <n v="23411.1"/>
    <n v="37"/>
    <x v="0"/>
    <s v="Alto"/>
    <s v="Acima"/>
    <x v="1"/>
  </r>
  <r>
    <x v="400"/>
    <x v="0"/>
    <n v="1242"/>
    <n v="0.755"/>
    <n v="0.74099999999999999"/>
    <n v="0.67400000000000004"/>
    <n v="19600.54"/>
    <n v="42"/>
    <x v="0"/>
    <s v="Alto"/>
    <s v="Acima"/>
    <x v="0"/>
  </r>
  <r>
    <x v="401"/>
    <x v="4"/>
    <n v="1374"/>
    <n v="0.73199999999999998"/>
    <n v="0.72899999999999998"/>
    <n v="0.63300000000000001"/>
    <n v="183218.05"/>
    <n v="44"/>
    <x v="0"/>
    <s v="Alto"/>
    <s v="Acima"/>
    <x v="0"/>
  </r>
  <r>
    <x v="402"/>
    <x v="0"/>
    <n v="2566"/>
    <n v="0.77"/>
    <n v="0.755"/>
    <n v="0.68300000000000005"/>
    <n v="35231.35"/>
    <n v="62"/>
    <x v="0"/>
    <s v="Alto"/>
    <s v="Acima"/>
    <x v="0"/>
  </r>
  <r>
    <x v="403"/>
    <x v="15"/>
    <n v="4966"/>
    <n v="0.73099999999999998"/>
    <n v="0.746"/>
    <n v="0.626"/>
    <n v="17098.939999999999"/>
    <n v="128"/>
    <x v="0"/>
    <s v="Alto"/>
    <s v="Acima"/>
    <x v="0"/>
  </r>
  <r>
    <x v="404"/>
    <x v="3"/>
    <n v="3573"/>
    <n v="0.77200000000000002"/>
    <n v="0.76500000000000001"/>
    <n v="0.69599999999999995"/>
    <n v="28239.1"/>
    <n v="88"/>
    <x v="2"/>
    <s v="Alto"/>
    <s v="Acima"/>
    <x v="0"/>
  </r>
  <r>
    <x v="405"/>
    <x v="0"/>
    <n v="835"/>
    <n v="0.73"/>
    <n v="0.73699999999999999"/>
    <n v="0.63400000000000001"/>
    <n v="18734.78"/>
    <n v="31"/>
    <x v="0"/>
    <s v="Alto"/>
    <s v="Acima"/>
    <x v="1"/>
  </r>
  <r>
    <x v="406"/>
    <x v="1"/>
    <n v="1690"/>
    <n v="0.69299999999999995"/>
    <n v="0.72599999999999998"/>
    <n v="0.54400000000000004"/>
    <n v="30584.41"/>
    <n v="44"/>
    <x v="0"/>
    <s v="Médio"/>
    <s v="Acima"/>
    <x v="0"/>
  </r>
  <r>
    <x v="406"/>
    <x v="1"/>
    <n v="1690"/>
    <n v="0.69299999999999995"/>
    <n v="0.72599999999999998"/>
    <n v="0.54400000000000004"/>
    <n v="30584.41"/>
    <n v="44"/>
    <x v="0"/>
    <s v="Médio"/>
    <s v="Acima"/>
    <x v="0"/>
  </r>
  <r>
    <x v="407"/>
    <x v="7"/>
    <n v="8322"/>
    <n v="0.68500000000000005"/>
    <n v="0.68300000000000005"/>
    <n v="0.58799999999999997"/>
    <n v="14113.49"/>
    <n v="138"/>
    <x v="3"/>
    <s v="Médio"/>
    <s v="Acima"/>
    <x v="0"/>
  </r>
  <r>
    <x v="408"/>
    <x v="4"/>
    <n v="2561"/>
    <n v="0.77700000000000002"/>
    <n v="0.79"/>
    <n v="0.69299999999999995"/>
    <n v="32342.23"/>
    <n v="55"/>
    <x v="0"/>
    <s v="Alto"/>
    <s v="Acima"/>
    <x v="0"/>
  </r>
  <r>
    <x v="409"/>
    <x v="3"/>
    <n v="3204"/>
    <n v="0.74199999999999999"/>
    <n v="0.73899999999999999"/>
    <n v="0.64800000000000002"/>
    <n v="27143.23"/>
    <n v="74"/>
    <x v="2"/>
    <s v="Alto"/>
    <s v="Acima"/>
    <x v="0"/>
  </r>
  <r>
    <x v="410"/>
    <x v="3"/>
    <n v="2740"/>
    <n v="0.75"/>
    <n v="0.754"/>
    <n v="0.65300000000000002"/>
    <n v="52062.77"/>
    <n v="92"/>
    <x v="2"/>
    <s v="Alto"/>
    <s v="Acima"/>
    <x v="0"/>
  </r>
  <r>
    <x v="411"/>
    <x v="0"/>
    <n v="1119"/>
    <n v="0.73"/>
    <n v="0.73199999999999998"/>
    <n v="0.63900000000000001"/>
    <n v="31815.57"/>
    <n v="19"/>
    <x v="0"/>
    <s v="Alto"/>
    <s v="Acima"/>
    <x v="0"/>
  </r>
  <r>
    <x v="412"/>
    <x v="4"/>
    <n v="1646"/>
    <n v="0.72099999999999997"/>
    <n v="0.72699999999999998"/>
    <n v="0.62"/>
    <n v="38950.04"/>
    <n v="36"/>
    <x v="0"/>
    <s v="Alto"/>
    <s v="Acima"/>
    <x v="0"/>
  </r>
  <r>
    <x v="413"/>
    <x v="0"/>
    <n v="9637"/>
    <n v="0.70299999999999996"/>
    <n v="0.65900000000000003"/>
    <n v="0.64700000000000002"/>
    <n v="8074.58"/>
    <n v="70"/>
    <x v="0"/>
    <s v="Alto"/>
    <s v="Acima"/>
    <x v="0"/>
  </r>
  <r>
    <x v="414"/>
    <x v="0"/>
    <n v="2293"/>
    <n v="0.75"/>
    <n v="0.745"/>
    <n v="0.68100000000000005"/>
    <n v="19388.740000000002"/>
    <n v="29"/>
    <x v="0"/>
    <s v="Alto"/>
    <s v="Acima"/>
    <x v="0"/>
  </r>
  <r>
    <x v="415"/>
    <x v="3"/>
    <n v="643"/>
    <n v="0.76500000000000001"/>
    <n v="0.78400000000000003"/>
    <n v="0.67300000000000004"/>
    <n v="59656.17"/>
    <n v="22"/>
    <x v="2"/>
    <s v="Alto"/>
    <s v="Acima"/>
    <x v="1"/>
  </r>
  <r>
    <x v="416"/>
    <x v="17"/>
    <n v="6005"/>
    <n v="0.70099999999999996"/>
    <n v="0.66700000000000004"/>
    <n v="0.628"/>
    <n v="14482.69"/>
    <n v="69"/>
    <x v="3"/>
    <s v="Alto"/>
    <s v="Acima"/>
    <x v="0"/>
  </r>
  <r>
    <x v="417"/>
    <x v="0"/>
    <n v="2993"/>
    <n v="0.73"/>
    <n v="0.72699999999999998"/>
    <n v="0.65400000000000003"/>
    <n v="25674.73"/>
    <n v="38"/>
    <x v="0"/>
    <s v="Alto"/>
    <s v="Acima"/>
    <x v="0"/>
  </r>
  <r>
    <x v="418"/>
    <x v="3"/>
    <n v="3249"/>
    <n v="0.74"/>
    <n v="0.72"/>
    <n v="0.66400000000000003"/>
    <n v="23689.07"/>
    <n v="77"/>
    <x v="2"/>
    <s v="Alto"/>
    <s v="Acima"/>
    <x v="0"/>
  </r>
  <r>
    <x v="419"/>
    <x v="4"/>
    <n v="1653"/>
    <n v="0.76400000000000001"/>
    <n v="0.753"/>
    <n v="0.68"/>
    <n v="77067.59"/>
    <n v="46"/>
    <x v="0"/>
    <s v="Alto"/>
    <s v="Acima"/>
    <x v="0"/>
  </r>
  <r>
    <x v="420"/>
    <x v="5"/>
    <n v="7083"/>
    <n v="0.69"/>
    <n v="0.65600000000000003"/>
    <n v="0.628"/>
    <n v="9506.73"/>
    <n v="78"/>
    <x v="3"/>
    <s v="Médio"/>
    <s v="Acima"/>
    <x v="0"/>
  </r>
  <r>
    <x v="421"/>
    <x v="6"/>
    <n v="2965"/>
    <n v="0.755"/>
    <n v="0.747"/>
    <n v="0.68500000000000005"/>
    <n v="31698.92"/>
    <n v="57"/>
    <x v="2"/>
    <s v="Alto"/>
    <s v="Acima"/>
    <x v="0"/>
  </r>
  <r>
    <x v="422"/>
    <x v="12"/>
    <n v="10806"/>
    <n v="0.67"/>
    <n v="0.65400000000000003"/>
    <n v="0.58199999999999996"/>
    <n v="18709.66"/>
    <n v="146"/>
    <x v="4"/>
    <s v="Médio"/>
    <s v="Acima"/>
    <x v="0"/>
  </r>
  <r>
    <x v="423"/>
    <x v="0"/>
    <n v="2567"/>
    <n v="0.73299999999999998"/>
    <n v="0.71299999999999997"/>
    <n v="0.63900000000000001"/>
    <n v="40134.15"/>
    <n v="35"/>
    <x v="0"/>
    <s v="Alto"/>
    <s v="Acima"/>
    <x v="0"/>
  </r>
  <r>
    <x v="424"/>
    <x v="4"/>
    <n v="4932"/>
    <n v="0.68799999999999994"/>
    <n v="0.67700000000000005"/>
    <n v="0.59199999999999997"/>
    <n v="23398.53"/>
    <n v="83"/>
    <x v="0"/>
    <s v="Médio"/>
    <s v="Acima"/>
    <x v="0"/>
  </r>
  <r>
    <x v="425"/>
    <x v="0"/>
    <n v="1749"/>
    <n v="0.755"/>
    <n v="0.73499999999999999"/>
    <n v="0.70599999999999996"/>
    <n v="30760.41"/>
    <n v="23"/>
    <x v="0"/>
    <s v="Alto"/>
    <s v="Acima"/>
    <x v="0"/>
  </r>
  <r>
    <x v="426"/>
    <x v="1"/>
    <n v="3668"/>
    <n v="0.71"/>
    <n v="0.71399999999999997"/>
    <n v="0.621"/>
    <n v="26152.13"/>
    <n v="119"/>
    <x v="0"/>
    <s v="Alto"/>
    <s v="Acima"/>
    <x v="0"/>
  </r>
  <r>
    <x v="427"/>
    <x v="0"/>
    <n v="1479"/>
    <n v="0.71"/>
    <n v="0.7"/>
    <n v="0.61399999999999999"/>
    <n v="20750.45"/>
    <n v="73"/>
    <x v="0"/>
    <s v="Alto"/>
    <s v="Acima"/>
    <x v="0"/>
  </r>
  <r>
    <x v="428"/>
    <x v="6"/>
    <n v="4442"/>
    <n v="0.73"/>
    <n v="0.72599999999999998"/>
    <n v="0.65700000000000003"/>
    <n v="44278"/>
    <n v="64"/>
    <x v="2"/>
    <s v="Alto"/>
    <s v="Acima"/>
    <x v="0"/>
  </r>
  <r>
    <x v="429"/>
    <x v="1"/>
    <n v="1507"/>
    <n v="0.72799999999999998"/>
    <n v="0.75"/>
    <n v="0.624"/>
    <n v="46566.38"/>
    <n v="26"/>
    <x v="0"/>
    <s v="Alto"/>
    <s v="Acima"/>
    <x v="0"/>
  </r>
  <r>
    <x v="430"/>
    <x v="0"/>
    <n v="1240"/>
    <n v="0.75800000000000001"/>
    <n v="0.74"/>
    <n v="0.69899999999999995"/>
    <n v="20256.689999999999"/>
    <n v="44"/>
    <x v="0"/>
    <s v="Alto"/>
    <s v="Acima"/>
    <x v="0"/>
  </r>
  <r>
    <x v="431"/>
    <x v="4"/>
    <n v="4618"/>
    <n v="0.73"/>
    <n v="0.73099999999999998"/>
    <n v="0.63400000000000001"/>
    <n v="18893.259999999998"/>
    <n v="117"/>
    <x v="0"/>
    <s v="Alto"/>
    <s v="Acima"/>
    <x v="0"/>
  </r>
  <r>
    <x v="432"/>
    <x v="5"/>
    <n v="3984"/>
    <n v="0.66"/>
    <n v="0.63200000000000001"/>
    <n v="0.57099999999999995"/>
    <n v="15161.18"/>
    <n v="72"/>
    <x v="3"/>
    <s v="Médio"/>
    <s v="Acima"/>
    <x v="0"/>
  </r>
  <r>
    <x v="433"/>
    <x v="4"/>
    <n v="3119"/>
    <n v="0.77500000000000002"/>
    <n v="0.75800000000000001"/>
    <n v="0.69599999999999995"/>
    <n v="19391.080000000002"/>
    <n v="117"/>
    <x v="0"/>
    <s v="Alto"/>
    <s v="Acima"/>
    <x v="0"/>
  </r>
  <r>
    <x v="434"/>
    <x v="5"/>
    <n v="4069"/>
    <n v="0.68"/>
    <n v="0.63"/>
    <n v="0.61899999999999999"/>
    <n v="15520.94"/>
    <n v="62"/>
    <x v="3"/>
    <s v="Médio"/>
    <s v="Acima"/>
    <x v="0"/>
  </r>
  <r>
    <x v="435"/>
    <x v="3"/>
    <n v="1399"/>
    <n v="0.76400000000000001"/>
    <n v="0.78300000000000003"/>
    <n v="0.66200000000000003"/>
    <n v="51082.22"/>
    <n v="40"/>
    <x v="2"/>
    <s v="Alto"/>
    <s v="Acima"/>
    <x v="0"/>
  </r>
  <r>
    <x v="436"/>
    <x v="0"/>
    <n v="1576"/>
    <n v="0.76"/>
    <n v="0.73899999999999999"/>
    <n v="0.69299999999999995"/>
    <n v="91873.77"/>
    <n v="23"/>
    <x v="0"/>
    <s v="Alto"/>
    <s v="Acima"/>
    <x v="0"/>
  </r>
  <r>
    <x v="437"/>
    <x v="0"/>
    <n v="1388"/>
    <n v="0.72499999999999998"/>
    <n v="0.72499999999999998"/>
    <n v="0.61599999999999999"/>
    <n v="25595.29"/>
    <n v="11"/>
    <x v="0"/>
    <s v="Alto"/>
    <s v="Acima"/>
    <x v="0"/>
  </r>
  <r>
    <x v="438"/>
    <x v="4"/>
    <n v="3493"/>
    <n v="0.71299999999999997"/>
    <n v="0.68899999999999995"/>
    <n v="0.61699999999999999"/>
    <n v="17057.93"/>
    <n v="51"/>
    <x v="0"/>
    <s v="Alto"/>
    <s v="Acima"/>
    <x v="0"/>
  </r>
  <r>
    <x v="439"/>
    <x v="3"/>
    <n v="1691"/>
    <n v="0.75"/>
    <n v="0.76900000000000002"/>
    <n v="0.64600000000000002"/>
    <n v="29614.09"/>
    <n v="35"/>
    <x v="2"/>
    <s v="Alto"/>
    <s v="Acima"/>
    <x v="0"/>
  </r>
  <r>
    <x v="440"/>
    <x v="0"/>
    <n v="2392"/>
    <n v="0.73799999999999999"/>
    <n v="0.71699999999999997"/>
    <n v="0.67800000000000005"/>
    <n v="87725.88"/>
    <n v="18"/>
    <x v="0"/>
    <s v="Alto"/>
    <s v="Acima"/>
    <x v="0"/>
  </r>
  <r>
    <x v="441"/>
    <x v="1"/>
    <n v="4603"/>
    <n v="0.71"/>
    <n v="0.72099999999999997"/>
    <n v="0.626"/>
    <n v="20714.330000000002"/>
    <n v="97"/>
    <x v="0"/>
    <s v="Alto"/>
    <s v="Acima"/>
    <x v="0"/>
  </r>
  <r>
    <x v="442"/>
    <x v="0"/>
    <n v="2175"/>
    <n v="0.73799999999999999"/>
    <n v="0.7"/>
    <n v="0.68899999999999995"/>
    <n v="22328.98"/>
    <n v="52"/>
    <x v="0"/>
    <s v="Alto"/>
    <s v="Acima"/>
    <x v="0"/>
  </r>
  <r>
    <x v="443"/>
    <x v="0"/>
    <n v="1296"/>
    <n v="0.76300000000000001"/>
    <n v="0.72699999999999998"/>
    <n v="0.72599999999999998"/>
    <n v="38069.46"/>
    <n v="24"/>
    <x v="0"/>
    <s v="Alto"/>
    <s v="Acima"/>
    <x v="0"/>
  </r>
  <r>
    <x v="444"/>
    <x v="10"/>
    <n v="1790"/>
    <n v="0.73"/>
    <n v="0.73899999999999999"/>
    <n v="0.621"/>
    <n v="27621.32"/>
    <n v="59"/>
    <x v="1"/>
    <s v="Alto"/>
    <s v="Acima"/>
    <x v="0"/>
  </r>
  <r>
    <x v="445"/>
    <x v="4"/>
    <n v="2185"/>
    <n v="0.72599999999999998"/>
    <n v="0.69599999999999995"/>
    <n v="0.63500000000000001"/>
    <n v="18448.490000000002"/>
    <n v="31"/>
    <x v="0"/>
    <s v="Alto"/>
    <s v="Acima"/>
    <x v="0"/>
  </r>
  <r>
    <x v="446"/>
    <x v="3"/>
    <n v="2673"/>
    <n v="0.77"/>
    <n v="0.75600000000000001"/>
    <n v="0.70699999999999996"/>
    <n v="42532.6"/>
    <n v="77"/>
    <x v="2"/>
    <s v="Alto"/>
    <s v="Acima"/>
    <x v="0"/>
  </r>
  <r>
    <x v="447"/>
    <x v="3"/>
    <n v="11495"/>
    <n v="0.72"/>
    <n v="0.72"/>
    <n v="0.59099999999999997"/>
    <n v="13126.06"/>
    <n v="184"/>
    <x v="2"/>
    <s v="Alto"/>
    <s v="Acima"/>
    <x v="0"/>
  </r>
  <r>
    <x v="448"/>
    <x v="4"/>
    <n v="1652"/>
    <n v="0.747"/>
    <n v="0.73"/>
    <n v="0.67400000000000004"/>
    <n v="52175.19"/>
    <n v="24"/>
    <x v="0"/>
    <s v="Alto"/>
    <s v="Acima"/>
    <x v="0"/>
  </r>
  <r>
    <x v="449"/>
    <x v="0"/>
    <n v="1409"/>
    <n v="0.77700000000000002"/>
    <n v="0.752"/>
    <n v="0.71699999999999997"/>
    <n v="34431.94"/>
    <n v="30"/>
    <x v="0"/>
    <s v="Alto"/>
    <s v="Acima"/>
    <x v="0"/>
  </r>
  <r>
    <x v="450"/>
    <x v="3"/>
    <n v="2172"/>
    <n v="0.74299999999999999"/>
    <n v="0.75600000000000001"/>
    <n v="0.63700000000000001"/>
    <n v="27330.71"/>
    <n v="43"/>
    <x v="2"/>
    <s v="Alto"/>
    <s v="Acima"/>
    <x v="0"/>
  </r>
  <r>
    <x v="451"/>
    <x v="3"/>
    <n v="2024"/>
    <n v="0.77"/>
    <n v="0.746"/>
    <n v="0.68200000000000005"/>
    <n v="23542.16"/>
    <n v="47"/>
    <x v="2"/>
    <s v="Alto"/>
    <s v="Acima"/>
    <x v="0"/>
  </r>
  <r>
    <x v="452"/>
    <x v="5"/>
    <n v="3670"/>
    <n v="0.65"/>
    <n v="0.61399999999999999"/>
    <n v="0.57599999999999996"/>
    <n v="65271.07"/>
    <n v="35"/>
    <x v="3"/>
    <s v="Médio"/>
    <s v="Acima"/>
    <x v="0"/>
  </r>
  <r>
    <x v="453"/>
    <x v="7"/>
    <n v="7290"/>
    <n v="0.67500000000000004"/>
    <n v="0.64100000000000001"/>
    <n v="0.59099999999999997"/>
    <n v="37043.879999999997"/>
    <n v="58"/>
    <x v="3"/>
    <s v="Médio"/>
    <s v="Acima"/>
    <x v="0"/>
  </r>
  <r>
    <x v="454"/>
    <x v="3"/>
    <n v="1116"/>
    <n v="0.7"/>
    <n v="0.69899999999999995"/>
    <n v="0.58499999999999996"/>
    <n v="21856.5"/>
    <n v="41"/>
    <x v="2"/>
    <s v="Alto"/>
    <s v="Acima"/>
    <x v="0"/>
  </r>
  <r>
    <x v="455"/>
    <x v="0"/>
    <n v="985"/>
    <n v="0.81200000000000006"/>
    <n v="0.78600000000000003"/>
    <n v="0.78200000000000003"/>
    <n v="21499.82"/>
    <n v="31"/>
    <x v="0"/>
    <s v="Muito alto"/>
    <s v="Acima"/>
    <x v="0"/>
  </r>
  <r>
    <x v="456"/>
    <x v="0"/>
    <n v="1724"/>
    <n v="0.71"/>
    <n v="0.71599999999999997"/>
    <n v="0.60399999999999998"/>
    <n v="38855.69"/>
    <n v="35"/>
    <x v="0"/>
    <s v="Alto"/>
    <s v="Acima"/>
    <x v="0"/>
  </r>
  <r>
    <x v="457"/>
    <x v="3"/>
    <n v="4011"/>
    <n v="0.71099999999999997"/>
    <n v="0.72199999999999998"/>
    <n v="0.59799999999999998"/>
    <n v="37456.519999999997"/>
    <n v="61"/>
    <x v="2"/>
    <s v="Alto"/>
    <s v="Acima"/>
    <x v="0"/>
  </r>
  <r>
    <x v="458"/>
    <x v="0"/>
    <n v="1412"/>
    <n v="0.76800000000000002"/>
    <n v="0.80900000000000005"/>
    <n v="0.67100000000000004"/>
    <n v="36465.620000000003"/>
    <n v="35"/>
    <x v="0"/>
    <s v="Alto"/>
    <s v="Acima"/>
    <x v="0"/>
  </r>
  <r>
    <x v="459"/>
    <x v="4"/>
    <n v="2223"/>
    <n v="0.71099999999999997"/>
    <n v="0.70599999999999996"/>
    <n v="0.58599999999999997"/>
    <n v="17245.78"/>
    <n v="38"/>
    <x v="0"/>
    <s v="Alto"/>
    <s v="Acima"/>
    <x v="0"/>
  </r>
  <r>
    <x v="460"/>
    <x v="7"/>
    <n v="3831"/>
    <n v="0.69099999999999995"/>
    <n v="0.65200000000000002"/>
    <n v="0.61599999999999999"/>
    <n v="38581.15"/>
    <n v="36"/>
    <x v="3"/>
    <s v="Médio"/>
    <s v="Acima"/>
    <x v="0"/>
  </r>
  <r>
    <x v="461"/>
    <x v="0"/>
    <n v="1576"/>
    <n v="0.76300000000000001"/>
    <n v="0.749"/>
    <n v="0.70799999999999996"/>
    <n v="17767.62"/>
    <n v="25"/>
    <x v="0"/>
    <s v="Alto"/>
    <s v="Acima"/>
    <x v="0"/>
  </r>
  <r>
    <x v="462"/>
    <x v="15"/>
    <n v="4348"/>
    <n v="0.752"/>
    <n v="0.71699999999999997"/>
    <n v="0.70699999999999996"/>
    <n v="47644.02"/>
    <n v="114"/>
    <x v="0"/>
    <s v="Alto"/>
    <s v="Acima"/>
    <x v="0"/>
  </r>
  <r>
    <x v="463"/>
    <x v="7"/>
    <n v="8398"/>
    <n v="0.66500000000000004"/>
    <n v="0.65600000000000003"/>
    <n v="0.56799999999999995"/>
    <n v="15062.91"/>
    <n v="91"/>
    <x v="3"/>
    <s v="Médio"/>
    <s v="Acima"/>
    <x v="0"/>
  </r>
  <r>
    <x v="464"/>
    <x v="0"/>
    <n v="906"/>
    <n v="0.746"/>
    <n v="0.72699999999999998"/>
    <n v="0.70199999999999996"/>
    <n v="27670.81"/>
    <n v="22"/>
    <x v="0"/>
    <s v="Alto"/>
    <s v="Acima"/>
    <x v="1"/>
  </r>
  <r>
    <x v="465"/>
    <x v="17"/>
    <n v="3178"/>
    <n v="0.67"/>
    <n v="0.64500000000000002"/>
    <n v="0.56699999999999995"/>
    <n v="15151.67"/>
    <n v="38"/>
    <x v="3"/>
    <s v="Médio"/>
    <s v="Acima"/>
    <x v="0"/>
  </r>
  <r>
    <x v="466"/>
    <x v="0"/>
    <n v="2668"/>
    <n v="0.754"/>
    <n v="0.71899999999999997"/>
    <n v="0.69899999999999995"/>
    <n v="17115.560000000001"/>
    <n v="52"/>
    <x v="0"/>
    <s v="Alto"/>
    <s v="Acima"/>
    <x v="0"/>
  </r>
  <r>
    <x v="467"/>
    <x v="3"/>
    <n v="11832"/>
    <n v="0.7"/>
    <n v="0.69399999999999995"/>
    <n v="0.56399999999999995"/>
    <n v="12166.04"/>
    <n v="97"/>
    <x v="2"/>
    <s v="Alto"/>
    <s v="Acima"/>
    <x v="0"/>
  </r>
  <r>
    <x v="468"/>
    <x v="4"/>
    <n v="621"/>
    <n v="0.69499999999999995"/>
    <n v="0.67100000000000004"/>
    <n v="0.58699999999999997"/>
    <n v="14213.39"/>
    <n v="9"/>
    <x v="0"/>
    <s v="Médio"/>
    <s v="Acima"/>
    <x v="1"/>
  </r>
  <r>
    <x v="469"/>
    <x v="14"/>
    <n v="2023"/>
    <n v="0.8"/>
    <n v="0.78800000000000003"/>
    <n v="0.72699999999999998"/>
    <n v="26725.94"/>
    <n v="42"/>
    <x v="2"/>
    <s v="Muito alto"/>
    <s v="Acima"/>
    <x v="0"/>
  </r>
  <r>
    <x v="470"/>
    <x v="0"/>
    <n v="1985"/>
    <n v="0.75"/>
    <n v="0.70899999999999996"/>
    <n v="0.70099999999999996"/>
    <n v="21643.91"/>
    <n v="32"/>
    <x v="0"/>
    <s v="Alto"/>
    <s v="Acima"/>
    <x v="0"/>
  </r>
  <r>
    <x v="471"/>
    <x v="0"/>
    <n v="1153"/>
    <n v="0.73"/>
    <n v="0.72699999999999998"/>
    <n v="0.64"/>
    <n v="28207.64"/>
    <n v="20"/>
    <x v="0"/>
    <s v="Alto"/>
    <s v="Acima"/>
    <x v="0"/>
  </r>
  <r>
    <x v="472"/>
    <x v="0"/>
    <n v="1077"/>
    <n v="0.76200000000000001"/>
    <n v="0.74"/>
    <n v="0.71299999999999997"/>
    <n v="29901.68"/>
    <n v="24"/>
    <x v="0"/>
    <s v="Alto"/>
    <s v="Acima"/>
    <x v="0"/>
  </r>
  <r>
    <x v="473"/>
    <x v="3"/>
    <n v="2049"/>
    <n v="0.75700000000000001"/>
    <n v="0.749"/>
    <n v="0.65200000000000002"/>
    <n v="30009.41"/>
    <n v="53"/>
    <x v="2"/>
    <s v="Alto"/>
    <s v="Acima"/>
    <x v="0"/>
  </r>
  <r>
    <x v="474"/>
    <x v="0"/>
    <n v="1473"/>
    <n v="0.75"/>
    <n v="0.73599999999999999"/>
    <n v="0.66200000000000003"/>
    <n v="41510.78"/>
    <n v="18"/>
    <x v="0"/>
    <s v="Alto"/>
    <s v="Acima"/>
    <x v="0"/>
  </r>
  <r>
    <x v="475"/>
    <x v="0"/>
    <n v="2067"/>
    <n v="0.73499999999999999"/>
    <n v="0.72799999999999998"/>
    <n v="0.64"/>
    <n v="23899.439999999999"/>
    <n v="32"/>
    <x v="0"/>
    <s v="Alto"/>
    <s v="Acima"/>
    <x v="0"/>
  </r>
  <r>
    <x v="476"/>
    <x v="23"/>
    <n v="6047"/>
    <n v="0.71"/>
    <n v="0.72799999999999998"/>
    <n v="0.61699999999999999"/>
    <n v="22739.38"/>
    <n v="110"/>
    <x v="4"/>
    <s v="Alto"/>
    <s v="Acima"/>
    <x v="0"/>
  </r>
  <r>
    <x v="477"/>
    <x v="0"/>
    <n v="2121"/>
    <n v="0.74"/>
    <n v="0.73799999999999999"/>
    <n v="0.67300000000000004"/>
    <n v="36941.61"/>
    <n v="36"/>
    <x v="0"/>
    <s v="Alto"/>
    <s v="Acima"/>
    <x v="0"/>
  </r>
  <r>
    <x v="478"/>
    <x v="0"/>
    <n v="1144"/>
    <n v="0.69"/>
    <n v="0.67400000000000004"/>
    <n v="0.59399999999999997"/>
    <n v="20842.71"/>
    <n v="14"/>
    <x v="0"/>
    <s v="Médio"/>
    <s v="Acima"/>
    <x v="0"/>
  </r>
  <r>
    <x v="479"/>
    <x v="7"/>
    <n v="5901"/>
    <n v="0.67400000000000004"/>
    <n v="0.67800000000000005"/>
    <n v="0.57199999999999995"/>
    <n v="18910.87"/>
    <n v="57"/>
    <x v="3"/>
    <s v="Médio"/>
    <s v="Acima"/>
    <x v="0"/>
  </r>
  <r>
    <x v="480"/>
    <x v="0"/>
    <n v="834"/>
    <n v="0.77"/>
    <n v="0.72899999999999998"/>
    <n v="0.73199999999999998"/>
    <n v="99392.72"/>
    <n v="17"/>
    <x v="0"/>
    <s v="Alto"/>
    <s v="Acima"/>
    <x v="1"/>
  </r>
  <r>
    <x v="481"/>
    <x v="3"/>
    <n v="2675"/>
    <n v="0.73599999999999999"/>
    <n v="0.72"/>
    <n v="0.64300000000000002"/>
    <n v="26740.400000000001"/>
    <n v="43"/>
    <x v="2"/>
    <s v="Alto"/>
    <s v="Acima"/>
    <x v="0"/>
  </r>
  <r>
    <x v="482"/>
    <x v="5"/>
    <n v="3618"/>
    <n v="0.629"/>
    <n v="0.61699999999999999"/>
    <n v="0.51400000000000001"/>
    <n v="20703.79"/>
    <n v="82"/>
    <x v="3"/>
    <s v="Médio"/>
    <s v="Acima"/>
    <x v="0"/>
  </r>
  <r>
    <x v="483"/>
    <x v="17"/>
    <n v="2804"/>
    <n v="0.67900000000000005"/>
    <n v="0.66800000000000004"/>
    <n v="0.57399999999999995"/>
    <n v="16936.259999999998"/>
    <n v="46"/>
    <x v="3"/>
    <s v="Médio"/>
    <s v="Acima"/>
    <x v="0"/>
  </r>
  <r>
    <x v="484"/>
    <x v="0"/>
    <n v="1064"/>
    <n v="0.70099999999999996"/>
    <n v="0.7"/>
    <n v="0.60599999999999998"/>
    <n v="26924.91"/>
    <n v="25"/>
    <x v="0"/>
    <s v="Alto"/>
    <s v="Acima"/>
    <x v="0"/>
  </r>
  <r>
    <x v="485"/>
    <x v="8"/>
    <n v="2448"/>
    <n v="0.71"/>
    <n v="0.70899999999999996"/>
    <n v="0.629"/>
    <n v="31623.8"/>
    <n v="56"/>
    <x v="1"/>
    <s v="Alto"/>
    <s v="Acima"/>
    <x v="0"/>
  </r>
  <r>
    <x v="486"/>
    <x v="9"/>
    <n v="1504"/>
    <n v="0.66500000000000004"/>
    <n v="0.58699999999999997"/>
    <n v="0.64600000000000002"/>
    <n v="49259.77"/>
    <n v="10"/>
    <x v="3"/>
    <s v="Médio"/>
    <s v="Acima"/>
    <x v="0"/>
  </r>
  <r>
    <x v="487"/>
    <x v="5"/>
    <n v="4117"/>
    <n v="0.66700000000000004"/>
    <n v="0.65400000000000003"/>
    <n v="0.56699999999999995"/>
    <n v="12994.83"/>
    <n v="37"/>
    <x v="3"/>
    <s v="Médio"/>
    <s v="Acima"/>
    <x v="0"/>
  </r>
  <r>
    <x v="488"/>
    <x v="15"/>
    <n v="4072"/>
    <n v="0.746"/>
    <n v="0.73799999999999999"/>
    <n v="0.66800000000000004"/>
    <n v="26270.720000000001"/>
    <n v="155"/>
    <x v="0"/>
    <s v="Alto"/>
    <s v="Acima"/>
    <x v="0"/>
  </r>
  <r>
    <x v="489"/>
    <x v="0"/>
    <n v="874"/>
    <n v="0.748"/>
    <n v="0.73499999999999999"/>
    <n v="0.68700000000000006"/>
    <n v="46937.07"/>
    <n v="19"/>
    <x v="0"/>
    <s v="Alto"/>
    <s v="Acima"/>
    <x v="1"/>
  </r>
  <r>
    <x v="490"/>
    <x v="7"/>
    <n v="6201"/>
    <n v="0.67700000000000005"/>
    <n v="0.68700000000000006"/>
    <n v="0.57199999999999995"/>
    <n v="22186.57"/>
    <n v="94"/>
    <x v="3"/>
    <s v="Médio"/>
    <s v="Acima"/>
    <x v="0"/>
  </r>
  <r>
    <x v="491"/>
    <x v="12"/>
    <n v="4942"/>
    <n v="0.67200000000000004"/>
    <n v="0.67400000000000004"/>
    <n v="0.56100000000000005"/>
    <n v="20143.55"/>
    <n v="87"/>
    <x v="4"/>
    <s v="Médio"/>
    <s v="Acima"/>
    <x v="0"/>
  </r>
  <r>
    <x v="492"/>
    <x v="0"/>
    <n v="962"/>
    <n v="0.75800000000000001"/>
    <n v="0.754"/>
    <n v="0.67400000000000004"/>
    <n v="96056.59"/>
    <n v="17"/>
    <x v="0"/>
    <s v="Alto"/>
    <s v="Acima"/>
    <x v="0"/>
  </r>
  <r>
    <x v="493"/>
    <x v="13"/>
    <n v="898"/>
    <n v="0.72699999999999998"/>
    <n v="0.75600000000000001"/>
    <n v="0.627"/>
    <n v="24042.01"/>
    <n v="15"/>
    <x v="1"/>
    <s v="Alto"/>
    <s v="Acima"/>
    <x v="1"/>
  </r>
  <r>
    <x v="494"/>
    <x v="3"/>
    <n v="817"/>
    <n v="0.754"/>
    <n v="0.78600000000000003"/>
    <n v="0.64200000000000002"/>
    <n v="46113.35"/>
    <n v="39"/>
    <x v="2"/>
    <s v="Alto"/>
    <s v="Acima"/>
    <x v="1"/>
  </r>
  <r>
    <x v="495"/>
    <x v="4"/>
    <n v="16666"/>
    <n v="0.68400000000000005"/>
    <n v="0.65800000000000003"/>
    <n v="0.59099999999999997"/>
    <n v="11110.22"/>
    <n v="161"/>
    <x v="0"/>
    <s v="Médio"/>
    <s v="Acima"/>
    <x v="0"/>
  </r>
  <r>
    <x v="496"/>
    <x v="0"/>
    <n v="635"/>
    <n v="0.71499999999999997"/>
    <n v="0.71599999999999997"/>
    <n v="0.623"/>
    <n v="50159.26"/>
    <n v="16"/>
    <x v="0"/>
    <s v="Alto"/>
    <s v="Acima"/>
    <x v="1"/>
  </r>
  <r>
    <x v="497"/>
    <x v="3"/>
    <n v="2427"/>
    <n v="0.72699999999999998"/>
    <n v="0.754"/>
    <n v="0.57899999999999996"/>
    <n v="22251.35"/>
    <n v="78"/>
    <x v="2"/>
    <s v="Alto"/>
    <s v="Acima"/>
    <x v="0"/>
  </r>
  <r>
    <x v="498"/>
    <x v="10"/>
    <n v="3848"/>
    <n v="0.73299999999999998"/>
    <n v="0.73899999999999999"/>
    <n v="0.64"/>
    <n v="26695.200000000001"/>
    <n v="104"/>
    <x v="1"/>
    <s v="Alto"/>
    <s v="Acima"/>
    <x v="0"/>
  </r>
  <r>
    <x v="499"/>
    <x v="0"/>
    <n v="567"/>
    <n v="0.73199999999999998"/>
    <n v="0.68700000000000006"/>
    <n v="0.69"/>
    <n v="11669.96"/>
    <n v="12"/>
    <x v="0"/>
    <s v="Alto"/>
    <s v="Acima"/>
    <x v="1"/>
  </r>
  <r>
    <x v="500"/>
    <x v="4"/>
    <n v="1448"/>
    <n v="0.747"/>
    <n v="0.76100000000000001"/>
    <n v="0.63900000000000001"/>
    <n v="40099.769999999997"/>
    <n v="23"/>
    <x v="0"/>
    <s v="Alto"/>
    <s v="Acima"/>
    <x v="0"/>
  </r>
  <r>
    <x v="501"/>
    <x v="6"/>
    <n v="2348"/>
    <n v="0.72599999999999998"/>
    <n v="0.71499999999999997"/>
    <n v="0.64"/>
    <n v="26207.22"/>
    <n v="78"/>
    <x v="2"/>
    <s v="Alto"/>
    <s v="Acima"/>
    <x v="0"/>
  </r>
  <r>
    <x v="502"/>
    <x v="0"/>
    <n v="963"/>
    <n v="0.74"/>
    <n v="0.75800000000000001"/>
    <n v="0.625"/>
    <n v="16537.87"/>
    <n v="25"/>
    <x v="0"/>
    <s v="Alto"/>
    <s v="Acima"/>
    <x v="0"/>
  </r>
  <r>
    <x v="503"/>
    <x v="4"/>
    <n v="2020"/>
    <n v="0.74099999999999999"/>
    <n v="0.68799999999999994"/>
    <n v="0.69699999999999995"/>
    <n v="19343.78"/>
    <n v="31"/>
    <x v="0"/>
    <s v="Alto"/>
    <s v="Acima"/>
    <x v="0"/>
  </r>
  <r>
    <x v="504"/>
    <x v="8"/>
    <n v="2833"/>
    <n v="0.752"/>
    <n v="0.77400000000000002"/>
    <n v="0.65300000000000002"/>
    <n v="61274.33"/>
    <n v="67"/>
    <x v="1"/>
    <s v="Alto"/>
    <s v="Acima"/>
    <x v="0"/>
  </r>
  <r>
    <x v="505"/>
    <x v="0"/>
    <n v="996"/>
    <n v="0.77500000000000002"/>
    <n v="0.76400000000000001"/>
    <n v="0.68600000000000005"/>
    <n v="22579.86"/>
    <n v="30"/>
    <x v="0"/>
    <s v="Alto"/>
    <s v="Acima"/>
    <x v="0"/>
  </r>
  <r>
    <x v="506"/>
    <x v="5"/>
    <n v="3017"/>
    <n v="0.61899999999999999"/>
    <n v="0.61299999999999999"/>
    <n v="0.499"/>
    <n v="115458.91"/>
    <n v="30"/>
    <x v="3"/>
    <s v="Médio"/>
    <s v="Acima"/>
    <x v="0"/>
  </r>
  <r>
    <x v="507"/>
    <x v="0"/>
    <n v="1261"/>
    <n v="0.76"/>
    <n v="0.74"/>
    <n v="0.68700000000000006"/>
    <n v="41764.120000000003"/>
    <n v="45"/>
    <x v="0"/>
    <s v="Alto"/>
    <s v="Acima"/>
    <x v="0"/>
  </r>
  <r>
    <x v="508"/>
    <x v="12"/>
    <n v="3040"/>
    <n v="0.66200000000000003"/>
    <n v="0.64300000000000002"/>
    <n v="0.56399999999999995"/>
    <n v="42290.57"/>
    <n v="106"/>
    <x v="4"/>
    <s v="Médio"/>
    <s v="Acima"/>
    <x v="0"/>
  </r>
  <r>
    <x v="509"/>
    <x v="13"/>
    <n v="6151"/>
    <n v="0.7"/>
    <n v="0.70099999999999996"/>
    <n v="0.58599999999999997"/>
    <n v="24061.55"/>
    <n v="57"/>
    <x v="1"/>
    <s v="Alto"/>
    <s v="Acima"/>
    <x v="0"/>
  </r>
  <r>
    <x v="510"/>
    <x v="0"/>
    <n v="673"/>
    <n v="0.69299999999999995"/>
    <n v="0.65200000000000002"/>
    <n v="0.63600000000000001"/>
    <n v="32218.560000000001"/>
    <n v="14"/>
    <x v="0"/>
    <s v="Médio"/>
    <s v="Acima"/>
    <x v="1"/>
  </r>
  <r>
    <x v="511"/>
    <x v="5"/>
    <n v="2687"/>
    <n v="0.63500000000000001"/>
    <n v="0.61699999999999999"/>
    <n v="0.54800000000000004"/>
    <n v="10915.41"/>
    <n v="26"/>
    <x v="3"/>
    <s v="Médio"/>
    <s v="Acima"/>
    <x v="0"/>
  </r>
  <r>
    <x v="512"/>
    <x v="3"/>
    <n v="1103"/>
    <n v="0.68700000000000006"/>
    <n v="0.72199999999999998"/>
    <n v="0.52800000000000002"/>
    <n v="23237.81"/>
    <n v="35"/>
    <x v="2"/>
    <s v="Médio"/>
    <s v="Acima"/>
    <x v="0"/>
  </r>
  <r>
    <x v="513"/>
    <x v="7"/>
    <n v="3603"/>
    <n v="0.67"/>
    <n v="0.66300000000000003"/>
    <n v="0.58399999999999996"/>
    <n v="13886.22"/>
    <n v="73"/>
    <x v="3"/>
    <s v="Médio"/>
    <s v="Acima"/>
    <x v="0"/>
  </r>
  <r>
    <x v="514"/>
    <x v="3"/>
    <n v="918"/>
    <n v="0.73299999999999998"/>
    <n v="0.71699999999999997"/>
    <n v="0.629"/>
    <n v="289932.05"/>
    <n v="26"/>
    <x v="2"/>
    <s v="Alto"/>
    <s v="Acima"/>
    <x v="1"/>
  </r>
  <r>
    <x v="515"/>
    <x v="3"/>
    <n v="1773"/>
    <n v="0.71"/>
    <n v="0.73599999999999999"/>
    <n v="0.6"/>
    <n v="39533.599999999999"/>
    <n v="106"/>
    <x v="2"/>
    <s v="Alto"/>
    <s v="Acima"/>
    <x v="0"/>
  </r>
  <r>
    <x v="516"/>
    <x v="22"/>
    <n v="3342"/>
    <n v="0.69799999999999995"/>
    <n v="0.68400000000000005"/>
    <n v="0.621"/>
    <n v="18212.61"/>
    <n v="105"/>
    <x v="3"/>
    <s v="Médio"/>
    <s v="Acima"/>
    <x v="0"/>
  </r>
  <r>
    <x v="517"/>
    <x v="0"/>
    <n v="1222"/>
    <n v="0.77"/>
    <n v="0.72799999999999998"/>
    <n v="0.73199999999999998"/>
    <n v="31802.91"/>
    <n v="26"/>
    <x v="0"/>
    <s v="Alto"/>
    <s v="Acima"/>
    <x v="0"/>
  </r>
  <r>
    <x v="518"/>
    <x v="4"/>
    <n v="4632"/>
    <n v="0.71499999999999997"/>
    <n v="0.70899999999999996"/>
    <n v="0.59699999999999998"/>
    <n v="22763.3"/>
    <n v="33"/>
    <x v="0"/>
    <s v="Alto"/>
    <s v="Acima"/>
    <x v="0"/>
  </r>
  <r>
    <x v="519"/>
    <x v="6"/>
    <n v="5406"/>
    <n v="0.72"/>
    <n v="0.71299999999999997"/>
    <n v="0.61699999999999999"/>
    <n v="21982.959999999999"/>
    <n v="69"/>
    <x v="2"/>
    <s v="Alto"/>
    <s v="Acima"/>
    <x v="0"/>
  </r>
  <r>
    <x v="520"/>
    <x v="3"/>
    <n v="3787"/>
    <n v="0.72699999999999998"/>
    <n v="0.71499999999999997"/>
    <n v="0.63600000000000001"/>
    <n v="27878.48"/>
    <n v="64"/>
    <x v="2"/>
    <s v="Alto"/>
    <s v="Acima"/>
    <x v="0"/>
  </r>
  <r>
    <x v="521"/>
    <x v="1"/>
    <n v="921"/>
    <n v="0.71299999999999997"/>
    <n v="0.68799999999999994"/>
    <n v="0.64500000000000002"/>
    <n v="137592.5"/>
    <n v="20"/>
    <x v="0"/>
    <s v="Alto"/>
    <s v="Acima"/>
    <x v="1"/>
  </r>
  <r>
    <x v="522"/>
    <x v="3"/>
    <n v="986"/>
    <n v="0.79"/>
    <n v="0.82499999999999996"/>
    <n v="0.68799999999999994"/>
    <n v="52612.99"/>
    <n v="56"/>
    <x v="2"/>
    <s v="Alto"/>
    <s v="Acima"/>
    <x v="0"/>
  </r>
  <r>
    <x v="523"/>
    <x v="4"/>
    <n v="990"/>
    <n v="0.75"/>
    <n v="0.72199999999999998"/>
    <n v="0.67400000000000004"/>
    <n v="34594.29"/>
    <n v="21"/>
    <x v="0"/>
    <s v="Alto"/>
    <s v="Acima"/>
    <x v="0"/>
  </r>
  <r>
    <x v="524"/>
    <x v="20"/>
    <n v="4323"/>
    <n v="0.75900000000000001"/>
    <n v="0.73599999999999999"/>
    <n v="0.70599999999999996"/>
    <n v="24036.9"/>
    <n v="77"/>
    <x v="4"/>
    <s v="Alto"/>
    <s v="Acima"/>
    <x v="0"/>
  </r>
  <r>
    <x v="525"/>
    <x v="3"/>
    <n v="2797"/>
    <n v="0.76900000000000002"/>
    <n v="0.752"/>
    <n v="0.69299999999999995"/>
    <n v="35597.730000000003"/>
    <n v="67"/>
    <x v="2"/>
    <s v="Alto"/>
    <s v="Acima"/>
    <x v="0"/>
  </r>
  <r>
    <x v="526"/>
    <x v="0"/>
    <n v="881"/>
    <n v="0.753"/>
    <n v="0.72499999999999998"/>
    <n v="0.68899999999999995"/>
    <n v="18873.78"/>
    <n v="19"/>
    <x v="0"/>
    <s v="Alto"/>
    <s v="Acima"/>
    <x v="1"/>
  </r>
  <r>
    <x v="527"/>
    <x v="14"/>
    <n v="1568"/>
    <n v="0.78400000000000003"/>
    <n v="0.80700000000000005"/>
    <n v="0.69699999999999995"/>
    <n v="40483.910000000003"/>
    <n v="68"/>
    <x v="2"/>
    <s v="Alto"/>
    <s v="Acima"/>
    <x v="0"/>
  </r>
  <r>
    <x v="528"/>
    <x v="0"/>
    <n v="897"/>
    <n v="0.72"/>
    <n v="0.69299999999999995"/>
    <n v="0.64800000000000002"/>
    <n v="34197.410000000003"/>
    <n v="13"/>
    <x v="0"/>
    <s v="Alto"/>
    <s v="Acima"/>
    <x v="1"/>
  </r>
  <r>
    <x v="529"/>
    <x v="13"/>
    <n v="4051"/>
    <n v="0.70099999999999996"/>
    <n v="0.70799999999999996"/>
    <n v="0.59799999999999998"/>
    <n v="29334.28"/>
    <n v="33"/>
    <x v="1"/>
    <s v="Alto"/>
    <s v="Acima"/>
    <x v="0"/>
  </r>
  <r>
    <x v="530"/>
    <x v="5"/>
    <n v="2805"/>
    <n v="0.622"/>
    <n v="0.58799999999999997"/>
    <n v="0.55000000000000004"/>
    <n v="13099.27"/>
    <n v="34"/>
    <x v="3"/>
    <s v="Médio"/>
    <s v="Acima"/>
    <x v="0"/>
  </r>
  <r>
    <x v="531"/>
    <x v="10"/>
    <n v="5886"/>
    <n v="0.74"/>
    <n v="0.72599999999999998"/>
    <n v="0.66600000000000004"/>
    <n v="18456.689999999999"/>
    <n v="104"/>
    <x v="1"/>
    <s v="Alto"/>
    <s v="Acima"/>
    <x v="0"/>
  </r>
  <r>
    <x v="532"/>
    <x v="5"/>
    <n v="3159"/>
    <n v="0.66900000000000004"/>
    <n v="0.64500000000000002"/>
    <n v="0.57999999999999996"/>
    <n v="13070.53"/>
    <n v="46"/>
    <x v="3"/>
    <s v="Médio"/>
    <s v="Acima"/>
    <x v="0"/>
  </r>
  <r>
    <x v="533"/>
    <x v="0"/>
    <n v="1613"/>
    <n v="0.74299999999999999"/>
    <n v="0.72399999999999998"/>
    <n v="0.66600000000000004"/>
    <n v="71619.02"/>
    <n v="27"/>
    <x v="0"/>
    <s v="Alto"/>
    <s v="Acima"/>
    <x v="0"/>
  </r>
  <r>
    <x v="534"/>
    <x v="3"/>
    <n v="2203"/>
    <n v="0.72"/>
    <n v="0.72699999999999998"/>
    <n v="0.60599999999999998"/>
    <n v="19168.53"/>
    <n v="21"/>
    <x v="2"/>
    <s v="Alto"/>
    <s v="Acima"/>
    <x v="0"/>
  </r>
  <r>
    <x v="535"/>
    <x v="0"/>
    <n v="1569"/>
    <n v="0.71499999999999997"/>
    <n v="0.70299999999999996"/>
    <n v="0.60599999999999998"/>
    <n v="21719.5"/>
    <n v="12"/>
    <x v="0"/>
    <s v="Alto"/>
    <s v="Acima"/>
    <x v="0"/>
  </r>
  <r>
    <x v="536"/>
    <x v="14"/>
    <n v="1078"/>
    <n v="0.78"/>
    <n v="0.78"/>
    <n v="0.68700000000000006"/>
    <n v="53900.83"/>
    <n v="36"/>
    <x v="2"/>
    <s v="Alto"/>
    <s v="Acima"/>
    <x v="0"/>
  </r>
  <r>
    <x v="537"/>
    <x v="3"/>
    <n v="1576"/>
    <n v="0.72099999999999997"/>
    <n v="0.749"/>
    <n v="0.57099999999999995"/>
    <n v="44903.78"/>
    <n v="48"/>
    <x v="2"/>
    <s v="Alto"/>
    <s v="Acima"/>
    <x v="0"/>
  </r>
  <r>
    <x v="538"/>
    <x v="17"/>
    <n v="2959"/>
    <n v="0.67"/>
    <n v="0.64100000000000001"/>
    <n v="0.58599999999999997"/>
    <n v="16034.81"/>
    <n v="72"/>
    <x v="3"/>
    <s v="Médio"/>
    <s v="Acima"/>
    <x v="0"/>
  </r>
  <r>
    <x v="539"/>
    <x v="0"/>
    <n v="1080"/>
    <n v="0.78"/>
    <n v="0.74"/>
    <n v="0.73299999999999998"/>
    <n v="26952.95"/>
    <n v="35"/>
    <x v="0"/>
    <s v="Alto"/>
    <s v="Acima"/>
    <x v="0"/>
  </r>
  <r>
    <x v="540"/>
    <x v="6"/>
    <n v="2884"/>
    <n v="0.74"/>
    <n v="0.71299999999999997"/>
    <n v="0.68"/>
    <n v="24911.77"/>
    <n v="82"/>
    <x v="2"/>
    <s v="Alto"/>
    <s v="Acima"/>
    <x v="0"/>
  </r>
  <r>
    <x v="541"/>
    <x v="14"/>
    <n v="2841"/>
    <n v="0.73599999999999999"/>
    <n v="0.73099999999999998"/>
    <n v="0.624"/>
    <n v="43841.66"/>
    <n v="44"/>
    <x v="2"/>
    <s v="Alto"/>
    <s v="Acima"/>
    <x v="0"/>
  </r>
  <r>
    <x v="542"/>
    <x v="0"/>
    <n v="1638"/>
    <n v="0.76"/>
    <n v="0.73699999999999999"/>
    <n v="0.68300000000000005"/>
    <n v="30163.95"/>
    <n v="27"/>
    <x v="0"/>
    <s v="Alto"/>
    <s v="Acima"/>
    <x v="0"/>
  </r>
  <r>
    <x v="335"/>
    <x v="7"/>
    <n v="3661"/>
    <n v="0.623"/>
    <n v="0.61899999999999999"/>
    <n v="0.502"/>
    <n v="14274.61"/>
    <n v="113"/>
    <x v="3"/>
    <s v="Médio"/>
    <s v="Acima"/>
    <x v="0"/>
  </r>
  <r>
    <x v="543"/>
    <x v="0"/>
    <n v="1335"/>
    <n v="0.70799999999999996"/>
    <n v="0.69899999999999995"/>
    <n v="0.61399999999999999"/>
    <n v="23443.53"/>
    <n v="27"/>
    <x v="0"/>
    <s v="Alto"/>
    <s v="Acima"/>
    <x v="0"/>
  </r>
  <r>
    <x v="544"/>
    <x v="4"/>
    <n v="2684"/>
    <n v="0.75700000000000001"/>
    <n v="0.72299999999999998"/>
    <n v="0.7"/>
    <n v="22484.47"/>
    <n v="64"/>
    <x v="0"/>
    <s v="Alto"/>
    <s v="Acima"/>
    <x v="0"/>
  </r>
  <r>
    <x v="545"/>
    <x v="0"/>
    <n v="524"/>
    <n v="0.77300000000000002"/>
    <n v="0.746"/>
    <n v="0.73799999999999999"/>
    <n v="19441.240000000002"/>
    <n v="16"/>
    <x v="0"/>
    <s v="Alto"/>
    <s v="Acima"/>
    <x v="1"/>
  </r>
  <r>
    <x v="546"/>
    <x v="10"/>
    <n v="11866"/>
    <n v="0.70099999999999996"/>
    <n v="0.68899999999999995"/>
    <n v="0.60199999999999998"/>
    <n v="17471.11"/>
    <n v="149"/>
    <x v="1"/>
    <s v="Alto"/>
    <s v="Acima"/>
    <x v="0"/>
  </r>
  <r>
    <x v="547"/>
    <x v="1"/>
    <n v="1988"/>
    <n v="0.7"/>
    <n v="0.69499999999999995"/>
    <n v="0.60299999999999998"/>
    <n v="18427.810000000001"/>
    <n v="53"/>
    <x v="0"/>
    <s v="Alto"/>
    <s v="Acima"/>
    <x v="0"/>
  </r>
  <r>
    <x v="548"/>
    <x v="3"/>
    <n v="1155"/>
    <n v="0.76200000000000001"/>
    <n v="0.75"/>
    <n v="0.68500000000000005"/>
    <n v="27993.21"/>
    <n v="41"/>
    <x v="2"/>
    <s v="Alto"/>
    <s v="Acima"/>
    <x v="0"/>
  </r>
  <r>
    <x v="549"/>
    <x v="4"/>
    <n v="1995"/>
    <n v="0.75"/>
    <n v="0.74199999999999999"/>
    <n v="0.66100000000000003"/>
    <n v="23101.42"/>
    <n v="47"/>
    <x v="0"/>
    <s v="Alto"/>
    <s v="Acima"/>
    <x v="0"/>
  </r>
  <r>
    <x v="550"/>
    <x v="1"/>
    <n v="899"/>
    <n v="0.745"/>
    <n v="0.74"/>
    <n v="0.67500000000000004"/>
    <n v="27470.61"/>
    <n v="32"/>
    <x v="0"/>
    <s v="Alto"/>
    <s v="Acima"/>
    <x v="1"/>
  </r>
  <r>
    <x v="551"/>
    <x v="14"/>
    <n v="2030"/>
    <n v="0.72099999999999997"/>
    <n v="0.71599999999999997"/>
    <n v="0.62"/>
    <n v="31046.22"/>
    <n v="18"/>
    <x v="2"/>
    <s v="Alto"/>
    <s v="Acima"/>
    <x v="0"/>
  </r>
  <r>
    <x v="552"/>
    <x v="7"/>
    <n v="2553"/>
    <n v="0.66"/>
    <n v="0.63"/>
    <n v="0.55400000000000005"/>
    <n v="19724.63"/>
    <n v="36"/>
    <x v="3"/>
    <s v="Médio"/>
    <s v="Acima"/>
    <x v="0"/>
  </r>
  <r>
    <x v="553"/>
    <x v="14"/>
    <n v="2307"/>
    <n v="0.77700000000000002"/>
    <n v="0.73799999999999999"/>
    <n v="0.72299999999999998"/>
    <n v="26121.34"/>
    <n v="67"/>
    <x v="2"/>
    <s v="Alto"/>
    <s v="Acima"/>
    <x v="0"/>
  </r>
  <r>
    <x v="554"/>
    <x v="1"/>
    <n v="1603"/>
    <n v="0.72"/>
    <n v="0.68899999999999995"/>
    <n v="0.66600000000000004"/>
    <n v="19189.62"/>
    <n v="29"/>
    <x v="0"/>
    <s v="Alto"/>
    <s v="Acima"/>
    <x v="0"/>
  </r>
  <r>
    <x v="555"/>
    <x v="4"/>
    <n v="1267"/>
    <n v="0.73"/>
    <n v="0.73099999999999998"/>
    <n v="0.61699999999999999"/>
    <n v="21156.97"/>
    <n v="42"/>
    <x v="0"/>
    <s v="Alto"/>
    <s v="Acima"/>
    <x v="0"/>
  </r>
  <r>
    <x v="556"/>
    <x v="3"/>
    <n v="802"/>
    <n v="0.77300000000000002"/>
    <n v="0.79700000000000004"/>
    <n v="0.69199999999999995"/>
    <n v="46498.89"/>
    <n v="26"/>
    <x v="2"/>
    <s v="Alto"/>
    <s v="Acima"/>
    <x v="1"/>
  </r>
  <r>
    <x v="557"/>
    <x v="9"/>
    <n v="5613"/>
    <n v="0.71299999999999997"/>
    <n v="0.65500000000000003"/>
    <n v="0.67300000000000004"/>
    <n v="11642.3"/>
    <n v="70"/>
    <x v="3"/>
    <s v="Alto"/>
    <s v="Acima"/>
    <x v="0"/>
  </r>
  <r>
    <x v="558"/>
    <x v="0"/>
    <n v="1645"/>
    <n v="0.75900000000000001"/>
    <n v="0.74099999999999999"/>
    <n v="0.7"/>
    <n v="33306.82"/>
    <n v="31"/>
    <x v="0"/>
    <s v="Alto"/>
    <s v="Acima"/>
    <x v="0"/>
  </r>
  <r>
    <x v="559"/>
    <x v="0"/>
    <n v="1971"/>
    <n v="0.74299999999999999"/>
    <n v="0.72099999999999997"/>
    <n v="0.68400000000000005"/>
    <n v="38941.79"/>
    <n v="43"/>
    <x v="0"/>
    <s v="Alto"/>
    <s v="Acima"/>
    <x v="0"/>
  </r>
  <r>
    <x v="560"/>
    <x v="4"/>
    <n v="995"/>
    <n v="0.73"/>
    <n v="0.67500000000000004"/>
    <n v="0.67800000000000005"/>
    <n v="15099.51"/>
    <n v="23"/>
    <x v="0"/>
    <s v="Alto"/>
    <s v="Acima"/>
    <x v="0"/>
  </r>
  <r>
    <x v="561"/>
    <x v="9"/>
    <n v="4471"/>
    <n v="0.67700000000000005"/>
    <n v="0.64200000000000002"/>
    <n v="0.59899999999999998"/>
    <n v="13940.47"/>
    <n v="43"/>
    <x v="3"/>
    <s v="Médio"/>
    <s v="Acima"/>
    <x v="0"/>
  </r>
  <r>
    <x v="562"/>
    <x v="0"/>
    <n v="734"/>
    <n v="0.745"/>
    <n v="0.72699999999999998"/>
    <n v="0.66200000000000003"/>
    <n v="47068.18"/>
    <n v="13"/>
    <x v="0"/>
    <s v="Alto"/>
    <s v="Acima"/>
    <x v="1"/>
  </r>
  <r>
    <x v="563"/>
    <x v="0"/>
    <n v="2389"/>
    <n v="0.73"/>
    <n v="0.71299999999999997"/>
    <n v="0.65"/>
    <n v="20392.27"/>
    <n v="39"/>
    <x v="0"/>
    <s v="Alto"/>
    <s v="Acima"/>
    <x v="0"/>
  </r>
  <r>
    <x v="564"/>
    <x v="4"/>
    <n v="1042"/>
    <n v="0.71499999999999997"/>
    <n v="0.70599999999999996"/>
    <n v="0.60899999999999999"/>
    <n v="24946.61"/>
    <n v="24"/>
    <x v="0"/>
    <s v="Alto"/>
    <s v="Acima"/>
    <x v="0"/>
  </r>
  <r>
    <x v="565"/>
    <x v="4"/>
    <n v="1280"/>
    <n v="0.69"/>
    <n v="0.68300000000000005"/>
    <n v="0.57599999999999996"/>
    <n v="17990.169999999998"/>
    <n v="26"/>
    <x v="0"/>
    <s v="Médio"/>
    <s v="Acima"/>
    <x v="0"/>
  </r>
  <r>
    <x v="83"/>
    <x v="6"/>
    <n v="2950"/>
    <n v="0.66"/>
    <n v="0.68700000000000006"/>
    <n v="0.505"/>
    <n v="22042.21"/>
    <n v="23"/>
    <x v="2"/>
    <s v="Médio"/>
    <s v="Acima"/>
    <x v="0"/>
  </r>
  <r>
    <x v="566"/>
    <x v="0"/>
    <n v="1153"/>
    <n v="0.73099999999999998"/>
    <n v="0.72899999999999998"/>
    <n v="0.65600000000000003"/>
    <n v="49785.35"/>
    <n v="52"/>
    <x v="0"/>
    <s v="Alto"/>
    <s v="Acima"/>
    <x v="0"/>
  </r>
  <r>
    <x v="567"/>
    <x v="0"/>
    <n v="361"/>
    <n v="0.79"/>
    <n v="0.81499999999999995"/>
    <n v="0.69799999999999995"/>
    <n v="66380.039999999994"/>
    <n v="28"/>
    <x v="0"/>
    <s v="Alto"/>
    <s v="Acima"/>
    <x v="1"/>
  </r>
  <r>
    <x v="568"/>
    <x v="1"/>
    <n v="2786"/>
    <n v="0.69799999999999995"/>
    <n v="0.69199999999999995"/>
    <n v="0.60399999999999998"/>
    <n v="15912.49"/>
    <n v="19"/>
    <x v="0"/>
    <s v="Médio"/>
    <s v="Acima"/>
    <x v="0"/>
  </r>
  <r>
    <x v="569"/>
    <x v="3"/>
    <n v="1325"/>
    <n v="0.71"/>
    <n v="0.70899999999999996"/>
    <n v="0.59099999999999997"/>
    <n v="27715.9"/>
    <n v="30"/>
    <x v="2"/>
    <s v="Alto"/>
    <s v="Acima"/>
    <x v="0"/>
  </r>
  <r>
    <x v="570"/>
    <x v="4"/>
    <n v="3932"/>
    <n v="0.69"/>
    <n v="0.69199999999999995"/>
    <n v="0.56299999999999994"/>
    <n v="23730.94"/>
    <n v="59"/>
    <x v="0"/>
    <s v="Médio"/>
    <s v="Acima"/>
    <x v="0"/>
  </r>
  <r>
    <x v="571"/>
    <x v="5"/>
    <n v="3306"/>
    <n v="0.60199999999999998"/>
    <n v="0.59499999999999997"/>
    <n v="0.46700000000000003"/>
    <n v="9445.33"/>
    <n v="35"/>
    <x v="3"/>
    <s v="Médio"/>
    <s v="Acima"/>
    <x v="0"/>
  </r>
  <r>
    <x v="572"/>
    <x v="7"/>
    <n v="3983"/>
    <n v="0.69099999999999995"/>
    <n v="0.66100000000000003"/>
    <n v="0.64300000000000002"/>
    <n v="13749.35"/>
    <n v="43"/>
    <x v="3"/>
    <s v="Médio"/>
    <s v="Acima"/>
    <x v="0"/>
  </r>
  <r>
    <x v="573"/>
    <x v="0"/>
    <n v="1049"/>
    <n v="0.71"/>
    <n v="0.66200000000000003"/>
    <n v="0.64700000000000002"/>
    <n v="24498.9"/>
    <n v="15"/>
    <x v="0"/>
    <s v="Alto"/>
    <s v="Acima"/>
    <x v="0"/>
  </r>
  <r>
    <x v="574"/>
    <x v="0"/>
    <n v="965"/>
    <n v="0.78500000000000003"/>
    <n v="0.78100000000000003"/>
    <n v="0.72"/>
    <n v="25992.18"/>
    <n v="17"/>
    <x v="0"/>
    <s v="Alto"/>
    <s v="Acima"/>
    <x v="0"/>
  </r>
  <r>
    <x v="575"/>
    <x v="14"/>
    <n v="2716"/>
    <n v="0.77700000000000002"/>
    <n v="0.76700000000000002"/>
    <n v="0.70099999999999996"/>
    <n v="35543.26"/>
    <n v="72"/>
    <x v="2"/>
    <s v="Alto"/>
    <s v="Acima"/>
    <x v="0"/>
  </r>
  <r>
    <x v="576"/>
    <x v="23"/>
    <n v="4224"/>
    <n v="0.73099999999999998"/>
    <n v="0.73399999999999999"/>
    <n v="0.65900000000000003"/>
    <n v="25822.66"/>
    <n v="38"/>
    <x v="4"/>
    <s v="Alto"/>
    <s v="Acima"/>
    <x v="0"/>
  </r>
  <r>
    <x v="577"/>
    <x v="0"/>
    <n v="605"/>
    <n v="0.73"/>
    <n v="0.72599999999999998"/>
    <n v="0.63500000000000001"/>
    <n v="28541.39"/>
    <n v="13"/>
    <x v="0"/>
    <s v="Alto"/>
    <s v="Acima"/>
    <x v="1"/>
  </r>
  <r>
    <x v="578"/>
    <x v="7"/>
    <n v="3363"/>
    <n v="0.64900000000000002"/>
    <n v="0.63600000000000001"/>
    <n v="0.55800000000000005"/>
    <n v="15208.07"/>
    <n v="79"/>
    <x v="3"/>
    <s v="Médio"/>
    <s v="Acima"/>
    <x v="0"/>
  </r>
  <r>
    <x v="579"/>
    <x v="4"/>
    <n v="9706"/>
    <n v="0.7"/>
    <n v="0.67300000000000004"/>
    <n v="0.61599999999999999"/>
    <n v="11375.19"/>
    <n v="85"/>
    <x v="0"/>
    <s v="Alto"/>
    <s v="Acima"/>
    <x v="0"/>
  </r>
  <r>
    <x v="580"/>
    <x v="5"/>
    <n v="5687"/>
    <n v="0.66500000000000004"/>
    <n v="0.622"/>
    <n v="0.60599999999999998"/>
    <n v="20687.18"/>
    <n v="91"/>
    <x v="3"/>
    <s v="Médio"/>
    <s v="Acima"/>
    <x v="0"/>
  </r>
  <r>
    <x v="581"/>
    <x v="4"/>
    <n v="1026"/>
    <n v="0.74299999999999999"/>
    <n v="0.77"/>
    <n v="0.629"/>
    <n v="13956.91"/>
    <n v="23"/>
    <x v="0"/>
    <s v="Alto"/>
    <s v="Acima"/>
    <x v="0"/>
  </r>
  <r>
    <x v="582"/>
    <x v="10"/>
    <n v="2197"/>
    <n v="0.72"/>
    <n v="0.71799999999999997"/>
    <n v="0.61799999999999999"/>
    <n v="18933.259999999998"/>
    <n v="52"/>
    <x v="1"/>
    <s v="Alto"/>
    <s v="Acima"/>
    <x v="0"/>
  </r>
  <r>
    <x v="583"/>
    <x v="6"/>
    <n v="2402"/>
    <n v="0.72599999999999998"/>
    <n v="0.72"/>
    <n v="0.64700000000000002"/>
    <n v="43888.38"/>
    <n v="63"/>
    <x v="2"/>
    <s v="Alto"/>
    <s v="Acima"/>
    <x v="0"/>
  </r>
  <r>
    <x v="584"/>
    <x v="7"/>
    <n v="2838"/>
    <n v="0.63400000000000001"/>
    <n v="0.61499999999999999"/>
    <n v="0.53200000000000003"/>
    <n v="9937.74"/>
    <n v="96"/>
    <x v="3"/>
    <s v="Médio"/>
    <s v="Acima"/>
    <x v="0"/>
  </r>
  <r>
    <x v="585"/>
    <x v="0"/>
    <n v="399"/>
    <n v="0.72499999999999998"/>
    <n v="0.72099999999999997"/>
    <n v="0.66200000000000003"/>
    <n v="25430.720000000001"/>
    <n v="4"/>
    <x v="0"/>
    <s v="Alto"/>
    <s v="Acima"/>
    <x v="1"/>
  </r>
  <r>
    <x v="586"/>
    <x v="7"/>
    <n v="1878"/>
    <n v="0.626"/>
    <n v="0.61099999999999999"/>
    <n v="0.498"/>
    <n v="13727.22"/>
    <n v="65"/>
    <x v="3"/>
    <s v="Médio"/>
    <s v="Acima"/>
    <x v="0"/>
  </r>
  <r>
    <x v="587"/>
    <x v="7"/>
    <n v="2719"/>
    <n v="0.7"/>
    <n v="0.65900000000000003"/>
    <n v="0.65"/>
    <n v="14897.85"/>
    <n v="87"/>
    <x v="3"/>
    <s v="Alto"/>
    <s v="Acima"/>
    <x v="0"/>
  </r>
  <r>
    <x v="588"/>
    <x v="0"/>
    <n v="1022"/>
    <n v="0.755"/>
    <n v="0.73799999999999999"/>
    <n v="0.67500000000000004"/>
    <n v="22582.080000000002"/>
    <n v="31"/>
    <x v="0"/>
    <s v="Alto"/>
    <s v="Acima"/>
    <x v="0"/>
  </r>
  <r>
    <x v="589"/>
    <x v="4"/>
    <n v="2060"/>
    <n v="0.75"/>
    <n v="0.72899999999999998"/>
    <n v="0.65900000000000003"/>
    <n v="35509.33"/>
    <n v="59"/>
    <x v="0"/>
    <s v="Alto"/>
    <s v="Acima"/>
    <x v="0"/>
  </r>
  <r>
    <x v="590"/>
    <x v="6"/>
    <n v="1412"/>
    <n v="0.76"/>
    <n v="0.72099999999999997"/>
    <n v="0.70499999999999996"/>
    <n v="30103.68"/>
    <n v="31"/>
    <x v="2"/>
    <s v="Alto"/>
    <s v="Acima"/>
    <x v="0"/>
  </r>
  <r>
    <x v="591"/>
    <x v="0"/>
    <n v="383"/>
    <n v="0.75700000000000001"/>
    <n v="0.71799999999999997"/>
    <n v="0.71899999999999997"/>
    <n v="18773.349999999999"/>
    <n v="15"/>
    <x v="0"/>
    <s v="Alto"/>
    <s v="Acima"/>
    <x v="1"/>
  </r>
  <r>
    <x v="592"/>
    <x v="0"/>
    <n v="1258"/>
    <n v="0.76400000000000001"/>
    <n v="0.73299999999999998"/>
    <n v="0.72799999999999998"/>
    <n v="17202.310000000001"/>
    <n v="37"/>
    <x v="0"/>
    <s v="Alto"/>
    <s v="Acima"/>
    <x v="0"/>
  </r>
  <r>
    <x v="593"/>
    <x v="0"/>
    <n v="293"/>
    <n v="0.745"/>
    <n v="0.72499999999999998"/>
    <n v="0.67500000000000004"/>
    <n v="24727.02"/>
    <n v="23"/>
    <x v="0"/>
    <s v="Alto"/>
    <s v="Acima"/>
    <x v="1"/>
  </r>
  <r>
    <x v="594"/>
    <x v="14"/>
    <n v="767"/>
    <n v="0.78"/>
    <n v="0.753"/>
    <n v="0.71"/>
    <n v="33491.379999999997"/>
    <n v="30"/>
    <x v="2"/>
    <s v="Alto"/>
    <s v="Acima"/>
    <x v="1"/>
  </r>
  <r>
    <x v="595"/>
    <x v="0"/>
    <n v="1767"/>
    <n v="0.745"/>
    <n v="0.70499999999999996"/>
    <n v="0.69399999999999995"/>
    <n v="69828.53"/>
    <n v="23"/>
    <x v="0"/>
    <s v="Alto"/>
    <s v="Acima"/>
    <x v="0"/>
  </r>
  <r>
    <x v="596"/>
    <x v="0"/>
    <n v="989"/>
    <n v="0.72099999999999997"/>
    <n v="0.70299999999999996"/>
    <n v="0.64100000000000001"/>
    <n v="21600.06"/>
    <n v="28"/>
    <x v="0"/>
    <s v="Alto"/>
    <s v="Acima"/>
    <x v="0"/>
  </r>
  <r>
    <x v="597"/>
    <x v="14"/>
    <n v="543"/>
    <n v="0.78"/>
    <n v="0.747"/>
    <n v="0.74"/>
    <n v="36835.93"/>
    <n v="17"/>
    <x v="2"/>
    <s v="Alto"/>
    <s v="Acima"/>
    <x v="1"/>
  </r>
  <r>
    <x v="598"/>
    <x v="14"/>
    <n v="2507"/>
    <n v="0.76500000000000001"/>
    <n v="0.77"/>
    <n v="0.65500000000000003"/>
    <n v="36880.959999999999"/>
    <n v="50"/>
    <x v="2"/>
    <s v="Alto"/>
    <s v="Acima"/>
    <x v="0"/>
  </r>
  <r>
    <x v="599"/>
    <x v="6"/>
    <n v="1479"/>
    <n v="0.67900000000000005"/>
    <n v="0.67900000000000005"/>
    <n v="0.54500000000000004"/>
    <n v="33204.480000000003"/>
    <n v="34"/>
    <x v="2"/>
    <s v="Médio"/>
    <s v="Acima"/>
    <x v="0"/>
  </r>
  <r>
    <x v="600"/>
    <x v="0"/>
    <n v="233"/>
    <n v="0.72"/>
    <n v="0.71899999999999997"/>
    <n v="0.63800000000000001"/>
    <n v="16414.830000000002"/>
    <n v="12"/>
    <x v="0"/>
    <s v="Alto"/>
    <s v="Acima"/>
    <x v="1"/>
  </r>
  <r>
    <x v="601"/>
    <x v="4"/>
    <n v="1407"/>
    <n v="0.72199999999999998"/>
    <n v="0.67900000000000005"/>
    <n v="0.64700000000000002"/>
    <n v="20033.669999999998"/>
    <n v="30"/>
    <x v="0"/>
    <s v="Alto"/>
    <s v="Acima"/>
    <x v="0"/>
  </r>
  <r>
    <x v="602"/>
    <x v="1"/>
    <n v="1241"/>
    <n v="0.73299999999999998"/>
    <n v="0.72199999999999998"/>
    <n v="0.67700000000000005"/>
    <n v="22531.94"/>
    <n v="22"/>
    <x v="0"/>
    <s v="Alto"/>
    <s v="Acima"/>
    <x v="0"/>
  </r>
  <r>
    <x v="603"/>
    <x v="4"/>
    <n v="165"/>
    <n v="0.63100000000000001"/>
    <n v="0.60299999999999998"/>
    <n v="0.52100000000000002"/>
    <n v="11870.23"/>
    <n v="3"/>
    <x v="0"/>
    <s v="Médio"/>
    <s v="Acima"/>
    <x v="1"/>
  </r>
  <r>
    <x v="604"/>
    <x v="3"/>
    <n v="2834"/>
    <n v="0.7"/>
    <n v="0.7"/>
    <n v="0.56200000000000006"/>
    <n v="20380.150000000001"/>
    <n v="35"/>
    <x v="2"/>
    <s v="Alto"/>
    <s v="Acima"/>
    <x v="0"/>
  </r>
  <r>
    <x v="605"/>
    <x v="13"/>
    <n v="2208"/>
    <n v="0.68799999999999994"/>
    <n v="0.69"/>
    <n v="0.56200000000000006"/>
    <n v="18568.37"/>
    <n v="40"/>
    <x v="1"/>
    <s v="Médio"/>
    <s v="Acima"/>
    <x v="0"/>
  </r>
  <r>
    <x v="606"/>
    <x v="3"/>
    <n v="733"/>
    <n v="0.76700000000000002"/>
    <n v="0.76400000000000001"/>
    <n v="0.68700000000000006"/>
    <n v="34921.24"/>
    <n v="28"/>
    <x v="2"/>
    <s v="Alto"/>
    <s v="Acima"/>
    <x v="1"/>
  </r>
  <r>
    <x v="607"/>
    <x v="4"/>
    <n v="3346"/>
    <n v="0.73599999999999999"/>
    <n v="0.72299999999999998"/>
    <n v="0.65100000000000002"/>
    <n v="37603.56"/>
    <n v="57"/>
    <x v="0"/>
    <s v="Alto"/>
    <s v="Acima"/>
    <x v="0"/>
  </r>
  <r>
    <x v="608"/>
    <x v="0"/>
    <n v="2063"/>
    <n v="0.75"/>
    <n v="0.71399999999999997"/>
    <n v="0.7"/>
    <n v="23820.74"/>
    <n v="26"/>
    <x v="0"/>
    <s v="Alto"/>
    <s v="Acima"/>
    <x v="0"/>
  </r>
  <r>
    <x v="609"/>
    <x v="0"/>
    <n v="1253"/>
    <n v="0.75"/>
    <n v="0.72"/>
    <n v="0.68300000000000005"/>
    <n v="38668.19"/>
    <n v="19"/>
    <x v="0"/>
    <s v="Alto"/>
    <s v="Acima"/>
    <x v="0"/>
  </r>
  <r>
    <x v="610"/>
    <x v="6"/>
    <n v="3297"/>
    <n v="0.70299999999999996"/>
    <n v="0.70399999999999996"/>
    <n v="0.6"/>
    <n v="35232.68"/>
    <n v="61"/>
    <x v="2"/>
    <s v="Alto"/>
    <s v="Acima"/>
    <x v="0"/>
  </r>
  <r>
    <x v="611"/>
    <x v="15"/>
    <n v="4069"/>
    <n v="0.73499999999999999"/>
    <n v="0.71899999999999997"/>
    <n v="0.65500000000000003"/>
    <n v="15983.29"/>
    <n v="54"/>
    <x v="0"/>
    <s v="Alto"/>
    <s v="Acima"/>
    <x v="0"/>
  </r>
  <r>
    <x v="612"/>
    <x v="0"/>
    <n v="965"/>
    <n v="0.71299999999999997"/>
    <n v="0.71599999999999997"/>
    <n v="0.63100000000000001"/>
    <n v="23407.62"/>
    <n v="17"/>
    <x v="0"/>
    <s v="Alto"/>
    <s v="Acima"/>
    <x v="0"/>
  </r>
  <r>
    <x v="613"/>
    <x v="0"/>
    <n v="1001"/>
    <n v="0.74"/>
    <n v="0.72399999999999998"/>
    <n v="0.68799999999999994"/>
    <n v="28357.32"/>
    <n v="22"/>
    <x v="0"/>
    <s v="Alto"/>
    <s v="Acima"/>
    <x v="0"/>
  </r>
  <r>
    <x v="614"/>
    <x v="0"/>
    <n v="374"/>
    <n v="0.73699999999999999"/>
    <n v="0.69299999999999995"/>
    <n v="0.69599999999999995"/>
    <n v="26859.95"/>
    <n v="3"/>
    <x v="0"/>
    <s v="Alto"/>
    <s v="Acima"/>
    <x v="1"/>
  </r>
  <r>
    <x v="615"/>
    <x v="1"/>
    <n v="3991"/>
    <n v="0.71299999999999997"/>
    <n v="0.69499999999999995"/>
    <n v="0.64800000000000002"/>
    <n v="24602.97"/>
    <n v="35"/>
    <x v="0"/>
    <s v="Alto"/>
    <s v="Acima"/>
    <x v="0"/>
  </r>
  <r>
    <x v="616"/>
    <x v="5"/>
    <n v="1971"/>
    <n v="0.66"/>
    <n v="0.628"/>
    <n v="0.58299999999999996"/>
    <n v="12278.17"/>
    <n v="33"/>
    <x v="3"/>
    <s v="Médio"/>
    <s v="Acima"/>
    <x v="0"/>
  </r>
  <r>
    <x v="617"/>
    <x v="5"/>
    <n v="2465"/>
    <n v="0.60599999999999998"/>
    <n v="0.60799999999999998"/>
    <n v="0.48699999999999999"/>
    <n v="10629.51"/>
    <n v="27"/>
    <x v="3"/>
    <s v="Médio"/>
    <s v="Acima"/>
    <x v="0"/>
  </r>
  <r>
    <x v="618"/>
    <x v="0"/>
    <n v="175"/>
    <n v="0.74299999999999999"/>
    <n v="0.70499999999999996"/>
    <n v="0.71899999999999997"/>
    <n v="11081.96"/>
    <n v="7"/>
    <x v="0"/>
    <s v="Alto"/>
    <s v="Acima"/>
    <x v="1"/>
  </r>
  <r>
    <x v="619"/>
    <x v="0"/>
    <n v="1749"/>
    <n v="0.70299999999999996"/>
    <n v="0.68100000000000005"/>
    <n v="0.627"/>
    <n v="22849.38"/>
    <n v="30"/>
    <x v="0"/>
    <s v="Alto"/>
    <s v="Acima"/>
    <x v="0"/>
  </r>
  <r>
    <x v="620"/>
    <x v="0"/>
    <n v="886"/>
    <n v="0.75"/>
    <n v="0.73399999999999999"/>
    <n v="0.67200000000000004"/>
    <n v="15954.78"/>
    <n v="15"/>
    <x v="0"/>
    <s v="Alto"/>
    <s v="Acima"/>
    <x v="1"/>
  </r>
  <r>
    <x v="621"/>
    <x v="10"/>
    <n v="5804"/>
    <n v="0.7"/>
    <n v="0.68200000000000005"/>
    <n v="0.60799999999999998"/>
    <n v="16276.89"/>
    <n v="68"/>
    <x v="1"/>
    <s v="Alto"/>
    <s v="Acima"/>
    <x v="0"/>
  </r>
  <r>
    <x v="622"/>
    <x v="0"/>
    <n v="530"/>
    <n v="0.73699999999999999"/>
    <n v="0.69799999999999995"/>
    <n v="0.68200000000000005"/>
    <n v="29937.88"/>
    <n v="4"/>
    <x v="0"/>
    <s v="Alto"/>
    <s v="Acima"/>
    <x v="1"/>
  </r>
  <r>
    <x v="623"/>
    <x v="0"/>
    <n v="257"/>
    <n v="0.7"/>
    <n v="0.69099999999999995"/>
    <n v="0.59299999999999997"/>
    <n v="13396.68"/>
    <n v="4"/>
    <x v="0"/>
    <s v="Alto"/>
    <s v="Acima"/>
    <x v="1"/>
  </r>
  <r>
    <x v="624"/>
    <x v="0"/>
    <n v="1281"/>
    <n v="0.71"/>
    <n v="0.70799999999999996"/>
    <n v="0.63300000000000001"/>
    <n v="19753.599999999999"/>
    <n v="38"/>
    <x v="0"/>
    <s v="Alto"/>
    <s v="Acima"/>
    <x v="0"/>
  </r>
  <r>
    <x v="625"/>
    <x v="0"/>
    <n v="489"/>
    <n v="0.748"/>
    <n v="0.71599999999999997"/>
    <n v="0.69799999999999995"/>
    <n v="17142.2"/>
    <n v="13"/>
    <x v="0"/>
    <s v="Alto"/>
    <s v="Acima"/>
    <x v="1"/>
  </r>
  <r>
    <x v="626"/>
    <x v="3"/>
    <n v="490"/>
    <n v="0.76800000000000002"/>
    <n v="0.77500000000000002"/>
    <n v="0.68300000000000005"/>
    <n v="30168.25"/>
    <n v="26"/>
    <x v="2"/>
    <s v="Alto"/>
    <s v="Acima"/>
    <x v="1"/>
  </r>
  <r>
    <x v="627"/>
    <x v="7"/>
    <n v="457"/>
    <n v="0.57999999999999996"/>
    <n v="0.55900000000000005"/>
    <n v="0.44700000000000001"/>
    <n v="6966.54"/>
    <n v="0"/>
    <x v="3"/>
    <s v="Médio"/>
    <s v="Abaixo"/>
    <x v="1"/>
  </r>
  <r>
    <x v="628"/>
    <x v="0"/>
    <n v="874"/>
    <n v="0.76800000000000002"/>
    <n v="0.73499999999999999"/>
    <n v="0.752"/>
    <n v="30809.19"/>
    <n v="27"/>
    <x v="0"/>
    <s v="Alto"/>
    <s v="Acima"/>
    <x v="1"/>
  </r>
  <r>
    <x v="629"/>
    <x v="3"/>
    <n v="855"/>
    <n v="0.77"/>
    <n v="0.78200000000000003"/>
    <n v="0.68600000000000005"/>
    <n v="42654.73"/>
    <n v="33"/>
    <x v="2"/>
    <s v="Alto"/>
    <s v="Acima"/>
    <x v="1"/>
  </r>
  <r>
    <x v="630"/>
    <x v="12"/>
    <n v="2288"/>
    <n v="0.65"/>
    <n v="0.67100000000000004"/>
    <n v="0.503"/>
    <n v="26768.53"/>
    <n v="17"/>
    <x v="4"/>
    <s v="Médio"/>
    <s v="Acima"/>
    <x v="0"/>
  </r>
  <r>
    <x v="631"/>
    <x v="14"/>
    <n v="2212"/>
    <n v="0.74099999999999999"/>
    <n v="0.73199999999999998"/>
    <n v="0.64500000000000002"/>
    <n v="34931.300000000003"/>
    <n v="58"/>
    <x v="2"/>
    <s v="Alto"/>
    <s v="Acima"/>
    <x v="0"/>
  </r>
  <r>
    <x v="632"/>
    <x v="1"/>
    <n v="1467"/>
    <n v="0.71799999999999997"/>
    <n v="0.70899999999999996"/>
    <n v="0.64800000000000002"/>
    <n v="26154.880000000001"/>
    <n v="46"/>
    <x v="0"/>
    <s v="Alto"/>
    <s v="Acima"/>
    <x v="0"/>
  </r>
  <r>
    <x v="633"/>
    <x v="12"/>
    <n v="2112"/>
    <n v="0.65900000000000003"/>
    <n v="0.67"/>
    <n v="0.52500000000000002"/>
    <n v="18892.8"/>
    <n v="10"/>
    <x v="4"/>
    <s v="Médio"/>
    <s v="Acima"/>
    <x v="0"/>
  </r>
  <r>
    <x v="634"/>
    <x v="4"/>
    <n v="1595"/>
    <n v="0.72599999999999998"/>
    <n v="0.71299999999999997"/>
    <n v="0.626"/>
    <n v="22918.85"/>
    <n v="41"/>
    <x v="0"/>
    <s v="Alto"/>
    <s v="Acima"/>
    <x v="0"/>
  </r>
  <r>
    <x v="635"/>
    <x v="1"/>
    <n v="2039"/>
    <n v="0.7"/>
    <n v="0.69699999999999995"/>
    <n v="0.61"/>
    <n v="21056.32"/>
    <n v="42"/>
    <x v="0"/>
    <s v="Alto"/>
    <s v="Acima"/>
    <x v="0"/>
  </r>
  <r>
    <x v="636"/>
    <x v="4"/>
    <n v="1031"/>
    <n v="0.72199999999999998"/>
    <n v="0.70299999999999996"/>
    <n v="0.622"/>
    <n v="18931.740000000002"/>
    <n v="37"/>
    <x v="0"/>
    <s v="Alto"/>
    <s v="Acima"/>
    <x v="0"/>
  </r>
  <r>
    <x v="637"/>
    <x v="3"/>
    <n v="1230"/>
    <n v="0.74299999999999999"/>
    <n v="0.76300000000000001"/>
    <n v="0.63300000000000001"/>
    <n v="53672.39"/>
    <n v="34"/>
    <x v="2"/>
    <s v="Alto"/>
    <s v="Acima"/>
    <x v="0"/>
  </r>
  <r>
    <x v="638"/>
    <x v="6"/>
    <n v="1447"/>
    <n v="0.70599999999999996"/>
    <n v="0.69599999999999995"/>
    <n v="0.59499999999999997"/>
    <n v="36516.6"/>
    <n v="57"/>
    <x v="2"/>
    <s v="Alto"/>
    <s v="Acima"/>
    <x v="0"/>
  </r>
  <r>
    <x v="639"/>
    <x v="4"/>
    <n v="1618"/>
    <n v="0.75"/>
    <n v="0.71699999999999997"/>
    <n v="0.67100000000000004"/>
    <n v="27757.15"/>
    <n v="42"/>
    <x v="0"/>
    <s v="Alto"/>
    <s v="Acima"/>
    <x v="0"/>
  </r>
  <r>
    <x v="640"/>
    <x v="10"/>
    <n v="2087"/>
    <n v="0.71499999999999997"/>
    <n v="0.70899999999999996"/>
    <n v="0.64"/>
    <n v="20463.759999999998"/>
    <n v="25"/>
    <x v="1"/>
    <s v="Alto"/>
    <s v="Acima"/>
    <x v="0"/>
  </r>
  <r>
    <x v="641"/>
    <x v="9"/>
    <n v="832"/>
    <n v="0.56999999999999995"/>
    <n v="0.52600000000000002"/>
    <n v="0.46"/>
    <n v="6624.33"/>
    <n v="2"/>
    <x v="3"/>
    <s v="Médio"/>
    <s v="Abaixo"/>
    <x v="1"/>
  </r>
  <r>
    <x v="642"/>
    <x v="0"/>
    <n v="287"/>
    <n v="0.73"/>
    <n v="0.72299999999999998"/>
    <n v="0.68200000000000005"/>
    <n v="21246.82"/>
    <n v="2"/>
    <x v="0"/>
    <s v="Alto"/>
    <s v="Acima"/>
    <x v="1"/>
  </r>
  <r>
    <x v="643"/>
    <x v="0"/>
    <n v="686"/>
    <n v="0.76"/>
    <n v="0.75"/>
    <n v="0.70199999999999996"/>
    <n v="19626.61"/>
    <n v="10"/>
    <x v="0"/>
    <s v="Alto"/>
    <s v="Acima"/>
    <x v="1"/>
  </r>
  <r>
    <x v="644"/>
    <x v="9"/>
    <n v="17120"/>
    <n v="0.68200000000000005"/>
    <n v="0.62"/>
    <n v="0.63200000000000001"/>
    <n v="15177.12"/>
    <n v="230"/>
    <x v="3"/>
    <s v="Médio"/>
    <s v="Acima"/>
    <x v="0"/>
  </r>
  <r>
    <x v="645"/>
    <x v="5"/>
    <n v="2603"/>
    <n v="0.61"/>
    <n v="0.59699999999999998"/>
    <n v="0.50600000000000001"/>
    <n v="9665.93"/>
    <n v="60"/>
    <x v="3"/>
    <s v="Médio"/>
    <s v="Acima"/>
    <x v="0"/>
  </r>
  <r>
    <x v="646"/>
    <x v="14"/>
    <n v="164"/>
    <n v="0.77400000000000002"/>
    <n v="0.749"/>
    <n v="0.71399999999999997"/>
    <n v="31412.080000000002"/>
    <n v="18"/>
    <x v="2"/>
    <s v="Alto"/>
    <s v="Acima"/>
    <x v="1"/>
  </r>
  <r>
    <x v="647"/>
    <x v="6"/>
    <n v="1550"/>
    <n v="0.76700000000000002"/>
    <n v="0.747"/>
    <n v="0.71099999999999997"/>
    <n v="37445.14"/>
    <n v="56"/>
    <x v="2"/>
    <s v="Alto"/>
    <s v="Acima"/>
    <x v="0"/>
  </r>
  <r>
    <x v="648"/>
    <x v="4"/>
    <n v="2129"/>
    <n v="0.71599999999999997"/>
    <n v="0.69299999999999995"/>
    <n v="0.63200000000000001"/>
    <n v="14812.65"/>
    <n v="55"/>
    <x v="0"/>
    <s v="Alto"/>
    <s v="Acima"/>
    <x v="0"/>
  </r>
  <r>
    <x v="649"/>
    <x v="0"/>
    <n v="1039"/>
    <n v="0.75800000000000001"/>
    <n v="0.71199999999999997"/>
    <n v="0.73199999999999998"/>
    <n v="19024.25"/>
    <n v="19"/>
    <x v="0"/>
    <s v="Alto"/>
    <s v="Acima"/>
    <x v="0"/>
  </r>
  <r>
    <x v="650"/>
    <x v="7"/>
    <n v="1871"/>
    <n v="0.55000000000000004"/>
    <n v="0.56799999999999995"/>
    <n v="0.39"/>
    <n v="11054.26"/>
    <n v="71"/>
    <x v="3"/>
    <s v="Médio"/>
    <s v="Abaixo"/>
    <x v="0"/>
  </r>
  <r>
    <x v="651"/>
    <x v="0"/>
    <n v="782"/>
    <n v="0.76400000000000001"/>
    <n v="0.749"/>
    <n v="0.72799999999999998"/>
    <n v="123171.63"/>
    <n v="14"/>
    <x v="0"/>
    <s v="Alto"/>
    <s v="Acima"/>
    <x v="1"/>
  </r>
  <r>
    <x v="652"/>
    <x v="7"/>
    <n v="1382"/>
    <n v="0.63500000000000001"/>
    <n v="0.58799999999999997"/>
    <n v="0.57199999999999995"/>
    <n v="9781.82"/>
    <n v="18"/>
    <x v="3"/>
    <s v="Médio"/>
    <s v="Acima"/>
    <x v="0"/>
  </r>
  <r>
    <x v="653"/>
    <x v="4"/>
    <n v="1004"/>
    <n v="0.66700000000000004"/>
    <n v="0.65800000000000003"/>
    <n v="0.54900000000000004"/>
    <n v="17503.740000000002"/>
    <n v="16"/>
    <x v="0"/>
    <s v="Médio"/>
    <s v="Acima"/>
    <x v="0"/>
  </r>
  <r>
    <x v="654"/>
    <x v="3"/>
    <n v="1200"/>
    <n v="0.73799999999999999"/>
    <n v="0.73399999999999999"/>
    <n v="0.62"/>
    <n v="35311.65"/>
    <n v="39"/>
    <x v="2"/>
    <s v="Alto"/>
    <s v="Acima"/>
    <x v="0"/>
  </r>
  <r>
    <x v="655"/>
    <x v="4"/>
    <n v="1285"/>
    <n v="0.73699999999999999"/>
    <n v="0.72899999999999998"/>
    <n v="0.625"/>
    <n v="25503.35"/>
    <n v="21"/>
    <x v="0"/>
    <s v="Alto"/>
    <s v="Acima"/>
    <x v="0"/>
  </r>
  <r>
    <x v="656"/>
    <x v="4"/>
    <n v="784"/>
    <n v="0.69"/>
    <n v="0.70699999999999996"/>
    <n v="0.55300000000000005"/>
    <n v="23987.31"/>
    <n v="18"/>
    <x v="0"/>
    <s v="Médio"/>
    <s v="Acima"/>
    <x v="1"/>
  </r>
  <r>
    <x v="657"/>
    <x v="14"/>
    <n v="1853"/>
    <n v="0.76500000000000001"/>
    <n v="0.73399999999999999"/>
    <n v="0.70299999999999996"/>
    <n v="31256.53"/>
    <n v="36"/>
    <x v="2"/>
    <s v="Alto"/>
    <s v="Acima"/>
    <x v="0"/>
  </r>
  <r>
    <x v="658"/>
    <x v="0"/>
    <n v="493"/>
    <n v="0.74199999999999999"/>
    <n v="0.74099999999999999"/>
    <n v="0.65600000000000003"/>
    <n v="87643.77"/>
    <n v="9"/>
    <x v="0"/>
    <s v="Alto"/>
    <s v="Acima"/>
    <x v="1"/>
  </r>
  <r>
    <x v="659"/>
    <x v="0"/>
    <n v="646"/>
    <n v="0.72"/>
    <n v="0.68100000000000005"/>
    <n v="0.65300000000000002"/>
    <n v="18522.5"/>
    <n v="13"/>
    <x v="0"/>
    <s v="Alto"/>
    <s v="Acima"/>
    <x v="1"/>
  </r>
  <r>
    <x v="660"/>
    <x v="0"/>
    <n v="1762"/>
    <n v="0.73"/>
    <n v="0.69899999999999995"/>
    <n v="0.66500000000000004"/>
    <n v="28731.77"/>
    <n v="35"/>
    <x v="0"/>
    <s v="Alto"/>
    <s v="Acima"/>
    <x v="0"/>
  </r>
  <r>
    <x v="661"/>
    <x v="0"/>
    <n v="1377"/>
    <n v="0.69"/>
    <n v="0.65800000000000003"/>
    <n v="0.61099999999999999"/>
    <n v="36388.89"/>
    <n v="9"/>
    <x v="0"/>
    <s v="Médio"/>
    <s v="Acima"/>
    <x v="0"/>
  </r>
  <r>
    <x v="662"/>
    <x v="0"/>
    <n v="781"/>
    <n v="0.75700000000000001"/>
    <n v="0.72"/>
    <n v="0.71199999999999997"/>
    <n v="62059.9"/>
    <n v="19"/>
    <x v="0"/>
    <s v="Alto"/>
    <s v="Acima"/>
    <x v="1"/>
  </r>
  <r>
    <x v="663"/>
    <x v="14"/>
    <n v="1353"/>
    <n v="0.76"/>
    <n v="0.747"/>
    <n v="0.67200000000000004"/>
    <n v="38445.269999999997"/>
    <n v="24"/>
    <x v="2"/>
    <s v="Alto"/>
    <s v="Acima"/>
    <x v="0"/>
  </r>
  <r>
    <x v="664"/>
    <x v="0"/>
    <n v="1120"/>
    <n v="0.74099999999999999"/>
    <n v="0.71199999999999997"/>
    <n v="0.66100000000000003"/>
    <n v="49278.71"/>
    <n v="13"/>
    <x v="0"/>
    <s v="Alto"/>
    <s v="Acima"/>
    <x v="0"/>
  </r>
  <r>
    <x v="665"/>
    <x v="6"/>
    <n v="957"/>
    <n v="0.74199999999999999"/>
    <n v="0.74"/>
    <n v="0.66500000000000004"/>
    <n v="55692.28"/>
    <n v="26"/>
    <x v="2"/>
    <s v="Alto"/>
    <s v="Acima"/>
    <x v="0"/>
  </r>
  <r>
    <x v="666"/>
    <x v="6"/>
    <n v="4792"/>
    <n v="0.69499999999999995"/>
    <n v="0.68100000000000005"/>
    <n v="0.57899999999999996"/>
    <n v="15514.11"/>
    <n v="51"/>
    <x v="2"/>
    <s v="Médio"/>
    <s v="Acima"/>
    <x v="0"/>
  </r>
  <r>
    <x v="667"/>
    <x v="16"/>
    <n v="11801"/>
    <n v="0.77"/>
    <n v="0.75"/>
    <n v="0.72599999999999998"/>
    <n v="20201.240000000002"/>
    <n v="181"/>
    <x v="3"/>
    <s v="Alto"/>
    <s v="Acima"/>
    <x v="0"/>
  </r>
  <r>
    <x v="668"/>
    <x v="0"/>
    <n v="1617"/>
    <n v="0.72799999999999998"/>
    <n v="0.746"/>
    <n v="0.63500000000000001"/>
    <n v="13688.36"/>
    <n v="24"/>
    <x v="0"/>
    <s v="Alto"/>
    <s v="Acima"/>
    <x v="0"/>
  </r>
  <r>
    <x v="669"/>
    <x v="0"/>
    <n v="688"/>
    <n v="0.74199999999999999"/>
    <n v="0.71399999999999997"/>
    <n v="0.66100000000000003"/>
    <n v="25039"/>
    <n v="17"/>
    <x v="0"/>
    <s v="Alto"/>
    <s v="Acima"/>
    <x v="1"/>
  </r>
  <r>
    <x v="670"/>
    <x v="0"/>
    <n v="336"/>
    <n v="0.75"/>
    <n v="0.755"/>
    <n v="0.67200000000000004"/>
    <n v="25062.32"/>
    <n v="15"/>
    <x v="0"/>
    <s v="Alto"/>
    <s v="Acima"/>
    <x v="1"/>
  </r>
  <r>
    <x v="671"/>
    <x v="8"/>
    <n v="2443"/>
    <n v="0.748"/>
    <n v="0.73799999999999999"/>
    <n v="0.69299999999999995"/>
    <n v="29773.13"/>
    <n v="75"/>
    <x v="1"/>
    <s v="Alto"/>
    <s v="Acima"/>
    <x v="0"/>
  </r>
  <r>
    <x v="672"/>
    <x v="4"/>
    <n v="1181"/>
    <n v="0.70499999999999996"/>
    <n v="0.71299999999999997"/>
    <n v="0.57099999999999995"/>
    <n v="22662.49"/>
    <n v="21"/>
    <x v="0"/>
    <s v="Alto"/>
    <s v="Acima"/>
    <x v="0"/>
  </r>
  <r>
    <x v="673"/>
    <x v="0"/>
    <n v="313"/>
    <n v="0.71099999999999997"/>
    <n v="0.67900000000000005"/>
    <n v="0.627"/>
    <n v="20466.28"/>
    <n v="1"/>
    <x v="0"/>
    <s v="Alto"/>
    <s v="Acima"/>
    <x v="1"/>
  </r>
  <r>
    <x v="674"/>
    <x v="0"/>
    <n v="405"/>
    <n v="0.747"/>
    <n v="0.73399999999999999"/>
    <n v="0.70199999999999996"/>
    <n v="48234.52"/>
    <n v="12"/>
    <x v="0"/>
    <s v="Alto"/>
    <s v="Acima"/>
    <x v="1"/>
  </r>
  <r>
    <x v="675"/>
    <x v="7"/>
    <n v="498"/>
    <n v="0.61499999999999999"/>
    <n v="0.60399999999999998"/>
    <n v="0.496"/>
    <n v="8563.4599999999991"/>
    <n v="4"/>
    <x v="3"/>
    <s v="Médio"/>
    <s v="Acima"/>
    <x v="1"/>
  </r>
  <r>
    <x v="676"/>
    <x v="23"/>
    <n v="4383"/>
    <n v="0.7"/>
    <n v="0.71599999999999997"/>
    <n v="0.6"/>
    <n v="20618.18"/>
    <n v="68"/>
    <x v="4"/>
    <s v="Alto"/>
    <s v="Acima"/>
    <x v="0"/>
  </r>
  <r>
    <x v="677"/>
    <x v="0"/>
    <n v="198"/>
    <n v="0.72199999999999998"/>
    <n v="0.70499999999999996"/>
    <n v="0.63"/>
    <n v="30850.27"/>
    <n v="8"/>
    <x v="0"/>
    <s v="Alto"/>
    <s v="Acima"/>
    <x v="1"/>
  </r>
  <r>
    <x v="678"/>
    <x v="1"/>
    <n v="1110"/>
    <n v="0.71"/>
    <n v="0.71899999999999997"/>
    <n v="0.624"/>
    <n v="27053.02"/>
    <n v="18"/>
    <x v="0"/>
    <s v="Alto"/>
    <s v="Acima"/>
    <x v="0"/>
  </r>
  <r>
    <x v="679"/>
    <x v="5"/>
    <n v="4405"/>
    <n v="0.67900000000000005"/>
    <n v="0.625"/>
    <n v="0.63200000000000001"/>
    <n v="14390.4"/>
    <n v="47"/>
    <x v="3"/>
    <s v="Médio"/>
    <s v="Acima"/>
    <x v="0"/>
  </r>
  <r>
    <x v="680"/>
    <x v="7"/>
    <n v="2418"/>
    <n v="0.67700000000000005"/>
    <n v="0.66"/>
    <n v="0.57799999999999996"/>
    <n v="9220.6"/>
    <n v="63"/>
    <x v="3"/>
    <s v="Médio"/>
    <s v="Acima"/>
    <x v="0"/>
  </r>
  <r>
    <x v="681"/>
    <x v="4"/>
    <n v="2015"/>
    <n v="0.70099999999999996"/>
    <n v="0.66600000000000004"/>
    <n v="0.60899999999999999"/>
    <n v="15446.42"/>
    <n v="27"/>
    <x v="0"/>
    <s v="Alto"/>
    <s v="Acima"/>
    <x v="0"/>
  </r>
  <r>
    <x v="682"/>
    <x v="0"/>
    <n v="418"/>
    <n v="0.76"/>
    <n v="0.73499999999999999"/>
    <n v="0.70099999999999996"/>
    <n v="22339.34"/>
    <n v="6"/>
    <x v="0"/>
    <s v="Alto"/>
    <s v="Acima"/>
    <x v="1"/>
  </r>
  <r>
    <x v="683"/>
    <x v="0"/>
    <n v="1829"/>
    <n v="0.72499999999999998"/>
    <n v="0.71099999999999997"/>
    <n v="0.64600000000000002"/>
    <n v="15185.41"/>
    <n v="21"/>
    <x v="0"/>
    <s v="Alto"/>
    <s v="Acima"/>
    <x v="0"/>
  </r>
  <r>
    <x v="684"/>
    <x v="5"/>
    <n v="2342"/>
    <n v="0.61799999999999999"/>
    <n v="0.59199999999999997"/>
    <n v="0.51900000000000002"/>
    <n v="11662.92"/>
    <n v="49"/>
    <x v="3"/>
    <s v="Médio"/>
    <s v="Acima"/>
    <x v="0"/>
  </r>
  <r>
    <x v="685"/>
    <x v="0"/>
    <n v="2082"/>
    <n v="0.72"/>
    <n v="0.71199999999999997"/>
    <n v="0.64500000000000002"/>
    <n v="30226.799999999999"/>
    <n v="26"/>
    <x v="0"/>
    <s v="Alto"/>
    <s v="Acima"/>
    <x v="0"/>
  </r>
  <r>
    <x v="686"/>
    <x v="0"/>
    <n v="678"/>
    <n v="0.747"/>
    <n v="0.73699999999999999"/>
    <n v="0.66100000000000003"/>
    <n v="30081.16"/>
    <n v="12"/>
    <x v="0"/>
    <s v="Alto"/>
    <s v="Acima"/>
    <x v="1"/>
  </r>
  <r>
    <x v="687"/>
    <x v="0"/>
    <n v="938"/>
    <n v="0.72599999999999998"/>
    <n v="0.69099999999999995"/>
    <n v="0.65300000000000002"/>
    <n v="20333.939999999999"/>
    <n v="20"/>
    <x v="0"/>
    <s v="Alto"/>
    <s v="Acima"/>
    <x v="1"/>
  </r>
  <r>
    <x v="688"/>
    <x v="4"/>
    <n v="1743"/>
    <n v="0.71499999999999997"/>
    <n v="0.71899999999999997"/>
    <n v="0.6"/>
    <n v="22567.63"/>
    <n v="41"/>
    <x v="0"/>
    <s v="Alto"/>
    <s v="Acima"/>
    <x v="0"/>
  </r>
  <r>
    <x v="689"/>
    <x v="6"/>
    <n v="1873"/>
    <n v="0.77400000000000002"/>
    <n v="0.78200000000000003"/>
    <n v="0.70399999999999996"/>
    <n v="40515.589999999997"/>
    <n v="63"/>
    <x v="2"/>
    <s v="Alto"/>
    <s v="Acima"/>
    <x v="0"/>
  </r>
  <r>
    <x v="690"/>
    <x v="4"/>
    <n v="1233"/>
    <n v="0.69"/>
    <n v="0.65500000000000003"/>
    <n v="0.60599999999999998"/>
    <n v="53660.17"/>
    <n v="6"/>
    <x v="0"/>
    <s v="Médio"/>
    <s v="Acima"/>
    <x v="0"/>
  </r>
  <r>
    <x v="691"/>
    <x v="14"/>
    <n v="2156"/>
    <n v="0.75700000000000001"/>
    <n v="0.71699999999999997"/>
    <n v="0.69199999999999995"/>
    <n v="26851.08"/>
    <n v="64"/>
    <x v="2"/>
    <s v="Alto"/>
    <s v="Acima"/>
    <x v="0"/>
  </r>
  <r>
    <x v="692"/>
    <x v="0"/>
    <n v="371"/>
    <n v="0.76900000000000002"/>
    <n v="0.76200000000000001"/>
    <n v="0.71499999999999997"/>
    <n v="17118.53"/>
    <n v="19"/>
    <x v="0"/>
    <s v="Alto"/>
    <s v="Acima"/>
    <x v="1"/>
  </r>
  <r>
    <x v="693"/>
    <x v="0"/>
    <n v="987"/>
    <n v="0.73099999999999998"/>
    <n v="0.72899999999999998"/>
    <n v="0.624"/>
    <n v="21057.439999999999"/>
    <n v="31"/>
    <x v="0"/>
    <s v="Alto"/>
    <s v="Acima"/>
    <x v="0"/>
  </r>
  <r>
    <x v="694"/>
    <x v="1"/>
    <n v="967"/>
    <n v="0.71"/>
    <n v="0.69799999999999995"/>
    <n v="0.64200000000000002"/>
    <n v="14909.49"/>
    <n v="21"/>
    <x v="0"/>
    <s v="Alto"/>
    <s v="Acima"/>
    <x v="0"/>
  </r>
  <r>
    <x v="695"/>
    <x v="0"/>
    <n v="612"/>
    <n v="0.77"/>
    <n v="0.71099999999999997"/>
    <n v="0.75800000000000001"/>
    <n v="36926.11"/>
    <n v="9"/>
    <x v="0"/>
    <s v="Alto"/>
    <s v="Acima"/>
    <x v="1"/>
  </r>
  <r>
    <x v="696"/>
    <x v="7"/>
    <n v="1351"/>
    <n v="0.57899999999999996"/>
    <n v="0.59599999999999997"/>
    <n v="0.45800000000000002"/>
    <n v="8108.49"/>
    <n v="77"/>
    <x v="3"/>
    <s v="Médio"/>
    <s v="Abaixo"/>
    <x v="0"/>
  </r>
  <r>
    <x v="697"/>
    <x v="4"/>
    <n v="1643"/>
    <n v="0.65300000000000002"/>
    <n v="0.64100000000000001"/>
    <n v="0.52700000000000002"/>
    <n v="14453.89"/>
    <n v="25"/>
    <x v="0"/>
    <s v="Médio"/>
    <s v="Acima"/>
    <x v="0"/>
  </r>
  <r>
    <x v="698"/>
    <x v="0"/>
    <n v="728"/>
    <n v="0.68"/>
    <n v="0.69199999999999995"/>
    <n v="0.56200000000000006"/>
    <n v="21317.01"/>
    <n v="9"/>
    <x v="0"/>
    <s v="Médio"/>
    <s v="Acima"/>
    <x v="1"/>
  </r>
  <r>
    <x v="699"/>
    <x v="12"/>
    <n v="5302"/>
    <n v="0.64"/>
    <n v="0.64400000000000002"/>
    <n v="0.51"/>
    <n v="16261.21"/>
    <n v="56"/>
    <x v="4"/>
    <s v="Médio"/>
    <s v="Acima"/>
    <x v="0"/>
  </r>
  <r>
    <x v="700"/>
    <x v="0"/>
    <n v="1024"/>
    <n v="0.74099999999999999"/>
    <n v="0.69899999999999995"/>
    <n v="0.67900000000000005"/>
    <n v="47215.08"/>
    <n v="15"/>
    <x v="0"/>
    <s v="Alto"/>
    <s v="Acima"/>
    <x v="0"/>
  </r>
  <r>
    <x v="701"/>
    <x v="14"/>
    <n v="2022"/>
    <n v="0.76"/>
    <n v="0.745"/>
    <n v="0.69099999999999995"/>
    <n v="23676.35"/>
    <n v="69"/>
    <x v="2"/>
    <s v="Alto"/>
    <s v="Acima"/>
    <x v="0"/>
  </r>
  <r>
    <x v="702"/>
    <x v="4"/>
    <n v="3287"/>
    <n v="0.73099999999999998"/>
    <n v="0.69299999999999995"/>
    <n v="0.68"/>
    <n v="29847.47"/>
    <n v="56"/>
    <x v="0"/>
    <s v="Alto"/>
    <s v="Acima"/>
    <x v="0"/>
  </r>
  <r>
    <x v="703"/>
    <x v="9"/>
    <n v="1111"/>
    <n v="0.60899999999999999"/>
    <n v="0.55200000000000005"/>
    <n v="0.52800000000000002"/>
    <n v="9146.9699999999993"/>
    <n v="7"/>
    <x v="3"/>
    <s v="Médio"/>
    <s v="Acima"/>
    <x v="0"/>
  </r>
  <r>
    <x v="704"/>
    <x v="4"/>
    <n v="1954"/>
    <n v="0.69799999999999995"/>
    <n v="0.68600000000000005"/>
    <n v="0.58799999999999997"/>
    <n v="16658.37"/>
    <n v="37"/>
    <x v="0"/>
    <s v="Médio"/>
    <s v="Acima"/>
    <x v="0"/>
  </r>
  <r>
    <x v="705"/>
    <x v="1"/>
    <n v="964"/>
    <n v="0.73"/>
    <n v="0.72399999999999998"/>
    <n v="0.64900000000000002"/>
    <n v="16365.4"/>
    <n v="24"/>
    <x v="0"/>
    <s v="Alto"/>
    <s v="Acima"/>
    <x v="0"/>
  </r>
  <r>
    <x v="706"/>
    <x v="4"/>
    <n v="1078"/>
    <n v="0.627"/>
    <n v="0.58199999999999996"/>
    <n v="0.52600000000000002"/>
    <n v="8578.93"/>
    <n v="35"/>
    <x v="0"/>
    <s v="Médio"/>
    <s v="Acima"/>
    <x v="0"/>
  </r>
  <r>
    <x v="707"/>
    <x v="0"/>
    <n v="605"/>
    <n v="0.73"/>
    <n v="0.69599999999999995"/>
    <n v="0.67800000000000005"/>
    <n v="62536.82"/>
    <n v="3"/>
    <x v="0"/>
    <s v="Alto"/>
    <s v="Acima"/>
    <x v="1"/>
  </r>
  <r>
    <x v="708"/>
    <x v="7"/>
    <n v="394"/>
    <n v="0.60299999999999998"/>
    <n v="0.56399999999999995"/>
    <n v="0.497"/>
    <n v="6120.15"/>
    <n v="6"/>
    <x v="3"/>
    <s v="Médio"/>
    <s v="Acima"/>
    <x v="1"/>
  </r>
  <r>
    <x v="709"/>
    <x v="0"/>
    <n v="650"/>
    <n v="0.73599999999999999"/>
    <n v="0.68200000000000005"/>
    <n v="0.67800000000000005"/>
    <n v="25956.61"/>
    <n v="6"/>
    <x v="0"/>
    <s v="Alto"/>
    <s v="Acima"/>
    <x v="1"/>
  </r>
  <r>
    <x v="710"/>
    <x v="7"/>
    <n v="684"/>
    <n v="0.63700000000000001"/>
    <n v="0.621"/>
    <n v="0.54100000000000004"/>
    <n v="10148.799999999999"/>
    <n v="9"/>
    <x v="3"/>
    <s v="Médio"/>
    <s v="Acima"/>
    <x v="1"/>
  </r>
  <r>
    <x v="711"/>
    <x v="23"/>
    <n v="3599"/>
    <n v="0.71799999999999997"/>
    <n v="0.72699999999999998"/>
    <n v="0.62"/>
    <n v="22130.78"/>
    <n v="52"/>
    <x v="4"/>
    <s v="Alto"/>
    <s v="Acima"/>
    <x v="0"/>
  </r>
  <r>
    <x v="712"/>
    <x v="6"/>
    <n v="1482"/>
    <n v="0.72699999999999998"/>
    <n v="0.71399999999999997"/>
    <n v="0.65800000000000003"/>
    <n v="21227.93"/>
    <n v="46"/>
    <x v="2"/>
    <s v="Alto"/>
    <s v="Acima"/>
    <x v="0"/>
  </r>
  <r>
    <x v="713"/>
    <x v="14"/>
    <n v="876"/>
    <n v="0.75"/>
    <n v="0.748"/>
    <n v="0.64100000000000001"/>
    <n v="34929.589999999997"/>
    <n v="24"/>
    <x v="2"/>
    <s v="Alto"/>
    <s v="Acima"/>
    <x v="1"/>
  </r>
  <r>
    <x v="714"/>
    <x v="3"/>
    <n v="1849"/>
    <n v="0.71299999999999997"/>
    <n v="0.68700000000000006"/>
    <n v="0.626"/>
    <n v="29382.73"/>
    <n v="19"/>
    <x v="2"/>
    <s v="Alto"/>
    <s v="Acima"/>
    <x v="0"/>
  </r>
  <r>
    <x v="715"/>
    <x v="8"/>
    <n v="1897"/>
    <n v="0.71599999999999997"/>
    <n v="0.73299999999999998"/>
    <n v="0.59299999999999997"/>
    <n v="24006.82"/>
    <n v="20"/>
    <x v="1"/>
    <s v="Alto"/>
    <s v="Acima"/>
    <x v="0"/>
  </r>
  <r>
    <x v="716"/>
    <x v="0"/>
    <n v="858"/>
    <n v="0.77"/>
    <n v="0.76300000000000001"/>
    <n v="0.69699999999999995"/>
    <n v="36621.93"/>
    <n v="6"/>
    <x v="0"/>
    <s v="Alto"/>
    <s v="Acima"/>
    <x v="1"/>
  </r>
  <r>
    <x v="717"/>
    <x v="0"/>
    <n v="300"/>
    <n v="0.753"/>
    <n v="0.72"/>
    <n v="0.71399999999999997"/>
    <n v="19622.88"/>
    <n v="10"/>
    <x v="0"/>
    <s v="Alto"/>
    <s v="Acima"/>
    <x v="1"/>
  </r>
  <r>
    <x v="718"/>
    <x v="1"/>
    <n v="1338"/>
    <n v="0.753"/>
    <n v="0.746"/>
    <n v="0.67600000000000005"/>
    <n v="92773.55"/>
    <n v="14"/>
    <x v="0"/>
    <s v="Alto"/>
    <s v="Acima"/>
    <x v="0"/>
  </r>
  <r>
    <x v="719"/>
    <x v="0"/>
    <n v="1013"/>
    <n v="0.78"/>
    <n v="0.74199999999999999"/>
    <n v="0.72899999999999998"/>
    <n v="50771.27"/>
    <n v="18"/>
    <x v="0"/>
    <s v="Alto"/>
    <s v="Acima"/>
    <x v="0"/>
  </r>
  <r>
    <x v="720"/>
    <x v="4"/>
    <n v="1466"/>
    <n v="0.67"/>
    <n v="0.63900000000000001"/>
    <n v="0.57799999999999996"/>
    <n v="11799.22"/>
    <n v="21"/>
    <x v="0"/>
    <s v="Médio"/>
    <s v="Acima"/>
    <x v="0"/>
  </r>
  <r>
    <x v="721"/>
    <x v="0"/>
    <n v="179"/>
    <n v="0.75900000000000001"/>
    <n v="0.752"/>
    <n v="0.67800000000000005"/>
    <n v="24612.81"/>
    <n v="8"/>
    <x v="0"/>
    <s v="Alto"/>
    <s v="Acima"/>
    <x v="1"/>
  </r>
  <r>
    <x v="722"/>
    <x v="10"/>
    <n v="2783"/>
    <n v="0.71799999999999997"/>
    <n v="0.753"/>
    <n v="0.58399999999999996"/>
    <n v="36703.839999999997"/>
    <n v="34"/>
    <x v="1"/>
    <s v="Alto"/>
    <s v="Acima"/>
    <x v="0"/>
  </r>
  <r>
    <x v="723"/>
    <x v="1"/>
    <n v="1551"/>
    <n v="0.72599999999999998"/>
    <n v="0.73399999999999999"/>
    <n v="0.64200000000000002"/>
    <n v="27712.27"/>
    <n v="24"/>
    <x v="0"/>
    <s v="Alto"/>
    <s v="Acima"/>
    <x v="0"/>
  </r>
  <r>
    <x v="724"/>
    <x v="4"/>
    <n v="1698"/>
    <n v="0.71"/>
    <n v="0.70899999999999996"/>
    <n v="0.59099999999999997"/>
    <n v="25330.01"/>
    <n v="36"/>
    <x v="0"/>
    <s v="Alto"/>
    <s v="Acima"/>
    <x v="0"/>
  </r>
  <r>
    <x v="725"/>
    <x v="9"/>
    <n v="1912"/>
    <n v="0.63300000000000001"/>
    <n v="0.58499999999999996"/>
    <n v="0.56000000000000005"/>
    <n v="8879.83"/>
    <n v="72"/>
    <x v="3"/>
    <s v="Médio"/>
    <s v="Acima"/>
    <x v="0"/>
  </r>
  <r>
    <x v="726"/>
    <x v="18"/>
    <n v="5448"/>
    <n v="0.67400000000000004"/>
    <n v="0.63300000000000001"/>
    <n v="0.61499999999999999"/>
    <n v="14690.96"/>
    <n v="34"/>
    <x v="3"/>
    <s v="Médio"/>
    <s v="Acima"/>
    <x v="0"/>
  </r>
  <r>
    <x v="727"/>
    <x v="0"/>
    <n v="1302"/>
    <n v="0.73699999999999999"/>
    <n v="0.72299999999999998"/>
    <n v="0.65400000000000003"/>
    <n v="51604.639999999999"/>
    <n v="9"/>
    <x v="0"/>
    <s v="Alto"/>
    <s v="Acima"/>
    <x v="0"/>
  </r>
  <r>
    <x v="728"/>
    <x v="3"/>
    <n v="866"/>
    <n v="0.74"/>
    <n v="0.73399999999999999"/>
    <n v="0.64600000000000002"/>
    <n v="24981.4"/>
    <n v="35"/>
    <x v="2"/>
    <s v="Alto"/>
    <s v="Acima"/>
    <x v="1"/>
  </r>
  <r>
    <x v="729"/>
    <x v="14"/>
    <n v="810"/>
    <n v="0.754"/>
    <n v="0.75"/>
    <n v="0.65300000000000002"/>
    <n v="36803.64"/>
    <n v="9"/>
    <x v="2"/>
    <s v="Alto"/>
    <s v="Acima"/>
    <x v="1"/>
  </r>
  <r>
    <x v="730"/>
    <x v="14"/>
    <n v="1985"/>
    <n v="0.73799999999999999"/>
    <n v="0.71"/>
    <n v="0.66800000000000004"/>
    <n v="23848.09"/>
    <n v="53"/>
    <x v="2"/>
    <s v="Alto"/>
    <s v="Acima"/>
    <x v="0"/>
  </r>
  <r>
    <x v="731"/>
    <x v="0"/>
    <n v="463"/>
    <n v="0.745"/>
    <n v="0.74099999999999999"/>
    <n v="0.68300000000000005"/>
    <n v="24917.4"/>
    <n v="10"/>
    <x v="0"/>
    <s v="Alto"/>
    <s v="Acima"/>
    <x v="1"/>
  </r>
  <r>
    <x v="732"/>
    <x v="0"/>
    <n v="2700"/>
    <n v="0.75"/>
    <n v="0.68400000000000005"/>
    <n v="0.745"/>
    <n v="11831.25"/>
    <n v="28"/>
    <x v="0"/>
    <s v="Alto"/>
    <s v="Acima"/>
    <x v="0"/>
  </r>
  <r>
    <x v="733"/>
    <x v="10"/>
    <n v="2565"/>
    <n v="0.7"/>
    <n v="0.71599999999999997"/>
    <n v="0.58699999999999997"/>
    <n v="42330.239999999998"/>
    <n v="22"/>
    <x v="1"/>
    <s v="Alto"/>
    <s v="Acima"/>
    <x v="0"/>
  </r>
  <r>
    <x v="734"/>
    <x v="6"/>
    <n v="1692"/>
    <n v="0.74299999999999999"/>
    <n v="0.74299999999999999"/>
    <n v="0.66200000000000003"/>
    <n v="28604.66"/>
    <n v="30"/>
    <x v="2"/>
    <s v="Alto"/>
    <s v="Acima"/>
    <x v="0"/>
  </r>
  <r>
    <x v="735"/>
    <x v="10"/>
    <n v="1883"/>
    <n v="0.73699999999999999"/>
    <n v="0.74"/>
    <n v="0.628"/>
    <n v="18774.45"/>
    <n v="47"/>
    <x v="1"/>
    <s v="Alto"/>
    <s v="Acima"/>
    <x v="0"/>
  </r>
  <r>
    <x v="736"/>
    <x v="1"/>
    <n v="814"/>
    <n v="0.71299999999999997"/>
    <n v="0.69599999999999995"/>
    <n v="0.63500000000000001"/>
    <n v="22115.599999999999"/>
    <n v="21"/>
    <x v="0"/>
    <s v="Alto"/>
    <s v="Acima"/>
    <x v="1"/>
  </r>
  <r>
    <x v="737"/>
    <x v="6"/>
    <n v="1252"/>
    <n v="0.73499999999999999"/>
    <n v="0.73299999999999998"/>
    <n v="0.66600000000000004"/>
    <n v="39643.949999999997"/>
    <n v="35"/>
    <x v="2"/>
    <s v="Alto"/>
    <s v="Acima"/>
    <x v="0"/>
  </r>
  <r>
    <x v="738"/>
    <x v="4"/>
    <n v="474"/>
    <n v="0.70499999999999996"/>
    <n v="0.69499999999999995"/>
    <n v="0.59099999999999997"/>
    <n v="47306.65"/>
    <n v="7"/>
    <x v="0"/>
    <s v="Alto"/>
    <s v="Acima"/>
    <x v="1"/>
  </r>
  <r>
    <x v="739"/>
    <x v="0"/>
    <n v="661"/>
    <n v="0.73099999999999998"/>
    <n v="0.70899999999999996"/>
    <n v="0.67100000000000004"/>
    <n v="74444.27"/>
    <n v="13"/>
    <x v="0"/>
    <s v="Alto"/>
    <s v="Acima"/>
    <x v="1"/>
  </r>
  <r>
    <x v="740"/>
    <x v="0"/>
    <n v="744"/>
    <n v="0.72499999999999998"/>
    <n v="0.72799999999999998"/>
    <n v="0.60499999999999998"/>
    <n v="24986.51"/>
    <n v="17"/>
    <x v="0"/>
    <s v="Alto"/>
    <s v="Acima"/>
    <x v="1"/>
  </r>
  <r>
    <x v="741"/>
    <x v="12"/>
    <n v="3295"/>
    <n v="0.65500000000000003"/>
    <n v="0.61"/>
    <n v="0.57999999999999996"/>
    <n v="14740.17"/>
    <n v="25"/>
    <x v="4"/>
    <s v="Médio"/>
    <s v="Acima"/>
    <x v="0"/>
  </r>
  <r>
    <x v="742"/>
    <x v="4"/>
    <n v="432"/>
    <n v="0.69099999999999995"/>
    <n v="0.69699999999999995"/>
    <n v="0.56699999999999995"/>
    <n v="17706.77"/>
    <n v="11"/>
    <x v="0"/>
    <s v="Médio"/>
    <s v="Acima"/>
    <x v="1"/>
  </r>
  <r>
    <x v="743"/>
    <x v="0"/>
    <n v="210"/>
    <n v="0.745"/>
    <n v="0.71499999999999997"/>
    <n v="0.70799999999999996"/>
    <n v="16655.61"/>
    <n v="5"/>
    <x v="0"/>
    <s v="Alto"/>
    <s v="Acima"/>
    <x v="1"/>
  </r>
  <r>
    <x v="744"/>
    <x v="0"/>
    <n v="2641"/>
    <n v="0.72499999999999998"/>
    <n v="0.71799999999999997"/>
    <n v="0.63300000000000001"/>
    <n v="22094.38"/>
    <n v="34"/>
    <x v="0"/>
    <s v="Alto"/>
    <s v="Acima"/>
    <x v="0"/>
  </r>
  <r>
    <x v="745"/>
    <x v="10"/>
    <n v="9321"/>
    <n v="0.746"/>
    <n v="0.73299999999999998"/>
    <n v="0.69499999999999995"/>
    <n v="14699.68"/>
    <n v="141"/>
    <x v="1"/>
    <s v="Alto"/>
    <s v="Acima"/>
    <x v="0"/>
  </r>
  <r>
    <x v="746"/>
    <x v="1"/>
    <n v="1009"/>
    <n v="0.70799999999999996"/>
    <n v="0.71399999999999997"/>
    <n v="0.62"/>
    <n v="70587.38"/>
    <n v="24"/>
    <x v="0"/>
    <s v="Alto"/>
    <s v="Acima"/>
    <x v="0"/>
  </r>
  <r>
    <x v="747"/>
    <x v="7"/>
    <n v="3590"/>
    <n v="0.67"/>
    <n v="0.63800000000000001"/>
    <n v="0.59899999999999998"/>
    <n v="9854.5499999999993"/>
    <n v="40"/>
    <x v="3"/>
    <s v="Médio"/>
    <s v="Acima"/>
    <x v="0"/>
  </r>
  <r>
    <x v="748"/>
    <x v="7"/>
    <n v="240"/>
    <n v="0.59399999999999997"/>
    <n v="0.56799999999999995"/>
    <n v="0.48099999999999998"/>
    <n v="6468.19"/>
    <n v="0"/>
    <x v="3"/>
    <s v="Médio"/>
    <s v="Abaixo"/>
    <x v="1"/>
  </r>
  <r>
    <x v="749"/>
    <x v="0"/>
    <n v="324"/>
    <n v="0.7"/>
    <n v="0.65400000000000003"/>
    <n v="0.63700000000000001"/>
    <n v="17953.89"/>
    <n v="5"/>
    <x v="0"/>
    <s v="Alto"/>
    <s v="Acima"/>
    <x v="1"/>
  </r>
  <r>
    <x v="750"/>
    <x v="4"/>
    <n v="3657"/>
    <n v="0.69599999999999995"/>
    <n v="0.65400000000000003"/>
    <n v="0.64900000000000002"/>
    <n v="14387.85"/>
    <n v="64"/>
    <x v="0"/>
    <s v="Médio"/>
    <s v="Acima"/>
    <x v="0"/>
  </r>
  <r>
    <x v="751"/>
    <x v="7"/>
    <n v="2498"/>
    <n v="0.65"/>
    <n v="0.626"/>
    <n v="0.55900000000000005"/>
    <n v="12211.38"/>
    <n v="63"/>
    <x v="3"/>
    <s v="Médio"/>
    <s v="Acima"/>
    <x v="0"/>
  </r>
  <r>
    <x v="752"/>
    <x v="1"/>
    <n v="1394"/>
    <n v="0.73199999999999998"/>
    <n v="0.72299999999999998"/>
    <n v="0.66200000000000003"/>
    <n v="19756.2"/>
    <n v="32"/>
    <x v="0"/>
    <s v="Alto"/>
    <s v="Acima"/>
    <x v="0"/>
  </r>
  <r>
    <x v="753"/>
    <x v="7"/>
    <n v="1579"/>
    <n v="0.57899999999999996"/>
    <n v="0.56899999999999995"/>
    <n v="0.45100000000000001"/>
    <n v="7496.64"/>
    <n v="9"/>
    <x v="3"/>
    <s v="Médio"/>
    <s v="Abaixo"/>
    <x v="0"/>
  </r>
  <r>
    <x v="754"/>
    <x v="0"/>
    <n v="1077"/>
    <n v="0.73299999999999998"/>
    <n v="0.72299999999999998"/>
    <n v="0.65900000000000003"/>
    <n v="70617.600000000006"/>
    <n v="37"/>
    <x v="0"/>
    <s v="Alto"/>
    <s v="Acima"/>
    <x v="0"/>
  </r>
  <r>
    <x v="755"/>
    <x v="14"/>
    <n v="1029"/>
    <n v="0.76200000000000001"/>
    <n v="0.74"/>
    <n v="0.69899999999999995"/>
    <n v="72367.97"/>
    <n v="41"/>
    <x v="2"/>
    <s v="Alto"/>
    <s v="Acima"/>
    <x v="0"/>
  </r>
  <r>
    <x v="756"/>
    <x v="0"/>
    <n v="396"/>
    <n v="0.72099999999999997"/>
    <n v="0.70799999999999996"/>
    <n v="0.64400000000000002"/>
    <n v="31118.59"/>
    <n v="14"/>
    <x v="0"/>
    <s v="Alto"/>
    <s v="Acima"/>
    <x v="1"/>
  </r>
  <r>
    <x v="757"/>
    <x v="5"/>
    <n v="2168"/>
    <n v="0.58599999999999997"/>
    <n v="0.56100000000000005"/>
    <n v="0.49099999999999999"/>
    <n v="9706.18"/>
    <n v="9"/>
    <x v="3"/>
    <s v="Médio"/>
    <s v="Abaixo"/>
    <x v="0"/>
  </r>
  <r>
    <x v="758"/>
    <x v="0"/>
    <n v="328"/>
    <n v="0.68"/>
    <n v="0.68100000000000005"/>
    <n v="0.55900000000000005"/>
    <n v="17291.09"/>
    <n v="13"/>
    <x v="0"/>
    <s v="Médio"/>
    <s v="Acima"/>
    <x v="1"/>
  </r>
  <r>
    <x v="759"/>
    <x v="3"/>
    <n v="2092"/>
    <n v="0.748"/>
    <n v="0.73799999999999999"/>
    <n v="0.66700000000000004"/>
    <n v="22968.73"/>
    <n v="27"/>
    <x v="2"/>
    <s v="Alto"/>
    <s v="Acima"/>
    <x v="0"/>
  </r>
  <r>
    <x v="760"/>
    <x v="0"/>
    <n v="646"/>
    <n v="0.73699999999999999"/>
    <n v="0.72599999999999998"/>
    <n v="0.65400000000000003"/>
    <n v="18525.509999999998"/>
    <n v="6"/>
    <x v="0"/>
    <s v="Alto"/>
    <s v="Acima"/>
    <x v="1"/>
  </r>
  <r>
    <x v="761"/>
    <x v="5"/>
    <n v="2427"/>
    <n v="0.56999999999999995"/>
    <n v="0.57799999999999996"/>
    <n v="0.41899999999999998"/>
    <n v="8103.52"/>
    <n v="14"/>
    <x v="3"/>
    <s v="Médio"/>
    <s v="Abaixo"/>
    <x v="0"/>
  </r>
  <r>
    <x v="762"/>
    <x v="4"/>
    <n v="866"/>
    <n v="0.74"/>
    <n v="0.71"/>
    <n v="0.66100000000000003"/>
    <n v="18766.490000000002"/>
    <n v="14"/>
    <x v="0"/>
    <s v="Alto"/>
    <s v="Acima"/>
    <x v="1"/>
  </r>
  <r>
    <x v="763"/>
    <x v="3"/>
    <n v="1568"/>
    <n v="0.77400000000000002"/>
    <n v="0.77300000000000002"/>
    <n v="0.69899999999999995"/>
    <n v="43573.82"/>
    <n v="35"/>
    <x v="2"/>
    <s v="Alto"/>
    <s v="Acima"/>
    <x v="0"/>
  </r>
  <r>
    <x v="764"/>
    <x v="5"/>
    <n v="3646"/>
    <n v="0.63400000000000001"/>
    <n v="0.63"/>
    <n v="0.51"/>
    <n v="12325.14"/>
    <n v="45"/>
    <x v="3"/>
    <s v="Médio"/>
    <s v="Acima"/>
    <x v="0"/>
  </r>
  <r>
    <x v="765"/>
    <x v="14"/>
    <n v="451"/>
    <n v="0.77200000000000002"/>
    <n v="0.75600000000000001"/>
    <n v="0.69499999999999995"/>
    <n v="34909.93"/>
    <n v="23"/>
    <x v="2"/>
    <s v="Alto"/>
    <s v="Acima"/>
    <x v="1"/>
  </r>
  <r>
    <x v="766"/>
    <x v="3"/>
    <n v="649"/>
    <n v="0.65700000000000003"/>
    <n v="0.67300000000000004"/>
    <n v="0.52200000000000002"/>
    <n v="26232.39"/>
    <n v="5"/>
    <x v="2"/>
    <s v="Médio"/>
    <s v="Acima"/>
    <x v="1"/>
  </r>
  <r>
    <x v="767"/>
    <x v="4"/>
    <n v="113"/>
    <n v="0.67"/>
    <n v="0.67700000000000005"/>
    <n v="0.505"/>
    <n v="15846.5"/>
    <n v="0"/>
    <x v="0"/>
    <s v="Médio"/>
    <s v="Acima"/>
    <x v="1"/>
  </r>
  <r>
    <x v="768"/>
    <x v="12"/>
    <n v="6295"/>
    <n v="0.64500000000000002"/>
    <n v="0.66700000000000004"/>
    <n v="0.51400000000000001"/>
    <n v="24560.29"/>
    <n v="24"/>
    <x v="4"/>
    <s v="Médio"/>
    <s v="Acima"/>
    <x v="0"/>
  </r>
  <r>
    <x v="769"/>
    <x v="4"/>
    <n v="1741"/>
    <n v="0.73099999999999998"/>
    <n v="0.69"/>
    <n v="0.65400000000000003"/>
    <n v="25291.1"/>
    <n v="18"/>
    <x v="0"/>
    <s v="Alto"/>
    <s v="Acima"/>
    <x v="0"/>
  </r>
  <r>
    <x v="770"/>
    <x v="20"/>
    <n v="2285"/>
    <n v="0.76400000000000001"/>
    <n v="0.75900000000000001"/>
    <n v="0.70599999999999996"/>
    <n v="24731.81"/>
    <n v="24"/>
    <x v="4"/>
    <s v="Alto"/>
    <s v="Acima"/>
    <x v="0"/>
  </r>
  <r>
    <x v="771"/>
    <x v="4"/>
    <n v="1431"/>
    <n v="0.7"/>
    <n v="0.68799999999999994"/>
    <n v="0.60399999999999998"/>
    <n v="18708.259999999998"/>
    <n v="21"/>
    <x v="0"/>
    <s v="Alto"/>
    <s v="Acima"/>
    <x v="0"/>
  </r>
  <r>
    <x v="772"/>
    <x v="0"/>
    <n v="350"/>
    <n v="0.73799999999999999"/>
    <n v="0.71799999999999997"/>
    <n v="0.68899999999999995"/>
    <n v="78615.59"/>
    <n v="8"/>
    <x v="0"/>
    <s v="Alto"/>
    <s v="Acima"/>
    <x v="1"/>
  </r>
  <r>
    <x v="773"/>
    <x v="0"/>
    <n v="1053"/>
    <n v="0.72"/>
    <n v="0.68"/>
    <n v="0.67200000000000004"/>
    <n v="13953.02"/>
    <n v="26"/>
    <x v="0"/>
    <s v="Alto"/>
    <s v="Acima"/>
    <x v="0"/>
  </r>
  <r>
    <x v="774"/>
    <x v="21"/>
    <n v="4074"/>
    <n v="0.64200000000000002"/>
    <n v="0.64500000000000002"/>
    <n v="0.51300000000000001"/>
    <n v="17260.509999999998"/>
    <n v="42"/>
    <x v="3"/>
    <s v="Médio"/>
    <s v="Acima"/>
    <x v="0"/>
  </r>
  <r>
    <x v="775"/>
    <x v="7"/>
    <n v="1714"/>
    <n v="0.67"/>
    <n v="0.64500000000000002"/>
    <n v="0.55900000000000005"/>
    <n v="21073.9"/>
    <n v="15"/>
    <x v="3"/>
    <s v="Médio"/>
    <s v="Acima"/>
    <x v="0"/>
  </r>
  <r>
    <x v="776"/>
    <x v="6"/>
    <n v="1434"/>
    <n v="0.75"/>
    <n v="0.73199999999999998"/>
    <n v="0.68899999999999995"/>
    <n v="38756.410000000003"/>
    <n v="24"/>
    <x v="2"/>
    <s v="Alto"/>
    <s v="Acima"/>
    <x v="0"/>
  </r>
  <r>
    <x v="777"/>
    <x v="4"/>
    <n v="2256"/>
    <n v="0.73099999999999998"/>
    <n v="0.71399999999999997"/>
    <n v="0.64300000000000002"/>
    <n v="22362.38"/>
    <n v="50"/>
    <x v="0"/>
    <s v="Alto"/>
    <s v="Acima"/>
    <x v="0"/>
  </r>
  <r>
    <x v="778"/>
    <x v="0"/>
    <n v="599"/>
    <n v="0.73"/>
    <n v="0.71"/>
    <n v="0.65800000000000003"/>
    <n v="24720.06"/>
    <n v="10"/>
    <x v="0"/>
    <s v="Alto"/>
    <s v="Acima"/>
    <x v="1"/>
  </r>
  <r>
    <x v="779"/>
    <x v="0"/>
    <n v="310"/>
    <n v="0.74199999999999999"/>
    <n v="0.72199999999999998"/>
    <n v="0.65400000000000003"/>
    <n v="19990.11"/>
    <n v="7"/>
    <x v="0"/>
    <s v="Alto"/>
    <s v="Acima"/>
    <x v="1"/>
  </r>
  <r>
    <x v="780"/>
    <x v="4"/>
    <n v="1124"/>
    <n v="0.68500000000000005"/>
    <n v="0.68799999999999994"/>
    <n v="0.55800000000000005"/>
    <n v="20145.48"/>
    <n v="26"/>
    <x v="0"/>
    <s v="Médio"/>
    <s v="Acima"/>
    <x v="0"/>
  </r>
  <r>
    <x v="781"/>
    <x v="9"/>
    <n v="1758"/>
    <n v="0.61099999999999999"/>
    <n v="0.56200000000000006"/>
    <n v="0.53100000000000003"/>
    <n v="9241.16"/>
    <n v="8"/>
    <x v="3"/>
    <s v="Médio"/>
    <s v="Acima"/>
    <x v="0"/>
  </r>
  <r>
    <x v="782"/>
    <x v="14"/>
    <n v="1535"/>
    <n v="0.79"/>
    <n v="0.752"/>
    <n v="0.72399999999999998"/>
    <n v="17507.810000000001"/>
    <n v="40"/>
    <x v="2"/>
    <s v="Alto"/>
    <s v="Acima"/>
    <x v="0"/>
  </r>
  <r>
    <x v="783"/>
    <x v="10"/>
    <n v="2098"/>
    <n v="0.72699999999999998"/>
    <n v="0.70899999999999996"/>
    <n v="0.64200000000000002"/>
    <n v="18775.73"/>
    <n v="17"/>
    <x v="1"/>
    <s v="Alto"/>
    <s v="Acima"/>
    <x v="0"/>
  </r>
  <r>
    <x v="784"/>
    <x v="4"/>
    <n v="2230"/>
    <n v="0.7"/>
    <n v="0.64800000000000002"/>
    <n v="0.64400000000000002"/>
    <n v="14605.86"/>
    <n v="58"/>
    <x v="0"/>
    <s v="Alto"/>
    <s v="Acima"/>
    <x v="0"/>
  </r>
  <r>
    <x v="785"/>
    <x v="10"/>
    <n v="1636"/>
    <n v="0.65900000000000003"/>
    <n v="0.65900000000000003"/>
    <n v="0.53"/>
    <n v="13190.83"/>
    <n v="18"/>
    <x v="1"/>
    <s v="Médio"/>
    <s v="Acima"/>
    <x v="0"/>
  </r>
  <r>
    <x v="786"/>
    <x v="18"/>
    <n v="5896"/>
    <n v="0.67200000000000004"/>
    <n v="0.64300000000000002"/>
    <n v="0.60199999999999998"/>
    <n v="18088.400000000001"/>
    <n v="21"/>
    <x v="3"/>
    <s v="Médio"/>
    <s v="Acima"/>
    <x v="0"/>
  </r>
  <r>
    <x v="787"/>
    <x v="6"/>
    <n v="1679"/>
    <n v="0.72"/>
    <n v="0.73699999999999999"/>
    <n v="0.60399999999999998"/>
    <n v="21129.77"/>
    <n v="19"/>
    <x v="2"/>
    <s v="Alto"/>
    <s v="Acima"/>
    <x v="0"/>
  </r>
  <r>
    <x v="788"/>
    <x v="1"/>
    <n v="781"/>
    <n v="0.71"/>
    <n v="0.70499999999999996"/>
    <n v="0.61399999999999999"/>
    <n v="43895.79"/>
    <n v="17"/>
    <x v="0"/>
    <s v="Alto"/>
    <s v="Acima"/>
    <x v="1"/>
  </r>
  <r>
    <x v="789"/>
    <x v="7"/>
    <n v="626"/>
    <n v="0.50600000000000001"/>
    <n v="0.51500000000000001"/>
    <n v="0.35899999999999999"/>
    <n v="5975.48"/>
    <n v="72"/>
    <x v="3"/>
    <s v="Baixo"/>
    <s v="Abaixo"/>
    <x v="1"/>
  </r>
  <r>
    <x v="790"/>
    <x v="0"/>
    <n v="488"/>
    <n v="0.73"/>
    <n v="0.72699999999999998"/>
    <n v="0.64400000000000002"/>
    <n v="36847.730000000003"/>
    <n v="10"/>
    <x v="0"/>
    <s v="Alto"/>
    <s v="Acima"/>
    <x v="1"/>
  </r>
  <r>
    <x v="791"/>
    <x v="7"/>
    <n v="394"/>
    <n v="0.59"/>
    <n v="0.53300000000000003"/>
    <n v="0.53"/>
    <n v="5380.33"/>
    <n v="1"/>
    <x v="3"/>
    <s v="Médio"/>
    <s v="Abaixo"/>
    <x v="1"/>
  </r>
  <r>
    <x v="792"/>
    <x v="16"/>
    <n v="2948"/>
    <n v="0.71"/>
    <n v="0.70299999999999996"/>
    <n v="0.61899999999999999"/>
    <n v="15672.5"/>
    <n v="67"/>
    <x v="3"/>
    <s v="Alto"/>
    <s v="Acima"/>
    <x v="0"/>
  </r>
  <r>
    <x v="793"/>
    <x v="13"/>
    <n v="2464"/>
    <n v="0.72099999999999997"/>
    <n v="0.71599999999999997"/>
    <n v="0.61599999999999999"/>
    <n v="35268.78"/>
    <n v="29"/>
    <x v="1"/>
    <s v="Alto"/>
    <s v="Acima"/>
    <x v="0"/>
  </r>
  <r>
    <x v="794"/>
    <x v="7"/>
    <n v="1786"/>
    <n v="0.56999999999999995"/>
    <n v="0.56499999999999995"/>
    <n v="0.43"/>
    <n v="10013.19"/>
    <n v="71"/>
    <x v="3"/>
    <s v="Médio"/>
    <s v="Abaixo"/>
    <x v="0"/>
  </r>
  <r>
    <x v="795"/>
    <x v="4"/>
    <n v="1070"/>
    <n v="0.65"/>
    <n v="0.59299999999999997"/>
    <n v="0.58499999999999996"/>
    <n v="7980.99"/>
    <n v="17"/>
    <x v="0"/>
    <s v="Médio"/>
    <s v="Acima"/>
    <x v="0"/>
  </r>
  <r>
    <x v="796"/>
    <x v="6"/>
    <n v="1337"/>
    <n v="0.73"/>
    <n v="0.71099999999999997"/>
    <n v="0.66100000000000003"/>
    <n v="21647.55"/>
    <n v="20"/>
    <x v="2"/>
    <s v="Alto"/>
    <s v="Acima"/>
    <x v="0"/>
  </r>
  <r>
    <x v="797"/>
    <x v="0"/>
    <n v="1134"/>
    <n v="0.77"/>
    <n v="0.746"/>
    <n v="0.70399999999999996"/>
    <n v="28196.33"/>
    <n v="22"/>
    <x v="0"/>
    <s v="Alto"/>
    <s v="Acima"/>
    <x v="0"/>
  </r>
  <r>
    <x v="798"/>
    <x v="0"/>
    <n v="625"/>
    <n v="0.72"/>
    <n v="0.70099999999999996"/>
    <n v="0.62"/>
    <n v="16250.05"/>
    <n v="15"/>
    <x v="0"/>
    <s v="Alto"/>
    <s v="Acima"/>
    <x v="1"/>
  </r>
  <r>
    <x v="799"/>
    <x v="8"/>
    <n v="4966"/>
    <n v="0.70799999999999996"/>
    <n v="0.69099999999999995"/>
    <n v="0.63300000000000001"/>
    <n v="18911.2"/>
    <n v="75"/>
    <x v="1"/>
    <s v="Alto"/>
    <s v="Acima"/>
    <x v="0"/>
  </r>
  <r>
    <x v="800"/>
    <x v="6"/>
    <n v="927"/>
    <n v="0.73"/>
    <n v="0.747"/>
    <n v="0.64900000000000002"/>
    <n v="24505.15"/>
    <n v="28"/>
    <x v="2"/>
    <s v="Alto"/>
    <s v="Acima"/>
    <x v="1"/>
  </r>
  <r>
    <x v="801"/>
    <x v="0"/>
    <n v="2034"/>
    <n v="0.72299999999999998"/>
    <n v="0.69899999999999995"/>
    <n v="0.65100000000000002"/>
    <n v="26673.78"/>
    <n v="38"/>
    <x v="0"/>
    <s v="Alto"/>
    <s v="Acima"/>
    <x v="0"/>
  </r>
  <r>
    <x v="802"/>
    <x v="0"/>
    <n v="98"/>
    <n v="0.76300000000000001"/>
    <n v="0.72099999999999997"/>
    <n v="0.76200000000000001"/>
    <n v="21292.45"/>
    <n v="2"/>
    <x v="0"/>
    <s v="Alto"/>
    <s v="Acima"/>
    <x v="1"/>
  </r>
  <r>
    <x v="803"/>
    <x v="10"/>
    <n v="900"/>
    <n v="0.77500000000000002"/>
    <n v="0.753"/>
    <n v="0.73299999999999998"/>
    <n v="22670.01"/>
    <n v="25"/>
    <x v="1"/>
    <s v="Alto"/>
    <s v="Acima"/>
    <x v="1"/>
  </r>
  <r>
    <x v="804"/>
    <x v="6"/>
    <n v="2029"/>
    <n v="0.76300000000000001"/>
    <n v="0.76200000000000001"/>
    <n v="0.68600000000000005"/>
    <n v="37026.480000000003"/>
    <n v="57"/>
    <x v="2"/>
    <s v="Alto"/>
    <s v="Acima"/>
    <x v="0"/>
  </r>
  <r>
    <x v="805"/>
    <x v="0"/>
    <n v="617"/>
    <n v="0.71"/>
    <n v="0.68"/>
    <n v="0.66200000000000003"/>
    <n v="14348.63"/>
    <n v="18"/>
    <x v="0"/>
    <s v="Alto"/>
    <s v="Acima"/>
    <x v="1"/>
  </r>
  <r>
    <x v="806"/>
    <x v="7"/>
    <n v="3013"/>
    <n v="0.63300000000000001"/>
    <n v="0.61499999999999999"/>
    <n v="0.53300000000000003"/>
    <n v="11761.8"/>
    <n v="88"/>
    <x v="3"/>
    <s v="Médio"/>
    <s v="Acima"/>
    <x v="0"/>
  </r>
  <r>
    <x v="807"/>
    <x v="10"/>
    <n v="2130"/>
    <n v="0.74"/>
    <n v="0.73199999999999998"/>
    <n v="0.64200000000000002"/>
    <n v="33075.019999999997"/>
    <n v="46"/>
    <x v="1"/>
    <s v="Alto"/>
    <s v="Acima"/>
    <x v="0"/>
  </r>
  <r>
    <x v="808"/>
    <x v="9"/>
    <n v="5441"/>
    <n v="0.65900000000000003"/>
    <n v="0.58699999999999997"/>
    <n v="0.61799999999999999"/>
    <n v="10027.06"/>
    <n v="26"/>
    <x v="3"/>
    <s v="Médio"/>
    <s v="Acima"/>
    <x v="0"/>
  </r>
  <r>
    <x v="809"/>
    <x v="6"/>
    <n v="2142"/>
    <n v="0.71799999999999997"/>
    <n v="0.73299999999999998"/>
    <n v="0.61699999999999999"/>
    <n v="22114.69"/>
    <n v="47"/>
    <x v="2"/>
    <s v="Alto"/>
    <s v="Acima"/>
    <x v="0"/>
  </r>
  <r>
    <x v="810"/>
    <x v="14"/>
    <n v="2831"/>
    <n v="0.74"/>
    <n v="0.73299999999999998"/>
    <n v="0.65900000000000003"/>
    <n v="23224.36"/>
    <n v="48"/>
    <x v="2"/>
    <s v="Alto"/>
    <s v="Acima"/>
    <x v="0"/>
  </r>
  <r>
    <x v="811"/>
    <x v="4"/>
    <n v="1633"/>
    <n v="0.67900000000000005"/>
    <n v="0.69699999999999995"/>
    <n v="0.55100000000000005"/>
    <n v="13147.34"/>
    <n v="36"/>
    <x v="0"/>
    <s v="Médio"/>
    <s v="Acima"/>
    <x v="0"/>
  </r>
  <r>
    <x v="812"/>
    <x v="0"/>
    <n v="501"/>
    <n v="0.73499999999999999"/>
    <n v="0.72599999999999998"/>
    <n v="0.66600000000000004"/>
    <n v="21014.42"/>
    <n v="12"/>
    <x v="0"/>
    <s v="Alto"/>
    <s v="Acima"/>
    <x v="1"/>
  </r>
  <r>
    <x v="813"/>
    <x v="0"/>
    <n v="426"/>
    <n v="0.71"/>
    <n v="0.69"/>
    <n v="0.63100000000000001"/>
    <n v="14667.4"/>
    <n v="4"/>
    <x v="0"/>
    <s v="Alto"/>
    <s v="Acima"/>
    <x v="1"/>
  </r>
  <r>
    <x v="814"/>
    <x v="7"/>
    <n v="3129"/>
    <n v="0.62"/>
    <n v="0.63800000000000001"/>
    <n v="0.48499999999999999"/>
    <n v="12008.25"/>
    <n v="64"/>
    <x v="3"/>
    <s v="Médio"/>
    <s v="Acima"/>
    <x v="0"/>
  </r>
  <r>
    <x v="815"/>
    <x v="9"/>
    <n v="3217"/>
    <n v="0.64400000000000002"/>
    <n v="0.61799999999999999"/>
    <n v="0.55000000000000004"/>
    <n v="8967.1299999999992"/>
    <n v="76"/>
    <x v="3"/>
    <s v="Médio"/>
    <s v="Acima"/>
    <x v="0"/>
  </r>
  <r>
    <x v="816"/>
    <x v="14"/>
    <n v="3124"/>
    <n v="0.72599999999999998"/>
    <n v="0.73599999999999999"/>
    <n v="0.6"/>
    <n v="15807.64"/>
    <n v="59"/>
    <x v="2"/>
    <s v="Alto"/>
    <s v="Acima"/>
    <x v="0"/>
  </r>
  <r>
    <x v="817"/>
    <x v="6"/>
    <n v="664"/>
    <n v="0.71599999999999997"/>
    <n v="0.72099999999999997"/>
    <n v="0.60399999999999998"/>
    <n v="28752.240000000002"/>
    <n v="19"/>
    <x v="2"/>
    <s v="Alto"/>
    <s v="Acima"/>
    <x v="1"/>
  </r>
  <r>
    <x v="818"/>
    <x v="0"/>
    <n v="471"/>
    <n v="0.71499999999999997"/>
    <n v="0.72599999999999998"/>
    <n v="0.627"/>
    <n v="30316.36"/>
    <n v="13"/>
    <x v="0"/>
    <s v="Alto"/>
    <s v="Acima"/>
    <x v="1"/>
  </r>
  <r>
    <x v="819"/>
    <x v="7"/>
    <n v="1404"/>
    <n v="0.66"/>
    <n v="0.63"/>
    <n v="0.57899999999999996"/>
    <n v="60168.45"/>
    <n v="22"/>
    <x v="3"/>
    <s v="Médio"/>
    <s v="Acima"/>
    <x v="0"/>
  </r>
  <r>
    <x v="820"/>
    <x v="0"/>
    <n v="695"/>
    <n v="0.7"/>
    <n v="0.7"/>
    <n v="0.60899999999999999"/>
    <n v="14725.46"/>
    <n v="11"/>
    <x v="0"/>
    <s v="Alto"/>
    <s v="Acima"/>
    <x v="1"/>
  </r>
  <r>
    <x v="821"/>
    <x v="7"/>
    <n v="1523"/>
    <n v="0.58599999999999997"/>
    <n v="0.56599999999999995"/>
    <n v="0.47499999999999998"/>
    <n v="9941.14"/>
    <n v="97"/>
    <x v="3"/>
    <s v="Médio"/>
    <s v="Abaixo"/>
    <x v="0"/>
  </r>
  <r>
    <x v="822"/>
    <x v="7"/>
    <n v="491"/>
    <n v="0.56999999999999995"/>
    <n v="0.54300000000000004"/>
    <n v="0.44700000000000001"/>
    <n v="6350.03"/>
    <n v="23"/>
    <x v="3"/>
    <s v="Médio"/>
    <s v="Abaixo"/>
    <x v="1"/>
  </r>
  <r>
    <x v="823"/>
    <x v="0"/>
    <n v="673"/>
    <n v="0.72499999999999998"/>
    <n v="0.71599999999999997"/>
    <n v="0.63300000000000001"/>
    <n v="45293.19"/>
    <n v="11"/>
    <x v="0"/>
    <s v="Alto"/>
    <s v="Acima"/>
    <x v="1"/>
  </r>
  <r>
    <x v="824"/>
    <x v="6"/>
    <n v="668"/>
    <n v="0.72299999999999998"/>
    <n v="0.71899999999999997"/>
    <n v="0.65500000000000003"/>
    <n v="34587.730000000003"/>
    <n v="7"/>
    <x v="2"/>
    <s v="Alto"/>
    <s v="Acima"/>
    <x v="1"/>
  </r>
  <r>
    <x v="825"/>
    <x v="0"/>
    <n v="941"/>
    <n v="0.78"/>
    <n v="0.751"/>
    <n v="0.72299999999999998"/>
    <n v="20402.88"/>
    <n v="36"/>
    <x v="0"/>
    <s v="Alto"/>
    <s v="Acima"/>
    <x v="1"/>
  </r>
  <r>
    <x v="826"/>
    <x v="9"/>
    <n v="1436"/>
    <n v="0.629"/>
    <n v="0.56899999999999995"/>
    <n v="0.57599999999999996"/>
    <n v="7943.47"/>
    <n v="16"/>
    <x v="3"/>
    <s v="Médio"/>
    <s v="Acima"/>
    <x v="0"/>
  </r>
  <r>
    <x v="827"/>
    <x v="9"/>
    <n v="823"/>
    <n v="0.61099999999999999"/>
    <n v="0.57499999999999996"/>
    <n v="0.54500000000000004"/>
    <n v="12483.07"/>
    <n v="9"/>
    <x v="3"/>
    <s v="Médio"/>
    <s v="Acima"/>
    <x v="1"/>
  </r>
  <r>
    <x v="828"/>
    <x v="4"/>
    <n v="766"/>
    <n v="0.74"/>
    <n v="0.72299999999999998"/>
    <n v="0.65200000000000002"/>
    <n v="21825.86"/>
    <n v="22"/>
    <x v="0"/>
    <s v="Alto"/>
    <s v="Acima"/>
    <x v="1"/>
  </r>
  <r>
    <x v="829"/>
    <x v="6"/>
    <n v="979"/>
    <n v="0.72499999999999998"/>
    <n v="0.69"/>
    <n v="0.66"/>
    <n v="32926.94"/>
    <n v="11"/>
    <x v="2"/>
    <s v="Alto"/>
    <s v="Acima"/>
    <x v="0"/>
  </r>
  <r>
    <x v="830"/>
    <x v="6"/>
    <n v="1893"/>
    <n v="0.74299999999999999"/>
    <n v="0.73399999999999999"/>
    <n v="0.66300000000000003"/>
    <n v="28376.66"/>
    <n v="35"/>
    <x v="2"/>
    <s v="Alto"/>
    <s v="Acima"/>
    <x v="0"/>
  </r>
  <r>
    <x v="831"/>
    <x v="0"/>
    <n v="874"/>
    <n v="0.74"/>
    <n v="0.72699999999999998"/>
    <n v="0.68"/>
    <n v="20033.57"/>
    <n v="11"/>
    <x v="0"/>
    <s v="Alto"/>
    <s v="Acima"/>
    <x v="1"/>
  </r>
  <r>
    <x v="832"/>
    <x v="0"/>
    <n v="628"/>
    <n v="0.72"/>
    <n v="0.73399999999999999"/>
    <n v="0.63600000000000001"/>
    <n v="23278.9"/>
    <n v="12"/>
    <x v="0"/>
    <s v="Alto"/>
    <s v="Acima"/>
    <x v="1"/>
  </r>
  <r>
    <x v="833"/>
    <x v="4"/>
    <n v="1968"/>
    <n v="0.72799999999999998"/>
    <n v="0.71599999999999997"/>
    <n v="0.62"/>
    <n v="21540.76"/>
    <n v="41"/>
    <x v="0"/>
    <s v="Alto"/>
    <s v="Acima"/>
    <x v="0"/>
  </r>
  <r>
    <x v="834"/>
    <x v="6"/>
    <n v="6034"/>
    <n v="0.7"/>
    <n v="0.68899999999999995"/>
    <n v="0.57399999999999995"/>
    <n v="10678.89"/>
    <n v="53"/>
    <x v="2"/>
    <s v="Alto"/>
    <s v="Acima"/>
    <x v="0"/>
  </r>
  <r>
    <x v="835"/>
    <x v="12"/>
    <n v="7484"/>
    <n v="0.67"/>
    <n v="0.67500000000000004"/>
    <n v="0.54800000000000004"/>
    <n v="39984.1"/>
    <n v="82"/>
    <x v="4"/>
    <s v="Médio"/>
    <s v="Acima"/>
    <x v="0"/>
  </r>
  <r>
    <x v="836"/>
    <x v="4"/>
    <n v="1624"/>
    <n v="0.7"/>
    <n v="0.69399999999999995"/>
    <n v="0.58699999999999997"/>
    <n v="21682.79"/>
    <n v="40"/>
    <x v="0"/>
    <s v="Alto"/>
    <s v="Acima"/>
    <x v="0"/>
  </r>
  <r>
    <x v="837"/>
    <x v="0"/>
    <n v="662"/>
    <n v="0.73799999999999999"/>
    <n v="0.70599999999999996"/>
    <n v="0.7"/>
    <n v="32791.620000000003"/>
    <n v="11"/>
    <x v="0"/>
    <s v="Alto"/>
    <s v="Acima"/>
    <x v="1"/>
  </r>
  <r>
    <x v="838"/>
    <x v="0"/>
    <n v="825"/>
    <n v="0.752"/>
    <n v="0.72799999999999998"/>
    <n v="0.69499999999999995"/>
    <n v="18542.560000000001"/>
    <n v="14"/>
    <x v="0"/>
    <s v="Alto"/>
    <s v="Acima"/>
    <x v="1"/>
  </r>
  <r>
    <x v="839"/>
    <x v="6"/>
    <n v="1204"/>
    <n v="0.72199999999999998"/>
    <n v="0.72299999999999998"/>
    <n v="0.628"/>
    <n v="23564.11"/>
    <n v="19"/>
    <x v="2"/>
    <s v="Alto"/>
    <s v="Acima"/>
    <x v="0"/>
  </r>
  <r>
    <x v="840"/>
    <x v="6"/>
    <n v="731"/>
    <n v="0.72799999999999998"/>
    <n v="0.72399999999999998"/>
    <n v="0.64100000000000001"/>
    <n v="24523.78"/>
    <n v="18"/>
    <x v="2"/>
    <s v="Alto"/>
    <s v="Acima"/>
    <x v="1"/>
  </r>
  <r>
    <x v="841"/>
    <x v="1"/>
    <n v="1174"/>
    <n v="0.63900000000000001"/>
    <n v="0.61799999999999999"/>
    <n v="0.53300000000000003"/>
    <n v="23220.35"/>
    <n v="5"/>
    <x v="0"/>
    <s v="Médio"/>
    <s v="Acima"/>
    <x v="0"/>
  </r>
  <r>
    <x v="842"/>
    <x v="0"/>
    <n v="499"/>
    <n v="0.7"/>
    <n v="0.64500000000000002"/>
    <n v="0.65500000000000003"/>
    <n v="20369.11"/>
    <n v="10"/>
    <x v="0"/>
    <s v="Alto"/>
    <s v="Acima"/>
    <x v="1"/>
  </r>
  <r>
    <x v="843"/>
    <x v="5"/>
    <n v="5451"/>
    <n v="0.65300000000000002"/>
    <n v="0.61399999999999999"/>
    <n v="0.57099999999999995"/>
    <n v="9533.57"/>
    <n v="37"/>
    <x v="3"/>
    <s v="Médio"/>
    <s v="Acima"/>
    <x v="0"/>
  </r>
  <r>
    <x v="844"/>
    <x v="15"/>
    <n v="722"/>
    <n v="0.72799999999999998"/>
    <n v="0.73099999999999998"/>
    <n v="0.624"/>
    <n v="22503.03"/>
    <n v="24"/>
    <x v="0"/>
    <s v="Alto"/>
    <s v="Acima"/>
    <x v="1"/>
  </r>
  <r>
    <x v="845"/>
    <x v="10"/>
    <n v="3270"/>
    <n v="0.72699999999999998"/>
    <n v="0.71899999999999997"/>
    <n v="0.63600000000000001"/>
    <n v="18620.349999999999"/>
    <n v="40"/>
    <x v="1"/>
    <s v="Alto"/>
    <s v="Acima"/>
    <x v="0"/>
  </r>
  <r>
    <x v="846"/>
    <x v="10"/>
    <n v="1669"/>
    <n v="0.72"/>
    <n v="0.73499999999999999"/>
    <n v="0.61"/>
    <n v="26430.06"/>
    <n v="35"/>
    <x v="1"/>
    <s v="Alto"/>
    <s v="Acima"/>
    <x v="0"/>
  </r>
  <r>
    <x v="847"/>
    <x v="4"/>
    <n v="1035"/>
    <n v="0.72"/>
    <n v="0.71099999999999997"/>
    <n v="0.60499999999999998"/>
    <n v="25511.61"/>
    <n v="19"/>
    <x v="0"/>
    <s v="Alto"/>
    <s v="Acima"/>
    <x v="0"/>
  </r>
  <r>
    <x v="848"/>
    <x v="4"/>
    <n v="1202"/>
    <n v="0.69499999999999995"/>
    <n v="0.69899999999999995"/>
    <n v="0.57299999999999995"/>
    <n v="15114.47"/>
    <n v="36"/>
    <x v="0"/>
    <s v="Médio"/>
    <s v="Acima"/>
    <x v="0"/>
  </r>
  <r>
    <x v="849"/>
    <x v="10"/>
    <n v="1913"/>
    <n v="0.72"/>
    <n v="0.73399999999999999"/>
    <n v="0.627"/>
    <n v="26844.54"/>
    <n v="26"/>
    <x v="1"/>
    <s v="Alto"/>
    <s v="Acima"/>
    <x v="0"/>
  </r>
  <r>
    <x v="850"/>
    <x v="6"/>
    <n v="1157"/>
    <n v="0.73"/>
    <n v="0.71299999999999997"/>
    <n v="0.63300000000000001"/>
    <n v="33984.71"/>
    <n v="37"/>
    <x v="2"/>
    <s v="Alto"/>
    <s v="Acima"/>
    <x v="0"/>
  </r>
  <r>
    <x v="851"/>
    <x v="6"/>
    <n v="880"/>
    <n v="0.71799999999999997"/>
    <n v="0.71699999999999997"/>
    <n v="0.625"/>
    <n v="23082.560000000001"/>
    <n v="19"/>
    <x v="2"/>
    <s v="Alto"/>
    <s v="Acima"/>
    <x v="1"/>
  </r>
  <r>
    <x v="852"/>
    <x v="6"/>
    <n v="894"/>
    <n v="0.74"/>
    <n v="0.70599999999999996"/>
    <n v="0.66900000000000004"/>
    <n v="41299.300000000003"/>
    <n v="32"/>
    <x v="2"/>
    <s v="Alto"/>
    <s v="Acima"/>
    <x v="1"/>
  </r>
  <r>
    <x v="853"/>
    <x v="10"/>
    <n v="1290"/>
    <n v="0.73099999999999998"/>
    <n v="0.72099999999999997"/>
    <n v="0.67"/>
    <n v="23906"/>
    <n v="41"/>
    <x v="1"/>
    <s v="Alto"/>
    <s v="Acima"/>
    <x v="0"/>
  </r>
  <r>
    <x v="854"/>
    <x v="1"/>
    <n v="936"/>
    <n v="0.66"/>
    <n v="0.70699999999999996"/>
    <n v="0.503"/>
    <n v="25701.24"/>
    <n v="30"/>
    <x v="0"/>
    <s v="Médio"/>
    <s v="Acima"/>
    <x v="1"/>
  </r>
  <r>
    <x v="855"/>
    <x v="6"/>
    <n v="674"/>
    <n v="0.72799999999999998"/>
    <n v="0.70799999999999996"/>
    <n v="0.68"/>
    <n v="23616.2"/>
    <n v="17"/>
    <x v="2"/>
    <s v="Alto"/>
    <s v="Acima"/>
    <x v="1"/>
  </r>
  <r>
    <x v="856"/>
    <x v="23"/>
    <n v="2432"/>
    <n v="0.69"/>
    <n v="0.68700000000000006"/>
    <n v="0.57699999999999996"/>
    <n v="23507.78"/>
    <n v="40"/>
    <x v="4"/>
    <s v="Médio"/>
    <s v="Acima"/>
    <x v="0"/>
  </r>
  <r>
    <x v="857"/>
    <x v="14"/>
    <n v="1214"/>
    <n v="0.77800000000000002"/>
    <n v="0.746"/>
    <n v="0.71599999999999997"/>
    <n v="31503.29"/>
    <n v="23"/>
    <x v="2"/>
    <s v="Alto"/>
    <s v="Acima"/>
    <x v="0"/>
  </r>
  <r>
    <x v="858"/>
    <x v="4"/>
    <n v="173"/>
    <n v="0.64700000000000002"/>
    <n v="0.63400000000000001"/>
    <n v="0.52"/>
    <n v="12407.52"/>
    <n v="1"/>
    <x v="0"/>
    <s v="Médio"/>
    <s v="Acima"/>
    <x v="1"/>
  </r>
  <r>
    <x v="859"/>
    <x v="4"/>
    <n v="163"/>
    <n v="0.7"/>
    <n v="0.70599999999999996"/>
    <n v="0.55900000000000005"/>
    <n v="19043.77"/>
    <n v="2"/>
    <x v="0"/>
    <s v="Alto"/>
    <s v="Acima"/>
    <x v="1"/>
  </r>
  <r>
    <x v="860"/>
    <x v="0"/>
    <n v="516"/>
    <n v="0.72199999999999998"/>
    <n v="0.66500000000000004"/>
    <n v="0.68700000000000006"/>
    <n v="18624.79"/>
    <n v="4"/>
    <x v="0"/>
    <s v="Alto"/>
    <s v="Acima"/>
    <x v="1"/>
  </r>
  <r>
    <x v="861"/>
    <x v="0"/>
    <n v="397"/>
    <n v="0.72"/>
    <n v="0.71599999999999997"/>
    <n v="0.64600000000000002"/>
    <n v="50308.27"/>
    <n v="4"/>
    <x v="0"/>
    <s v="Alto"/>
    <s v="Acima"/>
    <x v="1"/>
  </r>
  <r>
    <x v="862"/>
    <x v="0"/>
    <n v="473"/>
    <n v="0.75"/>
    <n v="0.73199999999999998"/>
    <n v="0.68400000000000005"/>
    <n v="14063.82"/>
    <n v="4"/>
    <x v="0"/>
    <s v="Alto"/>
    <s v="Acima"/>
    <x v="1"/>
  </r>
  <r>
    <x v="863"/>
    <x v="1"/>
    <n v="454"/>
    <n v="0.64800000000000002"/>
    <n v="0.65300000000000002"/>
    <n v="0.53400000000000003"/>
    <n v="26400.75"/>
    <n v="2"/>
    <x v="0"/>
    <s v="Médio"/>
    <s v="Acima"/>
    <x v="1"/>
  </r>
  <r>
    <x v="864"/>
    <x v="8"/>
    <n v="926"/>
    <n v="0.68799999999999994"/>
    <n v="0.70899999999999996"/>
    <n v="0.55300000000000005"/>
    <n v="18523.62"/>
    <n v="7"/>
    <x v="1"/>
    <s v="Médio"/>
    <s v="Acima"/>
    <x v="1"/>
  </r>
  <r>
    <x v="865"/>
    <x v="10"/>
    <n v="1368"/>
    <n v="0.71"/>
    <n v="0.69099999999999995"/>
    <n v="0.63700000000000001"/>
    <n v="32202.43"/>
    <n v="11"/>
    <x v="1"/>
    <s v="Alto"/>
    <s v="Acima"/>
    <x v="0"/>
  </r>
  <r>
    <x v="866"/>
    <x v="7"/>
    <n v="4112"/>
    <n v="0.66700000000000004"/>
    <n v="0.66700000000000004"/>
    <n v="0.56200000000000006"/>
    <n v="13208.05"/>
    <n v="47"/>
    <x v="3"/>
    <s v="Médio"/>
    <s v="Acima"/>
    <x v="0"/>
  </r>
  <r>
    <x v="867"/>
    <x v="0"/>
    <n v="481"/>
    <n v="0.73699999999999999"/>
    <n v="0.69599999999999995"/>
    <n v="0.70299999999999996"/>
    <n v="11491.33"/>
    <n v="4"/>
    <x v="0"/>
    <s v="Alto"/>
    <s v="Acima"/>
    <x v="1"/>
  </r>
  <r>
    <x v="868"/>
    <x v="22"/>
    <n v="2787"/>
    <n v="0.7"/>
    <n v="0.67600000000000005"/>
    <n v="0.63300000000000001"/>
    <n v="17327.080000000002"/>
    <n v="92"/>
    <x v="3"/>
    <s v="Alto"/>
    <s v="Acima"/>
    <x v="0"/>
  </r>
  <r>
    <x v="869"/>
    <x v="15"/>
    <n v="3492"/>
    <n v="0.69"/>
    <n v="0.67200000000000004"/>
    <n v="0.58899999999999997"/>
    <n v="27509.98"/>
    <n v="47"/>
    <x v="0"/>
    <s v="Médio"/>
    <s v="Acima"/>
    <x v="0"/>
  </r>
  <r>
    <x v="870"/>
    <x v="12"/>
    <n v="3229"/>
    <n v="0.59399999999999997"/>
    <n v="0.63800000000000001"/>
    <n v="0.41099999999999998"/>
    <n v="11724.67"/>
    <n v="45"/>
    <x v="4"/>
    <s v="Médio"/>
    <s v="Abaixo"/>
    <x v="0"/>
  </r>
  <r>
    <x v="871"/>
    <x v="0"/>
    <n v="536"/>
    <n v="0.72"/>
    <n v="0.68700000000000006"/>
    <n v="0.64400000000000002"/>
    <n v="24919.81"/>
    <n v="4"/>
    <x v="0"/>
    <s v="Alto"/>
    <s v="Acima"/>
    <x v="1"/>
  </r>
  <r>
    <x v="872"/>
    <x v="4"/>
    <n v="221"/>
    <n v="0.62"/>
    <n v="0.59499999999999997"/>
    <n v="0.48299999999999998"/>
    <n v="11358.11"/>
    <n v="3"/>
    <x v="0"/>
    <s v="Médio"/>
    <s v="Acima"/>
    <x v="1"/>
  </r>
  <r>
    <x v="873"/>
    <x v="18"/>
    <n v="1761"/>
    <n v="0.63200000000000001"/>
    <n v="0.56599999999999995"/>
    <n v="0.59199999999999997"/>
    <n v="7288.68"/>
    <n v="53"/>
    <x v="3"/>
    <s v="Médio"/>
    <s v="Acima"/>
    <x v="0"/>
  </r>
  <r>
    <x v="874"/>
    <x v="0"/>
    <n v="576"/>
    <n v="0.73"/>
    <n v="0.71299999999999997"/>
    <n v="0.65500000000000003"/>
    <n v="16066.88"/>
    <n v="6"/>
    <x v="0"/>
    <s v="Alto"/>
    <s v="Acima"/>
    <x v="1"/>
  </r>
  <r>
    <x v="875"/>
    <x v="3"/>
    <n v="906"/>
    <n v="0.65"/>
    <n v="0.68300000000000005"/>
    <n v="0.49099999999999999"/>
    <n v="19013.48"/>
    <n v="58"/>
    <x v="2"/>
    <s v="Médio"/>
    <s v="Acima"/>
    <x v="1"/>
  </r>
  <r>
    <x v="876"/>
    <x v="7"/>
    <n v="1856"/>
    <n v="0.60099999999999998"/>
    <n v="0.59899999999999998"/>
    <n v="0.51500000000000001"/>
    <n v="9311.82"/>
    <n v="58"/>
    <x v="3"/>
    <s v="Médio"/>
    <s v="Acima"/>
    <x v="0"/>
  </r>
  <r>
    <x v="877"/>
    <x v="17"/>
    <n v="1593"/>
    <n v="0.57999999999999996"/>
    <n v="0.59699999999999998"/>
    <n v="0.42399999999999999"/>
    <n v="11487.88"/>
    <n v="12"/>
    <x v="3"/>
    <s v="Médio"/>
    <s v="Abaixo"/>
    <x v="0"/>
  </r>
  <r>
    <x v="878"/>
    <x v="0"/>
    <n v="482"/>
    <n v="0.72499999999999998"/>
    <n v="0.71699999999999997"/>
    <n v="0.63100000000000001"/>
    <n v="14216.64"/>
    <n v="7"/>
    <x v="0"/>
    <s v="Alto"/>
    <s v="Acima"/>
    <x v="1"/>
  </r>
  <r>
    <x v="879"/>
    <x v="7"/>
    <n v="2310"/>
    <n v="0.61099999999999999"/>
    <n v="0.58699999999999997"/>
    <n v="0.51700000000000002"/>
    <n v="10750.02"/>
    <n v="67"/>
    <x v="3"/>
    <s v="Médio"/>
    <s v="Acima"/>
    <x v="0"/>
  </r>
  <r>
    <x v="880"/>
    <x v="14"/>
    <n v="1871"/>
    <n v="0.752"/>
    <n v="0.71499999999999997"/>
    <n v="0.68200000000000005"/>
    <n v="17431.53"/>
    <n v="37"/>
    <x v="2"/>
    <s v="Alto"/>
    <s v="Acima"/>
    <x v="0"/>
  </r>
  <r>
    <x v="881"/>
    <x v="0"/>
    <n v="549"/>
    <n v="0.68400000000000005"/>
    <n v="0.67200000000000004"/>
    <n v="0.57599999999999996"/>
    <n v="9706.9599999999991"/>
    <n v="14"/>
    <x v="0"/>
    <s v="Médio"/>
    <s v="Acima"/>
    <x v="1"/>
  </r>
  <r>
    <x v="882"/>
    <x v="0"/>
    <n v="832"/>
    <n v="0.73"/>
    <n v="0.71"/>
    <n v="0.66600000000000004"/>
    <n v="35531.699999999997"/>
    <n v="18"/>
    <x v="0"/>
    <s v="Alto"/>
    <s v="Acima"/>
    <x v="1"/>
  </r>
  <r>
    <x v="883"/>
    <x v="6"/>
    <n v="5929"/>
    <n v="0.7"/>
    <n v="0.70599999999999996"/>
    <n v="0.57499999999999996"/>
    <n v="12234.31"/>
    <n v="58"/>
    <x v="2"/>
    <s v="Alto"/>
    <s v="Acima"/>
    <x v="0"/>
  </r>
  <r>
    <x v="884"/>
    <x v="1"/>
    <n v="1281"/>
    <n v="0.67"/>
    <n v="0.68600000000000005"/>
    <n v="0.55100000000000005"/>
    <n v="111529.4"/>
    <n v="38"/>
    <x v="0"/>
    <s v="Médio"/>
    <s v="Acima"/>
    <x v="0"/>
  </r>
  <r>
    <x v="885"/>
    <x v="7"/>
    <n v="1947"/>
    <n v="0.66500000000000004"/>
    <n v="0.67900000000000005"/>
    <n v="0.54100000000000004"/>
    <n v="47890.59"/>
    <n v="37"/>
    <x v="3"/>
    <s v="Médio"/>
    <s v="Acima"/>
    <x v="0"/>
  </r>
  <r>
    <x v="886"/>
    <x v="4"/>
    <n v="448"/>
    <n v="0.69099999999999995"/>
    <n v="0.70499999999999996"/>
    <n v="0.54100000000000004"/>
    <n v="15585.82"/>
    <n v="6"/>
    <x v="0"/>
    <s v="Médio"/>
    <s v="Acima"/>
    <x v="1"/>
  </r>
  <r>
    <x v="887"/>
    <x v="0"/>
    <n v="655"/>
    <n v="0.77"/>
    <n v="0.73199999999999998"/>
    <n v="0.72199999999999998"/>
    <n v="29386.95"/>
    <n v="14"/>
    <x v="0"/>
    <s v="Alto"/>
    <s v="Acima"/>
    <x v="1"/>
  </r>
  <r>
    <x v="888"/>
    <x v="7"/>
    <n v="4482"/>
    <n v="0.68"/>
    <n v="0.65100000000000002"/>
    <n v="0.58399999999999996"/>
    <n v="42142.2"/>
    <n v="35"/>
    <x v="3"/>
    <s v="Médio"/>
    <s v="Acima"/>
    <x v="0"/>
  </r>
  <r>
    <x v="889"/>
    <x v="14"/>
    <n v="1186"/>
    <n v="0.8"/>
    <n v="0.78700000000000003"/>
    <n v="0.73899999999999999"/>
    <n v="34386.239999999998"/>
    <n v="59"/>
    <x v="2"/>
    <s v="Muito alto"/>
    <s v="Acima"/>
    <x v="0"/>
  </r>
  <r>
    <x v="890"/>
    <x v="1"/>
    <n v="5580"/>
    <n v="0.65900000000000003"/>
    <n v="0.63700000000000001"/>
    <n v="0.55500000000000005"/>
    <n v="12874.11"/>
    <n v="29"/>
    <x v="0"/>
    <s v="Médio"/>
    <s v="Acima"/>
    <x v="0"/>
  </r>
  <r>
    <x v="891"/>
    <x v="6"/>
    <n v="719"/>
    <n v="0.747"/>
    <n v="0.74099999999999999"/>
    <n v="0.70299999999999996"/>
    <n v="27970.2"/>
    <n v="19"/>
    <x v="2"/>
    <s v="Alto"/>
    <s v="Acima"/>
    <x v="1"/>
  </r>
  <r>
    <x v="892"/>
    <x v="0"/>
    <n v="423"/>
    <n v="0.73299999999999998"/>
    <n v="0.73"/>
    <n v="0.66300000000000003"/>
    <n v="69837.66"/>
    <n v="7"/>
    <x v="0"/>
    <s v="Alto"/>
    <s v="Acima"/>
    <x v="1"/>
  </r>
  <r>
    <x v="893"/>
    <x v="0"/>
    <n v="295"/>
    <n v="0.72499999999999998"/>
    <n v="0.70699999999999996"/>
    <n v="0.66600000000000004"/>
    <n v="16151.3"/>
    <n v="12"/>
    <x v="0"/>
    <s v="Alto"/>
    <s v="Acima"/>
    <x v="1"/>
  </r>
  <r>
    <x v="894"/>
    <x v="6"/>
    <n v="306"/>
    <n v="0.67"/>
    <n v="0.67300000000000004"/>
    <n v="0.55400000000000005"/>
    <n v="23323.919999999998"/>
    <n v="10"/>
    <x v="2"/>
    <s v="Médio"/>
    <s v="Acima"/>
    <x v="1"/>
  </r>
  <r>
    <x v="486"/>
    <x v="16"/>
    <n v="4044"/>
    <n v="0.66"/>
    <n v="0.61899999999999999"/>
    <n v="0.56399999999999995"/>
    <n v="13459.49"/>
    <n v="83"/>
    <x v="3"/>
    <s v="Médio"/>
    <s v="Acima"/>
    <x v="0"/>
  </r>
  <r>
    <x v="895"/>
    <x v="7"/>
    <n v="694"/>
    <n v="0.55700000000000005"/>
    <n v="0.53"/>
    <n v="0.438"/>
    <n v="6923.63"/>
    <n v="10"/>
    <x v="3"/>
    <s v="Médio"/>
    <s v="Abaixo"/>
    <x v="1"/>
  </r>
  <r>
    <x v="896"/>
    <x v="10"/>
    <n v="1327"/>
    <n v="0.74299999999999999"/>
    <n v="0.73099999999999998"/>
    <n v="0.66700000000000004"/>
    <n v="18040.93"/>
    <n v="24"/>
    <x v="1"/>
    <s v="Alto"/>
    <s v="Acima"/>
    <x v="0"/>
  </r>
  <r>
    <x v="897"/>
    <x v="14"/>
    <n v="1738"/>
    <n v="0.73099999999999998"/>
    <n v="0.71199999999999997"/>
    <n v="0.63700000000000001"/>
    <n v="26208.44"/>
    <n v="56"/>
    <x v="2"/>
    <s v="Alto"/>
    <s v="Acima"/>
    <x v="0"/>
  </r>
  <r>
    <x v="898"/>
    <x v="9"/>
    <n v="1485"/>
    <n v="0.60299999999999998"/>
    <n v="0.54100000000000004"/>
    <n v="0.52100000000000002"/>
    <n v="6232.7"/>
    <n v="16"/>
    <x v="3"/>
    <s v="Médio"/>
    <s v="Acima"/>
    <x v="0"/>
  </r>
  <r>
    <x v="899"/>
    <x v="0"/>
    <n v="314"/>
    <n v="0.746"/>
    <n v="0.72699999999999998"/>
    <n v="0.70899999999999996"/>
    <n v="19907.64"/>
    <n v="5"/>
    <x v="0"/>
    <s v="Alto"/>
    <s v="Acima"/>
    <x v="1"/>
  </r>
  <r>
    <x v="900"/>
    <x v="4"/>
    <n v="473"/>
    <n v="0.70299999999999996"/>
    <n v="0.66800000000000004"/>
    <n v="0.61799999999999999"/>
    <n v="12350.53"/>
    <n v="2"/>
    <x v="0"/>
    <s v="Alto"/>
    <s v="Acima"/>
    <x v="1"/>
  </r>
  <r>
    <x v="901"/>
    <x v="4"/>
    <n v="205"/>
    <n v="0.69099999999999995"/>
    <n v="0.67900000000000005"/>
    <n v="0.57299999999999995"/>
    <n v="22740.400000000001"/>
    <n v="8"/>
    <x v="0"/>
    <s v="Médio"/>
    <s v="Acima"/>
    <x v="1"/>
  </r>
  <r>
    <x v="902"/>
    <x v="23"/>
    <n v="1722"/>
    <n v="0.68200000000000005"/>
    <n v="0.68700000000000006"/>
    <n v="0.56899999999999995"/>
    <n v="17794.04"/>
    <n v="17"/>
    <x v="4"/>
    <s v="Médio"/>
    <s v="Acima"/>
    <x v="0"/>
  </r>
  <r>
    <x v="903"/>
    <x v="1"/>
    <n v="949"/>
    <n v="0.67"/>
    <n v="0.68300000000000005"/>
    <n v="0.54900000000000004"/>
    <n v="18309.810000000001"/>
    <n v="25"/>
    <x v="0"/>
    <s v="Médio"/>
    <s v="Acima"/>
    <x v="1"/>
  </r>
  <r>
    <x v="904"/>
    <x v="6"/>
    <n v="821"/>
    <n v="0.72099999999999997"/>
    <n v="0.69"/>
    <n v="0.64100000000000001"/>
    <n v="15299.82"/>
    <n v="21"/>
    <x v="2"/>
    <s v="Alto"/>
    <s v="Acima"/>
    <x v="1"/>
  </r>
  <r>
    <x v="905"/>
    <x v="4"/>
    <n v="1332"/>
    <n v="0.71"/>
    <n v="0.73399999999999999"/>
    <n v="0.56999999999999995"/>
    <n v="29397.85"/>
    <n v="6"/>
    <x v="0"/>
    <s v="Alto"/>
    <s v="Acima"/>
    <x v="0"/>
  </r>
  <r>
    <x v="906"/>
    <x v="0"/>
    <n v="478"/>
    <n v="0.73499999999999999"/>
    <n v="0.70799999999999996"/>
    <n v="0.69199999999999995"/>
    <n v="26902.92"/>
    <n v="5"/>
    <x v="0"/>
    <s v="Alto"/>
    <s v="Acima"/>
    <x v="1"/>
  </r>
  <r>
    <x v="907"/>
    <x v="0"/>
    <n v="515"/>
    <n v="0.72"/>
    <n v="0.67"/>
    <n v="0.67400000000000004"/>
    <n v="48027.27"/>
    <n v="22"/>
    <x v="0"/>
    <s v="Alto"/>
    <s v="Acima"/>
    <x v="1"/>
  </r>
  <r>
    <x v="908"/>
    <x v="18"/>
    <n v="3301"/>
    <n v="0.63700000000000001"/>
    <n v="0.57899999999999996"/>
    <n v="0.57899999999999996"/>
    <n v="9720.73"/>
    <n v="63"/>
    <x v="3"/>
    <s v="Médio"/>
    <s v="Acima"/>
    <x v="0"/>
  </r>
  <r>
    <x v="909"/>
    <x v="7"/>
    <n v="1182"/>
    <n v="0.628"/>
    <n v="0.58799999999999997"/>
    <n v="0.55900000000000005"/>
    <n v="9361.7000000000007"/>
    <n v="15"/>
    <x v="3"/>
    <s v="Médio"/>
    <s v="Acima"/>
    <x v="0"/>
  </r>
  <r>
    <x v="910"/>
    <x v="7"/>
    <n v="1584"/>
    <n v="0.61399999999999999"/>
    <n v="0.59199999999999997"/>
    <n v="0.51600000000000001"/>
    <n v="9826.2900000000009"/>
    <n v="46"/>
    <x v="3"/>
    <s v="Médio"/>
    <s v="Acima"/>
    <x v="0"/>
  </r>
  <r>
    <x v="911"/>
    <x v="6"/>
    <n v="1139"/>
    <n v="0.71799999999999997"/>
    <n v="0.72499999999999998"/>
    <n v="0.61799999999999999"/>
    <n v="38183.1"/>
    <n v="40"/>
    <x v="2"/>
    <s v="Alto"/>
    <s v="Acima"/>
    <x v="0"/>
  </r>
  <r>
    <x v="912"/>
    <x v="0"/>
    <n v="1122"/>
    <n v="0.71299999999999997"/>
    <n v="0.69199999999999995"/>
    <n v="0.63"/>
    <n v="29331.5"/>
    <n v="15"/>
    <x v="0"/>
    <s v="Alto"/>
    <s v="Acima"/>
    <x v="0"/>
  </r>
  <r>
    <x v="913"/>
    <x v="20"/>
    <n v="2039"/>
    <n v="0.70099999999999996"/>
    <n v="0.69"/>
    <n v="0.61399999999999999"/>
    <n v="18502.54"/>
    <n v="27"/>
    <x v="4"/>
    <s v="Alto"/>
    <s v="Acima"/>
    <x v="0"/>
  </r>
  <r>
    <x v="914"/>
    <x v="8"/>
    <n v="1372"/>
    <n v="0.71299999999999997"/>
    <n v="0.73199999999999998"/>
    <n v="0.60399999999999998"/>
    <n v="27128.23"/>
    <n v="46"/>
    <x v="1"/>
    <s v="Alto"/>
    <s v="Acima"/>
    <x v="0"/>
  </r>
  <r>
    <x v="915"/>
    <x v="12"/>
    <n v="2941"/>
    <n v="0.65900000000000003"/>
    <n v="0.622"/>
    <n v="0.57599999999999996"/>
    <n v="9301.73"/>
    <n v="45"/>
    <x v="4"/>
    <s v="Médio"/>
    <s v="Acima"/>
    <x v="0"/>
  </r>
  <r>
    <x v="916"/>
    <x v="18"/>
    <n v="2881"/>
    <n v="0.59899999999999998"/>
    <n v="0.53400000000000003"/>
    <n v="0.53900000000000003"/>
    <n v="8215.49"/>
    <n v="66"/>
    <x v="3"/>
    <s v="Médio"/>
    <s v="Abaixo"/>
    <x v="0"/>
  </r>
  <r>
    <x v="917"/>
    <x v="4"/>
    <n v="641"/>
    <n v="0.71"/>
    <n v="0.69399999999999995"/>
    <n v="0.60899999999999999"/>
    <n v="16137.43"/>
    <n v="8"/>
    <x v="0"/>
    <s v="Alto"/>
    <s v="Acima"/>
    <x v="1"/>
  </r>
  <r>
    <x v="918"/>
    <x v="8"/>
    <n v="1385"/>
    <n v="0.68200000000000005"/>
    <n v="0.69899999999999995"/>
    <n v="0.54300000000000004"/>
    <n v="23148.19"/>
    <n v="20"/>
    <x v="1"/>
    <s v="Médio"/>
    <s v="Acima"/>
    <x v="0"/>
  </r>
  <r>
    <x v="919"/>
    <x v="9"/>
    <n v="2535"/>
    <n v="0.68"/>
    <n v="0.61299999999999999"/>
    <n v="0.63700000000000001"/>
    <n v="14406.42"/>
    <n v="24"/>
    <x v="3"/>
    <s v="Médio"/>
    <s v="Acima"/>
    <x v="0"/>
  </r>
  <r>
    <x v="920"/>
    <x v="24"/>
    <n v="6822"/>
    <n v="0.69"/>
    <n v="0.65400000000000003"/>
    <n v="0.63800000000000001"/>
    <n v="15891.21"/>
    <n v="53"/>
    <x v="4"/>
    <s v="Médio"/>
    <s v="Acima"/>
    <x v="0"/>
  </r>
  <r>
    <x v="921"/>
    <x v="0"/>
    <n v="1231"/>
    <n v="0.71799999999999997"/>
    <n v="0.71"/>
    <n v="0.63"/>
    <n v="19333.63"/>
    <n v="9"/>
    <x v="0"/>
    <s v="Alto"/>
    <s v="Acima"/>
    <x v="0"/>
  </r>
  <r>
    <x v="922"/>
    <x v="5"/>
    <n v="1155"/>
    <n v="0.59"/>
    <n v="0.56399999999999995"/>
    <n v="0.47199999999999998"/>
    <n v="10484.27"/>
    <n v="9"/>
    <x v="3"/>
    <s v="Médio"/>
    <s v="Abaixo"/>
    <x v="0"/>
  </r>
  <r>
    <x v="923"/>
    <x v="6"/>
    <n v="1242"/>
    <n v="0.73099999999999998"/>
    <n v="0.72"/>
    <n v="0.63900000000000001"/>
    <n v="26115.53"/>
    <n v="41"/>
    <x v="2"/>
    <s v="Alto"/>
    <s v="Acima"/>
    <x v="0"/>
  </r>
  <r>
    <x v="924"/>
    <x v="14"/>
    <n v="504"/>
    <n v="0.76"/>
    <n v="0.749"/>
    <n v="0.67"/>
    <n v="28907.68"/>
    <n v="23"/>
    <x v="2"/>
    <s v="Alto"/>
    <s v="Acima"/>
    <x v="1"/>
  </r>
  <r>
    <x v="925"/>
    <x v="4"/>
    <n v="709"/>
    <n v="0.71099999999999997"/>
    <n v="0.69299999999999995"/>
    <n v="0.59599999999999997"/>
    <n v="16014.63"/>
    <n v="19"/>
    <x v="0"/>
    <s v="Alto"/>
    <s v="Acima"/>
    <x v="1"/>
  </r>
  <r>
    <x v="926"/>
    <x v="10"/>
    <n v="5768"/>
    <n v="0.70099999999999996"/>
    <n v="0.67600000000000005"/>
    <n v="0.61699999999999999"/>
    <n v="33136.31"/>
    <n v="78"/>
    <x v="1"/>
    <s v="Alto"/>
    <s v="Acima"/>
    <x v="0"/>
  </r>
  <r>
    <x v="927"/>
    <x v="0"/>
    <n v="242"/>
    <n v="0.71"/>
    <n v="0.69099999999999995"/>
    <n v="0.622"/>
    <n v="10225.93"/>
    <n v="2"/>
    <x v="0"/>
    <s v="Alto"/>
    <s v="Acima"/>
    <x v="1"/>
  </r>
  <r>
    <x v="928"/>
    <x v="0"/>
    <n v="128"/>
    <n v="0.75"/>
    <n v="0.71399999999999997"/>
    <n v="0.71"/>
    <n v="18324.5"/>
    <n v="2"/>
    <x v="0"/>
    <s v="Alto"/>
    <s v="Acima"/>
    <x v="1"/>
  </r>
  <r>
    <x v="929"/>
    <x v="0"/>
    <n v="160"/>
    <n v="0.73499999999999999"/>
    <n v="0.74299999999999999"/>
    <n v="0.64300000000000002"/>
    <n v="75887.45"/>
    <n v="3"/>
    <x v="0"/>
    <s v="Alto"/>
    <s v="Acima"/>
    <x v="1"/>
  </r>
  <r>
    <x v="930"/>
    <x v="4"/>
    <n v="2671"/>
    <n v="0.66"/>
    <n v="0.61099999999999999"/>
    <n v="0.56799999999999995"/>
    <n v="9283.74"/>
    <n v="85"/>
    <x v="0"/>
    <s v="Médio"/>
    <s v="Acima"/>
    <x v="0"/>
  </r>
  <r>
    <x v="931"/>
    <x v="0"/>
    <n v="939"/>
    <n v="0.73299999999999998"/>
    <n v="0.73799999999999999"/>
    <n v="0.65"/>
    <n v="36517.85"/>
    <n v="5"/>
    <x v="0"/>
    <s v="Alto"/>
    <s v="Acima"/>
    <x v="1"/>
  </r>
  <r>
    <x v="932"/>
    <x v="0"/>
    <n v="623"/>
    <n v="0.73199999999999998"/>
    <n v="0.69899999999999995"/>
    <n v="0.64800000000000002"/>
    <n v="22290.2"/>
    <n v="18"/>
    <x v="0"/>
    <s v="Alto"/>
    <s v="Acima"/>
    <x v="1"/>
  </r>
  <r>
    <x v="933"/>
    <x v="11"/>
    <n v="4688"/>
    <n v="0.63900000000000001"/>
    <n v="0.63700000000000001"/>
    <n v="0.51100000000000001"/>
    <n v="10450.25"/>
    <n v="28"/>
    <x v="4"/>
    <s v="Médio"/>
    <s v="Acima"/>
    <x v="0"/>
  </r>
  <r>
    <x v="934"/>
    <x v="4"/>
    <n v="994"/>
    <n v="0.70799999999999996"/>
    <n v="0.73"/>
    <n v="0.56499999999999995"/>
    <n v="33017.06"/>
    <n v="20"/>
    <x v="0"/>
    <s v="Alto"/>
    <s v="Acima"/>
    <x v="0"/>
  </r>
  <r>
    <x v="935"/>
    <x v="10"/>
    <n v="887"/>
    <n v="0.71"/>
    <n v="0.69499999999999995"/>
    <n v="0.627"/>
    <n v="18907.07"/>
    <n v="10"/>
    <x v="1"/>
    <s v="Alto"/>
    <s v="Acima"/>
    <x v="1"/>
  </r>
  <r>
    <x v="936"/>
    <x v="14"/>
    <n v="771"/>
    <n v="0.748"/>
    <n v="0.749"/>
    <n v="0.63800000000000001"/>
    <n v="31680.22"/>
    <n v="24"/>
    <x v="2"/>
    <s v="Alto"/>
    <s v="Acima"/>
    <x v="1"/>
  </r>
  <r>
    <x v="937"/>
    <x v="1"/>
    <n v="1067"/>
    <n v="0.76"/>
    <n v="0.74399999999999999"/>
    <n v="0.70399999999999996"/>
    <n v="16153.08"/>
    <n v="23"/>
    <x v="0"/>
    <s v="Alto"/>
    <s v="Acima"/>
    <x v="0"/>
  </r>
  <r>
    <x v="938"/>
    <x v="5"/>
    <n v="1766"/>
    <n v="0.65700000000000003"/>
    <n v="0.623"/>
    <n v="0.56499999999999995"/>
    <n v="10460.83"/>
    <n v="15"/>
    <x v="3"/>
    <s v="Médio"/>
    <s v="Acima"/>
    <x v="0"/>
  </r>
  <r>
    <x v="939"/>
    <x v="0"/>
    <n v="807"/>
    <n v="0.753"/>
    <n v="0.73299999999999998"/>
    <n v="0.69"/>
    <n v="25470.81"/>
    <n v="15"/>
    <x v="0"/>
    <s v="Alto"/>
    <s v="Acima"/>
    <x v="1"/>
  </r>
  <r>
    <x v="940"/>
    <x v="4"/>
    <n v="689"/>
    <n v="0.78"/>
    <n v="0.76100000000000001"/>
    <n v="0.71099999999999997"/>
    <n v="30473.33"/>
    <n v="18"/>
    <x v="0"/>
    <s v="Alto"/>
    <s v="Acima"/>
    <x v="1"/>
  </r>
  <r>
    <x v="941"/>
    <x v="8"/>
    <n v="1829"/>
    <n v="0.73"/>
    <n v="0.745"/>
    <n v="0.64900000000000002"/>
    <n v="86709.75"/>
    <n v="17"/>
    <x v="1"/>
    <s v="Alto"/>
    <s v="Acima"/>
    <x v="0"/>
  </r>
  <r>
    <x v="942"/>
    <x v="0"/>
    <n v="283"/>
    <n v="0.72"/>
    <n v="0.69899999999999995"/>
    <n v="0.66300000000000003"/>
    <n v="30594.94"/>
    <n v="5"/>
    <x v="0"/>
    <s v="Alto"/>
    <s v="Acima"/>
    <x v="1"/>
  </r>
  <r>
    <x v="943"/>
    <x v="7"/>
    <n v="1834"/>
    <n v="0.65700000000000003"/>
    <n v="0.63300000000000001"/>
    <n v="0.55100000000000005"/>
    <n v="12276.13"/>
    <n v="11"/>
    <x v="3"/>
    <s v="Médio"/>
    <s v="Acima"/>
    <x v="0"/>
  </r>
  <r>
    <x v="944"/>
    <x v="4"/>
    <n v="684"/>
    <n v="0.71"/>
    <n v="0.68899999999999995"/>
    <n v="0.59499999999999997"/>
    <n v="19974.62"/>
    <n v="22"/>
    <x v="0"/>
    <s v="Alto"/>
    <s v="Acima"/>
    <x v="1"/>
  </r>
  <r>
    <x v="945"/>
    <x v="0"/>
    <n v="371"/>
    <n v="0.74"/>
    <n v="0.73399999999999999"/>
    <n v="0.65800000000000003"/>
    <n v="20207.05"/>
    <n v="8"/>
    <x v="0"/>
    <s v="Alto"/>
    <s v="Acima"/>
    <x v="1"/>
  </r>
  <r>
    <x v="946"/>
    <x v="0"/>
    <n v="248"/>
    <n v="0.72299999999999998"/>
    <n v="0.68200000000000005"/>
    <n v="0.68400000000000005"/>
    <n v="21170.25"/>
    <n v="4"/>
    <x v="0"/>
    <s v="Alto"/>
    <s v="Acima"/>
    <x v="1"/>
  </r>
  <r>
    <x v="947"/>
    <x v="5"/>
    <n v="2305"/>
    <n v="0.63200000000000001"/>
    <n v="0.59399999999999997"/>
    <n v="0.54300000000000004"/>
    <n v="10614.54"/>
    <n v="55"/>
    <x v="3"/>
    <s v="Médio"/>
    <s v="Acima"/>
    <x v="0"/>
  </r>
  <r>
    <x v="948"/>
    <x v="0"/>
    <n v="271"/>
    <n v="0.76"/>
    <n v="0.71199999999999997"/>
    <n v="0.70499999999999996"/>
    <n v="68319.5"/>
    <n v="5"/>
    <x v="0"/>
    <s v="Alto"/>
    <s v="Acima"/>
    <x v="1"/>
  </r>
  <r>
    <x v="949"/>
    <x v="17"/>
    <n v="2454"/>
    <n v="0.58499999999999996"/>
    <n v="0.58499999999999996"/>
    <n v="0.45300000000000001"/>
    <n v="13697.32"/>
    <n v="37"/>
    <x v="3"/>
    <s v="Médio"/>
    <s v="Abaixo"/>
    <x v="0"/>
  </r>
  <r>
    <x v="950"/>
    <x v="0"/>
    <n v="231"/>
    <n v="0.73699999999999999"/>
    <n v="0.72499999999999998"/>
    <n v="0.66400000000000003"/>
    <n v="15873.08"/>
    <n v="3"/>
    <x v="0"/>
    <s v="Alto"/>
    <s v="Acima"/>
    <x v="1"/>
  </r>
  <r>
    <x v="951"/>
    <x v="0"/>
    <n v="446"/>
    <n v="0.73199999999999998"/>
    <n v="0.71699999999999997"/>
    <n v="0.64500000000000002"/>
    <n v="45615.66"/>
    <n v="7"/>
    <x v="0"/>
    <s v="Alto"/>
    <s v="Acima"/>
    <x v="1"/>
  </r>
  <r>
    <x v="952"/>
    <x v="7"/>
    <n v="2335"/>
    <n v="0.60399999999999998"/>
    <n v="0.58299999999999996"/>
    <n v="0.47399999999999998"/>
    <n v="9602.73"/>
    <n v="47"/>
    <x v="3"/>
    <s v="Médio"/>
    <s v="Acima"/>
    <x v="0"/>
  </r>
  <r>
    <x v="953"/>
    <x v="1"/>
    <n v="1321"/>
    <n v="0.71299999999999997"/>
    <n v="0.69599999999999995"/>
    <n v="0.64600000000000002"/>
    <n v="17839.009999999998"/>
    <n v="18"/>
    <x v="0"/>
    <s v="Alto"/>
    <s v="Acima"/>
    <x v="0"/>
  </r>
  <r>
    <x v="954"/>
    <x v="6"/>
    <n v="998"/>
    <n v="0.72499999999999998"/>
    <n v="0.72399999999999998"/>
    <n v="0.64500000000000002"/>
    <n v="21691.81"/>
    <n v="26"/>
    <x v="2"/>
    <s v="Alto"/>
    <s v="Acima"/>
    <x v="0"/>
  </r>
  <r>
    <x v="955"/>
    <x v="4"/>
    <n v="390"/>
    <n v="0.63800000000000001"/>
    <n v="0.61699999999999999"/>
    <n v="0.52900000000000003"/>
    <n v="10006.86"/>
    <n v="11"/>
    <x v="0"/>
    <s v="Médio"/>
    <s v="Acima"/>
    <x v="1"/>
  </r>
  <r>
    <x v="956"/>
    <x v="6"/>
    <n v="876"/>
    <n v="0.72"/>
    <n v="0.69799999999999995"/>
    <n v="0.64"/>
    <n v="31422.720000000001"/>
    <n v="24"/>
    <x v="2"/>
    <s v="Alto"/>
    <s v="Acima"/>
    <x v="1"/>
  </r>
  <r>
    <x v="957"/>
    <x v="1"/>
    <n v="1479"/>
    <n v="0.69099999999999995"/>
    <n v="0.68500000000000005"/>
    <n v="0.61099999999999999"/>
    <n v="19392.349999999999"/>
    <n v="25"/>
    <x v="0"/>
    <s v="Médio"/>
    <s v="Acima"/>
    <x v="0"/>
  </r>
  <r>
    <x v="958"/>
    <x v="10"/>
    <n v="2072"/>
    <n v="0.7"/>
    <n v="0.69199999999999995"/>
    <n v="0.58799999999999997"/>
    <n v="13390.27"/>
    <n v="21"/>
    <x v="1"/>
    <s v="Alto"/>
    <s v="Acima"/>
    <x v="0"/>
  </r>
  <r>
    <x v="959"/>
    <x v="10"/>
    <n v="443"/>
    <n v="0.66"/>
    <n v="0.64"/>
    <n v="0.54800000000000004"/>
    <n v="13101.98"/>
    <n v="10"/>
    <x v="1"/>
    <s v="Médio"/>
    <s v="Acima"/>
    <x v="1"/>
  </r>
  <r>
    <x v="960"/>
    <x v="6"/>
    <n v="1104"/>
    <n v="0.747"/>
    <n v="0.754"/>
    <n v="0.67500000000000004"/>
    <n v="23835.88"/>
    <n v="28"/>
    <x v="2"/>
    <s v="Alto"/>
    <s v="Acima"/>
    <x v="0"/>
  </r>
  <r>
    <x v="961"/>
    <x v="0"/>
    <n v="301"/>
    <n v="0.72"/>
    <n v="0.70899999999999996"/>
    <n v="0.64200000000000002"/>
    <n v="14042.3"/>
    <n v="9"/>
    <x v="0"/>
    <s v="Alto"/>
    <s v="Acima"/>
    <x v="1"/>
  </r>
  <r>
    <x v="962"/>
    <x v="8"/>
    <n v="2290"/>
    <n v="0.70299999999999996"/>
    <n v="0.71099999999999997"/>
    <n v="0.60499999999999998"/>
    <n v="27402.720000000001"/>
    <n v="25"/>
    <x v="1"/>
    <s v="Alto"/>
    <s v="Acima"/>
    <x v="0"/>
  </r>
  <r>
    <x v="963"/>
    <x v="4"/>
    <n v="1214"/>
    <n v="0.72499999999999998"/>
    <n v="0.71099999999999997"/>
    <n v="0.61699999999999999"/>
    <n v="14907.58"/>
    <n v="23"/>
    <x v="0"/>
    <s v="Alto"/>
    <s v="Acima"/>
    <x v="0"/>
  </r>
  <r>
    <x v="964"/>
    <x v="0"/>
    <n v="392"/>
    <n v="0.69099999999999995"/>
    <n v="0.63300000000000001"/>
    <n v="0.61499999999999999"/>
    <n v="14561.67"/>
    <n v="17"/>
    <x v="0"/>
    <s v="Médio"/>
    <s v="Acima"/>
    <x v="1"/>
  </r>
  <r>
    <x v="965"/>
    <x v="23"/>
    <n v="2569"/>
    <n v="0.7"/>
    <n v="0.70899999999999996"/>
    <n v="0.59799999999999998"/>
    <n v="21204.01"/>
    <n v="23"/>
    <x v="4"/>
    <s v="Alto"/>
    <s v="Acima"/>
    <x v="0"/>
  </r>
  <r>
    <x v="966"/>
    <x v="5"/>
    <n v="2040"/>
    <n v="0.63900000000000001"/>
    <n v="0.61199999999999999"/>
    <n v="0.54500000000000004"/>
    <n v="11590.93"/>
    <n v="10"/>
    <x v="3"/>
    <s v="Médio"/>
    <s v="Acima"/>
    <x v="0"/>
  </r>
  <r>
    <x v="967"/>
    <x v="14"/>
    <n v="753"/>
    <n v="0.755"/>
    <n v="0.749"/>
    <n v="0.65700000000000003"/>
    <n v="37394.120000000003"/>
    <n v="27"/>
    <x v="2"/>
    <s v="Alto"/>
    <s v="Acima"/>
    <x v="1"/>
  </r>
  <r>
    <x v="968"/>
    <x v="7"/>
    <n v="1283"/>
    <n v="0.63600000000000001"/>
    <n v="0.60099999999999998"/>
    <n v="0.54800000000000004"/>
    <n v="12150.11"/>
    <n v="35"/>
    <x v="3"/>
    <s v="Médio"/>
    <s v="Acima"/>
    <x v="0"/>
  </r>
  <r>
    <x v="969"/>
    <x v="7"/>
    <n v="3140"/>
    <n v="0.627"/>
    <n v="0.64100000000000001"/>
    <n v="0.502"/>
    <n v="12458.8"/>
    <n v="74"/>
    <x v="3"/>
    <s v="Médio"/>
    <s v="Acima"/>
    <x v="0"/>
  </r>
  <r>
    <x v="970"/>
    <x v="10"/>
    <n v="694"/>
    <n v="0.70599999999999996"/>
    <n v="0.70699999999999996"/>
    <n v="0.60299999999999998"/>
    <n v="36399.81"/>
    <n v="23"/>
    <x v="1"/>
    <s v="Alto"/>
    <s v="Acima"/>
    <x v="1"/>
  </r>
  <r>
    <x v="971"/>
    <x v="0"/>
    <n v="94"/>
    <n v="0.75"/>
    <n v="0.71299999999999997"/>
    <n v="0.71499999999999997"/>
    <n v="32076.14"/>
    <n v="1"/>
    <x v="0"/>
    <s v="Alto"/>
    <s v="Acima"/>
    <x v="1"/>
  </r>
  <r>
    <x v="972"/>
    <x v="6"/>
    <n v="1393"/>
    <n v="0.71"/>
    <n v="0.73799999999999999"/>
    <n v="0.59599999999999997"/>
    <n v="18982.34"/>
    <n v="41"/>
    <x v="2"/>
    <s v="Alto"/>
    <s v="Acima"/>
    <x v="0"/>
  </r>
  <r>
    <x v="973"/>
    <x v="15"/>
    <n v="977"/>
    <n v="0.72599999999999998"/>
    <n v="0.70299999999999996"/>
    <n v="0.63900000000000001"/>
    <n v="23339.54"/>
    <n v="43"/>
    <x v="0"/>
    <s v="Alto"/>
    <s v="Acima"/>
    <x v="0"/>
  </r>
  <r>
    <x v="974"/>
    <x v="0"/>
    <n v="411"/>
    <n v="0.67500000000000004"/>
    <n v="0.63400000000000001"/>
    <n v="0.60199999999999998"/>
    <n v="29812.01"/>
    <n v="23"/>
    <x v="0"/>
    <s v="Médio"/>
    <s v="Acima"/>
    <x v="1"/>
  </r>
  <r>
    <x v="975"/>
    <x v="0"/>
    <n v="526"/>
    <n v="0.76500000000000001"/>
    <n v="0.71799999999999997"/>
    <n v="0.71799999999999997"/>
    <n v="29598.27"/>
    <n v="4"/>
    <x v="0"/>
    <s v="Alto"/>
    <s v="Acima"/>
    <x v="1"/>
  </r>
  <r>
    <x v="976"/>
    <x v="11"/>
    <n v="4975"/>
    <n v="0.64400000000000002"/>
    <n v="0.61799999999999999"/>
    <n v="0.53400000000000003"/>
    <n v="20860.580000000002"/>
    <n v="67"/>
    <x v="4"/>
    <s v="Médio"/>
    <s v="Acima"/>
    <x v="0"/>
  </r>
  <r>
    <x v="977"/>
    <x v="3"/>
    <n v="937"/>
    <n v="0.72"/>
    <n v="0.71799999999999997"/>
    <n v="0.59399999999999997"/>
    <n v="26106.68"/>
    <n v="24"/>
    <x v="2"/>
    <s v="Alto"/>
    <s v="Acima"/>
    <x v="1"/>
  </r>
  <r>
    <x v="978"/>
    <x v="18"/>
    <n v="1449"/>
    <n v="0.61199999999999999"/>
    <n v="0.56799999999999995"/>
    <n v="0.52500000000000002"/>
    <n v="6547.6"/>
    <n v="4"/>
    <x v="3"/>
    <s v="Médio"/>
    <s v="Acima"/>
    <x v="0"/>
  </r>
  <r>
    <x v="979"/>
    <x v="5"/>
    <n v="1959"/>
    <n v="0.57499999999999996"/>
    <n v="0.56599999999999995"/>
    <n v="0.46300000000000002"/>
    <n v="12892.46"/>
    <n v="6"/>
    <x v="3"/>
    <s v="Médio"/>
    <s v="Abaixo"/>
    <x v="0"/>
  </r>
  <r>
    <x v="980"/>
    <x v="10"/>
    <n v="1258"/>
    <n v="0.70099999999999996"/>
    <n v="0.69899999999999995"/>
    <n v="0.57299999999999995"/>
    <n v="32368.53"/>
    <n v="21"/>
    <x v="1"/>
    <s v="Alto"/>
    <s v="Acima"/>
    <x v="0"/>
  </r>
  <r>
    <x v="981"/>
    <x v="9"/>
    <n v="2558"/>
    <n v="0.65500000000000003"/>
    <n v="0.60699999999999998"/>
    <n v="0.624"/>
    <n v="16595.3"/>
    <n v="25"/>
    <x v="3"/>
    <s v="Médio"/>
    <s v="Acima"/>
    <x v="0"/>
  </r>
  <r>
    <x v="982"/>
    <x v="6"/>
    <n v="1262"/>
    <n v="0.68"/>
    <n v="0.69"/>
    <n v="0.57599999999999996"/>
    <n v="38178.85"/>
    <n v="63"/>
    <x v="2"/>
    <s v="Médio"/>
    <s v="Acima"/>
    <x v="0"/>
  </r>
  <r>
    <x v="983"/>
    <x v="0"/>
    <n v="488"/>
    <n v="0.72"/>
    <n v="0.67700000000000005"/>
    <n v="0.64900000000000002"/>
    <n v="16149.97"/>
    <n v="13"/>
    <x v="0"/>
    <s v="Alto"/>
    <s v="Acima"/>
    <x v="1"/>
  </r>
  <r>
    <x v="984"/>
    <x v="11"/>
    <n v="4353"/>
    <n v="0.66"/>
    <n v="0.58899999999999997"/>
    <n v="0.60499999999999998"/>
    <n v="9092.68"/>
    <n v="9"/>
    <x v="4"/>
    <s v="Médio"/>
    <s v="Acima"/>
    <x v="0"/>
  </r>
  <r>
    <x v="985"/>
    <x v="4"/>
    <n v="651"/>
    <n v="0.68799999999999994"/>
    <n v="0.68200000000000005"/>
    <n v="0.59699999999999998"/>
    <n v="16426.560000000001"/>
    <n v="16"/>
    <x v="0"/>
    <s v="Médio"/>
    <s v="Acima"/>
    <x v="1"/>
  </r>
  <r>
    <x v="986"/>
    <x v="0"/>
    <n v="890"/>
    <n v="0.74"/>
    <n v="0.71699999999999997"/>
    <n v="0.68300000000000005"/>
    <n v="15769.82"/>
    <n v="23"/>
    <x v="0"/>
    <s v="Alto"/>
    <s v="Acima"/>
    <x v="1"/>
  </r>
  <r>
    <x v="987"/>
    <x v="18"/>
    <n v="2259"/>
    <n v="0.65300000000000002"/>
    <n v="0.628"/>
    <n v="0.56299999999999994"/>
    <n v="11040.59"/>
    <n v="42"/>
    <x v="3"/>
    <s v="Médio"/>
    <s v="Acima"/>
    <x v="0"/>
  </r>
  <r>
    <x v="988"/>
    <x v="7"/>
    <n v="1572"/>
    <n v="0.61499999999999999"/>
    <n v="0.60199999999999998"/>
    <n v="0.49199999999999999"/>
    <n v="10818.03"/>
    <n v="37"/>
    <x v="3"/>
    <s v="Médio"/>
    <s v="Acima"/>
    <x v="0"/>
  </r>
  <r>
    <x v="989"/>
    <x v="18"/>
    <n v="3296"/>
    <n v="0.55600000000000005"/>
    <n v="0.53300000000000003"/>
    <n v="0.45500000000000002"/>
    <n v="6881.5"/>
    <n v="37"/>
    <x v="3"/>
    <s v="Médio"/>
    <s v="Abaixo"/>
    <x v="0"/>
  </r>
  <r>
    <x v="990"/>
    <x v="0"/>
    <n v="455"/>
    <n v="0.73299999999999998"/>
    <n v="0.69299999999999995"/>
    <n v="0.65300000000000002"/>
    <n v="20068.919999999998"/>
    <n v="6"/>
    <x v="0"/>
    <s v="Alto"/>
    <s v="Acima"/>
    <x v="1"/>
  </r>
  <r>
    <x v="991"/>
    <x v="18"/>
    <n v="6298"/>
    <n v="0.59499999999999997"/>
    <n v="0.56799999999999995"/>
    <n v="0.49199999999999999"/>
    <n v="8491.94"/>
    <n v="18"/>
    <x v="3"/>
    <s v="Médio"/>
    <s v="Abaixo"/>
    <x v="0"/>
  </r>
  <r>
    <x v="992"/>
    <x v="9"/>
    <n v="936"/>
    <n v="0.64500000000000002"/>
    <n v="0.62"/>
    <n v="0.54700000000000004"/>
    <n v="9294.1"/>
    <n v="8"/>
    <x v="3"/>
    <s v="Médio"/>
    <s v="Acima"/>
    <x v="1"/>
  </r>
  <r>
    <x v="993"/>
    <x v="1"/>
    <n v="742"/>
    <n v="0.66"/>
    <n v="0.67"/>
    <n v="0.53300000000000003"/>
    <n v="21615.52"/>
    <n v="4"/>
    <x v="0"/>
    <s v="Médio"/>
    <s v="Acima"/>
    <x v="1"/>
  </r>
  <r>
    <x v="994"/>
    <x v="14"/>
    <n v="592"/>
    <n v="0.73499999999999999"/>
    <n v="0.71399999999999997"/>
    <n v="0.67700000000000005"/>
    <n v="21156.89"/>
    <n v="9"/>
    <x v="2"/>
    <s v="Alto"/>
    <s v="Acima"/>
    <x v="1"/>
  </r>
  <r>
    <x v="995"/>
    <x v="4"/>
    <n v="1838"/>
    <n v="0.64200000000000002"/>
    <n v="0.63600000000000001"/>
    <n v="0.51800000000000002"/>
    <n v="11420.49"/>
    <n v="26"/>
    <x v="0"/>
    <s v="Médio"/>
    <s v="Acima"/>
    <x v="0"/>
  </r>
  <r>
    <x v="279"/>
    <x v="6"/>
    <n v="1753"/>
    <n v="0.72"/>
    <n v="0.73899999999999999"/>
    <n v="0.61499999999999999"/>
    <n v="27249.19"/>
    <n v="42"/>
    <x v="2"/>
    <s v="Alto"/>
    <s v="Acima"/>
    <x v="0"/>
  </r>
  <r>
    <x v="996"/>
    <x v="3"/>
    <n v="440"/>
    <n v="0.71499999999999997"/>
    <n v="0.72499999999999998"/>
    <n v="0.59199999999999997"/>
    <n v="36091.15"/>
    <n v="13"/>
    <x v="2"/>
    <s v="Alto"/>
    <s v="Acima"/>
    <x v="1"/>
  </r>
  <r>
    <x v="997"/>
    <x v="3"/>
    <n v="1196"/>
    <n v="0.76700000000000002"/>
    <n v="0.77600000000000002"/>
    <n v="0.68400000000000005"/>
    <n v="37884.839999999997"/>
    <n v="34"/>
    <x v="2"/>
    <s v="Alto"/>
    <s v="Acima"/>
    <x v="0"/>
  </r>
  <r>
    <x v="998"/>
    <x v="14"/>
    <n v="684"/>
    <n v="0.73799999999999999"/>
    <n v="0.73499999999999999"/>
    <n v="0.63900000000000001"/>
    <n v="47982.39"/>
    <n v="25"/>
    <x v="2"/>
    <s v="Alto"/>
    <s v="Acima"/>
    <x v="1"/>
  </r>
  <r>
    <x v="999"/>
    <x v="10"/>
    <n v="614"/>
    <n v="0.74299999999999999"/>
    <n v="0.76800000000000002"/>
    <n v="0.63500000000000001"/>
    <n v="22218.87"/>
    <n v="15"/>
    <x v="1"/>
    <s v="Alto"/>
    <s v="Acima"/>
    <x v="1"/>
  </r>
  <r>
    <x v="1000"/>
    <x v="0"/>
    <n v="659"/>
    <n v="0.746"/>
    <n v="0.73699999999999999"/>
    <n v="0.70099999999999996"/>
    <n v="19311.66"/>
    <n v="9"/>
    <x v="0"/>
    <s v="Alto"/>
    <s v="Acima"/>
    <x v="1"/>
  </r>
  <r>
    <x v="1001"/>
    <x v="12"/>
    <n v="1514"/>
    <n v="0.624"/>
    <n v="0.65300000000000002"/>
    <n v="0.46700000000000003"/>
    <n v="17267.580000000002"/>
    <n v="5"/>
    <x v="4"/>
    <s v="Médio"/>
    <s v="Acima"/>
    <x v="0"/>
  </r>
  <r>
    <x v="1002"/>
    <x v="6"/>
    <n v="1148"/>
    <n v="0.73799999999999999"/>
    <n v="0.73699999999999999"/>
    <n v="0.65500000000000003"/>
    <n v="19067.060000000001"/>
    <n v="22"/>
    <x v="2"/>
    <s v="Alto"/>
    <s v="Acima"/>
    <x v="0"/>
  </r>
  <r>
    <x v="1003"/>
    <x v="5"/>
    <n v="1998"/>
    <n v="0.56299999999999994"/>
    <n v="0.58499999999999996"/>
    <n v="0.433"/>
    <n v="9926.26"/>
    <n v="9"/>
    <x v="3"/>
    <s v="Médio"/>
    <s v="Abaixo"/>
    <x v="0"/>
  </r>
  <r>
    <x v="1004"/>
    <x v="6"/>
    <n v="932"/>
    <n v="0.66"/>
    <n v="0.68100000000000005"/>
    <n v="0.50900000000000001"/>
    <n v="23094.71"/>
    <n v="33"/>
    <x v="2"/>
    <s v="Médio"/>
    <s v="Acima"/>
    <x v="1"/>
  </r>
  <r>
    <x v="1005"/>
    <x v="6"/>
    <n v="1745"/>
    <n v="0.74299999999999999"/>
    <n v="0.69799999999999995"/>
    <n v="0.68400000000000005"/>
    <n v="39966.17"/>
    <n v="43"/>
    <x v="2"/>
    <s v="Alto"/>
    <s v="Acima"/>
    <x v="0"/>
  </r>
  <r>
    <x v="1006"/>
    <x v="4"/>
    <n v="903"/>
    <n v="0.7"/>
    <n v="0.66300000000000003"/>
    <n v="0.622"/>
    <n v="22322.27"/>
    <n v="13"/>
    <x v="0"/>
    <s v="Alto"/>
    <s v="Acima"/>
    <x v="1"/>
  </r>
  <r>
    <x v="1007"/>
    <x v="7"/>
    <n v="1811"/>
    <n v="0.58099999999999996"/>
    <n v="0.60799999999999998"/>
    <n v="0.41899999999999998"/>
    <n v="8110.8"/>
    <n v="27"/>
    <x v="3"/>
    <s v="Médio"/>
    <s v="Abaixo"/>
    <x v="0"/>
  </r>
  <r>
    <x v="1008"/>
    <x v="4"/>
    <n v="344"/>
    <n v="0.65"/>
    <n v="0.65600000000000003"/>
    <n v="0.50700000000000001"/>
    <n v="13374.81"/>
    <n v="4"/>
    <x v="0"/>
    <s v="Médio"/>
    <s v="Acima"/>
    <x v="1"/>
  </r>
  <r>
    <x v="1009"/>
    <x v="0"/>
    <n v="242"/>
    <n v="0.76800000000000002"/>
    <n v="0.74299999999999999"/>
    <n v="0.72199999999999998"/>
    <n v="24144.27"/>
    <n v="9"/>
    <x v="0"/>
    <s v="Alto"/>
    <s v="Acima"/>
    <x v="1"/>
  </r>
  <r>
    <x v="1010"/>
    <x v="6"/>
    <n v="1318"/>
    <n v="0.70599999999999996"/>
    <n v="0.70899999999999996"/>
    <n v="0.59399999999999997"/>
    <n v="21565.119999999999"/>
    <n v="43"/>
    <x v="2"/>
    <s v="Alto"/>
    <s v="Acima"/>
    <x v="0"/>
  </r>
  <r>
    <x v="30"/>
    <x v="17"/>
    <n v="782"/>
    <n v="0.59"/>
    <n v="0.55700000000000005"/>
    <n v="0.49199999999999999"/>
    <n v="8744.48"/>
    <n v="28"/>
    <x v="3"/>
    <s v="Médio"/>
    <s v="Abaixo"/>
    <x v="1"/>
  </r>
  <r>
    <x v="1011"/>
    <x v="14"/>
    <n v="635"/>
    <n v="0.76"/>
    <n v="0.745"/>
    <n v="0.66800000000000004"/>
    <n v="27970.84"/>
    <n v="14"/>
    <x v="2"/>
    <s v="Alto"/>
    <s v="Acima"/>
    <x v="1"/>
  </r>
  <r>
    <x v="1012"/>
    <x v="4"/>
    <n v="824"/>
    <n v="0.71499999999999997"/>
    <n v="0.69"/>
    <n v="0.623"/>
    <n v="23369.48"/>
    <n v="18"/>
    <x v="0"/>
    <s v="Alto"/>
    <s v="Acima"/>
    <x v="1"/>
  </r>
  <r>
    <x v="1013"/>
    <x v="7"/>
    <n v="2677"/>
    <n v="0.57999999999999996"/>
    <n v="0.58599999999999997"/>
    <n v="0.44600000000000001"/>
    <n v="9860.74"/>
    <n v="11"/>
    <x v="3"/>
    <s v="Médio"/>
    <s v="Abaixo"/>
    <x v="0"/>
  </r>
  <r>
    <x v="1014"/>
    <x v="17"/>
    <n v="5742"/>
    <n v="0.64900000000000002"/>
    <n v="0.61899999999999999"/>
    <n v="0.56599999999999995"/>
    <n v="12697.98"/>
    <n v="101"/>
    <x v="3"/>
    <s v="Médio"/>
    <s v="Acima"/>
    <x v="0"/>
  </r>
  <r>
    <x v="1015"/>
    <x v="4"/>
    <n v="1109"/>
    <n v="0.67500000000000004"/>
    <n v="0.66600000000000004"/>
    <n v="0.57499999999999996"/>
    <n v="12816.33"/>
    <n v="25"/>
    <x v="0"/>
    <s v="Médio"/>
    <s v="Acima"/>
    <x v="0"/>
  </r>
  <r>
    <x v="1016"/>
    <x v="10"/>
    <n v="622"/>
    <n v="0.68700000000000006"/>
    <n v="0.71"/>
    <n v="0.54700000000000004"/>
    <n v="24999.87"/>
    <n v="20"/>
    <x v="1"/>
    <s v="Médio"/>
    <s v="Acima"/>
    <x v="1"/>
  </r>
  <r>
    <x v="1017"/>
    <x v="0"/>
    <n v="670"/>
    <n v="0.72199999999999998"/>
    <n v="0.69799999999999995"/>
    <n v="0.64500000000000002"/>
    <n v="8744.25"/>
    <n v="3"/>
    <x v="0"/>
    <s v="Alto"/>
    <s v="Acima"/>
    <x v="1"/>
  </r>
  <r>
    <x v="1018"/>
    <x v="4"/>
    <n v="821"/>
    <n v="0.71499999999999997"/>
    <n v="0.72199999999999998"/>
    <n v="0.58599999999999997"/>
    <n v="19860.09"/>
    <n v="23"/>
    <x v="0"/>
    <s v="Alto"/>
    <s v="Acima"/>
    <x v="1"/>
  </r>
  <r>
    <x v="1019"/>
    <x v="4"/>
    <n v="147"/>
    <n v="0.71"/>
    <n v="0.73599999999999999"/>
    <n v="0.57299999999999995"/>
    <n v="24586.97"/>
    <n v="3"/>
    <x v="0"/>
    <s v="Alto"/>
    <s v="Acima"/>
    <x v="1"/>
  </r>
  <r>
    <x v="1020"/>
    <x v="0"/>
    <n v="255"/>
    <n v="0.77"/>
    <n v="0.749"/>
    <n v="0.68899999999999995"/>
    <n v="30766.240000000002"/>
    <n v="4"/>
    <x v="0"/>
    <s v="Alto"/>
    <s v="Acima"/>
    <x v="1"/>
  </r>
  <r>
    <x v="1021"/>
    <x v="4"/>
    <n v="1030"/>
    <n v="0.71799999999999997"/>
    <n v="0.73599999999999999"/>
    <n v="0.57299999999999995"/>
    <n v="35798.550000000003"/>
    <n v="22"/>
    <x v="0"/>
    <s v="Alto"/>
    <s v="Acima"/>
    <x v="0"/>
  </r>
  <r>
    <x v="1022"/>
    <x v="0"/>
    <n v="733"/>
    <n v="0.73199999999999998"/>
    <n v="0.72"/>
    <n v="0.66800000000000004"/>
    <n v="23074.63"/>
    <n v="6"/>
    <x v="0"/>
    <s v="Alto"/>
    <s v="Acima"/>
    <x v="1"/>
  </r>
  <r>
    <x v="1023"/>
    <x v="0"/>
    <n v="167"/>
    <n v="0.70299999999999996"/>
    <n v="0.69599999999999995"/>
    <n v="0.57799999999999996"/>
    <n v="18076.57"/>
    <n v="4"/>
    <x v="0"/>
    <s v="Alto"/>
    <s v="Acima"/>
    <x v="1"/>
  </r>
  <r>
    <x v="1024"/>
    <x v="8"/>
    <n v="1186"/>
    <n v="0.7"/>
    <n v="0.72299999999999998"/>
    <n v="0.59199999999999997"/>
    <n v="23061.55"/>
    <n v="18"/>
    <x v="1"/>
    <s v="Alto"/>
    <s v="Acima"/>
    <x v="0"/>
  </r>
  <r>
    <x v="1025"/>
    <x v="4"/>
    <n v="1171"/>
    <n v="0.71"/>
    <n v="0.70099999999999996"/>
    <n v="0.60199999999999998"/>
    <n v="20541.939999999999"/>
    <n v="15"/>
    <x v="0"/>
    <s v="Alto"/>
    <s v="Acima"/>
    <x v="0"/>
  </r>
  <r>
    <x v="1026"/>
    <x v="18"/>
    <n v="5664"/>
    <n v="0.65"/>
    <n v="0.61899999999999999"/>
    <n v="0.59099999999999997"/>
    <n v="10949.06"/>
    <n v="26"/>
    <x v="3"/>
    <s v="Médio"/>
    <s v="Acima"/>
    <x v="0"/>
  </r>
  <r>
    <x v="1027"/>
    <x v="6"/>
    <n v="556"/>
    <n v="0.75800000000000001"/>
    <n v="0.73499999999999999"/>
    <n v="0.69099999999999995"/>
    <n v="22544.45"/>
    <n v="8"/>
    <x v="2"/>
    <s v="Alto"/>
    <s v="Acima"/>
    <x v="1"/>
  </r>
  <r>
    <x v="1028"/>
    <x v="6"/>
    <n v="468"/>
    <n v="0.73799999999999999"/>
    <n v="0.72799999999999998"/>
    <n v="0.66100000000000003"/>
    <n v="45556.58"/>
    <n v="15"/>
    <x v="2"/>
    <s v="Alto"/>
    <s v="Acima"/>
    <x v="1"/>
  </r>
  <r>
    <x v="1029"/>
    <x v="12"/>
    <n v="3552"/>
    <n v="0.622"/>
    <n v="0.628"/>
    <n v="0.50900000000000001"/>
    <n v="8612.32"/>
    <n v="9"/>
    <x v="4"/>
    <s v="Médio"/>
    <s v="Acima"/>
    <x v="0"/>
  </r>
  <r>
    <x v="1030"/>
    <x v="7"/>
    <n v="1706"/>
    <n v="0.63200000000000001"/>
    <n v="0.64500000000000002"/>
    <n v="0.50800000000000001"/>
    <n v="9656.9699999999993"/>
    <n v="8"/>
    <x v="3"/>
    <s v="Médio"/>
    <s v="Acima"/>
    <x v="0"/>
  </r>
  <r>
    <x v="1031"/>
    <x v="6"/>
    <n v="1574"/>
    <n v="0.72"/>
    <n v="0.71099999999999997"/>
    <n v="0.623"/>
    <n v="26537.52"/>
    <n v="54"/>
    <x v="2"/>
    <s v="Alto"/>
    <s v="Acima"/>
    <x v="0"/>
  </r>
  <r>
    <x v="1032"/>
    <x v="18"/>
    <n v="2402"/>
    <n v="0.68200000000000005"/>
    <n v="0.64400000000000002"/>
    <n v="0.621"/>
    <n v="12923.12"/>
    <n v="38"/>
    <x v="3"/>
    <s v="Médio"/>
    <s v="Acima"/>
    <x v="0"/>
  </r>
  <r>
    <x v="1033"/>
    <x v="0"/>
    <n v="1801"/>
    <n v="0.78500000000000003"/>
    <n v="0.76900000000000002"/>
    <n v="0.72"/>
    <n v="14456.43"/>
    <n v="46"/>
    <x v="0"/>
    <s v="Alto"/>
    <s v="Acima"/>
    <x v="0"/>
  </r>
  <r>
    <x v="1034"/>
    <x v="4"/>
    <n v="258"/>
    <n v="0.74"/>
    <n v="0.74099999999999999"/>
    <n v="0.61899999999999999"/>
    <n v="18178.82"/>
    <n v="6"/>
    <x v="0"/>
    <s v="Alto"/>
    <s v="Acima"/>
    <x v="1"/>
  </r>
  <r>
    <x v="1035"/>
    <x v="10"/>
    <n v="1008"/>
    <n v="0.69"/>
    <n v="0.71"/>
    <n v="0.55300000000000005"/>
    <n v="28048.9"/>
    <n v="16"/>
    <x v="1"/>
    <s v="Médio"/>
    <s v="Acima"/>
    <x v="0"/>
  </r>
  <r>
    <x v="1036"/>
    <x v="11"/>
    <n v="5108"/>
    <n v="0.61399999999999999"/>
    <n v="0.60399999999999998"/>
    <n v="0.48099999999999998"/>
    <n v="13027.29"/>
    <n v="47"/>
    <x v="4"/>
    <s v="Médio"/>
    <s v="Acima"/>
    <x v="0"/>
  </r>
  <r>
    <x v="1037"/>
    <x v="13"/>
    <n v="1489"/>
    <n v="0.71"/>
    <n v="0.71799999999999997"/>
    <n v="0.59499999999999997"/>
    <n v="20781.89"/>
    <n v="13"/>
    <x v="1"/>
    <s v="Alto"/>
    <s v="Acima"/>
    <x v="0"/>
  </r>
  <r>
    <x v="1038"/>
    <x v="18"/>
    <n v="1235"/>
    <n v="0.626"/>
    <n v="0.58699999999999997"/>
    <n v="0.54600000000000004"/>
    <n v="8014.17"/>
    <n v="7"/>
    <x v="3"/>
    <s v="Médio"/>
    <s v="Acima"/>
    <x v="0"/>
  </r>
  <r>
    <x v="1039"/>
    <x v="4"/>
    <n v="699"/>
    <n v="0.71299999999999997"/>
    <n v="0.69199999999999995"/>
    <n v="0.61799999999999999"/>
    <n v="19262.599999999999"/>
    <n v="19"/>
    <x v="0"/>
    <s v="Alto"/>
    <s v="Acima"/>
    <x v="1"/>
  </r>
  <r>
    <x v="1040"/>
    <x v="6"/>
    <n v="327"/>
    <n v="0.69"/>
    <n v="0.69599999999999995"/>
    <n v="0.56899999999999995"/>
    <n v="19017.93"/>
    <n v="6"/>
    <x v="2"/>
    <s v="Médio"/>
    <s v="Acima"/>
    <x v="1"/>
  </r>
  <r>
    <x v="1041"/>
    <x v="18"/>
    <n v="8704"/>
    <n v="0.624"/>
    <n v="0.59499999999999997"/>
    <n v="0.54300000000000004"/>
    <n v="10276.68"/>
    <n v="121"/>
    <x v="3"/>
    <s v="Médio"/>
    <s v="Acima"/>
    <x v="0"/>
  </r>
  <r>
    <x v="1042"/>
    <x v="1"/>
    <n v="808"/>
    <n v="0.69599999999999995"/>
    <n v="0.68300000000000005"/>
    <n v="0.60799999999999998"/>
    <n v="25480.86"/>
    <n v="7"/>
    <x v="0"/>
    <s v="Médio"/>
    <s v="Acima"/>
    <x v="1"/>
  </r>
  <r>
    <x v="1043"/>
    <x v="7"/>
    <n v="985"/>
    <n v="0.627"/>
    <n v="0.63600000000000001"/>
    <n v="0.51600000000000001"/>
    <n v="20473.3"/>
    <n v="22"/>
    <x v="3"/>
    <s v="Médio"/>
    <s v="Acima"/>
    <x v="0"/>
  </r>
  <r>
    <x v="1044"/>
    <x v="13"/>
    <n v="2631"/>
    <n v="0.7"/>
    <n v="0.71499999999999997"/>
    <n v="0.59699999999999998"/>
    <n v="28749.51"/>
    <n v="26"/>
    <x v="1"/>
    <s v="Alto"/>
    <s v="Acima"/>
    <x v="0"/>
  </r>
  <r>
    <x v="1045"/>
    <x v="17"/>
    <n v="2322"/>
    <n v="0.56899999999999995"/>
    <n v="0.56299999999999994"/>
    <n v="0.46100000000000002"/>
    <n v="10561.14"/>
    <n v="32"/>
    <x v="3"/>
    <s v="Médio"/>
    <s v="Abaixo"/>
    <x v="0"/>
  </r>
  <r>
    <x v="1046"/>
    <x v="13"/>
    <n v="1537"/>
    <n v="0.70299999999999996"/>
    <n v="0.71899999999999997"/>
    <n v="0.57899999999999996"/>
    <n v="24575.119999999999"/>
    <n v="16"/>
    <x v="1"/>
    <s v="Alto"/>
    <s v="Acima"/>
    <x v="0"/>
  </r>
  <r>
    <x v="1047"/>
    <x v="4"/>
    <n v="291"/>
    <n v="0.66"/>
    <n v="0.66200000000000003"/>
    <n v="0.50700000000000001"/>
    <n v="12962.25"/>
    <n v="4"/>
    <x v="0"/>
    <s v="Médio"/>
    <s v="Acima"/>
    <x v="1"/>
  </r>
  <r>
    <x v="1048"/>
    <x v="3"/>
    <n v="850"/>
    <n v="0.8"/>
    <n v="0.83499999999999996"/>
    <n v="0.72399999999999998"/>
    <n v="72125.210000000006"/>
    <n v="48"/>
    <x v="2"/>
    <s v="Muito alto"/>
    <s v="Acima"/>
    <x v="1"/>
  </r>
  <r>
    <x v="1049"/>
    <x v="6"/>
    <n v="309"/>
    <n v="0.70599999999999996"/>
    <n v="0.68400000000000005"/>
    <n v="0.64100000000000001"/>
    <n v="24040.05"/>
    <n v="7"/>
    <x v="2"/>
    <s v="Alto"/>
    <s v="Acima"/>
    <x v="1"/>
  </r>
  <r>
    <x v="1050"/>
    <x v="6"/>
    <n v="825"/>
    <n v="0.61799999999999999"/>
    <n v="0.65"/>
    <n v="0.46100000000000002"/>
    <n v="21269.62"/>
    <n v="25"/>
    <x v="2"/>
    <s v="Médio"/>
    <s v="Acima"/>
    <x v="1"/>
  </r>
  <r>
    <x v="1051"/>
    <x v="9"/>
    <n v="3666"/>
    <n v="0.65900000000000003"/>
    <n v="0.59199999999999997"/>
    <n v="0.624"/>
    <n v="11316.65"/>
    <n v="75"/>
    <x v="3"/>
    <s v="Médio"/>
    <s v="Acima"/>
    <x v="0"/>
  </r>
  <r>
    <x v="1052"/>
    <x v="8"/>
    <n v="496"/>
    <n v="0.67"/>
    <n v="0.64700000000000002"/>
    <n v="0.58699999999999997"/>
    <n v="17891.330000000002"/>
    <n v="8"/>
    <x v="1"/>
    <s v="Médio"/>
    <s v="Acima"/>
    <x v="1"/>
  </r>
  <r>
    <x v="1053"/>
    <x v="0"/>
    <n v="465"/>
    <n v="0.77200000000000002"/>
    <n v="0.73799999999999999"/>
    <n v="0.73899999999999999"/>
    <n v="27770.45"/>
    <n v="7"/>
    <x v="0"/>
    <s v="Alto"/>
    <s v="Acima"/>
    <x v="1"/>
  </r>
  <r>
    <x v="1054"/>
    <x v="0"/>
    <n v="408"/>
    <n v="0.72299999999999998"/>
    <n v="0.69599999999999995"/>
    <n v="0.64400000000000002"/>
    <n v="21669.79"/>
    <n v="6"/>
    <x v="0"/>
    <s v="Alto"/>
    <s v="Acima"/>
    <x v="1"/>
  </r>
  <r>
    <x v="1055"/>
    <x v="4"/>
    <n v="983"/>
    <n v="0.73199999999999998"/>
    <n v="0.72599999999999998"/>
    <n v="0.61899999999999999"/>
    <n v="52118.86"/>
    <n v="16"/>
    <x v="0"/>
    <s v="Alto"/>
    <s v="Acima"/>
    <x v="0"/>
  </r>
  <r>
    <x v="1056"/>
    <x v="9"/>
    <n v="506"/>
    <n v="0.60399999999999998"/>
    <n v="0.55100000000000005"/>
    <n v="0.53600000000000003"/>
    <n v="16122.52"/>
    <n v="2"/>
    <x v="3"/>
    <s v="Médio"/>
    <s v="Acima"/>
    <x v="1"/>
  </r>
  <r>
    <x v="1057"/>
    <x v="1"/>
    <n v="1419"/>
    <n v="0.73699999999999999"/>
    <n v="0.73499999999999999"/>
    <n v="0.65200000000000002"/>
    <n v="118552.79"/>
    <n v="23"/>
    <x v="0"/>
    <s v="Alto"/>
    <s v="Acima"/>
    <x v="0"/>
  </r>
  <r>
    <x v="1058"/>
    <x v="10"/>
    <n v="1290"/>
    <n v="0.74"/>
    <n v="0.71899999999999997"/>
    <n v="0.65"/>
    <n v="25487.599999999999"/>
    <n v="27"/>
    <x v="1"/>
    <s v="Alto"/>
    <s v="Acima"/>
    <x v="0"/>
  </r>
  <r>
    <x v="1059"/>
    <x v="4"/>
    <n v="461"/>
    <n v="0.68400000000000005"/>
    <n v="0.67300000000000004"/>
    <n v="0.56399999999999995"/>
    <n v="13670.46"/>
    <n v="6"/>
    <x v="0"/>
    <s v="Médio"/>
    <s v="Acima"/>
    <x v="1"/>
  </r>
  <r>
    <x v="1060"/>
    <x v="6"/>
    <n v="513"/>
    <n v="0.71499999999999997"/>
    <n v="0.71399999999999997"/>
    <n v="0.61499999999999999"/>
    <n v="54956.68"/>
    <n v="10"/>
    <x v="2"/>
    <s v="Alto"/>
    <s v="Acima"/>
    <x v="1"/>
  </r>
  <r>
    <x v="1061"/>
    <x v="0"/>
    <n v="249"/>
    <n v="0.74"/>
    <n v="0.68"/>
    <n v="0.71899999999999997"/>
    <n v="13067.33"/>
    <n v="2"/>
    <x v="0"/>
    <s v="Alto"/>
    <s v="Acima"/>
    <x v="1"/>
  </r>
  <r>
    <x v="1062"/>
    <x v="6"/>
    <n v="340"/>
    <n v="0.69"/>
    <n v="0.67700000000000005"/>
    <n v="0.61599999999999999"/>
    <n v="56085.51"/>
    <n v="10"/>
    <x v="2"/>
    <s v="Médio"/>
    <s v="Acima"/>
    <x v="1"/>
  </r>
  <r>
    <x v="1063"/>
    <x v="0"/>
    <n v="424"/>
    <n v="0.72499999999999998"/>
    <n v="0.70399999999999996"/>
    <n v="0.66"/>
    <n v="26394.01"/>
    <n v="6"/>
    <x v="0"/>
    <s v="Alto"/>
    <s v="Acima"/>
    <x v="1"/>
  </r>
  <r>
    <x v="1064"/>
    <x v="8"/>
    <n v="1386"/>
    <n v="0.75"/>
    <n v="0.755"/>
    <n v="0.67"/>
    <n v="60604.23"/>
    <n v="29"/>
    <x v="1"/>
    <s v="Alto"/>
    <s v="Acima"/>
    <x v="0"/>
  </r>
  <r>
    <x v="1065"/>
    <x v="21"/>
    <n v="1624"/>
    <n v="0.66"/>
    <n v="0.629"/>
    <n v="0.59299999999999997"/>
    <n v="14321.19"/>
    <n v="11"/>
    <x v="3"/>
    <s v="Médio"/>
    <s v="Acima"/>
    <x v="0"/>
  </r>
  <r>
    <x v="1066"/>
    <x v="6"/>
    <n v="1169"/>
    <n v="0.72099999999999997"/>
    <n v="0.71099999999999997"/>
    <n v="0.64500000000000002"/>
    <n v="25990.45"/>
    <n v="23"/>
    <x v="2"/>
    <s v="Alto"/>
    <s v="Acima"/>
    <x v="0"/>
  </r>
  <r>
    <x v="1067"/>
    <x v="19"/>
    <n v="3329"/>
    <n v="0.63800000000000001"/>
    <n v="0.625"/>
    <n v="0.52300000000000002"/>
    <n v="9785.07"/>
    <n v="38"/>
    <x v="3"/>
    <s v="Médio"/>
    <s v="Acima"/>
    <x v="0"/>
  </r>
  <r>
    <x v="1068"/>
    <x v="0"/>
    <n v="77"/>
    <n v="0.75"/>
    <n v="0.69699999999999995"/>
    <n v="0.69899999999999995"/>
    <n v="25374.17"/>
    <n v="1"/>
    <x v="0"/>
    <s v="Alto"/>
    <s v="Acima"/>
    <x v="1"/>
  </r>
  <r>
    <x v="1069"/>
    <x v="7"/>
    <n v="461"/>
    <n v="0.56999999999999995"/>
    <n v="0.56499999999999995"/>
    <n v="0.42499999999999999"/>
    <n v="9913.2099999999991"/>
    <n v="4"/>
    <x v="3"/>
    <s v="Médio"/>
    <s v="Abaixo"/>
    <x v="1"/>
  </r>
  <r>
    <x v="1070"/>
    <x v="13"/>
    <n v="1032"/>
    <n v="0.71"/>
    <n v="0.69799999999999995"/>
    <n v="0.60599999999999998"/>
    <n v="33791.65"/>
    <n v="11"/>
    <x v="1"/>
    <s v="Alto"/>
    <s v="Acima"/>
    <x v="0"/>
  </r>
  <r>
    <x v="1071"/>
    <x v="0"/>
    <n v="221"/>
    <n v="0.75800000000000001"/>
    <n v="0.746"/>
    <n v="0.68"/>
    <n v="28412.16"/>
    <n v="8"/>
    <x v="0"/>
    <s v="Alto"/>
    <s v="Acima"/>
    <x v="1"/>
  </r>
  <r>
    <x v="1072"/>
    <x v="7"/>
    <n v="901"/>
    <n v="0.66"/>
    <n v="0.629"/>
    <n v="0.57299999999999995"/>
    <n v="9419.42"/>
    <n v="10"/>
    <x v="3"/>
    <s v="Médio"/>
    <s v="Acima"/>
    <x v="1"/>
  </r>
  <r>
    <x v="1073"/>
    <x v="5"/>
    <n v="1551"/>
    <n v="0.623"/>
    <n v="0.58099999999999996"/>
    <n v="0.53900000000000003"/>
    <n v="11041.04"/>
    <n v="16"/>
    <x v="3"/>
    <s v="Médio"/>
    <s v="Acima"/>
    <x v="0"/>
  </r>
  <r>
    <x v="1074"/>
    <x v="5"/>
    <n v="2160"/>
    <n v="0.60199999999999998"/>
    <n v="0.59499999999999997"/>
    <n v="0.51600000000000001"/>
    <n v="8792.94"/>
    <n v="13"/>
    <x v="3"/>
    <s v="Médio"/>
    <s v="Acima"/>
    <x v="0"/>
  </r>
  <r>
    <x v="1075"/>
    <x v="7"/>
    <n v="891"/>
    <n v="0.64700000000000002"/>
    <n v="0.61499999999999999"/>
    <n v="0.57699999999999996"/>
    <n v="14941.95"/>
    <n v="8"/>
    <x v="3"/>
    <s v="Médio"/>
    <s v="Acima"/>
    <x v="1"/>
  </r>
  <r>
    <x v="1076"/>
    <x v="6"/>
    <n v="364"/>
    <n v="0.7"/>
    <n v="0.70399999999999996"/>
    <n v="0.60699999999999998"/>
    <n v="32119.07"/>
    <n v="8"/>
    <x v="2"/>
    <s v="Alto"/>
    <s v="Acima"/>
    <x v="1"/>
  </r>
  <r>
    <x v="1077"/>
    <x v="23"/>
    <n v="822"/>
    <n v="0.68500000000000005"/>
    <n v="0.67600000000000005"/>
    <n v="0.58399999999999996"/>
    <n v="16410.55"/>
    <n v="5"/>
    <x v="4"/>
    <s v="Médio"/>
    <s v="Acima"/>
    <x v="1"/>
  </r>
  <r>
    <x v="1078"/>
    <x v="10"/>
    <n v="826"/>
    <n v="0.72"/>
    <n v="0.68600000000000005"/>
    <n v="0.66600000000000004"/>
    <n v="20751.849999999999"/>
    <n v="20"/>
    <x v="1"/>
    <s v="Alto"/>
    <s v="Acima"/>
    <x v="1"/>
  </r>
  <r>
    <x v="1079"/>
    <x v="8"/>
    <n v="1762"/>
    <n v="0.75800000000000001"/>
    <n v="0.77300000000000002"/>
    <n v="0.67300000000000004"/>
    <n v="71101.06"/>
    <n v="41"/>
    <x v="1"/>
    <s v="Alto"/>
    <s v="Acima"/>
    <x v="0"/>
  </r>
  <r>
    <x v="1080"/>
    <x v="26"/>
    <n v="4210"/>
    <n v="0.66400000000000003"/>
    <n v="0.64800000000000002"/>
    <n v="0.58199999999999996"/>
    <n v="13263.8"/>
    <n v="161"/>
    <x v="4"/>
    <s v="Médio"/>
    <s v="Acima"/>
    <x v="0"/>
  </r>
  <r>
    <x v="1081"/>
    <x v="21"/>
    <n v="3410"/>
    <n v="0.64700000000000002"/>
    <n v="0.627"/>
    <n v="0.55200000000000005"/>
    <n v="21761.11"/>
    <n v="17"/>
    <x v="3"/>
    <s v="Médio"/>
    <s v="Acima"/>
    <x v="0"/>
  </r>
  <r>
    <x v="1082"/>
    <x v="0"/>
    <n v="205"/>
    <n v="0.71"/>
    <n v="0.68400000000000005"/>
    <n v="0.63400000000000001"/>
    <n v="17968.98"/>
    <n v="4"/>
    <x v="0"/>
    <s v="Alto"/>
    <s v="Acima"/>
    <x v="1"/>
  </r>
  <r>
    <x v="887"/>
    <x v="10"/>
    <n v="777"/>
    <n v="0.72"/>
    <n v="0.75600000000000001"/>
    <n v="0.59899999999999998"/>
    <n v="121806.46"/>
    <n v="13"/>
    <x v="1"/>
    <s v="Alto"/>
    <s v="Acima"/>
    <x v="1"/>
  </r>
  <r>
    <x v="1083"/>
    <x v="18"/>
    <n v="2258"/>
    <n v="0.58899999999999997"/>
    <n v="0.56100000000000005"/>
    <n v="0.502"/>
    <n v="7309.94"/>
    <n v="9"/>
    <x v="3"/>
    <s v="Médio"/>
    <s v="Abaixo"/>
    <x v="0"/>
  </r>
  <r>
    <x v="1084"/>
    <x v="0"/>
    <n v="831"/>
    <n v="0.7"/>
    <n v="0.67300000000000004"/>
    <n v="0.61699999999999999"/>
    <n v="14528.11"/>
    <n v="5"/>
    <x v="0"/>
    <s v="Alto"/>
    <s v="Acima"/>
    <x v="1"/>
  </r>
  <r>
    <x v="1085"/>
    <x v="7"/>
    <n v="1115"/>
    <n v="0.61099999999999999"/>
    <n v="0.60699999999999998"/>
    <n v="0.49"/>
    <n v="9992.19"/>
    <n v="6"/>
    <x v="3"/>
    <s v="Médio"/>
    <s v="Acima"/>
    <x v="0"/>
  </r>
  <r>
    <x v="1086"/>
    <x v="10"/>
    <n v="797"/>
    <n v="0.72099999999999997"/>
    <n v="0.72"/>
    <n v="0.59899999999999998"/>
    <n v="29862.240000000002"/>
    <n v="23"/>
    <x v="1"/>
    <s v="Alto"/>
    <s v="Acima"/>
    <x v="1"/>
  </r>
  <r>
    <x v="1087"/>
    <x v="6"/>
    <n v="1336"/>
    <n v="0.68"/>
    <n v="0.66400000000000003"/>
    <n v="0.57699999999999996"/>
    <n v="20371.89"/>
    <n v="91"/>
    <x v="2"/>
    <s v="Médio"/>
    <s v="Acima"/>
    <x v="0"/>
  </r>
  <r>
    <x v="1088"/>
    <x v="12"/>
    <n v="5567"/>
    <n v="0.628"/>
    <n v="0.57899999999999996"/>
    <n v="0.53700000000000003"/>
    <n v="8222.36"/>
    <n v="155"/>
    <x v="4"/>
    <s v="Médio"/>
    <s v="Acima"/>
    <x v="0"/>
  </r>
  <r>
    <x v="1089"/>
    <x v="10"/>
    <n v="878"/>
    <n v="0.69299999999999995"/>
    <n v="0.67800000000000005"/>
    <n v="0.60399999999999998"/>
    <n v="14120.17"/>
    <n v="26"/>
    <x v="1"/>
    <s v="Médio"/>
    <s v="Acima"/>
    <x v="1"/>
  </r>
  <r>
    <x v="1090"/>
    <x v="4"/>
    <n v="136"/>
    <n v="0.622"/>
    <n v="0.61099999999999999"/>
    <n v="0.501"/>
    <n v="10474.76"/>
    <n v="2"/>
    <x v="0"/>
    <s v="Médio"/>
    <s v="Acima"/>
    <x v="1"/>
  </r>
  <r>
    <x v="1091"/>
    <x v="12"/>
    <n v="1669"/>
    <n v="0.64200000000000002"/>
    <n v="0.65900000000000003"/>
    <n v="0.497"/>
    <n v="17706.580000000002"/>
    <n v="31"/>
    <x v="4"/>
    <s v="Médio"/>
    <s v="Acima"/>
    <x v="0"/>
  </r>
  <r>
    <x v="1092"/>
    <x v="6"/>
    <n v="292"/>
    <n v="0.72"/>
    <n v="0.72099999999999997"/>
    <n v="0.64400000000000002"/>
    <n v="58912.77"/>
    <n v="8"/>
    <x v="2"/>
    <s v="Alto"/>
    <s v="Acima"/>
    <x v="1"/>
  </r>
  <r>
    <x v="1093"/>
    <x v="14"/>
    <n v="279"/>
    <n v="0.78"/>
    <n v="0.753"/>
    <n v="0.73199999999999998"/>
    <n v="32847.65"/>
    <n v="11"/>
    <x v="2"/>
    <s v="Alto"/>
    <s v="Acima"/>
    <x v="1"/>
  </r>
  <r>
    <x v="1094"/>
    <x v="0"/>
    <n v="124"/>
    <n v="0.72699999999999998"/>
    <n v="0.67900000000000005"/>
    <n v="0.69799999999999995"/>
    <n v="14980.96"/>
    <n v="19"/>
    <x v="0"/>
    <s v="Alto"/>
    <s v="Acima"/>
    <x v="1"/>
  </r>
  <r>
    <x v="1095"/>
    <x v="22"/>
    <n v="8293"/>
    <n v="0.68700000000000006"/>
    <n v="0.65800000000000003"/>
    <n v="0.60399999999999998"/>
    <n v="12787.32"/>
    <n v="186"/>
    <x v="3"/>
    <s v="Médio"/>
    <s v="Acima"/>
    <x v="0"/>
  </r>
  <r>
    <x v="1096"/>
    <x v="18"/>
    <n v="1524"/>
    <n v="0.57999999999999996"/>
    <n v="0.54600000000000004"/>
    <n v="0.501"/>
    <n v="7448.61"/>
    <n v="10"/>
    <x v="3"/>
    <s v="Médio"/>
    <s v="Abaixo"/>
    <x v="0"/>
  </r>
  <r>
    <x v="1097"/>
    <x v="0"/>
    <n v="658"/>
    <n v="0.69499999999999995"/>
    <n v="0.70099999999999996"/>
    <n v="0.58299999999999996"/>
    <n v="34474.83"/>
    <n v="7"/>
    <x v="0"/>
    <s v="Médio"/>
    <s v="Acima"/>
    <x v="1"/>
  </r>
  <r>
    <x v="1098"/>
    <x v="10"/>
    <n v="667"/>
    <n v="0.70799999999999996"/>
    <n v="0.70599999999999996"/>
    <n v="0.625"/>
    <n v="23428.26"/>
    <n v="16"/>
    <x v="1"/>
    <s v="Alto"/>
    <s v="Acima"/>
    <x v="1"/>
  </r>
  <r>
    <x v="1099"/>
    <x v="12"/>
    <n v="2607"/>
    <n v="0.60199999999999998"/>
    <n v="0.60599999999999998"/>
    <n v="0.45700000000000002"/>
    <n v="10257.31"/>
    <n v="9"/>
    <x v="4"/>
    <s v="Médio"/>
    <s v="Acima"/>
    <x v="0"/>
  </r>
  <r>
    <x v="1100"/>
    <x v="18"/>
    <n v="3860"/>
    <n v="0.60599999999999998"/>
    <n v="0.58499999999999996"/>
    <n v="0.498"/>
    <n v="6941.9"/>
    <n v="17"/>
    <x v="3"/>
    <s v="Médio"/>
    <s v="Acima"/>
    <x v="0"/>
  </r>
  <r>
    <x v="1101"/>
    <x v="12"/>
    <n v="2421"/>
    <n v="0.60199999999999998"/>
    <n v="0.59099999999999997"/>
    <n v="0.47799999999999998"/>
    <n v="11044.68"/>
    <n v="4"/>
    <x v="4"/>
    <s v="Médio"/>
    <s v="Acima"/>
    <x v="0"/>
  </r>
  <r>
    <x v="1102"/>
    <x v="9"/>
    <n v="712"/>
    <n v="0.60799999999999998"/>
    <n v="0.55900000000000005"/>
    <n v="0.52500000000000002"/>
    <n v="7745.8"/>
    <n v="4"/>
    <x v="3"/>
    <s v="Médio"/>
    <s v="Acima"/>
    <x v="1"/>
  </r>
  <r>
    <x v="1103"/>
    <x v="21"/>
    <n v="2886"/>
    <n v="0.625"/>
    <n v="0.61299999999999999"/>
    <n v="0.51500000000000001"/>
    <n v="13548.27"/>
    <n v="98"/>
    <x v="3"/>
    <s v="Médio"/>
    <s v="Acima"/>
    <x v="0"/>
  </r>
  <r>
    <x v="1104"/>
    <x v="7"/>
    <n v="939"/>
    <n v="0.59099999999999997"/>
    <n v="0.58299999999999996"/>
    <n v="0.48399999999999999"/>
    <n v="15888.76"/>
    <n v="11"/>
    <x v="3"/>
    <s v="Médio"/>
    <s v="Abaixo"/>
    <x v="1"/>
  </r>
  <r>
    <x v="1105"/>
    <x v="7"/>
    <n v="1021"/>
    <n v="0.625"/>
    <n v="0.626"/>
    <n v="0.501"/>
    <n v="12864.08"/>
    <n v="4"/>
    <x v="3"/>
    <s v="Médio"/>
    <s v="Acima"/>
    <x v="0"/>
  </r>
  <r>
    <x v="1106"/>
    <x v="10"/>
    <n v="1047"/>
    <n v="0.72599999999999998"/>
    <n v="0.7"/>
    <n v="0.65300000000000002"/>
    <n v="14523.96"/>
    <n v="10"/>
    <x v="1"/>
    <s v="Alto"/>
    <s v="Acima"/>
    <x v="0"/>
  </r>
  <r>
    <x v="1107"/>
    <x v="13"/>
    <n v="989"/>
    <n v="0.70599999999999996"/>
    <n v="0.71699999999999997"/>
    <n v="0.60599999999999998"/>
    <n v="75311.86"/>
    <n v="8"/>
    <x v="1"/>
    <s v="Alto"/>
    <s v="Acima"/>
    <x v="0"/>
  </r>
  <r>
    <x v="1108"/>
    <x v="17"/>
    <n v="1257"/>
    <n v="0.64"/>
    <n v="0.61699999999999999"/>
    <n v="0.53900000000000003"/>
    <n v="11961.95"/>
    <n v="35"/>
    <x v="3"/>
    <s v="Médio"/>
    <s v="Acima"/>
    <x v="0"/>
  </r>
  <r>
    <x v="1109"/>
    <x v="0"/>
    <n v="543"/>
    <n v="0.70299999999999996"/>
    <n v="0.67700000000000005"/>
    <n v="0.629"/>
    <n v="17148.57"/>
    <n v="4"/>
    <x v="0"/>
    <s v="Alto"/>
    <s v="Acima"/>
    <x v="1"/>
  </r>
  <r>
    <x v="1110"/>
    <x v="7"/>
    <n v="1371"/>
    <n v="0.64"/>
    <n v="0.63700000000000001"/>
    <n v="0.53200000000000003"/>
    <n v="8377.23"/>
    <n v="47"/>
    <x v="3"/>
    <s v="Médio"/>
    <s v="Acima"/>
    <x v="0"/>
  </r>
  <r>
    <x v="1111"/>
    <x v="7"/>
    <n v="1529"/>
    <n v="0.56999999999999995"/>
    <n v="0.56799999999999995"/>
    <n v="0.45200000000000001"/>
    <n v="20315.66"/>
    <n v="5"/>
    <x v="3"/>
    <s v="Médio"/>
    <s v="Abaixo"/>
    <x v="0"/>
  </r>
  <r>
    <x v="1112"/>
    <x v="4"/>
    <n v="492"/>
    <n v="0.68400000000000005"/>
    <n v="0.69399999999999995"/>
    <n v="0.55800000000000005"/>
    <n v="12030.77"/>
    <n v="7"/>
    <x v="0"/>
    <s v="Médio"/>
    <s v="Acima"/>
    <x v="1"/>
  </r>
  <r>
    <x v="1113"/>
    <x v="4"/>
    <n v="868"/>
    <n v="0.73"/>
    <n v="0.69199999999999995"/>
    <n v="0.65700000000000003"/>
    <n v="19968.68"/>
    <n v="16"/>
    <x v="0"/>
    <s v="Alto"/>
    <s v="Acima"/>
    <x v="1"/>
  </r>
  <r>
    <x v="1114"/>
    <x v="5"/>
    <n v="137"/>
    <n v="0.79"/>
    <n v="0.78100000000000003"/>
    <n v="0.748"/>
    <n v="41803.519999999997"/>
    <n v="4"/>
    <x v="3"/>
    <s v="Alto"/>
    <s v="Acima"/>
    <x v="1"/>
  </r>
  <r>
    <x v="1115"/>
    <x v="0"/>
    <n v="137"/>
    <n v="0.72099999999999997"/>
    <n v="0.69699999999999995"/>
    <n v="0.67"/>
    <n v="22567.32"/>
    <n v="2"/>
    <x v="0"/>
    <s v="Alto"/>
    <s v="Acima"/>
    <x v="1"/>
  </r>
  <r>
    <x v="1116"/>
    <x v="10"/>
    <n v="12766"/>
    <n v="0.69"/>
    <n v="0.64700000000000002"/>
    <n v="0.58799999999999997"/>
    <n v="8510.85"/>
    <n v="88"/>
    <x v="1"/>
    <s v="Médio"/>
    <s v="Acima"/>
    <x v="0"/>
  </r>
  <r>
    <x v="1117"/>
    <x v="0"/>
    <n v="616"/>
    <n v="0.70599999999999996"/>
    <n v="0.71499999999999997"/>
    <n v="0.61099999999999999"/>
    <n v="20966.88"/>
    <n v="14"/>
    <x v="0"/>
    <s v="Alto"/>
    <s v="Acima"/>
    <x v="1"/>
  </r>
  <r>
    <x v="1118"/>
    <x v="7"/>
    <n v="2362"/>
    <n v="0.67"/>
    <n v="0.68700000000000006"/>
    <n v="0.55100000000000005"/>
    <n v="9022.7199999999993"/>
    <n v="44"/>
    <x v="3"/>
    <s v="Médio"/>
    <s v="Acima"/>
    <x v="0"/>
  </r>
  <r>
    <x v="1119"/>
    <x v="0"/>
    <n v="208"/>
    <n v="0.72799999999999998"/>
    <n v="0.71599999999999997"/>
    <n v="0.66500000000000004"/>
    <n v="31782.25"/>
    <n v="3"/>
    <x v="0"/>
    <s v="Alto"/>
    <s v="Acima"/>
    <x v="1"/>
  </r>
  <r>
    <x v="1120"/>
    <x v="6"/>
    <n v="394"/>
    <n v="0.67700000000000005"/>
    <n v="0.69799999999999995"/>
    <n v="0.52800000000000002"/>
    <n v="25189.53"/>
    <n v="5"/>
    <x v="2"/>
    <s v="Médio"/>
    <s v="Acima"/>
    <x v="1"/>
  </r>
  <r>
    <x v="1121"/>
    <x v="3"/>
    <n v="327"/>
    <n v="0.73"/>
    <n v="0.753"/>
    <n v="0.60199999999999998"/>
    <n v="40074.49"/>
    <n v="10"/>
    <x v="2"/>
    <s v="Alto"/>
    <s v="Acima"/>
    <x v="1"/>
  </r>
  <r>
    <x v="1122"/>
    <x v="6"/>
    <n v="1851"/>
    <n v="0.71599999999999997"/>
    <n v="0.69699999999999995"/>
    <n v="0.63200000000000001"/>
    <n v="19421.23"/>
    <n v="15"/>
    <x v="2"/>
    <s v="Alto"/>
    <s v="Acima"/>
    <x v="0"/>
  </r>
  <r>
    <x v="1123"/>
    <x v="0"/>
    <n v="857"/>
    <n v="0.72199999999999998"/>
    <n v="0.72399999999999998"/>
    <n v="0.63900000000000001"/>
    <n v="16381.45"/>
    <n v="17"/>
    <x v="0"/>
    <s v="Alto"/>
    <s v="Acima"/>
    <x v="1"/>
  </r>
  <r>
    <x v="1124"/>
    <x v="9"/>
    <n v="1685"/>
    <n v="0.59799999999999998"/>
    <n v="0.55300000000000005"/>
    <n v="0.504"/>
    <n v="6834.78"/>
    <n v="73"/>
    <x v="3"/>
    <s v="Médio"/>
    <s v="Abaixo"/>
    <x v="0"/>
  </r>
  <r>
    <x v="1125"/>
    <x v="14"/>
    <n v="814"/>
    <n v="0.74299999999999999"/>
    <n v="0.73899999999999999"/>
    <n v="0.64"/>
    <n v="20660.810000000001"/>
    <n v="35"/>
    <x v="2"/>
    <s v="Alto"/>
    <s v="Acima"/>
    <x v="1"/>
  </r>
  <r>
    <x v="1126"/>
    <x v="21"/>
    <n v="11256"/>
    <n v="0.66400000000000003"/>
    <n v="0.62"/>
    <n v="0.58099999999999996"/>
    <n v="13045.51"/>
    <n v="98"/>
    <x v="3"/>
    <s v="Médio"/>
    <s v="Acima"/>
    <x v="0"/>
  </r>
  <r>
    <x v="1127"/>
    <x v="6"/>
    <n v="1168"/>
    <n v="0.7"/>
    <n v="0.69599999999999995"/>
    <n v="0.621"/>
    <n v="25328.959999999999"/>
    <n v="54"/>
    <x v="2"/>
    <s v="Alto"/>
    <s v="Acima"/>
    <x v="0"/>
  </r>
  <r>
    <x v="1128"/>
    <x v="0"/>
    <n v="483"/>
    <n v="0.73499999999999999"/>
    <n v="0.70599999999999996"/>
    <n v="0.67800000000000005"/>
    <n v="17224.14"/>
    <n v="13"/>
    <x v="0"/>
    <s v="Alto"/>
    <s v="Acima"/>
    <x v="1"/>
  </r>
  <r>
    <x v="1129"/>
    <x v="0"/>
    <n v="338"/>
    <n v="0.70499999999999996"/>
    <n v="0.7"/>
    <n v="0.60899999999999999"/>
    <n v="14349.1"/>
    <n v="5"/>
    <x v="0"/>
    <s v="Alto"/>
    <s v="Acima"/>
    <x v="1"/>
  </r>
  <r>
    <x v="1130"/>
    <x v="7"/>
    <n v="1478"/>
    <n v="0.58899999999999997"/>
    <n v="0.58899999999999997"/>
    <n v="0.46899999999999997"/>
    <n v="13207.15"/>
    <n v="13"/>
    <x v="3"/>
    <s v="Médio"/>
    <s v="Abaixo"/>
    <x v="0"/>
  </r>
  <r>
    <x v="1131"/>
    <x v="7"/>
    <n v="1086"/>
    <n v="0.61099999999999999"/>
    <n v="0.58699999999999997"/>
    <n v="0.49099999999999999"/>
    <n v="9342.24"/>
    <n v="44"/>
    <x v="3"/>
    <s v="Médio"/>
    <s v="Acima"/>
    <x v="0"/>
  </r>
  <r>
    <x v="1132"/>
    <x v="7"/>
    <n v="1118"/>
    <n v="0.54700000000000004"/>
    <n v="0.56100000000000005"/>
    <n v="0.42399999999999999"/>
    <n v="7611.16"/>
    <n v="6"/>
    <x v="3"/>
    <s v="Baixo"/>
    <s v="Abaixo"/>
    <x v="0"/>
  </r>
  <r>
    <x v="1133"/>
    <x v="4"/>
    <n v="626"/>
    <n v="0.74"/>
    <n v="0.72"/>
    <n v="0.64300000000000002"/>
    <n v="26494.54"/>
    <n v="19"/>
    <x v="0"/>
    <s v="Alto"/>
    <s v="Acima"/>
    <x v="1"/>
  </r>
  <r>
    <x v="1134"/>
    <x v="3"/>
    <n v="1409"/>
    <n v="0.71299999999999997"/>
    <n v="0.72499999999999998"/>
    <n v="0.58399999999999996"/>
    <n v="34705.949999999997"/>
    <n v="31"/>
    <x v="2"/>
    <s v="Alto"/>
    <s v="Acima"/>
    <x v="0"/>
  </r>
  <r>
    <x v="1135"/>
    <x v="13"/>
    <n v="1094"/>
    <n v="0.69"/>
    <n v="0.67600000000000005"/>
    <n v="0.59199999999999997"/>
    <n v="43288.69"/>
    <n v="20"/>
    <x v="1"/>
    <s v="Médio"/>
    <s v="Acima"/>
    <x v="0"/>
  </r>
  <r>
    <x v="964"/>
    <x v="13"/>
    <n v="553"/>
    <n v="0.68400000000000005"/>
    <n v="0.67400000000000004"/>
    <n v="0.57699999999999996"/>
    <n v="26666.26"/>
    <n v="1"/>
    <x v="1"/>
    <s v="Médio"/>
    <s v="Acima"/>
    <x v="1"/>
  </r>
  <r>
    <x v="1136"/>
    <x v="1"/>
    <n v="237"/>
    <n v="0.61099999999999999"/>
    <n v="0.65800000000000003"/>
    <n v="0.436"/>
    <n v="24476.1"/>
    <n v="24"/>
    <x v="0"/>
    <s v="Médio"/>
    <s v="Acima"/>
    <x v="1"/>
  </r>
  <r>
    <x v="1137"/>
    <x v="0"/>
    <n v="337"/>
    <n v="0.76700000000000002"/>
    <n v="0.71899999999999997"/>
    <n v="0.76200000000000001"/>
    <n v="67015.87"/>
    <n v="2"/>
    <x v="0"/>
    <s v="Alto"/>
    <s v="Acima"/>
    <x v="1"/>
  </r>
  <r>
    <x v="1138"/>
    <x v="14"/>
    <n v="1398"/>
    <n v="0.74199999999999999"/>
    <n v="0.72099999999999997"/>
    <n v="0.65800000000000003"/>
    <n v="55186.5"/>
    <n v="38"/>
    <x v="2"/>
    <s v="Alto"/>
    <s v="Acima"/>
    <x v="0"/>
  </r>
  <r>
    <x v="1139"/>
    <x v="0"/>
    <n v="274"/>
    <n v="0.754"/>
    <n v="0.73699999999999999"/>
    <n v="0.70699999999999996"/>
    <n v="20913.11"/>
    <n v="4"/>
    <x v="0"/>
    <s v="Alto"/>
    <s v="Acima"/>
    <x v="1"/>
  </r>
  <r>
    <x v="1140"/>
    <x v="7"/>
    <n v="611"/>
    <n v="0.61599999999999999"/>
    <n v="0.57699999999999996"/>
    <n v="0.54500000000000004"/>
    <n v="6356.68"/>
    <n v="1"/>
    <x v="3"/>
    <s v="Médio"/>
    <s v="Acima"/>
    <x v="1"/>
  </r>
  <r>
    <x v="1141"/>
    <x v="10"/>
    <n v="2093"/>
    <n v="0.69"/>
    <n v="0.67400000000000004"/>
    <n v="0.59599999999999997"/>
    <n v="19640.77"/>
    <n v="19"/>
    <x v="1"/>
    <s v="Médio"/>
    <s v="Acima"/>
    <x v="0"/>
  </r>
  <r>
    <x v="1142"/>
    <x v="12"/>
    <n v="911"/>
    <n v="0.63800000000000001"/>
    <n v="0.65100000000000002"/>
    <n v="0.495"/>
    <n v="22968.76"/>
    <n v="12"/>
    <x v="4"/>
    <s v="Médio"/>
    <s v="Acima"/>
    <x v="1"/>
  </r>
  <r>
    <x v="1143"/>
    <x v="16"/>
    <n v="1966"/>
    <n v="0.69099999999999995"/>
    <n v="0.67300000000000004"/>
    <n v="0.61699999999999999"/>
    <n v="14103.95"/>
    <n v="46"/>
    <x v="3"/>
    <s v="Médio"/>
    <s v="Acima"/>
    <x v="0"/>
  </r>
  <r>
    <x v="1144"/>
    <x v="7"/>
    <n v="1340"/>
    <n v="0.61"/>
    <n v="0.58299999999999996"/>
    <n v="0.505"/>
    <n v="9861.77"/>
    <n v="10"/>
    <x v="3"/>
    <s v="Médio"/>
    <s v="Acima"/>
    <x v="0"/>
  </r>
  <r>
    <x v="1145"/>
    <x v="6"/>
    <n v="1380"/>
    <n v="0.72299999999999998"/>
    <n v="0.71499999999999997"/>
    <n v="0.64300000000000002"/>
    <n v="37589.39"/>
    <n v="29"/>
    <x v="2"/>
    <s v="Alto"/>
    <s v="Acima"/>
    <x v="0"/>
  </r>
  <r>
    <x v="1146"/>
    <x v="0"/>
    <n v="57"/>
    <n v="0.67700000000000005"/>
    <n v="0.67100000000000004"/>
    <n v="0.58099999999999996"/>
    <n v="12135.78"/>
    <n v="1"/>
    <x v="0"/>
    <s v="Médio"/>
    <s v="Acima"/>
    <x v="1"/>
  </r>
  <r>
    <x v="1147"/>
    <x v="16"/>
    <n v="1934"/>
    <n v="0.63500000000000001"/>
    <n v="0.59699999999999998"/>
    <n v="0.56399999999999995"/>
    <n v="11735.96"/>
    <n v="26"/>
    <x v="3"/>
    <s v="Médio"/>
    <s v="Acima"/>
    <x v="0"/>
  </r>
  <r>
    <x v="1148"/>
    <x v="4"/>
    <n v="610"/>
    <n v="0.72699999999999998"/>
    <n v="0.7"/>
    <n v="0.64900000000000002"/>
    <n v="14617.92"/>
    <n v="6"/>
    <x v="0"/>
    <s v="Alto"/>
    <s v="Acima"/>
    <x v="1"/>
  </r>
  <r>
    <x v="1149"/>
    <x v="6"/>
    <n v="423"/>
    <n v="0.7"/>
    <n v="0.69899999999999995"/>
    <n v="0.61299999999999999"/>
    <n v="45033.39"/>
    <n v="13"/>
    <x v="2"/>
    <s v="Alto"/>
    <s v="Acima"/>
    <x v="1"/>
  </r>
  <r>
    <x v="1150"/>
    <x v="5"/>
    <n v="1078"/>
    <n v="0.63300000000000001"/>
    <n v="0.58899999999999997"/>
    <n v="0.56399999999999995"/>
    <n v="48390.13"/>
    <n v="21"/>
    <x v="3"/>
    <s v="Médio"/>
    <s v="Acima"/>
    <x v="0"/>
  </r>
  <r>
    <x v="1151"/>
    <x v="7"/>
    <n v="1379"/>
    <n v="0.67400000000000004"/>
    <n v="0.64100000000000001"/>
    <n v="0.58699999999999997"/>
    <n v="296459.34999999998"/>
    <n v="40"/>
    <x v="3"/>
    <s v="Médio"/>
    <s v="Acima"/>
    <x v="0"/>
  </r>
  <r>
    <x v="1152"/>
    <x v="0"/>
    <n v="164"/>
    <n v="0.71"/>
    <n v="0.70299999999999996"/>
    <n v="0.62"/>
    <n v="25020.880000000001"/>
    <n v="10"/>
    <x v="0"/>
    <s v="Alto"/>
    <s v="Acima"/>
    <x v="1"/>
  </r>
  <r>
    <x v="1153"/>
    <x v="10"/>
    <n v="293"/>
    <n v="0.73599999999999999"/>
    <n v="0.72499999999999998"/>
    <n v="0.66200000000000003"/>
    <n v="16517.38"/>
    <n v="2"/>
    <x v="1"/>
    <s v="Alto"/>
    <s v="Acima"/>
    <x v="1"/>
  </r>
  <r>
    <x v="1154"/>
    <x v="0"/>
    <n v="105"/>
    <n v="0.753"/>
    <n v="0.72399999999999998"/>
    <n v="0.71699999999999997"/>
    <n v="21246.6"/>
    <n v="3"/>
    <x v="0"/>
    <s v="Alto"/>
    <s v="Acima"/>
    <x v="1"/>
  </r>
  <r>
    <x v="1155"/>
    <x v="0"/>
    <n v="247"/>
    <n v="0.72699999999999998"/>
    <n v="0.71799999999999997"/>
    <n v="0.65200000000000002"/>
    <n v="44771.78"/>
    <n v="9"/>
    <x v="0"/>
    <s v="Alto"/>
    <s v="Acima"/>
    <x v="1"/>
  </r>
  <r>
    <x v="1156"/>
    <x v="20"/>
    <n v="2956"/>
    <n v="0.74"/>
    <n v="0.69899999999999995"/>
    <n v="0.70099999999999996"/>
    <n v="28589.65"/>
    <n v="47"/>
    <x v="4"/>
    <s v="Alto"/>
    <s v="Acima"/>
    <x v="0"/>
  </r>
  <r>
    <x v="1157"/>
    <x v="14"/>
    <n v="173"/>
    <n v="0.70799999999999996"/>
    <n v="0.73499999999999999"/>
    <n v="0.58399999999999996"/>
    <n v="37073.339999999997"/>
    <n v="14"/>
    <x v="2"/>
    <s v="Alto"/>
    <s v="Acima"/>
    <x v="1"/>
  </r>
  <r>
    <x v="1158"/>
    <x v="0"/>
    <n v="736"/>
    <n v="0.67700000000000005"/>
    <n v="0.64200000000000002"/>
    <n v="0.57699999999999996"/>
    <n v="13696.27"/>
    <n v="4"/>
    <x v="0"/>
    <s v="Médio"/>
    <s v="Acima"/>
    <x v="1"/>
  </r>
  <r>
    <x v="1159"/>
    <x v="0"/>
    <n v="350"/>
    <n v="0.745"/>
    <n v="0.72199999999999998"/>
    <n v="0.69599999999999995"/>
    <n v="33913.11"/>
    <n v="8"/>
    <x v="0"/>
    <s v="Alto"/>
    <s v="Acima"/>
    <x v="1"/>
  </r>
  <r>
    <x v="1160"/>
    <x v="7"/>
    <n v="411"/>
    <n v="0.56999999999999995"/>
    <n v="0.54100000000000004"/>
    <n v="0.45900000000000002"/>
    <n v="6196.66"/>
    <n v="4"/>
    <x v="3"/>
    <s v="Médio"/>
    <s v="Abaixo"/>
    <x v="1"/>
  </r>
  <r>
    <x v="1161"/>
    <x v="18"/>
    <n v="3348"/>
    <n v="0.56399999999999995"/>
    <n v="0.54400000000000004"/>
    <n v="0.45400000000000001"/>
    <n v="7738.13"/>
    <n v="6"/>
    <x v="3"/>
    <s v="Médio"/>
    <s v="Abaixo"/>
    <x v="0"/>
  </r>
  <r>
    <x v="1162"/>
    <x v="18"/>
    <n v="3146"/>
    <n v="0.60899999999999999"/>
    <n v="0.60299999999999998"/>
    <n v="0.497"/>
    <n v="8309.7999999999993"/>
    <n v="12"/>
    <x v="3"/>
    <s v="Médio"/>
    <s v="Acima"/>
    <x v="0"/>
  </r>
  <r>
    <x v="1163"/>
    <x v="1"/>
    <n v="945"/>
    <n v="0.65400000000000003"/>
    <n v="0.65700000000000003"/>
    <n v="0.53600000000000003"/>
    <n v="18959.5"/>
    <n v="6"/>
    <x v="0"/>
    <s v="Médio"/>
    <s v="Acima"/>
    <x v="1"/>
  </r>
  <r>
    <x v="1164"/>
    <x v="0"/>
    <n v="725"/>
    <n v="0.753"/>
    <n v="0.73799999999999999"/>
    <n v="0.68"/>
    <n v="78512.45"/>
    <n v="12"/>
    <x v="0"/>
    <s v="Alto"/>
    <s v="Acima"/>
    <x v="1"/>
  </r>
  <r>
    <x v="1165"/>
    <x v="7"/>
    <n v="1724"/>
    <n v="0.625"/>
    <n v="0.63100000000000001"/>
    <n v="0.48399999999999999"/>
    <n v="12097.2"/>
    <n v="23"/>
    <x v="3"/>
    <s v="Médio"/>
    <s v="Acima"/>
    <x v="0"/>
  </r>
  <r>
    <x v="1166"/>
    <x v="16"/>
    <n v="1406"/>
    <n v="0.68"/>
    <n v="0.66600000000000004"/>
    <n v="0.58399999999999996"/>
    <n v="14287.29"/>
    <n v="43"/>
    <x v="3"/>
    <s v="Médio"/>
    <s v="Acima"/>
    <x v="0"/>
  </r>
  <r>
    <x v="1167"/>
    <x v="7"/>
    <n v="1139"/>
    <n v="0.67"/>
    <n v="0.65700000000000003"/>
    <n v="0.55300000000000005"/>
    <n v="9227.69"/>
    <n v="8"/>
    <x v="3"/>
    <s v="Médio"/>
    <s v="Acima"/>
    <x v="0"/>
  </r>
  <r>
    <x v="1168"/>
    <x v="7"/>
    <n v="1017"/>
    <n v="0.65900000000000003"/>
    <n v="0.64400000000000002"/>
    <n v="0.55100000000000005"/>
    <n v="8444.36"/>
    <n v="23"/>
    <x v="3"/>
    <s v="Médio"/>
    <s v="Acima"/>
    <x v="0"/>
  </r>
  <r>
    <x v="1169"/>
    <x v="4"/>
    <n v="2323"/>
    <n v="0.73199999999999998"/>
    <n v="0.72"/>
    <n v="0.65500000000000003"/>
    <n v="27161.02"/>
    <n v="23"/>
    <x v="0"/>
    <s v="Alto"/>
    <s v="Acima"/>
    <x v="0"/>
  </r>
  <r>
    <x v="1170"/>
    <x v="16"/>
    <n v="2546"/>
    <n v="0.66"/>
    <n v="0.64100000000000001"/>
    <n v="0.56799999999999995"/>
    <n v="13571.24"/>
    <n v="48"/>
    <x v="3"/>
    <s v="Médio"/>
    <s v="Acima"/>
    <x v="0"/>
  </r>
  <r>
    <x v="920"/>
    <x v="7"/>
    <n v="902"/>
    <n v="0.60799999999999998"/>
    <n v="0.58499999999999996"/>
    <n v="0.496"/>
    <n v="7811.76"/>
    <n v="16"/>
    <x v="3"/>
    <s v="Médio"/>
    <s v="Acima"/>
    <x v="1"/>
  </r>
  <r>
    <x v="1171"/>
    <x v="0"/>
    <n v="113"/>
    <n v="0.77300000000000002"/>
    <n v="0.748"/>
    <n v="0.74"/>
    <n v="253147.24"/>
    <n v="5"/>
    <x v="0"/>
    <s v="Alto"/>
    <s v="Acima"/>
    <x v="1"/>
  </r>
  <r>
    <x v="1172"/>
    <x v="4"/>
    <n v="775"/>
    <n v="0.68200000000000005"/>
    <n v="0.64600000000000002"/>
    <n v="0.60199999999999998"/>
    <n v="12146.37"/>
    <n v="13"/>
    <x v="0"/>
    <s v="Médio"/>
    <s v="Acima"/>
    <x v="1"/>
  </r>
  <r>
    <x v="1173"/>
    <x v="10"/>
    <n v="901"/>
    <n v="0.71"/>
    <n v="0.71299999999999997"/>
    <n v="0.621"/>
    <n v="16933.45"/>
    <n v="31"/>
    <x v="1"/>
    <s v="Alto"/>
    <s v="Acima"/>
    <x v="1"/>
  </r>
  <r>
    <x v="1174"/>
    <x v="7"/>
    <n v="1477"/>
    <n v="0.621"/>
    <n v="0.62"/>
    <n v="0.51400000000000001"/>
    <n v="11347.86"/>
    <n v="38"/>
    <x v="3"/>
    <s v="Médio"/>
    <s v="Acima"/>
    <x v="0"/>
  </r>
  <r>
    <x v="1175"/>
    <x v="9"/>
    <n v="2572"/>
    <n v="0.67400000000000004"/>
    <n v="0.61699999999999999"/>
    <n v="0.626"/>
    <n v="12125.65"/>
    <n v="51"/>
    <x v="3"/>
    <s v="Médio"/>
    <s v="Acima"/>
    <x v="0"/>
  </r>
  <r>
    <x v="1176"/>
    <x v="13"/>
    <n v="1968"/>
    <n v="0.73599999999999999"/>
    <n v="0.74399999999999999"/>
    <n v="0.61299999999999999"/>
    <n v="52514.89"/>
    <n v="38"/>
    <x v="1"/>
    <s v="Alto"/>
    <s v="Acima"/>
    <x v="0"/>
  </r>
  <r>
    <x v="1177"/>
    <x v="9"/>
    <n v="1091"/>
    <n v="0.56999999999999995"/>
    <n v="0.52100000000000002"/>
    <n v="0.47499999999999998"/>
    <n v="6357.65"/>
    <n v="8"/>
    <x v="3"/>
    <s v="Médio"/>
    <s v="Abaixo"/>
    <x v="0"/>
  </r>
  <r>
    <x v="1178"/>
    <x v="6"/>
    <n v="451"/>
    <n v="0.70499999999999996"/>
    <n v="0.72099999999999997"/>
    <n v="0.60099999999999998"/>
    <n v="20214.060000000001"/>
    <n v="12"/>
    <x v="2"/>
    <s v="Alto"/>
    <s v="Acima"/>
    <x v="1"/>
  </r>
  <r>
    <x v="1179"/>
    <x v="15"/>
    <n v="400"/>
    <n v="0.71"/>
    <n v="0.71499999999999997"/>
    <n v="0.58899999999999997"/>
    <n v="23083.88"/>
    <n v="14"/>
    <x v="0"/>
    <s v="Alto"/>
    <s v="Acima"/>
    <x v="1"/>
  </r>
  <r>
    <x v="1180"/>
    <x v="7"/>
    <n v="2894"/>
    <n v="0.56999999999999995"/>
    <n v="0.57699999999999996"/>
    <n v="0.435"/>
    <n v="8027.25"/>
    <n v="12"/>
    <x v="3"/>
    <s v="Médio"/>
    <s v="Abaixo"/>
    <x v="0"/>
  </r>
  <r>
    <x v="1181"/>
    <x v="4"/>
    <n v="603"/>
    <n v="0.65"/>
    <n v="0.65100000000000002"/>
    <n v="0.51900000000000002"/>
    <n v="12602.46"/>
    <n v="7"/>
    <x v="0"/>
    <s v="Médio"/>
    <s v="Acima"/>
    <x v="1"/>
  </r>
  <r>
    <x v="1182"/>
    <x v="6"/>
    <n v="290"/>
    <n v="0.68700000000000006"/>
    <n v="0.72799999999999998"/>
    <n v="0.54400000000000004"/>
    <n v="31664.240000000002"/>
    <n v="11"/>
    <x v="2"/>
    <s v="Médio"/>
    <s v="Acima"/>
    <x v="1"/>
  </r>
  <r>
    <x v="1183"/>
    <x v="4"/>
    <n v="1445"/>
    <n v="0.66"/>
    <n v="0.63300000000000001"/>
    <n v="0.56000000000000005"/>
    <n v="9796.2800000000007"/>
    <n v="35"/>
    <x v="0"/>
    <s v="Médio"/>
    <s v="Acima"/>
    <x v="0"/>
  </r>
  <r>
    <x v="1184"/>
    <x v="0"/>
    <n v="467"/>
    <n v="0.73"/>
    <n v="0.71299999999999997"/>
    <n v="0.66200000000000003"/>
    <n v="18250.23"/>
    <n v="11"/>
    <x v="0"/>
    <s v="Alto"/>
    <s v="Acima"/>
    <x v="1"/>
  </r>
  <r>
    <x v="1185"/>
    <x v="4"/>
    <n v="736"/>
    <n v="0.67"/>
    <n v="0.65"/>
    <n v="0.54500000000000004"/>
    <n v="14584.18"/>
    <n v="7"/>
    <x v="0"/>
    <s v="Médio"/>
    <s v="Acima"/>
    <x v="1"/>
  </r>
  <r>
    <x v="1186"/>
    <x v="6"/>
    <n v="675"/>
    <n v="0.7"/>
    <n v="0.67700000000000005"/>
    <n v="0.623"/>
    <n v="29148.63"/>
    <n v="21"/>
    <x v="2"/>
    <s v="Alto"/>
    <s v="Acima"/>
    <x v="1"/>
  </r>
  <r>
    <x v="1187"/>
    <x v="4"/>
    <n v="3464"/>
    <n v="0.67"/>
    <n v="0.64900000000000002"/>
    <n v="0.56699999999999995"/>
    <n v="9699.93"/>
    <n v="37"/>
    <x v="0"/>
    <s v="Médio"/>
    <s v="Acima"/>
    <x v="0"/>
  </r>
  <r>
    <x v="1188"/>
    <x v="6"/>
    <n v="658"/>
    <n v="0.71599999999999997"/>
    <n v="0.71199999999999997"/>
    <n v="0.623"/>
    <n v="94484.79"/>
    <n v="17"/>
    <x v="2"/>
    <s v="Alto"/>
    <s v="Acima"/>
    <x v="1"/>
  </r>
  <r>
    <x v="1189"/>
    <x v="4"/>
    <n v="378"/>
    <n v="0.71"/>
    <n v="0.68100000000000005"/>
    <n v="0.626"/>
    <n v="16469.23"/>
    <n v="3"/>
    <x v="0"/>
    <s v="Alto"/>
    <s v="Acima"/>
    <x v="1"/>
  </r>
  <r>
    <x v="1190"/>
    <x v="6"/>
    <n v="591"/>
    <n v="0.70599999999999996"/>
    <n v="0.69599999999999995"/>
    <n v="0.61099999999999999"/>
    <n v="24207.87"/>
    <n v="11"/>
    <x v="2"/>
    <s v="Alto"/>
    <s v="Acima"/>
    <x v="1"/>
  </r>
  <r>
    <x v="1191"/>
    <x v="6"/>
    <n v="650"/>
    <n v="0.60899999999999999"/>
    <n v="0.63200000000000001"/>
    <n v="0.441"/>
    <n v="52276.46"/>
    <n v="16"/>
    <x v="2"/>
    <s v="Médio"/>
    <s v="Acima"/>
    <x v="1"/>
  </r>
  <r>
    <x v="1192"/>
    <x v="6"/>
    <n v="1027"/>
    <n v="0.72799999999999998"/>
    <n v="0.72099999999999997"/>
    <n v="0.64"/>
    <n v="59507.51"/>
    <n v="21"/>
    <x v="2"/>
    <s v="Alto"/>
    <s v="Acima"/>
    <x v="0"/>
  </r>
  <r>
    <x v="1193"/>
    <x v="0"/>
    <n v="352"/>
    <n v="0.72"/>
    <n v="0.69699999999999995"/>
    <n v="0.64600000000000002"/>
    <n v="16244.19"/>
    <n v="5"/>
    <x v="0"/>
    <s v="Alto"/>
    <s v="Acima"/>
    <x v="1"/>
  </r>
  <r>
    <x v="1194"/>
    <x v="4"/>
    <n v="2330"/>
    <n v="0.63800000000000001"/>
    <n v="0.59499999999999997"/>
    <n v="0.54200000000000004"/>
    <n v="8459.7800000000007"/>
    <n v="47"/>
    <x v="0"/>
    <s v="Médio"/>
    <s v="Acima"/>
    <x v="0"/>
  </r>
  <r>
    <x v="1195"/>
    <x v="6"/>
    <n v="670"/>
    <n v="0.68700000000000006"/>
    <n v="0.69699999999999995"/>
    <n v="0.58399999999999996"/>
    <n v="23925.360000000001"/>
    <n v="24"/>
    <x v="2"/>
    <s v="Médio"/>
    <s v="Acima"/>
    <x v="1"/>
  </r>
  <r>
    <x v="1196"/>
    <x v="8"/>
    <n v="950"/>
    <n v="0.73199999999999998"/>
    <n v="0.75800000000000001"/>
    <n v="0.62"/>
    <n v="113763.91"/>
    <n v="18"/>
    <x v="1"/>
    <s v="Alto"/>
    <s v="Acima"/>
    <x v="1"/>
  </r>
  <r>
    <x v="1197"/>
    <x v="1"/>
    <n v="717"/>
    <n v="0.7"/>
    <n v="0.69799999999999995"/>
    <n v="0.61"/>
    <n v="43048.94"/>
    <n v="14"/>
    <x v="0"/>
    <s v="Alto"/>
    <s v="Acima"/>
    <x v="1"/>
  </r>
  <r>
    <x v="1198"/>
    <x v="13"/>
    <n v="937"/>
    <n v="0.72"/>
    <n v="0.71499999999999997"/>
    <n v="0.61499999999999999"/>
    <n v="45022.01"/>
    <n v="9"/>
    <x v="1"/>
    <s v="Alto"/>
    <s v="Acima"/>
    <x v="1"/>
  </r>
  <r>
    <x v="1199"/>
    <x v="13"/>
    <n v="1652"/>
    <n v="0.69"/>
    <n v="0.69399999999999995"/>
    <n v="0.56100000000000005"/>
    <n v="28426.58"/>
    <n v="16"/>
    <x v="1"/>
    <s v="Médio"/>
    <s v="Acima"/>
    <x v="0"/>
  </r>
  <r>
    <x v="1200"/>
    <x v="7"/>
    <n v="257"/>
    <n v="0.54200000000000004"/>
    <n v="0.53300000000000003"/>
    <n v="0.38600000000000001"/>
    <n v="5528.25"/>
    <n v="17"/>
    <x v="3"/>
    <s v="Baixo"/>
    <s v="Abaixo"/>
    <x v="1"/>
  </r>
  <r>
    <x v="1201"/>
    <x v="7"/>
    <n v="1549"/>
    <n v="0.59"/>
    <n v="0.59599999999999997"/>
    <n v="0.434"/>
    <n v="9333.93"/>
    <n v="16"/>
    <x v="3"/>
    <s v="Médio"/>
    <s v="Abaixo"/>
    <x v="0"/>
  </r>
  <r>
    <x v="1202"/>
    <x v="18"/>
    <n v="10226"/>
    <n v="0.70799999999999996"/>
    <n v="0.64200000000000002"/>
    <n v="0.7"/>
    <n v="10808.38"/>
    <n v="119"/>
    <x v="3"/>
    <s v="Alto"/>
    <s v="Acima"/>
    <x v="0"/>
  </r>
  <r>
    <x v="1203"/>
    <x v="9"/>
    <n v="1354"/>
    <n v="0.61599999999999999"/>
    <n v="0.54600000000000004"/>
    <n v="0.55300000000000005"/>
    <n v="9174.9699999999993"/>
    <n v="6"/>
    <x v="3"/>
    <s v="Médio"/>
    <s v="Acima"/>
    <x v="0"/>
  </r>
  <r>
    <x v="1204"/>
    <x v="12"/>
    <n v="2330"/>
    <n v="0.64"/>
    <n v="0.63100000000000001"/>
    <n v="0.54"/>
    <n v="11674.44"/>
    <n v="12"/>
    <x v="4"/>
    <s v="Médio"/>
    <s v="Acima"/>
    <x v="0"/>
  </r>
  <r>
    <x v="1205"/>
    <x v="12"/>
    <n v="2552"/>
    <n v="0.61499999999999999"/>
    <n v="0.60599999999999998"/>
    <n v="0.502"/>
    <n v="11459.84"/>
    <n v="5"/>
    <x v="4"/>
    <s v="Médio"/>
    <s v="Acima"/>
    <x v="0"/>
  </r>
  <r>
    <x v="1206"/>
    <x v="7"/>
    <n v="259"/>
    <n v="0.60299999999999998"/>
    <n v="0.56599999999999995"/>
    <n v="0.498"/>
    <n v="9914.36"/>
    <n v="3"/>
    <x v="3"/>
    <s v="Médio"/>
    <s v="Acima"/>
    <x v="1"/>
  </r>
  <r>
    <x v="1207"/>
    <x v="13"/>
    <n v="1278"/>
    <n v="0.67"/>
    <n v="0.68300000000000005"/>
    <n v="0.54600000000000004"/>
    <n v="23076.05"/>
    <n v="30"/>
    <x v="1"/>
    <s v="Médio"/>
    <s v="Acima"/>
    <x v="0"/>
  </r>
  <r>
    <x v="1208"/>
    <x v="9"/>
    <n v="3254"/>
    <n v="0.65700000000000003"/>
    <n v="0.628"/>
    <n v="0.58699999999999997"/>
    <n v="14123.58"/>
    <n v="39"/>
    <x v="3"/>
    <s v="Médio"/>
    <s v="Acima"/>
    <x v="0"/>
  </r>
  <r>
    <x v="1209"/>
    <x v="5"/>
    <n v="1811"/>
    <n v="0.623"/>
    <n v="0.60399999999999998"/>
    <n v="0.53100000000000003"/>
    <n v="25132.13"/>
    <n v="40"/>
    <x v="3"/>
    <s v="Médio"/>
    <s v="Acima"/>
    <x v="0"/>
  </r>
  <r>
    <x v="1210"/>
    <x v="0"/>
    <n v="278"/>
    <n v="0.78"/>
    <n v="0.75"/>
    <n v="0.71599999999999997"/>
    <n v="17688.07"/>
    <n v="3"/>
    <x v="0"/>
    <s v="Alto"/>
    <s v="Acima"/>
    <x v="1"/>
  </r>
  <r>
    <x v="1211"/>
    <x v="14"/>
    <n v="753"/>
    <n v="0.73699999999999999"/>
    <n v="0.749"/>
    <n v="0.63"/>
    <n v="20913.82"/>
    <n v="18"/>
    <x v="2"/>
    <s v="Alto"/>
    <s v="Acima"/>
    <x v="1"/>
  </r>
  <r>
    <x v="1212"/>
    <x v="10"/>
    <n v="5468"/>
    <n v="0.66900000000000004"/>
    <n v="0.65300000000000002"/>
    <n v="0.56599999999999995"/>
    <n v="10896.14"/>
    <n v="79"/>
    <x v="1"/>
    <s v="Médio"/>
    <s v="Acima"/>
    <x v="0"/>
  </r>
  <r>
    <x v="1213"/>
    <x v="20"/>
    <n v="883"/>
    <n v="0.67"/>
    <n v="0.64"/>
    <n v="0.58699999999999997"/>
    <n v="19757.560000000001"/>
    <n v="7"/>
    <x v="4"/>
    <s v="Médio"/>
    <s v="Acima"/>
    <x v="1"/>
  </r>
  <r>
    <x v="1214"/>
    <x v="12"/>
    <n v="1457"/>
    <n v="0.59499999999999997"/>
    <n v="0.57899999999999996"/>
    <n v="0.49"/>
    <n v="8890.9599999999991"/>
    <n v="26"/>
    <x v="4"/>
    <s v="Médio"/>
    <s v="Abaixo"/>
    <x v="0"/>
  </r>
  <r>
    <x v="1215"/>
    <x v="9"/>
    <n v="728"/>
    <n v="0.6"/>
    <n v="0.57299999999999995"/>
    <n v="0.48199999999999998"/>
    <n v="6510.21"/>
    <n v="3"/>
    <x v="3"/>
    <s v="Médio"/>
    <s v="Acima"/>
    <x v="1"/>
  </r>
  <r>
    <x v="1216"/>
    <x v="10"/>
    <n v="1096"/>
    <n v="0.69"/>
    <n v="0.66100000000000003"/>
    <n v="0.61599999999999999"/>
    <n v="12562.82"/>
    <n v="21"/>
    <x v="1"/>
    <s v="Médio"/>
    <s v="Acima"/>
    <x v="0"/>
  </r>
  <r>
    <x v="1217"/>
    <x v="18"/>
    <n v="2037"/>
    <n v="0.65900000000000003"/>
    <n v="0.66600000000000004"/>
    <n v="0.53600000000000003"/>
    <n v="16604.900000000001"/>
    <n v="9"/>
    <x v="3"/>
    <s v="Médio"/>
    <s v="Acima"/>
    <x v="0"/>
  </r>
  <r>
    <x v="1218"/>
    <x v="4"/>
    <n v="1514"/>
    <n v="0.71"/>
    <n v="0.67600000000000005"/>
    <n v="0.64200000000000002"/>
    <n v="22766.6"/>
    <n v="28"/>
    <x v="0"/>
    <s v="Alto"/>
    <s v="Acima"/>
    <x v="0"/>
  </r>
  <r>
    <x v="1219"/>
    <x v="4"/>
    <n v="669"/>
    <n v="0.71"/>
    <n v="0.71499999999999997"/>
    <n v="0.58699999999999997"/>
    <n v="19523.66"/>
    <n v="22"/>
    <x v="0"/>
    <s v="Alto"/>
    <s v="Acima"/>
    <x v="1"/>
  </r>
  <r>
    <x v="1220"/>
    <x v="9"/>
    <n v="3002"/>
    <n v="0.65900000000000003"/>
    <n v="0.60899999999999999"/>
    <n v="0.59599999999999997"/>
    <n v="14375.34"/>
    <n v="68"/>
    <x v="3"/>
    <s v="Médio"/>
    <s v="Acima"/>
    <x v="0"/>
  </r>
  <r>
    <x v="1221"/>
    <x v="4"/>
    <n v="428"/>
    <n v="0.72299999999999998"/>
    <n v="0.72799999999999998"/>
    <n v="0.60299999999999998"/>
    <n v="25974.3"/>
    <n v="15"/>
    <x v="0"/>
    <s v="Alto"/>
    <s v="Acima"/>
    <x v="1"/>
  </r>
  <r>
    <x v="1222"/>
    <x v="0"/>
    <n v="429"/>
    <n v="0.72"/>
    <n v="0.69599999999999995"/>
    <n v="0.65200000000000002"/>
    <n v="15019.6"/>
    <n v="9"/>
    <x v="0"/>
    <s v="Alto"/>
    <s v="Acima"/>
    <x v="1"/>
  </r>
  <r>
    <x v="1223"/>
    <x v="0"/>
    <n v="456"/>
    <n v="0.73"/>
    <n v="0.70099999999999996"/>
    <n v="0.68200000000000005"/>
    <n v="16111.67"/>
    <n v="9"/>
    <x v="0"/>
    <s v="Alto"/>
    <s v="Acima"/>
    <x v="1"/>
  </r>
  <r>
    <x v="1224"/>
    <x v="8"/>
    <n v="1492"/>
    <n v="0.70299999999999996"/>
    <n v="0.69199999999999995"/>
    <n v="0.60899999999999999"/>
    <n v="19771.72"/>
    <n v="20"/>
    <x v="1"/>
    <s v="Alto"/>
    <s v="Acima"/>
    <x v="0"/>
  </r>
  <r>
    <x v="1225"/>
    <x v="7"/>
    <n v="1603"/>
    <n v="0.59899999999999998"/>
    <n v="0.61399999999999999"/>
    <n v="0.46500000000000002"/>
    <n v="10596.36"/>
    <n v="12"/>
    <x v="3"/>
    <s v="Médio"/>
    <s v="Abaixo"/>
    <x v="0"/>
  </r>
  <r>
    <x v="1226"/>
    <x v="4"/>
    <n v="1097"/>
    <n v="0.72"/>
    <n v="0.73599999999999999"/>
    <n v="0.61499999999999999"/>
    <n v="17512.03"/>
    <n v="22"/>
    <x v="0"/>
    <s v="Alto"/>
    <s v="Acima"/>
    <x v="0"/>
  </r>
  <r>
    <x v="1227"/>
    <x v="8"/>
    <n v="720"/>
    <n v="0.72499999999999998"/>
    <n v="0.70399999999999996"/>
    <n v="0.65500000000000003"/>
    <n v="25725.3"/>
    <n v="15"/>
    <x v="1"/>
    <s v="Alto"/>
    <s v="Acima"/>
    <x v="1"/>
  </r>
  <r>
    <x v="1228"/>
    <x v="3"/>
    <n v="1100"/>
    <n v="0.747"/>
    <n v="0.751"/>
    <n v="0.65"/>
    <n v="35871.81"/>
    <n v="37"/>
    <x v="2"/>
    <s v="Alto"/>
    <s v="Acima"/>
    <x v="0"/>
  </r>
  <r>
    <x v="1229"/>
    <x v="20"/>
    <n v="403"/>
    <n v="0.67"/>
    <n v="0.65200000000000002"/>
    <n v="0.57099999999999995"/>
    <n v="14595.51"/>
    <n v="2"/>
    <x v="4"/>
    <s v="Médio"/>
    <s v="Acima"/>
    <x v="1"/>
  </r>
  <r>
    <x v="1230"/>
    <x v="13"/>
    <n v="1322"/>
    <n v="0.7"/>
    <n v="0.68700000000000006"/>
    <n v="0.61799999999999999"/>
    <n v="12464.41"/>
    <n v="10"/>
    <x v="1"/>
    <s v="Alto"/>
    <s v="Acima"/>
    <x v="0"/>
  </r>
  <r>
    <x v="1231"/>
    <x v="4"/>
    <n v="931"/>
    <n v="0.7"/>
    <n v="0.67900000000000005"/>
    <n v="0.58899999999999997"/>
    <n v="18737.39"/>
    <n v="17"/>
    <x v="0"/>
    <s v="Alto"/>
    <s v="Acima"/>
    <x v="1"/>
  </r>
  <r>
    <x v="1232"/>
    <x v="13"/>
    <n v="1217"/>
    <n v="0.73"/>
    <n v="0.751"/>
    <n v="0.60799999999999998"/>
    <n v="60764.83"/>
    <n v="21"/>
    <x v="1"/>
    <s v="Alto"/>
    <s v="Acima"/>
    <x v="0"/>
  </r>
  <r>
    <x v="1233"/>
    <x v="8"/>
    <n v="342"/>
    <n v="0.66200000000000003"/>
    <n v="0.64700000000000002"/>
    <n v="0.56299999999999994"/>
    <n v="11933.08"/>
    <n v="2"/>
    <x v="1"/>
    <s v="Médio"/>
    <s v="Acima"/>
    <x v="1"/>
  </r>
  <r>
    <x v="1234"/>
    <x v="7"/>
    <n v="954"/>
    <n v="0.55200000000000005"/>
    <n v="0.55900000000000005"/>
    <n v="0.38200000000000001"/>
    <n v="7028.27"/>
    <n v="20"/>
    <x v="3"/>
    <s v="Médio"/>
    <s v="Abaixo"/>
    <x v="0"/>
  </r>
  <r>
    <x v="1235"/>
    <x v="0"/>
    <n v="1100"/>
    <n v="0.70599999999999996"/>
    <n v="0.68500000000000005"/>
    <n v="0.61"/>
    <n v="13308.85"/>
    <n v="22"/>
    <x v="0"/>
    <s v="Alto"/>
    <s v="Acima"/>
    <x v="0"/>
  </r>
  <r>
    <x v="1236"/>
    <x v="13"/>
    <n v="836"/>
    <n v="0.66400000000000003"/>
    <n v="0.68100000000000005"/>
    <n v="0.51900000000000002"/>
    <n v="38908.720000000001"/>
    <n v="5"/>
    <x v="1"/>
    <s v="Médio"/>
    <s v="Acima"/>
    <x v="1"/>
  </r>
  <r>
    <x v="1237"/>
    <x v="3"/>
    <n v="612"/>
    <n v="0.78"/>
    <n v="0.77500000000000002"/>
    <n v="0.68799999999999994"/>
    <n v="34342.980000000003"/>
    <n v="35"/>
    <x v="2"/>
    <s v="Alto"/>
    <s v="Acima"/>
    <x v="1"/>
  </r>
  <r>
    <x v="1238"/>
    <x v="6"/>
    <n v="261"/>
    <n v="0.66400000000000003"/>
    <n v="0.67800000000000005"/>
    <n v="0.55100000000000005"/>
    <n v="17734.02"/>
    <n v="4"/>
    <x v="2"/>
    <s v="Médio"/>
    <s v="Acima"/>
    <x v="1"/>
  </r>
  <r>
    <x v="1239"/>
    <x v="0"/>
    <n v="55"/>
    <n v="0.76"/>
    <n v="0.71099999999999997"/>
    <n v="0.74"/>
    <n v="21852.83"/>
    <n v="1"/>
    <x v="0"/>
    <s v="Alto"/>
    <s v="Acima"/>
    <x v="1"/>
  </r>
  <r>
    <x v="1240"/>
    <x v="6"/>
    <n v="481"/>
    <n v="0.65500000000000003"/>
    <n v="0.67700000000000005"/>
    <n v="0.51500000000000001"/>
    <n v="21729.5"/>
    <n v="25"/>
    <x v="2"/>
    <s v="Médio"/>
    <s v="Acima"/>
    <x v="1"/>
  </r>
  <r>
    <x v="1241"/>
    <x v="1"/>
    <n v="468"/>
    <n v="0.68799999999999994"/>
    <n v="0.69199999999999995"/>
    <n v="0.59499999999999997"/>
    <n v="22591.24"/>
    <n v="7"/>
    <x v="0"/>
    <s v="Médio"/>
    <s v="Acima"/>
    <x v="1"/>
  </r>
  <r>
    <x v="1242"/>
    <x v="0"/>
    <n v="178"/>
    <n v="0.74"/>
    <n v="0.72"/>
    <n v="0.66300000000000003"/>
    <n v="41393.06"/>
    <n v="0"/>
    <x v="0"/>
    <s v="Alto"/>
    <s v="Acima"/>
    <x v="1"/>
  </r>
  <r>
    <x v="1243"/>
    <x v="0"/>
    <n v="181"/>
    <n v="0.754"/>
    <n v="0.745"/>
    <n v="0.66800000000000004"/>
    <n v="29771.71"/>
    <n v="0"/>
    <x v="0"/>
    <s v="Alto"/>
    <s v="Acima"/>
    <x v="1"/>
  </r>
  <r>
    <x v="1244"/>
    <x v="4"/>
    <n v="344"/>
    <n v="0.67400000000000004"/>
    <n v="0.66500000000000004"/>
    <n v="0.56799999999999995"/>
    <n v="19391.04"/>
    <n v="12"/>
    <x v="0"/>
    <s v="Médio"/>
    <s v="Acima"/>
    <x v="1"/>
  </r>
  <r>
    <x v="1245"/>
    <x v="13"/>
    <n v="969"/>
    <n v="0.7"/>
    <n v="0.71699999999999997"/>
    <n v="0.58799999999999997"/>
    <n v="36108.339999999997"/>
    <n v="11"/>
    <x v="1"/>
    <s v="Alto"/>
    <s v="Acima"/>
    <x v="0"/>
  </r>
  <r>
    <x v="1246"/>
    <x v="13"/>
    <n v="252"/>
    <n v="0.68"/>
    <n v="0.70199999999999996"/>
    <n v="0.53100000000000003"/>
    <n v="32096.52"/>
    <n v="10"/>
    <x v="1"/>
    <s v="Médio"/>
    <s v="Acima"/>
    <x v="1"/>
  </r>
  <r>
    <x v="1247"/>
    <x v="0"/>
    <n v="229"/>
    <n v="0.68500000000000005"/>
    <n v="0.67500000000000004"/>
    <n v="0.59199999999999997"/>
    <n v="20640.43"/>
    <n v="4"/>
    <x v="0"/>
    <s v="Médio"/>
    <s v="Acima"/>
    <x v="1"/>
  </r>
  <r>
    <x v="1248"/>
    <x v="6"/>
    <n v="430"/>
    <n v="0.72099999999999997"/>
    <n v="0.69799999999999995"/>
    <n v="0.65500000000000003"/>
    <n v="20740.38"/>
    <n v="16"/>
    <x v="2"/>
    <s v="Alto"/>
    <s v="Acima"/>
    <x v="1"/>
  </r>
  <r>
    <x v="1249"/>
    <x v="9"/>
    <n v="1035"/>
    <n v="0.57299999999999995"/>
    <n v="0.53400000000000003"/>
    <n v="0.47899999999999998"/>
    <n v="5794.4"/>
    <n v="42"/>
    <x v="3"/>
    <s v="Médio"/>
    <s v="Abaixo"/>
    <x v="0"/>
  </r>
  <r>
    <x v="1250"/>
    <x v="20"/>
    <n v="392"/>
    <n v="0.67"/>
    <n v="0.64500000000000002"/>
    <n v="0.57399999999999995"/>
    <n v="15684.03"/>
    <n v="1"/>
    <x v="4"/>
    <s v="Médio"/>
    <s v="Acima"/>
    <x v="1"/>
  </r>
  <r>
    <x v="95"/>
    <x v="1"/>
    <n v="671"/>
    <n v="0.68"/>
    <n v="0.7"/>
    <n v="0.56699999999999995"/>
    <n v="18746.419999999998"/>
    <n v="14"/>
    <x v="0"/>
    <s v="Médio"/>
    <s v="Acima"/>
    <x v="1"/>
  </r>
  <r>
    <x v="1251"/>
    <x v="4"/>
    <n v="333"/>
    <n v="0.74099999999999999"/>
    <n v="0.749"/>
    <n v="0.622"/>
    <n v="30470.54"/>
    <n v="6"/>
    <x v="0"/>
    <s v="Alto"/>
    <s v="Acima"/>
    <x v="1"/>
  </r>
  <r>
    <x v="1252"/>
    <x v="6"/>
    <n v="312"/>
    <n v="0.67200000000000004"/>
    <n v="0.66800000000000004"/>
    <n v="0.54900000000000004"/>
    <n v="27483.75"/>
    <n v="14"/>
    <x v="2"/>
    <s v="Médio"/>
    <s v="Acima"/>
    <x v="1"/>
  </r>
  <r>
    <x v="1253"/>
    <x v="6"/>
    <n v="427"/>
    <n v="0.70099999999999996"/>
    <n v="0.69499999999999995"/>
    <n v="0.59899999999999998"/>
    <n v="24103.4"/>
    <n v="9"/>
    <x v="2"/>
    <s v="Alto"/>
    <s v="Acima"/>
    <x v="1"/>
  </r>
  <r>
    <x v="1254"/>
    <x v="23"/>
    <n v="827"/>
    <n v="0.69"/>
    <n v="0.68799999999999994"/>
    <n v="0.60199999999999998"/>
    <n v="22721.08"/>
    <n v="10"/>
    <x v="4"/>
    <s v="Médio"/>
    <s v="Acima"/>
    <x v="1"/>
  </r>
  <r>
    <x v="1255"/>
    <x v="0"/>
    <n v="104"/>
    <n v="0.7"/>
    <n v="0.66500000000000004"/>
    <n v="0.63500000000000001"/>
    <n v="13996.95"/>
    <n v="3"/>
    <x v="0"/>
    <s v="Alto"/>
    <s v="Acima"/>
    <x v="1"/>
  </r>
  <r>
    <x v="1256"/>
    <x v="9"/>
    <n v="1615"/>
    <n v="0.60099999999999998"/>
    <n v="0.55400000000000005"/>
    <n v="0.51700000000000002"/>
    <n v="9409.83"/>
    <n v="71"/>
    <x v="3"/>
    <s v="Médio"/>
    <s v="Acima"/>
    <x v="0"/>
  </r>
  <r>
    <x v="1257"/>
    <x v="4"/>
    <n v="1327"/>
    <n v="0.627"/>
    <n v="0.59599999999999997"/>
    <n v="0.51800000000000002"/>
    <n v="8536.33"/>
    <n v="14"/>
    <x v="0"/>
    <s v="Médio"/>
    <s v="Acima"/>
    <x v="0"/>
  </r>
  <r>
    <x v="1258"/>
    <x v="4"/>
    <n v="1071"/>
    <n v="0.67200000000000004"/>
    <n v="0.66600000000000004"/>
    <n v="0.55800000000000005"/>
    <n v="27268.1"/>
    <n v="10"/>
    <x v="0"/>
    <s v="Médio"/>
    <s v="Acima"/>
    <x v="0"/>
  </r>
  <r>
    <x v="1259"/>
    <x v="8"/>
    <n v="719"/>
    <n v="0.68799999999999994"/>
    <n v="0.67700000000000005"/>
    <n v="0.57799999999999996"/>
    <n v="32950.22"/>
    <n v="31"/>
    <x v="1"/>
    <s v="Médio"/>
    <s v="Acima"/>
    <x v="1"/>
  </r>
  <r>
    <x v="1260"/>
    <x v="9"/>
    <n v="4723"/>
    <n v="0.64"/>
    <n v="0.56200000000000006"/>
    <n v="0.61299999999999999"/>
    <n v="10511.93"/>
    <n v="125"/>
    <x v="3"/>
    <s v="Médio"/>
    <s v="Acima"/>
    <x v="0"/>
  </r>
  <r>
    <x v="1261"/>
    <x v="0"/>
    <n v="70"/>
    <n v="0.74199999999999999"/>
    <n v="0.69899999999999995"/>
    <n v="0.70899999999999996"/>
    <n v="20261.419999999998"/>
    <n v="1"/>
    <x v="0"/>
    <s v="Alto"/>
    <s v="Acima"/>
    <x v="1"/>
  </r>
  <r>
    <x v="1262"/>
    <x v="4"/>
    <n v="363"/>
    <n v="0.67900000000000005"/>
    <n v="0.66100000000000003"/>
    <n v="0.56999999999999995"/>
    <n v="16420.759999999998"/>
    <n v="5"/>
    <x v="0"/>
    <s v="Médio"/>
    <s v="Acima"/>
    <x v="1"/>
  </r>
  <r>
    <x v="1263"/>
    <x v="10"/>
    <n v="398"/>
    <n v="0.72099999999999997"/>
    <n v="0.69899999999999995"/>
    <n v="0.63100000000000001"/>
    <n v="31821.439999999999"/>
    <n v="6"/>
    <x v="1"/>
    <s v="Alto"/>
    <s v="Acima"/>
    <x v="1"/>
  </r>
  <r>
    <x v="1264"/>
    <x v="4"/>
    <n v="258"/>
    <n v="0.63100000000000001"/>
    <n v="0.61099999999999999"/>
    <n v="0.51"/>
    <n v="8507.7800000000007"/>
    <n v="3"/>
    <x v="0"/>
    <s v="Médio"/>
    <s v="Acima"/>
    <x v="1"/>
  </r>
  <r>
    <x v="1265"/>
    <x v="13"/>
    <n v="660"/>
    <n v="0.67"/>
    <n v="0.70499999999999996"/>
    <n v="0.51800000000000002"/>
    <n v="75878.350000000006"/>
    <n v="9"/>
    <x v="1"/>
    <s v="Médio"/>
    <s v="Acima"/>
    <x v="1"/>
  </r>
  <r>
    <x v="1266"/>
    <x v="8"/>
    <n v="1047"/>
    <n v="0.73"/>
    <n v="0.72299999999999998"/>
    <n v="0.64600000000000002"/>
    <n v="37449.629999999997"/>
    <n v="11"/>
    <x v="1"/>
    <s v="Alto"/>
    <s v="Acima"/>
    <x v="0"/>
  </r>
  <r>
    <x v="1267"/>
    <x v="0"/>
    <n v="336"/>
    <n v="0.74299999999999999"/>
    <n v="0.72"/>
    <n v="0.67600000000000005"/>
    <n v="17767.27"/>
    <n v="6"/>
    <x v="0"/>
    <s v="Alto"/>
    <s v="Acima"/>
    <x v="1"/>
  </r>
  <r>
    <x v="1268"/>
    <x v="9"/>
    <n v="1745"/>
    <n v="0.64700000000000002"/>
    <n v="0.59599999999999997"/>
    <n v="0.59199999999999997"/>
    <n v="14142.89"/>
    <n v="51"/>
    <x v="3"/>
    <s v="Médio"/>
    <s v="Acima"/>
    <x v="0"/>
  </r>
  <r>
    <x v="1269"/>
    <x v="4"/>
    <n v="1147"/>
    <n v="0.68"/>
    <n v="0.66400000000000003"/>
    <n v="0.56200000000000006"/>
    <n v="12425.59"/>
    <n v="9"/>
    <x v="0"/>
    <s v="Médio"/>
    <s v="Acima"/>
    <x v="0"/>
  </r>
  <r>
    <x v="1270"/>
    <x v="9"/>
    <n v="455"/>
    <n v="0.59599999999999997"/>
    <n v="0.53700000000000003"/>
    <n v="0.52600000000000002"/>
    <n v="6400.96"/>
    <n v="3"/>
    <x v="3"/>
    <s v="Médio"/>
    <s v="Abaixo"/>
    <x v="1"/>
  </r>
  <r>
    <x v="726"/>
    <x v="7"/>
    <n v="532"/>
    <n v="0.57399999999999995"/>
    <n v="0.57099999999999995"/>
    <n v="0.47"/>
    <n v="5927.57"/>
    <n v="9"/>
    <x v="3"/>
    <s v="Médio"/>
    <s v="Abaixo"/>
    <x v="1"/>
  </r>
  <r>
    <x v="1271"/>
    <x v="0"/>
    <n v="421"/>
    <n v="0.74"/>
    <n v="0.73"/>
    <n v="0.67500000000000004"/>
    <n v="18494.25"/>
    <n v="5"/>
    <x v="0"/>
    <s v="Alto"/>
    <s v="Acima"/>
    <x v="1"/>
  </r>
  <r>
    <x v="1272"/>
    <x v="8"/>
    <n v="845"/>
    <n v="0.7"/>
    <n v="0.71299999999999997"/>
    <n v="0.61299999999999999"/>
    <n v="25790.65"/>
    <n v="26"/>
    <x v="1"/>
    <s v="Alto"/>
    <s v="Acima"/>
    <x v="1"/>
  </r>
  <r>
    <x v="1273"/>
    <x v="18"/>
    <n v="9345"/>
    <n v="0.64900000000000002"/>
    <n v="0.61399999999999999"/>
    <n v="0.57899999999999996"/>
    <n v="9616.57"/>
    <n v="41"/>
    <x v="3"/>
    <s v="Médio"/>
    <s v="Acima"/>
    <x v="0"/>
  </r>
  <r>
    <x v="1274"/>
    <x v="8"/>
    <n v="1368"/>
    <n v="0.73499999999999999"/>
    <n v="0.72799999999999998"/>
    <n v="0.65500000000000003"/>
    <n v="33695.83"/>
    <n v="21"/>
    <x v="1"/>
    <s v="Alto"/>
    <s v="Acima"/>
    <x v="0"/>
  </r>
  <r>
    <x v="1275"/>
    <x v="4"/>
    <n v="759"/>
    <n v="0.72499999999999998"/>
    <n v="0.70299999999999996"/>
    <n v="0.629"/>
    <n v="17599.27"/>
    <n v="17"/>
    <x v="0"/>
    <s v="Alto"/>
    <s v="Acima"/>
    <x v="1"/>
  </r>
  <r>
    <x v="1276"/>
    <x v="4"/>
    <n v="667"/>
    <n v="0.61799999999999999"/>
    <n v="0.60899999999999999"/>
    <n v="0.505"/>
    <n v="9979.7099999999991"/>
    <n v="22"/>
    <x v="0"/>
    <s v="Médio"/>
    <s v="Acima"/>
    <x v="1"/>
  </r>
  <r>
    <x v="1277"/>
    <x v="14"/>
    <n v="1303"/>
    <n v="0.74"/>
    <n v="0.73899999999999999"/>
    <n v="0.63400000000000001"/>
    <n v="22200.52"/>
    <n v="26"/>
    <x v="2"/>
    <s v="Alto"/>
    <s v="Acima"/>
    <x v="0"/>
  </r>
  <r>
    <x v="1278"/>
    <x v="7"/>
    <n v="684"/>
    <n v="0.62"/>
    <n v="0.58699999999999997"/>
    <n v="0.501"/>
    <n v="8083.5"/>
    <n v="8"/>
    <x v="3"/>
    <s v="Médio"/>
    <s v="Acima"/>
    <x v="1"/>
  </r>
  <r>
    <x v="1279"/>
    <x v="18"/>
    <n v="2002"/>
    <n v="0.59599999999999997"/>
    <n v="0.57099999999999995"/>
    <n v="0.52400000000000002"/>
    <n v="7491.48"/>
    <n v="6"/>
    <x v="3"/>
    <s v="Médio"/>
    <s v="Abaixo"/>
    <x v="0"/>
  </r>
  <r>
    <x v="1280"/>
    <x v="4"/>
    <n v="462"/>
    <n v="0.67200000000000004"/>
    <n v="0.67300000000000004"/>
    <n v="0.56299999999999994"/>
    <n v="12138.99"/>
    <n v="18"/>
    <x v="0"/>
    <s v="Médio"/>
    <s v="Acima"/>
    <x v="1"/>
  </r>
  <r>
    <x v="1281"/>
    <x v="1"/>
    <n v="414"/>
    <n v="0.69"/>
    <n v="0.67"/>
    <n v="0.63100000000000001"/>
    <n v="15055.48"/>
    <n v="10"/>
    <x v="0"/>
    <s v="Médio"/>
    <s v="Acima"/>
    <x v="1"/>
  </r>
  <r>
    <x v="820"/>
    <x v="11"/>
    <n v="3517"/>
    <n v="0.61599999999999999"/>
    <n v="0.60199999999999998"/>
    <n v="0.505"/>
    <n v="6651.46"/>
    <n v="6"/>
    <x v="4"/>
    <s v="Médio"/>
    <s v="Acima"/>
    <x v="0"/>
  </r>
  <r>
    <x v="1282"/>
    <x v="6"/>
    <n v="887"/>
    <n v="0.7"/>
    <n v="0.72599999999999998"/>
    <n v="0.58799999999999997"/>
    <n v="37343.230000000003"/>
    <n v="15"/>
    <x v="2"/>
    <s v="Alto"/>
    <s v="Acima"/>
    <x v="1"/>
  </r>
  <r>
    <x v="1283"/>
    <x v="0"/>
    <n v="440"/>
    <n v="0.72699999999999998"/>
    <n v="0.68"/>
    <n v="0.69799999999999995"/>
    <n v="28896.01"/>
    <n v="4"/>
    <x v="0"/>
    <s v="Alto"/>
    <s v="Acima"/>
    <x v="1"/>
  </r>
  <r>
    <x v="1284"/>
    <x v="7"/>
    <n v="900"/>
    <n v="0.61299999999999999"/>
    <n v="0.60399999999999998"/>
    <n v="0.495"/>
    <n v="9203.1"/>
    <n v="4"/>
    <x v="3"/>
    <s v="Médio"/>
    <s v="Acima"/>
    <x v="1"/>
  </r>
  <r>
    <x v="1285"/>
    <x v="21"/>
    <n v="1509"/>
    <n v="0.64200000000000002"/>
    <n v="0.58899999999999997"/>
    <n v="0.58199999999999996"/>
    <n v="34054.589999999997"/>
    <n v="24"/>
    <x v="3"/>
    <s v="Médio"/>
    <s v="Acima"/>
    <x v="0"/>
  </r>
  <r>
    <x v="1286"/>
    <x v="10"/>
    <n v="1347"/>
    <n v="0.72099999999999997"/>
    <n v="0.68100000000000005"/>
    <n v="0.67100000000000004"/>
    <n v="23208.78"/>
    <n v="16"/>
    <x v="1"/>
    <s v="Alto"/>
    <s v="Acima"/>
    <x v="0"/>
  </r>
  <r>
    <x v="1287"/>
    <x v="10"/>
    <n v="966"/>
    <n v="0.71599999999999997"/>
    <n v="0.72099999999999997"/>
    <n v="0.60699999999999998"/>
    <n v="28950.93"/>
    <n v="19"/>
    <x v="1"/>
    <s v="Alto"/>
    <s v="Acima"/>
    <x v="0"/>
  </r>
  <r>
    <x v="1288"/>
    <x v="22"/>
    <n v="1270"/>
    <n v="0.67"/>
    <n v="0.66500000000000004"/>
    <n v="0.56200000000000006"/>
    <n v="20938.400000000001"/>
    <n v="17"/>
    <x v="3"/>
    <s v="Médio"/>
    <s v="Acima"/>
    <x v="0"/>
  </r>
  <r>
    <x v="1289"/>
    <x v="13"/>
    <n v="1006"/>
    <n v="0.63200000000000001"/>
    <n v="0.63800000000000001"/>
    <n v="0.50700000000000001"/>
    <n v="16946.03"/>
    <n v="19"/>
    <x v="1"/>
    <s v="Médio"/>
    <s v="Acima"/>
    <x v="0"/>
  </r>
  <r>
    <x v="1290"/>
    <x v="0"/>
    <n v="161"/>
    <n v="0.73499999999999999"/>
    <n v="0.71099999999999997"/>
    <n v="0.68899999999999995"/>
    <n v="18302.47"/>
    <n v="3"/>
    <x v="0"/>
    <s v="Alto"/>
    <s v="Acima"/>
    <x v="1"/>
  </r>
  <r>
    <x v="1291"/>
    <x v="4"/>
    <n v="715"/>
    <n v="0.63400000000000001"/>
    <n v="0.622"/>
    <n v="0.51700000000000002"/>
    <n v="43713.88"/>
    <n v="16"/>
    <x v="0"/>
    <s v="Médio"/>
    <s v="Acima"/>
    <x v="1"/>
  </r>
  <r>
    <x v="1292"/>
    <x v="5"/>
    <n v="1768"/>
    <n v="0.59299999999999997"/>
    <n v="0.59299999999999997"/>
    <n v="0.44600000000000001"/>
    <n v="16487.400000000001"/>
    <n v="7"/>
    <x v="3"/>
    <s v="Médio"/>
    <s v="Abaixo"/>
    <x v="0"/>
  </r>
  <r>
    <x v="1293"/>
    <x v="1"/>
    <n v="481"/>
    <n v="0.69099999999999995"/>
    <n v="0.67200000000000004"/>
    <n v="0.60799999999999998"/>
    <n v="22554.23"/>
    <n v="7"/>
    <x v="0"/>
    <s v="Médio"/>
    <s v="Acima"/>
    <x v="1"/>
  </r>
  <r>
    <x v="1294"/>
    <x v="8"/>
    <n v="1258"/>
    <n v="0.64900000000000002"/>
    <n v="0.69099999999999995"/>
    <n v="0.52100000000000002"/>
    <n v="14059.8"/>
    <n v="12"/>
    <x v="1"/>
    <s v="Médio"/>
    <s v="Acima"/>
    <x v="0"/>
  </r>
  <r>
    <x v="1295"/>
    <x v="6"/>
    <n v="623"/>
    <n v="0.73"/>
    <n v="0.70099999999999996"/>
    <n v="0.67700000000000005"/>
    <n v="27753.68"/>
    <n v="10"/>
    <x v="2"/>
    <s v="Alto"/>
    <s v="Acima"/>
    <x v="1"/>
  </r>
  <r>
    <x v="1296"/>
    <x v="0"/>
    <n v="295"/>
    <n v="0.753"/>
    <n v="0.73699999999999999"/>
    <n v="0.68500000000000005"/>
    <n v="93626.98"/>
    <n v="6"/>
    <x v="0"/>
    <s v="Alto"/>
    <s v="Acima"/>
    <x v="1"/>
  </r>
  <r>
    <x v="1297"/>
    <x v="4"/>
    <n v="905"/>
    <n v="0.67400000000000004"/>
    <n v="0.64600000000000002"/>
    <n v="0.55900000000000005"/>
    <n v="12555.73"/>
    <n v="7"/>
    <x v="0"/>
    <s v="Médio"/>
    <s v="Acima"/>
    <x v="1"/>
  </r>
  <r>
    <x v="1298"/>
    <x v="0"/>
    <n v="64"/>
    <n v="0.77400000000000002"/>
    <n v="0.69799999999999995"/>
    <n v="0.77800000000000002"/>
    <n v="31800.1"/>
    <n v="1"/>
    <x v="0"/>
    <s v="Alto"/>
    <s v="Acima"/>
    <x v="1"/>
  </r>
  <r>
    <x v="1299"/>
    <x v="7"/>
    <n v="349"/>
    <n v="0.59"/>
    <n v="0.55800000000000005"/>
    <n v="0.499"/>
    <n v="7333.99"/>
    <n v="17"/>
    <x v="3"/>
    <s v="Médio"/>
    <s v="Abaixo"/>
    <x v="1"/>
  </r>
  <r>
    <x v="1300"/>
    <x v="6"/>
    <n v="364"/>
    <n v="0.66400000000000003"/>
    <n v="0.63500000000000001"/>
    <n v="0.54500000000000004"/>
    <n v="16256.07"/>
    <n v="7"/>
    <x v="2"/>
    <s v="Médio"/>
    <s v="Acima"/>
    <x v="1"/>
  </r>
  <r>
    <x v="1301"/>
    <x v="0"/>
    <n v="349"/>
    <n v="0.72599999999999998"/>
    <n v="0.66600000000000004"/>
    <n v="0.69699999999999995"/>
    <n v="13465.76"/>
    <n v="3"/>
    <x v="0"/>
    <s v="Alto"/>
    <s v="Acima"/>
    <x v="1"/>
  </r>
  <r>
    <x v="1302"/>
    <x v="0"/>
    <n v="503"/>
    <n v="0.74"/>
    <n v="0.74099999999999999"/>
    <n v="0.65"/>
    <n v="18450.48"/>
    <n v="11"/>
    <x v="0"/>
    <s v="Alto"/>
    <s v="Acima"/>
    <x v="1"/>
  </r>
  <r>
    <x v="1303"/>
    <x v="6"/>
    <n v="474"/>
    <n v="0.71299999999999997"/>
    <n v="0.69599999999999995"/>
    <n v="0.625"/>
    <n v="19314.560000000001"/>
    <n v="7"/>
    <x v="2"/>
    <s v="Alto"/>
    <s v="Acima"/>
    <x v="1"/>
  </r>
  <r>
    <x v="1304"/>
    <x v="0"/>
    <n v="249"/>
    <n v="0.73299999999999998"/>
    <n v="0.70099999999999996"/>
    <n v="0.65500000000000003"/>
    <n v="23150.97"/>
    <n v="1"/>
    <x v="0"/>
    <s v="Alto"/>
    <s v="Acima"/>
    <x v="1"/>
  </r>
  <r>
    <x v="1305"/>
    <x v="7"/>
    <n v="1239"/>
    <n v="0.59299999999999997"/>
    <n v="0.58599999999999997"/>
    <n v="0.45200000000000001"/>
    <n v="6846.32"/>
    <n v="30"/>
    <x v="3"/>
    <s v="Médio"/>
    <s v="Abaixo"/>
    <x v="0"/>
  </r>
  <r>
    <x v="1306"/>
    <x v="5"/>
    <n v="2252"/>
    <n v="0.65200000000000002"/>
    <n v="0.61"/>
    <n v="0.56399999999999995"/>
    <n v="10269.36"/>
    <n v="43"/>
    <x v="3"/>
    <s v="Médio"/>
    <s v="Acima"/>
    <x v="0"/>
  </r>
  <r>
    <x v="1307"/>
    <x v="4"/>
    <n v="165"/>
    <n v="0.63900000000000001"/>
    <n v="0.60699999999999998"/>
    <n v="0.53600000000000003"/>
    <n v="13661.46"/>
    <n v="3"/>
    <x v="0"/>
    <s v="Médio"/>
    <s v="Acima"/>
    <x v="1"/>
  </r>
  <r>
    <x v="1308"/>
    <x v="4"/>
    <n v="1014"/>
    <n v="0.69499999999999995"/>
    <n v="0.73599999999999999"/>
    <n v="0.53600000000000003"/>
    <n v="34244.28"/>
    <n v="11"/>
    <x v="0"/>
    <s v="Médio"/>
    <s v="Acima"/>
    <x v="0"/>
  </r>
  <r>
    <x v="1309"/>
    <x v="17"/>
    <n v="6417"/>
    <n v="0.627"/>
    <n v="0.59699999999999998"/>
    <n v="0.53400000000000003"/>
    <n v="16047.33"/>
    <n v="126"/>
    <x v="3"/>
    <s v="Médio"/>
    <s v="Acima"/>
    <x v="0"/>
  </r>
  <r>
    <x v="1310"/>
    <x v="0"/>
    <n v="236"/>
    <n v="0.75"/>
    <n v="0.70799999999999996"/>
    <n v="0.69699999999999995"/>
    <n v="21449.82"/>
    <n v="1"/>
    <x v="0"/>
    <s v="Alto"/>
    <s v="Acima"/>
    <x v="1"/>
  </r>
  <r>
    <x v="1311"/>
    <x v="4"/>
    <n v="847"/>
    <n v="0.72"/>
    <n v="0.73199999999999998"/>
    <n v="0.59"/>
    <n v="17410.400000000001"/>
    <n v="9"/>
    <x v="0"/>
    <s v="Alto"/>
    <s v="Acima"/>
    <x v="1"/>
  </r>
  <r>
    <x v="1312"/>
    <x v="13"/>
    <n v="915"/>
    <n v="0.67"/>
    <n v="0.68600000000000005"/>
    <n v="0.52100000000000002"/>
    <n v="21838.39"/>
    <n v="7"/>
    <x v="1"/>
    <s v="Médio"/>
    <s v="Acima"/>
    <x v="1"/>
  </r>
  <r>
    <x v="1313"/>
    <x v="6"/>
    <n v="703"/>
    <n v="0.71"/>
    <n v="0.69899999999999995"/>
    <n v="0.62"/>
    <n v="28076.86"/>
    <n v="26"/>
    <x v="2"/>
    <s v="Alto"/>
    <s v="Acima"/>
    <x v="1"/>
  </r>
  <r>
    <x v="1314"/>
    <x v="6"/>
    <n v="738"/>
    <n v="0.70299999999999996"/>
    <n v="0.69399999999999995"/>
    <n v="0.61199999999999999"/>
    <n v="28357.67"/>
    <n v="5"/>
    <x v="2"/>
    <s v="Alto"/>
    <s v="Acima"/>
    <x v="1"/>
  </r>
  <r>
    <x v="1315"/>
    <x v="14"/>
    <n v="261"/>
    <n v="0.73699999999999999"/>
    <n v="0.748"/>
    <n v="0.61699999999999999"/>
    <n v="44834.07"/>
    <n v="6"/>
    <x v="2"/>
    <s v="Alto"/>
    <s v="Acima"/>
    <x v="1"/>
  </r>
  <r>
    <x v="1316"/>
    <x v="5"/>
    <n v="1556"/>
    <n v="0.59699999999999998"/>
    <n v="0.56799999999999995"/>
    <n v="0.49199999999999999"/>
    <n v="12580.1"/>
    <n v="30"/>
    <x v="3"/>
    <s v="Médio"/>
    <s v="Abaixo"/>
    <x v="0"/>
  </r>
  <r>
    <x v="1317"/>
    <x v="0"/>
    <n v="881"/>
    <n v="0.71499999999999997"/>
    <n v="0.70899999999999996"/>
    <n v="0.63800000000000001"/>
    <n v="36072.58"/>
    <n v="12"/>
    <x v="0"/>
    <s v="Alto"/>
    <s v="Acima"/>
    <x v="1"/>
  </r>
  <r>
    <x v="1318"/>
    <x v="4"/>
    <n v="502"/>
    <n v="0.69799999999999995"/>
    <n v="0.71199999999999997"/>
    <n v="0.56599999999999995"/>
    <n v="15879.96"/>
    <n v="9"/>
    <x v="0"/>
    <s v="Médio"/>
    <s v="Acima"/>
    <x v="1"/>
  </r>
  <r>
    <x v="1319"/>
    <x v="0"/>
    <n v="669"/>
    <n v="0.71"/>
    <n v="0.71199999999999997"/>
    <n v="0.625"/>
    <n v="17422.7"/>
    <n v="8"/>
    <x v="0"/>
    <s v="Alto"/>
    <s v="Acima"/>
    <x v="1"/>
  </r>
  <r>
    <x v="1320"/>
    <x v="8"/>
    <n v="825"/>
    <n v="0.72"/>
    <n v="0.70699999999999996"/>
    <n v="0.64300000000000002"/>
    <n v="19006.62"/>
    <n v="14"/>
    <x v="1"/>
    <s v="Alto"/>
    <s v="Acima"/>
    <x v="1"/>
  </r>
  <r>
    <x v="1321"/>
    <x v="3"/>
    <n v="871"/>
    <n v="0.76500000000000001"/>
    <n v="0.78100000000000003"/>
    <n v="0.68500000000000005"/>
    <n v="31402.55"/>
    <n v="40"/>
    <x v="2"/>
    <s v="Alto"/>
    <s v="Acima"/>
    <x v="1"/>
  </r>
  <r>
    <x v="1322"/>
    <x v="4"/>
    <n v="688"/>
    <n v="0.67"/>
    <n v="0.66600000000000004"/>
    <n v="0.54300000000000004"/>
    <n v="13185.65"/>
    <n v="7"/>
    <x v="0"/>
    <s v="Médio"/>
    <s v="Acima"/>
    <x v="1"/>
  </r>
  <r>
    <x v="1323"/>
    <x v="6"/>
    <n v="417"/>
    <n v="0.70799999999999996"/>
    <n v="0.68100000000000005"/>
    <n v="0.64500000000000002"/>
    <n v="44357.89"/>
    <n v="13"/>
    <x v="2"/>
    <s v="Alto"/>
    <s v="Acima"/>
    <x v="1"/>
  </r>
  <r>
    <x v="1324"/>
    <x v="7"/>
    <n v="2318"/>
    <n v="0.58499999999999996"/>
    <n v="0.56299999999999994"/>
    <n v="0.47899999999999998"/>
    <n v="7089.97"/>
    <n v="6"/>
    <x v="3"/>
    <s v="Médio"/>
    <s v="Abaixo"/>
    <x v="0"/>
  </r>
  <r>
    <x v="1325"/>
    <x v="7"/>
    <n v="352"/>
    <n v="0.64300000000000002"/>
    <n v="0.60799999999999998"/>
    <n v="0.56000000000000005"/>
    <n v="7249.67"/>
    <n v="12"/>
    <x v="3"/>
    <s v="Médio"/>
    <s v="Acima"/>
    <x v="1"/>
  </r>
  <r>
    <x v="1326"/>
    <x v="13"/>
    <n v="828"/>
    <n v="0.69"/>
    <n v="0.70699999999999996"/>
    <n v="0.56499999999999995"/>
    <n v="23906"/>
    <n v="10"/>
    <x v="1"/>
    <s v="Médio"/>
    <s v="Acima"/>
    <x v="1"/>
  </r>
  <r>
    <x v="1327"/>
    <x v="0"/>
    <n v="201"/>
    <n v="0.70299999999999996"/>
    <n v="0.66100000000000003"/>
    <n v="0.63600000000000001"/>
    <n v="25581.29"/>
    <n v="4"/>
    <x v="0"/>
    <s v="Alto"/>
    <s v="Acima"/>
    <x v="1"/>
  </r>
  <r>
    <x v="1328"/>
    <x v="4"/>
    <n v="1306"/>
    <n v="0.72"/>
    <n v="0.67"/>
    <n v="0.64900000000000002"/>
    <n v="42637.37"/>
    <n v="23"/>
    <x v="0"/>
    <s v="Alto"/>
    <s v="Acima"/>
    <x v="0"/>
  </r>
  <r>
    <x v="1329"/>
    <x v="19"/>
    <n v="3189"/>
    <n v="0.63"/>
    <n v="0.60199999999999998"/>
    <n v="0.53600000000000003"/>
    <n v="13202.44"/>
    <n v="29"/>
    <x v="3"/>
    <s v="Médio"/>
    <s v="Acima"/>
    <x v="0"/>
  </r>
  <r>
    <x v="1330"/>
    <x v="6"/>
    <n v="348"/>
    <n v="0.7"/>
    <n v="0.68400000000000005"/>
    <n v="0.624"/>
    <n v="25946.87"/>
    <n v="8"/>
    <x v="2"/>
    <s v="Alto"/>
    <s v="Acima"/>
    <x v="1"/>
  </r>
  <r>
    <x v="1331"/>
    <x v="0"/>
    <n v="751"/>
    <n v="0.75"/>
    <n v="0.75900000000000001"/>
    <n v="0.65400000000000003"/>
    <n v="22446.38"/>
    <n v="15"/>
    <x v="0"/>
    <s v="Alto"/>
    <s v="Acima"/>
    <x v="1"/>
  </r>
  <r>
    <x v="1332"/>
    <x v="6"/>
    <n v="1995"/>
    <n v="0.71799999999999997"/>
    <n v="0.71199999999999997"/>
    <n v="0.60499999999999998"/>
    <n v="27283.22"/>
    <n v="43"/>
    <x v="2"/>
    <s v="Alto"/>
    <s v="Acima"/>
    <x v="0"/>
  </r>
  <r>
    <x v="1333"/>
    <x v="18"/>
    <n v="412"/>
    <n v="0.59"/>
    <n v="0.504"/>
    <n v="0.54100000000000004"/>
    <n v="6287.9"/>
    <n v="1"/>
    <x v="3"/>
    <s v="Médio"/>
    <s v="Abaixo"/>
    <x v="1"/>
  </r>
  <r>
    <x v="1334"/>
    <x v="9"/>
    <n v="2939"/>
    <n v="0.66"/>
    <n v="0.59399999999999997"/>
    <n v="0.61"/>
    <n v="22426.48"/>
    <n v="57"/>
    <x v="3"/>
    <s v="Médio"/>
    <s v="Acima"/>
    <x v="0"/>
  </r>
  <r>
    <x v="1335"/>
    <x v="6"/>
    <n v="830"/>
    <n v="0.69"/>
    <n v="0.71799999999999997"/>
    <n v="0.57299999999999995"/>
    <n v="26891.55"/>
    <n v="23"/>
    <x v="2"/>
    <s v="Médio"/>
    <s v="Acima"/>
    <x v="1"/>
  </r>
  <r>
    <x v="1336"/>
    <x v="9"/>
    <n v="903"/>
    <n v="0.628"/>
    <n v="0.56100000000000005"/>
    <n v="0.56899999999999995"/>
    <n v="7040.09"/>
    <n v="18"/>
    <x v="3"/>
    <s v="Médio"/>
    <s v="Acima"/>
    <x v="1"/>
  </r>
  <r>
    <x v="1337"/>
    <x v="7"/>
    <n v="986"/>
    <n v="0.625"/>
    <n v="0.60899999999999999"/>
    <n v="0.52400000000000002"/>
    <n v="7311.82"/>
    <n v="41"/>
    <x v="3"/>
    <s v="Médio"/>
    <s v="Acima"/>
    <x v="0"/>
  </r>
  <r>
    <x v="1338"/>
    <x v="4"/>
    <n v="1277"/>
    <n v="0.63800000000000001"/>
    <n v="0.61899999999999999"/>
    <n v="0.53100000000000003"/>
    <n v="13923.94"/>
    <n v="9"/>
    <x v="0"/>
    <s v="Médio"/>
    <s v="Acima"/>
    <x v="0"/>
  </r>
  <r>
    <x v="1339"/>
    <x v="12"/>
    <n v="1363"/>
    <n v="0.67"/>
    <n v="0.70899999999999996"/>
    <n v="0.51900000000000002"/>
    <n v="22325.89"/>
    <n v="12"/>
    <x v="4"/>
    <s v="Médio"/>
    <s v="Acima"/>
    <x v="0"/>
  </r>
  <r>
    <x v="1340"/>
    <x v="7"/>
    <n v="233"/>
    <n v="0.57799999999999996"/>
    <n v="0.54900000000000004"/>
    <n v="0.47099999999999997"/>
    <n v="6282.33"/>
    <n v="1"/>
    <x v="3"/>
    <s v="Médio"/>
    <s v="Abaixo"/>
    <x v="1"/>
  </r>
  <r>
    <x v="1341"/>
    <x v="0"/>
    <n v="556"/>
    <n v="0.74"/>
    <n v="0.69699999999999995"/>
    <n v="0.67900000000000005"/>
    <n v="15901.94"/>
    <n v="1"/>
    <x v="0"/>
    <s v="Alto"/>
    <s v="Acima"/>
    <x v="1"/>
  </r>
  <r>
    <x v="1342"/>
    <x v="9"/>
    <n v="1057"/>
    <n v="0.622"/>
    <n v="0.57899999999999996"/>
    <n v="0.55200000000000005"/>
    <n v="9351.99"/>
    <n v="6"/>
    <x v="3"/>
    <s v="Médio"/>
    <s v="Acima"/>
    <x v="0"/>
  </r>
  <r>
    <x v="1343"/>
    <x v="7"/>
    <n v="392"/>
    <n v="0.60599999999999998"/>
    <n v="0.57799999999999996"/>
    <n v="0.47899999999999998"/>
    <n v="8467.14"/>
    <n v="4"/>
    <x v="3"/>
    <s v="Médio"/>
    <s v="Acima"/>
    <x v="1"/>
  </r>
  <r>
    <x v="1344"/>
    <x v="0"/>
    <n v="262"/>
    <n v="0.71"/>
    <n v="0.70099999999999996"/>
    <n v="0.628"/>
    <n v="12836.38"/>
    <n v="1"/>
    <x v="0"/>
    <s v="Alto"/>
    <s v="Acima"/>
    <x v="1"/>
  </r>
  <r>
    <x v="1345"/>
    <x v="10"/>
    <n v="4470"/>
    <n v="0.66500000000000004"/>
    <n v="0.64700000000000002"/>
    <n v="0.55600000000000005"/>
    <n v="8320.5"/>
    <n v="20"/>
    <x v="1"/>
    <s v="Médio"/>
    <s v="Acima"/>
    <x v="0"/>
  </r>
  <r>
    <x v="1346"/>
    <x v="7"/>
    <n v="975"/>
    <n v="0.59399999999999997"/>
    <n v="0.58899999999999997"/>
    <n v="0.47299999999999998"/>
    <n v="6917.25"/>
    <n v="1"/>
    <x v="3"/>
    <s v="Médio"/>
    <s v="Abaixo"/>
    <x v="0"/>
  </r>
  <r>
    <x v="1347"/>
    <x v="4"/>
    <n v="261"/>
    <n v="0.68"/>
    <n v="0.66600000000000004"/>
    <n v="0.58099999999999996"/>
    <n v="20704.02"/>
    <n v="2"/>
    <x v="0"/>
    <s v="Médio"/>
    <s v="Acima"/>
    <x v="1"/>
  </r>
  <r>
    <x v="1348"/>
    <x v="10"/>
    <n v="956"/>
    <n v="0.72499999999999998"/>
    <n v="0.72"/>
    <n v="0.626"/>
    <n v="15213.5"/>
    <n v="15"/>
    <x v="1"/>
    <s v="Alto"/>
    <s v="Acima"/>
    <x v="0"/>
  </r>
  <r>
    <x v="1349"/>
    <x v="7"/>
    <n v="388"/>
    <n v="0.54400000000000004"/>
    <n v="0.53900000000000003"/>
    <n v="0.434"/>
    <n v="6819.44"/>
    <n v="43"/>
    <x v="3"/>
    <s v="Baixo"/>
    <s v="Abaixo"/>
    <x v="1"/>
  </r>
  <r>
    <x v="1350"/>
    <x v="6"/>
    <n v="541"/>
    <n v="0.7"/>
    <n v="0.68500000000000005"/>
    <n v="0.64800000000000002"/>
    <n v="31904.76"/>
    <n v="11"/>
    <x v="2"/>
    <s v="Alto"/>
    <s v="Acima"/>
    <x v="1"/>
  </r>
  <r>
    <x v="1351"/>
    <x v="11"/>
    <n v="1866"/>
    <n v="0.60899999999999999"/>
    <n v="0.61"/>
    <n v="0.47599999999999998"/>
    <n v="6184.5"/>
    <n v="2"/>
    <x v="4"/>
    <s v="Médio"/>
    <s v="Acima"/>
    <x v="0"/>
  </r>
  <r>
    <x v="1352"/>
    <x v="18"/>
    <n v="3322"/>
    <n v="0.57999999999999996"/>
    <n v="0.54500000000000004"/>
    <n v="0.47499999999999998"/>
    <n v="6238.6"/>
    <n v="10"/>
    <x v="3"/>
    <s v="Médio"/>
    <s v="Abaixo"/>
    <x v="0"/>
  </r>
  <r>
    <x v="1353"/>
    <x v="10"/>
    <n v="1196"/>
    <n v="0.68200000000000005"/>
    <n v="0.66400000000000003"/>
    <n v="0.56799999999999995"/>
    <n v="52951.89"/>
    <n v="16"/>
    <x v="1"/>
    <s v="Médio"/>
    <s v="Acima"/>
    <x v="0"/>
  </r>
  <r>
    <x v="1354"/>
    <x v="6"/>
    <n v="651"/>
    <n v="0.74"/>
    <n v="0.74"/>
    <n v="0.67100000000000004"/>
    <n v="30462.97"/>
    <n v="12"/>
    <x v="2"/>
    <s v="Alto"/>
    <s v="Acima"/>
    <x v="1"/>
  </r>
  <r>
    <x v="1355"/>
    <x v="9"/>
    <n v="448"/>
    <n v="0.60599999999999998"/>
    <n v="0.621"/>
    <n v="0.49099999999999999"/>
    <n v="7559.62"/>
    <n v="2"/>
    <x v="3"/>
    <s v="Médio"/>
    <s v="Acima"/>
    <x v="1"/>
  </r>
  <r>
    <x v="1356"/>
    <x v="6"/>
    <n v="1019"/>
    <n v="0.70799999999999996"/>
    <n v="0.70199999999999996"/>
    <n v="0.61899999999999999"/>
    <n v="27257.63"/>
    <n v="23"/>
    <x v="2"/>
    <s v="Alto"/>
    <s v="Acima"/>
    <x v="0"/>
  </r>
  <r>
    <x v="1357"/>
    <x v="9"/>
    <n v="2249"/>
    <n v="0.623"/>
    <n v="0.56100000000000005"/>
    <n v="0.56799999999999995"/>
    <n v="10224.780000000001"/>
    <n v="30"/>
    <x v="3"/>
    <s v="Médio"/>
    <s v="Acima"/>
    <x v="0"/>
  </r>
  <r>
    <x v="1358"/>
    <x v="8"/>
    <n v="964"/>
    <n v="0.66700000000000004"/>
    <n v="0.67900000000000005"/>
    <n v="0.53200000000000003"/>
    <n v="35389.47"/>
    <n v="6"/>
    <x v="1"/>
    <s v="Médio"/>
    <s v="Acima"/>
    <x v="0"/>
  </r>
  <r>
    <x v="1359"/>
    <x v="10"/>
    <n v="666"/>
    <n v="0.71"/>
    <n v="0.72099999999999997"/>
    <n v="0.60599999999999998"/>
    <n v="30457.89"/>
    <n v="24"/>
    <x v="1"/>
    <s v="Alto"/>
    <s v="Acima"/>
    <x v="1"/>
  </r>
  <r>
    <x v="979"/>
    <x v="6"/>
    <n v="262"/>
    <n v="0.746"/>
    <n v="0.69099999999999995"/>
    <n v="0.70299999999999996"/>
    <n v="27653.91"/>
    <n v="9"/>
    <x v="2"/>
    <s v="Alto"/>
    <s v="Acima"/>
    <x v="1"/>
  </r>
  <r>
    <x v="1360"/>
    <x v="18"/>
    <n v="4298"/>
    <n v="0.60399999999999998"/>
    <n v="0.55400000000000005"/>
    <n v="0.51700000000000002"/>
    <n v="8365.8799999999992"/>
    <n v="108"/>
    <x v="3"/>
    <s v="Médio"/>
    <s v="Acima"/>
    <x v="0"/>
  </r>
  <r>
    <x v="1361"/>
    <x v="0"/>
    <n v="529"/>
    <n v="0.72199999999999998"/>
    <n v="0.69499999999999995"/>
    <n v="0.63600000000000001"/>
    <n v="16995.79"/>
    <n v="17"/>
    <x v="0"/>
    <s v="Alto"/>
    <s v="Acima"/>
    <x v="1"/>
  </r>
  <r>
    <x v="1362"/>
    <x v="7"/>
    <n v="2455"/>
    <n v="0.65400000000000003"/>
    <n v="0.65700000000000003"/>
    <n v="0.54600000000000004"/>
    <n v="10763.95"/>
    <n v="34"/>
    <x v="3"/>
    <s v="Médio"/>
    <s v="Acima"/>
    <x v="0"/>
  </r>
  <r>
    <x v="1363"/>
    <x v="0"/>
    <n v="152"/>
    <n v="0.73199999999999998"/>
    <n v="0.71199999999999997"/>
    <n v="0.65500000000000003"/>
    <n v="20391.86"/>
    <n v="5"/>
    <x v="0"/>
    <s v="Alto"/>
    <s v="Acima"/>
    <x v="1"/>
  </r>
  <r>
    <x v="1364"/>
    <x v="0"/>
    <n v="1212"/>
    <n v="0.72699999999999998"/>
    <n v="0.69099999999999995"/>
    <n v="0.66400000000000003"/>
    <n v="11474.74"/>
    <n v="19"/>
    <x v="0"/>
    <s v="Alto"/>
    <s v="Acima"/>
    <x v="0"/>
  </r>
  <r>
    <x v="1365"/>
    <x v="14"/>
    <n v="188"/>
    <n v="0.76900000000000002"/>
    <n v="0.75"/>
    <n v="0.71"/>
    <n v="21794.03"/>
    <n v="21"/>
    <x v="2"/>
    <s v="Alto"/>
    <s v="Acima"/>
    <x v="1"/>
  </r>
  <r>
    <x v="1366"/>
    <x v="6"/>
    <n v="377"/>
    <n v="0.67700000000000005"/>
    <n v="0.68"/>
    <n v="0.56899999999999995"/>
    <n v="17618.62"/>
    <n v="1"/>
    <x v="2"/>
    <s v="Médio"/>
    <s v="Acima"/>
    <x v="1"/>
  </r>
  <r>
    <x v="1367"/>
    <x v="17"/>
    <n v="655"/>
    <n v="0.59699999999999998"/>
    <n v="0.57499999999999996"/>
    <n v="0.46300000000000002"/>
    <n v="8056.52"/>
    <n v="9"/>
    <x v="3"/>
    <s v="Médio"/>
    <s v="Abaixo"/>
    <x v="1"/>
  </r>
  <r>
    <x v="1368"/>
    <x v="4"/>
    <n v="772"/>
    <n v="0.67200000000000004"/>
    <n v="0.64100000000000001"/>
    <n v="0.57599999999999996"/>
    <n v="16461.55"/>
    <n v="8"/>
    <x v="0"/>
    <s v="Médio"/>
    <s v="Acima"/>
    <x v="1"/>
  </r>
  <r>
    <x v="1369"/>
    <x v="4"/>
    <n v="449"/>
    <n v="0.69599999999999995"/>
    <n v="0.72199999999999998"/>
    <n v="0.54900000000000004"/>
    <n v="35630.68"/>
    <n v="5"/>
    <x v="0"/>
    <s v="Médio"/>
    <s v="Acima"/>
    <x v="1"/>
  </r>
  <r>
    <x v="1370"/>
    <x v="12"/>
    <n v="2003"/>
    <n v="0.66500000000000004"/>
    <n v="0.623"/>
    <n v="0.59199999999999997"/>
    <n v="21553.05"/>
    <n v="30"/>
    <x v="4"/>
    <s v="Médio"/>
    <s v="Acima"/>
    <x v="0"/>
  </r>
  <r>
    <x v="1371"/>
    <x v="7"/>
    <n v="462"/>
    <n v="0.54"/>
    <n v="0.54200000000000004"/>
    <n v="0.38700000000000001"/>
    <n v="6615.4"/>
    <n v="1"/>
    <x v="3"/>
    <s v="Baixo"/>
    <s v="Abaixo"/>
    <x v="1"/>
  </r>
  <r>
    <x v="1372"/>
    <x v="18"/>
    <n v="1251"/>
    <n v="0.68400000000000005"/>
    <n v="0.66400000000000003"/>
    <n v="0.60599999999999998"/>
    <n v="21227.63"/>
    <n v="3"/>
    <x v="3"/>
    <s v="Médio"/>
    <s v="Acima"/>
    <x v="0"/>
  </r>
  <r>
    <x v="1373"/>
    <x v="1"/>
    <n v="723"/>
    <n v="0.73599999999999999"/>
    <n v="0.70699999999999996"/>
    <n v="0.7"/>
    <n v="16158.35"/>
    <n v="17"/>
    <x v="0"/>
    <s v="Alto"/>
    <s v="Acima"/>
    <x v="1"/>
  </r>
  <r>
    <x v="1374"/>
    <x v="10"/>
    <n v="848"/>
    <n v="0.66400000000000003"/>
    <n v="0.66700000000000004"/>
    <n v="0.53600000000000003"/>
    <n v="22635.52"/>
    <n v="20"/>
    <x v="1"/>
    <s v="Médio"/>
    <s v="Acima"/>
    <x v="1"/>
  </r>
  <r>
    <x v="1375"/>
    <x v="15"/>
    <n v="739"/>
    <n v="0.71799999999999997"/>
    <n v="0.70799999999999996"/>
    <n v="0.623"/>
    <n v="18058.93"/>
    <n v="4"/>
    <x v="0"/>
    <s v="Alto"/>
    <s v="Acima"/>
    <x v="1"/>
  </r>
  <r>
    <x v="1376"/>
    <x v="23"/>
    <n v="1335"/>
    <n v="0.67200000000000004"/>
    <n v="0.69099999999999995"/>
    <n v="0.53600000000000003"/>
    <n v="16650.27"/>
    <n v="16"/>
    <x v="4"/>
    <s v="Médio"/>
    <s v="Acima"/>
    <x v="0"/>
  </r>
  <r>
    <x v="1377"/>
    <x v="7"/>
    <n v="996"/>
    <n v="0.58499999999999996"/>
    <n v="0.59"/>
    <n v="0.47699999999999998"/>
    <n v="7407.38"/>
    <n v="7"/>
    <x v="3"/>
    <s v="Médio"/>
    <s v="Abaixo"/>
    <x v="0"/>
  </r>
  <r>
    <x v="1378"/>
    <x v="6"/>
    <n v="969"/>
    <n v="0.65400000000000003"/>
    <n v="0.64900000000000002"/>
    <n v="0.53400000000000003"/>
    <n v="58776.09"/>
    <n v="37"/>
    <x v="2"/>
    <s v="Médio"/>
    <s v="Acima"/>
    <x v="0"/>
  </r>
  <r>
    <x v="1379"/>
    <x v="5"/>
    <n v="1155"/>
    <n v="0.60199999999999998"/>
    <n v="0.54100000000000004"/>
    <n v="0.53200000000000003"/>
    <n v="7825.22"/>
    <n v="2"/>
    <x v="3"/>
    <s v="Médio"/>
    <s v="Acima"/>
    <x v="0"/>
  </r>
  <r>
    <x v="1380"/>
    <x v="0"/>
    <n v="154"/>
    <n v="0.747"/>
    <n v="0.753"/>
    <n v="0.67600000000000005"/>
    <n v="28597.68"/>
    <n v="3"/>
    <x v="0"/>
    <s v="Alto"/>
    <s v="Acima"/>
    <x v="1"/>
  </r>
  <r>
    <x v="1381"/>
    <x v="4"/>
    <n v="514"/>
    <n v="0.69"/>
    <n v="0.67400000000000004"/>
    <n v="0.59299999999999997"/>
    <n v="12786.35"/>
    <n v="19"/>
    <x v="0"/>
    <s v="Médio"/>
    <s v="Acima"/>
    <x v="1"/>
  </r>
  <r>
    <x v="1382"/>
    <x v="6"/>
    <n v="1075"/>
    <n v="0.73799999999999999"/>
    <n v="0.71599999999999997"/>
    <n v="0.68899999999999995"/>
    <n v="23038.87"/>
    <n v="21"/>
    <x v="2"/>
    <s v="Alto"/>
    <s v="Acima"/>
    <x v="0"/>
  </r>
  <r>
    <x v="1383"/>
    <x v="14"/>
    <n v="978"/>
    <n v="0.752"/>
    <n v="0.73699999999999999"/>
    <n v="0.66200000000000003"/>
    <n v="30263.25"/>
    <n v="20"/>
    <x v="2"/>
    <s v="Alto"/>
    <s v="Acima"/>
    <x v="0"/>
  </r>
  <r>
    <x v="1384"/>
    <x v="4"/>
    <n v="714"/>
    <n v="0.66"/>
    <n v="0.66300000000000003"/>
    <n v="0.52"/>
    <n v="17335.77"/>
    <n v="29"/>
    <x v="0"/>
    <s v="Médio"/>
    <s v="Acima"/>
    <x v="1"/>
  </r>
  <r>
    <x v="1385"/>
    <x v="6"/>
    <n v="139"/>
    <n v="0.66200000000000003"/>
    <n v="0.63800000000000001"/>
    <n v="0.57699999999999996"/>
    <n v="15812.25"/>
    <n v="12"/>
    <x v="2"/>
    <s v="Médio"/>
    <s v="Acima"/>
    <x v="1"/>
  </r>
  <r>
    <x v="1386"/>
    <x v="0"/>
    <n v="272"/>
    <n v="0.71099999999999997"/>
    <n v="0.69199999999999995"/>
    <n v="0.64"/>
    <n v="81400.91"/>
    <n v="1"/>
    <x v="0"/>
    <s v="Alto"/>
    <s v="Acima"/>
    <x v="1"/>
  </r>
  <r>
    <x v="1387"/>
    <x v="4"/>
    <n v="422"/>
    <n v="0.65"/>
    <n v="0.68200000000000005"/>
    <n v="0.48099999999999998"/>
    <n v="30860.01"/>
    <n v="3"/>
    <x v="0"/>
    <s v="Médio"/>
    <s v="Acima"/>
    <x v="1"/>
  </r>
  <r>
    <x v="1388"/>
    <x v="0"/>
    <n v="262"/>
    <n v="0.75"/>
    <n v="0.751"/>
    <n v="0.66800000000000004"/>
    <n v="36932.83"/>
    <n v="3"/>
    <x v="0"/>
    <s v="Alto"/>
    <s v="Acima"/>
    <x v="1"/>
  </r>
  <r>
    <x v="1389"/>
    <x v="19"/>
    <n v="3784"/>
    <n v="0.623"/>
    <n v="0.61199999999999999"/>
    <n v="0.51400000000000001"/>
    <n v="15258"/>
    <n v="20"/>
    <x v="3"/>
    <s v="Médio"/>
    <s v="Acima"/>
    <x v="0"/>
  </r>
  <r>
    <x v="1390"/>
    <x v="4"/>
    <n v="1039"/>
    <n v="0.69"/>
    <n v="0.67400000000000004"/>
    <n v="0.625"/>
    <n v="21581.14"/>
    <n v="18"/>
    <x v="0"/>
    <s v="Médio"/>
    <s v="Acima"/>
    <x v="0"/>
  </r>
  <r>
    <x v="1391"/>
    <x v="10"/>
    <n v="283"/>
    <n v="0.71"/>
    <n v="0.67400000000000004"/>
    <n v="0.64300000000000002"/>
    <n v="12732.88"/>
    <n v="4"/>
    <x v="1"/>
    <s v="Alto"/>
    <s v="Acima"/>
    <x v="1"/>
  </r>
  <r>
    <x v="254"/>
    <x v="4"/>
    <n v="229"/>
    <n v="0.72"/>
    <n v="0.69899999999999995"/>
    <n v="0.60699999999999998"/>
    <n v="25642.21"/>
    <n v="4"/>
    <x v="0"/>
    <s v="Alto"/>
    <s v="Acima"/>
    <x v="1"/>
  </r>
  <r>
    <x v="1392"/>
    <x v="6"/>
    <n v="416"/>
    <n v="0.69299999999999995"/>
    <n v="0.67700000000000005"/>
    <n v="0.61099999999999999"/>
    <n v="21861.93"/>
    <n v="12"/>
    <x v="2"/>
    <s v="Médio"/>
    <s v="Acima"/>
    <x v="1"/>
  </r>
  <r>
    <x v="1393"/>
    <x v="11"/>
    <n v="4349"/>
    <n v="0.58599999999999997"/>
    <n v="0.60599999999999998"/>
    <n v="0.42499999999999999"/>
    <n v="13520.93"/>
    <n v="11"/>
    <x v="4"/>
    <s v="Médio"/>
    <s v="Abaixo"/>
    <x v="0"/>
  </r>
  <r>
    <x v="1394"/>
    <x v="13"/>
    <n v="696"/>
    <n v="0.66200000000000003"/>
    <n v="0.67100000000000004"/>
    <n v="0.53"/>
    <n v="25344.6"/>
    <n v="13"/>
    <x v="1"/>
    <s v="Médio"/>
    <s v="Acima"/>
    <x v="1"/>
  </r>
  <r>
    <x v="1395"/>
    <x v="9"/>
    <n v="1559"/>
    <n v="0.60499999999999998"/>
    <n v="0.54400000000000004"/>
    <n v="0.52600000000000002"/>
    <n v="7289.23"/>
    <n v="55"/>
    <x v="3"/>
    <s v="Médio"/>
    <s v="Acima"/>
    <x v="0"/>
  </r>
  <r>
    <x v="1396"/>
    <x v="7"/>
    <n v="1139"/>
    <n v="0.59399999999999997"/>
    <n v="0.59799999999999998"/>
    <n v="0.47399999999999998"/>
    <n v="10216.620000000001"/>
    <n v="33"/>
    <x v="3"/>
    <s v="Médio"/>
    <s v="Abaixo"/>
    <x v="0"/>
  </r>
  <r>
    <x v="1397"/>
    <x v="3"/>
    <n v="1151"/>
    <n v="0.76"/>
    <n v="0.754"/>
    <n v="0.68799999999999994"/>
    <n v="32230.6"/>
    <n v="32"/>
    <x v="2"/>
    <s v="Alto"/>
    <s v="Acima"/>
    <x v="0"/>
  </r>
  <r>
    <x v="1398"/>
    <x v="8"/>
    <n v="537"/>
    <n v="0.70099999999999996"/>
    <n v="0.70699999999999996"/>
    <n v="0.58299999999999996"/>
    <n v="51515.18"/>
    <n v="7"/>
    <x v="1"/>
    <s v="Alto"/>
    <s v="Acima"/>
    <x v="1"/>
  </r>
  <r>
    <x v="1399"/>
    <x v="6"/>
    <n v="752"/>
    <n v="0.73799999999999999"/>
    <n v="0.72799999999999998"/>
    <n v="0.68300000000000005"/>
    <n v="35649.25"/>
    <n v="17"/>
    <x v="2"/>
    <s v="Alto"/>
    <s v="Acima"/>
    <x v="1"/>
  </r>
  <r>
    <x v="1400"/>
    <x v="15"/>
    <n v="1503"/>
    <n v="0.65400000000000003"/>
    <n v="0.64300000000000002"/>
    <n v="0.53600000000000003"/>
    <n v="11041.42"/>
    <n v="22"/>
    <x v="0"/>
    <s v="Médio"/>
    <s v="Acima"/>
    <x v="0"/>
  </r>
  <r>
    <x v="1401"/>
    <x v="4"/>
    <n v="1064"/>
    <n v="0.70799999999999996"/>
    <n v="0.69599999999999995"/>
    <n v="0.6"/>
    <n v="14289.5"/>
    <n v="22"/>
    <x v="0"/>
    <s v="Alto"/>
    <s v="Acima"/>
    <x v="0"/>
  </r>
  <r>
    <x v="1402"/>
    <x v="6"/>
    <n v="456"/>
    <n v="0.72"/>
    <n v="0.70199999999999996"/>
    <n v="0.627"/>
    <n v="24062.21"/>
    <n v="16"/>
    <x v="2"/>
    <s v="Alto"/>
    <s v="Acima"/>
    <x v="1"/>
  </r>
  <r>
    <x v="1403"/>
    <x v="3"/>
    <n v="135"/>
    <n v="0.68"/>
    <n v="0.69199999999999995"/>
    <n v="0.53700000000000003"/>
    <n v="18659.62"/>
    <n v="15"/>
    <x v="2"/>
    <s v="Médio"/>
    <s v="Acima"/>
    <x v="1"/>
  </r>
  <r>
    <x v="1404"/>
    <x v="0"/>
    <n v="128"/>
    <n v="0.74099999999999999"/>
    <n v="0.70599999999999996"/>
    <n v="0.70899999999999996"/>
    <n v="21414.11"/>
    <n v="1"/>
    <x v="0"/>
    <s v="Alto"/>
    <s v="Acima"/>
    <x v="1"/>
  </r>
  <r>
    <x v="1405"/>
    <x v="0"/>
    <n v="364"/>
    <n v="0.77"/>
    <n v="0.71699999999999997"/>
    <n v="0.73599999999999999"/>
    <n v="43578.73"/>
    <n v="4"/>
    <x v="0"/>
    <s v="Alto"/>
    <s v="Acima"/>
    <x v="1"/>
  </r>
  <r>
    <x v="1406"/>
    <x v="18"/>
    <n v="1446"/>
    <n v="0.61499999999999999"/>
    <n v="0.61299999999999999"/>
    <n v="0.52200000000000002"/>
    <n v="10157.25"/>
    <n v="28"/>
    <x v="3"/>
    <s v="Médio"/>
    <s v="Acima"/>
    <x v="0"/>
  </r>
  <r>
    <x v="1407"/>
    <x v="12"/>
    <n v="2715"/>
    <n v="0.58599999999999997"/>
    <n v="0.59599999999999997"/>
    <n v="0.42399999999999999"/>
    <n v="10518.26"/>
    <n v="4"/>
    <x v="4"/>
    <s v="Médio"/>
    <s v="Abaixo"/>
    <x v="0"/>
  </r>
  <r>
    <x v="1408"/>
    <x v="10"/>
    <n v="714"/>
    <n v="0.68"/>
    <n v="0.68400000000000005"/>
    <n v="0.56499999999999995"/>
    <n v="30713.58"/>
    <n v="5"/>
    <x v="1"/>
    <s v="Médio"/>
    <s v="Acima"/>
    <x v="1"/>
  </r>
  <r>
    <x v="1409"/>
    <x v="18"/>
    <n v="429"/>
    <n v="0.58099999999999996"/>
    <n v="0.52300000000000002"/>
    <n v="0.49199999999999999"/>
    <n v="6404.32"/>
    <n v="3"/>
    <x v="3"/>
    <s v="Médio"/>
    <s v="Abaixo"/>
    <x v="1"/>
  </r>
  <r>
    <x v="1410"/>
    <x v="6"/>
    <n v="391"/>
    <n v="0.69599999999999995"/>
    <n v="0.70699999999999996"/>
    <n v="0.57899999999999996"/>
    <n v="48615.08"/>
    <n v="10"/>
    <x v="2"/>
    <s v="Médio"/>
    <s v="Acima"/>
    <x v="1"/>
  </r>
  <r>
    <x v="877"/>
    <x v="18"/>
    <n v="1538"/>
    <n v="0.60199999999999998"/>
    <n v="0.52500000000000002"/>
    <n v="0.54500000000000004"/>
    <n v="9578.17"/>
    <n v="4"/>
    <x v="3"/>
    <s v="Médio"/>
    <s v="Acima"/>
    <x v="0"/>
  </r>
  <r>
    <x v="1411"/>
    <x v="0"/>
    <n v="325"/>
    <n v="0.75"/>
    <n v="0.73399999999999999"/>
    <n v="0.67600000000000005"/>
    <n v="13450.24"/>
    <n v="4"/>
    <x v="0"/>
    <s v="Alto"/>
    <s v="Acima"/>
    <x v="1"/>
  </r>
  <r>
    <x v="1412"/>
    <x v="14"/>
    <n v="369"/>
    <n v="0.78"/>
    <n v="0.76800000000000002"/>
    <n v="0.70699999999999996"/>
    <n v="24768.34"/>
    <n v="6"/>
    <x v="2"/>
    <s v="Alto"/>
    <s v="Acima"/>
    <x v="1"/>
  </r>
  <r>
    <x v="1413"/>
    <x v="4"/>
    <n v="748"/>
    <n v="0.64400000000000002"/>
    <n v="0.63500000000000001"/>
    <n v="0.51100000000000001"/>
    <n v="12462.29"/>
    <n v="17"/>
    <x v="0"/>
    <s v="Médio"/>
    <s v="Acima"/>
    <x v="1"/>
  </r>
  <r>
    <x v="1414"/>
    <x v="0"/>
    <n v="147"/>
    <n v="0.71"/>
    <n v="0.69899999999999995"/>
    <n v="0.64700000000000002"/>
    <n v="21651.45"/>
    <n v="2"/>
    <x v="0"/>
    <s v="Alto"/>
    <s v="Acima"/>
    <x v="1"/>
  </r>
  <r>
    <x v="1415"/>
    <x v="21"/>
    <n v="989"/>
    <n v="0.60399999999999998"/>
    <n v="0.58099999999999996"/>
    <n v="0.49199999999999999"/>
    <n v="10818.39"/>
    <n v="3"/>
    <x v="3"/>
    <s v="Médio"/>
    <s v="Acima"/>
    <x v="0"/>
  </r>
  <r>
    <x v="1416"/>
    <x v="6"/>
    <n v="301"/>
    <n v="0.71"/>
    <n v="0.69099999999999995"/>
    <n v="0.65500000000000003"/>
    <n v="23746.19"/>
    <n v="3"/>
    <x v="2"/>
    <s v="Alto"/>
    <s v="Acima"/>
    <x v="1"/>
  </r>
  <r>
    <x v="1417"/>
    <x v="10"/>
    <n v="261"/>
    <n v="0.68"/>
    <n v="0.65700000000000003"/>
    <n v="0.58899999999999997"/>
    <n v="14062.55"/>
    <n v="9"/>
    <x v="1"/>
    <s v="Médio"/>
    <s v="Acima"/>
    <x v="1"/>
  </r>
  <r>
    <x v="1418"/>
    <x v="4"/>
    <n v="1481"/>
    <n v="0.752"/>
    <n v="0.70599999999999996"/>
    <n v="0.69499999999999995"/>
    <n v="46355.79"/>
    <n v="35"/>
    <x v="0"/>
    <s v="Alto"/>
    <s v="Acima"/>
    <x v="0"/>
  </r>
  <r>
    <x v="1419"/>
    <x v="8"/>
    <n v="333"/>
    <n v="0.67200000000000004"/>
    <n v="0.67700000000000005"/>
    <n v="0.55500000000000005"/>
    <n v="37331.31"/>
    <n v="6"/>
    <x v="1"/>
    <s v="Médio"/>
    <s v="Acima"/>
    <x v="1"/>
  </r>
  <r>
    <x v="1420"/>
    <x v="4"/>
    <n v="1636"/>
    <n v="0.73"/>
    <n v="0.70599999999999996"/>
    <n v="0.64300000000000002"/>
    <n v="25413.31"/>
    <n v="9"/>
    <x v="0"/>
    <s v="Alto"/>
    <s v="Acima"/>
    <x v="0"/>
  </r>
  <r>
    <x v="1421"/>
    <x v="6"/>
    <n v="147"/>
    <n v="0.66"/>
    <n v="0.65100000000000002"/>
    <n v="0.54300000000000004"/>
    <n v="21640.89"/>
    <n v="2"/>
    <x v="2"/>
    <s v="Médio"/>
    <s v="Acima"/>
    <x v="1"/>
  </r>
  <r>
    <x v="1422"/>
    <x v="18"/>
    <n v="1296"/>
    <n v="0.59"/>
    <n v="0.53900000000000003"/>
    <n v="0.50600000000000001"/>
    <n v="6487.05"/>
    <n v="28"/>
    <x v="3"/>
    <s v="Médio"/>
    <s v="Abaixo"/>
    <x v="0"/>
  </r>
  <r>
    <x v="1423"/>
    <x v="9"/>
    <n v="1146"/>
    <n v="0.57999999999999996"/>
    <n v="0.54900000000000004"/>
    <n v="0.48899999999999999"/>
    <n v="7023.81"/>
    <n v="43"/>
    <x v="3"/>
    <s v="Médio"/>
    <s v="Abaixo"/>
    <x v="0"/>
  </r>
  <r>
    <x v="1424"/>
    <x v="9"/>
    <n v="1434"/>
    <n v="0.68200000000000005"/>
    <n v="0.63300000000000001"/>
    <n v="0.623"/>
    <n v="15842.69"/>
    <n v="46"/>
    <x v="3"/>
    <s v="Médio"/>
    <s v="Acima"/>
    <x v="0"/>
  </r>
  <r>
    <x v="1425"/>
    <x v="0"/>
    <n v="239"/>
    <n v="0.73199999999999998"/>
    <n v="0.68100000000000005"/>
    <n v="0.68400000000000005"/>
    <n v="17357.2"/>
    <n v="6"/>
    <x v="0"/>
    <s v="Alto"/>
    <s v="Acima"/>
    <x v="1"/>
  </r>
  <r>
    <x v="1426"/>
    <x v="4"/>
    <n v="322"/>
    <n v="0.69"/>
    <n v="0.69699999999999995"/>
    <n v="0.55600000000000005"/>
    <n v="20934.29"/>
    <n v="4"/>
    <x v="0"/>
    <s v="Médio"/>
    <s v="Acima"/>
    <x v="1"/>
  </r>
  <r>
    <x v="1427"/>
    <x v="7"/>
    <n v="478"/>
    <n v="0.59899999999999998"/>
    <n v="0.58299999999999996"/>
    <n v="0.47399999999999998"/>
    <n v="7744.27"/>
    <n v="0"/>
    <x v="3"/>
    <s v="Médio"/>
    <s v="Abaixo"/>
    <x v="1"/>
  </r>
  <r>
    <x v="1428"/>
    <x v="13"/>
    <n v="406"/>
    <n v="0.72099999999999997"/>
    <n v="0.70499999999999996"/>
    <n v="0.64800000000000002"/>
    <n v="17352.400000000001"/>
    <n v="9"/>
    <x v="1"/>
    <s v="Alto"/>
    <s v="Acima"/>
    <x v="1"/>
  </r>
  <r>
    <x v="1429"/>
    <x v="0"/>
    <n v="84"/>
    <n v="0.72599999999999998"/>
    <n v="0.70299999999999996"/>
    <n v="0.64300000000000002"/>
    <n v="13224.34"/>
    <n v="1"/>
    <x v="0"/>
    <s v="Alto"/>
    <s v="Acima"/>
    <x v="1"/>
  </r>
  <r>
    <x v="1430"/>
    <x v="6"/>
    <n v="749"/>
    <n v="0.72299999999999998"/>
    <n v="0.71399999999999997"/>
    <n v="0.65300000000000002"/>
    <n v="28680.06"/>
    <n v="37"/>
    <x v="2"/>
    <s v="Alto"/>
    <s v="Acima"/>
    <x v="1"/>
  </r>
  <r>
    <x v="1431"/>
    <x v="11"/>
    <n v="1426"/>
    <n v="0.56299999999999994"/>
    <n v="0.54600000000000004"/>
    <n v="0.42099999999999999"/>
    <n v="23736.94"/>
    <n v="0"/>
    <x v="4"/>
    <s v="Médio"/>
    <s v="Abaixo"/>
    <x v="0"/>
  </r>
  <r>
    <x v="1432"/>
    <x v="3"/>
    <n v="1181"/>
    <n v="0.71799999999999997"/>
    <n v="0.71599999999999997"/>
    <n v="0.60599999999999998"/>
    <n v="44796.14"/>
    <n v="15"/>
    <x v="2"/>
    <s v="Alto"/>
    <s v="Acima"/>
    <x v="0"/>
  </r>
  <r>
    <x v="1433"/>
    <x v="13"/>
    <n v="838"/>
    <n v="0.71"/>
    <n v="0.71899999999999997"/>
    <n v="0.621"/>
    <n v="21019.15"/>
    <n v="9"/>
    <x v="1"/>
    <s v="Alto"/>
    <s v="Acima"/>
    <x v="1"/>
  </r>
  <r>
    <x v="1434"/>
    <x v="17"/>
    <n v="3428"/>
    <n v="0.748"/>
    <n v="0.78200000000000003"/>
    <n v="0.65100000000000002"/>
    <n v="37217.379999999997"/>
    <n v="32"/>
    <x v="3"/>
    <s v="Alto"/>
    <s v="Acima"/>
    <x v="0"/>
  </r>
  <r>
    <x v="1435"/>
    <x v="4"/>
    <n v="856"/>
    <n v="0.69799999999999995"/>
    <n v="0.72"/>
    <n v="0.55600000000000005"/>
    <n v="18250.419999999998"/>
    <n v="15"/>
    <x v="0"/>
    <s v="Médio"/>
    <s v="Acima"/>
    <x v="1"/>
  </r>
  <r>
    <x v="1436"/>
    <x v="4"/>
    <n v="753"/>
    <n v="0.74099999999999999"/>
    <n v="0.73499999999999999"/>
    <n v="0.63600000000000001"/>
    <n v="24268.14"/>
    <n v="14"/>
    <x v="0"/>
    <s v="Alto"/>
    <s v="Acima"/>
    <x v="1"/>
  </r>
  <r>
    <x v="1437"/>
    <x v="9"/>
    <n v="2847"/>
    <n v="0.64200000000000002"/>
    <n v="0.59199999999999997"/>
    <n v="0.56699999999999995"/>
    <n v="11193.37"/>
    <n v="102"/>
    <x v="3"/>
    <s v="Médio"/>
    <s v="Acima"/>
    <x v="0"/>
  </r>
  <r>
    <x v="1438"/>
    <x v="7"/>
    <n v="396"/>
    <n v="0.6"/>
    <n v="0.54500000000000004"/>
    <n v="0.49099999999999999"/>
    <n v="8220.4599999999991"/>
    <n v="1"/>
    <x v="3"/>
    <s v="Médio"/>
    <s v="Acima"/>
    <x v="1"/>
  </r>
  <r>
    <x v="1439"/>
    <x v="7"/>
    <n v="1154"/>
    <n v="0.61299999999999999"/>
    <n v="0.61499999999999999"/>
    <n v="0.49099999999999999"/>
    <n v="8196.42"/>
    <n v="33"/>
    <x v="3"/>
    <s v="Médio"/>
    <s v="Acima"/>
    <x v="0"/>
  </r>
  <r>
    <x v="1440"/>
    <x v="0"/>
    <n v="205"/>
    <n v="0.76"/>
    <n v="0.73199999999999998"/>
    <n v="0.71799999999999997"/>
    <n v="17950.689999999999"/>
    <n v="4"/>
    <x v="0"/>
    <s v="Alto"/>
    <s v="Acima"/>
    <x v="1"/>
  </r>
  <r>
    <x v="1441"/>
    <x v="6"/>
    <n v="609"/>
    <n v="0.70099999999999996"/>
    <n v="0.68400000000000005"/>
    <n v="0.61099999999999999"/>
    <n v="15788.95"/>
    <n v="8"/>
    <x v="2"/>
    <s v="Alto"/>
    <s v="Acima"/>
    <x v="1"/>
  </r>
  <r>
    <x v="1442"/>
    <x v="15"/>
    <n v="336"/>
    <n v="0.73"/>
    <n v="0.70899999999999996"/>
    <n v="0.65800000000000003"/>
    <n v="20787.84"/>
    <n v="11"/>
    <x v="0"/>
    <s v="Alto"/>
    <s v="Acima"/>
    <x v="1"/>
  </r>
  <r>
    <x v="1443"/>
    <x v="6"/>
    <n v="718"/>
    <n v="0.7"/>
    <n v="0.70799999999999996"/>
    <n v="0.58799999999999997"/>
    <n v="23247.54"/>
    <n v="19"/>
    <x v="2"/>
    <s v="Alto"/>
    <s v="Acima"/>
    <x v="1"/>
  </r>
  <r>
    <x v="1444"/>
    <x v="9"/>
    <n v="638"/>
    <n v="0.63200000000000001"/>
    <n v="0.56100000000000005"/>
    <n v="0.59199999999999997"/>
    <n v="8098.53"/>
    <n v="3"/>
    <x v="3"/>
    <s v="Médio"/>
    <s v="Acima"/>
    <x v="1"/>
  </r>
  <r>
    <x v="1445"/>
    <x v="14"/>
    <n v="971"/>
    <n v="0.68700000000000006"/>
    <n v="0.70499999999999996"/>
    <n v="0.56200000000000006"/>
    <n v="33314.980000000003"/>
    <n v="34"/>
    <x v="2"/>
    <s v="Médio"/>
    <s v="Acima"/>
    <x v="0"/>
  </r>
  <r>
    <x v="1446"/>
    <x v="7"/>
    <n v="1417"/>
    <n v="0.58799999999999997"/>
    <n v="0.55400000000000005"/>
    <n v="0.47799999999999998"/>
    <n v="8150.34"/>
    <n v="30"/>
    <x v="3"/>
    <s v="Médio"/>
    <s v="Abaixo"/>
    <x v="0"/>
  </r>
  <r>
    <x v="1447"/>
    <x v="12"/>
    <n v="1051"/>
    <n v="0.63600000000000001"/>
    <n v="0.59199999999999997"/>
    <n v="0.53600000000000003"/>
    <n v="33717.21"/>
    <n v="15"/>
    <x v="4"/>
    <s v="Médio"/>
    <s v="Acima"/>
    <x v="0"/>
  </r>
  <r>
    <x v="1448"/>
    <x v="6"/>
    <n v="423"/>
    <n v="0.68"/>
    <n v="0.69699999999999995"/>
    <n v="0.55500000000000005"/>
    <n v="19401.11"/>
    <n v="9"/>
    <x v="2"/>
    <s v="Médio"/>
    <s v="Acima"/>
    <x v="1"/>
  </r>
  <r>
    <x v="1449"/>
    <x v="20"/>
    <n v="1019"/>
    <n v="0.67"/>
    <n v="0.61399999999999999"/>
    <n v="0.61899999999999999"/>
    <n v="12462.39"/>
    <n v="7"/>
    <x v="4"/>
    <s v="Médio"/>
    <s v="Acima"/>
    <x v="0"/>
  </r>
  <r>
    <x v="1450"/>
    <x v="14"/>
    <n v="115"/>
    <n v="0.75900000000000001"/>
    <n v="0.74299999999999999"/>
    <n v="0.69499999999999995"/>
    <n v="27449.07"/>
    <n v="5"/>
    <x v="2"/>
    <s v="Alto"/>
    <s v="Acima"/>
    <x v="1"/>
  </r>
  <r>
    <x v="1451"/>
    <x v="1"/>
    <n v="288"/>
    <n v="0.67"/>
    <n v="0.64900000000000002"/>
    <n v="0.57499999999999996"/>
    <n v="18261.169999999998"/>
    <n v="11"/>
    <x v="0"/>
    <s v="Médio"/>
    <s v="Acima"/>
    <x v="1"/>
  </r>
  <r>
    <x v="1452"/>
    <x v="6"/>
    <n v="616"/>
    <n v="0.69599999999999995"/>
    <n v="0.67900000000000005"/>
    <n v="0.58699999999999997"/>
    <n v="18476.66"/>
    <n v="11"/>
    <x v="2"/>
    <s v="Médio"/>
    <s v="Acima"/>
    <x v="1"/>
  </r>
  <r>
    <x v="1453"/>
    <x v="7"/>
    <n v="1387"/>
    <n v="0.625"/>
    <n v="0.61599999999999999"/>
    <n v="0.49199999999999999"/>
    <n v="8892.67"/>
    <n v="16"/>
    <x v="3"/>
    <s v="Médio"/>
    <s v="Acima"/>
    <x v="0"/>
  </r>
  <r>
    <x v="1454"/>
    <x v="1"/>
    <n v="280"/>
    <n v="0.70299999999999996"/>
    <n v="0.68700000000000006"/>
    <n v="0.63100000000000001"/>
    <n v="28428.33"/>
    <n v="4"/>
    <x v="0"/>
    <s v="Alto"/>
    <s v="Acima"/>
    <x v="1"/>
  </r>
  <r>
    <x v="1455"/>
    <x v="18"/>
    <n v="2268"/>
    <n v="0.61599999999999999"/>
    <n v="0.627"/>
    <n v="0.51500000000000001"/>
    <n v="7493.54"/>
    <n v="3"/>
    <x v="3"/>
    <s v="Médio"/>
    <s v="Acima"/>
    <x v="0"/>
  </r>
  <r>
    <x v="1456"/>
    <x v="22"/>
    <n v="1327"/>
    <n v="0.66"/>
    <n v="0.629"/>
    <n v="0.56599999999999995"/>
    <n v="11433.99"/>
    <n v="13"/>
    <x v="3"/>
    <s v="Médio"/>
    <s v="Acima"/>
    <x v="0"/>
  </r>
  <r>
    <x v="1457"/>
    <x v="15"/>
    <n v="1180"/>
    <n v="0.70299999999999996"/>
    <n v="0.69099999999999995"/>
    <n v="0.59499999999999997"/>
    <n v="18334.27"/>
    <n v="17"/>
    <x v="0"/>
    <s v="Alto"/>
    <s v="Acima"/>
    <x v="0"/>
  </r>
  <r>
    <x v="1458"/>
    <x v="0"/>
    <n v="205"/>
    <n v="0.74"/>
    <n v="0.72299999999999998"/>
    <n v="0.65600000000000003"/>
    <n v="22763.73"/>
    <n v="3"/>
    <x v="0"/>
    <s v="Alto"/>
    <s v="Acima"/>
    <x v="1"/>
  </r>
  <r>
    <x v="1459"/>
    <x v="10"/>
    <n v="538"/>
    <n v="0.70299999999999996"/>
    <n v="0.67800000000000005"/>
    <n v="0.62"/>
    <n v="14700.31"/>
    <n v="10"/>
    <x v="1"/>
    <s v="Alto"/>
    <s v="Acima"/>
    <x v="1"/>
  </r>
  <r>
    <x v="1460"/>
    <x v="10"/>
    <n v="1035"/>
    <n v="0.70099999999999996"/>
    <n v="0.71099999999999997"/>
    <n v="0.58799999999999997"/>
    <n v="44237.45"/>
    <n v="22"/>
    <x v="1"/>
    <s v="Alto"/>
    <s v="Acima"/>
    <x v="0"/>
  </r>
  <r>
    <x v="1461"/>
    <x v="4"/>
    <n v="500"/>
    <n v="0.64400000000000002"/>
    <n v="0.63200000000000001"/>
    <n v="0.51800000000000002"/>
    <n v="9833.7800000000007"/>
    <n v="7"/>
    <x v="0"/>
    <s v="Médio"/>
    <s v="Acima"/>
    <x v="1"/>
  </r>
  <r>
    <x v="1462"/>
    <x v="6"/>
    <n v="670"/>
    <n v="0.72499999999999998"/>
    <n v="0.71499999999999997"/>
    <n v="0.64200000000000002"/>
    <n v="43049.9"/>
    <n v="17"/>
    <x v="2"/>
    <s v="Alto"/>
    <s v="Acima"/>
    <x v="1"/>
  </r>
  <r>
    <x v="1463"/>
    <x v="9"/>
    <n v="2649"/>
    <n v="0.62"/>
    <n v="0.56499999999999995"/>
    <n v="0.57799999999999996"/>
    <n v="9763.2900000000009"/>
    <n v="14"/>
    <x v="3"/>
    <s v="Médio"/>
    <s v="Acima"/>
    <x v="0"/>
  </r>
  <r>
    <x v="1464"/>
    <x v="1"/>
    <n v="1511"/>
    <n v="0.65400000000000003"/>
    <n v="0.64400000000000002"/>
    <n v="0.54800000000000004"/>
    <n v="17195.21"/>
    <n v="24"/>
    <x v="0"/>
    <s v="Médio"/>
    <s v="Acima"/>
    <x v="0"/>
  </r>
  <r>
    <x v="1465"/>
    <x v="6"/>
    <n v="170"/>
    <n v="0.745"/>
    <n v="0.73899999999999999"/>
    <n v="0.65600000000000003"/>
    <n v="30942.98"/>
    <n v="3"/>
    <x v="2"/>
    <s v="Alto"/>
    <s v="Acima"/>
    <x v="1"/>
  </r>
  <r>
    <x v="1466"/>
    <x v="0"/>
    <n v="182"/>
    <n v="0.72099999999999997"/>
    <n v="0.69799999999999995"/>
    <n v="0.65500000000000003"/>
    <n v="13460.71"/>
    <n v="3"/>
    <x v="0"/>
    <s v="Alto"/>
    <s v="Acima"/>
    <x v="1"/>
  </r>
  <r>
    <x v="1467"/>
    <x v="11"/>
    <n v="2322"/>
    <n v="0.60499999999999998"/>
    <n v="0.621"/>
    <n v="0.45100000000000001"/>
    <n v="9430.8700000000008"/>
    <n v="13"/>
    <x v="4"/>
    <s v="Médio"/>
    <s v="Acima"/>
    <x v="0"/>
  </r>
  <r>
    <x v="1468"/>
    <x v="6"/>
    <n v="870"/>
    <n v="0.68700000000000006"/>
    <n v="0.69199999999999995"/>
    <n v="0.59399999999999997"/>
    <n v="24319.16"/>
    <n v="24"/>
    <x v="2"/>
    <s v="Médio"/>
    <s v="Acima"/>
    <x v="1"/>
  </r>
  <r>
    <x v="1469"/>
    <x v="7"/>
    <n v="163"/>
    <n v="0.56999999999999995"/>
    <n v="0.55200000000000005"/>
    <n v="0.44500000000000001"/>
    <n v="6197.97"/>
    <n v="20"/>
    <x v="3"/>
    <s v="Médio"/>
    <s v="Abaixo"/>
    <x v="1"/>
  </r>
  <r>
    <x v="1470"/>
    <x v="10"/>
    <n v="3889"/>
    <n v="0.72"/>
    <n v="0.70599999999999996"/>
    <n v="0.64100000000000001"/>
    <n v="10694.22"/>
    <n v="24"/>
    <x v="1"/>
    <s v="Alto"/>
    <s v="Acima"/>
    <x v="0"/>
  </r>
  <r>
    <x v="1471"/>
    <x v="13"/>
    <n v="469"/>
    <n v="0.70299999999999996"/>
    <n v="0.71499999999999997"/>
    <n v="0.59599999999999997"/>
    <n v="28810.57"/>
    <n v="17"/>
    <x v="1"/>
    <s v="Alto"/>
    <s v="Acima"/>
    <x v="1"/>
  </r>
  <r>
    <x v="1472"/>
    <x v="0"/>
    <n v="180"/>
    <n v="0.76"/>
    <n v="0.71399999999999997"/>
    <n v="0.73299999999999998"/>
    <n v="12159.98"/>
    <n v="1"/>
    <x v="0"/>
    <s v="Alto"/>
    <s v="Acima"/>
    <x v="1"/>
  </r>
  <r>
    <x v="1473"/>
    <x v="15"/>
    <n v="1520"/>
    <n v="0.68"/>
    <n v="0.67300000000000004"/>
    <n v="0.57999999999999996"/>
    <n v="18814.93"/>
    <n v="30"/>
    <x v="0"/>
    <s v="Médio"/>
    <s v="Acima"/>
    <x v="0"/>
  </r>
  <r>
    <x v="1474"/>
    <x v="0"/>
    <n v="137"/>
    <n v="0.74"/>
    <n v="0.71299999999999997"/>
    <n v="0.69"/>
    <n v="23947.27"/>
    <n v="4"/>
    <x v="0"/>
    <s v="Alto"/>
    <s v="Acima"/>
    <x v="1"/>
  </r>
  <r>
    <x v="1475"/>
    <x v="12"/>
    <n v="1188"/>
    <n v="0.51500000000000001"/>
    <n v="0.54100000000000004"/>
    <n v="0.33800000000000002"/>
    <n v="11447.76"/>
    <n v="2"/>
    <x v="4"/>
    <s v="Baixo"/>
    <s v="Abaixo"/>
    <x v="0"/>
  </r>
  <r>
    <x v="1476"/>
    <x v="14"/>
    <n v="412"/>
    <n v="0.69"/>
    <n v="0.72199999999999998"/>
    <n v="0.56200000000000006"/>
    <n v="23243.66"/>
    <n v="12"/>
    <x v="2"/>
    <s v="Médio"/>
    <s v="Acima"/>
    <x v="1"/>
  </r>
  <r>
    <x v="1477"/>
    <x v="4"/>
    <n v="360"/>
    <n v="0.68"/>
    <n v="0.622"/>
    <n v="0.60899999999999999"/>
    <n v="11423.92"/>
    <n v="6"/>
    <x v="0"/>
    <s v="Médio"/>
    <s v="Acima"/>
    <x v="1"/>
  </r>
  <r>
    <x v="1478"/>
    <x v="0"/>
    <n v="214"/>
    <n v="0.72299999999999998"/>
    <n v="0.72699999999999998"/>
    <n v="0.63500000000000001"/>
    <n v="12848.93"/>
    <n v="1"/>
    <x v="0"/>
    <s v="Alto"/>
    <s v="Acima"/>
    <x v="1"/>
  </r>
  <r>
    <x v="1479"/>
    <x v="14"/>
    <n v="904"/>
    <n v="0.74"/>
    <n v="0.71299999999999997"/>
    <n v="0.68100000000000005"/>
    <n v="34900.89"/>
    <n v="10"/>
    <x v="2"/>
    <s v="Alto"/>
    <s v="Acima"/>
    <x v="1"/>
  </r>
  <r>
    <x v="1480"/>
    <x v="13"/>
    <n v="992"/>
    <n v="0.67"/>
    <n v="0.71399999999999997"/>
    <n v="0.50800000000000001"/>
    <n v="29857.75"/>
    <n v="8"/>
    <x v="1"/>
    <s v="Médio"/>
    <s v="Acima"/>
    <x v="0"/>
  </r>
  <r>
    <x v="1481"/>
    <x v="3"/>
    <n v="797"/>
    <n v="0.76800000000000002"/>
    <n v="0.745"/>
    <n v="0.71"/>
    <n v="28200.01"/>
    <n v="33"/>
    <x v="2"/>
    <s v="Alto"/>
    <s v="Acima"/>
    <x v="1"/>
  </r>
  <r>
    <x v="1482"/>
    <x v="4"/>
    <n v="375"/>
    <n v="0.58799999999999997"/>
    <n v="0.59199999999999997"/>
    <n v="0.42299999999999999"/>
    <n v="10601.65"/>
    <n v="7"/>
    <x v="0"/>
    <s v="Médio"/>
    <s v="Abaixo"/>
    <x v="1"/>
  </r>
  <r>
    <x v="1483"/>
    <x v="11"/>
    <n v="1729"/>
    <n v="0.55000000000000004"/>
    <n v="0.53400000000000003"/>
    <n v="0.41599999999999998"/>
    <n v="9371.4599999999991"/>
    <n v="6"/>
    <x v="4"/>
    <s v="Médio"/>
    <s v="Abaixo"/>
    <x v="0"/>
  </r>
  <r>
    <x v="1484"/>
    <x v="3"/>
    <n v="1756"/>
    <n v="0.7"/>
    <n v="0.70499999999999996"/>
    <n v="0.57599999999999996"/>
    <n v="21192.99"/>
    <n v="30"/>
    <x v="2"/>
    <s v="Alto"/>
    <s v="Acima"/>
    <x v="0"/>
  </r>
  <r>
    <x v="1485"/>
    <x v="4"/>
    <n v="558"/>
    <n v="0.71499999999999997"/>
    <n v="0.68300000000000005"/>
    <n v="0.623"/>
    <n v="19242.18"/>
    <n v="21"/>
    <x v="0"/>
    <s v="Alto"/>
    <s v="Acima"/>
    <x v="1"/>
  </r>
  <r>
    <x v="1486"/>
    <x v="4"/>
    <n v="370"/>
    <n v="0.67700000000000005"/>
    <n v="0.65500000000000003"/>
    <n v="0.56899999999999995"/>
    <n v="15407.7"/>
    <n v="4"/>
    <x v="0"/>
    <s v="Médio"/>
    <s v="Acima"/>
    <x v="1"/>
  </r>
  <r>
    <x v="1487"/>
    <x v="6"/>
    <n v="693"/>
    <n v="0.66700000000000004"/>
    <n v="0.64500000000000002"/>
    <n v="0.55600000000000005"/>
    <n v="17642.5"/>
    <n v="18"/>
    <x v="2"/>
    <s v="Médio"/>
    <s v="Acima"/>
    <x v="1"/>
  </r>
  <r>
    <x v="1488"/>
    <x v="8"/>
    <n v="909"/>
    <n v="0.69299999999999995"/>
    <n v="0.73499999999999999"/>
    <n v="0.54900000000000004"/>
    <n v="50430.17"/>
    <n v="18"/>
    <x v="1"/>
    <s v="Médio"/>
    <s v="Acima"/>
    <x v="1"/>
  </r>
  <r>
    <x v="1489"/>
    <x v="13"/>
    <n v="463"/>
    <n v="0.66"/>
    <n v="0.65100000000000002"/>
    <n v="0.52100000000000002"/>
    <n v="22658.51"/>
    <n v="12"/>
    <x v="1"/>
    <s v="Médio"/>
    <s v="Acima"/>
    <x v="1"/>
  </r>
  <r>
    <x v="1490"/>
    <x v="9"/>
    <n v="875"/>
    <n v="0.57999999999999996"/>
    <n v="0.52600000000000002"/>
    <n v="0.47599999999999998"/>
    <n v="7577.29"/>
    <n v="6"/>
    <x v="3"/>
    <s v="Médio"/>
    <s v="Abaixo"/>
    <x v="1"/>
  </r>
  <r>
    <x v="1491"/>
    <x v="14"/>
    <n v="913"/>
    <n v="0.78"/>
    <n v="0.75800000000000001"/>
    <n v="0.70799999999999996"/>
    <n v="38832.949999999997"/>
    <n v="35"/>
    <x v="2"/>
    <s v="Alto"/>
    <s v="Acima"/>
    <x v="1"/>
  </r>
  <r>
    <x v="1492"/>
    <x v="14"/>
    <n v="364"/>
    <n v="0.72499999999999998"/>
    <n v="0.72699999999999998"/>
    <n v="0.63300000000000001"/>
    <n v="21655.48"/>
    <n v="14"/>
    <x v="2"/>
    <s v="Alto"/>
    <s v="Acima"/>
    <x v="1"/>
  </r>
  <r>
    <x v="1493"/>
    <x v="11"/>
    <n v="2119"/>
    <n v="0.53100000000000003"/>
    <n v="0.53800000000000003"/>
    <n v="0.374"/>
    <n v="9841.76"/>
    <n v="5"/>
    <x v="4"/>
    <s v="Baixo"/>
    <s v="Abaixo"/>
    <x v="0"/>
  </r>
  <r>
    <x v="1494"/>
    <x v="0"/>
    <n v="220"/>
    <n v="0.71"/>
    <n v="0.68899999999999995"/>
    <n v="0.64700000000000002"/>
    <n v="54670.46"/>
    <n v="3"/>
    <x v="0"/>
    <s v="Alto"/>
    <s v="Acima"/>
    <x v="1"/>
  </r>
  <r>
    <x v="1495"/>
    <x v="7"/>
    <n v="378"/>
    <n v="0.59"/>
    <n v="0.57299999999999995"/>
    <n v="0.47899999999999998"/>
    <n v="7474.43"/>
    <n v="1"/>
    <x v="3"/>
    <s v="Médio"/>
    <s v="Abaixo"/>
    <x v="1"/>
  </r>
  <r>
    <x v="1496"/>
    <x v="7"/>
    <n v="179"/>
    <n v="0.6"/>
    <n v="0.55200000000000005"/>
    <n v="0.503"/>
    <n v="6183.93"/>
    <n v="0"/>
    <x v="3"/>
    <s v="Médio"/>
    <s v="Acima"/>
    <x v="1"/>
  </r>
  <r>
    <x v="1497"/>
    <x v="4"/>
    <n v="758"/>
    <n v="0.69299999999999995"/>
    <n v="0.67"/>
    <n v="0.58599999999999997"/>
    <n v="10962.01"/>
    <n v="7"/>
    <x v="0"/>
    <s v="Médio"/>
    <s v="Acima"/>
    <x v="1"/>
  </r>
  <r>
    <x v="1498"/>
    <x v="9"/>
    <n v="821"/>
    <n v="0.61499999999999999"/>
    <n v="0.55000000000000004"/>
    <n v="0.55600000000000005"/>
    <n v="7289.25"/>
    <n v="1"/>
    <x v="3"/>
    <s v="Médio"/>
    <s v="Acima"/>
    <x v="1"/>
  </r>
  <r>
    <x v="1499"/>
    <x v="9"/>
    <n v="4102"/>
    <n v="0.67500000000000004"/>
    <n v="0.60499999999999998"/>
    <n v="0.65200000000000002"/>
    <n v="11514.38"/>
    <n v="47"/>
    <x v="3"/>
    <s v="Médio"/>
    <s v="Acima"/>
    <x v="0"/>
  </r>
  <r>
    <x v="1500"/>
    <x v="0"/>
    <n v="456"/>
    <n v="0.75"/>
    <n v="0.70299999999999996"/>
    <n v="0.69199999999999995"/>
    <n v="22252.66"/>
    <n v="15"/>
    <x v="0"/>
    <s v="Alto"/>
    <s v="Acima"/>
    <x v="1"/>
  </r>
  <r>
    <x v="1501"/>
    <x v="7"/>
    <n v="356"/>
    <n v="0.63400000000000001"/>
    <n v="0.60199999999999998"/>
    <n v="0.51600000000000001"/>
    <n v="14791.37"/>
    <n v="1"/>
    <x v="3"/>
    <s v="Médio"/>
    <s v="Acima"/>
    <x v="1"/>
  </r>
  <r>
    <x v="1502"/>
    <x v="10"/>
    <n v="1546"/>
    <n v="0.65"/>
    <n v="0.67"/>
    <n v="0.51500000000000001"/>
    <n v="15678.25"/>
    <n v="7"/>
    <x v="1"/>
    <s v="Médio"/>
    <s v="Acima"/>
    <x v="0"/>
  </r>
  <r>
    <x v="1503"/>
    <x v="8"/>
    <n v="920"/>
    <n v="0.69"/>
    <n v="0.68700000000000006"/>
    <n v="0.56699999999999995"/>
    <n v="28116.37"/>
    <n v="6"/>
    <x v="1"/>
    <s v="Médio"/>
    <s v="Acima"/>
    <x v="1"/>
  </r>
  <r>
    <x v="1504"/>
    <x v="4"/>
    <n v="733"/>
    <n v="0.66"/>
    <n v="0.65"/>
    <n v="0.52"/>
    <n v="10244.459999999999"/>
    <n v="15"/>
    <x v="0"/>
    <s v="Médio"/>
    <s v="Acima"/>
    <x v="1"/>
  </r>
  <r>
    <x v="1505"/>
    <x v="22"/>
    <n v="1503"/>
    <n v="0.59499999999999997"/>
    <n v="0.55800000000000005"/>
    <n v="0.48499999999999999"/>
    <n v="7518.49"/>
    <n v="16"/>
    <x v="3"/>
    <s v="Médio"/>
    <s v="Abaixo"/>
    <x v="0"/>
  </r>
  <r>
    <x v="1506"/>
    <x v="7"/>
    <n v="582"/>
    <n v="0.58599999999999997"/>
    <n v="0.56100000000000005"/>
    <n v="0.46200000000000002"/>
    <n v="6753.27"/>
    <n v="4"/>
    <x v="3"/>
    <s v="Médio"/>
    <s v="Abaixo"/>
    <x v="1"/>
  </r>
  <r>
    <x v="1507"/>
    <x v="7"/>
    <n v="140"/>
    <n v="0.55000000000000004"/>
    <n v="0.50600000000000001"/>
    <n v="0.42399999999999999"/>
    <n v="5067.74"/>
    <n v="2"/>
    <x v="3"/>
    <s v="Médio"/>
    <s v="Abaixo"/>
    <x v="1"/>
  </r>
  <r>
    <x v="1508"/>
    <x v="4"/>
    <n v="607"/>
    <n v="0.74"/>
    <n v="0.72599999999999998"/>
    <n v="0.66700000000000004"/>
    <n v="16009.35"/>
    <n v="16"/>
    <x v="0"/>
    <s v="Alto"/>
    <s v="Acima"/>
    <x v="1"/>
  </r>
  <r>
    <x v="1509"/>
    <x v="1"/>
    <n v="283"/>
    <n v="0.66700000000000004"/>
    <n v="0.66800000000000004"/>
    <n v="0.54700000000000004"/>
    <n v="18295.189999999999"/>
    <n v="1"/>
    <x v="0"/>
    <s v="Médio"/>
    <s v="Acima"/>
    <x v="1"/>
  </r>
  <r>
    <x v="1510"/>
    <x v="10"/>
    <n v="477"/>
    <n v="0.71"/>
    <n v="0.71"/>
    <n v="0.622"/>
    <n v="27534.21"/>
    <n v="11"/>
    <x v="1"/>
    <s v="Alto"/>
    <s v="Acima"/>
    <x v="1"/>
  </r>
  <r>
    <x v="1511"/>
    <x v="4"/>
    <n v="622"/>
    <n v="0.61499999999999999"/>
    <n v="0.58299999999999996"/>
    <n v="0.49299999999999999"/>
    <n v="8051.18"/>
    <n v="8"/>
    <x v="0"/>
    <s v="Médio"/>
    <s v="Acima"/>
    <x v="1"/>
  </r>
  <r>
    <x v="1512"/>
    <x v="1"/>
    <n v="660"/>
    <n v="0.67500000000000004"/>
    <n v="0.68200000000000005"/>
    <n v="0.56100000000000005"/>
    <n v="47111.47"/>
    <n v="8"/>
    <x v="0"/>
    <s v="Médio"/>
    <s v="Acima"/>
    <x v="1"/>
  </r>
  <r>
    <x v="1513"/>
    <x v="0"/>
    <n v="731"/>
    <n v="0.72699999999999998"/>
    <n v="0.71299999999999997"/>
    <n v="0.65"/>
    <n v="25058.43"/>
    <n v="11"/>
    <x v="0"/>
    <s v="Alto"/>
    <s v="Acima"/>
    <x v="1"/>
  </r>
  <r>
    <x v="1514"/>
    <x v="15"/>
    <n v="975"/>
    <n v="0.72099999999999997"/>
    <n v="0.70799999999999996"/>
    <n v="0.63"/>
    <n v="15145.44"/>
    <n v="38"/>
    <x v="0"/>
    <s v="Alto"/>
    <s v="Acima"/>
    <x v="0"/>
  </r>
  <r>
    <x v="1252"/>
    <x v="14"/>
    <n v="342"/>
    <n v="0.74"/>
    <n v="0.74199999999999999"/>
    <n v="0.63100000000000001"/>
    <n v="39153.11"/>
    <n v="13"/>
    <x v="2"/>
    <s v="Alto"/>
    <s v="Acima"/>
    <x v="1"/>
  </r>
  <r>
    <x v="1515"/>
    <x v="4"/>
    <n v="511"/>
    <n v="0.67"/>
    <n v="0.65700000000000003"/>
    <n v="0.53600000000000003"/>
    <n v="14678.61"/>
    <n v="8"/>
    <x v="0"/>
    <s v="Médio"/>
    <s v="Acima"/>
    <x v="1"/>
  </r>
  <r>
    <x v="1516"/>
    <x v="7"/>
    <n v="1332"/>
    <n v="0.63100000000000001"/>
    <n v="0.60499999999999998"/>
    <n v="0.55500000000000005"/>
    <n v="16272.83"/>
    <n v="23"/>
    <x v="3"/>
    <s v="Médio"/>
    <s v="Acima"/>
    <x v="0"/>
  </r>
  <r>
    <x v="1517"/>
    <x v="15"/>
    <n v="627"/>
    <n v="0.753"/>
    <n v="0.751"/>
    <n v="0.66300000000000003"/>
    <n v="20065.87"/>
    <n v="10"/>
    <x v="0"/>
    <s v="Alto"/>
    <s v="Acima"/>
    <x v="1"/>
  </r>
  <r>
    <x v="1518"/>
    <x v="13"/>
    <n v="611"/>
    <n v="0.69"/>
    <n v="0.69299999999999995"/>
    <n v="0.59499999999999997"/>
    <n v="19328.240000000002"/>
    <n v="10"/>
    <x v="1"/>
    <s v="Médio"/>
    <s v="Acima"/>
    <x v="1"/>
  </r>
  <r>
    <x v="1519"/>
    <x v="13"/>
    <n v="868"/>
    <n v="0.69799999999999995"/>
    <n v="0.69899999999999995"/>
    <n v="0.58499999999999996"/>
    <n v="19855.900000000001"/>
    <n v="11"/>
    <x v="1"/>
    <s v="Médio"/>
    <s v="Acima"/>
    <x v="1"/>
  </r>
  <r>
    <x v="1520"/>
    <x v="23"/>
    <n v="752"/>
    <n v="0.66400000000000003"/>
    <n v="0.67100000000000004"/>
    <n v="0.55000000000000004"/>
    <n v="17380.72"/>
    <n v="5"/>
    <x v="4"/>
    <s v="Médio"/>
    <s v="Acima"/>
    <x v="1"/>
  </r>
  <r>
    <x v="1521"/>
    <x v="6"/>
    <n v="370"/>
    <n v="0.71299999999999997"/>
    <n v="0.72399999999999998"/>
    <n v="0.61"/>
    <n v="28183.56"/>
    <n v="10"/>
    <x v="2"/>
    <s v="Alto"/>
    <s v="Acima"/>
    <x v="1"/>
  </r>
  <r>
    <x v="1522"/>
    <x v="8"/>
    <n v="1789"/>
    <n v="0.69299999999999995"/>
    <n v="0.68400000000000005"/>
    <n v="0.59499999999999997"/>
    <n v="35540"/>
    <n v="23"/>
    <x v="1"/>
    <s v="Médio"/>
    <s v="Acima"/>
    <x v="0"/>
  </r>
  <r>
    <x v="1523"/>
    <x v="3"/>
    <n v="582"/>
    <n v="0.746"/>
    <n v="0.747"/>
    <n v="0.65800000000000003"/>
    <n v="30200.99"/>
    <n v="30"/>
    <x v="2"/>
    <s v="Alto"/>
    <s v="Acima"/>
    <x v="1"/>
  </r>
  <r>
    <x v="1524"/>
    <x v="7"/>
    <n v="1501"/>
    <n v="0.55100000000000005"/>
    <n v="0.56299999999999994"/>
    <n v="0.38600000000000001"/>
    <n v="14575.54"/>
    <n v="42"/>
    <x v="3"/>
    <s v="Médio"/>
    <s v="Abaixo"/>
    <x v="0"/>
  </r>
  <r>
    <x v="1525"/>
    <x v="10"/>
    <n v="272"/>
    <n v="0.71799999999999997"/>
    <n v="0.69699999999999995"/>
    <n v="0.63800000000000001"/>
    <n v="14219.45"/>
    <n v="8"/>
    <x v="1"/>
    <s v="Alto"/>
    <s v="Acima"/>
    <x v="1"/>
  </r>
  <r>
    <x v="1526"/>
    <x v="6"/>
    <n v="320"/>
    <n v="0.72"/>
    <n v="0.69699999999999995"/>
    <n v="0.65600000000000003"/>
    <n v="19377.3"/>
    <n v="4"/>
    <x v="2"/>
    <s v="Alto"/>
    <s v="Acima"/>
    <x v="1"/>
  </r>
  <r>
    <x v="1527"/>
    <x v="14"/>
    <n v="541"/>
    <n v="0.75900000000000001"/>
    <n v="0.76400000000000001"/>
    <n v="0.65400000000000003"/>
    <n v="30609.65"/>
    <n v="12"/>
    <x v="2"/>
    <s v="Alto"/>
    <s v="Acima"/>
    <x v="1"/>
  </r>
  <r>
    <x v="1528"/>
    <x v="9"/>
    <n v="908"/>
    <n v="0.627"/>
    <n v="0.59199999999999997"/>
    <n v="0.55300000000000005"/>
    <n v="7345.96"/>
    <n v="6"/>
    <x v="3"/>
    <s v="Médio"/>
    <s v="Acima"/>
    <x v="1"/>
  </r>
  <r>
    <x v="1529"/>
    <x v="14"/>
    <n v="255"/>
    <n v="0.73099999999999998"/>
    <n v="0.753"/>
    <n v="0.625"/>
    <n v="27763.08"/>
    <n v="49"/>
    <x v="2"/>
    <s v="Alto"/>
    <s v="Acima"/>
    <x v="1"/>
  </r>
  <r>
    <x v="1530"/>
    <x v="0"/>
    <n v="422"/>
    <n v="0.754"/>
    <n v="0.72199999999999998"/>
    <n v="0.71499999999999997"/>
    <n v="11228.93"/>
    <n v="13"/>
    <x v="0"/>
    <s v="Alto"/>
    <s v="Acima"/>
    <x v="1"/>
  </r>
  <r>
    <x v="1531"/>
    <x v="18"/>
    <n v="1352"/>
    <n v="0.57399999999999995"/>
    <n v="0.53300000000000003"/>
    <n v="0.47599999999999998"/>
    <n v="6970.54"/>
    <n v="1"/>
    <x v="3"/>
    <s v="Médio"/>
    <s v="Abaixo"/>
    <x v="0"/>
  </r>
  <r>
    <x v="1532"/>
    <x v="18"/>
    <n v="1653"/>
    <n v="0.58799999999999997"/>
    <n v="0.50600000000000001"/>
    <n v="0.52200000000000002"/>
    <n v="5403.47"/>
    <n v="47"/>
    <x v="3"/>
    <s v="Médio"/>
    <s v="Abaixo"/>
    <x v="0"/>
  </r>
  <r>
    <x v="1533"/>
    <x v="8"/>
    <n v="397"/>
    <n v="0.67"/>
    <n v="0.65200000000000002"/>
    <n v="0.53800000000000003"/>
    <n v="54972.41"/>
    <n v="4"/>
    <x v="1"/>
    <s v="Médio"/>
    <s v="Acima"/>
    <x v="1"/>
  </r>
  <r>
    <x v="1534"/>
    <x v="12"/>
    <n v="7478"/>
    <n v="0.68"/>
    <n v="0.621"/>
    <n v="0.628"/>
    <n v="13781.36"/>
    <n v="28"/>
    <x v="4"/>
    <s v="Médio"/>
    <s v="Acima"/>
    <x v="0"/>
  </r>
  <r>
    <x v="862"/>
    <x v="6"/>
    <n v="641"/>
    <n v="0.71"/>
    <n v="0.69699999999999995"/>
    <n v="0.63900000000000001"/>
    <n v="36596.92"/>
    <n v="7"/>
    <x v="2"/>
    <s v="Alto"/>
    <s v="Acima"/>
    <x v="1"/>
  </r>
  <r>
    <x v="71"/>
    <x v="14"/>
    <n v="299"/>
    <n v="0.76900000000000002"/>
    <n v="0.76300000000000001"/>
    <n v="0.68799999999999994"/>
    <n v="26395.58"/>
    <n v="12"/>
    <x v="2"/>
    <s v="Alto"/>
    <s v="Acima"/>
    <x v="1"/>
  </r>
  <r>
    <x v="1535"/>
    <x v="4"/>
    <n v="656"/>
    <n v="0.66"/>
    <n v="0.65900000000000003"/>
    <n v="0.54100000000000004"/>
    <n v="15736.28"/>
    <n v="8"/>
    <x v="0"/>
    <s v="Médio"/>
    <s v="Acima"/>
    <x v="1"/>
  </r>
  <r>
    <x v="1536"/>
    <x v="3"/>
    <n v="705"/>
    <n v="0.67400000000000004"/>
    <n v="0.69899999999999995"/>
    <n v="0.52100000000000002"/>
    <n v="21711.46"/>
    <n v="19"/>
    <x v="2"/>
    <s v="Médio"/>
    <s v="Acima"/>
    <x v="1"/>
  </r>
  <r>
    <x v="1537"/>
    <x v="23"/>
    <n v="869"/>
    <n v="0.64"/>
    <n v="0.65700000000000003"/>
    <n v="0.52600000000000002"/>
    <n v="18732.169999999998"/>
    <n v="21"/>
    <x v="4"/>
    <s v="Médio"/>
    <s v="Acima"/>
    <x v="1"/>
  </r>
  <r>
    <x v="1538"/>
    <x v="4"/>
    <n v="534"/>
    <n v="0.63800000000000001"/>
    <n v="0.62"/>
    <n v="0.52"/>
    <n v="10971.27"/>
    <n v="8"/>
    <x v="0"/>
    <s v="Médio"/>
    <s v="Acima"/>
    <x v="1"/>
  </r>
  <r>
    <x v="1539"/>
    <x v="18"/>
    <n v="1026"/>
    <n v="0.51200000000000001"/>
    <n v="0.52500000000000002"/>
    <n v="0.36499999999999999"/>
    <n v="6929.19"/>
    <n v="34"/>
    <x v="3"/>
    <s v="Baixo"/>
    <s v="Abaixo"/>
    <x v="0"/>
  </r>
  <r>
    <x v="1540"/>
    <x v="0"/>
    <n v="392"/>
    <n v="0.69"/>
    <n v="0.66600000000000004"/>
    <n v="0.61199999999999999"/>
    <n v="11853.79"/>
    <n v="6"/>
    <x v="0"/>
    <s v="Médio"/>
    <s v="Acima"/>
    <x v="1"/>
  </r>
  <r>
    <x v="1541"/>
    <x v="10"/>
    <n v="357"/>
    <n v="0.69799999999999995"/>
    <n v="0.70299999999999996"/>
    <n v="0.58199999999999996"/>
    <n v="48718.78"/>
    <n v="7"/>
    <x v="1"/>
    <s v="Médio"/>
    <s v="Acima"/>
    <x v="1"/>
  </r>
  <r>
    <x v="1542"/>
    <x v="1"/>
    <n v="409"/>
    <n v="0.65900000000000003"/>
    <n v="0.67700000000000005"/>
    <n v="0.53400000000000003"/>
    <n v="20979.33"/>
    <n v="14"/>
    <x v="0"/>
    <s v="Médio"/>
    <s v="Acima"/>
    <x v="1"/>
  </r>
  <r>
    <x v="1543"/>
    <x v="7"/>
    <n v="320"/>
    <n v="0.55500000000000005"/>
    <n v="0.54100000000000004"/>
    <n v="0.41799999999999998"/>
    <n v="9393.52"/>
    <n v="0"/>
    <x v="3"/>
    <s v="Médio"/>
    <s v="Abaixo"/>
    <x v="1"/>
  </r>
  <r>
    <x v="1544"/>
    <x v="4"/>
    <n v="696"/>
    <n v="0.66"/>
    <n v="0.64200000000000002"/>
    <n v="0.53500000000000003"/>
    <n v="11693.03"/>
    <n v="18"/>
    <x v="0"/>
    <s v="Médio"/>
    <s v="Acima"/>
    <x v="1"/>
  </r>
  <r>
    <x v="1545"/>
    <x v="0"/>
    <n v="248"/>
    <n v="0.7"/>
    <n v="0.68200000000000005"/>
    <n v="0.623"/>
    <n v="12438.45"/>
    <n v="1"/>
    <x v="0"/>
    <s v="Alto"/>
    <s v="Acima"/>
    <x v="1"/>
  </r>
  <r>
    <x v="1546"/>
    <x v="10"/>
    <n v="423"/>
    <n v="0.67200000000000004"/>
    <n v="0.68700000000000006"/>
    <n v="0.54700000000000004"/>
    <n v="72605.27"/>
    <n v="9"/>
    <x v="1"/>
    <s v="Médio"/>
    <s v="Acima"/>
    <x v="1"/>
  </r>
  <r>
    <x v="1547"/>
    <x v="4"/>
    <n v="924"/>
    <n v="0.624"/>
    <n v="0.624"/>
    <n v="0.47499999999999998"/>
    <n v="9780.6200000000008"/>
    <n v="10"/>
    <x v="0"/>
    <s v="Médio"/>
    <s v="Acima"/>
    <x v="1"/>
  </r>
  <r>
    <x v="1548"/>
    <x v="12"/>
    <n v="1808"/>
    <n v="0.59899999999999998"/>
    <n v="0.61499999999999999"/>
    <n v="0.45800000000000002"/>
    <n v="9737.44"/>
    <n v="41"/>
    <x v="4"/>
    <s v="Médio"/>
    <s v="Abaixo"/>
    <x v="0"/>
  </r>
  <r>
    <x v="1549"/>
    <x v="1"/>
    <n v="1032"/>
    <n v="0.71499999999999997"/>
    <n v="0.70899999999999996"/>
    <n v="0.64300000000000002"/>
    <n v="15248.92"/>
    <n v="23"/>
    <x v="0"/>
    <s v="Alto"/>
    <s v="Acima"/>
    <x v="0"/>
  </r>
  <r>
    <x v="1550"/>
    <x v="4"/>
    <n v="656"/>
    <n v="0.73299999999999998"/>
    <n v="0.71499999999999997"/>
    <n v="0.64900000000000002"/>
    <n v="20757.7"/>
    <n v="12"/>
    <x v="0"/>
    <s v="Alto"/>
    <s v="Acima"/>
    <x v="1"/>
  </r>
  <r>
    <x v="1551"/>
    <x v="7"/>
    <n v="566"/>
    <n v="0.6"/>
    <n v="0.58799999999999997"/>
    <n v="0.48199999999999998"/>
    <n v="6869.36"/>
    <n v="11"/>
    <x v="3"/>
    <s v="Médio"/>
    <s v="Acima"/>
    <x v="1"/>
  </r>
  <r>
    <x v="1552"/>
    <x v="20"/>
    <n v="301"/>
    <n v="0.67500000000000004"/>
    <n v="0.64200000000000002"/>
    <n v="0.60199999999999998"/>
    <n v="20759.38"/>
    <n v="7"/>
    <x v="4"/>
    <s v="Médio"/>
    <s v="Acima"/>
    <x v="1"/>
  </r>
  <r>
    <x v="1553"/>
    <x v="23"/>
    <n v="2521"/>
    <n v="0.65700000000000003"/>
    <n v="0.66300000000000003"/>
    <n v="0.51900000000000002"/>
    <n v="15732.01"/>
    <n v="12"/>
    <x v="4"/>
    <s v="Médio"/>
    <s v="Acima"/>
    <x v="0"/>
  </r>
  <r>
    <x v="1554"/>
    <x v="6"/>
    <n v="586"/>
    <n v="0.72199999999999998"/>
    <n v="0.72"/>
    <n v="0.63"/>
    <n v="33882.730000000003"/>
    <n v="24"/>
    <x v="2"/>
    <s v="Alto"/>
    <s v="Acima"/>
    <x v="1"/>
  </r>
  <r>
    <x v="1555"/>
    <x v="6"/>
    <n v="356"/>
    <n v="0.70599999999999996"/>
    <n v="0.71599999999999997"/>
    <n v="0.59"/>
    <n v="24529.14"/>
    <n v="10"/>
    <x v="2"/>
    <s v="Alto"/>
    <s v="Acima"/>
    <x v="1"/>
  </r>
  <r>
    <x v="1556"/>
    <x v="4"/>
    <n v="151"/>
    <n v="0.67"/>
    <n v="0.68300000000000005"/>
    <n v="0.54600000000000004"/>
    <n v="22730.79"/>
    <n v="2"/>
    <x v="0"/>
    <s v="Médio"/>
    <s v="Acima"/>
    <x v="1"/>
  </r>
  <r>
    <x v="1557"/>
    <x v="5"/>
    <n v="1854"/>
    <n v="0.52600000000000002"/>
    <n v="0.54600000000000004"/>
    <n v="0.38500000000000001"/>
    <n v="7317.75"/>
    <n v="10"/>
    <x v="3"/>
    <s v="Baixo"/>
    <s v="Abaixo"/>
    <x v="0"/>
  </r>
  <r>
    <x v="1558"/>
    <x v="10"/>
    <n v="367"/>
    <n v="0.74199999999999999"/>
    <n v="0.70099999999999996"/>
    <n v="0.68200000000000005"/>
    <n v="77671.72"/>
    <n v="4"/>
    <x v="1"/>
    <s v="Alto"/>
    <s v="Acima"/>
    <x v="1"/>
  </r>
  <r>
    <x v="1559"/>
    <x v="6"/>
    <n v="498"/>
    <n v="0.746"/>
    <n v="0.752"/>
    <n v="0.66800000000000004"/>
    <n v="24572.7"/>
    <n v="11"/>
    <x v="2"/>
    <s v="Alto"/>
    <s v="Acima"/>
    <x v="1"/>
  </r>
  <r>
    <x v="659"/>
    <x v="17"/>
    <n v="1153"/>
    <n v="0.61499999999999999"/>
    <n v="0.60699999999999998"/>
    <n v="0.51700000000000002"/>
    <n v="10174.89"/>
    <n v="20"/>
    <x v="3"/>
    <s v="Médio"/>
    <s v="Acima"/>
    <x v="0"/>
  </r>
  <r>
    <x v="1560"/>
    <x v="4"/>
    <n v="822"/>
    <n v="0.64500000000000002"/>
    <n v="0.624"/>
    <n v="0.53100000000000003"/>
    <n v="11470.47"/>
    <n v="11"/>
    <x v="0"/>
    <s v="Médio"/>
    <s v="Acima"/>
    <x v="1"/>
  </r>
  <r>
    <x v="1561"/>
    <x v="18"/>
    <n v="1285"/>
    <n v="0.55000000000000004"/>
    <n v="0.51900000000000002"/>
    <n v="0.47199999999999998"/>
    <n v="4530.24"/>
    <n v="1"/>
    <x v="3"/>
    <s v="Médio"/>
    <s v="Abaixo"/>
    <x v="0"/>
  </r>
  <r>
    <x v="1562"/>
    <x v="10"/>
    <n v="382"/>
    <n v="0.71"/>
    <n v="0.70299999999999996"/>
    <n v="0.61599999999999999"/>
    <n v="18525.75"/>
    <n v="6"/>
    <x v="1"/>
    <s v="Alto"/>
    <s v="Acima"/>
    <x v="1"/>
  </r>
  <r>
    <x v="1563"/>
    <x v="7"/>
    <n v="1890"/>
    <n v="0.67"/>
    <n v="0.64800000000000002"/>
    <n v="0.56200000000000006"/>
    <n v="22498.15"/>
    <n v="36"/>
    <x v="3"/>
    <s v="Médio"/>
    <s v="Acima"/>
    <x v="0"/>
  </r>
  <r>
    <x v="1564"/>
    <x v="18"/>
    <n v="5782"/>
    <n v="0.72"/>
    <n v="0.64600000000000002"/>
    <n v="0.73899999999999999"/>
    <n v="6672"/>
    <n v="74"/>
    <x v="3"/>
    <s v="Alto"/>
    <s v="Acima"/>
    <x v="0"/>
  </r>
  <r>
    <x v="1565"/>
    <x v="15"/>
    <n v="1128"/>
    <n v="0.65400000000000003"/>
    <n v="0.64"/>
    <n v="0.54"/>
    <n v="57370.27"/>
    <n v="11"/>
    <x v="0"/>
    <s v="Médio"/>
    <s v="Acima"/>
    <x v="0"/>
  </r>
  <r>
    <x v="1566"/>
    <x v="4"/>
    <n v="194"/>
    <n v="0.7"/>
    <n v="0.65700000000000003"/>
    <n v="0.624"/>
    <n v="15202.14"/>
    <n v="7"/>
    <x v="0"/>
    <s v="Alto"/>
    <s v="Acima"/>
    <x v="1"/>
  </r>
  <r>
    <x v="1567"/>
    <x v="4"/>
    <n v="635"/>
    <n v="0.7"/>
    <n v="0.71399999999999997"/>
    <n v="0.56200000000000006"/>
    <n v="27102.52"/>
    <n v="13"/>
    <x v="0"/>
    <s v="Alto"/>
    <s v="Acima"/>
    <x v="1"/>
  </r>
  <r>
    <x v="1568"/>
    <x v="11"/>
    <n v="2351"/>
    <n v="0.58799999999999997"/>
    <n v="0.54900000000000004"/>
    <n v="0.46400000000000002"/>
    <n v="6481.4"/>
    <n v="114"/>
    <x v="4"/>
    <s v="Médio"/>
    <s v="Abaixo"/>
    <x v="0"/>
  </r>
  <r>
    <x v="1569"/>
    <x v="5"/>
    <n v="885"/>
    <n v="0.57999999999999996"/>
    <n v="0.56899999999999995"/>
    <n v="0.46600000000000003"/>
    <n v="7053.71"/>
    <n v="39"/>
    <x v="3"/>
    <s v="Médio"/>
    <s v="Abaixo"/>
    <x v="1"/>
  </r>
  <r>
    <x v="1570"/>
    <x v="12"/>
    <n v="3513"/>
    <n v="0.623"/>
    <n v="0.59899999999999998"/>
    <n v="0.52"/>
    <n v="25866.74"/>
    <n v="27"/>
    <x v="4"/>
    <s v="Médio"/>
    <s v="Acima"/>
    <x v="0"/>
  </r>
  <r>
    <x v="1571"/>
    <x v="6"/>
    <n v="485"/>
    <n v="0.65200000000000002"/>
    <n v="0.66100000000000003"/>
    <n v="0.52900000000000003"/>
    <n v="27359.35"/>
    <n v="3"/>
    <x v="2"/>
    <s v="Médio"/>
    <s v="Acima"/>
    <x v="1"/>
  </r>
  <r>
    <x v="1572"/>
    <x v="9"/>
    <n v="769"/>
    <n v="0.623"/>
    <n v="0.53300000000000003"/>
    <n v="0.59799999999999998"/>
    <n v="6351.38"/>
    <n v="42"/>
    <x v="3"/>
    <s v="Médio"/>
    <s v="Acima"/>
    <x v="1"/>
  </r>
  <r>
    <x v="1573"/>
    <x v="10"/>
    <n v="6741"/>
    <n v="0.68400000000000005"/>
    <n v="0.66400000000000003"/>
    <n v="0.56699999999999995"/>
    <n v="7501.44"/>
    <n v="82"/>
    <x v="1"/>
    <s v="Médio"/>
    <s v="Acima"/>
    <x v="0"/>
  </r>
  <r>
    <x v="1574"/>
    <x v="20"/>
    <n v="1220"/>
    <n v="0.68400000000000005"/>
    <n v="0.67500000000000004"/>
    <n v="0.57899999999999996"/>
    <n v="33388.9"/>
    <n v="8"/>
    <x v="4"/>
    <s v="Médio"/>
    <s v="Acima"/>
    <x v="0"/>
  </r>
  <r>
    <x v="1575"/>
    <x v="3"/>
    <n v="1340"/>
    <n v="0.63700000000000001"/>
    <n v="0.66200000000000003"/>
    <n v="0.48"/>
    <n v="20054.419999999998"/>
    <n v="5"/>
    <x v="2"/>
    <s v="Médio"/>
    <s v="Acima"/>
    <x v="0"/>
  </r>
  <r>
    <x v="1576"/>
    <x v="4"/>
    <n v="410"/>
    <n v="0.69"/>
    <n v="0.66800000000000004"/>
    <n v="0.58899999999999997"/>
    <n v="8350.64"/>
    <n v="3"/>
    <x v="0"/>
    <s v="Médio"/>
    <s v="Acima"/>
    <x v="1"/>
  </r>
  <r>
    <x v="1577"/>
    <x v="18"/>
    <n v="703"/>
    <n v="0.60199999999999998"/>
    <n v="0.56999999999999995"/>
    <n v="0.51500000000000001"/>
    <n v="10561.69"/>
    <n v="1"/>
    <x v="3"/>
    <s v="Médio"/>
    <s v="Acima"/>
    <x v="1"/>
  </r>
  <r>
    <x v="1578"/>
    <x v="12"/>
    <n v="1266"/>
    <n v="0.59399999999999997"/>
    <n v="0.629"/>
    <n v="0.45100000000000001"/>
    <n v="10167.629999999999"/>
    <n v="33"/>
    <x v="4"/>
    <s v="Médio"/>
    <s v="Abaixo"/>
    <x v="0"/>
  </r>
  <r>
    <x v="1579"/>
    <x v="0"/>
    <n v="218"/>
    <n v="0.754"/>
    <n v="0.72299999999999998"/>
    <n v="0.68500000000000005"/>
    <n v="42757.16"/>
    <n v="2"/>
    <x v="0"/>
    <s v="Alto"/>
    <s v="Acima"/>
    <x v="1"/>
  </r>
  <r>
    <x v="1580"/>
    <x v="0"/>
    <n v="287"/>
    <n v="0.73"/>
    <n v="0.72"/>
    <n v="0.64500000000000002"/>
    <n v="23550.52"/>
    <n v="9"/>
    <x v="0"/>
    <s v="Alto"/>
    <s v="Acima"/>
    <x v="1"/>
  </r>
  <r>
    <x v="1581"/>
    <x v="7"/>
    <n v="524"/>
    <n v="0.63200000000000001"/>
    <n v="0.56599999999999995"/>
    <n v="0.56399999999999995"/>
    <n v="10397.23"/>
    <n v="12"/>
    <x v="3"/>
    <s v="Médio"/>
    <s v="Acima"/>
    <x v="1"/>
  </r>
  <r>
    <x v="1582"/>
    <x v="4"/>
    <n v="356"/>
    <n v="0.71799999999999997"/>
    <n v="0.69899999999999995"/>
    <n v="0.60699999999999998"/>
    <n v="11158.37"/>
    <n v="5"/>
    <x v="0"/>
    <s v="Alto"/>
    <s v="Acima"/>
    <x v="1"/>
  </r>
  <r>
    <x v="1583"/>
    <x v="18"/>
    <n v="958"/>
    <n v="0.56100000000000005"/>
    <n v="0.52"/>
    <n v="0.45600000000000002"/>
    <n v="6291.51"/>
    <n v="0"/>
    <x v="3"/>
    <s v="Médio"/>
    <s v="Abaixo"/>
    <x v="0"/>
  </r>
  <r>
    <x v="1584"/>
    <x v="23"/>
    <n v="1799"/>
    <n v="0.71"/>
    <n v="0.72599999999999998"/>
    <n v="0.61299999999999999"/>
    <n v="26493.58"/>
    <n v="23"/>
    <x v="4"/>
    <s v="Alto"/>
    <s v="Acima"/>
    <x v="0"/>
  </r>
  <r>
    <x v="1585"/>
    <x v="6"/>
    <n v="289"/>
    <n v="0.71"/>
    <n v="0.68100000000000005"/>
    <n v="0.63300000000000001"/>
    <n v="32354.87"/>
    <n v="12"/>
    <x v="2"/>
    <s v="Alto"/>
    <s v="Acima"/>
    <x v="1"/>
  </r>
  <r>
    <x v="1586"/>
    <x v="10"/>
    <n v="547"/>
    <n v="0.68799999999999994"/>
    <n v="0.68500000000000005"/>
    <n v="0.56499999999999995"/>
    <n v="15917.97"/>
    <n v="8"/>
    <x v="1"/>
    <s v="Médio"/>
    <s v="Acima"/>
    <x v="1"/>
  </r>
  <r>
    <x v="1587"/>
    <x v="6"/>
    <n v="198"/>
    <n v="0.73099999999999998"/>
    <n v="0.67900000000000005"/>
    <n v="0.67400000000000004"/>
    <n v="20905.580000000002"/>
    <n v="2"/>
    <x v="2"/>
    <s v="Alto"/>
    <s v="Acima"/>
    <x v="1"/>
  </r>
  <r>
    <x v="1588"/>
    <x v="9"/>
    <n v="867"/>
    <n v="0.60499999999999998"/>
    <n v="0.55200000000000005"/>
    <n v="0.52600000000000002"/>
    <n v="6288.36"/>
    <n v="27"/>
    <x v="3"/>
    <s v="Médio"/>
    <s v="Acima"/>
    <x v="1"/>
  </r>
  <r>
    <x v="1589"/>
    <x v="0"/>
    <n v="1049"/>
    <n v="0.66700000000000004"/>
    <n v="0.64200000000000002"/>
    <n v="0.57799999999999996"/>
    <n v="19528.740000000002"/>
    <n v="4"/>
    <x v="0"/>
    <s v="Médio"/>
    <s v="Acima"/>
    <x v="0"/>
  </r>
  <r>
    <x v="1590"/>
    <x v="7"/>
    <n v="242"/>
    <n v="0.54400000000000004"/>
    <n v="0.53300000000000003"/>
    <n v="0.4"/>
    <n v="9164.8700000000008"/>
    <n v="25"/>
    <x v="3"/>
    <s v="Baixo"/>
    <s v="Abaixo"/>
    <x v="1"/>
  </r>
  <r>
    <x v="1591"/>
    <x v="0"/>
    <n v="342"/>
    <n v="0.73599999999999999"/>
    <n v="0.7"/>
    <n v="0.7"/>
    <n v="30175.51"/>
    <n v="4"/>
    <x v="0"/>
    <s v="Alto"/>
    <s v="Acima"/>
    <x v="1"/>
  </r>
  <r>
    <x v="1592"/>
    <x v="4"/>
    <n v="128"/>
    <n v="0.63700000000000001"/>
    <n v="0.66900000000000004"/>
    <n v="0.46400000000000002"/>
    <n v="12552.7"/>
    <n v="3"/>
    <x v="0"/>
    <s v="Médio"/>
    <s v="Acima"/>
    <x v="1"/>
  </r>
  <r>
    <x v="1593"/>
    <x v="4"/>
    <n v="350"/>
    <n v="0.56000000000000005"/>
    <n v="0.56599999999999995"/>
    <n v="0.38900000000000001"/>
    <n v="8255.52"/>
    <n v="9"/>
    <x v="0"/>
    <s v="Médio"/>
    <s v="Abaixo"/>
    <x v="1"/>
  </r>
  <r>
    <x v="1594"/>
    <x v="12"/>
    <n v="4146"/>
    <n v="0.57999999999999996"/>
    <n v="0.53800000000000003"/>
    <n v="0.47399999999999998"/>
    <n v="8576.6200000000008"/>
    <n v="131"/>
    <x v="4"/>
    <s v="Médio"/>
    <s v="Abaixo"/>
    <x v="0"/>
  </r>
  <r>
    <x v="1595"/>
    <x v="15"/>
    <n v="505"/>
    <n v="0.71"/>
    <n v="0.72199999999999998"/>
    <n v="0.60399999999999998"/>
    <n v="18035.849999999999"/>
    <n v="21"/>
    <x v="0"/>
    <s v="Alto"/>
    <s v="Acima"/>
    <x v="1"/>
  </r>
  <r>
    <x v="1596"/>
    <x v="7"/>
    <n v="237"/>
    <n v="0.54700000000000004"/>
    <n v="0.53100000000000003"/>
    <n v="0.40400000000000003"/>
    <n v="9083.5499999999993"/>
    <n v="28"/>
    <x v="3"/>
    <s v="Baixo"/>
    <s v="Abaixo"/>
    <x v="1"/>
  </r>
  <r>
    <x v="1597"/>
    <x v="18"/>
    <n v="1316"/>
    <n v="0.59899999999999998"/>
    <n v="0.58299999999999996"/>
    <n v="0.51"/>
    <n v="8919.39"/>
    <n v="38"/>
    <x v="3"/>
    <s v="Médio"/>
    <s v="Abaixo"/>
    <x v="0"/>
  </r>
  <r>
    <x v="1598"/>
    <x v="0"/>
    <n v="364"/>
    <n v="0.68"/>
    <n v="0.64700000000000002"/>
    <n v="0.57799999999999996"/>
    <n v="18043.86"/>
    <n v="8"/>
    <x v="0"/>
    <s v="Médio"/>
    <s v="Acima"/>
    <x v="1"/>
  </r>
  <r>
    <x v="1599"/>
    <x v="0"/>
    <n v="414"/>
    <n v="0.73"/>
    <n v="0.71399999999999997"/>
    <n v="0.67400000000000004"/>
    <n v="14085.49"/>
    <n v="4"/>
    <x v="0"/>
    <s v="Alto"/>
    <s v="Acima"/>
    <x v="1"/>
  </r>
  <r>
    <x v="1600"/>
    <x v="0"/>
    <n v="209"/>
    <n v="0.64"/>
    <n v="0.625"/>
    <n v="0.53200000000000003"/>
    <n v="10286.620000000001"/>
    <n v="0"/>
    <x v="0"/>
    <s v="Médio"/>
    <s v="Acima"/>
    <x v="1"/>
  </r>
  <r>
    <x v="1601"/>
    <x v="8"/>
    <n v="1049"/>
    <n v="0.71799999999999997"/>
    <n v="0.71399999999999997"/>
    <n v="0.625"/>
    <n v="104092.58"/>
    <n v="16"/>
    <x v="1"/>
    <s v="Alto"/>
    <s v="Acima"/>
    <x v="0"/>
  </r>
  <r>
    <x v="869"/>
    <x v="18"/>
    <n v="1951"/>
    <n v="0.61799999999999999"/>
    <n v="0.56699999999999995"/>
    <n v="0.54800000000000004"/>
    <n v="7803.02"/>
    <n v="7"/>
    <x v="3"/>
    <s v="Médio"/>
    <s v="Acima"/>
    <x v="0"/>
  </r>
  <r>
    <x v="1602"/>
    <x v="18"/>
    <n v="2366"/>
    <n v="0.59499999999999997"/>
    <n v="0.55900000000000005"/>
    <n v="0.505"/>
    <n v="7489.46"/>
    <n v="11"/>
    <x v="3"/>
    <s v="Médio"/>
    <s v="Abaixo"/>
    <x v="0"/>
  </r>
  <r>
    <x v="1603"/>
    <x v="0"/>
    <n v="527"/>
    <n v="0.71499999999999997"/>
    <n v="0.70199999999999996"/>
    <n v="0.64600000000000002"/>
    <n v="13293.3"/>
    <n v="7"/>
    <x v="0"/>
    <s v="Alto"/>
    <s v="Acima"/>
    <x v="1"/>
  </r>
  <r>
    <x v="1309"/>
    <x v="18"/>
    <n v="1051"/>
    <n v="0.60899999999999999"/>
    <n v="0.55300000000000005"/>
    <n v="0.55100000000000005"/>
    <n v="7324.76"/>
    <n v="4"/>
    <x v="3"/>
    <s v="Médio"/>
    <s v="Acima"/>
    <x v="0"/>
  </r>
  <r>
    <x v="1604"/>
    <x v="0"/>
    <n v="75"/>
    <n v="0.77200000000000002"/>
    <n v="0.73099999999999998"/>
    <n v="0.77300000000000002"/>
    <n v="31663.66"/>
    <n v="1"/>
    <x v="0"/>
    <s v="Alto"/>
    <s v="Acima"/>
    <x v="1"/>
  </r>
  <r>
    <x v="1605"/>
    <x v="4"/>
    <n v="716"/>
    <n v="0.72"/>
    <n v="0.72299999999999998"/>
    <n v="0.63"/>
    <n v="23429.57"/>
    <n v="12"/>
    <x v="0"/>
    <s v="Alto"/>
    <s v="Acima"/>
    <x v="1"/>
  </r>
  <r>
    <x v="1606"/>
    <x v="4"/>
    <n v="412"/>
    <n v="0.70299999999999996"/>
    <n v="0.71099999999999997"/>
    <n v="0.57899999999999996"/>
    <n v="15053.81"/>
    <n v="9"/>
    <x v="0"/>
    <s v="Alto"/>
    <s v="Acima"/>
    <x v="1"/>
  </r>
  <r>
    <x v="1607"/>
    <x v="0"/>
    <n v="172"/>
    <n v="0.73799999999999999"/>
    <n v="0.70399999999999996"/>
    <n v="0.69"/>
    <n v="18210.89"/>
    <n v="5"/>
    <x v="0"/>
    <s v="Alto"/>
    <s v="Acima"/>
    <x v="1"/>
  </r>
  <r>
    <x v="1608"/>
    <x v="4"/>
    <n v="815"/>
    <n v="0.63400000000000001"/>
    <n v="0.61599999999999999"/>
    <n v="0.52700000000000002"/>
    <n v="11018.53"/>
    <n v="19"/>
    <x v="0"/>
    <s v="Médio"/>
    <s v="Acima"/>
    <x v="1"/>
  </r>
  <r>
    <x v="1609"/>
    <x v="17"/>
    <n v="1258"/>
    <n v="0.628"/>
    <n v="0.625"/>
    <n v="0.55800000000000005"/>
    <n v="13599.64"/>
    <n v="33"/>
    <x v="3"/>
    <s v="Médio"/>
    <s v="Acima"/>
    <x v="0"/>
  </r>
  <r>
    <x v="1610"/>
    <x v="1"/>
    <n v="237"/>
    <n v="0.65"/>
    <n v="0.63800000000000001"/>
    <n v="0.53600000000000003"/>
    <n v="20795.509999999998"/>
    <n v="6"/>
    <x v="0"/>
    <s v="Médio"/>
    <s v="Acima"/>
    <x v="1"/>
  </r>
  <r>
    <x v="1611"/>
    <x v="6"/>
    <n v="426"/>
    <n v="0.73199999999999998"/>
    <n v="0.73199999999999998"/>
    <n v="0.65900000000000003"/>
    <n v="49181.3"/>
    <n v="10"/>
    <x v="2"/>
    <s v="Alto"/>
    <s v="Acima"/>
    <x v="1"/>
  </r>
  <r>
    <x v="1612"/>
    <x v="8"/>
    <n v="472"/>
    <n v="0.70099999999999996"/>
    <n v="0.7"/>
    <n v="0.60399999999999998"/>
    <n v="25172.86"/>
    <n v="6"/>
    <x v="1"/>
    <s v="Alto"/>
    <s v="Acima"/>
    <x v="1"/>
  </r>
  <r>
    <x v="1613"/>
    <x v="13"/>
    <n v="718"/>
    <n v="0.65400000000000003"/>
    <n v="0.66"/>
    <n v="0.52300000000000002"/>
    <n v="28051.37"/>
    <n v="18"/>
    <x v="1"/>
    <s v="Médio"/>
    <s v="Acima"/>
    <x v="1"/>
  </r>
  <r>
    <x v="1614"/>
    <x v="7"/>
    <n v="530"/>
    <n v="0.55000000000000004"/>
    <n v="0.54600000000000004"/>
    <n v="0.442"/>
    <n v="6210.88"/>
    <n v="2"/>
    <x v="3"/>
    <s v="Médio"/>
    <s v="Abaixo"/>
    <x v="1"/>
  </r>
  <r>
    <x v="1615"/>
    <x v="6"/>
    <n v="429"/>
    <n v="0.68"/>
    <n v="0.66900000000000004"/>
    <n v="0.57799999999999996"/>
    <n v="24675.48"/>
    <n v="6"/>
    <x v="2"/>
    <s v="Médio"/>
    <s v="Acima"/>
    <x v="1"/>
  </r>
  <r>
    <x v="1616"/>
    <x v="6"/>
    <n v="1038"/>
    <n v="0.66"/>
    <n v="0.65800000000000003"/>
    <n v="0.54600000000000004"/>
    <n v="23178.86"/>
    <n v="4"/>
    <x v="2"/>
    <s v="Médio"/>
    <s v="Acima"/>
    <x v="0"/>
  </r>
  <r>
    <x v="1617"/>
    <x v="4"/>
    <n v="156"/>
    <n v="0.623"/>
    <n v="0.61799999999999999"/>
    <n v="0.49299999999999999"/>
    <n v="7927.26"/>
    <n v="1"/>
    <x v="0"/>
    <s v="Médio"/>
    <s v="Acima"/>
    <x v="1"/>
  </r>
  <r>
    <x v="1618"/>
    <x v="14"/>
    <n v="1129"/>
    <n v="0.72799999999999998"/>
    <n v="0.72899999999999998"/>
    <n v="0.61699999999999999"/>
    <n v="23009.19"/>
    <n v="15"/>
    <x v="2"/>
    <s v="Alto"/>
    <s v="Acima"/>
    <x v="0"/>
  </r>
  <r>
    <x v="1619"/>
    <x v="10"/>
    <n v="650"/>
    <n v="0.69"/>
    <n v="0.67100000000000004"/>
    <n v="0.57899999999999996"/>
    <n v="15628.4"/>
    <n v="11"/>
    <x v="1"/>
    <s v="Médio"/>
    <s v="Acima"/>
    <x v="1"/>
  </r>
  <r>
    <x v="1620"/>
    <x v="4"/>
    <n v="326"/>
    <n v="0.67500000000000004"/>
    <n v="0.68"/>
    <n v="0.53300000000000003"/>
    <n v="17298.5"/>
    <n v="6"/>
    <x v="0"/>
    <s v="Médio"/>
    <s v="Acima"/>
    <x v="1"/>
  </r>
  <r>
    <x v="1621"/>
    <x v="4"/>
    <n v="288"/>
    <n v="0.71"/>
    <n v="0.69499999999999995"/>
    <n v="0.61599999999999999"/>
    <n v="43341.63"/>
    <n v="6"/>
    <x v="0"/>
    <s v="Alto"/>
    <s v="Acima"/>
    <x v="1"/>
  </r>
  <r>
    <x v="1622"/>
    <x v="10"/>
    <n v="589"/>
    <n v="0.69299999999999995"/>
    <n v="0.70099999999999996"/>
    <n v="0.58799999999999997"/>
    <n v="34636.370000000003"/>
    <n v="9"/>
    <x v="1"/>
    <s v="Médio"/>
    <s v="Acima"/>
    <x v="1"/>
  </r>
  <r>
    <x v="1623"/>
    <x v="13"/>
    <n v="1504"/>
    <n v="0.71499999999999997"/>
    <n v="0.72"/>
    <n v="0.59"/>
    <n v="62114.47"/>
    <n v="32"/>
    <x v="1"/>
    <s v="Alto"/>
    <s v="Acima"/>
    <x v="0"/>
  </r>
  <r>
    <x v="1624"/>
    <x v="4"/>
    <n v="471"/>
    <n v="0.63300000000000001"/>
    <n v="0.628"/>
    <n v="0.498"/>
    <n v="15684.06"/>
    <n v="2"/>
    <x v="0"/>
    <s v="Médio"/>
    <s v="Acima"/>
    <x v="1"/>
  </r>
  <r>
    <x v="1625"/>
    <x v="10"/>
    <n v="620"/>
    <n v="0.7"/>
    <n v="0.70799999999999996"/>
    <n v="0.57999999999999996"/>
    <n v="11896.65"/>
    <n v="5"/>
    <x v="1"/>
    <s v="Alto"/>
    <s v="Acima"/>
    <x v="1"/>
  </r>
  <r>
    <x v="1626"/>
    <x v="18"/>
    <n v="1114"/>
    <n v="0.55500000000000005"/>
    <n v="0.49"/>
    <n v="0.45800000000000002"/>
    <n v="6714.31"/>
    <n v="25"/>
    <x v="3"/>
    <s v="Médio"/>
    <s v="Abaixo"/>
    <x v="0"/>
  </r>
  <r>
    <x v="1627"/>
    <x v="9"/>
    <n v="1721"/>
    <n v="0.64"/>
    <n v="0.60799999999999998"/>
    <n v="0.55000000000000004"/>
    <n v="27336.65"/>
    <n v="19"/>
    <x v="3"/>
    <s v="Médio"/>
    <s v="Acima"/>
    <x v="0"/>
  </r>
  <r>
    <x v="1628"/>
    <x v="10"/>
    <n v="312"/>
    <n v="0.65900000000000003"/>
    <n v="0.66500000000000004"/>
    <n v="0.52900000000000003"/>
    <n v="23784.36"/>
    <n v="7"/>
    <x v="1"/>
    <s v="Médio"/>
    <s v="Acima"/>
    <x v="1"/>
  </r>
  <r>
    <x v="1629"/>
    <x v="0"/>
    <n v="744"/>
    <n v="0.73099999999999998"/>
    <n v="0.68799999999999994"/>
    <n v="0.68600000000000005"/>
    <n v="29524.83"/>
    <n v="2"/>
    <x v="0"/>
    <s v="Alto"/>
    <s v="Acima"/>
    <x v="1"/>
  </r>
  <r>
    <x v="1630"/>
    <x v="18"/>
    <n v="1281"/>
    <n v="0.55500000000000005"/>
    <n v="0.54100000000000004"/>
    <n v="0.441"/>
    <n v="6997.9"/>
    <n v="4"/>
    <x v="3"/>
    <s v="Médio"/>
    <s v="Abaixo"/>
    <x v="0"/>
  </r>
  <r>
    <x v="1631"/>
    <x v="10"/>
    <n v="306"/>
    <n v="0.68"/>
    <n v="0.71299999999999997"/>
    <n v="0.55100000000000005"/>
    <n v="52079.49"/>
    <n v="2"/>
    <x v="1"/>
    <s v="Médio"/>
    <s v="Acima"/>
    <x v="1"/>
  </r>
  <r>
    <x v="1632"/>
    <x v="4"/>
    <n v="599"/>
    <n v="0.68"/>
    <n v="0.65100000000000002"/>
    <n v="0.57699999999999996"/>
    <n v="17217.97"/>
    <n v="8"/>
    <x v="0"/>
    <s v="Médio"/>
    <s v="Acima"/>
    <x v="1"/>
  </r>
  <r>
    <x v="1633"/>
    <x v="14"/>
    <n v="1086"/>
    <n v="0.70599999999999996"/>
    <n v="0.67700000000000005"/>
    <n v="0.63900000000000001"/>
    <n v="47777.57"/>
    <n v="13"/>
    <x v="2"/>
    <s v="Alto"/>
    <s v="Acima"/>
    <x v="0"/>
  </r>
  <r>
    <x v="1634"/>
    <x v="9"/>
    <n v="2892"/>
    <n v="0.61199999999999999"/>
    <n v="0.57099999999999995"/>
    <n v="0.52600000000000002"/>
    <n v="8309.69"/>
    <n v="108"/>
    <x v="3"/>
    <s v="Médio"/>
    <s v="Acima"/>
    <x v="0"/>
  </r>
  <r>
    <x v="1635"/>
    <x v="10"/>
    <n v="978"/>
    <n v="0.69799999999999995"/>
    <n v="0.69799999999999995"/>
    <n v="0.59799999999999998"/>
    <n v="30667.93"/>
    <n v="20"/>
    <x v="1"/>
    <s v="Médio"/>
    <s v="Acima"/>
    <x v="0"/>
  </r>
  <r>
    <x v="1636"/>
    <x v="9"/>
    <n v="1521"/>
    <n v="0.59499999999999997"/>
    <n v="0.56299999999999994"/>
    <n v="0.51700000000000002"/>
    <n v="6966.18"/>
    <n v="5"/>
    <x v="3"/>
    <s v="Médio"/>
    <s v="Abaixo"/>
    <x v="0"/>
  </r>
  <r>
    <x v="1637"/>
    <x v="1"/>
    <n v="555"/>
    <n v="0.73"/>
    <n v="0.70699999999999996"/>
    <n v="0.68300000000000005"/>
    <n v="16767.72"/>
    <n v="9"/>
    <x v="0"/>
    <s v="Alto"/>
    <s v="Acima"/>
    <x v="1"/>
  </r>
  <r>
    <x v="1638"/>
    <x v="14"/>
    <n v="662"/>
    <n v="0.73799999999999999"/>
    <n v="0.73199999999999998"/>
    <n v="0.66500000000000004"/>
    <n v="34043.589999999997"/>
    <n v="24"/>
    <x v="2"/>
    <s v="Alto"/>
    <s v="Acima"/>
    <x v="1"/>
  </r>
  <r>
    <x v="1639"/>
    <x v="3"/>
    <n v="731"/>
    <n v="0.76500000000000001"/>
    <n v="0.78600000000000003"/>
    <n v="0.67100000000000004"/>
    <n v="47580.93"/>
    <n v="26"/>
    <x v="2"/>
    <s v="Alto"/>
    <s v="Acima"/>
    <x v="1"/>
  </r>
  <r>
    <x v="1640"/>
    <x v="4"/>
    <n v="237"/>
    <n v="0.63700000000000001"/>
    <n v="0.63200000000000001"/>
    <n v="0.497"/>
    <n v="9303.86"/>
    <n v="3"/>
    <x v="0"/>
    <s v="Médio"/>
    <s v="Acima"/>
    <x v="1"/>
  </r>
  <r>
    <x v="1641"/>
    <x v="16"/>
    <n v="917"/>
    <n v="0.62"/>
    <n v="0.59499999999999997"/>
    <n v="0.51200000000000001"/>
    <n v="8659.2900000000009"/>
    <n v="20"/>
    <x v="3"/>
    <s v="Médio"/>
    <s v="Acima"/>
    <x v="1"/>
  </r>
  <r>
    <x v="1642"/>
    <x v="0"/>
    <n v="149"/>
    <n v="0.73"/>
    <n v="0.71"/>
    <n v="0.64800000000000002"/>
    <n v="23911.98"/>
    <n v="3"/>
    <x v="0"/>
    <s v="Alto"/>
    <s v="Acima"/>
    <x v="1"/>
  </r>
  <r>
    <x v="1643"/>
    <x v="0"/>
    <n v="248"/>
    <n v="0.77"/>
    <n v="0.71699999999999997"/>
    <n v="0.76100000000000001"/>
    <n v="15119.42"/>
    <n v="1"/>
    <x v="0"/>
    <s v="Alto"/>
    <s v="Acima"/>
    <x v="1"/>
  </r>
  <r>
    <x v="1644"/>
    <x v="4"/>
    <n v="232"/>
    <n v="0.68"/>
    <n v="0.70299999999999996"/>
    <n v="0.53200000000000003"/>
    <n v="26875.34"/>
    <n v="4"/>
    <x v="0"/>
    <s v="Médio"/>
    <s v="Acima"/>
    <x v="1"/>
  </r>
  <r>
    <x v="1645"/>
    <x v="7"/>
    <n v="1011"/>
    <n v="0.61799999999999999"/>
    <n v="0.57599999999999996"/>
    <n v="0.53600000000000003"/>
    <n v="38416.21"/>
    <n v="21"/>
    <x v="3"/>
    <s v="Médio"/>
    <s v="Acima"/>
    <x v="0"/>
  </r>
  <r>
    <x v="1646"/>
    <x v="0"/>
    <n v="76"/>
    <n v="0.78900000000000003"/>
    <n v="0.747"/>
    <n v="0.76200000000000001"/>
    <n v="31697.4"/>
    <n v="2"/>
    <x v="0"/>
    <s v="Alto"/>
    <s v="Acima"/>
    <x v="1"/>
  </r>
  <r>
    <x v="1647"/>
    <x v="7"/>
    <n v="1340"/>
    <n v="0.53400000000000003"/>
    <n v="0.53400000000000003"/>
    <n v="0.38100000000000001"/>
    <n v="7043.77"/>
    <n v="12"/>
    <x v="3"/>
    <s v="Baixo"/>
    <s v="Abaixo"/>
    <x v="0"/>
  </r>
  <r>
    <x v="1648"/>
    <x v="12"/>
    <n v="5640"/>
    <n v="0.6"/>
    <n v="0.58899999999999997"/>
    <n v="0.48599999999999999"/>
    <n v="8607.7000000000007"/>
    <n v="46"/>
    <x v="4"/>
    <s v="Médio"/>
    <s v="Acima"/>
    <x v="0"/>
  </r>
  <r>
    <x v="1649"/>
    <x v="6"/>
    <n v="536"/>
    <n v="0.72299999999999998"/>
    <n v="0.72699999999999998"/>
    <n v="0.629"/>
    <n v="21718.28"/>
    <n v="20"/>
    <x v="2"/>
    <s v="Alto"/>
    <s v="Acima"/>
    <x v="1"/>
  </r>
  <r>
    <x v="1650"/>
    <x v="7"/>
    <n v="971"/>
    <n v="0.61599999999999999"/>
    <n v="0.60699999999999998"/>
    <n v="0.50700000000000001"/>
    <n v="9145.9699999999993"/>
    <n v="8"/>
    <x v="3"/>
    <s v="Médio"/>
    <s v="Acima"/>
    <x v="0"/>
  </r>
  <r>
    <x v="1651"/>
    <x v="6"/>
    <n v="103"/>
    <n v="0.66"/>
    <n v="0.67100000000000004"/>
    <n v="0.54300000000000004"/>
    <n v="18512.84"/>
    <n v="1"/>
    <x v="2"/>
    <s v="Médio"/>
    <s v="Acima"/>
    <x v="1"/>
  </r>
  <r>
    <x v="1652"/>
    <x v="18"/>
    <n v="2247"/>
    <n v="0.54200000000000004"/>
    <n v="0.48699999999999999"/>
    <n v="0.42499999999999999"/>
    <n v="5091.8999999999996"/>
    <n v="3"/>
    <x v="3"/>
    <s v="Baixo"/>
    <s v="Abaixo"/>
    <x v="0"/>
  </r>
  <r>
    <x v="1653"/>
    <x v="6"/>
    <n v="474"/>
    <n v="0.72199999999999998"/>
    <n v="0.73"/>
    <n v="0.61299999999999999"/>
    <n v="27679.52"/>
    <n v="9"/>
    <x v="2"/>
    <s v="Alto"/>
    <s v="Acima"/>
    <x v="1"/>
  </r>
  <r>
    <x v="1654"/>
    <x v="9"/>
    <n v="1016"/>
    <n v="0.61299999999999999"/>
    <n v="0.57599999999999996"/>
    <n v="0.51500000000000001"/>
    <n v="7030.18"/>
    <n v="13"/>
    <x v="3"/>
    <s v="Médio"/>
    <s v="Acima"/>
    <x v="0"/>
  </r>
  <r>
    <x v="1655"/>
    <x v="4"/>
    <n v="451"/>
    <n v="0.66200000000000003"/>
    <n v="0.60399999999999998"/>
    <n v="0.61"/>
    <n v="8991.7199999999993"/>
    <n v="6"/>
    <x v="0"/>
    <s v="Médio"/>
    <s v="Acima"/>
    <x v="1"/>
  </r>
  <r>
    <x v="1656"/>
    <x v="6"/>
    <n v="322"/>
    <n v="0.66500000000000004"/>
    <n v="0.69599999999999995"/>
    <n v="0.52100000000000002"/>
    <n v="21255.55"/>
    <n v="9"/>
    <x v="2"/>
    <s v="Médio"/>
    <s v="Acima"/>
    <x v="1"/>
  </r>
  <r>
    <x v="1657"/>
    <x v="4"/>
    <n v="378"/>
    <n v="0.67500000000000004"/>
    <n v="0.66"/>
    <n v="0.55100000000000005"/>
    <n v="12668.53"/>
    <n v="7"/>
    <x v="0"/>
    <s v="Médio"/>
    <s v="Acima"/>
    <x v="1"/>
  </r>
  <r>
    <x v="1658"/>
    <x v="12"/>
    <n v="1017"/>
    <n v="0.59499999999999997"/>
    <n v="0.59399999999999997"/>
    <n v="0.44700000000000001"/>
    <n v="15517.48"/>
    <n v="4"/>
    <x v="4"/>
    <s v="Médio"/>
    <s v="Abaixo"/>
    <x v="0"/>
  </r>
  <r>
    <x v="1659"/>
    <x v="1"/>
    <n v="728"/>
    <n v="0.7"/>
    <n v="0.69799999999999995"/>
    <n v="0.60599999999999998"/>
    <n v="17507.39"/>
    <n v="22"/>
    <x v="0"/>
    <s v="Alto"/>
    <s v="Acima"/>
    <x v="1"/>
  </r>
  <r>
    <x v="1660"/>
    <x v="11"/>
    <n v="1149"/>
    <n v="0.64700000000000002"/>
    <n v="0.627"/>
    <n v="0.53800000000000003"/>
    <n v="16206.55"/>
    <n v="4"/>
    <x v="4"/>
    <s v="Médio"/>
    <s v="Acima"/>
    <x v="0"/>
  </r>
  <r>
    <x v="1661"/>
    <x v="18"/>
    <n v="1381"/>
    <n v="0.63"/>
    <n v="0.60099999999999998"/>
    <n v="0.54500000000000004"/>
    <n v="10562.8"/>
    <n v="21"/>
    <x v="3"/>
    <s v="Médio"/>
    <s v="Acima"/>
    <x v="0"/>
  </r>
  <r>
    <x v="1662"/>
    <x v="4"/>
    <n v="515"/>
    <n v="0.68"/>
    <n v="0.65400000000000003"/>
    <n v="0.55800000000000005"/>
    <n v="17990.66"/>
    <n v="1"/>
    <x v="0"/>
    <s v="Médio"/>
    <s v="Acima"/>
    <x v="1"/>
  </r>
  <r>
    <x v="1663"/>
    <x v="10"/>
    <n v="356"/>
    <n v="0.70099999999999996"/>
    <n v="0.64700000000000002"/>
    <n v="0.64400000000000002"/>
    <n v="13239.96"/>
    <n v="7"/>
    <x v="1"/>
    <s v="Alto"/>
    <s v="Acima"/>
    <x v="1"/>
  </r>
  <r>
    <x v="1664"/>
    <x v="14"/>
    <n v="303"/>
    <n v="0.74"/>
    <n v="0.72299999999999998"/>
    <n v="0.64500000000000002"/>
    <n v="22641.53"/>
    <n v="28"/>
    <x v="2"/>
    <s v="Alto"/>
    <s v="Acima"/>
    <x v="1"/>
  </r>
  <r>
    <x v="1665"/>
    <x v="8"/>
    <n v="221"/>
    <n v="0.54"/>
    <n v="0.59699999999999998"/>
    <n v="0.32400000000000001"/>
    <n v="16932.060000000001"/>
    <n v="11"/>
    <x v="1"/>
    <s v="Baixo"/>
    <s v="Abaixo"/>
    <x v="1"/>
  </r>
  <r>
    <x v="1666"/>
    <x v="14"/>
    <n v="648"/>
    <n v="0.752"/>
    <n v="0.74199999999999999"/>
    <n v="0.65900000000000003"/>
    <n v="35210.550000000003"/>
    <n v="15"/>
    <x v="2"/>
    <s v="Alto"/>
    <s v="Acima"/>
    <x v="1"/>
  </r>
  <r>
    <x v="1667"/>
    <x v="11"/>
    <n v="1965"/>
    <n v="0.56299999999999994"/>
    <n v="0.54800000000000004"/>
    <n v="0.43099999999999999"/>
    <n v="11363.73"/>
    <n v="8"/>
    <x v="4"/>
    <s v="Médio"/>
    <s v="Abaixo"/>
    <x v="0"/>
  </r>
  <r>
    <x v="1668"/>
    <x v="16"/>
    <n v="687"/>
    <n v="0.60899999999999999"/>
    <n v="0.57799999999999996"/>
    <n v="0.50700000000000001"/>
    <n v="8555.75"/>
    <n v="2"/>
    <x v="3"/>
    <s v="Médio"/>
    <s v="Acima"/>
    <x v="1"/>
  </r>
  <r>
    <x v="1530"/>
    <x v="7"/>
    <n v="1914"/>
    <n v="0.64500000000000002"/>
    <n v="0.63200000000000001"/>
    <n v="0.52"/>
    <n v="12088.97"/>
    <n v="18"/>
    <x v="3"/>
    <s v="Médio"/>
    <s v="Acima"/>
    <x v="0"/>
  </r>
  <r>
    <x v="53"/>
    <x v="9"/>
    <n v="2200"/>
    <n v="0.65"/>
    <n v="0.58699999999999997"/>
    <n v="0.57799999999999996"/>
    <n v="12352.04"/>
    <n v="16"/>
    <x v="3"/>
    <s v="Médio"/>
    <s v="Acima"/>
    <x v="0"/>
  </r>
  <r>
    <x v="1669"/>
    <x v="17"/>
    <n v="338"/>
    <n v="0.60799999999999998"/>
    <n v="0.58599999999999997"/>
    <n v="0.49"/>
    <n v="9378.44"/>
    <n v="31"/>
    <x v="3"/>
    <s v="Médio"/>
    <s v="Acima"/>
    <x v="1"/>
  </r>
  <r>
    <x v="1670"/>
    <x v="4"/>
    <n v="350"/>
    <n v="0.64800000000000002"/>
    <n v="0.622"/>
    <n v="0.53300000000000003"/>
    <n v="13291.84"/>
    <n v="6"/>
    <x v="0"/>
    <s v="Médio"/>
    <s v="Acima"/>
    <x v="1"/>
  </r>
  <r>
    <x v="1671"/>
    <x v="22"/>
    <n v="1125"/>
    <n v="0.63100000000000001"/>
    <n v="0.61399999999999999"/>
    <n v="0.51600000000000001"/>
    <n v="36777.46"/>
    <n v="6"/>
    <x v="3"/>
    <s v="Médio"/>
    <s v="Acima"/>
    <x v="0"/>
  </r>
  <r>
    <x v="1672"/>
    <x v="7"/>
    <n v="754"/>
    <n v="0.60299999999999998"/>
    <n v="0.57499999999999996"/>
    <n v="0.48099999999999998"/>
    <n v="33778.300000000003"/>
    <n v="3"/>
    <x v="3"/>
    <s v="Médio"/>
    <s v="Acima"/>
    <x v="1"/>
  </r>
  <r>
    <x v="299"/>
    <x v="18"/>
    <n v="2089"/>
    <n v="0.55000000000000004"/>
    <n v="0.52500000000000002"/>
    <n v="0.45200000000000001"/>
    <n v="7851.23"/>
    <n v="99"/>
    <x v="3"/>
    <s v="Médio"/>
    <s v="Abaixo"/>
    <x v="0"/>
  </r>
  <r>
    <x v="1673"/>
    <x v="6"/>
    <n v="338"/>
    <n v="0.72199999999999998"/>
    <n v="0.71799999999999997"/>
    <n v="0.63800000000000001"/>
    <n v="16249.61"/>
    <n v="7"/>
    <x v="2"/>
    <s v="Alto"/>
    <s v="Acima"/>
    <x v="1"/>
  </r>
  <r>
    <x v="1674"/>
    <x v="8"/>
    <n v="348"/>
    <n v="0.67"/>
    <n v="0.66800000000000004"/>
    <n v="0.54200000000000004"/>
    <n v="26125.61"/>
    <n v="13"/>
    <x v="1"/>
    <s v="Médio"/>
    <s v="Acima"/>
    <x v="1"/>
  </r>
  <r>
    <x v="1675"/>
    <x v="4"/>
    <n v="1039"/>
    <n v="0.61499999999999999"/>
    <n v="0.61899999999999999"/>
    <n v="0.46100000000000002"/>
    <n v="9385.9699999999993"/>
    <n v="6"/>
    <x v="0"/>
    <s v="Médio"/>
    <s v="Acima"/>
    <x v="0"/>
  </r>
  <r>
    <x v="1676"/>
    <x v="3"/>
    <n v="831"/>
    <n v="0.75900000000000001"/>
    <n v="0.75600000000000001"/>
    <n v="0.69399999999999995"/>
    <n v="38114.5"/>
    <n v="40"/>
    <x v="2"/>
    <s v="Alto"/>
    <s v="Acima"/>
    <x v="1"/>
  </r>
  <r>
    <x v="1336"/>
    <x v="7"/>
    <n v="452"/>
    <n v="0.622"/>
    <n v="0.59"/>
    <n v="0.51800000000000002"/>
    <n v="7834.83"/>
    <n v="0"/>
    <x v="3"/>
    <s v="Médio"/>
    <s v="Acima"/>
    <x v="1"/>
  </r>
  <r>
    <x v="1677"/>
    <x v="0"/>
    <n v="182"/>
    <n v="0.71799999999999997"/>
    <n v="0.65900000000000003"/>
    <n v="0.67"/>
    <n v="48835.62"/>
    <n v="4"/>
    <x v="0"/>
    <s v="Alto"/>
    <s v="Acima"/>
    <x v="1"/>
  </r>
  <r>
    <x v="1678"/>
    <x v="8"/>
    <n v="389"/>
    <n v="0.68"/>
    <n v="0.66300000000000003"/>
    <n v="0.56799999999999995"/>
    <n v="48646.74"/>
    <n v="3"/>
    <x v="1"/>
    <s v="Médio"/>
    <s v="Acima"/>
    <x v="1"/>
  </r>
  <r>
    <x v="1679"/>
    <x v="8"/>
    <n v="600"/>
    <n v="0.7"/>
    <n v="0.67700000000000005"/>
    <n v="0.64900000000000002"/>
    <n v="17256.009999999998"/>
    <n v="14"/>
    <x v="1"/>
    <s v="Alto"/>
    <s v="Acima"/>
    <x v="1"/>
  </r>
  <r>
    <x v="1680"/>
    <x v="7"/>
    <n v="509"/>
    <n v="0.55500000000000005"/>
    <n v="0.54"/>
    <n v="0.41499999999999998"/>
    <n v="6920.19"/>
    <n v="22"/>
    <x v="3"/>
    <s v="Médio"/>
    <s v="Abaixo"/>
    <x v="1"/>
  </r>
  <r>
    <x v="1681"/>
    <x v="3"/>
    <n v="1207"/>
    <n v="0.73099999999999998"/>
    <n v="0.72699999999999998"/>
    <n v="0.625"/>
    <n v="23916.29"/>
    <n v="45"/>
    <x v="2"/>
    <s v="Alto"/>
    <s v="Acima"/>
    <x v="0"/>
  </r>
  <r>
    <x v="1682"/>
    <x v="10"/>
    <n v="395"/>
    <n v="0.71799999999999997"/>
    <n v="0.67100000000000004"/>
    <n v="0.66"/>
    <n v="17486.150000000001"/>
    <n v="3"/>
    <x v="1"/>
    <s v="Alto"/>
    <s v="Acima"/>
    <x v="1"/>
  </r>
  <r>
    <x v="1683"/>
    <x v="4"/>
    <n v="225"/>
    <n v="0.69"/>
    <n v="0.70899999999999996"/>
    <n v="0.55800000000000005"/>
    <n v="50102.67"/>
    <n v="2"/>
    <x v="0"/>
    <s v="Médio"/>
    <s v="Acima"/>
    <x v="1"/>
  </r>
  <r>
    <x v="1684"/>
    <x v="4"/>
    <n v="960"/>
    <n v="0.629"/>
    <n v="0.61299999999999999"/>
    <n v="0.51600000000000001"/>
    <n v="12071.22"/>
    <n v="11"/>
    <x v="0"/>
    <s v="Médio"/>
    <s v="Acima"/>
    <x v="0"/>
  </r>
  <r>
    <x v="1685"/>
    <x v="7"/>
    <n v="977"/>
    <n v="0.59899999999999998"/>
    <n v="0.60899999999999999"/>
    <n v="0.46600000000000003"/>
    <n v="12317.23"/>
    <n v="18"/>
    <x v="3"/>
    <s v="Médio"/>
    <s v="Abaixo"/>
    <x v="0"/>
  </r>
  <r>
    <x v="1686"/>
    <x v="4"/>
    <n v="537"/>
    <n v="0.623"/>
    <n v="0.61499999999999999"/>
    <n v="0.49099999999999999"/>
    <n v="8851.67"/>
    <n v="1"/>
    <x v="0"/>
    <s v="Médio"/>
    <s v="Acima"/>
    <x v="1"/>
  </r>
  <r>
    <x v="1687"/>
    <x v="6"/>
    <n v="357"/>
    <n v="0.67"/>
    <n v="0.68600000000000005"/>
    <n v="0.54900000000000004"/>
    <n v="18467.41"/>
    <n v="8"/>
    <x v="2"/>
    <s v="Médio"/>
    <s v="Acima"/>
    <x v="1"/>
  </r>
  <r>
    <x v="788"/>
    <x v="6"/>
    <n v="587"/>
    <n v="0.63500000000000001"/>
    <n v="0.63800000000000001"/>
    <n v="0.52200000000000002"/>
    <n v="17136.939999999999"/>
    <n v="2"/>
    <x v="2"/>
    <s v="Médio"/>
    <s v="Acima"/>
    <x v="1"/>
  </r>
  <r>
    <x v="1688"/>
    <x v="6"/>
    <n v="438"/>
    <n v="0.73299999999999998"/>
    <n v="0.72599999999999998"/>
    <n v="0.64200000000000002"/>
    <n v="45658.04"/>
    <n v="17"/>
    <x v="2"/>
    <s v="Alto"/>
    <s v="Acima"/>
    <x v="1"/>
  </r>
  <r>
    <x v="1689"/>
    <x v="4"/>
    <n v="301"/>
    <n v="0.67200000000000004"/>
    <n v="0.64500000000000002"/>
    <n v="0.55800000000000005"/>
    <n v="14420.46"/>
    <n v="3"/>
    <x v="0"/>
    <s v="Médio"/>
    <s v="Acima"/>
    <x v="1"/>
  </r>
  <r>
    <x v="1690"/>
    <x v="4"/>
    <n v="306"/>
    <n v="0.627"/>
    <n v="0.59899999999999998"/>
    <n v="0.50700000000000001"/>
    <n v="8014.75"/>
    <n v="5"/>
    <x v="0"/>
    <s v="Médio"/>
    <s v="Acima"/>
    <x v="1"/>
  </r>
  <r>
    <x v="1691"/>
    <x v="4"/>
    <n v="354"/>
    <n v="0.61"/>
    <n v="0.58499999999999996"/>
    <n v="0.48799999999999999"/>
    <n v="7332.85"/>
    <n v="11"/>
    <x v="0"/>
    <s v="Médio"/>
    <s v="Acima"/>
    <x v="1"/>
  </r>
  <r>
    <x v="1692"/>
    <x v="8"/>
    <n v="232"/>
    <n v="0.64900000000000002"/>
    <n v="0.65800000000000003"/>
    <n v="0.50700000000000001"/>
    <n v="69298.960000000006"/>
    <n v="3"/>
    <x v="1"/>
    <s v="Médio"/>
    <s v="Acima"/>
    <x v="1"/>
  </r>
  <r>
    <x v="1693"/>
    <x v="10"/>
    <n v="524"/>
    <n v="0.73"/>
    <n v="0.77400000000000002"/>
    <n v="0.59899999999999998"/>
    <n v="53694.65"/>
    <n v="11"/>
    <x v="1"/>
    <s v="Alto"/>
    <s v="Acima"/>
    <x v="1"/>
  </r>
  <r>
    <x v="1694"/>
    <x v="3"/>
    <n v="1428"/>
    <n v="0.74099999999999999"/>
    <n v="0.71799999999999997"/>
    <n v="0.66400000000000003"/>
    <n v="32129.27"/>
    <n v="61"/>
    <x v="2"/>
    <s v="Alto"/>
    <s v="Acima"/>
    <x v="0"/>
  </r>
  <r>
    <x v="1695"/>
    <x v="8"/>
    <n v="819"/>
    <n v="0.7"/>
    <n v="0.67500000000000004"/>
    <n v="0.61099999999999999"/>
    <n v="35667.870000000003"/>
    <n v="9"/>
    <x v="1"/>
    <s v="Alto"/>
    <s v="Acima"/>
    <x v="1"/>
  </r>
  <r>
    <x v="1696"/>
    <x v="5"/>
    <n v="930"/>
    <n v="0.56499999999999995"/>
    <n v="0.54300000000000004"/>
    <n v="0.44500000000000001"/>
    <n v="6302.48"/>
    <n v="7"/>
    <x v="3"/>
    <s v="Médio"/>
    <s v="Abaixo"/>
    <x v="1"/>
  </r>
  <r>
    <x v="1697"/>
    <x v="1"/>
    <n v="299"/>
    <n v="0.67"/>
    <n v="0.67200000000000004"/>
    <n v="0.55600000000000005"/>
    <n v="16574.71"/>
    <n v="7"/>
    <x v="0"/>
    <s v="Médio"/>
    <s v="Acima"/>
    <x v="1"/>
  </r>
  <r>
    <x v="1698"/>
    <x v="9"/>
    <n v="999"/>
    <n v="0.624"/>
    <n v="0.56799999999999995"/>
    <n v="0.54800000000000004"/>
    <n v="11031.7"/>
    <n v="19"/>
    <x v="3"/>
    <s v="Médio"/>
    <s v="Acima"/>
    <x v="0"/>
  </r>
  <r>
    <x v="1699"/>
    <x v="10"/>
    <n v="213"/>
    <n v="0.67200000000000004"/>
    <n v="0.69199999999999995"/>
    <n v="0.54600000000000004"/>
    <n v="17975.849999999999"/>
    <n v="1"/>
    <x v="1"/>
    <s v="Médio"/>
    <s v="Acima"/>
    <x v="1"/>
  </r>
  <r>
    <x v="1700"/>
    <x v="10"/>
    <n v="577"/>
    <n v="0.70299999999999996"/>
    <n v="0.66500000000000004"/>
    <n v="0.63400000000000001"/>
    <n v="14343.91"/>
    <n v="5"/>
    <x v="1"/>
    <s v="Alto"/>
    <s v="Acima"/>
    <x v="1"/>
  </r>
  <r>
    <x v="1701"/>
    <x v="7"/>
    <n v="289"/>
    <n v="0.59699999999999998"/>
    <n v="0.56000000000000005"/>
    <n v="0.49"/>
    <n v="8513.23"/>
    <n v="1"/>
    <x v="3"/>
    <s v="Médio"/>
    <s v="Abaixo"/>
    <x v="1"/>
  </r>
  <r>
    <x v="1702"/>
    <x v="11"/>
    <n v="1644"/>
    <n v="0.58799999999999997"/>
    <n v="0.57599999999999996"/>
    <n v="0.45500000000000002"/>
    <n v="9115.3799999999992"/>
    <n v="5"/>
    <x v="4"/>
    <s v="Médio"/>
    <s v="Abaixo"/>
    <x v="0"/>
  </r>
  <r>
    <x v="1703"/>
    <x v="19"/>
    <n v="3226"/>
    <n v="0.59299999999999997"/>
    <n v="0.59"/>
    <n v="0.46200000000000002"/>
    <n v="11990.47"/>
    <n v="38"/>
    <x v="3"/>
    <s v="Médio"/>
    <s v="Abaixo"/>
    <x v="0"/>
  </r>
  <r>
    <x v="1704"/>
    <x v="12"/>
    <n v="2702"/>
    <n v="0.59099999999999997"/>
    <n v="0.58199999999999996"/>
    <n v="0.47099999999999997"/>
    <n v="11652.53"/>
    <n v="6"/>
    <x v="4"/>
    <s v="Médio"/>
    <s v="Abaixo"/>
    <x v="0"/>
  </r>
  <r>
    <x v="1705"/>
    <x v="16"/>
    <n v="2411"/>
    <n v="0.61599999999999999"/>
    <n v="0.59899999999999998"/>
    <n v="0.505"/>
    <n v="10718.21"/>
    <n v="64"/>
    <x v="3"/>
    <s v="Médio"/>
    <s v="Acima"/>
    <x v="0"/>
  </r>
  <r>
    <x v="1706"/>
    <x v="14"/>
    <n v="877"/>
    <n v="0.75"/>
    <n v="0.748"/>
    <n v="0.69499999999999995"/>
    <n v="34299.24"/>
    <n v="18"/>
    <x v="2"/>
    <s v="Alto"/>
    <s v="Acima"/>
    <x v="1"/>
  </r>
  <r>
    <x v="1707"/>
    <x v="4"/>
    <n v="944"/>
    <n v="0.64"/>
    <n v="0.59299999999999997"/>
    <n v="0.56399999999999995"/>
    <n v="9992.0499999999993"/>
    <n v="25"/>
    <x v="0"/>
    <s v="Médio"/>
    <s v="Acima"/>
    <x v="1"/>
  </r>
  <r>
    <x v="1708"/>
    <x v="8"/>
    <n v="211"/>
    <n v="0.63"/>
    <n v="0.56699999999999995"/>
    <n v="0.54900000000000004"/>
    <n v="28100.03"/>
    <n v="8"/>
    <x v="1"/>
    <s v="Médio"/>
    <s v="Acima"/>
    <x v="1"/>
  </r>
  <r>
    <x v="1709"/>
    <x v="4"/>
    <n v="608"/>
    <n v="0.64800000000000002"/>
    <n v="0.64100000000000001"/>
    <n v="0.51300000000000001"/>
    <n v="17948.79"/>
    <n v="18"/>
    <x v="0"/>
    <s v="Médio"/>
    <s v="Acima"/>
    <x v="1"/>
  </r>
  <r>
    <x v="1710"/>
    <x v="4"/>
    <n v="371"/>
    <n v="0.70799999999999996"/>
    <n v="0.67600000000000005"/>
    <n v="0.64600000000000002"/>
    <n v="161058.06"/>
    <n v="0"/>
    <x v="0"/>
    <s v="Alto"/>
    <s v="Acima"/>
    <x v="1"/>
  </r>
  <r>
    <x v="1711"/>
    <x v="0"/>
    <n v="655"/>
    <n v="0.73599999999999999"/>
    <n v="0.72"/>
    <n v="0.67500000000000004"/>
    <n v="16381.07"/>
    <n v="12"/>
    <x v="0"/>
    <s v="Alto"/>
    <s v="Acima"/>
    <x v="1"/>
  </r>
  <r>
    <x v="1712"/>
    <x v="0"/>
    <n v="95"/>
    <n v="0.85"/>
    <n v="0.84899999999999998"/>
    <n v="0.82499999999999996"/>
    <n v="41378.019999999997"/>
    <n v="3"/>
    <x v="0"/>
    <s v="Muito alto"/>
    <s v="Acima"/>
    <x v="1"/>
  </r>
  <r>
    <x v="1713"/>
    <x v="14"/>
    <n v="616"/>
    <n v="0.69599999999999995"/>
    <n v="0.68400000000000005"/>
    <n v="0.57799999999999996"/>
    <n v="33982.699999999997"/>
    <n v="14"/>
    <x v="2"/>
    <s v="Médio"/>
    <s v="Acima"/>
    <x v="1"/>
  </r>
  <r>
    <x v="1714"/>
    <x v="10"/>
    <n v="187"/>
    <n v="0.70099999999999996"/>
    <n v="0.72399999999999998"/>
    <n v="0.57799999999999996"/>
    <n v="23482.92"/>
    <n v="3"/>
    <x v="1"/>
    <s v="Alto"/>
    <s v="Acima"/>
    <x v="1"/>
  </r>
  <r>
    <x v="669"/>
    <x v="6"/>
    <n v="719"/>
    <n v="0.748"/>
    <n v="0.72299999999999998"/>
    <n v="0.69199999999999995"/>
    <n v="89241.06"/>
    <n v="14"/>
    <x v="2"/>
    <s v="Alto"/>
    <s v="Acima"/>
    <x v="1"/>
  </r>
  <r>
    <x v="1715"/>
    <x v="4"/>
    <n v="772"/>
    <n v="0.72299999999999998"/>
    <n v="0.747"/>
    <n v="0.60099999999999998"/>
    <n v="21133.08"/>
    <n v="9"/>
    <x v="0"/>
    <s v="Alto"/>
    <s v="Acima"/>
    <x v="1"/>
  </r>
  <r>
    <x v="1716"/>
    <x v="18"/>
    <n v="914"/>
    <n v="0.56100000000000005"/>
    <n v="0.49299999999999999"/>
    <n v="0.46100000000000002"/>
    <n v="8333.33"/>
    <n v="0"/>
    <x v="3"/>
    <s v="Médio"/>
    <s v="Abaixo"/>
    <x v="1"/>
  </r>
  <r>
    <x v="1717"/>
    <x v="5"/>
    <n v="2518"/>
    <n v="0.56200000000000006"/>
    <n v="0.58099999999999996"/>
    <n v="0.41699999999999998"/>
    <n v="6561.15"/>
    <n v="7"/>
    <x v="3"/>
    <s v="Médio"/>
    <s v="Abaixo"/>
    <x v="0"/>
  </r>
  <r>
    <x v="1718"/>
    <x v="4"/>
    <n v="145"/>
    <n v="0.66"/>
    <n v="0.629"/>
    <n v="0.54400000000000004"/>
    <n v="112989.28"/>
    <n v="3"/>
    <x v="0"/>
    <s v="Médio"/>
    <s v="Acima"/>
    <x v="1"/>
  </r>
  <r>
    <x v="1719"/>
    <x v="5"/>
    <n v="1511"/>
    <n v="0.626"/>
    <n v="0.58799999999999997"/>
    <n v="0.53800000000000003"/>
    <n v="12356.67"/>
    <n v="20"/>
    <x v="3"/>
    <s v="Médio"/>
    <s v="Acima"/>
    <x v="0"/>
  </r>
  <r>
    <x v="1720"/>
    <x v="0"/>
    <n v="473"/>
    <n v="0.68700000000000006"/>
    <n v="0.69199999999999995"/>
    <n v="0.58299999999999996"/>
    <n v="13307.71"/>
    <n v="4"/>
    <x v="0"/>
    <s v="Médio"/>
    <s v="Acima"/>
    <x v="1"/>
  </r>
  <r>
    <x v="1721"/>
    <x v="18"/>
    <n v="591"/>
    <n v="0.56999999999999995"/>
    <n v="0.48299999999999998"/>
    <n v="0.49399999999999999"/>
    <n v="6868.65"/>
    <n v="1"/>
    <x v="3"/>
    <s v="Médio"/>
    <s v="Abaixo"/>
    <x v="1"/>
  </r>
  <r>
    <x v="1722"/>
    <x v="0"/>
    <n v="142"/>
    <n v="0.71499999999999997"/>
    <n v="0.66200000000000003"/>
    <n v="0.68100000000000005"/>
    <n v="133036.07"/>
    <n v="2"/>
    <x v="0"/>
    <s v="Alto"/>
    <s v="Acima"/>
    <x v="1"/>
  </r>
  <r>
    <x v="1723"/>
    <x v="14"/>
    <n v="515"/>
    <n v="0.747"/>
    <n v="0.73699999999999999"/>
    <n v="0.65100000000000002"/>
    <n v="19003.349999999999"/>
    <n v="6"/>
    <x v="2"/>
    <s v="Alto"/>
    <s v="Acima"/>
    <x v="1"/>
  </r>
  <r>
    <x v="1724"/>
    <x v="16"/>
    <n v="1551"/>
    <n v="0.629"/>
    <n v="0.58899999999999997"/>
    <n v="0.53700000000000003"/>
    <n v="11902.92"/>
    <n v="38"/>
    <x v="3"/>
    <s v="Médio"/>
    <s v="Acima"/>
    <x v="0"/>
  </r>
  <r>
    <x v="1725"/>
    <x v="18"/>
    <n v="1057"/>
    <n v="0.56200000000000006"/>
    <n v="0.51700000000000002"/>
    <n v="0.45400000000000001"/>
    <n v="6392.68"/>
    <n v="52"/>
    <x v="3"/>
    <s v="Médio"/>
    <s v="Abaixo"/>
    <x v="0"/>
  </r>
  <r>
    <x v="1726"/>
    <x v="7"/>
    <n v="415"/>
    <n v="0.60799999999999998"/>
    <n v="0.53900000000000003"/>
    <n v="0.53700000000000003"/>
    <n v="7516.23"/>
    <n v="1"/>
    <x v="3"/>
    <s v="Médio"/>
    <s v="Acima"/>
    <x v="1"/>
  </r>
  <r>
    <x v="1727"/>
    <x v="8"/>
    <n v="520"/>
    <n v="0.7"/>
    <n v="0.71899999999999997"/>
    <n v="0.58599999999999997"/>
    <n v="32264.33"/>
    <n v="9"/>
    <x v="1"/>
    <s v="Alto"/>
    <s v="Acima"/>
    <x v="1"/>
  </r>
  <r>
    <x v="1728"/>
    <x v="11"/>
    <n v="1586"/>
    <n v="0.53"/>
    <n v="0.51800000000000002"/>
    <n v="0.4"/>
    <n v="7417.66"/>
    <n v="4"/>
    <x v="4"/>
    <s v="Baixo"/>
    <s v="Abaixo"/>
    <x v="0"/>
  </r>
  <r>
    <x v="1729"/>
    <x v="15"/>
    <n v="1630"/>
    <n v="0.71"/>
    <n v="0.69199999999999995"/>
    <n v="0.621"/>
    <n v="19002.96"/>
    <n v="78"/>
    <x v="0"/>
    <s v="Alto"/>
    <s v="Acima"/>
    <x v="0"/>
  </r>
  <r>
    <x v="1730"/>
    <x v="14"/>
    <n v="1082"/>
    <n v="0.753"/>
    <n v="0.754"/>
    <n v="0.65700000000000003"/>
    <n v="27917.23"/>
    <n v="26"/>
    <x v="2"/>
    <s v="Alto"/>
    <s v="Acima"/>
    <x v="0"/>
  </r>
  <r>
    <x v="1258"/>
    <x v="23"/>
    <n v="1593"/>
    <n v="0.61599999999999999"/>
    <n v="0.65"/>
    <n v="0.47899999999999998"/>
    <n v="15123.8"/>
    <n v="14"/>
    <x v="4"/>
    <s v="Médio"/>
    <s v="Acima"/>
    <x v="0"/>
  </r>
  <r>
    <x v="1731"/>
    <x v="4"/>
    <n v="162"/>
    <n v="0.66"/>
    <n v="0.627"/>
    <n v="0.58299999999999996"/>
    <n v="9967.19"/>
    <n v="1"/>
    <x v="0"/>
    <s v="Médio"/>
    <s v="Acima"/>
    <x v="1"/>
  </r>
  <r>
    <x v="1732"/>
    <x v="17"/>
    <n v="1360"/>
    <n v="0.623"/>
    <n v="0.59799999999999998"/>
    <n v="0.52600000000000002"/>
    <n v="12208.76"/>
    <n v="12"/>
    <x v="3"/>
    <s v="Médio"/>
    <s v="Acima"/>
    <x v="0"/>
  </r>
  <r>
    <x v="1733"/>
    <x v="9"/>
    <n v="1649"/>
    <n v="0.61599999999999999"/>
    <n v="0.54100000000000004"/>
    <n v="0.55400000000000005"/>
    <n v="6015.2"/>
    <n v="33"/>
    <x v="3"/>
    <s v="Médio"/>
    <s v="Acima"/>
    <x v="0"/>
  </r>
  <r>
    <x v="1734"/>
    <x v="7"/>
    <n v="211"/>
    <n v="0.56999999999999995"/>
    <n v="0.57299999999999995"/>
    <n v="0.46200000000000002"/>
    <n v="6210.54"/>
    <n v="15"/>
    <x v="3"/>
    <s v="Médio"/>
    <s v="Abaixo"/>
    <x v="1"/>
  </r>
  <r>
    <x v="1735"/>
    <x v="7"/>
    <n v="853"/>
    <n v="0.56000000000000005"/>
    <n v="0.53400000000000003"/>
    <n v="0.40300000000000002"/>
    <n v="7213.56"/>
    <n v="26"/>
    <x v="3"/>
    <s v="Médio"/>
    <s v="Abaixo"/>
    <x v="1"/>
  </r>
  <r>
    <x v="1736"/>
    <x v="10"/>
    <n v="472"/>
    <n v="0.74"/>
    <n v="0.755"/>
    <n v="0.64800000000000002"/>
    <n v="58818.79"/>
    <n v="12"/>
    <x v="1"/>
    <s v="Alto"/>
    <s v="Acima"/>
    <x v="1"/>
  </r>
  <r>
    <x v="1737"/>
    <x v="17"/>
    <n v="801"/>
    <n v="0.59099999999999997"/>
    <n v="0.57399999999999995"/>
    <n v="0.47"/>
    <n v="8785.18"/>
    <n v="7"/>
    <x v="3"/>
    <s v="Médio"/>
    <s v="Abaixo"/>
    <x v="1"/>
  </r>
  <r>
    <x v="1738"/>
    <x v="4"/>
    <n v="408"/>
    <n v="0.69"/>
    <n v="0.68200000000000005"/>
    <n v="0.56999999999999995"/>
    <n v="14996.48"/>
    <n v="10"/>
    <x v="0"/>
    <s v="Médio"/>
    <s v="Acima"/>
    <x v="1"/>
  </r>
  <r>
    <x v="1739"/>
    <x v="18"/>
    <n v="538"/>
    <n v="0.58099999999999996"/>
    <n v="0.55500000000000005"/>
    <n v="0.49099999999999999"/>
    <n v="16509.59"/>
    <n v="0"/>
    <x v="3"/>
    <s v="Médio"/>
    <s v="Abaixo"/>
    <x v="1"/>
  </r>
  <r>
    <x v="1740"/>
    <x v="6"/>
    <n v="257"/>
    <n v="0.71599999999999997"/>
    <n v="0.71099999999999997"/>
    <n v="0.64600000000000002"/>
    <n v="28179.360000000001"/>
    <n v="6"/>
    <x v="2"/>
    <s v="Alto"/>
    <s v="Acima"/>
    <x v="1"/>
  </r>
  <r>
    <x v="1741"/>
    <x v="4"/>
    <n v="667"/>
    <n v="0.7"/>
    <n v="0.72299999999999998"/>
    <n v="0.57599999999999996"/>
    <n v="19249.259999999998"/>
    <n v="9"/>
    <x v="0"/>
    <s v="Alto"/>
    <s v="Acima"/>
    <x v="1"/>
  </r>
  <r>
    <x v="1742"/>
    <x v="17"/>
    <n v="1224"/>
    <n v="0.59499999999999997"/>
    <n v="0.59199999999999997"/>
    <n v="0.46800000000000003"/>
    <n v="9637.23"/>
    <n v="48"/>
    <x v="3"/>
    <s v="Médio"/>
    <s v="Abaixo"/>
    <x v="0"/>
  </r>
  <r>
    <x v="1743"/>
    <x v="0"/>
    <n v="595"/>
    <n v="0.63900000000000001"/>
    <n v="0.59199999999999997"/>
    <n v="0.55300000000000005"/>
    <n v="23377.9"/>
    <n v="15"/>
    <x v="0"/>
    <s v="Médio"/>
    <s v="Acima"/>
    <x v="1"/>
  </r>
  <r>
    <x v="1744"/>
    <x v="22"/>
    <n v="660"/>
    <n v="0.59"/>
    <n v="0.56599999999999995"/>
    <n v="0.47299999999999998"/>
    <n v="7869.62"/>
    <n v="8"/>
    <x v="3"/>
    <s v="Médio"/>
    <s v="Abaixo"/>
    <x v="1"/>
  </r>
  <r>
    <x v="1745"/>
    <x v="4"/>
    <n v="961"/>
    <n v="0.68400000000000005"/>
    <n v="0.68500000000000005"/>
    <n v="0.57599999999999996"/>
    <n v="15959.36"/>
    <n v="30"/>
    <x v="0"/>
    <s v="Médio"/>
    <s v="Acima"/>
    <x v="0"/>
  </r>
  <r>
    <x v="1746"/>
    <x v="5"/>
    <n v="1273"/>
    <n v="0.63500000000000001"/>
    <n v="0.60199999999999998"/>
    <n v="0.55400000000000005"/>
    <n v="8902.44"/>
    <n v="10"/>
    <x v="3"/>
    <s v="Médio"/>
    <s v="Acima"/>
    <x v="0"/>
  </r>
  <r>
    <x v="1747"/>
    <x v="6"/>
    <n v="290"/>
    <n v="0.65200000000000002"/>
    <n v="0.68400000000000005"/>
    <n v="0.48899999999999999"/>
    <n v="26300.79"/>
    <n v="4"/>
    <x v="2"/>
    <s v="Médio"/>
    <s v="Acima"/>
    <x v="1"/>
  </r>
  <r>
    <x v="1748"/>
    <x v="0"/>
    <n v="337"/>
    <n v="0.70099999999999996"/>
    <n v="0.68899999999999995"/>
    <n v="0.60899999999999999"/>
    <n v="25448.6"/>
    <n v="13"/>
    <x v="0"/>
    <s v="Alto"/>
    <s v="Acima"/>
    <x v="1"/>
  </r>
  <r>
    <x v="1749"/>
    <x v="16"/>
    <n v="1507"/>
    <n v="0.59499999999999997"/>
    <n v="0.6"/>
    <n v="0.48399999999999999"/>
    <n v="27173.83"/>
    <n v="9"/>
    <x v="3"/>
    <s v="Médio"/>
    <s v="Abaixo"/>
    <x v="0"/>
  </r>
  <r>
    <x v="1750"/>
    <x v="22"/>
    <n v="539"/>
    <n v="0.59799999999999998"/>
    <n v="0.57399999999999995"/>
    <n v="0.497"/>
    <n v="7198.74"/>
    <n v="5"/>
    <x v="3"/>
    <s v="Médio"/>
    <s v="Abaixo"/>
    <x v="1"/>
  </r>
  <r>
    <x v="1751"/>
    <x v="11"/>
    <n v="788"/>
    <n v="0.63700000000000001"/>
    <n v="0.621"/>
    <n v="0.54"/>
    <n v="8809.6200000000008"/>
    <n v="5"/>
    <x v="4"/>
    <s v="Médio"/>
    <s v="Acima"/>
    <x v="1"/>
  </r>
  <r>
    <x v="1752"/>
    <x v="4"/>
    <n v="656"/>
    <n v="0.70099999999999996"/>
    <n v="0.73399999999999999"/>
    <n v="0.56200000000000006"/>
    <n v="57177.27"/>
    <n v="14"/>
    <x v="0"/>
    <s v="Alto"/>
    <s v="Acima"/>
    <x v="1"/>
  </r>
  <r>
    <x v="1753"/>
    <x v="20"/>
    <n v="1282"/>
    <n v="0.74099999999999999"/>
    <n v="0.72399999999999998"/>
    <n v="0.67"/>
    <n v="22271.24"/>
    <n v="18"/>
    <x v="4"/>
    <s v="Alto"/>
    <s v="Acima"/>
    <x v="0"/>
  </r>
  <r>
    <x v="1754"/>
    <x v="6"/>
    <n v="199"/>
    <n v="0.72499999999999998"/>
    <n v="0.70199999999999996"/>
    <n v="0.65100000000000002"/>
    <n v="23014.14"/>
    <n v="7"/>
    <x v="2"/>
    <s v="Alto"/>
    <s v="Acima"/>
    <x v="1"/>
  </r>
  <r>
    <x v="1755"/>
    <x v="0"/>
    <n v="271"/>
    <n v="0.72799999999999998"/>
    <n v="0.67500000000000004"/>
    <n v="0.68899999999999995"/>
    <n v="12751.97"/>
    <n v="1"/>
    <x v="0"/>
    <s v="Alto"/>
    <s v="Acima"/>
    <x v="1"/>
  </r>
  <r>
    <x v="1756"/>
    <x v="4"/>
    <n v="957"/>
    <n v="0.73"/>
    <n v="0.67700000000000005"/>
    <n v="0.67900000000000005"/>
    <n v="20394.47"/>
    <n v="17"/>
    <x v="0"/>
    <s v="Alto"/>
    <s v="Acima"/>
    <x v="0"/>
  </r>
  <r>
    <x v="1757"/>
    <x v="22"/>
    <n v="1084"/>
    <n v="0.64200000000000002"/>
    <n v="0.62"/>
    <n v="0.54"/>
    <n v="10718.9"/>
    <n v="8"/>
    <x v="3"/>
    <s v="Médio"/>
    <s v="Acima"/>
    <x v="0"/>
  </r>
  <r>
    <x v="1758"/>
    <x v="22"/>
    <n v="715"/>
    <n v="0.6"/>
    <n v="0.59599999999999997"/>
    <n v="0.47199999999999998"/>
    <n v="10052.530000000001"/>
    <n v="33"/>
    <x v="3"/>
    <s v="Médio"/>
    <s v="Acima"/>
    <x v="1"/>
  </r>
  <r>
    <x v="1759"/>
    <x v="10"/>
    <n v="301"/>
    <n v="0.71"/>
    <n v="0.70199999999999996"/>
    <n v="0.63100000000000001"/>
    <n v="19143.560000000001"/>
    <n v="5"/>
    <x v="1"/>
    <s v="Alto"/>
    <s v="Acima"/>
    <x v="1"/>
  </r>
  <r>
    <x v="1760"/>
    <x v="4"/>
    <n v="617"/>
    <n v="0.69"/>
    <n v="0.68"/>
    <n v="0.60199999999999998"/>
    <n v="17542.650000000001"/>
    <n v="4"/>
    <x v="0"/>
    <s v="Médio"/>
    <s v="Acima"/>
    <x v="1"/>
  </r>
  <r>
    <x v="1761"/>
    <x v="7"/>
    <n v="843"/>
    <n v="0.63700000000000001"/>
    <n v="0.623"/>
    <n v="0.56799999999999995"/>
    <n v="7453.19"/>
    <n v="18"/>
    <x v="3"/>
    <s v="Médio"/>
    <s v="Acima"/>
    <x v="1"/>
  </r>
  <r>
    <x v="1762"/>
    <x v="4"/>
    <n v="524"/>
    <n v="0.65500000000000003"/>
    <n v="0.67200000000000004"/>
    <n v="0.52300000000000002"/>
    <n v="19338.22"/>
    <n v="9"/>
    <x v="0"/>
    <s v="Médio"/>
    <s v="Acima"/>
    <x v="1"/>
  </r>
  <r>
    <x v="1763"/>
    <x v="0"/>
    <n v="208"/>
    <n v="0.75700000000000001"/>
    <n v="0.74399999999999999"/>
    <n v="0.69499999999999995"/>
    <n v="26362.59"/>
    <n v="4"/>
    <x v="0"/>
    <s v="Alto"/>
    <s v="Acima"/>
    <x v="1"/>
  </r>
  <r>
    <x v="1764"/>
    <x v="11"/>
    <n v="1622"/>
    <n v="0.57399999999999995"/>
    <n v="0.52600000000000002"/>
    <n v="0.47099999999999997"/>
    <n v="6602.92"/>
    <n v="2"/>
    <x v="4"/>
    <s v="Médio"/>
    <s v="Abaixo"/>
    <x v="0"/>
  </r>
  <r>
    <x v="1765"/>
    <x v="6"/>
    <n v="629"/>
    <n v="0.74"/>
    <n v="0.73799999999999999"/>
    <n v="0.67800000000000005"/>
    <n v="33334.01"/>
    <n v="35"/>
    <x v="2"/>
    <s v="Alto"/>
    <s v="Acima"/>
    <x v="1"/>
  </r>
  <r>
    <x v="1326"/>
    <x v="10"/>
    <n v="207"/>
    <n v="0.63400000000000001"/>
    <n v="0.64200000000000002"/>
    <n v="0.48799999999999999"/>
    <n v="18190.8"/>
    <n v="1"/>
    <x v="1"/>
    <s v="Médio"/>
    <s v="Acima"/>
    <x v="1"/>
  </r>
  <r>
    <x v="1766"/>
    <x v="6"/>
    <n v="367"/>
    <n v="0.69"/>
    <n v="0.71"/>
    <n v="0.54400000000000004"/>
    <n v="18312.439999999999"/>
    <n v="9"/>
    <x v="2"/>
    <s v="Médio"/>
    <s v="Acima"/>
    <x v="1"/>
  </r>
  <r>
    <x v="1767"/>
    <x v="6"/>
    <n v="467"/>
    <n v="0.72"/>
    <n v="0.69799999999999995"/>
    <n v="0.64900000000000002"/>
    <n v="38103.199999999997"/>
    <n v="15"/>
    <x v="2"/>
    <s v="Alto"/>
    <s v="Acima"/>
    <x v="1"/>
  </r>
  <r>
    <x v="1768"/>
    <x v="7"/>
    <n v="567"/>
    <n v="0.61599999999999999"/>
    <n v="0.56499999999999995"/>
    <n v="0.52500000000000002"/>
    <n v="8318.56"/>
    <n v="19"/>
    <x v="3"/>
    <s v="Médio"/>
    <s v="Acima"/>
    <x v="1"/>
  </r>
  <r>
    <x v="1769"/>
    <x v="6"/>
    <n v="366"/>
    <n v="0.71599999999999997"/>
    <n v="0.72499999999999998"/>
    <n v="0.628"/>
    <n v="25990.55"/>
    <n v="5"/>
    <x v="2"/>
    <s v="Alto"/>
    <s v="Acima"/>
    <x v="1"/>
  </r>
  <r>
    <x v="1770"/>
    <x v="8"/>
    <n v="864"/>
    <n v="0.68200000000000005"/>
    <n v="0.68899999999999995"/>
    <n v="0.54800000000000004"/>
    <n v="33865.26"/>
    <n v="9"/>
    <x v="1"/>
    <s v="Médio"/>
    <s v="Acima"/>
    <x v="1"/>
  </r>
  <r>
    <x v="1771"/>
    <x v="8"/>
    <n v="573"/>
    <n v="0.70499999999999996"/>
    <n v="0.67700000000000005"/>
    <n v="0.63700000000000001"/>
    <n v="25825.95"/>
    <n v="19"/>
    <x v="1"/>
    <s v="Alto"/>
    <s v="Acima"/>
    <x v="1"/>
  </r>
  <r>
    <x v="1772"/>
    <x v="15"/>
    <n v="733"/>
    <n v="0.66700000000000004"/>
    <n v="0.67900000000000005"/>
    <n v="0.53500000000000003"/>
    <n v="17598.86"/>
    <n v="29"/>
    <x v="0"/>
    <s v="Médio"/>
    <s v="Acima"/>
    <x v="1"/>
  </r>
  <r>
    <x v="1773"/>
    <x v="11"/>
    <n v="1724"/>
    <n v="0.57999999999999996"/>
    <n v="0.57999999999999996"/>
    <n v="0.45600000000000002"/>
    <n v="8859.52"/>
    <n v="39"/>
    <x v="4"/>
    <s v="Médio"/>
    <s v="Abaixo"/>
    <x v="0"/>
  </r>
  <r>
    <x v="1774"/>
    <x v="0"/>
    <n v="463"/>
    <n v="0.74"/>
    <n v="0.71599999999999997"/>
    <n v="0.69499999999999995"/>
    <n v="21331.37"/>
    <n v="2"/>
    <x v="0"/>
    <s v="Alto"/>
    <s v="Acima"/>
    <x v="1"/>
  </r>
  <r>
    <x v="1775"/>
    <x v="7"/>
    <n v="674"/>
    <n v="0.57999999999999996"/>
    <n v="0.55000000000000004"/>
    <n v="0.45900000000000002"/>
    <n v="20524.38"/>
    <n v="24"/>
    <x v="3"/>
    <s v="Médio"/>
    <s v="Abaixo"/>
    <x v="1"/>
  </r>
  <r>
    <x v="1776"/>
    <x v="4"/>
    <n v="231"/>
    <n v="0.58299999999999996"/>
    <n v="0.59"/>
    <n v="0.43"/>
    <n v="9263.9599999999991"/>
    <n v="6"/>
    <x v="0"/>
    <s v="Médio"/>
    <s v="Abaixo"/>
    <x v="1"/>
  </r>
  <r>
    <x v="1777"/>
    <x v="12"/>
    <n v="5279"/>
    <n v="0.58799999999999997"/>
    <n v="0.58299999999999996"/>
    <n v="0.45"/>
    <n v="8711.6200000000008"/>
    <n v="6"/>
    <x v="4"/>
    <s v="Médio"/>
    <s v="Abaixo"/>
    <x v="0"/>
  </r>
  <r>
    <x v="741"/>
    <x v="6"/>
    <n v="570"/>
    <n v="0.70599999999999996"/>
    <n v="0.71899999999999997"/>
    <n v="0.61099999999999999"/>
    <n v="34197.129999999997"/>
    <n v="16"/>
    <x v="2"/>
    <s v="Alto"/>
    <s v="Acima"/>
    <x v="1"/>
  </r>
  <r>
    <x v="1778"/>
    <x v="3"/>
    <n v="780"/>
    <n v="0.68500000000000005"/>
    <n v="0.70099999999999996"/>
    <n v="0.53400000000000003"/>
    <n v="28967.51"/>
    <n v="20"/>
    <x v="2"/>
    <s v="Médio"/>
    <s v="Acima"/>
    <x v="1"/>
  </r>
  <r>
    <x v="1779"/>
    <x v="0"/>
    <n v="170"/>
    <n v="0.73799999999999999"/>
    <n v="0.69299999999999995"/>
    <n v="0.67100000000000004"/>
    <n v="47749.58"/>
    <n v="3"/>
    <x v="0"/>
    <s v="Alto"/>
    <s v="Acima"/>
    <x v="1"/>
  </r>
  <r>
    <x v="1780"/>
    <x v="11"/>
    <n v="1513"/>
    <n v="0.49"/>
    <n v="0.438"/>
    <n v="0.35299999999999998"/>
    <n v="6887.79"/>
    <n v="3"/>
    <x v="4"/>
    <s v="Baixo"/>
    <s v="Abaixo"/>
    <x v="0"/>
  </r>
  <r>
    <x v="1781"/>
    <x v="7"/>
    <n v="201"/>
    <n v="0.52800000000000002"/>
    <n v="0.54500000000000004"/>
    <n v="0.36"/>
    <n v="6505.2"/>
    <n v="2"/>
    <x v="3"/>
    <s v="Baixo"/>
    <s v="Abaixo"/>
    <x v="1"/>
  </r>
  <r>
    <x v="1782"/>
    <x v="11"/>
    <n v="886"/>
    <n v="0.55700000000000005"/>
    <n v="0.51500000000000001"/>
    <n v="0.43099999999999999"/>
    <n v="6543.75"/>
    <n v="25"/>
    <x v="4"/>
    <s v="Médio"/>
    <s v="Abaixo"/>
    <x v="1"/>
  </r>
  <r>
    <x v="1783"/>
    <x v="6"/>
    <n v="501"/>
    <n v="0.69599999999999995"/>
    <n v="0.66700000000000004"/>
    <n v="0.625"/>
    <n v="16225.81"/>
    <n v="7"/>
    <x v="2"/>
    <s v="Médio"/>
    <s v="Acima"/>
    <x v="1"/>
  </r>
  <r>
    <x v="1784"/>
    <x v="6"/>
    <n v="551"/>
    <n v="0.68799999999999994"/>
    <n v="0.69499999999999995"/>
    <n v="0.57899999999999996"/>
    <n v="98109.15"/>
    <n v="10"/>
    <x v="2"/>
    <s v="Médio"/>
    <s v="Acima"/>
    <x v="1"/>
  </r>
  <r>
    <x v="1785"/>
    <x v="10"/>
    <n v="521"/>
    <n v="0.68500000000000005"/>
    <n v="0.65"/>
    <n v="0.60899999999999999"/>
    <n v="23186.59"/>
    <n v="3"/>
    <x v="1"/>
    <s v="Médio"/>
    <s v="Acima"/>
    <x v="1"/>
  </r>
  <r>
    <x v="1786"/>
    <x v="18"/>
    <n v="824"/>
    <n v="0.56000000000000005"/>
    <n v="0.46500000000000002"/>
    <n v="0.48299999999999998"/>
    <n v="5611.29"/>
    <n v="2"/>
    <x v="3"/>
    <s v="Médio"/>
    <s v="Abaixo"/>
    <x v="1"/>
  </r>
  <r>
    <x v="1787"/>
    <x v="3"/>
    <n v="796"/>
    <n v="0.70799999999999996"/>
    <n v="0.70799999999999996"/>
    <n v="0.57599999999999996"/>
    <n v="30301.78"/>
    <n v="25"/>
    <x v="2"/>
    <s v="Alto"/>
    <s v="Acima"/>
    <x v="1"/>
  </r>
  <r>
    <x v="1788"/>
    <x v="10"/>
    <n v="355"/>
    <n v="0.71299999999999997"/>
    <n v="0.72299999999999998"/>
    <n v="0.61099999999999999"/>
    <n v="21484.13"/>
    <n v="10"/>
    <x v="1"/>
    <s v="Alto"/>
    <s v="Acima"/>
    <x v="1"/>
  </r>
  <r>
    <x v="1789"/>
    <x v="13"/>
    <n v="404"/>
    <n v="0.64300000000000002"/>
    <n v="0.63300000000000001"/>
    <n v="0.52600000000000002"/>
    <n v="22889.34"/>
    <n v="4"/>
    <x v="1"/>
    <s v="Médio"/>
    <s v="Acima"/>
    <x v="1"/>
  </r>
  <r>
    <x v="1790"/>
    <x v="0"/>
    <n v="125"/>
    <n v="0.73199999999999998"/>
    <n v="0.66400000000000003"/>
    <n v="0.71399999999999997"/>
    <n v="10971.88"/>
    <n v="0"/>
    <x v="0"/>
    <s v="Alto"/>
    <s v="Acima"/>
    <x v="1"/>
  </r>
  <r>
    <x v="1791"/>
    <x v="11"/>
    <n v="2807"/>
    <n v="0.61299999999999999"/>
    <n v="0.60699999999999998"/>
    <n v="0.47599999999999998"/>
    <n v="13618.27"/>
    <n v="39"/>
    <x v="4"/>
    <s v="Médio"/>
    <s v="Acima"/>
    <x v="0"/>
  </r>
  <r>
    <x v="1792"/>
    <x v="19"/>
    <n v="1636"/>
    <n v="0.53600000000000003"/>
    <n v="0.55000000000000004"/>
    <n v="0.4"/>
    <n v="12215.12"/>
    <n v="7"/>
    <x v="3"/>
    <s v="Baixo"/>
    <s v="Abaixo"/>
    <x v="0"/>
  </r>
  <r>
    <x v="1793"/>
    <x v="10"/>
    <n v="201"/>
    <n v="0.71"/>
    <n v="0.69"/>
    <n v="0.625"/>
    <n v="41228.74"/>
    <n v="2"/>
    <x v="1"/>
    <s v="Alto"/>
    <s v="Acima"/>
    <x v="1"/>
  </r>
  <r>
    <x v="1794"/>
    <x v="12"/>
    <n v="911"/>
    <n v="0.55000000000000004"/>
    <n v="0.56299999999999994"/>
    <n v="0.371"/>
    <n v="11784.93"/>
    <n v="23"/>
    <x v="4"/>
    <s v="Médio"/>
    <s v="Abaixo"/>
    <x v="1"/>
  </r>
  <r>
    <x v="1765"/>
    <x v="18"/>
    <n v="1414"/>
    <n v="0.56999999999999995"/>
    <n v="0.53100000000000003"/>
    <n v="0.47099999999999997"/>
    <n v="6283.71"/>
    <n v="26"/>
    <x v="3"/>
    <s v="Médio"/>
    <s v="Abaixo"/>
    <x v="0"/>
  </r>
  <r>
    <x v="1795"/>
    <x v="10"/>
    <n v="349"/>
    <n v="0.71299999999999997"/>
    <n v="0.67700000000000005"/>
    <n v="0.64900000000000002"/>
    <n v="25795.29"/>
    <n v="3"/>
    <x v="1"/>
    <s v="Alto"/>
    <s v="Acima"/>
    <x v="1"/>
  </r>
  <r>
    <x v="1796"/>
    <x v="9"/>
    <n v="1870"/>
    <n v="0.60599999999999998"/>
    <n v="0.56799999999999995"/>
    <n v="0.53600000000000003"/>
    <n v="8004.06"/>
    <n v="40"/>
    <x v="3"/>
    <s v="Médio"/>
    <s v="Acima"/>
    <x v="0"/>
  </r>
  <r>
    <x v="1797"/>
    <x v="0"/>
    <n v="443"/>
    <n v="0.67"/>
    <n v="0.65100000000000002"/>
    <n v="0.56200000000000006"/>
    <n v="28053.09"/>
    <n v="3"/>
    <x v="0"/>
    <s v="Médio"/>
    <s v="Acima"/>
    <x v="1"/>
  </r>
  <r>
    <x v="1798"/>
    <x v="0"/>
    <n v="165"/>
    <n v="0.72"/>
    <n v="0.746"/>
    <n v="0.60699999999999998"/>
    <n v="19354.599999999999"/>
    <n v="5"/>
    <x v="0"/>
    <s v="Alto"/>
    <s v="Acima"/>
    <x v="1"/>
  </r>
  <r>
    <x v="1799"/>
    <x v="19"/>
    <n v="1984"/>
    <n v="0.59099999999999997"/>
    <n v="0.57899999999999996"/>
    <n v="0.46300000000000002"/>
    <n v="10798.17"/>
    <n v="63"/>
    <x v="3"/>
    <s v="Médio"/>
    <s v="Abaixo"/>
    <x v="0"/>
  </r>
  <r>
    <x v="1800"/>
    <x v="18"/>
    <n v="900"/>
    <n v="0.58099999999999996"/>
    <n v="0.53600000000000003"/>
    <n v="0.48399999999999999"/>
    <n v="6260.45"/>
    <n v="16"/>
    <x v="3"/>
    <s v="Médio"/>
    <s v="Abaixo"/>
    <x v="1"/>
  </r>
  <r>
    <x v="1801"/>
    <x v="11"/>
    <n v="1283"/>
    <n v="0.56000000000000005"/>
    <n v="0.54100000000000004"/>
    <n v="0.41199999999999998"/>
    <n v="5861.52"/>
    <n v="37"/>
    <x v="4"/>
    <s v="Médio"/>
    <s v="Abaixo"/>
    <x v="0"/>
  </r>
  <r>
    <x v="1802"/>
    <x v="18"/>
    <n v="832"/>
    <n v="0.54600000000000004"/>
    <n v="0.47499999999999998"/>
    <n v="0.47199999999999998"/>
    <n v="5079.1099999999997"/>
    <n v="45"/>
    <x v="3"/>
    <s v="Baixo"/>
    <s v="Abaixo"/>
    <x v="1"/>
  </r>
  <r>
    <x v="1803"/>
    <x v="4"/>
    <n v="2165"/>
    <n v="0.7"/>
    <n v="0.68300000000000005"/>
    <n v="0.63"/>
    <n v="27473.67"/>
    <n v="33"/>
    <x v="0"/>
    <s v="Alto"/>
    <s v="Acima"/>
    <x v="0"/>
  </r>
  <r>
    <x v="1804"/>
    <x v="16"/>
    <n v="845"/>
    <n v="0.63900000000000001"/>
    <n v="0.61099999999999999"/>
    <n v="0.57099999999999995"/>
    <n v="11573.86"/>
    <n v="29"/>
    <x v="3"/>
    <s v="Médio"/>
    <s v="Acima"/>
    <x v="1"/>
  </r>
  <r>
    <x v="1805"/>
    <x v="4"/>
    <n v="258"/>
    <n v="0.626"/>
    <n v="0.61399999999999999"/>
    <n v="0.5"/>
    <n v="9798.85"/>
    <n v="5"/>
    <x v="0"/>
    <s v="Médio"/>
    <s v="Acima"/>
    <x v="1"/>
  </r>
  <r>
    <x v="1806"/>
    <x v="5"/>
    <n v="823"/>
    <n v="0.61299999999999999"/>
    <n v="0.56200000000000006"/>
    <n v="0.50600000000000001"/>
    <n v="11804.5"/>
    <n v="23"/>
    <x v="3"/>
    <s v="Médio"/>
    <s v="Acima"/>
    <x v="1"/>
  </r>
  <r>
    <x v="1807"/>
    <x v="18"/>
    <n v="562"/>
    <n v="0.50900000000000001"/>
    <n v="0.48699999999999999"/>
    <n v="0.39700000000000002"/>
    <n v="5779.54"/>
    <n v="0"/>
    <x v="3"/>
    <s v="Baixo"/>
    <s v="Abaixo"/>
    <x v="1"/>
  </r>
  <r>
    <x v="1808"/>
    <x v="6"/>
    <n v="559"/>
    <n v="0.70099999999999996"/>
    <n v="0.68200000000000005"/>
    <n v="0.625"/>
    <n v="20375.509999999998"/>
    <n v="10"/>
    <x v="2"/>
    <s v="Alto"/>
    <s v="Acima"/>
    <x v="1"/>
  </r>
  <r>
    <x v="1809"/>
    <x v="0"/>
    <n v="106"/>
    <n v="0.73"/>
    <n v="0.72299999999999998"/>
    <n v="0.64100000000000001"/>
    <n v="19309.05"/>
    <n v="0"/>
    <x v="0"/>
    <s v="Alto"/>
    <s v="Acima"/>
    <x v="1"/>
  </r>
  <r>
    <x v="1810"/>
    <x v="7"/>
    <n v="499"/>
    <n v="0.56000000000000005"/>
    <n v="0.54700000000000004"/>
    <n v="0.45900000000000002"/>
    <n v="8471.8700000000008"/>
    <n v="20"/>
    <x v="3"/>
    <s v="Médio"/>
    <s v="Abaixo"/>
    <x v="1"/>
  </r>
  <r>
    <x v="1811"/>
    <x v="4"/>
    <n v="356"/>
    <n v="0.59799999999999998"/>
    <n v="0.57099999999999995"/>
    <n v="0.46899999999999997"/>
    <n v="5789.39"/>
    <n v="8"/>
    <x v="0"/>
    <s v="Médio"/>
    <s v="Abaixo"/>
    <x v="1"/>
  </r>
  <r>
    <x v="1812"/>
    <x v="1"/>
    <n v="376"/>
    <n v="0.72199999999999998"/>
    <n v="0.67400000000000004"/>
    <n v="0.69399999999999995"/>
    <n v="19198.29"/>
    <n v="9"/>
    <x v="0"/>
    <s v="Alto"/>
    <s v="Acima"/>
    <x v="1"/>
  </r>
  <r>
    <x v="1813"/>
    <x v="3"/>
    <n v="727"/>
    <n v="0.69499999999999995"/>
    <n v="0.69899999999999995"/>
    <n v="0.55600000000000005"/>
    <n v="19591.84"/>
    <n v="13"/>
    <x v="2"/>
    <s v="Médio"/>
    <s v="Acima"/>
    <x v="1"/>
  </r>
  <r>
    <x v="1814"/>
    <x v="5"/>
    <n v="1415"/>
    <n v="0.55000000000000004"/>
    <n v="0.54100000000000004"/>
    <n v="0.433"/>
    <n v="8489.51"/>
    <n v="25"/>
    <x v="3"/>
    <s v="Médio"/>
    <s v="Abaixo"/>
    <x v="0"/>
  </r>
  <r>
    <x v="1815"/>
    <x v="24"/>
    <n v="1279"/>
    <n v="0.66"/>
    <n v="0.69299999999999995"/>
    <n v="0.52700000000000002"/>
    <n v="14199"/>
    <n v="13"/>
    <x v="4"/>
    <s v="Médio"/>
    <s v="Acima"/>
    <x v="0"/>
  </r>
  <r>
    <x v="1816"/>
    <x v="6"/>
    <n v="454"/>
    <n v="0.63900000000000001"/>
    <n v="0.65300000000000002"/>
    <n v="0.504"/>
    <n v="20095.740000000002"/>
    <n v="9"/>
    <x v="2"/>
    <s v="Médio"/>
    <s v="Acima"/>
    <x v="1"/>
  </r>
  <r>
    <x v="1817"/>
    <x v="7"/>
    <n v="411"/>
    <n v="0.625"/>
    <n v="0.59499999999999997"/>
    <n v="0.54500000000000004"/>
    <n v="9290.75"/>
    <n v="1"/>
    <x v="3"/>
    <s v="Médio"/>
    <s v="Acima"/>
    <x v="1"/>
  </r>
  <r>
    <x v="1818"/>
    <x v="9"/>
    <n v="514"/>
    <n v="0.625"/>
    <n v="0.56499999999999995"/>
    <n v="0.57399999999999995"/>
    <n v="9013.7800000000007"/>
    <n v="4"/>
    <x v="3"/>
    <s v="Médio"/>
    <s v="Acima"/>
    <x v="1"/>
  </r>
  <r>
    <x v="1819"/>
    <x v="17"/>
    <n v="1590"/>
    <n v="0.60799999999999998"/>
    <n v="0.57799999999999996"/>
    <n v="0.48899999999999999"/>
    <n v="9997.76"/>
    <n v="29"/>
    <x v="3"/>
    <s v="Médio"/>
    <s v="Acima"/>
    <x v="0"/>
  </r>
  <r>
    <x v="1820"/>
    <x v="12"/>
    <n v="1793"/>
    <n v="0.67"/>
    <n v="0.67"/>
    <n v="0.56899999999999995"/>
    <n v="67238.81"/>
    <n v="39"/>
    <x v="4"/>
    <s v="Médio"/>
    <s v="Acima"/>
    <x v="0"/>
  </r>
  <r>
    <x v="1821"/>
    <x v="10"/>
    <n v="85"/>
    <n v="0.7"/>
    <n v="0.69399999999999995"/>
    <n v="0.58499999999999996"/>
    <n v="18672.82"/>
    <n v="1"/>
    <x v="1"/>
    <s v="Alto"/>
    <s v="Acima"/>
    <x v="1"/>
  </r>
  <r>
    <x v="1822"/>
    <x v="6"/>
    <n v="447"/>
    <n v="0.6"/>
    <n v="0.623"/>
    <n v="0.45400000000000001"/>
    <n v="13891.23"/>
    <n v="12"/>
    <x v="2"/>
    <s v="Médio"/>
    <s v="Acima"/>
    <x v="1"/>
  </r>
  <r>
    <x v="1823"/>
    <x v="7"/>
    <n v="1286"/>
    <n v="0.56499999999999995"/>
    <n v="0.56200000000000006"/>
    <n v="0.45200000000000001"/>
    <n v="9267.06"/>
    <n v="8"/>
    <x v="3"/>
    <s v="Médio"/>
    <s v="Abaixo"/>
    <x v="0"/>
  </r>
  <r>
    <x v="1824"/>
    <x v="0"/>
    <n v="259"/>
    <n v="0.72499999999999998"/>
    <n v="0.69599999999999995"/>
    <n v="0.66600000000000004"/>
    <n v="52999.97"/>
    <n v="8"/>
    <x v="0"/>
    <s v="Alto"/>
    <s v="Acima"/>
    <x v="1"/>
  </r>
  <r>
    <x v="1825"/>
    <x v="12"/>
    <n v="2287"/>
    <n v="0.61699999999999999"/>
    <n v="0.59399999999999997"/>
    <n v="0.51600000000000001"/>
    <n v="7066.07"/>
    <n v="49"/>
    <x v="4"/>
    <s v="Médio"/>
    <s v="Acima"/>
    <x v="0"/>
  </r>
  <r>
    <x v="1826"/>
    <x v="4"/>
    <n v="522"/>
    <n v="0.72"/>
    <n v="0.71"/>
    <n v="0.623"/>
    <n v="15209.57"/>
    <n v="14"/>
    <x v="0"/>
    <s v="Alto"/>
    <s v="Acima"/>
    <x v="1"/>
  </r>
  <r>
    <x v="1827"/>
    <x v="4"/>
    <n v="293"/>
    <n v="0.73"/>
    <n v="0.71399999999999997"/>
    <n v="0.61799999999999999"/>
    <n v="65375.69"/>
    <n v="6"/>
    <x v="0"/>
    <s v="Alto"/>
    <s v="Acima"/>
    <x v="1"/>
  </r>
  <r>
    <x v="1828"/>
    <x v="4"/>
    <n v="879"/>
    <n v="0.65400000000000003"/>
    <n v="0.60499999999999998"/>
    <n v="0.57199999999999995"/>
    <n v="14169"/>
    <n v="22"/>
    <x v="0"/>
    <s v="Médio"/>
    <s v="Acima"/>
    <x v="1"/>
  </r>
  <r>
    <x v="1829"/>
    <x v="11"/>
    <n v="1410"/>
    <n v="0.57999999999999996"/>
    <n v="0.53900000000000003"/>
    <n v="0.44600000000000001"/>
    <n v="7621.23"/>
    <n v="17"/>
    <x v="4"/>
    <s v="Médio"/>
    <s v="Abaixo"/>
    <x v="0"/>
  </r>
  <r>
    <x v="1830"/>
    <x v="12"/>
    <n v="2112"/>
    <n v="0.58899999999999997"/>
    <n v="0.60899999999999999"/>
    <n v="0.42"/>
    <n v="11347.19"/>
    <n v="12"/>
    <x v="4"/>
    <s v="Médio"/>
    <s v="Abaixo"/>
    <x v="0"/>
  </r>
  <r>
    <x v="1831"/>
    <x v="4"/>
    <n v="198"/>
    <n v="0.66700000000000004"/>
    <n v="0.64"/>
    <n v="0.57799999999999996"/>
    <n v="13985.07"/>
    <n v="3"/>
    <x v="0"/>
    <s v="Médio"/>
    <s v="Acima"/>
    <x v="1"/>
  </r>
  <r>
    <x v="1832"/>
    <x v="9"/>
    <n v="1839"/>
    <n v="0.61"/>
    <n v="0.56899999999999995"/>
    <n v="0.52500000000000002"/>
    <n v="12217.14"/>
    <n v="57"/>
    <x v="3"/>
    <s v="Médio"/>
    <s v="Acima"/>
    <x v="0"/>
  </r>
  <r>
    <x v="1833"/>
    <x v="4"/>
    <n v="316"/>
    <n v="0.69"/>
    <n v="0.66200000000000003"/>
    <n v="0.59699999999999998"/>
    <n v="28285.75"/>
    <n v="5"/>
    <x v="0"/>
    <s v="Médio"/>
    <s v="Acima"/>
    <x v="1"/>
  </r>
  <r>
    <x v="1834"/>
    <x v="5"/>
    <n v="1470"/>
    <n v="0.61099999999999999"/>
    <n v="0.59899999999999998"/>
    <n v="0.503"/>
    <n v="10377.950000000001"/>
    <n v="36"/>
    <x v="3"/>
    <s v="Médio"/>
    <s v="Acima"/>
    <x v="0"/>
  </r>
  <r>
    <x v="1511"/>
    <x v="18"/>
    <n v="387"/>
    <n v="0.60899999999999999"/>
    <n v="0.55400000000000005"/>
    <n v="0.54200000000000004"/>
    <n v="13647.29"/>
    <n v="2"/>
    <x v="3"/>
    <s v="Médio"/>
    <s v="Acima"/>
    <x v="1"/>
  </r>
  <r>
    <x v="1835"/>
    <x v="7"/>
    <n v="1337"/>
    <n v="0.57399999999999995"/>
    <n v="0.58799999999999997"/>
    <n v="0.46100000000000002"/>
    <n v="7574.04"/>
    <n v="2"/>
    <x v="3"/>
    <s v="Médio"/>
    <s v="Abaixo"/>
    <x v="0"/>
  </r>
  <r>
    <x v="1836"/>
    <x v="4"/>
    <n v="331"/>
    <n v="0.72099999999999997"/>
    <n v="0.68200000000000005"/>
    <n v="0.65400000000000003"/>
    <n v="23648.880000000001"/>
    <n v="6"/>
    <x v="0"/>
    <s v="Alto"/>
    <s v="Acima"/>
    <x v="1"/>
  </r>
  <r>
    <x v="1837"/>
    <x v="6"/>
    <n v="255"/>
    <n v="0.67"/>
    <n v="0.65500000000000003"/>
    <n v="0.56200000000000006"/>
    <n v="20007.759999999998"/>
    <n v="0"/>
    <x v="2"/>
    <s v="Médio"/>
    <s v="Acima"/>
    <x v="1"/>
  </r>
  <r>
    <x v="1838"/>
    <x v="6"/>
    <n v="332"/>
    <n v="0.70499999999999996"/>
    <n v="0.68"/>
    <n v="0.61499999999999999"/>
    <n v="35794.230000000003"/>
    <n v="6"/>
    <x v="2"/>
    <s v="Alto"/>
    <s v="Acima"/>
    <x v="1"/>
  </r>
  <r>
    <x v="1839"/>
    <x v="3"/>
    <n v="80"/>
    <n v="0.70599999999999996"/>
    <n v="0.70699999999999996"/>
    <n v="0.59299999999999997"/>
    <n v="36120.83"/>
    <n v="6"/>
    <x v="2"/>
    <s v="Alto"/>
    <s v="Acima"/>
    <x v="1"/>
  </r>
  <r>
    <x v="1840"/>
    <x v="6"/>
    <n v="225"/>
    <n v="0.68"/>
    <n v="0.64800000000000002"/>
    <n v="0.60299999999999998"/>
    <n v="16390.599999999999"/>
    <n v="18"/>
    <x v="2"/>
    <s v="Médio"/>
    <s v="Acima"/>
    <x v="1"/>
  </r>
  <r>
    <x v="1841"/>
    <x v="13"/>
    <n v="451"/>
    <n v="0.7"/>
    <n v="0.69199999999999995"/>
    <n v="0.58199999999999996"/>
    <n v="60899.26"/>
    <n v="4"/>
    <x v="1"/>
    <s v="Alto"/>
    <s v="Acima"/>
    <x v="1"/>
  </r>
  <r>
    <x v="1842"/>
    <x v="8"/>
    <n v="502"/>
    <n v="0.70499999999999996"/>
    <n v="0.73599999999999999"/>
    <n v="0.57099999999999995"/>
    <n v="104237.7"/>
    <n v="5"/>
    <x v="1"/>
    <s v="Alto"/>
    <s v="Acima"/>
    <x v="1"/>
  </r>
  <r>
    <x v="1843"/>
    <x v="6"/>
    <n v="397"/>
    <n v="0.68"/>
    <n v="0.68300000000000005"/>
    <n v="0.55700000000000005"/>
    <n v="24942.69"/>
    <n v="4"/>
    <x v="2"/>
    <s v="Médio"/>
    <s v="Acima"/>
    <x v="1"/>
  </r>
  <r>
    <x v="1844"/>
    <x v="18"/>
    <n v="1126"/>
    <n v="0.622"/>
    <n v="0.58199999999999996"/>
    <n v="0.54500000000000004"/>
    <n v="9479.7900000000009"/>
    <n v="6"/>
    <x v="3"/>
    <s v="Médio"/>
    <s v="Acima"/>
    <x v="0"/>
  </r>
  <r>
    <x v="1845"/>
    <x v="4"/>
    <n v="617"/>
    <n v="0.63800000000000001"/>
    <n v="0.63700000000000001"/>
    <n v="0.502"/>
    <n v="11258.32"/>
    <n v="11"/>
    <x v="0"/>
    <s v="Médio"/>
    <s v="Acima"/>
    <x v="1"/>
  </r>
  <r>
    <x v="1846"/>
    <x v="6"/>
    <n v="861"/>
    <n v="0.67"/>
    <n v="0.69"/>
    <n v="0.54300000000000004"/>
    <n v="24252.639999999999"/>
    <n v="20"/>
    <x v="2"/>
    <s v="Médio"/>
    <s v="Acima"/>
    <x v="1"/>
  </r>
  <r>
    <x v="1847"/>
    <x v="9"/>
    <n v="2709"/>
    <n v="0.70099999999999996"/>
    <n v="0.7"/>
    <n v="0.621"/>
    <n v="59097.86"/>
    <n v="57"/>
    <x v="3"/>
    <s v="Alto"/>
    <s v="Acima"/>
    <x v="0"/>
  </r>
  <r>
    <x v="1848"/>
    <x v="16"/>
    <n v="1005"/>
    <n v="0.63800000000000001"/>
    <n v="0.61899999999999999"/>
    <n v="0.53700000000000003"/>
    <n v="12434.28"/>
    <n v="7"/>
    <x v="3"/>
    <s v="Médio"/>
    <s v="Acima"/>
    <x v="0"/>
  </r>
  <r>
    <x v="1849"/>
    <x v="18"/>
    <n v="546"/>
    <n v="0.61599999999999999"/>
    <n v="0.56599999999999995"/>
    <n v="0.53400000000000003"/>
    <n v="10323.92"/>
    <n v="1"/>
    <x v="3"/>
    <s v="Médio"/>
    <s v="Acima"/>
    <x v="1"/>
  </r>
  <r>
    <x v="1850"/>
    <x v="1"/>
    <n v="660"/>
    <n v="0.69"/>
    <n v="0.67600000000000005"/>
    <n v="0.60299999999999998"/>
    <n v="18183.439999999999"/>
    <n v="12"/>
    <x v="0"/>
    <s v="Médio"/>
    <s v="Acima"/>
    <x v="1"/>
  </r>
  <r>
    <x v="1851"/>
    <x v="0"/>
    <n v="297"/>
    <n v="0.69"/>
    <n v="0.68799999999999994"/>
    <n v="0.57099999999999995"/>
    <n v="19060.12"/>
    <n v="4"/>
    <x v="0"/>
    <s v="Médio"/>
    <s v="Acima"/>
    <x v="1"/>
  </r>
  <r>
    <x v="1852"/>
    <x v="6"/>
    <n v="391"/>
    <n v="0.68"/>
    <n v="0.66500000000000004"/>
    <n v="0.59499999999999997"/>
    <n v="33900.68"/>
    <n v="4"/>
    <x v="2"/>
    <s v="Médio"/>
    <s v="Acima"/>
    <x v="1"/>
  </r>
  <r>
    <x v="1853"/>
    <x v="9"/>
    <n v="1377"/>
    <n v="0.61399999999999999"/>
    <n v="0.58499999999999996"/>
    <n v="0.52400000000000002"/>
    <n v="8218.75"/>
    <n v="7"/>
    <x v="3"/>
    <s v="Médio"/>
    <s v="Acima"/>
    <x v="0"/>
  </r>
  <r>
    <x v="1854"/>
    <x v="15"/>
    <n v="1293"/>
    <n v="0.71"/>
    <n v="0.73899999999999999"/>
    <n v="0.57799999999999996"/>
    <n v="15153.52"/>
    <n v="35"/>
    <x v="0"/>
    <s v="Alto"/>
    <s v="Acima"/>
    <x v="0"/>
  </r>
  <r>
    <x v="1855"/>
    <x v="10"/>
    <n v="322"/>
    <n v="0.67"/>
    <n v="0.68"/>
    <n v="0.54500000000000004"/>
    <n v="16231.26"/>
    <n v="3"/>
    <x v="1"/>
    <s v="Médio"/>
    <s v="Acima"/>
    <x v="1"/>
  </r>
  <r>
    <x v="1856"/>
    <x v="4"/>
    <n v="981"/>
    <n v="0.68200000000000005"/>
    <n v="0.66600000000000004"/>
    <n v="0.57999999999999996"/>
    <n v="16703.47"/>
    <n v="27"/>
    <x v="0"/>
    <s v="Médio"/>
    <s v="Acima"/>
    <x v="0"/>
  </r>
  <r>
    <x v="1857"/>
    <x v="0"/>
    <n v="583"/>
    <n v="0.70499999999999996"/>
    <n v="0.68799999999999994"/>
    <n v="0.623"/>
    <n v="26101.7"/>
    <n v="3"/>
    <x v="0"/>
    <s v="Alto"/>
    <s v="Acima"/>
    <x v="1"/>
  </r>
  <r>
    <x v="1858"/>
    <x v="18"/>
    <n v="474"/>
    <n v="0.60099999999999998"/>
    <n v="0.51"/>
    <n v="0.56100000000000005"/>
    <n v="5340.6"/>
    <n v="12"/>
    <x v="3"/>
    <s v="Médio"/>
    <s v="Acima"/>
    <x v="1"/>
  </r>
  <r>
    <x v="1859"/>
    <x v="10"/>
    <n v="479"/>
    <n v="0.69099999999999995"/>
    <n v="0.68"/>
    <n v="0.57899999999999996"/>
    <n v="17278.330000000002"/>
    <n v="9"/>
    <x v="1"/>
    <s v="Médio"/>
    <s v="Acima"/>
    <x v="1"/>
  </r>
  <r>
    <x v="1860"/>
    <x v="21"/>
    <n v="1072"/>
    <n v="0.55600000000000005"/>
    <n v="0.55500000000000005"/>
    <n v="0.40699999999999997"/>
    <n v="9803.5"/>
    <n v="46"/>
    <x v="3"/>
    <s v="Médio"/>
    <s v="Abaixo"/>
    <x v="0"/>
  </r>
  <r>
    <x v="1861"/>
    <x v="6"/>
    <n v="703"/>
    <n v="0.71"/>
    <n v="0.69799999999999995"/>
    <n v="0.61299999999999999"/>
    <n v="19978.34"/>
    <n v="8"/>
    <x v="2"/>
    <s v="Alto"/>
    <s v="Acima"/>
    <x v="1"/>
  </r>
  <r>
    <x v="1862"/>
    <x v="22"/>
    <n v="1431"/>
    <n v="0.66"/>
    <n v="0.63100000000000001"/>
    <n v="0.58699999999999997"/>
    <n v="11453.54"/>
    <n v="24"/>
    <x v="3"/>
    <s v="Médio"/>
    <s v="Acima"/>
    <x v="0"/>
  </r>
  <r>
    <x v="299"/>
    <x v="17"/>
    <n v="781"/>
    <n v="0.68200000000000005"/>
    <n v="0.62"/>
    <n v="0.63500000000000001"/>
    <n v="11212.47"/>
    <n v="9"/>
    <x v="3"/>
    <s v="Médio"/>
    <s v="Acima"/>
    <x v="1"/>
  </r>
  <r>
    <x v="1863"/>
    <x v="4"/>
    <n v="717"/>
    <n v="0.71"/>
    <n v="0.71799999999999997"/>
    <n v="0.57599999999999996"/>
    <n v="35370.9"/>
    <n v="23"/>
    <x v="0"/>
    <s v="Alto"/>
    <s v="Acima"/>
    <x v="1"/>
  </r>
  <r>
    <x v="1864"/>
    <x v="6"/>
    <n v="202"/>
    <n v="0.746"/>
    <n v="0.70399999999999996"/>
    <n v="0.70199999999999996"/>
    <n v="25031.98"/>
    <n v="3"/>
    <x v="2"/>
    <s v="Alto"/>
    <s v="Acima"/>
    <x v="1"/>
  </r>
  <r>
    <x v="1865"/>
    <x v="3"/>
    <n v="1595"/>
    <n v="0.73699999999999999"/>
    <n v="0.72199999999999998"/>
    <n v="0.66700000000000004"/>
    <n v="38153.39"/>
    <n v="28"/>
    <x v="2"/>
    <s v="Alto"/>
    <s v="Acima"/>
    <x v="0"/>
  </r>
  <r>
    <x v="1866"/>
    <x v="10"/>
    <n v="963"/>
    <n v="0.73199999999999998"/>
    <n v="0.69399999999999995"/>
    <n v="0.68"/>
    <n v="10897.66"/>
    <n v="13"/>
    <x v="1"/>
    <s v="Alto"/>
    <s v="Acima"/>
    <x v="0"/>
  </r>
  <r>
    <x v="1867"/>
    <x v="22"/>
    <n v="904"/>
    <n v="0.64700000000000002"/>
    <n v="0.62"/>
    <n v="0.56599999999999995"/>
    <n v="10051.35"/>
    <n v="15"/>
    <x v="3"/>
    <s v="Médio"/>
    <s v="Acima"/>
    <x v="1"/>
  </r>
  <r>
    <x v="1868"/>
    <x v="10"/>
    <n v="280"/>
    <n v="0.69799999999999995"/>
    <n v="0.70299999999999996"/>
    <n v="0.60199999999999998"/>
    <n v="114807.73"/>
    <n v="8"/>
    <x v="1"/>
    <s v="Médio"/>
    <s v="Acima"/>
    <x v="1"/>
  </r>
  <r>
    <x v="1869"/>
    <x v="12"/>
    <n v="2808"/>
    <n v="0.53700000000000003"/>
    <n v="0.55700000000000005"/>
    <n v="0.376"/>
    <n v="11368.05"/>
    <n v="5"/>
    <x v="4"/>
    <s v="Baixo"/>
    <s v="Abaixo"/>
    <x v="0"/>
  </r>
  <r>
    <x v="1870"/>
    <x v="12"/>
    <n v="1442"/>
    <n v="0.55000000000000004"/>
    <n v="0.57299999999999995"/>
    <n v="0.38500000000000001"/>
    <n v="9088.27"/>
    <n v="52"/>
    <x v="4"/>
    <s v="Médio"/>
    <s v="Abaixo"/>
    <x v="0"/>
  </r>
  <r>
    <x v="1871"/>
    <x v="12"/>
    <n v="1082"/>
    <n v="0.50600000000000001"/>
    <n v="0.51700000000000002"/>
    <n v="0.33200000000000002"/>
    <n v="14578.7"/>
    <n v="12"/>
    <x v="4"/>
    <s v="Baixo"/>
    <s v="Abaixo"/>
    <x v="0"/>
  </r>
  <r>
    <x v="1872"/>
    <x v="22"/>
    <n v="1811"/>
    <n v="0.61399999999999999"/>
    <n v="0.59"/>
    <n v="0.51200000000000001"/>
    <n v="8706.16"/>
    <n v="11"/>
    <x v="3"/>
    <s v="Médio"/>
    <s v="Acima"/>
    <x v="0"/>
  </r>
  <r>
    <x v="1873"/>
    <x v="6"/>
    <n v="257"/>
    <n v="0.74"/>
    <n v="0.71"/>
    <n v="0.67600000000000005"/>
    <n v="52950.19"/>
    <n v="7"/>
    <x v="2"/>
    <s v="Alto"/>
    <s v="Acima"/>
    <x v="1"/>
  </r>
  <r>
    <x v="1874"/>
    <x v="18"/>
    <n v="1085"/>
    <n v="0.54600000000000004"/>
    <n v="0.499"/>
    <n v="0.46400000000000002"/>
    <n v="5789.7"/>
    <n v="0"/>
    <x v="3"/>
    <s v="Baixo"/>
    <s v="Abaixo"/>
    <x v="0"/>
  </r>
  <r>
    <x v="1875"/>
    <x v="18"/>
    <n v="402"/>
    <n v="0.55600000000000005"/>
    <n v="0.48499999999999999"/>
    <n v="0.45900000000000002"/>
    <n v="7003.35"/>
    <n v="1"/>
    <x v="3"/>
    <s v="Médio"/>
    <s v="Abaixo"/>
    <x v="1"/>
  </r>
  <r>
    <x v="1080"/>
    <x v="6"/>
    <n v="174"/>
    <n v="0.71299999999999997"/>
    <n v="0.68200000000000005"/>
    <n v="0.64100000000000001"/>
    <n v="39061.29"/>
    <n v="6"/>
    <x v="2"/>
    <s v="Alto"/>
    <s v="Acima"/>
    <x v="1"/>
  </r>
  <r>
    <x v="1876"/>
    <x v="18"/>
    <n v="1167"/>
    <n v="0.63400000000000001"/>
    <n v="0.6"/>
    <n v="0.52900000000000003"/>
    <n v="10165.969999999999"/>
    <n v="30"/>
    <x v="3"/>
    <s v="Médio"/>
    <s v="Acima"/>
    <x v="0"/>
  </r>
  <r>
    <x v="1877"/>
    <x v="10"/>
    <n v="302"/>
    <n v="0.67400000000000004"/>
    <n v="0.69599999999999995"/>
    <n v="0.54"/>
    <n v="14622.77"/>
    <n v="2"/>
    <x v="1"/>
    <s v="Médio"/>
    <s v="Acima"/>
    <x v="1"/>
  </r>
  <r>
    <x v="1878"/>
    <x v="16"/>
    <n v="1063"/>
    <n v="0.66500000000000004"/>
    <n v="0.65"/>
    <n v="0.57199999999999995"/>
    <n v="17222.310000000001"/>
    <n v="35"/>
    <x v="3"/>
    <s v="Médio"/>
    <s v="Acima"/>
    <x v="0"/>
  </r>
  <r>
    <x v="1879"/>
    <x v="22"/>
    <n v="613"/>
    <n v="0.57999999999999996"/>
    <n v="0.57099999999999995"/>
    <n v="0.46200000000000002"/>
    <n v="9760.48"/>
    <n v="29"/>
    <x v="3"/>
    <s v="Médio"/>
    <s v="Abaixo"/>
    <x v="1"/>
  </r>
  <r>
    <x v="1880"/>
    <x v="17"/>
    <n v="704"/>
    <n v="0.59"/>
    <n v="0.57699999999999996"/>
    <n v="0.47599999999999998"/>
    <n v="8144.83"/>
    <n v="10"/>
    <x v="3"/>
    <s v="Médio"/>
    <s v="Abaixo"/>
    <x v="1"/>
  </r>
  <r>
    <x v="1881"/>
    <x v="6"/>
    <n v="379"/>
    <n v="0.71499999999999997"/>
    <n v="0.68899999999999995"/>
    <n v="0.65100000000000002"/>
    <n v="21107.67"/>
    <n v="12"/>
    <x v="2"/>
    <s v="Alto"/>
    <s v="Acima"/>
    <x v="1"/>
  </r>
  <r>
    <x v="1882"/>
    <x v="18"/>
    <n v="395"/>
    <n v="0.55700000000000005"/>
    <n v="0.50800000000000001"/>
    <n v="0.46600000000000003"/>
    <n v="6083.36"/>
    <n v="22"/>
    <x v="3"/>
    <s v="Médio"/>
    <s v="Abaixo"/>
    <x v="1"/>
  </r>
  <r>
    <x v="1883"/>
    <x v="4"/>
    <n v="785"/>
    <n v="0.59599999999999997"/>
    <n v="0.55600000000000005"/>
    <n v="0.47799999999999998"/>
    <n v="7877.63"/>
    <n v="8"/>
    <x v="0"/>
    <s v="Médio"/>
    <s v="Abaixo"/>
    <x v="1"/>
  </r>
  <r>
    <x v="1884"/>
    <x v="0"/>
    <n v="309"/>
    <n v="0.7"/>
    <n v="0.67600000000000005"/>
    <n v="0.59899999999999998"/>
    <n v="13925.31"/>
    <n v="4"/>
    <x v="0"/>
    <s v="Alto"/>
    <s v="Acima"/>
    <x v="1"/>
  </r>
  <r>
    <x v="1885"/>
    <x v="4"/>
    <n v="617"/>
    <n v="0.60099999999999998"/>
    <n v="0.58599999999999997"/>
    <n v="0.45800000000000002"/>
    <n v="13619.57"/>
    <n v="3"/>
    <x v="0"/>
    <s v="Médio"/>
    <s v="Acima"/>
    <x v="1"/>
  </r>
  <r>
    <x v="1886"/>
    <x v="18"/>
    <n v="1062"/>
    <n v="0.59599999999999997"/>
    <n v="0.54"/>
    <n v="0.53400000000000003"/>
    <n v="8771.5"/>
    <n v="10"/>
    <x v="3"/>
    <s v="Médio"/>
    <s v="Abaixo"/>
    <x v="0"/>
  </r>
  <r>
    <x v="1887"/>
    <x v="18"/>
    <n v="375"/>
    <n v="0.56999999999999995"/>
    <n v="0.54700000000000004"/>
    <n v="0.46500000000000002"/>
    <n v="89606.91"/>
    <n v="1"/>
    <x v="3"/>
    <s v="Médio"/>
    <s v="Abaixo"/>
    <x v="1"/>
  </r>
  <r>
    <x v="1888"/>
    <x v="4"/>
    <n v="619"/>
    <n v="0.72299999999999998"/>
    <n v="0.752"/>
    <n v="0.57099999999999995"/>
    <n v="41854.58"/>
    <n v="5"/>
    <x v="0"/>
    <s v="Alto"/>
    <s v="Acima"/>
    <x v="1"/>
  </r>
  <r>
    <x v="1889"/>
    <x v="19"/>
    <n v="2477"/>
    <n v="0.61199999999999999"/>
    <n v="0.59899999999999998"/>
    <n v="0.49399999999999999"/>
    <n v="8737.5300000000007"/>
    <n v="18"/>
    <x v="3"/>
    <s v="Médio"/>
    <s v="Acima"/>
    <x v="0"/>
  </r>
  <r>
    <x v="1890"/>
    <x v="20"/>
    <n v="1582"/>
    <n v="0.63100000000000001"/>
    <n v="0.60399999999999998"/>
    <n v="0.52500000000000002"/>
    <n v="10837.63"/>
    <n v="7"/>
    <x v="4"/>
    <s v="Médio"/>
    <s v="Acima"/>
    <x v="0"/>
  </r>
  <r>
    <x v="1891"/>
    <x v="16"/>
    <n v="705"/>
    <n v="0.622"/>
    <n v="0.58399999999999996"/>
    <n v="0.55500000000000005"/>
    <n v="8465.9699999999993"/>
    <n v="16"/>
    <x v="3"/>
    <s v="Médio"/>
    <s v="Acima"/>
    <x v="1"/>
  </r>
  <r>
    <x v="1892"/>
    <x v="10"/>
    <n v="766"/>
    <n v="0.64400000000000002"/>
    <n v="0.61499999999999999"/>
    <n v="0.52700000000000002"/>
    <n v="10710.49"/>
    <n v="16"/>
    <x v="1"/>
    <s v="Médio"/>
    <s v="Acima"/>
    <x v="1"/>
  </r>
  <r>
    <x v="1893"/>
    <x v="11"/>
    <n v="1559"/>
    <n v="0.52100000000000002"/>
    <n v="0.47099999999999997"/>
    <n v="0.38600000000000001"/>
    <n v="5500.85"/>
    <n v="1"/>
    <x v="4"/>
    <s v="Baixo"/>
    <s v="Abaixo"/>
    <x v="0"/>
  </r>
  <r>
    <x v="1894"/>
    <x v="8"/>
    <n v="477"/>
    <n v="0.71599999999999997"/>
    <n v="0.70599999999999996"/>
    <n v="0.63100000000000001"/>
    <n v="39015.199999999997"/>
    <n v="14"/>
    <x v="1"/>
    <s v="Alto"/>
    <s v="Acima"/>
    <x v="1"/>
  </r>
  <r>
    <x v="1895"/>
    <x v="14"/>
    <n v="168"/>
    <n v="0.72799999999999998"/>
    <n v="0.73699999999999999"/>
    <n v="0.63100000000000001"/>
    <n v="29679.96"/>
    <n v="3"/>
    <x v="2"/>
    <s v="Alto"/>
    <s v="Acima"/>
    <x v="1"/>
  </r>
  <r>
    <x v="1896"/>
    <x v="7"/>
    <n v="733"/>
    <n v="0.57499999999999996"/>
    <n v="0.53300000000000003"/>
    <n v="0.46"/>
    <n v="6256.8"/>
    <n v="0"/>
    <x v="3"/>
    <s v="Médio"/>
    <s v="Abaixo"/>
    <x v="1"/>
  </r>
  <r>
    <x v="1897"/>
    <x v="4"/>
    <n v="173"/>
    <n v="0.66200000000000003"/>
    <n v="0.624"/>
    <n v="0.56799999999999995"/>
    <n v="11709.32"/>
    <n v="4"/>
    <x v="0"/>
    <s v="Médio"/>
    <s v="Acima"/>
    <x v="1"/>
  </r>
  <r>
    <x v="1898"/>
    <x v="6"/>
    <n v="143"/>
    <n v="0.63600000000000001"/>
    <n v="0.67900000000000005"/>
    <n v="0.47899999999999998"/>
    <n v="21838.91"/>
    <n v="2"/>
    <x v="2"/>
    <s v="Médio"/>
    <s v="Acima"/>
    <x v="1"/>
  </r>
  <r>
    <x v="1899"/>
    <x v="5"/>
    <n v="458"/>
    <n v="0.52200000000000002"/>
    <n v="0.497"/>
    <n v="0.39200000000000002"/>
    <n v="8644.6200000000008"/>
    <n v="2"/>
    <x v="3"/>
    <s v="Baixo"/>
    <s v="Abaixo"/>
    <x v="1"/>
  </r>
  <r>
    <x v="1900"/>
    <x v="9"/>
    <n v="1360"/>
    <n v="0.621"/>
    <n v="0.57999999999999996"/>
    <n v="0.54300000000000004"/>
    <n v="13091.49"/>
    <n v="22"/>
    <x v="3"/>
    <s v="Médio"/>
    <s v="Acima"/>
    <x v="0"/>
  </r>
  <r>
    <x v="1901"/>
    <x v="0"/>
    <n v="311"/>
    <n v="0.747"/>
    <n v="0.74299999999999999"/>
    <n v="0.69399999999999995"/>
    <n v="37772.910000000003"/>
    <n v="5"/>
    <x v="0"/>
    <s v="Alto"/>
    <s v="Acima"/>
    <x v="1"/>
  </r>
  <r>
    <x v="1902"/>
    <x v="3"/>
    <n v="1199"/>
    <n v="0.71"/>
    <n v="0.69799999999999995"/>
    <n v="0.60799999999999998"/>
    <n v="22271.08"/>
    <n v="24"/>
    <x v="2"/>
    <s v="Alto"/>
    <s v="Acima"/>
    <x v="0"/>
  </r>
  <r>
    <x v="1903"/>
    <x v="4"/>
    <n v="544"/>
    <n v="0.627"/>
    <n v="0.63"/>
    <n v="0.497"/>
    <n v="10890.86"/>
    <n v="5"/>
    <x v="0"/>
    <s v="Médio"/>
    <s v="Acima"/>
    <x v="1"/>
  </r>
  <r>
    <x v="1904"/>
    <x v="7"/>
    <n v="464"/>
    <n v="0.57999999999999996"/>
    <n v="0.58599999999999997"/>
    <n v="0.47199999999999998"/>
    <n v="9173.2199999999993"/>
    <n v="2"/>
    <x v="3"/>
    <s v="Médio"/>
    <s v="Abaixo"/>
    <x v="1"/>
  </r>
  <r>
    <x v="1905"/>
    <x v="7"/>
    <n v="405"/>
    <n v="0.621"/>
    <n v="0.58199999999999996"/>
    <n v="0.53100000000000003"/>
    <n v="7792.86"/>
    <n v="10"/>
    <x v="3"/>
    <s v="Médio"/>
    <s v="Acima"/>
    <x v="1"/>
  </r>
  <r>
    <x v="621"/>
    <x v="5"/>
    <n v="1587"/>
    <n v="0.59499999999999997"/>
    <n v="0.60199999999999998"/>
    <n v="0.45500000000000002"/>
    <n v="9760.11"/>
    <n v="5"/>
    <x v="3"/>
    <s v="Médio"/>
    <s v="Abaixo"/>
    <x v="0"/>
  </r>
  <r>
    <x v="1906"/>
    <x v="6"/>
    <n v="406"/>
    <n v="0.71799999999999997"/>
    <n v="0.70699999999999996"/>
    <n v="0.625"/>
    <n v="23322.99"/>
    <n v="22"/>
    <x v="2"/>
    <s v="Alto"/>
    <s v="Acima"/>
    <x v="1"/>
  </r>
  <r>
    <x v="1907"/>
    <x v="10"/>
    <n v="267"/>
    <n v="0.747"/>
    <n v="0.72099999999999997"/>
    <n v="0.69699999999999995"/>
    <n v="95794.89"/>
    <n v="1"/>
    <x v="1"/>
    <s v="Alto"/>
    <s v="Acima"/>
    <x v="1"/>
  </r>
  <r>
    <x v="1908"/>
    <x v="0"/>
    <n v="808"/>
    <n v="0.7"/>
    <n v="0.71699999999999997"/>
    <n v="0.59699999999999998"/>
    <n v="103080.36"/>
    <n v="22"/>
    <x v="0"/>
    <s v="Alto"/>
    <s v="Acima"/>
    <x v="1"/>
  </r>
  <r>
    <x v="1909"/>
    <x v="16"/>
    <n v="1503"/>
    <n v="0.57899999999999996"/>
    <n v="0.55700000000000005"/>
    <n v="0.48599999999999999"/>
    <n v="12107.01"/>
    <n v="30"/>
    <x v="3"/>
    <s v="Médio"/>
    <s v="Abaixo"/>
    <x v="0"/>
  </r>
  <r>
    <x v="1910"/>
    <x v="18"/>
    <n v="1010"/>
    <n v="0.56499999999999995"/>
    <n v="0.497"/>
    <n v="0.46800000000000003"/>
    <n v="5636.11"/>
    <n v="2"/>
    <x v="3"/>
    <s v="Médio"/>
    <s v="Abaixo"/>
    <x v="0"/>
  </r>
  <r>
    <x v="1911"/>
    <x v="6"/>
    <n v="224"/>
    <n v="0.72499999999999998"/>
    <n v="0.72399999999999998"/>
    <n v="0.65100000000000002"/>
    <n v="46202.41"/>
    <n v="11"/>
    <x v="2"/>
    <s v="Alto"/>
    <s v="Acima"/>
    <x v="1"/>
  </r>
  <r>
    <x v="1912"/>
    <x v="0"/>
    <n v="324"/>
    <n v="0.70499999999999996"/>
    <n v="0.66400000000000003"/>
    <n v="0.63900000000000001"/>
    <n v="24005.35"/>
    <n v="2"/>
    <x v="0"/>
    <s v="Alto"/>
    <s v="Acima"/>
    <x v="1"/>
  </r>
  <r>
    <x v="1913"/>
    <x v="7"/>
    <n v="368"/>
    <n v="0.55000000000000004"/>
    <n v="0.53300000000000003"/>
    <n v="0.42699999999999999"/>
    <n v="6995.88"/>
    <n v="14"/>
    <x v="3"/>
    <s v="Médio"/>
    <s v="Abaixo"/>
    <x v="1"/>
  </r>
  <r>
    <x v="1914"/>
    <x v="4"/>
    <n v="572"/>
    <n v="0.7"/>
    <n v="0.69399999999999995"/>
    <n v="0.58199999999999996"/>
    <n v="20239.78"/>
    <n v="17"/>
    <x v="0"/>
    <s v="Alto"/>
    <s v="Acima"/>
    <x v="1"/>
  </r>
  <r>
    <x v="1915"/>
    <x v="18"/>
    <n v="1091"/>
    <n v="0.57999999999999996"/>
    <n v="0.57199999999999995"/>
    <n v="0.47299999999999998"/>
    <n v="6441.33"/>
    <n v="2"/>
    <x v="3"/>
    <s v="Médio"/>
    <s v="Abaixo"/>
    <x v="0"/>
  </r>
  <r>
    <x v="1916"/>
    <x v="12"/>
    <n v="774"/>
    <n v="0.502"/>
    <n v="0.48199999999999998"/>
    <n v="0.34599999999999997"/>
    <n v="8741.3799999999992"/>
    <n v="0"/>
    <x v="4"/>
    <s v="Baixo"/>
    <s v="Abaixo"/>
    <x v="1"/>
  </r>
  <r>
    <x v="1917"/>
    <x v="9"/>
    <n v="824"/>
    <n v="0.63400000000000001"/>
    <n v="0.57399999999999995"/>
    <n v="0.60199999999999998"/>
    <n v="12745.27"/>
    <n v="6"/>
    <x v="3"/>
    <s v="Médio"/>
    <s v="Acima"/>
    <x v="1"/>
  </r>
  <r>
    <x v="1918"/>
    <x v="6"/>
    <n v="218"/>
    <n v="0.71"/>
    <n v="0.69899999999999995"/>
    <n v="0.63100000000000001"/>
    <n v="12963.73"/>
    <n v="4"/>
    <x v="2"/>
    <s v="Alto"/>
    <s v="Acima"/>
    <x v="1"/>
  </r>
  <r>
    <x v="1919"/>
    <x v="4"/>
    <n v="612"/>
    <n v="0.60499999999999998"/>
    <n v="0.63900000000000001"/>
    <n v="0.42099999999999999"/>
    <n v="11821.81"/>
    <n v="10"/>
    <x v="0"/>
    <s v="Médio"/>
    <s v="Acima"/>
    <x v="1"/>
  </r>
  <r>
    <x v="1920"/>
    <x v="0"/>
    <n v="313"/>
    <n v="0.70799999999999996"/>
    <n v="0.69199999999999995"/>
    <n v="0.628"/>
    <n v="47003.22"/>
    <n v="3"/>
    <x v="0"/>
    <s v="Alto"/>
    <s v="Acima"/>
    <x v="1"/>
  </r>
  <r>
    <x v="1921"/>
    <x v="4"/>
    <n v="236"/>
    <n v="0.56499999999999995"/>
    <n v="0.55900000000000005"/>
    <n v="0.437"/>
    <n v="7521"/>
    <n v="4"/>
    <x v="0"/>
    <s v="Médio"/>
    <s v="Abaixo"/>
    <x v="1"/>
  </r>
  <r>
    <x v="1922"/>
    <x v="18"/>
    <n v="713"/>
    <n v="0.57999999999999996"/>
    <n v="0.55800000000000005"/>
    <n v="0.49399999999999999"/>
    <n v="6384.25"/>
    <n v="5"/>
    <x v="3"/>
    <s v="Médio"/>
    <s v="Abaixo"/>
    <x v="1"/>
  </r>
  <r>
    <x v="1923"/>
    <x v="7"/>
    <n v="836"/>
    <n v="0.50600000000000001"/>
    <n v="0.51400000000000001"/>
    <n v="0.34300000000000003"/>
    <n v="5850.33"/>
    <n v="6"/>
    <x v="3"/>
    <s v="Baixo"/>
    <s v="Abaixo"/>
    <x v="1"/>
  </r>
  <r>
    <x v="1924"/>
    <x v="4"/>
    <n v="648"/>
    <n v="0.67400000000000004"/>
    <n v="0.69899999999999995"/>
    <n v="0.51600000000000001"/>
    <n v="27464.22"/>
    <n v="21"/>
    <x v="0"/>
    <s v="Médio"/>
    <s v="Acima"/>
    <x v="1"/>
  </r>
  <r>
    <x v="1925"/>
    <x v="4"/>
    <n v="219"/>
    <n v="0.68799999999999994"/>
    <n v="0.66"/>
    <n v="0.63"/>
    <n v="9990.2000000000007"/>
    <n v="2"/>
    <x v="0"/>
    <s v="Médio"/>
    <s v="Acima"/>
    <x v="1"/>
  </r>
  <r>
    <x v="1926"/>
    <x v="4"/>
    <n v="131"/>
    <n v="0.66900000000000004"/>
    <n v="0.64900000000000002"/>
    <n v="0.55200000000000005"/>
    <n v="10774.38"/>
    <n v="4"/>
    <x v="0"/>
    <s v="Médio"/>
    <s v="Acima"/>
    <x v="1"/>
  </r>
  <r>
    <x v="1927"/>
    <x v="18"/>
    <n v="365"/>
    <n v="0.56399999999999995"/>
    <n v="0.50900000000000001"/>
    <n v="0.45600000000000002"/>
    <n v="7622"/>
    <n v="19"/>
    <x v="3"/>
    <s v="Médio"/>
    <s v="Abaixo"/>
    <x v="1"/>
  </r>
  <r>
    <x v="1928"/>
    <x v="5"/>
    <n v="1077"/>
    <n v="0.61"/>
    <n v="0.56899999999999995"/>
    <n v="0.52"/>
    <n v="7299.38"/>
    <n v="33"/>
    <x v="3"/>
    <s v="Médio"/>
    <s v="Acima"/>
    <x v="0"/>
  </r>
  <r>
    <x v="1929"/>
    <x v="6"/>
    <n v="454"/>
    <n v="0.67200000000000004"/>
    <n v="0.64700000000000002"/>
    <n v="0.57599999999999996"/>
    <n v="21768.39"/>
    <n v="2"/>
    <x v="2"/>
    <s v="Médio"/>
    <s v="Acima"/>
    <x v="1"/>
  </r>
  <r>
    <x v="1930"/>
    <x v="0"/>
    <n v="265"/>
    <n v="0.72799999999999998"/>
    <n v="0.70399999999999996"/>
    <n v="0.66600000000000004"/>
    <n v="12812.82"/>
    <n v="9"/>
    <x v="0"/>
    <s v="Alto"/>
    <s v="Acima"/>
    <x v="1"/>
  </r>
  <r>
    <x v="1931"/>
    <x v="14"/>
    <n v="239"/>
    <n v="0.73"/>
    <n v="0.73899999999999999"/>
    <n v="0.63400000000000001"/>
    <n v="24500.23"/>
    <n v="6"/>
    <x v="2"/>
    <s v="Alto"/>
    <s v="Acima"/>
    <x v="1"/>
  </r>
  <r>
    <x v="1932"/>
    <x v="18"/>
    <n v="1147"/>
    <n v="0.56999999999999995"/>
    <n v="0.56299999999999994"/>
    <n v="0.47699999999999998"/>
    <n v="6932.37"/>
    <n v="3"/>
    <x v="3"/>
    <s v="Médio"/>
    <s v="Abaixo"/>
    <x v="0"/>
  </r>
  <r>
    <x v="1933"/>
    <x v="6"/>
    <n v="124"/>
    <n v="0.66700000000000004"/>
    <n v="0.64400000000000002"/>
    <n v="0.56299999999999994"/>
    <n v="37991.47"/>
    <n v="2"/>
    <x v="2"/>
    <s v="Médio"/>
    <s v="Acima"/>
    <x v="1"/>
  </r>
  <r>
    <x v="1934"/>
    <x v="18"/>
    <n v="1949"/>
    <n v="0.56999999999999995"/>
    <n v="0.51500000000000001"/>
    <n v="0.47899999999999998"/>
    <n v="7284.41"/>
    <n v="8"/>
    <x v="3"/>
    <s v="Médio"/>
    <s v="Abaixo"/>
    <x v="0"/>
  </r>
  <r>
    <x v="1935"/>
    <x v="21"/>
    <n v="1420"/>
    <n v="0.59"/>
    <n v="0.59099999999999997"/>
    <n v="0.45600000000000002"/>
    <n v="14297.99"/>
    <n v="16"/>
    <x v="3"/>
    <s v="Médio"/>
    <s v="Abaixo"/>
    <x v="0"/>
  </r>
  <r>
    <x v="1936"/>
    <x v="4"/>
    <n v="518"/>
    <n v="0.67"/>
    <n v="0.68700000000000006"/>
    <n v="0.52500000000000002"/>
    <n v="16813.68"/>
    <n v="14"/>
    <x v="0"/>
    <s v="Médio"/>
    <s v="Acima"/>
    <x v="1"/>
  </r>
  <r>
    <x v="1937"/>
    <x v="4"/>
    <n v="285"/>
    <n v="0.70599999999999996"/>
    <n v="0.73499999999999999"/>
    <n v="0.55800000000000005"/>
    <n v="51606.78"/>
    <n v="2"/>
    <x v="0"/>
    <s v="Alto"/>
    <s v="Acima"/>
    <x v="1"/>
  </r>
  <r>
    <x v="1938"/>
    <x v="4"/>
    <n v="547"/>
    <n v="0.7"/>
    <n v="0.70199999999999996"/>
    <n v="0.56799999999999995"/>
    <n v="15712.78"/>
    <n v="15"/>
    <x v="0"/>
    <s v="Alto"/>
    <s v="Acima"/>
    <x v="1"/>
  </r>
  <r>
    <x v="1939"/>
    <x v="4"/>
    <n v="361"/>
    <n v="0.58099999999999996"/>
    <n v="0.58099999999999996"/>
    <n v="0.45"/>
    <n v="6891.25"/>
    <n v="1"/>
    <x v="0"/>
    <s v="Médio"/>
    <s v="Abaixo"/>
    <x v="1"/>
  </r>
  <r>
    <x v="1940"/>
    <x v="7"/>
    <n v="626"/>
    <n v="0.56999999999999995"/>
    <n v="0.57499999999999996"/>
    <n v="0.438"/>
    <n v="6535.44"/>
    <n v="9"/>
    <x v="3"/>
    <s v="Médio"/>
    <s v="Abaixo"/>
    <x v="1"/>
  </r>
  <r>
    <x v="1941"/>
    <x v="4"/>
    <n v="92"/>
    <n v="0.69299999999999995"/>
    <n v="0.67700000000000005"/>
    <n v="0.61199999999999999"/>
    <n v="17128.79"/>
    <n v="1"/>
    <x v="0"/>
    <s v="Médio"/>
    <s v="Acima"/>
    <x v="1"/>
  </r>
  <r>
    <x v="1942"/>
    <x v="9"/>
    <n v="1057"/>
    <n v="0.63800000000000001"/>
    <n v="0.58499999999999996"/>
    <n v="0.57099999999999995"/>
    <n v="12047.14"/>
    <n v="7"/>
    <x v="3"/>
    <s v="Médio"/>
    <s v="Acima"/>
    <x v="0"/>
  </r>
  <r>
    <x v="1943"/>
    <x v="7"/>
    <n v="688"/>
    <n v="0.56000000000000005"/>
    <n v="0.56599999999999995"/>
    <n v="0.42399999999999999"/>
    <n v="7959.67"/>
    <n v="5"/>
    <x v="3"/>
    <s v="Médio"/>
    <s v="Abaixo"/>
    <x v="1"/>
  </r>
  <r>
    <x v="1944"/>
    <x v="7"/>
    <n v="680"/>
    <n v="0.60499999999999998"/>
    <n v="0.55400000000000005"/>
    <n v="0.53500000000000003"/>
    <n v="7431.82"/>
    <n v="22"/>
    <x v="3"/>
    <s v="Médio"/>
    <s v="Acima"/>
    <x v="1"/>
  </r>
  <r>
    <x v="1945"/>
    <x v="4"/>
    <n v="569"/>
    <n v="0.70599999999999996"/>
    <n v="0.72599999999999998"/>
    <n v="0.55800000000000005"/>
    <n v="48847.6"/>
    <n v="6"/>
    <x v="0"/>
    <s v="Alto"/>
    <s v="Acima"/>
    <x v="1"/>
  </r>
  <r>
    <x v="1946"/>
    <x v="7"/>
    <n v="862"/>
    <n v="0.60899999999999999"/>
    <n v="0.55700000000000005"/>
    <n v="0.51300000000000001"/>
    <n v="6366.29"/>
    <n v="58"/>
    <x v="3"/>
    <s v="Médio"/>
    <s v="Acima"/>
    <x v="1"/>
  </r>
  <r>
    <x v="1947"/>
    <x v="0"/>
    <n v="189"/>
    <n v="0.68700000000000006"/>
    <n v="0.69799999999999995"/>
    <n v="0.58099999999999996"/>
    <n v="48984.4"/>
    <n v="3"/>
    <x v="0"/>
    <s v="Médio"/>
    <s v="Acima"/>
    <x v="1"/>
  </r>
  <r>
    <x v="1948"/>
    <x v="7"/>
    <n v="341"/>
    <n v="0.54"/>
    <n v="0.52200000000000002"/>
    <n v="0.39200000000000002"/>
    <n v="7757.99"/>
    <n v="6"/>
    <x v="3"/>
    <s v="Baixo"/>
    <s v="Abaixo"/>
    <x v="1"/>
  </r>
  <r>
    <x v="1949"/>
    <x v="7"/>
    <n v="1392"/>
    <n v="0.59799999999999998"/>
    <n v="0.55900000000000005"/>
    <n v="0.5"/>
    <n v="8675.16"/>
    <n v="43"/>
    <x v="3"/>
    <s v="Médio"/>
    <s v="Abaixo"/>
    <x v="0"/>
  </r>
  <r>
    <x v="1950"/>
    <x v="6"/>
    <n v="543"/>
    <n v="0.71799999999999997"/>
    <n v="0.71199999999999997"/>
    <n v="0.64500000000000002"/>
    <n v="26673.21"/>
    <n v="10"/>
    <x v="2"/>
    <s v="Alto"/>
    <s v="Acima"/>
    <x v="1"/>
  </r>
  <r>
    <x v="1951"/>
    <x v="10"/>
    <n v="230"/>
    <n v="0.71"/>
    <n v="0.70399999999999996"/>
    <n v="0.622"/>
    <n v="34807.440000000002"/>
    <n v="3"/>
    <x v="1"/>
    <s v="Alto"/>
    <s v="Acima"/>
    <x v="1"/>
  </r>
  <r>
    <x v="1952"/>
    <x v="7"/>
    <n v="507"/>
    <n v="0.57999999999999996"/>
    <n v="0.53900000000000003"/>
    <n v="0.47499999999999998"/>
    <n v="7000.47"/>
    <n v="2"/>
    <x v="3"/>
    <s v="Médio"/>
    <s v="Abaixo"/>
    <x v="1"/>
  </r>
  <r>
    <x v="1953"/>
    <x v="7"/>
    <n v="531"/>
    <n v="0.56499999999999995"/>
    <n v="0.504"/>
    <n v="0.47099999999999997"/>
    <n v="5428.47"/>
    <n v="1"/>
    <x v="3"/>
    <s v="Médio"/>
    <s v="Abaixo"/>
    <x v="1"/>
  </r>
  <r>
    <x v="1954"/>
    <x v="4"/>
    <n v="813"/>
    <n v="0.74199999999999999"/>
    <n v="0.70699999999999996"/>
    <n v="0.66600000000000004"/>
    <n v="27494.32"/>
    <n v="26"/>
    <x v="0"/>
    <s v="Alto"/>
    <s v="Acima"/>
    <x v="1"/>
  </r>
  <r>
    <x v="251"/>
    <x v="5"/>
    <n v="908"/>
    <n v="0.57899999999999996"/>
    <n v="0.58699999999999997"/>
    <n v="0.439"/>
    <n v="8560.39"/>
    <n v="7"/>
    <x v="3"/>
    <s v="Médio"/>
    <s v="Abaixo"/>
    <x v="1"/>
  </r>
  <r>
    <x v="1955"/>
    <x v="4"/>
    <n v="159"/>
    <n v="0.73699999999999999"/>
    <n v="0.69899999999999995"/>
    <n v="0.67500000000000004"/>
    <n v="24768.93"/>
    <n v="2"/>
    <x v="0"/>
    <s v="Alto"/>
    <s v="Acima"/>
    <x v="1"/>
  </r>
  <r>
    <x v="1956"/>
    <x v="7"/>
    <n v="526"/>
    <n v="0.57999999999999996"/>
    <n v="0.56699999999999995"/>
    <n v="0.47199999999999998"/>
    <n v="9461.18"/>
    <n v="8"/>
    <x v="3"/>
    <s v="Médio"/>
    <s v="Abaixo"/>
    <x v="1"/>
  </r>
  <r>
    <x v="1957"/>
    <x v="0"/>
    <n v="30"/>
    <n v="0.746"/>
    <n v="0.71199999999999997"/>
    <n v="0.67500000000000004"/>
    <n v="100029.91"/>
    <n v="3"/>
    <x v="0"/>
    <s v="Alto"/>
    <s v="Acima"/>
    <x v="1"/>
  </r>
  <r>
    <x v="1958"/>
    <x v="22"/>
    <n v="901"/>
    <n v="0.64500000000000002"/>
    <n v="0.61499999999999999"/>
    <n v="0.56699999999999995"/>
    <n v="9678.0400000000009"/>
    <n v="7"/>
    <x v="3"/>
    <s v="Médio"/>
    <s v="Acima"/>
    <x v="1"/>
  </r>
  <r>
    <x v="1959"/>
    <x v="7"/>
    <n v="1069"/>
    <n v="0.60699999999999998"/>
    <n v="0.57699999999999996"/>
    <n v="0.51900000000000002"/>
    <n v="13216.09"/>
    <n v="35"/>
    <x v="3"/>
    <s v="Médio"/>
    <s v="Acima"/>
    <x v="0"/>
  </r>
  <r>
    <x v="1960"/>
    <x v="11"/>
    <n v="922"/>
    <n v="0.502"/>
    <n v="0.51200000000000001"/>
    <n v="0.35499999999999998"/>
    <n v="12019.31"/>
    <n v="0"/>
    <x v="4"/>
    <s v="Baixo"/>
    <s v="Abaixo"/>
    <x v="1"/>
  </r>
  <r>
    <x v="1961"/>
    <x v="4"/>
    <n v="652"/>
    <n v="0.70099999999999996"/>
    <n v="0.67900000000000005"/>
    <n v="0.61099999999999999"/>
    <n v="23619.61"/>
    <n v="22"/>
    <x v="0"/>
    <s v="Alto"/>
    <s v="Acima"/>
    <x v="1"/>
  </r>
  <r>
    <x v="1962"/>
    <x v="23"/>
    <n v="1172"/>
    <n v="0.59599999999999997"/>
    <n v="0.629"/>
    <n v="0.44600000000000001"/>
    <n v="13523.83"/>
    <n v="20"/>
    <x v="4"/>
    <s v="Médio"/>
    <s v="Abaixo"/>
    <x v="0"/>
  </r>
  <r>
    <x v="1963"/>
    <x v="0"/>
    <n v="193"/>
    <n v="0.70099999999999996"/>
    <n v="0.68100000000000005"/>
    <n v="0.63300000000000001"/>
    <n v="19929.080000000002"/>
    <n v="1"/>
    <x v="0"/>
    <s v="Alto"/>
    <s v="Acima"/>
    <x v="1"/>
  </r>
  <r>
    <x v="1964"/>
    <x v="11"/>
    <n v="1284"/>
    <n v="0.56000000000000005"/>
    <n v="0.53200000000000003"/>
    <n v="0.42499999999999999"/>
    <n v="6655.2"/>
    <n v="8"/>
    <x v="4"/>
    <s v="Médio"/>
    <s v="Abaixo"/>
    <x v="0"/>
  </r>
  <r>
    <x v="1819"/>
    <x v="7"/>
    <n v="813"/>
    <n v="0.59"/>
    <n v="0.55000000000000004"/>
    <n v="0.49299999999999999"/>
    <n v="7842.17"/>
    <n v="3"/>
    <x v="3"/>
    <s v="Médio"/>
    <s v="Abaixo"/>
    <x v="1"/>
  </r>
  <r>
    <x v="1965"/>
    <x v="11"/>
    <n v="873"/>
    <n v="0.62"/>
    <n v="0.55100000000000005"/>
    <n v="0.57499999999999996"/>
    <n v="17378.650000000001"/>
    <n v="7"/>
    <x v="4"/>
    <s v="Médio"/>
    <s v="Acima"/>
    <x v="1"/>
  </r>
  <r>
    <x v="1966"/>
    <x v="11"/>
    <n v="918"/>
    <n v="0.56999999999999995"/>
    <n v="0.55100000000000005"/>
    <n v="0.434"/>
    <n v="6650.15"/>
    <n v="4"/>
    <x v="4"/>
    <s v="Médio"/>
    <s v="Abaixo"/>
    <x v="1"/>
  </r>
  <r>
    <x v="1967"/>
    <x v="18"/>
    <n v="985"/>
    <n v="0.54100000000000004"/>
    <n v="0.46800000000000003"/>
    <n v="0.45200000000000001"/>
    <n v="5684.05"/>
    <n v="0"/>
    <x v="3"/>
    <s v="Baixo"/>
    <s v="Abaixo"/>
    <x v="0"/>
  </r>
  <r>
    <x v="1968"/>
    <x v="21"/>
    <n v="1110"/>
    <n v="0.56999999999999995"/>
    <n v="0.56599999999999995"/>
    <n v="0.435"/>
    <n v="44297.9"/>
    <n v="31"/>
    <x v="3"/>
    <s v="Médio"/>
    <s v="Abaixo"/>
    <x v="0"/>
  </r>
  <r>
    <x v="1969"/>
    <x v="11"/>
    <n v="881"/>
    <n v="0.5"/>
    <n v="0.54500000000000004"/>
    <n v="0.315"/>
    <n v="5697.67"/>
    <n v="2"/>
    <x v="4"/>
    <s v="Baixo"/>
    <s v="Abaixo"/>
    <x v="1"/>
  </r>
  <r>
    <x v="1970"/>
    <x v="4"/>
    <n v="1619"/>
    <n v="0.68500000000000005"/>
    <n v="0.66300000000000003"/>
    <n v="0.55200000000000005"/>
    <n v="15602.87"/>
    <n v="18"/>
    <x v="0"/>
    <s v="Médio"/>
    <s v="Acima"/>
    <x v="0"/>
  </r>
  <r>
    <x v="1971"/>
    <x v="22"/>
    <n v="2532"/>
    <n v="0.63500000000000001"/>
    <n v="0.621"/>
    <n v="0.53300000000000003"/>
    <n v="10246.67"/>
    <n v="70"/>
    <x v="3"/>
    <s v="Médio"/>
    <s v="Acima"/>
    <x v="0"/>
  </r>
  <r>
    <x v="1972"/>
    <x v="11"/>
    <n v="586"/>
    <n v="0.53"/>
    <n v="0.52200000000000002"/>
    <n v="0.379"/>
    <n v="6351.22"/>
    <n v="2"/>
    <x v="4"/>
    <s v="Baixo"/>
    <s v="Abaixo"/>
    <x v="1"/>
  </r>
  <r>
    <x v="1973"/>
    <x v="11"/>
    <n v="1249"/>
    <n v="0.51600000000000001"/>
    <n v="0.52800000000000002"/>
    <n v="0.34"/>
    <n v="12223.5"/>
    <n v="0"/>
    <x v="4"/>
    <s v="Baixo"/>
    <s v="Abaixo"/>
    <x v="0"/>
  </r>
  <r>
    <x v="1974"/>
    <x v="12"/>
    <n v="1194"/>
    <n v="0.48899999999999999"/>
    <n v="0.50800000000000001"/>
    <n v="0.30399999999999999"/>
    <n v="7922.43"/>
    <n v="4"/>
    <x v="4"/>
    <s v="Baixo"/>
    <s v="Abaixo"/>
    <x v="0"/>
  </r>
  <r>
    <x v="1975"/>
    <x v="12"/>
    <n v="3988"/>
    <n v="0.503"/>
    <n v="0.52400000000000002"/>
    <n v="0.312"/>
    <n v="6921.05"/>
    <n v="36"/>
    <x v="4"/>
    <s v="Baixo"/>
    <s v="Abaixo"/>
    <x v="0"/>
  </r>
  <r>
    <x v="1976"/>
    <x v="9"/>
    <n v="1333"/>
    <n v="0.629"/>
    <n v="0.56200000000000006"/>
    <n v="0.60399999999999998"/>
    <n v="9940.75"/>
    <n v="42"/>
    <x v="3"/>
    <s v="Médio"/>
    <s v="Acima"/>
    <x v="0"/>
  </r>
  <r>
    <x v="1977"/>
    <x v="6"/>
    <n v="92"/>
    <n v="0.752"/>
    <n v="0.76700000000000002"/>
    <n v="0.66400000000000003"/>
    <n v="35376.39"/>
    <n v="6"/>
    <x v="2"/>
    <s v="Alto"/>
    <s v="Acima"/>
    <x v="1"/>
  </r>
  <r>
    <x v="1978"/>
    <x v="6"/>
    <n v="523"/>
    <n v="0.72"/>
    <n v="0.68899999999999995"/>
    <n v="0.63800000000000001"/>
    <n v="27491.68"/>
    <n v="8"/>
    <x v="2"/>
    <s v="Alto"/>
    <s v="Acima"/>
    <x v="1"/>
  </r>
  <r>
    <x v="1979"/>
    <x v="6"/>
    <n v="317"/>
    <n v="0.71599999999999997"/>
    <n v="0.70399999999999996"/>
    <n v="0.627"/>
    <n v="43752.23"/>
    <n v="14"/>
    <x v="2"/>
    <s v="Alto"/>
    <s v="Acima"/>
    <x v="1"/>
  </r>
  <r>
    <x v="1980"/>
    <x v="4"/>
    <n v="314"/>
    <n v="0.60399999999999998"/>
    <n v="0.57899999999999996"/>
    <n v="0.48199999999999998"/>
    <n v="17523.259999999998"/>
    <n v="3"/>
    <x v="0"/>
    <s v="Médio"/>
    <s v="Acima"/>
    <x v="1"/>
  </r>
  <r>
    <x v="1981"/>
    <x v="6"/>
    <n v="199"/>
    <n v="0.71"/>
    <n v="0.67200000000000004"/>
    <n v="0.66400000000000003"/>
    <n v="20066.03"/>
    <n v="4"/>
    <x v="2"/>
    <s v="Alto"/>
    <s v="Acima"/>
    <x v="1"/>
  </r>
  <r>
    <x v="1982"/>
    <x v="0"/>
    <n v="117"/>
    <n v="0.71299999999999997"/>
    <n v="0.67800000000000005"/>
    <n v="0.65200000000000002"/>
    <n v="43838.84"/>
    <n v="2"/>
    <x v="0"/>
    <s v="Alto"/>
    <s v="Acima"/>
    <x v="1"/>
  </r>
  <r>
    <x v="893"/>
    <x v="14"/>
    <n v="606"/>
    <n v="0.78"/>
    <n v="0.75800000000000001"/>
    <n v="0.71599999999999997"/>
    <n v="49338.21"/>
    <n v="27"/>
    <x v="2"/>
    <s v="Alto"/>
    <s v="Acima"/>
    <x v="1"/>
  </r>
  <r>
    <x v="1480"/>
    <x v="7"/>
    <n v="398"/>
    <n v="0.56100000000000005"/>
    <n v="0.55200000000000005"/>
    <n v="0.46700000000000003"/>
    <n v="9282.5400000000009"/>
    <n v="0"/>
    <x v="3"/>
    <s v="Médio"/>
    <s v="Abaixo"/>
    <x v="1"/>
  </r>
  <r>
    <x v="1983"/>
    <x v="18"/>
    <n v="443"/>
    <n v="0.57299999999999995"/>
    <n v="0.52500000000000002"/>
    <n v="0.47499999999999998"/>
    <n v="5422.74"/>
    <n v="3"/>
    <x v="3"/>
    <s v="Médio"/>
    <s v="Abaixo"/>
    <x v="1"/>
  </r>
  <r>
    <x v="1984"/>
    <x v="19"/>
    <n v="952"/>
    <n v="0.52700000000000002"/>
    <n v="0.50800000000000001"/>
    <n v="0.40899999999999997"/>
    <n v="6988.02"/>
    <n v="34"/>
    <x v="3"/>
    <s v="Baixo"/>
    <s v="Abaixo"/>
    <x v="0"/>
  </r>
  <r>
    <x v="491"/>
    <x v="9"/>
    <n v="839"/>
    <n v="0.626"/>
    <n v="0.56699999999999995"/>
    <n v="0.57699999999999996"/>
    <n v="8891.27"/>
    <n v="4"/>
    <x v="3"/>
    <s v="Médio"/>
    <s v="Acima"/>
    <x v="1"/>
  </r>
  <r>
    <x v="1985"/>
    <x v="18"/>
    <n v="961"/>
    <n v="0.56999999999999995"/>
    <n v="0.51400000000000001"/>
    <n v="0.47899999999999998"/>
    <n v="9426.7199999999993"/>
    <n v="2"/>
    <x v="3"/>
    <s v="Médio"/>
    <s v="Abaixo"/>
    <x v="0"/>
  </r>
  <r>
    <x v="1986"/>
    <x v="6"/>
    <n v="883"/>
    <n v="0.68700000000000006"/>
    <n v="0.68600000000000005"/>
    <n v="0.56399999999999995"/>
    <n v="27049.43"/>
    <n v="7"/>
    <x v="2"/>
    <s v="Médio"/>
    <s v="Acima"/>
    <x v="1"/>
  </r>
  <r>
    <x v="1987"/>
    <x v="14"/>
    <n v="663"/>
    <n v="0.76"/>
    <n v="0.73899999999999999"/>
    <n v="0.68200000000000005"/>
    <n v="32918.050000000003"/>
    <n v="8"/>
    <x v="2"/>
    <s v="Alto"/>
    <s v="Acima"/>
    <x v="1"/>
  </r>
  <r>
    <x v="1988"/>
    <x v="4"/>
    <n v="178"/>
    <n v="0.626"/>
    <n v="0.61699999999999999"/>
    <n v="0.51800000000000002"/>
    <n v="8720.86"/>
    <n v="2"/>
    <x v="0"/>
    <s v="Médio"/>
    <s v="Acima"/>
    <x v="1"/>
  </r>
  <r>
    <x v="1989"/>
    <x v="5"/>
    <n v="1239"/>
    <n v="0.59"/>
    <n v="0.60099999999999998"/>
    <n v="0.45300000000000001"/>
    <n v="9507.57"/>
    <n v="31"/>
    <x v="3"/>
    <s v="Médio"/>
    <s v="Abaixo"/>
    <x v="0"/>
  </r>
  <r>
    <x v="1990"/>
    <x v="10"/>
    <n v="340"/>
    <n v="0.71099999999999997"/>
    <n v="0.68400000000000005"/>
    <n v="0.65200000000000002"/>
    <n v="32385.23"/>
    <n v="6"/>
    <x v="1"/>
    <s v="Alto"/>
    <s v="Acima"/>
    <x v="1"/>
  </r>
  <r>
    <x v="1991"/>
    <x v="10"/>
    <n v="429"/>
    <n v="0.64300000000000002"/>
    <n v="0.67400000000000004"/>
    <n v="0.48499999999999999"/>
    <n v="29242.11"/>
    <n v="9"/>
    <x v="1"/>
    <s v="Médio"/>
    <s v="Acima"/>
    <x v="1"/>
  </r>
  <r>
    <x v="1992"/>
    <x v="1"/>
    <n v="395"/>
    <n v="0.65900000000000003"/>
    <n v="0.63600000000000001"/>
    <n v="0.55500000000000005"/>
    <n v="14922.88"/>
    <n v="4"/>
    <x v="0"/>
    <s v="Médio"/>
    <s v="Acima"/>
    <x v="1"/>
  </r>
  <r>
    <x v="1993"/>
    <x v="1"/>
    <n v="512"/>
    <n v="0.68400000000000005"/>
    <n v="0.68600000000000005"/>
    <n v="0.56599999999999995"/>
    <n v="26229.599999999999"/>
    <n v="16"/>
    <x v="0"/>
    <s v="Médio"/>
    <s v="Acima"/>
    <x v="1"/>
  </r>
  <r>
    <x v="1994"/>
    <x v="4"/>
    <n v="374"/>
    <n v="0.69"/>
    <n v="0.68"/>
    <n v="0.57199999999999995"/>
    <n v="14208.32"/>
    <n v="11"/>
    <x v="0"/>
    <s v="Médio"/>
    <s v="Acima"/>
    <x v="1"/>
  </r>
  <r>
    <x v="1995"/>
    <x v="6"/>
    <n v="175"/>
    <n v="0.7"/>
    <n v="0.66100000000000003"/>
    <n v="0.63100000000000001"/>
    <n v="18031.810000000001"/>
    <n v="5"/>
    <x v="2"/>
    <s v="Alto"/>
    <s v="Acima"/>
    <x v="1"/>
  </r>
  <r>
    <x v="1996"/>
    <x v="7"/>
    <n v="719"/>
    <n v="0.59599999999999997"/>
    <n v="0.55000000000000004"/>
    <n v="0.51"/>
    <n v="6889.61"/>
    <n v="27"/>
    <x v="3"/>
    <s v="Médio"/>
    <s v="Abaixo"/>
    <x v="1"/>
  </r>
  <r>
    <x v="1997"/>
    <x v="18"/>
    <n v="823"/>
    <n v="0.65200000000000002"/>
    <n v="0.61099999999999999"/>
    <n v="0.58599999999999997"/>
    <n v="10521.12"/>
    <n v="0"/>
    <x v="3"/>
    <s v="Médio"/>
    <s v="Acima"/>
    <x v="1"/>
  </r>
  <r>
    <x v="1998"/>
    <x v="16"/>
    <n v="795"/>
    <n v="0.63800000000000001"/>
    <n v="0.59399999999999997"/>
    <n v="0.55600000000000005"/>
    <n v="11839.51"/>
    <n v="8"/>
    <x v="3"/>
    <s v="Médio"/>
    <s v="Acima"/>
    <x v="1"/>
  </r>
  <r>
    <x v="1999"/>
    <x v="14"/>
    <n v="1154"/>
    <n v="0.70299999999999996"/>
    <n v="0.69599999999999995"/>
    <n v="0.60199999999999998"/>
    <n v="94595.1"/>
    <n v="32"/>
    <x v="2"/>
    <s v="Alto"/>
    <s v="Acima"/>
    <x v="0"/>
  </r>
  <r>
    <x v="2000"/>
    <x v="12"/>
    <n v="882"/>
    <n v="0.57999999999999996"/>
    <n v="0.54200000000000004"/>
    <n v="0.48"/>
    <n v="6927.55"/>
    <n v="2"/>
    <x v="4"/>
    <s v="Médio"/>
    <s v="Abaixo"/>
    <x v="1"/>
  </r>
  <r>
    <x v="2001"/>
    <x v="11"/>
    <n v="1172"/>
    <n v="0.61099999999999999"/>
    <n v="0.59"/>
    <n v="0.49299999999999999"/>
    <n v="14234.32"/>
    <n v="2"/>
    <x v="4"/>
    <s v="Médio"/>
    <s v="Acima"/>
    <x v="0"/>
  </r>
  <r>
    <x v="2002"/>
    <x v="4"/>
    <n v="277"/>
    <n v="0.64500000000000002"/>
    <n v="0.624"/>
    <n v="0.50700000000000001"/>
    <n v="14981.84"/>
    <n v="5"/>
    <x v="0"/>
    <s v="Médio"/>
    <s v="Acima"/>
    <x v="1"/>
  </r>
  <r>
    <x v="2003"/>
    <x v="5"/>
    <n v="1916"/>
    <n v="0.60899999999999999"/>
    <n v="0.57799999999999996"/>
    <n v="0.51500000000000001"/>
    <n v="6345.61"/>
    <n v="6"/>
    <x v="3"/>
    <s v="Médio"/>
    <s v="Acima"/>
    <x v="0"/>
  </r>
  <r>
    <x v="2004"/>
    <x v="5"/>
    <n v="2476"/>
    <n v="0.61799999999999999"/>
    <n v="0.65500000000000003"/>
    <n v="0.45200000000000001"/>
    <n v="13442"/>
    <n v="29"/>
    <x v="3"/>
    <s v="Médio"/>
    <s v="Acima"/>
    <x v="0"/>
  </r>
  <r>
    <x v="2005"/>
    <x v="4"/>
    <n v="254"/>
    <n v="0.71"/>
    <n v="0.69299999999999995"/>
    <n v="0.62"/>
    <n v="42132.62"/>
    <n v="2"/>
    <x v="0"/>
    <s v="Alto"/>
    <s v="Acima"/>
    <x v="1"/>
  </r>
  <r>
    <x v="2006"/>
    <x v="17"/>
    <n v="1027"/>
    <n v="0.57999999999999996"/>
    <n v="0.57599999999999996"/>
    <n v="0.43"/>
    <n v="8378.43"/>
    <n v="22"/>
    <x v="3"/>
    <s v="Médio"/>
    <s v="Abaixo"/>
    <x v="0"/>
  </r>
  <r>
    <x v="2007"/>
    <x v="16"/>
    <n v="1219"/>
    <n v="0.61099999999999999"/>
    <n v="0.59899999999999998"/>
    <n v="0.50800000000000001"/>
    <n v="15308.09"/>
    <n v="6"/>
    <x v="3"/>
    <s v="Médio"/>
    <s v="Acima"/>
    <x v="0"/>
  </r>
  <r>
    <x v="2008"/>
    <x v="0"/>
    <n v="247"/>
    <n v="0.69599999999999995"/>
    <n v="0.67500000000000004"/>
    <n v="0.60899999999999999"/>
    <n v="15358.13"/>
    <n v="4"/>
    <x v="0"/>
    <s v="Médio"/>
    <s v="Acima"/>
    <x v="1"/>
  </r>
  <r>
    <x v="2009"/>
    <x v="4"/>
    <n v="210"/>
    <n v="0.61199999999999999"/>
    <n v="0.59599999999999997"/>
    <n v="0.48299999999999998"/>
    <n v="9576.73"/>
    <n v="1"/>
    <x v="0"/>
    <s v="Médio"/>
    <s v="Acima"/>
    <x v="1"/>
  </r>
  <r>
    <x v="2010"/>
    <x v="10"/>
    <n v="93"/>
    <n v="0.7"/>
    <n v="0.66100000000000003"/>
    <n v="0.62"/>
    <n v="16113.79"/>
    <n v="0"/>
    <x v="1"/>
    <s v="Alto"/>
    <s v="Acima"/>
    <x v="1"/>
  </r>
  <r>
    <x v="2011"/>
    <x v="14"/>
    <n v="554"/>
    <n v="0.72"/>
    <n v="0.72799999999999998"/>
    <n v="0.59799999999999998"/>
    <n v="29398.98"/>
    <n v="17"/>
    <x v="2"/>
    <s v="Alto"/>
    <s v="Acima"/>
    <x v="1"/>
  </r>
  <r>
    <x v="2012"/>
    <x v="9"/>
    <n v="748"/>
    <n v="0.59"/>
    <n v="0.52800000000000002"/>
    <n v="0.505"/>
    <n v="5264.33"/>
    <n v="3"/>
    <x v="3"/>
    <s v="Médio"/>
    <s v="Abaixo"/>
    <x v="1"/>
  </r>
  <r>
    <x v="2013"/>
    <x v="10"/>
    <n v="372"/>
    <n v="0.67"/>
    <n v="0.63700000000000001"/>
    <n v="0.57099999999999995"/>
    <n v="34393.25"/>
    <n v="3"/>
    <x v="1"/>
    <s v="Médio"/>
    <s v="Acima"/>
    <x v="1"/>
  </r>
  <r>
    <x v="2014"/>
    <x v="17"/>
    <n v="1456"/>
    <n v="0.63400000000000001"/>
    <n v="0.629"/>
    <n v="0.51500000000000001"/>
    <n v="11217.86"/>
    <n v="36"/>
    <x v="3"/>
    <s v="Médio"/>
    <s v="Acima"/>
    <x v="0"/>
  </r>
  <r>
    <x v="2015"/>
    <x v="9"/>
    <n v="1281"/>
    <n v="0.63"/>
    <n v="0.58399999999999996"/>
    <n v="0.55600000000000005"/>
    <n v="7424.99"/>
    <n v="22"/>
    <x v="3"/>
    <s v="Médio"/>
    <s v="Acima"/>
    <x v="0"/>
  </r>
  <r>
    <x v="2016"/>
    <x v="18"/>
    <n v="472"/>
    <n v="0.53"/>
    <n v="0.48499999999999999"/>
    <n v="0.45100000000000001"/>
    <n v="5776.25"/>
    <n v="0"/>
    <x v="3"/>
    <s v="Baixo"/>
    <s v="Abaixo"/>
    <x v="1"/>
  </r>
  <r>
    <x v="2017"/>
    <x v="18"/>
    <n v="1704"/>
    <n v="0.56100000000000005"/>
    <n v="0.54300000000000004"/>
    <n v="0.45100000000000001"/>
    <n v="6766.18"/>
    <n v="4"/>
    <x v="3"/>
    <s v="Médio"/>
    <s v="Abaixo"/>
    <x v="0"/>
  </r>
  <r>
    <x v="2018"/>
    <x v="9"/>
    <n v="452"/>
    <n v="0.60099999999999998"/>
    <n v="0.56299999999999994"/>
    <n v="0.499"/>
    <n v="7889.81"/>
    <n v="2"/>
    <x v="3"/>
    <s v="Médio"/>
    <s v="Acima"/>
    <x v="1"/>
  </r>
  <r>
    <x v="2019"/>
    <x v="9"/>
    <n v="1282"/>
    <n v="0.60599999999999998"/>
    <n v="0.52200000000000002"/>
    <n v="0.57699999999999996"/>
    <n v="11755.46"/>
    <n v="56"/>
    <x v="3"/>
    <s v="Médio"/>
    <s v="Acima"/>
    <x v="0"/>
  </r>
  <r>
    <x v="2020"/>
    <x v="10"/>
    <n v="231"/>
    <n v="0.65400000000000003"/>
    <n v="0.60799999999999998"/>
    <n v="0.57699999999999996"/>
    <n v="11984.88"/>
    <n v="0"/>
    <x v="1"/>
    <s v="Médio"/>
    <s v="Acima"/>
    <x v="1"/>
  </r>
  <r>
    <x v="2021"/>
    <x v="11"/>
    <n v="1251"/>
    <n v="0.57399999999999995"/>
    <n v="0.46899999999999997"/>
    <n v="0.52200000000000002"/>
    <n v="7059.8"/>
    <n v="34"/>
    <x v="4"/>
    <s v="Médio"/>
    <s v="Abaixo"/>
    <x v="0"/>
  </r>
  <r>
    <x v="2022"/>
    <x v="7"/>
    <n v="1031"/>
    <n v="0.56499999999999995"/>
    <n v="0.55600000000000005"/>
    <n v="0.42899999999999999"/>
    <n v="10848.54"/>
    <n v="5"/>
    <x v="3"/>
    <s v="Médio"/>
    <s v="Abaixo"/>
    <x v="0"/>
  </r>
  <r>
    <x v="2023"/>
    <x v="9"/>
    <n v="669"/>
    <n v="0.61199999999999999"/>
    <n v="0.52700000000000002"/>
    <n v="0.55700000000000005"/>
    <n v="6116.46"/>
    <n v="19"/>
    <x v="3"/>
    <s v="Médio"/>
    <s v="Acima"/>
    <x v="1"/>
  </r>
  <r>
    <x v="2024"/>
    <x v="9"/>
    <n v="1008"/>
    <n v="0.63700000000000001"/>
    <n v="0.59699999999999998"/>
    <n v="0.58099999999999996"/>
    <n v="12320.61"/>
    <n v="8"/>
    <x v="3"/>
    <s v="Médio"/>
    <s v="Acima"/>
    <x v="0"/>
  </r>
  <r>
    <x v="2025"/>
    <x v="4"/>
    <n v="979"/>
    <n v="0.66200000000000003"/>
    <n v="0.64600000000000002"/>
    <n v="0.53700000000000003"/>
    <n v="11562.24"/>
    <n v="23"/>
    <x v="0"/>
    <s v="Médio"/>
    <s v="Acima"/>
    <x v="0"/>
  </r>
  <r>
    <x v="2026"/>
    <x v="4"/>
    <n v="335"/>
    <n v="0.73"/>
    <n v="0.70299999999999996"/>
    <n v="0.63900000000000001"/>
    <n v="16754.93"/>
    <n v="3"/>
    <x v="0"/>
    <s v="Alto"/>
    <s v="Acima"/>
    <x v="1"/>
  </r>
  <r>
    <x v="2027"/>
    <x v="11"/>
    <n v="1166"/>
    <n v="0.55000000000000004"/>
    <n v="0.53200000000000003"/>
    <n v="0.42099999999999999"/>
    <n v="6757.82"/>
    <n v="5"/>
    <x v="4"/>
    <s v="Médio"/>
    <s v="Abaixo"/>
    <x v="0"/>
  </r>
  <r>
    <x v="2028"/>
    <x v="4"/>
    <n v="631"/>
    <n v="0.64"/>
    <n v="0.629"/>
    <n v="0.51100000000000001"/>
    <n v="8433.84"/>
    <n v="15"/>
    <x v="0"/>
    <s v="Médio"/>
    <s v="Acima"/>
    <x v="1"/>
  </r>
  <r>
    <x v="2029"/>
    <x v="22"/>
    <n v="376"/>
    <n v="0.58299999999999996"/>
    <n v="0.59399999999999997"/>
    <n v="0.46"/>
    <n v="8818.7199999999993"/>
    <n v="2"/>
    <x v="3"/>
    <s v="Médio"/>
    <s v="Abaixo"/>
    <x v="1"/>
  </r>
  <r>
    <x v="2030"/>
    <x v="12"/>
    <n v="2231"/>
    <n v="0.54700000000000004"/>
    <n v="0.57799999999999996"/>
    <n v="0.375"/>
    <n v="11041.92"/>
    <n v="49"/>
    <x v="4"/>
    <s v="Baixo"/>
    <s v="Abaixo"/>
    <x v="0"/>
  </r>
  <r>
    <x v="2031"/>
    <x v="6"/>
    <n v="318"/>
    <n v="0.70799999999999996"/>
    <n v="0.69499999999999995"/>
    <n v="0.61699999999999999"/>
    <n v="21927.919999999998"/>
    <n v="5"/>
    <x v="2"/>
    <s v="Alto"/>
    <s v="Acima"/>
    <x v="1"/>
  </r>
  <r>
    <x v="2032"/>
    <x v="11"/>
    <n v="534"/>
    <n v="0.58599999999999997"/>
    <n v="0.51300000000000001"/>
    <n v="0.503"/>
    <n v="6462.02"/>
    <n v="0"/>
    <x v="4"/>
    <s v="Médio"/>
    <s v="Abaixo"/>
    <x v="1"/>
  </r>
  <r>
    <x v="2033"/>
    <x v="19"/>
    <n v="514"/>
    <n v="0.52500000000000002"/>
    <n v="0.51700000000000002"/>
    <n v="0.40799999999999997"/>
    <n v="6450.88"/>
    <n v="4"/>
    <x v="3"/>
    <s v="Baixo"/>
    <s v="Abaixo"/>
    <x v="1"/>
  </r>
  <r>
    <x v="2034"/>
    <x v="4"/>
    <n v="228"/>
    <n v="0.70299999999999996"/>
    <n v="0.66300000000000003"/>
    <n v="0.623"/>
    <n v="9384.4500000000007"/>
    <n v="8"/>
    <x v="0"/>
    <s v="Alto"/>
    <s v="Acima"/>
    <x v="1"/>
  </r>
  <r>
    <x v="2035"/>
    <x v="17"/>
    <n v="1072"/>
    <n v="0.55000000000000004"/>
    <n v="0.55300000000000005"/>
    <n v="0.42899999999999999"/>
    <n v="8894.2199999999993"/>
    <n v="21"/>
    <x v="3"/>
    <s v="Médio"/>
    <s v="Abaixo"/>
    <x v="0"/>
  </r>
  <r>
    <x v="2036"/>
    <x v="4"/>
    <n v="267"/>
    <n v="0.626"/>
    <n v="0.61499999999999999"/>
    <n v="0.48199999999999998"/>
    <n v="7542.04"/>
    <n v="3"/>
    <x v="0"/>
    <s v="Médio"/>
    <s v="Acima"/>
    <x v="1"/>
  </r>
  <r>
    <x v="2037"/>
    <x v="7"/>
    <n v="1336"/>
    <n v="0.60599999999999998"/>
    <n v="0.60099999999999998"/>
    <n v="0.48199999999999998"/>
    <n v="11115.84"/>
    <n v="55"/>
    <x v="3"/>
    <s v="Médio"/>
    <s v="Acima"/>
    <x v="0"/>
  </r>
  <r>
    <x v="2038"/>
    <x v="6"/>
    <n v="496"/>
    <n v="0.622"/>
    <n v="0.63600000000000001"/>
    <n v="0.48099999999999998"/>
    <n v="16241"/>
    <n v="4"/>
    <x v="2"/>
    <s v="Médio"/>
    <s v="Acima"/>
    <x v="1"/>
  </r>
  <r>
    <x v="2039"/>
    <x v="22"/>
    <n v="586"/>
    <n v="0.57999999999999996"/>
    <n v="0.57299999999999995"/>
    <n v="0.45"/>
    <n v="8120.47"/>
    <n v="4"/>
    <x v="3"/>
    <s v="Médio"/>
    <s v="Abaixo"/>
    <x v="1"/>
  </r>
  <r>
    <x v="2040"/>
    <x v="4"/>
    <n v="177"/>
    <n v="0.67"/>
    <n v="0.65700000000000003"/>
    <n v="0.55300000000000005"/>
    <n v="9207.67"/>
    <n v="2"/>
    <x v="0"/>
    <s v="Médio"/>
    <s v="Acima"/>
    <x v="1"/>
  </r>
  <r>
    <x v="2041"/>
    <x v="10"/>
    <n v="349"/>
    <n v="0.67500000000000004"/>
    <n v="0.70799999999999996"/>
    <n v="0.52600000000000002"/>
    <n v="18184.900000000001"/>
    <n v="5"/>
    <x v="1"/>
    <s v="Médio"/>
    <s v="Acima"/>
    <x v="1"/>
  </r>
  <r>
    <x v="2042"/>
    <x v="12"/>
    <n v="2504"/>
    <n v="0.60399999999999998"/>
    <n v="0.68200000000000005"/>
    <n v="0.42499999999999999"/>
    <n v="23408.58"/>
    <n v="1"/>
    <x v="4"/>
    <s v="Médio"/>
    <s v="Acima"/>
    <x v="0"/>
  </r>
  <r>
    <x v="2043"/>
    <x v="7"/>
    <n v="1055"/>
    <n v="0.59299999999999997"/>
    <n v="0.57299999999999995"/>
    <n v="0.51300000000000001"/>
    <n v="8508.5499999999993"/>
    <n v="1"/>
    <x v="3"/>
    <s v="Médio"/>
    <s v="Abaixo"/>
    <x v="0"/>
  </r>
  <r>
    <x v="2044"/>
    <x v="4"/>
    <n v="193"/>
    <n v="0.71"/>
    <n v="0.69399999999999995"/>
    <n v="0.61299999999999999"/>
    <n v="10517.16"/>
    <n v="1"/>
    <x v="0"/>
    <s v="Alto"/>
    <s v="Acima"/>
    <x v="1"/>
  </r>
  <r>
    <x v="2045"/>
    <x v="12"/>
    <n v="2489"/>
    <n v="0.64700000000000002"/>
    <n v="0.628"/>
    <n v="0.54100000000000004"/>
    <n v="10514.59"/>
    <n v="24"/>
    <x v="4"/>
    <s v="Médio"/>
    <s v="Acima"/>
    <x v="0"/>
  </r>
  <r>
    <x v="245"/>
    <x v="7"/>
    <n v="713"/>
    <n v="0.59"/>
    <n v="0.55000000000000004"/>
    <n v="0.53700000000000003"/>
    <n v="5582.87"/>
    <n v="29"/>
    <x v="3"/>
    <s v="Médio"/>
    <s v="Abaixo"/>
    <x v="1"/>
  </r>
  <r>
    <x v="1480"/>
    <x v="5"/>
    <n v="1668"/>
    <n v="0.56100000000000005"/>
    <n v="0.55900000000000005"/>
    <n v="0.42"/>
    <n v="9565.07"/>
    <n v="11"/>
    <x v="3"/>
    <s v="Médio"/>
    <s v="Abaixo"/>
    <x v="0"/>
  </r>
  <r>
    <x v="2046"/>
    <x v="18"/>
    <n v="1107"/>
    <n v="0.54200000000000004"/>
    <n v="0.504"/>
    <n v="0.41599999999999998"/>
    <n v="5543.79"/>
    <n v="5"/>
    <x v="3"/>
    <s v="Baixo"/>
    <s v="Abaixo"/>
    <x v="0"/>
  </r>
  <r>
    <x v="2047"/>
    <x v="11"/>
    <n v="1052"/>
    <n v="0.50900000000000001"/>
    <n v="0.52100000000000002"/>
    <n v="0.34899999999999998"/>
    <n v="7448.88"/>
    <n v="3"/>
    <x v="4"/>
    <s v="Baixo"/>
    <s v="Abaixo"/>
    <x v="0"/>
  </r>
  <r>
    <x v="2048"/>
    <x v="6"/>
    <n v="184"/>
    <n v="0.7"/>
    <n v="0.68899999999999995"/>
    <n v="0.61899999999999999"/>
    <n v="20776.009999999998"/>
    <n v="4"/>
    <x v="2"/>
    <s v="Alto"/>
    <s v="Acima"/>
    <x v="1"/>
  </r>
  <r>
    <x v="2049"/>
    <x v="6"/>
    <n v="298"/>
    <n v="0.629"/>
    <n v="0.64300000000000002"/>
    <n v="0.49399999999999999"/>
    <n v="18562.740000000002"/>
    <n v="16"/>
    <x v="2"/>
    <s v="Médio"/>
    <s v="Acima"/>
    <x v="1"/>
  </r>
  <r>
    <x v="2050"/>
    <x v="22"/>
    <n v="1366"/>
    <n v="0.60499999999999998"/>
    <n v="0.57899999999999996"/>
    <n v="0.497"/>
    <n v="8328.67"/>
    <n v="60"/>
    <x v="3"/>
    <s v="Médio"/>
    <s v="Acima"/>
    <x v="0"/>
  </r>
  <r>
    <x v="2051"/>
    <x v="4"/>
    <n v="380"/>
    <n v="0.67500000000000004"/>
    <n v="0.63200000000000001"/>
    <n v="0.59199999999999997"/>
    <n v="9844.0400000000009"/>
    <n v="2"/>
    <x v="0"/>
    <s v="Médio"/>
    <s v="Acima"/>
    <x v="1"/>
  </r>
  <r>
    <x v="2052"/>
    <x v="3"/>
    <n v="353"/>
    <n v="0.70599999999999996"/>
    <n v="0.67600000000000005"/>
    <n v="0.65800000000000003"/>
    <n v="29788.92"/>
    <n v="3"/>
    <x v="2"/>
    <s v="Alto"/>
    <s v="Acima"/>
    <x v="1"/>
  </r>
  <r>
    <x v="2053"/>
    <x v="6"/>
    <n v="373"/>
    <n v="0.68799999999999994"/>
    <n v="0.68100000000000005"/>
    <n v="0.58399999999999996"/>
    <n v="24857.57"/>
    <n v="5"/>
    <x v="2"/>
    <s v="Médio"/>
    <s v="Acima"/>
    <x v="1"/>
  </r>
  <r>
    <x v="2053"/>
    <x v="6"/>
    <n v="373"/>
    <n v="0.68799999999999994"/>
    <n v="0.68100000000000005"/>
    <n v="0.58399999999999996"/>
    <n v="24857.57"/>
    <n v="5"/>
    <x v="2"/>
    <s v="Médio"/>
    <s v="Acima"/>
    <x v="1"/>
  </r>
  <r>
    <x v="464"/>
    <x v="6"/>
    <n v="470"/>
    <n v="0.63900000000000001"/>
    <n v="0.64700000000000002"/>
    <n v="0.51100000000000001"/>
    <n v="17060.28"/>
    <n v="22"/>
    <x v="2"/>
    <s v="Médio"/>
    <s v="Acima"/>
    <x v="1"/>
  </r>
  <r>
    <x v="2054"/>
    <x v="9"/>
    <n v="1486"/>
    <n v="0.61799999999999999"/>
    <n v="0.58299999999999996"/>
    <n v="0.53200000000000003"/>
    <n v="8052.99"/>
    <n v="42"/>
    <x v="3"/>
    <s v="Médio"/>
    <s v="Acima"/>
    <x v="0"/>
  </r>
  <r>
    <x v="2055"/>
    <x v="7"/>
    <n v="319"/>
    <n v="0.54"/>
    <n v="0.54900000000000004"/>
    <n v="0.371"/>
    <n v="8089.98"/>
    <n v="8"/>
    <x v="3"/>
    <s v="Baixo"/>
    <s v="Abaixo"/>
    <x v="1"/>
  </r>
  <r>
    <x v="2056"/>
    <x v="6"/>
    <n v="183"/>
    <n v="0.68"/>
    <n v="0.70199999999999996"/>
    <n v="0.54300000000000004"/>
    <n v="18344.53"/>
    <n v="4"/>
    <x v="2"/>
    <s v="Médio"/>
    <s v="Acima"/>
    <x v="1"/>
  </r>
  <r>
    <x v="2057"/>
    <x v="7"/>
    <n v="490"/>
    <n v="0.57999999999999996"/>
    <n v="0.56499999999999995"/>
    <n v="0.44"/>
    <n v="9749.64"/>
    <n v="10"/>
    <x v="3"/>
    <s v="Médio"/>
    <s v="Abaixo"/>
    <x v="1"/>
  </r>
  <r>
    <x v="2058"/>
    <x v="7"/>
    <n v="594"/>
    <n v="0.59599999999999997"/>
    <n v="0.55800000000000005"/>
    <n v="0.47099999999999997"/>
    <n v="11281.1"/>
    <n v="2"/>
    <x v="3"/>
    <s v="Médio"/>
    <s v="Abaixo"/>
    <x v="1"/>
  </r>
  <r>
    <x v="2059"/>
    <x v="6"/>
    <n v="327"/>
    <n v="0.63700000000000001"/>
    <n v="0.626"/>
    <n v="0.503"/>
    <n v="17682.38"/>
    <n v="21"/>
    <x v="2"/>
    <s v="Médio"/>
    <s v="Acima"/>
    <x v="1"/>
  </r>
  <r>
    <x v="2060"/>
    <x v="7"/>
    <n v="813"/>
    <n v="0.61499999999999999"/>
    <n v="0.57199999999999995"/>
    <n v="0.53200000000000003"/>
    <n v="6675.43"/>
    <n v="24"/>
    <x v="3"/>
    <s v="Médio"/>
    <s v="Acima"/>
    <x v="1"/>
  </r>
  <r>
    <x v="2061"/>
    <x v="16"/>
    <n v="3020"/>
    <n v="0.64"/>
    <n v="0.61299999999999999"/>
    <n v="0.54500000000000004"/>
    <n v="16898.439999999999"/>
    <n v="39"/>
    <x v="3"/>
    <s v="Médio"/>
    <s v="Acima"/>
    <x v="0"/>
  </r>
  <r>
    <x v="2062"/>
    <x v="9"/>
    <n v="1795"/>
    <n v="0.56000000000000005"/>
    <n v="0.495"/>
    <n v="0.45300000000000001"/>
    <n v="6919.34"/>
    <n v="3"/>
    <x v="3"/>
    <s v="Médio"/>
    <s v="Abaixo"/>
    <x v="0"/>
  </r>
  <r>
    <x v="2063"/>
    <x v="10"/>
    <n v="262"/>
    <n v="0.65"/>
    <n v="0.65800000000000003"/>
    <n v="0.50900000000000001"/>
    <n v="14625.31"/>
    <n v="3"/>
    <x v="1"/>
    <s v="Médio"/>
    <s v="Acima"/>
    <x v="1"/>
  </r>
  <r>
    <x v="2064"/>
    <x v="4"/>
    <n v="1395"/>
    <n v="0.66200000000000003"/>
    <n v="0.66400000000000003"/>
    <n v="0.51800000000000002"/>
    <n v="19149.88"/>
    <n v="15"/>
    <x v="0"/>
    <s v="Médio"/>
    <s v="Acima"/>
    <x v="0"/>
  </r>
  <r>
    <x v="2065"/>
    <x v="10"/>
    <n v="146"/>
    <n v="0.71499999999999997"/>
    <n v="0.68600000000000005"/>
    <n v="0.63900000000000001"/>
    <n v="12971.17"/>
    <n v="4"/>
    <x v="1"/>
    <s v="Alto"/>
    <s v="Acima"/>
    <x v="1"/>
  </r>
  <r>
    <x v="2066"/>
    <x v="6"/>
    <n v="218"/>
    <n v="0.7"/>
    <n v="0.70799999999999996"/>
    <n v="0.59499999999999997"/>
    <n v="21135.56"/>
    <n v="3"/>
    <x v="2"/>
    <s v="Alto"/>
    <s v="Acima"/>
    <x v="1"/>
  </r>
  <r>
    <x v="2067"/>
    <x v="7"/>
    <n v="609"/>
    <n v="0.54400000000000004"/>
    <n v="0.52100000000000002"/>
    <n v="0.39800000000000002"/>
    <n v="7498.26"/>
    <n v="46"/>
    <x v="3"/>
    <s v="Baixo"/>
    <s v="Abaixo"/>
    <x v="1"/>
  </r>
  <r>
    <x v="2068"/>
    <x v="12"/>
    <n v="1150"/>
    <n v="0.54700000000000004"/>
    <n v="0.54"/>
    <n v="0.39100000000000001"/>
    <n v="6100.47"/>
    <n v="0"/>
    <x v="4"/>
    <s v="Baixo"/>
    <s v="Abaixo"/>
    <x v="0"/>
  </r>
  <r>
    <x v="2069"/>
    <x v="4"/>
    <n v="122"/>
    <n v="0.69599999999999995"/>
    <n v="0.70699999999999996"/>
    <n v="0.57599999999999996"/>
    <n v="19518.34"/>
    <n v="2"/>
    <x v="0"/>
    <s v="Médio"/>
    <s v="Acima"/>
    <x v="1"/>
  </r>
  <r>
    <x v="2070"/>
    <x v="4"/>
    <n v="627"/>
    <n v="0.59"/>
    <n v="0.57199999999999995"/>
    <n v="0.44800000000000001"/>
    <n v="8000.9"/>
    <n v="6"/>
    <x v="0"/>
    <s v="Médio"/>
    <s v="Abaixo"/>
    <x v="1"/>
  </r>
  <r>
    <x v="2071"/>
    <x v="4"/>
    <n v="197"/>
    <n v="0.58099999999999996"/>
    <n v="0.56399999999999995"/>
    <n v="0.42699999999999999"/>
    <n v="6587.8"/>
    <n v="6"/>
    <x v="0"/>
    <s v="Médio"/>
    <s v="Abaixo"/>
    <x v="1"/>
  </r>
  <r>
    <x v="2072"/>
    <x v="20"/>
    <n v="726"/>
    <n v="0.63400000000000001"/>
    <n v="0.628"/>
    <n v="0.497"/>
    <n v="13380.3"/>
    <n v="4"/>
    <x v="4"/>
    <s v="Médio"/>
    <s v="Acima"/>
    <x v="1"/>
  </r>
  <r>
    <x v="2073"/>
    <x v="10"/>
    <n v="504"/>
    <n v="0.73299999999999998"/>
    <n v="0.73799999999999999"/>
    <n v="0.64400000000000002"/>
    <n v="59010.83"/>
    <n v="10"/>
    <x v="1"/>
    <s v="Alto"/>
    <s v="Acima"/>
    <x v="1"/>
  </r>
  <r>
    <x v="2074"/>
    <x v="23"/>
    <n v="937"/>
    <n v="0.61199999999999999"/>
    <n v="0.66300000000000003"/>
    <n v="0.439"/>
    <n v="14517.11"/>
    <n v="5"/>
    <x v="4"/>
    <s v="Médio"/>
    <s v="Acima"/>
    <x v="1"/>
  </r>
  <r>
    <x v="2075"/>
    <x v="4"/>
    <n v="465"/>
    <n v="0.7"/>
    <n v="0.64600000000000002"/>
    <n v="0.63700000000000001"/>
    <n v="10449.82"/>
    <n v="15"/>
    <x v="0"/>
    <s v="Alto"/>
    <s v="Acima"/>
    <x v="1"/>
  </r>
  <r>
    <x v="2076"/>
    <x v="4"/>
    <n v="198"/>
    <n v="0.66"/>
    <n v="0.66"/>
    <n v="0.55400000000000005"/>
    <n v="12189.26"/>
    <n v="12"/>
    <x v="0"/>
    <s v="Médio"/>
    <s v="Acima"/>
    <x v="1"/>
  </r>
  <r>
    <x v="2077"/>
    <x v="4"/>
    <n v="758"/>
    <n v="0.7"/>
    <n v="0.69"/>
    <n v="0.58199999999999996"/>
    <n v="22786.15"/>
    <n v="6"/>
    <x v="0"/>
    <s v="Alto"/>
    <s v="Acima"/>
    <x v="1"/>
  </r>
  <r>
    <x v="970"/>
    <x v="9"/>
    <n v="672"/>
    <n v="0.59699999999999998"/>
    <n v="0.54900000000000004"/>
    <n v="0.499"/>
    <n v="6756.65"/>
    <n v="2"/>
    <x v="3"/>
    <s v="Médio"/>
    <s v="Abaixo"/>
    <x v="1"/>
  </r>
  <r>
    <x v="2078"/>
    <x v="22"/>
    <n v="650"/>
    <n v="0.65"/>
    <n v="0.63900000000000001"/>
    <n v="0.54200000000000004"/>
    <n v="41553.97"/>
    <n v="4"/>
    <x v="3"/>
    <s v="Médio"/>
    <s v="Acima"/>
    <x v="1"/>
  </r>
  <r>
    <x v="2079"/>
    <x v="14"/>
    <n v="494"/>
    <n v="0.755"/>
    <n v="0.75600000000000001"/>
    <n v="0.68300000000000005"/>
    <n v="46373.72"/>
    <n v="6"/>
    <x v="2"/>
    <s v="Alto"/>
    <s v="Acima"/>
    <x v="1"/>
  </r>
  <r>
    <x v="2080"/>
    <x v="4"/>
    <n v="349"/>
    <n v="0.64"/>
    <n v="0.60699999999999998"/>
    <n v="0.55200000000000005"/>
    <n v="10143.6"/>
    <n v="6"/>
    <x v="0"/>
    <s v="Médio"/>
    <s v="Acima"/>
    <x v="1"/>
  </r>
  <r>
    <x v="2081"/>
    <x v="4"/>
    <n v="585"/>
    <n v="0.66500000000000004"/>
    <n v="0.59599999999999997"/>
    <n v="0.622"/>
    <n v="8266.86"/>
    <n v="10"/>
    <x v="0"/>
    <s v="Médio"/>
    <s v="Acima"/>
    <x v="1"/>
  </r>
  <r>
    <x v="2082"/>
    <x v="4"/>
    <n v="336"/>
    <n v="0.55200000000000005"/>
    <n v="0.56999999999999995"/>
    <n v="0.38800000000000001"/>
    <n v="6904.47"/>
    <n v="6"/>
    <x v="0"/>
    <s v="Médio"/>
    <s v="Abaixo"/>
    <x v="1"/>
  </r>
  <r>
    <x v="2083"/>
    <x v="18"/>
    <n v="675"/>
    <n v="0.56799999999999995"/>
    <n v="0.52900000000000003"/>
    <n v="0.48299999999999998"/>
    <n v="5708.63"/>
    <n v="17"/>
    <x v="3"/>
    <s v="Médio"/>
    <s v="Abaixo"/>
    <x v="1"/>
  </r>
  <r>
    <x v="2084"/>
    <x v="6"/>
    <n v="138"/>
    <n v="0.70499999999999996"/>
    <n v="0.68200000000000005"/>
    <n v="0.64600000000000002"/>
    <n v="22724.66"/>
    <n v="4"/>
    <x v="2"/>
    <s v="Alto"/>
    <s v="Acima"/>
    <x v="1"/>
  </r>
  <r>
    <x v="2085"/>
    <x v="3"/>
    <n v="879"/>
    <n v="0.71599999999999997"/>
    <n v="0.73299999999999998"/>
    <n v="0.60199999999999998"/>
    <n v="53494.43"/>
    <n v="28"/>
    <x v="2"/>
    <s v="Alto"/>
    <s v="Acima"/>
    <x v="1"/>
  </r>
  <r>
    <x v="2086"/>
    <x v="16"/>
    <n v="1170"/>
    <n v="0.57399999999999995"/>
    <n v="0.56200000000000006"/>
    <n v="0.44600000000000001"/>
    <n v="18282.490000000002"/>
    <n v="6"/>
    <x v="3"/>
    <s v="Médio"/>
    <s v="Abaixo"/>
    <x v="0"/>
  </r>
  <r>
    <x v="2087"/>
    <x v="0"/>
    <n v="163"/>
    <n v="0.68"/>
    <n v="0.65700000000000003"/>
    <n v="0.58399999999999996"/>
    <n v="10192"/>
    <n v="1"/>
    <x v="0"/>
    <s v="Médio"/>
    <s v="Acima"/>
    <x v="1"/>
  </r>
  <r>
    <x v="2088"/>
    <x v="6"/>
    <n v="805"/>
    <n v="0.66400000000000003"/>
    <n v="0.67800000000000005"/>
    <n v="0.51900000000000002"/>
    <n v="43400.72"/>
    <n v="13"/>
    <x v="2"/>
    <s v="Médio"/>
    <s v="Acima"/>
    <x v="1"/>
  </r>
  <r>
    <x v="2089"/>
    <x v="4"/>
    <n v="323"/>
    <n v="0.72099999999999997"/>
    <n v="0.70299999999999996"/>
    <n v="0.629"/>
    <n v="13075.36"/>
    <n v="6"/>
    <x v="0"/>
    <s v="Alto"/>
    <s v="Acima"/>
    <x v="1"/>
  </r>
  <r>
    <x v="2090"/>
    <x v="22"/>
    <n v="1393"/>
    <n v="0.63400000000000001"/>
    <n v="0.61899999999999999"/>
    <n v="0.54700000000000004"/>
    <n v="10380.69"/>
    <n v="23"/>
    <x v="3"/>
    <s v="Médio"/>
    <s v="Acima"/>
    <x v="0"/>
  </r>
  <r>
    <x v="2091"/>
    <x v="7"/>
    <n v="446"/>
    <n v="0.59899999999999998"/>
    <n v="0.54800000000000004"/>
    <n v="0.52300000000000002"/>
    <n v="13100.34"/>
    <n v="23"/>
    <x v="3"/>
    <s v="Médio"/>
    <s v="Abaixo"/>
    <x v="1"/>
  </r>
  <r>
    <x v="2092"/>
    <x v="10"/>
    <n v="373"/>
    <n v="0.73199999999999998"/>
    <n v="0.68100000000000005"/>
    <n v="0.68799999999999994"/>
    <n v="12227.44"/>
    <n v="7"/>
    <x v="1"/>
    <s v="Alto"/>
    <s v="Acima"/>
    <x v="1"/>
  </r>
  <r>
    <x v="2093"/>
    <x v="10"/>
    <n v="374"/>
    <n v="0.65700000000000003"/>
    <n v="0.64800000000000002"/>
    <n v="0.53100000000000003"/>
    <n v="14789.79"/>
    <n v="12"/>
    <x v="1"/>
    <s v="Médio"/>
    <s v="Acima"/>
    <x v="1"/>
  </r>
  <r>
    <x v="2094"/>
    <x v="19"/>
    <n v="801"/>
    <n v="0.53600000000000003"/>
    <n v="0.498"/>
    <n v="0.40500000000000003"/>
    <n v="7046.49"/>
    <n v="66"/>
    <x v="3"/>
    <s v="Baixo"/>
    <s v="Abaixo"/>
    <x v="1"/>
  </r>
  <r>
    <x v="2095"/>
    <x v="6"/>
    <n v="186"/>
    <n v="0.72299999999999998"/>
    <n v="0.69199999999999995"/>
    <n v="0.65200000000000002"/>
    <n v="38335.129999999997"/>
    <n v="1"/>
    <x v="2"/>
    <s v="Alto"/>
    <s v="Acima"/>
    <x v="1"/>
  </r>
  <r>
    <x v="2096"/>
    <x v="7"/>
    <n v="759"/>
    <n v="0.63700000000000001"/>
    <n v="0.624"/>
    <n v="0.52500000000000002"/>
    <n v="10668.11"/>
    <n v="3"/>
    <x v="3"/>
    <s v="Médio"/>
    <s v="Acima"/>
    <x v="1"/>
  </r>
  <r>
    <x v="2097"/>
    <x v="18"/>
    <n v="730"/>
    <n v="0.61899999999999999"/>
    <n v="0.57899999999999996"/>
    <n v="0.56000000000000005"/>
    <n v="6071.98"/>
    <n v="1"/>
    <x v="3"/>
    <s v="Médio"/>
    <s v="Acima"/>
    <x v="1"/>
  </r>
  <r>
    <x v="2098"/>
    <x v="7"/>
    <n v="427"/>
    <n v="0.59"/>
    <n v="0.56999999999999995"/>
    <n v="0.502"/>
    <n v="8971.84"/>
    <n v="0"/>
    <x v="3"/>
    <s v="Médio"/>
    <s v="Abaixo"/>
    <x v="1"/>
  </r>
  <r>
    <x v="2099"/>
    <x v="14"/>
    <n v="673"/>
    <n v="0.70799999999999996"/>
    <n v="0.7"/>
    <n v="0.60599999999999998"/>
    <n v="31930.85"/>
    <n v="29"/>
    <x v="2"/>
    <s v="Alto"/>
    <s v="Acima"/>
    <x v="1"/>
  </r>
  <r>
    <x v="2100"/>
    <x v="18"/>
    <n v="525"/>
    <n v="0.54"/>
    <n v="0.52"/>
    <n v="0.435"/>
    <n v="5695.12"/>
    <n v="0"/>
    <x v="3"/>
    <s v="Baixo"/>
    <s v="Abaixo"/>
    <x v="1"/>
  </r>
  <r>
    <x v="2101"/>
    <x v="6"/>
    <n v="294"/>
    <n v="0.70599999999999996"/>
    <n v="0.70399999999999996"/>
    <n v="0.63600000000000001"/>
    <n v="21421.759999999998"/>
    <n v="18"/>
    <x v="2"/>
    <s v="Alto"/>
    <s v="Acima"/>
    <x v="1"/>
  </r>
  <r>
    <x v="2102"/>
    <x v="13"/>
    <n v="566"/>
    <n v="0.61399999999999999"/>
    <n v="0.66"/>
    <n v="0.45"/>
    <n v="19635.580000000002"/>
    <n v="9"/>
    <x v="1"/>
    <s v="Médio"/>
    <s v="Acima"/>
    <x v="1"/>
  </r>
  <r>
    <x v="2103"/>
    <x v="10"/>
    <n v="141"/>
    <n v="0.70599999999999996"/>
    <n v="0.69599999999999995"/>
    <n v="0.623"/>
    <n v="16565.28"/>
    <n v="8"/>
    <x v="1"/>
    <s v="Alto"/>
    <s v="Acima"/>
    <x v="1"/>
  </r>
  <r>
    <x v="2104"/>
    <x v="6"/>
    <n v="315"/>
    <n v="0.68200000000000005"/>
    <n v="0.70299999999999996"/>
    <n v="0.54700000000000004"/>
    <n v="39246.01"/>
    <n v="6"/>
    <x v="2"/>
    <s v="Médio"/>
    <s v="Acima"/>
    <x v="1"/>
  </r>
  <r>
    <x v="2105"/>
    <x v="16"/>
    <n v="1057"/>
    <n v="0.68"/>
    <n v="0.625"/>
    <n v="0.61699999999999999"/>
    <n v="13709.32"/>
    <n v="17"/>
    <x v="3"/>
    <s v="Médio"/>
    <s v="Acima"/>
    <x v="0"/>
  </r>
  <r>
    <x v="2106"/>
    <x v="6"/>
    <n v="192"/>
    <n v="0.71499999999999997"/>
    <n v="0.68899999999999995"/>
    <n v="0.63100000000000001"/>
    <n v="34073.49"/>
    <n v="4"/>
    <x v="2"/>
    <s v="Alto"/>
    <s v="Acima"/>
    <x v="1"/>
  </r>
  <r>
    <x v="2107"/>
    <x v="21"/>
    <n v="2007"/>
    <n v="0.55700000000000005"/>
    <n v="0.60899999999999999"/>
    <n v="0.40400000000000003"/>
    <n v="9688.16"/>
    <n v="28"/>
    <x v="3"/>
    <s v="Médio"/>
    <s v="Abaixo"/>
    <x v="0"/>
  </r>
  <r>
    <x v="2108"/>
    <x v="5"/>
    <n v="1543"/>
    <n v="0.66200000000000003"/>
    <n v="0.60799999999999998"/>
    <n v="0.60399999999999998"/>
    <n v="14297.44"/>
    <n v="14"/>
    <x v="3"/>
    <s v="Médio"/>
    <s v="Acima"/>
    <x v="0"/>
  </r>
  <r>
    <x v="2109"/>
    <x v="5"/>
    <n v="1250"/>
    <n v="0.60499999999999998"/>
    <n v="0.56999999999999995"/>
    <n v="0.504"/>
    <n v="8049.85"/>
    <n v="4"/>
    <x v="3"/>
    <s v="Médio"/>
    <s v="Acima"/>
    <x v="0"/>
  </r>
  <r>
    <x v="2110"/>
    <x v="4"/>
    <n v="96"/>
    <n v="0.65"/>
    <n v="0.64300000000000002"/>
    <n v="0.52500000000000002"/>
    <n v="11885.31"/>
    <n v="2"/>
    <x v="0"/>
    <s v="Médio"/>
    <s v="Acima"/>
    <x v="1"/>
  </r>
  <r>
    <x v="2111"/>
    <x v="7"/>
    <n v="352"/>
    <n v="0.59799999999999998"/>
    <n v="0.59499999999999997"/>
    <n v="0.46899999999999997"/>
    <n v="9412.25"/>
    <n v="18"/>
    <x v="3"/>
    <s v="Médio"/>
    <s v="Abaixo"/>
    <x v="1"/>
  </r>
  <r>
    <x v="2112"/>
    <x v="10"/>
    <n v="309"/>
    <n v="0.70599999999999996"/>
    <n v="0.66700000000000004"/>
    <n v="0.63500000000000001"/>
    <n v="14794.64"/>
    <n v="4"/>
    <x v="1"/>
    <s v="Alto"/>
    <s v="Acima"/>
    <x v="1"/>
  </r>
  <r>
    <x v="2113"/>
    <x v="4"/>
    <n v="360"/>
    <n v="0.61399999999999999"/>
    <n v="0.60399999999999998"/>
    <n v="0.47499999999999998"/>
    <n v="9061.7199999999993"/>
    <n v="5"/>
    <x v="0"/>
    <s v="Médio"/>
    <s v="Acima"/>
    <x v="1"/>
  </r>
  <r>
    <x v="2114"/>
    <x v="7"/>
    <n v="414"/>
    <n v="0.54600000000000004"/>
    <n v="0.53300000000000003"/>
    <n v="0.43099999999999999"/>
    <n v="6467.97"/>
    <n v="19"/>
    <x v="3"/>
    <s v="Baixo"/>
    <s v="Abaixo"/>
    <x v="1"/>
  </r>
  <r>
    <x v="2115"/>
    <x v="11"/>
    <n v="971"/>
    <n v="0.496"/>
    <n v="0.53100000000000003"/>
    <n v="0.317"/>
    <n v="7226.48"/>
    <n v="4"/>
    <x v="4"/>
    <s v="Baixo"/>
    <s v="Abaixo"/>
    <x v="0"/>
  </r>
  <r>
    <x v="2116"/>
    <x v="12"/>
    <n v="711"/>
    <n v="0.52300000000000002"/>
    <n v="0.51200000000000001"/>
    <n v="0.35899999999999999"/>
    <n v="9606.44"/>
    <n v="5"/>
    <x v="4"/>
    <s v="Baixo"/>
    <s v="Abaixo"/>
    <x v="1"/>
  </r>
  <r>
    <x v="2117"/>
    <x v="0"/>
    <n v="405"/>
    <n v="0.77900000000000003"/>
    <n v="0.76200000000000001"/>
    <n v="0.72299999999999998"/>
    <n v="14610.61"/>
    <n v="14"/>
    <x v="0"/>
    <s v="Alto"/>
    <s v="Acima"/>
    <x v="1"/>
  </r>
  <r>
    <x v="2118"/>
    <x v="6"/>
    <n v="191"/>
    <n v="0.7"/>
    <n v="0.67900000000000005"/>
    <n v="0.60099999999999998"/>
    <n v="24623.87"/>
    <n v="1"/>
    <x v="2"/>
    <s v="Alto"/>
    <s v="Acima"/>
    <x v="1"/>
  </r>
  <r>
    <x v="2119"/>
    <x v="4"/>
    <n v="151"/>
    <n v="0.74099999999999999"/>
    <n v="0.68899999999999995"/>
    <n v="0.70699999999999996"/>
    <n v="10071.43"/>
    <n v="2"/>
    <x v="0"/>
    <s v="Alto"/>
    <s v="Acima"/>
    <x v="1"/>
  </r>
  <r>
    <x v="2120"/>
    <x v="5"/>
    <n v="786"/>
    <n v="0.59699999999999998"/>
    <n v="0.58099999999999996"/>
    <n v="0.52"/>
    <n v="11034.92"/>
    <n v="10"/>
    <x v="3"/>
    <s v="Médio"/>
    <s v="Abaixo"/>
    <x v="1"/>
  </r>
  <r>
    <x v="2121"/>
    <x v="4"/>
    <n v="186"/>
    <n v="0.69599999999999995"/>
    <n v="0.72"/>
    <n v="0.56200000000000006"/>
    <n v="21781.21"/>
    <n v="7"/>
    <x v="0"/>
    <s v="Médio"/>
    <s v="Acima"/>
    <x v="1"/>
  </r>
  <r>
    <x v="2122"/>
    <x v="4"/>
    <n v="255"/>
    <n v="0.57799999999999996"/>
    <n v="0.56299999999999994"/>
    <n v="0.44400000000000001"/>
    <n v="9321.52"/>
    <n v="3"/>
    <x v="0"/>
    <s v="Médio"/>
    <s v="Abaixo"/>
    <x v="1"/>
  </r>
  <r>
    <x v="2123"/>
    <x v="6"/>
    <n v="207"/>
    <n v="0.7"/>
    <n v="0.66100000000000003"/>
    <n v="0.622"/>
    <n v="19995.669999999998"/>
    <n v="10"/>
    <x v="2"/>
    <s v="Alto"/>
    <s v="Acima"/>
    <x v="1"/>
  </r>
  <r>
    <x v="2124"/>
    <x v="4"/>
    <n v="1240"/>
    <n v="0.66"/>
    <n v="0.61199999999999999"/>
    <n v="0.56799999999999995"/>
    <n v="9295.3799999999992"/>
    <n v="33"/>
    <x v="0"/>
    <s v="Médio"/>
    <s v="Acima"/>
    <x v="0"/>
  </r>
  <r>
    <x v="2125"/>
    <x v="4"/>
    <n v="498"/>
    <n v="0.56899999999999995"/>
    <n v="0.55900000000000005"/>
    <n v="0.41899999999999998"/>
    <n v="7421.55"/>
    <n v="15"/>
    <x v="0"/>
    <s v="Médio"/>
    <s v="Abaixo"/>
    <x v="1"/>
  </r>
  <r>
    <x v="2126"/>
    <x v="4"/>
    <n v="197"/>
    <n v="0.63400000000000001"/>
    <n v="0.61699999999999999"/>
    <n v="0.52100000000000002"/>
    <n v="9269.7800000000007"/>
    <n v="0"/>
    <x v="0"/>
    <s v="Médio"/>
    <s v="Acima"/>
    <x v="1"/>
  </r>
  <r>
    <x v="774"/>
    <x v="17"/>
    <n v="1074"/>
    <n v="0.61299999999999999"/>
    <n v="0.59199999999999997"/>
    <n v="0.53600000000000003"/>
    <n v="10548.82"/>
    <n v="11"/>
    <x v="3"/>
    <s v="Médio"/>
    <s v="Acima"/>
    <x v="0"/>
  </r>
  <r>
    <x v="2127"/>
    <x v="10"/>
    <n v="417"/>
    <n v="0.71099999999999997"/>
    <n v="0.70199999999999996"/>
    <n v="0.61299999999999999"/>
    <n v="18278.93"/>
    <n v="5"/>
    <x v="1"/>
    <s v="Alto"/>
    <s v="Acima"/>
    <x v="1"/>
  </r>
  <r>
    <x v="2128"/>
    <x v="12"/>
    <n v="406"/>
    <n v="0.60899999999999999"/>
    <n v="0.56399999999999995"/>
    <n v="0.50700000000000001"/>
    <n v="7839.04"/>
    <n v="0"/>
    <x v="4"/>
    <s v="Médio"/>
    <s v="Acima"/>
    <x v="1"/>
  </r>
  <r>
    <x v="2129"/>
    <x v="15"/>
    <n v="1169"/>
    <n v="0.7"/>
    <n v="0.67"/>
    <n v="0.63700000000000001"/>
    <n v="20780.919999999998"/>
    <n v="16"/>
    <x v="0"/>
    <s v="Alto"/>
    <s v="Acima"/>
    <x v="0"/>
  </r>
  <r>
    <x v="2130"/>
    <x v="7"/>
    <n v="222"/>
    <n v="0.51300000000000001"/>
    <n v="0.48899999999999999"/>
    <n v="0.35399999999999998"/>
    <n v="5856.58"/>
    <n v="1"/>
    <x v="3"/>
    <s v="Baixo"/>
    <s v="Abaixo"/>
    <x v="1"/>
  </r>
  <r>
    <x v="2131"/>
    <x v="6"/>
    <n v="280"/>
    <n v="0.67"/>
    <n v="0.66800000000000004"/>
    <n v="0.56299999999999994"/>
    <n v="16871.099999999999"/>
    <n v="4"/>
    <x v="2"/>
    <s v="Médio"/>
    <s v="Acima"/>
    <x v="1"/>
  </r>
  <r>
    <x v="2132"/>
    <x v="19"/>
    <n v="1372"/>
    <n v="0.57399999999999995"/>
    <n v="0.55600000000000005"/>
    <n v="0.443"/>
    <n v="15157.55"/>
    <n v="8"/>
    <x v="3"/>
    <s v="Médio"/>
    <s v="Abaixo"/>
    <x v="0"/>
  </r>
  <r>
    <x v="2133"/>
    <x v="22"/>
    <n v="1397"/>
    <n v="0.56999999999999995"/>
    <n v="0.56599999999999995"/>
    <n v="0.42799999999999999"/>
    <n v="7289.03"/>
    <n v="10"/>
    <x v="3"/>
    <s v="Médio"/>
    <s v="Abaixo"/>
    <x v="0"/>
  </r>
  <r>
    <x v="2134"/>
    <x v="4"/>
    <n v="479"/>
    <n v="0.61"/>
    <n v="0.63500000000000001"/>
    <n v="0.45500000000000002"/>
    <n v="16310.11"/>
    <n v="16"/>
    <x v="0"/>
    <s v="Médio"/>
    <s v="Acima"/>
    <x v="1"/>
  </r>
  <r>
    <x v="2135"/>
    <x v="10"/>
    <n v="361"/>
    <n v="0.70599999999999996"/>
    <n v="0.71399999999999997"/>
    <n v="0.59499999999999997"/>
    <n v="28443.11"/>
    <n v="6"/>
    <x v="1"/>
    <s v="Alto"/>
    <s v="Acima"/>
    <x v="1"/>
  </r>
  <r>
    <x v="2136"/>
    <x v="12"/>
    <n v="2531"/>
    <n v="0.48299999999999998"/>
    <n v="0.51300000000000001"/>
    <n v="0.28599999999999998"/>
    <n v="11716.45"/>
    <n v="125"/>
    <x v="4"/>
    <s v="Baixo"/>
    <s v="Abaixo"/>
    <x v="0"/>
  </r>
  <r>
    <x v="2137"/>
    <x v="20"/>
    <n v="1263"/>
    <n v="0.68"/>
    <n v="0.63400000000000001"/>
    <n v="0.623"/>
    <n v="11712.68"/>
    <n v="7"/>
    <x v="4"/>
    <s v="Médio"/>
    <s v="Acima"/>
    <x v="0"/>
  </r>
  <r>
    <x v="2138"/>
    <x v="7"/>
    <n v="347"/>
    <n v="0.56100000000000005"/>
    <n v="0.57899999999999996"/>
    <n v="0.40600000000000003"/>
    <n v="6598.79"/>
    <n v="2"/>
    <x v="3"/>
    <s v="Médio"/>
    <s v="Abaixo"/>
    <x v="1"/>
  </r>
  <r>
    <x v="2139"/>
    <x v="19"/>
    <n v="1869"/>
    <n v="0.56100000000000005"/>
    <n v="0.54500000000000004"/>
    <n v="0.43099999999999999"/>
    <n v="14098.23"/>
    <n v="4"/>
    <x v="3"/>
    <s v="Médio"/>
    <s v="Abaixo"/>
    <x v="0"/>
  </r>
  <r>
    <x v="2140"/>
    <x v="7"/>
    <n v="135"/>
    <n v="0.59099999999999997"/>
    <n v="0.54700000000000004"/>
    <n v="0.48199999999999998"/>
    <n v="9833.8799999999992"/>
    <n v="0"/>
    <x v="3"/>
    <s v="Médio"/>
    <s v="Abaixo"/>
    <x v="1"/>
  </r>
  <r>
    <x v="2141"/>
    <x v="4"/>
    <n v="559"/>
    <n v="0.67400000000000004"/>
    <n v="0.64400000000000002"/>
    <n v="0.59699999999999998"/>
    <n v="14826.73"/>
    <n v="6"/>
    <x v="0"/>
    <s v="Médio"/>
    <s v="Acima"/>
    <x v="1"/>
  </r>
  <r>
    <x v="2142"/>
    <x v="7"/>
    <n v="383"/>
    <n v="0.625"/>
    <n v="0.56399999999999995"/>
    <n v="0.55600000000000005"/>
    <n v="9772.3700000000008"/>
    <n v="1"/>
    <x v="3"/>
    <s v="Médio"/>
    <s v="Acima"/>
    <x v="1"/>
  </r>
  <r>
    <x v="2143"/>
    <x v="10"/>
    <n v="380"/>
    <n v="0.68"/>
    <n v="0.66500000000000004"/>
    <n v="0.57099999999999995"/>
    <n v="12933.88"/>
    <n v="5"/>
    <x v="1"/>
    <s v="Médio"/>
    <s v="Acima"/>
    <x v="1"/>
  </r>
  <r>
    <x v="2144"/>
    <x v="9"/>
    <n v="1172"/>
    <n v="0.60599999999999998"/>
    <n v="0.503"/>
    <n v="0.58199999999999996"/>
    <n v="9917.57"/>
    <n v="9"/>
    <x v="3"/>
    <s v="Médio"/>
    <s v="Acima"/>
    <x v="0"/>
  </r>
  <r>
    <x v="2145"/>
    <x v="8"/>
    <n v="229"/>
    <n v="0.71499999999999997"/>
    <n v="0.70299999999999996"/>
    <n v="0.628"/>
    <n v="78374.259999999995"/>
    <n v="0"/>
    <x v="1"/>
    <s v="Alto"/>
    <s v="Acima"/>
    <x v="1"/>
  </r>
  <r>
    <x v="2146"/>
    <x v="6"/>
    <n v="168"/>
    <n v="0.71599999999999997"/>
    <n v="0.66900000000000004"/>
    <n v="0.66500000000000004"/>
    <n v="28270.34"/>
    <n v="3"/>
    <x v="2"/>
    <s v="Alto"/>
    <s v="Acima"/>
    <x v="1"/>
  </r>
  <r>
    <x v="2147"/>
    <x v="13"/>
    <n v="1241"/>
    <n v="0.66"/>
    <n v="0.66300000000000003"/>
    <n v="0.55700000000000005"/>
    <n v="16593.34"/>
    <n v="8"/>
    <x v="1"/>
    <s v="Médio"/>
    <s v="Acima"/>
    <x v="0"/>
  </r>
  <r>
    <x v="2148"/>
    <x v="23"/>
    <n v="552"/>
    <n v="0.60699999999999998"/>
    <n v="0.64500000000000002"/>
    <n v="0.45400000000000001"/>
    <n v="15120.74"/>
    <n v="7"/>
    <x v="4"/>
    <s v="Médio"/>
    <s v="Acima"/>
    <x v="1"/>
  </r>
  <r>
    <x v="433"/>
    <x v="19"/>
    <n v="1245"/>
    <n v="0.58599999999999997"/>
    <n v="0.55400000000000005"/>
    <n v="0.47799999999999998"/>
    <n v="9930.24"/>
    <n v="9"/>
    <x v="3"/>
    <s v="Médio"/>
    <s v="Abaixo"/>
    <x v="0"/>
  </r>
  <r>
    <x v="2149"/>
    <x v="4"/>
    <n v="963"/>
    <n v="0.71"/>
    <n v="0.69499999999999995"/>
    <n v="0.60499999999999998"/>
    <n v="17486.73"/>
    <n v="11"/>
    <x v="0"/>
    <s v="Alto"/>
    <s v="Acima"/>
    <x v="0"/>
  </r>
  <r>
    <x v="2150"/>
    <x v="10"/>
    <n v="368"/>
    <n v="0.71499999999999997"/>
    <n v="0.72199999999999998"/>
    <n v="0.61199999999999999"/>
    <n v="30023.74"/>
    <n v="13"/>
    <x v="1"/>
    <s v="Alto"/>
    <s v="Acima"/>
    <x v="1"/>
  </r>
  <r>
    <x v="2151"/>
    <x v="9"/>
    <n v="1356"/>
    <n v="0.61899999999999999"/>
    <n v="0.57399999999999995"/>
    <n v="0.54800000000000004"/>
    <n v="8541.11"/>
    <n v="15"/>
    <x v="3"/>
    <s v="Médio"/>
    <s v="Acima"/>
    <x v="0"/>
  </r>
  <r>
    <x v="2152"/>
    <x v="7"/>
    <n v="352"/>
    <n v="0.59099999999999997"/>
    <n v="0.55300000000000005"/>
    <n v="0.504"/>
    <n v="7983.28"/>
    <n v="2"/>
    <x v="3"/>
    <s v="Médio"/>
    <s v="Abaixo"/>
    <x v="1"/>
  </r>
  <r>
    <x v="2153"/>
    <x v="17"/>
    <n v="1003"/>
    <n v="0.60599999999999998"/>
    <n v="0.6"/>
    <n v="0.51400000000000001"/>
    <n v="9028"/>
    <n v="10"/>
    <x v="3"/>
    <s v="Médio"/>
    <s v="Acima"/>
    <x v="0"/>
  </r>
  <r>
    <x v="2154"/>
    <x v="7"/>
    <n v="1113"/>
    <n v="0.58299999999999996"/>
    <n v="0.59399999999999997"/>
    <n v="0.41299999999999998"/>
    <n v="9397.23"/>
    <n v="21"/>
    <x v="3"/>
    <s v="Médio"/>
    <s v="Abaixo"/>
    <x v="0"/>
  </r>
  <r>
    <x v="2155"/>
    <x v="0"/>
    <n v="1139"/>
    <n v="0.71"/>
    <n v="0.71"/>
    <n v="0.64"/>
    <n v="23459.93"/>
    <n v="11"/>
    <x v="0"/>
    <s v="Alto"/>
    <s v="Acima"/>
    <x v="0"/>
  </r>
  <r>
    <x v="2156"/>
    <x v="7"/>
    <n v="611"/>
    <n v="0.57899999999999996"/>
    <n v="0.58399999999999996"/>
    <n v="0.44900000000000001"/>
    <n v="44548.73"/>
    <n v="35"/>
    <x v="3"/>
    <s v="Médio"/>
    <s v="Abaixo"/>
    <x v="1"/>
  </r>
  <r>
    <x v="2157"/>
    <x v="19"/>
    <n v="1458"/>
    <n v="0.58599999999999997"/>
    <n v="0.55800000000000005"/>
    <n v="0.498"/>
    <n v="11362.15"/>
    <n v="19"/>
    <x v="3"/>
    <s v="Médio"/>
    <s v="Abaixo"/>
    <x v="0"/>
  </r>
  <r>
    <x v="2158"/>
    <x v="1"/>
    <n v="423"/>
    <n v="0.68500000000000005"/>
    <n v="0.67600000000000005"/>
    <n v="0.60499999999999998"/>
    <n v="42356.06"/>
    <n v="9"/>
    <x v="0"/>
    <s v="Médio"/>
    <s v="Acima"/>
    <x v="1"/>
  </r>
  <r>
    <x v="2159"/>
    <x v="4"/>
    <n v="422"/>
    <n v="0.67"/>
    <n v="0.68899999999999995"/>
    <n v="0.50800000000000001"/>
    <n v="13571.47"/>
    <n v="21"/>
    <x v="0"/>
    <s v="Médio"/>
    <s v="Acima"/>
    <x v="1"/>
  </r>
  <r>
    <x v="2160"/>
    <x v="13"/>
    <n v="745"/>
    <n v="0.67"/>
    <n v="0.67700000000000005"/>
    <n v="0.52600000000000002"/>
    <n v="18668.919999999998"/>
    <n v="1"/>
    <x v="1"/>
    <s v="Médio"/>
    <s v="Acima"/>
    <x v="1"/>
  </r>
  <r>
    <x v="2161"/>
    <x v="4"/>
    <n v="117"/>
    <n v="0.56999999999999995"/>
    <n v="0.58199999999999996"/>
    <n v="0.41699999999999998"/>
    <n v="9511.69"/>
    <n v="6"/>
    <x v="0"/>
    <s v="Médio"/>
    <s v="Abaixo"/>
    <x v="1"/>
  </r>
  <r>
    <x v="2162"/>
    <x v="12"/>
    <n v="1675"/>
    <n v="0.52"/>
    <n v="0.48"/>
    <n v="0.38"/>
    <n v="6993.3"/>
    <n v="0"/>
    <x v="4"/>
    <s v="Baixo"/>
    <s v="Abaixo"/>
    <x v="0"/>
  </r>
  <r>
    <x v="2163"/>
    <x v="6"/>
    <n v="310"/>
    <n v="0.73099999999999998"/>
    <n v="0.71299999999999997"/>
    <n v="0.66100000000000003"/>
    <n v="41342.93"/>
    <n v="4"/>
    <x v="2"/>
    <s v="Alto"/>
    <s v="Acima"/>
    <x v="1"/>
  </r>
  <r>
    <x v="2164"/>
    <x v="21"/>
    <n v="1233"/>
    <n v="0.60399999999999998"/>
    <n v="0.57899999999999996"/>
    <n v="0.49199999999999999"/>
    <n v="11848.25"/>
    <n v="7"/>
    <x v="3"/>
    <s v="Médio"/>
    <s v="Acima"/>
    <x v="0"/>
  </r>
  <r>
    <x v="2165"/>
    <x v="12"/>
    <n v="1602"/>
    <n v="0.61499999999999999"/>
    <n v="0.58299999999999996"/>
    <n v="0.52500000000000002"/>
    <n v="7329.77"/>
    <n v="15"/>
    <x v="4"/>
    <s v="Médio"/>
    <s v="Acima"/>
    <x v="0"/>
  </r>
  <r>
    <x v="2166"/>
    <x v="4"/>
    <n v="383"/>
    <n v="0.60899999999999999"/>
    <n v="0.57699999999999996"/>
    <n v="0.48899999999999999"/>
    <n v="6293.2"/>
    <n v="0"/>
    <x v="0"/>
    <s v="Médio"/>
    <s v="Acima"/>
    <x v="1"/>
  </r>
  <r>
    <x v="2167"/>
    <x v="4"/>
    <n v="895"/>
    <n v="0.64200000000000002"/>
    <n v="0.57499999999999996"/>
    <n v="0.56999999999999995"/>
    <n v="7776.17"/>
    <n v="26"/>
    <x v="0"/>
    <s v="Médio"/>
    <s v="Acima"/>
    <x v="1"/>
  </r>
  <r>
    <x v="2168"/>
    <x v="23"/>
    <n v="1095"/>
    <n v="0.59"/>
    <n v="0.61899999999999999"/>
    <n v="0.42399999999999999"/>
    <n v="14846.72"/>
    <n v="8"/>
    <x v="4"/>
    <s v="Médio"/>
    <s v="Abaixo"/>
    <x v="0"/>
  </r>
  <r>
    <x v="2169"/>
    <x v="4"/>
    <n v="142"/>
    <n v="0.64"/>
    <n v="0.623"/>
    <n v="0.52200000000000002"/>
    <n v="11095.53"/>
    <n v="4"/>
    <x v="0"/>
    <s v="Médio"/>
    <s v="Acima"/>
    <x v="1"/>
  </r>
  <r>
    <x v="2170"/>
    <x v="6"/>
    <n v="1348"/>
    <n v="0.63700000000000001"/>
    <n v="0.65400000000000003"/>
    <n v="0.50700000000000001"/>
    <n v="16676.75"/>
    <n v="10"/>
    <x v="2"/>
    <s v="Médio"/>
    <s v="Acima"/>
    <x v="0"/>
  </r>
  <r>
    <x v="2171"/>
    <x v="12"/>
    <n v="695"/>
    <n v="0.51900000000000002"/>
    <n v="0.504"/>
    <n v="0.35799999999999998"/>
    <n v="9945.1299999999992"/>
    <n v="0"/>
    <x v="4"/>
    <s v="Baixo"/>
    <s v="Abaixo"/>
    <x v="1"/>
  </r>
  <r>
    <x v="2172"/>
    <x v="13"/>
    <n v="954"/>
    <n v="0.69"/>
    <n v="0.746"/>
    <n v="0.55400000000000005"/>
    <n v="70601.27"/>
    <n v="14"/>
    <x v="1"/>
    <s v="Médio"/>
    <s v="Acima"/>
    <x v="0"/>
  </r>
  <r>
    <x v="2173"/>
    <x v="0"/>
    <n v="137"/>
    <n v="0.73"/>
    <n v="0.68200000000000005"/>
    <n v="0.69099999999999995"/>
    <n v="13658.49"/>
    <n v="1"/>
    <x v="0"/>
    <s v="Alto"/>
    <s v="Acima"/>
    <x v="1"/>
  </r>
  <r>
    <x v="2174"/>
    <x v="7"/>
    <n v="1131"/>
    <n v="0.621"/>
    <n v="0.61599999999999999"/>
    <n v="0.497"/>
    <n v="14230.09"/>
    <n v="8"/>
    <x v="3"/>
    <s v="Médio"/>
    <s v="Acima"/>
    <x v="0"/>
  </r>
  <r>
    <x v="2175"/>
    <x v="4"/>
    <n v="1641"/>
    <n v="0.624"/>
    <n v="0.60299999999999998"/>
    <n v="0.52400000000000002"/>
    <n v="15293.33"/>
    <n v="17"/>
    <x v="0"/>
    <s v="Médio"/>
    <s v="Acima"/>
    <x v="0"/>
  </r>
  <r>
    <x v="2176"/>
    <x v="12"/>
    <n v="2342"/>
    <n v="0.56399999999999995"/>
    <n v="0.52900000000000003"/>
    <n v="0.436"/>
    <n v="11999.45"/>
    <n v="3"/>
    <x v="4"/>
    <s v="Médio"/>
    <s v="Abaixo"/>
    <x v="0"/>
  </r>
  <r>
    <x v="2177"/>
    <x v="19"/>
    <n v="545"/>
    <n v="0.57499999999999996"/>
    <n v="0.58599999999999997"/>
    <n v="0.45400000000000001"/>
    <n v="14489.98"/>
    <n v="3"/>
    <x v="3"/>
    <s v="Médio"/>
    <s v="Abaixo"/>
    <x v="1"/>
  </r>
  <r>
    <x v="2178"/>
    <x v="11"/>
    <n v="832"/>
    <n v="0.50600000000000001"/>
    <n v="0.51200000000000001"/>
    <n v="0.34599999999999997"/>
    <n v="6557.79"/>
    <n v="1"/>
    <x v="4"/>
    <s v="Baixo"/>
    <s v="Abaixo"/>
    <x v="1"/>
  </r>
  <r>
    <x v="2179"/>
    <x v="23"/>
    <n v="568"/>
    <n v="0.65"/>
    <n v="0.64400000000000002"/>
    <n v="0.53700000000000003"/>
    <n v="21385.41"/>
    <n v="5"/>
    <x v="4"/>
    <s v="Médio"/>
    <s v="Acima"/>
    <x v="1"/>
  </r>
  <r>
    <x v="250"/>
    <x v="19"/>
    <n v="943"/>
    <n v="0.55000000000000004"/>
    <n v="0.53700000000000003"/>
    <n v="0.432"/>
    <n v="9874.7900000000009"/>
    <n v="7"/>
    <x v="3"/>
    <s v="Médio"/>
    <s v="Abaixo"/>
    <x v="1"/>
  </r>
  <r>
    <x v="2180"/>
    <x v="4"/>
    <n v="107"/>
    <n v="0.7"/>
    <n v="0.68700000000000006"/>
    <n v="0.58799999999999997"/>
    <n v="43314.1"/>
    <n v="3"/>
    <x v="0"/>
    <s v="Alto"/>
    <s v="Acima"/>
    <x v="1"/>
  </r>
  <r>
    <x v="2181"/>
    <x v="4"/>
    <n v="288"/>
    <n v="0.64300000000000002"/>
    <n v="0.60499999999999998"/>
    <n v="0.55200000000000005"/>
    <n v="9424.86"/>
    <n v="3"/>
    <x v="0"/>
    <s v="Médio"/>
    <s v="Acima"/>
    <x v="1"/>
  </r>
  <r>
    <x v="2182"/>
    <x v="19"/>
    <n v="1290"/>
    <n v="0.53100000000000003"/>
    <n v="0.50900000000000001"/>
    <n v="0.38600000000000001"/>
    <n v="8876.43"/>
    <n v="16"/>
    <x v="3"/>
    <s v="Baixo"/>
    <s v="Abaixo"/>
    <x v="0"/>
  </r>
  <r>
    <x v="2183"/>
    <x v="4"/>
    <n v="755"/>
    <n v="0.66"/>
    <n v="0.60699999999999998"/>
    <n v="0.56999999999999995"/>
    <n v="11200.04"/>
    <n v="17"/>
    <x v="0"/>
    <s v="Médio"/>
    <s v="Acima"/>
    <x v="1"/>
  </r>
  <r>
    <x v="2184"/>
    <x v="12"/>
    <n v="1857"/>
    <n v="0.52800000000000002"/>
    <n v="0.54300000000000004"/>
    <n v="0.36399999999999999"/>
    <n v="9860.2099999999991"/>
    <n v="32"/>
    <x v="4"/>
    <s v="Baixo"/>
    <s v="Abaixo"/>
    <x v="0"/>
  </r>
  <r>
    <x v="2185"/>
    <x v="18"/>
    <n v="333"/>
    <n v="0.55700000000000005"/>
    <n v="0.48599999999999999"/>
    <n v="0.47199999999999998"/>
    <n v="7665.58"/>
    <n v="0"/>
    <x v="3"/>
    <s v="Médio"/>
    <s v="Abaixo"/>
    <x v="1"/>
  </r>
  <r>
    <x v="2186"/>
    <x v="26"/>
    <n v="1020"/>
    <n v="0.61399999999999999"/>
    <n v="0.61899999999999999"/>
    <n v="0.48499999999999999"/>
    <n v="16728.68"/>
    <n v="13"/>
    <x v="4"/>
    <s v="Médio"/>
    <s v="Acima"/>
    <x v="0"/>
  </r>
  <r>
    <x v="2187"/>
    <x v="11"/>
    <n v="834"/>
    <n v="0.48099999999999998"/>
    <n v="0.47599999999999998"/>
    <n v="0.30199999999999999"/>
    <n v="4533.95"/>
    <n v="11"/>
    <x v="4"/>
    <s v="Baixo"/>
    <s v="Abaixo"/>
    <x v="1"/>
  </r>
  <r>
    <x v="2188"/>
    <x v="22"/>
    <n v="1302"/>
    <n v="0.57999999999999996"/>
    <n v="0.54200000000000004"/>
    <n v="0.45300000000000001"/>
    <n v="7428.39"/>
    <n v="18"/>
    <x v="3"/>
    <s v="Médio"/>
    <s v="Abaixo"/>
    <x v="0"/>
  </r>
  <r>
    <x v="2189"/>
    <x v="18"/>
    <n v="932"/>
    <n v="0.52100000000000002"/>
    <n v="0.497"/>
    <n v="0.40200000000000002"/>
    <n v="5672.48"/>
    <n v="2"/>
    <x v="3"/>
    <s v="Baixo"/>
    <s v="Abaixo"/>
    <x v="1"/>
  </r>
  <r>
    <x v="2190"/>
    <x v="14"/>
    <n v="335"/>
    <n v="0.69"/>
    <n v="0.70199999999999996"/>
    <n v="0.59499999999999997"/>
    <n v="30017.15"/>
    <n v="10"/>
    <x v="2"/>
    <s v="Médio"/>
    <s v="Acima"/>
    <x v="1"/>
  </r>
  <r>
    <x v="2191"/>
    <x v="12"/>
    <n v="1726"/>
    <n v="0.51500000000000001"/>
    <n v="0.48199999999999998"/>
    <n v="0.36599999999999999"/>
    <n v="11170.38"/>
    <n v="24"/>
    <x v="4"/>
    <s v="Baixo"/>
    <s v="Abaixo"/>
    <x v="0"/>
  </r>
  <r>
    <x v="2192"/>
    <x v="22"/>
    <n v="1111"/>
    <n v="0.59599999999999997"/>
    <n v="0.57499999999999996"/>
    <n v="0.47799999999999998"/>
    <n v="8418.81"/>
    <n v="12"/>
    <x v="3"/>
    <s v="Médio"/>
    <s v="Abaixo"/>
    <x v="0"/>
  </r>
  <r>
    <x v="2193"/>
    <x v="5"/>
    <n v="1276"/>
    <n v="0.61299999999999999"/>
    <n v="0.60099999999999998"/>
    <n v="0.51"/>
    <n v="8002.14"/>
    <n v="8"/>
    <x v="3"/>
    <s v="Médio"/>
    <s v="Acima"/>
    <x v="0"/>
  </r>
  <r>
    <x v="2194"/>
    <x v="12"/>
    <n v="2099"/>
    <n v="0.54700000000000004"/>
    <n v="0.51400000000000001"/>
    <n v="0.41299999999999998"/>
    <n v="6054.45"/>
    <n v="2"/>
    <x v="4"/>
    <s v="Baixo"/>
    <s v="Abaixo"/>
    <x v="0"/>
  </r>
  <r>
    <x v="2195"/>
    <x v="4"/>
    <n v="597"/>
    <n v="0.59399999999999997"/>
    <n v="0.54600000000000004"/>
    <n v="0.47699999999999998"/>
    <n v="7397.55"/>
    <n v="17"/>
    <x v="0"/>
    <s v="Médio"/>
    <s v="Abaixo"/>
    <x v="1"/>
  </r>
  <r>
    <x v="1350"/>
    <x v="17"/>
    <n v="600"/>
    <n v="0.56999999999999995"/>
    <n v="0.54900000000000004"/>
    <n v="0.439"/>
    <n v="7653.89"/>
    <n v="5"/>
    <x v="3"/>
    <s v="Médio"/>
    <s v="Abaixo"/>
    <x v="1"/>
  </r>
  <r>
    <x v="2196"/>
    <x v="4"/>
    <n v="246"/>
    <n v="0.70099999999999996"/>
    <n v="0.68400000000000005"/>
    <n v="0.59799999999999998"/>
    <n v="11335.54"/>
    <n v="3"/>
    <x v="0"/>
    <s v="Alto"/>
    <s v="Acima"/>
    <x v="1"/>
  </r>
  <r>
    <x v="2197"/>
    <x v="19"/>
    <n v="3491"/>
    <n v="0.626"/>
    <n v="0.59099999999999997"/>
    <n v="0.54100000000000004"/>
    <n v="27183.71"/>
    <n v="25"/>
    <x v="3"/>
    <s v="Médio"/>
    <s v="Acima"/>
    <x v="0"/>
  </r>
  <r>
    <x v="2198"/>
    <x v="5"/>
    <n v="1425"/>
    <n v="0.59399999999999997"/>
    <n v="0.60699999999999998"/>
    <n v="0.48899999999999999"/>
    <n v="9983.73"/>
    <n v="28"/>
    <x v="3"/>
    <s v="Médio"/>
    <s v="Abaixo"/>
    <x v="0"/>
  </r>
  <r>
    <x v="2199"/>
    <x v="12"/>
    <n v="1743"/>
    <n v="0.59"/>
    <n v="0.54700000000000004"/>
    <n v="0.501"/>
    <n v="17038.21"/>
    <n v="11"/>
    <x v="4"/>
    <s v="Médio"/>
    <s v="Abaixo"/>
    <x v="0"/>
  </r>
  <r>
    <x v="2200"/>
    <x v="5"/>
    <n v="1550"/>
    <n v="0.52700000000000002"/>
    <n v="0.497"/>
    <n v="0.39500000000000002"/>
    <n v="6528.24"/>
    <n v="5"/>
    <x v="3"/>
    <s v="Baixo"/>
    <s v="Abaixo"/>
    <x v="0"/>
  </r>
  <r>
    <x v="2201"/>
    <x v="6"/>
    <n v="209"/>
    <n v="0.72299999999999998"/>
    <n v="0.69899999999999995"/>
    <n v="0.65700000000000003"/>
    <n v="58039.48"/>
    <n v="3"/>
    <x v="2"/>
    <s v="Alto"/>
    <s v="Acima"/>
    <x v="1"/>
  </r>
  <r>
    <x v="2202"/>
    <x v="3"/>
    <n v="1541"/>
    <n v="0.747"/>
    <n v="0.72599999999999998"/>
    <n v="0.65900000000000003"/>
    <n v="29205.05"/>
    <n v="27"/>
    <x v="2"/>
    <s v="Alto"/>
    <s v="Acima"/>
    <x v="0"/>
  </r>
  <r>
    <x v="2203"/>
    <x v="19"/>
    <n v="806"/>
    <n v="0.59399999999999997"/>
    <n v="0.56299999999999994"/>
    <n v="0.496"/>
    <n v="8803.02"/>
    <n v="25"/>
    <x v="3"/>
    <s v="Médio"/>
    <s v="Abaixo"/>
    <x v="1"/>
  </r>
  <r>
    <x v="2204"/>
    <x v="10"/>
    <n v="480"/>
    <n v="0.71"/>
    <n v="0.75"/>
    <n v="0.56899999999999995"/>
    <n v="21782.23"/>
    <n v="7"/>
    <x v="1"/>
    <s v="Alto"/>
    <s v="Acima"/>
    <x v="1"/>
  </r>
  <r>
    <x v="2205"/>
    <x v="23"/>
    <n v="177"/>
    <n v="0.625"/>
    <n v="0.66400000000000003"/>
    <n v="0.45700000000000002"/>
    <n v="13957.19"/>
    <n v="8"/>
    <x v="4"/>
    <s v="Médio"/>
    <s v="Acima"/>
    <x v="1"/>
  </r>
  <r>
    <x v="2206"/>
    <x v="4"/>
    <n v="112"/>
    <n v="0.68"/>
    <n v="0.69099999999999995"/>
    <n v="0.52500000000000002"/>
    <n v="20858.97"/>
    <n v="1"/>
    <x v="0"/>
    <s v="Médio"/>
    <s v="Acima"/>
    <x v="1"/>
  </r>
  <r>
    <x v="2207"/>
    <x v="0"/>
    <n v="506"/>
    <n v="0.69"/>
    <n v="0.69699999999999995"/>
    <n v="0.57199999999999995"/>
    <n v="10651.27"/>
    <n v="3"/>
    <x v="0"/>
    <s v="Médio"/>
    <s v="Acima"/>
    <x v="1"/>
  </r>
  <r>
    <x v="2208"/>
    <x v="6"/>
    <n v="252"/>
    <n v="0.67"/>
    <n v="0.67600000000000005"/>
    <n v="0.54400000000000004"/>
    <n v="28166.74"/>
    <n v="6"/>
    <x v="2"/>
    <s v="Médio"/>
    <s v="Acima"/>
    <x v="1"/>
  </r>
  <r>
    <x v="2209"/>
    <x v="11"/>
    <n v="628"/>
    <n v="0.59599999999999997"/>
    <n v="0.55600000000000005"/>
    <n v="0.51"/>
    <n v="8518.3700000000008"/>
    <n v="2"/>
    <x v="4"/>
    <s v="Médio"/>
    <s v="Abaixo"/>
    <x v="1"/>
  </r>
  <r>
    <x v="2210"/>
    <x v="4"/>
    <n v="176"/>
    <n v="0.628"/>
    <n v="0.61699999999999999"/>
    <n v="0.49299999999999999"/>
    <n v="11566.8"/>
    <n v="8"/>
    <x v="0"/>
    <s v="Médio"/>
    <s v="Acima"/>
    <x v="1"/>
  </r>
  <r>
    <x v="2211"/>
    <x v="10"/>
    <n v="401"/>
    <n v="0.59699999999999998"/>
    <n v="0.57599999999999996"/>
    <n v="0.44500000000000001"/>
    <n v="11816.12"/>
    <n v="10"/>
    <x v="1"/>
    <s v="Médio"/>
    <s v="Abaixo"/>
    <x v="1"/>
  </r>
  <r>
    <x v="2212"/>
    <x v="19"/>
    <n v="3052"/>
    <n v="0.64200000000000002"/>
    <n v="0.64100000000000001"/>
    <n v="0.52"/>
    <n v="31655.89"/>
    <n v="10"/>
    <x v="3"/>
    <s v="Médio"/>
    <s v="Acima"/>
    <x v="0"/>
  </r>
  <r>
    <x v="2213"/>
    <x v="4"/>
    <n v="252"/>
    <n v="0.72299999999999998"/>
    <n v="0.748"/>
    <n v="0.58799999999999997"/>
    <n v="43359.63"/>
    <n v="1"/>
    <x v="0"/>
    <s v="Alto"/>
    <s v="Acima"/>
    <x v="1"/>
  </r>
  <r>
    <x v="2214"/>
    <x v="21"/>
    <n v="1025"/>
    <n v="0.61499999999999999"/>
    <n v="0.59599999999999997"/>
    <n v="0.51"/>
    <n v="9252.19"/>
    <n v="21"/>
    <x v="3"/>
    <s v="Médio"/>
    <s v="Acima"/>
    <x v="0"/>
  </r>
  <r>
    <x v="666"/>
    <x v="3"/>
    <n v="883"/>
    <n v="0.77700000000000002"/>
    <n v="0.77600000000000002"/>
    <n v="0.70499999999999996"/>
    <n v="34589.72"/>
    <n v="31"/>
    <x v="2"/>
    <s v="Alto"/>
    <s v="Acima"/>
    <x v="1"/>
  </r>
  <r>
    <x v="2215"/>
    <x v="4"/>
    <n v="56"/>
    <n v="0.72"/>
    <n v="0.7"/>
    <n v="0.61"/>
    <n v="16451.330000000002"/>
    <n v="1"/>
    <x v="0"/>
    <s v="Alto"/>
    <s v="Acima"/>
    <x v="1"/>
  </r>
  <r>
    <x v="2216"/>
    <x v="24"/>
    <n v="746"/>
    <n v="0.59"/>
    <n v="0.60899999999999999"/>
    <n v="0.44900000000000001"/>
    <n v="11601.08"/>
    <n v="22"/>
    <x v="4"/>
    <s v="Médio"/>
    <s v="Abaixo"/>
    <x v="1"/>
  </r>
  <r>
    <x v="2217"/>
    <x v="6"/>
    <n v="280"/>
    <n v="0.71099999999999997"/>
    <n v="0.71399999999999997"/>
    <n v="0.60799999999999998"/>
    <n v="30479.97"/>
    <n v="26"/>
    <x v="2"/>
    <s v="Alto"/>
    <s v="Acima"/>
    <x v="1"/>
  </r>
  <r>
    <x v="2218"/>
    <x v="7"/>
    <n v="680"/>
    <n v="0.57499999999999996"/>
    <n v="0.56599999999999995"/>
    <n v="0.46899999999999997"/>
    <n v="11036.96"/>
    <n v="16"/>
    <x v="3"/>
    <s v="Médio"/>
    <s v="Abaixo"/>
    <x v="1"/>
  </r>
  <r>
    <x v="2219"/>
    <x v="7"/>
    <n v="443"/>
    <n v="0.55700000000000005"/>
    <n v="0.54800000000000004"/>
    <n v="0.43099999999999999"/>
    <n v="6971.66"/>
    <n v="2"/>
    <x v="3"/>
    <s v="Médio"/>
    <s v="Abaixo"/>
    <x v="1"/>
  </r>
  <r>
    <x v="2220"/>
    <x v="3"/>
    <n v="923"/>
    <n v="0.71"/>
    <n v="0.72099999999999997"/>
    <n v="0.59599999999999997"/>
    <n v="48195.3"/>
    <n v="27"/>
    <x v="2"/>
    <s v="Alto"/>
    <s v="Acima"/>
    <x v="1"/>
  </r>
  <r>
    <x v="2221"/>
    <x v="6"/>
    <n v="371"/>
    <n v="0.64"/>
    <n v="0.67900000000000005"/>
    <n v="0.47299999999999998"/>
    <n v="15866.17"/>
    <n v="9"/>
    <x v="2"/>
    <s v="Médio"/>
    <s v="Acima"/>
    <x v="1"/>
  </r>
  <r>
    <x v="2222"/>
    <x v="4"/>
    <n v="190"/>
    <n v="0.61599999999999999"/>
    <n v="0.59"/>
    <n v="0.52400000000000002"/>
    <n v="9328.5499999999993"/>
    <n v="2"/>
    <x v="0"/>
    <s v="Médio"/>
    <s v="Acima"/>
    <x v="1"/>
  </r>
  <r>
    <x v="2223"/>
    <x v="7"/>
    <n v="291"/>
    <n v="0.61"/>
    <n v="0.57299999999999995"/>
    <n v="0.504"/>
    <n v="8154.16"/>
    <n v="8"/>
    <x v="3"/>
    <s v="Médio"/>
    <s v="Acima"/>
    <x v="1"/>
  </r>
  <r>
    <x v="2224"/>
    <x v="4"/>
    <n v="429"/>
    <n v="0.65"/>
    <n v="0.65300000000000002"/>
    <n v="0.53900000000000003"/>
    <n v="10987.21"/>
    <n v="11"/>
    <x v="0"/>
    <s v="Médio"/>
    <s v="Acima"/>
    <x v="1"/>
  </r>
  <r>
    <x v="2225"/>
    <x v="7"/>
    <n v="1162"/>
    <n v="0.65400000000000003"/>
    <n v="0.624"/>
    <n v="0.57099999999999995"/>
    <n v="11955.99"/>
    <n v="7"/>
    <x v="3"/>
    <s v="Médio"/>
    <s v="Acima"/>
    <x v="0"/>
  </r>
  <r>
    <x v="2226"/>
    <x v="19"/>
    <n v="4296"/>
    <n v="0.64300000000000002"/>
    <n v="0.61599999999999999"/>
    <n v="0.54700000000000004"/>
    <n v="12968.97"/>
    <n v="56"/>
    <x v="3"/>
    <s v="Médio"/>
    <s v="Acima"/>
    <x v="0"/>
  </r>
  <r>
    <x v="2227"/>
    <x v="14"/>
    <n v="389"/>
    <n v="0.69299999999999995"/>
    <n v="0.69"/>
    <n v="0.61"/>
    <n v="19001.89"/>
    <n v="5"/>
    <x v="2"/>
    <s v="Médio"/>
    <s v="Acima"/>
    <x v="1"/>
  </r>
  <r>
    <x v="2228"/>
    <x v="4"/>
    <n v="138"/>
    <n v="0.61599999999999999"/>
    <n v="0.60699999999999998"/>
    <n v="0.46400000000000002"/>
    <n v="10645.43"/>
    <n v="1"/>
    <x v="0"/>
    <s v="Médio"/>
    <s v="Acima"/>
    <x v="1"/>
  </r>
  <r>
    <x v="2229"/>
    <x v="4"/>
    <n v="154"/>
    <n v="0.60499999999999998"/>
    <n v="0.57299999999999995"/>
    <n v="0.47899999999999998"/>
    <n v="7413.71"/>
    <n v="4"/>
    <x v="0"/>
    <s v="Médio"/>
    <s v="Acima"/>
    <x v="1"/>
  </r>
  <r>
    <x v="1668"/>
    <x v="12"/>
    <n v="1652"/>
    <n v="0.58899999999999997"/>
    <n v="0.54100000000000004"/>
    <n v="0.495"/>
    <n v="11910.55"/>
    <n v="18"/>
    <x v="4"/>
    <s v="Médio"/>
    <s v="Abaixo"/>
    <x v="0"/>
  </r>
  <r>
    <x v="2230"/>
    <x v="21"/>
    <n v="774"/>
    <n v="0.57799999999999996"/>
    <n v="0.57299999999999995"/>
    <n v="0.45200000000000001"/>
    <n v="10880.89"/>
    <n v="7"/>
    <x v="3"/>
    <s v="Médio"/>
    <s v="Abaixo"/>
    <x v="1"/>
  </r>
  <r>
    <x v="2231"/>
    <x v="10"/>
    <n v="820"/>
    <n v="0.67700000000000005"/>
    <n v="0.68200000000000005"/>
    <n v="0.55400000000000005"/>
    <n v="14248.34"/>
    <n v="5"/>
    <x v="1"/>
    <s v="Médio"/>
    <s v="Acima"/>
    <x v="1"/>
  </r>
  <r>
    <x v="2232"/>
    <x v="7"/>
    <n v="1558"/>
    <n v="0.55700000000000005"/>
    <n v="0.503"/>
    <n v="0.45700000000000002"/>
    <n v="6408.63"/>
    <n v="89"/>
    <x v="3"/>
    <s v="Médio"/>
    <s v="Abaixo"/>
    <x v="0"/>
  </r>
  <r>
    <x v="2233"/>
    <x v="7"/>
    <n v="431"/>
    <n v="0.59499999999999997"/>
    <n v="0.53"/>
    <n v="0.51200000000000001"/>
    <n v="8491.14"/>
    <n v="40"/>
    <x v="3"/>
    <s v="Médio"/>
    <s v="Abaixo"/>
    <x v="1"/>
  </r>
  <r>
    <x v="2234"/>
    <x v="10"/>
    <n v="402"/>
    <n v="0.68400000000000005"/>
    <n v="0.70699999999999996"/>
    <n v="0.56200000000000006"/>
    <n v="41609.86"/>
    <n v="7"/>
    <x v="1"/>
    <s v="Médio"/>
    <s v="Acima"/>
    <x v="1"/>
  </r>
  <r>
    <x v="2235"/>
    <x v="4"/>
    <n v="270"/>
    <n v="0.58299999999999996"/>
    <n v="0.57699999999999996"/>
    <n v="0.46200000000000002"/>
    <n v="7961.67"/>
    <n v="6"/>
    <x v="0"/>
    <s v="Médio"/>
    <s v="Abaixo"/>
    <x v="1"/>
  </r>
  <r>
    <x v="2236"/>
    <x v="19"/>
    <n v="651"/>
    <n v="0.55200000000000005"/>
    <n v="0.54100000000000004"/>
    <n v="0.443"/>
    <n v="6907.22"/>
    <n v="2"/>
    <x v="3"/>
    <s v="Médio"/>
    <s v="Abaixo"/>
    <x v="1"/>
  </r>
  <r>
    <x v="2237"/>
    <x v="12"/>
    <n v="555"/>
    <n v="0.53100000000000003"/>
    <n v="0.51400000000000001"/>
    <n v="0.376"/>
    <n v="7769.35"/>
    <n v="11"/>
    <x v="4"/>
    <s v="Baixo"/>
    <s v="Abaixo"/>
    <x v="1"/>
  </r>
  <r>
    <x v="2238"/>
    <x v="19"/>
    <n v="1148"/>
    <n v="0.60399999999999998"/>
    <n v="0.56000000000000005"/>
    <n v="0.51800000000000002"/>
    <n v="9670.16"/>
    <n v="4"/>
    <x v="3"/>
    <s v="Médio"/>
    <s v="Acima"/>
    <x v="0"/>
  </r>
  <r>
    <x v="2239"/>
    <x v="21"/>
    <n v="4562"/>
    <n v="0.66200000000000003"/>
    <n v="0.624"/>
    <n v="0.58099999999999996"/>
    <n v="10172.459999999999"/>
    <n v="33"/>
    <x v="3"/>
    <s v="Médio"/>
    <s v="Acima"/>
    <x v="0"/>
  </r>
  <r>
    <x v="1314"/>
    <x v="3"/>
    <n v="712"/>
    <n v="0.76"/>
    <n v="0.76300000000000001"/>
    <n v="0.68799999999999994"/>
    <n v="36329.19"/>
    <n v="24"/>
    <x v="2"/>
    <s v="Alto"/>
    <s v="Acima"/>
    <x v="1"/>
  </r>
  <r>
    <x v="2240"/>
    <x v="14"/>
    <n v="904"/>
    <n v="0.69799999999999995"/>
    <n v="0.69699999999999995"/>
    <n v="0.59699999999999998"/>
    <n v="21635.89"/>
    <n v="7"/>
    <x v="2"/>
    <s v="Médio"/>
    <s v="Acima"/>
    <x v="1"/>
  </r>
  <r>
    <x v="2241"/>
    <x v="13"/>
    <n v="488"/>
    <n v="0.70099999999999996"/>
    <n v="0.72099999999999997"/>
    <n v="0.56999999999999995"/>
    <n v="40947.839999999997"/>
    <n v="11"/>
    <x v="1"/>
    <s v="Alto"/>
    <s v="Acima"/>
    <x v="1"/>
  </r>
  <r>
    <x v="2242"/>
    <x v="6"/>
    <n v="232"/>
    <n v="0.629"/>
    <n v="0.63100000000000001"/>
    <n v="0.498"/>
    <n v="20415.349999999999"/>
    <n v="18"/>
    <x v="2"/>
    <s v="Médio"/>
    <s v="Acima"/>
    <x v="1"/>
  </r>
  <r>
    <x v="854"/>
    <x v="18"/>
    <n v="1336"/>
    <n v="0.54"/>
    <n v="0.51900000000000002"/>
    <n v="0.4"/>
    <n v="6809.03"/>
    <n v="59"/>
    <x v="3"/>
    <s v="Baixo"/>
    <s v="Abaixo"/>
    <x v="0"/>
  </r>
  <r>
    <x v="2211"/>
    <x v="14"/>
    <n v="316"/>
    <n v="0.76500000000000001"/>
    <n v="0.76900000000000002"/>
    <n v="0.67500000000000004"/>
    <n v="34322.769999999997"/>
    <n v="8"/>
    <x v="2"/>
    <s v="Alto"/>
    <s v="Acima"/>
    <x v="1"/>
  </r>
  <r>
    <x v="2243"/>
    <x v="6"/>
    <n v="533"/>
    <n v="0.67500000000000004"/>
    <n v="0.67300000000000004"/>
    <n v="0.56999999999999995"/>
    <n v="19092.63"/>
    <n v="12"/>
    <x v="2"/>
    <s v="Médio"/>
    <s v="Acima"/>
    <x v="1"/>
  </r>
  <r>
    <x v="2244"/>
    <x v="21"/>
    <n v="657"/>
    <n v="0.52900000000000003"/>
    <n v="0.51900000000000002"/>
    <n v="0.376"/>
    <n v="7723.55"/>
    <n v="4"/>
    <x v="3"/>
    <s v="Baixo"/>
    <s v="Abaixo"/>
    <x v="1"/>
  </r>
  <r>
    <x v="2245"/>
    <x v="4"/>
    <n v="1517"/>
    <n v="0.69"/>
    <n v="0.69399999999999995"/>
    <n v="0.56399999999999995"/>
    <n v="21402.21"/>
    <n v="35"/>
    <x v="0"/>
    <s v="Médio"/>
    <s v="Acima"/>
    <x v="0"/>
  </r>
  <r>
    <x v="2246"/>
    <x v="6"/>
    <n v="317"/>
    <n v="0.65"/>
    <n v="0.65400000000000003"/>
    <n v="0.53400000000000003"/>
    <n v="20708.79"/>
    <n v="11"/>
    <x v="2"/>
    <s v="Médio"/>
    <s v="Acima"/>
    <x v="1"/>
  </r>
  <r>
    <x v="2247"/>
    <x v="18"/>
    <n v="874"/>
    <n v="0.55000000000000004"/>
    <n v="0.54600000000000004"/>
    <n v="0.44700000000000001"/>
    <n v="7303.11"/>
    <n v="1"/>
    <x v="3"/>
    <s v="Médio"/>
    <s v="Abaixo"/>
    <x v="1"/>
  </r>
  <r>
    <x v="2248"/>
    <x v="19"/>
    <n v="429"/>
    <n v="0.56399999999999995"/>
    <n v="0.54700000000000004"/>
    <n v="0.42399999999999999"/>
    <n v="6427.14"/>
    <n v="35"/>
    <x v="3"/>
    <s v="Médio"/>
    <s v="Abaixo"/>
    <x v="1"/>
  </r>
  <r>
    <x v="2249"/>
    <x v="7"/>
    <n v="603"/>
    <n v="0.54"/>
    <n v="0.54300000000000004"/>
    <n v="0.42599999999999999"/>
    <n v="8089.38"/>
    <n v="10"/>
    <x v="3"/>
    <s v="Baixo"/>
    <s v="Abaixo"/>
    <x v="1"/>
  </r>
  <r>
    <x v="2250"/>
    <x v="4"/>
    <n v="158"/>
    <n v="0.69799999999999995"/>
    <n v="0.68700000000000006"/>
    <n v="0.58399999999999996"/>
    <n v="28481.64"/>
    <n v="1"/>
    <x v="0"/>
    <s v="Médio"/>
    <s v="Acima"/>
    <x v="1"/>
  </r>
  <r>
    <x v="2251"/>
    <x v="3"/>
    <n v="906"/>
    <n v="0.69599999999999995"/>
    <n v="0.73399999999999999"/>
    <n v="0.56000000000000005"/>
    <n v="24006.46"/>
    <n v="20"/>
    <x v="2"/>
    <s v="Médio"/>
    <s v="Acima"/>
    <x v="1"/>
  </r>
  <r>
    <x v="2252"/>
    <x v="12"/>
    <n v="1048"/>
    <n v="0.63500000000000001"/>
    <n v="0.60199999999999998"/>
    <n v="0.55800000000000005"/>
    <n v="25312.1"/>
    <n v="12"/>
    <x v="4"/>
    <s v="Médio"/>
    <s v="Acima"/>
    <x v="0"/>
  </r>
  <r>
    <x v="2253"/>
    <x v="19"/>
    <n v="2895"/>
    <n v="0.56399999999999995"/>
    <n v="0.54900000000000004"/>
    <n v="0.46600000000000003"/>
    <n v="8947.42"/>
    <n v="7"/>
    <x v="3"/>
    <s v="Médio"/>
    <s v="Abaixo"/>
    <x v="0"/>
  </r>
  <r>
    <x v="2254"/>
    <x v="3"/>
    <n v="587"/>
    <n v="0.7"/>
    <n v="0.68"/>
    <n v="0.626"/>
    <n v="22585.03"/>
    <n v="8"/>
    <x v="2"/>
    <s v="Alto"/>
    <s v="Acima"/>
    <x v="1"/>
  </r>
  <r>
    <x v="2101"/>
    <x v="7"/>
    <n v="1015"/>
    <n v="0.56000000000000005"/>
    <n v="0.55700000000000005"/>
    <n v="0.42799999999999999"/>
    <n v="8349.7999999999993"/>
    <n v="25"/>
    <x v="3"/>
    <s v="Médio"/>
    <s v="Abaixo"/>
    <x v="0"/>
  </r>
  <r>
    <x v="2255"/>
    <x v="6"/>
    <n v="463"/>
    <n v="0.63500000000000001"/>
    <n v="0.65500000000000003"/>
    <n v="0.503"/>
    <n v="30660.05"/>
    <n v="17"/>
    <x v="2"/>
    <s v="Médio"/>
    <s v="Acima"/>
    <x v="1"/>
  </r>
  <r>
    <x v="2256"/>
    <x v="17"/>
    <n v="651"/>
    <n v="0.621"/>
    <n v="0.59299999999999997"/>
    <n v="0.55000000000000004"/>
    <n v="10484.200000000001"/>
    <n v="8"/>
    <x v="3"/>
    <s v="Médio"/>
    <s v="Acima"/>
    <x v="1"/>
  </r>
  <r>
    <x v="2257"/>
    <x v="0"/>
    <n v="35"/>
    <n v="0.77300000000000002"/>
    <n v="0.751"/>
    <n v="0.73299999999999998"/>
    <n v="21581.49"/>
    <n v="1"/>
    <x v="0"/>
    <s v="Alto"/>
    <s v="Acima"/>
    <x v="1"/>
  </r>
  <r>
    <x v="2258"/>
    <x v="19"/>
    <n v="334"/>
    <n v="0.56799999999999995"/>
    <n v="0.55600000000000005"/>
    <n v="0.42799999999999999"/>
    <n v="13425.98"/>
    <n v="3"/>
    <x v="3"/>
    <s v="Médio"/>
    <s v="Abaixo"/>
    <x v="1"/>
  </r>
  <r>
    <x v="2259"/>
    <x v="10"/>
    <n v="229"/>
    <n v="0.61499999999999999"/>
    <n v="0.59199999999999997"/>
    <n v="0.48099999999999998"/>
    <n v="9732.41"/>
    <n v="1"/>
    <x v="1"/>
    <s v="Médio"/>
    <s v="Acima"/>
    <x v="1"/>
  </r>
  <r>
    <x v="2260"/>
    <x v="19"/>
    <n v="756"/>
    <n v="0.59299999999999997"/>
    <n v="0.53600000000000003"/>
    <n v="0.49099999999999999"/>
    <n v="6761.58"/>
    <n v="6"/>
    <x v="3"/>
    <s v="Médio"/>
    <s v="Abaixo"/>
    <x v="1"/>
  </r>
  <r>
    <x v="2261"/>
    <x v="23"/>
    <n v="1209"/>
    <n v="0.64900000000000002"/>
    <n v="0.65200000000000002"/>
    <n v="0.51200000000000001"/>
    <n v="16170.5"/>
    <n v="6"/>
    <x v="4"/>
    <s v="Médio"/>
    <s v="Acima"/>
    <x v="0"/>
  </r>
  <r>
    <x v="2262"/>
    <x v="9"/>
    <n v="509"/>
    <n v="0.54"/>
    <n v="0.497"/>
    <n v="0.434"/>
    <n v="6538.95"/>
    <n v="0"/>
    <x v="3"/>
    <s v="Baixo"/>
    <s v="Abaixo"/>
    <x v="1"/>
  </r>
  <r>
    <x v="2263"/>
    <x v="22"/>
    <n v="776"/>
    <n v="0.53900000000000003"/>
    <n v="0.53300000000000003"/>
    <n v="0.39600000000000002"/>
    <n v="6102.62"/>
    <n v="2"/>
    <x v="3"/>
    <s v="Baixo"/>
    <s v="Abaixo"/>
    <x v="1"/>
  </r>
  <r>
    <x v="2264"/>
    <x v="7"/>
    <n v="332"/>
    <n v="0.55000000000000004"/>
    <n v="0.52900000000000003"/>
    <n v="0.42199999999999999"/>
    <n v="7955.78"/>
    <n v="3"/>
    <x v="3"/>
    <s v="Médio"/>
    <s v="Abaixo"/>
    <x v="1"/>
  </r>
  <r>
    <x v="2265"/>
    <x v="7"/>
    <n v="877"/>
    <n v="0.59"/>
    <n v="0.51900000000000002"/>
    <n v="0.51"/>
    <n v="6115.72"/>
    <n v="2"/>
    <x v="3"/>
    <s v="Médio"/>
    <s v="Abaixo"/>
    <x v="1"/>
  </r>
  <r>
    <x v="2266"/>
    <x v="19"/>
    <n v="1572"/>
    <n v="0.52700000000000002"/>
    <n v="0.54200000000000004"/>
    <n v="0.39500000000000002"/>
    <n v="8983.7199999999993"/>
    <n v="6"/>
    <x v="3"/>
    <s v="Baixo"/>
    <s v="Abaixo"/>
    <x v="0"/>
  </r>
  <r>
    <x v="2267"/>
    <x v="23"/>
    <n v="638"/>
    <n v="0.61099999999999999"/>
    <n v="0.65700000000000003"/>
    <n v="0.46200000000000002"/>
    <n v="16479.25"/>
    <n v="6"/>
    <x v="4"/>
    <s v="Médio"/>
    <s v="Acima"/>
    <x v="1"/>
  </r>
  <r>
    <x v="979"/>
    <x v="7"/>
    <n v="1219"/>
    <n v="0.57799999999999996"/>
    <n v="0.58899999999999997"/>
    <n v="0.436"/>
    <n v="9545.59"/>
    <n v="4"/>
    <x v="3"/>
    <s v="Médio"/>
    <s v="Abaixo"/>
    <x v="0"/>
  </r>
  <r>
    <x v="2268"/>
    <x v="7"/>
    <n v="1232"/>
    <n v="0.60099999999999998"/>
    <n v="0.56499999999999995"/>
    <n v="0.48199999999999998"/>
    <n v="6521.19"/>
    <n v="7"/>
    <x v="3"/>
    <s v="Médio"/>
    <s v="Acima"/>
    <x v="0"/>
  </r>
  <r>
    <x v="2269"/>
    <x v="7"/>
    <n v="423"/>
    <n v="0.6"/>
    <n v="0.56899999999999995"/>
    <n v="0.498"/>
    <n v="10181.59"/>
    <n v="1"/>
    <x v="3"/>
    <s v="Médio"/>
    <s v="Acima"/>
    <x v="1"/>
  </r>
  <r>
    <x v="1263"/>
    <x v="19"/>
    <n v="1001"/>
    <n v="0.58899999999999997"/>
    <n v="0.56299999999999994"/>
    <n v="0.46200000000000002"/>
    <n v="7950.03"/>
    <n v="6"/>
    <x v="3"/>
    <s v="Médio"/>
    <s v="Abaixo"/>
    <x v="0"/>
  </r>
  <r>
    <x v="2270"/>
    <x v="24"/>
    <n v="393"/>
    <n v="0.66"/>
    <n v="0.63500000000000001"/>
    <n v="0.54200000000000004"/>
    <n v="49132.42"/>
    <n v="6"/>
    <x v="4"/>
    <s v="Médio"/>
    <s v="Acima"/>
    <x v="1"/>
  </r>
  <r>
    <x v="2271"/>
    <x v="17"/>
    <n v="978"/>
    <n v="0.59399999999999997"/>
    <n v="0.59299999999999997"/>
    <n v="0.46700000000000003"/>
    <n v="9056.24"/>
    <n v="21"/>
    <x v="3"/>
    <s v="Médio"/>
    <s v="Abaixo"/>
    <x v="0"/>
  </r>
  <r>
    <x v="2272"/>
    <x v="19"/>
    <n v="467"/>
    <n v="0.50600000000000001"/>
    <n v="0.504"/>
    <n v="0.35699999999999998"/>
    <n v="5647.4"/>
    <n v="15"/>
    <x v="3"/>
    <s v="Baixo"/>
    <s v="Abaixo"/>
    <x v="1"/>
  </r>
  <r>
    <x v="2273"/>
    <x v="19"/>
    <n v="1761"/>
    <n v="0.56999999999999995"/>
    <n v="0.53100000000000003"/>
    <n v="0.47"/>
    <n v="7627.57"/>
    <n v="3"/>
    <x v="3"/>
    <s v="Médio"/>
    <s v="Abaixo"/>
    <x v="0"/>
  </r>
  <r>
    <x v="2274"/>
    <x v="4"/>
    <n v="1896"/>
    <n v="0.67"/>
    <n v="0.63400000000000001"/>
    <n v="0.57299999999999995"/>
    <n v="15274.21"/>
    <n v="32"/>
    <x v="0"/>
    <s v="Médio"/>
    <s v="Acima"/>
    <x v="0"/>
  </r>
  <r>
    <x v="2275"/>
    <x v="14"/>
    <n v="582"/>
    <n v="0.7"/>
    <n v="0.69099999999999995"/>
    <n v="0.60299999999999998"/>
    <n v="25766.46"/>
    <n v="34"/>
    <x v="2"/>
    <s v="Alto"/>
    <s v="Acima"/>
    <x v="1"/>
  </r>
  <r>
    <x v="2276"/>
    <x v="4"/>
    <n v="604"/>
    <n v="0.68"/>
    <n v="0.66400000000000003"/>
    <n v="0.56999999999999995"/>
    <n v="14049.32"/>
    <n v="14"/>
    <x v="0"/>
    <s v="Médio"/>
    <s v="Acima"/>
    <x v="1"/>
  </r>
  <r>
    <x v="2277"/>
    <x v="16"/>
    <n v="295"/>
    <n v="0.626"/>
    <n v="0.63200000000000001"/>
    <n v="0.505"/>
    <n v="125315.16"/>
    <n v="6"/>
    <x v="3"/>
    <s v="Médio"/>
    <s v="Acima"/>
    <x v="1"/>
  </r>
  <r>
    <x v="2278"/>
    <x v="3"/>
    <n v="1753"/>
    <n v="0.72"/>
    <n v="0.71699999999999997"/>
    <n v="0.60899999999999999"/>
    <n v="36188.28"/>
    <n v="24"/>
    <x v="2"/>
    <s v="Alto"/>
    <s v="Acima"/>
    <x v="0"/>
  </r>
  <r>
    <x v="2279"/>
    <x v="8"/>
    <n v="298"/>
    <n v="0.74"/>
    <n v="0.8"/>
    <n v="0.625"/>
    <n v="202309.42"/>
    <n v="2"/>
    <x v="1"/>
    <s v="Alto"/>
    <s v="Acima"/>
    <x v="1"/>
  </r>
  <r>
    <x v="2280"/>
    <x v="8"/>
    <n v="416"/>
    <n v="0.66900000000000004"/>
    <n v="0.69399999999999995"/>
    <n v="0.52900000000000003"/>
    <n v="115474.99"/>
    <n v="4"/>
    <x v="1"/>
    <s v="Médio"/>
    <s v="Acima"/>
    <x v="1"/>
  </r>
  <r>
    <x v="2281"/>
    <x v="8"/>
    <n v="278"/>
    <n v="0.69299999999999995"/>
    <n v="0.69399999999999995"/>
    <n v="0.59099999999999997"/>
    <n v="91162.75"/>
    <n v="6"/>
    <x v="1"/>
    <s v="Médio"/>
    <s v="Acima"/>
    <x v="1"/>
  </r>
  <r>
    <x v="2282"/>
    <x v="15"/>
    <n v="1489"/>
    <n v="0.69599999999999995"/>
    <n v="0.67600000000000005"/>
    <n v="0.58799999999999997"/>
    <n v="29171.51"/>
    <n v="20"/>
    <x v="0"/>
    <s v="Médio"/>
    <s v="Acima"/>
    <x v="0"/>
  </r>
  <r>
    <x v="2283"/>
    <x v="4"/>
    <n v="913"/>
    <n v="0.68400000000000005"/>
    <n v="0.69299999999999995"/>
    <n v="0.53"/>
    <n v="66685.05"/>
    <n v="5"/>
    <x v="0"/>
    <s v="Médio"/>
    <s v="Acima"/>
    <x v="1"/>
  </r>
  <r>
    <x v="2284"/>
    <x v="10"/>
    <n v="420"/>
    <n v="0.74199999999999999"/>
    <n v="0.748"/>
    <n v="0.65200000000000002"/>
    <n v="121054.33"/>
    <n v="5"/>
    <x v="1"/>
    <s v="Alto"/>
    <s v="Acima"/>
    <x v="1"/>
  </r>
  <r>
    <x v="2285"/>
    <x v="15"/>
    <n v="522"/>
    <n v="0.67"/>
    <n v="0.69499999999999995"/>
    <n v="0.52100000000000002"/>
    <n v="26239.09"/>
    <n v="42"/>
    <x v="0"/>
    <s v="Médio"/>
    <s v="Acima"/>
    <x v="1"/>
  </r>
  <r>
    <x v="2286"/>
    <x v="12"/>
    <n v="453"/>
    <n v="0.59599999999999997"/>
    <n v="0.59399999999999997"/>
    <n v="0.45100000000000001"/>
    <n v="69540.08"/>
    <n v="12"/>
    <x v="4"/>
    <s v="Médio"/>
    <s v="Abaixo"/>
    <x v="1"/>
  </r>
  <r>
    <x v="2287"/>
    <x v="3"/>
    <n v="590"/>
    <n v="0.76900000000000002"/>
    <n v="0.75"/>
    <n v="0.70599999999999996"/>
    <n v="48603.18"/>
    <n v="21"/>
    <x v="2"/>
    <s v="Alto"/>
    <s v="Acima"/>
    <x v="1"/>
  </r>
  <r>
    <x v="2288"/>
    <x v="3"/>
    <n v="1165"/>
    <n v="0.71"/>
    <n v="0.74"/>
    <n v="0.58399999999999996"/>
    <n v="36661.69"/>
    <n v="17"/>
    <x v="2"/>
    <s v="Alto"/>
    <s v="Acima"/>
    <x v="0"/>
  </r>
  <r>
    <x v="2289"/>
    <x v="3"/>
    <n v="88"/>
    <n v="0.77200000000000002"/>
    <n v="0.80100000000000005"/>
    <n v="0.67"/>
    <n v="144218.51"/>
    <n v="7"/>
    <x v="2"/>
    <s v="Alto"/>
    <s v="Acima"/>
    <x v="1"/>
  </r>
  <r>
    <x v="2290"/>
    <x v="3"/>
    <n v="807"/>
    <n v="0.78400000000000003"/>
    <n v="0.78"/>
    <n v="0.72899999999999998"/>
    <n v="42027.94"/>
    <n v="32"/>
    <x v="2"/>
    <s v="Alto"/>
    <s v="Acima"/>
    <x v="1"/>
  </r>
  <r>
    <x v="2291"/>
    <x v="8"/>
    <n v="842"/>
    <n v="0.7"/>
    <n v="0.71199999999999997"/>
    <n v="0.61199999999999999"/>
    <n v="50298.54"/>
    <n v="19"/>
    <x v="1"/>
    <s v="Alto"/>
    <s v="Acima"/>
    <x v="1"/>
  </r>
  <r>
    <x v="2292"/>
    <x v="14"/>
    <n v="810"/>
    <n v="0.76"/>
    <n v="0.75"/>
    <n v="0.66"/>
    <n v="44755.67"/>
    <n v="16"/>
    <x v="2"/>
    <s v="Alto"/>
    <s v="Acima"/>
    <x v="1"/>
  </r>
  <r>
    <x v="2293"/>
    <x v="3"/>
    <n v="1121"/>
    <n v="0.69299999999999995"/>
    <n v="0.70199999999999996"/>
    <n v="0.56000000000000005"/>
    <n v="22585.86"/>
    <n v="30"/>
    <x v="2"/>
    <s v="Médio"/>
    <s v="Acima"/>
    <x v="0"/>
  </r>
  <r>
    <x v="2294"/>
    <x v="8"/>
    <n v="462"/>
    <n v="0.69599999999999995"/>
    <n v="0.69499999999999995"/>
    <n v="0.57099999999999995"/>
    <n v="44624.75"/>
    <n v="11"/>
    <x v="1"/>
    <s v="Médio"/>
    <s v="Acima"/>
    <x v="1"/>
  </r>
  <r>
    <x v="2295"/>
    <x v="24"/>
    <n v="2482"/>
    <n v="0.66500000000000004"/>
    <n v="0.64100000000000001"/>
    <n v="0.57299999999999995"/>
    <n v="16741.38"/>
    <n v="38"/>
    <x v="4"/>
    <s v="Médio"/>
    <s v="Acima"/>
    <x v="0"/>
  </r>
  <r>
    <x v="2296"/>
    <x v="14"/>
    <n v="606"/>
    <n v="0.77900000000000003"/>
    <n v="0.80400000000000005"/>
    <n v="0.67400000000000004"/>
    <n v="43304.05"/>
    <n v="27"/>
    <x v="2"/>
    <s v="Alto"/>
    <s v="Acima"/>
    <x v="1"/>
  </r>
  <r>
    <x v="2297"/>
    <x v="21"/>
    <n v="813"/>
    <n v="0.56100000000000005"/>
    <n v="0.54800000000000004"/>
    <n v="0.41399999999999998"/>
    <n v="22348.560000000001"/>
    <n v="5"/>
    <x v="3"/>
    <s v="Médio"/>
    <s v="Abaixo"/>
    <x v="1"/>
  </r>
  <r>
    <x v="2298"/>
    <x v="8"/>
    <n v="550"/>
    <n v="0.67900000000000005"/>
    <n v="0.67200000000000004"/>
    <n v="0.57299999999999995"/>
    <n v="43698.96"/>
    <n v="9"/>
    <x v="1"/>
    <s v="Médio"/>
    <s v="Acima"/>
    <x v="1"/>
  </r>
  <r>
    <x v="1682"/>
    <x v="14"/>
    <n v="413"/>
    <n v="0.76800000000000002"/>
    <n v="0.74099999999999999"/>
    <n v="0.70299999999999996"/>
    <n v="49675.02"/>
    <n v="18"/>
    <x v="2"/>
    <s v="Alto"/>
    <s v="Acima"/>
    <x v="1"/>
  </r>
  <r>
    <x v="2299"/>
    <x v="14"/>
    <n v="373"/>
    <n v="0.77500000000000002"/>
    <n v="0.76600000000000001"/>
    <n v="0.72299999999999998"/>
    <n v="43776.97"/>
    <n v="19"/>
    <x v="2"/>
    <s v="Alto"/>
    <s v="Acima"/>
    <x v="1"/>
  </r>
  <r>
    <x v="2300"/>
    <x v="15"/>
    <n v="978"/>
    <n v="0.73"/>
    <n v="0.69599999999999995"/>
    <n v="0.65400000000000003"/>
    <n v="25397.919999999998"/>
    <n v="17"/>
    <x v="0"/>
    <s v="Alto"/>
    <s v="Acima"/>
    <x v="0"/>
  </r>
  <r>
    <x v="2301"/>
    <x v="8"/>
    <n v="1163"/>
    <n v="0.67"/>
    <n v="0.66"/>
    <n v="0.55600000000000005"/>
    <n v="24268.84"/>
    <n v="17"/>
    <x v="1"/>
    <s v="Médio"/>
    <s v="Acima"/>
    <x v="0"/>
  </r>
  <r>
    <x v="2302"/>
    <x v="3"/>
    <n v="1086"/>
    <n v="0.73299999999999998"/>
    <n v="0.73699999999999999"/>
    <n v="0.629"/>
    <n v="25431.11"/>
    <n v="38"/>
    <x v="2"/>
    <s v="Alto"/>
    <s v="Acima"/>
    <x v="0"/>
  </r>
  <r>
    <x v="2303"/>
    <x v="15"/>
    <n v="325"/>
    <n v="0.66900000000000004"/>
    <n v="0.68"/>
    <n v="0.52800000000000002"/>
    <n v="19908.400000000001"/>
    <n v="30"/>
    <x v="0"/>
    <s v="Médio"/>
    <s v="Acima"/>
    <x v="1"/>
  </r>
  <r>
    <x v="2304"/>
    <x v="3"/>
    <n v="213"/>
    <n v="0.747"/>
    <n v="0.77800000000000002"/>
    <n v="0.63200000000000001"/>
    <n v="70114.37"/>
    <n v="5"/>
    <x v="2"/>
    <s v="Alto"/>
    <s v="Acima"/>
    <x v="1"/>
  </r>
  <r>
    <x v="2305"/>
    <x v="14"/>
    <n v="627"/>
    <n v="0.72499999999999998"/>
    <n v="0.71699999999999997"/>
    <n v="0.64"/>
    <n v="38676.33"/>
    <n v="17"/>
    <x v="2"/>
    <s v="Alto"/>
    <s v="Acima"/>
    <x v="1"/>
  </r>
  <r>
    <x v="2306"/>
    <x v="12"/>
    <n v="1042"/>
    <n v="0.502"/>
    <n v="0.50800000000000001"/>
    <n v="0.32300000000000001"/>
    <n v="20018.72"/>
    <n v="0"/>
    <x v="4"/>
    <s v="Baixo"/>
    <s v="Abaixo"/>
    <x v="0"/>
  </r>
  <r>
    <x v="2307"/>
    <x v="6"/>
    <n v="304"/>
    <n v="0.72699999999999998"/>
    <n v="0.69499999999999995"/>
    <n v="0.66"/>
    <n v="61310"/>
    <n v="17"/>
    <x v="2"/>
    <s v="Alto"/>
    <s v="Acima"/>
    <x v="1"/>
  </r>
  <r>
    <x v="2308"/>
    <x v="14"/>
    <n v="1069"/>
    <n v="0.76700000000000002"/>
    <n v="0.72399999999999998"/>
    <n v="0.71599999999999997"/>
    <n v="26576.62"/>
    <n v="25"/>
    <x v="2"/>
    <s v="Alto"/>
    <s v="Acima"/>
    <x v="0"/>
  </r>
  <r>
    <x v="2309"/>
    <x v="3"/>
    <n v="268"/>
    <n v="0.72499999999999998"/>
    <n v="0.71599999999999997"/>
    <n v="0.63400000000000001"/>
    <n v="72531.98"/>
    <n v="16"/>
    <x v="2"/>
    <s v="Alto"/>
    <s v="Acima"/>
    <x v="1"/>
  </r>
  <r>
    <x v="2310"/>
    <x v="14"/>
    <n v="293"/>
    <n v="0.73799999999999999"/>
    <n v="0.75"/>
    <n v="0.60699999999999998"/>
    <n v="46244.25"/>
    <n v="6"/>
    <x v="2"/>
    <s v="Alto"/>
    <s v="Acima"/>
    <x v="1"/>
  </r>
  <r>
    <x v="2311"/>
    <x v="0"/>
    <n v="438"/>
    <n v="0.745"/>
    <n v="0.72099999999999997"/>
    <n v="0.67500000000000004"/>
    <n v="56215.83"/>
    <n v="9"/>
    <x v="0"/>
    <s v="Alto"/>
    <s v="Acima"/>
    <x v="1"/>
  </r>
  <r>
    <x v="2312"/>
    <x v="8"/>
    <n v="236"/>
    <n v="0.72699999999999998"/>
    <n v="0.74199999999999999"/>
    <n v="0.64200000000000002"/>
    <n v="89906.55"/>
    <n v="5"/>
    <x v="1"/>
    <s v="Alto"/>
    <s v="Acima"/>
    <x v="1"/>
  </r>
  <r>
    <x v="1918"/>
    <x v="8"/>
    <n v="1147"/>
    <n v="0.68200000000000005"/>
    <n v="0.70399999999999996"/>
    <n v="0.56100000000000005"/>
    <n v="32212.240000000002"/>
    <n v="6"/>
    <x v="1"/>
    <s v="Médio"/>
    <s v="Acima"/>
    <x v="0"/>
  </r>
  <r>
    <x v="2313"/>
    <x v="4"/>
    <n v="488"/>
    <n v="0.70599999999999996"/>
    <n v="0.69599999999999995"/>
    <n v="0.59099999999999997"/>
    <n v="45869.23"/>
    <n v="4"/>
    <x v="0"/>
    <s v="Alto"/>
    <s v="Acima"/>
    <x v="1"/>
  </r>
  <r>
    <x v="2314"/>
    <x v="13"/>
    <n v="431"/>
    <n v="0.62"/>
    <n v="0.64500000000000002"/>
    <n v="0.47899999999999998"/>
    <n v="30221"/>
    <n v="14"/>
    <x v="1"/>
    <s v="Médio"/>
    <s v="Acima"/>
    <x v="1"/>
  </r>
  <r>
    <x v="2315"/>
    <x v="3"/>
    <n v="453"/>
    <n v="0.76"/>
    <n v="0.755"/>
    <n v="0.69"/>
    <n v="38302.879999999997"/>
    <n v="33"/>
    <x v="2"/>
    <s v="Alto"/>
    <s v="Acima"/>
    <x v="1"/>
  </r>
  <r>
    <x v="1530"/>
    <x v="3"/>
    <n v="645"/>
    <n v="0.73699999999999999"/>
    <n v="0.73799999999999999"/>
    <n v="0.64300000000000002"/>
    <n v="23644.35"/>
    <n v="19"/>
    <x v="2"/>
    <s v="Alto"/>
    <s v="Acima"/>
    <x v="1"/>
  </r>
  <r>
    <x v="2316"/>
    <x v="3"/>
    <n v="148"/>
    <n v="0.68799999999999994"/>
    <n v="0.68700000000000006"/>
    <n v="0.56299999999999994"/>
    <n v="84046.58"/>
    <n v="9"/>
    <x v="2"/>
    <s v="Médio"/>
    <s v="Acima"/>
    <x v="1"/>
  </r>
  <r>
    <x v="2317"/>
    <x v="4"/>
    <n v="413"/>
    <n v="0.71"/>
    <n v="0.72499999999999998"/>
    <n v="0.57499999999999996"/>
    <n v="48113.61"/>
    <n v="15"/>
    <x v="0"/>
    <s v="Alto"/>
    <s v="Acima"/>
    <x v="1"/>
  </r>
  <r>
    <x v="2318"/>
    <x v="4"/>
    <n v="207"/>
    <n v="0.67400000000000004"/>
    <n v="0.66400000000000003"/>
    <n v="0.55400000000000005"/>
    <n v="86969.8"/>
    <n v="4"/>
    <x v="0"/>
    <s v="Médio"/>
    <s v="Acima"/>
    <x v="1"/>
  </r>
  <r>
    <x v="2319"/>
    <x v="13"/>
    <n v="439"/>
    <n v="0.63300000000000001"/>
    <n v="0.628"/>
    <n v="0.50700000000000001"/>
    <n v="50236.19"/>
    <n v="3"/>
    <x v="1"/>
    <s v="Médio"/>
    <s v="Acima"/>
    <x v="1"/>
  </r>
  <r>
    <x v="2320"/>
    <x v="14"/>
    <n v="703"/>
    <n v="0.7"/>
    <n v="0.70099999999999996"/>
    <n v="0.61399999999999999"/>
    <n v="42362.66"/>
    <n v="7"/>
    <x v="2"/>
    <s v="Alto"/>
    <s v="Acima"/>
    <x v="1"/>
  </r>
  <r>
    <x v="2321"/>
    <x v="4"/>
    <n v="577"/>
    <n v="0.72"/>
    <n v="0.70299999999999996"/>
    <n v="0.61599999999999999"/>
    <n v="40030.65"/>
    <n v="11"/>
    <x v="0"/>
    <s v="Alto"/>
    <s v="Acima"/>
    <x v="1"/>
  </r>
  <r>
    <x v="2322"/>
    <x v="3"/>
    <n v="526"/>
    <n v="0.68700000000000006"/>
    <n v="0.69299999999999995"/>
    <n v="0.55800000000000005"/>
    <n v="45616.54"/>
    <n v="8"/>
    <x v="2"/>
    <s v="Médio"/>
    <s v="Acima"/>
    <x v="1"/>
  </r>
  <r>
    <x v="2323"/>
    <x v="12"/>
    <n v="767"/>
    <n v="0.57999999999999996"/>
    <n v="0.60499999999999998"/>
    <n v="0.40799999999999997"/>
    <n v="18664.02"/>
    <n v="0"/>
    <x v="4"/>
    <s v="Médio"/>
    <s v="Abaixo"/>
    <x v="1"/>
  </r>
  <r>
    <x v="2324"/>
    <x v="9"/>
    <n v="2392"/>
    <n v="0.626"/>
    <n v="0.58299999999999996"/>
    <n v="0.54800000000000004"/>
    <n v="14527.61"/>
    <n v="12"/>
    <x v="3"/>
    <s v="Médio"/>
    <s v="Acima"/>
    <x v="0"/>
  </r>
  <r>
    <x v="2325"/>
    <x v="4"/>
    <n v="242"/>
    <n v="0.74"/>
    <n v="0.72199999999999998"/>
    <n v="0.63700000000000001"/>
    <n v="76908.929999999993"/>
    <n v="2"/>
    <x v="0"/>
    <s v="Alto"/>
    <s v="Acima"/>
    <x v="1"/>
  </r>
  <r>
    <x v="2326"/>
    <x v="14"/>
    <n v="171"/>
    <n v="0.79500000000000004"/>
    <n v="0.83799999999999997"/>
    <n v="0.68500000000000005"/>
    <n v="73993.56"/>
    <n v="5"/>
    <x v="2"/>
    <s v="Alto"/>
    <s v="Acima"/>
    <x v="1"/>
  </r>
  <r>
    <x v="2327"/>
    <x v="3"/>
    <n v="762"/>
    <n v="0.68799999999999994"/>
    <n v="0.70799999999999996"/>
    <n v="0.55300000000000005"/>
    <n v="26156.99"/>
    <n v="20"/>
    <x v="2"/>
    <s v="Médio"/>
    <s v="Acima"/>
    <x v="1"/>
  </r>
  <r>
    <x v="2328"/>
    <x v="14"/>
    <n v="458"/>
    <n v="0.73699999999999999"/>
    <n v="0.75700000000000001"/>
    <n v="0.63200000000000001"/>
    <n v="33311.74"/>
    <n v="17"/>
    <x v="2"/>
    <s v="Alto"/>
    <s v="Acima"/>
    <x v="1"/>
  </r>
  <r>
    <x v="2329"/>
    <x v="12"/>
    <n v="2739"/>
    <n v="0.56799999999999995"/>
    <n v="0.55500000000000005"/>
    <n v="0.42199999999999999"/>
    <n v="8551.2800000000007"/>
    <n v="33"/>
    <x v="4"/>
    <s v="Médio"/>
    <s v="Abaixo"/>
    <x v="0"/>
  </r>
  <r>
    <x v="2330"/>
    <x v="21"/>
    <n v="527"/>
    <n v="0.63100000000000001"/>
    <n v="0.60299999999999998"/>
    <n v="0.57099999999999995"/>
    <n v="50536.55"/>
    <n v="1"/>
    <x v="3"/>
    <s v="Médio"/>
    <s v="Acima"/>
    <x v="1"/>
  </r>
  <r>
    <x v="2331"/>
    <x v="3"/>
    <n v="554"/>
    <n v="0.74"/>
    <n v="0.753"/>
    <n v="0.63700000000000001"/>
    <n v="36167.31"/>
    <n v="12"/>
    <x v="2"/>
    <s v="Alto"/>
    <s v="Acima"/>
    <x v="1"/>
  </r>
  <r>
    <x v="2332"/>
    <x v="14"/>
    <n v="280"/>
    <n v="0.748"/>
    <n v="0.72799999999999998"/>
    <n v="0.65700000000000003"/>
    <n v="45586.82"/>
    <n v="8"/>
    <x v="2"/>
    <s v="Alto"/>
    <s v="Acima"/>
    <x v="1"/>
  </r>
  <r>
    <x v="2333"/>
    <x v="8"/>
    <n v="436"/>
    <n v="0.66"/>
    <n v="0.65100000000000002"/>
    <n v="0.53900000000000003"/>
    <n v="28253.52"/>
    <n v="9"/>
    <x v="1"/>
    <s v="Médio"/>
    <s v="Acima"/>
    <x v="1"/>
  </r>
  <r>
    <x v="2334"/>
    <x v="3"/>
    <n v="242"/>
    <n v="0.75800000000000001"/>
    <n v="0.77700000000000002"/>
    <n v="0.67100000000000004"/>
    <n v="38633.71"/>
    <n v="19"/>
    <x v="2"/>
    <s v="Alto"/>
    <s v="Acima"/>
    <x v="1"/>
  </r>
  <r>
    <x v="2335"/>
    <x v="14"/>
    <n v="298"/>
    <n v="0.74199999999999999"/>
    <n v="0.74399999999999999"/>
    <n v="0.68200000000000005"/>
    <n v="46566.51"/>
    <n v="9"/>
    <x v="2"/>
    <s v="Alto"/>
    <s v="Acima"/>
    <x v="1"/>
  </r>
  <r>
    <x v="2336"/>
    <x v="8"/>
    <n v="1550"/>
    <n v="0.65200000000000002"/>
    <n v="0.64300000000000002"/>
    <n v="0.53400000000000003"/>
    <n v="15841.91"/>
    <n v="13"/>
    <x v="1"/>
    <s v="Médio"/>
    <s v="Acima"/>
    <x v="0"/>
  </r>
  <r>
    <x v="2337"/>
    <x v="14"/>
    <n v="384"/>
    <n v="0.748"/>
    <n v="0.749"/>
    <n v="0.628"/>
    <n v="36644.68"/>
    <n v="15"/>
    <x v="2"/>
    <s v="Alto"/>
    <s v="Acima"/>
    <x v="1"/>
  </r>
  <r>
    <x v="2338"/>
    <x v="20"/>
    <n v="295"/>
    <n v="0.67400000000000004"/>
    <n v="0.67900000000000005"/>
    <n v="0.55500000000000005"/>
    <n v="44217.32"/>
    <n v="14"/>
    <x v="4"/>
    <s v="Médio"/>
    <s v="Acima"/>
    <x v="1"/>
  </r>
  <r>
    <x v="2339"/>
    <x v="25"/>
    <n v="869"/>
    <n v="0.61899999999999999"/>
    <n v="0.57399999999999995"/>
    <n v="0.51900000000000002"/>
    <n v="18235.04"/>
    <n v="7"/>
    <x v="4"/>
    <s v="Médio"/>
    <s v="Acima"/>
    <x v="1"/>
  </r>
  <r>
    <x v="2340"/>
    <x v="3"/>
    <n v="461"/>
    <n v="0.747"/>
    <n v="0.76400000000000001"/>
    <n v="0.64700000000000002"/>
    <n v="30978.92"/>
    <n v="14"/>
    <x v="2"/>
    <s v="Alto"/>
    <s v="Acima"/>
    <x v="1"/>
  </r>
  <r>
    <x v="2341"/>
    <x v="19"/>
    <n v="107"/>
    <n v="0.57999999999999996"/>
    <n v="0.57499999999999996"/>
    <n v="0.45700000000000002"/>
    <n v="17263.400000000001"/>
    <n v="34"/>
    <x v="3"/>
    <s v="Médio"/>
    <s v="Abaixo"/>
    <x v="1"/>
  </r>
  <r>
    <x v="2342"/>
    <x v="16"/>
    <n v="1193"/>
    <n v="0.68200000000000005"/>
    <n v="0.64700000000000002"/>
    <n v="0.621"/>
    <n v="18173.830000000002"/>
    <n v="7"/>
    <x v="3"/>
    <s v="Médio"/>
    <s v="Acima"/>
    <x v="0"/>
  </r>
  <r>
    <x v="2343"/>
    <x v="12"/>
    <n v="624"/>
    <n v="0.55200000000000005"/>
    <n v="0.495"/>
    <n v="0.437"/>
    <n v="17488.37"/>
    <n v="1"/>
    <x v="4"/>
    <s v="Médio"/>
    <s v="Abaixo"/>
    <x v="1"/>
  </r>
  <r>
    <x v="2344"/>
    <x v="18"/>
    <n v="411"/>
    <n v="0.59899999999999998"/>
    <n v="0.56200000000000006"/>
    <n v="0.49099999999999999"/>
    <n v="58403.77"/>
    <n v="0"/>
    <x v="3"/>
    <s v="Médio"/>
    <s v="Abaixo"/>
    <x v="1"/>
  </r>
  <r>
    <x v="2345"/>
    <x v="15"/>
    <n v="1007"/>
    <n v="0.68"/>
    <n v="0.67800000000000005"/>
    <n v="0.56799999999999995"/>
    <n v="16786.669999999998"/>
    <n v="19"/>
    <x v="0"/>
    <s v="Médio"/>
    <s v="Acima"/>
    <x v="0"/>
  </r>
  <r>
    <x v="2346"/>
    <x v="12"/>
    <n v="1069"/>
    <n v="0.50700000000000001"/>
    <n v="0.502"/>
    <n v="0.34399999999999997"/>
    <n v="15623.36"/>
    <n v="0"/>
    <x v="4"/>
    <s v="Baixo"/>
    <s v="Abaixo"/>
    <x v="0"/>
  </r>
  <r>
    <x v="2347"/>
    <x v="15"/>
    <n v="1300"/>
    <n v="0.66200000000000003"/>
    <n v="0.65"/>
    <n v="0.55600000000000005"/>
    <n v="17054.189999999999"/>
    <n v="16"/>
    <x v="0"/>
    <s v="Médio"/>
    <s v="Acima"/>
    <x v="0"/>
  </r>
  <r>
    <x v="2348"/>
    <x v="3"/>
    <n v="198"/>
    <n v="0.66700000000000004"/>
    <n v="0.67400000000000004"/>
    <n v="0.53700000000000003"/>
    <n v="61757.15"/>
    <n v="11"/>
    <x v="2"/>
    <s v="Médio"/>
    <s v="Acima"/>
    <x v="1"/>
  </r>
  <r>
    <x v="2349"/>
    <x v="3"/>
    <n v="342"/>
    <n v="0.73799999999999999"/>
    <n v="0.746"/>
    <n v="0.65600000000000003"/>
    <n v="32419.23"/>
    <n v="7"/>
    <x v="2"/>
    <s v="Alto"/>
    <s v="Acima"/>
    <x v="1"/>
  </r>
  <r>
    <x v="2350"/>
    <x v="14"/>
    <n v="717"/>
    <n v="0.753"/>
    <n v="0.73699999999999999"/>
    <n v="0.66800000000000004"/>
    <n v="22159.16"/>
    <n v="25"/>
    <x v="2"/>
    <s v="Alto"/>
    <s v="Acima"/>
    <x v="1"/>
  </r>
  <r>
    <x v="2351"/>
    <x v="3"/>
    <n v="752"/>
    <n v="0.73499999999999999"/>
    <n v="0.74"/>
    <n v="0.63"/>
    <n v="32906.5"/>
    <n v="5"/>
    <x v="2"/>
    <s v="Alto"/>
    <s v="Acima"/>
    <x v="1"/>
  </r>
  <r>
    <x v="2352"/>
    <x v="26"/>
    <n v="1978"/>
    <n v="0.60299999999999998"/>
    <n v="0.59299999999999997"/>
    <n v="0.45600000000000002"/>
    <n v="11176.37"/>
    <n v="50"/>
    <x v="4"/>
    <s v="Médio"/>
    <s v="Acima"/>
    <x v="0"/>
  </r>
  <r>
    <x v="2353"/>
    <x v="15"/>
    <n v="845"/>
    <n v="0.66700000000000004"/>
    <n v="0.66100000000000003"/>
    <n v="0.54400000000000004"/>
    <n v="14579.47"/>
    <n v="27"/>
    <x v="0"/>
    <s v="Médio"/>
    <s v="Acima"/>
    <x v="1"/>
  </r>
  <r>
    <x v="2354"/>
    <x v="7"/>
    <n v="727"/>
    <n v="0.57799999999999996"/>
    <n v="0.52700000000000002"/>
    <n v="0.47099999999999997"/>
    <n v="20266.7"/>
    <n v="1"/>
    <x v="3"/>
    <s v="Médio"/>
    <s v="Abaixo"/>
    <x v="1"/>
  </r>
  <r>
    <x v="2355"/>
    <x v="0"/>
    <n v="288"/>
    <n v="0.746"/>
    <n v="0.73"/>
    <n v="0.65600000000000003"/>
    <n v="64231.96"/>
    <n v="11"/>
    <x v="0"/>
    <s v="Alto"/>
    <s v="Acima"/>
    <x v="1"/>
  </r>
  <r>
    <x v="2356"/>
    <x v="4"/>
    <n v="423"/>
    <n v="0.71"/>
    <n v="0.68"/>
    <n v="0.624"/>
    <n v="42537.98"/>
    <n v="9"/>
    <x v="0"/>
    <s v="Alto"/>
    <s v="Acima"/>
    <x v="1"/>
  </r>
  <r>
    <x v="2357"/>
    <x v="3"/>
    <n v="139"/>
    <n v="0.69799999999999995"/>
    <n v="0.70399999999999996"/>
    <n v="0.56200000000000006"/>
    <n v="48954.2"/>
    <n v="8"/>
    <x v="2"/>
    <s v="Médio"/>
    <s v="Acima"/>
    <x v="1"/>
  </r>
  <r>
    <x v="2358"/>
    <x v="7"/>
    <n v="958"/>
    <n v="0.70799999999999996"/>
    <n v="0.67"/>
    <n v="0.66700000000000004"/>
    <n v="22017.5"/>
    <n v="8"/>
    <x v="3"/>
    <s v="Alto"/>
    <s v="Acima"/>
    <x v="0"/>
  </r>
  <r>
    <x v="2359"/>
    <x v="14"/>
    <n v="655"/>
    <n v="0.72099999999999997"/>
    <n v="0.71899999999999997"/>
    <n v="0.628"/>
    <n v="23615.4"/>
    <n v="14"/>
    <x v="2"/>
    <s v="Alto"/>
    <s v="Acima"/>
    <x v="1"/>
  </r>
  <r>
    <x v="2360"/>
    <x v="20"/>
    <n v="560"/>
    <n v="0.627"/>
    <n v="0.63"/>
    <n v="0.496"/>
    <n v="36002.019999999997"/>
    <n v="6"/>
    <x v="4"/>
    <s v="Médio"/>
    <s v="Acima"/>
    <x v="1"/>
  </r>
  <r>
    <x v="2361"/>
    <x v="17"/>
    <n v="1069"/>
    <n v="0.59"/>
    <n v="0.56799999999999995"/>
    <n v="0.46800000000000003"/>
    <n v="15720.61"/>
    <n v="34"/>
    <x v="3"/>
    <s v="Médio"/>
    <s v="Abaixo"/>
    <x v="0"/>
  </r>
  <r>
    <x v="2362"/>
    <x v="3"/>
    <n v="132"/>
    <n v="0.71799999999999997"/>
    <n v="0.74199999999999999"/>
    <n v="0.59699999999999998"/>
    <n v="100569.99"/>
    <n v="4"/>
    <x v="2"/>
    <s v="Alto"/>
    <s v="Acima"/>
    <x v="1"/>
  </r>
  <r>
    <x v="2363"/>
    <x v="3"/>
    <n v="220"/>
    <n v="0.75700000000000001"/>
    <n v="0.752"/>
    <n v="0.67900000000000005"/>
    <n v="45827.63"/>
    <n v="12"/>
    <x v="2"/>
    <s v="Alto"/>
    <s v="Acima"/>
    <x v="1"/>
  </r>
  <r>
    <x v="2364"/>
    <x v="3"/>
    <n v="610"/>
    <n v="0.67500000000000004"/>
    <n v="0.68100000000000005"/>
    <n v="0.55200000000000005"/>
    <n v="22558.99"/>
    <n v="10"/>
    <x v="2"/>
    <s v="Médio"/>
    <s v="Acima"/>
    <x v="1"/>
  </r>
  <r>
    <x v="2365"/>
    <x v="9"/>
    <n v="983"/>
    <n v="0.60599999999999998"/>
    <n v="0.52900000000000003"/>
    <n v="0.55800000000000005"/>
    <n v="10599.14"/>
    <n v="48"/>
    <x v="3"/>
    <s v="Médio"/>
    <s v="Acima"/>
    <x v="0"/>
  </r>
  <r>
    <x v="2366"/>
    <x v="12"/>
    <n v="614"/>
    <n v="0.56399999999999995"/>
    <n v="0.56299999999999994"/>
    <n v="0.39900000000000002"/>
    <n v="16308.05"/>
    <n v="4"/>
    <x v="4"/>
    <s v="Médio"/>
    <s v="Abaixo"/>
    <x v="1"/>
  </r>
  <r>
    <x v="2367"/>
    <x v="15"/>
    <n v="875"/>
    <n v="0.67"/>
    <n v="0.66500000000000004"/>
    <n v="0.53700000000000003"/>
    <n v="14480.7"/>
    <n v="32"/>
    <x v="0"/>
    <s v="Médio"/>
    <s v="Acima"/>
    <x v="1"/>
  </r>
  <r>
    <x v="2368"/>
    <x v="26"/>
    <n v="1601"/>
    <n v="0.53900000000000003"/>
    <n v="0.55400000000000005"/>
    <n v="0.39200000000000002"/>
    <n v="10873.24"/>
    <n v="18"/>
    <x v="4"/>
    <s v="Baixo"/>
    <s v="Abaixo"/>
    <x v="0"/>
  </r>
  <r>
    <x v="2369"/>
    <x v="8"/>
    <n v="435"/>
    <n v="0.64500000000000002"/>
    <n v="0.64400000000000002"/>
    <n v="0.495"/>
    <n v="27536.04"/>
    <n v="3"/>
    <x v="1"/>
    <s v="Médio"/>
    <s v="Acima"/>
    <x v="1"/>
  </r>
  <r>
    <x v="2370"/>
    <x v="3"/>
    <n v="282"/>
    <n v="0.69"/>
    <n v="0.752"/>
    <n v="0.52400000000000002"/>
    <n v="24771.79"/>
    <n v="19"/>
    <x v="2"/>
    <s v="Médio"/>
    <s v="Acima"/>
    <x v="1"/>
  </r>
  <r>
    <x v="2371"/>
    <x v="4"/>
    <n v="599"/>
    <n v="0.71"/>
    <n v="0.71099999999999997"/>
    <n v="0.59699999999999998"/>
    <n v="36207.51"/>
    <n v="3"/>
    <x v="0"/>
    <s v="Alto"/>
    <s v="Acima"/>
    <x v="1"/>
  </r>
  <r>
    <x v="2372"/>
    <x v="8"/>
    <n v="553"/>
    <n v="0.68"/>
    <n v="0.67200000000000004"/>
    <n v="0.59"/>
    <n v="46645.93"/>
    <n v="3"/>
    <x v="1"/>
    <s v="Médio"/>
    <s v="Acima"/>
    <x v="1"/>
  </r>
  <r>
    <x v="2373"/>
    <x v="19"/>
    <n v="2412"/>
    <n v="0.61"/>
    <n v="0.57799999999999996"/>
    <n v="0.50900000000000001"/>
    <n v="11893.43"/>
    <n v="11"/>
    <x v="3"/>
    <s v="Médio"/>
    <s v="Acima"/>
    <x v="0"/>
  </r>
  <r>
    <x v="2374"/>
    <x v="15"/>
    <n v="1398"/>
    <n v="0.68"/>
    <n v="0.64800000000000002"/>
    <n v="0.60299999999999998"/>
    <n v="13408.56"/>
    <n v="26"/>
    <x v="0"/>
    <s v="Médio"/>
    <s v="Acima"/>
    <x v="0"/>
  </r>
  <r>
    <x v="2375"/>
    <x v="3"/>
    <n v="1089"/>
    <n v="0.69"/>
    <n v="0.69099999999999995"/>
    <n v="0.55800000000000005"/>
    <n v="19791.29"/>
    <n v="7"/>
    <x v="2"/>
    <s v="Médio"/>
    <s v="Acima"/>
    <x v="0"/>
  </r>
  <r>
    <x v="2376"/>
    <x v="3"/>
    <n v="82"/>
    <n v="0.68"/>
    <n v="0.67200000000000004"/>
    <n v="0.57699999999999996"/>
    <n v="90435.74"/>
    <n v="4"/>
    <x v="2"/>
    <s v="Médio"/>
    <s v="Acima"/>
    <x v="1"/>
  </r>
  <r>
    <x v="2377"/>
    <x v="7"/>
    <n v="1788"/>
    <n v="0.58499999999999996"/>
    <n v="0.53500000000000003"/>
    <n v="0.48"/>
    <n v="9766.51"/>
    <n v="7"/>
    <x v="3"/>
    <s v="Médio"/>
    <s v="Abaixo"/>
    <x v="0"/>
  </r>
  <r>
    <x v="2378"/>
    <x v="14"/>
    <n v="414"/>
    <n v="0.75800000000000001"/>
    <n v="0.746"/>
    <n v="0.67600000000000005"/>
    <n v="37467.35"/>
    <n v="14"/>
    <x v="2"/>
    <s v="Alto"/>
    <s v="Acima"/>
    <x v="1"/>
  </r>
  <r>
    <x v="2379"/>
    <x v="14"/>
    <n v="271"/>
    <n v="0.71"/>
    <n v="0.72299999999999998"/>
    <n v="0.625"/>
    <n v="38311.040000000001"/>
    <n v="6"/>
    <x v="2"/>
    <s v="Alto"/>
    <s v="Acima"/>
    <x v="1"/>
  </r>
  <r>
    <x v="2380"/>
    <x v="9"/>
    <n v="983"/>
    <n v="0.64800000000000002"/>
    <n v="0.59499999999999997"/>
    <n v="0.59399999999999997"/>
    <n v="11755.39"/>
    <n v="10"/>
    <x v="3"/>
    <s v="Médio"/>
    <s v="Acima"/>
    <x v="0"/>
  </r>
  <r>
    <x v="2381"/>
    <x v="14"/>
    <n v="484"/>
    <n v="0.77400000000000002"/>
    <n v="0.751"/>
    <n v="0.70099999999999996"/>
    <n v="28973.54"/>
    <n v="6"/>
    <x v="2"/>
    <s v="Alto"/>
    <s v="Acima"/>
    <x v="1"/>
  </r>
  <r>
    <x v="2382"/>
    <x v="3"/>
    <n v="371"/>
    <n v="0.747"/>
    <n v="0.74299999999999999"/>
    <n v="0.67200000000000004"/>
    <n v="36693.269999999997"/>
    <n v="10"/>
    <x v="2"/>
    <s v="Alto"/>
    <s v="Acima"/>
    <x v="1"/>
  </r>
  <r>
    <x v="2383"/>
    <x v="3"/>
    <n v="201"/>
    <n v="0.78500000000000003"/>
    <n v="0.77800000000000002"/>
    <n v="0.73299999999999998"/>
    <n v="43680.15"/>
    <n v="16"/>
    <x v="2"/>
    <s v="Alto"/>
    <s v="Acima"/>
    <x v="1"/>
  </r>
  <r>
    <x v="2384"/>
    <x v="18"/>
    <n v="952"/>
    <n v="0.61"/>
    <n v="0.58299999999999996"/>
    <n v="0.52100000000000002"/>
    <n v="21280.95"/>
    <n v="3"/>
    <x v="3"/>
    <s v="Médio"/>
    <s v="Acima"/>
    <x v="0"/>
  </r>
  <r>
    <x v="2385"/>
    <x v="14"/>
    <n v="705"/>
    <n v="0.75800000000000001"/>
    <n v="0.74"/>
    <n v="0.68400000000000005"/>
    <n v="17641.78"/>
    <n v="16"/>
    <x v="2"/>
    <s v="Alto"/>
    <s v="Acima"/>
    <x v="1"/>
  </r>
  <r>
    <x v="2386"/>
    <x v="10"/>
    <n v="329"/>
    <n v="0.69"/>
    <n v="0.70199999999999996"/>
    <n v="0.58599999999999997"/>
    <n v="55960.2"/>
    <n v="2"/>
    <x v="1"/>
    <s v="Médio"/>
    <s v="Acima"/>
    <x v="1"/>
  </r>
  <r>
    <x v="2387"/>
    <x v="7"/>
    <n v="741"/>
    <n v="0.61599999999999999"/>
    <n v="0.626"/>
    <n v="0.47299999999999998"/>
    <n v="17321.439999999999"/>
    <n v="2"/>
    <x v="3"/>
    <s v="Médio"/>
    <s v="Acima"/>
    <x v="1"/>
  </r>
  <r>
    <x v="2388"/>
    <x v="7"/>
    <n v="250"/>
    <n v="0.60599999999999998"/>
    <n v="0.58899999999999997"/>
    <n v="0.48"/>
    <n v="38638.480000000003"/>
    <n v="5"/>
    <x v="3"/>
    <s v="Médio"/>
    <s v="Acima"/>
    <x v="1"/>
  </r>
  <r>
    <x v="2273"/>
    <x v="14"/>
    <n v="393"/>
    <n v="0.71"/>
    <n v="0.67700000000000005"/>
    <n v="0.63600000000000001"/>
    <n v="32339.01"/>
    <n v="16"/>
    <x v="2"/>
    <s v="Alto"/>
    <s v="Acima"/>
    <x v="1"/>
  </r>
  <r>
    <x v="2389"/>
    <x v="0"/>
    <n v="257"/>
    <n v="0.72299999999999998"/>
    <n v="0.7"/>
    <n v="0.65900000000000003"/>
    <n v="58703.27"/>
    <n v="1"/>
    <x v="0"/>
    <s v="Alto"/>
    <s v="Acima"/>
    <x v="1"/>
  </r>
  <r>
    <x v="2390"/>
    <x v="3"/>
    <n v="862"/>
    <n v="0.623"/>
    <n v="0.66300000000000003"/>
    <n v="0.46100000000000002"/>
    <n v="14288.96"/>
    <n v="12"/>
    <x v="2"/>
    <s v="Médio"/>
    <s v="Acima"/>
    <x v="1"/>
  </r>
  <r>
    <x v="2391"/>
    <x v="12"/>
    <n v="520"/>
    <n v="0.54100000000000004"/>
    <n v="0.49299999999999999"/>
    <n v="0.42499999999999999"/>
    <n v="13819.82"/>
    <n v="0"/>
    <x v="4"/>
    <s v="Baixo"/>
    <s v="Abaixo"/>
    <x v="1"/>
  </r>
  <r>
    <x v="2392"/>
    <x v="3"/>
    <n v="361"/>
    <n v="0.75"/>
    <n v="0.75800000000000001"/>
    <n v="0.65800000000000003"/>
    <n v="29020.639999999999"/>
    <n v="29"/>
    <x v="2"/>
    <s v="Alto"/>
    <s v="Acima"/>
    <x v="1"/>
  </r>
  <r>
    <x v="2393"/>
    <x v="9"/>
    <n v="948"/>
    <n v="0.63900000000000001"/>
    <n v="0.56399999999999995"/>
    <n v="0.60799999999999998"/>
    <n v="17862.64"/>
    <n v="4"/>
    <x v="3"/>
    <s v="Médio"/>
    <s v="Acima"/>
    <x v="1"/>
  </r>
  <r>
    <x v="2394"/>
    <x v="15"/>
    <n v="396"/>
    <n v="0.66"/>
    <n v="0.65800000000000003"/>
    <n v="0.54400000000000004"/>
    <n v="17863.8"/>
    <n v="8"/>
    <x v="0"/>
    <s v="Médio"/>
    <s v="Acima"/>
    <x v="1"/>
  </r>
  <r>
    <x v="2395"/>
    <x v="12"/>
    <n v="1871"/>
    <n v="0.56000000000000005"/>
    <n v="0.58499999999999996"/>
    <n v="0.40400000000000003"/>
    <n v="9664.48"/>
    <n v="5"/>
    <x v="4"/>
    <s v="Médio"/>
    <s v="Abaixo"/>
    <x v="0"/>
  </r>
  <r>
    <x v="2396"/>
    <x v="4"/>
    <n v="786"/>
    <n v="0.70099999999999996"/>
    <n v="0.69299999999999995"/>
    <n v="0.58899999999999997"/>
    <n v="19296.27"/>
    <n v="14"/>
    <x v="0"/>
    <s v="Alto"/>
    <s v="Acima"/>
    <x v="1"/>
  </r>
  <r>
    <x v="2397"/>
    <x v="7"/>
    <n v="462"/>
    <n v="0.48599999999999999"/>
    <n v="0.505"/>
    <n v="0.31900000000000001"/>
    <n v="10220.81"/>
    <n v="3"/>
    <x v="3"/>
    <s v="Baixo"/>
    <s v="Abaixo"/>
    <x v="1"/>
  </r>
  <r>
    <x v="2398"/>
    <x v="8"/>
    <n v="340"/>
    <n v="0.69499999999999995"/>
    <n v="0.67900000000000005"/>
    <n v="0.59799999999999998"/>
    <n v="39380.31"/>
    <n v="8"/>
    <x v="1"/>
    <s v="Médio"/>
    <s v="Acima"/>
    <x v="1"/>
  </r>
  <r>
    <x v="2399"/>
    <x v="8"/>
    <n v="357"/>
    <n v="0.69"/>
    <n v="0.69199999999999995"/>
    <n v="0.57199999999999995"/>
    <n v="29564.82"/>
    <n v="6"/>
    <x v="1"/>
    <s v="Médio"/>
    <s v="Acima"/>
    <x v="1"/>
  </r>
  <r>
    <x v="2400"/>
    <x v="6"/>
    <n v="133"/>
    <n v="0.75800000000000001"/>
    <n v="0.73599999999999999"/>
    <n v="0.68400000000000005"/>
    <n v="62758.16"/>
    <n v="7"/>
    <x v="2"/>
    <s v="Alto"/>
    <s v="Acima"/>
    <x v="1"/>
  </r>
  <r>
    <x v="2401"/>
    <x v="4"/>
    <n v="537"/>
    <n v="0.68500000000000005"/>
    <n v="0.67"/>
    <n v="0.60499999999999998"/>
    <n v="24813.15"/>
    <n v="9"/>
    <x v="0"/>
    <s v="Médio"/>
    <s v="Acima"/>
    <x v="1"/>
  </r>
  <r>
    <x v="2402"/>
    <x v="7"/>
    <n v="959"/>
    <n v="0.61299999999999999"/>
    <n v="0.59099999999999997"/>
    <n v="0.504"/>
    <n v="13329.84"/>
    <n v="43"/>
    <x v="3"/>
    <s v="Médio"/>
    <s v="Acima"/>
    <x v="0"/>
  </r>
  <r>
    <x v="2403"/>
    <x v="6"/>
    <n v="239"/>
    <n v="0.73799999999999999"/>
    <n v="0.77900000000000003"/>
    <n v="0.60799999999999998"/>
    <n v="34702.57"/>
    <n v="3"/>
    <x v="2"/>
    <s v="Alto"/>
    <s v="Acima"/>
    <x v="1"/>
  </r>
  <r>
    <x v="2404"/>
    <x v="4"/>
    <n v="1474"/>
    <n v="0.65"/>
    <n v="0.61799999999999999"/>
    <n v="0.54700000000000004"/>
    <n v="10478.5"/>
    <n v="23"/>
    <x v="0"/>
    <s v="Médio"/>
    <s v="Acima"/>
    <x v="0"/>
  </r>
  <r>
    <x v="2405"/>
    <x v="3"/>
    <n v="402"/>
    <n v="0.70799999999999996"/>
    <n v="0.70899999999999996"/>
    <n v="0.60299999999999998"/>
    <n v="25710.720000000001"/>
    <n v="30"/>
    <x v="2"/>
    <s v="Alto"/>
    <s v="Acima"/>
    <x v="1"/>
  </r>
  <r>
    <x v="2406"/>
    <x v="3"/>
    <n v="99"/>
    <n v="0.71"/>
    <n v="0.71599999999999997"/>
    <n v="0.59299999999999997"/>
    <n v="47492.23"/>
    <n v="7"/>
    <x v="2"/>
    <s v="Alto"/>
    <s v="Acima"/>
    <x v="1"/>
  </r>
  <r>
    <x v="2407"/>
    <x v="6"/>
    <n v="476"/>
    <n v="0.70499999999999996"/>
    <n v="0.68600000000000005"/>
    <n v="0.63200000000000001"/>
    <n v="34350.769999999997"/>
    <n v="10"/>
    <x v="2"/>
    <s v="Alto"/>
    <s v="Acima"/>
    <x v="1"/>
  </r>
  <r>
    <x v="2408"/>
    <x v="8"/>
    <n v="122"/>
    <n v="0.61499999999999999"/>
    <n v="0.65800000000000003"/>
    <n v="0.41799999999999998"/>
    <n v="49852.67"/>
    <n v="4"/>
    <x v="1"/>
    <s v="Médio"/>
    <s v="Acima"/>
    <x v="1"/>
  </r>
  <r>
    <x v="2409"/>
    <x v="14"/>
    <n v="291"/>
    <n v="0.73"/>
    <n v="0.71199999999999997"/>
    <n v="0.65600000000000003"/>
    <n v="35329.65"/>
    <n v="11"/>
    <x v="2"/>
    <s v="Alto"/>
    <s v="Acima"/>
    <x v="1"/>
  </r>
  <r>
    <x v="2410"/>
    <x v="16"/>
    <n v="1117"/>
    <n v="0.66"/>
    <n v="0.64"/>
    <n v="0.55500000000000005"/>
    <n v="12607.78"/>
    <n v="13"/>
    <x v="3"/>
    <s v="Médio"/>
    <s v="Acima"/>
    <x v="0"/>
  </r>
  <r>
    <x v="2411"/>
    <x v="15"/>
    <n v="344"/>
    <n v="0.71"/>
    <n v="0.70299999999999996"/>
    <n v="0.61099999999999999"/>
    <n v="23295.87"/>
    <n v="26"/>
    <x v="0"/>
    <s v="Alto"/>
    <s v="Acima"/>
    <x v="1"/>
  </r>
  <r>
    <x v="2412"/>
    <x v="15"/>
    <n v="922"/>
    <n v="0.72699999999999998"/>
    <n v="0.70199999999999996"/>
    <n v="0.64300000000000002"/>
    <n v="16584.72"/>
    <n v="17"/>
    <x v="0"/>
    <s v="Alto"/>
    <s v="Acima"/>
    <x v="1"/>
  </r>
  <r>
    <x v="2413"/>
    <x v="21"/>
    <n v="845"/>
    <n v="0.64300000000000002"/>
    <n v="0.623"/>
    <n v="0.54600000000000004"/>
    <n v="21836.07"/>
    <n v="6"/>
    <x v="3"/>
    <s v="Médio"/>
    <s v="Acima"/>
    <x v="1"/>
  </r>
  <r>
    <x v="2414"/>
    <x v="0"/>
    <n v="324"/>
    <n v="0.74"/>
    <n v="0.72599999999999998"/>
    <n v="0.67600000000000005"/>
    <n v="42563.46"/>
    <n v="6"/>
    <x v="0"/>
    <s v="Alto"/>
    <s v="Acima"/>
    <x v="1"/>
  </r>
  <r>
    <x v="2415"/>
    <x v="3"/>
    <n v="249"/>
    <n v="0.74"/>
    <n v="0.76300000000000001"/>
    <n v="0.627"/>
    <n v="36997.550000000003"/>
    <n v="12"/>
    <x v="2"/>
    <s v="Alto"/>
    <s v="Acima"/>
    <x v="1"/>
  </r>
  <r>
    <x v="2416"/>
    <x v="26"/>
    <n v="992"/>
    <n v="0.64"/>
    <n v="0.64900000000000002"/>
    <n v="0.51300000000000001"/>
    <n v="16162.26"/>
    <n v="17"/>
    <x v="4"/>
    <s v="Médio"/>
    <s v="Acima"/>
    <x v="0"/>
  </r>
  <r>
    <x v="2417"/>
    <x v="13"/>
    <n v="498"/>
    <n v="0.68400000000000005"/>
    <n v="0.70199999999999996"/>
    <n v="0.55900000000000005"/>
    <n v="30696.44"/>
    <n v="5"/>
    <x v="1"/>
    <s v="Médio"/>
    <s v="Acima"/>
    <x v="1"/>
  </r>
  <r>
    <x v="2418"/>
    <x v="3"/>
    <n v="561"/>
    <n v="0.66"/>
    <n v="0.67200000000000004"/>
    <n v="0.51700000000000002"/>
    <n v="16600.580000000002"/>
    <n v="29"/>
    <x v="2"/>
    <s v="Médio"/>
    <s v="Acima"/>
    <x v="1"/>
  </r>
  <r>
    <x v="2419"/>
    <x v="15"/>
    <n v="808"/>
    <n v="0.66200000000000003"/>
    <n v="0.63100000000000001"/>
    <n v="0.56200000000000006"/>
    <n v="14195.33"/>
    <n v="17"/>
    <x v="0"/>
    <s v="Médio"/>
    <s v="Acima"/>
    <x v="1"/>
  </r>
  <r>
    <x v="2420"/>
    <x v="12"/>
    <n v="1211"/>
    <n v="0.55000000000000004"/>
    <n v="0.54800000000000004"/>
    <n v="0.39200000000000002"/>
    <n v="7119.47"/>
    <n v="13"/>
    <x v="4"/>
    <s v="Médio"/>
    <s v="Abaixo"/>
    <x v="0"/>
  </r>
  <r>
    <x v="2421"/>
    <x v="26"/>
    <n v="1494"/>
    <n v="0.53900000000000003"/>
    <n v="0.55900000000000005"/>
    <n v="0.38800000000000001"/>
    <n v="10544.48"/>
    <n v="45"/>
    <x v="4"/>
    <s v="Baixo"/>
    <s v="Abaixo"/>
    <x v="0"/>
  </r>
  <r>
    <x v="2422"/>
    <x v="8"/>
    <n v="388"/>
    <n v="0.69"/>
    <n v="0.68700000000000006"/>
    <n v="0.59299999999999997"/>
    <n v="42370.03"/>
    <n v="3"/>
    <x v="1"/>
    <s v="Médio"/>
    <s v="Acima"/>
    <x v="1"/>
  </r>
  <r>
    <x v="1516"/>
    <x v="3"/>
    <n v="525"/>
    <n v="0.74299999999999999"/>
    <n v="0.73499999999999999"/>
    <n v="0.64700000000000002"/>
    <n v="22613.39"/>
    <n v="20"/>
    <x v="2"/>
    <s v="Alto"/>
    <s v="Acima"/>
    <x v="1"/>
  </r>
  <r>
    <x v="2423"/>
    <x v="4"/>
    <n v="610"/>
    <n v="0.70299999999999996"/>
    <n v="0.71699999999999997"/>
    <n v="0.58199999999999996"/>
    <n v="18671.259999999998"/>
    <n v="8"/>
    <x v="0"/>
    <s v="Alto"/>
    <s v="Acima"/>
    <x v="1"/>
  </r>
  <r>
    <x v="2424"/>
    <x v="12"/>
    <n v="1434"/>
    <n v="0.57799999999999996"/>
    <n v="0.53800000000000003"/>
    <n v="0.46700000000000003"/>
    <n v="7514.88"/>
    <n v="31"/>
    <x v="4"/>
    <s v="Médio"/>
    <s v="Abaixo"/>
    <x v="0"/>
  </r>
  <r>
    <x v="2425"/>
    <x v="5"/>
    <n v="891"/>
    <n v="0.59799999999999998"/>
    <n v="0.58399999999999996"/>
    <n v="0.46300000000000002"/>
    <n v="12532.37"/>
    <n v="33"/>
    <x v="3"/>
    <s v="Médio"/>
    <s v="Abaixo"/>
    <x v="1"/>
  </r>
  <r>
    <x v="2426"/>
    <x v="6"/>
    <n v="257"/>
    <n v="0.70799999999999996"/>
    <n v="0.67800000000000005"/>
    <n v="0.63900000000000001"/>
    <n v="43477.59"/>
    <n v="8"/>
    <x v="2"/>
    <s v="Alto"/>
    <s v="Acima"/>
    <x v="1"/>
  </r>
  <r>
    <x v="2427"/>
    <x v="4"/>
    <n v="377"/>
    <n v="0.70599999999999996"/>
    <n v="0.67300000000000004"/>
    <n v="0.63700000000000001"/>
    <n v="28500.560000000001"/>
    <n v="14"/>
    <x v="0"/>
    <s v="Alto"/>
    <s v="Acima"/>
    <x v="1"/>
  </r>
  <r>
    <x v="1288"/>
    <x v="3"/>
    <n v="497"/>
    <n v="0.67"/>
    <n v="0.69699999999999995"/>
    <n v="0.51"/>
    <n v="28060.1"/>
    <n v="9"/>
    <x v="2"/>
    <s v="Médio"/>
    <s v="Acima"/>
    <x v="1"/>
  </r>
  <r>
    <x v="2428"/>
    <x v="3"/>
    <n v="173"/>
    <n v="0.75800000000000001"/>
    <n v="0.73799999999999999"/>
    <n v="0.70099999999999996"/>
    <n v="59355.77"/>
    <n v="4"/>
    <x v="2"/>
    <s v="Alto"/>
    <s v="Acima"/>
    <x v="1"/>
  </r>
  <r>
    <x v="2429"/>
    <x v="15"/>
    <n v="771"/>
    <n v="0.64700000000000002"/>
    <n v="0.65100000000000002"/>
    <n v="0.501"/>
    <n v="12898.65"/>
    <n v="9"/>
    <x v="0"/>
    <s v="Médio"/>
    <s v="Acima"/>
    <x v="1"/>
  </r>
  <r>
    <x v="2430"/>
    <x v="3"/>
    <n v="432"/>
    <n v="0.66400000000000003"/>
    <n v="0.70099999999999996"/>
    <n v="0.49299999999999999"/>
    <n v="25843.96"/>
    <n v="1"/>
    <x v="2"/>
    <s v="Médio"/>
    <s v="Acima"/>
    <x v="1"/>
  </r>
  <r>
    <x v="2431"/>
    <x v="4"/>
    <n v="546"/>
    <n v="0.72199999999999998"/>
    <n v="0.72099999999999997"/>
    <n v="0.59799999999999998"/>
    <n v="27276.2"/>
    <n v="4"/>
    <x v="0"/>
    <s v="Alto"/>
    <s v="Acima"/>
    <x v="1"/>
  </r>
  <r>
    <x v="2432"/>
    <x v="9"/>
    <n v="711"/>
    <n v="0.622"/>
    <n v="0.56000000000000005"/>
    <n v="0.55600000000000005"/>
    <n v="14899.86"/>
    <n v="4"/>
    <x v="3"/>
    <s v="Médio"/>
    <s v="Acima"/>
    <x v="1"/>
  </r>
  <r>
    <x v="2433"/>
    <x v="6"/>
    <n v="341"/>
    <n v="0.73"/>
    <n v="0.72099999999999997"/>
    <n v="0.64900000000000002"/>
    <n v="39132.78"/>
    <n v="6"/>
    <x v="2"/>
    <s v="Alto"/>
    <s v="Acima"/>
    <x v="1"/>
  </r>
  <r>
    <x v="2434"/>
    <x v="12"/>
    <n v="1476"/>
    <n v="0.56000000000000005"/>
    <n v="0.57199999999999995"/>
    <n v="0.40500000000000003"/>
    <n v="9844.4599999999991"/>
    <n v="19"/>
    <x v="4"/>
    <s v="Médio"/>
    <s v="Abaixo"/>
    <x v="0"/>
  </r>
  <r>
    <x v="2435"/>
    <x v="5"/>
    <n v="1791"/>
    <n v="0.59099999999999997"/>
    <n v="0.58299999999999996"/>
    <n v="0.46899999999999997"/>
    <n v="8735.8700000000008"/>
    <n v="12"/>
    <x v="3"/>
    <s v="Médio"/>
    <s v="Abaixo"/>
    <x v="0"/>
  </r>
  <r>
    <x v="2436"/>
    <x v="4"/>
    <n v="456"/>
    <n v="0.625"/>
    <n v="0.64"/>
    <n v="0.46"/>
    <n v="16864.150000000001"/>
    <n v="12"/>
    <x v="0"/>
    <s v="Médio"/>
    <s v="Acima"/>
    <x v="1"/>
  </r>
  <r>
    <x v="2437"/>
    <x v="7"/>
    <n v="542"/>
    <n v="0.54400000000000004"/>
    <n v="0.55800000000000005"/>
    <n v="0.38300000000000001"/>
    <n v="14230.59"/>
    <n v="30"/>
    <x v="3"/>
    <s v="Baixo"/>
    <s v="Abaixo"/>
    <x v="1"/>
  </r>
  <r>
    <x v="2438"/>
    <x v="12"/>
    <n v="1045"/>
    <n v="0.53200000000000003"/>
    <n v="0.50900000000000001"/>
    <n v="0.38200000000000001"/>
    <n v="10289.86"/>
    <n v="19"/>
    <x v="4"/>
    <s v="Baixo"/>
    <s v="Abaixo"/>
    <x v="0"/>
  </r>
  <r>
    <x v="2439"/>
    <x v="14"/>
    <n v="184"/>
    <n v="0.69799999999999995"/>
    <n v="0.72399999999999998"/>
    <n v="0.57399999999999995"/>
    <n v="44510.37"/>
    <n v="8"/>
    <x v="2"/>
    <s v="Médio"/>
    <s v="Acima"/>
    <x v="1"/>
  </r>
  <r>
    <x v="1080"/>
    <x v="3"/>
    <n v="308"/>
    <n v="0.72299999999999998"/>
    <n v="0.746"/>
    <n v="0.60699999999999998"/>
    <n v="25941.86"/>
    <n v="25"/>
    <x v="2"/>
    <s v="Alto"/>
    <s v="Acima"/>
    <x v="1"/>
  </r>
  <r>
    <x v="2440"/>
    <x v="3"/>
    <n v="302"/>
    <n v="0.71"/>
    <n v="0.70199999999999996"/>
    <n v="0.61599999999999999"/>
    <n v="22248.46"/>
    <n v="14"/>
    <x v="2"/>
    <s v="Alto"/>
    <s v="Acima"/>
    <x v="1"/>
  </r>
  <r>
    <x v="854"/>
    <x v="5"/>
    <n v="811"/>
    <n v="0.60199999999999998"/>
    <n v="0.55200000000000005"/>
    <n v="0.51500000000000001"/>
    <n v="8112.71"/>
    <n v="19"/>
    <x v="3"/>
    <s v="Médio"/>
    <s v="Acima"/>
    <x v="1"/>
  </r>
  <r>
    <x v="2441"/>
    <x v="12"/>
    <n v="818"/>
    <n v="0.48899999999999999"/>
    <n v="0.48499999999999999"/>
    <n v="0.311"/>
    <n v="8364.42"/>
    <n v="0"/>
    <x v="4"/>
    <s v="Baixo"/>
    <s v="Abaixo"/>
    <x v="1"/>
  </r>
  <r>
    <x v="2442"/>
    <x v="24"/>
    <n v="1016"/>
    <n v="0.64"/>
    <n v="0.61"/>
    <n v="0.55400000000000005"/>
    <n v="15672.35"/>
    <n v="16"/>
    <x v="4"/>
    <s v="Médio"/>
    <s v="Acima"/>
    <x v="0"/>
  </r>
  <r>
    <x v="2443"/>
    <x v="3"/>
    <n v="468"/>
    <n v="0.67"/>
    <n v="0.69099999999999995"/>
    <n v="0.52900000000000003"/>
    <n v="23577.62"/>
    <n v="5"/>
    <x v="2"/>
    <s v="Médio"/>
    <s v="Acima"/>
    <x v="1"/>
  </r>
  <r>
    <x v="2444"/>
    <x v="3"/>
    <n v="314"/>
    <n v="0.72"/>
    <n v="0.72899999999999998"/>
    <n v="0.6"/>
    <n v="29381.26"/>
    <n v="1"/>
    <x v="2"/>
    <s v="Alto"/>
    <s v="Acima"/>
    <x v="1"/>
  </r>
  <r>
    <x v="2445"/>
    <x v="5"/>
    <n v="467"/>
    <n v="0.61"/>
    <n v="0.54500000000000004"/>
    <n v="0.52800000000000002"/>
    <n v="13150.45"/>
    <n v="6"/>
    <x v="3"/>
    <s v="Médio"/>
    <s v="Acima"/>
    <x v="1"/>
  </r>
  <r>
    <x v="2446"/>
    <x v="12"/>
    <n v="1145"/>
    <n v="0.63200000000000001"/>
    <n v="0.59799999999999998"/>
    <n v="0.56100000000000005"/>
    <n v="10348.11"/>
    <n v="15"/>
    <x v="4"/>
    <s v="Médio"/>
    <s v="Acima"/>
    <x v="0"/>
  </r>
  <r>
    <x v="2447"/>
    <x v="6"/>
    <n v="264"/>
    <n v="0.73099999999999998"/>
    <n v="0.73199999999999998"/>
    <n v="0.66"/>
    <n v="38220.82"/>
    <n v="13"/>
    <x v="2"/>
    <s v="Alto"/>
    <s v="Acima"/>
    <x v="1"/>
  </r>
  <r>
    <x v="2448"/>
    <x v="3"/>
    <n v="276"/>
    <n v="0.71"/>
    <n v="0.70799999999999996"/>
    <n v="0.58899999999999997"/>
    <n v="23226.69"/>
    <n v="23"/>
    <x v="2"/>
    <s v="Alto"/>
    <s v="Acima"/>
    <x v="1"/>
  </r>
  <r>
    <x v="2449"/>
    <x v="4"/>
    <n v="854"/>
    <n v="0.71"/>
    <n v="0.67500000000000004"/>
    <n v="0.63900000000000001"/>
    <n v="17232.72"/>
    <n v="13"/>
    <x v="0"/>
    <s v="Alto"/>
    <s v="Acima"/>
    <x v="1"/>
  </r>
  <r>
    <x v="2450"/>
    <x v="12"/>
    <n v="558"/>
    <n v="0.56200000000000006"/>
    <n v="0.59399999999999997"/>
    <n v="0.39200000000000002"/>
    <n v="16955.939999999999"/>
    <n v="0"/>
    <x v="4"/>
    <s v="Médio"/>
    <s v="Abaixo"/>
    <x v="1"/>
  </r>
  <r>
    <x v="2451"/>
    <x v="14"/>
    <n v="116"/>
    <n v="0.73799999999999999"/>
    <n v="0.747"/>
    <n v="0.63100000000000001"/>
    <n v="41148.54"/>
    <n v="13"/>
    <x v="2"/>
    <s v="Alto"/>
    <s v="Acima"/>
    <x v="1"/>
  </r>
  <r>
    <x v="2452"/>
    <x v="3"/>
    <n v="260"/>
    <n v="0.66500000000000004"/>
    <n v="0.66700000000000004"/>
    <n v="0.55000000000000004"/>
    <n v="39577.83"/>
    <n v="2"/>
    <x v="2"/>
    <s v="Médio"/>
    <s v="Acima"/>
    <x v="1"/>
  </r>
  <r>
    <x v="2453"/>
    <x v="23"/>
    <n v="491"/>
    <n v="0.64300000000000002"/>
    <n v="0.66400000000000003"/>
    <n v="0.52400000000000002"/>
    <n v="14199.05"/>
    <n v="5"/>
    <x v="4"/>
    <s v="Médio"/>
    <s v="Acima"/>
    <x v="1"/>
  </r>
  <r>
    <x v="460"/>
    <x v="4"/>
    <n v="419"/>
    <n v="0.68"/>
    <n v="0.69899999999999995"/>
    <n v="0.53700000000000003"/>
    <n v="20253.91"/>
    <n v="11"/>
    <x v="0"/>
    <s v="Médio"/>
    <s v="Acima"/>
    <x v="1"/>
  </r>
  <r>
    <x v="2454"/>
    <x v="3"/>
    <n v="360"/>
    <n v="0.69"/>
    <n v="0.67200000000000004"/>
    <n v="0.57599999999999996"/>
    <n v="27451.78"/>
    <n v="1"/>
    <x v="2"/>
    <s v="Médio"/>
    <s v="Acima"/>
    <x v="1"/>
  </r>
  <r>
    <x v="2455"/>
    <x v="8"/>
    <n v="515"/>
    <n v="0.71"/>
    <n v="0.67800000000000005"/>
    <n v="0.63700000000000001"/>
    <n v="27593.86"/>
    <n v="6"/>
    <x v="1"/>
    <s v="Alto"/>
    <s v="Acima"/>
    <x v="1"/>
  </r>
  <r>
    <x v="2456"/>
    <x v="4"/>
    <n v="615"/>
    <n v="0.73"/>
    <n v="0.70299999999999996"/>
    <n v="0.64"/>
    <n v="16063.73"/>
    <n v="5"/>
    <x v="0"/>
    <s v="Alto"/>
    <s v="Acima"/>
    <x v="1"/>
  </r>
  <r>
    <x v="2457"/>
    <x v="10"/>
    <n v="163"/>
    <n v="0.69299999999999995"/>
    <n v="0.69199999999999995"/>
    <n v="0.58399999999999996"/>
    <n v="73609.2"/>
    <n v="1"/>
    <x v="1"/>
    <s v="Médio"/>
    <s v="Acima"/>
    <x v="1"/>
  </r>
  <r>
    <x v="2458"/>
    <x v="10"/>
    <n v="420"/>
    <n v="0.71"/>
    <n v="0.7"/>
    <n v="0.61399999999999999"/>
    <n v="31622.05"/>
    <n v="9"/>
    <x v="1"/>
    <s v="Alto"/>
    <s v="Acima"/>
    <x v="1"/>
  </r>
  <r>
    <x v="2459"/>
    <x v="4"/>
    <n v="532"/>
    <n v="0.66900000000000004"/>
    <n v="0.68799999999999994"/>
    <n v="0.51500000000000001"/>
    <n v="22369.77"/>
    <n v="14"/>
    <x v="0"/>
    <s v="Médio"/>
    <s v="Acima"/>
    <x v="1"/>
  </r>
  <r>
    <x v="2460"/>
    <x v="3"/>
    <n v="151"/>
    <n v="0.74299999999999999"/>
    <n v="0.77900000000000003"/>
    <n v="0.621"/>
    <n v="41918.54"/>
    <n v="6"/>
    <x v="2"/>
    <s v="Alto"/>
    <s v="Acima"/>
    <x v="1"/>
  </r>
  <r>
    <x v="2461"/>
    <x v="24"/>
    <n v="575"/>
    <n v="0.626"/>
    <n v="0.628"/>
    <n v="0.502"/>
    <n v="20478.7"/>
    <n v="7"/>
    <x v="4"/>
    <s v="Médio"/>
    <s v="Acima"/>
    <x v="1"/>
  </r>
  <r>
    <x v="2462"/>
    <x v="20"/>
    <n v="691"/>
    <n v="0.67"/>
    <n v="0.64800000000000002"/>
    <n v="0.56999999999999995"/>
    <n v="25359.05"/>
    <n v="3"/>
    <x v="4"/>
    <s v="Médio"/>
    <s v="Acima"/>
    <x v="1"/>
  </r>
  <r>
    <x v="2463"/>
    <x v="22"/>
    <n v="1494"/>
    <n v="0.61799999999999999"/>
    <n v="0.59099999999999997"/>
    <n v="0.51200000000000001"/>
    <n v="7711.6"/>
    <n v="7"/>
    <x v="3"/>
    <s v="Médio"/>
    <s v="Acima"/>
    <x v="0"/>
  </r>
  <r>
    <x v="2464"/>
    <x v="3"/>
    <n v="114"/>
    <n v="0.78500000000000003"/>
    <n v="0.79600000000000004"/>
    <n v="0.72199999999999998"/>
    <n v="66546.83"/>
    <n v="8"/>
    <x v="2"/>
    <s v="Alto"/>
    <s v="Acima"/>
    <x v="1"/>
  </r>
  <r>
    <x v="2465"/>
    <x v="4"/>
    <n v="500"/>
    <n v="0.7"/>
    <n v="0.69099999999999995"/>
    <n v="0.57699999999999996"/>
    <n v="22512.32"/>
    <n v="7"/>
    <x v="0"/>
    <s v="Alto"/>
    <s v="Acima"/>
    <x v="1"/>
  </r>
  <r>
    <x v="2466"/>
    <x v="9"/>
    <n v="936"/>
    <n v="0.61899999999999999"/>
    <n v="0.57399999999999995"/>
    <n v="0.53700000000000003"/>
    <n v="10991.65"/>
    <n v="4"/>
    <x v="3"/>
    <s v="Médio"/>
    <s v="Acima"/>
    <x v="1"/>
  </r>
  <r>
    <x v="2467"/>
    <x v="21"/>
    <n v="795"/>
    <n v="0.61799999999999999"/>
    <n v="0.59"/>
    <n v="0.51100000000000001"/>
    <n v="16840.43"/>
    <n v="2"/>
    <x v="3"/>
    <s v="Médio"/>
    <s v="Acima"/>
    <x v="1"/>
  </r>
  <r>
    <x v="2468"/>
    <x v="14"/>
    <n v="222"/>
    <n v="0.71599999999999997"/>
    <n v="0.70799999999999996"/>
    <n v="0.63300000000000001"/>
    <n v="27414.94"/>
    <n v="6"/>
    <x v="2"/>
    <s v="Alto"/>
    <s v="Acima"/>
    <x v="1"/>
  </r>
  <r>
    <x v="2469"/>
    <x v="3"/>
    <n v="183"/>
    <n v="0.69"/>
    <n v="0.66500000000000004"/>
    <n v="0.60799999999999998"/>
    <n v="42327.58"/>
    <n v="10"/>
    <x v="2"/>
    <s v="Médio"/>
    <s v="Acima"/>
    <x v="1"/>
  </r>
  <r>
    <x v="2470"/>
    <x v="5"/>
    <n v="1108"/>
    <n v="0.60199999999999998"/>
    <n v="0.55500000000000005"/>
    <n v="0.50900000000000001"/>
    <n v="13576"/>
    <n v="7"/>
    <x v="3"/>
    <s v="Médio"/>
    <s v="Acima"/>
    <x v="0"/>
  </r>
  <r>
    <x v="2471"/>
    <x v="7"/>
    <n v="1013"/>
    <n v="0.56000000000000005"/>
    <n v="0.58399999999999996"/>
    <n v="0.42399999999999999"/>
    <n v="13258.54"/>
    <n v="5"/>
    <x v="3"/>
    <s v="Médio"/>
    <s v="Abaixo"/>
    <x v="0"/>
  </r>
  <r>
    <x v="2472"/>
    <x v="3"/>
    <n v="211"/>
    <n v="0.73699999999999999"/>
    <n v="0.69799999999999995"/>
    <n v="0.66500000000000004"/>
    <n v="35404.92"/>
    <n v="1"/>
    <x v="2"/>
    <s v="Alto"/>
    <s v="Acima"/>
    <x v="1"/>
  </r>
  <r>
    <x v="2473"/>
    <x v="3"/>
    <n v="122"/>
    <n v="0.76"/>
    <n v="0.77900000000000003"/>
    <n v="0.66300000000000003"/>
    <n v="62245.36"/>
    <n v="1"/>
    <x v="2"/>
    <s v="Alto"/>
    <s v="Acima"/>
    <x v="1"/>
  </r>
  <r>
    <x v="2474"/>
    <x v="3"/>
    <n v="473"/>
    <n v="0.66"/>
    <n v="0.68500000000000005"/>
    <n v="0.499"/>
    <n v="22099.4"/>
    <n v="12"/>
    <x v="2"/>
    <s v="Médio"/>
    <s v="Acima"/>
    <x v="1"/>
  </r>
  <r>
    <x v="2475"/>
    <x v="4"/>
    <n v="316"/>
    <n v="0.72799999999999998"/>
    <n v="0.71699999999999997"/>
    <n v="0.61599999999999999"/>
    <n v="34171.51"/>
    <n v="4"/>
    <x v="0"/>
    <s v="Alto"/>
    <s v="Acima"/>
    <x v="1"/>
  </r>
  <r>
    <x v="2476"/>
    <x v="6"/>
    <n v="415"/>
    <n v="0.69599999999999995"/>
    <n v="0.67700000000000005"/>
    <n v="0.60299999999999998"/>
    <n v="19986.59"/>
    <n v="3"/>
    <x v="2"/>
    <s v="Médio"/>
    <s v="Acima"/>
    <x v="1"/>
  </r>
  <r>
    <x v="2477"/>
    <x v="20"/>
    <n v="1204"/>
    <n v="0.70099999999999996"/>
    <n v="0.67300000000000004"/>
    <n v="0.624"/>
    <n v="13302.27"/>
    <n v="9"/>
    <x v="4"/>
    <s v="Alto"/>
    <s v="Acima"/>
    <x v="0"/>
  </r>
  <r>
    <x v="2478"/>
    <x v="7"/>
    <n v="729"/>
    <n v="0.59799999999999998"/>
    <n v="0.57699999999999996"/>
    <n v="0.48"/>
    <n v="11902.74"/>
    <n v="21"/>
    <x v="3"/>
    <s v="Médio"/>
    <s v="Abaixo"/>
    <x v="1"/>
  </r>
  <r>
    <x v="2479"/>
    <x v="0"/>
    <n v="181"/>
    <n v="0.71"/>
    <n v="0.67400000000000004"/>
    <n v="0.65"/>
    <n v="53431.32"/>
    <n v="6"/>
    <x v="0"/>
    <s v="Alto"/>
    <s v="Acima"/>
    <x v="1"/>
  </r>
  <r>
    <x v="2480"/>
    <x v="3"/>
    <n v="94"/>
    <n v="0.75"/>
    <n v="0.84"/>
    <n v="0.59"/>
    <n v="73762.48"/>
    <n v="7"/>
    <x v="2"/>
    <s v="Alto"/>
    <s v="Acima"/>
    <x v="1"/>
  </r>
  <r>
    <x v="2481"/>
    <x v="21"/>
    <n v="850"/>
    <n v="0.6"/>
    <n v="0.57899999999999996"/>
    <n v="0.497"/>
    <n v="10695.91"/>
    <n v="17"/>
    <x v="3"/>
    <s v="Médio"/>
    <s v="Acima"/>
    <x v="1"/>
  </r>
  <r>
    <x v="2482"/>
    <x v="14"/>
    <n v="264"/>
    <n v="0.755"/>
    <n v="0.72299999999999998"/>
    <n v="0.7"/>
    <n v="29447.42"/>
    <n v="12"/>
    <x v="2"/>
    <s v="Alto"/>
    <s v="Acima"/>
    <x v="1"/>
  </r>
  <r>
    <x v="2483"/>
    <x v="7"/>
    <n v="1153"/>
    <n v="0.67"/>
    <n v="0.60899999999999999"/>
    <n v="0.6"/>
    <n v="10611.57"/>
    <n v="8"/>
    <x v="3"/>
    <s v="Médio"/>
    <s v="Acima"/>
    <x v="0"/>
  </r>
  <r>
    <x v="2484"/>
    <x v="12"/>
    <n v="1573"/>
    <n v="0.57499999999999996"/>
    <n v="0.53900000000000003"/>
    <n v="0.46700000000000003"/>
    <n v="9376.98"/>
    <n v="0"/>
    <x v="4"/>
    <s v="Médio"/>
    <s v="Abaixo"/>
    <x v="0"/>
  </r>
  <r>
    <x v="2485"/>
    <x v="3"/>
    <n v="112"/>
    <n v="0.74"/>
    <n v="0.76200000000000001"/>
    <n v="0.64300000000000002"/>
    <n v="42189.97"/>
    <n v="8"/>
    <x v="2"/>
    <s v="Alto"/>
    <s v="Acima"/>
    <x v="1"/>
  </r>
  <r>
    <x v="2486"/>
    <x v="14"/>
    <n v="409"/>
    <n v="0.7"/>
    <n v="0.70399999999999996"/>
    <n v="0.55900000000000005"/>
    <n v="28696.79"/>
    <n v="8"/>
    <x v="2"/>
    <s v="Alto"/>
    <s v="Acima"/>
    <x v="1"/>
  </r>
  <r>
    <x v="2487"/>
    <x v="4"/>
    <n v="553"/>
    <n v="0.69"/>
    <n v="0.68600000000000005"/>
    <n v="0.56699999999999995"/>
    <n v="19777.349999999999"/>
    <n v="8"/>
    <x v="0"/>
    <s v="Médio"/>
    <s v="Acima"/>
    <x v="1"/>
  </r>
  <r>
    <x v="2488"/>
    <x v="6"/>
    <n v="151"/>
    <n v="0.72"/>
    <n v="0.70899999999999996"/>
    <n v="0.626"/>
    <n v="35820.339999999997"/>
    <n v="12"/>
    <x v="2"/>
    <s v="Alto"/>
    <s v="Acima"/>
    <x v="1"/>
  </r>
  <r>
    <x v="1617"/>
    <x v="14"/>
    <n v="166"/>
    <n v="0.75"/>
    <n v="0.754"/>
    <n v="0.64600000000000002"/>
    <n v="26853.24"/>
    <n v="12"/>
    <x v="2"/>
    <s v="Alto"/>
    <s v="Acima"/>
    <x v="1"/>
  </r>
  <r>
    <x v="2489"/>
    <x v="18"/>
    <n v="1269"/>
    <n v="0.56999999999999995"/>
    <n v="0.53400000000000003"/>
    <n v="0.48299999999999998"/>
    <n v="6739.4"/>
    <n v="3"/>
    <x v="3"/>
    <s v="Médio"/>
    <s v="Abaixo"/>
    <x v="0"/>
  </r>
  <r>
    <x v="2490"/>
    <x v="23"/>
    <n v="281"/>
    <n v="0.65200000000000002"/>
    <n v="0.65900000000000003"/>
    <n v="0.51400000000000001"/>
    <n v="26538.27"/>
    <n v="4"/>
    <x v="4"/>
    <s v="Médio"/>
    <s v="Acima"/>
    <x v="1"/>
  </r>
  <r>
    <x v="2491"/>
    <x v="0"/>
    <n v="128"/>
    <n v="0.76"/>
    <n v="0.72699999999999998"/>
    <n v="0.69"/>
    <n v="44348.46"/>
    <n v="4"/>
    <x v="0"/>
    <s v="Alto"/>
    <s v="Acima"/>
    <x v="1"/>
  </r>
  <r>
    <x v="2492"/>
    <x v="3"/>
    <n v="166"/>
    <n v="0.74"/>
    <n v="0.75"/>
    <n v="0.64100000000000001"/>
    <n v="37226.949999999997"/>
    <n v="10"/>
    <x v="2"/>
    <s v="Alto"/>
    <s v="Acima"/>
    <x v="1"/>
  </r>
  <r>
    <x v="2493"/>
    <x v="14"/>
    <n v="138"/>
    <n v="0.63600000000000001"/>
    <n v="0.61799999999999999"/>
    <n v="0.503"/>
    <n v="31512.080000000002"/>
    <n v="6"/>
    <x v="2"/>
    <s v="Médio"/>
    <s v="Acima"/>
    <x v="1"/>
  </r>
  <r>
    <x v="2494"/>
    <x v="21"/>
    <n v="671"/>
    <n v="0.61299999999999999"/>
    <n v="0.61"/>
    <n v="0.49"/>
    <n v="14805.27"/>
    <n v="1"/>
    <x v="3"/>
    <s v="Médio"/>
    <s v="Acima"/>
    <x v="1"/>
  </r>
  <r>
    <x v="2379"/>
    <x v="6"/>
    <n v="352"/>
    <n v="0.68"/>
    <n v="0.67700000000000005"/>
    <n v="0.57299999999999995"/>
    <n v="26144.6"/>
    <n v="4"/>
    <x v="2"/>
    <s v="Médio"/>
    <s v="Acima"/>
    <x v="1"/>
  </r>
  <r>
    <x v="2495"/>
    <x v="7"/>
    <n v="434"/>
    <n v="0.64300000000000002"/>
    <n v="0.59399999999999997"/>
    <n v="0.59399999999999997"/>
    <n v="12741.64"/>
    <n v="7"/>
    <x v="3"/>
    <s v="Médio"/>
    <s v="Acima"/>
    <x v="1"/>
  </r>
  <r>
    <x v="2496"/>
    <x v="9"/>
    <n v="1169"/>
    <n v="0.61199999999999999"/>
    <n v="0.56399999999999995"/>
    <n v="0.55300000000000005"/>
    <n v="10203.879999999999"/>
    <n v="8"/>
    <x v="3"/>
    <s v="Médio"/>
    <s v="Acima"/>
    <x v="0"/>
  </r>
  <r>
    <x v="2497"/>
    <x v="3"/>
    <n v="468"/>
    <n v="0.66"/>
    <n v="0.67600000000000005"/>
    <n v="0.52400000000000002"/>
    <n v="27529.65"/>
    <n v="9"/>
    <x v="2"/>
    <s v="Médio"/>
    <s v="Acima"/>
    <x v="1"/>
  </r>
  <r>
    <x v="2498"/>
    <x v="14"/>
    <n v="126"/>
    <n v="0.67"/>
    <n v="0.70199999999999996"/>
    <n v="0.48099999999999998"/>
    <n v="27437.14"/>
    <n v="21"/>
    <x v="2"/>
    <s v="Médio"/>
    <s v="Acima"/>
    <x v="1"/>
  </r>
  <r>
    <x v="467"/>
    <x v="20"/>
    <n v="467"/>
    <n v="0.70799999999999996"/>
    <n v="0.67700000000000005"/>
    <n v="0.623"/>
    <n v="31782.67"/>
    <n v="2"/>
    <x v="4"/>
    <s v="Alto"/>
    <s v="Acima"/>
    <x v="1"/>
  </r>
  <r>
    <x v="2499"/>
    <x v="3"/>
    <n v="161"/>
    <n v="0.72"/>
    <n v="0.73899999999999999"/>
    <n v="0.61499999999999999"/>
    <n v="36228.82"/>
    <n v="5"/>
    <x v="2"/>
    <s v="Alto"/>
    <s v="Acima"/>
    <x v="1"/>
  </r>
  <r>
    <x v="2500"/>
    <x v="3"/>
    <n v="172"/>
    <n v="0.72799999999999998"/>
    <n v="0.73399999999999999"/>
    <n v="0.63200000000000001"/>
    <n v="31561.72"/>
    <n v="9"/>
    <x v="2"/>
    <s v="Alto"/>
    <s v="Acima"/>
    <x v="1"/>
  </r>
  <r>
    <x v="2501"/>
    <x v="0"/>
    <n v="503"/>
    <n v="0.73699999999999999"/>
    <n v="0.69099999999999995"/>
    <n v="0.70399999999999996"/>
    <n v="25823.08"/>
    <n v="6"/>
    <x v="0"/>
    <s v="Alto"/>
    <s v="Acima"/>
    <x v="1"/>
  </r>
  <r>
    <x v="2502"/>
    <x v="7"/>
    <n v="1016"/>
    <n v="0.58099999999999996"/>
    <n v="0.54400000000000004"/>
    <n v="0.46300000000000002"/>
    <n v="7617.66"/>
    <n v="40"/>
    <x v="3"/>
    <s v="Médio"/>
    <s v="Abaixo"/>
    <x v="0"/>
  </r>
  <r>
    <x v="2503"/>
    <x v="3"/>
    <n v="169"/>
    <n v="0.755"/>
    <n v="0.75900000000000001"/>
    <n v="0.66900000000000004"/>
    <n v="37718.449999999997"/>
    <n v="14"/>
    <x v="2"/>
    <s v="Alto"/>
    <s v="Acima"/>
    <x v="1"/>
  </r>
  <r>
    <x v="2504"/>
    <x v="14"/>
    <n v="422"/>
    <n v="0.7"/>
    <n v="0.73499999999999999"/>
    <n v="0.57899999999999996"/>
    <n v="23160.2"/>
    <n v="11"/>
    <x v="2"/>
    <s v="Alto"/>
    <s v="Acima"/>
    <x v="1"/>
  </r>
  <r>
    <x v="2505"/>
    <x v="6"/>
    <n v="323"/>
    <n v="0.69099999999999995"/>
    <n v="0.66400000000000003"/>
    <n v="0.59899999999999998"/>
    <n v="29497.55"/>
    <n v="12"/>
    <x v="2"/>
    <s v="Médio"/>
    <s v="Acima"/>
    <x v="1"/>
  </r>
  <r>
    <x v="2506"/>
    <x v="3"/>
    <n v="316"/>
    <n v="0.754"/>
    <n v="0.72599999999999998"/>
    <n v="0.66800000000000004"/>
    <n v="26350.06"/>
    <n v="16"/>
    <x v="2"/>
    <s v="Alto"/>
    <s v="Acima"/>
    <x v="1"/>
  </r>
  <r>
    <x v="2507"/>
    <x v="4"/>
    <n v="398"/>
    <n v="0.69799999999999995"/>
    <n v="0.69399999999999995"/>
    <n v="0.57399999999999995"/>
    <n v="29947.96"/>
    <n v="4"/>
    <x v="0"/>
    <s v="Médio"/>
    <s v="Acima"/>
    <x v="1"/>
  </r>
  <r>
    <x v="2508"/>
    <x v="26"/>
    <n v="911"/>
    <n v="0.622"/>
    <n v="0.59299999999999997"/>
    <n v="0.51700000000000002"/>
    <n v="14392.66"/>
    <n v="10"/>
    <x v="4"/>
    <s v="Médio"/>
    <s v="Acima"/>
    <x v="1"/>
  </r>
  <r>
    <x v="2509"/>
    <x v="3"/>
    <n v="173"/>
    <n v="0.753"/>
    <n v="0.76300000000000001"/>
    <n v="0.65800000000000003"/>
    <n v="35748.660000000003"/>
    <n v="9"/>
    <x v="2"/>
    <s v="Alto"/>
    <s v="Acima"/>
    <x v="1"/>
  </r>
  <r>
    <x v="2510"/>
    <x v="4"/>
    <n v="446"/>
    <n v="0.68"/>
    <n v="0.68700000000000006"/>
    <n v="0.57299999999999995"/>
    <n v="25063.77"/>
    <n v="6"/>
    <x v="0"/>
    <s v="Médio"/>
    <s v="Acima"/>
    <x v="1"/>
  </r>
  <r>
    <x v="2511"/>
    <x v="19"/>
    <n v="1422"/>
    <n v="0.58399999999999996"/>
    <n v="0.54100000000000004"/>
    <n v="0.47299999999999998"/>
    <n v="10499.65"/>
    <n v="8"/>
    <x v="3"/>
    <s v="Médio"/>
    <s v="Abaixo"/>
    <x v="0"/>
  </r>
  <r>
    <x v="2512"/>
    <x v="3"/>
    <n v="173"/>
    <n v="0.77300000000000002"/>
    <n v="0.78700000000000003"/>
    <n v="0.67900000000000005"/>
    <n v="35632.800000000003"/>
    <n v="10"/>
    <x v="2"/>
    <s v="Alto"/>
    <s v="Acima"/>
    <x v="1"/>
  </r>
  <r>
    <x v="2513"/>
    <x v="6"/>
    <n v="224"/>
    <n v="0.74299999999999999"/>
    <n v="0.72699999999999998"/>
    <n v="0.69599999999999995"/>
    <n v="46185.93"/>
    <n v="3"/>
    <x v="2"/>
    <s v="Alto"/>
    <s v="Acima"/>
    <x v="1"/>
  </r>
  <r>
    <x v="2514"/>
    <x v="12"/>
    <n v="1294"/>
    <n v="0.56999999999999995"/>
    <n v="0.56000000000000005"/>
    <n v="0.438"/>
    <n v="8220.44"/>
    <n v="66"/>
    <x v="4"/>
    <s v="Médio"/>
    <s v="Abaixo"/>
    <x v="0"/>
  </r>
  <r>
    <x v="2515"/>
    <x v="6"/>
    <n v="337"/>
    <n v="0.57299999999999995"/>
    <n v="0.60399999999999998"/>
    <n v="0.39100000000000001"/>
    <n v="14650.89"/>
    <n v="4"/>
    <x v="2"/>
    <s v="Médio"/>
    <s v="Abaixo"/>
    <x v="1"/>
  </r>
  <r>
    <x v="2516"/>
    <x v="3"/>
    <n v="120"/>
    <n v="0.75"/>
    <n v="0.746"/>
    <n v="0.67800000000000005"/>
    <n v="42642.3"/>
    <n v="9"/>
    <x v="2"/>
    <s v="Alto"/>
    <s v="Acima"/>
    <x v="1"/>
  </r>
  <r>
    <x v="2517"/>
    <x v="7"/>
    <n v="865"/>
    <n v="0.60799999999999998"/>
    <n v="0.61099999999999999"/>
    <n v="0.47599999999999998"/>
    <n v="11149.72"/>
    <n v="4"/>
    <x v="3"/>
    <s v="Médio"/>
    <s v="Acima"/>
    <x v="1"/>
  </r>
  <r>
    <x v="2518"/>
    <x v="17"/>
    <n v="651"/>
    <n v="0.58499999999999996"/>
    <n v="0.56200000000000006"/>
    <n v="0.48"/>
    <n v="10778.9"/>
    <n v="10"/>
    <x v="3"/>
    <s v="Médio"/>
    <s v="Abaixo"/>
    <x v="1"/>
  </r>
  <r>
    <x v="2519"/>
    <x v="14"/>
    <n v="410"/>
    <n v="0.754"/>
    <n v="0.76900000000000002"/>
    <n v="0.626"/>
    <n v="22705.68"/>
    <n v="18"/>
    <x v="2"/>
    <s v="Alto"/>
    <s v="Acima"/>
    <x v="1"/>
  </r>
  <r>
    <x v="2520"/>
    <x v="15"/>
    <n v="202"/>
    <n v="0.66"/>
    <n v="0.63"/>
    <n v="0.54"/>
    <n v="20275.59"/>
    <n v="12"/>
    <x v="0"/>
    <s v="Médio"/>
    <s v="Acima"/>
    <x v="1"/>
  </r>
  <r>
    <x v="2521"/>
    <x v="15"/>
    <n v="353"/>
    <n v="0.70799999999999996"/>
    <n v="0.66300000000000003"/>
    <n v="0.63700000000000001"/>
    <n v="22858.06"/>
    <n v="12"/>
    <x v="0"/>
    <s v="Alto"/>
    <s v="Acima"/>
    <x v="1"/>
  </r>
  <r>
    <x v="2522"/>
    <x v="22"/>
    <n v="940"/>
    <n v="0.54100000000000004"/>
    <n v="0.54400000000000004"/>
    <n v="0.39800000000000002"/>
    <n v="8699.3700000000008"/>
    <n v="4"/>
    <x v="3"/>
    <s v="Baixo"/>
    <s v="Abaixo"/>
    <x v="1"/>
  </r>
  <r>
    <x v="2523"/>
    <x v="14"/>
    <n v="273"/>
    <n v="0.74"/>
    <n v="0.73199999999999998"/>
    <n v="0.65300000000000002"/>
    <n v="25381.9"/>
    <n v="11"/>
    <x v="2"/>
    <s v="Alto"/>
    <s v="Acima"/>
    <x v="1"/>
  </r>
  <r>
    <x v="2524"/>
    <x v="4"/>
    <n v="352"/>
    <n v="0.69599999999999995"/>
    <n v="0.68799999999999994"/>
    <n v="0.59"/>
    <n v="29222.27"/>
    <n v="14"/>
    <x v="0"/>
    <s v="Médio"/>
    <s v="Acima"/>
    <x v="1"/>
  </r>
  <r>
    <x v="2525"/>
    <x v="3"/>
    <n v="104"/>
    <n v="0.74099999999999999"/>
    <n v="0.72399999999999998"/>
    <n v="0.64800000000000002"/>
    <n v="63426.23"/>
    <n v="3"/>
    <x v="2"/>
    <s v="Alto"/>
    <s v="Acima"/>
    <x v="1"/>
  </r>
  <r>
    <x v="2526"/>
    <x v="5"/>
    <n v="1123"/>
    <n v="0.55000000000000004"/>
    <n v="0.51400000000000001"/>
    <n v="0.432"/>
    <n v="7107.34"/>
    <n v="4"/>
    <x v="3"/>
    <s v="Médio"/>
    <s v="Abaixo"/>
    <x v="0"/>
  </r>
  <r>
    <x v="2527"/>
    <x v="4"/>
    <n v="406"/>
    <n v="0.68799999999999994"/>
    <n v="0.67700000000000005"/>
    <n v="0.56699999999999995"/>
    <n v="19018.68"/>
    <n v="8"/>
    <x v="0"/>
    <s v="Médio"/>
    <s v="Acima"/>
    <x v="1"/>
  </r>
  <r>
    <x v="2528"/>
    <x v="5"/>
    <n v="1105"/>
    <n v="0.55200000000000005"/>
    <n v="0.53300000000000003"/>
    <n v="0.44600000000000001"/>
    <n v="8871.58"/>
    <n v="3"/>
    <x v="3"/>
    <s v="Médio"/>
    <s v="Abaixo"/>
    <x v="0"/>
  </r>
  <r>
    <x v="2529"/>
    <x v="7"/>
    <n v="771"/>
    <n v="0.56000000000000005"/>
    <n v="0.55100000000000005"/>
    <n v="0.45100000000000001"/>
    <n v="9611.74"/>
    <n v="0"/>
    <x v="3"/>
    <s v="Médio"/>
    <s v="Abaixo"/>
    <x v="1"/>
  </r>
  <r>
    <x v="2530"/>
    <x v="3"/>
    <n v="576"/>
    <n v="0.73"/>
    <n v="0.73"/>
    <n v="0.625"/>
    <n v="17487.52"/>
    <n v="3"/>
    <x v="2"/>
    <s v="Alto"/>
    <s v="Acima"/>
    <x v="1"/>
  </r>
  <r>
    <x v="2531"/>
    <x v="4"/>
    <n v="744"/>
    <n v="0.624"/>
    <n v="0.58599999999999997"/>
    <n v="0.52"/>
    <n v="8178.13"/>
    <n v="29"/>
    <x v="0"/>
    <s v="Médio"/>
    <s v="Acima"/>
    <x v="1"/>
  </r>
  <r>
    <x v="2532"/>
    <x v="21"/>
    <n v="615"/>
    <n v="0.56799999999999995"/>
    <n v="0.53700000000000003"/>
    <n v="0.46200000000000002"/>
    <n v="8818.18"/>
    <n v="25"/>
    <x v="3"/>
    <s v="Médio"/>
    <s v="Abaixo"/>
    <x v="1"/>
  </r>
  <r>
    <x v="2533"/>
    <x v="19"/>
    <n v="1094"/>
    <n v="0.57299999999999995"/>
    <n v="0.57399999999999995"/>
    <n v="0.434"/>
    <n v="10430.9"/>
    <n v="21"/>
    <x v="3"/>
    <s v="Médio"/>
    <s v="Abaixo"/>
    <x v="0"/>
  </r>
  <r>
    <x v="2534"/>
    <x v="17"/>
    <n v="627"/>
    <n v="0.57999999999999996"/>
    <n v="0.56699999999999995"/>
    <n v="0.45100000000000001"/>
    <n v="12179.9"/>
    <n v="3"/>
    <x v="3"/>
    <s v="Médio"/>
    <s v="Abaixo"/>
    <x v="1"/>
  </r>
  <r>
    <x v="1444"/>
    <x v="3"/>
    <n v="186"/>
    <n v="0.69299999999999995"/>
    <n v="0.71099999999999997"/>
    <n v="0.57599999999999996"/>
    <n v="37854.44"/>
    <n v="6"/>
    <x v="2"/>
    <s v="Médio"/>
    <s v="Acima"/>
    <x v="1"/>
  </r>
  <r>
    <x v="2535"/>
    <x v="4"/>
    <n v="761"/>
    <n v="0.63300000000000001"/>
    <n v="0.6"/>
    <n v="0.52800000000000002"/>
    <n v="7844.03"/>
    <n v="20"/>
    <x v="0"/>
    <s v="Médio"/>
    <s v="Acima"/>
    <x v="1"/>
  </r>
  <r>
    <x v="2536"/>
    <x v="13"/>
    <n v="504"/>
    <n v="0.63900000000000001"/>
    <n v="0.65800000000000003"/>
    <n v="0.48299999999999998"/>
    <n v="17682.009999999998"/>
    <n v="11"/>
    <x v="1"/>
    <s v="Médio"/>
    <s v="Acima"/>
    <x v="1"/>
  </r>
  <r>
    <x v="2537"/>
    <x v="3"/>
    <n v="46"/>
    <n v="0.68700000000000006"/>
    <n v="0.70299999999999996"/>
    <n v="0.54100000000000004"/>
    <n v="52913.18"/>
    <n v="6"/>
    <x v="2"/>
    <s v="Médio"/>
    <s v="Acima"/>
    <x v="1"/>
  </r>
  <r>
    <x v="2538"/>
    <x v="4"/>
    <n v="611"/>
    <n v="0.71"/>
    <n v="0.70499999999999996"/>
    <n v="0.59"/>
    <n v="14743.29"/>
    <n v="17"/>
    <x v="0"/>
    <s v="Alto"/>
    <s v="Acima"/>
    <x v="1"/>
  </r>
  <r>
    <x v="2539"/>
    <x v="10"/>
    <n v="364"/>
    <n v="0.58399999999999996"/>
    <n v="0.59499999999999997"/>
    <n v="0.41499999999999998"/>
    <n v="25303.89"/>
    <n v="3"/>
    <x v="1"/>
    <s v="Médio"/>
    <s v="Abaixo"/>
    <x v="1"/>
  </r>
  <r>
    <x v="2540"/>
    <x v="3"/>
    <n v="426"/>
    <n v="0.74"/>
    <n v="0.72499999999999998"/>
    <n v="0.64900000000000002"/>
    <n v="20372.11"/>
    <n v="9"/>
    <x v="2"/>
    <s v="Alto"/>
    <s v="Acima"/>
    <x v="1"/>
  </r>
  <r>
    <x v="2541"/>
    <x v="3"/>
    <n v="285"/>
    <n v="0.7"/>
    <n v="0.68300000000000005"/>
    <n v="0.57699999999999996"/>
    <n v="31583.33"/>
    <n v="2"/>
    <x v="2"/>
    <s v="Alto"/>
    <s v="Acima"/>
    <x v="1"/>
  </r>
  <r>
    <x v="2542"/>
    <x v="3"/>
    <n v="150"/>
    <n v="0.68500000000000005"/>
    <n v="0.66600000000000004"/>
    <n v="0.58899999999999997"/>
    <n v="32005.7"/>
    <n v="14"/>
    <x v="2"/>
    <s v="Médio"/>
    <s v="Acima"/>
    <x v="1"/>
  </r>
  <r>
    <x v="2543"/>
    <x v="7"/>
    <n v="1048"/>
    <n v="0.60499999999999998"/>
    <n v="0.56399999999999995"/>
    <n v="0.51300000000000001"/>
    <n v="8516.5499999999993"/>
    <n v="31"/>
    <x v="3"/>
    <s v="Médio"/>
    <s v="Acima"/>
    <x v="0"/>
  </r>
  <r>
    <x v="2544"/>
    <x v="15"/>
    <n v="345"/>
    <n v="0.7"/>
    <n v="0.67200000000000004"/>
    <n v="0.64100000000000001"/>
    <n v="16575.419999999998"/>
    <n v="15"/>
    <x v="0"/>
    <s v="Alto"/>
    <s v="Acima"/>
    <x v="1"/>
  </r>
  <r>
    <x v="2545"/>
    <x v="9"/>
    <n v="197"/>
    <n v="0.61599999999999999"/>
    <n v="0.57199999999999995"/>
    <n v="0.54100000000000004"/>
    <n v="12555.22"/>
    <n v="3"/>
    <x v="3"/>
    <s v="Médio"/>
    <s v="Acima"/>
    <x v="1"/>
  </r>
  <r>
    <x v="2546"/>
    <x v="3"/>
    <n v="289"/>
    <n v="0.69"/>
    <n v="0.71299999999999997"/>
    <n v="0.57499999999999996"/>
    <n v="23066.12"/>
    <n v="13"/>
    <x v="2"/>
    <s v="Médio"/>
    <s v="Acima"/>
    <x v="1"/>
  </r>
  <r>
    <x v="2547"/>
    <x v="14"/>
    <n v="553"/>
    <n v="0.64900000000000002"/>
    <n v="0.63200000000000001"/>
    <n v="0.53700000000000003"/>
    <n v="20179.349999999999"/>
    <n v="13"/>
    <x v="2"/>
    <s v="Médio"/>
    <s v="Acima"/>
    <x v="1"/>
  </r>
  <r>
    <x v="2548"/>
    <x v="7"/>
    <n v="911"/>
    <n v="0.61"/>
    <n v="0.60799999999999998"/>
    <n v="0.48699999999999999"/>
    <n v="12076.64"/>
    <n v="2"/>
    <x v="3"/>
    <s v="Médio"/>
    <s v="Acima"/>
    <x v="1"/>
  </r>
  <r>
    <x v="2549"/>
    <x v="23"/>
    <n v="591"/>
    <n v="0.64300000000000002"/>
    <n v="0.65400000000000003"/>
    <n v="0.53400000000000003"/>
    <n v="14410.14"/>
    <n v="3"/>
    <x v="4"/>
    <s v="Médio"/>
    <s v="Acima"/>
    <x v="1"/>
  </r>
  <r>
    <x v="2550"/>
    <x v="3"/>
    <n v="184"/>
    <n v="0.746"/>
    <n v="0.75700000000000001"/>
    <n v="0.65400000000000003"/>
    <n v="48616.83"/>
    <n v="2"/>
    <x v="2"/>
    <s v="Alto"/>
    <s v="Acima"/>
    <x v="1"/>
  </r>
  <r>
    <x v="2551"/>
    <x v="7"/>
    <n v="751"/>
    <n v="0.58399999999999996"/>
    <n v="0.55400000000000005"/>
    <n v="0.49"/>
    <n v="12819.19"/>
    <n v="9"/>
    <x v="3"/>
    <s v="Médio"/>
    <s v="Abaixo"/>
    <x v="1"/>
  </r>
  <r>
    <x v="2552"/>
    <x v="15"/>
    <n v="243"/>
    <n v="0.67500000000000004"/>
    <n v="0.68600000000000005"/>
    <n v="0.54900000000000004"/>
    <n v="16515.54"/>
    <n v="10"/>
    <x v="0"/>
    <s v="Médio"/>
    <s v="Acima"/>
    <x v="1"/>
  </r>
  <r>
    <x v="2553"/>
    <x v="14"/>
    <n v="86"/>
    <n v="0.7"/>
    <n v="0.72799999999999998"/>
    <n v="0.58799999999999997"/>
    <n v="38086.769999999997"/>
    <n v="6"/>
    <x v="2"/>
    <s v="Alto"/>
    <s v="Acima"/>
    <x v="1"/>
  </r>
  <r>
    <x v="2554"/>
    <x v="3"/>
    <n v="78"/>
    <n v="0.72499999999999998"/>
    <n v="0.70799999999999996"/>
    <n v="0.623"/>
    <n v="60342.82"/>
    <n v="2"/>
    <x v="2"/>
    <s v="Alto"/>
    <s v="Acima"/>
    <x v="1"/>
  </r>
  <r>
    <x v="2555"/>
    <x v="6"/>
    <n v="273"/>
    <n v="0.7"/>
    <n v="0.70199999999999996"/>
    <n v="0.60099999999999998"/>
    <n v="26852.36"/>
    <n v="6"/>
    <x v="2"/>
    <s v="Alto"/>
    <s v="Acima"/>
    <x v="1"/>
  </r>
  <r>
    <x v="2556"/>
    <x v="3"/>
    <n v="253"/>
    <n v="0.68500000000000005"/>
    <n v="0.69799999999999995"/>
    <n v="0.55300000000000005"/>
    <n v="27160.9"/>
    <n v="8"/>
    <x v="2"/>
    <s v="Médio"/>
    <s v="Acima"/>
    <x v="1"/>
  </r>
  <r>
    <x v="2557"/>
    <x v="8"/>
    <n v="274"/>
    <n v="0.69799999999999995"/>
    <n v="0.69199999999999995"/>
    <n v="0.60199999999999998"/>
    <n v="24329.52"/>
    <n v="6"/>
    <x v="1"/>
    <s v="Médio"/>
    <s v="Acima"/>
    <x v="1"/>
  </r>
  <r>
    <x v="2558"/>
    <x v="3"/>
    <n v="69"/>
    <n v="0.68400000000000005"/>
    <n v="0.66400000000000003"/>
    <n v="0.57999999999999996"/>
    <n v="49335.44"/>
    <n v="0"/>
    <x v="2"/>
    <s v="Médio"/>
    <s v="Acima"/>
    <x v="1"/>
  </r>
  <r>
    <x v="2559"/>
    <x v="19"/>
    <n v="523"/>
    <n v="0.54100000000000004"/>
    <n v="0.52900000000000003"/>
    <n v="0.42099999999999999"/>
    <n v="11758.83"/>
    <n v="27"/>
    <x v="3"/>
    <s v="Baixo"/>
    <s v="Abaixo"/>
    <x v="1"/>
  </r>
  <r>
    <x v="2560"/>
    <x v="0"/>
    <n v="411"/>
    <n v="0.74"/>
    <n v="0.72"/>
    <n v="0.67400000000000004"/>
    <n v="25206.39"/>
    <n v="12"/>
    <x v="0"/>
    <s v="Alto"/>
    <s v="Acima"/>
    <x v="1"/>
  </r>
  <r>
    <x v="2561"/>
    <x v="4"/>
    <n v="703"/>
    <n v="0.56999999999999995"/>
    <n v="0.56200000000000006"/>
    <n v="0.41499999999999998"/>
    <n v="7353.15"/>
    <n v="28"/>
    <x v="0"/>
    <s v="Médio"/>
    <s v="Abaixo"/>
    <x v="1"/>
  </r>
  <r>
    <x v="2562"/>
    <x v="15"/>
    <n v="469"/>
    <n v="0.72599999999999998"/>
    <n v="0.73299999999999998"/>
    <n v="0.625"/>
    <n v="18648.46"/>
    <n v="3"/>
    <x v="0"/>
    <s v="Alto"/>
    <s v="Acima"/>
    <x v="1"/>
  </r>
  <r>
    <x v="2563"/>
    <x v="3"/>
    <n v="148"/>
    <n v="0.74"/>
    <n v="0.747"/>
    <n v="0.64400000000000002"/>
    <n v="37195.29"/>
    <n v="4"/>
    <x v="2"/>
    <s v="Alto"/>
    <s v="Acima"/>
    <x v="1"/>
  </r>
  <r>
    <x v="2564"/>
    <x v="21"/>
    <n v="722"/>
    <n v="0.56100000000000005"/>
    <n v="0.56299999999999994"/>
    <n v="0.41699999999999998"/>
    <n v="9822.93"/>
    <n v="19"/>
    <x v="3"/>
    <s v="Médio"/>
    <s v="Abaixo"/>
    <x v="1"/>
  </r>
  <r>
    <x v="2565"/>
    <x v="4"/>
    <n v="380"/>
    <n v="0.68"/>
    <n v="0.67200000000000004"/>
    <n v="0.55400000000000005"/>
    <n v="17817.689999999999"/>
    <n v="3"/>
    <x v="0"/>
    <s v="Médio"/>
    <s v="Acima"/>
    <x v="1"/>
  </r>
  <r>
    <x v="2566"/>
    <x v="3"/>
    <n v="214"/>
    <n v="0.71"/>
    <n v="0.73399999999999999"/>
    <n v="0.56699999999999995"/>
    <n v="19827.75"/>
    <n v="6"/>
    <x v="2"/>
    <s v="Alto"/>
    <s v="Acima"/>
    <x v="1"/>
  </r>
  <r>
    <x v="2567"/>
    <x v="4"/>
    <n v="377"/>
    <n v="0.67400000000000004"/>
    <n v="0.68600000000000005"/>
    <n v="0.52700000000000002"/>
    <n v="15994.61"/>
    <n v="8"/>
    <x v="0"/>
    <s v="Médio"/>
    <s v="Acima"/>
    <x v="1"/>
  </r>
  <r>
    <x v="2568"/>
    <x v="12"/>
    <n v="526"/>
    <n v="0.61299999999999999"/>
    <n v="0.63200000000000001"/>
    <n v="0.45100000000000001"/>
    <n v="15414.13"/>
    <n v="13"/>
    <x v="4"/>
    <s v="Médio"/>
    <s v="Acima"/>
    <x v="1"/>
  </r>
  <r>
    <x v="2569"/>
    <x v="17"/>
    <n v="570"/>
    <n v="0.56799999999999995"/>
    <n v="0.55500000000000005"/>
    <n v="0.43"/>
    <n v="10784.91"/>
    <n v="8"/>
    <x v="3"/>
    <s v="Médio"/>
    <s v="Abaixo"/>
    <x v="1"/>
  </r>
  <r>
    <x v="2570"/>
    <x v="7"/>
    <n v="350"/>
    <n v="0.58599999999999997"/>
    <n v="0.54800000000000004"/>
    <n v="0.48"/>
    <n v="9471.91"/>
    <n v="3"/>
    <x v="3"/>
    <s v="Médio"/>
    <s v="Abaixo"/>
    <x v="1"/>
  </r>
  <r>
    <x v="2571"/>
    <x v="10"/>
    <n v="207"/>
    <n v="0.69299999999999995"/>
    <n v="0.76900000000000002"/>
    <n v="0.503"/>
    <n v="32934.5"/>
    <n v="2"/>
    <x v="1"/>
    <s v="Médio"/>
    <s v="Acima"/>
    <x v="1"/>
  </r>
  <r>
    <x v="2572"/>
    <x v="26"/>
    <n v="508"/>
    <n v="0.60399999999999998"/>
    <n v="0.58399999999999996"/>
    <n v="0.46600000000000003"/>
    <n v="16119.75"/>
    <n v="8"/>
    <x v="4"/>
    <s v="Médio"/>
    <s v="Acima"/>
    <x v="1"/>
  </r>
  <r>
    <x v="2573"/>
    <x v="3"/>
    <n v="45"/>
    <n v="0.624"/>
    <n v="0.68100000000000005"/>
    <n v="0.439"/>
    <n v="19464.150000000001"/>
    <n v="13"/>
    <x v="2"/>
    <s v="Médio"/>
    <s v="Acima"/>
    <x v="1"/>
  </r>
  <r>
    <x v="2574"/>
    <x v="15"/>
    <n v="206"/>
    <n v="0.68200000000000005"/>
    <n v="0.67900000000000005"/>
    <n v="0.57499999999999996"/>
    <n v="25862.16"/>
    <n v="9"/>
    <x v="0"/>
    <s v="Médio"/>
    <s v="Acima"/>
    <x v="1"/>
  </r>
  <r>
    <x v="2575"/>
    <x v="4"/>
    <n v="326"/>
    <n v="0.68700000000000006"/>
    <n v="0.70099999999999996"/>
    <n v="0.52900000000000003"/>
    <n v="15660.15"/>
    <n v="11"/>
    <x v="0"/>
    <s v="Médio"/>
    <s v="Acima"/>
    <x v="1"/>
  </r>
  <r>
    <x v="2576"/>
    <x v="25"/>
    <n v="209"/>
    <n v="0.61899999999999999"/>
    <n v="0.58099999999999996"/>
    <n v="0.50900000000000001"/>
    <n v="13700.76"/>
    <n v="0"/>
    <x v="4"/>
    <s v="Médio"/>
    <s v="Acima"/>
    <x v="1"/>
  </r>
  <r>
    <x v="2577"/>
    <x v="14"/>
    <n v="168"/>
    <n v="0.73799999999999999"/>
    <n v="0.73399999999999999"/>
    <n v="0.67900000000000005"/>
    <n v="32050.02"/>
    <n v="3"/>
    <x v="2"/>
    <s v="Alto"/>
    <s v="Acima"/>
    <x v="1"/>
  </r>
  <r>
    <x v="2578"/>
    <x v="3"/>
    <n v="193"/>
    <n v="0.59"/>
    <n v="0.63300000000000001"/>
    <n v="0.39"/>
    <n v="14798.63"/>
    <n v="1"/>
    <x v="2"/>
    <s v="Médio"/>
    <s v="Abaixo"/>
    <x v="1"/>
  </r>
  <r>
    <x v="2579"/>
    <x v="5"/>
    <n v="1097"/>
    <n v="0.64"/>
    <n v="0.63600000000000001"/>
    <n v="0.52"/>
    <n v="8039.36"/>
    <n v="14"/>
    <x v="3"/>
    <s v="Médio"/>
    <s v="Acima"/>
    <x v="0"/>
  </r>
  <r>
    <x v="2580"/>
    <x v="5"/>
    <n v="1184"/>
    <n v="0.57999999999999996"/>
    <n v="0.54300000000000004"/>
    <n v="0.45400000000000001"/>
    <n v="7009.77"/>
    <n v="11"/>
    <x v="3"/>
    <s v="Médio"/>
    <s v="Abaixo"/>
    <x v="0"/>
  </r>
  <r>
    <x v="2581"/>
    <x v="5"/>
    <n v="936"/>
    <n v="0.65300000000000002"/>
    <n v="0.627"/>
    <n v="0.54800000000000004"/>
    <n v="8805.83"/>
    <n v="6"/>
    <x v="3"/>
    <s v="Médio"/>
    <s v="Acima"/>
    <x v="1"/>
  </r>
  <r>
    <x v="2582"/>
    <x v="3"/>
    <n v="340"/>
    <n v="0.71799999999999997"/>
    <n v="0.72199999999999998"/>
    <n v="0.60599999999999998"/>
    <n v="20549.25"/>
    <n v="6"/>
    <x v="2"/>
    <s v="Alto"/>
    <s v="Acima"/>
    <x v="1"/>
  </r>
  <r>
    <x v="2583"/>
    <x v="17"/>
    <n v="785"/>
    <n v="0.59099999999999997"/>
    <n v="0.55600000000000005"/>
    <n v="0.47699999999999998"/>
    <n v="12068.24"/>
    <n v="24"/>
    <x v="3"/>
    <s v="Médio"/>
    <s v="Abaixo"/>
    <x v="1"/>
  </r>
  <r>
    <x v="2584"/>
    <x v="3"/>
    <n v="669"/>
    <n v="0.69799999999999995"/>
    <n v="0.7"/>
    <n v="0.58299999999999996"/>
    <n v="15646.31"/>
    <n v="8"/>
    <x v="2"/>
    <s v="Médio"/>
    <s v="Acima"/>
    <x v="1"/>
  </r>
  <r>
    <x v="2585"/>
    <x v="3"/>
    <n v="249"/>
    <n v="0.65500000000000003"/>
    <n v="0.68600000000000005"/>
    <n v="0.53400000000000003"/>
    <n v="30185.78"/>
    <n v="7"/>
    <x v="2"/>
    <s v="Médio"/>
    <s v="Acima"/>
    <x v="1"/>
  </r>
  <r>
    <x v="2586"/>
    <x v="14"/>
    <n v="249"/>
    <n v="0.77500000000000002"/>
    <n v="0.76"/>
    <n v="0.69599999999999995"/>
    <n v="31113.68"/>
    <n v="11"/>
    <x v="2"/>
    <s v="Alto"/>
    <s v="Acima"/>
    <x v="1"/>
  </r>
  <r>
    <x v="2587"/>
    <x v="15"/>
    <n v="248"/>
    <n v="0.69599999999999995"/>
    <n v="0.66800000000000004"/>
    <n v="0.61199999999999999"/>
    <n v="17775.240000000002"/>
    <n v="8"/>
    <x v="0"/>
    <s v="Médio"/>
    <s v="Acima"/>
    <x v="1"/>
  </r>
  <r>
    <x v="2588"/>
    <x v="6"/>
    <n v="130"/>
    <n v="0.76"/>
    <n v="0.77800000000000002"/>
    <n v="0.68600000000000005"/>
    <n v="50824.57"/>
    <n v="3"/>
    <x v="2"/>
    <s v="Alto"/>
    <s v="Acima"/>
    <x v="1"/>
  </r>
  <r>
    <x v="2589"/>
    <x v="7"/>
    <n v="1023"/>
    <n v="0.58599999999999997"/>
    <n v="0.57099999999999995"/>
    <n v="0.47199999999999998"/>
    <n v="8003.47"/>
    <n v="47"/>
    <x v="3"/>
    <s v="Médio"/>
    <s v="Abaixo"/>
    <x v="0"/>
  </r>
  <r>
    <x v="2590"/>
    <x v="14"/>
    <n v="167"/>
    <n v="0.74299999999999999"/>
    <n v="0.74099999999999999"/>
    <n v="0.64700000000000002"/>
    <n v="26112.59"/>
    <n v="11"/>
    <x v="2"/>
    <s v="Alto"/>
    <s v="Acima"/>
    <x v="1"/>
  </r>
  <r>
    <x v="2591"/>
    <x v="5"/>
    <n v="1046"/>
    <n v="0.59"/>
    <n v="0.58099999999999996"/>
    <n v="0.47"/>
    <n v="9024.69"/>
    <n v="18"/>
    <x v="3"/>
    <s v="Médio"/>
    <s v="Abaixo"/>
    <x v="0"/>
  </r>
  <r>
    <x v="2592"/>
    <x v="13"/>
    <n v="545"/>
    <n v="0.67500000000000004"/>
    <n v="0.67700000000000005"/>
    <n v="0.54900000000000004"/>
    <n v="21922.81"/>
    <n v="6"/>
    <x v="1"/>
    <s v="Médio"/>
    <s v="Acima"/>
    <x v="1"/>
  </r>
  <r>
    <x v="2593"/>
    <x v="12"/>
    <n v="652"/>
    <n v="0.52600000000000002"/>
    <n v="0.54"/>
    <n v="0.35299999999999998"/>
    <n v="8703.91"/>
    <n v="0"/>
    <x v="4"/>
    <s v="Baixo"/>
    <s v="Abaixo"/>
    <x v="1"/>
  </r>
  <r>
    <x v="2594"/>
    <x v="14"/>
    <n v="198"/>
    <n v="0.77"/>
    <n v="0.747"/>
    <n v="0.69799999999999995"/>
    <n v="34909.53"/>
    <n v="6"/>
    <x v="2"/>
    <s v="Alto"/>
    <s v="Acima"/>
    <x v="1"/>
  </r>
  <r>
    <x v="836"/>
    <x v="15"/>
    <n v="599"/>
    <n v="0.67900000000000005"/>
    <n v="0.65100000000000002"/>
    <n v="0.59"/>
    <n v="14288.79"/>
    <n v="19"/>
    <x v="0"/>
    <s v="Médio"/>
    <s v="Acima"/>
    <x v="1"/>
  </r>
  <r>
    <x v="2595"/>
    <x v="14"/>
    <n v="271"/>
    <n v="0.7"/>
    <n v="0.7"/>
    <n v="0.622"/>
    <n v="28897.39"/>
    <n v="5"/>
    <x v="2"/>
    <s v="Alto"/>
    <s v="Acima"/>
    <x v="1"/>
  </r>
  <r>
    <x v="2596"/>
    <x v="7"/>
    <n v="684"/>
    <n v="0.56000000000000005"/>
    <n v="0.55900000000000005"/>
    <n v="0.40600000000000003"/>
    <n v="9874.8700000000008"/>
    <n v="3"/>
    <x v="3"/>
    <s v="Médio"/>
    <s v="Abaixo"/>
    <x v="1"/>
  </r>
  <r>
    <x v="2597"/>
    <x v="3"/>
    <n v="81"/>
    <n v="0.72799999999999998"/>
    <n v="0.72"/>
    <n v="0.627"/>
    <n v="33333.800000000003"/>
    <n v="16"/>
    <x v="2"/>
    <s v="Alto"/>
    <s v="Acima"/>
    <x v="1"/>
  </r>
  <r>
    <x v="2598"/>
    <x v="20"/>
    <n v="690"/>
    <n v="0.66200000000000003"/>
    <n v="0.63300000000000001"/>
    <n v="0.57099999999999995"/>
    <n v="16415.52"/>
    <n v="6"/>
    <x v="4"/>
    <s v="Médio"/>
    <s v="Acima"/>
    <x v="1"/>
  </r>
  <r>
    <x v="2599"/>
    <x v="12"/>
    <n v="512"/>
    <n v="0.56000000000000005"/>
    <n v="0.53600000000000003"/>
    <n v="0.42699999999999999"/>
    <n v="6921.29"/>
    <n v="47"/>
    <x v="4"/>
    <s v="Médio"/>
    <s v="Abaixo"/>
    <x v="1"/>
  </r>
  <r>
    <x v="2600"/>
    <x v="3"/>
    <n v="70"/>
    <n v="0.72799999999999998"/>
    <n v="0.751"/>
    <n v="0.61799999999999999"/>
    <n v="33982.44"/>
    <n v="8"/>
    <x v="2"/>
    <s v="Alto"/>
    <s v="Acima"/>
    <x v="1"/>
  </r>
  <r>
    <x v="2601"/>
    <x v="12"/>
    <n v="821"/>
    <n v="0.60899999999999999"/>
    <n v="0.56999999999999995"/>
    <n v="0.52100000000000002"/>
    <n v="7949.56"/>
    <n v="39"/>
    <x v="4"/>
    <s v="Médio"/>
    <s v="Acima"/>
    <x v="1"/>
  </r>
  <r>
    <x v="2602"/>
    <x v="0"/>
    <n v="421"/>
    <n v="0.7"/>
    <n v="0.66400000000000003"/>
    <n v="0.63700000000000001"/>
    <n v="23400.79"/>
    <n v="7"/>
    <x v="0"/>
    <s v="Alto"/>
    <s v="Acima"/>
    <x v="1"/>
  </r>
  <r>
    <x v="2603"/>
    <x v="3"/>
    <n v="170"/>
    <n v="0.77"/>
    <n v="0.80500000000000005"/>
    <n v="0.66800000000000004"/>
    <n v="49985.39"/>
    <n v="1"/>
    <x v="2"/>
    <s v="Alto"/>
    <s v="Acima"/>
    <x v="1"/>
  </r>
  <r>
    <x v="2604"/>
    <x v="3"/>
    <n v="163"/>
    <n v="0.68"/>
    <n v="0.71599999999999997"/>
    <n v="0.51"/>
    <n v="34034.92"/>
    <n v="19"/>
    <x v="2"/>
    <s v="Médio"/>
    <s v="Acima"/>
    <x v="1"/>
  </r>
  <r>
    <x v="2605"/>
    <x v="18"/>
    <n v="825"/>
    <n v="0.57999999999999996"/>
    <n v="0.57199999999999995"/>
    <n v="0.442"/>
    <n v="10912.06"/>
    <n v="10"/>
    <x v="3"/>
    <s v="Médio"/>
    <s v="Abaixo"/>
    <x v="1"/>
  </r>
  <r>
    <x v="2606"/>
    <x v="26"/>
    <n v="769"/>
    <n v="0.59899999999999998"/>
    <n v="0.621"/>
    <n v="0.44800000000000001"/>
    <n v="12047.45"/>
    <n v="18"/>
    <x v="4"/>
    <s v="Médio"/>
    <s v="Abaixo"/>
    <x v="1"/>
  </r>
  <r>
    <x v="2607"/>
    <x v="5"/>
    <n v="369"/>
    <n v="0.61"/>
    <n v="0.53600000000000003"/>
    <n v="0.55300000000000005"/>
    <n v="14721.17"/>
    <n v="20"/>
    <x v="3"/>
    <s v="Médio"/>
    <s v="Acima"/>
    <x v="1"/>
  </r>
  <r>
    <x v="2608"/>
    <x v="4"/>
    <n v="340"/>
    <n v="0.69499999999999995"/>
    <n v="0.70499999999999996"/>
    <n v="0.56299999999999994"/>
    <n v="30866.53"/>
    <n v="3"/>
    <x v="0"/>
    <s v="Médio"/>
    <s v="Acima"/>
    <x v="1"/>
  </r>
  <r>
    <x v="2609"/>
    <x v="13"/>
    <n v="229"/>
    <n v="0.67"/>
    <n v="0.67600000000000005"/>
    <n v="0.53800000000000003"/>
    <n v="24011.279999999999"/>
    <n v="2"/>
    <x v="1"/>
    <s v="Médio"/>
    <s v="Acima"/>
    <x v="1"/>
  </r>
  <r>
    <x v="2610"/>
    <x v="9"/>
    <n v="300"/>
    <n v="0.60099999999999998"/>
    <n v="0.52500000000000002"/>
    <n v="0.53400000000000003"/>
    <n v="13216.04"/>
    <n v="18"/>
    <x v="3"/>
    <s v="Médio"/>
    <s v="Acima"/>
    <x v="1"/>
  </r>
  <r>
    <x v="2611"/>
    <x v="15"/>
    <n v="598"/>
    <n v="0.66700000000000004"/>
    <n v="0.64800000000000002"/>
    <n v="0.56200000000000006"/>
    <n v="9047.41"/>
    <n v="13"/>
    <x v="0"/>
    <s v="Médio"/>
    <s v="Acima"/>
    <x v="1"/>
  </r>
  <r>
    <x v="836"/>
    <x v="6"/>
    <n v="112"/>
    <n v="0.72"/>
    <n v="0.68700000000000006"/>
    <n v="0.67300000000000004"/>
    <n v="47793.42"/>
    <n v="3"/>
    <x v="2"/>
    <s v="Alto"/>
    <s v="Acima"/>
    <x v="1"/>
  </r>
  <r>
    <x v="2612"/>
    <x v="10"/>
    <n v="290"/>
    <n v="0.69"/>
    <n v="0.68300000000000005"/>
    <n v="0.59099999999999997"/>
    <n v="34726.83"/>
    <n v="4"/>
    <x v="1"/>
    <s v="Médio"/>
    <s v="Acima"/>
    <x v="1"/>
  </r>
  <r>
    <x v="2613"/>
    <x v="4"/>
    <n v="480"/>
    <n v="0.69"/>
    <n v="0.73599999999999999"/>
    <n v="0.52500000000000002"/>
    <n v="17039.509999999998"/>
    <n v="6"/>
    <x v="0"/>
    <s v="Médio"/>
    <s v="Acima"/>
    <x v="1"/>
  </r>
  <r>
    <x v="2614"/>
    <x v="3"/>
    <n v="151"/>
    <n v="0.77700000000000002"/>
    <n v="0.78500000000000003"/>
    <n v="0.71"/>
    <n v="41068.959999999999"/>
    <n v="12"/>
    <x v="2"/>
    <s v="Alto"/>
    <s v="Acima"/>
    <x v="1"/>
  </r>
  <r>
    <x v="2615"/>
    <x v="21"/>
    <n v="717"/>
    <n v="0.58799999999999997"/>
    <n v="0.58099999999999996"/>
    <n v="0.442"/>
    <n v="9730.56"/>
    <n v="5"/>
    <x v="3"/>
    <s v="Médio"/>
    <s v="Abaixo"/>
    <x v="1"/>
  </r>
  <r>
    <x v="1555"/>
    <x v="3"/>
    <n v="142"/>
    <n v="0.71"/>
    <n v="0.71099999999999997"/>
    <n v="0.56799999999999995"/>
    <n v="38442.959999999999"/>
    <n v="9"/>
    <x v="2"/>
    <s v="Alto"/>
    <s v="Acima"/>
    <x v="1"/>
  </r>
  <r>
    <x v="2616"/>
    <x v="7"/>
    <n v="548"/>
    <n v="0.60099999999999998"/>
    <n v="0.61799999999999999"/>
    <n v="0.46700000000000003"/>
    <n v="9164.48"/>
    <n v="36"/>
    <x v="3"/>
    <s v="Médio"/>
    <s v="Acima"/>
    <x v="1"/>
  </r>
  <r>
    <x v="2617"/>
    <x v="12"/>
    <n v="836"/>
    <n v="0.56999999999999995"/>
    <n v="0.53400000000000003"/>
    <n v="0.45400000000000001"/>
    <n v="7315.95"/>
    <n v="28"/>
    <x v="4"/>
    <s v="Médio"/>
    <s v="Abaixo"/>
    <x v="1"/>
  </r>
  <r>
    <x v="2618"/>
    <x v="14"/>
    <n v="269"/>
    <n v="0.64"/>
    <n v="0.64800000000000002"/>
    <n v="0.52800000000000002"/>
    <n v="28969.61"/>
    <n v="2"/>
    <x v="2"/>
    <s v="Médio"/>
    <s v="Acima"/>
    <x v="1"/>
  </r>
  <r>
    <x v="2619"/>
    <x v="3"/>
    <n v="145"/>
    <n v="0.76"/>
    <n v="0.753"/>
    <n v="0.69099999999999995"/>
    <n v="37138.53"/>
    <n v="9"/>
    <x v="2"/>
    <s v="Alto"/>
    <s v="Acima"/>
    <x v="1"/>
  </r>
  <r>
    <x v="2620"/>
    <x v="21"/>
    <n v="320"/>
    <n v="0.53900000000000003"/>
    <n v="0.52700000000000002"/>
    <n v="0.38100000000000001"/>
    <n v="10476.780000000001"/>
    <n v="1"/>
    <x v="3"/>
    <s v="Baixo"/>
    <s v="Abaixo"/>
    <x v="1"/>
  </r>
  <r>
    <x v="2621"/>
    <x v="4"/>
    <n v="632"/>
    <n v="0.66500000000000004"/>
    <n v="0.67500000000000004"/>
    <n v="0.52200000000000002"/>
    <n v="15317.5"/>
    <n v="11"/>
    <x v="0"/>
    <s v="Médio"/>
    <s v="Acima"/>
    <x v="1"/>
  </r>
  <r>
    <x v="2622"/>
    <x v="13"/>
    <n v="217"/>
    <n v="0.71099999999999997"/>
    <n v="0.68899999999999995"/>
    <n v="0.626"/>
    <n v="34662.25"/>
    <n v="4"/>
    <x v="1"/>
    <s v="Alto"/>
    <s v="Acima"/>
    <x v="1"/>
  </r>
  <r>
    <x v="2623"/>
    <x v="10"/>
    <n v="246"/>
    <n v="0.67"/>
    <n v="0.68400000000000005"/>
    <n v="0.51800000000000002"/>
    <n v="26788.69"/>
    <n v="3"/>
    <x v="1"/>
    <s v="Médio"/>
    <s v="Acima"/>
    <x v="1"/>
  </r>
  <r>
    <x v="2624"/>
    <x v="7"/>
    <n v="295"/>
    <n v="0.61399999999999999"/>
    <n v="0.64100000000000001"/>
    <n v="0.46700000000000003"/>
    <n v="23738.97"/>
    <n v="1"/>
    <x v="3"/>
    <s v="Médio"/>
    <s v="Acima"/>
    <x v="1"/>
  </r>
  <r>
    <x v="2625"/>
    <x v="16"/>
    <n v="995"/>
    <n v="0.60599999999999998"/>
    <n v="0.57399999999999995"/>
    <n v="0.51800000000000002"/>
    <n v="8854.3700000000008"/>
    <n v="5"/>
    <x v="3"/>
    <s v="Médio"/>
    <s v="Acima"/>
    <x v="0"/>
  </r>
  <r>
    <x v="2626"/>
    <x v="12"/>
    <n v="872"/>
    <n v="0.50900000000000001"/>
    <n v="0.51"/>
    <n v="0.33300000000000002"/>
    <n v="6445.26"/>
    <n v="0"/>
    <x v="4"/>
    <s v="Baixo"/>
    <s v="Abaixo"/>
    <x v="1"/>
  </r>
  <r>
    <x v="2627"/>
    <x v="12"/>
    <n v="987"/>
    <n v="0.56200000000000006"/>
    <n v="0.55800000000000005"/>
    <n v="0.41199999999999998"/>
    <n v="6948.87"/>
    <n v="0"/>
    <x v="4"/>
    <s v="Médio"/>
    <s v="Abaixo"/>
    <x v="0"/>
  </r>
  <r>
    <x v="2628"/>
    <x v="23"/>
    <n v="644"/>
    <n v="0.61099999999999999"/>
    <n v="0.61599999999999999"/>
    <n v="0.49299999999999999"/>
    <n v="12102.82"/>
    <n v="10"/>
    <x v="4"/>
    <s v="Médio"/>
    <s v="Acima"/>
    <x v="1"/>
  </r>
  <r>
    <x v="2629"/>
    <x v="4"/>
    <n v="964"/>
    <n v="0.64200000000000002"/>
    <n v="0.624"/>
    <n v="0.53"/>
    <n v="10567.85"/>
    <n v="18"/>
    <x v="0"/>
    <s v="Médio"/>
    <s v="Acima"/>
    <x v="0"/>
  </r>
  <r>
    <x v="2630"/>
    <x v="15"/>
    <n v="322"/>
    <n v="0.67"/>
    <n v="0.68500000000000005"/>
    <n v="0.54100000000000004"/>
    <n v="15993.99"/>
    <n v="1"/>
    <x v="0"/>
    <s v="Médio"/>
    <s v="Acima"/>
    <x v="1"/>
  </r>
  <r>
    <x v="2631"/>
    <x v="6"/>
    <n v="346"/>
    <n v="0.71"/>
    <n v="0.69799999999999995"/>
    <n v="0.623"/>
    <n v="22224.25"/>
    <n v="2"/>
    <x v="2"/>
    <s v="Alto"/>
    <s v="Acima"/>
    <x v="1"/>
  </r>
  <r>
    <x v="2632"/>
    <x v="15"/>
    <n v="140"/>
    <n v="0.68400000000000005"/>
    <n v="0.69599999999999995"/>
    <n v="0.56799999999999995"/>
    <n v="18192.73"/>
    <n v="7"/>
    <x v="0"/>
    <s v="Médio"/>
    <s v="Acima"/>
    <x v="1"/>
  </r>
  <r>
    <x v="2633"/>
    <x v="13"/>
    <n v="301"/>
    <n v="0.67"/>
    <n v="0.67200000000000004"/>
    <n v="0.56200000000000006"/>
    <n v="26382.55"/>
    <n v="8"/>
    <x v="1"/>
    <s v="Médio"/>
    <s v="Acima"/>
    <x v="1"/>
  </r>
  <r>
    <x v="2634"/>
    <x v="3"/>
    <n v="87"/>
    <n v="0.76"/>
    <n v="0.79100000000000004"/>
    <n v="0.66400000000000003"/>
    <n v="46318.73"/>
    <n v="3"/>
    <x v="2"/>
    <s v="Alto"/>
    <s v="Acima"/>
    <x v="1"/>
  </r>
  <r>
    <x v="2635"/>
    <x v="21"/>
    <n v="603"/>
    <n v="0.621"/>
    <n v="0.625"/>
    <n v="0.48399999999999999"/>
    <n v="11306.59"/>
    <n v="3"/>
    <x v="3"/>
    <s v="Médio"/>
    <s v="Acima"/>
    <x v="1"/>
  </r>
  <r>
    <x v="2636"/>
    <x v="14"/>
    <n v="208"/>
    <n v="0.75700000000000001"/>
    <n v="0.72599999999999998"/>
    <n v="0.68100000000000005"/>
    <n v="17933.79"/>
    <n v="11"/>
    <x v="2"/>
    <s v="Alto"/>
    <s v="Acima"/>
    <x v="1"/>
  </r>
  <r>
    <x v="2637"/>
    <x v="3"/>
    <n v="90"/>
    <n v="0.74"/>
    <n v="0.76600000000000001"/>
    <n v="0.59299999999999997"/>
    <n v="41791.910000000003"/>
    <n v="6"/>
    <x v="2"/>
    <s v="Alto"/>
    <s v="Acima"/>
    <x v="1"/>
  </r>
  <r>
    <x v="2638"/>
    <x v="0"/>
    <n v="430"/>
    <n v="0.7"/>
    <n v="0.70699999999999996"/>
    <n v="0.58499999999999996"/>
    <n v="15749.4"/>
    <n v="17"/>
    <x v="0"/>
    <s v="Alto"/>
    <s v="Acima"/>
    <x v="1"/>
  </r>
  <r>
    <x v="2639"/>
    <x v="3"/>
    <n v="126"/>
    <n v="0.72599999999999998"/>
    <n v="0.73399999999999999"/>
    <n v="0.628"/>
    <n v="34722.449999999997"/>
    <n v="5"/>
    <x v="2"/>
    <s v="Alto"/>
    <s v="Acima"/>
    <x v="1"/>
  </r>
  <r>
    <x v="2307"/>
    <x v="5"/>
    <n v="545"/>
    <n v="0.56999999999999995"/>
    <n v="0.56499999999999995"/>
    <n v="0.42599999999999999"/>
    <n v="8937.2900000000009"/>
    <n v="1"/>
    <x v="3"/>
    <s v="Médio"/>
    <s v="Abaixo"/>
    <x v="1"/>
  </r>
  <r>
    <x v="2640"/>
    <x v="15"/>
    <n v="130"/>
    <n v="0.626"/>
    <n v="0.64600000000000002"/>
    <n v="0.47699999999999998"/>
    <n v="15562.7"/>
    <n v="13"/>
    <x v="0"/>
    <s v="Médio"/>
    <s v="Acima"/>
    <x v="1"/>
  </r>
  <r>
    <x v="2641"/>
    <x v="23"/>
    <n v="292"/>
    <n v="0.59799999999999998"/>
    <n v="0.64400000000000002"/>
    <n v="0.42699999999999999"/>
    <n v="15858.71"/>
    <n v="5"/>
    <x v="4"/>
    <s v="Médio"/>
    <s v="Abaixo"/>
    <x v="1"/>
  </r>
  <r>
    <x v="2642"/>
    <x v="3"/>
    <n v="156"/>
    <n v="0.747"/>
    <n v="0.748"/>
    <n v="0.68200000000000005"/>
    <n v="33423.089999999997"/>
    <n v="1"/>
    <x v="2"/>
    <s v="Alto"/>
    <s v="Acima"/>
    <x v="1"/>
  </r>
  <r>
    <x v="2643"/>
    <x v="6"/>
    <n v="129"/>
    <n v="0.74"/>
    <n v="0.70799999999999996"/>
    <n v="0.68"/>
    <n v="36746.26"/>
    <n v="7"/>
    <x v="2"/>
    <s v="Alto"/>
    <s v="Acima"/>
    <x v="1"/>
  </r>
  <r>
    <x v="2644"/>
    <x v="4"/>
    <n v="593"/>
    <n v="0.68"/>
    <n v="0.69399999999999995"/>
    <n v="0.54300000000000004"/>
    <n v="10330"/>
    <n v="16"/>
    <x v="0"/>
    <s v="Médio"/>
    <s v="Acima"/>
    <x v="1"/>
  </r>
  <r>
    <x v="2645"/>
    <x v="5"/>
    <n v="849"/>
    <n v="0.54100000000000004"/>
    <n v="0.54300000000000004"/>
    <n v="0.40300000000000002"/>
    <n v="8029.51"/>
    <n v="8"/>
    <x v="3"/>
    <s v="Baixo"/>
    <s v="Abaixo"/>
    <x v="1"/>
  </r>
  <r>
    <x v="2646"/>
    <x v="3"/>
    <n v="124"/>
    <n v="0.73199999999999998"/>
    <n v="0.70199999999999996"/>
    <n v="0.65700000000000003"/>
    <n v="49217.66"/>
    <n v="7"/>
    <x v="2"/>
    <s v="Alto"/>
    <s v="Acima"/>
    <x v="1"/>
  </r>
  <r>
    <x v="2647"/>
    <x v="14"/>
    <n v="163"/>
    <n v="0.73599999999999999"/>
    <n v="0.749"/>
    <n v="0.63"/>
    <n v="30493.9"/>
    <n v="4"/>
    <x v="2"/>
    <s v="Alto"/>
    <s v="Acima"/>
    <x v="1"/>
  </r>
  <r>
    <x v="2648"/>
    <x v="6"/>
    <n v="152"/>
    <n v="0.64200000000000002"/>
    <n v="0.61399999999999999"/>
    <n v="0.51700000000000002"/>
    <n v="16492.38"/>
    <n v="15"/>
    <x v="2"/>
    <s v="Médio"/>
    <s v="Acima"/>
    <x v="1"/>
  </r>
  <r>
    <x v="2649"/>
    <x v="3"/>
    <n v="126"/>
    <n v="0.73799999999999999"/>
    <n v="0.73299999999999998"/>
    <n v="0.64300000000000002"/>
    <n v="33403.019999999997"/>
    <n v="17"/>
    <x v="2"/>
    <s v="Alto"/>
    <s v="Acima"/>
    <x v="1"/>
  </r>
  <r>
    <x v="2650"/>
    <x v="19"/>
    <n v="979"/>
    <n v="0.56499999999999995"/>
    <n v="0.56799999999999995"/>
    <n v="0.42199999999999999"/>
    <n v="9064.7000000000007"/>
    <n v="4"/>
    <x v="3"/>
    <s v="Médio"/>
    <s v="Abaixo"/>
    <x v="0"/>
  </r>
  <r>
    <x v="2651"/>
    <x v="3"/>
    <n v="41"/>
    <n v="0.63100000000000001"/>
    <n v="0.69699999999999995"/>
    <n v="0.45600000000000002"/>
    <n v="18911.580000000002"/>
    <n v="16"/>
    <x v="2"/>
    <s v="Médio"/>
    <s v="Acima"/>
    <x v="1"/>
  </r>
  <r>
    <x v="2652"/>
    <x v="6"/>
    <n v="218"/>
    <n v="0.66"/>
    <n v="0.64600000000000002"/>
    <n v="0.55800000000000005"/>
    <n v="30397.32"/>
    <n v="0"/>
    <x v="2"/>
    <s v="Médio"/>
    <s v="Acima"/>
    <x v="1"/>
  </r>
  <r>
    <x v="2653"/>
    <x v="23"/>
    <n v="351"/>
    <n v="0.60899999999999999"/>
    <n v="0.621"/>
    <n v="0.47099999999999997"/>
    <n v="14893.19"/>
    <n v="2"/>
    <x v="4"/>
    <s v="Médio"/>
    <s v="Acima"/>
    <x v="1"/>
  </r>
  <r>
    <x v="2654"/>
    <x v="13"/>
    <n v="309"/>
    <n v="0.67"/>
    <n v="0.66500000000000004"/>
    <n v="0.57299999999999995"/>
    <n v="25000.799999999999"/>
    <n v="6"/>
    <x v="1"/>
    <s v="Médio"/>
    <s v="Acima"/>
    <x v="1"/>
  </r>
  <r>
    <x v="2655"/>
    <x v="3"/>
    <n v="248"/>
    <n v="0.69"/>
    <n v="0.69899999999999995"/>
    <n v="0.56499999999999995"/>
    <n v="18330.61"/>
    <n v="5"/>
    <x v="2"/>
    <s v="Médio"/>
    <s v="Acima"/>
    <x v="1"/>
  </r>
  <r>
    <x v="2656"/>
    <x v="14"/>
    <n v="394"/>
    <n v="0.74199999999999999"/>
    <n v="0.71499999999999997"/>
    <n v="0.67500000000000004"/>
    <n v="19244.689999999999"/>
    <n v="5"/>
    <x v="2"/>
    <s v="Alto"/>
    <s v="Acima"/>
    <x v="1"/>
  </r>
  <r>
    <x v="2657"/>
    <x v="14"/>
    <n v="159"/>
    <n v="0.754"/>
    <n v="0.76900000000000002"/>
    <n v="0.625"/>
    <n v="26416.48"/>
    <n v="4"/>
    <x v="2"/>
    <s v="Alto"/>
    <s v="Acima"/>
    <x v="1"/>
  </r>
  <r>
    <x v="2658"/>
    <x v="4"/>
    <n v="445"/>
    <n v="0.7"/>
    <n v="0.67500000000000004"/>
    <n v="0.621"/>
    <n v="15618.5"/>
    <n v="7"/>
    <x v="0"/>
    <s v="Alto"/>
    <s v="Acima"/>
    <x v="1"/>
  </r>
  <r>
    <x v="2659"/>
    <x v="12"/>
    <n v="301"/>
    <n v="0.60799999999999998"/>
    <n v="0.57099999999999995"/>
    <n v="0.502"/>
    <n v="12651.52"/>
    <n v="12"/>
    <x v="4"/>
    <s v="Médio"/>
    <s v="Acima"/>
    <x v="1"/>
  </r>
  <r>
    <x v="2660"/>
    <x v="3"/>
    <n v="555"/>
    <n v="0.69599999999999995"/>
    <n v="0.71"/>
    <n v="0.56699999999999995"/>
    <n v="15606.11"/>
    <n v="2"/>
    <x v="2"/>
    <s v="Médio"/>
    <s v="Acima"/>
    <x v="1"/>
  </r>
  <r>
    <x v="2661"/>
    <x v="3"/>
    <n v="120"/>
    <n v="0.70299999999999996"/>
    <n v="0.70899999999999996"/>
    <n v="0.57199999999999995"/>
    <n v="63805.22"/>
    <n v="7"/>
    <x v="2"/>
    <s v="Alto"/>
    <s v="Acima"/>
    <x v="1"/>
  </r>
  <r>
    <x v="2662"/>
    <x v="3"/>
    <n v="375"/>
    <n v="0.74"/>
    <n v="0.74"/>
    <n v="0.64900000000000002"/>
    <n v="21822.84"/>
    <n v="6"/>
    <x v="2"/>
    <s v="Alto"/>
    <s v="Acima"/>
    <x v="1"/>
  </r>
  <r>
    <x v="2663"/>
    <x v="9"/>
    <n v="975"/>
    <n v="0.59"/>
    <n v="0.53600000000000003"/>
    <n v="0.5"/>
    <n v="6118.06"/>
    <n v="6"/>
    <x v="3"/>
    <s v="Médio"/>
    <s v="Abaixo"/>
    <x v="0"/>
  </r>
  <r>
    <x v="2664"/>
    <x v="7"/>
    <n v="951"/>
    <n v="0.57999999999999996"/>
    <n v="0.52500000000000002"/>
    <n v="0.47699999999999998"/>
    <n v="6466.1"/>
    <n v="33"/>
    <x v="3"/>
    <s v="Médio"/>
    <s v="Abaixo"/>
    <x v="1"/>
  </r>
  <r>
    <x v="2665"/>
    <x v="3"/>
    <n v="98"/>
    <n v="0.68"/>
    <n v="0.66900000000000004"/>
    <n v="0.56899999999999995"/>
    <n v="58588.44"/>
    <n v="0"/>
    <x v="2"/>
    <s v="Médio"/>
    <s v="Acima"/>
    <x v="1"/>
  </r>
  <r>
    <x v="2666"/>
    <x v="13"/>
    <n v="277"/>
    <n v="0.63900000000000001"/>
    <n v="0.64"/>
    <n v="0.52800000000000002"/>
    <n v="17519.599999999999"/>
    <n v="5"/>
    <x v="1"/>
    <s v="Médio"/>
    <s v="Acima"/>
    <x v="1"/>
  </r>
  <r>
    <x v="2667"/>
    <x v="6"/>
    <n v="662"/>
    <n v="0.68700000000000006"/>
    <n v="0.66900000000000004"/>
    <n v="0.57399999999999995"/>
    <n v="15409.63"/>
    <n v="7"/>
    <x v="2"/>
    <s v="Médio"/>
    <s v="Acima"/>
    <x v="1"/>
  </r>
  <r>
    <x v="2668"/>
    <x v="7"/>
    <n v="560"/>
    <n v="0.55700000000000005"/>
    <n v="0.51600000000000001"/>
    <n v="0.43"/>
    <n v="6437.86"/>
    <n v="1"/>
    <x v="3"/>
    <s v="Médio"/>
    <s v="Abaixo"/>
    <x v="1"/>
  </r>
  <r>
    <x v="2669"/>
    <x v="22"/>
    <n v="871"/>
    <n v="0.5"/>
    <n v="0.51600000000000001"/>
    <n v="0.33400000000000002"/>
    <n v="7062.74"/>
    <n v="43"/>
    <x v="3"/>
    <s v="Baixo"/>
    <s v="Abaixo"/>
    <x v="1"/>
  </r>
  <r>
    <x v="2670"/>
    <x v="3"/>
    <n v="189"/>
    <n v="0.63300000000000001"/>
    <n v="0.63"/>
    <n v="0.503"/>
    <n v="22867.14"/>
    <n v="3"/>
    <x v="2"/>
    <s v="Médio"/>
    <s v="Acima"/>
    <x v="1"/>
  </r>
  <r>
    <x v="2671"/>
    <x v="23"/>
    <n v="415"/>
    <n v="0.64300000000000002"/>
    <n v="0.67300000000000004"/>
    <n v="0.49399999999999999"/>
    <n v="15618.12"/>
    <n v="5"/>
    <x v="4"/>
    <s v="Médio"/>
    <s v="Acima"/>
    <x v="1"/>
  </r>
  <r>
    <x v="2672"/>
    <x v="3"/>
    <n v="64"/>
    <n v="0.71"/>
    <n v="0.69699999999999995"/>
    <n v="0.58399999999999996"/>
    <n v="70514.69"/>
    <n v="4"/>
    <x v="2"/>
    <s v="Alto"/>
    <s v="Acima"/>
    <x v="1"/>
  </r>
  <r>
    <x v="2673"/>
    <x v="21"/>
    <n v="529"/>
    <n v="0.58899999999999997"/>
    <n v="0.623"/>
    <n v="0.42799999999999999"/>
    <n v="12622.55"/>
    <n v="11"/>
    <x v="3"/>
    <s v="Médio"/>
    <s v="Abaixo"/>
    <x v="1"/>
  </r>
  <r>
    <x v="2674"/>
    <x v="15"/>
    <n v="317"/>
    <n v="0.71099999999999997"/>
    <n v="0.69199999999999995"/>
    <n v="0.62"/>
    <n v="15855.76"/>
    <n v="2"/>
    <x v="0"/>
    <s v="Alto"/>
    <s v="Acima"/>
    <x v="1"/>
  </r>
  <r>
    <x v="2675"/>
    <x v="3"/>
    <n v="160"/>
    <n v="0.72"/>
    <n v="0.745"/>
    <n v="0.59299999999999997"/>
    <n v="28220.57"/>
    <n v="3"/>
    <x v="2"/>
    <s v="Alto"/>
    <s v="Acima"/>
    <x v="1"/>
  </r>
  <r>
    <x v="2676"/>
    <x v="10"/>
    <n v="445"/>
    <n v="0.72699999999999998"/>
    <n v="0.69799999999999995"/>
    <n v="0.66700000000000004"/>
    <n v="17329.59"/>
    <n v="8"/>
    <x v="1"/>
    <s v="Alto"/>
    <s v="Acima"/>
    <x v="1"/>
  </r>
  <r>
    <x v="2677"/>
    <x v="9"/>
    <n v="941"/>
    <n v="0.63600000000000001"/>
    <n v="0.58199999999999996"/>
    <n v="0.55700000000000005"/>
    <n v="8921.9699999999993"/>
    <n v="2"/>
    <x v="3"/>
    <s v="Médio"/>
    <s v="Acima"/>
    <x v="1"/>
  </r>
  <r>
    <x v="2678"/>
    <x v="3"/>
    <n v="165"/>
    <n v="0.70299999999999996"/>
    <n v="0.67700000000000005"/>
    <n v="0.59299999999999997"/>
    <n v="36444.300000000003"/>
    <n v="11"/>
    <x v="2"/>
    <s v="Alto"/>
    <s v="Acima"/>
    <x v="1"/>
  </r>
  <r>
    <x v="2679"/>
    <x v="3"/>
    <n v="373"/>
    <n v="0.66"/>
    <n v="0.67500000000000004"/>
    <n v="0.52500000000000002"/>
    <n v="16674.849999999999"/>
    <n v="12"/>
    <x v="2"/>
    <s v="Médio"/>
    <s v="Acima"/>
    <x v="1"/>
  </r>
  <r>
    <x v="2680"/>
    <x v="23"/>
    <n v="200"/>
    <n v="0.63800000000000001"/>
    <n v="0.64700000000000002"/>
    <n v="0.51800000000000002"/>
    <n v="17577.060000000001"/>
    <n v="2"/>
    <x v="4"/>
    <s v="Médio"/>
    <s v="Acima"/>
    <x v="1"/>
  </r>
  <r>
    <x v="2681"/>
    <x v="15"/>
    <n v="211"/>
    <n v="0.69"/>
    <n v="0.66900000000000004"/>
    <n v="0.60799999999999998"/>
    <n v="15222.64"/>
    <n v="9"/>
    <x v="0"/>
    <s v="Médio"/>
    <s v="Acima"/>
    <x v="1"/>
  </r>
  <r>
    <x v="2682"/>
    <x v="26"/>
    <n v="781"/>
    <n v="0.625"/>
    <n v="0.57999999999999996"/>
    <n v="0.54600000000000004"/>
    <n v="10796.46"/>
    <n v="7"/>
    <x v="4"/>
    <s v="Médio"/>
    <s v="Acima"/>
    <x v="1"/>
  </r>
  <r>
    <x v="2683"/>
    <x v="12"/>
    <n v="1023"/>
    <n v="0.48399999999999999"/>
    <n v="0.50600000000000001"/>
    <n v="0.28999999999999998"/>
    <n v="6755.12"/>
    <n v="0"/>
    <x v="4"/>
    <s v="Baixo"/>
    <s v="Abaixo"/>
    <x v="0"/>
  </r>
  <r>
    <x v="2684"/>
    <x v="3"/>
    <n v="38"/>
    <n v="0.63100000000000001"/>
    <n v="0.63600000000000001"/>
    <n v="0.47299999999999998"/>
    <n v="51723.72"/>
    <n v="0"/>
    <x v="2"/>
    <s v="Médio"/>
    <s v="Acima"/>
    <x v="1"/>
  </r>
  <r>
    <x v="2685"/>
    <x v="1"/>
    <n v="294"/>
    <n v="0.68"/>
    <n v="0.66400000000000003"/>
    <n v="0.57499999999999996"/>
    <n v="21096.86"/>
    <n v="3"/>
    <x v="0"/>
    <s v="Médio"/>
    <s v="Acima"/>
    <x v="1"/>
  </r>
  <r>
    <x v="2686"/>
    <x v="18"/>
    <n v="1413"/>
    <n v="0.56899999999999995"/>
    <n v="0.54"/>
    <n v="0.47199999999999998"/>
    <n v="7528.88"/>
    <n v="2"/>
    <x v="3"/>
    <s v="Médio"/>
    <s v="Abaixo"/>
    <x v="0"/>
  </r>
  <r>
    <x v="2687"/>
    <x v="16"/>
    <n v="502"/>
    <n v="0.60099999999999998"/>
    <n v="0.58299999999999996"/>
    <n v="0.49199999999999999"/>
    <n v="10195.64"/>
    <n v="18"/>
    <x v="3"/>
    <s v="Médio"/>
    <s v="Acima"/>
    <x v="1"/>
  </r>
  <r>
    <x v="2688"/>
    <x v="21"/>
    <n v="424"/>
    <n v="0.60899999999999999"/>
    <n v="0.58799999999999997"/>
    <n v="0.48599999999999999"/>
    <n v="9362.65"/>
    <n v="27"/>
    <x v="3"/>
    <s v="Médio"/>
    <s v="Acima"/>
    <x v="1"/>
  </r>
  <r>
    <x v="2689"/>
    <x v="5"/>
    <n v="907"/>
    <n v="0.64200000000000002"/>
    <n v="0.61099999999999999"/>
    <n v="0.55300000000000005"/>
    <n v="9107.7999999999993"/>
    <n v="9"/>
    <x v="3"/>
    <s v="Médio"/>
    <s v="Acima"/>
    <x v="1"/>
  </r>
  <r>
    <x v="2690"/>
    <x v="4"/>
    <n v="362"/>
    <n v="0.65400000000000003"/>
    <n v="0.64600000000000002"/>
    <n v="0.52500000000000002"/>
    <n v="13689.62"/>
    <n v="11"/>
    <x v="0"/>
    <s v="Médio"/>
    <s v="Acima"/>
    <x v="1"/>
  </r>
  <r>
    <x v="2691"/>
    <x v="10"/>
    <n v="259"/>
    <n v="0.67400000000000004"/>
    <n v="0.68"/>
    <n v="0.55900000000000005"/>
    <n v="33660.44"/>
    <n v="1"/>
    <x v="1"/>
    <s v="Médio"/>
    <s v="Acima"/>
    <x v="1"/>
  </r>
  <r>
    <x v="2692"/>
    <x v="14"/>
    <n v="175"/>
    <n v="0.69"/>
    <n v="0.65300000000000002"/>
    <n v="0.61699999999999999"/>
    <n v="23571.55"/>
    <n v="3"/>
    <x v="2"/>
    <s v="Médio"/>
    <s v="Acima"/>
    <x v="1"/>
  </r>
  <r>
    <x v="2693"/>
    <x v="3"/>
    <n v="87"/>
    <n v="0.74"/>
    <n v="0.74199999999999999"/>
    <n v="0.63"/>
    <n v="30141.67"/>
    <n v="10"/>
    <x v="2"/>
    <s v="Alto"/>
    <s v="Acima"/>
    <x v="1"/>
  </r>
  <r>
    <x v="2694"/>
    <x v="7"/>
    <n v="555"/>
    <n v="0.58899999999999997"/>
    <n v="0.56599999999999995"/>
    <n v="0.46899999999999997"/>
    <n v="11946.19"/>
    <n v="2"/>
    <x v="3"/>
    <s v="Médio"/>
    <s v="Abaixo"/>
    <x v="1"/>
  </r>
  <r>
    <x v="2695"/>
    <x v="5"/>
    <n v="1032"/>
    <n v="0.57999999999999996"/>
    <n v="0.57499999999999996"/>
    <n v="0.45400000000000001"/>
    <n v="8249.41"/>
    <n v="2"/>
    <x v="3"/>
    <s v="Médio"/>
    <s v="Abaixo"/>
    <x v="0"/>
  </r>
  <r>
    <x v="2696"/>
    <x v="7"/>
    <n v="529"/>
    <n v="0.57999999999999996"/>
    <n v="0.58099999999999996"/>
    <n v="0.44700000000000001"/>
    <n v="8968.86"/>
    <n v="10"/>
    <x v="3"/>
    <s v="Médio"/>
    <s v="Abaixo"/>
    <x v="1"/>
  </r>
  <r>
    <x v="2697"/>
    <x v="22"/>
    <n v="948"/>
    <n v="0.54500000000000004"/>
    <n v="0.55000000000000004"/>
    <n v="0.42"/>
    <n v="7428.62"/>
    <n v="52"/>
    <x v="3"/>
    <s v="Baixo"/>
    <s v="Abaixo"/>
    <x v="1"/>
  </r>
  <r>
    <x v="2698"/>
    <x v="14"/>
    <n v="53"/>
    <n v="0.75"/>
    <n v="0.77200000000000002"/>
    <n v="0.63200000000000001"/>
    <n v="46103.03"/>
    <n v="12"/>
    <x v="2"/>
    <s v="Alto"/>
    <s v="Acima"/>
    <x v="1"/>
  </r>
  <r>
    <x v="2699"/>
    <x v="3"/>
    <n v="95"/>
    <n v="0.76400000000000001"/>
    <n v="0.78"/>
    <n v="0.67800000000000005"/>
    <n v="33583.910000000003"/>
    <n v="7"/>
    <x v="2"/>
    <s v="Alto"/>
    <s v="Acima"/>
    <x v="1"/>
  </r>
  <r>
    <x v="800"/>
    <x v="3"/>
    <n v="79"/>
    <n v="0.75800000000000001"/>
    <n v="0.77500000000000002"/>
    <n v="0.67400000000000004"/>
    <n v="52893.71"/>
    <n v="6"/>
    <x v="2"/>
    <s v="Alto"/>
    <s v="Acima"/>
    <x v="1"/>
  </r>
  <r>
    <x v="2700"/>
    <x v="3"/>
    <n v="61"/>
    <n v="0.74299999999999999"/>
    <n v="0.76400000000000001"/>
    <n v="0.63500000000000001"/>
    <n v="58699.05"/>
    <n v="4"/>
    <x v="2"/>
    <s v="Alto"/>
    <s v="Acima"/>
    <x v="1"/>
  </r>
  <r>
    <x v="2701"/>
    <x v="18"/>
    <n v="540"/>
    <n v="0.63300000000000001"/>
    <n v="0.68300000000000005"/>
    <n v="0.47399999999999998"/>
    <n v="16837.39"/>
    <n v="0"/>
    <x v="3"/>
    <s v="Médio"/>
    <s v="Acima"/>
    <x v="1"/>
  </r>
  <r>
    <x v="2702"/>
    <x v="22"/>
    <n v="438"/>
    <n v="0.61899999999999999"/>
    <n v="0.621"/>
    <n v="0.51100000000000001"/>
    <n v="16174.08"/>
    <n v="10"/>
    <x v="3"/>
    <s v="Médio"/>
    <s v="Acima"/>
    <x v="1"/>
  </r>
  <r>
    <x v="2703"/>
    <x v="3"/>
    <n v="186"/>
    <n v="0.65"/>
    <n v="0.69"/>
    <n v="0.5"/>
    <n v="16048.05"/>
    <n v="9"/>
    <x v="2"/>
    <s v="Médio"/>
    <s v="Acima"/>
    <x v="1"/>
  </r>
  <r>
    <x v="2704"/>
    <x v="4"/>
    <n v="650"/>
    <n v="0.65900000000000003"/>
    <n v="0.61099999999999999"/>
    <n v="0.57799999999999996"/>
    <n v="8404.6200000000008"/>
    <n v="29"/>
    <x v="0"/>
    <s v="Médio"/>
    <s v="Acima"/>
    <x v="1"/>
  </r>
  <r>
    <x v="2705"/>
    <x v="1"/>
    <n v="158"/>
    <n v="0.65200000000000002"/>
    <n v="0.63300000000000001"/>
    <n v="0.54800000000000004"/>
    <n v="25346.29"/>
    <n v="2"/>
    <x v="0"/>
    <s v="Médio"/>
    <s v="Acima"/>
    <x v="1"/>
  </r>
  <r>
    <x v="2706"/>
    <x v="6"/>
    <n v="339"/>
    <n v="0.69499999999999995"/>
    <n v="0.66200000000000003"/>
    <n v="0.629"/>
    <n v="20701.61"/>
    <n v="11"/>
    <x v="2"/>
    <s v="Médio"/>
    <s v="Acima"/>
    <x v="1"/>
  </r>
  <r>
    <x v="2707"/>
    <x v="3"/>
    <n v="121"/>
    <n v="0.748"/>
    <n v="0.76700000000000002"/>
    <n v="0.65200000000000002"/>
    <n v="29997.01"/>
    <n v="16"/>
    <x v="2"/>
    <s v="Alto"/>
    <s v="Acima"/>
    <x v="1"/>
  </r>
  <r>
    <x v="2708"/>
    <x v="7"/>
    <n v="488"/>
    <n v="0.61399999999999999"/>
    <n v="0.60199999999999998"/>
    <n v="0.52200000000000002"/>
    <n v="10095.24"/>
    <n v="2"/>
    <x v="3"/>
    <s v="Médio"/>
    <s v="Acima"/>
    <x v="1"/>
  </r>
  <r>
    <x v="2709"/>
    <x v="19"/>
    <n v="281"/>
    <n v="0.53"/>
    <n v="0.51200000000000001"/>
    <n v="0.40200000000000002"/>
    <n v="8126.09"/>
    <n v="4"/>
    <x v="3"/>
    <s v="Baixo"/>
    <s v="Abaixo"/>
    <x v="1"/>
  </r>
  <r>
    <x v="2710"/>
    <x v="4"/>
    <n v="801"/>
    <n v="0.73"/>
    <n v="0.70599999999999996"/>
    <n v="0.66100000000000003"/>
    <n v="11129.19"/>
    <n v="9"/>
    <x v="0"/>
    <s v="Alto"/>
    <s v="Acima"/>
    <x v="1"/>
  </r>
  <r>
    <x v="2214"/>
    <x v="19"/>
    <n v="844"/>
    <n v="0.57299999999999995"/>
    <n v="0.55400000000000005"/>
    <n v="0.45600000000000002"/>
    <n v="10390.77"/>
    <n v="14"/>
    <x v="3"/>
    <s v="Médio"/>
    <s v="Abaixo"/>
    <x v="1"/>
  </r>
  <r>
    <x v="2711"/>
    <x v="3"/>
    <n v="176"/>
    <n v="0.66"/>
    <n v="0.66800000000000004"/>
    <n v="0.53200000000000003"/>
    <n v="16626.41"/>
    <n v="3"/>
    <x v="2"/>
    <s v="Médio"/>
    <s v="Acima"/>
    <x v="1"/>
  </r>
  <r>
    <x v="2712"/>
    <x v="15"/>
    <n v="265"/>
    <n v="0.7"/>
    <n v="0.68600000000000005"/>
    <n v="0.623"/>
    <n v="14373.45"/>
    <n v="13"/>
    <x v="0"/>
    <s v="Alto"/>
    <s v="Acima"/>
    <x v="1"/>
  </r>
  <r>
    <x v="2713"/>
    <x v="7"/>
    <n v="573"/>
    <n v="0.59"/>
    <n v="0.55800000000000005"/>
    <n v="0.48899999999999999"/>
    <n v="7484.6"/>
    <n v="10"/>
    <x v="3"/>
    <s v="Médio"/>
    <s v="Abaixo"/>
    <x v="1"/>
  </r>
  <r>
    <x v="2714"/>
    <x v="9"/>
    <n v="962"/>
    <n v="0.64400000000000002"/>
    <n v="0.58299999999999996"/>
    <n v="0.60199999999999998"/>
    <n v="7526.82"/>
    <n v="4"/>
    <x v="3"/>
    <s v="Médio"/>
    <s v="Acima"/>
    <x v="0"/>
  </r>
  <r>
    <x v="2715"/>
    <x v="3"/>
    <n v="168"/>
    <n v="0.72"/>
    <n v="0.70699999999999996"/>
    <n v="0.63200000000000001"/>
    <n v="24897.14"/>
    <n v="10"/>
    <x v="2"/>
    <s v="Alto"/>
    <s v="Acima"/>
    <x v="1"/>
  </r>
  <r>
    <x v="1037"/>
    <x v="9"/>
    <n v="587"/>
    <n v="0.61399999999999999"/>
    <n v="0.54700000000000004"/>
    <n v="0.54200000000000004"/>
    <n v="6578.22"/>
    <n v="1"/>
    <x v="3"/>
    <s v="Médio"/>
    <s v="Acima"/>
    <x v="1"/>
  </r>
  <r>
    <x v="2716"/>
    <x v="5"/>
    <n v="740"/>
    <n v="0.59899999999999998"/>
    <n v="0.60299999999999998"/>
    <n v="0.443"/>
    <n v="8300.7900000000009"/>
    <n v="25"/>
    <x v="3"/>
    <s v="Médio"/>
    <s v="Abaixo"/>
    <x v="1"/>
  </r>
  <r>
    <x v="2717"/>
    <x v="7"/>
    <n v="737"/>
    <n v="0.55500000000000005"/>
    <n v="0.54800000000000004"/>
    <n v="0.439"/>
    <n v="6850.97"/>
    <n v="51"/>
    <x v="3"/>
    <s v="Médio"/>
    <s v="Abaixo"/>
    <x v="1"/>
  </r>
  <r>
    <x v="2718"/>
    <x v="14"/>
    <n v="169"/>
    <n v="0.78400000000000003"/>
    <n v="0.77800000000000002"/>
    <n v="0.70499999999999996"/>
    <n v="38436.75"/>
    <n v="3"/>
    <x v="2"/>
    <s v="Alto"/>
    <s v="Acima"/>
    <x v="1"/>
  </r>
  <r>
    <x v="2719"/>
    <x v="7"/>
    <n v="589"/>
    <n v="0.56999999999999995"/>
    <n v="0.56599999999999995"/>
    <n v="0.42599999999999999"/>
    <n v="8329.1"/>
    <n v="49"/>
    <x v="3"/>
    <s v="Médio"/>
    <s v="Abaixo"/>
    <x v="1"/>
  </r>
  <r>
    <x v="2720"/>
    <x v="0"/>
    <n v="336"/>
    <n v="0.76"/>
    <n v="0.746"/>
    <n v="0.69499999999999995"/>
    <n v="20025.400000000001"/>
    <n v="4"/>
    <x v="0"/>
    <s v="Alto"/>
    <s v="Acima"/>
    <x v="1"/>
  </r>
  <r>
    <x v="2721"/>
    <x v="9"/>
    <n v="915"/>
    <n v="0.57799999999999996"/>
    <n v="0.54900000000000004"/>
    <n v="0.48299999999999998"/>
    <n v="6587.35"/>
    <n v="5"/>
    <x v="3"/>
    <s v="Médio"/>
    <s v="Abaixo"/>
    <x v="1"/>
  </r>
  <r>
    <x v="2722"/>
    <x v="6"/>
    <n v="204"/>
    <n v="0.74"/>
    <n v="0.70799999999999996"/>
    <n v="0.69199999999999995"/>
    <n v="37499.9"/>
    <n v="2"/>
    <x v="2"/>
    <s v="Alto"/>
    <s v="Acima"/>
    <x v="1"/>
  </r>
  <r>
    <x v="2723"/>
    <x v="9"/>
    <n v="929"/>
    <n v="0.59799999999999998"/>
    <n v="0.54100000000000004"/>
    <n v="0.51100000000000001"/>
    <n v="7205.26"/>
    <n v="2"/>
    <x v="3"/>
    <s v="Médio"/>
    <s v="Abaixo"/>
    <x v="1"/>
  </r>
  <r>
    <x v="2724"/>
    <x v="12"/>
    <n v="491"/>
    <n v="0.56799999999999995"/>
    <n v="0.57499999999999996"/>
    <n v="0.438"/>
    <n v="10251.93"/>
    <n v="4"/>
    <x v="4"/>
    <s v="Médio"/>
    <s v="Abaixo"/>
    <x v="1"/>
  </r>
  <r>
    <x v="2725"/>
    <x v="3"/>
    <n v="33"/>
    <n v="0.73099999999999998"/>
    <n v="0.70299999999999996"/>
    <n v="0.64100000000000001"/>
    <n v="68652.320000000007"/>
    <n v="5"/>
    <x v="2"/>
    <s v="Alto"/>
    <s v="Acima"/>
    <x v="1"/>
  </r>
  <r>
    <x v="2726"/>
    <x v="4"/>
    <n v="479"/>
    <n v="0.63500000000000001"/>
    <n v="0.57299999999999995"/>
    <n v="0.54600000000000004"/>
    <n v="13826.9"/>
    <n v="4"/>
    <x v="0"/>
    <s v="Médio"/>
    <s v="Acima"/>
    <x v="1"/>
  </r>
  <r>
    <x v="2727"/>
    <x v="9"/>
    <n v="687"/>
    <n v="0.60499999999999998"/>
    <n v="0.55700000000000005"/>
    <n v="0.52100000000000002"/>
    <n v="7164.34"/>
    <n v="14"/>
    <x v="3"/>
    <s v="Médio"/>
    <s v="Acima"/>
    <x v="1"/>
  </r>
  <r>
    <x v="2728"/>
    <x v="15"/>
    <n v="421"/>
    <n v="0.68799999999999994"/>
    <n v="0.66900000000000004"/>
    <n v="0.59899999999999998"/>
    <n v="15946.79"/>
    <n v="2"/>
    <x v="0"/>
    <s v="Médio"/>
    <s v="Acima"/>
    <x v="1"/>
  </r>
  <r>
    <x v="2729"/>
    <x v="4"/>
    <n v="313"/>
    <n v="0.69"/>
    <n v="0.66300000000000003"/>
    <n v="0.60099999999999998"/>
    <n v="18565.189999999999"/>
    <n v="6"/>
    <x v="0"/>
    <s v="Médio"/>
    <s v="Acima"/>
    <x v="1"/>
  </r>
  <r>
    <x v="2730"/>
    <x v="12"/>
    <n v="633"/>
    <n v="0.41799999999999998"/>
    <n v="0.45400000000000001"/>
    <n v="0.20699999999999999"/>
    <n v="6557.97"/>
    <n v="0"/>
    <x v="4"/>
    <s v="Baixo"/>
    <s v="Abaixo"/>
    <x v="1"/>
  </r>
  <r>
    <x v="2731"/>
    <x v="17"/>
    <n v="630"/>
    <n v="0.59099999999999997"/>
    <n v="0.59399999999999997"/>
    <n v="0.46100000000000002"/>
    <n v="8711.36"/>
    <n v="12"/>
    <x v="3"/>
    <s v="Médio"/>
    <s v="Abaixo"/>
    <x v="1"/>
  </r>
  <r>
    <x v="2732"/>
    <x v="22"/>
    <n v="933"/>
    <n v="0.63900000000000001"/>
    <n v="0.6"/>
    <n v="0.56899999999999995"/>
    <n v="10237.35"/>
    <n v="12"/>
    <x v="3"/>
    <s v="Médio"/>
    <s v="Acima"/>
    <x v="1"/>
  </r>
  <r>
    <x v="2733"/>
    <x v="4"/>
    <n v="381"/>
    <n v="0.63200000000000001"/>
    <n v="0.622"/>
    <n v="0.49299999999999999"/>
    <n v="8922.7999999999993"/>
    <n v="10"/>
    <x v="0"/>
    <s v="Médio"/>
    <s v="Acima"/>
    <x v="1"/>
  </r>
  <r>
    <x v="2734"/>
    <x v="18"/>
    <n v="1239"/>
    <n v="0.60599999999999998"/>
    <n v="0.56499999999999995"/>
    <n v="0.53400000000000003"/>
    <n v="8268.2099999999991"/>
    <n v="5"/>
    <x v="3"/>
    <s v="Médio"/>
    <s v="Acima"/>
    <x v="0"/>
  </r>
  <r>
    <x v="2735"/>
    <x v="6"/>
    <n v="238"/>
    <n v="0.72"/>
    <n v="0.69499999999999995"/>
    <n v="0.63300000000000001"/>
    <n v="23531.95"/>
    <n v="6"/>
    <x v="2"/>
    <s v="Alto"/>
    <s v="Acima"/>
    <x v="1"/>
  </r>
  <r>
    <x v="2736"/>
    <x v="4"/>
    <n v="349"/>
    <n v="0.69"/>
    <n v="0.69699999999999995"/>
    <n v="0.56599999999999995"/>
    <n v="11641.34"/>
    <n v="5"/>
    <x v="0"/>
    <s v="Médio"/>
    <s v="Acima"/>
    <x v="1"/>
  </r>
  <r>
    <x v="2737"/>
    <x v="14"/>
    <n v="184"/>
    <n v="0.66700000000000004"/>
    <n v="0.67"/>
    <n v="0.53"/>
    <n v="16139.24"/>
    <n v="13"/>
    <x v="2"/>
    <s v="Médio"/>
    <s v="Acima"/>
    <x v="1"/>
  </r>
  <r>
    <x v="2738"/>
    <x v="21"/>
    <n v="471"/>
    <n v="0.57999999999999996"/>
    <n v="0.53300000000000003"/>
    <n v="0.47499999999999998"/>
    <n v="9849.5400000000009"/>
    <n v="18"/>
    <x v="3"/>
    <s v="Médio"/>
    <s v="Abaixo"/>
    <x v="1"/>
  </r>
  <r>
    <x v="2739"/>
    <x v="5"/>
    <n v="650"/>
    <n v="0.51900000000000002"/>
    <n v="0.49399999999999999"/>
    <n v="0.379"/>
    <n v="6445.4"/>
    <n v="0"/>
    <x v="3"/>
    <s v="Baixo"/>
    <s v="Abaixo"/>
    <x v="1"/>
  </r>
  <r>
    <x v="2740"/>
    <x v="7"/>
    <n v="994"/>
    <n v="0.57999999999999996"/>
    <n v="0.57099999999999995"/>
    <n v="0.42399999999999999"/>
    <n v="9741.42"/>
    <n v="3"/>
    <x v="3"/>
    <s v="Médio"/>
    <s v="Abaixo"/>
    <x v="0"/>
  </r>
  <r>
    <x v="2741"/>
    <x v="7"/>
    <n v="468"/>
    <n v="0.63900000000000001"/>
    <n v="0.58199999999999996"/>
    <n v="0.58299999999999996"/>
    <n v="11203.09"/>
    <n v="2"/>
    <x v="3"/>
    <s v="Médio"/>
    <s v="Acima"/>
    <x v="1"/>
  </r>
  <r>
    <x v="2742"/>
    <x v="8"/>
    <n v="246"/>
    <n v="0.69"/>
    <n v="0.71399999999999997"/>
    <n v="0.56899999999999995"/>
    <n v="43628.99"/>
    <n v="0"/>
    <x v="1"/>
    <s v="Médio"/>
    <s v="Acima"/>
    <x v="1"/>
  </r>
  <r>
    <x v="2743"/>
    <x v="3"/>
    <n v="157"/>
    <n v="0.72"/>
    <n v="0.73199999999999998"/>
    <n v="0.59699999999999998"/>
    <n v="24766.38"/>
    <n v="5"/>
    <x v="2"/>
    <s v="Alto"/>
    <s v="Acima"/>
    <x v="1"/>
  </r>
  <r>
    <x v="2744"/>
    <x v="3"/>
    <n v="402"/>
    <n v="0.68"/>
    <n v="0.74299999999999999"/>
    <n v="0.51400000000000001"/>
    <n v="21159.75"/>
    <n v="3"/>
    <x v="2"/>
    <s v="Médio"/>
    <s v="Acima"/>
    <x v="1"/>
  </r>
  <r>
    <x v="2745"/>
    <x v="5"/>
    <n v="668"/>
    <n v="0.59"/>
    <n v="0.56999999999999995"/>
    <n v="0.48399999999999999"/>
    <n v="9407.32"/>
    <n v="3"/>
    <x v="3"/>
    <s v="Médio"/>
    <s v="Abaixo"/>
    <x v="1"/>
  </r>
  <r>
    <x v="2746"/>
    <x v="4"/>
    <n v="242"/>
    <n v="0.69"/>
    <n v="0.69299999999999995"/>
    <n v="0.57599999999999996"/>
    <n v="18450.82"/>
    <n v="6"/>
    <x v="0"/>
    <s v="Médio"/>
    <s v="Acima"/>
    <x v="1"/>
  </r>
  <r>
    <x v="2747"/>
    <x v="15"/>
    <n v="432"/>
    <n v="0.69"/>
    <n v="0.67300000000000004"/>
    <n v="0.61899999999999999"/>
    <n v="10783.05"/>
    <n v="16"/>
    <x v="0"/>
    <s v="Médio"/>
    <s v="Acima"/>
    <x v="1"/>
  </r>
  <r>
    <x v="2748"/>
    <x v="12"/>
    <n v="584"/>
    <n v="0.54600000000000004"/>
    <n v="0.52500000000000002"/>
    <n v="0.39800000000000002"/>
    <n v="7390.14"/>
    <n v="0"/>
    <x v="4"/>
    <s v="Baixo"/>
    <s v="Abaixo"/>
    <x v="1"/>
  </r>
  <r>
    <x v="2749"/>
    <x v="3"/>
    <n v="134"/>
    <n v="0.66"/>
    <n v="0.67300000000000004"/>
    <n v="0.499"/>
    <n v="14794.44"/>
    <n v="12"/>
    <x v="2"/>
    <s v="Médio"/>
    <s v="Acima"/>
    <x v="1"/>
  </r>
  <r>
    <x v="2750"/>
    <x v="4"/>
    <n v="361"/>
    <n v="0.69"/>
    <n v="0.72299999999999998"/>
    <n v="0.51600000000000001"/>
    <n v="16679.919999999998"/>
    <n v="6"/>
    <x v="0"/>
    <s v="Médio"/>
    <s v="Acima"/>
    <x v="1"/>
  </r>
  <r>
    <x v="1681"/>
    <x v="17"/>
    <n v="718"/>
    <n v="0.61599999999999999"/>
    <n v="0.59799999999999998"/>
    <n v="0.50600000000000001"/>
    <n v="11294.52"/>
    <n v="4"/>
    <x v="3"/>
    <s v="Médio"/>
    <s v="Acima"/>
    <x v="1"/>
  </r>
  <r>
    <x v="2751"/>
    <x v="3"/>
    <n v="112"/>
    <n v="0.72"/>
    <n v="0.70899999999999996"/>
    <n v="0.61099999999999999"/>
    <n v="33168.050000000003"/>
    <n v="0"/>
    <x v="2"/>
    <s v="Alto"/>
    <s v="Acima"/>
    <x v="1"/>
  </r>
  <r>
    <x v="2752"/>
    <x v="5"/>
    <n v="946"/>
    <n v="0.6"/>
    <n v="0.58099999999999996"/>
    <n v="0.46"/>
    <n v="7666.85"/>
    <n v="3"/>
    <x v="3"/>
    <s v="Médio"/>
    <s v="Acima"/>
    <x v="1"/>
  </r>
  <r>
    <x v="2753"/>
    <x v="0"/>
    <n v="92"/>
    <n v="0.754"/>
    <n v="0.72799999999999998"/>
    <n v="0.7"/>
    <n v="41125.160000000003"/>
    <n v="1"/>
    <x v="0"/>
    <s v="Alto"/>
    <s v="Acima"/>
    <x v="1"/>
  </r>
  <r>
    <x v="2754"/>
    <x v="14"/>
    <n v="254"/>
    <n v="0.77"/>
    <n v="0.74299999999999999"/>
    <n v="0.69799999999999995"/>
    <n v="19685.87"/>
    <n v="4"/>
    <x v="2"/>
    <s v="Alto"/>
    <s v="Acima"/>
    <x v="1"/>
  </r>
  <r>
    <x v="2755"/>
    <x v="3"/>
    <n v="53"/>
    <n v="0.69799999999999995"/>
    <n v="0.72599999999999998"/>
    <n v="0.55100000000000005"/>
    <n v="25919.9"/>
    <n v="12"/>
    <x v="2"/>
    <s v="Médio"/>
    <s v="Acima"/>
    <x v="1"/>
  </r>
  <r>
    <x v="2756"/>
    <x v="15"/>
    <n v="172"/>
    <n v="0.68"/>
    <n v="0.66"/>
    <n v="0.59499999999999997"/>
    <n v="16454.37"/>
    <n v="14"/>
    <x v="0"/>
    <s v="Médio"/>
    <s v="Acima"/>
    <x v="1"/>
  </r>
  <r>
    <x v="2757"/>
    <x v="14"/>
    <n v="271"/>
    <n v="0.74"/>
    <n v="0.73699999999999999"/>
    <n v="0.69499999999999995"/>
    <n v="21770.71"/>
    <n v="2"/>
    <x v="2"/>
    <s v="Alto"/>
    <s v="Acima"/>
    <x v="1"/>
  </r>
  <r>
    <x v="667"/>
    <x v="5"/>
    <n v="587"/>
    <n v="0.59899999999999998"/>
    <n v="0.55600000000000005"/>
    <n v="0.499"/>
    <n v="7781.86"/>
    <n v="16"/>
    <x v="3"/>
    <s v="Médio"/>
    <s v="Abaixo"/>
    <x v="1"/>
  </r>
  <r>
    <x v="2758"/>
    <x v="6"/>
    <n v="302"/>
    <n v="0.68700000000000006"/>
    <n v="0.67600000000000005"/>
    <n v="0.59599999999999997"/>
    <n v="21173.599999999999"/>
    <n v="8"/>
    <x v="2"/>
    <s v="Médio"/>
    <s v="Acima"/>
    <x v="1"/>
  </r>
  <r>
    <x v="2759"/>
    <x v="14"/>
    <n v="364"/>
    <n v="0.7"/>
    <n v="0.72299999999999998"/>
    <n v="0.54200000000000004"/>
    <n v="14005.49"/>
    <n v="5"/>
    <x v="2"/>
    <s v="Alto"/>
    <s v="Acima"/>
    <x v="1"/>
  </r>
  <r>
    <x v="2760"/>
    <x v="13"/>
    <n v="406"/>
    <n v="0.58799999999999997"/>
    <n v="0.56599999999999995"/>
    <n v="0.44400000000000001"/>
    <n v="12064.68"/>
    <n v="3"/>
    <x v="1"/>
    <s v="Médio"/>
    <s v="Abaixo"/>
    <x v="1"/>
  </r>
  <r>
    <x v="2761"/>
    <x v="17"/>
    <n v="743"/>
    <n v="0.56399999999999995"/>
    <n v="0.54300000000000004"/>
    <n v="0.437"/>
    <n v="8897.34"/>
    <n v="12"/>
    <x v="3"/>
    <s v="Médio"/>
    <s v="Abaixo"/>
    <x v="1"/>
  </r>
  <r>
    <x v="2203"/>
    <x v="22"/>
    <n v="646"/>
    <n v="0.54500000000000004"/>
    <n v="0.54"/>
    <n v="0.39800000000000002"/>
    <n v="6243.46"/>
    <n v="5"/>
    <x v="3"/>
    <s v="Baixo"/>
    <s v="Abaixo"/>
    <x v="1"/>
  </r>
  <r>
    <x v="2762"/>
    <x v="3"/>
    <n v="217"/>
    <n v="0.64400000000000002"/>
    <n v="0.68700000000000006"/>
    <n v="0.47099999999999997"/>
    <n v="21051.3"/>
    <n v="6"/>
    <x v="2"/>
    <s v="Médio"/>
    <s v="Acima"/>
    <x v="1"/>
  </r>
  <r>
    <x v="2763"/>
    <x v="5"/>
    <n v="921"/>
    <n v="0.56899999999999995"/>
    <n v="0.54600000000000004"/>
    <n v="0.433"/>
    <n v="6196.51"/>
    <n v="29"/>
    <x v="3"/>
    <s v="Médio"/>
    <s v="Abaixo"/>
    <x v="1"/>
  </r>
  <r>
    <x v="2764"/>
    <x v="17"/>
    <n v="735"/>
    <n v="0.60799999999999998"/>
    <n v="0.59599999999999997"/>
    <n v="0.50600000000000001"/>
    <n v="8756.85"/>
    <n v="5"/>
    <x v="3"/>
    <s v="Médio"/>
    <s v="Acima"/>
    <x v="1"/>
  </r>
  <r>
    <x v="2765"/>
    <x v="0"/>
    <n v="582"/>
    <n v="0.73"/>
    <n v="0.71899999999999997"/>
    <n v="0.65800000000000003"/>
    <n v="12835.54"/>
    <n v="13"/>
    <x v="0"/>
    <s v="Alto"/>
    <s v="Acima"/>
    <x v="1"/>
  </r>
  <r>
    <x v="1209"/>
    <x v="14"/>
    <n v="116"/>
    <n v="0.71599999999999997"/>
    <n v="0.74"/>
    <n v="0.61799999999999999"/>
    <n v="26825.43"/>
    <n v="4"/>
    <x v="2"/>
    <s v="Alto"/>
    <s v="Acima"/>
    <x v="1"/>
  </r>
  <r>
    <x v="2766"/>
    <x v="4"/>
    <n v="406"/>
    <n v="0.66200000000000003"/>
    <n v="0.66"/>
    <n v="0.53300000000000003"/>
    <n v="14683.27"/>
    <n v="8"/>
    <x v="0"/>
    <s v="Médio"/>
    <s v="Acima"/>
    <x v="1"/>
  </r>
  <r>
    <x v="2767"/>
    <x v="3"/>
    <n v="211"/>
    <n v="0.68"/>
    <n v="0.70099999999999996"/>
    <n v="0.54100000000000004"/>
    <n v="19168.75"/>
    <n v="3"/>
    <x v="2"/>
    <s v="Médio"/>
    <s v="Acima"/>
    <x v="1"/>
  </r>
  <r>
    <x v="2768"/>
    <x v="3"/>
    <n v="51"/>
    <n v="0.69"/>
    <n v="0.73699999999999999"/>
    <n v="0.53400000000000003"/>
    <n v="25805.62"/>
    <n v="7"/>
    <x v="2"/>
    <s v="Médio"/>
    <s v="Acima"/>
    <x v="1"/>
  </r>
  <r>
    <x v="2769"/>
    <x v="3"/>
    <n v="160"/>
    <n v="0.63100000000000001"/>
    <n v="0.60599999999999998"/>
    <n v="0.52300000000000002"/>
    <n v="14591.76"/>
    <n v="23"/>
    <x v="2"/>
    <s v="Médio"/>
    <s v="Acima"/>
    <x v="1"/>
  </r>
  <r>
    <x v="2770"/>
    <x v="7"/>
    <n v="705"/>
    <n v="0.58399999999999996"/>
    <n v="0.58599999999999997"/>
    <n v="0.435"/>
    <n v="9649.66"/>
    <n v="15"/>
    <x v="3"/>
    <s v="Médio"/>
    <s v="Abaixo"/>
    <x v="1"/>
  </r>
  <r>
    <x v="2771"/>
    <x v="14"/>
    <n v="125"/>
    <n v="0.76500000000000001"/>
    <n v="0.76700000000000002"/>
    <n v="0.68600000000000005"/>
    <n v="33568.58"/>
    <n v="3"/>
    <x v="2"/>
    <s v="Alto"/>
    <s v="Acima"/>
    <x v="1"/>
  </r>
  <r>
    <x v="2772"/>
    <x v="4"/>
    <n v="241"/>
    <n v="0.68700000000000006"/>
    <n v="0.67600000000000005"/>
    <n v="0.59399999999999997"/>
    <n v="19245.57"/>
    <n v="5"/>
    <x v="0"/>
    <s v="Médio"/>
    <s v="Acima"/>
    <x v="1"/>
  </r>
  <r>
    <x v="2773"/>
    <x v="4"/>
    <n v="231"/>
    <n v="0.71799999999999997"/>
    <n v="0.69199999999999995"/>
    <n v="0.63700000000000001"/>
    <n v="20554.12"/>
    <n v="8"/>
    <x v="0"/>
    <s v="Alto"/>
    <s v="Acima"/>
    <x v="1"/>
  </r>
  <r>
    <x v="2774"/>
    <x v="17"/>
    <n v="642"/>
    <n v="0.627"/>
    <n v="0.60199999999999998"/>
    <n v="0.53400000000000003"/>
    <n v="9496.57"/>
    <n v="14"/>
    <x v="3"/>
    <s v="Médio"/>
    <s v="Acima"/>
    <x v="1"/>
  </r>
  <r>
    <x v="2775"/>
    <x v="6"/>
    <n v="104"/>
    <n v="0.79"/>
    <n v="0.79"/>
    <n v="0.748"/>
    <n v="39847.699999999997"/>
    <n v="4"/>
    <x v="2"/>
    <s v="Alto"/>
    <s v="Acima"/>
    <x v="1"/>
  </r>
  <r>
    <x v="2776"/>
    <x v="18"/>
    <n v="987"/>
    <n v="0.54100000000000004"/>
    <n v="0.53500000000000003"/>
    <n v="0.40799999999999997"/>
    <n v="7588.31"/>
    <n v="2"/>
    <x v="3"/>
    <s v="Baixo"/>
    <s v="Abaixo"/>
    <x v="0"/>
  </r>
  <r>
    <x v="2777"/>
    <x v="21"/>
    <n v="607"/>
    <n v="0.61699999999999999"/>
    <n v="0.59099999999999997"/>
    <n v="0.52"/>
    <n v="15703.9"/>
    <n v="4"/>
    <x v="3"/>
    <s v="Médio"/>
    <s v="Acima"/>
    <x v="1"/>
  </r>
  <r>
    <x v="2778"/>
    <x v="4"/>
    <n v="241"/>
    <n v="0.69799999999999995"/>
    <n v="0.68100000000000005"/>
    <n v="0.58699999999999997"/>
    <n v="21508.74"/>
    <n v="6"/>
    <x v="0"/>
    <s v="Médio"/>
    <s v="Acima"/>
    <x v="1"/>
  </r>
  <r>
    <x v="2779"/>
    <x v="3"/>
    <n v="111"/>
    <n v="0.73199999999999998"/>
    <n v="0.73299999999999998"/>
    <n v="0.63600000000000001"/>
    <n v="26465.22"/>
    <n v="2"/>
    <x v="2"/>
    <s v="Alto"/>
    <s v="Acima"/>
    <x v="1"/>
  </r>
  <r>
    <x v="2780"/>
    <x v="3"/>
    <n v="95"/>
    <n v="0.7"/>
    <n v="0.71499999999999997"/>
    <n v="0.56100000000000005"/>
    <n v="30116.66"/>
    <n v="4"/>
    <x v="2"/>
    <s v="Alto"/>
    <s v="Acima"/>
    <x v="1"/>
  </r>
  <r>
    <x v="2781"/>
    <x v="3"/>
    <n v="60"/>
    <n v="0.77700000000000002"/>
    <n v="0.77400000000000002"/>
    <n v="0.72199999999999998"/>
    <n v="51508.639999999999"/>
    <n v="6"/>
    <x v="2"/>
    <s v="Alto"/>
    <s v="Acima"/>
    <x v="1"/>
  </r>
  <r>
    <x v="2782"/>
    <x v="3"/>
    <n v="190"/>
    <n v="0.64300000000000002"/>
    <n v="0.65300000000000002"/>
    <n v="0.51200000000000001"/>
    <n v="24073.53"/>
    <n v="9"/>
    <x v="2"/>
    <s v="Médio"/>
    <s v="Acima"/>
    <x v="1"/>
  </r>
  <r>
    <x v="2783"/>
    <x v="3"/>
    <n v="186"/>
    <n v="0.69"/>
    <n v="0.71099999999999997"/>
    <n v="0.57699999999999996"/>
    <n v="27770.6"/>
    <n v="2"/>
    <x v="2"/>
    <s v="Médio"/>
    <s v="Acima"/>
    <x v="1"/>
  </r>
  <r>
    <x v="2784"/>
    <x v="17"/>
    <n v="617"/>
    <n v="0.63600000000000001"/>
    <n v="0.61199999999999999"/>
    <n v="0.52800000000000002"/>
    <n v="10232.82"/>
    <n v="7"/>
    <x v="3"/>
    <s v="Médio"/>
    <s v="Acima"/>
    <x v="1"/>
  </r>
  <r>
    <x v="2785"/>
    <x v="4"/>
    <n v="440"/>
    <n v="0.68500000000000005"/>
    <n v="0.68899999999999995"/>
    <n v="0.56799999999999995"/>
    <n v="13562.68"/>
    <n v="7"/>
    <x v="0"/>
    <s v="Médio"/>
    <s v="Acima"/>
    <x v="1"/>
  </r>
  <r>
    <x v="2786"/>
    <x v="3"/>
    <n v="177"/>
    <n v="0.69099999999999995"/>
    <n v="0.68400000000000005"/>
    <n v="0.59"/>
    <n v="19594.990000000002"/>
    <n v="5"/>
    <x v="2"/>
    <s v="Médio"/>
    <s v="Acima"/>
    <x v="1"/>
  </r>
  <r>
    <x v="1218"/>
    <x v="7"/>
    <n v="547"/>
    <n v="0.58299999999999996"/>
    <n v="0.55400000000000005"/>
    <n v="0.46200000000000002"/>
    <n v="7325.37"/>
    <n v="14"/>
    <x v="3"/>
    <s v="Médio"/>
    <s v="Abaixo"/>
    <x v="1"/>
  </r>
  <r>
    <x v="2787"/>
    <x v="9"/>
    <n v="786"/>
    <n v="0.59899999999999998"/>
    <n v="0.55600000000000005"/>
    <n v="0.51"/>
    <n v="6971.19"/>
    <n v="5"/>
    <x v="3"/>
    <s v="Médio"/>
    <s v="Abaixo"/>
    <x v="1"/>
  </r>
  <r>
    <x v="2788"/>
    <x v="3"/>
    <n v="158"/>
    <n v="0.68700000000000006"/>
    <n v="0.67500000000000004"/>
    <n v="0.61"/>
    <n v="26122.39"/>
    <n v="4"/>
    <x v="2"/>
    <s v="Médio"/>
    <s v="Acima"/>
    <x v="1"/>
  </r>
  <r>
    <x v="2789"/>
    <x v="12"/>
    <n v="868"/>
    <n v="0.60799999999999998"/>
    <n v="0.57999999999999996"/>
    <n v="0.48799999999999999"/>
    <n v="6832.32"/>
    <n v="19"/>
    <x v="4"/>
    <s v="Médio"/>
    <s v="Acima"/>
    <x v="1"/>
  </r>
  <r>
    <x v="2790"/>
    <x v="15"/>
    <n v="201"/>
    <n v="0.622"/>
    <n v="0.60899999999999999"/>
    <n v="0.48099999999999998"/>
    <n v="16506.04"/>
    <n v="4"/>
    <x v="0"/>
    <s v="Médio"/>
    <s v="Acima"/>
    <x v="1"/>
  </r>
  <r>
    <x v="2791"/>
    <x v="3"/>
    <n v="276"/>
    <n v="0.72299999999999998"/>
    <n v="0.68700000000000006"/>
    <n v="0.628"/>
    <n v="14349.55"/>
    <n v="18"/>
    <x v="2"/>
    <s v="Alto"/>
    <s v="Acima"/>
    <x v="1"/>
  </r>
  <r>
    <x v="2792"/>
    <x v="4"/>
    <n v="445"/>
    <n v="0.68"/>
    <n v="0.65500000000000003"/>
    <n v="0.58799999999999997"/>
    <n v="12976.77"/>
    <n v="5"/>
    <x v="0"/>
    <s v="Médio"/>
    <s v="Acima"/>
    <x v="1"/>
  </r>
  <r>
    <x v="2793"/>
    <x v="12"/>
    <n v="600"/>
    <n v="0.58899999999999997"/>
    <n v="0.60099999999999998"/>
    <n v="0.437"/>
    <n v="9373.09"/>
    <n v="13"/>
    <x v="4"/>
    <s v="Médio"/>
    <s v="Abaixo"/>
    <x v="1"/>
  </r>
  <r>
    <x v="2794"/>
    <x v="5"/>
    <n v="853"/>
    <n v="0.53700000000000003"/>
    <n v="0.54900000000000004"/>
    <n v="0.38100000000000001"/>
    <n v="7221.32"/>
    <n v="4"/>
    <x v="3"/>
    <s v="Baixo"/>
    <s v="Abaixo"/>
    <x v="1"/>
  </r>
  <r>
    <x v="2795"/>
    <x v="15"/>
    <n v="165"/>
    <n v="0.68"/>
    <n v="0.64700000000000002"/>
    <n v="0.58799999999999997"/>
    <n v="16263.45"/>
    <n v="4"/>
    <x v="0"/>
    <s v="Médio"/>
    <s v="Acima"/>
    <x v="1"/>
  </r>
  <r>
    <x v="2796"/>
    <x v="4"/>
    <n v="319"/>
    <n v="0.6"/>
    <n v="0.58499999999999996"/>
    <n v="0.46100000000000002"/>
    <n v="8529.85"/>
    <n v="8"/>
    <x v="0"/>
    <s v="Médio"/>
    <s v="Acima"/>
    <x v="1"/>
  </r>
  <r>
    <x v="2797"/>
    <x v="22"/>
    <n v="651"/>
    <n v="0.56499999999999995"/>
    <n v="0.54400000000000004"/>
    <n v="0.45200000000000001"/>
    <n v="7845.94"/>
    <n v="28"/>
    <x v="3"/>
    <s v="Médio"/>
    <s v="Abaixo"/>
    <x v="1"/>
  </r>
  <r>
    <x v="2798"/>
    <x v="7"/>
    <n v="872"/>
    <n v="0.60499999999999998"/>
    <n v="0.60699999999999998"/>
    <n v="0.46600000000000003"/>
    <n v="8039.44"/>
    <n v="12"/>
    <x v="3"/>
    <s v="Médio"/>
    <s v="Acima"/>
    <x v="1"/>
  </r>
  <r>
    <x v="2799"/>
    <x v="4"/>
    <n v="242"/>
    <n v="0.67500000000000004"/>
    <n v="0.67700000000000005"/>
    <n v="0.56299999999999994"/>
    <n v="13073.61"/>
    <n v="10"/>
    <x v="0"/>
    <s v="Médio"/>
    <s v="Acima"/>
    <x v="1"/>
  </r>
  <r>
    <x v="2800"/>
    <x v="0"/>
    <n v="517"/>
    <n v="0.69299999999999995"/>
    <n v="0.67900000000000005"/>
    <n v="0.57999999999999996"/>
    <n v="17042.14"/>
    <n v="4"/>
    <x v="0"/>
    <s v="Médio"/>
    <s v="Acima"/>
    <x v="1"/>
  </r>
  <r>
    <x v="2801"/>
    <x v="4"/>
    <n v="330"/>
    <n v="0.69299999999999995"/>
    <n v="0.68100000000000005"/>
    <n v="0.59199999999999997"/>
    <n v="19102.53"/>
    <n v="11"/>
    <x v="0"/>
    <s v="Médio"/>
    <s v="Acima"/>
    <x v="1"/>
  </r>
  <r>
    <x v="2802"/>
    <x v="5"/>
    <n v="847"/>
    <n v="0.58799999999999997"/>
    <n v="0.58499999999999996"/>
    <n v="0.47199999999999998"/>
    <n v="8176.94"/>
    <n v="7"/>
    <x v="3"/>
    <s v="Médio"/>
    <s v="Abaixo"/>
    <x v="1"/>
  </r>
  <r>
    <x v="2803"/>
    <x v="7"/>
    <n v="904"/>
    <n v="0.59"/>
    <n v="0.59699999999999998"/>
    <n v="0.48699999999999999"/>
    <n v="7650.68"/>
    <n v="5"/>
    <x v="3"/>
    <s v="Médio"/>
    <s v="Abaixo"/>
    <x v="1"/>
  </r>
  <r>
    <x v="2804"/>
    <x v="17"/>
    <n v="878"/>
    <n v="0.60699999999999998"/>
    <n v="0.59199999999999997"/>
    <n v="0.47399999999999998"/>
    <n v="7775.67"/>
    <n v="5"/>
    <x v="3"/>
    <s v="Médio"/>
    <s v="Acima"/>
    <x v="1"/>
  </r>
  <r>
    <x v="2805"/>
    <x v="3"/>
    <n v="53"/>
    <n v="0.74199999999999999"/>
    <n v="0.72499999999999998"/>
    <n v="0.65"/>
    <n v="44634.7"/>
    <n v="5"/>
    <x v="2"/>
    <s v="Alto"/>
    <s v="Acima"/>
    <x v="1"/>
  </r>
  <r>
    <x v="2806"/>
    <x v="0"/>
    <n v="277"/>
    <n v="0.73599999999999999"/>
    <n v="0.71699999999999997"/>
    <n v="0.63700000000000001"/>
    <n v="18088.66"/>
    <n v="4"/>
    <x v="0"/>
    <s v="Alto"/>
    <s v="Acima"/>
    <x v="1"/>
  </r>
  <r>
    <x v="2807"/>
    <x v="5"/>
    <n v="477"/>
    <n v="0.58799999999999997"/>
    <n v="0.54200000000000004"/>
    <n v="0.49299999999999999"/>
    <n v="7820"/>
    <n v="22"/>
    <x v="3"/>
    <s v="Médio"/>
    <s v="Abaixo"/>
    <x v="1"/>
  </r>
  <r>
    <x v="2808"/>
    <x v="23"/>
    <n v="131"/>
    <n v="0.63400000000000001"/>
    <n v="0.60599999999999998"/>
    <n v="0.52700000000000002"/>
    <n v="14791.65"/>
    <n v="1"/>
    <x v="4"/>
    <s v="Médio"/>
    <s v="Acima"/>
    <x v="1"/>
  </r>
  <r>
    <x v="2809"/>
    <x v="5"/>
    <n v="687"/>
    <n v="0.57299999999999995"/>
    <n v="0.52100000000000002"/>
    <n v="0.50700000000000001"/>
    <n v="6009.56"/>
    <n v="14"/>
    <x v="3"/>
    <s v="Médio"/>
    <s v="Abaixo"/>
    <x v="1"/>
  </r>
  <r>
    <x v="2810"/>
    <x v="21"/>
    <n v="352"/>
    <n v="0.56000000000000005"/>
    <n v="0.55100000000000005"/>
    <n v="0.45500000000000002"/>
    <n v="11304.93"/>
    <n v="4"/>
    <x v="3"/>
    <s v="Médio"/>
    <s v="Abaixo"/>
    <x v="1"/>
  </r>
  <r>
    <x v="2811"/>
    <x v="4"/>
    <n v="282"/>
    <n v="0.7"/>
    <n v="0.69199999999999995"/>
    <n v="0.56799999999999995"/>
    <n v="20699.68"/>
    <n v="4"/>
    <x v="0"/>
    <s v="Alto"/>
    <s v="Acima"/>
    <x v="1"/>
  </r>
  <r>
    <x v="2812"/>
    <x v="23"/>
    <n v="159"/>
    <n v="0.67"/>
    <n v="0.65700000000000003"/>
    <n v="0.56399999999999995"/>
    <n v="17842.990000000002"/>
    <n v="1"/>
    <x v="4"/>
    <s v="Médio"/>
    <s v="Acima"/>
    <x v="1"/>
  </r>
  <r>
    <x v="2813"/>
    <x v="14"/>
    <n v="75"/>
    <n v="0.73799999999999999"/>
    <n v="0.71399999999999997"/>
    <n v="0.64500000000000002"/>
    <n v="40621.86"/>
    <n v="5"/>
    <x v="2"/>
    <s v="Alto"/>
    <s v="Acima"/>
    <x v="1"/>
  </r>
  <r>
    <x v="1326"/>
    <x v="7"/>
    <n v="880"/>
    <n v="0.59"/>
    <n v="0.60599999999999998"/>
    <n v="0.42899999999999999"/>
    <n v="5469.48"/>
    <n v="27"/>
    <x v="3"/>
    <s v="Médio"/>
    <s v="Abaixo"/>
    <x v="1"/>
  </r>
  <r>
    <x v="2814"/>
    <x v="3"/>
    <n v="17"/>
    <n v="0.74"/>
    <n v="0.76300000000000001"/>
    <n v="0.63400000000000001"/>
    <n v="42936.12"/>
    <n v="2"/>
    <x v="2"/>
    <s v="Alto"/>
    <s v="Acima"/>
    <x v="1"/>
  </r>
  <r>
    <x v="2815"/>
    <x v="0"/>
    <n v="657"/>
    <n v="0.75700000000000001"/>
    <n v="0.71099999999999997"/>
    <n v="0.74"/>
    <n v="10564.93"/>
    <n v="6"/>
    <x v="0"/>
    <s v="Alto"/>
    <s v="Acima"/>
    <x v="1"/>
  </r>
  <r>
    <x v="2727"/>
    <x v="14"/>
    <n v="79"/>
    <n v="0.73299999999999998"/>
    <n v="0.748"/>
    <n v="0.60599999999999998"/>
    <n v="26025.33"/>
    <n v="14"/>
    <x v="2"/>
    <s v="Alto"/>
    <s v="Acima"/>
    <x v="1"/>
  </r>
  <r>
    <x v="2816"/>
    <x v="0"/>
    <n v="324"/>
    <n v="0.71299999999999997"/>
    <n v="0.69799999999999995"/>
    <n v="0.623"/>
    <n v="22115.08"/>
    <n v="4"/>
    <x v="0"/>
    <s v="Alto"/>
    <s v="Acima"/>
    <x v="1"/>
  </r>
  <r>
    <x v="2817"/>
    <x v="3"/>
    <n v="47"/>
    <n v="0.66500000000000004"/>
    <n v="0.66700000000000004"/>
    <n v="0.53400000000000003"/>
    <n v="52136.19"/>
    <n v="2"/>
    <x v="2"/>
    <s v="Médio"/>
    <s v="Acima"/>
    <x v="1"/>
  </r>
  <r>
    <x v="2818"/>
    <x v="3"/>
    <n v="249"/>
    <n v="0.69"/>
    <n v="0.70399999999999996"/>
    <n v="0.55200000000000005"/>
    <n v="16955.88"/>
    <n v="10"/>
    <x v="2"/>
    <s v="Médio"/>
    <s v="Acima"/>
    <x v="1"/>
  </r>
  <r>
    <x v="2819"/>
    <x v="9"/>
    <n v="603"/>
    <n v="0.60099999999999998"/>
    <n v="0.56000000000000005"/>
    <n v="0.50900000000000001"/>
    <n v="7764.55"/>
    <n v="7"/>
    <x v="3"/>
    <s v="Médio"/>
    <s v="Acima"/>
    <x v="1"/>
  </r>
  <r>
    <x v="2820"/>
    <x v="12"/>
    <n v="690"/>
    <n v="0.54600000000000004"/>
    <n v="0.53"/>
    <n v="0.42399999999999999"/>
    <n v="7574.75"/>
    <n v="1"/>
    <x v="4"/>
    <s v="Baixo"/>
    <s v="Abaixo"/>
    <x v="1"/>
  </r>
  <r>
    <x v="2821"/>
    <x v="12"/>
    <n v="385"/>
    <n v="0.627"/>
    <n v="0.57499999999999996"/>
    <n v="0.54600000000000004"/>
    <n v="7291.75"/>
    <n v="18"/>
    <x v="4"/>
    <s v="Médio"/>
    <s v="Acima"/>
    <x v="1"/>
  </r>
  <r>
    <x v="2822"/>
    <x v="0"/>
    <n v="366"/>
    <n v="0.71299999999999997"/>
    <n v="0.68799999999999994"/>
    <n v="0.624"/>
    <n v="18630.64"/>
    <n v="5"/>
    <x v="0"/>
    <s v="Alto"/>
    <s v="Acima"/>
    <x v="1"/>
  </r>
  <r>
    <x v="2823"/>
    <x v="3"/>
    <n v="101"/>
    <n v="0.75"/>
    <n v="0.748"/>
    <n v="0.66800000000000004"/>
    <n v="31454.63"/>
    <n v="15"/>
    <x v="2"/>
    <s v="Alto"/>
    <s v="Acima"/>
    <x v="1"/>
  </r>
  <r>
    <x v="2824"/>
    <x v="3"/>
    <n v="94"/>
    <n v="0.73799999999999999"/>
    <n v="0.69799999999999995"/>
    <n v="0.67700000000000005"/>
    <n v="24136.13"/>
    <n v="10"/>
    <x v="2"/>
    <s v="Alto"/>
    <s v="Acima"/>
    <x v="1"/>
  </r>
  <r>
    <x v="2825"/>
    <x v="15"/>
    <n v="438"/>
    <n v="0.65700000000000003"/>
    <n v="0.63600000000000001"/>
    <n v="0.55100000000000005"/>
    <n v="9506.24"/>
    <n v="10"/>
    <x v="0"/>
    <s v="Médio"/>
    <s v="Acima"/>
    <x v="1"/>
  </r>
  <r>
    <x v="2826"/>
    <x v="5"/>
    <n v="592"/>
    <n v="0.55600000000000005"/>
    <n v="0.54400000000000004"/>
    <n v="0.42299999999999999"/>
    <n v="6417.15"/>
    <n v="4"/>
    <x v="3"/>
    <s v="Médio"/>
    <s v="Abaixo"/>
    <x v="1"/>
  </r>
  <r>
    <x v="2827"/>
    <x v="17"/>
    <n v="725"/>
    <n v="0.56999999999999995"/>
    <n v="0.55700000000000005"/>
    <n v="0.435"/>
    <n v="8017.63"/>
    <n v="4"/>
    <x v="3"/>
    <s v="Médio"/>
    <s v="Abaixo"/>
    <x v="1"/>
  </r>
  <r>
    <x v="2828"/>
    <x v="7"/>
    <n v="959"/>
    <n v="0.57799999999999996"/>
    <n v="0.56599999999999995"/>
    <n v="0.44900000000000001"/>
    <n v="5785.11"/>
    <n v="4"/>
    <x v="3"/>
    <s v="Médio"/>
    <s v="Abaixo"/>
    <x v="0"/>
  </r>
  <r>
    <x v="2829"/>
    <x v="15"/>
    <n v="371"/>
    <n v="0.65200000000000002"/>
    <n v="0.61899999999999999"/>
    <n v="0.54600000000000004"/>
    <n v="12081.44"/>
    <n v="7"/>
    <x v="0"/>
    <s v="Médio"/>
    <s v="Acima"/>
    <x v="1"/>
  </r>
  <r>
    <x v="2830"/>
    <x v="3"/>
    <n v="77"/>
    <n v="0.76200000000000001"/>
    <n v="0.745"/>
    <n v="0.70599999999999996"/>
    <n v="50359.87"/>
    <n v="4"/>
    <x v="2"/>
    <s v="Alto"/>
    <s v="Acima"/>
    <x v="1"/>
  </r>
  <r>
    <x v="2831"/>
    <x v="3"/>
    <n v="87"/>
    <n v="0.71599999999999997"/>
    <n v="0.70299999999999996"/>
    <n v="0.61199999999999999"/>
    <n v="44745.53"/>
    <n v="2"/>
    <x v="2"/>
    <s v="Alto"/>
    <s v="Acima"/>
    <x v="1"/>
  </r>
  <r>
    <x v="2832"/>
    <x v="16"/>
    <n v="401"/>
    <n v="0.66"/>
    <n v="0.64700000000000002"/>
    <n v="0.58399999999999996"/>
    <n v="11433.58"/>
    <n v="12"/>
    <x v="3"/>
    <s v="Médio"/>
    <s v="Acima"/>
    <x v="1"/>
  </r>
  <r>
    <x v="2833"/>
    <x v="24"/>
    <n v="515"/>
    <n v="0.64200000000000002"/>
    <n v="0.63100000000000001"/>
    <n v="0.53200000000000003"/>
    <n v="16519.72"/>
    <n v="13"/>
    <x v="4"/>
    <s v="Médio"/>
    <s v="Acima"/>
    <x v="1"/>
  </r>
  <r>
    <x v="2834"/>
    <x v="14"/>
    <n v="168"/>
    <n v="0.73"/>
    <n v="0.72899999999999998"/>
    <n v="0.60199999999999998"/>
    <n v="20151.13"/>
    <n v="7"/>
    <x v="2"/>
    <s v="Alto"/>
    <s v="Acima"/>
    <x v="1"/>
  </r>
  <r>
    <x v="2835"/>
    <x v="3"/>
    <n v="189"/>
    <n v="0.7"/>
    <n v="0.70499999999999996"/>
    <n v="0.57399999999999995"/>
    <n v="21321.52"/>
    <n v="6"/>
    <x v="2"/>
    <s v="Alto"/>
    <s v="Acima"/>
    <x v="1"/>
  </r>
  <r>
    <x v="2836"/>
    <x v="10"/>
    <n v="230"/>
    <n v="0.67700000000000005"/>
    <n v="0.67"/>
    <n v="0.56799999999999995"/>
    <n v="21765.1"/>
    <n v="2"/>
    <x v="1"/>
    <s v="Médio"/>
    <s v="Acima"/>
    <x v="1"/>
  </r>
  <r>
    <x v="2837"/>
    <x v="7"/>
    <n v="602"/>
    <n v="0.59599999999999997"/>
    <n v="0.54"/>
    <n v="0.53800000000000003"/>
    <n v="7933.89"/>
    <n v="1"/>
    <x v="3"/>
    <s v="Médio"/>
    <s v="Abaixo"/>
    <x v="1"/>
  </r>
  <r>
    <x v="2838"/>
    <x v="17"/>
    <n v="704"/>
    <n v="0.59"/>
    <n v="0.57799999999999996"/>
    <n v="0.45200000000000001"/>
    <n v="9227.4599999999991"/>
    <n v="7"/>
    <x v="3"/>
    <s v="Médio"/>
    <s v="Abaixo"/>
    <x v="1"/>
  </r>
  <r>
    <x v="2839"/>
    <x v="9"/>
    <n v="614"/>
    <n v="0.60599999999999998"/>
    <n v="0.54"/>
    <n v="0.53"/>
    <n v="7889.12"/>
    <n v="5"/>
    <x v="3"/>
    <s v="Médio"/>
    <s v="Acima"/>
    <x v="1"/>
  </r>
  <r>
    <x v="2840"/>
    <x v="17"/>
    <n v="424"/>
    <n v="0.55000000000000004"/>
    <n v="0.54"/>
    <n v="0.41199999999999998"/>
    <n v="8307.35"/>
    <n v="4"/>
    <x v="3"/>
    <s v="Médio"/>
    <s v="Abaixo"/>
    <x v="1"/>
  </r>
  <r>
    <x v="2841"/>
    <x v="5"/>
    <n v="441"/>
    <n v="0.58299999999999996"/>
    <n v="0.54"/>
    <n v="0.505"/>
    <n v="7277.43"/>
    <n v="5"/>
    <x v="3"/>
    <s v="Médio"/>
    <s v="Abaixo"/>
    <x v="1"/>
  </r>
  <r>
    <x v="2842"/>
    <x v="4"/>
    <n v="351"/>
    <n v="0.68"/>
    <n v="0.65"/>
    <n v="0.58399999999999996"/>
    <n v="12164.42"/>
    <n v="10"/>
    <x v="0"/>
    <s v="Médio"/>
    <s v="Acima"/>
    <x v="1"/>
  </r>
  <r>
    <x v="1018"/>
    <x v="3"/>
    <n v="91"/>
    <n v="0.72599999999999998"/>
    <n v="0.70299999999999996"/>
    <n v="0.63600000000000001"/>
    <n v="37839.360000000001"/>
    <n v="4"/>
    <x v="2"/>
    <s v="Alto"/>
    <s v="Acima"/>
    <x v="1"/>
  </r>
  <r>
    <x v="2843"/>
    <x v="3"/>
    <n v="53"/>
    <n v="0.70599999999999996"/>
    <n v="0.71299999999999997"/>
    <n v="0.55700000000000005"/>
    <n v="41237.08"/>
    <n v="3"/>
    <x v="2"/>
    <s v="Alto"/>
    <s v="Acima"/>
    <x v="1"/>
  </r>
  <r>
    <x v="98"/>
    <x v="14"/>
    <n v="239"/>
    <n v="0.71799999999999997"/>
    <n v="0.69199999999999995"/>
    <n v="0.63600000000000001"/>
    <n v="19011.57"/>
    <n v="3"/>
    <x v="2"/>
    <s v="Alto"/>
    <s v="Acima"/>
    <x v="1"/>
  </r>
  <r>
    <x v="2844"/>
    <x v="5"/>
    <n v="690"/>
    <n v="0.59799999999999998"/>
    <n v="0.55900000000000005"/>
    <n v="0.48199999999999998"/>
    <n v="6110.14"/>
    <n v="26"/>
    <x v="3"/>
    <s v="Médio"/>
    <s v="Abaixo"/>
    <x v="1"/>
  </r>
  <r>
    <x v="2845"/>
    <x v="22"/>
    <n v="985"/>
    <n v="0.59099999999999997"/>
    <n v="0.58199999999999996"/>
    <n v="0.498"/>
    <n v="7897.35"/>
    <n v="22"/>
    <x v="3"/>
    <s v="Médio"/>
    <s v="Abaixo"/>
    <x v="0"/>
  </r>
  <r>
    <x v="2846"/>
    <x v="18"/>
    <n v="541"/>
    <n v="0.57999999999999996"/>
    <n v="0.54300000000000004"/>
    <n v="0.48099999999999998"/>
    <n v="8037.47"/>
    <n v="2"/>
    <x v="3"/>
    <s v="Médio"/>
    <s v="Abaixo"/>
    <x v="1"/>
  </r>
  <r>
    <x v="2847"/>
    <x v="14"/>
    <n v="245"/>
    <n v="0.68799999999999994"/>
    <n v="0.66700000000000004"/>
    <n v="0.59199999999999997"/>
    <n v="18048.22"/>
    <n v="9"/>
    <x v="2"/>
    <s v="Médio"/>
    <s v="Acima"/>
    <x v="1"/>
  </r>
  <r>
    <x v="2848"/>
    <x v="18"/>
    <n v="1410"/>
    <n v="0.53700000000000003"/>
    <n v="0.498"/>
    <n v="0.42699999999999999"/>
    <n v="4848.7299999999996"/>
    <n v="2"/>
    <x v="3"/>
    <s v="Baixo"/>
    <s v="Abaixo"/>
    <x v="0"/>
  </r>
  <r>
    <x v="2300"/>
    <x v="14"/>
    <n v="123"/>
    <n v="0.7"/>
    <n v="0.70299999999999996"/>
    <n v="0.60799999999999998"/>
    <n v="23428.62"/>
    <n v="16"/>
    <x v="2"/>
    <s v="Alto"/>
    <s v="Acima"/>
    <x v="1"/>
  </r>
  <r>
    <x v="2849"/>
    <x v="0"/>
    <n v="208"/>
    <n v="0.70599999999999996"/>
    <n v="0.67"/>
    <n v="0.63800000000000001"/>
    <n v="28307.64"/>
    <n v="1"/>
    <x v="0"/>
    <s v="Alto"/>
    <s v="Acima"/>
    <x v="1"/>
  </r>
  <r>
    <x v="2850"/>
    <x v="7"/>
    <n v="623"/>
    <n v="0.58499999999999996"/>
    <n v="0.54900000000000004"/>
    <n v="0.47099999999999997"/>
    <n v="6418"/>
    <n v="28"/>
    <x v="3"/>
    <s v="Médio"/>
    <s v="Abaixo"/>
    <x v="1"/>
  </r>
  <r>
    <x v="2851"/>
    <x v="4"/>
    <n v="325"/>
    <n v="0.67500000000000004"/>
    <n v="0.63800000000000001"/>
    <n v="0.57999999999999996"/>
    <n v="12643.03"/>
    <n v="8"/>
    <x v="0"/>
    <s v="Médio"/>
    <s v="Acima"/>
    <x v="1"/>
  </r>
  <r>
    <x v="2852"/>
    <x v="4"/>
    <n v="551"/>
    <n v="0.624"/>
    <n v="0.58399999999999996"/>
    <n v="0.51500000000000001"/>
    <n v="8212.58"/>
    <n v="12"/>
    <x v="0"/>
    <s v="Médio"/>
    <s v="Acima"/>
    <x v="1"/>
  </r>
  <r>
    <x v="2853"/>
    <x v="16"/>
    <n v="375"/>
    <n v="0.60299999999999998"/>
    <n v="0.56799999999999995"/>
    <n v="0.51800000000000002"/>
    <n v="8878.36"/>
    <n v="6"/>
    <x v="3"/>
    <s v="Médio"/>
    <s v="Acima"/>
    <x v="1"/>
  </r>
  <r>
    <x v="1467"/>
    <x v="3"/>
    <n v="128"/>
    <n v="0.73799999999999999"/>
    <n v="0.73199999999999998"/>
    <n v="0.65700000000000003"/>
    <n v="27064.84"/>
    <n v="5"/>
    <x v="2"/>
    <s v="Alto"/>
    <s v="Acima"/>
    <x v="1"/>
  </r>
  <r>
    <x v="2854"/>
    <x v="3"/>
    <n v="164"/>
    <n v="0.64500000000000002"/>
    <n v="0.65800000000000003"/>
    <n v="0.52300000000000002"/>
    <n v="23697.74"/>
    <n v="0"/>
    <x v="2"/>
    <s v="Médio"/>
    <s v="Acima"/>
    <x v="1"/>
  </r>
  <r>
    <x v="444"/>
    <x v="9"/>
    <n v="709"/>
    <n v="0.58799999999999997"/>
    <n v="0.52400000000000002"/>
    <n v="0.51100000000000001"/>
    <n v="6113.39"/>
    <n v="5"/>
    <x v="3"/>
    <s v="Médio"/>
    <s v="Abaixo"/>
    <x v="1"/>
  </r>
  <r>
    <x v="2855"/>
    <x v="0"/>
    <n v="194"/>
    <n v="0.67400000000000004"/>
    <n v="0.66400000000000003"/>
    <n v="0.54300000000000004"/>
    <n v="16389.78"/>
    <n v="3"/>
    <x v="0"/>
    <s v="Médio"/>
    <s v="Acima"/>
    <x v="1"/>
  </r>
  <r>
    <x v="2856"/>
    <x v="15"/>
    <n v="417"/>
    <n v="0.69799999999999995"/>
    <n v="0.68500000000000005"/>
    <n v="0.58899999999999997"/>
    <n v="11263.91"/>
    <n v="5"/>
    <x v="0"/>
    <s v="Médio"/>
    <s v="Acima"/>
    <x v="1"/>
  </r>
  <r>
    <x v="1266"/>
    <x v="4"/>
    <n v="447"/>
    <n v="0.57999999999999996"/>
    <n v="0.59399999999999997"/>
    <n v="0.40300000000000002"/>
    <n v="9243.16"/>
    <n v="9"/>
    <x v="0"/>
    <s v="Médio"/>
    <s v="Abaixo"/>
    <x v="1"/>
  </r>
  <r>
    <x v="2857"/>
    <x v="15"/>
    <n v="434"/>
    <n v="0.73"/>
    <n v="0.68899999999999995"/>
    <n v="0.67300000000000004"/>
    <n v="13116.9"/>
    <n v="5"/>
    <x v="0"/>
    <s v="Alto"/>
    <s v="Acima"/>
    <x v="1"/>
  </r>
  <r>
    <x v="2858"/>
    <x v="23"/>
    <n v="144"/>
    <n v="0.65"/>
    <n v="0.66400000000000003"/>
    <n v="0.50600000000000001"/>
    <n v="20886.57"/>
    <n v="2"/>
    <x v="4"/>
    <s v="Médio"/>
    <s v="Acima"/>
    <x v="1"/>
  </r>
  <r>
    <x v="2859"/>
    <x v="15"/>
    <n v="138"/>
    <n v="0.66"/>
    <n v="0.63300000000000001"/>
    <n v="0.55000000000000004"/>
    <n v="11655.36"/>
    <n v="12"/>
    <x v="0"/>
    <s v="Médio"/>
    <s v="Acima"/>
    <x v="1"/>
  </r>
  <r>
    <x v="2860"/>
    <x v="3"/>
    <n v="149"/>
    <n v="0.73499999999999999"/>
    <n v="0.72299999999999998"/>
    <n v="0.64700000000000002"/>
    <n v="26218.03"/>
    <n v="4"/>
    <x v="2"/>
    <s v="Alto"/>
    <s v="Acima"/>
    <x v="1"/>
  </r>
  <r>
    <x v="2861"/>
    <x v="7"/>
    <n v="490"/>
    <n v="0.53500000000000003"/>
    <n v="0.54500000000000004"/>
    <n v="0.39200000000000002"/>
    <n v="7835.18"/>
    <n v="2"/>
    <x v="3"/>
    <s v="Baixo"/>
    <s v="Abaixo"/>
    <x v="1"/>
  </r>
  <r>
    <x v="2862"/>
    <x v="4"/>
    <n v="960"/>
    <n v="0.66500000000000004"/>
    <n v="0.63"/>
    <n v="0.56200000000000006"/>
    <n v="7286.68"/>
    <n v="8"/>
    <x v="0"/>
    <s v="Médio"/>
    <s v="Acima"/>
    <x v="0"/>
  </r>
  <r>
    <x v="2863"/>
    <x v="4"/>
    <n v="284"/>
    <n v="0.66"/>
    <n v="0.64500000000000002"/>
    <n v="0.54600000000000004"/>
    <n v="12288.15"/>
    <n v="13"/>
    <x v="0"/>
    <s v="Médio"/>
    <s v="Acima"/>
    <x v="1"/>
  </r>
  <r>
    <x v="2864"/>
    <x v="3"/>
    <n v="96"/>
    <n v="0.72499999999999998"/>
    <n v="0.74399999999999999"/>
    <n v="0.61299999999999999"/>
    <n v="26637.08"/>
    <n v="11"/>
    <x v="2"/>
    <s v="Alto"/>
    <s v="Acima"/>
    <x v="1"/>
  </r>
  <r>
    <x v="2865"/>
    <x v="18"/>
    <n v="763"/>
    <n v="0.58599999999999997"/>
    <n v="0.56100000000000005"/>
    <n v="0.503"/>
    <n v="7828.26"/>
    <n v="38"/>
    <x v="3"/>
    <s v="Médio"/>
    <s v="Abaixo"/>
    <x v="1"/>
  </r>
  <r>
    <x v="2866"/>
    <x v="0"/>
    <n v="113"/>
    <n v="0.79"/>
    <n v="0.83"/>
    <n v="0.67900000000000005"/>
    <n v="30071.5"/>
    <n v="1"/>
    <x v="0"/>
    <s v="Alto"/>
    <s v="Acima"/>
    <x v="1"/>
  </r>
  <r>
    <x v="2867"/>
    <x v="3"/>
    <n v="99"/>
    <n v="0.72"/>
    <n v="0.72399999999999998"/>
    <n v="0.6"/>
    <n v="26216.48"/>
    <n v="7"/>
    <x v="2"/>
    <s v="Alto"/>
    <s v="Acima"/>
    <x v="1"/>
  </r>
  <r>
    <x v="2868"/>
    <x v="21"/>
    <n v="214"/>
    <n v="0.57999999999999996"/>
    <n v="0.57699999999999996"/>
    <n v="0.43"/>
    <n v="14789.79"/>
    <n v="5"/>
    <x v="3"/>
    <s v="Médio"/>
    <s v="Abaixo"/>
    <x v="1"/>
  </r>
  <r>
    <x v="2869"/>
    <x v="14"/>
    <n v="140"/>
    <n v="0.71299999999999997"/>
    <n v="0.71599999999999997"/>
    <n v="0.60199999999999998"/>
    <n v="21494.9"/>
    <n v="3"/>
    <x v="2"/>
    <s v="Alto"/>
    <s v="Acima"/>
    <x v="1"/>
  </r>
  <r>
    <x v="2870"/>
    <x v="9"/>
    <n v="496"/>
    <n v="0.63300000000000001"/>
    <n v="0.54100000000000004"/>
    <n v="0.60499999999999998"/>
    <n v="6929.95"/>
    <n v="24"/>
    <x v="3"/>
    <s v="Médio"/>
    <s v="Acima"/>
    <x v="1"/>
  </r>
  <r>
    <x v="2871"/>
    <x v="0"/>
    <n v="543"/>
    <n v="0.69499999999999995"/>
    <n v="0.68600000000000005"/>
    <n v="0.59399999999999997"/>
    <n v="11717.73"/>
    <n v="3"/>
    <x v="0"/>
    <s v="Médio"/>
    <s v="Acima"/>
    <x v="1"/>
  </r>
  <r>
    <x v="2872"/>
    <x v="19"/>
    <n v="630"/>
    <n v="0.59699999999999998"/>
    <n v="0.58099999999999996"/>
    <n v="0.48699999999999999"/>
    <n v="9550.07"/>
    <n v="5"/>
    <x v="3"/>
    <s v="Médio"/>
    <s v="Abaixo"/>
    <x v="1"/>
  </r>
  <r>
    <x v="2873"/>
    <x v="0"/>
    <n v="203"/>
    <n v="0.72799999999999998"/>
    <n v="0.71499999999999997"/>
    <n v="0.66"/>
    <n v="14651.05"/>
    <n v="2"/>
    <x v="0"/>
    <s v="Alto"/>
    <s v="Acima"/>
    <x v="1"/>
  </r>
  <r>
    <x v="2874"/>
    <x v="22"/>
    <n v="296"/>
    <n v="0.56399999999999995"/>
    <n v="0.53800000000000003"/>
    <n v="0.44"/>
    <n v="7154.53"/>
    <n v="0"/>
    <x v="3"/>
    <s v="Médio"/>
    <s v="Abaixo"/>
    <x v="1"/>
  </r>
  <r>
    <x v="2875"/>
    <x v="18"/>
    <n v="607"/>
    <n v="0.54"/>
    <n v="0.503"/>
    <n v="0.438"/>
    <n v="6996.99"/>
    <n v="1"/>
    <x v="3"/>
    <s v="Baixo"/>
    <s v="Abaixo"/>
    <x v="1"/>
  </r>
  <r>
    <x v="2876"/>
    <x v="0"/>
    <n v="259"/>
    <n v="0.745"/>
    <n v="0.71899999999999997"/>
    <n v="0.69"/>
    <n v="20518.61"/>
    <n v="1"/>
    <x v="0"/>
    <s v="Alto"/>
    <s v="Acima"/>
    <x v="1"/>
  </r>
  <r>
    <x v="2877"/>
    <x v="3"/>
    <n v="129"/>
    <n v="0.71"/>
    <n v="0.71699999999999997"/>
    <n v="0.59699999999999998"/>
    <n v="28606.61"/>
    <n v="5"/>
    <x v="2"/>
    <s v="Alto"/>
    <s v="Acima"/>
    <x v="1"/>
  </r>
  <r>
    <x v="2878"/>
    <x v="22"/>
    <n v="442"/>
    <n v="0.627"/>
    <n v="0.61299999999999999"/>
    <n v="0.52500000000000002"/>
    <n v="10327.06"/>
    <n v="14"/>
    <x v="3"/>
    <s v="Médio"/>
    <s v="Acima"/>
    <x v="1"/>
  </r>
  <r>
    <x v="2879"/>
    <x v="7"/>
    <n v="274"/>
    <n v="0.58899999999999997"/>
    <n v="0.54300000000000004"/>
    <n v="0.49199999999999999"/>
    <n v="8980.4699999999993"/>
    <n v="0"/>
    <x v="3"/>
    <s v="Médio"/>
    <s v="Abaixo"/>
    <x v="1"/>
  </r>
  <r>
    <x v="2880"/>
    <x v="17"/>
    <n v="695"/>
    <n v="0.60499999999999998"/>
    <n v="0.56599999999999995"/>
    <n v="0.52700000000000002"/>
    <n v="8482.34"/>
    <n v="11"/>
    <x v="3"/>
    <s v="Médio"/>
    <s v="Acima"/>
    <x v="1"/>
  </r>
  <r>
    <x v="2881"/>
    <x v="15"/>
    <n v="193"/>
    <n v="0.65400000000000003"/>
    <n v="0.63500000000000001"/>
    <n v="0.54200000000000004"/>
    <n v="18333.310000000001"/>
    <n v="5"/>
    <x v="0"/>
    <s v="Médio"/>
    <s v="Acima"/>
    <x v="1"/>
  </r>
  <r>
    <x v="2882"/>
    <x v="19"/>
    <n v="520"/>
    <n v="0.52100000000000002"/>
    <n v="0.54600000000000004"/>
    <n v="0.375"/>
    <n v="9936.86"/>
    <n v="1"/>
    <x v="3"/>
    <s v="Baixo"/>
    <s v="Abaixo"/>
    <x v="1"/>
  </r>
  <r>
    <x v="2883"/>
    <x v="4"/>
    <n v="319"/>
    <n v="0.67700000000000005"/>
    <n v="0.68500000000000005"/>
    <n v="0.53300000000000003"/>
    <n v="13986.92"/>
    <n v="7"/>
    <x v="0"/>
    <s v="Médio"/>
    <s v="Acima"/>
    <x v="1"/>
  </r>
  <r>
    <x v="2732"/>
    <x v="19"/>
    <n v="361"/>
    <n v="0.55000000000000004"/>
    <n v="0.52700000000000002"/>
    <n v="0.432"/>
    <n v="6180.97"/>
    <n v="3"/>
    <x v="3"/>
    <s v="Médio"/>
    <s v="Abaixo"/>
    <x v="1"/>
  </r>
  <r>
    <x v="2884"/>
    <x v="21"/>
    <n v="362"/>
    <n v="0.59"/>
    <n v="0.58699999999999997"/>
    <n v="0.442"/>
    <n v="9950.11"/>
    <n v="15"/>
    <x v="3"/>
    <s v="Médio"/>
    <s v="Abaixo"/>
    <x v="1"/>
  </r>
  <r>
    <x v="2885"/>
    <x v="4"/>
    <n v="655"/>
    <n v="0.61299999999999999"/>
    <n v="0.58599999999999997"/>
    <n v="0.49199999999999999"/>
    <n v="8011.7"/>
    <n v="11"/>
    <x v="0"/>
    <s v="Médio"/>
    <s v="Acima"/>
    <x v="1"/>
  </r>
  <r>
    <x v="2886"/>
    <x v="7"/>
    <n v="506"/>
    <n v="0.56200000000000006"/>
    <n v="0.53200000000000003"/>
    <n v="0.45400000000000001"/>
    <n v="7160.75"/>
    <n v="1"/>
    <x v="3"/>
    <s v="Médio"/>
    <s v="Abaixo"/>
    <x v="1"/>
  </r>
  <r>
    <x v="2887"/>
    <x v="9"/>
    <n v="195"/>
    <n v="0.63500000000000001"/>
    <n v="0.57099999999999995"/>
    <n v="0.57999999999999996"/>
    <n v="10481.85"/>
    <n v="4"/>
    <x v="3"/>
    <s v="Médio"/>
    <s v="Acima"/>
    <x v="1"/>
  </r>
  <r>
    <x v="2888"/>
    <x v="3"/>
    <n v="84"/>
    <n v="0.76200000000000001"/>
    <n v="0.74"/>
    <n v="0.68799999999999994"/>
    <n v="25831.88"/>
    <n v="1"/>
    <x v="2"/>
    <s v="Alto"/>
    <s v="Acima"/>
    <x v="1"/>
  </r>
  <r>
    <x v="1637"/>
    <x v="20"/>
    <n v="524"/>
    <n v="0.67"/>
    <n v="0.64600000000000002"/>
    <n v="0.55600000000000005"/>
    <n v="13423.04"/>
    <n v="2"/>
    <x v="4"/>
    <s v="Médio"/>
    <s v="Acima"/>
    <x v="1"/>
  </r>
  <r>
    <x v="2889"/>
    <x v="9"/>
    <n v="586"/>
    <n v="0.65200000000000002"/>
    <n v="0.59699999999999998"/>
    <n v="0.63200000000000001"/>
    <n v="8836.5400000000009"/>
    <n v="18"/>
    <x v="3"/>
    <s v="Médio"/>
    <s v="Acima"/>
    <x v="1"/>
  </r>
  <r>
    <x v="514"/>
    <x v="5"/>
    <n v="431"/>
    <n v="0.67"/>
    <n v="0.624"/>
    <n v="0.59099999999999997"/>
    <n v="8175.66"/>
    <n v="18"/>
    <x v="3"/>
    <s v="Médio"/>
    <s v="Acima"/>
    <x v="1"/>
  </r>
  <r>
    <x v="2890"/>
    <x v="3"/>
    <n v="315"/>
    <n v="0.68"/>
    <n v="0.68300000000000005"/>
    <n v="0.55100000000000005"/>
    <n v="15543.65"/>
    <n v="3"/>
    <x v="2"/>
    <s v="Médio"/>
    <s v="Acima"/>
    <x v="1"/>
  </r>
  <r>
    <x v="2891"/>
    <x v="9"/>
    <n v="419"/>
    <n v="0.622"/>
    <n v="0.53100000000000003"/>
    <n v="0.59199999999999997"/>
    <n v="8309.58"/>
    <n v="32"/>
    <x v="3"/>
    <s v="Médio"/>
    <s v="Acima"/>
    <x v="1"/>
  </r>
  <r>
    <x v="2892"/>
    <x v="4"/>
    <n v="330"/>
    <n v="0.67500000000000004"/>
    <n v="0.68500000000000005"/>
    <n v="0.55800000000000005"/>
    <n v="10524.72"/>
    <n v="14"/>
    <x v="0"/>
    <s v="Médio"/>
    <s v="Acima"/>
    <x v="1"/>
  </r>
  <r>
    <x v="2893"/>
    <x v="26"/>
    <n v="504"/>
    <n v="0.55100000000000005"/>
    <n v="0.58599999999999997"/>
    <n v="0.373"/>
    <n v="14182.17"/>
    <n v="2"/>
    <x v="4"/>
    <s v="Médio"/>
    <s v="Abaixo"/>
    <x v="1"/>
  </r>
  <r>
    <x v="2894"/>
    <x v="4"/>
    <n v="131"/>
    <n v="0.73499999999999999"/>
    <n v="0.69599999999999995"/>
    <n v="0.66200000000000003"/>
    <n v="29691.89"/>
    <n v="3"/>
    <x v="0"/>
    <s v="Alto"/>
    <s v="Acima"/>
    <x v="1"/>
  </r>
  <r>
    <x v="2895"/>
    <x v="14"/>
    <n v="78"/>
    <n v="0.73199999999999998"/>
    <n v="0.746"/>
    <n v="0.65700000000000003"/>
    <n v="30951.39"/>
    <n v="2"/>
    <x v="2"/>
    <s v="Alto"/>
    <s v="Acima"/>
    <x v="1"/>
  </r>
  <r>
    <x v="2896"/>
    <x v="22"/>
    <n v="349"/>
    <n v="0.60099999999999998"/>
    <n v="0.56799999999999995"/>
    <n v="0.48499999999999999"/>
    <n v="17232.04"/>
    <n v="1"/>
    <x v="3"/>
    <s v="Médio"/>
    <s v="Acima"/>
    <x v="1"/>
  </r>
  <r>
    <x v="2897"/>
    <x v="3"/>
    <n v="71"/>
    <n v="0.64800000000000002"/>
    <n v="0.68100000000000005"/>
    <n v="0.46300000000000002"/>
    <n v="39343.83"/>
    <n v="3"/>
    <x v="2"/>
    <s v="Médio"/>
    <s v="Acima"/>
    <x v="1"/>
  </r>
  <r>
    <x v="2898"/>
    <x v="18"/>
    <n v="816"/>
    <n v="0.53200000000000003"/>
    <n v="0.52500000000000002"/>
    <n v="0.40100000000000002"/>
    <n v="6578.75"/>
    <n v="4"/>
    <x v="3"/>
    <s v="Baixo"/>
    <s v="Abaixo"/>
    <x v="1"/>
  </r>
  <r>
    <x v="2899"/>
    <x v="3"/>
    <n v="55"/>
    <n v="0.74099999999999999"/>
    <n v="0.76700000000000002"/>
    <n v="0.63600000000000001"/>
    <n v="30623.82"/>
    <n v="3"/>
    <x v="2"/>
    <s v="Alto"/>
    <s v="Acima"/>
    <x v="1"/>
  </r>
  <r>
    <x v="2900"/>
    <x v="3"/>
    <n v="97"/>
    <n v="0.69"/>
    <n v="0.70499999999999996"/>
    <n v="0.56899999999999995"/>
    <n v="19318.23"/>
    <n v="9"/>
    <x v="2"/>
    <s v="Médio"/>
    <s v="Acima"/>
    <x v="1"/>
  </r>
  <r>
    <x v="2901"/>
    <x v="7"/>
    <n v="775"/>
    <n v="0.57999999999999996"/>
    <n v="0.52700000000000002"/>
    <n v="0.48199999999999998"/>
    <n v="5770.02"/>
    <n v="4"/>
    <x v="3"/>
    <s v="Médio"/>
    <s v="Abaixo"/>
    <x v="1"/>
  </r>
  <r>
    <x v="2902"/>
    <x v="3"/>
    <n v="52"/>
    <n v="0.68500000000000005"/>
    <n v="0.68"/>
    <n v="0.58299999999999996"/>
    <n v="21346.9"/>
    <n v="11"/>
    <x v="2"/>
    <s v="Médio"/>
    <s v="Acima"/>
    <x v="1"/>
  </r>
  <r>
    <x v="2903"/>
    <x v="3"/>
    <n v="91"/>
    <n v="0.69"/>
    <n v="0.70199999999999996"/>
    <n v="0.57499999999999996"/>
    <n v="25240.06"/>
    <n v="5"/>
    <x v="2"/>
    <s v="Médio"/>
    <s v="Acima"/>
    <x v="1"/>
  </r>
  <r>
    <x v="2904"/>
    <x v="0"/>
    <n v="250"/>
    <n v="0.77"/>
    <n v="0.73599999999999999"/>
    <n v="0.71699999999999997"/>
    <n v="20742.68"/>
    <n v="3"/>
    <x v="0"/>
    <s v="Alto"/>
    <s v="Acima"/>
    <x v="1"/>
  </r>
  <r>
    <x v="2905"/>
    <x v="4"/>
    <n v="200"/>
    <n v="0.65"/>
    <n v="0.63500000000000001"/>
    <n v="0.52300000000000002"/>
    <n v="13679.81"/>
    <n v="6"/>
    <x v="0"/>
    <s v="Médio"/>
    <s v="Acima"/>
    <x v="1"/>
  </r>
  <r>
    <x v="2906"/>
    <x v="12"/>
    <n v="471"/>
    <n v="0.58499999999999996"/>
    <n v="0.55200000000000005"/>
    <n v="0.47299999999999998"/>
    <n v="6925.69"/>
    <n v="12"/>
    <x v="4"/>
    <s v="Médio"/>
    <s v="Abaixo"/>
    <x v="1"/>
  </r>
  <r>
    <x v="2907"/>
    <x v="7"/>
    <n v="847"/>
    <n v="0.56100000000000005"/>
    <n v="0.50600000000000001"/>
    <n v="0.46400000000000002"/>
    <n v="7196.18"/>
    <n v="19"/>
    <x v="3"/>
    <s v="Médio"/>
    <s v="Abaixo"/>
    <x v="1"/>
  </r>
  <r>
    <x v="2908"/>
    <x v="9"/>
    <n v="415"/>
    <n v="0.61799999999999999"/>
    <n v="0.57499999999999996"/>
    <n v="0.55900000000000005"/>
    <n v="10773.36"/>
    <n v="1"/>
    <x v="3"/>
    <s v="Médio"/>
    <s v="Acima"/>
    <x v="1"/>
  </r>
  <r>
    <x v="2909"/>
    <x v="5"/>
    <n v="556"/>
    <n v="0.56000000000000005"/>
    <n v="0.55900000000000005"/>
    <n v="0.42099999999999999"/>
    <n v="7624.53"/>
    <n v="2"/>
    <x v="3"/>
    <s v="Médio"/>
    <s v="Abaixo"/>
    <x v="1"/>
  </r>
  <r>
    <x v="2910"/>
    <x v="12"/>
    <n v="404"/>
    <n v="0.57999999999999996"/>
    <n v="0.57099999999999995"/>
    <n v="0.435"/>
    <n v="11429.2"/>
    <n v="9"/>
    <x v="4"/>
    <s v="Médio"/>
    <s v="Abaixo"/>
    <x v="1"/>
  </r>
  <r>
    <x v="2911"/>
    <x v="16"/>
    <n v="602"/>
    <n v="0.60299999999999998"/>
    <n v="0.59"/>
    <n v="0.46899999999999997"/>
    <n v="8105.85"/>
    <n v="14"/>
    <x v="3"/>
    <s v="Médio"/>
    <s v="Acima"/>
    <x v="1"/>
  </r>
  <r>
    <x v="2912"/>
    <x v="7"/>
    <n v="732"/>
    <n v="0.60099999999999998"/>
    <n v="0.58899999999999997"/>
    <n v="0.496"/>
    <n v="6757.53"/>
    <n v="23"/>
    <x v="3"/>
    <s v="Médio"/>
    <s v="Acima"/>
    <x v="1"/>
  </r>
  <r>
    <x v="2913"/>
    <x v="16"/>
    <n v="564"/>
    <n v="0.624"/>
    <n v="0.60599999999999998"/>
    <n v="0.53"/>
    <n v="10020.82"/>
    <n v="7"/>
    <x v="3"/>
    <s v="Médio"/>
    <s v="Acima"/>
    <x v="1"/>
  </r>
  <r>
    <x v="2914"/>
    <x v="3"/>
    <n v="87"/>
    <n v="0.68200000000000005"/>
    <n v="0.69499999999999995"/>
    <n v="0.51900000000000002"/>
    <n v="16948.759999999998"/>
    <n v="2"/>
    <x v="2"/>
    <s v="Médio"/>
    <s v="Acima"/>
    <x v="1"/>
  </r>
  <r>
    <x v="2915"/>
    <x v="12"/>
    <n v="655"/>
    <n v="0.51400000000000001"/>
    <n v="0.53300000000000003"/>
    <n v="0.33800000000000002"/>
    <n v="10272.06"/>
    <n v="10"/>
    <x v="4"/>
    <s v="Baixo"/>
    <s v="Abaixo"/>
    <x v="1"/>
  </r>
  <r>
    <x v="2916"/>
    <x v="5"/>
    <n v="502"/>
    <n v="0.59899999999999998"/>
    <n v="0.56899999999999995"/>
    <n v="0.47199999999999998"/>
    <n v="8244.1200000000008"/>
    <n v="2"/>
    <x v="3"/>
    <s v="Médio"/>
    <s v="Abaixo"/>
    <x v="1"/>
  </r>
  <r>
    <x v="2917"/>
    <x v="16"/>
    <n v="567"/>
    <n v="0.60599999999999998"/>
    <n v="0.58099999999999996"/>
    <n v="0.49099999999999999"/>
    <n v="8581.8700000000008"/>
    <n v="8"/>
    <x v="3"/>
    <s v="Médio"/>
    <s v="Acima"/>
    <x v="1"/>
  </r>
  <r>
    <x v="2918"/>
    <x v="0"/>
    <n v="224"/>
    <n v="0.72799999999999998"/>
    <n v="0.70799999999999996"/>
    <n v="0.67100000000000004"/>
    <n v="21452.92"/>
    <n v="3"/>
    <x v="0"/>
    <s v="Alto"/>
    <s v="Acima"/>
    <x v="1"/>
  </r>
  <r>
    <x v="2919"/>
    <x v="6"/>
    <n v="155"/>
    <n v="0.66"/>
    <n v="0.64900000000000002"/>
    <n v="0.55000000000000004"/>
    <n v="18953.48"/>
    <n v="5"/>
    <x v="2"/>
    <s v="Médio"/>
    <s v="Acima"/>
    <x v="1"/>
  </r>
  <r>
    <x v="2920"/>
    <x v="7"/>
    <n v="540"/>
    <n v="0.57499999999999996"/>
    <n v="0.56200000000000006"/>
    <n v="0.44400000000000001"/>
    <n v="6466.01"/>
    <n v="3"/>
    <x v="3"/>
    <s v="Médio"/>
    <s v="Abaixo"/>
    <x v="1"/>
  </r>
  <r>
    <x v="2921"/>
    <x v="7"/>
    <n v="390"/>
    <n v="0.54500000000000004"/>
    <n v="0.55400000000000005"/>
    <n v="0.37"/>
    <n v="6894.88"/>
    <n v="3"/>
    <x v="3"/>
    <s v="Baixo"/>
    <s v="Abaixo"/>
    <x v="1"/>
  </r>
  <r>
    <x v="2922"/>
    <x v="0"/>
    <n v="260"/>
    <n v="0.73799999999999999"/>
    <n v="0.71"/>
    <n v="0.68400000000000005"/>
    <n v="17755.46"/>
    <n v="5"/>
    <x v="0"/>
    <s v="Alto"/>
    <s v="Acima"/>
    <x v="1"/>
  </r>
  <r>
    <x v="2923"/>
    <x v="3"/>
    <n v="77"/>
    <n v="0.65900000000000003"/>
    <n v="0.67300000000000004"/>
    <n v="0.52500000000000002"/>
    <n v="15893"/>
    <n v="11"/>
    <x v="2"/>
    <s v="Médio"/>
    <s v="Acima"/>
    <x v="1"/>
  </r>
  <r>
    <x v="2924"/>
    <x v="7"/>
    <n v="543"/>
    <n v="0.57499999999999996"/>
    <n v="0.56299999999999994"/>
    <n v="0.47899999999999998"/>
    <n v="9050.26"/>
    <n v="5"/>
    <x v="3"/>
    <s v="Médio"/>
    <s v="Abaixo"/>
    <x v="1"/>
  </r>
  <r>
    <x v="1277"/>
    <x v="18"/>
    <n v="421"/>
    <n v="0.59799999999999998"/>
    <n v="0.49299999999999999"/>
    <n v="0.57699999999999996"/>
    <n v="5782.96"/>
    <n v="1"/>
    <x v="3"/>
    <s v="Médio"/>
    <s v="Abaixo"/>
    <x v="1"/>
  </r>
  <r>
    <x v="2925"/>
    <x v="3"/>
    <n v="67"/>
    <n v="0.68"/>
    <n v="0.70499999999999996"/>
    <n v="0.52500000000000002"/>
    <n v="18375.13"/>
    <n v="14"/>
    <x v="2"/>
    <s v="Médio"/>
    <s v="Acima"/>
    <x v="1"/>
  </r>
  <r>
    <x v="2926"/>
    <x v="3"/>
    <n v="51"/>
    <n v="0.73"/>
    <n v="0.75600000000000001"/>
    <n v="0.59499999999999997"/>
    <n v="27850.19"/>
    <n v="4"/>
    <x v="2"/>
    <s v="Alto"/>
    <s v="Acima"/>
    <x v="1"/>
  </r>
  <r>
    <x v="2927"/>
    <x v="3"/>
    <n v="123"/>
    <n v="0.66"/>
    <n v="0.69"/>
    <n v="0.47199999999999998"/>
    <n v="25480.83"/>
    <n v="7"/>
    <x v="2"/>
    <s v="Médio"/>
    <s v="Acima"/>
    <x v="1"/>
  </r>
  <r>
    <x v="2928"/>
    <x v="3"/>
    <n v="51"/>
    <n v="0.67"/>
    <n v="0.65700000000000003"/>
    <n v="0.55300000000000005"/>
    <n v="36529.519999999997"/>
    <n v="5"/>
    <x v="2"/>
    <s v="Médio"/>
    <s v="Acima"/>
    <x v="1"/>
  </r>
  <r>
    <x v="2929"/>
    <x v="7"/>
    <n v="462"/>
    <n v="0.55100000000000005"/>
    <n v="0.51400000000000001"/>
    <n v="0.44700000000000001"/>
    <n v="5984.36"/>
    <n v="1"/>
    <x v="3"/>
    <s v="Médio"/>
    <s v="Abaixo"/>
    <x v="1"/>
  </r>
  <r>
    <x v="2930"/>
    <x v="3"/>
    <n v="256"/>
    <n v="0.68700000000000006"/>
    <n v="0.73"/>
    <n v="0.52700000000000002"/>
    <n v="16656.400000000001"/>
    <n v="1"/>
    <x v="2"/>
    <s v="Médio"/>
    <s v="Acima"/>
    <x v="1"/>
  </r>
  <r>
    <x v="2931"/>
    <x v="3"/>
    <n v="105"/>
    <n v="0.66200000000000003"/>
    <n v="0.64500000000000002"/>
    <n v="0.54400000000000004"/>
    <n v="26538.880000000001"/>
    <n v="2"/>
    <x v="2"/>
    <s v="Médio"/>
    <s v="Acima"/>
    <x v="1"/>
  </r>
  <r>
    <x v="2932"/>
    <x v="8"/>
    <n v="325"/>
    <n v="0.7"/>
    <n v="0.65300000000000002"/>
    <n v="0.66800000000000004"/>
    <n v="19405.78"/>
    <n v="4"/>
    <x v="1"/>
    <s v="Alto"/>
    <s v="Acima"/>
    <x v="1"/>
  </r>
  <r>
    <x v="2933"/>
    <x v="3"/>
    <n v="58"/>
    <n v="0.67900000000000005"/>
    <n v="0.70699999999999996"/>
    <n v="0.56000000000000005"/>
    <n v="30931.57"/>
    <n v="3"/>
    <x v="2"/>
    <s v="Médio"/>
    <s v="Acima"/>
    <x v="1"/>
  </r>
  <r>
    <x v="2934"/>
    <x v="18"/>
    <n v="445"/>
    <n v="0.57999999999999996"/>
    <n v="0.51600000000000001"/>
    <n v="0.495"/>
    <n v="9694.58"/>
    <n v="12"/>
    <x v="3"/>
    <s v="Médio"/>
    <s v="Abaixo"/>
    <x v="1"/>
  </r>
  <r>
    <x v="2935"/>
    <x v="20"/>
    <n v="303"/>
    <n v="0.67500000000000004"/>
    <n v="0.63800000000000001"/>
    <n v="0.59199999999999997"/>
    <n v="21448.7"/>
    <n v="1"/>
    <x v="4"/>
    <s v="Médio"/>
    <s v="Acima"/>
    <x v="1"/>
  </r>
  <r>
    <x v="2936"/>
    <x v="7"/>
    <n v="849"/>
    <n v="0.57999999999999996"/>
    <n v="0.56000000000000005"/>
    <n v="0.48699999999999999"/>
    <n v="7305.15"/>
    <n v="3"/>
    <x v="3"/>
    <s v="Médio"/>
    <s v="Abaixo"/>
    <x v="1"/>
  </r>
  <r>
    <x v="2937"/>
    <x v="14"/>
    <n v="111"/>
    <n v="0.69"/>
    <n v="0.70799999999999996"/>
    <n v="0.55100000000000005"/>
    <n v="32044.89"/>
    <n v="1"/>
    <x v="2"/>
    <s v="Médio"/>
    <s v="Acima"/>
    <x v="1"/>
  </r>
  <r>
    <x v="2938"/>
    <x v="9"/>
    <n v="370"/>
    <n v="0.6"/>
    <n v="0.53"/>
    <n v="0.52300000000000002"/>
    <n v="6925.59"/>
    <n v="7"/>
    <x v="3"/>
    <s v="Médio"/>
    <s v="Acima"/>
    <x v="1"/>
  </r>
  <r>
    <x v="1092"/>
    <x v="13"/>
    <n v="184"/>
    <n v="0.7"/>
    <n v="0.70599999999999996"/>
    <n v="0.59699999999999998"/>
    <n v="19893.060000000001"/>
    <n v="5"/>
    <x v="1"/>
    <s v="Alto"/>
    <s v="Acima"/>
    <x v="1"/>
  </r>
  <r>
    <x v="2939"/>
    <x v="3"/>
    <n v="71"/>
    <n v="0.7"/>
    <n v="0.72499999999999998"/>
    <n v="0.56200000000000006"/>
    <n v="14498.31"/>
    <n v="19"/>
    <x v="2"/>
    <s v="Alto"/>
    <s v="Acima"/>
    <x v="1"/>
  </r>
  <r>
    <x v="2940"/>
    <x v="16"/>
    <n v="464"/>
    <n v="0.61799999999999999"/>
    <n v="0.59"/>
    <n v="0.50600000000000001"/>
    <n v="10612.37"/>
    <n v="6"/>
    <x v="3"/>
    <s v="Médio"/>
    <s v="Acima"/>
    <x v="1"/>
  </r>
  <r>
    <x v="2941"/>
    <x v="3"/>
    <n v="69"/>
    <n v="0.76300000000000001"/>
    <n v="0.73099999999999998"/>
    <n v="0.71"/>
    <n v="45693.02"/>
    <n v="4"/>
    <x v="2"/>
    <s v="Alto"/>
    <s v="Acima"/>
    <x v="1"/>
  </r>
  <r>
    <x v="2942"/>
    <x v="17"/>
    <n v="533"/>
    <n v="0.628"/>
    <n v="0.59799999999999998"/>
    <n v="0.53700000000000003"/>
    <n v="8335.82"/>
    <n v="7"/>
    <x v="3"/>
    <s v="Médio"/>
    <s v="Acima"/>
    <x v="1"/>
  </r>
  <r>
    <x v="2943"/>
    <x v="22"/>
    <n v="460"/>
    <n v="0.55000000000000004"/>
    <n v="0.57399999999999995"/>
    <n v="0.38"/>
    <n v="10804.67"/>
    <n v="2"/>
    <x v="3"/>
    <s v="Médio"/>
    <s v="Abaixo"/>
    <x v="1"/>
  </r>
  <r>
    <x v="2944"/>
    <x v="4"/>
    <n v="318"/>
    <n v="0.66400000000000003"/>
    <n v="0.68300000000000005"/>
    <n v="0.51500000000000001"/>
    <n v="10463.61"/>
    <n v="4"/>
    <x v="0"/>
    <s v="Médio"/>
    <s v="Acima"/>
    <x v="1"/>
  </r>
  <r>
    <x v="2945"/>
    <x v="14"/>
    <n v="53"/>
    <n v="0.752"/>
    <n v="0.72799999999999998"/>
    <n v="0.70399999999999996"/>
    <n v="24591.83"/>
    <n v="6"/>
    <x v="2"/>
    <s v="Alto"/>
    <s v="Acima"/>
    <x v="1"/>
  </r>
  <r>
    <x v="2946"/>
    <x v="4"/>
    <n v="225"/>
    <n v="0.67"/>
    <n v="0.68200000000000005"/>
    <n v="0.54"/>
    <n v="14543.85"/>
    <n v="2"/>
    <x v="0"/>
    <s v="Médio"/>
    <s v="Acima"/>
    <x v="1"/>
  </r>
  <r>
    <x v="2947"/>
    <x v="7"/>
    <n v="458"/>
    <n v="0.54200000000000004"/>
    <n v="0.51200000000000001"/>
    <n v="0.45400000000000001"/>
    <n v="6094.36"/>
    <n v="0"/>
    <x v="3"/>
    <s v="Baixo"/>
    <s v="Abaixo"/>
    <x v="1"/>
  </r>
  <r>
    <x v="2948"/>
    <x v="3"/>
    <n v="139"/>
    <n v="0.69799999999999995"/>
    <n v="0.72599999999999998"/>
    <n v="0.55700000000000005"/>
    <n v="27297.55"/>
    <n v="4"/>
    <x v="2"/>
    <s v="Médio"/>
    <s v="Acima"/>
    <x v="1"/>
  </r>
  <r>
    <x v="2949"/>
    <x v="3"/>
    <n v="24"/>
    <n v="0.61"/>
    <n v="0.64500000000000002"/>
    <n v="0.42799999999999999"/>
    <n v="15212.71"/>
    <n v="0"/>
    <x v="2"/>
    <s v="Médio"/>
    <s v="Acima"/>
    <x v="1"/>
  </r>
  <r>
    <x v="2950"/>
    <x v="4"/>
    <n v="415"/>
    <n v="0.66900000000000004"/>
    <n v="0.65"/>
    <n v="0.57899999999999996"/>
    <n v="10645.56"/>
    <n v="4"/>
    <x v="0"/>
    <s v="Médio"/>
    <s v="Acima"/>
    <x v="1"/>
  </r>
  <r>
    <x v="2951"/>
    <x v="14"/>
    <n v="107"/>
    <n v="0.76"/>
    <n v="0.751"/>
    <n v="0.65900000000000003"/>
    <n v="26893.16"/>
    <n v="8"/>
    <x v="2"/>
    <s v="Alto"/>
    <s v="Acima"/>
    <x v="1"/>
  </r>
  <r>
    <x v="2952"/>
    <x v="10"/>
    <n v="204"/>
    <n v="0.76"/>
    <n v="0.71099999999999997"/>
    <n v="0.72699999999999998"/>
    <n v="20122.060000000001"/>
    <n v="4"/>
    <x v="1"/>
    <s v="Alto"/>
    <s v="Acima"/>
    <x v="1"/>
  </r>
  <r>
    <x v="2953"/>
    <x v="0"/>
    <n v="374"/>
    <n v="0.7"/>
    <n v="0.66300000000000003"/>
    <n v="0.65500000000000003"/>
    <n v="11689.99"/>
    <n v="2"/>
    <x v="0"/>
    <s v="Alto"/>
    <s v="Acima"/>
    <x v="1"/>
  </r>
  <r>
    <x v="2954"/>
    <x v="21"/>
    <n v="252"/>
    <n v="0.59499999999999997"/>
    <n v="0.55000000000000004"/>
    <n v="0.49"/>
    <n v="10645.71"/>
    <n v="19"/>
    <x v="3"/>
    <s v="Médio"/>
    <s v="Abaixo"/>
    <x v="1"/>
  </r>
  <r>
    <x v="2955"/>
    <x v="3"/>
    <n v="121"/>
    <n v="0.63800000000000001"/>
    <n v="0.67800000000000005"/>
    <n v="0.46300000000000002"/>
    <n v="26750.55"/>
    <n v="1"/>
    <x v="2"/>
    <s v="Médio"/>
    <s v="Acima"/>
    <x v="1"/>
  </r>
  <r>
    <x v="2956"/>
    <x v="4"/>
    <n v="472"/>
    <n v="0.65"/>
    <n v="0.65600000000000003"/>
    <n v="0.503"/>
    <n v="8970.2199999999993"/>
    <n v="2"/>
    <x v="0"/>
    <s v="Médio"/>
    <s v="Acima"/>
    <x v="1"/>
  </r>
  <r>
    <x v="2957"/>
    <x v="18"/>
    <n v="531"/>
    <n v="0.56799999999999995"/>
    <n v="0.54200000000000004"/>
    <n v="0.44500000000000001"/>
    <n v="6299.75"/>
    <n v="12"/>
    <x v="3"/>
    <s v="Médio"/>
    <s v="Abaixo"/>
    <x v="1"/>
  </r>
  <r>
    <x v="2958"/>
    <x v="3"/>
    <n v="89"/>
    <n v="0.72"/>
    <n v="0.73499999999999999"/>
    <n v="0.61799999999999999"/>
    <n v="22170.12"/>
    <n v="2"/>
    <x v="2"/>
    <s v="Alto"/>
    <s v="Acima"/>
    <x v="1"/>
  </r>
  <r>
    <x v="2959"/>
    <x v="3"/>
    <n v="113"/>
    <n v="0.624"/>
    <n v="0.66400000000000003"/>
    <n v="0.45700000000000002"/>
    <n v="16172.45"/>
    <n v="3"/>
    <x v="2"/>
    <s v="Médio"/>
    <s v="Acima"/>
    <x v="1"/>
  </r>
  <r>
    <x v="2960"/>
    <x v="4"/>
    <n v="249"/>
    <n v="0.54100000000000004"/>
    <n v="0.53700000000000003"/>
    <n v="0.39100000000000001"/>
    <n v="6086.96"/>
    <n v="4"/>
    <x v="0"/>
    <s v="Baixo"/>
    <s v="Abaixo"/>
    <x v="1"/>
  </r>
  <r>
    <x v="2961"/>
    <x v="7"/>
    <n v="288"/>
    <n v="0.60499999999999998"/>
    <n v="0.57999999999999996"/>
    <n v="0.498"/>
    <n v="8079.28"/>
    <n v="1"/>
    <x v="3"/>
    <s v="Médio"/>
    <s v="Acima"/>
    <x v="1"/>
  </r>
  <r>
    <x v="2962"/>
    <x v="16"/>
    <n v="471"/>
    <n v="0.624"/>
    <n v="0.57799999999999996"/>
    <n v="0.55700000000000005"/>
    <n v="9714.94"/>
    <n v="8"/>
    <x v="3"/>
    <s v="Médio"/>
    <s v="Acima"/>
    <x v="1"/>
  </r>
  <r>
    <x v="2963"/>
    <x v="4"/>
    <n v="251"/>
    <n v="0.60299999999999998"/>
    <n v="0.625"/>
    <n v="0.42799999999999999"/>
    <n v="10367.77"/>
    <n v="6"/>
    <x v="0"/>
    <s v="Médio"/>
    <s v="Acima"/>
    <x v="1"/>
  </r>
  <r>
    <x v="2964"/>
    <x v="14"/>
    <n v="36"/>
    <n v="0.69099999999999995"/>
    <n v="0.72499999999999998"/>
    <n v="0.52300000000000002"/>
    <n v="27654.560000000001"/>
    <n v="3"/>
    <x v="2"/>
    <s v="Médio"/>
    <s v="Acima"/>
    <x v="1"/>
  </r>
  <r>
    <x v="2965"/>
    <x v="14"/>
    <n v="51"/>
    <n v="0.71"/>
    <n v="0.73899999999999999"/>
    <n v="0.55700000000000005"/>
    <n v="28098"/>
    <n v="5"/>
    <x v="2"/>
    <s v="Alto"/>
    <s v="Acima"/>
    <x v="1"/>
  </r>
  <r>
    <x v="2966"/>
    <x v="14"/>
    <n v="41"/>
    <n v="0.72"/>
    <n v="0.72099999999999997"/>
    <n v="0.60599999999999998"/>
    <n v="20238.34"/>
    <n v="2"/>
    <x v="2"/>
    <s v="Alto"/>
    <s v="Acima"/>
    <x v="1"/>
  </r>
  <r>
    <x v="2967"/>
    <x v="8"/>
    <n v="437"/>
    <n v="0.63800000000000001"/>
    <n v="0.61199999999999999"/>
    <n v="0.54100000000000004"/>
    <n v="10060.57"/>
    <n v="5"/>
    <x v="1"/>
    <s v="Médio"/>
    <s v="Acima"/>
    <x v="1"/>
  </r>
  <r>
    <x v="2968"/>
    <x v="3"/>
    <n v="133"/>
    <n v="0.66"/>
    <n v="0.67400000000000004"/>
    <n v="0.54100000000000004"/>
    <n v="31209.98"/>
    <n v="3"/>
    <x v="2"/>
    <s v="Médio"/>
    <s v="Acima"/>
    <x v="1"/>
  </r>
  <r>
    <x v="2969"/>
    <x v="21"/>
    <n v="648"/>
    <n v="0.63700000000000001"/>
    <n v="0.61299999999999999"/>
    <n v="0.54300000000000004"/>
    <n v="8992.64"/>
    <n v="0"/>
    <x v="3"/>
    <s v="Médio"/>
    <s v="Acima"/>
    <x v="1"/>
  </r>
  <r>
    <x v="2970"/>
    <x v="12"/>
    <n v="586"/>
    <n v="0.57799999999999996"/>
    <n v="0.501"/>
    <n v="0.495"/>
    <n v="7880.49"/>
    <n v="0"/>
    <x v="4"/>
    <s v="Médio"/>
    <s v="Abaixo"/>
    <x v="1"/>
  </r>
  <r>
    <x v="2971"/>
    <x v="17"/>
    <n v="457"/>
    <n v="0.58599999999999997"/>
    <n v="0.56000000000000005"/>
    <n v="0.46200000000000002"/>
    <n v="7419.91"/>
    <n v="12"/>
    <x v="3"/>
    <s v="Médio"/>
    <s v="Abaixo"/>
    <x v="1"/>
  </r>
  <r>
    <x v="1480"/>
    <x v="12"/>
    <n v="344"/>
    <n v="0.54600000000000004"/>
    <n v="0.53100000000000003"/>
    <n v="0.39800000000000002"/>
    <n v="6958.89"/>
    <n v="0"/>
    <x v="4"/>
    <s v="Baixo"/>
    <s v="Abaixo"/>
    <x v="1"/>
  </r>
  <r>
    <x v="2972"/>
    <x v="3"/>
    <n v="102"/>
    <n v="0.66"/>
    <n v="0.66"/>
    <n v="0.52900000000000003"/>
    <n v="20897.810000000001"/>
    <n v="9"/>
    <x v="2"/>
    <s v="Médio"/>
    <s v="Acima"/>
    <x v="1"/>
  </r>
  <r>
    <x v="2973"/>
    <x v="14"/>
    <n v="50"/>
    <n v="0.753"/>
    <n v="0.74299999999999999"/>
    <n v="0.64400000000000002"/>
    <n v="37456.18"/>
    <n v="4"/>
    <x v="2"/>
    <s v="Alto"/>
    <s v="Acima"/>
    <x v="1"/>
  </r>
  <r>
    <x v="2974"/>
    <x v="4"/>
    <n v="334"/>
    <n v="0.71"/>
    <n v="0.67100000000000004"/>
    <n v="0.63100000000000001"/>
    <n v="11783.72"/>
    <n v="3"/>
    <x v="0"/>
    <s v="Alto"/>
    <s v="Acima"/>
    <x v="1"/>
  </r>
  <r>
    <x v="2975"/>
    <x v="3"/>
    <n v="62"/>
    <n v="0.69499999999999995"/>
    <n v="0.71699999999999997"/>
    <n v="0.57199999999999995"/>
    <n v="26144.19"/>
    <n v="1"/>
    <x v="2"/>
    <s v="Médio"/>
    <s v="Acima"/>
    <x v="1"/>
  </r>
  <r>
    <x v="308"/>
    <x v="17"/>
    <n v="319"/>
    <n v="0.59"/>
    <n v="0.58699999999999997"/>
    <n v="0.46100000000000002"/>
    <n v="8688.64"/>
    <n v="10"/>
    <x v="3"/>
    <s v="Médio"/>
    <s v="Abaixo"/>
    <x v="1"/>
  </r>
  <r>
    <x v="2976"/>
    <x v="3"/>
    <n v="101"/>
    <n v="0.70599999999999996"/>
    <n v="0.72499999999999998"/>
    <n v="0.55800000000000005"/>
    <n v="25386.01"/>
    <n v="1"/>
    <x v="2"/>
    <s v="Alto"/>
    <s v="Acima"/>
    <x v="1"/>
  </r>
  <r>
    <x v="2977"/>
    <x v="20"/>
    <n v="373"/>
    <n v="0.68"/>
    <n v="0.64500000000000002"/>
    <n v="0.60099999999999998"/>
    <n v="15700.19"/>
    <n v="1"/>
    <x v="4"/>
    <s v="Médio"/>
    <s v="Acima"/>
    <x v="1"/>
  </r>
  <r>
    <x v="2978"/>
    <x v="3"/>
    <n v="137"/>
    <n v="0.7"/>
    <n v="0.69899999999999995"/>
    <n v="0.59099999999999997"/>
    <n v="21810.68"/>
    <n v="0"/>
    <x v="2"/>
    <s v="Alto"/>
    <s v="Acima"/>
    <x v="1"/>
  </r>
  <r>
    <x v="2979"/>
    <x v="3"/>
    <n v="63"/>
    <n v="0.71"/>
    <n v="0.71499999999999997"/>
    <n v="0.58799999999999997"/>
    <n v="28130.87"/>
    <n v="3"/>
    <x v="2"/>
    <s v="Alto"/>
    <s v="Acima"/>
    <x v="1"/>
  </r>
  <r>
    <x v="2980"/>
    <x v="9"/>
    <n v="473"/>
    <n v="0.61799999999999999"/>
    <n v="0.55100000000000005"/>
    <n v="0.56000000000000005"/>
    <n v="5139.8900000000003"/>
    <n v="16"/>
    <x v="3"/>
    <s v="Médio"/>
    <s v="Acima"/>
    <x v="1"/>
  </r>
  <r>
    <x v="2981"/>
    <x v="3"/>
    <n v="56"/>
    <n v="0.75900000000000001"/>
    <n v="0.70099999999999996"/>
    <n v="0.70499999999999996"/>
    <n v="50487.58"/>
    <n v="4"/>
    <x v="2"/>
    <s v="Alto"/>
    <s v="Acima"/>
    <x v="1"/>
  </r>
  <r>
    <x v="2982"/>
    <x v="21"/>
    <n v="385"/>
    <n v="0.60299999999999998"/>
    <n v="0.55800000000000005"/>
    <n v="0.51500000000000001"/>
    <n v="11239.2"/>
    <n v="2"/>
    <x v="3"/>
    <s v="Médio"/>
    <s v="Acima"/>
    <x v="1"/>
  </r>
  <r>
    <x v="2983"/>
    <x v="7"/>
    <n v="434"/>
    <n v="0.59099999999999997"/>
    <n v="0.57799999999999996"/>
    <n v="0.48099999999999998"/>
    <n v="6945.91"/>
    <n v="7"/>
    <x v="3"/>
    <s v="Médio"/>
    <s v="Abaixo"/>
    <x v="1"/>
  </r>
  <r>
    <x v="2984"/>
    <x v="0"/>
    <n v="142"/>
    <n v="0.7"/>
    <n v="0.68300000000000005"/>
    <n v="0.61599999999999999"/>
    <n v="24529.77"/>
    <n v="3"/>
    <x v="0"/>
    <s v="Alto"/>
    <s v="Acima"/>
    <x v="1"/>
  </r>
  <r>
    <x v="2985"/>
    <x v="10"/>
    <n v="189"/>
    <n v="0.69099999999999995"/>
    <n v="0.69199999999999995"/>
    <n v="0.56999999999999995"/>
    <n v="20693.37"/>
    <n v="1"/>
    <x v="1"/>
    <s v="Médio"/>
    <s v="Acima"/>
    <x v="1"/>
  </r>
  <r>
    <x v="2986"/>
    <x v="4"/>
    <n v="254"/>
    <n v="0.66900000000000004"/>
    <n v="0.64900000000000002"/>
    <n v="0.55800000000000005"/>
    <n v="13529.3"/>
    <n v="2"/>
    <x v="0"/>
    <s v="Médio"/>
    <s v="Acima"/>
    <x v="1"/>
  </r>
  <r>
    <x v="2987"/>
    <x v="0"/>
    <n v="107"/>
    <n v="0.77400000000000002"/>
    <n v="0.749"/>
    <n v="0.73899999999999999"/>
    <n v="33024.83"/>
    <n v="1"/>
    <x v="0"/>
    <s v="Alto"/>
    <s v="Acima"/>
    <x v="1"/>
  </r>
  <r>
    <x v="2988"/>
    <x v="9"/>
    <n v="243"/>
    <n v="0.56899999999999995"/>
    <n v="0.51800000000000002"/>
    <n v="0.47399999999999998"/>
    <n v="5946.54"/>
    <n v="2"/>
    <x v="3"/>
    <s v="Médio"/>
    <s v="Abaixo"/>
    <x v="1"/>
  </r>
  <r>
    <x v="2989"/>
    <x v="5"/>
    <n v="583"/>
    <n v="0.50900000000000001"/>
    <n v="0.52200000000000002"/>
    <n v="0.372"/>
    <n v="6657.51"/>
    <n v="21"/>
    <x v="3"/>
    <s v="Baixo"/>
    <s v="Abaixo"/>
    <x v="1"/>
  </r>
  <r>
    <x v="2990"/>
    <x v="3"/>
    <n v="83"/>
    <n v="0.69299999999999995"/>
    <n v="0.7"/>
    <n v="0.57499999999999996"/>
    <n v="19229.259999999998"/>
    <n v="18"/>
    <x v="2"/>
    <s v="Médio"/>
    <s v="Acima"/>
    <x v="1"/>
  </r>
  <r>
    <x v="2991"/>
    <x v="3"/>
    <n v="68"/>
    <n v="0.67200000000000004"/>
    <n v="0.68300000000000005"/>
    <n v="0.52200000000000002"/>
    <n v="14880.75"/>
    <n v="9"/>
    <x v="2"/>
    <s v="Médio"/>
    <s v="Acima"/>
    <x v="1"/>
  </r>
  <r>
    <x v="2992"/>
    <x v="4"/>
    <n v="107"/>
    <n v="0.65"/>
    <n v="0.64600000000000002"/>
    <n v="0.51500000000000001"/>
    <n v="15369.47"/>
    <n v="5"/>
    <x v="0"/>
    <s v="Médio"/>
    <s v="Acima"/>
    <x v="1"/>
  </r>
  <r>
    <x v="2993"/>
    <x v="14"/>
    <n v="164"/>
    <n v="0.71299999999999997"/>
    <n v="0.71199999999999997"/>
    <n v="0.629"/>
    <n v="15732.48"/>
    <n v="3"/>
    <x v="2"/>
    <s v="Alto"/>
    <s v="Acima"/>
    <x v="1"/>
  </r>
  <r>
    <x v="2994"/>
    <x v="10"/>
    <n v="182"/>
    <n v="0.68500000000000005"/>
    <n v="0.67100000000000004"/>
    <n v="0.57599999999999996"/>
    <n v="16436.75"/>
    <n v="4"/>
    <x v="1"/>
    <s v="Médio"/>
    <s v="Acima"/>
    <x v="1"/>
  </r>
  <r>
    <x v="2995"/>
    <x v="4"/>
    <n v="497"/>
    <n v="0.65300000000000002"/>
    <n v="0.625"/>
    <n v="0.53100000000000003"/>
    <n v="8790.65"/>
    <n v="3"/>
    <x v="0"/>
    <s v="Médio"/>
    <s v="Acima"/>
    <x v="1"/>
  </r>
  <r>
    <x v="2996"/>
    <x v="21"/>
    <n v="245"/>
    <n v="0.56399999999999995"/>
    <n v="0.54400000000000004"/>
    <n v="0.42199999999999999"/>
    <n v="8566.98"/>
    <n v="4"/>
    <x v="3"/>
    <s v="Médio"/>
    <s v="Abaixo"/>
    <x v="1"/>
  </r>
  <r>
    <x v="2997"/>
    <x v="4"/>
    <n v="579"/>
    <n v="0.62"/>
    <n v="0.59499999999999997"/>
    <n v="0.496"/>
    <n v="7996.11"/>
    <n v="12"/>
    <x v="0"/>
    <s v="Médio"/>
    <s v="Acima"/>
    <x v="1"/>
  </r>
  <r>
    <x v="2998"/>
    <x v="4"/>
    <n v="265"/>
    <n v="0.63200000000000001"/>
    <n v="0.57699999999999996"/>
    <n v="0.55100000000000005"/>
    <n v="12080.44"/>
    <n v="4"/>
    <x v="0"/>
    <s v="Médio"/>
    <s v="Acima"/>
    <x v="1"/>
  </r>
  <r>
    <x v="2999"/>
    <x v="8"/>
    <n v="118"/>
    <n v="0.71599999999999997"/>
    <n v="0.68400000000000005"/>
    <n v="0.66600000000000004"/>
    <n v="27453.58"/>
    <n v="4"/>
    <x v="1"/>
    <s v="Alto"/>
    <s v="Acima"/>
    <x v="1"/>
  </r>
  <r>
    <x v="3000"/>
    <x v="4"/>
    <n v="397"/>
    <n v="0.65400000000000003"/>
    <n v="0.63900000000000001"/>
    <n v="0.53500000000000003"/>
    <n v="9146.92"/>
    <n v="5"/>
    <x v="0"/>
    <s v="Médio"/>
    <s v="Acima"/>
    <x v="1"/>
  </r>
  <r>
    <x v="3001"/>
    <x v="5"/>
    <n v="264"/>
    <n v="0.56999999999999995"/>
    <n v="0.55300000000000005"/>
    <n v="0.47"/>
    <n v="8051.62"/>
    <n v="0"/>
    <x v="3"/>
    <s v="Médio"/>
    <s v="Abaixo"/>
    <x v="1"/>
  </r>
  <r>
    <x v="3002"/>
    <x v="3"/>
    <n v="134"/>
    <n v="0.63800000000000001"/>
    <n v="0.65600000000000003"/>
    <n v="0.48899999999999999"/>
    <n v="19030.900000000001"/>
    <n v="3"/>
    <x v="2"/>
    <s v="Médio"/>
    <s v="Acima"/>
    <x v="1"/>
  </r>
  <r>
    <x v="3003"/>
    <x v="3"/>
    <n v="54"/>
    <n v="0.752"/>
    <n v="0.73799999999999999"/>
    <n v="0.67"/>
    <n v="25436.95"/>
    <n v="5"/>
    <x v="2"/>
    <s v="Alto"/>
    <s v="Acima"/>
    <x v="1"/>
  </r>
  <r>
    <x v="987"/>
    <x v="7"/>
    <n v="583"/>
    <n v="0.61399999999999999"/>
    <n v="0.57199999999999995"/>
    <n v="0.55300000000000005"/>
    <n v="6278.02"/>
    <n v="18"/>
    <x v="3"/>
    <s v="Médio"/>
    <s v="Acima"/>
    <x v="1"/>
  </r>
  <r>
    <x v="3004"/>
    <x v="20"/>
    <n v="440"/>
    <n v="0.621"/>
    <n v="0.57799999999999996"/>
    <n v="0.52200000000000002"/>
    <n v="11038.93"/>
    <n v="3"/>
    <x v="4"/>
    <s v="Médio"/>
    <s v="Acima"/>
    <x v="1"/>
  </r>
  <r>
    <x v="3005"/>
    <x v="3"/>
    <n v="55"/>
    <n v="0.7"/>
    <n v="0.72099999999999997"/>
    <n v="0.57999999999999996"/>
    <n v="19264.28"/>
    <n v="7"/>
    <x v="2"/>
    <s v="Alto"/>
    <s v="Acima"/>
    <x v="1"/>
  </r>
  <r>
    <x v="3006"/>
    <x v="10"/>
    <n v="147"/>
    <n v="0.67900000000000005"/>
    <n v="0.65100000000000002"/>
    <n v="0.57199999999999995"/>
    <n v="21738"/>
    <n v="1"/>
    <x v="1"/>
    <s v="Médio"/>
    <s v="Acima"/>
    <x v="1"/>
  </r>
  <r>
    <x v="3007"/>
    <x v="7"/>
    <n v="301"/>
    <n v="0.57999999999999996"/>
    <n v="0.55500000000000005"/>
    <n v="0.46500000000000002"/>
    <n v="6215.17"/>
    <n v="10"/>
    <x v="3"/>
    <s v="Médio"/>
    <s v="Abaixo"/>
    <x v="1"/>
  </r>
  <r>
    <x v="3008"/>
    <x v="14"/>
    <n v="67"/>
    <n v="0.73299999999999998"/>
    <n v="0.73599999999999999"/>
    <n v="0.66800000000000004"/>
    <n v="29655.99"/>
    <n v="1"/>
    <x v="2"/>
    <s v="Alto"/>
    <s v="Acima"/>
    <x v="1"/>
  </r>
  <r>
    <x v="3009"/>
    <x v="3"/>
    <n v="21"/>
    <n v="0.7"/>
    <n v="0.72899999999999998"/>
    <n v="0.54"/>
    <n v="36295.22"/>
    <n v="8"/>
    <x v="2"/>
    <s v="Alto"/>
    <s v="Acima"/>
    <x v="1"/>
  </r>
  <r>
    <x v="3010"/>
    <x v="0"/>
    <n v="189"/>
    <n v="0.72"/>
    <n v="0.67900000000000005"/>
    <n v="0.65300000000000002"/>
    <n v="22459.31"/>
    <n v="3"/>
    <x v="0"/>
    <s v="Alto"/>
    <s v="Acima"/>
    <x v="1"/>
  </r>
  <r>
    <x v="1512"/>
    <x v="12"/>
    <n v="244"/>
    <n v="0.59"/>
    <n v="0.63900000000000001"/>
    <n v="0.40500000000000003"/>
    <n v="17021.810000000001"/>
    <n v="0"/>
    <x v="4"/>
    <s v="Médio"/>
    <s v="Abaixo"/>
    <x v="1"/>
  </r>
  <r>
    <x v="3011"/>
    <x v="3"/>
    <n v="54"/>
    <n v="0.65200000000000002"/>
    <n v="0.66100000000000003"/>
    <n v="0.505"/>
    <n v="12158.07"/>
    <n v="1"/>
    <x v="2"/>
    <s v="Médio"/>
    <s v="Acima"/>
    <x v="1"/>
  </r>
  <r>
    <x v="3012"/>
    <x v="18"/>
    <n v="627"/>
    <n v="0.57799999999999996"/>
    <n v="0.54"/>
    <n v="0.48399999999999999"/>
    <n v="5489.47"/>
    <n v="4"/>
    <x v="3"/>
    <s v="Médio"/>
    <s v="Abaixo"/>
    <x v="1"/>
  </r>
  <r>
    <x v="3013"/>
    <x v="0"/>
    <n v="107"/>
    <n v="0.72799999999999998"/>
    <n v="0.70099999999999996"/>
    <n v="0.68300000000000005"/>
    <n v="24830.77"/>
    <n v="1"/>
    <x v="0"/>
    <s v="Alto"/>
    <s v="Acima"/>
    <x v="1"/>
  </r>
  <r>
    <x v="3014"/>
    <x v="3"/>
    <n v="48"/>
    <n v="0.77800000000000002"/>
    <n v="0.83599999999999997"/>
    <n v="0.66600000000000004"/>
    <n v="28450.19"/>
    <n v="3"/>
    <x v="2"/>
    <s v="Alto"/>
    <s v="Acima"/>
    <x v="1"/>
  </r>
  <r>
    <x v="3015"/>
    <x v="7"/>
    <n v="281"/>
    <n v="0.59299999999999997"/>
    <n v="0.57299999999999995"/>
    <n v="0.49"/>
    <n v="6138.91"/>
    <n v="11"/>
    <x v="3"/>
    <s v="Médio"/>
    <s v="Abaixo"/>
    <x v="1"/>
  </r>
  <r>
    <x v="3016"/>
    <x v="7"/>
    <n v="449"/>
    <n v="0.59899999999999998"/>
    <n v="0.57399999999999995"/>
    <n v="0.49099999999999999"/>
    <n v="9446.57"/>
    <n v="10"/>
    <x v="3"/>
    <s v="Médio"/>
    <s v="Abaixo"/>
    <x v="1"/>
  </r>
  <r>
    <x v="3017"/>
    <x v="3"/>
    <n v="55"/>
    <n v="0.65700000000000003"/>
    <n v="0.69199999999999995"/>
    <n v="0.50900000000000001"/>
    <n v="26648.59"/>
    <n v="5"/>
    <x v="2"/>
    <s v="Médio"/>
    <s v="Acima"/>
    <x v="1"/>
  </r>
  <r>
    <x v="3018"/>
    <x v="14"/>
    <n v="72"/>
    <n v="0.70799999999999996"/>
    <n v="0.73399999999999999"/>
    <n v="0.58599999999999997"/>
    <n v="28680.75"/>
    <n v="1"/>
    <x v="2"/>
    <s v="Alto"/>
    <s v="Acima"/>
    <x v="1"/>
  </r>
  <r>
    <x v="3019"/>
    <x v="20"/>
    <n v="288"/>
    <n v="0.66"/>
    <n v="0.61"/>
    <n v="0.59599999999999997"/>
    <n v="16945.25"/>
    <n v="2"/>
    <x v="4"/>
    <s v="Médio"/>
    <s v="Acima"/>
    <x v="1"/>
  </r>
  <r>
    <x v="3020"/>
    <x v="3"/>
    <n v="43"/>
    <n v="0.72"/>
    <n v="0.745"/>
    <n v="0.61199999999999999"/>
    <n v="26185.65"/>
    <n v="6"/>
    <x v="2"/>
    <s v="Alto"/>
    <s v="Acima"/>
    <x v="1"/>
  </r>
  <r>
    <x v="3021"/>
    <x v="7"/>
    <n v="316"/>
    <n v="0.56999999999999995"/>
    <n v="0.53500000000000003"/>
    <n v="0.45300000000000001"/>
    <n v="6580.5"/>
    <n v="2"/>
    <x v="3"/>
    <s v="Médio"/>
    <s v="Abaixo"/>
    <x v="1"/>
  </r>
  <r>
    <x v="3022"/>
    <x v="5"/>
    <n v="455"/>
    <n v="0.59"/>
    <n v="0.59799999999999998"/>
    <n v="0.49399999999999999"/>
    <n v="6871.23"/>
    <n v="2"/>
    <x v="3"/>
    <s v="Médio"/>
    <s v="Abaixo"/>
    <x v="1"/>
  </r>
  <r>
    <x v="999"/>
    <x v="7"/>
    <n v="725"/>
    <n v="0.56999999999999995"/>
    <n v="0.54400000000000004"/>
    <n v="0.47599999999999998"/>
    <n v="5875.61"/>
    <n v="24"/>
    <x v="3"/>
    <s v="Médio"/>
    <s v="Abaixo"/>
    <x v="1"/>
  </r>
  <r>
    <x v="3023"/>
    <x v="3"/>
    <n v="81"/>
    <n v="0.64300000000000002"/>
    <n v="0.64100000000000001"/>
    <n v="0.505"/>
    <n v="14456.65"/>
    <n v="2"/>
    <x v="2"/>
    <s v="Médio"/>
    <s v="Acima"/>
    <x v="1"/>
  </r>
  <r>
    <x v="3024"/>
    <x v="0"/>
    <n v="120"/>
    <n v="0.70499999999999996"/>
    <n v="0.69599999999999995"/>
    <n v="0.61299999999999999"/>
    <n v="25664.53"/>
    <n v="2"/>
    <x v="0"/>
    <s v="Alto"/>
    <s v="Acima"/>
    <x v="1"/>
  </r>
  <r>
    <x v="3025"/>
    <x v="18"/>
    <n v="377"/>
    <n v="0.56999999999999995"/>
    <n v="0.55000000000000004"/>
    <n v="0.46200000000000002"/>
    <n v="5670.63"/>
    <n v="4"/>
    <x v="3"/>
    <s v="Médio"/>
    <s v="Abaixo"/>
    <x v="1"/>
  </r>
  <r>
    <x v="3026"/>
    <x v="0"/>
    <n v="200"/>
    <n v="0.753"/>
    <n v="0.71"/>
    <n v="0.72599999999999998"/>
    <n v="16299.91"/>
    <n v="7"/>
    <x v="0"/>
    <s v="Alto"/>
    <s v="Acima"/>
    <x v="1"/>
  </r>
  <r>
    <x v="3027"/>
    <x v="15"/>
    <n v="251"/>
    <n v="0.67"/>
    <n v="0.65900000000000003"/>
    <n v="0.54900000000000004"/>
    <n v="11766.2"/>
    <n v="5"/>
    <x v="0"/>
    <s v="Médio"/>
    <s v="Acima"/>
    <x v="1"/>
  </r>
  <r>
    <x v="3028"/>
    <x v="3"/>
    <n v="207"/>
    <n v="0.68200000000000005"/>
    <n v="0.69699999999999995"/>
    <n v="0.56200000000000006"/>
    <n v="12203.19"/>
    <n v="2"/>
    <x v="2"/>
    <s v="Médio"/>
    <s v="Acima"/>
    <x v="1"/>
  </r>
  <r>
    <x v="1388"/>
    <x v="14"/>
    <n v="55"/>
    <n v="0.7"/>
    <n v="0.72799999999999998"/>
    <n v="0.56499999999999995"/>
    <n v="24914.91"/>
    <n v="1"/>
    <x v="2"/>
    <s v="Alto"/>
    <s v="Acima"/>
    <x v="1"/>
  </r>
  <r>
    <x v="3029"/>
    <x v="0"/>
    <n v="180"/>
    <n v="0.72699999999999998"/>
    <n v="0.68899999999999995"/>
    <n v="0.67400000000000004"/>
    <n v="19503.650000000001"/>
    <n v="0"/>
    <x v="0"/>
    <s v="Alto"/>
    <s v="Acima"/>
    <x v="1"/>
  </r>
  <r>
    <x v="3030"/>
    <x v="4"/>
    <n v="417"/>
    <n v="0.60799999999999998"/>
    <n v="0.58599999999999997"/>
    <n v="0.45300000000000001"/>
    <n v="12835.35"/>
    <n v="4"/>
    <x v="0"/>
    <s v="Médio"/>
    <s v="Acima"/>
    <x v="1"/>
  </r>
  <r>
    <x v="3031"/>
    <x v="3"/>
    <n v="24"/>
    <n v="0.79"/>
    <n v="0.81799999999999995"/>
    <n v="0.69799999999999995"/>
    <n v="46011.74"/>
    <n v="4"/>
    <x v="2"/>
    <s v="Alto"/>
    <s v="Acima"/>
    <x v="1"/>
  </r>
  <r>
    <x v="3032"/>
    <x v="3"/>
    <n v="100"/>
    <n v="0.68"/>
    <n v="0.71299999999999997"/>
    <n v="0.501"/>
    <n v="17494.580000000002"/>
    <n v="6"/>
    <x v="2"/>
    <s v="Médio"/>
    <s v="Acima"/>
    <x v="1"/>
  </r>
  <r>
    <x v="3033"/>
    <x v="7"/>
    <n v="387"/>
    <n v="0.63"/>
    <n v="0.57799999999999996"/>
    <n v="0.55300000000000005"/>
    <n v="6228.75"/>
    <n v="14"/>
    <x v="3"/>
    <s v="Médio"/>
    <s v="Acima"/>
    <x v="1"/>
  </r>
  <r>
    <x v="3034"/>
    <x v="3"/>
    <n v="50"/>
    <n v="0.67"/>
    <n v="0.67100000000000004"/>
    <n v="0.54500000000000004"/>
    <n v="16401.23"/>
    <n v="2"/>
    <x v="2"/>
    <s v="Médio"/>
    <s v="Acima"/>
    <x v="1"/>
  </r>
  <r>
    <x v="3035"/>
    <x v="14"/>
    <n v="85"/>
    <n v="0.76400000000000001"/>
    <n v="0.78100000000000003"/>
    <n v="0.65300000000000002"/>
    <n v="25248.49"/>
    <n v="4"/>
    <x v="2"/>
    <s v="Alto"/>
    <s v="Acima"/>
    <x v="1"/>
  </r>
  <r>
    <x v="3036"/>
    <x v="0"/>
    <n v="290"/>
    <n v="0.73799999999999999"/>
    <n v="0.71599999999999997"/>
    <n v="0.69899999999999995"/>
    <n v="15710.17"/>
    <n v="5"/>
    <x v="0"/>
    <s v="Alto"/>
    <s v="Acima"/>
    <x v="1"/>
  </r>
  <r>
    <x v="3037"/>
    <x v="3"/>
    <n v="162"/>
    <n v="0.64900000000000002"/>
    <n v="0.65700000000000003"/>
    <n v="0.504"/>
    <n v="13605.5"/>
    <n v="7"/>
    <x v="2"/>
    <s v="Médio"/>
    <s v="Acima"/>
    <x v="1"/>
  </r>
  <r>
    <x v="3038"/>
    <x v="4"/>
    <n v="241"/>
    <n v="0.628"/>
    <n v="0.57999999999999996"/>
    <n v="0.52400000000000002"/>
    <n v="7035.99"/>
    <n v="11"/>
    <x v="0"/>
    <s v="Médio"/>
    <s v="Acima"/>
    <x v="1"/>
  </r>
  <r>
    <x v="3039"/>
    <x v="4"/>
    <n v="376"/>
    <n v="0.60899999999999999"/>
    <n v="0.55200000000000005"/>
    <n v="0.51900000000000002"/>
    <n v="6898.92"/>
    <n v="7"/>
    <x v="0"/>
    <s v="Médio"/>
    <s v="Acima"/>
    <x v="1"/>
  </r>
  <r>
    <x v="3040"/>
    <x v="7"/>
    <n v="239"/>
    <n v="0.57499999999999996"/>
    <n v="0.54300000000000004"/>
    <n v="0.46400000000000002"/>
    <n v="7822.93"/>
    <n v="1"/>
    <x v="3"/>
    <s v="Médio"/>
    <s v="Abaixo"/>
    <x v="1"/>
  </r>
  <r>
    <x v="3041"/>
    <x v="15"/>
    <n v="249"/>
    <n v="0.66400000000000003"/>
    <n v="0.63400000000000001"/>
    <n v="0.56699999999999995"/>
    <n v="10709.54"/>
    <n v="3"/>
    <x v="0"/>
    <s v="Médio"/>
    <s v="Acima"/>
    <x v="1"/>
  </r>
  <r>
    <x v="2971"/>
    <x v="3"/>
    <n v="152"/>
    <n v="0.66"/>
    <n v="0.69199999999999995"/>
    <n v="0.49199999999999999"/>
    <n v="14992.68"/>
    <n v="5"/>
    <x v="2"/>
    <s v="Médio"/>
    <s v="Acima"/>
    <x v="1"/>
  </r>
  <r>
    <x v="3042"/>
    <x v="4"/>
    <n v="429"/>
    <n v="0.57399999999999995"/>
    <n v="0.57499999999999996"/>
    <n v="0.42699999999999999"/>
    <n v="6930.04"/>
    <n v="2"/>
    <x v="0"/>
    <s v="Médio"/>
    <s v="Abaixo"/>
    <x v="1"/>
  </r>
  <r>
    <x v="3043"/>
    <x v="3"/>
    <n v="25"/>
    <n v="0.70099999999999996"/>
    <n v="0.70099999999999996"/>
    <n v="0.56799999999999995"/>
    <n v="21054.07"/>
    <n v="5"/>
    <x v="2"/>
    <s v="Alto"/>
    <s v="Acima"/>
    <x v="1"/>
  </r>
  <r>
    <x v="3044"/>
    <x v="3"/>
    <n v="66"/>
    <n v="0.73199999999999998"/>
    <n v="0.75"/>
    <n v="0.61699999999999999"/>
    <n v="28773.45"/>
    <n v="0"/>
    <x v="2"/>
    <s v="Alto"/>
    <s v="Acima"/>
    <x v="1"/>
  </r>
  <r>
    <x v="3045"/>
    <x v="3"/>
    <n v="26"/>
    <n v="0.68799999999999994"/>
    <n v="0.69699999999999995"/>
    <n v="0.54800000000000004"/>
    <n v="19885.330000000002"/>
    <n v="6"/>
    <x v="2"/>
    <s v="Médio"/>
    <s v="Acima"/>
    <x v="1"/>
  </r>
  <r>
    <x v="3046"/>
    <x v="4"/>
    <n v="411"/>
    <n v="0.60899999999999999"/>
    <n v="0.58899999999999997"/>
    <n v="0.46899999999999997"/>
    <n v="7885.98"/>
    <n v="0"/>
    <x v="0"/>
    <s v="Médio"/>
    <s v="Acima"/>
    <x v="1"/>
  </r>
  <r>
    <x v="3047"/>
    <x v="7"/>
    <n v="268"/>
    <n v="0.61099999999999999"/>
    <n v="0.60799999999999998"/>
    <n v="0.47599999999999998"/>
    <n v="7837.39"/>
    <n v="4"/>
    <x v="3"/>
    <s v="Médio"/>
    <s v="Acima"/>
    <x v="1"/>
  </r>
  <r>
    <x v="3048"/>
    <x v="3"/>
    <n v="93"/>
    <n v="0.7"/>
    <n v="0.72299999999999998"/>
    <n v="0.55400000000000005"/>
    <n v="16199.19"/>
    <n v="8"/>
    <x v="2"/>
    <s v="Alto"/>
    <s v="Acima"/>
    <x v="1"/>
  </r>
  <r>
    <x v="3049"/>
    <x v="3"/>
    <n v="49"/>
    <n v="0.65"/>
    <n v="0.66600000000000004"/>
    <n v="0.497"/>
    <n v="23293.65"/>
    <n v="1"/>
    <x v="2"/>
    <s v="Médio"/>
    <s v="Acima"/>
    <x v="1"/>
  </r>
  <r>
    <x v="3050"/>
    <x v="14"/>
    <n v="102"/>
    <n v="0.69"/>
    <n v="0.73799999999999999"/>
    <n v="0.56100000000000005"/>
    <n v="15682.31"/>
    <n v="2"/>
    <x v="2"/>
    <s v="Médio"/>
    <s v="Acima"/>
    <x v="1"/>
  </r>
  <r>
    <x v="3051"/>
    <x v="12"/>
    <n v="471"/>
    <n v="0.622"/>
    <n v="0.625"/>
    <n v="0.48099999999999998"/>
    <n v="11095.92"/>
    <n v="6"/>
    <x v="4"/>
    <s v="Médio"/>
    <s v="Acima"/>
    <x v="1"/>
  </r>
  <r>
    <x v="238"/>
    <x v="8"/>
    <n v="220"/>
    <n v="0.71"/>
    <n v="0.70099999999999996"/>
    <n v="0.61699999999999999"/>
    <n v="15825.35"/>
    <n v="3"/>
    <x v="1"/>
    <s v="Alto"/>
    <s v="Acima"/>
    <x v="1"/>
  </r>
  <r>
    <x v="3052"/>
    <x v="4"/>
    <n v="167"/>
    <n v="0.71"/>
    <n v="0.66100000000000003"/>
    <n v="0.63600000000000001"/>
    <n v="14855.69"/>
    <n v="2"/>
    <x v="0"/>
    <s v="Alto"/>
    <s v="Acima"/>
    <x v="1"/>
  </r>
  <r>
    <x v="3053"/>
    <x v="5"/>
    <n v="495"/>
    <n v="0.52800000000000002"/>
    <n v="0.54200000000000004"/>
    <n v="0.40200000000000002"/>
    <n v="7005.05"/>
    <n v="1"/>
    <x v="3"/>
    <s v="Baixo"/>
    <s v="Abaixo"/>
    <x v="1"/>
  </r>
  <r>
    <x v="3054"/>
    <x v="4"/>
    <n v="346"/>
    <n v="0.64800000000000002"/>
    <n v="0.63100000000000001"/>
    <n v="0.53600000000000003"/>
    <n v="9960.52"/>
    <n v="4"/>
    <x v="0"/>
    <s v="Médio"/>
    <s v="Acima"/>
    <x v="1"/>
  </r>
  <r>
    <x v="3055"/>
    <x v="3"/>
    <n v="49"/>
    <n v="0.71"/>
    <n v="0.66400000000000003"/>
    <n v="0.628"/>
    <n v="24810.53"/>
    <n v="5"/>
    <x v="2"/>
    <s v="Alto"/>
    <s v="Acima"/>
    <x v="1"/>
  </r>
  <r>
    <x v="3056"/>
    <x v="16"/>
    <n v="288"/>
    <n v="0.621"/>
    <n v="0.624"/>
    <n v="0.495"/>
    <n v="7936.82"/>
    <n v="3"/>
    <x v="3"/>
    <s v="Médio"/>
    <s v="Acima"/>
    <x v="1"/>
  </r>
  <r>
    <x v="3057"/>
    <x v="14"/>
    <n v="41"/>
    <n v="0.69"/>
    <n v="0.74"/>
    <n v="0.53300000000000003"/>
    <n v="24247.23"/>
    <n v="1"/>
    <x v="2"/>
    <s v="Médio"/>
    <s v="Acima"/>
    <x v="1"/>
  </r>
  <r>
    <x v="2639"/>
    <x v="14"/>
    <n v="58"/>
    <n v="0.74199999999999999"/>
    <n v="0.754"/>
    <n v="0.65400000000000003"/>
    <n v="23791.75"/>
    <n v="3"/>
    <x v="2"/>
    <s v="Alto"/>
    <s v="Acima"/>
    <x v="1"/>
  </r>
  <r>
    <x v="3058"/>
    <x v="0"/>
    <n v="105"/>
    <n v="0.755"/>
    <n v="0.72699999999999998"/>
    <n v="0.70099999999999996"/>
    <n v="21493.65"/>
    <n v="3"/>
    <x v="0"/>
    <s v="Alto"/>
    <s v="Acima"/>
    <x v="1"/>
  </r>
  <r>
    <x v="3059"/>
    <x v="3"/>
    <n v="23"/>
    <n v="0.63400000000000001"/>
    <n v="0.68100000000000005"/>
    <n v="0.47299999999999998"/>
    <n v="17727.490000000002"/>
    <n v="11"/>
    <x v="2"/>
    <s v="Médio"/>
    <s v="Acima"/>
    <x v="1"/>
  </r>
  <r>
    <x v="3060"/>
    <x v="0"/>
    <n v="105"/>
    <n v="0.74099999999999999"/>
    <n v="0.68200000000000005"/>
    <n v="0.71"/>
    <n v="18074.689999999999"/>
    <n v="0"/>
    <x v="0"/>
    <s v="Alto"/>
    <s v="Acima"/>
    <x v="1"/>
  </r>
  <r>
    <x v="3061"/>
    <x v="3"/>
    <n v="48"/>
    <n v="0.748"/>
    <n v="0.748"/>
    <n v="0.66100000000000003"/>
    <n v="27736.22"/>
    <n v="7"/>
    <x v="2"/>
    <s v="Alto"/>
    <s v="Acima"/>
    <x v="1"/>
  </r>
  <r>
    <x v="3062"/>
    <x v="3"/>
    <n v="38"/>
    <n v="0.70099999999999996"/>
    <n v="0.70699999999999996"/>
    <n v="0.56899999999999995"/>
    <n v="24113.98"/>
    <n v="3"/>
    <x v="2"/>
    <s v="Alto"/>
    <s v="Acima"/>
    <x v="1"/>
  </r>
  <r>
    <x v="3063"/>
    <x v="4"/>
    <n v="297"/>
    <n v="0.65400000000000003"/>
    <n v="0.64500000000000002"/>
    <n v="0.54600000000000004"/>
    <n v="10219.86"/>
    <n v="4"/>
    <x v="0"/>
    <s v="Médio"/>
    <s v="Acima"/>
    <x v="1"/>
  </r>
  <r>
    <x v="3064"/>
    <x v="18"/>
    <n v="495"/>
    <n v="0.56499999999999995"/>
    <n v="0.54500000000000004"/>
    <n v="0.48099999999999998"/>
    <n v="6720.65"/>
    <n v="15"/>
    <x v="3"/>
    <s v="Médio"/>
    <s v="Abaixo"/>
    <x v="1"/>
  </r>
  <r>
    <x v="3065"/>
    <x v="0"/>
    <n v="235"/>
    <n v="0.72"/>
    <n v="0.67800000000000005"/>
    <n v="0.64900000000000002"/>
    <n v="13440.12"/>
    <n v="1"/>
    <x v="0"/>
    <s v="Alto"/>
    <s v="Acima"/>
    <x v="1"/>
  </r>
  <r>
    <x v="3066"/>
    <x v="3"/>
    <n v="36"/>
    <n v="0.76"/>
    <n v="0.76200000000000001"/>
    <n v="0.67800000000000005"/>
    <n v="26630.39"/>
    <n v="0"/>
    <x v="2"/>
    <s v="Alto"/>
    <s v="Acima"/>
    <x v="1"/>
  </r>
  <r>
    <x v="3067"/>
    <x v="10"/>
    <n v="175"/>
    <n v="0.71799999999999997"/>
    <n v="0.68899999999999995"/>
    <n v="0.64800000000000002"/>
    <n v="12432.75"/>
    <n v="4"/>
    <x v="1"/>
    <s v="Alto"/>
    <s v="Acima"/>
    <x v="1"/>
  </r>
  <r>
    <x v="3068"/>
    <x v="3"/>
    <n v="45"/>
    <n v="0.66"/>
    <n v="0.67100000000000004"/>
    <n v="0.52700000000000002"/>
    <n v="14506.57"/>
    <n v="9"/>
    <x v="2"/>
    <s v="Médio"/>
    <s v="Acima"/>
    <x v="1"/>
  </r>
  <r>
    <x v="3069"/>
    <x v="14"/>
    <n v="32"/>
    <n v="0.69"/>
    <n v="0.66"/>
    <n v="0.625"/>
    <n v="24739.02"/>
    <n v="1"/>
    <x v="2"/>
    <s v="Médio"/>
    <s v="Acima"/>
    <x v="1"/>
  </r>
  <r>
    <x v="3070"/>
    <x v="3"/>
    <n v="52"/>
    <n v="0.754"/>
    <n v="0.74299999999999999"/>
    <n v="0.67700000000000005"/>
    <n v="30133.439999999999"/>
    <n v="0"/>
    <x v="2"/>
    <s v="Alto"/>
    <s v="Acima"/>
    <x v="1"/>
  </r>
  <r>
    <x v="3071"/>
    <x v="20"/>
    <n v="297"/>
    <n v="0.7"/>
    <n v="0.64900000000000002"/>
    <n v="0.63900000000000001"/>
    <n v="12704.58"/>
    <n v="1"/>
    <x v="4"/>
    <s v="Alto"/>
    <s v="Acima"/>
    <x v="1"/>
  </r>
  <r>
    <x v="3072"/>
    <x v="6"/>
    <n v="84"/>
    <n v="0.73499999999999999"/>
    <n v="0.69099999999999995"/>
    <n v="0.68"/>
    <n v="23586.69"/>
    <n v="1"/>
    <x v="2"/>
    <s v="Alto"/>
    <s v="Acima"/>
    <x v="1"/>
  </r>
  <r>
    <x v="3073"/>
    <x v="3"/>
    <n v="71"/>
    <n v="0.76300000000000001"/>
    <n v="0.78"/>
    <n v="0.68"/>
    <n v="19556.84"/>
    <n v="1"/>
    <x v="2"/>
    <s v="Alto"/>
    <s v="Acima"/>
    <x v="1"/>
  </r>
  <r>
    <x v="3074"/>
    <x v="0"/>
    <n v="77"/>
    <n v="0.71"/>
    <n v="0.69199999999999995"/>
    <n v="0.627"/>
    <n v="12828.99"/>
    <n v="3"/>
    <x v="0"/>
    <s v="Alto"/>
    <s v="Acima"/>
    <x v="1"/>
  </r>
  <r>
    <x v="3075"/>
    <x v="14"/>
    <n v="60"/>
    <n v="0.70499999999999996"/>
    <n v="0.70299999999999996"/>
    <n v="0.60599999999999998"/>
    <n v="21532.97"/>
    <n v="3"/>
    <x v="2"/>
    <s v="Alto"/>
    <s v="Acima"/>
    <x v="1"/>
  </r>
  <r>
    <x v="3076"/>
    <x v="0"/>
    <n v="127"/>
    <n v="0.71099999999999997"/>
    <n v="0.66900000000000004"/>
    <n v="0.64400000000000002"/>
    <n v="15107.21"/>
    <n v="1"/>
    <x v="0"/>
    <s v="Alto"/>
    <s v="Acima"/>
    <x v="1"/>
  </r>
  <r>
    <x v="3077"/>
    <x v="4"/>
    <n v="78"/>
    <n v="0.63800000000000001"/>
    <n v="0.65700000000000003"/>
    <n v="0.49399999999999999"/>
    <n v="11261.84"/>
    <n v="2"/>
    <x v="0"/>
    <s v="Médio"/>
    <s v="Acima"/>
    <x v="1"/>
  </r>
  <r>
    <x v="3078"/>
    <x v="3"/>
    <n v="32"/>
    <n v="0.75700000000000001"/>
    <n v="0.73599999999999999"/>
    <n v="0.70399999999999996"/>
    <n v="26558.02"/>
    <n v="0"/>
    <x v="2"/>
    <s v="Alto"/>
    <s v="Acima"/>
    <x v="1"/>
  </r>
  <r>
    <x v="3079"/>
    <x v="14"/>
    <n v="29"/>
    <n v="0.73099999999999998"/>
    <n v="0.72899999999999998"/>
    <n v="0.622"/>
    <n v="18976.25"/>
    <n v="5"/>
    <x v="2"/>
    <s v="Alto"/>
    <s v="Acima"/>
    <x v="1"/>
  </r>
  <r>
    <x v="3080"/>
    <x v="12"/>
    <n v="577"/>
    <n v="0.56299999999999994"/>
    <n v="0.501"/>
    <n v="0.47"/>
    <n v="7564.23"/>
    <n v="8"/>
    <x v="4"/>
    <s v="Médio"/>
    <s v="Abaixo"/>
    <x v="1"/>
  </r>
  <r>
    <x v="3081"/>
    <x v="0"/>
    <n v="58"/>
    <n v="0.65700000000000003"/>
    <n v="0.63300000000000001"/>
    <n v="0.56000000000000005"/>
    <n v="13717.38"/>
    <n v="1"/>
    <x v="0"/>
    <s v="Médio"/>
    <s v="Acima"/>
    <x v="1"/>
  </r>
  <r>
    <x v="3082"/>
    <x v="0"/>
    <n v="211"/>
    <n v="0.72"/>
    <n v="0.67900000000000005"/>
    <n v="0.67400000000000004"/>
    <n v="11416.47"/>
    <n v="1"/>
    <x v="0"/>
    <s v="Alto"/>
    <s v="Acima"/>
    <x v="1"/>
  </r>
  <r>
    <x v="3083"/>
    <x v="21"/>
    <n v="121"/>
    <n v="0.60199999999999998"/>
    <n v="0.56899999999999995"/>
    <n v="0.51200000000000001"/>
    <n v="10276.19"/>
    <n v="2"/>
    <x v="3"/>
    <s v="Médio"/>
    <s v="Acima"/>
    <x v="1"/>
  </r>
  <r>
    <x v="3084"/>
    <x v="3"/>
    <n v="47"/>
    <n v="0.74199999999999999"/>
    <n v="0.74399999999999999"/>
    <n v="0.64400000000000002"/>
    <n v="20686.169999999998"/>
    <n v="1"/>
    <x v="2"/>
    <s v="Alto"/>
    <s v="Acima"/>
    <x v="1"/>
  </r>
  <r>
    <x v="3085"/>
    <x v="0"/>
    <n v="192"/>
    <n v="0.71599999999999997"/>
    <n v="0.65900000000000003"/>
    <n v="0.68600000000000005"/>
    <n v="10823.59"/>
    <n v="2"/>
    <x v="0"/>
    <s v="Alto"/>
    <s v="Acima"/>
    <x v="1"/>
  </r>
  <r>
    <x v="3086"/>
    <x v="3"/>
    <n v="30"/>
    <n v="0.72"/>
    <n v="0.71199999999999997"/>
    <n v="0.60199999999999998"/>
    <n v="23469.7"/>
    <n v="3"/>
    <x v="2"/>
    <s v="Alto"/>
    <s v="Acima"/>
    <x v="1"/>
  </r>
  <r>
    <x v="3087"/>
    <x v="0"/>
    <n v="153"/>
    <n v="0.72199999999999998"/>
    <n v="0.72099999999999997"/>
    <n v="0.65900000000000003"/>
    <n v="14823.57"/>
    <n v="2"/>
    <x v="0"/>
    <s v="Alto"/>
    <s v="Acima"/>
    <x v="1"/>
  </r>
  <r>
    <x v="3088"/>
    <x v="21"/>
    <n v="88"/>
    <n v="0.56899999999999995"/>
    <n v="0.55300000000000005"/>
    <n v="0.46200000000000002"/>
    <n v="10962.52"/>
    <n v="0"/>
    <x v="3"/>
    <s v="Médio"/>
    <s v="Abaixo"/>
    <x v="1"/>
  </r>
  <r>
    <x v="3089"/>
    <x v="15"/>
    <n v="183"/>
    <n v="0.65700000000000003"/>
    <n v="0.63600000000000001"/>
    <n v="0.55300000000000005"/>
    <n v="169012.45"/>
    <n v="10"/>
    <x v="0"/>
    <s v="Médio"/>
    <s v="Acima"/>
    <x v="1"/>
  </r>
  <r>
    <x v="3090"/>
    <x v="4"/>
    <n v="234"/>
    <n v="0.66700000000000004"/>
    <n v="0.65800000000000003"/>
    <n v="0.56899999999999995"/>
    <n v="179339.36"/>
    <n v="5"/>
    <x v="0"/>
    <s v="Médio"/>
    <s v="Acima"/>
    <x v="1"/>
  </r>
  <r>
    <x v="3091"/>
    <x v="17"/>
    <n v="827"/>
    <n v="0.57999999999999996"/>
    <n v="0.54400000000000004"/>
    <n v="0.46500000000000002"/>
    <n v="44508.6"/>
    <n v="3"/>
    <x v="3"/>
    <s v="Médio"/>
    <s v="Abaixo"/>
    <x v="1"/>
  </r>
  <r>
    <x v="3092"/>
    <x v="8"/>
    <n v="429"/>
    <n v="0.71"/>
    <n v="0.73799999999999999"/>
    <n v="0.59399999999999997"/>
    <n v="62136.02"/>
    <n v="9"/>
    <x v="1"/>
    <s v="Alto"/>
    <s v="Acima"/>
    <x v="1"/>
  </r>
  <r>
    <x v="3093"/>
    <x v="14"/>
    <n v="123"/>
    <n v="0.75800000000000001"/>
    <n v="0.73599999999999999"/>
    <n v="0.71399999999999997"/>
    <n v="180824.63"/>
    <n v="3"/>
    <x v="2"/>
    <s v="Alto"/>
    <s v="Acima"/>
    <x v="1"/>
  </r>
  <r>
    <x v="3094"/>
    <x v="4"/>
    <n v="348"/>
    <n v="0.67700000000000005"/>
    <n v="0.66100000000000003"/>
    <n v="0.56299999999999994"/>
    <n v="66981"/>
    <n v="11"/>
    <x v="0"/>
    <s v="Médio"/>
    <s v="Acima"/>
    <x v="1"/>
  </r>
  <r>
    <x v="3095"/>
    <x v="3"/>
    <n v="542"/>
    <n v="0.72099999999999997"/>
    <n v="0.70699999999999996"/>
    <n v="0.629"/>
    <n v="42423.42"/>
    <n v="21"/>
    <x v="2"/>
    <s v="Alto"/>
    <s v="Acima"/>
    <x v="1"/>
  </r>
  <r>
    <x v="3096"/>
    <x v="8"/>
    <n v="847"/>
    <n v="0.67500000000000004"/>
    <n v="0.68200000000000005"/>
    <n v="0.55300000000000005"/>
    <n v="32753.74"/>
    <n v="16"/>
    <x v="1"/>
    <s v="Médio"/>
    <s v="Acima"/>
    <x v="1"/>
  </r>
  <r>
    <x v="3097"/>
    <x v="3"/>
    <n v="1048"/>
    <n v="0.69"/>
    <n v="0.69399999999999995"/>
    <n v="0.56299999999999994"/>
    <n v="33832.410000000003"/>
    <n v="19"/>
    <x v="2"/>
    <s v="Médio"/>
    <s v="Acima"/>
    <x v="0"/>
  </r>
  <r>
    <x v="3098"/>
    <x v="3"/>
    <n v="490"/>
    <n v="0.76500000000000001"/>
    <n v="0.747"/>
    <n v="0.67700000000000005"/>
    <n v="42421.91"/>
    <n v="19"/>
    <x v="2"/>
    <s v="Alto"/>
    <s v="Acima"/>
    <x v="1"/>
  </r>
  <r>
    <x v="3099"/>
    <x v="3"/>
    <n v="514"/>
    <n v="0.76400000000000001"/>
    <n v="0.752"/>
    <n v="0.69799999999999995"/>
    <n v="45330.48"/>
    <n v="27"/>
    <x v="2"/>
    <s v="Alto"/>
    <s v="Acima"/>
    <x v="1"/>
  </r>
  <r>
    <x v="3100"/>
    <x v="13"/>
    <n v="947"/>
    <n v="0.68"/>
    <n v="0.70599999999999996"/>
    <n v="0.55700000000000005"/>
    <n v="34566.46"/>
    <n v="5"/>
    <x v="1"/>
    <s v="Médio"/>
    <s v="Acima"/>
    <x v="1"/>
  </r>
  <r>
    <x v="3101"/>
    <x v="12"/>
    <n v="2074"/>
    <n v="0.59399999999999997"/>
    <n v="0.55600000000000005"/>
    <n v="0.499"/>
    <n v="12100.42"/>
    <n v="53"/>
    <x v="4"/>
    <s v="Médio"/>
    <s v="Abaixo"/>
    <x v="0"/>
  </r>
  <r>
    <x v="3102"/>
    <x v="20"/>
    <n v="684"/>
    <n v="0.73199999999999998"/>
    <n v="0.69899999999999995"/>
    <n v="0.66400000000000003"/>
    <n v="46723.7"/>
    <n v="6"/>
    <x v="4"/>
    <s v="Alto"/>
    <s v="Acima"/>
    <x v="1"/>
  </r>
  <r>
    <x v="2842"/>
    <x v="14"/>
    <n v="101"/>
    <n v="0.75"/>
    <n v="0.76800000000000002"/>
    <n v="0.61499999999999999"/>
    <n v="72874.820000000007"/>
    <n v="8"/>
    <x v="2"/>
    <s v="Alto"/>
    <s v="Acima"/>
    <x v="1"/>
  </r>
  <r>
    <x v="3103"/>
    <x v="3"/>
    <n v="910"/>
    <n v="0.65700000000000003"/>
    <n v="0.67700000000000005"/>
    <n v="0.47799999999999998"/>
    <n v="21889.73"/>
    <n v="28"/>
    <x v="2"/>
    <s v="Médio"/>
    <s v="Acima"/>
    <x v="1"/>
  </r>
  <r>
    <x v="3104"/>
    <x v="16"/>
    <n v="764"/>
    <n v="0.56999999999999995"/>
    <n v="0.56200000000000006"/>
    <n v="0.46600000000000003"/>
    <n v="16075.71"/>
    <n v="11"/>
    <x v="3"/>
    <s v="Médio"/>
    <s v="Abaixo"/>
    <x v="1"/>
  </r>
  <r>
    <x v="3105"/>
    <x v="14"/>
    <n v="143"/>
    <n v="0.73699999999999999"/>
    <n v="0.76600000000000001"/>
    <n v="0.6"/>
    <n v="44253.38"/>
    <n v="13"/>
    <x v="2"/>
    <s v="Alto"/>
    <s v="Acima"/>
    <x v="1"/>
  </r>
  <r>
    <x v="3106"/>
    <x v="8"/>
    <n v="677"/>
    <n v="0.68"/>
    <n v="0.65300000000000002"/>
    <n v="0.57299999999999995"/>
    <n v="32843.980000000003"/>
    <n v="8"/>
    <x v="1"/>
    <s v="Médio"/>
    <s v="Acima"/>
    <x v="1"/>
  </r>
  <r>
    <x v="3107"/>
    <x v="3"/>
    <n v="434"/>
    <n v="0.746"/>
    <n v="0.751"/>
    <n v="0.66100000000000003"/>
    <n v="40058.32"/>
    <n v="26"/>
    <x v="2"/>
    <s v="Alto"/>
    <s v="Acima"/>
    <x v="1"/>
  </r>
  <r>
    <x v="3108"/>
    <x v="18"/>
    <n v="1405"/>
    <n v="0.61"/>
    <n v="0.55000000000000004"/>
    <n v="0.55000000000000004"/>
    <n v="16763.560000000001"/>
    <n v="0"/>
    <x v="3"/>
    <s v="Médio"/>
    <s v="Acima"/>
    <x v="0"/>
  </r>
  <r>
    <x v="3109"/>
    <x v="6"/>
    <n v="292"/>
    <n v="0.629"/>
    <n v="0.65500000000000003"/>
    <n v="0.47499999999999998"/>
    <n v="30780.46"/>
    <n v="15"/>
    <x v="2"/>
    <s v="Médio"/>
    <s v="Acima"/>
    <x v="1"/>
  </r>
  <r>
    <x v="3110"/>
    <x v="3"/>
    <n v="93"/>
    <n v="0.67"/>
    <n v="0.7"/>
    <n v="0.54300000000000004"/>
    <n v="59940.160000000003"/>
    <n v="6"/>
    <x v="2"/>
    <s v="Médio"/>
    <s v="Acima"/>
    <x v="1"/>
  </r>
  <r>
    <x v="3111"/>
    <x v="15"/>
    <n v="805"/>
    <n v="0.67"/>
    <n v="0.67200000000000004"/>
    <n v="0.54100000000000004"/>
    <n v="16475.97"/>
    <n v="9"/>
    <x v="0"/>
    <s v="Médio"/>
    <s v="Acima"/>
    <x v="1"/>
  </r>
  <r>
    <x v="3112"/>
    <x v="3"/>
    <n v="858"/>
    <n v="0.76400000000000001"/>
    <n v="0.82499999999999996"/>
    <n v="0.63800000000000001"/>
    <n v="21342.58"/>
    <n v="6"/>
    <x v="2"/>
    <s v="Alto"/>
    <s v="Acima"/>
    <x v="1"/>
  </r>
  <r>
    <x v="3113"/>
    <x v="16"/>
    <n v="558"/>
    <n v="0.67200000000000004"/>
    <n v="0.64700000000000002"/>
    <n v="0.58499999999999996"/>
    <n v="30135.98"/>
    <n v="7"/>
    <x v="3"/>
    <s v="Médio"/>
    <s v="Acima"/>
    <x v="1"/>
  </r>
  <r>
    <x v="3114"/>
    <x v="3"/>
    <n v="1158"/>
    <n v="0.7"/>
    <n v="0.67300000000000004"/>
    <n v="0.60899999999999999"/>
    <n v="17819.009999999998"/>
    <n v="16"/>
    <x v="2"/>
    <s v="Alto"/>
    <s v="Acima"/>
    <x v="0"/>
  </r>
  <r>
    <x v="3115"/>
    <x v="15"/>
    <n v="1168"/>
    <n v="0.67"/>
    <n v="0.66800000000000004"/>
    <n v="0.55800000000000005"/>
    <n v="15474.98"/>
    <n v="16"/>
    <x v="0"/>
    <s v="Médio"/>
    <s v="Acima"/>
    <x v="0"/>
  </r>
  <r>
    <x v="3116"/>
    <x v="13"/>
    <n v="141"/>
    <n v="0.67200000000000004"/>
    <n v="0.67600000000000005"/>
    <n v="0.54500000000000004"/>
    <n v="57689.46"/>
    <n v="2"/>
    <x v="1"/>
    <s v="Médio"/>
    <s v="Acima"/>
    <x v="1"/>
  </r>
  <r>
    <x v="3117"/>
    <x v="15"/>
    <n v="338"/>
    <n v="0.68"/>
    <n v="0.68"/>
    <n v="0.57899999999999996"/>
    <n v="21030.04"/>
    <n v="15"/>
    <x v="0"/>
    <s v="Médio"/>
    <s v="Acima"/>
    <x v="1"/>
  </r>
  <r>
    <x v="3118"/>
    <x v="3"/>
    <n v="94"/>
    <n v="0.69"/>
    <n v="0.67100000000000004"/>
    <n v="0.57199999999999995"/>
    <n v="46616.31"/>
    <n v="17"/>
    <x v="2"/>
    <s v="Médio"/>
    <s v="Acima"/>
    <x v="1"/>
  </r>
  <r>
    <x v="3119"/>
    <x v="3"/>
    <n v="376"/>
    <n v="0.68"/>
    <n v="0.70899999999999996"/>
    <n v="0.54200000000000004"/>
    <n v="24672.07"/>
    <n v="12"/>
    <x v="2"/>
    <s v="Médio"/>
    <s v="Acima"/>
    <x v="1"/>
  </r>
  <r>
    <x v="3120"/>
    <x v="7"/>
    <n v="1445"/>
    <n v="0.621"/>
    <n v="0.58199999999999996"/>
    <n v="0.51800000000000002"/>
    <n v="8727.02"/>
    <n v="6"/>
    <x v="3"/>
    <s v="Médio"/>
    <s v="Acima"/>
    <x v="0"/>
  </r>
  <r>
    <x v="3121"/>
    <x v="4"/>
    <n v="939"/>
    <n v="0.63100000000000001"/>
    <n v="0.63"/>
    <n v="0.51100000000000001"/>
    <n v="21346.34"/>
    <n v="8"/>
    <x v="0"/>
    <s v="Médio"/>
    <s v="Acima"/>
    <x v="1"/>
  </r>
  <r>
    <x v="3122"/>
    <x v="14"/>
    <n v="448"/>
    <n v="0.70599999999999996"/>
    <n v="0.70299999999999996"/>
    <n v="0.61"/>
    <n v="26012.7"/>
    <n v="8"/>
    <x v="2"/>
    <s v="Alto"/>
    <s v="Acima"/>
    <x v="1"/>
  </r>
  <r>
    <x v="3123"/>
    <x v="6"/>
    <n v="197"/>
    <n v="0.74"/>
    <n v="0.746"/>
    <n v="0.64100000000000001"/>
    <n v="68161.59"/>
    <n v="3"/>
    <x v="2"/>
    <s v="Alto"/>
    <s v="Acima"/>
    <x v="1"/>
  </r>
  <r>
    <x v="3124"/>
    <x v="8"/>
    <n v="652"/>
    <n v="0.69"/>
    <n v="0.73699999999999999"/>
    <n v="0.54800000000000004"/>
    <n v="28302.55"/>
    <n v="9"/>
    <x v="1"/>
    <s v="Médio"/>
    <s v="Acima"/>
    <x v="1"/>
  </r>
  <r>
    <x v="3125"/>
    <x v="21"/>
    <n v="1369"/>
    <n v="0.64900000000000002"/>
    <n v="0.64700000000000002"/>
    <n v="0.54500000000000004"/>
    <n v="12571.31"/>
    <n v="9"/>
    <x v="3"/>
    <s v="Médio"/>
    <s v="Acima"/>
    <x v="0"/>
  </r>
  <r>
    <x v="3126"/>
    <x v="3"/>
    <n v="444"/>
    <n v="0.7"/>
    <n v="0.70299999999999996"/>
    <n v="0.59099999999999997"/>
    <n v="29239.75"/>
    <n v="8"/>
    <x v="2"/>
    <s v="Alto"/>
    <s v="Acima"/>
    <x v="1"/>
  </r>
  <r>
    <x v="3127"/>
    <x v="6"/>
    <n v="1218"/>
    <n v="0.70099999999999996"/>
    <n v="0.68500000000000005"/>
    <n v="0.60699999999999998"/>
    <n v="12781.85"/>
    <n v="4"/>
    <x v="2"/>
    <s v="Alto"/>
    <s v="Acima"/>
    <x v="0"/>
  </r>
  <r>
    <x v="3128"/>
    <x v="8"/>
    <n v="119"/>
    <n v="0.68500000000000005"/>
    <n v="0.70299999999999996"/>
    <n v="0.56100000000000005"/>
    <n v="66527.17"/>
    <n v="6"/>
    <x v="1"/>
    <s v="Médio"/>
    <s v="Acima"/>
    <x v="1"/>
  </r>
  <r>
    <x v="3129"/>
    <x v="4"/>
    <n v="324"/>
    <n v="0.69599999999999995"/>
    <n v="0.69399999999999995"/>
    <n v="0.57899999999999996"/>
    <n v="43501.52"/>
    <n v="4"/>
    <x v="0"/>
    <s v="Médio"/>
    <s v="Acima"/>
    <x v="1"/>
  </r>
  <r>
    <x v="3130"/>
    <x v="3"/>
    <n v="268"/>
    <n v="0.68"/>
    <n v="0.69199999999999995"/>
    <n v="0.54800000000000004"/>
    <n v="38038.620000000003"/>
    <n v="6"/>
    <x v="2"/>
    <s v="Médio"/>
    <s v="Acima"/>
    <x v="1"/>
  </r>
  <r>
    <x v="3131"/>
    <x v="3"/>
    <n v="211"/>
    <n v="0.747"/>
    <n v="0.73499999999999999"/>
    <n v="0.66600000000000004"/>
    <n v="50069.74"/>
    <n v="5"/>
    <x v="2"/>
    <s v="Alto"/>
    <s v="Acima"/>
    <x v="1"/>
  </r>
  <r>
    <x v="3132"/>
    <x v="3"/>
    <n v="522"/>
    <n v="0.71"/>
    <n v="0.69799999999999995"/>
    <n v="0.61899999999999999"/>
    <n v="20113.240000000002"/>
    <n v="17"/>
    <x v="2"/>
    <s v="Alto"/>
    <s v="Acima"/>
    <x v="1"/>
  </r>
  <r>
    <x v="3133"/>
    <x v="10"/>
    <n v="705"/>
    <n v="0.70099999999999996"/>
    <n v="0.69399999999999995"/>
    <n v="0.59299999999999997"/>
    <n v="21966.959999999999"/>
    <n v="13"/>
    <x v="1"/>
    <s v="Alto"/>
    <s v="Acima"/>
    <x v="1"/>
  </r>
  <r>
    <x v="3134"/>
    <x v="14"/>
    <n v="221"/>
    <n v="0.7"/>
    <n v="0.72"/>
    <n v="0.56699999999999995"/>
    <n v="29399.46"/>
    <n v="2"/>
    <x v="2"/>
    <s v="Alto"/>
    <s v="Acima"/>
    <x v="1"/>
  </r>
  <r>
    <x v="3135"/>
    <x v="25"/>
    <n v="874"/>
    <n v="0.624"/>
    <n v="0.60099999999999998"/>
    <n v="0.51800000000000002"/>
    <n v="15720.08"/>
    <n v="1"/>
    <x v="4"/>
    <s v="Médio"/>
    <s v="Acima"/>
    <x v="1"/>
  </r>
  <r>
    <x v="3136"/>
    <x v="5"/>
    <n v="1388"/>
    <n v="0.60399999999999998"/>
    <n v="0.56499999999999995"/>
    <n v="0.48799999999999999"/>
    <n v="8367.2000000000007"/>
    <n v="5"/>
    <x v="3"/>
    <s v="Médio"/>
    <s v="Acima"/>
    <x v="0"/>
  </r>
  <r>
    <x v="3137"/>
    <x v="3"/>
    <n v="298"/>
    <n v="0.72299999999999998"/>
    <n v="0.70599999999999996"/>
    <n v="0.62"/>
    <n v="28600.34"/>
    <n v="10"/>
    <x v="2"/>
    <s v="Alto"/>
    <s v="Acima"/>
    <x v="1"/>
  </r>
  <r>
    <x v="3138"/>
    <x v="18"/>
    <n v="1766"/>
    <n v="0.63300000000000001"/>
    <n v="0.56799999999999995"/>
    <n v="0.59199999999999997"/>
    <n v="9764.5400000000009"/>
    <n v="2"/>
    <x v="3"/>
    <s v="Médio"/>
    <s v="Acima"/>
    <x v="0"/>
  </r>
  <r>
    <x v="3139"/>
    <x v="12"/>
    <n v="728"/>
    <n v="0.58299999999999996"/>
    <n v="0.57299999999999995"/>
    <n v="0.437"/>
    <n v="16151.54"/>
    <n v="21"/>
    <x v="4"/>
    <s v="Médio"/>
    <s v="Abaixo"/>
    <x v="1"/>
  </r>
  <r>
    <x v="3140"/>
    <x v="21"/>
    <n v="1016"/>
    <n v="0.57899999999999996"/>
    <n v="0.56699999999999995"/>
    <n v="0.47599999999999998"/>
    <n v="12389.41"/>
    <n v="18"/>
    <x v="3"/>
    <s v="Médio"/>
    <s v="Abaixo"/>
    <x v="0"/>
  </r>
  <r>
    <x v="3141"/>
    <x v="15"/>
    <n v="450"/>
    <n v="0.64500000000000002"/>
    <n v="0.63700000000000001"/>
    <n v="0.51200000000000001"/>
    <n v="16311.14"/>
    <n v="3"/>
    <x v="0"/>
    <s v="Médio"/>
    <s v="Acima"/>
    <x v="1"/>
  </r>
  <r>
    <x v="3142"/>
    <x v="8"/>
    <n v="476"/>
    <n v="0.65"/>
    <n v="0.65300000000000002"/>
    <n v="0.52"/>
    <n v="17994.16"/>
    <n v="8"/>
    <x v="1"/>
    <s v="Médio"/>
    <s v="Acima"/>
    <x v="1"/>
  </r>
  <r>
    <x v="3143"/>
    <x v="1"/>
    <n v="596"/>
    <n v="0.71299999999999997"/>
    <n v="0.69899999999999995"/>
    <n v="0.64400000000000002"/>
    <n v="19832.89"/>
    <n v="3"/>
    <x v="0"/>
    <s v="Alto"/>
    <s v="Acima"/>
    <x v="1"/>
  </r>
  <r>
    <x v="3144"/>
    <x v="4"/>
    <n v="723"/>
    <n v="0.65500000000000003"/>
    <n v="0.65800000000000003"/>
    <n v="0.52"/>
    <n v="12128.59"/>
    <n v="28"/>
    <x v="0"/>
    <s v="Médio"/>
    <s v="Acima"/>
    <x v="1"/>
  </r>
  <r>
    <x v="3145"/>
    <x v="26"/>
    <n v="816"/>
    <n v="0.65300000000000002"/>
    <n v="0.65400000000000003"/>
    <n v="0.55300000000000005"/>
    <n v="16382.28"/>
    <n v="12"/>
    <x v="4"/>
    <s v="Médio"/>
    <s v="Acima"/>
    <x v="1"/>
  </r>
  <r>
    <x v="2101"/>
    <x v="0"/>
    <n v="227"/>
    <n v="0.72"/>
    <n v="0.68300000000000005"/>
    <n v="0.63900000000000001"/>
    <n v="54427.24"/>
    <n v="0"/>
    <x v="0"/>
    <s v="Alto"/>
    <s v="Acima"/>
    <x v="1"/>
  </r>
  <r>
    <x v="3146"/>
    <x v="25"/>
    <n v="690"/>
    <n v="0.66500000000000004"/>
    <n v="0.66100000000000003"/>
    <n v="0.54700000000000004"/>
    <n v="16304.33"/>
    <n v="2"/>
    <x v="4"/>
    <s v="Médio"/>
    <s v="Acima"/>
    <x v="1"/>
  </r>
  <r>
    <x v="3147"/>
    <x v="12"/>
    <n v="871"/>
    <n v="0.59799999999999998"/>
    <n v="0.59499999999999997"/>
    <n v="0.47099999999999997"/>
    <n v="11139.12"/>
    <n v="1"/>
    <x v="4"/>
    <s v="Médio"/>
    <s v="Abaixo"/>
    <x v="1"/>
  </r>
  <r>
    <x v="3148"/>
    <x v="8"/>
    <n v="460"/>
    <n v="0.67"/>
    <n v="0.66800000000000004"/>
    <n v="0.56299999999999994"/>
    <n v="29144.31"/>
    <n v="2"/>
    <x v="1"/>
    <s v="Médio"/>
    <s v="Acima"/>
    <x v="1"/>
  </r>
  <r>
    <x v="3149"/>
    <x v="21"/>
    <n v="474"/>
    <n v="0.621"/>
    <n v="0.58099999999999996"/>
    <n v="0.54400000000000004"/>
    <n v="14095.33"/>
    <n v="4"/>
    <x v="3"/>
    <s v="Médio"/>
    <s v="Acima"/>
    <x v="1"/>
  </r>
  <r>
    <x v="3150"/>
    <x v="18"/>
    <n v="1259"/>
    <n v="0.57999999999999996"/>
    <n v="0.54900000000000004"/>
    <n v="0.504"/>
    <n v="7698.45"/>
    <n v="2"/>
    <x v="3"/>
    <s v="Médio"/>
    <s v="Abaixo"/>
    <x v="0"/>
  </r>
  <r>
    <x v="3151"/>
    <x v="14"/>
    <n v="211"/>
    <n v="0.75"/>
    <n v="0.74199999999999999"/>
    <n v="0.66200000000000003"/>
    <n v="37552.83"/>
    <n v="2"/>
    <x v="2"/>
    <s v="Alto"/>
    <s v="Acima"/>
    <x v="1"/>
  </r>
  <r>
    <x v="3152"/>
    <x v="21"/>
    <n v="637"/>
    <n v="0.58899999999999997"/>
    <n v="0.57499999999999996"/>
    <n v="0.505"/>
    <n v="12613.48"/>
    <n v="16"/>
    <x v="3"/>
    <s v="Médio"/>
    <s v="Abaixo"/>
    <x v="1"/>
  </r>
  <r>
    <x v="3153"/>
    <x v="15"/>
    <n v="395"/>
    <n v="0.63700000000000001"/>
    <n v="0.65800000000000003"/>
    <n v="0.49299999999999999"/>
    <n v="17627.349999999999"/>
    <n v="13"/>
    <x v="0"/>
    <s v="Médio"/>
    <s v="Acima"/>
    <x v="1"/>
  </r>
  <r>
    <x v="3154"/>
    <x v="19"/>
    <n v="1166"/>
    <n v="0.51700000000000002"/>
    <n v="0.54800000000000004"/>
    <n v="0.36299999999999999"/>
    <n v="10469.82"/>
    <n v="13"/>
    <x v="3"/>
    <s v="Baixo"/>
    <s v="Abaixo"/>
    <x v="0"/>
  </r>
  <r>
    <x v="3155"/>
    <x v="12"/>
    <n v="1526"/>
    <n v="0.503"/>
    <n v="0.51200000000000001"/>
    <n v="0.32200000000000001"/>
    <n v="5799.6"/>
    <n v="2"/>
    <x v="4"/>
    <s v="Baixo"/>
    <s v="Abaixo"/>
    <x v="0"/>
  </r>
  <r>
    <x v="3156"/>
    <x v="3"/>
    <n v="212"/>
    <n v="0.753"/>
    <n v="0.752"/>
    <n v="0.67400000000000004"/>
    <n v="36690.69"/>
    <n v="8"/>
    <x v="2"/>
    <s v="Alto"/>
    <s v="Acima"/>
    <x v="1"/>
  </r>
  <r>
    <x v="3157"/>
    <x v="5"/>
    <n v="844"/>
    <n v="0.56999999999999995"/>
    <n v="0.55000000000000004"/>
    <n v="0.44500000000000001"/>
    <n v="10044.26"/>
    <n v="1"/>
    <x v="3"/>
    <s v="Médio"/>
    <s v="Abaixo"/>
    <x v="1"/>
  </r>
  <r>
    <x v="3158"/>
    <x v="26"/>
    <n v="152"/>
    <n v="0.57999999999999996"/>
    <n v="0.59299999999999997"/>
    <n v="0.41799999999999998"/>
    <n v="13045.53"/>
    <n v="15"/>
    <x v="4"/>
    <s v="Médio"/>
    <s v="Abaixo"/>
    <x v="1"/>
  </r>
  <r>
    <x v="3159"/>
    <x v="21"/>
    <n v="610"/>
    <n v="0.55000000000000004"/>
    <n v="0.54"/>
    <n v="0.41399999999999998"/>
    <n v="11855.57"/>
    <n v="4"/>
    <x v="3"/>
    <s v="Médio"/>
    <s v="Abaixo"/>
    <x v="1"/>
  </r>
  <r>
    <x v="3160"/>
    <x v="7"/>
    <n v="462"/>
    <n v="0.56000000000000005"/>
    <n v="0.56100000000000005"/>
    <n v="0.41499999999999998"/>
    <n v="8829.36"/>
    <n v="19"/>
    <x v="3"/>
    <s v="Médio"/>
    <s v="Abaixo"/>
    <x v="1"/>
  </r>
  <r>
    <x v="3161"/>
    <x v="4"/>
    <n v="257"/>
    <n v="0.68"/>
    <n v="0.65500000000000003"/>
    <n v="0.59799999999999998"/>
    <n v="36026.019999999997"/>
    <n v="5"/>
    <x v="0"/>
    <s v="Médio"/>
    <s v="Acima"/>
    <x v="1"/>
  </r>
  <r>
    <x v="3162"/>
    <x v="18"/>
    <n v="1060"/>
    <n v="0.64"/>
    <n v="0.58499999999999996"/>
    <n v="0.57299999999999995"/>
    <n v="8692.24"/>
    <n v="4"/>
    <x v="3"/>
    <s v="Médio"/>
    <s v="Acima"/>
    <x v="0"/>
  </r>
  <r>
    <x v="3163"/>
    <x v="4"/>
    <n v="288"/>
    <n v="0.69099999999999995"/>
    <n v="0.68799999999999994"/>
    <n v="0.56599999999999995"/>
    <n v="18831.41"/>
    <n v="2"/>
    <x v="0"/>
    <s v="Médio"/>
    <s v="Acima"/>
    <x v="1"/>
  </r>
  <r>
    <x v="3164"/>
    <x v="5"/>
    <n v="708"/>
    <n v="0.51"/>
    <n v="0.53100000000000003"/>
    <n v="0.36399999999999999"/>
    <n v="7310.35"/>
    <n v="2"/>
    <x v="3"/>
    <s v="Baixo"/>
    <s v="Abaixo"/>
    <x v="1"/>
  </r>
  <r>
    <x v="3165"/>
    <x v="5"/>
    <n v="780"/>
    <n v="0.55200000000000005"/>
    <n v="0.53"/>
    <n v="0.42699999999999999"/>
    <n v="7502.09"/>
    <n v="3"/>
    <x v="3"/>
    <s v="Médio"/>
    <s v="Abaixo"/>
    <x v="1"/>
  </r>
  <r>
    <x v="3166"/>
    <x v="13"/>
    <n v="233"/>
    <n v="0.59299999999999997"/>
    <n v="0.61499999999999999"/>
    <n v="0.434"/>
    <n v="17173.72"/>
    <n v="1"/>
    <x v="1"/>
    <s v="Médio"/>
    <s v="Abaixo"/>
    <x v="1"/>
  </r>
  <r>
    <x v="3167"/>
    <x v="0"/>
    <n v="1121"/>
    <n v="0.7"/>
    <n v="0.65100000000000002"/>
    <n v="0.64600000000000002"/>
    <n v="8200.44"/>
    <n v="3"/>
    <x v="0"/>
    <s v="Alto"/>
    <s v="Acima"/>
    <x v="0"/>
  </r>
  <r>
    <x v="3168"/>
    <x v="3"/>
    <n v="160"/>
    <n v="0.76200000000000001"/>
    <n v="0.76100000000000001"/>
    <n v="0.69699999999999995"/>
    <n v="27375.95"/>
    <n v="1"/>
    <x v="2"/>
    <s v="Alto"/>
    <s v="Acima"/>
    <x v="1"/>
  </r>
  <r>
    <x v="2101"/>
    <x v="3"/>
    <n v="221"/>
    <n v="0.68700000000000006"/>
    <n v="0.67400000000000004"/>
    <n v="0.59699999999999998"/>
    <n v="17189.3"/>
    <n v="5"/>
    <x v="2"/>
    <s v="Médio"/>
    <s v="Acima"/>
    <x v="1"/>
  </r>
  <r>
    <x v="2342"/>
    <x v="21"/>
    <n v="548"/>
    <n v="0.57899999999999996"/>
    <n v="0.57899999999999996"/>
    <n v="0.434"/>
    <n v="9784.32"/>
    <n v="1"/>
    <x v="3"/>
    <s v="Médio"/>
    <s v="Abaixo"/>
    <x v="1"/>
  </r>
  <r>
    <x v="3169"/>
    <x v="5"/>
    <n v="820"/>
    <n v="0.60299999999999998"/>
    <n v="0.56399999999999995"/>
    <n v="0.51400000000000001"/>
    <n v="6978.9"/>
    <n v="13"/>
    <x v="3"/>
    <s v="Médio"/>
    <s v="Acima"/>
    <x v="1"/>
  </r>
  <r>
    <x v="3170"/>
    <x v="4"/>
    <n v="569"/>
    <n v="0.68"/>
    <n v="0.66300000000000003"/>
    <n v="0.56699999999999995"/>
    <n v="11752.52"/>
    <n v="9"/>
    <x v="0"/>
    <s v="Médio"/>
    <s v="Acima"/>
    <x v="1"/>
  </r>
  <r>
    <x v="3171"/>
    <x v="3"/>
    <n v="48"/>
    <n v="0.65200000000000002"/>
    <n v="0.65900000000000003"/>
    <n v="0.496"/>
    <n v="52535.08"/>
    <n v="0"/>
    <x v="2"/>
    <s v="Médio"/>
    <s v="Acima"/>
    <x v="1"/>
  </r>
  <r>
    <x v="3172"/>
    <x v="8"/>
    <n v="257"/>
    <n v="0.69099999999999995"/>
    <n v="0.69"/>
    <n v="0.58199999999999996"/>
    <n v="19561.72"/>
    <n v="6"/>
    <x v="1"/>
    <s v="Médio"/>
    <s v="Acima"/>
    <x v="1"/>
  </r>
  <r>
    <x v="3173"/>
    <x v="0"/>
    <n v="274"/>
    <n v="0.74"/>
    <n v="0.71799999999999997"/>
    <n v="0.68300000000000005"/>
    <n v="20317.669999999998"/>
    <n v="3"/>
    <x v="0"/>
    <s v="Alto"/>
    <s v="Acima"/>
    <x v="1"/>
  </r>
  <r>
    <x v="3174"/>
    <x v="19"/>
    <n v="463"/>
    <n v="0.504"/>
    <n v="0.50600000000000001"/>
    <n v="0.36899999999999999"/>
    <n v="6599.27"/>
    <n v="28"/>
    <x v="3"/>
    <s v="Baixo"/>
    <s v="Abaixo"/>
    <x v="1"/>
  </r>
  <r>
    <x v="3175"/>
    <x v="3"/>
    <n v="99"/>
    <n v="0.68200000000000005"/>
    <n v="0.69"/>
    <n v="0.54900000000000004"/>
    <n v="23523.94"/>
    <n v="11"/>
    <x v="2"/>
    <s v="Médio"/>
    <s v="Acima"/>
    <x v="1"/>
  </r>
  <r>
    <x v="3176"/>
    <x v="4"/>
    <n v="290"/>
    <n v="0.67"/>
    <n v="0.64500000000000002"/>
    <n v="0.55000000000000004"/>
    <n v="15735.92"/>
    <n v="9"/>
    <x v="0"/>
    <s v="Médio"/>
    <s v="Acima"/>
    <x v="1"/>
  </r>
  <r>
    <x v="3177"/>
    <x v="19"/>
    <n v="664"/>
    <n v="0.56999999999999995"/>
    <n v="0.56599999999999995"/>
    <n v="0.42399999999999999"/>
    <n v="8147.72"/>
    <n v="29"/>
    <x v="3"/>
    <s v="Médio"/>
    <s v="Abaixo"/>
    <x v="1"/>
  </r>
  <r>
    <x v="3178"/>
    <x v="18"/>
    <n v="774"/>
    <n v="0.55000000000000004"/>
    <n v="0.47899999999999998"/>
    <n v="0.48"/>
    <n v="5812.29"/>
    <n v="30"/>
    <x v="3"/>
    <s v="Médio"/>
    <s v="Abaixo"/>
    <x v="1"/>
  </r>
  <r>
    <x v="3179"/>
    <x v="5"/>
    <n v="358"/>
    <n v="0.55000000000000004"/>
    <n v="0.52900000000000003"/>
    <n v="0.41899999999999998"/>
    <n v="8019.46"/>
    <n v="2"/>
    <x v="3"/>
    <s v="Médio"/>
    <s v="Abaixo"/>
    <x v="1"/>
  </r>
  <r>
    <x v="3180"/>
    <x v="0"/>
    <n v="208"/>
    <n v="0.74099999999999999"/>
    <n v="0.70099999999999996"/>
    <n v="0.71"/>
    <n v="35767.379999999997"/>
    <n v="1"/>
    <x v="0"/>
    <s v="Alto"/>
    <s v="Acima"/>
    <x v="1"/>
  </r>
  <r>
    <x v="3181"/>
    <x v="26"/>
    <n v="289"/>
    <n v="0.58899999999999997"/>
    <n v="0.60299999999999998"/>
    <n v="0.439"/>
    <n v="16704.34"/>
    <n v="13"/>
    <x v="4"/>
    <s v="Médio"/>
    <s v="Abaixo"/>
    <x v="1"/>
  </r>
  <r>
    <x v="3182"/>
    <x v="14"/>
    <n v="340"/>
    <n v="0.74199999999999999"/>
    <n v="0.73899999999999999"/>
    <n v="0.63600000000000001"/>
    <n v="20143.89"/>
    <n v="9"/>
    <x v="2"/>
    <s v="Alto"/>
    <s v="Acima"/>
    <x v="1"/>
  </r>
  <r>
    <x v="3183"/>
    <x v="12"/>
    <n v="918"/>
    <n v="0.53900000000000003"/>
    <n v="0.52900000000000003"/>
    <n v="0.39300000000000002"/>
    <n v="6736.9"/>
    <n v="0"/>
    <x v="4"/>
    <s v="Baixo"/>
    <s v="Abaixo"/>
    <x v="1"/>
  </r>
  <r>
    <x v="3184"/>
    <x v="18"/>
    <n v="607"/>
    <n v="0.54500000000000004"/>
    <n v="0.48499999999999999"/>
    <n v="0.45100000000000001"/>
    <n v="7246.48"/>
    <n v="2"/>
    <x v="3"/>
    <s v="Baixo"/>
    <s v="Abaixo"/>
    <x v="1"/>
  </r>
  <r>
    <x v="3185"/>
    <x v="3"/>
    <n v="72"/>
    <n v="0.74099999999999999"/>
    <n v="0.79400000000000004"/>
    <n v="0.60199999999999998"/>
    <n v="41033.47"/>
    <n v="1"/>
    <x v="2"/>
    <s v="Alto"/>
    <s v="Acima"/>
    <x v="1"/>
  </r>
  <r>
    <x v="3186"/>
    <x v="0"/>
    <n v="109"/>
    <n v="0.67700000000000005"/>
    <n v="0.65"/>
    <n v="0.59099999999999997"/>
    <n v="26501.1"/>
    <n v="1"/>
    <x v="0"/>
    <s v="Médio"/>
    <s v="Acima"/>
    <x v="1"/>
  </r>
  <r>
    <x v="3187"/>
    <x v="14"/>
    <n v="154"/>
    <n v="0.73"/>
    <n v="0.74099999999999999"/>
    <n v="0.65"/>
    <n v="23976.02"/>
    <n v="3"/>
    <x v="2"/>
    <s v="Alto"/>
    <s v="Acima"/>
    <x v="1"/>
  </r>
  <r>
    <x v="3188"/>
    <x v="3"/>
    <n v="85"/>
    <n v="0.69"/>
    <n v="0.68799999999999994"/>
    <n v="0.58399999999999996"/>
    <n v="22963.13"/>
    <n v="5"/>
    <x v="2"/>
    <s v="Médio"/>
    <s v="Acima"/>
    <x v="1"/>
  </r>
  <r>
    <x v="3189"/>
    <x v="20"/>
    <n v="493"/>
    <n v="0.65"/>
    <n v="0.63600000000000001"/>
    <n v="0.52300000000000002"/>
    <n v="13306.15"/>
    <n v="9"/>
    <x v="4"/>
    <s v="Médio"/>
    <s v="Acima"/>
    <x v="1"/>
  </r>
  <r>
    <x v="3190"/>
    <x v="14"/>
    <n v="127"/>
    <n v="0.78"/>
    <n v="0.76600000000000001"/>
    <n v="0.70199999999999996"/>
    <n v="38112.97"/>
    <n v="1"/>
    <x v="2"/>
    <s v="Alto"/>
    <s v="Acima"/>
    <x v="1"/>
  </r>
  <r>
    <x v="3191"/>
    <x v="25"/>
    <n v="410"/>
    <n v="0.65500000000000003"/>
    <n v="0.61399999999999999"/>
    <n v="0.58699999999999997"/>
    <n v="18387.38"/>
    <n v="0"/>
    <x v="4"/>
    <s v="Médio"/>
    <s v="Acima"/>
    <x v="1"/>
  </r>
  <r>
    <x v="3192"/>
    <x v="4"/>
    <n v="450"/>
    <n v="0.63300000000000001"/>
    <n v="0.61399999999999999"/>
    <n v="0.499"/>
    <n v="9436.77"/>
    <n v="14"/>
    <x v="0"/>
    <s v="Médio"/>
    <s v="Acima"/>
    <x v="1"/>
  </r>
  <r>
    <x v="3193"/>
    <x v="3"/>
    <n v="96"/>
    <n v="0.70299999999999996"/>
    <n v="0.747"/>
    <n v="0.56000000000000005"/>
    <n v="30115.98"/>
    <n v="7"/>
    <x v="2"/>
    <s v="Alto"/>
    <s v="Acima"/>
    <x v="1"/>
  </r>
  <r>
    <x v="3194"/>
    <x v="0"/>
    <n v="231"/>
    <n v="0.72"/>
    <n v="0.70399999999999996"/>
    <n v="0.64800000000000002"/>
    <n v="22589.03"/>
    <n v="2"/>
    <x v="0"/>
    <s v="Alto"/>
    <s v="Acima"/>
    <x v="1"/>
  </r>
  <r>
    <x v="3195"/>
    <x v="3"/>
    <n v="185"/>
    <n v="0.73699999999999999"/>
    <n v="0.73899999999999999"/>
    <n v="0.63600000000000001"/>
    <n v="23202.35"/>
    <n v="7"/>
    <x v="2"/>
    <s v="Alto"/>
    <s v="Acima"/>
    <x v="1"/>
  </r>
  <r>
    <x v="3196"/>
    <x v="9"/>
    <n v="543"/>
    <n v="0.60399999999999998"/>
    <n v="0.52500000000000002"/>
    <n v="0.54200000000000004"/>
    <n v="6187.36"/>
    <n v="16"/>
    <x v="3"/>
    <s v="Médio"/>
    <s v="Acima"/>
    <x v="1"/>
  </r>
  <r>
    <x v="3197"/>
    <x v="0"/>
    <n v="199"/>
    <n v="0.71099999999999997"/>
    <n v="0.68799999999999994"/>
    <n v="0.64200000000000002"/>
    <n v="24406.16"/>
    <n v="1"/>
    <x v="0"/>
    <s v="Alto"/>
    <s v="Acima"/>
    <x v="1"/>
  </r>
  <r>
    <x v="3198"/>
    <x v="16"/>
    <n v="641"/>
    <n v="0.61799999999999999"/>
    <n v="0.59899999999999998"/>
    <n v="0.51300000000000001"/>
    <n v="8327.81"/>
    <n v="4"/>
    <x v="3"/>
    <s v="Médio"/>
    <s v="Acima"/>
    <x v="1"/>
  </r>
  <r>
    <x v="3199"/>
    <x v="21"/>
    <n v="239"/>
    <n v="0.60899999999999999"/>
    <n v="0.56499999999999995"/>
    <n v="0.54100000000000004"/>
    <n v="11753.58"/>
    <n v="0"/>
    <x v="3"/>
    <s v="Médio"/>
    <s v="Acima"/>
    <x v="1"/>
  </r>
  <r>
    <x v="3200"/>
    <x v="3"/>
    <n v="152"/>
    <n v="0.66200000000000003"/>
    <n v="0.67700000000000005"/>
    <n v="0.52800000000000002"/>
    <n v="19941.21"/>
    <n v="7"/>
    <x v="2"/>
    <s v="Médio"/>
    <s v="Acima"/>
    <x v="1"/>
  </r>
  <r>
    <x v="3201"/>
    <x v="3"/>
    <n v="91"/>
    <n v="0.71"/>
    <n v="0.68899999999999995"/>
    <n v="0.626"/>
    <n v="31661.360000000001"/>
    <n v="4"/>
    <x v="2"/>
    <s v="Alto"/>
    <s v="Acima"/>
    <x v="1"/>
  </r>
  <r>
    <x v="3202"/>
    <x v="0"/>
    <n v="149"/>
    <n v="0.70599999999999996"/>
    <n v="0.68500000000000005"/>
    <n v="0.63200000000000001"/>
    <n v="14222.23"/>
    <n v="5"/>
    <x v="0"/>
    <s v="Alto"/>
    <s v="Acima"/>
    <x v="1"/>
  </r>
  <r>
    <x v="3203"/>
    <x v="14"/>
    <n v="110"/>
    <n v="0.71"/>
    <n v="0.70199999999999996"/>
    <n v="0.624"/>
    <n v="19390.38"/>
    <n v="7"/>
    <x v="2"/>
    <s v="Alto"/>
    <s v="Acima"/>
    <x v="1"/>
  </r>
  <r>
    <x v="3204"/>
    <x v="3"/>
    <n v="52"/>
    <n v="0.71499999999999997"/>
    <n v="0.745"/>
    <n v="0.56299999999999994"/>
    <n v="21841.599999999999"/>
    <n v="1"/>
    <x v="2"/>
    <s v="Alto"/>
    <s v="Acima"/>
    <x v="1"/>
  </r>
  <r>
    <x v="3205"/>
    <x v="3"/>
    <n v="61"/>
    <n v="0.75700000000000001"/>
    <n v="0.77500000000000002"/>
    <n v="0.67"/>
    <n v="26180.85"/>
    <n v="3"/>
    <x v="2"/>
    <s v="Alto"/>
    <s v="Acima"/>
    <x v="1"/>
  </r>
  <r>
    <x v="3206"/>
    <x v="4"/>
    <n v="257"/>
    <n v="0.626"/>
    <n v="0.61299999999999999"/>
    <n v="0.49299999999999999"/>
    <n v="8565.33"/>
    <n v="7"/>
    <x v="0"/>
    <s v="Médio"/>
    <s v="Acima"/>
    <x v="1"/>
  </r>
  <r>
    <x v="3207"/>
    <x v="22"/>
    <n v="546"/>
    <n v="0.56999999999999995"/>
    <n v="0.58599999999999997"/>
    <n v="0.434"/>
    <n v="8490.7900000000009"/>
    <n v="2"/>
    <x v="3"/>
    <s v="Médio"/>
    <s v="Abaixo"/>
    <x v="1"/>
  </r>
  <r>
    <x v="3208"/>
    <x v="7"/>
    <n v="355"/>
    <n v="0.61799999999999999"/>
    <n v="0.59799999999999998"/>
    <n v="0.51300000000000001"/>
    <n v="6941.83"/>
    <n v="17"/>
    <x v="3"/>
    <s v="Médio"/>
    <s v="Acima"/>
    <x v="1"/>
  </r>
  <r>
    <x v="3209"/>
    <x v="0"/>
    <n v="226"/>
    <n v="0.71299999999999997"/>
    <n v="0.70099999999999996"/>
    <n v="0.63600000000000001"/>
    <n v="17638.77"/>
    <n v="0"/>
    <x v="0"/>
    <s v="Alto"/>
    <s v="Acima"/>
    <x v="1"/>
  </r>
  <r>
    <x v="3210"/>
    <x v="18"/>
    <n v="491"/>
    <n v="0.61399999999999999"/>
    <n v="0.57799999999999996"/>
    <n v="0.53600000000000003"/>
    <n v="7352.96"/>
    <n v="1"/>
    <x v="3"/>
    <s v="Médio"/>
    <s v="Acima"/>
    <x v="1"/>
  </r>
  <r>
    <x v="3211"/>
    <x v="3"/>
    <n v="44"/>
    <n v="0.75"/>
    <n v="0.73799999999999999"/>
    <n v="0.66800000000000004"/>
    <n v="22775.25"/>
    <n v="5"/>
    <x v="2"/>
    <s v="Alto"/>
    <s v="Acima"/>
    <x v="1"/>
  </r>
  <r>
    <x v="3212"/>
    <x v="18"/>
    <n v="672"/>
    <n v="0.622"/>
    <n v="0.54600000000000004"/>
    <n v="0.58199999999999996"/>
    <n v="5764.28"/>
    <n v="18"/>
    <x v="3"/>
    <s v="Médio"/>
    <s v="Acima"/>
    <x v="1"/>
  </r>
  <r>
    <x v="3213"/>
    <x v="22"/>
    <n v="510"/>
    <n v="0.60699999999999998"/>
    <n v="0.57399999999999995"/>
    <n v="0.52700000000000002"/>
    <n v="7553.71"/>
    <n v="6"/>
    <x v="3"/>
    <s v="Médio"/>
    <s v="Acima"/>
    <x v="1"/>
  </r>
  <r>
    <x v="3214"/>
    <x v="3"/>
    <n v="9"/>
    <n v="0.622"/>
    <n v="0.63900000000000001"/>
    <n v="0.48199999999999998"/>
    <n v="15207.34"/>
    <n v="5"/>
    <x v="2"/>
    <s v="Médio"/>
    <s v="Acima"/>
    <x v="1"/>
  </r>
  <r>
    <x v="3215"/>
    <x v="26"/>
    <n v="349"/>
    <n v="0.58799999999999997"/>
    <n v="0.57799999999999996"/>
    <n v="0.45600000000000002"/>
    <n v="12134.14"/>
    <n v="1"/>
    <x v="4"/>
    <s v="Médio"/>
    <s v="Abaixo"/>
    <x v="1"/>
  </r>
  <r>
    <x v="3216"/>
    <x v="4"/>
    <n v="256"/>
    <n v="0.66500000000000004"/>
    <n v="0.66300000000000003"/>
    <n v="0.54"/>
    <n v="11609.55"/>
    <n v="1"/>
    <x v="0"/>
    <s v="Médio"/>
    <s v="Acima"/>
    <x v="1"/>
  </r>
  <r>
    <x v="3217"/>
    <x v="15"/>
    <n v="311"/>
    <n v="0.66900000000000004"/>
    <n v="0.63100000000000001"/>
    <n v="0.60499999999999998"/>
    <n v="10517.49"/>
    <n v="5"/>
    <x v="0"/>
    <s v="Médio"/>
    <s v="Acima"/>
    <x v="1"/>
  </r>
  <r>
    <x v="3218"/>
    <x v="3"/>
    <n v="44"/>
    <n v="0.65200000000000002"/>
    <n v="0.68600000000000005"/>
    <n v="0.51100000000000001"/>
    <n v="17894.79"/>
    <n v="3"/>
    <x v="2"/>
    <s v="Médio"/>
    <s v="Acima"/>
    <x v="1"/>
  </r>
  <r>
    <x v="3219"/>
    <x v="0"/>
    <n v="201"/>
    <n v="0.69"/>
    <n v="0.66700000000000004"/>
    <n v="0.61899999999999999"/>
    <n v="18464.939999999999"/>
    <n v="6"/>
    <x v="0"/>
    <s v="Médio"/>
    <s v="Acima"/>
    <x v="1"/>
  </r>
  <r>
    <x v="3220"/>
    <x v="17"/>
    <n v="517"/>
    <n v="0.59499999999999997"/>
    <n v="0.56599999999999995"/>
    <n v="0.499"/>
    <n v="7570.07"/>
    <n v="2"/>
    <x v="3"/>
    <s v="Médio"/>
    <s v="Abaixo"/>
    <x v="1"/>
  </r>
  <r>
    <x v="3221"/>
    <x v="0"/>
    <n v="294"/>
    <n v="0.71"/>
    <n v="0.67300000000000004"/>
    <n v="0.63600000000000001"/>
    <n v="12244.56"/>
    <n v="2"/>
    <x v="0"/>
    <s v="Alto"/>
    <s v="Acima"/>
    <x v="1"/>
  </r>
  <r>
    <x v="3222"/>
    <x v="12"/>
    <n v="375"/>
    <n v="0.59099999999999997"/>
    <n v="0.58799999999999997"/>
    <n v="0.47299999999999998"/>
    <n v="10589.35"/>
    <n v="0"/>
    <x v="4"/>
    <s v="Médio"/>
    <s v="Abaixo"/>
    <x v="1"/>
  </r>
  <r>
    <x v="3223"/>
    <x v="15"/>
    <n v="184"/>
    <n v="0.67"/>
    <n v="0.61699999999999999"/>
    <n v="0.57699999999999996"/>
    <n v="12931.95"/>
    <n v="3"/>
    <x v="0"/>
    <s v="Médio"/>
    <s v="Acima"/>
    <x v="1"/>
  </r>
  <r>
    <x v="3224"/>
    <x v="3"/>
    <n v="43"/>
    <n v="0.79"/>
    <n v="0.84299999999999997"/>
    <n v="0.68899999999999995"/>
    <n v="26388.400000000001"/>
    <n v="3"/>
    <x v="2"/>
    <s v="Alto"/>
    <s v="Acima"/>
    <x v="1"/>
  </r>
  <r>
    <x v="3225"/>
    <x v="3"/>
    <n v="45"/>
    <n v="0.71"/>
    <n v="0.71299999999999997"/>
    <n v="0.60699999999999998"/>
    <n v="15282.37"/>
    <n v="7"/>
    <x v="2"/>
    <s v="Alto"/>
    <s v="Acima"/>
    <x v="1"/>
  </r>
  <r>
    <x v="3226"/>
    <x v="4"/>
    <n v="183"/>
    <n v="0.64700000000000002"/>
    <n v="0.65500000000000003"/>
    <n v="0.52300000000000002"/>
    <n v="14814.35"/>
    <n v="3"/>
    <x v="0"/>
    <s v="Médio"/>
    <s v="Acima"/>
    <x v="1"/>
  </r>
  <r>
    <x v="3227"/>
    <x v="4"/>
    <n v="203"/>
    <n v="0.64400000000000002"/>
    <n v="0.63900000000000001"/>
    <n v="0.505"/>
    <n v="9251.77"/>
    <n v="8"/>
    <x v="0"/>
    <s v="Médio"/>
    <s v="Acima"/>
    <x v="1"/>
  </r>
  <r>
    <x v="3228"/>
    <x v="3"/>
    <n v="98"/>
    <n v="0.7"/>
    <n v="0.71799999999999997"/>
    <n v="0.56799999999999995"/>
    <n v="19846.11"/>
    <n v="4"/>
    <x v="2"/>
    <s v="Alto"/>
    <s v="Acima"/>
    <x v="1"/>
  </r>
  <r>
    <x v="3229"/>
    <x v="15"/>
    <n v="107"/>
    <n v="0.63200000000000001"/>
    <n v="0.622"/>
    <n v="0.496"/>
    <n v="14309.32"/>
    <n v="3"/>
    <x v="0"/>
    <s v="Médio"/>
    <s v="Acima"/>
    <x v="1"/>
  </r>
  <r>
    <x v="3230"/>
    <x v="3"/>
    <n v="79"/>
    <n v="0.68"/>
    <n v="0.69599999999999995"/>
    <n v="0.56699999999999995"/>
    <n v="15855.25"/>
    <n v="13"/>
    <x v="2"/>
    <s v="Médio"/>
    <s v="Acima"/>
    <x v="1"/>
  </r>
  <r>
    <x v="3231"/>
    <x v="0"/>
    <n v="186"/>
    <n v="0.68799999999999994"/>
    <n v="0.66900000000000004"/>
    <n v="0.60499999999999998"/>
    <n v="9771.9500000000007"/>
    <n v="3"/>
    <x v="0"/>
    <s v="Médio"/>
    <s v="Acima"/>
    <x v="1"/>
  </r>
  <r>
    <x v="3232"/>
    <x v="3"/>
    <n v="51"/>
    <n v="0.73"/>
    <n v="0.76300000000000001"/>
    <n v="0.60399999999999998"/>
    <n v="22091.03"/>
    <n v="1"/>
    <x v="2"/>
    <s v="Alto"/>
    <s v="Acima"/>
    <x v="1"/>
  </r>
  <r>
    <x v="3233"/>
    <x v="10"/>
    <n v="97"/>
    <n v="0.68500000000000005"/>
    <n v="0.66900000000000004"/>
    <n v="0.59099999999999997"/>
    <n v="12144.12"/>
    <n v="0"/>
    <x v="1"/>
    <s v="Médio"/>
    <s v="Acima"/>
    <x v="1"/>
  </r>
  <r>
    <x v="3234"/>
    <x v="3"/>
    <n v="29"/>
    <n v="0.71499999999999997"/>
    <n v="0.76500000000000001"/>
    <n v="0.56599999999999995"/>
    <n v="22787.599999999999"/>
    <n v="0"/>
    <x v="2"/>
    <s v="Alto"/>
    <s v="Acima"/>
    <x v="1"/>
  </r>
  <r>
    <x v="3235"/>
    <x v="13"/>
    <n v="262"/>
    <n v="0.68200000000000005"/>
    <n v="0.66800000000000004"/>
    <n v="0.57599999999999996"/>
    <n v="306138.63"/>
    <n v="2"/>
    <x v="1"/>
    <s v="Médio"/>
    <s v="Acima"/>
    <x v="1"/>
  </r>
  <r>
    <x v="3236"/>
    <x v="0"/>
    <n v="202"/>
    <n v="0.72"/>
    <n v="0.68700000000000006"/>
    <n v="0.67600000000000005"/>
    <n v="182468"/>
    <n v="6"/>
    <x v="0"/>
    <s v="Alto"/>
    <s v="Acima"/>
    <x v="1"/>
  </r>
  <r>
    <x v="3237"/>
    <x v="6"/>
    <n v="154"/>
    <n v="0.7"/>
    <n v="0.69499999999999995"/>
    <n v="0.61099999999999999"/>
    <n v="148439.70000000001"/>
    <n v="3"/>
    <x v="2"/>
    <s v="Alto"/>
    <s v="Acima"/>
    <x v="1"/>
  </r>
  <r>
    <x v="3238"/>
    <x v="19"/>
    <n v="380"/>
    <n v="0.51900000000000002"/>
    <n v="0.51300000000000001"/>
    <n v="0.36199999999999999"/>
    <n v="71759.710000000006"/>
    <n v="9"/>
    <x v="3"/>
    <s v="Baixo"/>
    <s v="Abaixo"/>
    <x v="1"/>
  </r>
  <r>
    <x v="3239"/>
    <x v="0"/>
    <n v="106"/>
    <n v="0.71"/>
    <n v="0.70199999999999996"/>
    <n v="0.61799999999999999"/>
    <n v="274572.12"/>
    <n v="1"/>
    <x v="0"/>
    <s v="Alto"/>
    <s v="Acima"/>
    <x v="1"/>
  </r>
  <r>
    <x v="3240"/>
    <x v="0"/>
    <n v="108"/>
    <n v="0.73099999999999998"/>
    <n v="0.71699999999999997"/>
    <n v="0.66700000000000004"/>
    <n v="184602.58"/>
    <n v="0"/>
    <x v="0"/>
    <s v="Alto"/>
    <s v="Acima"/>
    <x v="1"/>
  </r>
  <r>
    <x v="3241"/>
    <x v="0"/>
    <n v="185"/>
    <n v="0.71"/>
    <n v="0.66500000000000004"/>
    <n v="0.65900000000000003"/>
    <n v="143674.04"/>
    <n v="3"/>
    <x v="0"/>
    <s v="Alto"/>
    <s v="Acima"/>
    <x v="1"/>
  </r>
  <r>
    <x v="2529"/>
    <x v="17"/>
    <n v="1221"/>
    <n v="0.61799999999999999"/>
    <n v="0.59099999999999997"/>
    <n v="0.5"/>
    <n v="24305.29"/>
    <n v="19"/>
    <x v="3"/>
    <s v="Médio"/>
    <s v="Acima"/>
    <x v="0"/>
  </r>
  <r>
    <x v="3242"/>
    <x v="7"/>
    <n v="562"/>
    <n v="0.56999999999999995"/>
    <n v="0.56799999999999995"/>
    <n v="0.45800000000000002"/>
    <n v="53223.86"/>
    <n v="0"/>
    <x v="3"/>
    <s v="Médio"/>
    <s v="Abaixo"/>
    <x v="1"/>
  </r>
  <r>
    <x v="2048"/>
    <x v="4"/>
    <n v="127"/>
    <n v="0.71"/>
    <n v="0.75900000000000001"/>
    <n v="0.56100000000000005"/>
    <n v="119080.12"/>
    <n v="3"/>
    <x v="0"/>
    <s v="Alto"/>
    <s v="Acima"/>
    <x v="1"/>
  </r>
  <r>
    <x v="3243"/>
    <x v="8"/>
    <n v="105"/>
    <n v="0.73499999999999999"/>
    <n v="0.73799999999999999"/>
    <n v="0.63200000000000001"/>
    <n v="167966.16"/>
    <n v="4"/>
    <x v="1"/>
    <s v="Alto"/>
    <s v="Acima"/>
    <x v="1"/>
  </r>
  <r>
    <x v="3244"/>
    <x v="3"/>
    <n v="43"/>
    <n v="0.7"/>
    <n v="0.71099999999999997"/>
    <n v="0.55800000000000005"/>
    <n v="162877.51"/>
    <n v="0"/>
    <x v="2"/>
    <s v="Alto"/>
    <s v="Acima"/>
    <x v="1"/>
  </r>
  <r>
    <x v="3245"/>
    <x v="7"/>
    <n v="544"/>
    <n v="0.627"/>
    <n v="0.6"/>
    <n v="0.51"/>
    <n v="25163.040000000001"/>
    <n v="14"/>
    <x v="3"/>
    <s v="Médio"/>
    <s v="Acima"/>
    <x v="1"/>
  </r>
  <r>
    <x v="3246"/>
    <x v="0"/>
    <n v="83"/>
    <n v="0.752"/>
    <n v="0.73599999999999999"/>
    <n v="0.67900000000000005"/>
    <n v="146456.19"/>
    <n v="2"/>
    <x v="0"/>
    <s v="Alto"/>
    <s v="Acima"/>
    <x v="1"/>
  </r>
  <r>
    <x v="3247"/>
    <x v="10"/>
    <n v="107"/>
    <n v="0.68"/>
    <n v="0.69099999999999995"/>
    <n v="0.53800000000000003"/>
    <n v="134919.66"/>
    <n v="1"/>
    <x v="1"/>
    <s v="Médio"/>
    <s v="Acima"/>
    <x v="1"/>
  </r>
  <r>
    <x v="3248"/>
    <x v="5"/>
    <n v="1141"/>
    <n v="0.60399999999999998"/>
    <n v="0.56999999999999995"/>
    <n v="0.50600000000000001"/>
    <n v="13441.97"/>
    <n v="5"/>
    <x v="3"/>
    <s v="Médio"/>
    <s v="Acima"/>
    <x v="0"/>
  </r>
  <r>
    <x v="3249"/>
    <x v="8"/>
    <n v="185"/>
    <n v="0.66"/>
    <n v="0.70199999999999996"/>
    <n v="0.50900000000000001"/>
    <n v="50954.47"/>
    <n v="4"/>
    <x v="1"/>
    <s v="Médio"/>
    <s v="Acima"/>
    <x v="1"/>
  </r>
  <r>
    <x v="3250"/>
    <x v="10"/>
    <n v="248"/>
    <n v="0.69099999999999995"/>
    <n v="0.67100000000000004"/>
    <n v="0.60499999999999998"/>
    <n v="81567.199999999997"/>
    <n v="6"/>
    <x v="1"/>
    <s v="Médio"/>
    <s v="Acima"/>
    <x v="1"/>
  </r>
  <r>
    <x v="3251"/>
    <x v="19"/>
    <n v="488"/>
    <n v="0.51300000000000001"/>
    <n v="0.53400000000000003"/>
    <n v="0.36199999999999999"/>
    <n v="36881.550000000003"/>
    <n v="3"/>
    <x v="3"/>
    <s v="Baixo"/>
    <s v="Abaixo"/>
    <x v="1"/>
  </r>
  <r>
    <x v="3252"/>
    <x v="5"/>
    <n v="953"/>
    <n v="0.60499999999999998"/>
    <n v="0.55100000000000005"/>
    <n v="0.53400000000000003"/>
    <n v="12194.26"/>
    <n v="21"/>
    <x v="3"/>
    <s v="Médio"/>
    <s v="Acima"/>
    <x v="0"/>
  </r>
  <r>
    <x v="3253"/>
    <x v="10"/>
    <n v="276"/>
    <n v="0.72"/>
    <n v="0.70899999999999996"/>
    <n v="0.624"/>
    <n v="69673.86"/>
    <n v="0"/>
    <x v="1"/>
    <s v="Alto"/>
    <s v="Acima"/>
    <x v="1"/>
  </r>
  <r>
    <x v="3254"/>
    <x v="3"/>
    <n v="22"/>
    <n v="0.65"/>
    <n v="0.64100000000000001"/>
    <n v="0.51300000000000001"/>
    <n v="181845.18"/>
    <n v="1"/>
    <x v="2"/>
    <s v="Médio"/>
    <s v="Acima"/>
    <x v="1"/>
  </r>
  <r>
    <x v="3255"/>
    <x v="4"/>
    <n v="288"/>
    <n v="0.67"/>
    <n v="0.70299999999999996"/>
    <n v="0.53200000000000003"/>
    <n v="47670.71"/>
    <n v="7"/>
    <x v="0"/>
    <s v="Médio"/>
    <s v="Acima"/>
    <x v="1"/>
  </r>
  <r>
    <x v="3256"/>
    <x v="16"/>
    <n v="221"/>
    <n v="0.55000000000000004"/>
    <n v="0.54300000000000004"/>
    <n v="0.42399999999999999"/>
    <n v="70768.59"/>
    <n v="0"/>
    <x v="3"/>
    <s v="Médio"/>
    <s v="Abaixo"/>
    <x v="1"/>
  </r>
  <r>
    <x v="3257"/>
    <x v="6"/>
    <n v="220"/>
    <n v="0.7"/>
    <n v="0.72799999999999998"/>
    <n v="0.58199999999999996"/>
    <n v="51042.23"/>
    <n v="2"/>
    <x v="2"/>
    <s v="Alto"/>
    <s v="Acima"/>
    <x v="1"/>
  </r>
  <r>
    <x v="673"/>
    <x v="7"/>
    <n v="166"/>
    <n v="0.61299999999999999"/>
    <n v="0.57199999999999995"/>
    <n v="0.50800000000000001"/>
    <n v="37817.199999999997"/>
    <n v="0"/>
    <x v="3"/>
    <s v="Médio"/>
    <s v="Acima"/>
    <x v="1"/>
  </r>
  <r>
    <x v="3258"/>
    <x v="16"/>
    <n v="297"/>
    <n v="0.59099999999999997"/>
    <n v="0.55800000000000005"/>
    <n v="0.46800000000000003"/>
    <n v="36203.29"/>
    <n v="4"/>
    <x v="3"/>
    <s v="Médio"/>
    <s v="Abaixo"/>
    <x v="1"/>
  </r>
  <r>
    <x v="3259"/>
    <x v="16"/>
    <n v="581"/>
    <n v="0.622"/>
    <n v="0.60099999999999998"/>
    <n v="0.51800000000000002"/>
    <n v="12524.23"/>
    <n v="4"/>
    <x v="3"/>
    <s v="Médio"/>
    <s v="Acima"/>
    <x v="1"/>
  </r>
  <r>
    <x v="3260"/>
    <x v="14"/>
    <n v="150"/>
    <n v="0.71799999999999997"/>
    <n v="0.70499999999999996"/>
    <n v="0.65600000000000003"/>
    <n v="72899.990000000005"/>
    <n v="2"/>
    <x v="2"/>
    <s v="Alto"/>
    <s v="Acima"/>
    <x v="1"/>
  </r>
  <r>
    <x v="3261"/>
    <x v="4"/>
    <n v="259"/>
    <n v="0.71"/>
    <n v="0.66300000000000003"/>
    <n v="0.65400000000000003"/>
    <n v="52422.7"/>
    <n v="1"/>
    <x v="0"/>
    <s v="Alto"/>
    <s v="Acima"/>
    <x v="1"/>
  </r>
  <r>
    <x v="712"/>
    <x v="13"/>
    <n v="227"/>
    <n v="0.68"/>
    <n v="0.69399999999999995"/>
    <n v="0.53700000000000003"/>
    <n v="47706.61"/>
    <n v="3"/>
    <x v="1"/>
    <s v="Médio"/>
    <s v="Acima"/>
    <x v="1"/>
  </r>
  <r>
    <x v="3262"/>
    <x v="0"/>
    <n v="288"/>
    <n v="0.75700000000000001"/>
    <n v="0.71"/>
    <n v="0.72799999999999998"/>
    <n v="38820.769999999997"/>
    <n v="7"/>
    <x v="0"/>
    <s v="Alto"/>
    <s v="Acima"/>
    <x v="1"/>
  </r>
  <r>
    <x v="3263"/>
    <x v="3"/>
    <n v="252"/>
    <n v="0.71"/>
    <n v="0.71199999999999997"/>
    <n v="0.60099999999999998"/>
    <n v="55523.23"/>
    <n v="8"/>
    <x v="2"/>
    <s v="Alto"/>
    <s v="Acima"/>
    <x v="1"/>
  </r>
  <r>
    <x v="3264"/>
    <x v="10"/>
    <n v="81"/>
    <n v="0.71599999999999997"/>
    <n v="0.70199999999999996"/>
    <n v="0.60599999999999998"/>
    <n v="148316.37"/>
    <n v="0"/>
    <x v="1"/>
    <s v="Alto"/>
    <s v="Acima"/>
    <x v="1"/>
  </r>
  <r>
    <x v="3265"/>
    <x v="18"/>
    <n v="611"/>
    <n v="0.629"/>
    <n v="0.58899999999999997"/>
    <n v="0.55200000000000005"/>
    <n v="17227.18"/>
    <n v="1"/>
    <x v="3"/>
    <s v="Médio"/>
    <s v="Acima"/>
    <x v="1"/>
  </r>
  <r>
    <x v="3266"/>
    <x v="0"/>
    <n v="105"/>
    <n v="0.7"/>
    <n v="0.66500000000000004"/>
    <n v="0.63100000000000001"/>
    <n v="81964.789999999994"/>
    <n v="2"/>
    <x v="0"/>
    <s v="Alto"/>
    <s v="Acima"/>
    <x v="1"/>
  </r>
  <r>
    <x v="3267"/>
    <x v="17"/>
    <n v="1273"/>
    <n v="0.60199999999999998"/>
    <n v="0.56499999999999995"/>
    <n v="0.50900000000000001"/>
    <n v="14109.49"/>
    <n v="4"/>
    <x v="3"/>
    <s v="Médio"/>
    <s v="Acima"/>
    <x v="0"/>
  </r>
  <r>
    <x v="3268"/>
    <x v="8"/>
    <n v="298"/>
    <n v="0.65700000000000003"/>
    <n v="0.70299999999999996"/>
    <n v="0.48699999999999999"/>
    <n v="55460.43"/>
    <n v="3"/>
    <x v="1"/>
    <s v="Médio"/>
    <s v="Acima"/>
    <x v="1"/>
  </r>
  <r>
    <x v="3269"/>
    <x v="6"/>
    <n v="622"/>
    <n v="0.65200000000000002"/>
    <n v="0.63800000000000001"/>
    <n v="0.53200000000000003"/>
    <n v="21201.95"/>
    <n v="11"/>
    <x v="2"/>
    <s v="Médio"/>
    <s v="Acima"/>
    <x v="1"/>
  </r>
  <r>
    <x v="3270"/>
    <x v="12"/>
    <n v="542"/>
    <n v="0.54400000000000004"/>
    <n v="0.55500000000000005"/>
    <n v="0.37"/>
    <n v="14579.98"/>
    <n v="2"/>
    <x v="4"/>
    <s v="Baixo"/>
    <s v="Abaixo"/>
    <x v="1"/>
  </r>
  <r>
    <x v="3271"/>
    <x v="16"/>
    <n v="229"/>
    <n v="0.61399999999999999"/>
    <n v="0.57399999999999995"/>
    <n v="0.52100000000000002"/>
    <n v="25343.66"/>
    <n v="5"/>
    <x v="3"/>
    <s v="Médio"/>
    <s v="Acima"/>
    <x v="1"/>
  </r>
  <r>
    <x v="3272"/>
    <x v="20"/>
    <n v="148"/>
    <n v="0.66200000000000003"/>
    <n v="0.63900000000000001"/>
    <n v="0.54900000000000004"/>
    <n v="69814.240000000005"/>
    <n v="0"/>
    <x v="4"/>
    <s v="Médio"/>
    <s v="Acima"/>
    <x v="1"/>
  </r>
  <r>
    <x v="3273"/>
    <x v="11"/>
    <n v="71"/>
    <n v="0.56799999999999995"/>
    <n v="0.52300000000000002"/>
    <n v="0.45"/>
    <n v="10321.25"/>
    <n v="1"/>
    <x v="4"/>
    <s v="Médio"/>
    <s v="Abaixo"/>
    <x v="1"/>
  </r>
  <r>
    <x v="3274"/>
    <x v="16"/>
    <n v="303"/>
    <n v="0.64500000000000002"/>
    <n v="0.67200000000000004"/>
    <n v="0.504"/>
    <n v="21070.38"/>
    <n v="5"/>
    <x v="3"/>
    <s v="Médio"/>
    <s v="Acima"/>
    <x v="1"/>
  </r>
  <r>
    <x v="3275"/>
    <x v="0"/>
    <n v="385"/>
    <n v="0.65"/>
    <n v="0.59799999999999998"/>
    <n v="0.57699999999999996"/>
    <n v="30175.15"/>
    <n v="14"/>
    <x v="0"/>
    <s v="Médio"/>
    <s v="Acima"/>
    <x v="1"/>
  </r>
  <r>
    <x v="3276"/>
    <x v="4"/>
    <n v="171"/>
    <n v="0.626"/>
    <n v="0.67800000000000005"/>
    <n v="0.434"/>
    <n v="43501.79"/>
    <n v="1"/>
    <x v="0"/>
    <s v="Médio"/>
    <s v="Acima"/>
    <x v="1"/>
  </r>
  <r>
    <x v="3277"/>
    <x v="10"/>
    <n v="153"/>
    <n v="0.67"/>
    <n v="0.67200000000000004"/>
    <n v="0.55000000000000004"/>
    <n v="49715.24"/>
    <n v="1"/>
    <x v="1"/>
    <s v="Médio"/>
    <s v="Acima"/>
    <x v="1"/>
  </r>
  <r>
    <x v="3278"/>
    <x v="3"/>
    <n v="31"/>
    <n v="0.67200000000000004"/>
    <n v="0.63900000000000001"/>
    <n v="0.55200000000000005"/>
    <n v="80672.37"/>
    <n v="0"/>
    <x v="2"/>
    <s v="Médio"/>
    <s v="Acima"/>
    <x v="1"/>
  </r>
  <r>
    <x v="3279"/>
    <x v="17"/>
    <n v="815"/>
    <n v="0.56999999999999995"/>
    <n v="0.53800000000000003"/>
    <n v="0.45600000000000002"/>
    <n v="14530.78"/>
    <n v="1"/>
    <x v="3"/>
    <s v="Médio"/>
    <s v="Abaixo"/>
    <x v="1"/>
  </r>
  <r>
    <x v="3280"/>
    <x v="20"/>
    <n v="436"/>
    <n v="0.54400000000000004"/>
    <n v="0.57799999999999996"/>
    <n v="0.377"/>
    <n v="28646.42"/>
    <n v="0"/>
    <x v="4"/>
    <s v="Baixo"/>
    <s v="Abaixo"/>
    <x v="1"/>
  </r>
  <r>
    <x v="3281"/>
    <x v="10"/>
    <n v="193"/>
    <n v="0.73099999999999998"/>
    <n v="0.70699999999999996"/>
    <n v="0.629"/>
    <n v="68261.679999999993"/>
    <n v="1"/>
    <x v="1"/>
    <s v="Alto"/>
    <s v="Acima"/>
    <x v="1"/>
  </r>
  <r>
    <x v="3282"/>
    <x v="13"/>
    <n v="209"/>
    <n v="0.623"/>
    <n v="0.64600000000000002"/>
    <n v="0.48499999999999999"/>
    <n v="42057.73"/>
    <n v="3"/>
    <x v="1"/>
    <s v="Médio"/>
    <s v="Acima"/>
    <x v="1"/>
  </r>
  <r>
    <x v="3283"/>
    <x v="19"/>
    <n v="760"/>
    <n v="0.56999999999999995"/>
    <n v="0.53800000000000003"/>
    <n v="0.47899999999999998"/>
    <n v="14973.06"/>
    <n v="4"/>
    <x v="3"/>
    <s v="Médio"/>
    <s v="Abaixo"/>
    <x v="1"/>
  </r>
  <r>
    <x v="3284"/>
    <x v="6"/>
    <n v="113"/>
    <n v="0.70799999999999996"/>
    <n v="0.68799999999999994"/>
    <n v="0.63900000000000001"/>
    <n v="36780.400000000001"/>
    <n v="8"/>
    <x v="2"/>
    <s v="Alto"/>
    <s v="Acima"/>
    <x v="1"/>
  </r>
  <r>
    <x v="3285"/>
    <x v="12"/>
    <n v="260"/>
    <n v="0.55000000000000004"/>
    <n v="0.63500000000000001"/>
    <n v="0.33"/>
    <n v="20928.36"/>
    <n v="8"/>
    <x v="4"/>
    <s v="Médio"/>
    <s v="Abaixo"/>
    <x v="1"/>
  </r>
  <r>
    <x v="3286"/>
    <x v="13"/>
    <n v="115"/>
    <n v="0.66400000000000003"/>
    <n v="0.66800000000000004"/>
    <n v="0.53"/>
    <n v="38322.730000000003"/>
    <n v="1"/>
    <x v="1"/>
    <s v="Médio"/>
    <s v="Acima"/>
    <x v="1"/>
  </r>
  <r>
    <x v="3287"/>
    <x v="6"/>
    <n v="321"/>
    <n v="0.621"/>
    <n v="0.628"/>
    <n v="0.46"/>
    <n v="19025.14"/>
    <n v="10"/>
    <x v="2"/>
    <s v="Médio"/>
    <s v="Acima"/>
    <x v="1"/>
  </r>
  <r>
    <x v="3288"/>
    <x v="16"/>
    <n v="667"/>
    <n v="0.60599999999999998"/>
    <n v="0.58699999999999997"/>
    <n v="0.52300000000000002"/>
    <n v="18474.189999999999"/>
    <n v="1"/>
    <x v="3"/>
    <s v="Médio"/>
    <s v="Acima"/>
    <x v="1"/>
  </r>
  <r>
    <x v="3289"/>
    <x v="9"/>
    <n v="376"/>
    <n v="0.65200000000000002"/>
    <n v="0.61399999999999999"/>
    <n v="0.625"/>
    <n v="13573.99"/>
    <n v="13"/>
    <x v="3"/>
    <s v="Médio"/>
    <s v="Acima"/>
    <x v="1"/>
  </r>
  <r>
    <x v="3290"/>
    <x v="12"/>
    <n v="391"/>
    <n v="0.55200000000000005"/>
    <n v="0.54100000000000004"/>
    <n v="0.40400000000000003"/>
    <n v="8882.5499999999993"/>
    <n v="29"/>
    <x v="4"/>
    <s v="Médio"/>
    <s v="Abaixo"/>
    <x v="1"/>
  </r>
  <r>
    <x v="3291"/>
    <x v="8"/>
    <n v="205"/>
    <n v="0.66"/>
    <n v="0.66500000000000004"/>
    <n v="0.55500000000000005"/>
    <n v="42323.8"/>
    <n v="2"/>
    <x v="1"/>
    <s v="Médio"/>
    <s v="Acima"/>
    <x v="1"/>
  </r>
  <r>
    <x v="3292"/>
    <x v="20"/>
    <n v="600"/>
    <n v="0.63100000000000001"/>
    <n v="0.61399999999999999"/>
    <n v="0.53500000000000003"/>
    <n v="22369.86"/>
    <n v="2"/>
    <x v="4"/>
    <s v="Médio"/>
    <s v="Acima"/>
    <x v="1"/>
  </r>
  <r>
    <x v="3293"/>
    <x v="4"/>
    <n v="162"/>
    <n v="0.69"/>
    <n v="0.68700000000000006"/>
    <n v="0.56899999999999995"/>
    <n v="47786.48"/>
    <n v="1"/>
    <x v="0"/>
    <s v="Médio"/>
    <s v="Acima"/>
    <x v="1"/>
  </r>
  <r>
    <x v="3294"/>
    <x v="4"/>
    <n v="608"/>
    <n v="0.64800000000000002"/>
    <n v="0.65100000000000002"/>
    <n v="0.51400000000000001"/>
    <n v="16944.68"/>
    <n v="7"/>
    <x v="0"/>
    <s v="Médio"/>
    <s v="Acima"/>
    <x v="1"/>
  </r>
  <r>
    <x v="3295"/>
    <x v="4"/>
    <n v="229"/>
    <n v="0.68400000000000005"/>
    <n v="0.66500000000000004"/>
    <n v="0.58199999999999996"/>
    <n v="48746.71"/>
    <n v="3"/>
    <x v="0"/>
    <s v="Médio"/>
    <s v="Acima"/>
    <x v="1"/>
  </r>
  <r>
    <x v="3296"/>
    <x v="7"/>
    <n v="873"/>
    <n v="0.63400000000000001"/>
    <n v="0.60599999999999998"/>
    <n v="0.54800000000000004"/>
    <n v="11187.56"/>
    <n v="5"/>
    <x v="3"/>
    <s v="Médio"/>
    <s v="Acima"/>
    <x v="1"/>
  </r>
  <r>
    <x v="3297"/>
    <x v="13"/>
    <n v="112"/>
    <n v="0.70799999999999996"/>
    <n v="0.71599999999999997"/>
    <n v="0.57899999999999996"/>
    <n v="63280.38"/>
    <n v="6"/>
    <x v="1"/>
    <s v="Alto"/>
    <s v="Acima"/>
    <x v="1"/>
  </r>
  <r>
    <x v="3298"/>
    <x v="6"/>
    <n v="250"/>
    <n v="0.72199999999999998"/>
    <n v="0.70499999999999996"/>
    <n v="0.65600000000000003"/>
    <n v="27420.61"/>
    <n v="18"/>
    <x v="2"/>
    <s v="Alto"/>
    <s v="Acima"/>
    <x v="1"/>
  </r>
  <r>
    <x v="3299"/>
    <x v="18"/>
    <n v="1334"/>
    <n v="0.56000000000000005"/>
    <n v="0.53700000000000003"/>
    <n v="0.43099999999999999"/>
    <n v="7530.74"/>
    <n v="1"/>
    <x v="3"/>
    <s v="Médio"/>
    <s v="Abaixo"/>
    <x v="0"/>
  </r>
  <r>
    <x v="3300"/>
    <x v="17"/>
    <n v="977"/>
    <n v="0.627"/>
    <n v="0.621"/>
    <n v="0.51600000000000001"/>
    <n v="9236.18"/>
    <n v="4"/>
    <x v="3"/>
    <s v="Médio"/>
    <s v="Acima"/>
    <x v="0"/>
  </r>
  <r>
    <x v="3301"/>
    <x v="6"/>
    <n v="213"/>
    <n v="0.73299999999999998"/>
    <n v="0.746"/>
    <n v="0.63"/>
    <n v="36089.39"/>
    <n v="8"/>
    <x v="2"/>
    <s v="Alto"/>
    <s v="Acima"/>
    <x v="1"/>
  </r>
  <r>
    <x v="3302"/>
    <x v="7"/>
    <n v="362"/>
    <n v="0.61"/>
    <n v="0.57399999999999995"/>
    <n v="0.503"/>
    <n v="15517.36"/>
    <n v="1"/>
    <x v="3"/>
    <s v="Médio"/>
    <s v="Acima"/>
    <x v="1"/>
  </r>
  <r>
    <x v="3303"/>
    <x v="14"/>
    <n v="44"/>
    <n v="0.72"/>
    <n v="0.74099999999999999"/>
    <n v="0.60399999999999998"/>
    <n v="49685.15"/>
    <n v="3"/>
    <x v="2"/>
    <s v="Alto"/>
    <s v="Acima"/>
    <x v="1"/>
  </r>
  <r>
    <x v="3304"/>
    <x v="14"/>
    <n v="329"/>
    <n v="0.7"/>
    <n v="0.72499999999999998"/>
    <n v="0.55400000000000005"/>
    <n v="20777.27"/>
    <n v="6"/>
    <x v="2"/>
    <s v="Alto"/>
    <s v="Acima"/>
    <x v="1"/>
  </r>
  <r>
    <x v="2984"/>
    <x v="25"/>
    <n v="380"/>
    <n v="0.54200000000000004"/>
    <n v="0.51800000000000002"/>
    <n v="0.379"/>
    <n v="15495.83"/>
    <n v="1"/>
    <x v="4"/>
    <s v="Baixo"/>
    <s v="Abaixo"/>
    <x v="1"/>
  </r>
  <r>
    <x v="3305"/>
    <x v="4"/>
    <n v="777"/>
    <n v="0.63900000000000001"/>
    <n v="0.57299999999999995"/>
    <n v="0.56499999999999995"/>
    <n v="16407.86"/>
    <n v="12"/>
    <x v="0"/>
    <s v="Médio"/>
    <s v="Acima"/>
    <x v="1"/>
  </r>
  <r>
    <x v="3306"/>
    <x v="5"/>
    <n v="882"/>
    <n v="0.60899999999999999"/>
    <n v="0.57099999999999995"/>
    <n v="0.50800000000000001"/>
    <n v="9826.77"/>
    <n v="8"/>
    <x v="3"/>
    <s v="Médio"/>
    <s v="Acima"/>
    <x v="1"/>
  </r>
  <r>
    <x v="3269"/>
    <x v="8"/>
    <n v="118"/>
    <n v="0.67"/>
    <n v="0.64500000000000002"/>
    <n v="0.56899999999999995"/>
    <n v="46225.42"/>
    <n v="3"/>
    <x v="1"/>
    <s v="Médio"/>
    <s v="Acima"/>
    <x v="1"/>
  </r>
  <r>
    <x v="3307"/>
    <x v="6"/>
    <n v="177"/>
    <n v="0.72"/>
    <n v="0.69899999999999995"/>
    <n v="0.622"/>
    <n v="41634.65"/>
    <n v="7"/>
    <x v="2"/>
    <s v="Alto"/>
    <s v="Acima"/>
    <x v="1"/>
  </r>
  <r>
    <x v="3308"/>
    <x v="14"/>
    <n v="94"/>
    <n v="0.72"/>
    <n v="0.71599999999999997"/>
    <n v="0.626"/>
    <n v="50990.53"/>
    <n v="3"/>
    <x v="2"/>
    <s v="Alto"/>
    <s v="Acima"/>
    <x v="1"/>
  </r>
  <r>
    <x v="3309"/>
    <x v="6"/>
    <n v="253"/>
    <n v="0.67"/>
    <n v="0.65900000000000003"/>
    <n v="0.57999999999999996"/>
    <n v="32354.84"/>
    <n v="5"/>
    <x v="2"/>
    <s v="Médio"/>
    <s v="Acima"/>
    <x v="1"/>
  </r>
  <r>
    <x v="3310"/>
    <x v="16"/>
    <n v="661"/>
    <n v="0.63100000000000001"/>
    <n v="0.63300000000000001"/>
    <n v="0.52600000000000002"/>
    <n v="16158.28"/>
    <n v="15"/>
    <x v="3"/>
    <s v="Médio"/>
    <s v="Acima"/>
    <x v="1"/>
  </r>
  <r>
    <x v="3311"/>
    <x v="10"/>
    <n v="111"/>
    <n v="0.7"/>
    <n v="0.72199999999999998"/>
    <n v="0.59399999999999997"/>
    <n v="63109.02"/>
    <n v="2"/>
    <x v="1"/>
    <s v="Alto"/>
    <s v="Acima"/>
    <x v="1"/>
  </r>
  <r>
    <x v="3312"/>
    <x v="22"/>
    <n v="539"/>
    <n v="0.56399999999999995"/>
    <n v="0.53700000000000003"/>
    <n v="0.44600000000000001"/>
    <n v="21051.99"/>
    <n v="12"/>
    <x v="3"/>
    <s v="Médio"/>
    <s v="Abaixo"/>
    <x v="1"/>
  </r>
  <r>
    <x v="3313"/>
    <x v="12"/>
    <n v="513"/>
    <n v="0.505"/>
    <n v="0.57699999999999996"/>
    <n v="0.27900000000000003"/>
    <n v="26873.15"/>
    <n v="1"/>
    <x v="4"/>
    <s v="Baixo"/>
    <s v="Abaixo"/>
    <x v="1"/>
  </r>
  <r>
    <x v="3314"/>
    <x v="17"/>
    <n v="548"/>
    <n v="0.53600000000000003"/>
    <n v="0.53300000000000003"/>
    <n v="0.42699999999999999"/>
    <n v="28446.28"/>
    <n v="1"/>
    <x v="3"/>
    <s v="Baixo"/>
    <s v="Abaixo"/>
    <x v="1"/>
  </r>
  <r>
    <x v="3315"/>
    <x v="16"/>
    <n v="328"/>
    <n v="0.58499999999999996"/>
    <n v="0.54200000000000004"/>
    <n v="0.48299999999999998"/>
    <n v="15242.76"/>
    <n v="6"/>
    <x v="3"/>
    <s v="Médio"/>
    <s v="Abaixo"/>
    <x v="1"/>
  </r>
  <r>
    <x v="3316"/>
    <x v="6"/>
    <n v="443"/>
    <n v="0.65"/>
    <n v="0.63300000000000001"/>
    <n v="0.54300000000000004"/>
    <n v="20722.91"/>
    <n v="4"/>
    <x v="2"/>
    <s v="Médio"/>
    <s v="Acima"/>
    <x v="1"/>
  </r>
  <r>
    <x v="3317"/>
    <x v="14"/>
    <n v="68"/>
    <n v="0.66"/>
    <n v="0.67400000000000004"/>
    <n v="0.54"/>
    <n v="31776.01"/>
    <n v="4"/>
    <x v="2"/>
    <s v="Médio"/>
    <s v="Acima"/>
    <x v="1"/>
  </r>
  <r>
    <x v="3318"/>
    <x v="7"/>
    <n v="234"/>
    <n v="0.59299999999999997"/>
    <n v="0.64300000000000002"/>
    <n v="0.40400000000000003"/>
    <n v="10918.37"/>
    <n v="1"/>
    <x v="3"/>
    <s v="Médio"/>
    <s v="Abaixo"/>
    <x v="1"/>
  </r>
  <r>
    <x v="3319"/>
    <x v="14"/>
    <n v="52"/>
    <n v="0.81"/>
    <n v="0.84799999999999998"/>
    <n v="0.72699999999999998"/>
    <n v="50246.61"/>
    <n v="4"/>
    <x v="2"/>
    <s v="Muito alto"/>
    <s v="Acima"/>
    <x v="1"/>
  </r>
  <r>
    <x v="3320"/>
    <x v="18"/>
    <n v="652"/>
    <n v="0.59"/>
    <n v="0.57799999999999996"/>
    <n v="0.48399999999999999"/>
    <n v="12470.97"/>
    <n v="4"/>
    <x v="3"/>
    <s v="Médio"/>
    <s v="Abaixo"/>
    <x v="1"/>
  </r>
  <r>
    <x v="3321"/>
    <x v="23"/>
    <n v="212"/>
    <n v="0.59"/>
    <n v="0.60299999999999998"/>
    <n v="0.443"/>
    <n v="16438.939999999999"/>
    <n v="3"/>
    <x v="4"/>
    <s v="Médio"/>
    <s v="Abaixo"/>
    <x v="1"/>
  </r>
  <r>
    <x v="3322"/>
    <x v="10"/>
    <n v="193"/>
    <n v="0.68400000000000005"/>
    <n v="0.71599999999999997"/>
    <n v="0.54100000000000004"/>
    <n v="61808.27"/>
    <n v="2"/>
    <x v="1"/>
    <s v="Médio"/>
    <s v="Acima"/>
    <x v="1"/>
  </r>
  <r>
    <x v="3323"/>
    <x v="4"/>
    <n v="247"/>
    <n v="0.626"/>
    <n v="0.60699999999999998"/>
    <n v="0.498"/>
    <n v="38287.29"/>
    <n v="2"/>
    <x v="0"/>
    <s v="Médio"/>
    <s v="Acima"/>
    <x v="1"/>
  </r>
  <r>
    <x v="3324"/>
    <x v="4"/>
    <n v="403"/>
    <n v="0.69"/>
    <n v="0.67100000000000004"/>
    <n v="0.58499999999999996"/>
    <n v="22280.89"/>
    <n v="3"/>
    <x v="0"/>
    <s v="Médio"/>
    <s v="Acima"/>
    <x v="1"/>
  </r>
  <r>
    <x v="3325"/>
    <x v="7"/>
    <n v="350"/>
    <n v="0.56000000000000005"/>
    <n v="0.55400000000000005"/>
    <n v="0.45900000000000002"/>
    <n v="12057.66"/>
    <n v="3"/>
    <x v="3"/>
    <s v="Médio"/>
    <s v="Abaixo"/>
    <x v="1"/>
  </r>
  <r>
    <x v="3326"/>
    <x v="6"/>
    <n v="147"/>
    <n v="0.71"/>
    <n v="0.72399999999999998"/>
    <n v="0.60299999999999998"/>
    <n v="46240.7"/>
    <n v="1"/>
    <x v="2"/>
    <s v="Alto"/>
    <s v="Acima"/>
    <x v="1"/>
  </r>
  <r>
    <x v="3327"/>
    <x v="23"/>
    <n v="256"/>
    <n v="0.59299999999999997"/>
    <n v="0.66700000000000004"/>
    <n v="0.40400000000000003"/>
    <n v="15398.06"/>
    <n v="8"/>
    <x v="4"/>
    <s v="Médio"/>
    <s v="Abaixo"/>
    <x v="1"/>
  </r>
  <r>
    <x v="3328"/>
    <x v="4"/>
    <n v="389"/>
    <n v="0.70599999999999996"/>
    <n v="0.67400000000000004"/>
    <n v="0.61699999999999999"/>
    <n v="19426.259999999998"/>
    <n v="3"/>
    <x v="0"/>
    <s v="Alto"/>
    <s v="Acima"/>
    <x v="1"/>
  </r>
  <r>
    <x v="3329"/>
    <x v="18"/>
    <n v="1642"/>
    <n v="0.55000000000000004"/>
    <n v="0.51600000000000001"/>
    <n v="0.44400000000000001"/>
    <n v="8152.96"/>
    <n v="19"/>
    <x v="3"/>
    <s v="Médio"/>
    <s v="Abaixo"/>
    <x v="0"/>
  </r>
  <r>
    <x v="3330"/>
    <x v="8"/>
    <n v="254"/>
    <n v="0.63800000000000001"/>
    <n v="0.6"/>
    <n v="0.52900000000000003"/>
    <n v="17131.560000000001"/>
    <n v="28"/>
    <x v="1"/>
    <s v="Médio"/>
    <s v="Acima"/>
    <x v="1"/>
  </r>
  <r>
    <x v="999"/>
    <x v="6"/>
    <n v="312"/>
    <n v="0.71799999999999997"/>
    <n v="0.71599999999999997"/>
    <n v="0.61899999999999999"/>
    <n v="30532.36"/>
    <n v="6"/>
    <x v="2"/>
    <s v="Alto"/>
    <s v="Acima"/>
    <x v="1"/>
  </r>
  <r>
    <x v="3331"/>
    <x v="8"/>
    <n v="216"/>
    <n v="0.71"/>
    <n v="0.69899999999999995"/>
    <n v="0.59699999999999998"/>
    <n v="33881.910000000003"/>
    <n v="9"/>
    <x v="1"/>
    <s v="Alto"/>
    <s v="Acima"/>
    <x v="1"/>
  </r>
  <r>
    <x v="3332"/>
    <x v="16"/>
    <n v="80"/>
    <n v="0.56000000000000005"/>
    <n v="0.52600000000000002"/>
    <n v="0.43"/>
    <n v="62196.89"/>
    <n v="0"/>
    <x v="3"/>
    <s v="Médio"/>
    <s v="Abaixo"/>
    <x v="1"/>
  </r>
  <r>
    <x v="3333"/>
    <x v="10"/>
    <n v="103"/>
    <n v="0.63400000000000001"/>
    <n v="0.629"/>
    <n v="0.505"/>
    <n v="37431.129999999997"/>
    <n v="1"/>
    <x v="1"/>
    <s v="Médio"/>
    <s v="Acima"/>
    <x v="1"/>
  </r>
  <r>
    <x v="3334"/>
    <x v="18"/>
    <n v="1870"/>
    <n v="0.626"/>
    <n v="0.56799999999999995"/>
    <n v="0.58699999999999997"/>
    <n v="6943.26"/>
    <n v="3"/>
    <x v="3"/>
    <s v="Médio"/>
    <s v="Acima"/>
    <x v="0"/>
  </r>
  <r>
    <x v="3335"/>
    <x v="7"/>
    <n v="419"/>
    <n v="0.56399999999999995"/>
    <n v="0.53800000000000003"/>
    <n v="0.435"/>
    <n v="8923.76"/>
    <n v="0"/>
    <x v="3"/>
    <s v="Médio"/>
    <s v="Abaixo"/>
    <x v="1"/>
  </r>
  <r>
    <x v="3336"/>
    <x v="4"/>
    <n v="264"/>
    <n v="0.67"/>
    <n v="0.66500000000000004"/>
    <n v="0.56799999999999995"/>
    <n v="30603.08"/>
    <n v="5"/>
    <x v="0"/>
    <s v="Médio"/>
    <s v="Acima"/>
    <x v="1"/>
  </r>
  <r>
    <x v="3337"/>
    <x v="5"/>
    <n v="601"/>
    <n v="0.59"/>
    <n v="0.55900000000000005"/>
    <n v="0.48699999999999999"/>
    <n v="7166.38"/>
    <n v="2"/>
    <x v="3"/>
    <s v="Médio"/>
    <s v="Abaixo"/>
    <x v="1"/>
  </r>
  <r>
    <x v="2120"/>
    <x v="4"/>
    <n v="357"/>
    <n v="0.67900000000000005"/>
    <n v="0.67800000000000005"/>
    <n v="0.56799999999999995"/>
    <n v="22099.55"/>
    <n v="4"/>
    <x v="0"/>
    <s v="Médio"/>
    <s v="Acima"/>
    <x v="1"/>
  </r>
  <r>
    <x v="3338"/>
    <x v="3"/>
    <n v="85"/>
    <n v="0.70599999999999996"/>
    <n v="0.69299999999999995"/>
    <n v="0.58599999999999997"/>
    <n v="71840.72"/>
    <n v="2"/>
    <x v="2"/>
    <s v="Alto"/>
    <s v="Acima"/>
    <x v="1"/>
  </r>
  <r>
    <x v="3339"/>
    <x v="10"/>
    <n v="217"/>
    <n v="0.71299999999999997"/>
    <n v="0.70299999999999996"/>
    <n v="0.60799999999999998"/>
    <n v="39387.120000000003"/>
    <n v="2"/>
    <x v="1"/>
    <s v="Alto"/>
    <s v="Acima"/>
    <x v="1"/>
  </r>
  <r>
    <x v="3340"/>
    <x v="0"/>
    <n v="325"/>
    <n v="0.74299999999999999"/>
    <n v="0.72399999999999998"/>
    <n v="0.68799999999999994"/>
    <n v="27492.67"/>
    <n v="3"/>
    <x v="0"/>
    <s v="Alto"/>
    <s v="Acima"/>
    <x v="1"/>
  </r>
  <r>
    <x v="3341"/>
    <x v="10"/>
    <n v="164"/>
    <n v="0.65400000000000003"/>
    <n v="0.68"/>
    <n v="0.51300000000000001"/>
    <n v="51122.47"/>
    <n v="4"/>
    <x v="1"/>
    <s v="Médio"/>
    <s v="Acima"/>
    <x v="1"/>
  </r>
  <r>
    <x v="3342"/>
    <x v="5"/>
    <n v="1464"/>
    <n v="0.60199999999999998"/>
    <n v="0.58099999999999996"/>
    <n v="0.52700000000000002"/>
    <n v="7887.46"/>
    <n v="5"/>
    <x v="3"/>
    <s v="Médio"/>
    <s v="Acima"/>
    <x v="0"/>
  </r>
  <r>
    <x v="3343"/>
    <x v="7"/>
    <n v="271"/>
    <n v="0.58399999999999996"/>
    <n v="0.53"/>
    <n v="0.49199999999999999"/>
    <n v="15709.19"/>
    <n v="15"/>
    <x v="3"/>
    <s v="Médio"/>
    <s v="Abaixo"/>
    <x v="1"/>
  </r>
  <r>
    <x v="3344"/>
    <x v="14"/>
    <n v="78"/>
    <n v="0.77400000000000002"/>
    <n v="0.73699999999999999"/>
    <n v="0.71399999999999997"/>
    <n v="53292.86"/>
    <n v="1"/>
    <x v="2"/>
    <s v="Alto"/>
    <s v="Acima"/>
    <x v="1"/>
  </r>
  <r>
    <x v="3345"/>
    <x v="14"/>
    <n v="69"/>
    <n v="0.76"/>
    <n v="0.75600000000000001"/>
    <n v="0.66800000000000004"/>
    <n v="32353.49"/>
    <n v="5"/>
    <x v="2"/>
    <s v="Alto"/>
    <s v="Acima"/>
    <x v="1"/>
  </r>
  <r>
    <x v="3346"/>
    <x v="0"/>
    <n v="180"/>
    <n v="0.67900000000000005"/>
    <n v="0.61699999999999999"/>
    <n v="0.626"/>
    <n v="35787.040000000001"/>
    <n v="8"/>
    <x v="0"/>
    <s v="Médio"/>
    <s v="Acima"/>
    <x v="1"/>
  </r>
  <r>
    <x v="3347"/>
    <x v="5"/>
    <n v="756"/>
    <n v="0.60899999999999999"/>
    <n v="0.56599999999999995"/>
    <n v="0.505"/>
    <n v="11422.46"/>
    <n v="22"/>
    <x v="3"/>
    <s v="Médio"/>
    <s v="Acima"/>
    <x v="1"/>
  </r>
  <r>
    <x v="3348"/>
    <x v="4"/>
    <n v="243"/>
    <n v="0.71"/>
    <n v="0.70899999999999996"/>
    <n v="0.61199999999999999"/>
    <n v="23317.35"/>
    <n v="8"/>
    <x v="0"/>
    <s v="Alto"/>
    <s v="Acima"/>
    <x v="1"/>
  </r>
  <r>
    <x v="3349"/>
    <x v="12"/>
    <n v="304"/>
    <n v="0.56299999999999994"/>
    <n v="0.56100000000000005"/>
    <n v="0.40200000000000002"/>
    <n v="15843.05"/>
    <n v="1"/>
    <x v="4"/>
    <s v="Médio"/>
    <s v="Abaixo"/>
    <x v="1"/>
  </r>
  <r>
    <x v="3350"/>
    <x v="6"/>
    <n v="446"/>
    <n v="0.68799999999999994"/>
    <n v="0.66700000000000004"/>
    <n v="0.60399999999999998"/>
    <n v="16295.05"/>
    <n v="11"/>
    <x v="2"/>
    <s v="Médio"/>
    <s v="Acima"/>
    <x v="1"/>
  </r>
  <r>
    <x v="3351"/>
    <x v="19"/>
    <n v="229"/>
    <n v="0.55600000000000005"/>
    <n v="0.51700000000000002"/>
    <n v="0.43"/>
    <n v="16911.2"/>
    <n v="0"/>
    <x v="3"/>
    <s v="Médio"/>
    <s v="Abaixo"/>
    <x v="1"/>
  </r>
  <r>
    <x v="3352"/>
    <x v="8"/>
    <n v="227"/>
    <n v="0.65200000000000002"/>
    <n v="0.66600000000000004"/>
    <n v="0.52300000000000002"/>
    <n v="17191.189999999999"/>
    <n v="4"/>
    <x v="1"/>
    <s v="Médio"/>
    <s v="Acima"/>
    <x v="1"/>
  </r>
  <r>
    <x v="3353"/>
    <x v="4"/>
    <n v="321"/>
    <n v="0.71099999999999997"/>
    <n v="0.67300000000000004"/>
    <n v="0.63100000000000001"/>
    <n v="28896.03"/>
    <n v="5"/>
    <x v="0"/>
    <s v="Alto"/>
    <s v="Acima"/>
    <x v="1"/>
  </r>
  <r>
    <x v="3354"/>
    <x v="7"/>
    <n v="310"/>
    <n v="0.56000000000000005"/>
    <n v="0.52300000000000002"/>
    <n v="0.45"/>
    <n v="17029.240000000002"/>
    <n v="0"/>
    <x v="3"/>
    <s v="Médio"/>
    <s v="Abaixo"/>
    <x v="1"/>
  </r>
  <r>
    <x v="3355"/>
    <x v="0"/>
    <n v="248"/>
    <n v="0.79"/>
    <n v="0.77100000000000002"/>
    <n v="0.75"/>
    <n v="24936.83"/>
    <n v="7"/>
    <x v="0"/>
    <s v="Alto"/>
    <s v="Acima"/>
    <x v="1"/>
  </r>
  <r>
    <x v="3356"/>
    <x v="5"/>
    <n v="464"/>
    <n v="0.58899999999999997"/>
    <n v="0.55800000000000005"/>
    <n v="0.495"/>
    <n v="10659.92"/>
    <n v="13"/>
    <x v="3"/>
    <s v="Médio"/>
    <s v="Abaixo"/>
    <x v="1"/>
  </r>
  <r>
    <x v="3357"/>
    <x v="5"/>
    <n v="146"/>
    <n v="0.53700000000000003"/>
    <n v="0.52800000000000002"/>
    <n v="0.41799999999999998"/>
    <n v="17215.05"/>
    <n v="2"/>
    <x v="3"/>
    <s v="Baixo"/>
    <s v="Abaixo"/>
    <x v="1"/>
  </r>
  <r>
    <x v="3358"/>
    <x v="4"/>
    <n v="605"/>
    <n v="0.68200000000000005"/>
    <n v="0.66800000000000004"/>
    <n v="0.56200000000000006"/>
    <n v="13269.46"/>
    <n v="12"/>
    <x v="0"/>
    <s v="Médio"/>
    <s v="Acima"/>
    <x v="1"/>
  </r>
  <r>
    <x v="3359"/>
    <x v="4"/>
    <n v="491"/>
    <n v="0.68"/>
    <n v="0.66500000000000004"/>
    <n v="0.57099999999999995"/>
    <n v="15903.65"/>
    <n v="5"/>
    <x v="0"/>
    <s v="Médio"/>
    <s v="Acima"/>
    <x v="1"/>
  </r>
  <r>
    <x v="3360"/>
    <x v="7"/>
    <n v="447"/>
    <n v="0.55000000000000004"/>
    <n v="0.51100000000000001"/>
    <n v="0.435"/>
    <n v="17506.04"/>
    <n v="0"/>
    <x v="3"/>
    <s v="Médio"/>
    <s v="Abaixo"/>
    <x v="1"/>
  </r>
  <r>
    <x v="3361"/>
    <x v="20"/>
    <n v="402"/>
    <n v="0.59499999999999997"/>
    <n v="0.58799999999999997"/>
    <n v="0.46100000000000002"/>
    <n v="18348.55"/>
    <n v="3"/>
    <x v="4"/>
    <s v="Médio"/>
    <s v="Abaixo"/>
    <x v="1"/>
  </r>
  <r>
    <x v="3362"/>
    <x v="5"/>
    <n v="377"/>
    <n v="0.60599999999999998"/>
    <n v="0.56999999999999995"/>
    <n v="0.51400000000000001"/>
    <n v="22866.63"/>
    <n v="1"/>
    <x v="3"/>
    <s v="Médio"/>
    <s v="Acima"/>
    <x v="1"/>
  </r>
  <r>
    <x v="3363"/>
    <x v="5"/>
    <n v="643"/>
    <n v="0.60799999999999998"/>
    <n v="0.58499999999999996"/>
    <n v="0.52200000000000002"/>
    <n v="9359.3700000000008"/>
    <n v="5"/>
    <x v="3"/>
    <s v="Médio"/>
    <s v="Acima"/>
    <x v="1"/>
  </r>
  <r>
    <x v="3364"/>
    <x v="19"/>
    <n v="628"/>
    <n v="0.53200000000000003"/>
    <n v="0.499"/>
    <n v="0.39500000000000002"/>
    <n v="6881.21"/>
    <n v="42"/>
    <x v="3"/>
    <s v="Baixo"/>
    <s v="Abaixo"/>
    <x v="1"/>
  </r>
  <r>
    <x v="3365"/>
    <x v="4"/>
    <n v="201"/>
    <n v="0.67200000000000004"/>
    <n v="0.69899999999999995"/>
    <n v="0.51700000000000002"/>
    <n v="27196.38"/>
    <n v="8"/>
    <x v="0"/>
    <s v="Médio"/>
    <s v="Acima"/>
    <x v="1"/>
  </r>
  <r>
    <x v="3366"/>
    <x v="6"/>
    <n v="130"/>
    <n v="0.66900000000000004"/>
    <n v="0.65700000000000003"/>
    <n v="0.56799999999999995"/>
    <n v="22437.02"/>
    <n v="8"/>
    <x v="2"/>
    <s v="Médio"/>
    <s v="Acima"/>
    <x v="1"/>
  </r>
  <r>
    <x v="3367"/>
    <x v="8"/>
    <n v="379"/>
    <n v="0.60099999999999998"/>
    <n v="0.623"/>
    <n v="0.42299999999999999"/>
    <n v="10501.6"/>
    <n v="3"/>
    <x v="1"/>
    <s v="Médio"/>
    <s v="Acima"/>
    <x v="1"/>
  </r>
  <r>
    <x v="3368"/>
    <x v="6"/>
    <n v="118"/>
    <n v="0.76200000000000001"/>
    <n v="0.77800000000000002"/>
    <n v="0.66200000000000003"/>
    <n v="41063.410000000003"/>
    <n v="4"/>
    <x v="2"/>
    <s v="Alto"/>
    <s v="Acima"/>
    <x v="1"/>
  </r>
  <r>
    <x v="3369"/>
    <x v="6"/>
    <n v="151"/>
    <n v="0.752"/>
    <n v="0.74299999999999999"/>
    <n v="0.69599999999999995"/>
    <n v="34444.589999999997"/>
    <n v="2"/>
    <x v="2"/>
    <s v="Alto"/>
    <s v="Acima"/>
    <x v="1"/>
  </r>
  <r>
    <x v="3370"/>
    <x v="9"/>
    <n v="478"/>
    <n v="0.63200000000000001"/>
    <n v="0.57299999999999995"/>
    <n v="0.58599999999999997"/>
    <n v="7947.85"/>
    <n v="31"/>
    <x v="3"/>
    <s v="Médio"/>
    <s v="Acima"/>
    <x v="1"/>
  </r>
  <r>
    <x v="3371"/>
    <x v="14"/>
    <n v="72"/>
    <n v="0.747"/>
    <n v="0.73499999999999999"/>
    <n v="0.66200000000000003"/>
    <n v="44261.760000000002"/>
    <n v="3"/>
    <x v="2"/>
    <s v="Alto"/>
    <s v="Acima"/>
    <x v="1"/>
  </r>
  <r>
    <x v="3372"/>
    <x v="14"/>
    <n v="95"/>
    <n v="0.66900000000000004"/>
    <n v="0.63700000000000001"/>
    <n v="0.57499999999999996"/>
    <n v="21237.59"/>
    <n v="3"/>
    <x v="2"/>
    <s v="Médio"/>
    <s v="Acima"/>
    <x v="1"/>
  </r>
  <r>
    <x v="3373"/>
    <x v="17"/>
    <n v="737"/>
    <n v="0.58299999999999996"/>
    <n v="0.57699999999999996"/>
    <n v="0.46899999999999997"/>
    <n v="14473.22"/>
    <n v="4"/>
    <x v="3"/>
    <s v="Médio"/>
    <s v="Abaixo"/>
    <x v="1"/>
  </r>
  <r>
    <x v="3374"/>
    <x v="6"/>
    <n v="279"/>
    <n v="0.69299999999999995"/>
    <n v="0.69799999999999995"/>
    <n v="0.57399999999999995"/>
    <n v="28578.25"/>
    <n v="2"/>
    <x v="2"/>
    <s v="Médio"/>
    <s v="Acima"/>
    <x v="1"/>
  </r>
  <r>
    <x v="3375"/>
    <x v="14"/>
    <n v="300"/>
    <n v="0.65900000000000003"/>
    <n v="0.63400000000000001"/>
    <n v="0.56499999999999995"/>
    <n v="24357.5"/>
    <n v="2"/>
    <x v="2"/>
    <s v="Médio"/>
    <s v="Acima"/>
    <x v="1"/>
  </r>
  <r>
    <x v="3376"/>
    <x v="4"/>
    <n v="357"/>
    <n v="0.64800000000000002"/>
    <n v="0.63800000000000001"/>
    <n v="0.54200000000000004"/>
    <n v="26972.39"/>
    <n v="2"/>
    <x v="0"/>
    <s v="Médio"/>
    <s v="Acima"/>
    <x v="1"/>
  </r>
  <r>
    <x v="3377"/>
    <x v="26"/>
    <n v="397"/>
    <n v="0.56999999999999995"/>
    <n v="0.51800000000000002"/>
    <n v="0.47699999999999998"/>
    <n v="10508.27"/>
    <n v="12"/>
    <x v="4"/>
    <s v="Médio"/>
    <s v="Abaixo"/>
    <x v="1"/>
  </r>
  <r>
    <x v="3378"/>
    <x v="24"/>
    <n v="977"/>
    <n v="0.61899999999999999"/>
    <n v="0.58699999999999997"/>
    <n v="0.51700000000000002"/>
    <n v="12472.79"/>
    <n v="10"/>
    <x v="4"/>
    <s v="Médio"/>
    <s v="Acima"/>
    <x v="0"/>
  </r>
  <r>
    <x v="3379"/>
    <x v="10"/>
    <n v="355"/>
    <n v="0.68500000000000005"/>
    <n v="0.65500000000000003"/>
    <n v="0.61499999999999999"/>
    <n v="24369.39"/>
    <n v="0"/>
    <x v="1"/>
    <s v="Médio"/>
    <s v="Acima"/>
    <x v="1"/>
  </r>
  <r>
    <x v="3380"/>
    <x v="13"/>
    <n v="556"/>
    <n v="0.58899999999999997"/>
    <n v="0.60699999999999998"/>
    <n v="0.41699999999999998"/>
    <n v="12256.71"/>
    <n v="9"/>
    <x v="1"/>
    <s v="Médio"/>
    <s v="Abaixo"/>
    <x v="1"/>
  </r>
  <r>
    <x v="3381"/>
    <x v="6"/>
    <n v="246"/>
    <n v="0.66900000000000004"/>
    <n v="0.66900000000000004"/>
    <n v="0.56999999999999995"/>
    <n v="28626.89"/>
    <n v="10"/>
    <x v="2"/>
    <s v="Médio"/>
    <s v="Acima"/>
    <x v="1"/>
  </r>
  <r>
    <x v="3382"/>
    <x v="5"/>
    <n v="560"/>
    <n v="0.57799999999999996"/>
    <n v="0.54100000000000004"/>
    <n v="0.46600000000000003"/>
    <n v="11725.55"/>
    <n v="1"/>
    <x v="3"/>
    <s v="Médio"/>
    <s v="Abaixo"/>
    <x v="1"/>
  </r>
  <r>
    <x v="3383"/>
    <x v="4"/>
    <n v="189"/>
    <n v="0.7"/>
    <n v="0.66700000000000004"/>
    <n v="0.59799999999999998"/>
    <n v="35452.449999999997"/>
    <n v="5"/>
    <x v="0"/>
    <s v="Alto"/>
    <s v="Acima"/>
    <x v="1"/>
  </r>
  <r>
    <x v="3384"/>
    <x v="3"/>
    <n v="29"/>
    <n v="0.66"/>
    <n v="0.69099999999999995"/>
    <n v="0.48399999999999999"/>
    <n v="72488.38"/>
    <n v="0"/>
    <x v="2"/>
    <s v="Médio"/>
    <s v="Acima"/>
    <x v="1"/>
  </r>
  <r>
    <x v="3385"/>
    <x v="4"/>
    <n v="134"/>
    <n v="0.68"/>
    <n v="0.63800000000000001"/>
    <n v="0.59899999999999998"/>
    <n v="37445.230000000003"/>
    <n v="0"/>
    <x v="0"/>
    <s v="Médio"/>
    <s v="Acima"/>
    <x v="1"/>
  </r>
  <r>
    <x v="1719"/>
    <x v="6"/>
    <n v="266"/>
    <n v="0.73599999999999999"/>
    <n v="0.70699999999999996"/>
    <n v="0.69099999999999995"/>
    <n v="27684.95"/>
    <n v="2"/>
    <x v="2"/>
    <s v="Alto"/>
    <s v="Acima"/>
    <x v="1"/>
  </r>
  <r>
    <x v="1499"/>
    <x v="21"/>
    <n v="249"/>
    <n v="0.55500000000000005"/>
    <n v="0.51400000000000001"/>
    <n v="0.45400000000000001"/>
    <n v="12630"/>
    <n v="12"/>
    <x v="3"/>
    <s v="Médio"/>
    <s v="Abaixo"/>
    <x v="1"/>
  </r>
  <r>
    <x v="3386"/>
    <x v="6"/>
    <n v="172"/>
    <n v="0.70099999999999996"/>
    <n v="0.68899999999999995"/>
    <n v="0.627"/>
    <n v="31587.83"/>
    <n v="3"/>
    <x v="2"/>
    <s v="Alto"/>
    <s v="Acima"/>
    <x v="1"/>
  </r>
  <r>
    <x v="3387"/>
    <x v="6"/>
    <n v="108"/>
    <n v="0.68"/>
    <n v="0.68"/>
    <n v="0.57199999999999995"/>
    <n v="60288.94"/>
    <n v="2"/>
    <x v="2"/>
    <s v="Médio"/>
    <s v="Acima"/>
    <x v="1"/>
  </r>
  <r>
    <x v="3388"/>
    <x v="16"/>
    <n v="411"/>
    <n v="0.59"/>
    <n v="0.56399999999999995"/>
    <n v="0.48499999999999999"/>
    <n v="13669.02"/>
    <n v="9"/>
    <x v="3"/>
    <s v="Médio"/>
    <s v="Abaixo"/>
    <x v="1"/>
  </r>
  <r>
    <x v="3389"/>
    <x v="6"/>
    <n v="168"/>
    <n v="0.60899999999999999"/>
    <n v="0.6"/>
    <n v="0.47699999999999998"/>
    <n v="16489.88"/>
    <n v="9"/>
    <x v="2"/>
    <s v="Médio"/>
    <s v="Acima"/>
    <x v="1"/>
  </r>
  <r>
    <x v="3390"/>
    <x v="12"/>
    <n v="838"/>
    <n v="0.56000000000000005"/>
    <n v="0.52"/>
    <n v="0.439"/>
    <n v="7000.23"/>
    <n v="0"/>
    <x v="4"/>
    <s v="Médio"/>
    <s v="Abaixo"/>
    <x v="1"/>
  </r>
  <r>
    <x v="3391"/>
    <x v="6"/>
    <n v="211"/>
    <n v="0.68"/>
    <n v="0.68700000000000006"/>
    <n v="0.58099999999999996"/>
    <n v="28184.41"/>
    <n v="2"/>
    <x v="2"/>
    <s v="Médio"/>
    <s v="Acima"/>
    <x v="1"/>
  </r>
  <r>
    <x v="3392"/>
    <x v="6"/>
    <n v="94"/>
    <n v="0.68"/>
    <n v="0.64500000000000002"/>
    <n v="0.61199999999999999"/>
    <n v="31274.57"/>
    <n v="3"/>
    <x v="2"/>
    <s v="Médio"/>
    <s v="Acima"/>
    <x v="1"/>
  </r>
  <r>
    <x v="3393"/>
    <x v="4"/>
    <n v="227"/>
    <n v="0.72299999999999998"/>
    <n v="0.79400000000000004"/>
    <n v="0.55300000000000005"/>
    <n v="17393.009999999998"/>
    <n v="2"/>
    <x v="0"/>
    <s v="Alto"/>
    <s v="Acima"/>
    <x v="1"/>
  </r>
  <r>
    <x v="3394"/>
    <x v="12"/>
    <n v="222"/>
    <n v="0.45300000000000001"/>
    <n v="0.51600000000000001"/>
    <n v="0.23400000000000001"/>
    <n v="7797.18"/>
    <n v="0"/>
    <x v="4"/>
    <s v="Baixo"/>
    <s v="Abaixo"/>
    <x v="1"/>
  </r>
  <r>
    <x v="3395"/>
    <x v="0"/>
    <n v="209"/>
    <n v="0.71099999999999997"/>
    <n v="0.68300000000000005"/>
    <n v="0.61599999999999999"/>
    <n v="18916.28"/>
    <n v="9"/>
    <x v="0"/>
    <s v="Alto"/>
    <s v="Acima"/>
    <x v="1"/>
  </r>
  <r>
    <x v="3396"/>
    <x v="7"/>
    <n v="301"/>
    <n v="0.57399999999999995"/>
    <n v="0.56499999999999995"/>
    <n v="0.42399999999999999"/>
    <n v="12418.3"/>
    <n v="2"/>
    <x v="3"/>
    <s v="Médio"/>
    <s v="Abaixo"/>
    <x v="1"/>
  </r>
  <r>
    <x v="3397"/>
    <x v="11"/>
    <n v="893"/>
    <n v="0.56100000000000005"/>
    <n v="0.54"/>
    <n v="0.433"/>
    <n v="8972.25"/>
    <n v="1"/>
    <x v="4"/>
    <s v="Médio"/>
    <s v="Abaixo"/>
    <x v="1"/>
  </r>
  <r>
    <x v="3398"/>
    <x v="10"/>
    <n v="178"/>
    <n v="0.69099999999999995"/>
    <n v="0.66500000000000004"/>
    <n v="0.59299999999999997"/>
    <n v="37196.51"/>
    <n v="5"/>
    <x v="1"/>
    <s v="Médio"/>
    <s v="Acima"/>
    <x v="1"/>
  </r>
  <r>
    <x v="3399"/>
    <x v="8"/>
    <n v="210"/>
    <n v="0.627"/>
    <n v="0.67"/>
    <n v="0.46700000000000003"/>
    <n v="30246.61"/>
    <n v="0"/>
    <x v="1"/>
    <s v="Médio"/>
    <s v="Acima"/>
    <x v="1"/>
  </r>
  <r>
    <x v="3400"/>
    <x v="14"/>
    <n v="380"/>
    <n v="0.71599999999999997"/>
    <n v="0.71299999999999997"/>
    <n v="0.61099999999999999"/>
    <n v="17487.39"/>
    <n v="8"/>
    <x v="2"/>
    <s v="Alto"/>
    <s v="Acima"/>
    <x v="1"/>
  </r>
  <r>
    <x v="3401"/>
    <x v="14"/>
    <n v="34"/>
    <n v="0.70099999999999996"/>
    <n v="0.74199999999999999"/>
    <n v="0.54800000000000004"/>
    <n v="60346.879999999997"/>
    <n v="2"/>
    <x v="2"/>
    <s v="Alto"/>
    <s v="Acima"/>
    <x v="1"/>
  </r>
  <r>
    <x v="3402"/>
    <x v="11"/>
    <n v="761"/>
    <n v="0.52700000000000002"/>
    <n v="0.53500000000000003"/>
    <n v="0.378"/>
    <n v="13244.83"/>
    <n v="2"/>
    <x v="4"/>
    <s v="Baixo"/>
    <s v="Abaixo"/>
    <x v="1"/>
  </r>
  <r>
    <x v="3403"/>
    <x v="4"/>
    <n v="487"/>
    <n v="0.64"/>
    <n v="0.58599999999999997"/>
    <n v="0.56799999999999995"/>
    <n v="14992.88"/>
    <n v="7"/>
    <x v="0"/>
    <s v="Médio"/>
    <s v="Acima"/>
    <x v="1"/>
  </r>
  <r>
    <x v="3404"/>
    <x v="13"/>
    <n v="102"/>
    <n v="0.65"/>
    <n v="0.67600000000000005"/>
    <n v="0.49099999999999999"/>
    <n v="33139.35"/>
    <n v="6"/>
    <x v="1"/>
    <s v="Médio"/>
    <s v="Acima"/>
    <x v="1"/>
  </r>
  <r>
    <x v="3405"/>
    <x v="26"/>
    <n v="413"/>
    <n v="0.501"/>
    <n v="0.47899999999999998"/>
    <n v="0.36099999999999999"/>
    <n v="10084.48"/>
    <n v="3"/>
    <x v="4"/>
    <s v="Baixo"/>
    <s v="Abaixo"/>
    <x v="1"/>
  </r>
  <r>
    <x v="2910"/>
    <x v="5"/>
    <n v="497"/>
    <n v="0.57999999999999996"/>
    <n v="0.57199999999999995"/>
    <n v="0.44400000000000001"/>
    <n v="11906.16"/>
    <n v="3"/>
    <x v="3"/>
    <s v="Médio"/>
    <s v="Abaixo"/>
    <x v="1"/>
  </r>
  <r>
    <x v="3406"/>
    <x v="3"/>
    <n v="199"/>
    <n v="0.66200000000000003"/>
    <n v="0.65900000000000003"/>
    <n v="0.54800000000000004"/>
    <n v="41392.480000000003"/>
    <n v="0"/>
    <x v="2"/>
    <s v="Médio"/>
    <s v="Acima"/>
    <x v="1"/>
  </r>
  <r>
    <x v="1488"/>
    <x v="7"/>
    <n v="752"/>
    <n v="0.59"/>
    <n v="0.55500000000000005"/>
    <n v="0.496"/>
    <n v="6519.35"/>
    <n v="19"/>
    <x v="3"/>
    <s v="Médio"/>
    <s v="Abaixo"/>
    <x v="1"/>
  </r>
  <r>
    <x v="3407"/>
    <x v="19"/>
    <n v="1097"/>
    <n v="0.56799999999999995"/>
    <n v="0.55700000000000005"/>
    <n v="0.46"/>
    <n v="9785.6200000000008"/>
    <n v="3"/>
    <x v="3"/>
    <s v="Médio"/>
    <s v="Abaixo"/>
    <x v="0"/>
  </r>
  <r>
    <x v="3408"/>
    <x v="26"/>
    <n v="336"/>
    <n v="0.57499999999999996"/>
    <n v="0.60099999999999998"/>
    <n v="0.39800000000000002"/>
    <n v="16085.3"/>
    <n v="3"/>
    <x v="4"/>
    <s v="Médio"/>
    <s v="Abaixo"/>
    <x v="1"/>
  </r>
  <r>
    <x v="3409"/>
    <x v="3"/>
    <n v="48"/>
    <n v="0.73599999999999999"/>
    <n v="0.76200000000000001"/>
    <n v="0.61199999999999999"/>
    <n v="63841.64"/>
    <n v="1"/>
    <x v="2"/>
    <s v="Alto"/>
    <s v="Acima"/>
    <x v="1"/>
  </r>
  <r>
    <x v="3410"/>
    <x v="14"/>
    <n v="240"/>
    <n v="0.71599999999999997"/>
    <n v="0.70699999999999996"/>
    <n v="0.6"/>
    <n v="23731.3"/>
    <n v="3"/>
    <x v="2"/>
    <s v="Alto"/>
    <s v="Acima"/>
    <x v="1"/>
  </r>
  <r>
    <x v="3411"/>
    <x v="21"/>
    <n v="240"/>
    <n v="0.54500000000000004"/>
    <n v="0.51300000000000001"/>
    <n v="0.41399999999999998"/>
    <n v="12374.15"/>
    <n v="0"/>
    <x v="3"/>
    <s v="Baixo"/>
    <s v="Abaixo"/>
    <x v="1"/>
  </r>
  <r>
    <x v="3412"/>
    <x v="7"/>
    <n v="362"/>
    <n v="0.58799999999999997"/>
    <n v="0.58599999999999997"/>
    <n v="0.47399999999999998"/>
    <n v="11074.3"/>
    <n v="2"/>
    <x v="3"/>
    <s v="Médio"/>
    <s v="Abaixo"/>
    <x v="1"/>
  </r>
  <r>
    <x v="3413"/>
    <x v="18"/>
    <n v="695"/>
    <n v="0.56399999999999995"/>
    <n v="0.499"/>
    <n v="0.46400000000000002"/>
    <n v="7528.58"/>
    <n v="1"/>
    <x v="3"/>
    <s v="Médio"/>
    <s v="Abaixo"/>
    <x v="1"/>
  </r>
  <r>
    <x v="3414"/>
    <x v="12"/>
    <n v="531"/>
    <n v="0.47299999999999998"/>
    <n v="0.44900000000000001"/>
    <n v="0.30299999999999999"/>
    <n v="5338.15"/>
    <n v="0"/>
    <x v="4"/>
    <s v="Baixo"/>
    <s v="Abaixo"/>
    <x v="1"/>
  </r>
  <r>
    <x v="3415"/>
    <x v="8"/>
    <n v="194"/>
    <n v="0.67400000000000004"/>
    <n v="0.65200000000000002"/>
    <n v="0.57699999999999996"/>
    <n v="20062.349999999999"/>
    <n v="2"/>
    <x v="1"/>
    <s v="Médio"/>
    <s v="Acima"/>
    <x v="1"/>
  </r>
  <r>
    <x v="3416"/>
    <x v="6"/>
    <n v="125"/>
    <n v="0.6"/>
    <n v="0.60899999999999999"/>
    <n v="0.44700000000000001"/>
    <n v="22518.77"/>
    <n v="2"/>
    <x v="2"/>
    <s v="Médio"/>
    <s v="Acima"/>
    <x v="1"/>
  </r>
  <r>
    <x v="3417"/>
    <x v="17"/>
    <n v="825"/>
    <n v="0.60699999999999998"/>
    <n v="0.59199999999999997"/>
    <n v="0.496"/>
    <n v="9641.82"/>
    <n v="21"/>
    <x v="3"/>
    <s v="Médio"/>
    <s v="Acima"/>
    <x v="1"/>
  </r>
  <r>
    <x v="3418"/>
    <x v="19"/>
    <n v="983"/>
    <n v="0.55700000000000005"/>
    <n v="0.55200000000000005"/>
    <n v="0.42799999999999999"/>
    <n v="10760.86"/>
    <n v="3"/>
    <x v="3"/>
    <s v="Médio"/>
    <s v="Abaixo"/>
    <x v="0"/>
  </r>
  <r>
    <x v="3419"/>
    <x v="14"/>
    <n v="179"/>
    <n v="0.76800000000000002"/>
    <n v="0.752"/>
    <n v="0.69899999999999995"/>
    <n v="24075.11"/>
    <n v="3"/>
    <x v="2"/>
    <s v="Alto"/>
    <s v="Acima"/>
    <x v="1"/>
  </r>
  <r>
    <x v="3420"/>
    <x v="23"/>
    <n v="138"/>
    <n v="0.58899999999999997"/>
    <n v="0.622"/>
    <n v="0.434"/>
    <n v="14958"/>
    <n v="2"/>
    <x v="4"/>
    <s v="Médio"/>
    <s v="Abaixo"/>
    <x v="1"/>
  </r>
  <r>
    <x v="3421"/>
    <x v="18"/>
    <n v="1343"/>
    <n v="0.51300000000000001"/>
    <n v="0.5"/>
    <n v="0.374"/>
    <n v="6481.02"/>
    <n v="36"/>
    <x v="3"/>
    <s v="Baixo"/>
    <s v="Abaixo"/>
    <x v="0"/>
  </r>
  <r>
    <x v="3422"/>
    <x v="11"/>
    <n v="598"/>
    <n v="0.45"/>
    <n v="0.48099999999999998"/>
    <n v="0.25900000000000001"/>
    <n v="9085.35"/>
    <n v="0"/>
    <x v="4"/>
    <s v="Baixo"/>
    <s v="Abaixo"/>
    <x v="1"/>
  </r>
  <r>
    <x v="3423"/>
    <x v="6"/>
    <n v="218"/>
    <n v="0.71"/>
    <n v="0.68799999999999994"/>
    <n v="0.63400000000000001"/>
    <n v="28160.13"/>
    <n v="0"/>
    <x v="2"/>
    <s v="Alto"/>
    <s v="Acima"/>
    <x v="1"/>
  </r>
  <r>
    <x v="3424"/>
    <x v="4"/>
    <n v="69"/>
    <n v="0.64800000000000002"/>
    <n v="0.61899999999999999"/>
    <n v="0.53800000000000003"/>
    <n v="64603.83"/>
    <n v="2"/>
    <x v="0"/>
    <s v="Médio"/>
    <s v="Acima"/>
    <x v="1"/>
  </r>
  <r>
    <x v="3425"/>
    <x v="9"/>
    <n v="1216"/>
    <n v="0.61699999999999999"/>
    <n v="0.54600000000000004"/>
    <n v="0.56000000000000005"/>
    <n v="6449.79"/>
    <n v="5"/>
    <x v="3"/>
    <s v="Médio"/>
    <s v="Acima"/>
    <x v="0"/>
  </r>
  <r>
    <x v="3426"/>
    <x v="4"/>
    <n v="231"/>
    <n v="0.74"/>
    <n v="0.70199999999999996"/>
    <n v="0.66100000000000003"/>
    <n v="23486.48"/>
    <n v="7"/>
    <x v="0"/>
    <s v="Alto"/>
    <s v="Acima"/>
    <x v="1"/>
  </r>
  <r>
    <x v="3427"/>
    <x v="18"/>
    <n v="1225"/>
    <n v="0.55000000000000004"/>
    <n v="0.51900000000000002"/>
    <n v="0.434"/>
    <n v="5065.83"/>
    <n v="1"/>
    <x v="3"/>
    <s v="Médio"/>
    <s v="Abaixo"/>
    <x v="0"/>
  </r>
  <r>
    <x v="1404"/>
    <x v="14"/>
    <n v="273"/>
    <n v="0.67500000000000004"/>
    <n v="0.64100000000000001"/>
    <n v="0.58099999999999996"/>
    <n v="19824.650000000001"/>
    <n v="10"/>
    <x v="2"/>
    <s v="Médio"/>
    <s v="Acima"/>
    <x v="1"/>
  </r>
  <r>
    <x v="3428"/>
    <x v="7"/>
    <n v="399"/>
    <n v="0.61699999999999999"/>
    <n v="0.57499999999999996"/>
    <n v="0.56100000000000005"/>
    <n v="10759.51"/>
    <n v="16"/>
    <x v="3"/>
    <s v="Médio"/>
    <s v="Acima"/>
    <x v="1"/>
  </r>
  <r>
    <x v="3429"/>
    <x v="7"/>
    <n v="180"/>
    <n v="0.59299999999999997"/>
    <n v="0.56299999999999994"/>
    <n v="0.47899999999999998"/>
    <n v="10588.92"/>
    <n v="19"/>
    <x v="3"/>
    <s v="Médio"/>
    <s v="Abaixo"/>
    <x v="1"/>
  </r>
  <r>
    <x v="3430"/>
    <x v="6"/>
    <n v="179"/>
    <n v="0.69599999999999995"/>
    <n v="0.68799999999999994"/>
    <n v="0.59299999999999997"/>
    <n v="27858.29"/>
    <n v="9"/>
    <x v="2"/>
    <s v="Médio"/>
    <s v="Acima"/>
    <x v="1"/>
  </r>
  <r>
    <x v="3431"/>
    <x v="14"/>
    <n v="150"/>
    <n v="0.7"/>
    <n v="0.72699999999999998"/>
    <n v="0.56899999999999995"/>
    <n v="26765.66"/>
    <n v="2"/>
    <x v="2"/>
    <s v="Alto"/>
    <s v="Acima"/>
    <x v="1"/>
  </r>
  <r>
    <x v="3432"/>
    <x v="8"/>
    <n v="203"/>
    <n v="0.63600000000000001"/>
    <n v="0.64300000000000002"/>
    <n v="0.48499999999999999"/>
    <n v="26820.22"/>
    <n v="4"/>
    <x v="1"/>
    <s v="Médio"/>
    <s v="Acima"/>
    <x v="1"/>
  </r>
  <r>
    <x v="3433"/>
    <x v="7"/>
    <n v="442"/>
    <n v="0.61399999999999999"/>
    <n v="0.58599999999999997"/>
    <n v="0.51600000000000001"/>
    <n v="10274.23"/>
    <n v="4"/>
    <x v="3"/>
    <s v="Médio"/>
    <s v="Acima"/>
    <x v="1"/>
  </r>
  <r>
    <x v="3434"/>
    <x v="0"/>
    <n v="143"/>
    <n v="0.70499999999999996"/>
    <n v="0.64300000000000002"/>
    <n v="0.67600000000000005"/>
    <n v="21635.97"/>
    <n v="6"/>
    <x v="0"/>
    <s v="Alto"/>
    <s v="Acima"/>
    <x v="1"/>
  </r>
  <r>
    <x v="3435"/>
    <x v="19"/>
    <n v="463"/>
    <n v="0.55100000000000005"/>
    <n v="0.51300000000000001"/>
    <n v="0.43099999999999999"/>
    <n v="8197.7000000000007"/>
    <n v="5"/>
    <x v="3"/>
    <s v="Médio"/>
    <s v="Abaixo"/>
    <x v="1"/>
  </r>
  <r>
    <x v="3436"/>
    <x v="4"/>
    <n v="247"/>
    <n v="0.65"/>
    <n v="0.65900000000000003"/>
    <n v="0.498"/>
    <n v="14728.4"/>
    <n v="2"/>
    <x v="0"/>
    <s v="Médio"/>
    <s v="Acima"/>
    <x v="1"/>
  </r>
  <r>
    <x v="3437"/>
    <x v="6"/>
    <n v="33"/>
    <n v="0.66"/>
    <n v="0.626"/>
    <n v="0.54700000000000004"/>
    <n v="21840.93"/>
    <n v="5"/>
    <x v="2"/>
    <s v="Médio"/>
    <s v="Acima"/>
    <x v="1"/>
  </r>
  <r>
    <x v="3438"/>
    <x v="7"/>
    <n v="263"/>
    <n v="0.52700000000000002"/>
    <n v="0.52400000000000002"/>
    <n v="0.379"/>
    <n v="8126.17"/>
    <n v="22"/>
    <x v="3"/>
    <s v="Baixo"/>
    <s v="Abaixo"/>
    <x v="1"/>
  </r>
  <r>
    <x v="3439"/>
    <x v="6"/>
    <n v="119"/>
    <n v="0.64"/>
    <n v="0.59299999999999997"/>
    <n v="0.54700000000000004"/>
    <n v="22052.81"/>
    <n v="0"/>
    <x v="2"/>
    <s v="Médio"/>
    <s v="Acima"/>
    <x v="1"/>
  </r>
  <r>
    <x v="3440"/>
    <x v="8"/>
    <n v="142"/>
    <n v="0.7"/>
    <n v="0.68"/>
    <n v="0.623"/>
    <n v="52652.9"/>
    <n v="4"/>
    <x v="1"/>
    <s v="Alto"/>
    <s v="Acima"/>
    <x v="1"/>
  </r>
  <r>
    <x v="3441"/>
    <x v="25"/>
    <n v="400"/>
    <n v="0.65"/>
    <n v="0.624"/>
    <n v="0.55800000000000005"/>
    <n v="13547.3"/>
    <n v="0"/>
    <x v="4"/>
    <s v="Médio"/>
    <s v="Acima"/>
    <x v="1"/>
  </r>
  <r>
    <x v="3442"/>
    <x v="6"/>
    <n v="222"/>
    <n v="0.72499999999999998"/>
    <n v="0.70699999999999996"/>
    <n v="0.66"/>
    <n v="28890.22"/>
    <n v="1"/>
    <x v="2"/>
    <s v="Alto"/>
    <s v="Acima"/>
    <x v="1"/>
  </r>
  <r>
    <x v="3443"/>
    <x v="23"/>
    <n v="160"/>
    <n v="0.59599999999999997"/>
    <n v="0.627"/>
    <n v="0.44400000000000001"/>
    <n v="16447.330000000002"/>
    <n v="3"/>
    <x v="4"/>
    <s v="Médio"/>
    <s v="Abaixo"/>
    <x v="1"/>
  </r>
  <r>
    <x v="3444"/>
    <x v="6"/>
    <n v="147"/>
    <n v="0.68"/>
    <n v="0.69"/>
    <n v="0.56200000000000006"/>
    <n v="38487.93"/>
    <n v="3"/>
    <x v="2"/>
    <s v="Médio"/>
    <s v="Acima"/>
    <x v="1"/>
  </r>
  <r>
    <x v="3445"/>
    <x v="20"/>
    <n v="217"/>
    <n v="0.66"/>
    <n v="0.64700000000000002"/>
    <n v="0.53400000000000003"/>
    <n v="31125.63"/>
    <n v="1"/>
    <x v="4"/>
    <s v="Médio"/>
    <s v="Acima"/>
    <x v="1"/>
  </r>
  <r>
    <x v="3446"/>
    <x v="3"/>
    <n v="99"/>
    <n v="0.74299999999999999"/>
    <n v="0.73299999999999998"/>
    <n v="0.65300000000000002"/>
    <n v="26210.21"/>
    <n v="9"/>
    <x v="2"/>
    <s v="Alto"/>
    <s v="Acima"/>
    <x v="1"/>
  </r>
  <r>
    <x v="3447"/>
    <x v="7"/>
    <n v="124"/>
    <n v="0.51200000000000001"/>
    <n v="0.503"/>
    <n v="0.38400000000000001"/>
    <n v="10514.54"/>
    <n v="22"/>
    <x v="3"/>
    <s v="Baixo"/>
    <s v="Abaixo"/>
    <x v="1"/>
  </r>
  <r>
    <x v="3448"/>
    <x v="13"/>
    <n v="169"/>
    <n v="0.64900000000000002"/>
    <n v="0.65600000000000003"/>
    <n v="0.52300000000000002"/>
    <n v="38315.480000000003"/>
    <n v="1"/>
    <x v="1"/>
    <s v="Médio"/>
    <s v="Acima"/>
    <x v="1"/>
  </r>
  <r>
    <x v="3449"/>
    <x v="14"/>
    <n v="517"/>
    <n v="0.64300000000000002"/>
    <n v="0.64800000000000002"/>
    <n v="0.51100000000000001"/>
    <n v="16408.47"/>
    <n v="5"/>
    <x v="2"/>
    <s v="Médio"/>
    <s v="Acima"/>
    <x v="1"/>
  </r>
  <r>
    <x v="3450"/>
    <x v="4"/>
    <n v="306"/>
    <n v="0.69"/>
    <n v="0.66"/>
    <n v="0.57399999999999995"/>
    <n v="17753.400000000001"/>
    <n v="6"/>
    <x v="0"/>
    <s v="Médio"/>
    <s v="Acima"/>
    <x v="1"/>
  </r>
  <r>
    <x v="3451"/>
    <x v="6"/>
    <n v="135"/>
    <n v="0.72599999999999998"/>
    <n v="0.69699999999999995"/>
    <n v="0.67900000000000005"/>
    <n v="23719.02"/>
    <n v="11"/>
    <x v="2"/>
    <s v="Alto"/>
    <s v="Acima"/>
    <x v="1"/>
  </r>
  <r>
    <x v="3452"/>
    <x v="8"/>
    <n v="277"/>
    <n v="0.66500000000000004"/>
    <n v="0.65600000000000003"/>
    <n v="0.55300000000000005"/>
    <n v="15509.98"/>
    <n v="3"/>
    <x v="1"/>
    <s v="Médio"/>
    <s v="Acima"/>
    <x v="1"/>
  </r>
  <r>
    <x v="3453"/>
    <x v="14"/>
    <n v="79"/>
    <n v="0.69499999999999995"/>
    <n v="0.68200000000000005"/>
    <n v="0.58699999999999997"/>
    <n v="21883.61"/>
    <n v="7"/>
    <x v="2"/>
    <s v="Médio"/>
    <s v="Acima"/>
    <x v="1"/>
  </r>
  <r>
    <x v="3454"/>
    <x v="19"/>
    <n v="461"/>
    <n v="0.61499999999999999"/>
    <n v="0.63800000000000001"/>
    <n v="0.47499999999999998"/>
    <n v="18946.400000000001"/>
    <n v="7"/>
    <x v="3"/>
    <s v="Médio"/>
    <s v="Acima"/>
    <x v="1"/>
  </r>
  <r>
    <x v="3455"/>
    <x v="18"/>
    <n v="1032"/>
    <n v="0.61"/>
    <n v="0.54"/>
    <n v="0.55900000000000005"/>
    <n v="8239.2900000000009"/>
    <n v="0"/>
    <x v="3"/>
    <s v="Médio"/>
    <s v="Acima"/>
    <x v="0"/>
  </r>
  <r>
    <x v="3456"/>
    <x v="6"/>
    <n v="141"/>
    <n v="0.71299999999999997"/>
    <n v="0.68400000000000005"/>
    <n v="0.63800000000000001"/>
    <n v="26121.83"/>
    <n v="2"/>
    <x v="2"/>
    <s v="Alto"/>
    <s v="Acima"/>
    <x v="1"/>
  </r>
  <r>
    <x v="3457"/>
    <x v="18"/>
    <n v="590"/>
    <n v="0.56899999999999995"/>
    <n v="0.53"/>
    <n v="0.50600000000000001"/>
    <n v="11242.88"/>
    <n v="22"/>
    <x v="3"/>
    <s v="Médio"/>
    <s v="Abaixo"/>
    <x v="1"/>
  </r>
  <r>
    <x v="3458"/>
    <x v="13"/>
    <n v="183"/>
    <n v="0.71099999999999997"/>
    <n v="0.73299999999999998"/>
    <n v="0.57199999999999995"/>
    <n v="30702.58"/>
    <n v="1"/>
    <x v="1"/>
    <s v="Alto"/>
    <s v="Acima"/>
    <x v="1"/>
  </r>
  <r>
    <x v="3459"/>
    <x v="4"/>
    <n v="304"/>
    <n v="0.627"/>
    <n v="0.55700000000000005"/>
    <n v="0.54700000000000004"/>
    <n v="16172.5"/>
    <n v="10"/>
    <x v="0"/>
    <s v="Médio"/>
    <s v="Acima"/>
    <x v="1"/>
  </r>
  <r>
    <x v="3460"/>
    <x v="14"/>
    <n v="114"/>
    <n v="0.78900000000000003"/>
    <n v="0.78100000000000003"/>
    <n v="0.71799999999999997"/>
    <n v="27298.23"/>
    <n v="1"/>
    <x v="2"/>
    <s v="Alto"/>
    <s v="Acima"/>
    <x v="1"/>
  </r>
  <r>
    <x v="3461"/>
    <x v="5"/>
    <n v="682"/>
    <n v="0.52300000000000002"/>
    <n v="0.503"/>
    <n v="0.4"/>
    <n v="6955.15"/>
    <n v="0"/>
    <x v="3"/>
    <s v="Baixo"/>
    <s v="Abaixo"/>
    <x v="1"/>
  </r>
  <r>
    <x v="3462"/>
    <x v="10"/>
    <n v="41"/>
    <n v="0.68400000000000005"/>
    <n v="0.65400000000000003"/>
    <n v="0.6"/>
    <n v="60385.05"/>
    <n v="1"/>
    <x v="1"/>
    <s v="Médio"/>
    <s v="Acima"/>
    <x v="1"/>
  </r>
  <r>
    <x v="3463"/>
    <x v="4"/>
    <n v="731"/>
    <n v="0.7"/>
    <n v="0.68"/>
    <n v="0.60399999999999998"/>
    <n v="10439.31"/>
    <n v="9"/>
    <x v="0"/>
    <s v="Alto"/>
    <s v="Acima"/>
    <x v="1"/>
  </r>
  <r>
    <x v="3464"/>
    <x v="7"/>
    <n v="510"/>
    <n v="0.51500000000000001"/>
    <n v="0.46899999999999997"/>
    <n v="0.41299999999999998"/>
    <n v="7983.19"/>
    <n v="10"/>
    <x v="3"/>
    <s v="Baixo"/>
    <s v="Abaixo"/>
    <x v="1"/>
  </r>
  <r>
    <x v="3465"/>
    <x v="19"/>
    <n v="1277"/>
    <n v="0.56200000000000006"/>
    <n v="0.54200000000000004"/>
    <n v="0.47299999999999998"/>
    <n v="7196.65"/>
    <n v="17"/>
    <x v="3"/>
    <s v="Médio"/>
    <s v="Abaixo"/>
    <x v="0"/>
  </r>
  <r>
    <x v="3466"/>
    <x v="19"/>
    <n v="691"/>
    <n v="0.60499999999999998"/>
    <n v="0.59499999999999997"/>
    <n v="0.48599999999999999"/>
    <n v="11800.69"/>
    <n v="3"/>
    <x v="3"/>
    <s v="Médio"/>
    <s v="Acima"/>
    <x v="1"/>
  </r>
  <r>
    <x v="3467"/>
    <x v="23"/>
    <n v="444"/>
    <n v="0.61399999999999999"/>
    <n v="0.63300000000000001"/>
    <n v="0.48799999999999999"/>
    <n v="15152.5"/>
    <n v="2"/>
    <x v="4"/>
    <s v="Médio"/>
    <s v="Acima"/>
    <x v="1"/>
  </r>
  <r>
    <x v="3468"/>
    <x v="20"/>
    <n v="415"/>
    <n v="0.63800000000000001"/>
    <n v="0.61899999999999999"/>
    <n v="0.56100000000000005"/>
    <n v="13178.02"/>
    <n v="1"/>
    <x v="4"/>
    <s v="Médio"/>
    <s v="Acima"/>
    <x v="1"/>
  </r>
  <r>
    <x v="3469"/>
    <x v="5"/>
    <n v="487"/>
    <n v="0.56999999999999995"/>
    <n v="0.58599999999999997"/>
    <n v="0.41799999999999998"/>
    <n v="7549.24"/>
    <n v="30"/>
    <x v="3"/>
    <s v="Médio"/>
    <s v="Abaixo"/>
    <x v="1"/>
  </r>
  <r>
    <x v="3470"/>
    <x v="4"/>
    <n v="340"/>
    <n v="0.60099999999999998"/>
    <n v="0.60699999999999998"/>
    <n v="0.45100000000000001"/>
    <n v="11835.42"/>
    <n v="12"/>
    <x v="0"/>
    <s v="Médio"/>
    <s v="Acima"/>
    <x v="1"/>
  </r>
  <r>
    <x v="3471"/>
    <x v="0"/>
    <n v="258"/>
    <n v="0.73199999999999998"/>
    <n v="0.68899999999999995"/>
    <n v="0.70299999999999996"/>
    <n v="23500.04"/>
    <n v="4"/>
    <x v="0"/>
    <s v="Alto"/>
    <s v="Acima"/>
    <x v="1"/>
  </r>
  <r>
    <x v="3472"/>
    <x v="6"/>
    <n v="208"/>
    <n v="0.67"/>
    <n v="0.65100000000000002"/>
    <n v="0.59399999999999997"/>
    <n v="23390.59"/>
    <n v="9"/>
    <x v="2"/>
    <s v="Médio"/>
    <s v="Acima"/>
    <x v="1"/>
  </r>
  <r>
    <x v="3473"/>
    <x v="17"/>
    <n v="732"/>
    <n v="0.59"/>
    <n v="0.57299999999999995"/>
    <n v="0.47099999999999997"/>
    <n v="8405.32"/>
    <n v="31"/>
    <x v="3"/>
    <s v="Médio"/>
    <s v="Abaixo"/>
    <x v="1"/>
  </r>
  <r>
    <x v="3474"/>
    <x v="3"/>
    <n v="240"/>
    <n v="0.67900000000000005"/>
    <n v="0.69599999999999995"/>
    <n v="0.54700000000000004"/>
    <n v="28426.240000000002"/>
    <n v="7"/>
    <x v="2"/>
    <s v="Médio"/>
    <s v="Acima"/>
    <x v="1"/>
  </r>
  <r>
    <x v="3475"/>
    <x v="4"/>
    <n v="221"/>
    <n v="0.68"/>
    <n v="0.65700000000000003"/>
    <n v="0.59699999999999998"/>
    <n v="24288.41"/>
    <n v="4"/>
    <x v="0"/>
    <s v="Médio"/>
    <s v="Acima"/>
    <x v="1"/>
  </r>
  <r>
    <x v="3476"/>
    <x v="5"/>
    <n v="340"/>
    <n v="0.58499999999999996"/>
    <n v="0.58099999999999996"/>
    <n v="0.44"/>
    <n v="14815.21"/>
    <n v="2"/>
    <x v="3"/>
    <s v="Médio"/>
    <s v="Abaixo"/>
    <x v="1"/>
  </r>
  <r>
    <x v="3477"/>
    <x v="25"/>
    <n v="270"/>
    <n v="0.63900000000000001"/>
    <n v="0.6"/>
    <n v="0.54900000000000004"/>
    <n v="16245.56"/>
    <n v="1"/>
    <x v="4"/>
    <s v="Médio"/>
    <s v="Acima"/>
    <x v="1"/>
  </r>
  <r>
    <x v="3478"/>
    <x v="12"/>
    <n v="500"/>
    <n v="0.58799999999999997"/>
    <n v="0.54800000000000004"/>
    <n v="0.47799999999999998"/>
    <n v="8832.67"/>
    <n v="4"/>
    <x v="4"/>
    <s v="Médio"/>
    <s v="Abaixo"/>
    <x v="1"/>
  </r>
  <r>
    <x v="3479"/>
    <x v="20"/>
    <n v="232"/>
    <n v="0.65"/>
    <n v="0.63300000000000001"/>
    <n v="0.52700000000000002"/>
    <n v="20274.37"/>
    <n v="1"/>
    <x v="4"/>
    <s v="Médio"/>
    <s v="Acima"/>
    <x v="1"/>
  </r>
  <r>
    <x v="3480"/>
    <x v="6"/>
    <n v="158"/>
    <n v="0.747"/>
    <n v="0.745"/>
    <n v="0.69399999999999995"/>
    <n v="28117.54"/>
    <n v="5"/>
    <x v="2"/>
    <s v="Alto"/>
    <s v="Acima"/>
    <x v="1"/>
  </r>
  <r>
    <x v="3481"/>
    <x v="0"/>
    <n v="287"/>
    <n v="0.7"/>
    <n v="0.64600000000000002"/>
    <n v="0.67700000000000005"/>
    <n v="30668.16"/>
    <n v="2"/>
    <x v="0"/>
    <s v="Alto"/>
    <s v="Acima"/>
    <x v="1"/>
  </r>
  <r>
    <x v="3482"/>
    <x v="6"/>
    <n v="138"/>
    <n v="0.64500000000000002"/>
    <n v="0.64700000000000002"/>
    <n v="0.52500000000000002"/>
    <n v="25392.51"/>
    <n v="10"/>
    <x v="2"/>
    <s v="Médio"/>
    <s v="Acima"/>
    <x v="1"/>
  </r>
  <r>
    <x v="3483"/>
    <x v="7"/>
    <n v="408"/>
    <n v="0.56999999999999995"/>
    <n v="0.57099999999999995"/>
    <n v="0.43099999999999999"/>
    <n v="6448.53"/>
    <n v="35"/>
    <x v="3"/>
    <s v="Médio"/>
    <s v="Abaixo"/>
    <x v="1"/>
  </r>
  <r>
    <x v="3484"/>
    <x v="4"/>
    <n v="596"/>
    <n v="0.56000000000000005"/>
    <n v="0.54900000000000004"/>
    <n v="0.40500000000000003"/>
    <n v="6334.4"/>
    <n v="16"/>
    <x v="0"/>
    <s v="Médio"/>
    <s v="Abaixo"/>
    <x v="1"/>
  </r>
  <r>
    <x v="3485"/>
    <x v="14"/>
    <n v="255"/>
    <n v="0.77400000000000002"/>
    <n v="0.77400000000000002"/>
    <n v="0.67700000000000005"/>
    <n v="20318.63"/>
    <n v="5"/>
    <x v="2"/>
    <s v="Alto"/>
    <s v="Acima"/>
    <x v="1"/>
  </r>
  <r>
    <x v="3486"/>
    <x v="9"/>
    <n v="418"/>
    <n v="0.59399999999999997"/>
    <n v="0.52400000000000002"/>
    <n v="0.51900000000000002"/>
    <n v="5934.6"/>
    <n v="3"/>
    <x v="3"/>
    <s v="Médio"/>
    <s v="Abaixo"/>
    <x v="1"/>
  </r>
  <r>
    <x v="3487"/>
    <x v="0"/>
    <n v="232"/>
    <n v="0.7"/>
    <n v="0.69"/>
    <n v="0.60399999999999998"/>
    <n v="22094.3"/>
    <n v="2"/>
    <x v="0"/>
    <s v="Alto"/>
    <s v="Acima"/>
    <x v="1"/>
  </r>
  <r>
    <x v="3488"/>
    <x v="14"/>
    <n v="66"/>
    <n v="0.77700000000000002"/>
    <n v="0.76200000000000001"/>
    <n v="0.71199999999999997"/>
    <n v="43582.239999999998"/>
    <n v="1"/>
    <x v="2"/>
    <s v="Alto"/>
    <s v="Acima"/>
    <x v="1"/>
  </r>
  <r>
    <x v="3489"/>
    <x v="20"/>
    <n v="376"/>
    <n v="0.57999999999999996"/>
    <n v="0.54100000000000004"/>
    <n v="0.46200000000000002"/>
    <n v="11574.2"/>
    <n v="1"/>
    <x v="4"/>
    <s v="Médio"/>
    <s v="Abaixo"/>
    <x v="1"/>
  </r>
  <r>
    <x v="3490"/>
    <x v="21"/>
    <n v="246"/>
    <n v="0.59"/>
    <n v="0.59599999999999997"/>
    <n v="0.42899999999999999"/>
    <n v="13019.29"/>
    <n v="12"/>
    <x v="3"/>
    <s v="Médio"/>
    <s v="Abaixo"/>
    <x v="1"/>
  </r>
  <r>
    <x v="3491"/>
    <x v="14"/>
    <n v="105"/>
    <n v="0.73"/>
    <n v="0.73199999999999998"/>
    <n v="0.63900000000000001"/>
    <n v="29030.32"/>
    <n v="3"/>
    <x v="2"/>
    <s v="Alto"/>
    <s v="Acima"/>
    <x v="1"/>
  </r>
  <r>
    <x v="3492"/>
    <x v="9"/>
    <n v="972"/>
    <n v="0.56399999999999995"/>
    <n v="0.51500000000000001"/>
    <n v="0.45900000000000002"/>
    <n v="6959.46"/>
    <n v="25"/>
    <x v="3"/>
    <s v="Médio"/>
    <s v="Abaixo"/>
    <x v="0"/>
  </r>
  <r>
    <x v="3493"/>
    <x v="11"/>
    <n v="775"/>
    <n v="0.52700000000000002"/>
    <n v="0.499"/>
    <n v="0.377"/>
    <n v="9405.9500000000007"/>
    <n v="2"/>
    <x v="4"/>
    <s v="Baixo"/>
    <s v="Abaixo"/>
    <x v="1"/>
  </r>
  <r>
    <x v="3494"/>
    <x v="6"/>
    <n v="273"/>
    <n v="0.64800000000000002"/>
    <n v="0.63600000000000001"/>
    <n v="0.52100000000000002"/>
    <n v="18755.37"/>
    <n v="2"/>
    <x v="2"/>
    <s v="Médio"/>
    <s v="Acima"/>
    <x v="1"/>
  </r>
  <r>
    <x v="3495"/>
    <x v="6"/>
    <n v="117"/>
    <n v="0.71499999999999997"/>
    <n v="0.67100000000000004"/>
    <n v="0.66500000000000004"/>
    <n v="43913.7"/>
    <n v="1"/>
    <x v="2"/>
    <s v="Alto"/>
    <s v="Acima"/>
    <x v="1"/>
  </r>
  <r>
    <x v="3496"/>
    <x v="5"/>
    <n v="842"/>
    <n v="0.57999999999999996"/>
    <n v="0.60199999999999998"/>
    <n v="0.45"/>
    <n v="7282.85"/>
    <n v="4"/>
    <x v="3"/>
    <s v="Médio"/>
    <s v="Abaixo"/>
    <x v="1"/>
  </r>
  <r>
    <x v="3497"/>
    <x v="24"/>
    <n v="744"/>
    <n v="0.64300000000000002"/>
    <n v="0.63600000000000001"/>
    <n v="0.55000000000000004"/>
    <n v="14204.35"/>
    <n v="9"/>
    <x v="4"/>
    <s v="Médio"/>
    <s v="Acima"/>
    <x v="1"/>
  </r>
  <r>
    <x v="3498"/>
    <x v="22"/>
    <n v="556"/>
    <n v="0.52400000000000002"/>
    <n v="0.55600000000000005"/>
    <n v="0.36599999999999999"/>
    <n v="7797.99"/>
    <n v="28"/>
    <x v="3"/>
    <s v="Baixo"/>
    <s v="Abaixo"/>
    <x v="1"/>
  </r>
  <r>
    <x v="3499"/>
    <x v="8"/>
    <n v="217"/>
    <n v="0.66700000000000004"/>
    <n v="0.61599999999999999"/>
    <n v="0.58899999999999997"/>
    <n v="31345.42"/>
    <n v="1"/>
    <x v="1"/>
    <s v="Médio"/>
    <s v="Acima"/>
    <x v="1"/>
  </r>
  <r>
    <x v="3500"/>
    <x v="11"/>
    <n v="511"/>
    <n v="0.56899999999999995"/>
    <n v="0.54400000000000004"/>
    <n v="0.436"/>
    <n v="11526.96"/>
    <n v="2"/>
    <x v="4"/>
    <s v="Médio"/>
    <s v="Abaixo"/>
    <x v="1"/>
  </r>
  <r>
    <x v="3501"/>
    <x v="9"/>
    <n v="492"/>
    <n v="0.61599999999999999"/>
    <n v="0.55100000000000005"/>
    <n v="0.55100000000000005"/>
    <n v="6965.5"/>
    <n v="3"/>
    <x v="3"/>
    <s v="Médio"/>
    <s v="Acima"/>
    <x v="1"/>
  </r>
  <r>
    <x v="3502"/>
    <x v="4"/>
    <n v="108"/>
    <n v="0.71099999999999997"/>
    <n v="0.72199999999999998"/>
    <n v="0.58399999999999996"/>
    <n v="38761.660000000003"/>
    <n v="1"/>
    <x v="0"/>
    <s v="Alto"/>
    <s v="Acima"/>
    <x v="1"/>
  </r>
  <r>
    <x v="3503"/>
    <x v="5"/>
    <n v="619"/>
    <n v="0.52800000000000002"/>
    <n v="0.51800000000000002"/>
    <n v="0.36899999999999999"/>
    <n v="7586.03"/>
    <n v="7"/>
    <x v="3"/>
    <s v="Baixo"/>
    <s v="Abaixo"/>
    <x v="1"/>
  </r>
  <r>
    <x v="3504"/>
    <x v="11"/>
    <n v="816"/>
    <n v="0.498"/>
    <n v="0.46600000000000003"/>
    <n v="0.34799999999999998"/>
    <n v="7805.4"/>
    <n v="0"/>
    <x v="4"/>
    <s v="Baixo"/>
    <s v="Abaixo"/>
    <x v="1"/>
  </r>
  <r>
    <x v="3505"/>
    <x v="18"/>
    <n v="675"/>
    <n v="0.58899999999999997"/>
    <n v="0.55100000000000005"/>
    <n v="0.49099999999999999"/>
    <n v="7532.27"/>
    <n v="35"/>
    <x v="3"/>
    <s v="Médio"/>
    <s v="Abaixo"/>
    <x v="1"/>
  </r>
  <r>
    <x v="3506"/>
    <x v="18"/>
    <n v="523"/>
    <n v="0.51800000000000002"/>
    <n v="0.50800000000000001"/>
    <n v="0.38200000000000001"/>
    <n v="6762.24"/>
    <n v="2"/>
    <x v="3"/>
    <s v="Baixo"/>
    <s v="Abaixo"/>
    <x v="1"/>
  </r>
  <r>
    <x v="3507"/>
    <x v="4"/>
    <n v="401"/>
    <n v="0.61599999999999999"/>
    <n v="0.58399999999999996"/>
    <n v="0.501"/>
    <n v="13186.12"/>
    <n v="10"/>
    <x v="0"/>
    <s v="Médio"/>
    <s v="Acima"/>
    <x v="1"/>
  </r>
  <r>
    <x v="3508"/>
    <x v="4"/>
    <n v="273"/>
    <n v="0.71499999999999997"/>
    <n v="0.67300000000000004"/>
    <n v="0.64400000000000002"/>
    <n v="18865.71"/>
    <n v="4"/>
    <x v="0"/>
    <s v="Alto"/>
    <s v="Acima"/>
    <x v="1"/>
  </r>
  <r>
    <x v="3509"/>
    <x v="14"/>
    <n v="429"/>
    <n v="0.746"/>
    <n v="0.753"/>
    <n v="0.64200000000000002"/>
    <n v="11921.26"/>
    <n v="2"/>
    <x v="2"/>
    <s v="Alto"/>
    <s v="Acima"/>
    <x v="1"/>
  </r>
  <r>
    <x v="3510"/>
    <x v="8"/>
    <n v="138"/>
    <n v="0.66"/>
    <n v="0.67400000000000004"/>
    <n v="0.52800000000000002"/>
    <n v="25801.78"/>
    <n v="1"/>
    <x v="1"/>
    <s v="Médio"/>
    <s v="Acima"/>
    <x v="1"/>
  </r>
  <r>
    <x v="3511"/>
    <x v="4"/>
    <n v="237"/>
    <n v="0.68799999999999994"/>
    <n v="0.71099999999999997"/>
    <n v="0.52800000000000002"/>
    <n v="23063.95"/>
    <n v="1"/>
    <x v="0"/>
    <s v="Médio"/>
    <s v="Acima"/>
    <x v="1"/>
  </r>
  <r>
    <x v="3512"/>
    <x v="9"/>
    <n v="501"/>
    <n v="0.61199999999999999"/>
    <n v="0.55200000000000005"/>
    <n v="0.53500000000000003"/>
    <n v="7896.49"/>
    <n v="1"/>
    <x v="3"/>
    <s v="Médio"/>
    <s v="Acima"/>
    <x v="1"/>
  </r>
  <r>
    <x v="3513"/>
    <x v="5"/>
    <n v="521"/>
    <n v="0.59099999999999997"/>
    <n v="0.51200000000000001"/>
    <n v="0.52500000000000002"/>
    <n v="9303.91"/>
    <n v="2"/>
    <x v="3"/>
    <s v="Médio"/>
    <s v="Abaixo"/>
    <x v="1"/>
  </r>
  <r>
    <x v="3514"/>
    <x v="0"/>
    <n v="81"/>
    <n v="0.73"/>
    <n v="0.68"/>
    <n v="0.67300000000000004"/>
    <n v="54076.6"/>
    <n v="2"/>
    <x v="0"/>
    <s v="Alto"/>
    <s v="Acima"/>
    <x v="1"/>
  </r>
  <r>
    <x v="3515"/>
    <x v="9"/>
    <n v="584"/>
    <n v="0.624"/>
    <n v="0.56200000000000006"/>
    <n v="0.58799999999999997"/>
    <n v="8747.31"/>
    <n v="16"/>
    <x v="3"/>
    <s v="Médio"/>
    <s v="Acima"/>
    <x v="1"/>
  </r>
  <r>
    <x v="3516"/>
    <x v="19"/>
    <n v="759"/>
    <n v="0.56799999999999995"/>
    <n v="0.54600000000000004"/>
    <n v="0.44400000000000001"/>
    <n v="7878.62"/>
    <n v="3"/>
    <x v="3"/>
    <s v="Médio"/>
    <s v="Abaixo"/>
    <x v="1"/>
  </r>
  <r>
    <x v="3517"/>
    <x v="5"/>
    <n v="606"/>
    <n v="0.60399999999999998"/>
    <n v="0.54600000000000004"/>
    <n v="0.52900000000000003"/>
    <n v="10546.2"/>
    <n v="1"/>
    <x v="3"/>
    <s v="Médio"/>
    <s v="Acima"/>
    <x v="1"/>
  </r>
  <r>
    <x v="3518"/>
    <x v="10"/>
    <n v="191"/>
    <n v="0.59699999999999998"/>
    <n v="0.58299999999999996"/>
    <n v="0.45700000000000002"/>
    <n v="9487.18"/>
    <n v="11"/>
    <x v="1"/>
    <s v="Médio"/>
    <s v="Abaixo"/>
    <x v="1"/>
  </r>
  <r>
    <x v="3519"/>
    <x v="18"/>
    <n v="549"/>
    <n v="0.51600000000000001"/>
    <n v="0.47499999999999998"/>
    <n v="0.41499999999999998"/>
    <n v="5628.47"/>
    <n v="1"/>
    <x v="3"/>
    <s v="Baixo"/>
    <s v="Abaixo"/>
    <x v="1"/>
  </r>
  <r>
    <x v="3520"/>
    <x v="6"/>
    <n v="124"/>
    <n v="0.7"/>
    <n v="0.67300000000000004"/>
    <n v="0.625"/>
    <n v="49434.14"/>
    <n v="1"/>
    <x v="2"/>
    <s v="Alto"/>
    <s v="Acima"/>
    <x v="1"/>
  </r>
  <r>
    <x v="3521"/>
    <x v="25"/>
    <n v="103"/>
    <n v="0.48399999999999999"/>
    <n v="0.437"/>
    <n v="0.31900000000000001"/>
    <n v="12332.42"/>
    <n v="1"/>
    <x v="4"/>
    <s v="Baixo"/>
    <s v="Abaixo"/>
    <x v="1"/>
  </r>
  <r>
    <x v="3522"/>
    <x v="9"/>
    <n v="700"/>
    <n v="0.60399999999999998"/>
    <n v="0.56999999999999995"/>
    <n v="0.52200000000000002"/>
    <n v="7250.53"/>
    <n v="2"/>
    <x v="3"/>
    <s v="Médio"/>
    <s v="Acima"/>
    <x v="1"/>
  </r>
  <r>
    <x v="3523"/>
    <x v="19"/>
    <n v="767"/>
    <n v="0.66"/>
    <n v="0.61899999999999999"/>
    <n v="0.58499999999999996"/>
    <n v="10056.879999999999"/>
    <n v="14"/>
    <x v="3"/>
    <s v="Médio"/>
    <s v="Acima"/>
    <x v="1"/>
  </r>
  <r>
    <x v="3524"/>
    <x v="5"/>
    <n v="528"/>
    <n v="0.57499999999999996"/>
    <n v="0.56000000000000005"/>
    <n v="0.48699999999999999"/>
    <n v="9473.61"/>
    <n v="3"/>
    <x v="3"/>
    <s v="Médio"/>
    <s v="Abaixo"/>
    <x v="1"/>
  </r>
  <r>
    <x v="3525"/>
    <x v="14"/>
    <n v="95"/>
    <n v="0.74099999999999999"/>
    <n v="0.77400000000000002"/>
    <n v="0.59499999999999997"/>
    <n v="25766.21"/>
    <n v="7"/>
    <x v="2"/>
    <s v="Alto"/>
    <s v="Acima"/>
    <x v="1"/>
  </r>
  <r>
    <x v="3526"/>
    <x v="6"/>
    <n v="277"/>
    <n v="0.68500000000000005"/>
    <n v="0.66400000000000003"/>
    <n v="0.61499999999999999"/>
    <n v="21670.880000000001"/>
    <n v="1"/>
    <x v="2"/>
    <s v="Médio"/>
    <s v="Acima"/>
    <x v="1"/>
  </r>
  <r>
    <x v="3527"/>
    <x v="3"/>
    <n v="38"/>
    <n v="0.74"/>
    <n v="0.73199999999999998"/>
    <n v="0.66900000000000004"/>
    <n v="66107.460000000006"/>
    <n v="5"/>
    <x v="2"/>
    <s v="Alto"/>
    <s v="Acima"/>
    <x v="1"/>
  </r>
  <r>
    <x v="3528"/>
    <x v="19"/>
    <n v="488"/>
    <n v="0.53"/>
    <n v="0.51300000000000001"/>
    <n v="0.42099999999999999"/>
    <n v="8926.44"/>
    <n v="1"/>
    <x v="3"/>
    <s v="Baixo"/>
    <s v="Abaixo"/>
    <x v="1"/>
  </r>
  <r>
    <x v="3529"/>
    <x v="4"/>
    <n v="313"/>
    <n v="0.65300000000000002"/>
    <n v="0.64700000000000002"/>
    <n v="0.52300000000000002"/>
    <n v="12744.54"/>
    <n v="7"/>
    <x v="0"/>
    <s v="Médio"/>
    <s v="Acima"/>
    <x v="1"/>
  </r>
  <r>
    <x v="2889"/>
    <x v="25"/>
    <n v="323"/>
    <n v="0.57999999999999996"/>
    <n v="0.56000000000000005"/>
    <n v="0.434"/>
    <n v="12950.41"/>
    <n v="0"/>
    <x v="4"/>
    <s v="Médio"/>
    <s v="Abaixo"/>
    <x v="1"/>
  </r>
  <r>
    <x v="3530"/>
    <x v="17"/>
    <n v="636"/>
    <n v="0.55000000000000004"/>
    <n v="0.53700000000000003"/>
    <n v="0.41099999999999998"/>
    <n v="7150.1"/>
    <n v="5"/>
    <x v="3"/>
    <s v="Médio"/>
    <s v="Abaixo"/>
    <x v="1"/>
  </r>
  <r>
    <x v="3531"/>
    <x v="8"/>
    <n v="220"/>
    <n v="0.66500000000000004"/>
    <n v="0.67100000000000004"/>
    <n v="0.54700000000000004"/>
    <n v="16226.13"/>
    <n v="2"/>
    <x v="1"/>
    <s v="Médio"/>
    <s v="Acima"/>
    <x v="1"/>
  </r>
  <r>
    <x v="3532"/>
    <x v="18"/>
    <n v="1074"/>
    <n v="0.53500000000000003"/>
    <n v="0.443"/>
    <n v="0.45500000000000002"/>
    <n v="4835.96"/>
    <n v="0"/>
    <x v="3"/>
    <s v="Baixo"/>
    <s v="Abaixo"/>
    <x v="0"/>
  </r>
  <r>
    <x v="3533"/>
    <x v="3"/>
    <n v="99"/>
    <n v="0.76"/>
    <n v="0.78300000000000003"/>
    <n v="0.65500000000000003"/>
    <n v="35748.589999999997"/>
    <n v="8"/>
    <x v="2"/>
    <s v="Alto"/>
    <s v="Acima"/>
    <x v="1"/>
  </r>
  <r>
    <x v="3534"/>
    <x v="0"/>
    <n v="444"/>
    <n v="0.69599999999999995"/>
    <n v="0.65400000000000003"/>
    <n v="0.63400000000000001"/>
    <n v="12339.71"/>
    <n v="6"/>
    <x v="0"/>
    <s v="Médio"/>
    <s v="Acima"/>
    <x v="1"/>
  </r>
  <r>
    <x v="3535"/>
    <x v="3"/>
    <n v="12"/>
    <n v="0.63700000000000001"/>
    <n v="0.65400000000000003"/>
    <n v="0.50700000000000001"/>
    <n v="76861.48"/>
    <n v="0"/>
    <x v="2"/>
    <s v="Médio"/>
    <s v="Acima"/>
    <x v="1"/>
  </r>
  <r>
    <x v="3536"/>
    <x v="7"/>
    <n v="867"/>
    <n v="0.58099999999999996"/>
    <n v="0.56699999999999995"/>
    <n v="0.46400000000000002"/>
    <n v="9141.08"/>
    <n v="15"/>
    <x v="3"/>
    <s v="Médio"/>
    <s v="Abaixo"/>
    <x v="1"/>
  </r>
  <r>
    <x v="3537"/>
    <x v="20"/>
    <n v="153"/>
    <n v="0.65900000000000003"/>
    <n v="0.61599999999999999"/>
    <n v="0.57499999999999996"/>
    <n v="52494.83"/>
    <n v="0"/>
    <x v="4"/>
    <s v="Médio"/>
    <s v="Acima"/>
    <x v="1"/>
  </r>
  <r>
    <x v="3538"/>
    <x v="9"/>
    <n v="863"/>
    <n v="0.61"/>
    <n v="0.52600000000000002"/>
    <n v="0.56799999999999995"/>
    <n v="5863.9"/>
    <n v="5"/>
    <x v="3"/>
    <s v="Médio"/>
    <s v="Acima"/>
    <x v="1"/>
  </r>
  <r>
    <x v="3539"/>
    <x v="5"/>
    <n v="505"/>
    <n v="0.59499999999999997"/>
    <n v="0.54200000000000004"/>
    <n v="0.51200000000000001"/>
    <n v="7074.86"/>
    <n v="3"/>
    <x v="3"/>
    <s v="Médio"/>
    <s v="Abaixo"/>
    <x v="1"/>
  </r>
  <r>
    <x v="3540"/>
    <x v="3"/>
    <n v="49"/>
    <n v="0.68"/>
    <n v="0.66600000000000004"/>
    <n v="0.56100000000000005"/>
    <n v="62147.83"/>
    <n v="0"/>
    <x v="2"/>
    <s v="Médio"/>
    <s v="Acima"/>
    <x v="1"/>
  </r>
  <r>
    <x v="3541"/>
    <x v="6"/>
    <n v="160"/>
    <n v="0.75800000000000001"/>
    <n v="0.71399999999999997"/>
    <n v="0.73199999999999998"/>
    <n v="31259.59"/>
    <n v="1"/>
    <x v="2"/>
    <s v="Alto"/>
    <s v="Acima"/>
    <x v="1"/>
  </r>
  <r>
    <x v="3542"/>
    <x v="20"/>
    <n v="360"/>
    <n v="0.65700000000000003"/>
    <n v="0.61799999999999999"/>
    <n v="0.57099999999999995"/>
    <n v="21344.720000000001"/>
    <n v="2"/>
    <x v="4"/>
    <s v="Médio"/>
    <s v="Acima"/>
    <x v="1"/>
  </r>
  <r>
    <x v="3543"/>
    <x v="12"/>
    <n v="645"/>
    <n v="0.58099999999999996"/>
    <n v="0.59"/>
    <n v="0.435"/>
    <n v="8391.61"/>
    <n v="1"/>
    <x v="4"/>
    <s v="Médio"/>
    <s v="Abaixo"/>
    <x v="1"/>
  </r>
  <r>
    <x v="3372"/>
    <x v="8"/>
    <n v="177"/>
    <n v="0.60899999999999999"/>
    <n v="0.59599999999999997"/>
    <n v="0.498"/>
    <n v="16875.71"/>
    <n v="7"/>
    <x v="1"/>
    <s v="Médio"/>
    <s v="Acima"/>
    <x v="1"/>
  </r>
  <r>
    <x v="3544"/>
    <x v="16"/>
    <n v="614"/>
    <n v="0.59"/>
    <n v="0.58499999999999996"/>
    <n v="0.49199999999999999"/>
    <n v="10631.05"/>
    <n v="4"/>
    <x v="3"/>
    <s v="Médio"/>
    <s v="Abaixo"/>
    <x v="1"/>
  </r>
  <r>
    <x v="3545"/>
    <x v="4"/>
    <n v="165"/>
    <n v="0.63500000000000001"/>
    <n v="0.61899999999999999"/>
    <n v="0.51200000000000001"/>
    <n v="16577.47"/>
    <n v="2"/>
    <x v="0"/>
    <s v="Médio"/>
    <s v="Acima"/>
    <x v="1"/>
  </r>
  <r>
    <x v="3546"/>
    <x v="18"/>
    <n v="469"/>
    <n v="0.6"/>
    <n v="0.56200000000000006"/>
    <n v="0.52900000000000003"/>
    <n v="9257.83"/>
    <n v="1"/>
    <x v="3"/>
    <s v="Médio"/>
    <s v="Acima"/>
    <x v="1"/>
  </r>
  <r>
    <x v="3547"/>
    <x v="5"/>
    <n v="262"/>
    <n v="0.54700000000000004"/>
    <n v="0.54"/>
    <n v="0.41699999999999998"/>
    <n v="14875.64"/>
    <n v="7"/>
    <x v="3"/>
    <s v="Baixo"/>
    <s v="Abaixo"/>
    <x v="1"/>
  </r>
  <r>
    <x v="3548"/>
    <x v="18"/>
    <n v="613"/>
    <n v="0.58099999999999996"/>
    <n v="0.51100000000000001"/>
    <n v="0.502"/>
    <n v="8618.41"/>
    <n v="1"/>
    <x v="3"/>
    <s v="Médio"/>
    <s v="Abaixo"/>
    <x v="1"/>
  </r>
  <r>
    <x v="3549"/>
    <x v="5"/>
    <n v="644"/>
    <n v="0.53600000000000003"/>
    <n v="0.55100000000000005"/>
    <n v="0.38500000000000001"/>
    <n v="7395.73"/>
    <n v="16"/>
    <x v="3"/>
    <s v="Baixo"/>
    <s v="Abaixo"/>
    <x v="1"/>
  </r>
  <r>
    <x v="3550"/>
    <x v="23"/>
    <n v="191"/>
    <n v="0.65"/>
    <n v="0.65"/>
    <n v="0.55900000000000005"/>
    <n v="21202.959999999999"/>
    <n v="2"/>
    <x v="4"/>
    <s v="Médio"/>
    <s v="Acima"/>
    <x v="1"/>
  </r>
  <r>
    <x v="3551"/>
    <x v="14"/>
    <n v="52"/>
    <n v="0.72799999999999998"/>
    <n v="0.71499999999999997"/>
    <n v="0.621"/>
    <n v="32940.31"/>
    <n v="2"/>
    <x v="2"/>
    <s v="Alto"/>
    <s v="Acima"/>
    <x v="1"/>
  </r>
  <r>
    <x v="3552"/>
    <x v="0"/>
    <n v="382"/>
    <n v="0.71"/>
    <n v="0.69899999999999995"/>
    <n v="0.621"/>
    <n v="13396.77"/>
    <n v="8"/>
    <x v="0"/>
    <s v="Alto"/>
    <s v="Acima"/>
    <x v="1"/>
  </r>
  <r>
    <x v="3553"/>
    <x v="23"/>
    <n v="247"/>
    <n v="0.58399999999999996"/>
    <n v="0.626"/>
    <n v="0.42099999999999999"/>
    <n v="12101.06"/>
    <n v="2"/>
    <x v="4"/>
    <s v="Médio"/>
    <s v="Abaixo"/>
    <x v="1"/>
  </r>
  <r>
    <x v="1315"/>
    <x v="16"/>
    <n v="680"/>
    <n v="0.60799999999999998"/>
    <n v="0.56599999999999995"/>
    <n v="0.51600000000000001"/>
    <n v="8450.8799999999992"/>
    <n v="16"/>
    <x v="3"/>
    <s v="Médio"/>
    <s v="Acima"/>
    <x v="1"/>
  </r>
  <r>
    <x v="3554"/>
    <x v="4"/>
    <n v="503"/>
    <n v="0.69"/>
    <n v="0.65800000000000003"/>
    <n v="0.629"/>
    <n v="12649.66"/>
    <n v="7"/>
    <x v="0"/>
    <s v="Médio"/>
    <s v="Acima"/>
    <x v="1"/>
  </r>
  <r>
    <x v="3555"/>
    <x v="10"/>
    <n v="294"/>
    <n v="0.64700000000000002"/>
    <n v="0.61899999999999999"/>
    <n v="0.53400000000000003"/>
    <n v="23565"/>
    <n v="1"/>
    <x v="1"/>
    <s v="Médio"/>
    <s v="Acima"/>
    <x v="1"/>
  </r>
  <r>
    <x v="3556"/>
    <x v="8"/>
    <n v="118"/>
    <n v="0.71"/>
    <n v="0.745"/>
    <n v="0.60299999999999998"/>
    <n v="36942.35"/>
    <n v="0"/>
    <x v="1"/>
    <s v="Alto"/>
    <s v="Acima"/>
    <x v="1"/>
  </r>
  <r>
    <x v="3557"/>
    <x v="4"/>
    <n v="170"/>
    <n v="0.67200000000000004"/>
    <n v="0.68400000000000005"/>
    <n v="0.53400000000000003"/>
    <n v="29636.38"/>
    <n v="1"/>
    <x v="0"/>
    <s v="Médio"/>
    <s v="Acima"/>
    <x v="1"/>
  </r>
  <r>
    <x v="3558"/>
    <x v="17"/>
    <n v="396"/>
    <n v="0.55600000000000005"/>
    <n v="0.54400000000000004"/>
    <n v="0.435"/>
    <n v="9326.7099999999991"/>
    <n v="3"/>
    <x v="3"/>
    <s v="Médio"/>
    <s v="Abaixo"/>
    <x v="1"/>
  </r>
  <r>
    <x v="3559"/>
    <x v="7"/>
    <n v="317"/>
    <n v="0.58099999999999996"/>
    <n v="0.52500000000000002"/>
    <n v="0.49"/>
    <n v="6859.34"/>
    <n v="2"/>
    <x v="3"/>
    <s v="Médio"/>
    <s v="Abaixo"/>
    <x v="1"/>
  </r>
  <r>
    <x v="3560"/>
    <x v="3"/>
    <n v="122"/>
    <n v="0.69099999999999995"/>
    <n v="0.69399999999999995"/>
    <n v="0.56999999999999995"/>
    <n v="35069.800000000003"/>
    <n v="6"/>
    <x v="2"/>
    <s v="Médio"/>
    <s v="Acima"/>
    <x v="1"/>
  </r>
  <r>
    <x v="3561"/>
    <x v="7"/>
    <n v="622"/>
    <n v="0.56200000000000006"/>
    <n v="0.55400000000000005"/>
    <n v="0.45300000000000001"/>
    <n v="7640.73"/>
    <n v="10"/>
    <x v="3"/>
    <s v="Médio"/>
    <s v="Abaixo"/>
    <x v="1"/>
  </r>
  <r>
    <x v="3562"/>
    <x v="4"/>
    <n v="153"/>
    <n v="0.65500000000000003"/>
    <n v="0.67200000000000004"/>
    <n v="0.51400000000000001"/>
    <n v="16775.830000000002"/>
    <n v="7"/>
    <x v="0"/>
    <s v="Médio"/>
    <s v="Acima"/>
    <x v="1"/>
  </r>
  <r>
    <x v="3563"/>
    <x v="7"/>
    <n v="174"/>
    <n v="0.61399999999999999"/>
    <n v="0.54600000000000004"/>
    <n v="0.55300000000000005"/>
    <n v="9146.31"/>
    <n v="0"/>
    <x v="3"/>
    <s v="Médio"/>
    <s v="Acima"/>
    <x v="1"/>
  </r>
  <r>
    <x v="3564"/>
    <x v="4"/>
    <n v="112"/>
    <n v="0.66700000000000004"/>
    <n v="0.68300000000000005"/>
    <n v="0.501"/>
    <n v="33807.050000000003"/>
    <n v="5"/>
    <x v="0"/>
    <s v="Médio"/>
    <s v="Acima"/>
    <x v="1"/>
  </r>
  <r>
    <x v="3565"/>
    <x v="3"/>
    <n v="34"/>
    <n v="0.75900000000000001"/>
    <n v="0.79400000000000004"/>
    <n v="0.64300000000000002"/>
    <n v="46522.93"/>
    <n v="4"/>
    <x v="2"/>
    <s v="Alto"/>
    <s v="Acima"/>
    <x v="1"/>
  </r>
  <r>
    <x v="3566"/>
    <x v="5"/>
    <n v="834"/>
    <n v="0.58599999999999997"/>
    <n v="0.55400000000000005"/>
    <n v="0.50900000000000001"/>
    <n v="7774.4"/>
    <n v="13"/>
    <x v="3"/>
    <s v="Médio"/>
    <s v="Abaixo"/>
    <x v="1"/>
  </r>
  <r>
    <x v="3567"/>
    <x v="23"/>
    <n v="146"/>
    <n v="0.627"/>
    <n v="0.64100000000000001"/>
    <n v="0.48499999999999999"/>
    <n v="16030.46"/>
    <n v="5"/>
    <x v="4"/>
    <s v="Médio"/>
    <s v="Acima"/>
    <x v="1"/>
  </r>
  <r>
    <x v="3568"/>
    <x v="14"/>
    <n v="61"/>
    <n v="0.74299999999999999"/>
    <n v="0.747"/>
    <n v="0.63600000000000001"/>
    <n v="28149.16"/>
    <n v="0"/>
    <x v="2"/>
    <s v="Alto"/>
    <s v="Acima"/>
    <x v="1"/>
  </r>
  <r>
    <x v="3569"/>
    <x v="9"/>
    <n v="464"/>
    <n v="0.59699999999999998"/>
    <n v="0.54600000000000004"/>
    <n v="0.51900000000000002"/>
    <n v="6896"/>
    <n v="13"/>
    <x v="3"/>
    <s v="Médio"/>
    <s v="Abaixo"/>
    <x v="1"/>
  </r>
  <r>
    <x v="3570"/>
    <x v="25"/>
    <n v="259"/>
    <n v="0.59399999999999997"/>
    <n v="0.52"/>
    <n v="0.502"/>
    <n v="12541.45"/>
    <n v="0"/>
    <x v="4"/>
    <s v="Médio"/>
    <s v="Abaixo"/>
    <x v="1"/>
  </r>
  <r>
    <x v="3571"/>
    <x v="20"/>
    <n v="227"/>
    <n v="0.622"/>
    <n v="0.60799999999999998"/>
    <n v="0.48899999999999999"/>
    <n v="16904.78"/>
    <n v="2"/>
    <x v="4"/>
    <s v="Médio"/>
    <s v="Acima"/>
    <x v="1"/>
  </r>
  <r>
    <x v="3572"/>
    <x v="10"/>
    <n v="57"/>
    <n v="0.65900000000000003"/>
    <n v="0.69199999999999995"/>
    <n v="0.499"/>
    <n v="34753.160000000003"/>
    <n v="3"/>
    <x v="1"/>
    <s v="Médio"/>
    <s v="Acima"/>
    <x v="1"/>
  </r>
  <r>
    <x v="3573"/>
    <x v="14"/>
    <n v="215"/>
    <n v="0.70499999999999996"/>
    <n v="0.70199999999999996"/>
    <n v="0.61799999999999999"/>
    <n v="15501.69"/>
    <n v="5"/>
    <x v="2"/>
    <s v="Alto"/>
    <s v="Acima"/>
    <x v="1"/>
  </r>
  <r>
    <x v="3574"/>
    <x v="0"/>
    <n v="278"/>
    <n v="0.72099999999999997"/>
    <n v="0.68100000000000005"/>
    <n v="0.63700000000000001"/>
    <n v="20118.47"/>
    <n v="1"/>
    <x v="0"/>
    <s v="Alto"/>
    <s v="Acima"/>
    <x v="1"/>
  </r>
  <r>
    <x v="3575"/>
    <x v="5"/>
    <n v="1158"/>
    <n v="0.59"/>
    <n v="0.54400000000000004"/>
    <n v="0.498"/>
    <n v="6414.12"/>
    <n v="3"/>
    <x v="3"/>
    <s v="Médio"/>
    <s v="Abaixo"/>
    <x v="0"/>
  </r>
  <r>
    <x v="3576"/>
    <x v="10"/>
    <n v="120"/>
    <n v="0.7"/>
    <n v="0.68100000000000005"/>
    <n v="0.61899999999999999"/>
    <n v="32025.88"/>
    <n v="6"/>
    <x v="1"/>
    <s v="Alto"/>
    <s v="Acima"/>
    <x v="1"/>
  </r>
  <r>
    <x v="3577"/>
    <x v="14"/>
    <n v="232"/>
    <n v="0.72799999999999998"/>
    <n v="0.73399999999999999"/>
    <n v="0.622"/>
    <n v="12680.75"/>
    <n v="4"/>
    <x v="2"/>
    <s v="Alto"/>
    <s v="Acima"/>
    <x v="1"/>
  </r>
  <r>
    <x v="3578"/>
    <x v="9"/>
    <n v="554"/>
    <n v="0.60599999999999998"/>
    <n v="0.55900000000000005"/>
    <n v="0.56200000000000006"/>
    <n v="7820.13"/>
    <n v="5"/>
    <x v="3"/>
    <s v="Médio"/>
    <s v="Acima"/>
    <x v="1"/>
  </r>
  <r>
    <x v="3579"/>
    <x v="11"/>
    <n v="716"/>
    <n v="0.47899999999999998"/>
    <n v="0.46100000000000002"/>
    <n v="0.32300000000000001"/>
    <n v="5558.32"/>
    <n v="0"/>
    <x v="4"/>
    <s v="Baixo"/>
    <s v="Abaixo"/>
    <x v="1"/>
  </r>
  <r>
    <x v="3580"/>
    <x v="0"/>
    <n v="119"/>
    <n v="0.74"/>
    <n v="0.70599999999999996"/>
    <n v="0.71199999999999997"/>
    <n v="44106.36"/>
    <n v="0"/>
    <x v="0"/>
    <s v="Alto"/>
    <s v="Acima"/>
    <x v="1"/>
  </r>
  <r>
    <x v="3581"/>
    <x v="9"/>
    <n v="535"/>
    <n v="0.61"/>
    <n v="0.53600000000000003"/>
    <n v="0.54500000000000004"/>
    <n v="6502.59"/>
    <n v="3"/>
    <x v="3"/>
    <s v="Médio"/>
    <s v="Acima"/>
    <x v="1"/>
  </r>
  <r>
    <x v="3582"/>
    <x v="14"/>
    <n v="54"/>
    <n v="0.72299999999999998"/>
    <n v="0.73599999999999999"/>
    <n v="0.59199999999999997"/>
    <n v="28430.22"/>
    <n v="8"/>
    <x v="2"/>
    <s v="Alto"/>
    <s v="Acima"/>
    <x v="1"/>
  </r>
  <r>
    <x v="3583"/>
    <x v="7"/>
    <n v="105"/>
    <n v="0.55000000000000004"/>
    <n v="0.48799999999999999"/>
    <n v="0.44500000000000001"/>
    <n v="10982.38"/>
    <n v="3"/>
    <x v="3"/>
    <s v="Médio"/>
    <s v="Abaixo"/>
    <x v="1"/>
  </r>
  <r>
    <x v="3584"/>
    <x v="10"/>
    <n v="240"/>
    <n v="0.72299999999999998"/>
    <n v="0.68700000000000006"/>
    <n v="0.66200000000000003"/>
    <n v="22391.02"/>
    <n v="6"/>
    <x v="1"/>
    <s v="Alto"/>
    <s v="Acima"/>
    <x v="1"/>
  </r>
  <r>
    <x v="3585"/>
    <x v="3"/>
    <n v="48"/>
    <n v="0.752"/>
    <n v="0.79600000000000004"/>
    <n v="0.63"/>
    <n v="42682.85"/>
    <n v="7"/>
    <x v="2"/>
    <s v="Alto"/>
    <s v="Acima"/>
    <x v="1"/>
  </r>
  <r>
    <x v="3586"/>
    <x v="5"/>
    <n v="508"/>
    <n v="0.56799999999999995"/>
    <n v="0.54100000000000004"/>
    <n v="0.47799999999999998"/>
    <n v="10052.959999999999"/>
    <n v="17"/>
    <x v="3"/>
    <s v="Médio"/>
    <s v="Abaixo"/>
    <x v="1"/>
  </r>
  <r>
    <x v="234"/>
    <x v="17"/>
    <n v="209"/>
    <n v="0.64900000000000002"/>
    <n v="0.59"/>
    <n v="0.58199999999999996"/>
    <n v="18047.240000000002"/>
    <n v="3"/>
    <x v="3"/>
    <s v="Médio"/>
    <s v="Acima"/>
    <x v="1"/>
  </r>
  <r>
    <x v="3587"/>
    <x v="20"/>
    <n v="242"/>
    <n v="0.67900000000000005"/>
    <n v="0.65400000000000003"/>
    <n v="0.56599999999999995"/>
    <n v="26586.83"/>
    <n v="0"/>
    <x v="4"/>
    <s v="Médio"/>
    <s v="Acima"/>
    <x v="1"/>
  </r>
  <r>
    <x v="3588"/>
    <x v="7"/>
    <n v="399"/>
    <n v="0.56999999999999995"/>
    <n v="0.54"/>
    <n v="0.46200000000000002"/>
    <n v="10042.94"/>
    <n v="1"/>
    <x v="3"/>
    <s v="Médio"/>
    <s v="Abaixo"/>
    <x v="1"/>
  </r>
  <r>
    <x v="3589"/>
    <x v="20"/>
    <n v="499"/>
    <n v="0.63600000000000001"/>
    <n v="0.61599999999999999"/>
    <n v="0.52400000000000002"/>
    <n v="17092.53"/>
    <n v="1"/>
    <x v="4"/>
    <s v="Médio"/>
    <s v="Acima"/>
    <x v="1"/>
  </r>
  <r>
    <x v="3590"/>
    <x v="6"/>
    <n v="155"/>
    <n v="0.65"/>
    <n v="0.63200000000000001"/>
    <n v="0.55300000000000005"/>
    <n v="18827.439999999999"/>
    <n v="15"/>
    <x v="2"/>
    <s v="Médio"/>
    <s v="Acima"/>
    <x v="1"/>
  </r>
  <r>
    <x v="3591"/>
    <x v="7"/>
    <n v="435"/>
    <n v="0.59"/>
    <n v="0.54500000000000004"/>
    <n v="0.504"/>
    <n v="8660.0499999999993"/>
    <n v="1"/>
    <x v="3"/>
    <s v="Médio"/>
    <s v="Abaixo"/>
    <x v="1"/>
  </r>
  <r>
    <x v="3592"/>
    <x v="6"/>
    <n v="266"/>
    <n v="0.69"/>
    <n v="0.66400000000000003"/>
    <n v="0.63900000000000001"/>
    <n v="18249.919999999998"/>
    <n v="4"/>
    <x v="2"/>
    <s v="Médio"/>
    <s v="Acima"/>
    <x v="1"/>
  </r>
  <r>
    <x v="3593"/>
    <x v="21"/>
    <n v="598"/>
    <n v="0.55000000000000004"/>
    <n v="0.53900000000000003"/>
    <n v="0.43099999999999999"/>
    <n v="8270.01"/>
    <n v="2"/>
    <x v="3"/>
    <s v="Médio"/>
    <s v="Abaixo"/>
    <x v="1"/>
  </r>
  <r>
    <x v="3594"/>
    <x v="3"/>
    <n v="24"/>
    <n v="0.752"/>
    <n v="0.752"/>
    <n v="0.66300000000000003"/>
    <n v="46022.45"/>
    <n v="4"/>
    <x v="2"/>
    <s v="Alto"/>
    <s v="Acima"/>
    <x v="1"/>
  </r>
  <r>
    <x v="3595"/>
    <x v="0"/>
    <n v="137"/>
    <n v="0.75900000000000001"/>
    <n v="0.68799999999999994"/>
    <n v="0.75"/>
    <n v="31752.98"/>
    <n v="2"/>
    <x v="0"/>
    <s v="Alto"/>
    <s v="Acima"/>
    <x v="1"/>
  </r>
  <r>
    <x v="3596"/>
    <x v="14"/>
    <n v="61"/>
    <n v="0.65900000000000003"/>
    <n v="0.64800000000000002"/>
    <n v="0.54700000000000004"/>
    <n v="28972.25"/>
    <n v="7"/>
    <x v="2"/>
    <s v="Médio"/>
    <s v="Acima"/>
    <x v="1"/>
  </r>
  <r>
    <x v="3597"/>
    <x v="17"/>
    <n v="537"/>
    <n v="0.56000000000000005"/>
    <n v="0.55400000000000005"/>
    <n v="0.435"/>
    <n v="8637.6200000000008"/>
    <n v="25"/>
    <x v="3"/>
    <s v="Médio"/>
    <s v="Abaixo"/>
    <x v="1"/>
  </r>
  <r>
    <x v="3598"/>
    <x v="0"/>
    <n v="106"/>
    <n v="0.73499999999999999"/>
    <n v="0.67500000000000004"/>
    <n v="0.71099999999999997"/>
    <n v="33785.370000000003"/>
    <n v="0"/>
    <x v="0"/>
    <s v="Alto"/>
    <s v="Acima"/>
    <x v="1"/>
  </r>
  <r>
    <x v="3599"/>
    <x v="3"/>
    <n v="20"/>
    <n v="0.72"/>
    <n v="0.73799999999999999"/>
    <n v="0.60499999999999998"/>
    <n v="95030.75"/>
    <n v="1"/>
    <x v="2"/>
    <s v="Alto"/>
    <s v="Acima"/>
    <x v="1"/>
  </r>
  <r>
    <x v="3600"/>
    <x v="14"/>
    <n v="131"/>
    <n v="0.72"/>
    <n v="0.69499999999999995"/>
    <n v="0.61799999999999999"/>
    <n v="15132.64"/>
    <n v="4"/>
    <x v="2"/>
    <s v="Alto"/>
    <s v="Acima"/>
    <x v="1"/>
  </r>
  <r>
    <x v="3601"/>
    <x v="8"/>
    <n v="146"/>
    <n v="0.66500000000000004"/>
    <n v="0.66500000000000004"/>
    <n v="0.55600000000000005"/>
    <n v="35112.269999999997"/>
    <n v="2"/>
    <x v="1"/>
    <s v="Médio"/>
    <s v="Acima"/>
    <x v="1"/>
  </r>
  <r>
    <x v="3602"/>
    <x v="9"/>
    <n v="515"/>
    <n v="0.56999999999999995"/>
    <n v="0.503"/>
    <n v="0.48499999999999999"/>
    <n v="9040.85"/>
    <n v="12"/>
    <x v="3"/>
    <s v="Médio"/>
    <s v="Abaixo"/>
    <x v="1"/>
  </r>
  <r>
    <x v="3603"/>
    <x v="9"/>
    <n v="796"/>
    <n v="0.59"/>
    <n v="0.51400000000000001"/>
    <n v="0.52400000000000002"/>
    <n v="6270.08"/>
    <n v="7"/>
    <x v="3"/>
    <s v="Médio"/>
    <s v="Abaixo"/>
    <x v="1"/>
  </r>
  <r>
    <x v="3604"/>
    <x v="12"/>
    <n v="369"/>
    <n v="0.54100000000000004"/>
    <n v="0.47"/>
    <n v="0.45"/>
    <n v="7685.44"/>
    <n v="32"/>
    <x v="4"/>
    <s v="Baixo"/>
    <s v="Abaixo"/>
    <x v="1"/>
  </r>
  <r>
    <x v="3605"/>
    <x v="20"/>
    <n v="297"/>
    <n v="0.58099999999999996"/>
    <n v="0.59699999999999998"/>
    <n v="0.42899999999999999"/>
    <n v="20699.169999999998"/>
    <n v="0"/>
    <x v="4"/>
    <s v="Médio"/>
    <s v="Abaixo"/>
    <x v="1"/>
  </r>
  <r>
    <x v="3606"/>
    <x v="11"/>
    <n v="974"/>
    <n v="0.58799999999999997"/>
    <n v="0.53800000000000003"/>
    <n v="0.48699999999999999"/>
    <n v="5634.25"/>
    <n v="2"/>
    <x v="4"/>
    <s v="Médio"/>
    <s v="Abaixo"/>
    <x v="0"/>
  </r>
  <r>
    <x v="3607"/>
    <x v="18"/>
    <n v="248"/>
    <n v="0.55600000000000005"/>
    <n v="0.48799999999999999"/>
    <n v="0.49199999999999999"/>
    <n v="6299.68"/>
    <n v="0"/>
    <x v="3"/>
    <s v="Médio"/>
    <s v="Abaixo"/>
    <x v="1"/>
  </r>
  <r>
    <x v="3608"/>
    <x v="19"/>
    <n v="651"/>
    <n v="0.51800000000000002"/>
    <n v="0.51700000000000002"/>
    <n v="0.39300000000000002"/>
    <n v="7695.55"/>
    <n v="3"/>
    <x v="3"/>
    <s v="Baixo"/>
    <s v="Abaixo"/>
    <x v="1"/>
  </r>
  <r>
    <x v="3609"/>
    <x v="4"/>
    <n v="142"/>
    <n v="0.60699999999999998"/>
    <n v="0.60899999999999999"/>
    <n v="0.47199999999999998"/>
    <n v="21289.73"/>
    <n v="1"/>
    <x v="0"/>
    <s v="Médio"/>
    <s v="Acima"/>
    <x v="1"/>
  </r>
  <r>
    <x v="3610"/>
    <x v="7"/>
    <n v="648"/>
    <n v="0.61699999999999999"/>
    <n v="0.56299999999999994"/>
    <n v="0.56499999999999995"/>
    <n v="9870.74"/>
    <n v="3"/>
    <x v="3"/>
    <s v="Médio"/>
    <s v="Acima"/>
    <x v="1"/>
  </r>
  <r>
    <x v="3611"/>
    <x v="9"/>
    <n v="536"/>
    <n v="0.61"/>
    <n v="0.54500000000000004"/>
    <n v="0.53800000000000003"/>
    <n v="7133.44"/>
    <n v="3"/>
    <x v="3"/>
    <s v="Médio"/>
    <s v="Acima"/>
    <x v="1"/>
  </r>
  <r>
    <x v="3612"/>
    <x v="16"/>
    <n v="280"/>
    <n v="0.60699999999999998"/>
    <n v="0.57299999999999995"/>
    <n v="0.51800000000000002"/>
    <n v="10717.43"/>
    <n v="16"/>
    <x v="3"/>
    <s v="Médio"/>
    <s v="Acima"/>
    <x v="1"/>
  </r>
  <r>
    <x v="3613"/>
    <x v="4"/>
    <n v="251"/>
    <n v="0.72"/>
    <n v="0.71299999999999997"/>
    <n v="0.63100000000000001"/>
    <n v="16408.189999999999"/>
    <n v="4"/>
    <x v="0"/>
    <s v="Alto"/>
    <s v="Acima"/>
    <x v="1"/>
  </r>
  <r>
    <x v="3614"/>
    <x v="4"/>
    <n v="179"/>
    <n v="0.73"/>
    <n v="0.71899999999999997"/>
    <n v="0.63100000000000001"/>
    <n v="33073"/>
    <n v="4"/>
    <x v="0"/>
    <s v="Alto"/>
    <s v="Acima"/>
    <x v="1"/>
  </r>
  <r>
    <x v="3615"/>
    <x v="4"/>
    <n v="427"/>
    <n v="0.6"/>
    <n v="0.55900000000000005"/>
    <n v="0.48399999999999999"/>
    <n v="8006.17"/>
    <n v="4"/>
    <x v="0"/>
    <s v="Médio"/>
    <s v="Acima"/>
    <x v="1"/>
  </r>
  <r>
    <x v="3616"/>
    <x v="9"/>
    <n v="271"/>
    <n v="0.59099999999999997"/>
    <n v="0.54800000000000004"/>
    <n v="0.52"/>
    <n v="8102.74"/>
    <n v="2"/>
    <x v="3"/>
    <s v="Médio"/>
    <s v="Abaixo"/>
    <x v="1"/>
  </r>
  <r>
    <x v="3617"/>
    <x v="3"/>
    <n v="80"/>
    <n v="0.70299999999999996"/>
    <n v="0.69599999999999995"/>
    <n v="0.6"/>
    <n v="37753.69"/>
    <n v="1"/>
    <x v="2"/>
    <s v="Alto"/>
    <s v="Acima"/>
    <x v="1"/>
  </r>
  <r>
    <x v="3618"/>
    <x v="6"/>
    <n v="93"/>
    <n v="0.71"/>
    <n v="0.65700000000000003"/>
    <n v="0.66300000000000003"/>
    <n v="28888.26"/>
    <n v="6"/>
    <x v="2"/>
    <s v="Alto"/>
    <s v="Acima"/>
    <x v="1"/>
  </r>
  <r>
    <x v="3619"/>
    <x v="7"/>
    <n v="660"/>
    <n v="0.57799999999999996"/>
    <n v="0.58099999999999996"/>
    <n v="0.47399999999999998"/>
    <n v="8836.35"/>
    <n v="17"/>
    <x v="3"/>
    <s v="Médio"/>
    <s v="Abaixo"/>
    <x v="1"/>
  </r>
  <r>
    <x v="3620"/>
    <x v="4"/>
    <n v="256"/>
    <n v="0.67"/>
    <n v="0.65300000000000002"/>
    <n v="0.56899999999999995"/>
    <n v="17875.05"/>
    <n v="6"/>
    <x v="0"/>
    <s v="Médio"/>
    <s v="Acima"/>
    <x v="1"/>
  </r>
  <r>
    <x v="3621"/>
    <x v="3"/>
    <n v="67"/>
    <n v="0.66"/>
    <n v="0.67400000000000004"/>
    <n v="0.54300000000000004"/>
    <n v="31315.46"/>
    <n v="1"/>
    <x v="2"/>
    <s v="Médio"/>
    <s v="Acima"/>
    <x v="1"/>
  </r>
  <r>
    <x v="3622"/>
    <x v="17"/>
    <n v="309"/>
    <n v="0.56799999999999995"/>
    <n v="0.53100000000000003"/>
    <n v="0.44800000000000001"/>
    <n v="9733.02"/>
    <n v="5"/>
    <x v="3"/>
    <s v="Médio"/>
    <s v="Abaixo"/>
    <x v="1"/>
  </r>
  <r>
    <x v="3623"/>
    <x v="21"/>
    <n v="330"/>
    <n v="0.55100000000000005"/>
    <n v="0.52"/>
    <n v="0.432"/>
    <n v="8935.41"/>
    <n v="21"/>
    <x v="3"/>
    <s v="Médio"/>
    <s v="Abaixo"/>
    <x v="1"/>
  </r>
  <r>
    <x v="3292"/>
    <x v="9"/>
    <n v="671"/>
    <n v="0.625"/>
    <n v="0.56699999999999995"/>
    <n v="0.55400000000000005"/>
    <n v="7700.17"/>
    <n v="12"/>
    <x v="3"/>
    <s v="Médio"/>
    <s v="Acima"/>
    <x v="1"/>
  </r>
  <r>
    <x v="3624"/>
    <x v="14"/>
    <n v="272"/>
    <n v="0.66500000000000004"/>
    <n v="0.66700000000000004"/>
    <n v="0.54300000000000004"/>
    <n v="21761.89"/>
    <n v="4"/>
    <x v="2"/>
    <s v="Médio"/>
    <s v="Acima"/>
    <x v="1"/>
  </r>
  <r>
    <x v="3625"/>
    <x v="6"/>
    <n v="110"/>
    <n v="0.63600000000000001"/>
    <n v="0.63200000000000001"/>
    <n v="0.52100000000000002"/>
    <n v="26163.119999999999"/>
    <n v="12"/>
    <x v="2"/>
    <s v="Médio"/>
    <s v="Acima"/>
    <x v="1"/>
  </r>
  <r>
    <x v="3626"/>
    <x v="20"/>
    <n v="226"/>
    <n v="0.69"/>
    <n v="0.66400000000000003"/>
    <n v="0.6"/>
    <n v="21887.52"/>
    <n v="0"/>
    <x v="4"/>
    <s v="Médio"/>
    <s v="Acima"/>
    <x v="1"/>
  </r>
  <r>
    <x v="3004"/>
    <x v="7"/>
    <n v="605"/>
    <n v="0.56499999999999995"/>
    <n v="0.55300000000000005"/>
    <n v="0.45"/>
    <n v="6827.77"/>
    <n v="14"/>
    <x v="3"/>
    <s v="Médio"/>
    <s v="Abaixo"/>
    <x v="1"/>
  </r>
  <r>
    <x v="3627"/>
    <x v="4"/>
    <n v="102"/>
    <n v="0.72"/>
    <n v="0.71799999999999997"/>
    <n v="0.60799999999999998"/>
    <n v="40620.21"/>
    <n v="2"/>
    <x v="0"/>
    <s v="Alto"/>
    <s v="Acima"/>
    <x v="1"/>
  </r>
  <r>
    <x v="3628"/>
    <x v="19"/>
    <n v="563"/>
    <n v="0.52700000000000002"/>
    <n v="0.52800000000000002"/>
    <n v="0.4"/>
    <n v="9030.8700000000008"/>
    <n v="0"/>
    <x v="3"/>
    <s v="Baixo"/>
    <s v="Abaixo"/>
    <x v="1"/>
  </r>
  <r>
    <x v="3629"/>
    <x v="11"/>
    <n v="920"/>
    <n v="0.55000000000000004"/>
    <n v="0.50800000000000001"/>
    <n v="0.41599999999999998"/>
    <n v="6273.39"/>
    <n v="0"/>
    <x v="4"/>
    <s v="Médio"/>
    <s v="Abaixo"/>
    <x v="1"/>
  </r>
  <r>
    <x v="3630"/>
    <x v="4"/>
    <n v="227"/>
    <n v="0.64"/>
    <n v="0.58399999999999996"/>
    <n v="0.55600000000000005"/>
    <n v="15266.51"/>
    <n v="5"/>
    <x v="0"/>
    <s v="Médio"/>
    <s v="Acima"/>
    <x v="1"/>
  </r>
  <r>
    <x v="3631"/>
    <x v="9"/>
    <n v="554"/>
    <n v="0.59"/>
    <n v="0.497"/>
    <n v="0.54400000000000004"/>
    <n v="6546.97"/>
    <n v="13"/>
    <x v="3"/>
    <s v="Médio"/>
    <s v="Abaixo"/>
    <x v="1"/>
  </r>
  <r>
    <x v="3632"/>
    <x v="3"/>
    <n v="14"/>
    <n v="0.61599999999999999"/>
    <n v="0.65500000000000003"/>
    <n v="0.437"/>
    <n v="21993.01"/>
    <n v="4"/>
    <x v="2"/>
    <s v="Médio"/>
    <s v="Acima"/>
    <x v="1"/>
  </r>
  <r>
    <x v="3633"/>
    <x v="22"/>
    <n v="421"/>
    <n v="0.55600000000000005"/>
    <n v="0.50800000000000001"/>
    <n v="0.434"/>
    <n v="6609.5"/>
    <n v="7"/>
    <x v="3"/>
    <s v="Médio"/>
    <s v="Abaixo"/>
    <x v="1"/>
  </r>
  <r>
    <x v="3634"/>
    <x v="12"/>
    <n v="231"/>
    <n v="0.55000000000000004"/>
    <n v="0.53"/>
    <n v="0.42399999999999999"/>
    <n v="8571.81"/>
    <n v="11"/>
    <x v="4"/>
    <s v="Médio"/>
    <s v="Abaixo"/>
    <x v="1"/>
  </r>
  <r>
    <x v="3635"/>
    <x v="7"/>
    <n v="434"/>
    <n v="0.63600000000000001"/>
    <n v="0.57899999999999996"/>
    <n v="0.57399999999999995"/>
    <n v="7944.04"/>
    <n v="1"/>
    <x v="3"/>
    <s v="Médio"/>
    <s v="Acima"/>
    <x v="1"/>
  </r>
  <r>
    <x v="3636"/>
    <x v="14"/>
    <n v="135"/>
    <n v="0.69599999999999995"/>
    <n v="0.71"/>
    <n v="0.56799999999999995"/>
    <n v="24917.01"/>
    <n v="4"/>
    <x v="2"/>
    <s v="Médio"/>
    <s v="Acima"/>
    <x v="1"/>
  </r>
  <r>
    <x v="3637"/>
    <x v="20"/>
    <n v="284"/>
    <n v="0.68"/>
    <n v="0.66700000000000004"/>
    <n v="0.58499999999999996"/>
    <n v="16958.63"/>
    <n v="1"/>
    <x v="4"/>
    <s v="Médio"/>
    <s v="Acima"/>
    <x v="1"/>
  </r>
  <r>
    <x v="3638"/>
    <x v="17"/>
    <n v="582"/>
    <n v="0.56399999999999995"/>
    <n v="0.55100000000000005"/>
    <n v="0.41899999999999998"/>
    <n v="6739.42"/>
    <n v="21"/>
    <x v="3"/>
    <s v="Médio"/>
    <s v="Abaixo"/>
    <x v="1"/>
  </r>
  <r>
    <x v="3639"/>
    <x v="5"/>
    <n v="645"/>
    <n v="0.53"/>
    <n v="0.54900000000000004"/>
    <n v="0.38100000000000001"/>
    <n v="6798.66"/>
    <n v="6"/>
    <x v="3"/>
    <s v="Baixo"/>
    <s v="Abaixo"/>
    <x v="1"/>
  </r>
  <r>
    <x v="3640"/>
    <x v="17"/>
    <n v="336"/>
    <n v="0.57399999999999995"/>
    <n v="0.53800000000000003"/>
    <n v="0.48099999999999998"/>
    <n v="8660.1200000000008"/>
    <n v="5"/>
    <x v="3"/>
    <s v="Médio"/>
    <s v="Abaixo"/>
    <x v="1"/>
  </r>
  <r>
    <x v="3641"/>
    <x v="22"/>
    <n v="453"/>
    <n v="0.624"/>
    <n v="0.56200000000000006"/>
    <n v="0.56000000000000005"/>
    <n v="7643.24"/>
    <n v="24"/>
    <x v="3"/>
    <s v="Médio"/>
    <s v="Acima"/>
    <x v="1"/>
  </r>
  <r>
    <x v="3642"/>
    <x v="10"/>
    <n v="118"/>
    <n v="0.72199999999999998"/>
    <n v="0.71799999999999997"/>
    <n v="0.63"/>
    <n v="31401.45"/>
    <n v="3"/>
    <x v="1"/>
    <s v="Alto"/>
    <s v="Acima"/>
    <x v="1"/>
  </r>
  <r>
    <x v="3643"/>
    <x v="20"/>
    <n v="249"/>
    <n v="0.61599999999999999"/>
    <n v="0.60399999999999998"/>
    <n v="0.48199999999999998"/>
    <n v="15715.24"/>
    <n v="3"/>
    <x v="4"/>
    <s v="Médio"/>
    <s v="Acima"/>
    <x v="1"/>
  </r>
  <r>
    <x v="3644"/>
    <x v="5"/>
    <n v="482"/>
    <n v="0.55000000000000004"/>
    <n v="0.53600000000000003"/>
    <n v="0.42299999999999999"/>
    <n v="8924.57"/>
    <n v="7"/>
    <x v="3"/>
    <s v="Médio"/>
    <s v="Abaixo"/>
    <x v="1"/>
  </r>
  <r>
    <x v="3645"/>
    <x v="5"/>
    <n v="574"/>
    <n v="0.55200000000000005"/>
    <n v="0.54900000000000004"/>
    <n v="0.436"/>
    <n v="7849.89"/>
    <n v="2"/>
    <x v="3"/>
    <s v="Médio"/>
    <s v="Abaixo"/>
    <x v="1"/>
  </r>
  <r>
    <x v="3646"/>
    <x v="22"/>
    <n v="384"/>
    <n v="0.57499999999999996"/>
    <n v="0.56000000000000005"/>
    <n v="0.44"/>
    <n v="7950.83"/>
    <n v="3"/>
    <x v="3"/>
    <s v="Médio"/>
    <s v="Abaixo"/>
    <x v="1"/>
  </r>
  <r>
    <x v="3647"/>
    <x v="7"/>
    <n v="809"/>
    <n v="0.56799999999999995"/>
    <n v="0.55500000000000005"/>
    <n v="0.434"/>
    <n v="8867.2000000000007"/>
    <n v="0"/>
    <x v="3"/>
    <s v="Médio"/>
    <s v="Abaixo"/>
    <x v="1"/>
  </r>
  <r>
    <x v="2719"/>
    <x v="17"/>
    <n v="565"/>
    <n v="0.57799999999999996"/>
    <n v="0.56399999999999995"/>
    <n v="0.45600000000000002"/>
    <n v="7521.32"/>
    <n v="7"/>
    <x v="3"/>
    <s v="Médio"/>
    <s v="Abaixo"/>
    <x v="1"/>
  </r>
  <r>
    <x v="3648"/>
    <x v="4"/>
    <n v="84"/>
    <n v="0.624"/>
    <n v="0.63500000000000001"/>
    <n v="0.47799999999999998"/>
    <n v="22705.51"/>
    <n v="3"/>
    <x v="0"/>
    <s v="Médio"/>
    <s v="Acima"/>
    <x v="1"/>
  </r>
  <r>
    <x v="3649"/>
    <x v="17"/>
    <n v="519"/>
    <n v="0.56200000000000006"/>
    <n v="0.54200000000000004"/>
    <n v="0.434"/>
    <n v="7462.16"/>
    <n v="3"/>
    <x v="3"/>
    <s v="Médio"/>
    <s v="Abaixo"/>
    <x v="1"/>
  </r>
  <r>
    <x v="3650"/>
    <x v="7"/>
    <n v="615"/>
    <n v="0.623"/>
    <n v="0.61299999999999999"/>
    <n v="0.51"/>
    <n v="9872.0499999999993"/>
    <n v="14"/>
    <x v="3"/>
    <s v="Médio"/>
    <s v="Acima"/>
    <x v="1"/>
  </r>
  <r>
    <x v="3651"/>
    <x v="16"/>
    <n v="389"/>
    <n v="0.66400000000000003"/>
    <n v="0.63300000000000001"/>
    <n v="0.58499999999999996"/>
    <n v="11063.39"/>
    <n v="0"/>
    <x v="3"/>
    <s v="Médio"/>
    <s v="Acima"/>
    <x v="1"/>
  </r>
  <r>
    <x v="3652"/>
    <x v="3"/>
    <n v="36"/>
    <n v="0.73299999999999998"/>
    <n v="0.71"/>
    <n v="0.64300000000000002"/>
    <n v="66636.34"/>
    <n v="2"/>
    <x v="2"/>
    <s v="Alto"/>
    <s v="Acima"/>
    <x v="1"/>
  </r>
  <r>
    <x v="3653"/>
    <x v="9"/>
    <n v="286"/>
    <n v="0.61099999999999999"/>
    <n v="0.52700000000000002"/>
    <n v="0.59299999999999997"/>
    <n v="6449.02"/>
    <n v="2"/>
    <x v="3"/>
    <s v="Médio"/>
    <s v="Acima"/>
    <x v="1"/>
  </r>
  <r>
    <x v="3654"/>
    <x v="14"/>
    <n v="46"/>
    <n v="0.68700000000000006"/>
    <n v="0.69899999999999995"/>
    <n v="0.58099999999999996"/>
    <n v="22731.72"/>
    <n v="6"/>
    <x v="2"/>
    <s v="Médio"/>
    <s v="Acima"/>
    <x v="1"/>
  </r>
  <r>
    <x v="3655"/>
    <x v="20"/>
    <n v="324"/>
    <n v="0.67"/>
    <n v="0.66300000000000003"/>
    <n v="0.56999999999999995"/>
    <n v="15376.09"/>
    <n v="0"/>
    <x v="4"/>
    <s v="Médio"/>
    <s v="Acima"/>
    <x v="1"/>
  </r>
  <r>
    <x v="3656"/>
    <x v="3"/>
    <n v="60"/>
    <n v="0.74199999999999999"/>
    <n v="0.70899999999999996"/>
    <n v="0.68200000000000005"/>
    <n v="38681.300000000003"/>
    <n v="7"/>
    <x v="2"/>
    <s v="Alto"/>
    <s v="Acima"/>
    <x v="1"/>
  </r>
  <r>
    <x v="3657"/>
    <x v="18"/>
    <n v="385"/>
    <n v="0.53700000000000003"/>
    <n v="0.51700000000000002"/>
    <n v="0.43"/>
    <n v="10529.89"/>
    <n v="2"/>
    <x v="3"/>
    <s v="Baixo"/>
    <s v="Abaixo"/>
    <x v="1"/>
  </r>
  <r>
    <x v="3658"/>
    <x v="9"/>
    <n v="701"/>
    <n v="0.56200000000000006"/>
    <n v="0.51400000000000001"/>
    <n v="0.46300000000000002"/>
    <n v="5497.11"/>
    <n v="0"/>
    <x v="3"/>
    <s v="Médio"/>
    <s v="Abaixo"/>
    <x v="1"/>
  </r>
  <r>
    <x v="3659"/>
    <x v="7"/>
    <n v="339"/>
    <n v="0.59"/>
    <n v="0.57299999999999995"/>
    <n v="0.49099999999999999"/>
    <n v="5809.23"/>
    <n v="0"/>
    <x v="3"/>
    <s v="Médio"/>
    <s v="Abaixo"/>
    <x v="1"/>
  </r>
  <r>
    <x v="3660"/>
    <x v="6"/>
    <n v="249"/>
    <n v="0.68"/>
    <n v="0.65100000000000002"/>
    <n v="0.58499999999999996"/>
    <n v="15734.74"/>
    <n v="4"/>
    <x v="2"/>
    <s v="Médio"/>
    <s v="Acima"/>
    <x v="1"/>
  </r>
  <r>
    <x v="1760"/>
    <x v="6"/>
    <n v="257"/>
    <n v="0.69"/>
    <n v="0.69199999999999995"/>
    <n v="0.56999999999999995"/>
    <n v="16107.76"/>
    <n v="4"/>
    <x v="2"/>
    <s v="Médio"/>
    <s v="Acima"/>
    <x v="1"/>
  </r>
  <r>
    <x v="3661"/>
    <x v="16"/>
    <n v="386"/>
    <n v="0.59099999999999997"/>
    <n v="0.55900000000000005"/>
    <n v="0.48199999999999998"/>
    <n v="8359.73"/>
    <n v="3"/>
    <x v="3"/>
    <s v="Médio"/>
    <s v="Abaixo"/>
    <x v="1"/>
  </r>
  <r>
    <x v="3662"/>
    <x v="5"/>
    <n v="373"/>
    <n v="0.48699999999999999"/>
    <n v="0.47699999999999998"/>
    <n v="0.35399999999999998"/>
    <n v="5420.4"/>
    <n v="0"/>
    <x v="3"/>
    <s v="Baixo"/>
    <s v="Abaixo"/>
    <x v="1"/>
  </r>
  <r>
    <x v="3663"/>
    <x v="19"/>
    <n v="457"/>
    <n v="0.59699999999999998"/>
    <n v="0.57999999999999996"/>
    <n v="0.47699999999999998"/>
    <n v="15213.66"/>
    <n v="1"/>
    <x v="3"/>
    <s v="Médio"/>
    <s v="Abaixo"/>
    <x v="1"/>
  </r>
  <r>
    <x v="3664"/>
    <x v="6"/>
    <n v="175"/>
    <n v="0.7"/>
    <n v="0.66600000000000004"/>
    <n v="0.64500000000000002"/>
    <n v="28385.08"/>
    <n v="0"/>
    <x v="2"/>
    <s v="Alto"/>
    <s v="Acima"/>
    <x v="1"/>
  </r>
  <r>
    <x v="3665"/>
    <x v="9"/>
    <n v="316"/>
    <n v="0.626"/>
    <n v="0.56000000000000005"/>
    <n v="0.55800000000000005"/>
    <n v="8484.4"/>
    <n v="6"/>
    <x v="3"/>
    <s v="Médio"/>
    <s v="Acima"/>
    <x v="1"/>
  </r>
  <r>
    <x v="3666"/>
    <x v="12"/>
    <n v="196"/>
    <n v="0.56999999999999995"/>
    <n v="0.55000000000000004"/>
    <n v="0.45600000000000002"/>
    <n v="9919.1200000000008"/>
    <n v="2"/>
    <x v="4"/>
    <s v="Médio"/>
    <s v="Abaixo"/>
    <x v="1"/>
  </r>
  <r>
    <x v="3667"/>
    <x v="18"/>
    <n v="495"/>
    <n v="0.55000000000000004"/>
    <n v="0.48499999999999999"/>
    <n v="0.48"/>
    <n v="5811.7"/>
    <n v="3"/>
    <x v="3"/>
    <s v="Médio"/>
    <s v="Abaixo"/>
    <x v="1"/>
  </r>
  <r>
    <x v="3668"/>
    <x v="3"/>
    <n v="67"/>
    <n v="0.67"/>
    <n v="0.64600000000000002"/>
    <n v="0.58499999999999996"/>
    <n v="51287.28"/>
    <n v="0"/>
    <x v="2"/>
    <s v="Médio"/>
    <s v="Acima"/>
    <x v="1"/>
  </r>
  <r>
    <x v="2139"/>
    <x v="6"/>
    <n v="116"/>
    <n v="0.73599999999999999"/>
    <n v="0.70699999999999996"/>
    <n v="0.66"/>
    <n v="27717.61"/>
    <n v="3"/>
    <x v="2"/>
    <s v="Alto"/>
    <s v="Acima"/>
    <x v="1"/>
  </r>
  <r>
    <x v="3669"/>
    <x v="8"/>
    <n v="194"/>
    <n v="0.69"/>
    <n v="0.65800000000000003"/>
    <n v="0.61499999999999999"/>
    <n v="22055.97"/>
    <n v="3"/>
    <x v="1"/>
    <s v="Médio"/>
    <s v="Acima"/>
    <x v="1"/>
  </r>
  <r>
    <x v="3670"/>
    <x v="18"/>
    <n v="970"/>
    <n v="0.57999999999999996"/>
    <n v="0.501"/>
    <n v="0.51400000000000001"/>
    <n v="6044.85"/>
    <n v="2"/>
    <x v="3"/>
    <s v="Médio"/>
    <s v="Abaixo"/>
    <x v="0"/>
  </r>
  <r>
    <x v="3671"/>
    <x v="25"/>
    <n v="306"/>
    <n v="0.64900000000000002"/>
    <n v="0.60499999999999998"/>
    <n v="0.57399999999999995"/>
    <n v="14739.39"/>
    <n v="0"/>
    <x v="4"/>
    <s v="Médio"/>
    <s v="Acima"/>
    <x v="1"/>
  </r>
  <r>
    <x v="3672"/>
    <x v="6"/>
    <n v="139"/>
    <n v="0.71"/>
    <n v="0.70299999999999996"/>
    <n v="0.64100000000000001"/>
    <n v="25281.56"/>
    <n v="3"/>
    <x v="2"/>
    <s v="Alto"/>
    <s v="Acima"/>
    <x v="1"/>
  </r>
  <r>
    <x v="3673"/>
    <x v="18"/>
    <n v="417"/>
    <n v="0.59"/>
    <n v="0.57599999999999996"/>
    <n v="0.48599999999999999"/>
    <n v="15214.32"/>
    <n v="1"/>
    <x v="3"/>
    <s v="Médio"/>
    <s v="Abaixo"/>
    <x v="1"/>
  </r>
  <r>
    <x v="3674"/>
    <x v="5"/>
    <n v="383"/>
    <n v="0.56999999999999995"/>
    <n v="0.55500000000000005"/>
    <n v="0.44800000000000001"/>
    <n v="10065.61"/>
    <n v="1"/>
    <x v="3"/>
    <s v="Médio"/>
    <s v="Abaixo"/>
    <x v="1"/>
  </r>
  <r>
    <x v="3675"/>
    <x v="7"/>
    <n v="191"/>
    <n v="0.59299999999999997"/>
    <n v="0.56799999999999995"/>
    <n v="0.46800000000000003"/>
    <n v="9150.48"/>
    <n v="4"/>
    <x v="3"/>
    <s v="Médio"/>
    <s v="Abaixo"/>
    <x v="1"/>
  </r>
  <r>
    <x v="3676"/>
    <x v="11"/>
    <n v="689"/>
    <n v="0.56499999999999995"/>
    <n v="0.496"/>
    <n v="0.48399999999999999"/>
    <n v="6089.15"/>
    <n v="4"/>
    <x v="4"/>
    <s v="Médio"/>
    <s v="Abaixo"/>
    <x v="1"/>
  </r>
  <r>
    <x v="3677"/>
    <x v="3"/>
    <n v="34"/>
    <n v="0.753"/>
    <n v="0.71"/>
    <n v="0.70599999999999996"/>
    <n v="39691.910000000003"/>
    <n v="5"/>
    <x v="2"/>
    <s v="Alto"/>
    <s v="Acima"/>
    <x v="1"/>
  </r>
  <r>
    <x v="3678"/>
    <x v="0"/>
    <n v="130"/>
    <n v="0.72799999999999998"/>
    <n v="0.70199999999999996"/>
    <n v="0.63"/>
    <n v="16636.12"/>
    <n v="0"/>
    <x v="0"/>
    <s v="Alto"/>
    <s v="Acima"/>
    <x v="1"/>
  </r>
  <r>
    <x v="3679"/>
    <x v="11"/>
    <n v="662"/>
    <n v="0.53200000000000003"/>
    <n v="0.51"/>
    <n v="0.38700000000000001"/>
    <n v="6834.22"/>
    <n v="0"/>
    <x v="4"/>
    <s v="Baixo"/>
    <s v="Abaixo"/>
    <x v="1"/>
  </r>
  <r>
    <x v="3680"/>
    <x v="0"/>
    <n v="265"/>
    <n v="0.72"/>
    <n v="0.68700000000000006"/>
    <n v="0.63400000000000001"/>
    <n v="18521.39"/>
    <n v="5"/>
    <x v="0"/>
    <s v="Alto"/>
    <s v="Acima"/>
    <x v="1"/>
  </r>
  <r>
    <x v="3681"/>
    <x v="18"/>
    <n v="702"/>
    <n v="0.56999999999999995"/>
    <n v="0.502"/>
    <n v="0.499"/>
    <n v="5608.02"/>
    <n v="0"/>
    <x v="3"/>
    <s v="Médio"/>
    <s v="Abaixo"/>
    <x v="1"/>
  </r>
  <r>
    <x v="3682"/>
    <x v="9"/>
    <n v="448"/>
    <n v="0.58399999999999996"/>
    <n v="0.51700000000000002"/>
    <n v="0.52"/>
    <n v="5851.5"/>
    <n v="1"/>
    <x v="3"/>
    <s v="Médio"/>
    <s v="Abaixo"/>
    <x v="1"/>
  </r>
  <r>
    <x v="3683"/>
    <x v="6"/>
    <n v="221"/>
    <n v="0.71299999999999997"/>
    <n v="0.69499999999999995"/>
    <n v="0.60799999999999998"/>
    <n v="21108.68"/>
    <n v="5"/>
    <x v="2"/>
    <s v="Alto"/>
    <s v="Acima"/>
    <x v="1"/>
  </r>
  <r>
    <x v="3684"/>
    <x v="14"/>
    <n v="77"/>
    <n v="0.77300000000000002"/>
    <n v="0.75800000000000001"/>
    <n v="0.69399999999999995"/>
    <n v="33092.019999999997"/>
    <n v="4"/>
    <x v="2"/>
    <s v="Alto"/>
    <s v="Acima"/>
    <x v="1"/>
  </r>
  <r>
    <x v="3685"/>
    <x v="10"/>
    <n v="181"/>
    <n v="0.65"/>
    <n v="0.64400000000000002"/>
    <n v="0.53400000000000003"/>
    <n v="15673.49"/>
    <n v="3"/>
    <x v="1"/>
    <s v="Médio"/>
    <s v="Acima"/>
    <x v="1"/>
  </r>
  <r>
    <x v="3686"/>
    <x v="7"/>
    <n v="487"/>
    <n v="0.56999999999999995"/>
    <n v="0.53800000000000003"/>
    <n v="0.45600000000000002"/>
    <n v="7603.95"/>
    <n v="0"/>
    <x v="3"/>
    <s v="Médio"/>
    <s v="Abaixo"/>
    <x v="1"/>
  </r>
  <r>
    <x v="3687"/>
    <x v="7"/>
    <n v="339"/>
    <n v="0.55000000000000004"/>
    <n v="0.55800000000000005"/>
    <n v="0.39700000000000002"/>
    <n v="7238.02"/>
    <n v="2"/>
    <x v="3"/>
    <s v="Médio"/>
    <s v="Abaixo"/>
    <x v="1"/>
  </r>
  <r>
    <x v="3688"/>
    <x v="26"/>
    <n v="352"/>
    <n v="0.53200000000000003"/>
    <n v="0.52100000000000002"/>
    <n v="0.39700000000000002"/>
    <n v="9853.18"/>
    <n v="4"/>
    <x v="4"/>
    <s v="Baixo"/>
    <s v="Abaixo"/>
    <x v="1"/>
  </r>
  <r>
    <x v="3689"/>
    <x v="20"/>
    <n v="590"/>
    <n v="0.67"/>
    <n v="0.621"/>
    <n v="0.60499999999999998"/>
    <n v="11111.07"/>
    <n v="5"/>
    <x v="4"/>
    <s v="Médio"/>
    <s v="Acima"/>
    <x v="1"/>
  </r>
  <r>
    <x v="3690"/>
    <x v="16"/>
    <n v="278"/>
    <n v="0.56899999999999995"/>
    <n v="0.54600000000000004"/>
    <n v="0.45700000000000002"/>
    <n v="10042.469999999999"/>
    <n v="14"/>
    <x v="3"/>
    <s v="Médio"/>
    <s v="Abaixo"/>
    <x v="1"/>
  </r>
  <r>
    <x v="3691"/>
    <x v="16"/>
    <n v="404"/>
    <n v="0.67900000000000005"/>
    <n v="0.63300000000000001"/>
    <n v="0.63400000000000001"/>
    <n v="9576.94"/>
    <n v="12"/>
    <x v="3"/>
    <s v="Médio"/>
    <s v="Acima"/>
    <x v="1"/>
  </r>
  <r>
    <x v="3692"/>
    <x v="13"/>
    <n v="165"/>
    <n v="0.65"/>
    <n v="0.65700000000000003"/>
    <n v="0.54500000000000004"/>
    <n v="30366.32"/>
    <n v="1"/>
    <x v="1"/>
    <s v="Médio"/>
    <s v="Acima"/>
    <x v="1"/>
  </r>
  <r>
    <x v="3693"/>
    <x v="6"/>
    <n v="111"/>
    <n v="0.77"/>
    <n v="0.71799999999999997"/>
    <n v="0.748"/>
    <n v="33659.199999999997"/>
    <n v="1"/>
    <x v="2"/>
    <s v="Alto"/>
    <s v="Acima"/>
    <x v="1"/>
  </r>
  <r>
    <x v="3694"/>
    <x v="6"/>
    <n v="171"/>
    <n v="0.72299999999999998"/>
    <n v="0.68100000000000005"/>
    <n v="0.66100000000000003"/>
    <n v="30299.19"/>
    <n v="1"/>
    <x v="2"/>
    <s v="Alto"/>
    <s v="Acima"/>
    <x v="1"/>
  </r>
  <r>
    <x v="3695"/>
    <x v="9"/>
    <n v="515"/>
    <n v="0.59299999999999997"/>
    <n v="0.53600000000000003"/>
    <n v="0.51300000000000001"/>
    <n v="6158.7"/>
    <n v="21"/>
    <x v="3"/>
    <s v="Médio"/>
    <s v="Abaixo"/>
    <x v="1"/>
  </r>
  <r>
    <x v="3696"/>
    <x v="14"/>
    <n v="38"/>
    <n v="0.73599999999999999"/>
    <n v="0.753"/>
    <n v="0.60499999999999998"/>
    <n v="24882.29"/>
    <n v="2"/>
    <x v="2"/>
    <s v="Alto"/>
    <s v="Acima"/>
    <x v="1"/>
  </r>
  <r>
    <x v="3697"/>
    <x v="4"/>
    <n v="93"/>
    <n v="0.63600000000000001"/>
    <n v="0.61199999999999999"/>
    <n v="0.51200000000000001"/>
    <n v="20266.72"/>
    <n v="1"/>
    <x v="0"/>
    <s v="Médio"/>
    <s v="Acima"/>
    <x v="1"/>
  </r>
  <r>
    <x v="3698"/>
    <x v="13"/>
    <n v="114"/>
    <n v="0.67"/>
    <n v="0.68400000000000005"/>
    <n v="0.53100000000000003"/>
    <n v="19160.669999999998"/>
    <n v="3"/>
    <x v="1"/>
    <s v="Médio"/>
    <s v="Acima"/>
    <x v="1"/>
  </r>
  <r>
    <x v="3699"/>
    <x v="22"/>
    <n v="220"/>
    <n v="0.57799999999999996"/>
    <n v="0.53100000000000003"/>
    <n v="0.47399999999999998"/>
    <n v="10310.01"/>
    <n v="9"/>
    <x v="3"/>
    <s v="Médio"/>
    <s v="Abaixo"/>
    <x v="1"/>
  </r>
  <r>
    <x v="3700"/>
    <x v="5"/>
    <n v="582"/>
    <n v="0.64500000000000002"/>
    <n v="0.60399999999999998"/>
    <n v="0.57299999999999995"/>
    <n v="7352.84"/>
    <n v="11"/>
    <x v="3"/>
    <s v="Médio"/>
    <s v="Acima"/>
    <x v="1"/>
  </r>
  <r>
    <x v="3701"/>
    <x v="18"/>
    <n v="688"/>
    <n v="0.51200000000000001"/>
    <n v="0.49199999999999999"/>
    <n v="0.37"/>
    <n v="6726.37"/>
    <n v="21"/>
    <x v="3"/>
    <s v="Baixo"/>
    <s v="Abaixo"/>
    <x v="1"/>
  </r>
  <r>
    <x v="299"/>
    <x v="7"/>
    <n v="517"/>
    <n v="0.55600000000000005"/>
    <n v="0.56399999999999995"/>
    <n v="0.39600000000000002"/>
    <n v="7933.68"/>
    <n v="4"/>
    <x v="3"/>
    <s v="Médio"/>
    <s v="Abaixo"/>
    <x v="1"/>
  </r>
  <r>
    <x v="3702"/>
    <x v="20"/>
    <n v="553"/>
    <n v="0.627"/>
    <n v="0.59499999999999997"/>
    <n v="0.56599999999999995"/>
    <n v="10986.07"/>
    <n v="2"/>
    <x v="4"/>
    <s v="Médio"/>
    <s v="Acima"/>
    <x v="1"/>
  </r>
  <r>
    <x v="3703"/>
    <x v="19"/>
    <n v="353"/>
    <n v="0.56999999999999995"/>
    <n v="0.56000000000000005"/>
    <n v="0.45100000000000001"/>
    <n v="12715.06"/>
    <n v="2"/>
    <x v="3"/>
    <s v="Médio"/>
    <s v="Abaixo"/>
    <x v="1"/>
  </r>
  <r>
    <x v="3704"/>
    <x v="10"/>
    <n v="52"/>
    <n v="0.68799999999999994"/>
    <n v="0.7"/>
    <n v="0.56299999999999994"/>
    <n v="34771"/>
    <n v="1"/>
    <x v="1"/>
    <s v="Médio"/>
    <s v="Acima"/>
    <x v="1"/>
  </r>
  <r>
    <x v="1897"/>
    <x v="23"/>
    <n v="89"/>
    <n v="0.59"/>
    <n v="0.60799999999999998"/>
    <n v="0.442"/>
    <n v="13694.36"/>
    <n v="4"/>
    <x v="4"/>
    <s v="Médio"/>
    <s v="Abaixo"/>
    <x v="1"/>
  </r>
  <r>
    <x v="3705"/>
    <x v="14"/>
    <n v="62"/>
    <n v="0.73299999999999998"/>
    <n v="0.74399999999999999"/>
    <n v="0.61399999999999999"/>
    <n v="24947.759999999998"/>
    <n v="3"/>
    <x v="2"/>
    <s v="Alto"/>
    <s v="Acima"/>
    <x v="1"/>
  </r>
  <r>
    <x v="3706"/>
    <x v="4"/>
    <n v="292"/>
    <n v="0.57999999999999996"/>
    <n v="0.58299999999999996"/>
    <n v="0.42"/>
    <n v="9711.09"/>
    <n v="5"/>
    <x v="0"/>
    <s v="Médio"/>
    <s v="Abaixo"/>
    <x v="1"/>
  </r>
  <r>
    <x v="3707"/>
    <x v="3"/>
    <n v="29"/>
    <n v="0.745"/>
    <n v="0.77300000000000002"/>
    <n v="0.628"/>
    <n v="47728.66"/>
    <n v="0"/>
    <x v="2"/>
    <s v="Alto"/>
    <s v="Acima"/>
    <x v="1"/>
  </r>
  <r>
    <x v="3708"/>
    <x v="6"/>
    <n v="87"/>
    <n v="0.71"/>
    <n v="0.71399999999999997"/>
    <n v="0.63300000000000001"/>
    <n v="20473.95"/>
    <n v="0"/>
    <x v="2"/>
    <s v="Alto"/>
    <s v="Acima"/>
    <x v="1"/>
  </r>
  <r>
    <x v="3709"/>
    <x v="8"/>
    <n v="202"/>
    <n v="0.65"/>
    <n v="0.61299999999999999"/>
    <n v="0.56100000000000005"/>
    <n v="16877.29"/>
    <n v="1"/>
    <x v="1"/>
    <s v="Médio"/>
    <s v="Acima"/>
    <x v="1"/>
  </r>
  <r>
    <x v="3710"/>
    <x v="3"/>
    <n v="21"/>
    <n v="0.66200000000000003"/>
    <n v="0.73"/>
    <n v="0.48699999999999999"/>
    <n v="39895.26"/>
    <n v="0"/>
    <x v="2"/>
    <s v="Médio"/>
    <s v="Acima"/>
    <x v="1"/>
  </r>
  <r>
    <x v="3711"/>
    <x v="19"/>
    <n v="240"/>
    <n v="0.56499999999999995"/>
    <n v="0.55000000000000004"/>
    <n v="0.46200000000000002"/>
    <n v="22124.33"/>
    <n v="1"/>
    <x v="3"/>
    <s v="Médio"/>
    <s v="Abaixo"/>
    <x v="1"/>
  </r>
  <r>
    <x v="3712"/>
    <x v="7"/>
    <n v="536"/>
    <n v="0.60199999999999998"/>
    <n v="0.55400000000000005"/>
    <n v="0.52700000000000002"/>
    <n v="5880.13"/>
    <n v="13"/>
    <x v="3"/>
    <s v="Médio"/>
    <s v="Acima"/>
    <x v="1"/>
  </r>
  <r>
    <x v="3713"/>
    <x v="6"/>
    <n v="200"/>
    <n v="0.61099999999999999"/>
    <n v="0.64100000000000001"/>
    <n v="0.44400000000000001"/>
    <n v="13594.37"/>
    <n v="1"/>
    <x v="2"/>
    <s v="Médio"/>
    <s v="Acima"/>
    <x v="1"/>
  </r>
  <r>
    <x v="622"/>
    <x v="6"/>
    <n v="208"/>
    <n v="0.69799999999999995"/>
    <n v="0.69299999999999995"/>
    <n v="0.59799999999999998"/>
    <n v="19286.8"/>
    <n v="6"/>
    <x v="2"/>
    <s v="Médio"/>
    <s v="Acima"/>
    <x v="1"/>
  </r>
  <r>
    <x v="3714"/>
    <x v="4"/>
    <n v="218"/>
    <n v="0.72"/>
    <n v="0.72799999999999998"/>
    <n v="0.61699999999999999"/>
    <n v="14467.19"/>
    <n v="15"/>
    <x v="0"/>
    <s v="Alto"/>
    <s v="Acima"/>
    <x v="1"/>
  </r>
  <r>
    <x v="3715"/>
    <x v="7"/>
    <n v="546"/>
    <n v="0.55500000000000005"/>
    <n v="0.54300000000000004"/>
    <n v="0.46"/>
    <n v="7799.19"/>
    <n v="0"/>
    <x v="3"/>
    <s v="Médio"/>
    <s v="Abaixo"/>
    <x v="1"/>
  </r>
  <r>
    <x v="3716"/>
    <x v="3"/>
    <n v="40"/>
    <n v="0.74"/>
    <n v="0.79300000000000004"/>
    <n v="0.61"/>
    <n v="41098.17"/>
    <n v="1"/>
    <x v="2"/>
    <s v="Alto"/>
    <s v="Acima"/>
    <x v="1"/>
  </r>
  <r>
    <x v="3717"/>
    <x v="6"/>
    <n v="253"/>
    <n v="0.64500000000000002"/>
    <n v="0.65400000000000003"/>
    <n v="0.496"/>
    <n v="20412.34"/>
    <n v="1"/>
    <x v="2"/>
    <s v="Médio"/>
    <s v="Acima"/>
    <x v="1"/>
  </r>
  <r>
    <x v="3718"/>
    <x v="3"/>
    <n v="20"/>
    <n v="0.72699999999999998"/>
    <n v="0.752"/>
    <n v="0.60799999999999998"/>
    <n v="40721.629999999997"/>
    <n v="2"/>
    <x v="2"/>
    <s v="Alto"/>
    <s v="Acima"/>
    <x v="1"/>
  </r>
  <r>
    <x v="3719"/>
    <x v="0"/>
    <n v="393"/>
    <n v="0.73"/>
    <n v="0.66500000000000004"/>
    <n v="0.70699999999999996"/>
    <n v="14740.71"/>
    <n v="3"/>
    <x v="0"/>
    <s v="Alto"/>
    <s v="Acima"/>
    <x v="1"/>
  </r>
  <r>
    <x v="3720"/>
    <x v="3"/>
    <n v="62"/>
    <n v="0.75700000000000001"/>
    <n v="0.72699999999999998"/>
    <n v="0.67400000000000004"/>
    <n v="38296.04"/>
    <n v="7"/>
    <x v="2"/>
    <s v="Alto"/>
    <s v="Acima"/>
    <x v="1"/>
  </r>
  <r>
    <x v="3721"/>
    <x v="6"/>
    <n v="145"/>
    <n v="0.59"/>
    <n v="0.58699999999999997"/>
    <n v="0.434"/>
    <n v="13145.57"/>
    <n v="1"/>
    <x v="2"/>
    <s v="Médio"/>
    <s v="Abaixo"/>
    <x v="1"/>
  </r>
  <r>
    <x v="3722"/>
    <x v="4"/>
    <n v="77"/>
    <n v="0.69"/>
    <n v="0.68300000000000005"/>
    <n v="0.57499999999999996"/>
    <n v="30914.12"/>
    <n v="1"/>
    <x v="0"/>
    <s v="Médio"/>
    <s v="Acima"/>
    <x v="1"/>
  </r>
  <r>
    <x v="3723"/>
    <x v="3"/>
    <n v="43"/>
    <n v="0.746"/>
    <n v="0.80600000000000005"/>
    <n v="0.61399999999999999"/>
    <n v="42256.02"/>
    <n v="2"/>
    <x v="2"/>
    <s v="Alto"/>
    <s v="Acima"/>
    <x v="1"/>
  </r>
  <r>
    <x v="3724"/>
    <x v="4"/>
    <n v="100"/>
    <n v="0.69"/>
    <n v="0.77700000000000002"/>
    <n v="0.49199999999999999"/>
    <n v="19583.71"/>
    <n v="3"/>
    <x v="0"/>
    <s v="Médio"/>
    <s v="Acima"/>
    <x v="1"/>
  </r>
  <r>
    <x v="3725"/>
    <x v="25"/>
    <n v="83"/>
    <n v="0.45300000000000001"/>
    <n v="0.439"/>
    <n v="0.27600000000000002"/>
    <n v="10728.51"/>
    <n v="0"/>
    <x v="4"/>
    <s v="Baixo"/>
    <s v="Abaixo"/>
    <x v="1"/>
  </r>
  <r>
    <x v="3726"/>
    <x v="5"/>
    <n v="727"/>
    <n v="0.60499999999999998"/>
    <n v="0.56699999999999995"/>
    <n v="0.504"/>
    <n v="7586.61"/>
    <n v="3"/>
    <x v="3"/>
    <s v="Médio"/>
    <s v="Acima"/>
    <x v="1"/>
  </r>
  <r>
    <x v="3727"/>
    <x v="19"/>
    <n v="523"/>
    <n v="0.48399999999999999"/>
    <n v="0.501"/>
    <n v="0.316"/>
    <n v="5548.08"/>
    <n v="10"/>
    <x v="3"/>
    <s v="Baixo"/>
    <s v="Abaixo"/>
    <x v="1"/>
  </r>
  <r>
    <x v="3728"/>
    <x v="16"/>
    <n v="263"/>
    <n v="0.60799999999999998"/>
    <n v="0.58199999999999996"/>
    <n v="0.50600000000000001"/>
    <n v="8592.5400000000009"/>
    <n v="4"/>
    <x v="3"/>
    <s v="Médio"/>
    <s v="Acima"/>
    <x v="1"/>
  </r>
  <r>
    <x v="3729"/>
    <x v="0"/>
    <n v="193"/>
    <n v="0.7"/>
    <n v="0.69"/>
    <n v="0.59099999999999997"/>
    <n v="10310.74"/>
    <n v="2"/>
    <x v="0"/>
    <s v="Alto"/>
    <s v="Acima"/>
    <x v="1"/>
  </r>
  <r>
    <x v="3730"/>
    <x v="13"/>
    <n v="102"/>
    <n v="0.52600000000000002"/>
    <n v="0.54700000000000004"/>
    <n v="0.33700000000000002"/>
    <n v="11836.64"/>
    <n v="1"/>
    <x v="1"/>
    <s v="Baixo"/>
    <s v="Abaixo"/>
    <x v="1"/>
  </r>
  <r>
    <x v="3731"/>
    <x v="19"/>
    <n v="457"/>
    <n v="0.59099999999999997"/>
    <n v="0.54500000000000004"/>
    <n v="0.504"/>
    <n v="12952.9"/>
    <n v="1"/>
    <x v="3"/>
    <s v="Médio"/>
    <s v="Abaixo"/>
    <x v="1"/>
  </r>
  <r>
    <x v="3732"/>
    <x v="6"/>
    <n v="284"/>
    <n v="0.66900000000000004"/>
    <n v="0.64400000000000002"/>
    <n v="0.59099999999999997"/>
    <n v="17072.54"/>
    <n v="5"/>
    <x v="2"/>
    <s v="Médio"/>
    <s v="Acima"/>
    <x v="1"/>
  </r>
  <r>
    <x v="3733"/>
    <x v="14"/>
    <n v="82"/>
    <n v="0.67"/>
    <n v="0.69399999999999995"/>
    <n v="0.52200000000000002"/>
    <n v="20188.169999999998"/>
    <n v="9"/>
    <x v="2"/>
    <s v="Médio"/>
    <s v="Acima"/>
    <x v="1"/>
  </r>
  <r>
    <x v="3734"/>
    <x v="6"/>
    <n v="139"/>
    <n v="0.64400000000000002"/>
    <n v="0.64700000000000002"/>
    <n v="0.53200000000000003"/>
    <n v="19427.509999999998"/>
    <n v="5"/>
    <x v="2"/>
    <s v="Médio"/>
    <s v="Acima"/>
    <x v="1"/>
  </r>
  <r>
    <x v="3735"/>
    <x v="7"/>
    <n v="312"/>
    <n v="0.57299999999999995"/>
    <n v="0.52600000000000002"/>
    <n v="0.47299999999999998"/>
    <n v="7512.41"/>
    <n v="6"/>
    <x v="3"/>
    <s v="Médio"/>
    <s v="Abaixo"/>
    <x v="1"/>
  </r>
  <r>
    <x v="3736"/>
    <x v="14"/>
    <n v="218"/>
    <n v="0.67"/>
    <n v="0.66600000000000004"/>
    <n v="0.56799999999999995"/>
    <n v="21363.49"/>
    <n v="3"/>
    <x v="2"/>
    <s v="Médio"/>
    <s v="Acima"/>
    <x v="1"/>
  </r>
  <r>
    <x v="3737"/>
    <x v="4"/>
    <n v="271"/>
    <n v="0.67"/>
    <n v="0.65"/>
    <n v="0.59"/>
    <n v="12683.8"/>
    <n v="10"/>
    <x v="0"/>
    <s v="Médio"/>
    <s v="Acima"/>
    <x v="1"/>
  </r>
  <r>
    <x v="3738"/>
    <x v="19"/>
    <n v="552"/>
    <n v="0.505"/>
    <n v="0.52400000000000002"/>
    <n v="0.36499999999999999"/>
    <n v="15059.38"/>
    <n v="0"/>
    <x v="3"/>
    <s v="Baixo"/>
    <s v="Abaixo"/>
    <x v="1"/>
  </r>
  <r>
    <x v="3739"/>
    <x v="6"/>
    <n v="193"/>
    <n v="0.70299999999999996"/>
    <n v="0.68"/>
    <n v="0.60699999999999998"/>
    <n v="17156.830000000002"/>
    <n v="3"/>
    <x v="2"/>
    <s v="Alto"/>
    <s v="Acima"/>
    <x v="1"/>
  </r>
  <r>
    <x v="3740"/>
    <x v="6"/>
    <n v="127"/>
    <n v="0.71"/>
    <n v="0.67500000000000004"/>
    <n v="0.65"/>
    <n v="26518.05"/>
    <n v="0"/>
    <x v="2"/>
    <s v="Alto"/>
    <s v="Acima"/>
    <x v="1"/>
  </r>
  <r>
    <x v="3741"/>
    <x v="6"/>
    <n v="109"/>
    <n v="0.7"/>
    <n v="0.68200000000000005"/>
    <n v="0.60399999999999998"/>
    <n v="25063.62"/>
    <n v="0"/>
    <x v="2"/>
    <s v="Alto"/>
    <s v="Acima"/>
    <x v="1"/>
  </r>
  <r>
    <x v="3742"/>
    <x v="14"/>
    <n v="76"/>
    <n v="0.65400000000000003"/>
    <n v="0.68"/>
    <n v="0.51600000000000001"/>
    <n v="38863.629999999997"/>
    <n v="1"/>
    <x v="2"/>
    <s v="Médio"/>
    <s v="Acima"/>
    <x v="1"/>
  </r>
  <r>
    <x v="3743"/>
    <x v="0"/>
    <n v="173"/>
    <n v="0.73499999999999999"/>
    <n v="0.73499999999999999"/>
    <n v="0.63"/>
    <n v="21302.04"/>
    <n v="0"/>
    <x v="0"/>
    <s v="Alto"/>
    <s v="Acima"/>
    <x v="1"/>
  </r>
  <r>
    <x v="3744"/>
    <x v="16"/>
    <n v="279"/>
    <n v="0.58899999999999997"/>
    <n v="0.58299999999999996"/>
    <n v="0.47599999999999998"/>
    <n v="9606.25"/>
    <n v="3"/>
    <x v="3"/>
    <s v="Médio"/>
    <s v="Abaixo"/>
    <x v="1"/>
  </r>
  <r>
    <x v="3745"/>
    <x v="20"/>
    <n v="314"/>
    <n v="0.64200000000000002"/>
    <n v="0.58899999999999997"/>
    <n v="0.56799999999999995"/>
    <n v="9459.65"/>
    <n v="1"/>
    <x v="4"/>
    <s v="Médio"/>
    <s v="Acima"/>
    <x v="1"/>
  </r>
  <r>
    <x v="3746"/>
    <x v="4"/>
    <n v="243"/>
    <n v="0.621"/>
    <n v="0.622"/>
    <n v="0.47499999999999998"/>
    <n v="11480.6"/>
    <n v="1"/>
    <x v="0"/>
    <s v="Médio"/>
    <s v="Acima"/>
    <x v="1"/>
  </r>
  <r>
    <x v="3747"/>
    <x v="7"/>
    <n v="324"/>
    <n v="0.54600000000000004"/>
    <n v="0.52600000000000002"/>
    <n v="0.432"/>
    <n v="5881.41"/>
    <n v="2"/>
    <x v="3"/>
    <s v="Baixo"/>
    <s v="Abaixo"/>
    <x v="1"/>
  </r>
  <r>
    <x v="3748"/>
    <x v="18"/>
    <n v="392"/>
    <n v="0.56100000000000005"/>
    <n v="0.48099999999999998"/>
    <n v="0.51100000000000001"/>
    <n v="6428.8"/>
    <n v="35"/>
    <x v="3"/>
    <s v="Médio"/>
    <s v="Abaixo"/>
    <x v="1"/>
  </r>
  <r>
    <x v="911"/>
    <x v="14"/>
    <n v="60"/>
    <n v="0.67"/>
    <n v="0.65500000000000003"/>
    <n v="0.55700000000000005"/>
    <n v="39525.15"/>
    <n v="1"/>
    <x v="2"/>
    <s v="Médio"/>
    <s v="Acima"/>
    <x v="1"/>
  </r>
  <r>
    <x v="3749"/>
    <x v="0"/>
    <n v="275"/>
    <n v="0.68"/>
    <n v="0.65800000000000003"/>
    <n v="0.60499999999999998"/>
    <n v="20412.48"/>
    <n v="3"/>
    <x v="0"/>
    <s v="Médio"/>
    <s v="Acima"/>
    <x v="1"/>
  </r>
  <r>
    <x v="3750"/>
    <x v="4"/>
    <n v="127"/>
    <n v="0.67400000000000004"/>
    <n v="0.68"/>
    <n v="0.53900000000000003"/>
    <n v="20456.13"/>
    <n v="4"/>
    <x v="0"/>
    <s v="Médio"/>
    <s v="Acima"/>
    <x v="1"/>
  </r>
  <r>
    <x v="3751"/>
    <x v="17"/>
    <n v="192"/>
    <n v="0.59"/>
    <n v="0.58299999999999996"/>
    <n v="0.45300000000000001"/>
    <n v="9918.9"/>
    <n v="2"/>
    <x v="3"/>
    <s v="Médio"/>
    <s v="Abaixo"/>
    <x v="1"/>
  </r>
  <r>
    <x v="3752"/>
    <x v="4"/>
    <n v="103"/>
    <n v="0.7"/>
    <n v="0.70299999999999996"/>
    <n v="0.56599999999999995"/>
    <n v="32254.86"/>
    <n v="1"/>
    <x v="0"/>
    <s v="Alto"/>
    <s v="Acima"/>
    <x v="1"/>
  </r>
  <r>
    <x v="1778"/>
    <x v="4"/>
    <n v="215"/>
    <n v="0.66"/>
    <n v="0.66"/>
    <n v="0.53700000000000003"/>
    <n v="15081.64"/>
    <n v="6"/>
    <x v="0"/>
    <s v="Médio"/>
    <s v="Acima"/>
    <x v="1"/>
  </r>
  <r>
    <x v="2299"/>
    <x v="11"/>
    <n v="525"/>
    <n v="0.65400000000000003"/>
    <n v="0.59399999999999997"/>
    <n v="0.59399999999999997"/>
    <n v="11123.21"/>
    <n v="2"/>
    <x v="4"/>
    <s v="Médio"/>
    <s v="Acima"/>
    <x v="1"/>
  </r>
  <r>
    <x v="3753"/>
    <x v="19"/>
    <n v="432"/>
    <n v="0.56000000000000005"/>
    <n v="0.53600000000000003"/>
    <n v="0.42099999999999999"/>
    <n v="8708.2800000000007"/>
    <n v="17"/>
    <x v="3"/>
    <s v="Médio"/>
    <s v="Abaixo"/>
    <x v="1"/>
  </r>
  <r>
    <x v="3754"/>
    <x v="20"/>
    <n v="191"/>
    <n v="0.63100000000000001"/>
    <n v="0.63"/>
    <n v="0.504"/>
    <n v="20155.560000000001"/>
    <n v="0"/>
    <x v="4"/>
    <s v="Médio"/>
    <s v="Acima"/>
    <x v="1"/>
  </r>
  <r>
    <x v="3755"/>
    <x v="4"/>
    <n v="284"/>
    <n v="0.66"/>
    <n v="0.64400000000000002"/>
    <n v="0.55800000000000005"/>
    <n v="11117.37"/>
    <n v="6"/>
    <x v="0"/>
    <s v="Médio"/>
    <s v="Acima"/>
    <x v="1"/>
  </r>
  <r>
    <x v="3756"/>
    <x v="4"/>
    <n v="194"/>
    <n v="0.64500000000000002"/>
    <n v="0.626"/>
    <n v="0.50800000000000001"/>
    <n v="12761.48"/>
    <n v="4"/>
    <x v="0"/>
    <s v="Médio"/>
    <s v="Acima"/>
    <x v="1"/>
  </r>
  <r>
    <x v="3757"/>
    <x v="6"/>
    <n v="166"/>
    <n v="0.71"/>
    <n v="0.70699999999999996"/>
    <n v="0.59299999999999997"/>
    <n v="27104.01"/>
    <n v="4"/>
    <x v="2"/>
    <s v="Alto"/>
    <s v="Acima"/>
    <x v="1"/>
  </r>
  <r>
    <x v="3758"/>
    <x v="4"/>
    <n v="124"/>
    <n v="0.72699999999999998"/>
    <n v="0.70299999999999996"/>
    <n v="0.622"/>
    <n v="25359.919999999998"/>
    <n v="1"/>
    <x v="0"/>
    <s v="Alto"/>
    <s v="Acima"/>
    <x v="1"/>
  </r>
  <r>
    <x v="3759"/>
    <x v="10"/>
    <n v="98"/>
    <n v="0.71299999999999997"/>
    <n v="0.65600000000000003"/>
    <n v="0.66"/>
    <n v="28429.38"/>
    <n v="1"/>
    <x v="1"/>
    <s v="Alto"/>
    <s v="Acima"/>
    <x v="1"/>
  </r>
  <r>
    <x v="3760"/>
    <x v="0"/>
    <n v="186"/>
    <n v="0.72"/>
    <n v="0.68200000000000005"/>
    <n v="0.67300000000000004"/>
    <n v="20925.189999999999"/>
    <n v="3"/>
    <x v="0"/>
    <s v="Alto"/>
    <s v="Acima"/>
    <x v="1"/>
  </r>
  <r>
    <x v="3761"/>
    <x v="7"/>
    <n v="527"/>
    <n v="0.56399999999999995"/>
    <n v="0.45500000000000002"/>
    <n v="0.50900000000000001"/>
    <n v="7432"/>
    <n v="1"/>
    <x v="3"/>
    <s v="Médio"/>
    <s v="Abaixo"/>
    <x v="1"/>
  </r>
  <r>
    <x v="3762"/>
    <x v="6"/>
    <n v="144"/>
    <n v="0.71"/>
    <n v="0.69099999999999995"/>
    <n v="0.63300000000000001"/>
    <n v="25005.64"/>
    <n v="4"/>
    <x v="2"/>
    <s v="Alto"/>
    <s v="Acima"/>
    <x v="1"/>
  </r>
  <r>
    <x v="3763"/>
    <x v="19"/>
    <n v="276"/>
    <n v="0.53400000000000003"/>
    <n v="0.51500000000000001"/>
    <n v="0.41"/>
    <n v="5412.68"/>
    <n v="9"/>
    <x v="3"/>
    <s v="Baixo"/>
    <s v="Abaixo"/>
    <x v="1"/>
  </r>
  <r>
    <x v="3764"/>
    <x v="17"/>
    <n v="656"/>
    <n v="0.55000000000000004"/>
    <n v="0.54400000000000004"/>
    <n v="0.44800000000000001"/>
    <n v="9262.75"/>
    <n v="5"/>
    <x v="3"/>
    <s v="Médio"/>
    <s v="Abaixo"/>
    <x v="1"/>
  </r>
  <r>
    <x v="3765"/>
    <x v="10"/>
    <n v="297"/>
    <n v="0.68400000000000005"/>
    <n v="0.68300000000000005"/>
    <n v="0.56000000000000005"/>
    <n v="10318.540000000001"/>
    <n v="4"/>
    <x v="1"/>
    <s v="Médio"/>
    <s v="Acima"/>
    <x v="1"/>
  </r>
  <r>
    <x v="3766"/>
    <x v="16"/>
    <n v="137"/>
    <n v="0.56999999999999995"/>
    <n v="0.54300000000000004"/>
    <n v="0.45500000000000002"/>
    <n v="22632.91"/>
    <n v="0"/>
    <x v="3"/>
    <s v="Médio"/>
    <s v="Abaixo"/>
    <x v="1"/>
  </r>
  <r>
    <x v="3767"/>
    <x v="14"/>
    <n v="123"/>
    <n v="0.71599999999999997"/>
    <n v="0.71399999999999997"/>
    <n v="0.60899999999999999"/>
    <n v="24748.82"/>
    <n v="1"/>
    <x v="2"/>
    <s v="Alto"/>
    <s v="Acima"/>
    <x v="1"/>
  </r>
  <r>
    <x v="3768"/>
    <x v="4"/>
    <n v="294"/>
    <n v="0.59499999999999997"/>
    <n v="0.56399999999999995"/>
    <n v="0.47799999999999998"/>
    <n v="8153.86"/>
    <n v="0"/>
    <x v="0"/>
    <s v="Médio"/>
    <s v="Abaixo"/>
    <x v="1"/>
  </r>
  <r>
    <x v="3769"/>
    <x v="14"/>
    <n v="85"/>
    <n v="0.69"/>
    <n v="0.68899999999999995"/>
    <n v="0.57799999999999996"/>
    <n v="20165.919999999998"/>
    <n v="7"/>
    <x v="2"/>
    <s v="Médio"/>
    <s v="Acima"/>
    <x v="1"/>
  </r>
  <r>
    <x v="3770"/>
    <x v="0"/>
    <n v="491"/>
    <n v="0.71799999999999997"/>
    <n v="0.69099999999999995"/>
    <n v="0.65500000000000003"/>
    <n v="11337.93"/>
    <n v="7"/>
    <x v="0"/>
    <s v="Alto"/>
    <s v="Acima"/>
    <x v="1"/>
  </r>
  <r>
    <x v="3771"/>
    <x v="6"/>
    <n v="185"/>
    <n v="0.68700000000000006"/>
    <n v="0.65400000000000003"/>
    <n v="0.58499999999999996"/>
    <n v="18721.810000000001"/>
    <n v="1"/>
    <x v="2"/>
    <s v="Médio"/>
    <s v="Acima"/>
    <x v="1"/>
  </r>
  <r>
    <x v="3772"/>
    <x v="6"/>
    <n v="90"/>
    <n v="0.68799999999999994"/>
    <n v="0.66"/>
    <n v="0.60499999999999998"/>
    <n v="28511.89"/>
    <n v="1"/>
    <x v="2"/>
    <s v="Médio"/>
    <s v="Acima"/>
    <x v="1"/>
  </r>
  <r>
    <x v="3773"/>
    <x v="6"/>
    <n v="191"/>
    <n v="0.65500000000000003"/>
    <n v="0.69499999999999995"/>
    <n v="0.50900000000000001"/>
    <n v="14212.29"/>
    <n v="9"/>
    <x v="2"/>
    <s v="Médio"/>
    <s v="Acima"/>
    <x v="1"/>
  </r>
  <r>
    <x v="3774"/>
    <x v="6"/>
    <n v="128"/>
    <n v="0.72"/>
    <n v="0.72099999999999997"/>
    <n v="0.64400000000000002"/>
    <n v="28114.74"/>
    <n v="3"/>
    <x v="2"/>
    <s v="Alto"/>
    <s v="Acima"/>
    <x v="1"/>
  </r>
  <r>
    <x v="3775"/>
    <x v="6"/>
    <n v="145"/>
    <n v="0.69599999999999995"/>
    <n v="0.67500000000000004"/>
    <n v="0.60299999999999998"/>
    <n v="19323.28"/>
    <n v="3"/>
    <x v="2"/>
    <s v="Médio"/>
    <s v="Acima"/>
    <x v="1"/>
  </r>
  <r>
    <x v="1147"/>
    <x v="5"/>
    <n v="356"/>
    <n v="0.55000000000000004"/>
    <n v="0.52200000000000002"/>
    <n v="0.438"/>
    <n v="6521.29"/>
    <n v="14"/>
    <x v="3"/>
    <s v="Médio"/>
    <s v="Abaixo"/>
    <x v="1"/>
  </r>
  <r>
    <x v="3776"/>
    <x v="11"/>
    <n v="368"/>
    <n v="0.63200000000000001"/>
    <n v="0.54600000000000004"/>
    <n v="0.58399999999999996"/>
    <n v="10712.82"/>
    <n v="2"/>
    <x v="4"/>
    <s v="Médio"/>
    <s v="Acima"/>
    <x v="1"/>
  </r>
  <r>
    <x v="3777"/>
    <x v="3"/>
    <n v="55"/>
    <n v="0.74"/>
    <n v="0.76800000000000002"/>
    <n v="0.63300000000000001"/>
    <n v="31644.47"/>
    <n v="5"/>
    <x v="2"/>
    <s v="Alto"/>
    <s v="Acima"/>
    <x v="1"/>
  </r>
  <r>
    <x v="3778"/>
    <x v="4"/>
    <n v="215"/>
    <n v="0.65700000000000003"/>
    <n v="0.65600000000000003"/>
    <n v="0.52700000000000002"/>
    <n v="15006.45"/>
    <n v="2"/>
    <x v="0"/>
    <s v="Médio"/>
    <s v="Acima"/>
    <x v="1"/>
  </r>
  <r>
    <x v="3779"/>
    <x v="7"/>
    <n v="408"/>
    <n v="0.56000000000000005"/>
    <n v="0.55700000000000005"/>
    <n v="0.41299999999999998"/>
    <n v="8373.25"/>
    <n v="1"/>
    <x v="3"/>
    <s v="Médio"/>
    <s v="Abaixo"/>
    <x v="1"/>
  </r>
  <r>
    <x v="3780"/>
    <x v="5"/>
    <n v="396"/>
    <n v="0.53"/>
    <n v="0.499"/>
    <n v="0.40600000000000003"/>
    <n v="6316.83"/>
    <n v="3"/>
    <x v="3"/>
    <s v="Baixo"/>
    <s v="Abaixo"/>
    <x v="1"/>
  </r>
  <r>
    <x v="3781"/>
    <x v="4"/>
    <n v="258"/>
    <n v="0.72"/>
    <n v="0.67200000000000004"/>
    <n v="0.65100000000000002"/>
    <n v="11429.06"/>
    <n v="9"/>
    <x v="0"/>
    <s v="Alto"/>
    <s v="Acima"/>
    <x v="1"/>
  </r>
  <r>
    <x v="3782"/>
    <x v="18"/>
    <n v="315"/>
    <n v="0.52300000000000002"/>
    <n v="0.45600000000000002"/>
    <n v="0.42099999999999999"/>
    <n v="5135.8999999999996"/>
    <n v="37"/>
    <x v="3"/>
    <s v="Baixo"/>
    <s v="Abaixo"/>
    <x v="1"/>
  </r>
  <r>
    <x v="3783"/>
    <x v="5"/>
    <n v="191"/>
    <n v="0.57999999999999996"/>
    <n v="0.57499999999999996"/>
    <n v="0.438"/>
    <n v="6413.18"/>
    <n v="3"/>
    <x v="3"/>
    <s v="Médio"/>
    <s v="Abaixo"/>
    <x v="1"/>
  </r>
  <r>
    <x v="3784"/>
    <x v="20"/>
    <n v="198"/>
    <n v="0.623"/>
    <n v="0.58199999999999996"/>
    <n v="0.54400000000000004"/>
    <n v="8267.5300000000007"/>
    <n v="3"/>
    <x v="4"/>
    <s v="Médio"/>
    <s v="Acima"/>
    <x v="1"/>
  </r>
  <r>
    <x v="3785"/>
    <x v="4"/>
    <n v="95"/>
    <n v="0.68"/>
    <n v="0.67900000000000005"/>
    <n v="0.52100000000000002"/>
    <n v="27015.16"/>
    <n v="3"/>
    <x v="0"/>
    <s v="Médio"/>
    <s v="Acima"/>
    <x v="1"/>
  </r>
  <r>
    <x v="3786"/>
    <x v="6"/>
    <n v="61"/>
    <n v="0.68"/>
    <n v="0.63800000000000001"/>
    <n v="0.58399999999999996"/>
    <n v="28678.58"/>
    <n v="4"/>
    <x v="2"/>
    <s v="Médio"/>
    <s v="Acima"/>
    <x v="1"/>
  </r>
  <r>
    <x v="3787"/>
    <x v="14"/>
    <n v="75"/>
    <n v="0.72199999999999998"/>
    <n v="0.71"/>
    <n v="0.628"/>
    <n v="23651.73"/>
    <n v="6"/>
    <x v="2"/>
    <s v="Alto"/>
    <s v="Acima"/>
    <x v="1"/>
  </r>
  <r>
    <x v="3788"/>
    <x v="14"/>
    <n v="38"/>
    <n v="0.79500000000000004"/>
    <n v="0.754"/>
    <n v="0.749"/>
    <n v="33445.1"/>
    <n v="2"/>
    <x v="2"/>
    <s v="Alto"/>
    <s v="Acima"/>
    <x v="1"/>
  </r>
  <r>
    <x v="3789"/>
    <x v="9"/>
    <n v="119"/>
    <n v="0.65400000000000003"/>
    <n v="0.62"/>
    <n v="0.57599999999999996"/>
    <n v="12618.89"/>
    <n v="6"/>
    <x v="3"/>
    <s v="Médio"/>
    <s v="Acima"/>
    <x v="1"/>
  </r>
  <r>
    <x v="3790"/>
    <x v="9"/>
    <n v="597"/>
    <n v="0.56999999999999995"/>
    <n v="0.51200000000000001"/>
    <n v="0.505"/>
    <n v="6512.27"/>
    <n v="18"/>
    <x v="3"/>
    <s v="Médio"/>
    <s v="Abaixo"/>
    <x v="1"/>
  </r>
  <r>
    <x v="3791"/>
    <x v="7"/>
    <n v="120"/>
    <n v="0.54100000000000004"/>
    <n v="0.50800000000000001"/>
    <n v="0.41499999999999998"/>
    <n v="9622.3700000000008"/>
    <n v="1"/>
    <x v="3"/>
    <s v="Baixo"/>
    <s v="Abaixo"/>
    <x v="1"/>
  </r>
  <r>
    <x v="3792"/>
    <x v="7"/>
    <n v="453"/>
    <n v="0.61699999999999999"/>
    <n v="0.57499999999999996"/>
    <n v="0.54"/>
    <n v="6678.16"/>
    <n v="1"/>
    <x v="3"/>
    <s v="Médio"/>
    <s v="Acima"/>
    <x v="1"/>
  </r>
  <r>
    <x v="646"/>
    <x v="17"/>
    <n v="385"/>
    <n v="0.56999999999999995"/>
    <n v="0.55200000000000005"/>
    <n v="0.441"/>
    <n v="7016.72"/>
    <n v="4"/>
    <x v="3"/>
    <s v="Médio"/>
    <s v="Abaixo"/>
    <x v="1"/>
  </r>
  <r>
    <x v="3793"/>
    <x v="16"/>
    <n v="450"/>
    <n v="0.59"/>
    <n v="0.56200000000000006"/>
    <n v="0.47099999999999997"/>
    <n v="6313.48"/>
    <n v="1"/>
    <x v="3"/>
    <s v="Médio"/>
    <s v="Abaixo"/>
    <x v="1"/>
  </r>
  <r>
    <x v="3794"/>
    <x v="16"/>
    <n v="89"/>
    <n v="0.55000000000000004"/>
    <n v="0.52100000000000002"/>
    <n v="0.41799999999999998"/>
    <n v="7110.13"/>
    <n v="3"/>
    <x v="3"/>
    <s v="Médio"/>
    <s v="Abaixo"/>
    <x v="1"/>
  </r>
  <r>
    <x v="3795"/>
    <x v="6"/>
    <n v="45"/>
    <n v="0.68"/>
    <n v="0.66700000000000004"/>
    <n v="0.57199999999999995"/>
    <n v="25259.01"/>
    <n v="1"/>
    <x v="2"/>
    <s v="Médio"/>
    <s v="Acima"/>
    <x v="1"/>
  </r>
  <r>
    <x v="3796"/>
    <x v="4"/>
    <n v="88"/>
    <n v="0.626"/>
    <n v="0.61599999999999999"/>
    <n v="0.495"/>
    <n v="18996.509999999998"/>
    <n v="4"/>
    <x v="0"/>
    <s v="Médio"/>
    <s v="Acima"/>
    <x v="1"/>
  </r>
  <r>
    <x v="3797"/>
    <x v="4"/>
    <n v="158"/>
    <n v="0.69"/>
    <n v="0.68799999999999994"/>
    <n v="0.57199999999999995"/>
    <n v="13127.61"/>
    <n v="6"/>
    <x v="0"/>
    <s v="Médio"/>
    <s v="Acima"/>
    <x v="1"/>
  </r>
  <r>
    <x v="3798"/>
    <x v="3"/>
    <n v="30"/>
    <n v="0.64"/>
    <n v="0.64700000000000002"/>
    <n v="0.49299999999999999"/>
    <n v="44081.8"/>
    <n v="1"/>
    <x v="2"/>
    <s v="Médio"/>
    <s v="Acima"/>
    <x v="1"/>
  </r>
  <r>
    <x v="3799"/>
    <x v="3"/>
    <n v="105"/>
    <n v="0.7"/>
    <n v="0.71899999999999997"/>
    <n v="0.55700000000000005"/>
    <n v="14661.03"/>
    <n v="3"/>
    <x v="2"/>
    <s v="Alto"/>
    <s v="Acima"/>
    <x v="1"/>
  </r>
  <r>
    <x v="3800"/>
    <x v="17"/>
    <n v="315"/>
    <n v="0.56200000000000006"/>
    <n v="0.54900000000000004"/>
    <n v="0.436"/>
    <n v="8872.69"/>
    <n v="3"/>
    <x v="3"/>
    <s v="Médio"/>
    <s v="Abaixo"/>
    <x v="1"/>
  </r>
  <r>
    <x v="3801"/>
    <x v="6"/>
    <n v="117"/>
    <n v="0.72199999999999998"/>
    <n v="0.70799999999999996"/>
    <n v="0.628"/>
    <n v="23445.19"/>
    <n v="1"/>
    <x v="2"/>
    <s v="Alto"/>
    <s v="Acima"/>
    <x v="1"/>
  </r>
  <r>
    <x v="3802"/>
    <x v="4"/>
    <n v="256"/>
    <n v="0.68"/>
    <n v="0.66900000000000004"/>
    <n v="0.56899999999999995"/>
    <n v="13104.75"/>
    <n v="2"/>
    <x v="0"/>
    <s v="Médio"/>
    <s v="Acima"/>
    <x v="1"/>
  </r>
  <r>
    <x v="3803"/>
    <x v="13"/>
    <n v="91"/>
    <n v="0.66"/>
    <n v="0.67700000000000005"/>
    <n v="0.51100000000000001"/>
    <n v="31722.63"/>
    <n v="2"/>
    <x v="1"/>
    <s v="Médio"/>
    <s v="Acima"/>
    <x v="1"/>
  </r>
  <r>
    <x v="3804"/>
    <x v="4"/>
    <n v="425"/>
    <n v="0.64800000000000002"/>
    <n v="0.624"/>
    <n v="0.55900000000000005"/>
    <n v="10035.59"/>
    <n v="5"/>
    <x v="0"/>
    <s v="Médio"/>
    <s v="Acima"/>
    <x v="1"/>
  </r>
  <r>
    <x v="3805"/>
    <x v="18"/>
    <n v="363"/>
    <n v="0.58399999999999996"/>
    <n v="0.55600000000000005"/>
    <n v="0.47899999999999998"/>
    <n v="8228.56"/>
    <n v="0"/>
    <x v="3"/>
    <s v="Médio"/>
    <s v="Abaixo"/>
    <x v="1"/>
  </r>
  <r>
    <x v="3806"/>
    <x v="7"/>
    <n v="319"/>
    <n v="0.59"/>
    <n v="0.55800000000000005"/>
    <n v="0.46500000000000002"/>
    <n v="6721.43"/>
    <n v="6"/>
    <x v="3"/>
    <s v="Médio"/>
    <s v="Abaixo"/>
    <x v="1"/>
  </r>
  <r>
    <x v="3807"/>
    <x v="6"/>
    <n v="68"/>
    <n v="0.67"/>
    <n v="0.65"/>
    <n v="0.59299999999999997"/>
    <n v="30552.09"/>
    <n v="4"/>
    <x v="2"/>
    <s v="Médio"/>
    <s v="Acima"/>
    <x v="1"/>
  </r>
  <r>
    <x v="3808"/>
    <x v="5"/>
    <n v="539"/>
    <n v="0.622"/>
    <n v="0.58899999999999997"/>
    <n v="0.51900000000000002"/>
    <n v="7955.27"/>
    <n v="1"/>
    <x v="3"/>
    <s v="Médio"/>
    <s v="Acima"/>
    <x v="1"/>
  </r>
  <r>
    <x v="3809"/>
    <x v="9"/>
    <n v="476"/>
    <n v="0.62"/>
    <n v="0.55800000000000005"/>
    <n v="0.59299999999999997"/>
    <n v="7456.89"/>
    <n v="7"/>
    <x v="3"/>
    <s v="Médio"/>
    <s v="Acima"/>
    <x v="1"/>
  </r>
  <r>
    <x v="3810"/>
    <x v="0"/>
    <n v="134"/>
    <n v="0.71"/>
    <n v="0.65500000000000003"/>
    <n v="0.70199999999999996"/>
    <n v="31673.75"/>
    <n v="3"/>
    <x v="0"/>
    <s v="Alto"/>
    <s v="Acima"/>
    <x v="1"/>
  </r>
  <r>
    <x v="3811"/>
    <x v="9"/>
    <n v="318"/>
    <n v="0.60599999999999998"/>
    <n v="0.50800000000000001"/>
    <n v="0.57599999999999996"/>
    <n v="6048.03"/>
    <n v="1"/>
    <x v="3"/>
    <s v="Médio"/>
    <s v="Acima"/>
    <x v="1"/>
  </r>
  <r>
    <x v="3812"/>
    <x v="11"/>
    <n v="385"/>
    <n v="0.59399999999999997"/>
    <n v="0.53700000000000003"/>
    <n v="0.52600000000000002"/>
    <n v="7533.21"/>
    <n v="0"/>
    <x v="4"/>
    <s v="Médio"/>
    <s v="Abaixo"/>
    <x v="1"/>
  </r>
  <r>
    <x v="3813"/>
    <x v="8"/>
    <n v="106"/>
    <n v="0.68400000000000005"/>
    <n v="0.70399999999999996"/>
    <n v="0.55000000000000004"/>
    <n v="40459.57"/>
    <n v="2"/>
    <x v="1"/>
    <s v="Médio"/>
    <s v="Acima"/>
    <x v="1"/>
  </r>
  <r>
    <x v="3814"/>
    <x v="5"/>
    <n v="201"/>
    <n v="0.55000000000000004"/>
    <n v="0.57099999999999995"/>
    <n v="0.39300000000000002"/>
    <n v="6823.74"/>
    <n v="14"/>
    <x v="3"/>
    <s v="Médio"/>
    <s v="Abaixo"/>
    <x v="1"/>
  </r>
  <r>
    <x v="3815"/>
    <x v="5"/>
    <n v="530"/>
    <n v="0.59299999999999997"/>
    <n v="0.55600000000000005"/>
    <n v="0.48099999999999998"/>
    <n v="7274.23"/>
    <n v="2"/>
    <x v="3"/>
    <s v="Médio"/>
    <s v="Abaixo"/>
    <x v="1"/>
  </r>
  <r>
    <x v="3816"/>
    <x v="11"/>
    <n v="513"/>
    <n v="0.57999999999999996"/>
    <n v="0.56100000000000005"/>
    <n v="0.46400000000000002"/>
    <n v="7232.53"/>
    <n v="2"/>
    <x v="4"/>
    <s v="Médio"/>
    <s v="Abaixo"/>
    <x v="1"/>
  </r>
  <r>
    <x v="3817"/>
    <x v="18"/>
    <n v="644"/>
    <n v="0.51700000000000002"/>
    <n v="0.48599999999999999"/>
    <n v="0.40100000000000002"/>
    <n v="5197.8900000000003"/>
    <n v="0"/>
    <x v="3"/>
    <s v="Baixo"/>
    <s v="Abaixo"/>
    <x v="1"/>
  </r>
  <r>
    <x v="3818"/>
    <x v="4"/>
    <n v="251"/>
    <n v="0.61"/>
    <n v="0.59499999999999997"/>
    <n v="0.45100000000000001"/>
    <n v="9403.56"/>
    <n v="12"/>
    <x v="0"/>
    <s v="Médio"/>
    <s v="Acima"/>
    <x v="1"/>
  </r>
  <r>
    <x v="3819"/>
    <x v="5"/>
    <n v="429"/>
    <n v="0.55100000000000005"/>
    <n v="0.55500000000000005"/>
    <n v="0.41599999999999998"/>
    <n v="5839.53"/>
    <n v="16"/>
    <x v="3"/>
    <s v="Médio"/>
    <s v="Abaixo"/>
    <x v="1"/>
  </r>
  <r>
    <x v="1530"/>
    <x v="16"/>
    <n v="277"/>
    <n v="0.59"/>
    <n v="0.55800000000000005"/>
    <n v="0.49399999999999999"/>
    <n v="7750.78"/>
    <n v="2"/>
    <x v="3"/>
    <s v="Médio"/>
    <s v="Abaixo"/>
    <x v="1"/>
  </r>
  <r>
    <x v="3820"/>
    <x v="19"/>
    <n v="400"/>
    <n v="0.54100000000000004"/>
    <n v="0.54200000000000004"/>
    <n v="0.379"/>
    <n v="11723.43"/>
    <n v="1"/>
    <x v="3"/>
    <s v="Baixo"/>
    <s v="Abaixo"/>
    <x v="1"/>
  </r>
  <r>
    <x v="3821"/>
    <x v="7"/>
    <n v="181"/>
    <n v="0.58599999999999997"/>
    <n v="0.58099999999999996"/>
    <n v="0.46100000000000002"/>
    <n v="10022.68"/>
    <n v="2"/>
    <x v="3"/>
    <s v="Médio"/>
    <s v="Abaixo"/>
    <x v="1"/>
  </r>
  <r>
    <x v="3822"/>
    <x v="3"/>
    <n v="75"/>
    <n v="0.66"/>
    <n v="0.63600000000000001"/>
    <n v="0.54700000000000004"/>
    <n v="23004.87"/>
    <n v="0"/>
    <x v="2"/>
    <s v="Médio"/>
    <s v="Acima"/>
    <x v="1"/>
  </r>
  <r>
    <x v="3823"/>
    <x v="9"/>
    <n v="329"/>
    <n v="0.60699999999999998"/>
    <n v="0.56499999999999995"/>
    <n v="0.54100000000000004"/>
    <n v="6556.82"/>
    <n v="2"/>
    <x v="3"/>
    <s v="Médio"/>
    <s v="Acima"/>
    <x v="1"/>
  </r>
  <r>
    <x v="3824"/>
    <x v="16"/>
    <n v="411"/>
    <n v="0.60599999999999998"/>
    <n v="0.56499999999999995"/>
    <n v="0.51600000000000001"/>
    <n v="7313.02"/>
    <n v="15"/>
    <x v="3"/>
    <s v="Médio"/>
    <s v="Acima"/>
    <x v="1"/>
  </r>
  <r>
    <x v="3825"/>
    <x v="6"/>
    <n v="137"/>
    <n v="0.72099999999999997"/>
    <n v="0.67300000000000004"/>
    <n v="0.65700000000000003"/>
    <n v="21395.49"/>
    <n v="4"/>
    <x v="2"/>
    <s v="Alto"/>
    <s v="Acima"/>
    <x v="1"/>
  </r>
  <r>
    <x v="590"/>
    <x v="13"/>
    <n v="206"/>
    <n v="0.71"/>
    <n v="0.70199999999999996"/>
    <n v="0.58499999999999996"/>
    <n v="19257.75"/>
    <n v="3"/>
    <x v="1"/>
    <s v="Alto"/>
    <s v="Acima"/>
    <x v="1"/>
  </r>
  <r>
    <x v="3826"/>
    <x v="9"/>
    <n v="254"/>
    <n v="0.622"/>
    <n v="0.53"/>
    <n v="0.58699999999999997"/>
    <n v="8284.1"/>
    <n v="9"/>
    <x v="3"/>
    <s v="Médio"/>
    <s v="Acima"/>
    <x v="1"/>
  </r>
  <r>
    <x v="3827"/>
    <x v="7"/>
    <n v="418"/>
    <n v="0.59"/>
    <n v="0.56000000000000005"/>
    <n v="0.50800000000000001"/>
    <n v="6784.77"/>
    <n v="9"/>
    <x v="3"/>
    <s v="Médio"/>
    <s v="Abaixo"/>
    <x v="1"/>
  </r>
  <r>
    <x v="3828"/>
    <x v="4"/>
    <n v="231"/>
    <n v="0.67500000000000004"/>
    <n v="0.629"/>
    <n v="0.58699999999999997"/>
    <n v="13896"/>
    <n v="5"/>
    <x v="0"/>
    <s v="Médio"/>
    <s v="Acima"/>
    <x v="1"/>
  </r>
  <r>
    <x v="3829"/>
    <x v="5"/>
    <n v="750"/>
    <n v="0.57999999999999996"/>
    <n v="0.55800000000000005"/>
    <n v="0.47399999999999998"/>
    <n v="6611.81"/>
    <n v="2"/>
    <x v="3"/>
    <s v="Médio"/>
    <s v="Abaixo"/>
    <x v="1"/>
  </r>
  <r>
    <x v="3830"/>
    <x v="16"/>
    <n v="179"/>
    <n v="0.69"/>
    <n v="0.63400000000000001"/>
    <n v="0.64700000000000002"/>
    <n v="20198.95"/>
    <n v="5"/>
    <x v="3"/>
    <s v="Médio"/>
    <s v="Acima"/>
    <x v="1"/>
  </r>
  <r>
    <x v="3831"/>
    <x v="9"/>
    <n v="348"/>
    <n v="0.61799999999999999"/>
    <n v="0.53600000000000003"/>
    <n v="0.59299999999999997"/>
    <n v="6345.27"/>
    <n v="2"/>
    <x v="3"/>
    <s v="Médio"/>
    <s v="Acima"/>
    <x v="1"/>
  </r>
  <r>
    <x v="3832"/>
    <x v="3"/>
    <n v="42"/>
    <n v="0.69299999999999995"/>
    <n v="0.70099999999999996"/>
    <n v="0.58099999999999996"/>
    <n v="32238.2"/>
    <n v="5"/>
    <x v="2"/>
    <s v="Médio"/>
    <s v="Acima"/>
    <x v="1"/>
  </r>
  <r>
    <x v="3833"/>
    <x v="6"/>
    <n v="75"/>
    <n v="0.69299999999999995"/>
    <n v="0.68400000000000005"/>
    <n v="0.56999999999999995"/>
    <n v="28493.46"/>
    <n v="1"/>
    <x v="2"/>
    <s v="Médio"/>
    <s v="Acima"/>
    <x v="1"/>
  </r>
  <r>
    <x v="3834"/>
    <x v="10"/>
    <n v="97"/>
    <n v="0.68700000000000006"/>
    <n v="0.67400000000000004"/>
    <n v="0.58199999999999996"/>
    <n v="30767.47"/>
    <n v="2"/>
    <x v="1"/>
    <s v="Médio"/>
    <s v="Acima"/>
    <x v="1"/>
  </r>
  <r>
    <x v="3835"/>
    <x v="22"/>
    <n v="311"/>
    <n v="0.61499999999999999"/>
    <n v="0.56799999999999995"/>
    <n v="0.52400000000000002"/>
    <n v="8899.7800000000007"/>
    <n v="2"/>
    <x v="3"/>
    <s v="Médio"/>
    <s v="Acima"/>
    <x v="1"/>
  </r>
  <r>
    <x v="3836"/>
    <x v="18"/>
    <n v="526"/>
    <n v="0.55000000000000004"/>
    <n v="0.497"/>
    <n v="0.46500000000000002"/>
    <n v="5765.8"/>
    <n v="1"/>
    <x v="3"/>
    <s v="Médio"/>
    <s v="Abaixo"/>
    <x v="1"/>
  </r>
  <r>
    <x v="3837"/>
    <x v="4"/>
    <n v="116"/>
    <n v="0.624"/>
    <n v="0.61399999999999999"/>
    <n v="0.47299999999999998"/>
    <n v="16915.11"/>
    <n v="5"/>
    <x v="0"/>
    <s v="Médio"/>
    <s v="Acima"/>
    <x v="1"/>
  </r>
  <r>
    <x v="3838"/>
    <x v="6"/>
    <n v="173"/>
    <n v="0.71"/>
    <n v="0.70299999999999996"/>
    <n v="0.59499999999999997"/>
    <n v="18910.61"/>
    <n v="6"/>
    <x v="2"/>
    <s v="Alto"/>
    <s v="Acima"/>
    <x v="1"/>
  </r>
  <r>
    <x v="3839"/>
    <x v="4"/>
    <n v="168"/>
    <n v="0.67400000000000004"/>
    <n v="0.65400000000000003"/>
    <n v="0.57599999999999996"/>
    <n v="10561.06"/>
    <n v="4"/>
    <x v="0"/>
    <s v="Médio"/>
    <s v="Acima"/>
    <x v="1"/>
  </r>
  <r>
    <x v="3840"/>
    <x v="7"/>
    <n v="296"/>
    <n v="0.58399999999999996"/>
    <n v="0.55300000000000005"/>
    <n v="0.47499999999999998"/>
    <n v="6000.32"/>
    <n v="12"/>
    <x v="3"/>
    <s v="Médio"/>
    <s v="Abaixo"/>
    <x v="1"/>
  </r>
  <r>
    <x v="3841"/>
    <x v="18"/>
    <n v="393"/>
    <n v="0.56299999999999994"/>
    <n v="0.45200000000000001"/>
    <n v="0.53200000000000003"/>
    <n v="7331.1"/>
    <n v="1"/>
    <x v="3"/>
    <s v="Médio"/>
    <s v="Abaixo"/>
    <x v="1"/>
  </r>
  <r>
    <x v="3842"/>
    <x v="16"/>
    <n v="238"/>
    <n v="0.623"/>
    <n v="0.55900000000000005"/>
    <n v="0.58599999999999997"/>
    <n v="15739.7"/>
    <n v="2"/>
    <x v="3"/>
    <s v="Médio"/>
    <s v="Acima"/>
    <x v="1"/>
  </r>
  <r>
    <x v="3843"/>
    <x v="3"/>
    <n v="52"/>
    <n v="0.76300000000000001"/>
    <n v="0.76"/>
    <n v="0.69399999999999995"/>
    <n v="30700.76"/>
    <n v="0"/>
    <x v="2"/>
    <s v="Alto"/>
    <s v="Acima"/>
    <x v="1"/>
  </r>
  <r>
    <x v="3844"/>
    <x v="20"/>
    <n v="174"/>
    <n v="0.58299999999999996"/>
    <n v="0.55100000000000005"/>
    <n v="0.442"/>
    <n v="12563.51"/>
    <n v="3"/>
    <x v="4"/>
    <s v="Médio"/>
    <s v="Abaixo"/>
    <x v="1"/>
  </r>
  <r>
    <x v="3845"/>
    <x v="14"/>
    <n v="29"/>
    <n v="0.71499999999999997"/>
    <n v="0.71299999999999997"/>
    <n v="0.61"/>
    <n v="40416.71"/>
    <n v="1"/>
    <x v="2"/>
    <s v="Alto"/>
    <s v="Acima"/>
    <x v="1"/>
  </r>
  <r>
    <x v="3846"/>
    <x v="3"/>
    <n v="23"/>
    <n v="0.71"/>
    <n v="0.73"/>
    <n v="0.57099999999999995"/>
    <n v="39762.11"/>
    <n v="2"/>
    <x v="2"/>
    <s v="Alto"/>
    <s v="Acima"/>
    <x v="1"/>
  </r>
  <r>
    <x v="3847"/>
    <x v="23"/>
    <n v="134"/>
    <n v="0.61699999999999999"/>
    <n v="0.60399999999999998"/>
    <n v="0.48499999999999999"/>
    <n v="15750.2"/>
    <n v="1"/>
    <x v="4"/>
    <s v="Médio"/>
    <s v="Acima"/>
    <x v="1"/>
  </r>
  <r>
    <x v="3848"/>
    <x v="4"/>
    <n v="248"/>
    <n v="0.629"/>
    <n v="0.61399999999999999"/>
    <n v="0.51100000000000001"/>
    <n v="13646.69"/>
    <n v="3"/>
    <x v="0"/>
    <s v="Médio"/>
    <s v="Acima"/>
    <x v="1"/>
  </r>
  <r>
    <x v="3849"/>
    <x v="7"/>
    <n v="220"/>
    <n v="0.56100000000000005"/>
    <n v="0.54400000000000004"/>
    <n v="0.42199999999999999"/>
    <n v="7450.62"/>
    <n v="1"/>
    <x v="3"/>
    <s v="Médio"/>
    <s v="Abaixo"/>
    <x v="1"/>
  </r>
  <r>
    <x v="3850"/>
    <x v="3"/>
    <n v="89"/>
    <n v="0.71"/>
    <n v="0.751"/>
    <n v="0.54300000000000004"/>
    <n v="29689.79"/>
    <n v="1"/>
    <x v="2"/>
    <s v="Alto"/>
    <s v="Acima"/>
    <x v="1"/>
  </r>
  <r>
    <x v="3851"/>
    <x v="3"/>
    <n v="85"/>
    <n v="0.70799999999999996"/>
    <n v="0.70399999999999996"/>
    <n v="0.61599999999999999"/>
    <n v="25741.85"/>
    <n v="4"/>
    <x v="2"/>
    <s v="Alto"/>
    <s v="Acima"/>
    <x v="1"/>
  </r>
  <r>
    <x v="3852"/>
    <x v="10"/>
    <n v="414"/>
    <n v="0.64500000000000002"/>
    <n v="0.59499999999999997"/>
    <n v="0.54600000000000004"/>
    <n v="13216.64"/>
    <n v="1"/>
    <x v="1"/>
    <s v="Médio"/>
    <s v="Acima"/>
    <x v="1"/>
  </r>
  <r>
    <x v="3853"/>
    <x v="23"/>
    <n v="69"/>
    <n v="0.64300000000000002"/>
    <n v="0.63700000000000001"/>
    <n v="0.51300000000000001"/>
    <n v="23890.32"/>
    <n v="0"/>
    <x v="4"/>
    <s v="Médio"/>
    <s v="Acima"/>
    <x v="1"/>
  </r>
  <r>
    <x v="3854"/>
    <x v="10"/>
    <n v="232"/>
    <n v="0.69299999999999995"/>
    <n v="0.67400000000000004"/>
    <n v="0.58699999999999997"/>
    <n v="18824.72"/>
    <n v="2"/>
    <x v="1"/>
    <s v="Médio"/>
    <s v="Acima"/>
    <x v="1"/>
  </r>
  <r>
    <x v="3855"/>
    <x v="6"/>
    <n v="115"/>
    <n v="0.72099999999999997"/>
    <n v="0.70499999999999996"/>
    <n v="0.64400000000000002"/>
    <n v="30376.639999999999"/>
    <n v="3"/>
    <x v="2"/>
    <s v="Alto"/>
    <s v="Acima"/>
    <x v="1"/>
  </r>
  <r>
    <x v="3856"/>
    <x v="22"/>
    <n v="219"/>
    <n v="0.54400000000000004"/>
    <n v="0.53"/>
    <n v="0.38500000000000001"/>
    <n v="14638.15"/>
    <n v="1"/>
    <x v="3"/>
    <s v="Baixo"/>
    <s v="Abaixo"/>
    <x v="1"/>
  </r>
  <r>
    <x v="3857"/>
    <x v="4"/>
    <n v="214"/>
    <n v="0.68"/>
    <n v="0.66400000000000003"/>
    <n v="0.56299999999999994"/>
    <n v="13228.84"/>
    <n v="6"/>
    <x v="0"/>
    <s v="Médio"/>
    <s v="Acima"/>
    <x v="1"/>
  </r>
  <r>
    <x v="3858"/>
    <x v="4"/>
    <n v="418"/>
    <n v="0.60799999999999998"/>
    <n v="0.60299999999999998"/>
    <n v="0.51500000000000001"/>
    <n v="13701.13"/>
    <n v="1"/>
    <x v="0"/>
    <s v="Médio"/>
    <s v="Acima"/>
    <x v="1"/>
  </r>
  <r>
    <x v="3859"/>
    <x v="20"/>
    <n v="297"/>
    <n v="0.69"/>
    <n v="0.63500000000000001"/>
    <n v="0.61899999999999999"/>
    <n v="16361.1"/>
    <n v="2"/>
    <x v="4"/>
    <s v="Médio"/>
    <s v="Acima"/>
    <x v="1"/>
  </r>
  <r>
    <x v="3860"/>
    <x v="4"/>
    <n v="307"/>
    <n v="0.61199999999999999"/>
    <n v="0.621"/>
    <n v="0.47699999999999998"/>
    <n v="11006.75"/>
    <n v="2"/>
    <x v="0"/>
    <s v="Médio"/>
    <s v="Acima"/>
    <x v="1"/>
  </r>
  <r>
    <x v="3861"/>
    <x v="7"/>
    <n v="252"/>
    <n v="0.58099999999999996"/>
    <n v="0.59099999999999997"/>
    <n v="0.439"/>
    <n v="6371.64"/>
    <n v="2"/>
    <x v="3"/>
    <s v="Médio"/>
    <s v="Abaixo"/>
    <x v="1"/>
  </r>
  <r>
    <x v="3862"/>
    <x v="7"/>
    <n v="465"/>
    <n v="0.58299999999999996"/>
    <n v="0.57999999999999996"/>
    <n v="0.47"/>
    <n v="8281.8700000000008"/>
    <n v="1"/>
    <x v="3"/>
    <s v="Médio"/>
    <s v="Abaixo"/>
    <x v="1"/>
  </r>
  <r>
    <x v="3863"/>
    <x v="23"/>
    <n v="103"/>
    <n v="0.66500000000000004"/>
    <n v="0.66200000000000003"/>
    <n v="0.54500000000000004"/>
    <n v="36938.42"/>
    <n v="1"/>
    <x v="4"/>
    <s v="Médio"/>
    <s v="Acima"/>
    <x v="1"/>
  </r>
  <r>
    <x v="3864"/>
    <x v="0"/>
    <n v="78"/>
    <n v="0.73"/>
    <n v="0.71299999999999997"/>
    <n v="0.63700000000000001"/>
    <n v="34129.589999999997"/>
    <n v="0"/>
    <x v="0"/>
    <s v="Alto"/>
    <s v="Acima"/>
    <x v="1"/>
  </r>
  <r>
    <x v="3865"/>
    <x v="7"/>
    <n v="346"/>
    <n v="0.59899999999999998"/>
    <n v="0.503"/>
    <n v="0.56799999999999995"/>
    <n v="6411.49"/>
    <n v="16"/>
    <x v="3"/>
    <s v="Médio"/>
    <s v="Abaixo"/>
    <x v="1"/>
  </r>
  <r>
    <x v="3866"/>
    <x v="14"/>
    <n v="43"/>
    <n v="0.78"/>
    <n v="0.76300000000000001"/>
    <n v="0.70799999999999996"/>
    <n v="39517.040000000001"/>
    <n v="1"/>
    <x v="2"/>
    <s v="Alto"/>
    <s v="Acima"/>
    <x v="1"/>
  </r>
  <r>
    <x v="3867"/>
    <x v="16"/>
    <n v="357"/>
    <n v="0.65400000000000003"/>
    <n v="0.60199999999999998"/>
    <n v="0.621"/>
    <n v="10895.57"/>
    <n v="5"/>
    <x v="3"/>
    <s v="Médio"/>
    <s v="Acima"/>
    <x v="1"/>
  </r>
  <r>
    <x v="3868"/>
    <x v="7"/>
    <n v="270"/>
    <n v="0.61199999999999999"/>
    <n v="0.56399999999999995"/>
    <n v="0.51400000000000001"/>
    <n v="6053.11"/>
    <n v="20"/>
    <x v="3"/>
    <s v="Médio"/>
    <s v="Acima"/>
    <x v="1"/>
  </r>
  <r>
    <x v="3869"/>
    <x v="4"/>
    <n v="160"/>
    <n v="0.626"/>
    <n v="0.57799999999999996"/>
    <n v="0.54800000000000004"/>
    <n v="8343.82"/>
    <n v="8"/>
    <x v="0"/>
    <s v="Médio"/>
    <s v="Acima"/>
    <x v="1"/>
  </r>
  <r>
    <x v="3870"/>
    <x v="18"/>
    <n v="240"/>
    <n v="0.56499999999999995"/>
    <n v="0.54200000000000004"/>
    <n v="0.45600000000000002"/>
    <n v="15894.49"/>
    <n v="0"/>
    <x v="3"/>
    <s v="Médio"/>
    <s v="Abaixo"/>
    <x v="1"/>
  </r>
  <r>
    <x v="3871"/>
    <x v="10"/>
    <n v="158"/>
    <n v="0.7"/>
    <n v="0.67900000000000005"/>
    <n v="0.60899999999999999"/>
    <n v="18252.03"/>
    <n v="2"/>
    <x v="1"/>
    <s v="Alto"/>
    <s v="Acima"/>
    <x v="1"/>
  </r>
  <r>
    <x v="3872"/>
    <x v="7"/>
    <n v="348"/>
    <n v="0.53900000000000003"/>
    <n v="0.53900000000000003"/>
    <n v="0.374"/>
    <n v="6024.5"/>
    <n v="17"/>
    <x v="3"/>
    <s v="Baixo"/>
    <s v="Abaixo"/>
    <x v="1"/>
  </r>
  <r>
    <x v="3873"/>
    <x v="9"/>
    <n v="524"/>
    <n v="0.61799999999999999"/>
    <n v="0.55900000000000005"/>
    <n v="0.55400000000000005"/>
    <n v="5949.44"/>
    <n v="7"/>
    <x v="3"/>
    <s v="Médio"/>
    <s v="Acima"/>
    <x v="1"/>
  </r>
  <r>
    <x v="3874"/>
    <x v="22"/>
    <n v="390"/>
    <n v="0.56200000000000006"/>
    <n v="0.51500000000000001"/>
    <n v="0.443"/>
    <n v="6180.44"/>
    <n v="10"/>
    <x v="3"/>
    <s v="Médio"/>
    <s v="Abaixo"/>
    <x v="1"/>
  </r>
  <r>
    <x v="3875"/>
    <x v="14"/>
    <n v="112"/>
    <n v="0.74199999999999999"/>
    <n v="0.76200000000000001"/>
    <n v="0.622"/>
    <n v="21806.13"/>
    <n v="2"/>
    <x v="2"/>
    <s v="Alto"/>
    <s v="Acima"/>
    <x v="1"/>
  </r>
  <r>
    <x v="3876"/>
    <x v="20"/>
    <n v="548"/>
    <n v="0.627"/>
    <n v="0.57499999999999996"/>
    <n v="0.60099999999999998"/>
    <n v="7987.88"/>
    <n v="1"/>
    <x v="4"/>
    <s v="Médio"/>
    <s v="Acima"/>
    <x v="1"/>
  </r>
  <r>
    <x v="3877"/>
    <x v="10"/>
    <n v="133"/>
    <n v="0.72"/>
    <n v="0.67200000000000004"/>
    <n v="0.67400000000000004"/>
    <n v="21971.96"/>
    <n v="0"/>
    <x v="1"/>
    <s v="Alto"/>
    <s v="Acima"/>
    <x v="1"/>
  </r>
  <r>
    <x v="3878"/>
    <x v="8"/>
    <n v="98"/>
    <n v="0.68799999999999994"/>
    <n v="0.67100000000000004"/>
    <n v="0.59699999999999998"/>
    <n v="19328.36"/>
    <n v="2"/>
    <x v="1"/>
    <s v="Médio"/>
    <s v="Acima"/>
    <x v="1"/>
  </r>
  <r>
    <x v="1540"/>
    <x v="14"/>
    <n v="40"/>
    <n v="0.69499999999999995"/>
    <n v="0.69599999999999995"/>
    <n v="0.61099999999999999"/>
    <n v="38758.839999999997"/>
    <n v="4"/>
    <x v="2"/>
    <s v="Médio"/>
    <s v="Acima"/>
    <x v="1"/>
  </r>
  <r>
    <x v="3879"/>
    <x v="7"/>
    <n v="456"/>
    <n v="0.56999999999999995"/>
    <n v="0.53600000000000003"/>
    <n v="0.48499999999999999"/>
    <n v="5284.83"/>
    <n v="4"/>
    <x v="3"/>
    <s v="Médio"/>
    <s v="Abaixo"/>
    <x v="1"/>
  </r>
  <r>
    <x v="3880"/>
    <x v="0"/>
    <n v="225"/>
    <n v="0.71"/>
    <n v="0.68200000000000005"/>
    <n v="0.65800000000000003"/>
    <n v="15426.66"/>
    <n v="2"/>
    <x v="0"/>
    <s v="Alto"/>
    <s v="Acima"/>
    <x v="1"/>
  </r>
  <r>
    <x v="3881"/>
    <x v="4"/>
    <n v="222"/>
    <n v="0.66"/>
    <n v="0.66600000000000004"/>
    <n v="0.51400000000000001"/>
    <n v="15184.91"/>
    <n v="2"/>
    <x v="0"/>
    <s v="Médio"/>
    <s v="Acima"/>
    <x v="1"/>
  </r>
  <r>
    <x v="3882"/>
    <x v="20"/>
    <n v="233"/>
    <n v="0.59499999999999997"/>
    <n v="0.57399999999999995"/>
    <n v="0.47099999999999997"/>
    <n v="18128.41"/>
    <n v="0"/>
    <x v="4"/>
    <s v="Médio"/>
    <s v="Abaixo"/>
    <x v="1"/>
  </r>
  <r>
    <x v="3184"/>
    <x v="6"/>
    <n v="98"/>
    <n v="0.68"/>
    <n v="0.65600000000000003"/>
    <n v="0.59899999999999998"/>
    <n v="37401.050000000003"/>
    <n v="1"/>
    <x v="2"/>
    <s v="Médio"/>
    <s v="Acima"/>
    <x v="1"/>
  </r>
  <r>
    <x v="3883"/>
    <x v="9"/>
    <n v="397"/>
    <n v="0.56999999999999995"/>
    <n v="0.51400000000000001"/>
    <n v="0.47699999999999998"/>
    <n v="5670.1"/>
    <n v="14"/>
    <x v="3"/>
    <s v="Médio"/>
    <s v="Abaixo"/>
    <x v="1"/>
  </r>
  <r>
    <x v="3884"/>
    <x v="18"/>
    <n v="206"/>
    <n v="0.49"/>
    <n v="0.44500000000000001"/>
    <n v="0.34599999999999997"/>
    <n v="5345.79"/>
    <n v="0"/>
    <x v="3"/>
    <s v="Baixo"/>
    <s v="Abaixo"/>
    <x v="1"/>
  </r>
  <r>
    <x v="3885"/>
    <x v="22"/>
    <n v="393"/>
    <n v="0.58499999999999996"/>
    <n v="0.56699999999999995"/>
    <n v="0.47"/>
    <n v="6176.52"/>
    <n v="19"/>
    <x v="3"/>
    <s v="Médio"/>
    <s v="Abaixo"/>
    <x v="1"/>
  </r>
  <r>
    <x v="3886"/>
    <x v="12"/>
    <n v="267"/>
    <n v="0.57399999999999995"/>
    <n v="0.57099999999999995"/>
    <n v="0.443"/>
    <n v="15950.19"/>
    <n v="0"/>
    <x v="4"/>
    <s v="Médio"/>
    <s v="Abaixo"/>
    <x v="1"/>
  </r>
  <r>
    <x v="126"/>
    <x v="14"/>
    <n v="53"/>
    <n v="0.70599999999999996"/>
    <n v="0.7"/>
    <n v="0.59399999999999997"/>
    <n v="33716.35"/>
    <n v="2"/>
    <x v="2"/>
    <s v="Alto"/>
    <s v="Acima"/>
    <x v="1"/>
  </r>
  <r>
    <x v="3887"/>
    <x v="19"/>
    <n v="170"/>
    <n v="0.52600000000000002"/>
    <n v="0.48399999999999999"/>
    <n v="0.41899999999999998"/>
    <n v="5957.86"/>
    <n v="14"/>
    <x v="3"/>
    <s v="Baixo"/>
    <s v="Abaixo"/>
    <x v="1"/>
  </r>
  <r>
    <x v="3888"/>
    <x v="7"/>
    <n v="164"/>
    <n v="0.54500000000000004"/>
    <n v="0.53500000000000003"/>
    <n v="0.39500000000000002"/>
    <n v="5428.39"/>
    <n v="16"/>
    <x v="3"/>
    <s v="Baixo"/>
    <s v="Abaixo"/>
    <x v="1"/>
  </r>
  <r>
    <x v="3442"/>
    <x v="16"/>
    <n v="310"/>
    <n v="0.58499999999999996"/>
    <n v="0.56499999999999995"/>
    <n v="0.46100000000000002"/>
    <n v="7657.75"/>
    <n v="8"/>
    <x v="3"/>
    <s v="Médio"/>
    <s v="Abaixo"/>
    <x v="1"/>
  </r>
  <r>
    <x v="3889"/>
    <x v="21"/>
    <n v="162"/>
    <n v="0.61"/>
    <n v="0.57099999999999995"/>
    <n v="0.52700000000000002"/>
    <n v="17241.77"/>
    <n v="0"/>
    <x v="3"/>
    <s v="Médio"/>
    <s v="Acima"/>
    <x v="1"/>
  </r>
  <r>
    <x v="3890"/>
    <x v="3"/>
    <n v="24"/>
    <n v="0.71"/>
    <n v="0.73499999999999999"/>
    <n v="0.57599999999999996"/>
    <n v="28857.51"/>
    <n v="6"/>
    <x v="2"/>
    <s v="Alto"/>
    <s v="Acima"/>
    <x v="1"/>
  </r>
  <r>
    <x v="3891"/>
    <x v="7"/>
    <n v="140"/>
    <n v="0.59"/>
    <n v="0.53300000000000003"/>
    <n v="0.52300000000000002"/>
    <n v="7948.6"/>
    <n v="10"/>
    <x v="3"/>
    <s v="Médio"/>
    <s v="Abaixo"/>
    <x v="1"/>
  </r>
  <r>
    <x v="3892"/>
    <x v="0"/>
    <n v="199"/>
    <n v="0.67"/>
    <n v="0.66800000000000004"/>
    <n v="0.56299999999999994"/>
    <n v="18124.580000000002"/>
    <n v="1"/>
    <x v="0"/>
    <s v="Médio"/>
    <s v="Acima"/>
    <x v="1"/>
  </r>
  <r>
    <x v="3893"/>
    <x v="4"/>
    <n v="155"/>
    <n v="0.63800000000000001"/>
    <n v="0.60199999999999998"/>
    <n v="0.53900000000000003"/>
    <n v="15029.76"/>
    <n v="2"/>
    <x v="0"/>
    <s v="Médio"/>
    <s v="Acima"/>
    <x v="1"/>
  </r>
  <r>
    <x v="3894"/>
    <x v="20"/>
    <n v="286"/>
    <n v="0.61199999999999999"/>
    <n v="0.58499999999999996"/>
    <n v="0.49099999999999999"/>
    <n v="11459.07"/>
    <n v="0"/>
    <x v="4"/>
    <s v="Médio"/>
    <s v="Acima"/>
    <x v="1"/>
  </r>
  <r>
    <x v="3895"/>
    <x v="9"/>
    <n v="254"/>
    <n v="0.60699999999999998"/>
    <n v="0.55100000000000005"/>
    <n v="0.53400000000000003"/>
    <n v="6711.93"/>
    <n v="2"/>
    <x v="3"/>
    <s v="Médio"/>
    <s v="Acima"/>
    <x v="1"/>
  </r>
  <r>
    <x v="3896"/>
    <x v="6"/>
    <n v="93"/>
    <n v="0.70599999999999996"/>
    <n v="0.70299999999999996"/>
    <n v="0.60599999999999998"/>
    <n v="14200.33"/>
    <n v="1"/>
    <x v="2"/>
    <s v="Alto"/>
    <s v="Acima"/>
    <x v="1"/>
  </r>
  <r>
    <x v="3897"/>
    <x v="16"/>
    <n v="371"/>
    <n v="0.58499999999999996"/>
    <n v="0.56000000000000005"/>
    <n v="0.502"/>
    <n v="7565.36"/>
    <n v="4"/>
    <x v="3"/>
    <s v="Médio"/>
    <s v="Abaixo"/>
    <x v="1"/>
  </r>
  <r>
    <x v="3898"/>
    <x v="4"/>
    <n v="238"/>
    <n v="0.61499999999999999"/>
    <n v="0.60899999999999999"/>
    <n v="0.47099999999999997"/>
    <n v="8973.68"/>
    <n v="3"/>
    <x v="0"/>
    <s v="Médio"/>
    <s v="Acima"/>
    <x v="1"/>
  </r>
  <r>
    <x v="3899"/>
    <x v="6"/>
    <n v="118"/>
    <n v="0.63"/>
    <n v="0.63900000000000001"/>
    <n v="0.48899999999999999"/>
    <n v="19151.900000000001"/>
    <n v="1"/>
    <x v="2"/>
    <s v="Médio"/>
    <s v="Acima"/>
    <x v="1"/>
  </r>
  <r>
    <x v="3900"/>
    <x v="11"/>
    <n v="433"/>
    <n v="0.47699999999999998"/>
    <n v="0.52900000000000003"/>
    <n v="0.26600000000000001"/>
    <n v="10320.44"/>
    <n v="2"/>
    <x v="4"/>
    <s v="Baixo"/>
    <s v="Abaixo"/>
    <x v="1"/>
  </r>
  <r>
    <x v="3901"/>
    <x v="9"/>
    <n v="272"/>
    <n v="0.622"/>
    <n v="0.59"/>
    <n v="0.55100000000000005"/>
    <n v="6417.65"/>
    <n v="1"/>
    <x v="3"/>
    <s v="Médio"/>
    <s v="Acima"/>
    <x v="1"/>
  </r>
  <r>
    <x v="3902"/>
    <x v="0"/>
    <n v="129"/>
    <n v="0.74"/>
    <n v="0.69299999999999995"/>
    <n v="0.71399999999999997"/>
    <n v="30148.17"/>
    <n v="2"/>
    <x v="0"/>
    <s v="Alto"/>
    <s v="Acima"/>
    <x v="1"/>
  </r>
  <r>
    <x v="3903"/>
    <x v="20"/>
    <n v="123"/>
    <n v="0.63800000000000001"/>
    <n v="0.56999999999999995"/>
    <n v="0.57099999999999995"/>
    <n v="24058.35"/>
    <n v="1"/>
    <x v="4"/>
    <s v="Médio"/>
    <s v="Acima"/>
    <x v="1"/>
  </r>
  <r>
    <x v="3904"/>
    <x v="12"/>
    <n v="318"/>
    <n v="0.54"/>
    <n v="0.55000000000000004"/>
    <n v="0.39700000000000002"/>
    <n v="6333.02"/>
    <n v="0"/>
    <x v="4"/>
    <s v="Baixo"/>
    <s v="Abaixo"/>
    <x v="1"/>
  </r>
  <r>
    <x v="3905"/>
    <x v="3"/>
    <n v="44"/>
    <n v="0.68700000000000006"/>
    <n v="0.74299999999999999"/>
    <n v="0.51500000000000001"/>
    <n v="19976.48"/>
    <n v="12"/>
    <x v="2"/>
    <s v="Médio"/>
    <s v="Acima"/>
    <x v="1"/>
  </r>
  <r>
    <x v="3906"/>
    <x v="16"/>
    <n v="577"/>
    <n v="0.55700000000000005"/>
    <n v="0.55300000000000005"/>
    <n v="0.44700000000000001"/>
    <n v="7207.58"/>
    <n v="2"/>
    <x v="3"/>
    <s v="Médio"/>
    <s v="Abaixo"/>
    <x v="1"/>
  </r>
  <r>
    <x v="3907"/>
    <x v="3"/>
    <n v="38"/>
    <n v="0.73"/>
    <n v="0.74"/>
    <n v="0.60299999999999998"/>
    <n v="27415.759999999998"/>
    <n v="4"/>
    <x v="2"/>
    <s v="Alto"/>
    <s v="Acima"/>
    <x v="1"/>
  </r>
  <r>
    <x v="3908"/>
    <x v="4"/>
    <n v="188"/>
    <n v="0.69599999999999995"/>
    <n v="0.68"/>
    <n v="0.61"/>
    <n v="19432.650000000001"/>
    <n v="6"/>
    <x v="0"/>
    <s v="Médio"/>
    <s v="Acima"/>
    <x v="1"/>
  </r>
  <r>
    <x v="3909"/>
    <x v="4"/>
    <n v="98"/>
    <n v="0.70799999999999996"/>
    <n v="0.68799999999999994"/>
    <n v="0.61099999999999999"/>
    <n v="20566.88"/>
    <n v="6"/>
    <x v="0"/>
    <s v="Alto"/>
    <s v="Acima"/>
    <x v="1"/>
  </r>
  <r>
    <x v="3910"/>
    <x v="19"/>
    <n v="313"/>
    <n v="0.51800000000000002"/>
    <n v="0.48099999999999998"/>
    <n v="0.39800000000000002"/>
    <n v="5928.25"/>
    <n v="0"/>
    <x v="3"/>
    <s v="Baixo"/>
    <s v="Abaixo"/>
    <x v="1"/>
  </r>
  <r>
    <x v="3911"/>
    <x v="4"/>
    <n v="379"/>
    <n v="0.628"/>
    <n v="0.61299999999999999"/>
    <n v="0.50600000000000001"/>
    <n v="7623.93"/>
    <n v="9"/>
    <x v="0"/>
    <s v="Médio"/>
    <s v="Acima"/>
    <x v="1"/>
  </r>
  <r>
    <x v="3912"/>
    <x v="23"/>
    <n v="88"/>
    <n v="0.64300000000000002"/>
    <n v="0.65300000000000002"/>
    <n v="0.498"/>
    <n v="16651.03"/>
    <n v="1"/>
    <x v="4"/>
    <s v="Médio"/>
    <s v="Acima"/>
    <x v="1"/>
  </r>
  <r>
    <x v="3913"/>
    <x v="19"/>
    <n v="271"/>
    <n v="0.53"/>
    <n v="0.52"/>
    <n v="0.39800000000000002"/>
    <n v="7558.21"/>
    <n v="1"/>
    <x v="3"/>
    <s v="Baixo"/>
    <s v="Abaixo"/>
    <x v="1"/>
  </r>
  <r>
    <x v="3856"/>
    <x v="5"/>
    <n v="148"/>
    <n v="0.53"/>
    <n v="0.496"/>
    <n v="0.40600000000000003"/>
    <n v="5794.75"/>
    <n v="14"/>
    <x v="3"/>
    <s v="Baixo"/>
    <s v="Abaixo"/>
    <x v="1"/>
  </r>
  <r>
    <x v="3914"/>
    <x v="9"/>
    <n v="352"/>
    <n v="0.60899999999999999"/>
    <n v="0.53700000000000003"/>
    <n v="0.58699999999999997"/>
    <n v="7994.37"/>
    <n v="3"/>
    <x v="3"/>
    <s v="Médio"/>
    <s v="Acima"/>
    <x v="1"/>
  </r>
  <r>
    <x v="3915"/>
    <x v="3"/>
    <n v="78"/>
    <n v="0.70599999999999996"/>
    <n v="0.73399999999999999"/>
    <n v="0.59399999999999997"/>
    <n v="19798.23"/>
    <n v="1"/>
    <x v="2"/>
    <s v="Alto"/>
    <s v="Acima"/>
    <x v="1"/>
  </r>
  <r>
    <x v="1558"/>
    <x v="7"/>
    <n v="428"/>
    <n v="0.60699999999999998"/>
    <n v="0.55100000000000005"/>
    <n v="0.55000000000000004"/>
    <n v="5458.28"/>
    <n v="13"/>
    <x v="3"/>
    <s v="Médio"/>
    <s v="Acima"/>
    <x v="1"/>
  </r>
  <r>
    <x v="3916"/>
    <x v="9"/>
    <n v="267"/>
    <n v="0.57999999999999996"/>
    <n v="0.51700000000000002"/>
    <n v="0.48899999999999999"/>
    <n v="6231.96"/>
    <n v="21"/>
    <x v="3"/>
    <s v="Médio"/>
    <s v="Abaixo"/>
    <x v="1"/>
  </r>
  <r>
    <x v="3917"/>
    <x v="4"/>
    <n v="223"/>
    <n v="0.69499999999999995"/>
    <n v="0.65100000000000002"/>
    <n v="0.626"/>
    <n v="15776.68"/>
    <n v="6"/>
    <x v="0"/>
    <s v="Médio"/>
    <s v="Acima"/>
    <x v="1"/>
  </r>
  <r>
    <x v="3918"/>
    <x v="10"/>
    <n v="99"/>
    <n v="0.69"/>
    <n v="0.68799999999999994"/>
    <n v="0.57399999999999995"/>
    <n v="30242.79"/>
    <n v="4"/>
    <x v="1"/>
    <s v="Médio"/>
    <s v="Acima"/>
    <x v="1"/>
  </r>
  <r>
    <x v="3919"/>
    <x v="16"/>
    <n v="406"/>
    <n v="0.64200000000000002"/>
    <n v="0.61099999999999999"/>
    <n v="0.56000000000000005"/>
    <n v="8873.65"/>
    <n v="4"/>
    <x v="3"/>
    <s v="Médio"/>
    <s v="Acima"/>
    <x v="1"/>
  </r>
  <r>
    <x v="3920"/>
    <x v="6"/>
    <n v="122"/>
    <n v="0.71299999999999997"/>
    <n v="0.68600000000000005"/>
    <n v="0.627"/>
    <n v="21429.81"/>
    <n v="3"/>
    <x v="2"/>
    <s v="Alto"/>
    <s v="Acima"/>
    <x v="1"/>
  </r>
  <r>
    <x v="3921"/>
    <x v="10"/>
    <n v="259"/>
    <n v="0.7"/>
    <n v="0.66900000000000004"/>
    <n v="0.63100000000000001"/>
    <n v="13707.17"/>
    <n v="5"/>
    <x v="1"/>
    <s v="Alto"/>
    <s v="Acima"/>
    <x v="1"/>
  </r>
  <r>
    <x v="3922"/>
    <x v="0"/>
    <n v="103"/>
    <n v="0.66"/>
    <n v="0.61699999999999999"/>
    <n v="0.59899999999999998"/>
    <n v="14551.58"/>
    <n v="0"/>
    <x v="0"/>
    <s v="Médio"/>
    <s v="Acima"/>
    <x v="1"/>
  </r>
  <r>
    <x v="3923"/>
    <x v="3"/>
    <n v="20"/>
    <n v="0.76800000000000002"/>
    <n v="0.76400000000000001"/>
    <n v="0.70799999999999996"/>
    <n v="42096.639999999999"/>
    <n v="0"/>
    <x v="2"/>
    <s v="Alto"/>
    <s v="Acima"/>
    <x v="1"/>
  </r>
  <r>
    <x v="3924"/>
    <x v="10"/>
    <n v="388"/>
    <n v="0.66"/>
    <n v="0.65400000000000003"/>
    <n v="0.53300000000000003"/>
    <n v="11314.24"/>
    <n v="3"/>
    <x v="1"/>
    <s v="Médio"/>
    <s v="Acima"/>
    <x v="1"/>
  </r>
  <r>
    <x v="3925"/>
    <x v="4"/>
    <n v="127"/>
    <n v="0.64800000000000002"/>
    <n v="0.67600000000000005"/>
    <n v="0.501"/>
    <n v="14230.24"/>
    <n v="2"/>
    <x v="0"/>
    <s v="Médio"/>
    <s v="Acima"/>
    <x v="1"/>
  </r>
  <r>
    <x v="3926"/>
    <x v="7"/>
    <n v="405"/>
    <n v="0.56999999999999995"/>
    <n v="0.51700000000000002"/>
    <n v="0.46600000000000003"/>
    <n v="6704.34"/>
    <n v="17"/>
    <x v="3"/>
    <s v="Médio"/>
    <s v="Abaixo"/>
    <x v="1"/>
  </r>
  <r>
    <x v="2044"/>
    <x v="6"/>
    <n v="157"/>
    <n v="0.58499999999999996"/>
    <n v="0.58099999999999996"/>
    <n v="0.436"/>
    <n v="13044.23"/>
    <n v="4"/>
    <x v="2"/>
    <s v="Médio"/>
    <s v="Abaixo"/>
    <x v="1"/>
  </r>
  <r>
    <x v="3927"/>
    <x v="7"/>
    <n v="341"/>
    <n v="0.59899999999999998"/>
    <n v="0.58199999999999996"/>
    <n v="0.48"/>
    <n v="6675.4"/>
    <n v="0"/>
    <x v="3"/>
    <s v="Médio"/>
    <s v="Abaixo"/>
    <x v="1"/>
  </r>
  <r>
    <x v="3928"/>
    <x v="4"/>
    <n v="392"/>
    <n v="0.627"/>
    <n v="0.57799999999999996"/>
    <n v="0.54300000000000004"/>
    <n v="8659.44"/>
    <n v="2"/>
    <x v="0"/>
    <s v="Médio"/>
    <s v="Acima"/>
    <x v="1"/>
  </r>
  <r>
    <x v="3929"/>
    <x v="3"/>
    <n v="41"/>
    <n v="0.747"/>
    <n v="0.72299999999999998"/>
    <n v="0.70199999999999996"/>
    <n v="36786.36"/>
    <n v="2"/>
    <x v="2"/>
    <s v="Alto"/>
    <s v="Acima"/>
    <x v="1"/>
  </r>
  <r>
    <x v="3930"/>
    <x v="9"/>
    <n v="350"/>
    <n v="0.60599999999999998"/>
    <n v="0.51400000000000001"/>
    <n v="0.57099999999999995"/>
    <n v="6645.22"/>
    <n v="2"/>
    <x v="3"/>
    <s v="Médio"/>
    <s v="Acima"/>
    <x v="1"/>
  </r>
  <r>
    <x v="3931"/>
    <x v="7"/>
    <n v="66"/>
    <n v="0.57999999999999996"/>
    <n v="0.56799999999999995"/>
    <n v="0.436"/>
    <n v="12198.39"/>
    <n v="0"/>
    <x v="3"/>
    <s v="Médio"/>
    <s v="Abaixo"/>
    <x v="1"/>
  </r>
  <r>
    <x v="3932"/>
    <x v="5"/>
    <n v="115"/>
    <n v="0.56999999999999995"/>
    <n v="0.51800000000000002"/>
    <n v="0.48899999999999999"/>
    <n v="5697.49"/>
    <n v="0"/>
    <x v="3"/>
    <s v="Médio"/>
    <s v="Abaixo"/>
    <x v="1"/>
  </r>
  <r>
    <x v="3933"/>
    <x v="4"/>
    <n v="323"/>
    <n v="0.65"/>
    <n v="0.59299999999999997"/>
    <n v="0.55500000000000005"/>
    <n v="11462.12"/>
    <n v="3"/>
    <x v="0"/>
    <s v="Médio"/>
    <s v="Acima"/>
    <x v="1"/>
  </r>
  <r>
    <x v="3934"/>
    <x v="4"/>
    <n v="139"/>
    <n v="0.66"/>
    <n v="0.63100000000000001"/>
    <n v="0.56000000000000005"/>
    <n v="20451.14"/>
    <n v="2"/>
    <x v="0"/>
    <s v="Médio"/>
    <s v="Acima"/>
    <x v="1"/>
  </r>
  <r>
    <x v="3935"/>
    <x v="14"/>
    <n v="116"/>
    <n v="0.73599999999999999"/>
    <n v="0.72399999999999998"/>
    <n v="0.65700000000000003"/>
    <n v="17634.55"/>
    <n v="1"/>
    <x v="2"/>
    <s v="Alto"/>
    <s v="Acima"/>
    <x v="1"/>
  </r>
  <r>
    <x v="2050"/>
    <x v="20"/>
    <n v="404"/>
    <n v="0.56999999999999995"/>
    <n v="0.495"/>
    <n v="0.52400000000000002"/>
    <n v="7608.64"/>
    <n v="0"/>
    <x v="4"/>
    <s v="Médio"/>
    <s v="Abaixo"/>
    <x v="1"/>
  </r>
  <r>
    <x v="3936"/>
    <x v="14"/>
    <n v="70"/>
    <n v="0.77"/>
    <n v="0.76200000000000001"/>
    <n v="0.66900000000000004"/>
    <n v="28131.01"/>
    <n v="2"/>
    <x v="2"/>
    <s v="Alto"/>
    <s v="Acima"/>
    <x v="1"/>
  </r>
  <r>
    <x v="3937"/>
    <x v="21"/>
    <n v="200"/>
    <n v="0.626"/>
    <n v="0.57499999999999996"/>
    <n v="0.55400000000000005"/>
    <n v="10523.18"/>
    <n v="2"/>
    <x v="3"/>
    <s v="Médio"/>
    <s v="Acima"/>
    <x v="1"/>
  </r>
  <r>
    <x v="3938"/>
    <x v="14"/>
    <n v="136"/>
    <n v="0.70799999999999996"/>
    <n v="0.70399999999999996"/>
    <n v="0.61799999999999999"/>
    <n v="25623.68"/>
    <n v="2"/>
    <x v="2"/>
    <s v="Alto"/>
    <s v="Acima"/>
    <x v="1"/>
  </r>
  <r>
    <x v="3939"/>
    <x v="6"/>
    <n v="152"/>
    <n v="0.69"/>
    <n v="0.68600000000000005"/>
    <n v="0.61099999999999999"/>
    <n v="18793.740000000002"/>
    <n v="5"/>
    <x v="2"/>
    <s v="Médio"/>
    <s v="Acima"/>
    <x v="1"/>
  </r>
  <r>
    <x v="3940"/>
    <x v="4"/>
    <n v="125"/>
    <n v="0.56200000000000006"/>
    <n v="0.55100000000000005"/>
    <n v="0.41399999999999998"/>
    <n v="10159.709999999999"/>
    <n v="5"/>
    <x v="0"/>
    <s v="Médio"/>
    <s v="Abaixo"/>
    <x v="1"/>
  </r>
  <r>
    <x v="3941"/>
    <x v="17"/>
    <n v="296"/>
    <n v="0.59399999999999997"/>
    <n v="0.56100000000000005"/>
    <n v="0.47099999999999997"/>
    <n v="6805.05"/>
    <n v="3"/>
    <x v="3"/>
    <s v="Médio"/>
    <s v="Abaixo"/>
    <x v="1"/>
  </r>
  <r>
    <x v="3942"/>
    <x v="5"/>
    <n v="482"/>
    <n v="0.6"/>
    <n v="0.52200000000000002"/>
    <n v="0.54"/>
    <n v="7116.94"/>
    <n v="1"/>
    <x v="3"/>
    <s v="Médio"/>
    <s v="Acima"/>
    <x v="1"/>
  </r>
  <r>
    <x v="3943"/>
    <x v="17"/>
    <n v="593"/>
    <n v="0.60099999999999998"/>
    <n v="0.57599999999999996"/>
    <n v="0.498"/>
    <n v="7508.59"/>
    <n v="3"/>
    <x v="3"/>
    <s v="Médio"/>
    <s v="Acima"/>
    <x v="1"/>
  </r>
  <r>
    <x v="3944"/>
    <x v="3"/>
    <n v="23"/>
    <n v="0.62"/>
    <n v="0.69899999999999995"/>
    <n v="0.38500000000000001"/>
    <n v="22874.62"/>
    <n v="4"/>
    <x v="2"/>
    <s v="Médio"/>
    <s v="Acima"/>
    <x v="1"/>
  </r>
  <r>
    <x v="3945"/>
    <x v="4"/>
    <n v="287"/>
    <n v="0.59699999999999998"/>
    <n v="0.59399999999999997"/>
    <n v="0.47299999999999998"/>
    <n v="9394.85"/>
    <n v="3"/>
    <x v="0"/>
    <s v="Médio"/>
    <s v="Abaixo"/>
    <x v="1"/>
  </r>
  <r>
    <x v="3946"/>
    <x v="7"/>
    <n v="319"/>
    <n v="0.57499999999999996"/>
    <n v="0.58099999999999996"/>
    <n v="0.46200000000000002"/>
    <n v="8481.7099999999991"/>
    <n v="10"/>
    <x v="3"/>
    <s v="Médio"/>
    <s v="Abaixo"/>
    <x v="1"/>
  </r>
  <r>
    <x v="3947"/>
    <x v="6"/>
    <n v="31"/>
    <n v="0.61399999999999999"/>
    <n v="0.61499999999999999"/>
    <n v="0.46300000000000002"/>
    <n v="16512.27"/>
    <n v="1"/>
    <x v="2"/>
    <s v="Médio"/>
    <s v="Acima"/>
    <x v="1"/>
  </r>
  <r>
    <x v="3948"/>
    <x v="4"/>
    <n v="193"/>
    <n v="0.66900000000000004"/>
    <n v="0.66900000000000004"/>
    <n v="0.53100000000000003"/>
    <n v="15027.25"/>
    <n v="0"/>
    <x v="0"/>
    <s v="Médio"/>
    <s v="Acima"/>
    <x v="1"/>
  </r>
  <r>
    <x v="1528"/>
    <x v="5"/>
    <n v="392"/>
    <n v="0.61499999999999999"/>
    <n v="0.56499999999999995"/>
    <n v="0.57299999999999995"/>
    <n v="6860.45"/>
    <n v="8"/>
    <x v="3"/>
    <s v="Médio"/>
    <s v="Acima"/>
    <x v="1"/>
  </r>
  <r>
    <x v="3949"/>
    <x v="7"/>
    <n v="504"/>
    <n v="0.56999999999999995"/>
    <n v="0.53600000000000003"/>
    <n v="0.45400000000000001"/>
    <n v="7373.39"/>
    <n v="0"/>
    <x v="3"/>
    <s v="Médio"/>
    <s v="Abaixo"/>
    <x v="1"/>
  </r>
  <r>
    <x v="3950"/>
    <x v="4"/>
    <n v="410"/>
    <n v="0.69499999999999995"/>
    <n v="0.66400000000000003"/>
    <n v="0.60399999999999998"/>
    <n v="8285.61"/>
    <n v="3"/>
    <x v="0"/>
    <s v="Médio"/>
    <s v="Acima"/>
    <x v="1"/>
  </r>
  <r>
    <x v="3951"/>
    <x v="18"/>
    <n v="388"/>
    <n v="0.53"/>
    <n v="0.45200000000000001"/>
    <n v="0.436"/>
    <n v="4803.74"/>
    <n v="41"/>
    <x v="3"/>
    <s v="Baixo"/>
    <s v="Abaixo"/>
    <x v="1"/>
  </r>
  <r>
    <x v="3952"/>
    <x v="3"/>
    <n v="130"/>
    <n v="0.67400000000000004"/>
    <n v="0.65600000000000003"/>
    <n v="0.56299999999999994"/>
    <n v="21618.54"/>
    <n v="7"/>
    <x v="2"/>
    <s v="Médio"/>
    <s v="Acima"/>
    <x v="1"/>
  </r>
  <r>
    <x v="3953"/>
    <x v="9"/>
    <n v="229"/>
    <n v="0.65"/>
    <n v="0.56200000000000006"/>
    <n v="0.63400000000000001"/>
    <n v="10127.75"/>
    <n v="0"/>
    <x v="3"/>
    <s v="Médio"/>
    <s v="Acima"/>
    <x v="1"/>
  </r>
  <r>
    <x v="3954"/>
    <x v="3"/>
    <n v="10"/>
    <n v="0.66900000000000004"/>
    <n v="0.69199999999999995"/>
    <n v="0.52400000000000002"/>
    <n v="30536.77"/>
    <n v="0"/>
    <x v="2"/>
    <s v="Médio"/>
    <s v="Acima"/>
    <x v="1"/>
  </r>
  <r>
    <x v="3955"/>
    <x v="6"/>
    <n v="47"/>
    <n v="0.67"/>
    <n v="0.63700000000000001"/>
    <n v="0.59399999999999997"/>
    <n v="33952.58"/>
    <n v="1"/>
    <x v="2"/>
    <s v="Médio"/>
    <s v="Acima"/>
    <x v="1"/>
  </r>
  <r>
    <x v="3956"/>
    <x v="14"/>
    <n v="27"/>
    <n v="0.72599999999999998"/>
    <n v="0.70799999999999996"/>
    <n v="0.67"/>
    <n v="38071.919999999998"/>
    <n v="1"/>
    <x v="2"/>
    <s v="Alto"/>
    <s v="Acima"/>
    <x v="1"/>
  </r>
  <r>
    <x v="3957"/>
    <x v="6"/>
    <n v="101"/>
    <n v="0.68"/>
    <n v="0.65700000000000003"/>
    <n v="0.59799999999999998"/>
    <n v="21260.01"/>
    <n v="6"/>
    <x v="2"/>
    <s v="Médio"/>
    <s v="Acima"/>
    <x v="1"/>
  </r>
  <r>
    <x v="3958"/>
    <x v="19"/>
    <n v="416"/>
    <n v="0.53100000000000003"/>
    <n v="0.55900000000000005"/>
    <n v="0.38400000000000001"/>
    <n v="7276.71"/>
    <n v="11"/>
    <x v="3"/>
    <s v="Baixo"/>
    <s v="Abaixo"/>
    <x v="1"/>
  </r>
  <r>
    <x v="3959"/>
    <x v="3"/>
    <n v="32"/>
    <n v="0.66"/>
    <n v="0.64500000000000002"/>
    <n v="0.54500000000000004"/>
    <n v="23464.65"/>
    <n v="4"/>
    <x v="2"/>
    <s v="Médio"/>
    <s v="Acima"/>
    <x v="1"/>
  </r>
  <r>
    <x v="3960"/>
    <x v="9"/>
    <n v="384"/>
    <n v="0.58299999999999996"/>
    <n v="0.51500000000000001"/>
    <n v="0.51800000000000002"/>
    <n v="6809.89"/>
    <n v="11"/>
    <x v="3"/>
    <s v="Médio"/>
    <s v="Abaixo"/>
    <x v="1"/>
  </r>
  <r>
    <x v="3961"/>
    <x v="20"/>
    <n v="149"/>
    <n v="0.60499999999999998"/>
    <n v="0.57399999999999995"/>
    <n v="0.50800000000000001"/>
    <n v="14343.67"/>
    <n v="3"/>
    <x v="4"/>
    <s v="Médio"/>
    <s v="Acima"/>
    <x v="1"/>
  </r>
  <r>
    <x v="3962"/>
    <x v="7"/>
    <n v="460"/>
    <n v="0.55200000000000005"/>
    <n v="0.55500000000000005"/>
    <n v="0.41699999999999998"/>
    <n v="7308.53"/>
    <n v="2"/>
    <x v="3"/>
    <s v="Médio"/>
    <s v="Abaixo"/>
    <x v="1"/>
  </r>
  <r>
    <x v="3963"/>
    <x v="4"/>
    <n v="90"/>
    <n v="0.67"/>
    <n v="0.68400000000000005"/>
    <n v="0.54900000000000004"/>
    <n v="25795.91"/>
    <n v="4"/>
    <x v="0"/>
    <s v="Médio"/>
    <s v="Acima"/>
    <x v="1"/>
  </r>
  <r>
    <x v="3964"/>
    <x v="17"/>
    <n v="49"/>
    <n v="0.57299999999999995"/>
    <n v="0.52500000000000002"/>
    <n v="0.47699999999999998"/>
    <n v="10074.76"/>
    <n v="15"/>
    <x v="3"/>
    <s v="Médio"/>
    <s v="Abaixo"/>
    <x v="1"/>
  </r>
  <r>
    <x v="3965"/>
    <x v="3"/>
    <n v="53"/>
    <n v="0.76300000000000001"/>
    <n v="0.77300000000000002"/>
    <n v="0.67400000000000004"/>
    <n v="28752.95"/>
    <n v="2"/>
    <x v="2"/>
    <s v="Alto"/>
    <s v="Acima"/>
    <x v="1"/>
  </r>
  <r>
    <x v="3966"/>
    <x v="7"/>
    <n v="350"/>
    <n v="0.56999999999999995"/>
    <n v="0.54300000000000004"/>
    <n v="0.46300000000000002"/>
    <n v="7662.72"/>
    <n v="1"/>
    <x v="3"/>
    <s v="Médio"/>
    <s v="Abaixo"/>
    <x v="1"/>
  </r>
  <r>
    <x v="3967"/>
    <x v="20"/>
    <n v="181"/>
    <n v="0.56999999999999995"/>
    <n v="0.56399999999999995"/>
    <n v="0.436"/>
    <n v="13501.37"/>
    <n v="0"/>
    <x v="4"/>
    <s v="Médio"/>
    <s v="Abaixo"/>
    <x v="1"/>
  </r>
  <r>
    <x v="3968"/>
    <x v="0"/>
    <n v="214"/>
    <n v="0.69"/>
    <n v="0.65300000000000002"/>
    <n v="0.61899999999999999"/>
    <n v="15905.86"/>
    <n v="2"/>
    <x v="0"/>
    <s v="Médio"/>
    <s v="Acima"/>
    <x v="1"/>
  </r>
  <r>
    <x v="3969"/>
    <x v="17"/>
    <n v="314"/>
    <n v="0.54500000000000004"/>
    <n v="0.52400000000000002"/>
    <n v="0.44700000000000001"/>
    <n v="7440.16"/>
    <n v="3"/>
    <x v="3"/>
    <s v="Baixo"/>
    <s v="Abaixo"/>
    <x v="1"/>
  </r>
  <r>
    <x v="3970"/>
    <x v="17"/>
    <n v="187"/>
    <n v="0.58099999999999996"/>
    <n v="0.54100000000000004"/>
    <n v="0.495"/>
    <n v="8647.69"/>
    <n v="9"/>
    <x v="3"/>
    <s v="Médio"/>
    <s v="Abaixo"/>
    <x v="1"/>
  </r>
  <r>
    <x v="3971"/>
    <x v="16"/>
    <n v="481"/>
    <n v="0.59"/>
    <n v="0.56999999999999995"/>
    <n v="0.46800000000000003"/>
    <n v="7204.29"/>
    <n v="16"/>
    <x v="3"/>
    <s v="Médio"/>
    <s v="Abaixo"/>
    <x v="1"/>
  </r>
  <r>
    <x v="3972"/>
    <x v="18"/>
    <n v="472"/>
    <n v="0.53"/>
    <n v="0.48299999999999998"/>
    <n v="0.44400000000000001"/>
    <n v="5090.8100000000004"/>
    <n v="1"/>
    <x v="3"/>
    <s v="Baixo"/>
    <s v="Abaixo"/>
    <x v="1"/>
  </r>
  <r>
    <x v="3973"/>
    <x v="14"/>
    <n v="168"/>
    <n v="0.622"/>
    <n v="0.61799999999999999"/>
    <n v="0.5"/>
    <n v="22803.439999999999"/>
    <n v="2"/>
    <x v="2"/>
    <s v="Médio"/>
    <s v="Acima"/>
    <x v="1"/>
  </r>
  <r>
    <x v="3974"/>
    <x v="4"/>
    <n v="167"/>
    <n v="0.63500000000000001"/>
    <n v="0.64"/>
    <n v="0.48499999999999999"/>
    <n v="12651.65"/>
    <n v="7"/>
    <x v="0"/>
    <s v="Médio"/>
    <s v="Acima"/>
    <x v="1"/>
  </r>
  <r>
    <x v="3975"/>
    <x v="7"/>
    <n v="219"/>
    <n v="0.54200000000000004"/>
    <n v="0.53600000000000003"/>
    <n v="0.40899999999999997"/>
    <n v="4811.03"/>
    <n v="2"/>
    <x v="3"/>
    <s v="Baixo"/>
    <s v="Abaixo"/>
    <x v="1"/>
  </r>
  <r>
    <x v="3976"/>
    <x v="14"/>
    <n v="166"/>
    <n v="0.69"/>
    <n v="0.66100000000000003"/>
    <n v="0.60499999999999998"/>
    <n v="22640.83"/>
    <n v="5"/>
    <x v="2"/>
    <s v="Médio"/>
    <s v="Acima"/>
    <x v="1"/>
  </r>
  <r>
    <x v="3977"/>
    <x v="7"/>
    <n v="359"/>
    <n v="0.61199999999999999"/>
    <n v="0.57199999999999995"/>
    <n v="0.52500000000000002"/>
    <n v="6980.13"/>
    <n v="6"/>
    <x v="3"/>
    <s v="Médio"/>
    <s v="Acima"/>
    <x v="1"/>
  </r>
  <r>
    <x v="3978"/>
    <x v="18"/>
    <n v="435"/>
    <n v="0.51800000000000002"/>
    <n v="0.45600000000000002"/>
    <n v="0.41899999999999998"/>
    <n v="4867.3"/>
    <n v="0"/>
    <x v="3"/>
    <s v="Baixo"/>
    <s v="Abaixo"/>
    <x v="1"/>
  </r>
  <r>
    <x v="3979"/>
    <x v="7"/>
    <n v="193"/>
    <n v="0.61499999999999999"/>
    <n v="0.56899999999999995"/>
    <n v="0.52700000000000002"/>
    <n v="6625.77"/>
    <n v="13"/>
    <x v="3"/>
    <s v="Médio"/>
    <s v="Acima"/>
    <x v="1"/>
  </r>
  <r>
    <x v="3980"/>
    <x v="17"/>
    <n v="215"/>
    <n v="0.54100000000000004"/>
    <n v="0.51600000000000001"/>
    <n v="0.432"/>
    <n v="7353.7"/>
    <n v="4"/>
    <x v="3"/>
    <s v="Baixo"/>
    <s v="Abaixo"/>
    <x v="1"/>
  </r>
  <r>
    <x v="3981"/>
    <x v="7"/>
    <n v="360"/>
    <n v="0.56100000000000005"/>
    <n v="0.51800000000000002"/>
    <n v="0.46300000000000002"/>
    <n v="7026.15"/>
    <n v="0"/>
    <x v="3"/>
    <s v="Médio"/>
    <s v="Abaixo"/>
    <x v="1"/>
  </r>
  <r>
    <x v="3982"/>
    <x v="0"/>
    <n v="148"/>
    <n v="0.72"/>
    <n v="0.69099999999999995"/>
    <n v="0.65200000000000002"/>
    <n v="22182.07"/>
    <n v="1"/>
    <x v="0"/>
    <s v="Alto"/>
    <s v="Acima"/>
    <x v="1"/>
  </r>
  <r>
    <x v="3983"/>
    <x v="4"/>
    <n v="308"/>
    <n v="0.65"/>
    <n v="0.629"/>
    <n v="0.52100000000000002"/>
    <n v="10219.18"/>
    <n v="8"/>
    <x v="0"/>
    <s v="Médio"/>
    <s v="Acima"/>
    <x v="1"/>
  </r>
  <r>
    <x v="3984"/>
    <x v="18"/>
    <n v="305"/>
    <n v="0.51800000000000002"/>
    <n v="0.45400000000000001"/>
    <n v="0.41599999999999998"/>
    <n v="4884.17"/>
    <n v="1"/>
    <x v="3"/>
    <s v="Baixo"/>
    <s v="Abaixo"/>
    <x v="1"/>
  </r>
  <r>
    <x v="3985"/>
    <x v="14"/>
    <n v="34"/>
    <n v="0.66"/>
    <n v="0.64600000000000002"/>
    <n v="0.54500000000000004"/>
    <n v="29446.39"/>
    <n v="2"/>
    <x v="2"/>
    <s v="Médio"/>
    <s v="Acima"/>
    <x v="1"/>
  </r>
  <r>
    <x v="3986"/>
    <x v="16"/>
    <n v="370"/>
    <n v="0.65900000000000003"/>
    <n v="0.624"/>
    <n v="0.57699999999999996"/>
    <n v="9389.09"/>
    <n v="9"/>
    <x v="3"/>
    <s v="Médio"/>
    <s v="Acima"/>
    <x v="1"/>
  </r>
  <r>
    <x v="3372"/>
    <x v="5"/>
    <n v="512"/>
    <n v="0.59299999999999997"/>
    <n v="0.54"/>
    <n v="0.52400000000000002"/>
    <n v="6520.94"/>
    <n v="2"/>
    <x v="3"/>
    <s v="Médio"/>
    <s v="Abaixo"/>
    <x v="1"/>
  </r>
  <r>
    <x v="3987"/>
    <x v="21"/>
    <n v="337"/>
    <n v="0.54"/>
    <n v="0.51500000000000001"/>
    <n v="0.435"/>
    <n v="9209.34"/>
    <n v="0"/>
    <x v="3"/>
    <s v="Baixo"/>
    <s v="Abaixo"/>
    <x v="1"/>
  </r>
  <r>
    <x v="442"/>
    <x v="10"/>
    <n v="53"/>
    <n v="0.68"/>
    <n v="0.65800000000000003"/>
    <n v="0.59299999999999997"/>
    <n v="19788.97"/>
    <n v="1"/>
    <x v="1"/>
    <s v="Médio"/>
    <s v="Acima"/>
    <x v="1"/>
  </r>
  <r>
    <x v="3988"/>
    <x v="3"/>
    <n v="78"/>
    <n v="0.70099999999999996"/>
    <n v="0.69399999999999995"/>
    <n v="0.59499999999999997"/>
    <n v="16936.439999999999"/>
    <n v="5"/>
    <x v="2"/>
    <s v="Alto"/>
    <s v="Acima"/>
    <x v="1"/>
  </r>
  <r>
    <x v="3989"/>
    <x v="9"/>
    <n v="436"/>
    <n v="0.56200000000000006"/>
    <n v="0.52900000000000003"/>
    <n v="0.441"/>
    <n v="6998.96"/>
    <n v="1"/>
    <x v="3"/>
    <s v="Médio"/>
    <s v="Abaixo"/>
    <x v="1"/>
  </r>
  <r>
    <x v="3990"/>
    <x v="6"/>
    <n v="66"/>
    <n v="0.63200000000000001"/>
    <n v="0.57999999999999996"/>
    <n v="0.53600000000000003"/>
    <n v="20967.86"/>
    <n v="4"/>
    <x v="2"/>
    <s v="Médio"/>
    <s v="Acima"/>
    <x v="1"/>
  </r>
  <r>
    <x v="3991"/>
    <x v="0"/>
    <n v="104"/>
    <n v="0.73"/>
    <n v="0.69499999999999995"/>
    <n v="0.67400000000000004"/>
    <n v="29149.67"/>
    <n v="1"/>
    <x v="0"/>
    <s v="Alto"/>
    <s v="Acima"/>
    <x v="1"/>
  </r>
  <r>
    <x v="3992"/>
    <x v="22"/>
    <n v="414"/>
    <n v="0.57499999999999996"/>
    <n v="0.52600000000000002"/>
    <n v="0.46400000000000002"/>
    <n v="7162.15"/>
    <n v="0"/>
    <x v="3"/>
    <s v="Médio"/>
    <s v="Abaixo"/>
    <x v="1"/>
  </r>
  <r>
    <x v="3993"/>
    <x v="4"/>
    <n v="127"/>
    <n v="0.65500000000000003"/>
    <n v="0.63600000000000001"/>
    <n v="0.56100000000000005"/>
    <n v="13004.32"/>
    <n v="6"/>
    <x v="0"/>
    <s v="Médio"/>
    <s v="Acima"/>
    <x v="1"/>
  </r>
  <r>
    <x v="3994"/>
    <x v="17"/>
    <n v="211"/>
    <n v="0.52900000000000003"/>
    <n v="0.52500000000000002"/>
    <n v="0.40799999999999997"/>
    <n v="8925.51"/>
    <n v="5"/>
    <x v="3"/>
    <s v="Baixo"/>
    <s v="Abaixo"/>
    <x v="1"/>
  </r>
  <r>
    <x v="3995"/>
    <x v="6"/>
    <n v="98"/>
    <n v="0.71"/>
    <n v="0.67200000000000004"/>
    <n v="0.63"/>
    <n v="30412.080000000002"/>
    <n v="1"/>
    <x v="2"/>
    <s v="Alto"/>
    <s v="Acima"/>
    <x v="1"/>
  </r>
  <r>
    <x v="3996"/>
    <x v="4"/>
    <n v="153"/>
    <n v="0.67200000000000004"/>
    <n v="0.67900000000000005"/>
    <n v="0.53700000000000003"/>
    <n v="14210.38"/>
    <n v="0"/>
    <x v="0"/>
    <s v="Médio"/>
    <s v="Acima"/>
    <x v="1"/>
  </r>
  <r>
    <x v="3997"/>
    <x v="17"/>
    <n v="189"/>
    <n v="0.57399999999999995"/>
    <n v="0.56399999999999995"/>
    <n v="0.45800000000000002"/>
    <n v="9381.39"/>
    <n v="2"/>
    <x v="3"/>
    <s v="Médio"/>
    <s v="Abaixo"/>
    <x v="1"/>
  </r>
  <r>
    <x v="3998"/>
    <x v="22"/>
    <n v="590"/>
    <n v="0.55000000000000004"/>
    <n v="0.53700000000000003"/>
    <n v="0.40600000000000003"/>
    <n v="6125.79"/>
    <n v="3"/>
    <x v="3"/>
    <s v="Médio"/>
    <s v="Abaixo"/>
    <x v="1"/>
  </r>
  <r>
    <x v="3999"/>
    <x v="18"/>
    <n v="349"/>
    <n v="0.51200000000000001"/>
    <n v="0.44800000000000001"/>
    <n v="0.41399999999999998"/>
    <n v="5000.68"/>
    <n v="0"/>
    <x v="3"/>
    <s v="Baixo"/>
    <s v="Abaixo"/>
    <x v="1"/>
  </r>
  <r>
    <x v="4000"/>
    <x v="22"/>
    <n v="166"/>
    <n v="0.54600000000000004"/>
    <n v="0.55100000000000005"/>
    <n v="0.4"/>
    <n v="10051.89"/>
    <n v="0"/>
    <x v="3"/>
    <s v="Baixo"/>
    <s v="Abaixo"/>
    <x v="1"/>
  </r>
  <r>
    <x v="2732"/>
    <x v="17"/>
    <n v="266"/>
    <n v="0.56999999999999995"/>
    <n v="0.54200000000000004"/>
    <n v="0.48399999999999999"/>
    <n v="7385.05"/>
    <n v="2"/>
    <x v="3"/>
    <s v="Médio"/>
    <s v="Abaixo"/>
    <x v="1"/>
  </r>
  <r>
    <x v="4001"/>
    <x v="5"/>
    <n v="270"/>
    <n v="0.56999999999999995"/>
    <n v="0.52900000000000003"/>
    <n v="0.46800000000000003"/>
    <n v="6755.94"/>
    <n v="2"/>
    <x v="3"/>
    <s v="Médio"/>
    <s v="Abaixo"/>
    <x v="1"/>
  </r>
  <r>
    <x v="4002"/>
    <x v="8"/>
    <n v="144"/>
    <n v="0.65"/>
    <n v="0.67300000000000004"/>
    <n v="0.48499999999999999"/>
    <n v="19047.64"/>
    <n v="3"/>
    <x v="1"/>
    <s v="Médio"/>
    <s v="Acima"/>
    <x v="1"/>
  </r>
  <r>
    <x v="4003"/>
    <x v="4"/>
    <n v="129"/>
    <n v="0.55600000000000005"/>
    <n v="0.52500000000000002"/>
    <n v="0.41799999999999998"/>
    <n v="7228.3"/>
    <n v="3"/>
    <x v="0"/>
    <s v="Médio"/>
    <s v="Abaixo"/>
    <x v="1"/>
  </r>
  <r>
    <x v="4004"/>
    <x v="22"/>
    <n v="365"/>
    <n v="0.56200000000000006"/>
    <n v="0.52100000000000002"/>
    <n v="0.438"/>
    <n v="6957.63"/>
    <n v="3"/>
    <x v="3"/>
    <s v="Médio"/>
    <s v="Abaixo"/>
    <x v="1"/>
  </r>
  <r>
    <x v="4005"/>
    <x v="4"/>
    <n v="238"/>
    <n v="0.55500000000000005"/>
    <n v="0.56799999999999995"/>
    <n v="0.4"/>
    <n v="6889.06"/>
    <n v="2"/>
    <x v="0"/>
    <s v="Médio"/>
    <s v="Abaixo"/>
    <x v="1"/>
  </r>
  <r>
    <x v="4006"/>
    <x v="22"/>
    <n v="403"/>
    <n v="0.58299999999999996"/>
    <n v="0.55200000000000005"/>
    <n v="0.46500000000000002"/>
    <n v="6661.14"/>
    <n v="18"/>
    <x v="3"/>
    <s v="Médio"/>
    <s v="Abaixo"/>
    <x v="1"/>
  </r>
  <r>
    <x v="4007"/>
    <x v="7"/>
    <n v="196"/>
    <n v="0.55200000000000005"/>
    <n v="0.52300000000000002"/>
    <n v="0.437"/>
    <n v="7597.06"/>
    <n v="2"/>
    <x v="3"/>
    <s v="Médio"/>
    <s v="Abaixo"/>
    <x v="1"/>
  </r>
  <r>
    <x v="4008"/>
    <x v="6"/>
    <n v="86"/>
    <n v="0.7"/>
    <n v="0.69799999999999995"/>
    <n v="0.63"/>
    <n v="19146.16"/>
    <n v="4"/>
    <x v="2"/>
    <s v="Alto"/>
    <s v="Acima"/>
    <x v="1"/>
  </r>
  <r>
    <x v="4009"/>
    <x v="4"/>
    <n v="169"/>
    <n v="0.53700000000000003"/>
    <n v="0.51400000000000001"/>
    <n v="0.38800000000000001"/>
    <n v="6876.58"/>
    <n v="11"/>
    <x v="0"/>
    <s v="Baixo"/>
    <s v="Abaixo"/>
    <x v="1"/>
  </r>
  <r>
    <x v="4010"/>
    <x v="6"/>
    <n v="173"/>
    <n v="0.69"/>
    <n v="0.65500000000000003"/>
    <n v="0.60699999999999998"/>
    <n v="14537.91"/>
    <n v="2"/>
    <x v="2"/>
    <s v="Médio"/>
    <s v="Acima"/>
    <x v="1"/>
  </r>
  <r>
    <x v="4011"/>
    <x v="5"/>
    <n v="141"/>
    <n v="0.57299999999999995"/>
    <n v="0.49099999999999999"/>
    <n v="0.50800000000000001"/>
    <n v="5824.91"/>
    <n v="39"/>
    <x v="3"/>
    <s v="Médio"/>
    <s v="Abaixo"/>
    <x v="1"/>
  </r>
  <r>
    <x v="4012"/>
    <x v="10"/>
    <n v="103"/>
    <n v="0.69299999999999995"/>
    <n v="0.7"/>
    <n v="0.58299999999999996"/>
    <n v="29396.37"/>
    <n v="2"/>
    <x v="1"/>
    <s v="Médio"/>
    <s v="Acima"/>
    <x v="1"/>
  </r>
  <r>
    <x v="4013"/>
    <x v="3"/>
    <n v="17"/>
    <n v="0.72"/>
    <n v="0.72399999999999998"/>
    <n v="0.60499999999999998"/>
    <n v="35555.31"/>
    <n v="2"/>
    <x v="2"/>
    <s v="Alto"/>
    <s v="Acima"/>
    <x v="1"/>
  </r>
  <r>
    <x v="1288"/>
    <x v="16"/>
    <n v="435"/>
    <n v="0.58399999999999996"/>
    <n v="0.58299999999999996"/>
    <n v="0.46"/>
    <n v="7248.7"/>
    <n v="8"/>
    <x v="3"/>
    <s v="Médio"/>
    <s v="Abaixo"/>
    <x v="1"/>
  </r>
  <r>
    <x v="4014"/>
    <x v="9"/>
    <n v="277"/>
    <n v="0.57899999999999996"/>
    <n v="0.502"/>
    <n v="0.50600000000000001"/>
    <n v="6413.7"/>
    <n v="14"/>
    <x v="3"/>
    <s v="Médio"/>
    <s v="Abaixo"/>
    <x v="1"/>
  </r>
  <r>
    <x v="4015"/>
    <x v="16"/>
    <n v="184"/>
    <n v="0.63500000000000001"/>
    <n v="0.627"/>
    <n v="0.53"/>
    <n v="18152.37"/>
    <n v="2"/>
    <x v="3"/>
    <s v="Médio"/>
    <s v="Acima"/>
    <x v="1"/>
  </r>
  <r>
    <x v="4016"/>
    <x v="14"/>
    <n v="103"/>
    <n v="0.73"/>
    <n v="0.75700000000000001"/>
    <n v="0.61799999999999999"/>
    <n v="13416.39"/>
    <n v="4"/>
    <x v="2"/>
    <s v="Alto"/>
    <s v="Acima"/>
    <x v="1"/>
  </r>
  <r>
    <x v="4017"/>
    <x v="3"/>
    <n v="19"/>
    <n v="0.72499999999999998"/>
    <n v="0.78100000000000003"/>
    <n v="0.58099999999999996"/>
    <n v="43398.31"/>
    <n v="3"/>
    <x v="2"/>
    <s v="Alto"/>
    <s v="Acima"/>
    <x v="1"/>
  </r>
  <r>
    <x v="4018"/>
    <x v="22"/>
    <n v="129"/>
    <n v="0.60199999999999998"/>
    <n v="0.54600000000000004"/>
    <n v="0.51200000000000001"/>
    <n v="8763.73"/>
    <n v="1"/>
    <x v="3"/>
    <s v="Médio"/>
    <s v="Acima"/>
    <x v="1"/>
  </r>
  <r>
    <x v="4019"/>
    <x v="9"/>
    <n v="261"/>
    <n v="0.58499999999999996"/>
    <n v="0.49299999999999999"/>
    <n v="0.52300000000000002"/>
    <n v="5496.96"/>
    <n v="18"/>
    <x v="3"/>
    <s v="Médio"/>
    <s v="Abaixo"/>
    <x v="1"/>
  </r>
  <r>
    <x v="4020"/>
    <x v="18"/>
    <n v="234"/>
    <n v="0.5"/>
    <n v="0.49399999999999999"/>
    <n v="0.36299999999999999"/>
    <n v="5929.38"/>
    <n v="0"/>
    <x v="3"/>
    <s v="Baixo"/>
    <s v="Abaixo"/>
    <x v="1"/>
  </r>
  <r>
    <x v="4021"/>
    <x v="6"/>
    <n v="178"/>
    <n v="0.68"/>
    <n v="0.66800000000000004"/>
    <n v="0.58799999999999997"/>
    <n v="17483.72"/>
    <n v="0"/>
    <x v="2"/>
    <s v="Médio"/>
    <s v="Acima"/>
    <x v="1"/>
  </r>
  <r>
    <x v="4022"/>
    <x v="10"/>
    <n v="111"/>
    <n v="0.66"/>
    <n v="0.623"/>
    <n v="0.55000000000000004"/>
    <n v="16866.47"/>
    <n v="1"/>
    <x v="1"/>
    <s v="Médio"/>
    <s v="Acima"/>
    <x v="1"/>
  </r>
  <r>
    <x v="4023"/>
    <x v="9"/>
    <n v="323"/>
    <n v="0.628"/>
    <n v="0.54"/>
    <n v="0.61199999999999999"/>
    <n v="6370.41"/>
    <n v="0"/>
    <x v="3"/>
    <s v="Médio"/>
    <s v="Acima"/>
    <x v="1"/>
  </r>
  <r>
    <x v="4024"/>
    <x v="20"/>
    <n v="157"/>
    <n v="0.627"/>
    <n v="0.58899999999999997"/>
    <n v="0.51800000000000002"/>
    <n v="13498.19"/>
    <n v="0"/>
    <x v="4"/>
    <s v="Médio"/>
    <s v="Acima"/>
    <x v="1"/>
  </r>
  <r>
    <x v="4025"/>
    <x v="3"/>
    <n v="27"/>
    <n v="0.75800000000000001"/>
    <n v="0.83099999999999996"/>
    <n v="0.61199999999999999"/>
    <n v="45508.2"/>
    <n v="3"/>
    <x v="2"/>
    <s v="Alto"/>
    <s v="Acima"/>
    <x v="1"/>
  </r>
  <r>
    <x v="4026"/>
    <x v="8"/>
    <n v="56"/>
    <n v="0.68700000000000006"/>
    <n v="0.67100000000000004"/>
    <n v="0.59099999999999997"/>
    <n v="23880.400000000001"/>
    <n v="0"/>
    <x v="1"/>
    <s v="Médio"/>
    <s v="Acima"/>
    <x v="1"/>
  </r>
  <r>
    <x v="4027"/>
    <x v="22"/>
    <n v="299"/>
    <n v="0.56999999999999995"/>
    <n v="0.55300000000000005"/>
    <n v="0.42299999999999999"/>
    <n v="6123.69"/>
    <n v="6"/>
    <x v="3"/>
    <s v="Médio"/>
    <s v="Abaixo"/>
    <x v="1"/>
  </r>
  <r>
    <x v="4028"/>
    <x v="7"/>
    <n v="344"/>
    <n v="0.58399999999999996"/>
    <n v="0.54500000000000004"/>
    <n v="0.47899999999999998"/>
    <n v="8240.0300000000007"/>
    <n v="1"/>
    <x v="3"/>
    <s v="Médio"/>
    <s v="Abaixo"/>
    <x v="1"/>
  </r>
  <r>
    <x v="4029"/>
    <x v="4"/>
    <n v="197"/>
    <n v="0.64400000000000002"/>
    <n v="0.61599999999999999"/>
    <n v="0.52300000000000002"/>
    <n v="10384.27"/>
    <n v="2"/>
    <x v="0"/>
    <s v="Médio"/>
    <s v="Acima"/>
    <x v="1"/>
  </r>
  <r>
    <x v="4030"/>
    <x v="4"/>
    <n v="119"/>
    <n v="0.60799999999999998"/>
    <n v="0.61"/>
    <n v="0.45500000000000002"/>
    <n v="11384.92"/>
    <n v="8"/>
    <x v="0"/>
    <s v="Médio"/>
    <s v="Acima"/>
    <x v="1"/>
  </r>
  <r>
    <x v="4031"/>
    <x v="17"/>
    <n v="382"/>
    <n v="0.55700000000000005"/>
    <n v="0.52400000000000002"/>
    <n v="0.46100000000000002"/>
    <n v="6172.94"/>
    <n v="12"/>
    <x v="3"/>
    <s v="Médio"/>
    <s v="Abaixo"/>
    <x v="1"/>
  </r>
  <r>
    <x v="4032"/>
    <x v="4"/>
    <n v="392"/>
    <n v="0.61399999999999999"/>
    <n v="0.56499999999999995"/>
    <n v="0.51600000000000001"/>
    <n v="8697.06"/>
    <n v="1"/>
    <x v="0"/>
    <s v="Médio"/>
    <s v="Acima"/>
    <x v="1"/>
  </r>
  <r>
    <x v="4033"/>
    <x v="8"/>
    <n v="90"/>
    <n v="0.69"/>
    <n v="0.69399999999999995"/>
    <n v="0.59499999999999997"/>
    <n v="31510.34"/>
    <n v="1"/>
    <x v="1"/>
    <s v="Médio"/>
    <s v="Acima"/>
    <x v="1"/>
  </r>
  <r>
    <x v="4034"/>
    <x v="9"/>
    <n v="226"/>
    <n v="0.58099999999999996"/>
    <n v="0.495"/>
    <n v="0.51600000000000001"/>
    <n v="8468.58"/>
    <n v="1"/>
    <x v="3"/>
    <s v="Médio"/>
    <s v="Abaixo"/>
    <x v="1"/>
  </r>
  <r>
    <x v="4035"/>
    <x v="6"/>
    <n v="57"/>
    <n v="0.7"/>
    <n v="0.64"/>
    <n v="0.65600000000000003"/>
    <n v="19339.16"/>
    <n v="8"/>
    <x v="2"/>
    <s v="Alto"/>
    <s v="Acima"/>
    <x v="1"/>
  </r>
  <r>
    <x v="425"/>
    <x v="17"/>
    <n v="223"/>
    <n v="0.57799999999999996"/>
    <n v="0.56699999999999995"/>
    <n v="0.45600000000000002"/>
    <n v="8687.49"/>
    <n v="14"/>
    <x v="3"/>
    <s v="Médio"/>
    <s v="Abaixo"/>
    <x v="1"/>
  </r>
  <r>
    <x v="4036"/>
    <x v="4"/>
    <n v="141"/>
    <n v="0.57299999999999995"/>
    <n v="0.55700000000000005"/>
    <n v="0.45700000000000002"/>
    <n v="10232.75"/>
    <n v="11"/>
    <x v="0"/>
    <s v="Médio"/>
    <s v="Abaixo"/>
    <x v="1"/>
  </r>
  <r>
    <x v="4037"/>
    <x v="17"/>
    <n v="288"/>
    <n v="0.55100000000000005"/>
    <n v="0.51300000000000001"/>
    <n v="0.45"/>
    <n v="6653.42"/>
    <n v="1"/>
    <x v="3"/>
    <s v="Médio"/>
    <s v="Abaixo"/>
    <x v="1"/>
  </r>
  <r>
    <x v="4038"/>
    <x v="7"/>
    <n v="63"/>
    <n v="0.57999999999999996"/>
    <n v="0.55400000000000005"/>
    <n v="0.45200000000000001"/>
    <n v="19612.740000000002"/>
    <n v="0"/>
    <x v="3"/>
    <s v="Médio"/>
    <s v="Abaixo"/>
    <x v="1"/>
  </r>
  <r>
    <x v="4039"/>
    <x v="12"/>
    <n v="305"/>
    <n v="0.60199999999999998"/>
    <n v="0.54100000000000004"/>
    <n v="0.52800000000000002"/>
    <n v="6179.79"/>
    <n v="2"/>
    <x v="4"/>
    <s v="Médio"/>
    <s v="Acima"/>
    <x v="1"/>
  </r>
  <r>
    <x v="4040"/>
    <x v="3"/>
    <n v="48"/>
    <n v="0.73199999999999998"/>
    <n v="0.67900000000000005"/>
    <n v="0.67700000000000005"/>
    <n v="29193.18"/>
    <n v="0"/>
    <x v="2"/>
    <s v="Alto"/>
    <s v="Acima"/>
    <x v="1"/>
  </r>
  <r>
    <x v="4041"/>
    <x v="10"/>
    <n v="51"/>
    <n v="0.65500000000000003"/>
    <n v="0.61399999999999999"/>
    <n v="0.55800000000000005"/>
    <n v="15828.43"/>
    <n v="1"/>
    <x v="1"/>
    <s v="Médio"/>
    <s v="Acima"/>
    <x v="1"/>
  </r>
  <r>
    <x v="4042"/>
    <x v="4"/>
    <n v="218"/>
    <n v="0.54200000000000004"/>
    <n v="0.53600000000000003"/>
    <n v="0.4"/>
    <n v="6038.86"/>
    <n v="5"/>
    <x v="0"/>
    <s v="Baixo"/>
    <s v="Abaixo"/>
    <x v="1"/>
  </r>
  <r>
    <x v="4043"/>
    <x v="4"/>
    <n v="285"/>
    <n v="0.65500000000000003"/>
    <n v="0.59899999999999998"/>
    <n v="0.59399999999999997"/>
    <n v="9794.4699999999993"/>
    <n v="0"/>
    <x v="0"/>
    <s v="Médio"/>
    <s v="Acima"/>
    <x v="1"/>
  </r>
  <r>
    <x v="4044"/>
    <x v="22"/>
    <n v="316"/>
    <n v="0.55200000000000005"/>
    <n v="0.53300000000000003"/>
    <n v="0.40899999999999997"/>
    <n v="6742.17"/>
    <n v="2"/>
    <x v="3"/>
    <s v="Médio"/>
    <s v="Abaixo"/>
    <x v="1"/>
  </r>
  <r>
    <x v="4045"/>
    <x v="5"/>
    <n v="500"/>
    <n v="0.57799999999999996"/>
    <n v="0.53700000000000003"/>
    <n v="0.47899999999999998"/>
    <n v="6030.04"/>
    <n v="1"/>
    <x v="3"/>
    <s v="Médio"/>
    <s v="Abaixo"/>
    <x v="1"/>
  </r>
  <r>
    <x v="4046"/>
    <x v="9"/>
    <n v="505"/>
    <n v="0.58099999999999996"/>
    <n v="0.52700000000000002"/>
    <n v="0.5"/>
    <n v="5882.43"/>
    <n v="13"/>
    <x v="3"/>
    <s v="Médio"/>
    <s v="Abaixo"/>
    <x v="1"/>
  </r>
  <r>
    <x v="4047"/>
    <x v="10"/>
    <n v="419"/>
    <n v="0.68"/>
    <n v="0.67100000000000004"/>
    <n v="0.57999999999999996"/>
    <n v="8096.93"/>
    <n v="9"/>
    <x v="1"/>
    <s v="Médio"/>
    <s v="Acima"/>
    <x v="1"/>
  </r>
  <r>
    <x v="4048"/>
    <x v="0"/>
    <n v="73"/>
    <n v="0.74099999999999999"/>
    <n v="0.72099999999999997"/>
    <n v="0.65500000000000003"/>
    <n v="22526.58"/>
    <n v="1"/>
    <x v="0"/>
    <s v="Alto"/>
    <s v="Acima"/>
    <x v="1"/>
  </r>
  <r>
    <x v="4049"/>
    <x v="3"/>
    <n v="48"/>
    <n v="0.74"/>
    <n v="0.76"/>
    <n v="0.63100000000000001"/>
    <n v="24906.86"/>
    <n v="1"/>
    <x v="2"/>
    <s v="Alto"/>
    <s v="Acima"/>
    <x v="1"/>
  </r>
  <r>
    <x v="4050"/>
    <x v="5"/>
    <n v="295"/>
    <n v="0.56000000000000005"/>
    <n v="0.53300000000000003"/>
    <n v="0.441"/>
    <n v="5700.24"/>
    <n v="1"/>
    <x v="3"/>
    <s v="Médio"/>
    <s v="Abaixo"/>
    <x v="1"/>
  </r>
  <r>
    <x v="4051"/>
    <x v="6"/>
    <n v="94"/>
    <n v="0.66700000000000004"/>
    <n v="0.66700000000000004"/>
    <n v="0.57099999999999995"/>
    <n v="22829.16"/>
    <n v="1"/>
    <x v="2"/>
    <s v="Médio"/>
    <s v="Acima"/>
    <x v="1"/>
  </r>
  <r>
    <x v="4052"/>
    <x v="10"/>
    <n v="227"/>
    <n v="0.66400000000000003"/>
    <n v="0.66500000000000004"/>
    <n v="0.54"/>
    <n v="14316.01"/>
    <n v="2"/>
    <x v="1"/>
    <s v="Médio"/>
    <s v="Acima"/>
    <x v="1"/>
  </r>
  <r>
    <x v="4053"/>
    <x v="20"/>
    <n v="286"/>
    <n v="0.64200000000000002"/>
    <n v="0.6"/>
    <n v="0.54100000000000004"/>
    <n v="12756.2"/>
    <n v="0"/>
    <x v="4"/>
    <s v="Médio"/>
    <s v="Acima"/>
    <x v="1"/>
  </r>
  <r>
    <x v="4054"/>
    <x v="16"/>
    <n v="431"/>
    <n v="0.56299999999999994"/>
    <n v="0.55200000000000005"/>
    <n v="0.45300000000000001"/>
    <n v="7191.01"/>
    <n v="1"/>
    <x v="3"/>
    <s v="Médio"/>
    <s v="Abaixo"/>
    <x v="1"/>
  </r>
  <r>
    <x v="4055"/>
    <x v="18"/>
    <n v="471"/>
    <n v="0.625"/>
    <n v="0.53500000000000003"/>
    <n v="0.59199999999999997"/>
    <n v="6068.39"/>
    <n v="0"/>
    <x v="3"/>
    <s v="Médio"/>
    <s v="Acima"/>
    <x v="1"/>
  </r>
  <r>
    <x v="4056"/>
    <x v="8"/>
    <n v="89"/>
    <n v="0.69"/>
    <n v="0.65500000000000003"/>
    <n v="0.59899999999999998"/>
    <n v="23443.37"/>
    <n v="2"/>
    <x v="1"/>
    <s v="Médio"/>
    <s v="Acima"/>
    <x v="1"/>
  </r>
  <r>
    <x v="4057"/>
    <x v="17"/>
    <n v="462"/>
    <n v="0.54"/>
    <n v="0.53700000000000003"/>
    <n v="0.42599999999999999"/>
    <n v="6431.6"/>
    <n v="3"/>
    <x v="3"/>
    <s v="Baixo"/>
    <s v="Abaixo"/>
    <x v="1"/>
  </r>
  <r>
    <x v="4058"/>
    <x v="7"/>
    <n v="474"/>
    <n v="0.52400000000000002"/>
    <n v="0.51500000000000001"/>
    <n v="0.35799999999999998"/>
    <n v="5992.19"/>
    <n v="0"/>
    <x v="3"/>
    <s v="Baixo"/>
    <s v="Abaixo"/>
    <x v="1"/>
  </r>
  <r>
    <x v="4059"/>
    <x v="3"/>
    <n v="68"/>
    <n v="0.72"/>
    <n v="0.70099999999999996"/>
    <n v="0.624"/>
    <n v="27214.42"/>
    <n v="0"/>
    <x v="2"/>
    <s v="Alto"/>
    <s v="Acima"/>
    <x v="1"/>
  </r>
  <r>
    <x v="4060"/>
    <x v="3"/>
    <n v="31"/>
    <n v="0.65"/>
    <n v="0.66700000000000004"/>
    <n v="0.501"/>
    <n v="21913.91"/>
    <n v="0"/>
    <x v="2"/>
    <s v="Médio"/>
    <s v="Acima"/>
    <x v="1"/>
  </r>
  <r>
    <x v="4061"/>
    <x v="22"/>
    <n v="447"/>
    <n v="0.55000000000000004"/>
    <n v="0.53200000000000003"/>
    <n v="0.442"/>
    <n v="6192.54"/>
    <n v="2"/>
    <x v="3"/>
    <s v="Médio"/>
    <s v="Abaixo"/>
    <x v="1"/>
  </r>
  <r>
    <x v="4062"/>
    <x v="17"/>
    <n v="271"/>
    <n v="0.56999999999999995"/>
    <n v="0.55200000000000005"/>
    <n v="0.443"/>
    <n v="7187.13"/>
    <n v="8"/>
    <x v="3"/>
    <s v="Médio"/>
    <s v="Abaixo"/>
    <x v="1"/>
  </r>
  <r>
    <x v="4063"/>
    <x v="8"/>
    <n v="158"/>
    <n v="0.66"/>
    <n v="0.61499999999999999"/>
    <n v="0.56499999999999995"/>
    <n v="27092.1"/>
    <n v="4"/>
    <x v="1"/>
    <s v="Médio"/>
    <s v="Acima"/>
    <x v="1"/>
  </r>
  <r>
    <x v="4064"/>
    <x v="4"/>
    <n v="146"/>
    <n v="0.66"/>
    <n v="0.65400000000000003"/>
    <n v="0.54400000000000004"/>
    <n v="19804.490000000002"/>
    <n v="1"/>
    <x v="0"/>
    <s v="Médio"/>
    <s v="Acima"/>
    <x v="1"/>
  </r>
  <r>
    <x v="4065"/>
    <x v="8"/>
    <n v="105"/>
    <n v="0.71"/>
    <n v="0.68400000000000005"/>
    <n v="0.63600000000000001"/>
    <n v="23742.42"/>
    <n v="3"/>
    <x v="1"/>
    <s v="Alto"/>
    <s v="Acima"/>
    <x v="1"/>
  </r>
  <r>
    <x v="4066"/>
    <x v="7"/>
    <n v="291"/>
    <n v="0.55000000000000004"/>
    <n v="0.53900000000000003"/>
    <n v="0.41099999999999998"/>
    <n v="8280.01"/>
    <n v="1"/>
    <x v="3"/>
    <s v="Médio"/>
    <s v="Abaixo"/>
    <x v="1"/>
  </r>
  <r>
    <x v="4067"/>
    <x v="8"/>
    <n v="160"/>
    <n v="0.628"/>
    <n v="0.59399999999999997"/>
    <n v="0.51"/>
    <n v="13362.95"/>
    <n v="0"/>
    <x v="1"/>
    <s v="Médio"/>
    <s v="Acima"/>
    <x v="1"/>
  </r>
  <r>
    <x v="4068"/>
    <x v="4"/>
    <n v="171"/>
    <n v="0.68200000000000005"/>
    <n v="0.69099999999999995"/>
    <n v="0.57599999999999996"/>
    <n v="12537.77"/>
    <n v="2"/>
    <x v="0"/>
    <s v="Médio"/>
    <s v="Acima"/>
    <x v="1"/>
  </r>
  <r>
    <x v="4069"/>
    <x v="19"/>
    <n v="386"/>
    <n v="0.53200000000000003"/>
    <n v="0.51300000000000001"/>
    <n v="0.38500000000000001"/>
    <n v="6282.18"/>
    <n v="0"/>
    <x v="3"/>
    <s v="Baixo"/>
    <s v="Abaixo"/>
    <x v="1"/>
  </r>
  <r>
    <x v="126"/>
    <x v="7"/>
    <n v="232"/>
    <n v="0.59699999999999998"/>
    <n v="0.55800000000000005"/>
    <n v="0.503"/>
    <n v="5681.88"/>
    <n v="18"/>
    <x v="3"/>
    <s v="Médio"/>
    <s v="Abaixo"/>
    <x v="1"/>
  </r>
  <r>
    <x v="4070"/>
    <x v="17"/>
    <n v="271"/>
    <n v="0.61699999999999999"/>
    <n v="0.57099999999999995"/>
    <n v="0.57599999999999996"/>
    <n v="9885.94"/>
    <n v="1"/>
    <x v="3"/>
    <s v="Médio"/>
    <s v="Acima"/>
    <x v="1"/>
  </r>
  <r>
    <x v="4071"/>
    <x v="9"/>
    <n v="542"/>
    <n v="0.59899999999999998"/>
    <n v="0.54100000000000004"/>
    <n v="0.52200000000000002"/>
    <n v="6385.95"/>
    <n v="1"/>
    <x v="3"/>
    <s v="Médio"/>
    <s v="Abaixo"/>
    <x v="1"/>
  </r>
  <r>
    <x v="4072"/>
    <x v="18"/>
    <n v="328"/>
    <n v="0.64"/>
    <n v="0.53500000000000003"/>
    <n v="0.63400000000000001"/>
    <n v="5873.19"/>
    <n v="1"/>
    <x v="3"/>
    <s v="Médio"/>
    <s v="Acima"/>
    <x v="1"/>
  </r>
  <r>
    <x v="4073"/>
    <x v="6"/>
    <n v="156"/>
    <n v="0.65300000000000002"/>
    <n v="0.65500000000000003"/>
    <n v="0.52600000000000002"/>
    <n v="19198.419999999998"/>
    <n v="4"/>
    <x v="2"/>
    <s v="Médio"/>
    <s v="Acima"/>
    <x v="1"/>
  </r>
  <r>
    <x v="2053"/>
    <x v="7"/>
    <n v="299"/>
    <n v="0.59699999999999998"/>
    <n v="0.57499999999999996"/>
    <n v="0.501"/>
    <n v="8632.01"/>
    <n v="1"/>
    <x v="3"/>
    <s v="Médio"/>
    <s v="Abaixo"/>
    <x v="1"/>
  </r>
  <r>
    <x v="4074"/>
    <x v="4"/>
    <n v="268"/>
    <n v="0.67200000000000004"/>
    <n v="0.65100000000000002"/>
    <n v="0.58099999999999996"/>
    <n v="13698.89"/>
    <n v="1"/>
    <x v="0"/>
    <s v="Médio"/>
    <s v="Acima"/>
    <x v="1"/>
  </r>
  <r>
    <x v="4075"/>
    <x v="4"/>
    <n v="160"/>
    <n v="0.63300000000000001"/>
    <n v="0.626"/>
    <n v="0.49299999999999999"/>
    <n v="17092.07"/>
    <n v="2"/>
    <x v="0"/>
    <s v="Médio"/>
    <s v="Acima"/>
    <x v="1"/>
  </r>
  <r>
    <x v="419"/>
    <x v="19"/>
    <n v="516"/>
    <n v="0.54700000000000004"/>
    <n v="0.53800000000000003"/>
    <n v="0.434"/>
    <n v="6021.73"/>
    <n v="1"/>
    <x v="3"/>
    <s v="Baixo"/>
    <s v="Abaixo"/>
    <x v="1"/>
  </r>
  <r>
    <x v="4076"/>
    <x v="20"/>
    <n v="189"/>
    <n v="0.64300000000000002"/>
    <n v="0.60499999999999998"/>
    <n v="0.53900000000000003"/>
    <n v="16763.310000000001"/>
    <n v="1"/>
    <x v="4"/>
    <s v="Médio"/>
    <s v="Acima"/>
    <x v="1"/>
  </r>
  <r>
    <x v="4077"/>
    <x v="24"/>
    <n v="222"/>
    <n v="0.628"/>
    <n v="0.57599999999999996"/>
    <n v="0.56599999999999995"/>
    <n v="12621.63"/>
    <n v="9"/>
    <x v="4"/>
    <s v="Médio"/>
    <s v="Acima"/>
    <x v="1"/>
  </r>
  <r>
    <x v="4078"/>
    <x v="12"/>
    <n v="310"/>
    <n v="0.60499999999999998"/>
    <n v="0.55500000000000005"/>
    <n v="0.53600000000000003"/>
    <n v="6181.26"/>
    <n v="18"/>
    <x v="4"/>
    <s v="Médio"/>
    <s v="Acima"/>
    <x v="1"/>
  </r>
  <r>
    <x v="4079"/>
    <x v="4"/>
    <n v="185"/>
    <n v="0.52900000000000003"/>
    <n v="0.502"/>
    <n v="0.38100000000000001"/>
    <n v="5446.6"/>
    <n v="10"/>
    <x v="0"/>
    <s v="Baixo"/>
    <s v="Abaixo"/>
    <x v="1"/>
  </r>
  <r>
    <x v="4080"/>
    <x v="8"/>
    <n v="69"/>
    <n v="0.64"/>
    <n v="0.61899999999999999"/>
    <n v="0.53"/>
    <n v="18163.23"/>
    <n v="1"/>
    <x v="1"/>
    <s v="Médio"/>
    <s v="Acima"/>
    <x v="1"/>
  </r>
  <r>
    <x v="4081"/>
    <x v="4"/>
    <n v="359"/>
    <n v="0.7"/>
    <n v="0.65100000000000002"/>
    <n v="0.64700000000000002"/>
    <n v="8246"/>
    <n v="2"/>
    <x v="0"/>
    <s v="Alto"/>
    <s v="Acima"/>
    <x v="1"/>
  </r>
  <r>
    <x v="4082"/>
    <x v="5"/>
    <n v="356"/>
    <n v="0.63400000000000001"/>
    <n v="0.61199999999999999"/>
    <n v="0.55700000000000005"/>
    <n v="8460.7000000000007"/>
    <n v="9"/>
    <x v="3"/>
    <s v="Médio"/>
    <s v="Acima"/>
    <x v="1"/>
  </r>
  <r>
    <x v="4083"/>
    <x v="3"/>
    <n v="63"/>
    <n v="0.65700000000000003"/>
    <n v="0.65900000000000003"/>
    <n v="0.54100000000000004"/>
    <n v="15013.2"/>
    <n v="5"/>
    <x v="2"/>
    <s v="Médio"/>
    <s v="Acima"/>
    <x v="1"/>
  </r>
  <r>
    <x v="4084"/>
    <x v="4"/>
    <n v="84"/>
    <n v="0.624"/>
    <n v="0.61299999999999999"/>
    <n v="0.48199999999999998"/>
    <n v="12061.73"/>
    <n v="6"/>
    <x v="0"/>
    <s v="Médio"/>
    <s v="Acima"/>
    <x v="1"/>
  </r>
  <r>
    <x v="4085"/>
    <x v="10"/>
    <n v="67"/>
    <n v="0.63400000000000001"/>
    <n v="0.63900000000000001"/>
    <n v="0.48699999999999999"/>
    <n v="20572.349999999999"/>
    <n v="0"/>
    <x v="1"/>
    <s v="Médio"/>
    <s v="Acima"/>
    <x v="1"/>
  </r>
  <r>
    <x v="4086"/>
    <x v="22"/>
    <n v="195"/>
    <n v="0.60099999999999998"/>
    <n v="0.58299999999999996"/>
    <n v="0.48799999999999999"/>
    <n v="10158.23"/>
    <n v="2"/>
    <x v="3"/>
    <s v="Médio"/>
    <s v="Acima"/>
    <x v="1"/>
  </r>
  <r>
    <x v="4087"/>
    <x v="18"/>
    <n v="365"/>
    <n v="0.60199999999999998"/>
    <n v="0.55500000000000005"/>
    <n v="0.53400000000000003"/>
    <n v="7904.7"/>
    <n v="1"/>
    <x v="3"/>
    <s v="Médio"/>
    <s v="Acima"/>
    <x v="1"/>
  </r>
  <r>
    <x v="4088"/>
    <x v="23"/>
    <n v="52"/>
    <n v="0.66"/>
    <n v="0.65"/>
    <n v="0.54700000000000004"/>
    <n v="19165.439999999999"/>
    <n v="1"/>
    <x v="4"/>
    <s v="Médio"/>
    <s v="Acima"/>
    <x v="1"/>
  </r>
  <r>
    <x v="3895"/>
    <x v="17"/>
    <n v="301"/>
    <n v="0.56499999999999995"/>
    <n v="0.54800000000000004"/>
    <n v="0.42299999999999999"/>
    <n v="6942.11"/>
    <n v="5"/>
    <x v="3"/>
    <s v="Médio"/>
    <s v="Abaixo"/>
    <x v="1"/>
  </r>
  <r>
    <x v="4089"/>
    <x v="0"/>
    <n v="106"/>
    <n v="0.71099999999999997"/>
    <n v="0.67600000000000005"/>
    <n v="0.64900000000000002"/>
    <n v="20287.75"/>
    <n v="1"/>
    <x v="0"/>
    <s v="Alto"/>
    <s v="Acima"/>
    <x v="1"/>
  </r>
  <r>
    <x v="4090"/>
    <x v="22"/>
    <n v="325"/>
    <n v="0.59399999999999997"/>
    <n v="0.53400000000000003"/>
    <n v="0.51200000000000001"/>
    <n v="7077.4"/>
    <n v="3"/>
    <x v="3"/>
    <s v="Médio"/>
    <s v="Abaixo"/>
    <x v="1"/>
  </r>
  <r>
    <x v="4091"/>
    <x v="3"/>
    <n v="162"/>
    <n v="0.61399999999999999"/>
    <n v="0.626"/>
    <n v="0.47499999999999998"/>
    <n v="16587.330000000002"/>
    <n v="0"/>
    <x v="2"/>
    <s v="Médio"/>
    <s v="Acima"/>
    <x v="1"/>
  </r>
  <r>
    <x v="4092"/>
    <x v="16"/>
    <n v="63"/>
    <n v="0.56399999999999995"/>
    <n v="0.57799999999999996"/>
    <n v="0.42899999999999999"/>
    <n v="25677.93"/>
    <n v="2"/>
    <x v="3"/>
    <s v="Médio"/>
    <s v="Abaixo"/>
    <x v="1"/>
  </r>
  <r>
    <x v="4093"/>
    <x v="0"/>
    <n v="164"/>
    <n v="0.74099999999999999"/>
    <n v="0.68300000000000005"/>
    <n v="0.70599999999999996"/>
    <n v="16891.98"/>
    <n v="1"/>
    <x v="0"/>
    <s v="Alto"/>
    <s v="Acima"/>
    <x v="1"/>
  </r>
  <r>
    <x v="801"/>
    <x v="6"/>
    <n v="113"/>
    <n v="0.71"/>
    <n v="0.67"/>
    <n v="0.63400000000000001"/>
    <n v="21874.69"/>
    <n v="0"/>
    <x v="2"/>
    <s v="Alto"/>
    <s v="Acima"/>
    <x v="1"/>
  </r>
  <r>
    <x v="1279"/>
    <x v="3"/>
    <n v="39"/>
    <n v="0.76500000000000001"/>
    <n v="0.78600000000000003"/>
    <n v="0.67800000000000005"/>
    <n v="27180.240000000002"/>
    <n v="3"/>
    <x v="2"/>
    <s v="Alto"/>
    <s v="Acima"/>
    <x v="1"/>
  </r>
  <r>
    <x v="4094"/>
    <x v="7"/>
    <n v="320"/>
    <n v="0.55200000000000005"/>
    <n v="0.55500000000000005"/>
    <n v="0.41299999999999998"/>
    <n v="8768.7999999999993"/>
    <n v="8"/>
    <x v="3"/>
    <s v="Médio"/>
    <s v="Abaixo"/>
    <x v="1"/>
  </r>
  <r>
    <x v="4095"/>
    <x v="0"/>
    <n v="95"/>
    <n v="0.75900000000000001"/>
    <n v="0.71299999999999997"/>
    <n v="0.72599999999999998"/>
    <n v="22035.61"/>
    <n v="1"/>
    <x v="0"/>
    <s v="Alto"/>
    <s v="Acima"/>
    <x v="1"/>
  </r>
  <r>
    <x v="4096"/>
    <x v="6"/>
    <n v="134"/>
    <n v="0.72099999999999997"/>
    <n v="0.70499999999999996"/>
    <n v="0.64300000000000002"/>
    <n v="14258.75"/>
    <n v="1"/>
    <x v="2"/>
    <s v="Alto"/>
    <s v="Acima"/>
    <x v="1"/>
  </r>
  <r>
    <x v="4097"/>
    <x v="10"/>
    <n v="137"/>
    <n v="0.68799999999999994"/>
    <n v="0.70299999999999996"/>
    <n v="0.55400000000000005"/>
    <n v="22427.18"/>
    <n v="2"/>
    <x v="1"/>
    <s v="Médio"/>
    <s v="Acima"/>
    <x v="1"/>
  </r>
  <r>
    <x v="4098"/>
    <x v="20"/>
    <n v="119"/>
    <n v="0.65900000000000003"/>
    <n v="0.626"/>
    <n v="0.57799999999999996"/>
    <n v="19827.64"/>
    <n v="2"/>
    <x v="4"/>
    <s v="Médio"/>
    <s v="Acima"/>
    <x v="1"/>
  </r>
  <r>
    <x v="1491"/>
    <x v="19"/>
    <n v="355"/>
    <n v="0.56899999999999995"/>
    <n v="0.53900000000000003"/>
    <n v="0.46"/>
    <n v="7037.56"/>
    <n v="1"/>
    <x v="3"/>
    <s v="Médio"/>
    <s v="Abaixo"/>
    <x v="1"/>
  </r>
  <r>
    <x v="4099"/>
    <x v="4"/>
    <n v="111"/>
    <n v="0.626"/>
    <n v="0.64500000000000002"/>
    <n v="0.45300000000000001"/>
    <n v="13594.94"/>
    <n v="6"/>
    <x v="0"/>
    <s v="Médio"/>
    <s v="Acima"/>
    <x v="1"/>
  </r>
  <r>
    <x v="4100"/>
    <x v="16"/>
    <n v="207"/>
    <n v="0.63600000000000001"/>
    <n v="0.58199999999999996"/>
    <n v="0.57499999999999996"/>
    <n v="11158.69"/>
    <n v="0"/>
    <x v="3"/>
    <s v="Médio"/>
    <s v="Acima"/>
    <x v="1"/>
  </r>
  <r>
    <x v="4101"/>
    <x v="17"/>
    <n v="263"/>
    <n v="0.56799999999999995"/>
    <n v="0.54600000000000004"/>
    <n v="0.44700000000000001"/>
    <n v="7834.02"/>
    <n v="1"/>
    <x v="3"/>
    <s v="Médio"/>
    <s v="Abaixo"/>
    <x v="1"/>
  </r>
  <r>
    <x v="4102"/>
    <x v="3"/>
    <n v="32"/>
    <n v="0.66"/>
    <n v="0.66500000000000004"/>
    <n v="0.55000000000000004"/>
    <n v="20843.04"/>
    <n v="5"/>
    <x v="2"/>
    <s v="Médio"/>
    <s v="Acima"/>
    <x v="1"/>
  </r>
  <r>
    <x v="4103"/>
    <x v="7"/>
    <n v="269"/>
    <n v="0.56999999999999995"/>
    <n v="0.53800000000000003"/>
    <n v="0.46899999999999997"/>
    <n v="5416.22"/>
    <n v="1"/>
    <x v="3"/>
    <s v="Médio"/>
    <s v="Abaixo"/>
    <x v="1"/>
  </r>
  <r>
    <x v="4104"/>
    <x v="22"/>
    <n v="535"/>
    <n v="0.56299999999999994"/>
    <n v="0.53400000000000003"/>
    <n v="0.47199999999999998"/>
    <n v="7258.16"/>
    <n v="10"/>
    <x v="3"/>
    <s v="Médio"/>
    <s v="Abaixo"/>
    <x v="1"/>
  </r>
  <r>
    <x v="4105"/>
    <x v="3"/>
    <n v="58"/>
    <n v="0.74"/>
    <n v="0.748"/>
    <n v="0.63400000000000001"/>
    <n v="18570.82"/>
    <n v="7"/>
    <x v="2"/>
    <s v="Alto"/>
    <s v="Acima"/>
    <x v="1"/>
  </r>
  <r>
    <x v="4106"/>
    <x v="14"/>
    <n v="132"/>
    <n v="0.76"/>
    <n v="0.752"/>
    <n v="0.66100000000000003"/>
    <n v="20526.439999999999"/>
    <n v="1"/>
    <x v="2"/>
    <s v="Alto"/>
    <s v="Acima"/>
    <x v="1"/>
  </r>
  <r>
    <x v="4107"/>
    <x v="18"/>
    <n v="283"/>
    <n v="0.58099999999999996"/>
    <n v="0.53700000000000003"/>
    <n v="0.49199999999999999"/>
    <n v="6292.33"/>
    <n v="0"/>
    <x v="3"/>
    <s v="Médio"/>
    <s v="Abaixo"/>
    <x v="1"/>
  </r>
  <r>
    <x v="4108"/>
    <x v="6"/>
    <n v="59"/>
    <n v="0.54600000000000004"/>
    <n v="0.56999999999999995"/>
    <n v="0.36199999999999999"/>
    <n v="11518.45"/>
    <n v="3"/>
    <x v="2"/>
    <s v="Baixo"/>
    <s v="Abaixo"/>
    <x v="1"/>
  </r>
  <r>
    <x v="4109"/>
    <x v="20"/>
    <n v="231"/>
    <n v="0.628"/>
    <n v="0.58599999999999997"/>
    <n v="0.52200000000000002"/>
    <n v="10330.85"/>
    <n v="0"/>
    <x v="4"/>
    <s v="Médio"/>
    <s v="Acima"/>
    <x v="1"/>
  </r>
  <r>
    <x v="4110"/>
    <x v="18"/>
    <n v="343"/>
    <n v="0.56999999999999995"/>
    <n v="0.52500000000000002"/>
    <n v="0.47499999999999998"/>
    <n v="6038.62"/>
    <n v="0"/>
    <x v="3"/>
    <s v="Médio"/>
    <s v="Abaixo"/>
    <x v="1"/>
  </r>
  <r>
    <x v="4111"/>
    <x v="17"/>
    <n v="271"/>
    <n v="0.56999999999999995"/>
    <n v="0.53900000000000003"/>
    <n v="0.44400000000000001"/>
    <n v="8712.77"/>
    <n v="14"/>
    <x v="3"/>
    <s v="Médio"/>
    <s v="Abaixo"/>
    <x v="1"/>
  </r>
  <r>
    <x v="4112"/>
    <x v="4"/>
    <n v="148"/>
    <n v="0.60299999999999998"/>
    <n v="0.58099999999999996"/>
    <n v="0.47099999999999997"/>
    <n v="11654.11"/>
    <n v="4"/>
    <x v="0"/>
    <s v="Médio"/>
    <s v="Acima"/>
    <x v="1"/>
  </r>
  <r>
    <x v="4113"/>
    <x v="7"/>
    <n v="328"/>
    <n v="0.57499999999999996"/>
    <n v="0.54700000000000004"/>
    <n v="0.45300000000000001"/>
    <n v="5523.93"/>
    <n v="1"/>
    <x v="3"/>
    <s v="Médio"/>
    <s v="Abaixo"/>
    <x v="1"/>
  </r>
  <r>
    <x v="4114"/>
    <x v="16"/>
    <n v="349"/>
    <n v="0.56000000000000005"/>
    <n v="0.54900000000000004"/>
    <n v="0.42299999999999999"/>
    <n v="6204.5"/>
    <n v="3"/>
    <x v="3"/>
    <s v="Médio"/>
    <s v="Abaixo"/>
    <x v="1"/>
  </r>
  <r>
    <x v="4115"/>
    <x v="7"/>
    <n v="160"/>
    <n v="0.55500000000000005"/>
    <n v="0.56999999999999995"/>
    <n v="0.40500000000000003"/>
    <n v="6717.25"/>
    <n v="1"/>
    <x v="3"/>
    <s v="Médio"/>
    <s v="Abaixo"/>
    <x v="1"/>
  </r>
  <r>
    <x v="4116"/>
    <x v="0"/>
    <n v="133"/>
    <n v="0.65500000000000003"/>
    <n v="0.66400000000000003"/>
    <n v="0.52"/>
    <n v="9808.6200000000008"/>
    <n v="1"/>
    <x v="0"/>
    <s v="Médio"/>
    <s v="Acima"/>
    <x v="1"/>
  </r>
  <r>
    <x v="1868"/>
    <x v="4"/>
    <n v="139"/>
    <n v="0.72599999999999998"/>
    <n v="0.69499999999999995"/>
    <n v="0.64800000000000002"/>
    <n v="24784.45"/>
    <n v="1"/>
    <x v="0"/>
    <s v="Alto"/>
    <s v="Acima"/>
    <x v="1"/>
  </r>
  <r>
    <x v="4117"/>
    <x v="11"/>
    <n v="446"/>
    <n v="0.56000000000000005"/>
    <n v="0.499"/>
    <n v="0.45500000000000002"/>
    <n v="5995.44"/>
    <n v="1"/>
    <x v="4"/>
    <s v="Médio"/>
    <s v="Abaixo"/>
    <x v="1"/>
  </r>
  <r>
    <x v="4118"/>
    <x v="14"/>
    <n v="45"/>
    <n v="0.7"/>
    <n v="0.66700000000000004"/>
    <n v="0.622"/>
    <n v="26514.13"/>
    <n v="3"/>
    <x v="2"/>
    <s v="Alto"/>
    <s v="Acima"/>
    <x v="1"/>
  </r>
  <r>
    <x v="2984"/>
    <x v="3"/>
    <n v="27"/>
    <n v="0.747"/>
    <n v="0.75600000000000001"/>
    <n v="0.64200000000000002"/>
    <n v="36389.160000000003"/>
    <n v="5"/>
    <x v="2"/>
    <s v="Alto"/>
    <s v="Acima"/>
    <x v="1"/>
  </r>
  <r>
    <x v="33"/>
    <x v="19"/>
    <n v="297"/>
    <n v="0.52400000000000002"/>
    <n v="0.502"/>
    <n v="0.38700000000000001"/>
    <n v="6823.91"/>
    <n v="13"/>
    <x v="3"/>
    <s v="Baixo"/>
    <s v="Abaixo"/>
    <x v="1"/>
  </r>
  <r>
    <x v="4119"/>
    <x v="6"/>
    <n v="78"/>
    <n v="0.7"/>
    <n v="0.67800000000000005"/>
    <n v="0.61599999999999999"/>
    <n v="26809.759999999998"/>
    <n v="0"/>
    <x v="2"/>
    <s v="Alto"/>
    <s v="Acima"/>
    <x v="1"/>
  </r>
  <r>
    <x v="4120"/>
    <x v="20"/>
    <n v="88"/>
    <n v="0.65400000000000003"/>
    <n v="0.65400000000000003"/>
    <n v="0.53500000000000003"/>
    <n v="23889.08"/>
    <n v="0"/>
    <x v="4"/>
    <s v="Médio"/>
    <s v="Acima"/>
    <x v="1"/>
  </r>
  <r>
    <x v="4121"/>
    <x v="4"/>
    <n v="234"/>
    <n v="0.69"/>
    <n v="0.68100000000000005"/>
    <n v="0.60799999999999998"/>
    <n v="11527.88"/>
    <n v="1"/>
    <x v="0"/>
    <s v="Médio"/>
    <s v="Acima"/>
    <x v="1"/>
  </r>
  <r>
    <x v="4122"/>
    <x v="19"/>
    <n v="73"/>
    <n v="0.51700000000000002"/>
    <n v="0.50700000000000001"/>
    <n v="0.376"/>
    <n v="9688.61"/>
    <n v="1"/>
    <x v="3"/>
    <s v="Baixo"/>
    <s v="Abaixo"/>
    <x v="1"/>
  </r>
  <r>
    <x v="4123"/>
    <x v="19"/>
    <n v="216"/>
    <n v="0.49299999999999999"/>
    <n v="0.51300000000000001"/>
    <n v="0.34499999999999997"/>
    <n v="5586.41"/>
    <n v="10"/>
    <x v="3"/>
    <s v="Baixo"/>
    <s v="Abaixo"/>
    <x v="1"/>
  </r>
  <r>
    <x v="4124"/>
    <x v="6"/>
    <n v="91"/>
    <n v="0.71599999999999997"/>
    <n v="0.68300000000000005"/>
    <n v="0.66200000000000003"/>
    <n v="28373.94"/>
    <n v="0"/>
    <x v="2"/>
    <s v="Alto"/>
    <s v="Acima"/>
    <x v="1"/>
  </r>
  <r>
    <x v="4125"/>
    <x v="9"/>
    <n v="337"/>
    <n v="0.59"/>
    <n v="0.52200000000000002"/>
    <n v="0.51600000000000001"/>
    <n v="6036.05"/>
    <n v="14"/>
    <x v="3"/>
    <s v="Médio"/>
    <s v="Abaixo"/>
    <x v="1"/>
  </r>
  <r>
    <x v="4126"/>
    <x v="4"/>
    <n v="109"/>
    <n v="0.71"/>
    <n v="0.74399999999999999"/>
    <n v="0.55200000000000005"/>
    <n v="16931.5"/>
    <n v="5"/>
    <x v="0"/>
    <s v="Alto"/>
    <s v="Acima"/>
    <x v="1"/>
  </r>
  <r>
    <x v="4127"/>
    <x v="3"/>
    <n v="10"/>
    <n v="0.72799999999999998"/>
    <n v="0.77"/>
    <n v="0.58699999999999997"/>
    <n v="22774.22"/>
    <n v="2"/>
    <x v="2"/>
    <s v="Alto"/>
    <s v="Acima"/>
    <x v="1"/>
  </r>
  <r>
    <x v="4128"/>
    <x v="12"/>
    <n v="297"/>
    <n v="0.59699999999999998"/>
    <n v="0.52400000000000002"/>
    <n v="0.50700000000000001"/>
    <n v="7844.31"/>
    <n v="7"/>
    <x v="4"/>
    <s v="Médio"/>
    <s v="Abaixo"/>
    <x v="1"/>
  </r>
  <r>
    <x v="4129"/>
    <x v="19"/>
    <n v="301"/>
    <n v="0.55000000000000004"/>
    <n v="0.53200000000000003"/>
    <n v="0.41"/>
    <n v="9103.92"/>
    <n v="1"/>
    <x v="3"/>
    <s v="Médio"/>
    <s v="Abaixo"/>
    <x v="1"/>
  </r>
  <r>
    <x v="4130"/>
    <x v="12"/>
    <n v="401"/>
    <n v="0.58899999999999997"/>
    <n v="0.57399999999999995"/>
    <n v="0.46700000000000003"/>
    <n v="8762.1299999999992"/>
    <n v="0"/>
    <x v="4"/>
    <s v="Médio"/>
    <s v="Abaixo"/>
    <x v="1"/>
  </r>
  <r>
    <x v="4131"/>
    <x v="4"/>
    <n v="109"/>
    <n v="0.66"/>
    <n v="0.67200000000000004"/>
    <n v="0.51300000000000001"/>
    <n v="14702.27"/>
    <n v="0"/>
    <x v="0"/>
    <s v="Médio"/>
    <s v="Acima"/>
    <x v="1"/>
  </r>
  <r>
    <x v="4132"/>
    <x v="3"/>
    <n v="21"/>
    <n v="0.72299999999999998"/>
    <n v="0.75800000000000001"/>
    <n v="0.58399999999999996"/>
    <n v="32921.589999999997"/>
    <n v="2"/>
    <x v="2"/>
    <s v="Alto"/>
    <s v="Acima"/>
    <x v="1"/>
  </r>
  <r>
    <x v="4133"/>
    <x v="0"/>
    <n v="219"/>
    <n v="0.7"/>
    <n v="0.67600000000000005"/>
    <n v="0.621"/>
    <n v="12581.98"/>
    <n v="1"/>
    <x v="0"/>
    <s v="Alto"/>
    <s v="Acima"/>
    <x v="1"/>
  </r>
  <r>
    <x v="4134"/>
    <x v="24"/>
    <n v="223"/>
    <n v="0.71"/>
    <n v="0.65900000000000003"/>
    <n v="0.69199999999999995"/>
    <n v="12865.4"/>
    <n v="4"/>
    <x v="4"/>
    <s v="Alto"/>
    <s v="Acima"/>
    <x v="1"/>
  </r>
  <r>
    <x v="4135"/>
    <x v="18"/>
    <n v="406"/>
    <n v="0.57899999999999996"/>
    <n v="0.52600000000000002"/>
    <n v="0.505"/>
    <n v="6179.24"/>
    <n v="0"/>
    <x v="3"/>
    <s v="Médio"/>
    <s v="Abaixo"/>
    <x v="1"/>
  </r>
  <r>
    <x v="4136"/>
    <x v="7"/>
    <n v="337"/>
    <n v="0.57999999999999996"/>
    <n v="0.54300000000000004"/>
    <n v="0.45600000000000002"/>
    <n v="8085.71"/>
    <n v="11"/>
    <x v="3"/>
    <s v="Médio"/>
    <s v="Abaixo"/>
    <x v="1"/>
  </r>
  <r>
    <x v="4137"/>
    <x v="3"/>
    <n v="38"/>
    <n v="0.75700000000000001"/>
    <n v="0.77400000000000002"/>
    <n v="0.66900000000000004"/>
    <n v="22371.8"/>
    <n v="5"/>
    <x v="2"/>
    <s v="Alto"/>
    <s v="Acima"/>
    <x v="1"/>
  </r>
  <r>
    <x v="4138"/>
    <x v="10"/>
    <n v="125"/>
    <n v="0.70599999999999996"/>
    <n v="0.69199999999999995"/>
    <n v="0.63400000000000001"/>
    <n v="17814.810000000001"/>
    <n v="3"/>
    <x v="1"/>
    <s v="Alto"/>
    <s v="Acima"/>
    <x v="1"/>
  </r>
  <r>
    <x v="4139"/>
    <x v="7"/>
    <n v="156"/>
    <n v="0.60299999999999998"/>
    <n v="0.57699999999999996"/>
    <n v="0.51"/>
    <n v="6982.7"/>
    <n v="8"/>
    <x v="3"/>
    <s v="Médio"/>
    <s v="Acima"/>
    <x v="1"/>
  </r>
  <r>
    <x v="4140"/>
    <x v="3"/>
    <n v="36"/>
    <n v="0.74"/>
    <n v="0.74199999999999999"/>
    <n v="0.63400000000000001"/>
    <n v="30461.439999999999"/>
    <n v="5"/>
    <x v="2"/>
    <s v="Alto"/>
    <s v="Acima"/>
    <x v="1"/>
  </r>
  <r>
    <x v="4141"/>
    <x v="19"/>
    <n v="221"/>
    <n v="0.56999999999999995"/>
    <n v="0.53300000000000003"/>
    <n v="0.48"/>
    <n v="9103.75"/>
    <n v="1"/>
    <x v="3"/>
    <s v="Médio"/>
    <s v="Abaixo"/>
    <x v="1"/>
  </r>
  <r>
    <x v="4142"/>
    <x v="22"/>
    <n v="368"/>
    <n v="0.55700000000000005"/>
    <n v="0.56100000000000005"/>
    <n v="0.39400000000000002"/>
    <n v="6378.84"/>
    <n v="2"/>
    <x v="3"/>
    <s v="Médio"/>
    <s v="Abaixo"/>
    <x v="1"/>
  </r>
  <r>
    <x v="4143"/>
    <x v="4"/>
    <n v="113"/>
    <n v="0.61699999999999999"/>
    <n v="0.59899999999999998"/>
    <n v="0.48699999999999999"/>
    <n v="15545.72"/>
    <n v="3"/>
    <x v="0"/>
    <s v="Médio"/>
    <s v="Acima"/>
    <x v="1"/>
  </r>
  <r>
    <x v="4144"/>
    <x v="9"/>
    <n v="259"/>
    <n v="0.63800000000000001"/>
    <n v="0.57199999999999995"/>
    <n v="0.628"/>
    <n v="6910.12"/>
    <n v="0"/>
    <x v="3"/>
    <s v="Médio"/>
    <s v="Acima"/>
    <x v="1"/>
  </r>
  <r>
    <x v="4145"/>
    <x v="19"/>
    <n v="293"/>
    <n v="0.52500000000000002"/>
    <n v="0.52700000000000002"/>
    <n v="0.35"/>
    <n v="6810.26"/>
    <n v="1"/>
    <x v="3"/>
    <s v="Baixo"/>
    <s v="Abaixo"/>
    <x v="1"/>
  </r>
  <r>
    <x v="4146"/>
    <x v="20"/>
    <n v="147"/>
    <n v="0.59299999999999997"/>
    <n v="0.61099999999999999"/>
    <n v="0.46100000000000002"/>
    <n v="10849.37"/>
    <n v="0"/>
    <x v="4"/>
    <s v="Médio"/>
    <s v="Abaixo"/>
    <x v="1"/>
  </r>
  <r>
    <x v="4147"/>
    <x v="20"/>
    <n v="386"/>
    <n v="0.58299999999999996"/>
    <n v="0.52600000000000002"/>
    <n v="0.51700000000000002"/>
    <n v="7685.41"/>
    <n v="0"/>
    <x v="4"/>
    <s v="Médio"/>
    <s v="Abaixo"/>
    <x v="1"/>
  </r>
  <r>
    <x v="4148"/>
    <x v="17"/>
    <n v="209"/>
    <n v="0.56799999999999995"/>
    <n v="0.56200000000000006"/>
    <n v="0.45100000000000001"/>
    <n v="10618.53"/>
    <n v="1"/>
    <x v="3"/>
    <s v="Médio"/>
    <s v="Abaixo"/>
    <x v="1"/>
  </r>
  <r>
    <x v="4149"/>
    <x v="7"/>
    <n v="373"/>
    <n v="0.59799999999999998"/>
    <n v="0.57999999999999996"/>
    <n v="0.498"/>
    <n v="5299.76"/>
    <n v="2"/>
    <x v="3"/>
    <s v="Médio"/>
    <s v="Abaixo"/>
    <x v="1"/>
  </r>
  <r>
    <x v="4150"/>
    <x v="21"/>
    <n v="187"/>
    <n v="0.58299999999999996"/>
    <n v="0.57299999999999995"/>
    <n v="0.47399999999999998"/>
    <n v="9221.1299999999992"/>
    <n v="6"/>
    <x v="3"/>
    <s v="Médio"/>
    <s v="Abaixo"/>
    <x v="1"/>
  </r>
  <r>
    <x v="4151"/>
    <x v="22"/>
    <n v="229"/>
    <n v="0.60799999999999998"/>
    <n v="0.59799999999999998"/>
    <n v="0.498"/>
    <n v="6953.27"/>
    <n v="13"/>
    <x v="3"/>
    <s v="Médio"/>
    <s v="Acima"/>
    <x v="1"/>
  </r>
  <r>
    <x v="4152"/>
    <x v="4"/>
    <n v="127"/>
    <n v="0.622"/>
    <n v="0.57499999999999996"/>
    <n v="0.52700000000000002"/>
    <n v="5989.27"/>
    <n v="3"/>
    <x v="0"/>
    <s v="Médio"/>
    <s v="Acima"/>
    <x v="1"/>
  </r>
  <r>
    <x v="4153"/>
    <x v="12"/>
    <n v="317"/>
    <n v="0.55700000000000005"/>
    <n v="0.48299999999999998"/>
    <n v="0.46100000000000002"/>
    <n v="6552.64"/>
    <n v="0"/>
    <x v="4"/>
    <s v="Médio"/>
    <s v="Abaixo"/>
    <x v="1"/>
  </r>
  <r>
    <x v="4154"/>
    <x v="16"/>
    <n v="485"/>
    <n v="0.60799999999999998"/>
    <n v="0.54500000000000004"/>
    <n v="0.53100000000000003"/>
    <n v="6206.8"/>
    <n v="5"/>
    <x v="3"/>
    <s v="Médio"/>
    <s v="Acima"/>
    <x v="1"/>
  </r>
  <r>
    <x v="4155"/>
    <x v="17"/>
    <n v="351"/>
    <n v="0.55500000000000005"/>
    <n v="0.52800000000000002"/>
    <n v="0.45300000000000001"/>
    <n v="5739.01"/>
    <n v="2"/>
    <x v="3"/>
    <s v="Médio"/>
    <s v="Abaixo"/>
    <x v="1"/>
  </r>
  <r>
    <x v="4156"/>
    <x v="6"/>
    <n v="103"/>
    <n v="0.69299999999999995"/>
    <n v="0.68300000000000005"/>
    <n v="0.60199999999999998"/>
    <n v="21779.97"/>
    <n v="1"/>
    <x v="2"/>
    <s v="Médio"/>
    <s v="Acima"/>
    <x v="1"/>
  </r>
  <r>
    <x v="4157"/>
    <x v="3"/>
    <n v="28"/>
    <n v="0.70099999999999996"/>
    <n v="0.73499999999999999"/>
    <n v="0.55900000000000005"/>
    <n v="26335.040000000001"/>
    <n v="4"/>
    <x v="2"/>
    <s v="Alto"/>
    <s v="Acima"/>
    <x v="1"/>
  </r>
  <r>
    <x v="4158"/>
    <x v="22"/>
    <n v="69"/>
    <n v="0.51500000000000001"/>
    <n v="0.49"/>
    <n v="0.36799999999999999"/>
    <n v="7131.28"/>
    <n v="11"/>
    <x v="3"/>
    <s v="Baixo"/>
    <s v="Abaixo"/>
    <x v="1"/>
  </r>
  <r>
    <x v="4159"/>
    <x v="16"/>
    <n v="235"/>
    <n v="0.64400000000000002"/>
    <n v="0.60799999999999998"/>
    <n v="0.56499999999999995"/>
    <n v="13762.44"/>
    <n v="1"/>
    <x v="3"/>
    <s v="Médio"/>
    <s v="Acima"/>
    <x v="1"/>
  </r>
  <r>
    <x v="4160"/>
    <x v="21"/>
    <n v="322"/>
    <n v="0.59"/>
    <n v="0.54400000000000004"/>
    <n v="0.52600000000000002"/>
    <n v="8181.64"/>
    <n v="1"/>
    <x v="3"/>
    <s v="Médio"/>
    <s v="Abaixo"/>
    <x v="1"/>
  </r>
  <r>
    <x v="4161"/>
    <x v="4"/>
    <n v="309"/>
    <n v="0.67"/>
    <n v="0.60099999999999998"/>
    <n v="0.625"/>
    <n v="8012.37"/>
    <n v="3"/>
    <x v="0"/>
    <s v="Médio"/>
    <s v="Acima"/>
    <x v="1"/>
  </r>
  <r>
    <x v="4162"/>
    <x v="14"/>
    <n v="51"/>
    <n v="0.67200000000000004"/>
    <n v="0.67500000000000004"/>
    <n v="0.56499999999999995"/>
    <n v="22581"/>
    <n v="1"/>
    <x v="2"/>
    <s v="Médio"/>
    <s v="Acima"/>
    <x v="1"/>
  </r>
  <r>
    <x v="3619"/>
    <x v="5"/>
    <n v="372"/>
    <n v="0.59899999999999998"/>
    <n v="0.54500000000000004"/>
    <n v="0.53300000000000003"/>
    <n v="6067.69"/>
    <n v="4"/>
    <x v="3"/>
    <s v="Médio"/>
    <s v="Abaixo"/>
    <x v="1"/>
  </r>
  <r>
    <x v="561"/>
    <x v="6"/>
    <n v="89"/>
    <n v="0.70299999999999996"/>
    <n v="0.67200000000000004"/>
    <n v="0.63700000000000001"/>
    <n v="27077.25"/>
    <n v="2"/>
    <x v="2"/>
    <s v="Alto"/>
    <s v="Acima"/>
    <x v="1"/>
  </r>
  <r>
    <x v="4163"/>
    <x v="18"/>
    <n v="204"/>
    <n v="0.55000000000000004"/>
    <n v="0.48599999999999999"/>
    <n v="0.47299999999999998"/>
    <n v="6091.48"/>
    <n v="0"/>
    <x v="3"/>
    <s v="Médio"/>
    <s v="Abaixo"/>
    <x v="1"/>
  </r>
  <r>
    <x v="4164"/>
    <x v="18"/>
    <n v="210"/>
    <n v="0.51900000000000002"/>
    <n v="0.50700000000000001"/>
    <n v="0.40799999999999997"/>
    <n v="5953.26"/>
    <n v="0"/>
    <x v="3"/>
    <s v="Baixo"/>
    <s v="Abaixo"/>
    <x v="1"/>
  </r>
  <r>
    <x v="4165"/>
    <x v="5"/>
    <n v="191"/>
    <n v="0.60499999999999998"/>
    <n v="0.56000000000000005"/>
    <n v="0.52"/>
    <n v="6559.71"/>
    <n v="12"/>
    <x v="3"/>
    <s v="Médio"/>
    <s v="Acima"/>
    <x v="1"/>
  </r>
  <r>
    <x v="4166"/>
    <x v="16"/>
    <n v="203"/>
    <n v="0.57399999999999995"/>
    <n v="0.51100000000000001"/>
    <n v="0.48099999999999998"/>
    <n v="6215.66"/>
    <n v="1"/>
    <x v="3"/>
    <s v="Médio"/>
    <s v="Abaixo"/>
    <x v="1"/>
  </r>
  <r>
    <x v="4167"/>
    <x v="19"/>
    <n v="309"/>
    <n v="0.58899999999999997"/>
    <n v="0.55100000000000005"/>
    <n v="0.50700000000000001"/>
    <n v="8078.2"/>
    <n v="11"/>
    <x v="3"/>
    <s v="Médio"/>
    <s v="Abaixo"/>
    <x v="1"/>
  </r>
  <r>
    <x v="4168"/>
    <x v="6"/>
    <n v="97"/>
    <n v="0.63800000000000001"/>
    <n v="0.63200000000000001"/>
    <n v="0.52"/>
    <n v="16829.22"/>
    <n v="2"/>
    <x v="2"/>
    <s v="Médio"/>
    <s v="Acima"/>
    <x v="1"/>
  </r>
  <r>
    <x v="4169"/>
    <x v="7"/>
    <n v="278"/>
    <n v="0.57999999999999996"/>
    <n v="0.58499999999999996"/>
    <n v="0.46500000000000002"/>
    <n v="9759.75"/>
    <n v="0"/>
    <x v="3"/>
    <s v="Médio"/>
    <s v="Abaixo"/>
    <x v="1"/>
  </r>
  <r>
    <x v="4170"/>
    <x v="18"/>
    <n v="362"/>
    <n v="0.52100000000000002"/>
    <n v="0.50900000000000001"/>
    <n v="0.38700000000000001"/>
    <n v="6206.85"/>
    <n v="1"/>
    <x v="3"/>
    <s v="Baixo"/>
    <s v="Abaixo"/>
    <x v="1"/>
  </r>
  <r>
    <x v="4171"/>
    <x v="3"/>
    <n v="75"/>
    <n v="0.746"/>
    <n v="0.747"/>
    <n v="0.66100000000000003"/>
    <n v="22380.23"/>
    <n v="6"/>
    <x v="2"/>
    <s v="Alto"/>
    <s v="Acima"/>
    <x v="1"/>
  </r>
  <r>
    <x v="4172"/>
    <x v="4"/>
    <n v="105"/>
    <n v="0.67900000000000005"/>
    <n v="0.66700000000000004"/>
    <n v="0.54800000000000004"/>
    <n v="19645.03"/>
    <n v="1"/>
    <x v="0"/>
    <s v="Médio"/>
    <s v="Acima"/>
    <x v="1"/>
  </r>
  <r>
    <x v="4173"/>
    <x v="7"/>
    <n v="259"/>
    <n v="0.58899999999999997"/>
    <n v="0.56499999999999995"/>
    <n v="0.47099999999999997"/>
    <n v="5420.5"/>
    <n v="1"/>
    <x v="3"/>
    <s v="Médio"/>
    <s v="Abaixo"/>
    <x v="1"/>
  </r>
  <r>
    <x v="4174"/>
    <x v="18"/>
    <n v="355"/>
    <n v="0.51900000000000002"/>
    <n v="0.44"/>
    <n v="0.433"/>
    <n v="5639.94"/>
    <n v="0"/>
    <x v="3"/>
    <s v="Baixo"/>
    <s v="Abaixo"/>
    <x v="1"/>
  </r>
  <r>
    <x v="4175"/>
    <x v="19"/>
    <n v="245"/>
    <n v="0.55000000000000004"/>
    <n v="0.52600000000000002"/>
    <n v="0.41599999999999998"/>
    <n v="5786.86"/>
    <n v="2"/>
    <x v="3"/>
    <s v="Médio"/>
    <s v="Abaixo"/>
    <x v="1"/>
  </r>
  <r>
    <x v="4176"/>
    <x v="17"/>
    <n v="203"/>
    <n v="0.59"/>
    <n v="0.54500000000000004"/>
    <n v="0.505"/>
    <n v="10959.83"/>
    <n v="1"/>
    <x v="3"/>
    <s v="Médio"/>
    <s v="Abaixo"/>
    <x v="1"/>
  </r>
  <r>
    <x v="4177"/>
    <x v="10"/>
    <n v="73"/>
    <n v="0.61299999999999999"/>
    <n v="0.57799999999999996"/>
    <n v="0.48799999999999999"/>
    <n v="13920.45"/>
    <n v="0"/>
    <x v="1"/>
    <s v="Médio"/>
    <s v="Acima"/>
    <x v="1"/>
  </r>
  <r>
    <x v="4178"/>
    <x v="16"/>
    <n v="409"/>
    <n v="0.57399999999999995"/>
    <n v="0.57199999999999995"/>
    <n v="0.45400000000000001"/>
    <n v="9307.41"/>
    <n v="0"/>
    <x v="3"/>
    <s v="Médio"/>
    <s v="Abaixo"/>
    <x v="1"/>
  </r>
  <r>
    <x v="4179"/>
    <x v="18"/>
    <n v="266"/>
    <n v="0.52800000000000002"/>
    <n v="0.503"/>
    <n v="0.4"/>
    <n v="5135.37"/>
    <n v="0"/>
    <x v="3"/>
    <s v="Baixo"/>
    <s v="Abaixo"/>
    <x v="1"/>
  </r>
  <r>
    <x v="4180"/>
    <x v="4"/>
    <n v="119"/>
    <n v="0.65300000000000002"/>
    <n v="0.64900000000000002"/>
    <n v="0.52600000000000002"/>
    <n v="12633.82"/>
    <n v="1"/>
    <x v="0"/>
    <s v="Médio"/>
    <s v="Acima"/>
    <x v="1"/>
  </r>
  <r>
    <x v="4181"/>
    <x v="0"/>
    <n v="131"/>
    <n v="0.74"/>
    <n v="0.68300000000000005"/>
    <n v="0.69899999999999995"/>
    <n v="20832.47"/>
    <n v="1"/>
    <x v="0"/>
    <s v="Alto"/>
    <s v="Acima"/>
    <x v="1"/>
  </r>
  <r>
    <x v="4182"/>
    <x v="17"/>
    <n v="102"/>
    <n v="0.57999999999999996"/>
    <n v="0.54300000000000004"/>
    <n v="0.44800000000000001"/>
    <n v="13130.96"/>
    <n v="5"/>
    <x v="3"/>
    <s v="Médio"/>
    <s v="Abaixo"/>
    <x v="1"/>
  </r>
  <r>
    <x v="4183"/>
    <x v="21"/>
    <n v="254"/>
    <n v="0.59799999999999998"/>
    <n v="0.56000000000000005"/>
    <n v="0.53200000000000003"/>
    <n v="9384.0400000000009"/>
    <n v="2"/>
    <x v="3"/>
    <s v="Médio"/>
    <s v="Abaixo"/>
    <x v="1"/>
  </r>
  <r>
    <x v="4184"/>
    <x v="18"/>
    <n v="384"/>
    <n v="0.58499999999999996"/>
    <n v="0.47399999999999998"/>
    <n v="0.54700000000000004"/>
    <n v="4282.6499999999996"/>
    <n v="0"/>
    <x v="3"/>
    <s v="Médio"/>
    <s v="Abaixo"/>
    <x v="1"/>
  </r>
  <r>
    <x v="4185"/>
    <x v="20"/>
    <n v="190"/>
    <n v="0.58899999999999997"/>
    <n v="0.56999999999999995"/>
    <n v="0.45900000000000002"/>
    <n v="8265.0300000000007"/>
    <n v="3"/>
    <x v="4"/>
    <s v="Médio"/>
    <s v="Abaixo"/>
    <x v="1"/>
  </r>
  <r>
    <x v="4186"/>
    <x v="4"/>
    <n v="240"/>
    <n v="0.63200000000000001"/>
    <n v="0.57899999999999996"/>
    <n v="0.55500000000000005"/>
    <n v="10532.07"/>
    <n v="2"/>
    <x v="0"/>
    <s v="Médio"/>
    <s v="Acima"/>
    <x v="1"/>
  </r>
  <r>
    <x v="1378"/>
    <x v="21"/>
    <n v="221"/>
    <n v="0.58299999999999996"/>
    <n v="0.57999999999999996"/>
    <n v="0.48"/>
    <n v="9353.89"/>
    <n v="2"/>
    <x v="3"/>
    <s v="Médio"/>
    <s v="Abaixo"/>
    <x v="1"/>
  </r>
  <r>
    <x v="4187"/>
    <x v="0"/>
    <n v="126"/>
    <n v="0.70499999999999996"/>
    <n v="0.67400000000000004"/>
    <n v="0.61499999999999999"/>
    <n v="23844.62"/>
    <n v="1"/>
    <x v="0"/>
    <s v="Alto"/>
    <s v="Acima"/>
    <x v="1"/>
  </r>
  <r>
    <x v="4188"/>
    <x v="7"/>
    <n v="149"/>
    <n v="0.58399999999999996"/>
    <n v="0.57699999999999996"/>
    <n v="0.433"/>
    <n v="7557.83"/>
    <n v="2"/>
    <x v="3"/>
    <s v="Médio"/>
    <s v="Abaixo"/>
    <x v="1"/>
  </r>
  <r>
    <x v="4189"/>
    <x v="18"/>
    <n v="346"/>
    <n v="0.57499999999999996"/>
    <n v="0.53400000000000003"/>
    <n v="0.48599999999999999"/>
    <n v="6783.78"/>
    <n v="1"/>
    <x v="3"/>
    <s v="Médio"/>
    <s v="Abaixo"/>
    <x v="1"/>
  </r>
  <r>
    <x v="4190"/>
    <x v="6"/>
    <n v="47"/>
    <n v="0.71"/>
    <n v="0.68100000000000005"/>
    <n v="0.63300000000000001"/>
    <n v="20890.72"/>
    <n v="1"/>
    <x v="2"/>
    <s v="Alto"/>
    <s v="Acima"/>
    <x v="1"/>
  </r>
  <r>
    <x v="4191"/>
    <x v="3"/>
    <n v="37"/>
    <n v="0.64900000000000002"/>
    <n v="0.626"/>
    <n v="0.54200000000000004"/>
    <n v="24540.82"/>
    <n v="0"/>
    <x v="2"/>
    <s v="Médio"/>
    <s v="Acima"/>
    <x v="1"/>
  </r>
  <r>
    <x v="3886"/>
    <x v="20"/>
    <n v="205"/>
    <n v="0.66"/>
    <n v="0.621"/>
    <n v="0.58699999999999997"/>
    <n v="12558.29"/>
    <n v="0"/>
    <x v="4"/>
    <s v="Médio"/>
    <s v="Acima"/>
    <x v="1"/>
  </r>
  <r>
    <x v="4192"/>
    <x v="19"/>
    <n v="359"/>
    <n v="0.58599999999999997"/>
    <n v="0.58199999999999996"/>
    <n v="0.45700000000000002"/>
    <n v="10296.799999999999"/>
    <n v="1"/>
    <x v="3"/>
    <s v="Médio"/>
    <s v="Abaixo"/>
    <x v="1"/>
  </r>
  <r>
    <x v="4193"/>
    <x v="4"/>
    <n v="409"/>
    <n v="0.58499999999999996"/>
    <n v="0.57099999999999995"/>
    <n v="0.46200000000000002"/>
    <n v="8028.9"/>
    <n v="2"/>
    <x v="0"/>
    <s v="Médio"/>
    <s v="Abaixo"/>
    <x v="1"/>
  </r>
  <r>
    <x v="3325"/>
    <x v="20"/>
    <n v="196"/>
    <n v="0.7"/>
    <n v="0.65300000000000002"/>
    <n v="0.63800000000000001"/>
    <n v="15621.32"/>
    <n v="1"/>
    <x v="4"/>
    <s v="Alto"/>
    <s v="Acima"/>
    <x v="1"/>
  </r>
  <r>
    <x v="4194"/>
    <x v="21"/>
    <n v="152"/>
    <n v="0.57999999999999996"/>
    <n v="0.56200000000000006"/>
    <n v="0.46800000000000003"/>
    <n v="10345.64"/>
    <n v="1"/>
    <x v="3"/>
    <s v="Médio"/>
    <s v="Abaixo"/>
    <x v="1"/>
  </r>
  <r>
    <x v="4195"/>
    <x v="8"/>
    <n v="123"/>
    <n v="0.66"/>
    <n v="0.64500000000000002"/>
    <n v="0.53300000000000003"/>
    <n v="23080.27"/>
    <n v="2"/>
    <x v="1"/>
    <s v="Médio"/>
    <s v="Acima"/>
    <x v="1"/>
  </r>
  <r>
    <x v="4196"/>
    <x v="4"/>
    <n v="140"/>
    <n v="0.66"/>
    <n v="0.64700000000000002"/>
    <n v="0.54100000000000004"/>
    <n v="11824.24"/>
    <n v="1"/>
    <x v="0"/>
    <s v="Médio"/>
    <s v="Acima"/>
    <x v="1"/>
  </r>
  <r>
    <x v="4197"/>
    <x v="14"/>
    <n v="25"/>
    <n v="0.68200000000000005"/>
    <n v="0.66400000000000003"/>
    <n v="0.58799999999999997"/>
    <n v="27505.54"/>
    <n v="1"/>
    <x v="2"/>
    <s v="Médio"/>
    <s v="Acima"/>
    <x v="1"/>
  </r>
  <r>
    <x v="778"/>
    <x v="17"/>
    <n v="215"/>
    <n v="0.56000000000000005"/>
    <n v="0.54400000000000004"/>
    <n v="0.42599999999999999"/>
    <n v="11184.42"/>
    <n v="4"/>
    <x v="3"/>
    <s v="Médio"/>
    <s v="Abaixo"/>
    <x v="1"/>
  </r>
  <r>
    <x v="4198"/>
    <x v="12"/>
    <n v="257"/>
    <n v="0.58099999999999996"/>
    <n v="0.54300000000000004"/>
    <n v="0.47799999999999998"/>
    <n v="7669.43"/>
    <n v="0"/>
    <x v="4"/>
    <s v="Médio"/>
    <s v="Abaixo"/>
    <x v="1"/>
  </r>
  <r>
    <x v="4199"/>
    <x v="14"/>
    <n v="32"/>
    <n v="0.74299999999999999"/>
    <n v="0.748"/>
    <n v="0.63600000000000001"/>
    <n v="30845.74"/>
    <n v="1"/>
    <x v="2"/>
    <s v="Alto"/>
    <s v="Acima"/>
    <x v="1"/>
  </r>
  <r>
    <x v="4200"/>
    <x v="17"/>
    <n v="345"/>
    <n v="0.57999999999999996"/>
    <n v="0.55100000000000005"/>
    <n v="0.49"/>
    <n v="7266.16"/>
    <n v="2"/>
    <x v="3"/>
    <s v="Médio"/>
    <s v="Abaixo"/>
    <x v="1"/>
  </r>
  <r>
    <x v="4201"/>
    <x v="8"/>
    <n v="59"/>
    <n v="0.66400000000000003"/>
    <n v="0.65200000000000002"/>
    <n v="0.54800000000000004"/>
    <n v="15576.79"/>
    <n v="1"/>
    <x v="1"/>
    <s v="Médio"/>
    <s v="Acima"/>
    <x v="1"/>
  </r>
  <r>
    <x v="4202"/>
    <x v="7"/>
    <n v="294"/>
    <n v="0.60199999999999998"/>
    <n v="0.57599999999999996"/>
    <n v="0.50800000000000001"/>
    <n v="9445.4699999999993"/>
    <n v="0"/>
    <x v="3"/>
    <s v="Médio"/>
    <s v="Acima"/>
    <x v="1"/>
  </r>
  <r>
    <x v="4203"/>
    <x v="8"/>
    <n v="111"/>
    <n v="0.67900000000000005"/>
    <n v="0.66500000000000004"/>
    <n v="0.59899999999999998"/>
    <n v="17211.740000000002"/>
    <n v="2"/>
    <x v="1"/>
    <s v="Médio"/>
    <s v="Acima"/>
    <x v="1"/>
  </r>
  <r>
    <x v="4204"/>
    <x v="10"/>
    <n v="113"/>
    <n v="0.73699999999999999"/>
    <n v="0.74399999999999999"/>
    <n v="0.65700000000000003"/>
    <n v="20105.8"/>
    <n v="2"/>
    <x v="1"/>
    <s v="Alto"/>
    <s v="Acima"/>
    <x v="1"/>
  </r>
  <r>
    <x v="4205"/>
    <x v="4"/>
    <n v="116"/>
    <n v="0.66500000000000004"/>
    <n v="0.64100000000000001"/>
    <n v="0.55100000000000005"/>
    <n v="13987.21"/>
    <n v="4"/>
    <x v="0"/>
    <s v="Médio"/>
    <s v="Acima"/>
    <x v="1"/>
  </r>
  <r>
    <x v="4206"/>
    <x v="14"/>
    <n v="68"/>
    <n v="0.67400000000000004"/>
    <n v="0.69899999999999995"/>
    <n v="0.52400000000000002"/>
    <n v="18412.11"/>
    <n v="4"/>
    <x v="2"/>
    <s v="Médio"/>
    <s v="Acima"/>
    <x v="1"/>
  </r>
  <r>
    <x v="4207"/>
    <x v="22"/>
    <n v="160"/>
    <n v="0.53"/>
    <n v="0.48899999999999999"/>
    <n v="0.39100000000000001"/>
    <n v="6680.11"/>
    <n v="9"/>
    <x v="3"/>
    <s v="Baixo"/>
    <s v="Abaixo"/>
    <x v="1"/>
  </r>
  <r>
    <x v="4208"/>
    <x v="4"/>
    <n v="98"/>
    <n v="0.72099999999999997"/>
    <n v="0.73399999999999999"/>
    <n v="0.60399999999999998"/>
    <n v="19556.62"/>
    <n v="6"/>
    <x v="0"/>
    <s v="Alto"/>
    <s v="Acima"/>
    <x v="1"/>
  </r>
  <r>
    <x v="4209"/>
    <x v="7"/>
    <n v="124"/>
    <n v="0.52700000000000002"/>
    <n v="0.52400000000000002"/>
    <n v="0.38600000000000001"/>
    <n v="6135.31"/>
    <n v="0"/>
    <x v="3"/>
    <s v="Baixo"/>
    <s v="Abaixo"/>
    <x v="1"/>
  </r>
  <r>
    <x v="4210"/>
    <x v="0"/>
    <n v="115"/>
    <n v="0.72699999999999998"/>
    <n v="0.69"/>
    <n v="0.69099999999999995"/>
    <n v="18741.240000000002"/>
    <n v="4"/>
    <x v="0"/>
    <s v="Alto"/>
    <s v="Acima"/>
    <x v="1"/>
  </r>
  <r>
    <x v="4211"/>
    <x v="9"/>
    <n v="214"/>
    <n v="0.6"/>
    <n v="0.54900000000000004"/>
    <n v="0.52400000000000002"/>
    <n v="5230.63"/>
    <n v="2"/>
    <x v="3"/>
    <s v="Médio"/>
    <s v="Acima"/>
    <x v="1"/>
  </r>
  <r>
    <x v="4212"/>
    <x v="20"/>
    <n v="166"/>
    <n v="0.6"/>
    <n v="0.57399999999999995"/>
    <n v="0.48199999999999998"/>
    <n v="9150.36"/>
    <n v="1"/>
    <x v="4"/>
    <s v="Médio"/>
    <s v="Acima"/>
    <x v="1"/>
  </r>
  <r>
    <x v="4213"/>
    <x v="4"/>
    <n v="83"/>
    <n v="0.629"/>
    <n v="0.64700000000000002"/>
    <n v="0.46700000000000003"/>
    <n v="20796.849999999999"/>
    <n v="2"/>
    <x v="0"/>
    <s v="Médio"/>
    <s v="Acima"/>
    <x v="1"/>
  </r>
  <r>
    <x v="4214"/>
    <x v="4"/>
    <n v="192"/>
    <n v="0.68"/>
    <n v="0.65700000000000003"/>
    <n v="0.59899999999999998"/>
    <n v="11816.27"/>
    <n v="6"/>
    <x v="0"/>
    <s v="Médio"/>
    <s v="Acima"/>
    <x v="1"/>
  </r>
  <r>
    <x v="4215"/>
    <x v="0"/>
    <n v="282"/>
    <n v="0.66400000000000003"/>
    <n v="0.63400000000000001"/>
    <n v="0.57699999999999996"/>
    <n v="10120.74"/>
    <n v="7"/>
    <x v="0"/>
    <s v="Médio"/>
    <s v="Acima"/>
    <x v="1"/>
  </r>
  <r>
    <x v="4216"/>
    <x v="7"/>
    <n v="227"/>
    <n v="0.57799999999999996"/>
    <n v="0.54700000000000004"/>
    <n v="0.46899999999999997"/>
    <n v="6303.34"/>
    <n v="3"/>
    <x v="3"/>
    <s v="Médio"/>
    <s v="Abaixo"/>
    <x v="1"/>
  </r>
  <r>
    <x v="4217"/>
    <x v="3"/>
    <n v="21"/>
    <n v="0.64200000000000002"/>
    <n v="0.67400000000000004"/>
    <n v="0.48"/>
    <n v="21519.58"/>
    <n v="4"/>
    <x v="2"/>
    <s v="Médio"/>
    <s v="Acima"/>
    <x v="1"/>
  </r>
  <r>
    <x v="4218"/>
    <x v="10"/>
    <n v="198"/>
    <n v="0.69299999999999995"/>
    <n v="0.68300000000000005"/>
    <n v="0.59599999999999997"/>
    <n v="12565.32"/>
    <n v="1"/>
    <x v="1"/>
    <s v="Médio"/>
    <s v="Acima"/>
    <x v="1"/>
  </r>
  <r>
    <x v="4219"/>
    <x v="17"/>
    <n v="303"/>
    <n v="0.57799999999999996"/>
    <n v="0.55000000000000004"/>
    <n v="0.45100000000000001"/>
    <n v="8078.31"/>
    <n v="7"/>
    <x v="3"/>
    <s v="Médio"/>
    <s v="Abaixo"/>
    <x v="1"/>
  </r>
  <r>
    <x v="4220"/>
    <x v="16"/>
    <n v="318"/>
    <n v="0.60899999999999999"/>
    <n v="0.57099999999999995"/>
    <n v="0.51"/>
    <n v="6971.92"/>
    <n v="11"/>
    <x v="3"/>
    <s v="Médio"/>
    <s v="Acima"/>
    <x v="1"/>
  </r>
  <r>
    <x v="4221"/>
    <x v="4"/>
    <n v="108"/>
    <n v="0.63300000000000001"/>
    <n v="0.63100000000000001"/>
    <n v="0.48299999999999998"/>
    <n v="10967.27"/>
    <n v="4"/>
    <x v="0"/>
    <s v="Médio"/>
    <s v="Acima"/>
    <x v="1"/>
  </r>
  <r>
    <x v="4222"/>
    <x v="10"/>
    <n v="118"/>
    <n v="0.68"/>
    <n v="0.66800000000000004"/>
    <n v="0.58399999999999996"/>
    <n v="15122.79"/>
    <n v="2"/>
    <x v="1"/>
    <s v="Médio"/>
    <s v="Acima"/>
    <x v="1"/>
  </r>
  <r>
    <x v="4223"/>
    <x v="4"/>
    <n v="199"/>
    <n v="0.59399999999999997"/>
    <n v="0.56000000000000005"/>
    <n v="0.46899999999999997"/>
    <n v="7816.29"/>
    <n v="8"/>
    <x v="0"/>
    <s v="Médio"/>
    <s v="Abaixo"/>
    <x v="1"/>
  </r>
  <r>
    <x v="4224"/>
    <x v="4"/>
    <n v="180"/>
    <n v="0.65700000000000003"/>
    <n v="0.60599999999999998"/>
    <n v="0.56000000000000005"/>
    <n v="11465.12"/>
    <n v="3"/>
    <x v="0"/>
    <s v="Médio"/>
    <s v="Acima"/>
    <x v="1"/>
  </r>
  <r>
    <x v="4225"/>
    <x v="4"/>
    <n v="145"/>
    <n v="0.66400000000000003"/>
    <n v="0.67500000000000004"/>
    <n v="0.54100000000000004"/>
    <n v="15833.33"/>
    <n v="4"/>
    <x v="0"/>
    <s v="Médio"/>
    <s v="Acima"/>
    <x v="1"/>
  </r>
  <r>
    <x v="3729"/>
    <x v="14"/>
    <n v="35"/>
    <n v="0.629"/>
    <n v="0.63600000000000001"/>
    <n v="0.495"/>
    <n v="22824.959999999999"/>
    <n v="1"/>
    <x v="2"/>
    <s v="Médio"/>
    <s v="Acima"/>
    <x v="1"/>
  </r>
  <r>
    <x v="4226"/>
    <x v="6"/>
    <n v="70"/>
    <n v="0.73"/>
    <n v="0.67200000000000004"/>
    <n v="0.68100000000000005"/>
    <n v="17628.66"/>
    <n v="0"/>
    <x v="2"/>
    <s v="Alto"/>
    <s v="Acima"/>
    <x v="1"/>
  </r>
  <r>
    <x v="4227"/>
    <x v="7"/>
    <n v="122"/>
    <n v="0.63200000000000001"/>
    <n v="0.65200000000000002"/>
    <n v="0.497"/>
    <n v="14585.35"/>
    <n v="0"/>
    <x v="3"/>
    <s v="Médio"/>
    <s v="Acima"/>
    <x v="1"/>
  </r>
  <r>
    <x v="4228"/>
    <x v="5"/>
    <n v="118"/>
    <n v="0.56299999999999994"/>
    <n v="0.53200000000000003"/>
    <n v="0.46100000000000002"/>
    <n v="7662.84"/>
    <n v="6"/>
    <x v="3"/>
    <s v="Médio"/>
    <s v="Abaixo"/>
    <x v="1"/>
  </r>
  <r>
    <x v="4229"/>
    <x v="7"/>
    <n v="202"/>
    <n v="0.623"/>
    <n v="0.59"/>
    <n v="0.52700000000000002"/>
    <n v="6976.86"/>
    <n v="2"/>
    <x v="3"/>
    <s v="Médio"/>
    <s v="Acima"/>
    <x v="1"/>
  </r>
  <r>
    <x v="4230"/>
    <x v="3"/>
    <n v="22"/>
    <n v="0.72"/>
    <n v="0.749"/>
    <n v="0.59299999999999997"/>
    <n v="28414.2"/>
    <n v="3"/>
    <x v="2"/>
    <s v="Alto"/>
    <s v="Acima"/>
    <x v="1"/>
  </r>
  <r>
    <x v="4231"/>
    <x v="10"/>
    <n v="83"/>
    <n v="0.7"/>
    <n v="0.69099999999999995"/>
    <n v="0.59799999999999998"/>
    <n v="17902.580000000002"/>
    <n v="1"/>
    <x v="1"/>
    <s v="Alto"/>
    <s v="Acima"/>
    <x v="1"/>
  </r>
  <r>
    <x v="4232"/>
    <x v="22"/>
    <n v="414"/>
    <n v="0.58899999999999997"/>
    <n v="0.55700000000000005"/>
    <n v="0.47799999999999998"/>
    <n v="6835.84"/>
    <n v="1"/>
    <x v="3"/>
    <s v="Médio"/>
    <s v="Abaixo"/>
    <x v="1"/>
  </r>
  <r>
    <x v="4233"/>
    <x v="4"/>
    <n v="179"/>
    <n v="0.72099999999999997"/>
    <n v="0.67700000000000005"/>
    <n v="0.65600000000000003"/>
    <n v="13776.2"/>
    <n v="2"/>
    <x v="0"/>
    <s v="Alto"/>
    <s v="Acima"/>
    <x v="1"/>
  </r>
  <r>
    <x v="4234"/>
    <x v="4"/>
    <n v="350"/>
    <n v="0.65"/>
    <n v="0.58899999999999997"/>
    <n v="0.57699999999999996"/>
    <n v="6548.01"/>
    <n v="5"/>
    <x v="0"/>
    <s v="Médio"/>
    <s v="Acima"/>
    <x v="1"/>
  </r>
  <r>
    <x v="4235"/>
    <x v="4"/>
    <n v="187"/>
    <n v="0.66"/>
    <n v="0.623"/>
    <n v="0.56399999999999995"/>
    <n v="10843.09"/>
    <n v="1"/>
    <x v="0"/>
    <s v="Médio"/>
    <s v="Acima"/>
    <x v="1"/>
  </r>
  <r>
    <x v="4236"/>
    <x v="17"/>
    <n v="257"/>
    <n v="0.60299999999999998"/>
    <n v="0.57699999999999996"/>
    <n v="0.47599999999999998"/>
    <n v="7609.32"/>
    <n v="3"/>
    <x v="3"/>
    <s v="Médio"/>
    <s v="Acima"/>
    <x v="1"/>
  </r>
  <r>
    <x v="4237"/>
    <x v="10"/>
    <n v="237"/>
    <n v="0.65300000000000002"/>
    <n v="0.624"/>
    <n v="0.55000000000000004"/>
    <n v="11745.9"/>
    <n v="2"/>
    <x v="1"/>
    <s v="Médio"/>
    <s v="Acima"/>
    <x v="1"/>
  </r>
  <r>
    <x v="4238"/>
    <x v="4"/>
    <n v="165"/>
    <n v="0.65"/>
    <n v="0.65300000000000002"/>
    <n v="0.51800000000000002"/>
    <n v="11675.65"/>
    <n v="2"/>
    <x v="0"/>
    <s v="Médio"/>
    <s v="Acima"/>
    <x v="1"/>
  </r>
  <r>
    <x v="4239"/>
    <x v="14"/>
    <n v="33"/>
    <n v="0.67700000000000005"/>
    <n v="0.65300000000000002"/>
    <n v="0.57699999999999996"/>
    <n v="23538.58"/>
    <n v="1"/>
    <x v="2"/>
    <s v="Médio"/>
    <s v="Acima"/>
    <x v="1"/>
  </r>
  <r>
    <x v="4240"/>
    <x v="23"/>
    <n v="83"/>
    <n v="0.64"/>
    <n v="0.64500000000000002"/>
    <n v="0.51200000000000001"/>
    <n v="16977.61"/>
    <n v="5"/>
    <x v="4"/>
    <s v="Médio"/>
    <s v="Acima"/>
    <x v="1"/>
  </r>
  <r>
    <x v="4241"/>
    <x v="4"/>
    <n v="76"/>
    <n v="0.59"/>
    <n v="0.56299999999999994"/>
    <n v="0.48099999999999998"/>
    <n v="16640.62"/>
    <n v="1"/>
    <x v="0"/>
    <s v="Médio"/>
    <s v="Abaixo"/>
    <x v="1"/>
  </r>
  <r>
    <x v="4242"/>
    <x v="16"/>
    <n v="348"/>
    <n v="0.57999999999999996"/>
    <n v="0.55100000000000005"/>
    <n v="0.46400000000000002"/>
    <n v="7110.76"/>
    <n v="4"/>
    <x v="3"/>
    <s v="Médio"/>
    <s v="Abaixo"/>
    <x v="1"/>
  </r>
  <r>
    <x v="4243"/>
    <x v="5"/>
    <n v="81"/>
    <n v="0.53400000000000003"/>
    <n v="0.51600000000000001"/>
    <n v="0.40500000000000003"/>
    <n v="5507"/>
    <n v="1"/>
    <x v="3"/>
    <s v="Baixo"/>
    <s v="Abaixo"/>
    <x v="1"/>
  </r>
  <r>
    <x v="4244"/>
    <x v="3"/>
    <n v="34"/>
    <n v="0.68"/>
    <n v="0.66900000000000004"/>
    <n v="0.59599999999999997"/>
    <n v="21773.5"/>
    <n v="2"/>
    <x v="2"/>
    <s v="Médio"/>
    <s v="Acima"/>
    <x v="1"/>
  </r>
  <r>
    <x v="4245"/>
    <x v="4"/>
    <n v="155"/>
    <n v="0.61"/>
    <n v="0.57499999999999996"/>
    <n v="0.49"/>
    <n v="7730.6"/>
    <n v="4"/>
    <x v="0"/>
    <s v="Médio"/>
    <s v="Acima"/>
    <x v="1"/>
  </r>
  <r>
    <x v="4246"/>
    <x v="10"/>
    <n v="93"/>
    <n v="0.68700000000000006"/>
    <n v="0.69799999999999995"/>
    <n v="0.57199999999999995"/>
    <n v="15139.67"/>
    <n v="1"/>
    <x v="1"/>
    <s v="Médio"/>
    <s v="Acima"/>
    <x v="1"/>
  </r>
  <r>
    <x v="4247"/>
    <x v="4"/>
    <n v="59"/>
    <n v="0.628"/>
    <n v="0.56999999999999995"/>
    <n v="0.55000000000000004"/>
    <n v="10869.91"/>
    <n v="6"/>
    <x v="0"/>
    <s v="Médio"/>
    <s v="Acima"/>
    <x v="1"/>
  </r>
  <r>
    <x v="4248"/>
    <x v="14"/>
    <n v="61"/>
    <n v="0.66400000000000003"/>
    <n v="0.66800000000000004"/>
    <n v="0.54300000000000004"/>
    <n v="24399.02"/>
    <n v="2"/>
    <x v="2"/>
    <s v="Médio"/>
    <s v="Acima"/>
    <x v="1"/>
  </r>
  <r>
    <x v="338"/>
    <x v="20"/>
    <n v="165"/>
    <n v="0.67500000000000004"/>
    <n v="0.67300000000000004"/>
    <n v="0.57299999999999995"/>
    <n v="18958.66"/>
    <n v="0"/>
    <x v="4"/>
    <s v="Médio"/>
    <s v="Acima"/>
    <x v="1"/>
  </r>
  <r>
    <x v="4249"/>
    <x v="17"/>
    <n v="209"/>
    <n v="0.55000000000000004"/>
    <n v="0.51600000000000001"/>
    <n v="0.443"/>
    <n v="8123.78"/>
    <n v="13"/>
    <x v="3"/>
    <s v="Médio"/>
    <s v="Abaixo"/>
    <x v="1"/>
  </r>
  <r>
    <x v="4250"/>
    <x v="14"/>
    <n v="52"/>
    <n v="0.72"/>
    <n v="0.65100000000000002"/>
    <n v="0.69199999999999995"/>
    <n v="20913.04"/>
    <n v="1"/>
    <x v="2"/>
    <s v="Alto"/>
    <s v="Acima"/>
    <x v="1"/>
  </r>
  <r>
    <x v="4251"/>
    <x v="3"/>
    <n v="29"/>
    <n v="0.72499999999999998"/>
    <n v="0.77400000000000002"/>
    <n v="0.59"/>
    <n v="25400.1"/>
    <n v="3"/>
    <x v="2"/>
    <s v="Alto"/>
    <s v="Acima"/>
    <x v="1"/>
  </r>
  <r>
    <x v="4252"/>
    <x v="4"/>
    <n v="136"/>
    <n v="0.71599999999999997"/>
    <n v="0.68200000000000005"/>
    <n v="0.64400000000000002"/>
    <n v="14724.48"/>
    <n v="2"/>
    <x v="0"/>
    <s v="Alto"/>
    <s v="Acima"/>
    <x v="1"/>
  </r>
  <r>
    <x v="4253"/>
    <x v="18"/>
    <n v="439"/>
    <n v="0.59"/>
    <n v="0.47"/>
    <n v="0.56000000000000005"/>
    <n v="5073.6000000000004"/>
    <n v="10"/>
    <x v="3"/>
    <s v="Médio"/>
    <s v="Abaixo"/>
    <x v="1"/>
  </r>
  <r>
    <x v="4254"/>
    <x v="16"/>
    <n v="88"/>
    <n v="0.629"/>
    <n v="0.56999999999999995"/>
    <n v="0.56499999999999995"/>
    <n v="24758.240000000002"/>
    <n v="1"/>
    <x v="3"/>
    <s v="Médio"/>
    <s v="Acima"/>
    <x v="1"/>
  </r>
  <r>
    <x v="4255"/>
    <x v="4"/>
    <n v="186"/>
    <n v="0.60799999999999998"/>
    <n v="0.55600000000000005"/>
    <n v="0.51400000000000001"/>
    <n v="6662.46"/>
    <n v="10"/>
    <x v="0"/>
    <s v="Médio"/>
    <s v="Acima"/>
    <x v="1"/>
  </r>
  <r>
    <x v="4256"/>
    <x v="3"/>
    <n v="37"/>
    <n v="0.69799999999999995"/>
    <n v="0.67200000000000004"/>
    <n v="0.60799999999999998"/>
    <n v="22641.95"/>
    <n v="3"/>
    <x v="2"/>
    <s v="Médio"/>
    <s v="Acima"/>
    <x v="1"/>
  </r>
  <r>
    <x v="4257"/>
    <x v="3"/>
    <n v="13"/>
    <n v="0.66200000000000003"/>
    <n v="0.66100000000000003"/>
    <n v="0.53900000000000003"/>
    <n v="19794.79"/>
    <n v="1"/>
    <x v="2"/>
    <s v="Médio"/>
    <s v="Acima"/>
    <x v="1"/>
  </r>
  <r>
    <x v="4258"/>
    <x v="4"/>
    <n v="121"/>
    <n v="0.55000000000000004"/>
    <n v="0.57199999999999995"/>
    <n v="0.39700000000000002"/>
    <n v="8390.0400000000009"/>
    <n v="1"/>
    <x v="0"/>
    <s v="Médio"/>
    <s v="Abaixo"/>
    <x v="1"/>
  </r>
  <r>
    <x v="4259"/>
    <x v="4"/>
    <n v="110"/>
    <n v="0.63600000000000001"/>
    <n v="0.59399999999999997"/>
    <n v="0.53300000000000003"/>
    <n v="9360.4699999999993"/>
    <n v="7"/>
    <x v="0"/>
    <s v="Médio"/>
    <s v="Acima"/>
    <x v="1"/>
  </r>
  <r>
    <x v="4260"/>
    <x v="7"/>
    <n v="224"/>
    <n v="0.57999999999999996"/>
    <n v="0.54400000000000004"/>
    <n v="0.45300000000000001"/>
    <n v="7641.78"/>
    <n v="1"/>
    <x v="3"/>
    <s v="Médio"/>
    <s v="Abaixo"/>
    <x v="1"/>
  </r>
  <r>
    <x v="4261"/>
    <x v="17"/>
    <n v="166"/>
    <n v="0.56999999999999995"/>
    <n v="0.54900000000000004"/>
    <n v="0.43099999999999999"/>
    <n v="9553.15"/>
    <n v="1"/>
    <x v="3"/>
    <s v="Médio"/>
    <s v="Abaixo"/>
    <x v="1"/>
  </r>
  <r>
    <x v="4262"/>
    <x v="17"/>
    <n v="379"/>
    <n v="0.57899999999999996"/>
    <n v="0.54400000000000004"/>
    <n v="0.46500000000000002"/>
    <n v="7237.98"/>
    <n v="1"/>
    <x v="3"/>
    <s v="Médio"/>
    <s v="Abaixo"/>
    <x v="1"/>
  </r>
  <r>
    <x v="4263"/>
    <x v="4"/>
    <n v="47"/>
    <n v="0.68"/>
    <n v="0.67100000000000004"/>
    <n v="0.56999999999999995"/>
    <n v="12981.54"/>
    <n v="3"/>
    <x v="0"/>
    <s v="Médio"/>
    <s v="Acima"/>
    <x v="1"/>
  </r>
  <r>
    <x v="4264"/>
    <x v="3"/>
    <n v="42"/>
    <n v="0.65"/>
    <n v="0.65200000000000002"/>
    <n v="0.54200000000000004"/>
    <n v="20933.12"/>
    <n v="2"/>
    <x v="2"/>
    <s v="Médio"/>
    <s v="Acima"/>
    <x v="1"/>
  </r>
  <r>
    <x v="1020"/>
    <x v="18"/>
    <n v="164"/>
    <n v="0.60499999999999998"/>
    <n v="0.52"/>
    <n v="0.56999999999999995"/>
    <n v="5444.31"/>
    <n v="0"/>
    <x v="3"/>
    <s v="Médio"/>
    <s v="Acima"/>
    <x v="1"/>
  </r>
  <r>
    <x v="4265"/>
    <x v="4"/>
    <n v="130"/>
    <n v="0.66900000000000004"/>
    <n v="0.69099999999999995"/>
    <n v="0.52600000000000002"/>
    <n v="12220.4"/>
    <n v="6"/>
    <x v="0"/>
    <s v="Médio"/>
    <s v="Acima"/>
    <x v="1"/>
  </r>
  <r>
    <x v="4266"/>
    <x v="4"/>
    <n v="67"/>
    <n v="0.64900000000000002"/>
    <n v="0.64400000000000002"/>
    <n v="0.53200000000000003"/>
    <n v="12102.91"/>
    <n v="9"/>
    <x v="0"/>
    <s v="Médio"/>
    <s v="Acima"/>
    <x v="1"/>
  </r>
  <r>
    <x v="4267"/>
    <x v="4"/>
    <n v="166"/>
    <n v="0.67400000000000004"/>
    <n v="0.67200000000000004"/>
    <n v="0.56399999999999995"/>
    <n v="13032.88"/>
    <n v="1"/>
    <x v="0"/>
    <s v="Médio"/>
    <s v="Acima"/>
    <x v="1"/>
  </r>
  <r>
    <x v="4268"/>
    <x v="0"/>
    <n v="88"/>
    <n v="0.72099999999999997"/>
    <n v="0.68400000000000005"/>
    <n v="0.66800000000000004"/>
    <n v="18854.87"/>
    <n v="1"/>
    <x v="0"/>
    <s v="Alto"/>
    <s v="Acima"/>
    <x v="1"/>
  </r>
  <r>
    <x v="4269"/>
    <x v="7"/>
    <n v="138"/>
    <n v="0.60199999999999998"/>
    <n v="0.6"/>
    <n v="0.49299999999999999"/>
    <n v="7823.03"/>
    <n v="14"/>
    <x v="3"/>
    <s v="Médio"/>
    <s v="Acima"/>
    <x v="1"/>
  </r>
  <r>
    <x v="4270"/>
    <x v="6"/>
    <n v="131"/>
    <n v="0.73199999999999998"/>
    <n v="0.70699999999999996"/>
    <n v="0.67900000000000005"/>
    <n v="21075.14"/>
    <n v="2"/>
    <x v="2"/>
    <s v="Alto"/>
    <s v="Acima"/>
    <x v="1"/>
  </r>
  <r>
    <x v="4271"/>
    <x v="10"/>
    <n v="93"/>
    <n v="0.71599999999999997"/>
    <n v="0.7"/>
    <n v="0.61899999999999999"/>
    <n v="15609.85"/>
    <n v="3"/>
    <x v="1"/>
    <s v="Alto"/>
    <s v="Acima"/>
    <x v="1"/>
  </r>
  <r>
    <x v="4272"/>
    <x v="4"/>
    <n v="195"/>
    <n v="0.67900000000000005"/>
    <n v="0.66500000000000004"/>
    <n v="0.55700000000000005"/>
    <n v="10225.74"/>
    <n v="2"/>
    <x v="0"/>
    <s v="Médio"/>
    <s v="Acima"/>
    <x v="1"/>
  </r>
  <r>
    <x v="4273"/>
    <x v="22"/>
    <n v="309"/>
    <n v="0.61199999999999999"/>
    <n v="0.61099999999999999"/>
    <n v="0.51400000000000001"/>
    <n v="8154.17"/>
    <n v="2"/>
    <x v="3"/>
    <s v="Médio"/>
    <s v="Acima"/>
    <x v="1"/>
  </r>
  <r>
    <x v="4274"/>
    <x v="3"/>
    <n v="22"/>
    <n v="0.76400000000000001"/>
    <n v="0.79"/>
    <n v="0.66200000000000003"/>
    <n v="36427.15"/>
    <n v="0"/>
    <x v="2"/>
    <s v="Alto"/>
    <s v="Acima"/>
    <x v="1"/>
  </r>
  <r>
    <x v="4275"/>
    <x v="20"/>
    <n v="266"/>
    <n v="0.61599999999999999"/>
    <n v="0.57199999999999995"/>
    <n v="0.51100000000000001"/>
    <n v="9391.2000000000007"/>
    <n v="0"/>
    <x v="4"/>
    <s v="Médio"/>
    <s v="Acima"/>
    <x v="1"/>
  </r>
  <r>
    <x v="4276"/>
    <x v="5"/>
    <n v="199"/>
    <n v="0.57999999999999996"/>
    <n v="0.54500000000000004"/>
    <n v="0.47599999999999998"/>
    <n v="7297.85"/>
    <n v="1"/>
    <x v="3"/>
    <s v="Médio"/>
    <s v="Abaixo"/>
    <x v="1"/>
  </r>
  <r>
    <x v="1318"/>
    <x v="19"/>
    <n v="398"/>
    <n v="0.56000000000000005"/>
    <n v="0.55000000000000004"/>
    <n v="0.435"/>
    <n v="8046.53"/>
    <n v="1"/>
    <x v="3"/>
    <s v="Médio"/>
    <s v="Abaixo"/>
    <x v="1"/>
  </r>
  <r>
    <x v="4277"/>
    <x v="7"/>
    <n v="109"/>
    <n v="0.59"/>
    <n v="0.56100000000000005"/>
    <n v="0.496"/>
    <n v="6097.84"/>
    <n v="2"/>
    <x v="3"/>
    <s v="Médio"/>
    <s v="Abaixo"/>
    <x v="1"/>
  </r>
  <r>
    <x v="4278"/>
    <x v="4"/>
    <n v="100"/>
    <n v="0.66400000000000003"/>
    <n v="0.61199999999999999"/>
    <n v="0.60199999999999998"/>
    <n v="16866.740000000002"/>
    <n v="1"/>
    <x v="0"/>
    <s v="Médio"/>
    <s v="Acima"/>
    <x v="1"/>
  </r>
  <r>
    <x v="4279"/>
    <x v="22"/>
    <n v="257"/>
    <n v="0.53"/>
    <n v="0.503"/>
    <n v="0.41099999999999998"/>
    <n v="6601.98"/>
    <n v="3"/>
    <x v="3"/>
    <s v="Baixo"/>
    <s v="Abaixo"/>
    <x v="1"/>
  </r>
  <r>
    <x v="4280"/>
    <x v="18"/>
    <n v="324"/>
    <n v="0.53700000000000003"/>
    <n v="0.42199999999999999"/>
    <n v="0.47599999999999998"/>
    <n v="6333.6"/>
    <n v="1"/>
    <x v="3"/>
    <s v="Baixo"/>
    <s v="Abaixo"/>
    <x v="1"/>
  </r>
  <r>
    <x v="4281"/>
    <x v="0"/>
    <n v="161"/>
    <n v="0.71799999999999997"/>
    <n v="0.68400000000000005"/>
    <n v="0.65100000000000002"/>
    <n v="13780.63"/>
    <n v="1"/>
    <x v="0"/>
    <s v="Alto"/>
    <s v="Acima"/>
    <x v="1"/>
  </r>
  <r>
    <x v="4282"/>
    <x v="10"/>
    <n v="66"/>
    <n v="0.745"/>
    <n v="0.748"/>
    <n v="0.64800000000000002"/>
    <n v="23085.43"/>
    <n v="8"/>
    <x v="1"/>
    <s v="Alto"/>
    <s v="Acima"/>
    <x v="1"/>
  </r>
  <r>
    <x v="4283"/>
    <x v="7"/>
    <n v="140"/>
    <n v="0.56999999999999995"/>
    <n v="0.54300000000000004"/>
    <n v="0.44600000000000001"/>
    <n v="5744.87"/>
    <n v="10"/>
    <x v="3"/>
    <s v="Médio"/>
    <s v="Abaixo"/>
    <x v="1"/>
  </r>
  <r>
    <x v="4284"/>
    <x v="18"/>
    <n v="557"/>
    <n v="0.54500000000000004"/>
    <n v="0.51500000000000001"/>
    <n v="0.46100000000000002"/>
    <n v="6113.02"/>
    <n v="1"/>
    <x v="3"/>
    <s v="Baixo"/>
    <s v="Abaixo"/>
    <x v="1"/>
  </r>
  <r>
    <x v="4285"/>
    <x v="16"/>
    <n v="285"/>
    <n v="0.60399999999999998"/>
    <n v="0.55900000000000005"/>
    <n v="0.50900000000000001"/>
    <n v="6251.13"/>
    <n v="4"/>
    <x v="3"/>
    <s v="Médio"/>
    <s v="Acima"/>
    <x v="1"/>
  </r>
  <r>
    <x v="4286"/>
    <x v="3"/>
    <n v="56"/>
    <n v="0.66"/>
    <n v="0.64100000000000001"/>
    <n v="0.54200000000000004"/>
    <n v="19164.740000000002"/>
    <n v="5"/>
    <x v="2"/>
    <s v="Médio"/>
    <s v="Acima"/>
    <x v="1"/>
  </r>
  <r>
    <x v="4287"/>
    <x v="5"/>
    <n v="254"/>
    <n v="0.59499999999999997"/>
    <n v="0.54300000000000004"/>
    <n v="0.502"/>
    <n v="7586.45"/>
    <n v="7"/>
    <x v="3"/>
    <s v="Médio"/>
    <s v="Abaixo"/>
    <x v="1"/>
  </r>
  <r>
    <x v="4288"/>
    <x v="14"/>
    <n v="25"/>
    <n v="0.66200000000000003"/>
    <n v="0.67500000000000004"/>
    <n v="0.53300000000000003"/>
    <n v="30867.599999999999"/>
    <n v="1"/>
    <x v="2"/>
    <s v="Médio"/>
    <s v="Acima"/>
    <x v="1"/>
  </r>
  <r>
    <x v="4289"/>
    <x v="0"/>
    <n v="66"/>
    <n v="0.74199999999999999"/>
    <n v="0.69799999999999995"/>
    <n v="0.68400000000000005"/>
    <n v="21793.53"/>
    <n v="0"/>
    <x v="0"/>
    <s v="Alto"/>
    <s v="Acima"/>
    <x v="1"/>
  </r>
  <r>
    <x v="4290"/>
    <x v="22"/>
    <n v="216"/>
    <n v="0.58099999999999996"/>
    <n v="0.51800000000000002"/>
    <n v="0.496"/>
    <n v="5650.24"/>
    <n v="1"/>
    <x v="3"/>
    <s v="Médio"/>
    <s v="Abaixo"/>
    <x v="1"/>
  </r>
  <r>
    <x v="4291"/>
    <x v="8"/>
    <n v="49"/>
    <n v="0.59899999999999998"/>
    <n v="0.57099999999999995"/>
    <n v="0.46700000000000003"/>
    <n v="18182.349999999999"/>
    <n v="2"/>
    <x v="1"/>
    <s v="Médio"/>
    <s v="Abaixo"/>
    <x v="1"/>
  </r>
  <r>
    <x v="3700"/>
    <x v="18"/>
    <n v="333"/>
    <n v="0.56100000000000005"/>
    <n v="0.52200000000000002"/>
    <n v="0.48099999999999998"/>
    <n v="5553.69"/>
    <n v="1"/>
    <x v="3"/>
    <s v="Médio"/>
    <s v="Abaixo"/>
    <x v="1"/>
  </r>
  <r>
    <x v="4292"/>
    <x v="3"/>
    <n v="47"/>
    <n v="0.72299999999999998"/>
    <n v="0.7"/>
    <n v="0.64300000000000002"/>
    <n v="24879.040000000001"/>
    <n v="7"/>
    <x v="2"/>
    <s v="Alto"/>
    <s v="Acima"/>
    <x v="1"/>
  </r>
  <r>
    <x v="4293"/>
    <x v="4"/>
    <n v="108"/>
    <n v="0.54"/>
    <n v="0.53400000000000003"/>
    <n v="0.38200000000000001"/>
    <n v="8377.08"/>
    <n v="3"/>
    <x v="0"/>
    <s v="Baixo"/>
    <s v="Abaixo"/>
    <x v="1"/>
  </r>
  <r>
    <x v="4294"/>
    <x v="4"/>
    <n v="36"/>
    <n v="0.69599999999999995"/>
    <n v="0.66100000000000003"/>
    <n v="0.63100000000000001"/>
    <n v="13448.44"/>
    <n v="4"/>
    <x v="0"/>
    <s v="Médio"/>
    <s v="Acima"/>
    <x v="1"/>
  </r>
  <r>
    <x v="4295"/>
    <x v="22"/>
    <n v="270"/>
    <n v="0.58399999999999996"/>
    <n v="0.56299999999999994"/>
    <n v="0.48"/>
    <n v="10629.03"/>
    <n v="2"/>
    <x v="3"/>
    <s v="Médio"/>
    <s v="Abaixo"/>
    <x v="1"/>
  </r>
  <r>
    <x v="4296"/>
    <x v="4"/>
    <n v="263"/>
    <n v="0.63100000000000001"/>
    <n v="0.63100000000000001"/>
    <n v="0.48599999999999999"/>
    <n v="8366.39"/>
    <n v="1"/>
    <x v="0"/>
    <s v="Médio"/>
    <s v="Acima"/>
    <x v="1"/>
  </r>
  <r>
    <x v="4297"/>
    <x v="7"/>
    <n v="270"/>
    <n v="0.56299999999999994"/>
    <n v="0.56299999999999994"/>
    <n v="0.42099999999999999"/>
    <n v="9144.4599999999991"/>
    <n v="1"/>
    <x v="3"/>
    <s v="Médio"/>
    <s v="Abaixo"/>
    <x v="1"/>
  </r>
  <r>
    <x v="3342"/>
    <x v="17"/>
    <n v="298"/>
    <n v="0.59399999999999997"/>
    <n v="0.57299999999999995"/>
    <n v="0.47599999999999998"/>
    <n v="8205.16"/>
    <n v="2"/>
    <x v="3"/>
    <s v="Médio"/>
    <s v="Abaixo"/>
    <x v="1"/>
  </r>
  <r>
    <x v="4298"/>
    <x v="3"/>
    <n v="14"/>
    <n v="0.73299999999999998"/>
    <n v="0.78600000000000003"/>
    <n v="0.58699999999999997"/>
    <n v="39706.06"/>
    <n v="4"/>
    <x v="2"/>
    <s v="Alto"/>
    <s v="Acima"/>
    <x v="1"/>
  </r>
  <r>
    <x v="4299"/>
    <x v="20"/>
    <n v="179"/>
    <n v="0.60299999999999998"/>
    <n v="0.55700000000000005"/>
    <n v="0.51700000000000002"/>
    <n v="12264.54"/>
    <n v="0"/>
    <x v="4"/>
    <s v="Médio"/>
    <s v="Acima"/>
    <x v="1"/>
  </r>
  <r>
    <x v="4300"/>
    <x v="7"/>
    <n v="109"/>
    <n v="0.56899999999999995"/>
    <n v="0.54800000000000004"/>
    <n v="0.437"/>
    <n v="6630.12"/>
    <n v="0"/>
    <x v="3"/>
    <s v="Médio"/>
    <s v="Abaixo"/>
    <x v="1"/>
  </r>
  <r>
    <x v="4301"/>
    <x v="4"/>
    <n v="126"/>
    <n v="0.59"/>
    <n v="0.56899999999999995"/>
    <n v="0.45200000000000001"/>
    <n v="9152.06"/>
    <n v="6"/>
    <x v="0"/>
    <s v="Médio"/>
    <s v="Abaixo"/>
    <x v="1"/>
  </r>
  <r>
    <x v="4302"/>
    <x v="17"/>
    <n v="377"/>
    <n v="0.53"/>
    <n v="0.52"/>
    <n v="0.4"/>
    <n v="8560.7199999999993"/>
    <n v="2"/>
    <x v="3"/>
    <s v="Baixo"/>
    <s v="Abaixo"/>
    <x v="1"/>
  </r>
  <r>
    <x v="4303"/>
    <x v="9"/>
    <n v="127"/>
    <n v="0.63700000000000001"/>
    <n v="0.57599999999999996"/>
    <n v="0.61"/>
    <n v="15177.69"/>
    <n v="2"/>
    <x v="3"/>
    <s v="Médio"/>
    <s v="Acima"/>
    <x v="1"/>
  </r>
  <r>
    <x v="4304"/>
    <x v="4"/>
    <n v="84"/>
    <n v="0.68500000000000005"/>
    <n v="0.66600000000000004"/>
    <n v="0.59899999999999998"/>
    <n v="10019.99"/>
    <n v="2"/>
    <x v="0"/>
    <s v="Médio"/>
    <s v="Acima"/>
    <x v="1"/>
  </r>
  <r>
    <x v="4305"/>
    <x v="10"/>
    <n v="158"/>
    <n v="0.67700000000000005"/>
    <n v="0.65200000000000002"/>
    <n v="0.57699999999999996"/>
    <n v="14155.5"/>
    <n v="2"/>
    <x v="1"/>
    <s v="Médio"/>
    <s v="Acima"/>
    <x v="1"/>
  </r>
  <r>
    <x v="4306"/>
    <x v="17"/>
    <n v="201"/>
    <n v="0.53"/>
    <n v="0.53"/>
    <n v="0.38900000000000001"/>
    <n v="7160.57"/>
    <n v="3"/>
    <x v="3"/>
    <s v="Baixo"/>
    <s v="Abaixo"/>
    <x v="1"/>
  </r>
  <r>
    <x v="4307"/>
    <x v="14"/>
    <n v="54"/>
    <n v="0.75"/>
    <n v="0.73099999999999998"/>
    <n v="0.65900000000000003"/>
    <n v="19473.62"/>
    <n v="3"/>
    <x v="2"/>
    <s v="Alto"/>
    <s v="Acima"/>
    <x v="1"/>
  </r>
  <r>
    <x v="4308"/>
    <x v="4"/>
    <n v="157"/>
    <n v="0.68200000000000005"/>
    <n v="0.67600000000000005"/>
    <n v="0.56699999999999995"/>
    <n v="10864.79"/>
    <n v="1"/>
    <x v="0"/>
    <s v="Médio"/>
    <s v="Acima"/>
    <x v="1"/>
  </r>
  <r>
    <x v="4309"/>
    <x v="17"/>
    <n v="235"/>
    <n v="0.51400000000000001"/>
    <n v="0.49199999999999999"/>
    <n v="0.379"/>
    <n v="7364.7"/>
    <n v="8"/>
    <x v="3"/>
    <s v="Baixo"/>
    <s v="Abaixo"/>
    <x v="1"/>
  </r>
  <r>
    <x v="4310"/>
    <x v="17"/>
    <n v="209"/>
    <n v="0.54700000000000004"/>
    <n v="0.53600000000000003"/>
    <n v="0.39200000000000002"/>
    <n v="8932.99"/>
    <n v="1"/>
    <x v="3"/>
    <s v="Baixo"/>
    <s v="Abaixo"/>
    <x v="1"/>
  </r>
  <r>
    <x v="4311"/>
    <x v="10"/>
    <n v="82"/>
    <n v="0.68"/>
    <n v="0.67200000000000004"/>
    <n v="0.57899999999999996"/>
    <n v="15863.76"/>
    <n v="2"/>
    <x v="1"/>
    <s v="Médio"/>
    <s v="Acima"/>
    <x v="1"/>
  </r>
  <r>
    <x v="4312"/>
    <x v="4"/>
    <n v="63"/>
    <n v="0.69"/>
    <n v="0.65200000000000002"/>
    <n v="0.58499999999999996"/>
    <n v="35705.129999999997"/>
    <n v="0"/>
    <x v="0"/>
    <s v="Médio"/>
    <s v="Acima"/>
    <x v="1"/>
  </r>
  <r>
    <x v="4313"/>
    <x v="4"/>
    <n v="143"/>
    <n v="0.627"/>
    <n v="0.61299999999999999"/>
    <n v="0.496"/>
    <n v="9518.9599999999991"/>
    <n v="1"/>
    <x v="0"/>
    <s v="Médio"/>
    <s v="Acima"/>
    <x v="1"/>
  </r>
  <r>
    <x v="4314"/>
    <x v="22"/>
    <n v="221"/>
    <n v="0.55000000000000004"/>
    <n v="0.53800000000000003"/>
    <n v="0.42499999999999999"/>
    <n v="6483.31"/>
    <n v="7"/>
    <x v="3"/>
    <s v="Médio"/>
    <s v="Abaixo"/>
    <x v="1"/>
  </r>
  <r>
    <x v="4315"/>
    <x v="6"/>
    <n v="65"/>
    <n v="0.72"/>
    <n v="0.68600000000000005"/>
    <n v="0.67100000000000004"/>
    <n v="23651.3"/>
    <n v="3"/>
    <x v="2"/>
    <s v="Alto"/>
    <s v="Acima"/>
    <x v="1"/>
  </r>
  <r>
    <x v="4316"/>
    <x v="17"/>
    <n v="170"/>
    <n v="0.56200000000000006"/>
    <n v="0.52800000000000002"/>
    <n v="0.44900000000000001"/>
    <n v="7413.3"/>
    <n v="1"/>
    <x v="3"/>
    <s v="Médio"/>
    <s v="Abaixo"/>
    <x v="1"/>
  </r>
  <r>
    <x v="4317"/>
    <x v="16"/>
    <n v="120"/>
    <n v="0.55000000000000004"/>
    <n v="0.52900000000000003"/>
    <n v="0.436"/>
    <n v="7186.14"/>
    <n v="2"/>
    <x v="3"/>
    <s v="Médio"/>
    <s v="Abaixo"/>
    <x v="1"/>
  </r>
  <r>
    <x v="4318"/>
    <x v="3"/>
    <n v="23"/>
    <n v="0.72"/>
    <n v="0.70199999999999996"/>
    <n v="0.60299999999999998"/>
    <n v="30220.77"/>
    <n v="0"/>
    <x v="2"/>
    <s v="Alto"/>
    <s v="Acima"/>
    <x v="1"/>
  </r>
  <r>
    <x v="4319"/>
    <x v="16"/>
    <n v="231"/>
    <n v="0.621"/>
    <n v="0.58099999999999996"/>
    <n v="0.54700000000000004"/>
    <n v="6873.73"/>
    <n v="2"/>
    <x v="3"/>
    <s v="Médio"/>
    <s v="Acima"/>
    <x v="1"/>
  </r>
  <r>
    <x v="400"/>
    <x v="16"/>
    <n v="218"/>
    <n v="0.58899999999999997"/>
    <n v="0.57399999999999995"/>
    <n v="0.44900000000000001"/>
    <n v="8746.74"/>
    <n v="1"/>
    <x v="3"/>
    <s v="Médio"/>
    <s v="Abaixo"/>
    <x v="1"/>
  </r>
  <r>
    <x v="4320"/>
    <x v="4"/>
    <n v="219"/>
    <n v="0.7"/>
    <n v="0.67300000000000004"/>
    <n v="0.60599999999999998"/>
    <n v="8853.9500000000007"/>
    <n v="1"/>
    <x v="0"/>
    <s v="Alto"/>
    <s v="Acima"/>
    <x v="1"/>
  </r>
  <r>
    <x v="4321"/>
    <x v="20"/>
    <n v="176"/>
    <n v="0.66900000000000004"/>
    <n v="0.621"/>
    <n v="0.59499999999999997"/>
    <n v="20558.95"/>
    <n v="0"/>
    <x v="4"/>
    <s v="Médio"/>
    <s v="Acima"/>
    <x v="1"/>
  </r>
  <r>
    <x v="4322"/>
    <x v="10"/>
    <n v="57"/>
    <n v="0.69599999999999995"/>
    <n v="0.64300000000000002"/>
    <n v="0.64200000000000002"/>
    <n v="18284.61"/>
    <n v="1"/>
    <x v="1"/>
    <s v="Médio"/>
    <s v="Acima"/>
    <x v="1"/>
  </r>
  <r>
    <x v="4323"/>
    <x v="3"/>
    <n v="19"/>
    <n v="0.78"/>
    <n v="0.80900000000000005"/>
    <n v="0.69199999999999995"/>
    <n v="33319.599999999999"/>
    <n v="0"/>
    <x v="2"/>
    <s v="Alto"/>
    <s v="Acima"/>
    <x v="1"/>
  </r>
  <r>
    <x v="4324"/>
    <x v="7"/>
    <n v="73"/>
    <n v="0.54600000000000004"/>
    <n v="0.52200000000000002"/>
    <n v="0.41299999999999998"/>
    <n v="13317.59"/>
    <n v="4"/>
    <x v="3"/>
    <s v="Baixo"/>
    <s v="Abaixo"/>
    <x v="1"/>
  </r>
  <r>
    <x v="4325"/>
    <x v="3"/>
    <n v="10"/>
    <n v="0.66"/>
    <n v="0.70099999999999996"/>
    <n v="0.48599999999999999"/>
    <n v="27109.599999999999"/>
    <n v="2"/>
    <x v="2"/>
    <s v="Médio"/>
    <s v="Acima"/>
    <x v="1"/>
  </r>
  <r>
    <x v="4326"/>
    <x v="4"/>
    <n v="215"/>
    <n v="0.58499999999999996"/>
    <n v="0.57899999999999996"/>
    <n v="0.432"/>
    <n v="8120.9"/>
    <n v="0"/>
    <x v="0"/>
    <s v="Médio"/>
    <s v="Abaixo"/>
    <x v="1"/>
  </r>
  <r>
    <x v="4327"/>
    <x v="4"/>
    <n v="123"/>
    <n v="0.7"/>
    <n v="0.63300000000000001"/>
    <n v="0.64100000000000001"/>
    <n v="18567.150000000001"/>
    <n v="3"/>
    <x v="0"/>
    <s v="Alto"/>
    <s v="Acima"/>
    <x v="1"/>
  </r>
  <r>
    <x v="4328"/>
    <x v="22"/>
    <n v="105"/>
    <n v="0.58599999999999997"/>
    <n v="0.56299999999999994"/>
    <n v="0.47599999999999998"/>
    <n v="8115.21"/>
    <n v="1"/>
    <x v="3"/>
    <s v="Médio"/>
    <s v="Abaixo"/>
    <x v="1"/>
  </r>
  <r>
    <x v="4329"/>
    <x v="20"/>
    <n v="101"/>
    <n v="0.66200000000000003"/>
    <n v="0.67200000000000004"/>
    <n v="0.52900000000000003"/>
    <n v="14081.84"/>
    <n v="1"/>
    <x v="4"/>
    <s v="Médio"/>
    <s v="Acima"/>
    <x v="1"/>
  </r>
  <r>
    <x v="4330"/>
    <x v="3"/>
    <n v="22"/>
    <n v="0.61599999999999999"/>
    <n v="0.67"/>
    <n v="0.441"/>
    <n v="17397.14"/>
    <n v="4"/>
    <x v="2"/>
    <s v="Médio"/>
    <s v="Acima"/>
    <x v="1"/>
  </r>
  <r>
    <x v="4331"/>
    <x v="17"/>
    <n v="272"/>
    <n v="0.56999999999999995"/>
    <n v="0.52300000000000002"/>
    <n v="0.47299999999999998"/>
    <n v="7238.78"/>
    <n v="2"/>
    <x v="3"/>
    <s v="Médio"/>
    <s v="Abaixo"/>
    <x v="1"/>
  </r>
  <r>
    <x v="4332"/>
    <x v="0"/>
    <n v="82"/>
    <n v="0.73299999999999998"/>
    <n v="0.73599999999999999"/>
    <n v="0.66200000000000003"/>
    <n v="22460.63"/>
    <n v="3"/>
    <x v="0"/>
    <s v="Alto"/>
    <s v="Acima"/>
    <x v="1"/>
  </r>
  <r>
    <x v="4333"/>
    <x v="9"/>
    <n v="146"/>
    <n v="0.57999999999999996"/>
    <n v="0.52900000000000003"/>
    <n v="0.48199999999999998"/>
    <n v="5996.43"/>
    <n v="0"/>
    <x v="3"/>
    <s v="Médio"/>
    <s v="Abaixo"/>
    <x v="1"/>
  </r>
  <r>
    <x v="4334"/>
    <x v="14"/>
    <n v="34"/>
    <n v="0.73699999999999999"/>
    <n v="0.76500000000000001"/>
    <n v="0.60899999999999999"/>
    <n v="23077.22"/>
    <n v="1"/>
    <x v="2"/>
    <s v="Alto"/>
    <s v="Acima"/>
    <x v="1"/>
  </r>
  <r>
    <x v="4335"/>
    <x v="4"/>
    <n v="262"/>
    <n v="0.60699999999999998"/>
    <n v="0.59699999999999998"/>
    <n v="0.49"/>
    <n v="8372.73"/>
    <n v="4"/>
    <x v="0"/>
    <s v="Médio"/>
    <s v="Acima"/>
    <x v="1"/>
  </r>
  <r>
    <x v="4336"/>
    <x v="14"/>
    <n v="51"/>
    <n v="0.72"/>
    <n v="0.70799999999999996"/>
    <n v="0.61"/>
    <n v="24925.46"/>
    <n v="1"/>
    <x v="2"/>
    <s v="Alto"/>
    <s v="Acima"/>
    <x v="1"/>
  </r>
  <r>
    <x v="4337"/>
    <x v="3"/>
    <n v="21"/>
    <n v="0.72"/>
    <n v="0.73499999999999999"/>
    <n v="0.61099999999999999"/>
    <n v="38904.14"/>
    <n v="1"/>
    <x v="2"/>
    <s v="Alto"/>
    <s v="Acima"/>
    <x v="1"/>
  </r>
  <r>
    <x v="4338"/>
    <x v="5"/>
    <n v="287"/>
    <n v="0.59499999999999997"/>
    <n v="0.56699999999999995"/>
    <n v="0.52300000000000002"/>
    <n v="11059.74"/>
    <n v="1"/>
    <x v="3"/>
    <s v="Médio"/>
    <s v="Abaixo"/>
    <x v="1"/>
  </r>
  <r>
    <x v="4339"/>
    <x v="17"/>
    <n v="240"/>
    <n v="0.56999999999999995"/>
    <n v="0.56499999999999995"/>
    <n v="0.42399999999999999"/>
    <n v="7553.81"/>
    <n v="3"/>
    <x v="3"/>
    <s v="Médio"/>
    <s v="Abaixo"/>
    <x v="1"/>
  </r>
  <r>
    <x v="3544"/>
    <x v="5"/>
    <n v="219"/>
    <n v="0.57399999999999995"/>
    <n v="0.56299999999999994"/>
    <n v="0.49299999999999999"/>
    <n v="7115.49"/>
    <n v="0"/>
    <x v="3"/>
    <s v="Médio"/>
    <s v="Abaixo"/>
    <x v="1"/>
  </r>
  <r>
    <x v="4340"/>
    <x v="22"/>
    <n v="139"/>
    <n v="0.55000000000000004"/>
    <n v="0.498"/>
    <n v="0.439"/>
    <n v="5650.76"/>
    <n v="0"/>
    <x v="3"/>
    <s v="Médio"/>
    <s v="Abaixo"/>
    <x v="1"/>
  </r>
  <r>
    <x v="4341"/>
    <x v="20"/>
    <n v="133"/>
    <n v="0.60099999999999998"/>
    <n v="0.61099999999999999"/>
    <n v="0.44600000000000001"/>
    <n v="14125.35"/>
    <n v="0"/>
    <x v="4"/>
    <s v="Médio"/>
    <s v="Acima"/>
    <x v="1"/>
  </r>
  <r>
    <x v="4342"/>
    <x v="7"/>
    <n v="136"/>
    <n v="0.57899999999999996"/>
    <n v="0.56100000000000005"/>
    <n v="0.45400000000000001"/>
    <n v="5956.45"/>
    <n v="3"/>
    <x v="3"/>
    <s v="Médio"/>
    <s v="Abaixo"/>
    <x v="1"/>
  </r>
  <r>
    <x v="4343"/>
    <x v="3"/>
    <n v="33"/>
    <n v="0.68"/>
    <n v="0.67900000000000005"/>
    <n v="0.56599999999999995"/>
    <n v="22781.02"/>
    <n v="3"/>
    <x v="2"/>
    <s v="Médio"/>
    <s v="Acima"/>
    <x v="1"/>
  </r>
  <r>
    <x v="4344"/>
    <x v="7"/>
    <n v="180"/>
    <n v="0.60699999999999998"/>
    <n v="0.57199999999999995"/>
    <n v="0.503"/>
    <n v="5920.69"/>
    <n v="1"/>
    <x v="3"/>
    <s v="Médio"/>
    <s v="Acima"/>
    <x v="1"/>
  </r>
  <r>
    <x v="4345"/>
    <x v="19"/>
    <n v="175"/>
    <n v="0.53900000000000003"/>
    <n v="0.497"/>
    <n v="0.443"/>
    <n v="7262.7"/>
    <n v="1"/>
    <x v="3"/>
    <s v="Baixo"/>
    <s v="Abaixo"/>
    <x v="1"/>
  </r>
  <r>
    <x v="4346"/>
    <x v="17"/>
    <n v="361"/>
    <n v="0.60799999999999998"/>
    <n v="0.58199999999999996"/>
    <n v="0.51200000000000001"/>
    <n v="8006.14"/>
    <n v="3"/>
    <x v="3"/>
    <s v="Médio"/>
    <s v="Acima"/>
    <x v="1"/>
  </r>
  <r>
    <x v="4347"/>
    <x v="17"/>
    <n v="114"/>
    <n v="0.52400000000000002"/>
    <n v="0.52900000000000003"/>
    <n v="0.39800000000000002"/>
    <n v="8276.2800000000007"/>
    <n v="1"/>
    <x v="3"/>
    <s v="Baixo"/>
    <s v="Abaixo"/>
    <x v="1"/>
  </r>
  <r>
    <x v="4348"/>
    <x v="4"/>
    <n v="77"/>
    <n v="0.7"/>
    <n v="0.69399999999999995"/>
    <n v="0.56899999999999995"/>
    <n v="18859.25"/>
    <n v="2"/>
    <x v="0"/>
    <s v="Alto"/>
    <s v="Acima"/>
    <x v="1"/>
  </r>
  <r>
    <x v="4349"/>
    <x v="7"/>
    <n v="191"/>
    <n v="0.54600000000000004"/>
    <n v="0.53500000000000003"/>
    <n v="0.40699999999999997"/>
    <n v="4973.1400000000003"/>
    <n v="1"/>
    <x v="3"/>
    <s v="Baixo"/>
    <s v="Abaixo"/>
    <x v="1"/>
  </r>
  <r>
    <x v="4350"/>
    <x v="22"/>
    <n v="132"/>
    <n v="0.57799999999999996"/>
    <n v="0.52"/>
    <n v="0.496"/>
    <n v="9858.67"/>
    <n v="0"/>
    <x v="3"/>
    <s v="Médio"/>
    <s v="Abaixo"/>
    <x v="1"/>
  </r>
  <r>
    <x v="4351"/>
    <x v="18"/>
    <n v="102"/>
    <n v="0.44"/>
    <n v="0.41699999999999998"/>
    <n v="0.28599999999999998"/>
    <n v="5120.66"/>
    <n v="0"/>
    <x v="3"/>
    <s v="Baixo"/>
    <s v="Abaixo"/>
    <x v="1"/>
  </r>
  <r>
    <x v="4352"/>
    <x v="17"/>
    <n v="362"/>
    <n v="0.56999999999999995"/>
    <n v="0.56299999999999994"/>
    <n v="0.45"/>
    <n v="7665.88"/>
    <n v="2"/>
    <x v="3"/>
    <s v="Médio"/>
    <s v="Abaixo"/>
    <x v="1"/>
  </r>
  <r>
    <x v="4353"/>
    <x v="4"/>
    <n v="56"/>
    <n v="0.66"/>
    <n v="0.65300000000000002"/>
    <n v="0.53100000000000003"/>
    <n v="14916.61"/>
    <n v="2"/>
    <x v="0"/>
    <s v="Médio"/>
    <s v="Acima"/>
    <x v="1"/>
  </r>
  <r>
    <x v="4354"/>
    <x v="3"/>
    <n v="12"/>
    <n v="0.72499999999999998"/>
    <n v="0.72699999999999998"/>
    <n v="0.6"/>
    <n v="30413.39"/>
    <n v="1"/>
    <x v="2"/>
    <s v="Alto"/>
    <s v="Acima"/>
    <x v="1"/>
  </r>
  <r>
    <x v="4355"/>
    <x v="22"/>
    <n v="116"/>
    <n v="0.54100000000000004"/>
    <n v="0.53100000000000003"/>
    <n v="0.42699999999999999"/>
    <n v="7731.92"/>
    <n v="0"/>
    <x v="3"/>
    <s v="Baixo"/>
    <s v="Abaixo"/>
    <x v="1"/>
  </r>
  <r>
    <x v="4356"/>
    <x v="3"/>
    <n v="22"/>
    <n v="0.76400000000000001"/>
    <n v="0.77600000000000002"/>
    <n v="0.67700000000000005"/>
    <n v="23010.26"/>
    <n v="5"/>
    <x v="2"/>
    <s v="Alto"/>
    <s v="Acima"/>
    <x v="1"/>
  </r>
  <r>
    <x v="4357"/>
    <x v="6"/>
    <n v="96"/>
    <n v="0.60799999999999998"/>
    <n v="0.60499999999999998"/>
    <n v="0.47899999999999998"/>
    <n v="14605.85"/>
    <n v="1"/>
    <x v="2"/>
    <s v="Médio"/>
    <s v="Acima"/>
    <x v="1"/>
  </r>
  <r>
    <x v="4358"/>
    <x v="0"/>
    <n v="48"/>
    <n v="0.72199999999999998"/>
    <n v="0.67100000000000004"/>
    <n v="0.69399999999999995"/>
    <n v="27756.09"/>
    <n v="1"/>
    <x v="0"/>
    <s v="Alto"/>
    <s v="Acima"/>
    <x v="1"/>
  </r>
  <r>
    <x v="4359"/>
    <x v="10"/>
    <n v="149"/>
    <n v="0.69299999999999995"/>
    <n v="0.68600000000000005"/>
    <n v="0.57799999999999996"/>
    <n v="13826.1"/>
    <n v="3"/>
    <x v="1"/>
    <s v="Médio"/>
    <s v="Acima"/>
    <x v="1"/>
  </r>
  <r>
    <x v="4360"/>
    <x v="3"/>
    <n v="14"/>
    <n v="0.73299999999999998"/>
    <n v="0.77100000000000002"/>
    <n v="0.60899999999999999"/>
    <n v="25409.64"/>
    <n v="0"/>
    <x v="2"/>
    <s v="Alto"/>
    <s v="Acima"/>
    <x v="1"/>
  </r>
  <r>
    <x v="4361"/>
    <x v="4"/>
    <n v="198"/>
    <n v="0.60899999999999999"/>
    <n v="0.60499999999999998"/>
    <n v="0.47899999999999998"/>
    <n v="9588.42"/>
    <n v="0"/>
    <x v="0"/>
    <s v="Médio"/>
    <s v="Acima"/>
    <x v="1"/>
  </r>
  <r>
    <x v="4362"/>
    <x v="3"/>
    <n v="24"/>
    <n v="0.76700000000000002"/>
    <n v="0.749"/>
    <n v="0.70799999999999996"/>
    <n v="28815.7"/>
    <n v="1"/>
    <x v="2"/>
    <s v="Alto"/>
    <s v="Acima"/>
    <x v="1"/>
  </r>
  <r>
    <x v="4363"/>
    <x v="4"/>
    <n v="91"/>
    <n v="0.67400000000000004"/>
    <n v="0.65800000000000003"/>
    <n v="0.57899999999999996"/>
    <n v="14627.83"/>
    <n v="0"/>
    <x v="0"/>
    <s v="Médio"/>
    <s v="Acima"/>
    <x v="1"/>
  </r>
  <r>
    <x v="4364"/>
    <x v="9"/>
    <n v="320"/>
    <n v="0.59899999999999998"/>
    <n v="0.55000000000000004"/>
    <n v="0.50600000000000001"/>
    <n v="7095.89"/>
    <n v="1"/>
    <x v="3"/>
    <s v="Médio"/>
    <s v="Abaixo"/>
    <x v="1"/>
  </r>
  <r>
    <x v="4365"/>
    <x v="16"/>
    <n v="252"/>
    <n v="0.58299999999999996"/>
    <n v="0.57699999999999996"/>
    <n v="0.435"/>
    <n v="7351.64"/>
    <n v="11"/>
    <x v="3"/>
    <s v="Médio"/>
    <s v="Abaixo"/>
    <x v="1"/>
  </r>
  <r>
    <x v="4366"/>
    <x v="0"/>
    <n v="57"/>
    <n v="0.73299999999999998"/>
    <n v="0.71199999999999997"/>
    <n v="0.68700000000000006"/>
    <n v="24072.47"/>
    <n v="0"/>
    <x v="0"/>
    <s v="Alto"/>
    <s v="Acima"/>
    <x v="1"/>
  </r>
  <r>
    <x v="4367"/>
    <x v="22"/>
    <n v="377"/>
    <n v="0.628"/>
    <n v="0.57799999999999996"/>
    <n v="0.55000000000000004"/>
    <n v="8099.49"/>
    <n v="1"/>
    <x v="3"/>
    <s v="Médio"/>
    <s v="Acima"/>
    <x v="1"/>
  </r>
  <r>
    <x v="4368"/>
    <x v="17"/>
    <n v="68"/>
    <n v="0.623"/>
    <n v="0.61699999999999999"/>
    <n v="0.502"/>
    <n v="10670.49"/>
    <n v="1"/>
    <x v="3"/>
    <s v="Médio"/>
    <s v="Acima"/>
    <x v="1"/>
  </r>
  <r>
    <x v="4369"/>
    <x v="7"/>
    <n v="483"/>
    <n v="0.55000000000000004"/>
    <n v="0.51300000000000001"/>
    <n v="0.43"/>
    <n v="3190.57"/>
    <n v="0"/>
    <x v="3"/>
    <s v="Médio"/>
    <s v="Abaixo"/>
    <x v="1"/>
  </r>
  <r>
    <x v="4370"/>
    <x v="7"/>
    <n v="270"/>
    <n v="0.56999999999999995"/>
    <n v="0.57699999999999996"/>
    <n v="0.45100000000000001"/>
    <n v="8072.99"/>
    <n v="0"/>
    <x v="3"/>
    <s v="Médio"/>
    <s v="Abaixo"/>
    <x v="1"/>
  </r>
  <r>
    <x v="4371"/>
    <x v="10"/>
    <n v="44"/>
    <n v="0.60899999999999999"/>
    <n v="0.56899999999999995"/>
    <n v="0.48899999999999999"/>
    <n v="13710.48"/>
    <n v="1"/>
    <x v="1"/>
    <s v="Médio"/>
    <s v="Acima"/>
    <x v="1"/>
  </r>
  <r>
    <x v="175"/>
    <x v="16"/>
    <n v="218"/>
    <n v="0.59"/>
    <n v="0.55400000000000005"/>
    <n v="0.47699999999999998"/>
    <n v="9414.2199999999993"/>
    <n v="1"/>
    <x v="3"/>
    <s v="Médio"/>
    <s v="Abaixo"/>
    <x v="1"/>
  </r>
  <r>
    <x v="4372"/>
    <x v="4"/>
    <n v="111"/>
    <n v="0.70499999999999996"/>
    <n v="0.69499999999999995"/>
    <n v="0.58299999999999996"/>
    <n v="15085.67"/>
    <n v="1"/>
    <x v="0"/>
    <s v="Alto"/>
    <s v="Acima"/>
    <x v="1"/>
  </r>
  <r>
    <x v="4373"/>
    <x v="21"/>
    <n v="129"/>
    <n v="0.59899999999999998"/>
    <n v="0.56000000000000005"/>
    <n v="0.53100000000000003"/>
    <n v="13864.16"/>
    <n v="0"/>
    <x v="3"/>
    <s v="Médio"/>
    <s v="Abaixo"/>
    <x v="1"/>
  </r>
  <r>
    <x v="4374"/>
    <x v="4"/>
    <n v="89"/>
    <n v="0.66"/>
    <n v="0.63100000000000001"/>
    <n v="0.55200000000000005"/>
    <n v="16990.419999999998"/>
    <n v="6"/>
    <x v="0"/>
    <s v="Médio"/>
    <s v="Acima"/>
    <x v="1"/>
  </r>
  <r>
    <x v="4375"/>
    <x v="4"/>
    <n v="111"/>
    <n v="0.67"/>
    <n v="0.627"/>
    <n v="0.59699999999999998"/>
    <n v="13257.19"/>
    <n v="1"/>
    <x v="0"/>
    <s v="Médio"/>
    <s v="Acima"/>
    <x v="1"/>
  </r>
  <r>
    <x v="4376"/>
    <x v="4"/>
    <n v="99"/>
    <n v="0.64500000000000002"/>
    <n v="0.66500000000000004"/>
    <n v="0.47599999999999998"/>
    <n v="9799.43"/>
    <n v="2"/>
    <x v="0"/>
    <s v="Médio"/>
    <s v="Acima"/>
    <x v="1"/>
  </r>
  <r>
    <x v="4377"/>
    <x v="4"/>
    <n v="92"/>
    <n v="0.61699999999999999"/>
    <n v="0.59599999999999997"/>
    <n v="0.49299999999999999"/>
    <n v="10474.27"/>
    <n v="2"/>
    <x v="0"/>
    <s v="Médio"/>
    <s v="Acima"/>
    <x v="1"/>
  </r>
  <r>
    <x v="4378"/>
    <x v="0"/>
    <n v="81"/>
    <n v="0.69799999999999995"/>
    <n v="0.63500000000000001"/>
    <n v="0.67300000000000004"/>
    <n v="14880.43"/>
    <n v="1"/>
    <x v="0"/>
    <s v="Médio"/>
    <s v="Acima"/>
    <x v="1"/>
  </r>
  <r>
    <x v="4379"/>
    <x v="3"/>
    <n v="20"/>
    <n v="0.66900000000000004"/>
    <n v="0.75600000000000001"/>
    <n v="0.46100000000000002"/>
    <n v="17470.759999999998"/>
    <n v="0"/>
    <x v="2"/>
    <s v="Médio"/>
    <s v="Acima"/>
    <x v="1"/>
  </r>
  <r>
    <x v="4380"/>
    <x v="9"/>
    <n v="220"/>
    <n v="0.61799999999999999"/>
    <n v="0.56499999999999995"/>
    <n v="0.56399999999999995"/>
    <n v="6495.42"/>
    <n v="1"/>
    <x v="3"/>
    <s v="Médio"/>
    <s v="Acima"/>
    <x v="1"/>
  </r>
  <r>
    <x v="4381"/>
    <x v="17"/>
    <n v="263"/>
    <n v="0.61"/>
    <n v="0.57499999999999996"/>
    <n v="0.496"/>
    <n v="8163.64"/>
    <n v="1"/>
    <x v="3"/>
    <s v="Médio"/>
    <s v="Acima"/>
    <x v="1"/>
  </r>
  <r>
    <x v="4382"/>
    <x v="0"/>
    <n v="83"/>
    <n v="0.74299999999999999"/>
    <n v="0.71899999999999997"/>
    <n v="0.68600000000000005"/>
    <n v="24046.86"/>
    <n v="0"/>
    <x v="0"/>
    <s v="Alto"/>
    <s v="Acima"/>
    <x v="1"/>
  </r>
  <r>
    <x v="4383"/>
    <x v="16"/>
    <n v="150"/>
    <n v="0.621"/>
    <n v="0.56699999999999995"/>
    <n v="0.56599999999999995"/>
    <n v="7015.53"/>
    <n v="3"/>
    <x v="3"/>
    <s v="Médio"/>
    <s v="Acima"/>
    <x v="1"/>
  </r>
  <r>
    <x v="3089"/>
    <x v="20"/>
    <n v="201"/>
    <n v="0.66900000000000004"/>
    <n v="0.628"/>
    <n v="0.58199999999999996"/>
    <n v="13487.79"/>
    <n v="0"/>
    <x v="4"/>
    <s v="Médio"/>
    <s v="Acima"/>
    <x v="1"/>
  </r>
  <r>
    <x v="4384"/>
    <x v="22"/>
    <n v="97"/>
    <n v="0.56000000000000005"/>
    <n v="0.54500000000000004"/>
    <n v="0.44600000000000001"/>
    <n v="8654.0499999999993"/>
    <n v="3"/>
    <x v="3"/>
    <s v="Médio"/>
    <s v="Abaixo"/>
    <x v="1"/>
  </r>
  <r>
    <x v="4385"/>
    <x v="10"/>
    <n v="123"/>
    <n v="0.68400000000000005"/>
    <n v="0.67300000000000004"/>
    <n v="0.57899999999999996"/>
    <n v="14953.82"/>
    <n v="1"/>
    <x v="1"/>
    <s v="Médio"/>
    <s v="Acima"/>
    <x v="1"/>
  </r>
  <r>
    <x v="4386"/>
    <x v="18"/>
    <n v="105"/>
    <n v="0.45200000000000001"/>
    <n v="0.4"/>
    <n v="0.29899999999999999"/>
    <n v="6601.95"/>
    <n v="0"/>
    <x v="3"/>
    <s v="Baixo"/>
    <s v="Abaixo"/>
    <x v="1"/>
  </r>
  <r>
    <x v="4387"/>
    <x v="4"/>
    <n v="121"/>
    <n v="0.63700000000000001"/>
    <n v="0.61599999999999999"/>
    <n v="0.51700000000000002"/>
    <n v="10932.95"/>
    <n v="1"/>
    <x v="0"/>
    <s v="Médio"/>
    <s v="Acima"/>
    <x v="1"/>
  </r>
  <r>
    <x v="4388"/>
    <x v="3"/>
    <n v="15"/>
    <n v="0.72299999999999998"/>
    <n v="0.70299999999999996"/>
    <n v="0.63800000000000001"/>
    <n v="25997.4"/>
    <n v="4"/>
    <x v="2"/>
    <s v="Alto"/>
    <s v="Acima"/>
    <x v="1"/>
  </r>
  <r>
    <x v="4389"/>
    <x v="4"/>
    <n v="71"/>
    <n v="0.65"/>
    <n v="0.66700000000000004"/>
    <n v="0.49199999999999999"/>
    <n v="10865.17"/>
    <n v="1"/>
    <x v="0"/>
    <s v="Médio"/>
    <s v="Acima"/>
    <x v="1"/>
  </r>
  <r>
    <x v="1147"/>
    <x v="17"/>
    <n v="164"/>
    <n v="0.61799999999999999"/>
    <n v="0.57799999999999996"/>
    <n v="0.52300000000000002"/>
    <n v="7632.75"/>
    <n v="3"/>
    <x v="3"/>
    <s v="Médio"/>
    <s v="Acima"/>
    <x v="1"/>
  </r>
  <r>
    <x v="4390"/>
    <x v="6"/>
    <n v="55"/>
    <n v="0.72499999999999998"/>
    <n v="0.72099999999999997"/>
    <n v="0.64"/>
    <n v="22979.56"/>
    <n v="1"/>
    <x v="2"/>
    <s v="Alto"/>
    <s v="Acima"/>
    <x v="1"/>
  </r>
  <r>
    <x v="4391"/>
    <x v="22"/>
    <n v="146"/>
    <n v="0.55700000000000005"/>
    <n v="0.56999999999999995"/>
    <n v="0.43099999999999999"/>
    <n v="10084.59"/>
    <n v="1"/>
    <x v="3"/>
    <s v="Médio"/>
    <s v="Abaixo"/>
    <x v="1"/>
  </r>
  <r>
    <x v="4392"/>
    <x v="4"/>
    <n v="110"/>
    <n v="0.68"/>
    <n v="0.66600000000000004"/>
    <n v="0.57799999999999996"/>
    <n v="12562.98"/>
    <n v="1"/>
    <x v="0"/>
    <s v="Médio"/>
    <s v="Acima"/>
    <x v="1"/>
  </r>
  <r>
    <x v="4393"/>
    <x v="3"/>
    <n v="26"/>
    <n v="0.66400000000000003"/>
    <n v="0.70899999999999996"/>
    <n v="0.495"/>
    <n v="21704.43"/>
    <n v="5"/>
    <x v="2"/>
    <s v="Médio"/>
    <s v="Acima"/>
    <x v="1"/>
  </r>
  <r>
    <x v="4394"/>
    <x v="10"/>
    <n v="67"/>
    <n v="0.73"/>
    <n v="0.66300000000000003"/>
    <n v="0.69599999999999995"/>
    <n v="19679.009999999998"/>
    <n v="2"/>
    <x v="1"/>
    <s v="Alto"/>
    <s v="Acima"/>
    <x v="1"/>
  </r>
  <r>
    <x v="4395"/>
    <x v="4"/>
    <n v="209"/>
    <n v="0.61399999999999999"/>
    <n v="0.56799999999999995"/>
    <n v="0.50900000000000001"/>
    <n v="7436.38"/>
    <n v="6"/>
    <x v="0"/>
    <s v="Médio"/>
    <s v="Acima"/>
    <x v="1"/>
  </r>
  <r>
    <x v="4396"/>
    <x v="22"/>
    <n v="180"/>
    <n v="0.58799999999999997"/>
    <n v="0.56999999999999995"/>
    <n v="0.46200000000000002"/>
    <n v="6645.75"/>
    <n v="10"/>
    <x v="3"/>
    <s v="Médio"/>
    <s v="Abaixo"/>
    <x v="1"/>
  </r>
  <r>
    <x v="4397"/>
    <x v="14"/>
    <n v="47"/>
    <n v="0.65300000000000002"/>
    <n v="0.65200000000000002"/>
    <n v="0.53"/>
    <n v="20094.07"/>
    <n v="1"/>
    <x v="2"/>
    <s v="Médio"/>
    <s v="Acima"/>
    <x v="1"/>
  </r>
  <r>
    <x v="4398"/>
    <x v="20"/>
    <n v="165"/>
    <n v="0.66"/>
    <n v="0.58199999999999996"/>
    <n v="0.628"/>
    <n v="12006.92"/>
    <n v="0"/>
    <x v="4"/>
    <s v="Médio"/>
    <s v="Acima"/>
    <x v="1"/>
  </r>
  <r>
    <x v="4399"/>
    <x v="10"/>
    <n v="138"/>
    <n v="0.63100000000000001"/>
    <n v="0.64400000000000002"/>
    <n v="0.47599999999999998"/>
    <n v="13341.5"/>
    <n v="2"/>
    <x v="1"/>
    <s v="Médio"/>
    <s v="Acima"/>
    <x v="1"/>
  </r>
  <r>
    <x v="4400"/>
    <x v="4"/>
    <n v="117"/>
    <n v="0.65500000000000003"/>
    <n v="0.61199999999999999"/>
    <n v="0.54500000000000004"/>
    <n v="11777.19"/>
    <n v="4"/>
    <x v="0"/>
    <s v="Médio"/>
    <s v="Acima"/>
    <x v="1"/>
  </r>
  <r>
    <x v="4401"/>
    <x v="4"/>
    <n v="293"/>
    <n v="0.59"/>
    <n v="0.53500000000000003"/>
    <n v="0.501"/>
    <n v="8499.67"/>
    <n v="4"/>
    <x v="0"/>
    <s v="Médio"/>
    <s v="Abaixo"/>
    <x v="1"/>
  </r>
  <r>
    <x v="4402"/>
    <x v="7"/>
    <n v="156"/>
    <n v="0.58299999999999996"/>
    <n v="0.57299999999999995"/>
    <n v="0.47099999999999997"/>
    <n v="10498.68"/>
    <n v="1"/>
    <x v="3"/>
    <s v="Médio"/>
    <s v="Abaixo"/>
    <x v="1"/>
  </r>
  <r>
    <x v="4403"/>
    <x v="14"/>
    <n v="64"/>
    <n v="0.70799999999999996"/>
    <n v="0.68300000000000005"/>
    <n v="0.63300000000000001"/>
    <n v="20709.75"/>
    <n v="6"/>
    <x v="2"/>
    <s v="Alto"/>
    <s v="Acima"/>
    <x v="1"/>
  </r>
  <r>
    <x v="4404"/>
    <x v="18"/>
    <n v="159"/>
    <n v="0.60399999999999998"/>
    <n v="0.54400000000000004"/>
    <n v="0.54700000000000004"/>
    <n v="8359.1200000000008"/>
    <n v="3"/>
    <x v="3"/>
    <s v="Médio"/>
    <s v="Acima"/>
    <x v="1"/>
  </r>
  <r>
    <x v="4405"/>
    <x v="8"/>
    <n v="208"/>
    <n v="0.66"/>
    <n v="0.65400000000000003"/>
    <n v="0.55600000000000005"/>
    <n v="11047.19"/>
    <n v="2"/>
    <x v="1"/>
    <s v="Médio"/>
    <s v="Acima"/>
    <x v="1"/>
  </r>
  <r>
    <x v="4406"/>
    <x v="22"/>
    <n v="201"/>
    <n v="0.56100000000000005"/>
    <n v="0.59099999999999997"/>
    <n v="0.40400000000000003"/>
    <n v="6516.45"/>
    <n v="0"/>
    <x v="3"/>
    <s v="Médio"/>
    <s v="Abaixo"/>
    <x v="1"/>
  </r>
  <r>
    <x v="584"/>
    <x v="16"/>
    <n v="115"/>
    <n v="0.59"/>
    <n v="0.54700000000000004"/>
    <n v="0.502"/>
    <n v="7657.91"/>
    <n v="1"/>
    <x v="3"/>
    <s v="Médio"/>
    <s v="Abaixo"/>
    <x v="1"/>
  </r>
  <r>
    <x v="4407"/>
    <x v="4"/>
    <n v="57"/>
    <n v="0.70599999999999996"/>
    <n v="0.70399999999999996"/>
    <n v="0.59099999999999997"/>
    <n v="25734.36"/>
    <n v="1"/>
    <x v="0"/>
    <s v="Alto"/>
    <s v="Acima"/>
    <x v="1"/>
  </r>
  <r>
    <x v="4408"/>
    <x v="3"/>
    <n v="38"/>
    <n v="0.61299999999999999"/>
    <n v="0.60399999999999998"/>
    <n v="0.46500000000000002"/>
    <n v="19072.509999999998"/>
    <n v="2"/>
    <x v="2"/>
    <s v="Médio"/>
    <s v="Acima"/>
    <x v="1"/>
  </r>
  <r>
    <x v="4409"/>
    <x v="17"/>
    <n v="230"/>
    <n v="0.59299999999999997"/>
    <n v="0.56200000000000006"/>
    <n v="0.496"/>
    <n v="7520.57"/>
    <n v="11"/>
    <x v="3"/>
    <s v="Médio"/>
    <s v="Abaixo"/>
    <x v="1"/>
  </r>
  <r>
    <x v="4410"/>
    <x v="20"/>
    <n v="58"/>
    <n v="0.65"/>
    <n v="0.63"/>
    <n v="0.52700000000000002"/>
    <n v="21278.52"/>
    <n v="0"/>
    <x v="4"/>
    <s v="Médio"/>
    <s v="Acima"/>
    <x v="1"/>
  </r>
  <r>
    <x v="4411"/>
    <x v="22"/>
    <n v="254"/>
    <n v="0.63"/>
    <n v="0.61"/>
    <n v="0.55500000000000005"/>
    <n v="7387.32"/>
    <n v="3"/>
    <x v="3"/>
    <s v="Médio"/>
    <s v="Acima"/>
    <x v="1"/>
  </r>
  <r>
    <x v="4412"/>
    <x v="3"/>
    <n v="30"/>
    <n v="0.69099999999999995"/>
    <n v="0.69699999999999995"/>
    <n v="0.57699999999999996"/>
    <n v="18869.89"/>
    <n v="3"/>
    <x v="2"/>
    <s v="Médio"/>
    <s v="Acima"/>
    <x v="1"/>
  </r>
  <r>
    <x v="4413"/>
    <x v="3"/>
    <n v="23"/>
    <n v="0.69"/>
    <n v="0.74"/>
    <n v="0.54700000000000004"/>
    <n v="25968.75"/>
    <n v="0"/>
    <x v="2"/>
    <s v="Médio"/>
    <s v="Acima"/>
    <x v="1"/>
  </r>
  <r>
    <x v="4414"/>
    <x v="20"/>
    <n v="78"/>
    <n v="0.621"/>
    <n v="0.59299999999999997"/>
    <n v="0.51100000000000001"/>
    <n v="16231.21"/>
    <n v="0"/>
    <x v="4"/>
    <s v="Médio"/>
    <s v="Acima"/>
    <x v="1"/>
  </r>
  <r>
    <x v="4415"/>
    <x v="18"/>
    <n v="393"/>
    <n v="0.54400000000000004"/>
    <n v="0.50800000000000001"/>
    <n v="0.45900000000000002"/>
    <n v="6425.62"/>
    <n v="3"/>
    <x v="3"/>
    <s v="Baixo"/>
    <s v="Abaixo"/>
    <x v="1"/>
  </r>
  <r>
    <x v="4416"/>
    <x v="9"/>
    <n v="210"/>
    <n v="0.59099999999999997"/>
    <n v="0.51"/>
    <n v="0.52600000000000002"/>
    <n v="4585.72"/>
    <n v="0"/>
    <x v="3"/>
    <s v="Médio"/>
    <s v="Abaixo"/>
    <x v="1"/>
  </r>
  <r>
    <x v="4417"/>
    <x v="4"/>
    <n v="78"/>
    <n v="0.66"/>
    <n v="0.64600000000000002"/>
    <n v="0.55900000000000005"/>
    <n v="15431.95"/>
    <n v="7"/>
    <x v="0"/>
    <s v="Médio"/>
    <s v="Acima"/>
    <x v="1"/>
  </r>
  <r>
    <x v="4418"/>
    <x v="7"/>
    <n v="125"/>
    <n v="0.51800000000000002"/>
    <n v="0.501"/>
    <n v="0.372"/>
    <n v="5389.03"/>
    <n v="0"/>
    <x v="3"/>
    <s v="Baixo"/>
    <s v="Abaixo"/>
    <x v="1"/>
  </r>
  <r>
    <x v="2240"/>
    <x v="17"/>
    <n v="114"/>
    <n v="0.52500000000000002"/>
    <n v="0.51500000000000001"/>
    <n v="0.40200000000000002"/>
    <n v="7453.98"/>
    <n v="2"/>
    <x v="3"/>
    <s v="Baixo"/>
    <s v="Abaixo"/>
    <x v="1"/>
  </r>
  <r>
    <x v="4419"/>
    <x v="5"/>
    <n v="117"/>
    <n v="0.57999999999999996"/>
    <n v="0.53"/>
    <n v="0.48199999999999998"/>
    <n v="7177.92"/>
    <n v="6"/>
    <x v="3"/>
    <s v="Médio"/>
    <s v="Abaixo"/>
    <x v="1"/>
  </r>
  <r>
    <x v="4420"/>
    <x v="22"/>
    <n v="275"/>
    <n v="0.57299999999999995"/>
    <n v="0.52100000000000002"/>
    <n v="0.46899999999999997"/>
    <n v="6010.79"/>
    <n v="0"/>
    <x v="3"/>
    <s v="Médio"/>
    <s v="Abaixo"/>
    <x v="1"/>
  </r>
  <r>
    <x v="4421"/>
    <x v="0"/>
    <n v="89"/>
    <n v="0.71"/>
    <n v="0.68799999999999994"/>
    <n v="0.629"/>
    <n v="18125.32"/>
    <n v="1"/>
    <x v="0"/>
    <s v="Alto"/>
    <s v="Acima"/>
    <x v="1"/>
  </r>
  <r>
    <x v="4422"/>
    <x v="4"/>
    <n v="118"/>
    <n v="0.621"/>
    <n v="0.55000000000000004"/>
    <n v="0.54400000000000004"/>
    <n v="6415.33"/>
    <n v="3"/>
    <x v="0"/>
    <s v="Médio"/>
    <s v="Acima"/>
    <x v="1"/>
  </r>
  <r>
    <x v="4423"/>
    <x v="3"/>
    <n v="36"/>
    <n v="0.72"/>
    <n v="0.70099999999999996"/>
    <n v="0.622"/>
    <n v="22435.54"/>
    <n v="0"/>
    <x v="2"/>
    <s v="Alto"/>
    <s v="Acima"/>
    <x v="1"/>
  </r>
  <r>
    <x v="4424"/>
    <x v="10"/>
    <n v="105"/>
    <n v="0.65300000000000002"/>
    <n v="0.628"/>
    <n v="0.55600000000000005"/>
    <n v="13525.88"/>
    <n v="2"/>
    <x v="1"/>
    <s v="Médio"/>
    <s v="Acima"/>
    <x v="1"/>
  </r>
  <r>
    <x v="4425"/>
    <x v="18"/>
    <n v="413"/>
    <n v="0.52"/>
    <n v="0.503"/>
    <n v="0.40600000000000003"/>
    <n v="7108.69"/>
    <n v="3"/>
    <x v="3"/>
    <s v="Baixo"/>
    <s v="Abaixo"/>
    <x v="1"/>
  </r>
  <r>
    <x v="4426"/>
    <x v="7"/>
    <n v="187"/>
    <n v="0.61699999999999999"/>
    <n v="0.58099999999999996"/>
    <n v="0.53100000000000003"/>
    <n v="6348.61"/>
    <n v="6"/>
    <x v="3"/>
    <s v="Médio"/>
    <s v="Acima"/>
    <x v="1"/>
  </r>
  <r>
    <x v="4427"/>
    <x v="20"/>
    <n v="212"/>
    <n v="0.60499999999999998"/>
    <n v="0.57899999999999996"/>
    <n v="0.52100000000000002"/>
    <n v="10706.58"/>
    <n v="1"/>
    <x v="4"/>
    <s v="Médio"/>
    <s v="Acima"/>
    <x v="1"/>
  </r>
  <r>
    <x v="4428"/>
    <x v="0"/>
    <n v="44"/>
    <n v="0.70299999999999996"/>
    <n v="0.66800000000000004"/>
    <n v="0.61699999999999999"/>
    <n v="28885.48"/>
    <n v="2"/>
    <x v="0"/>
    <s v="Alto"/>
    <s v="Acima"/>
    <x v="1"/>
  </r>
  <r>
    <x v="4429"/>
    <x v="0"/>
    <n v="148"/>
    <n v="0.68400000000000005"/>
    <n v="0.66600000000000004"/>
    <n v="0.59099999999999997"/>
    <n v="11594.27"/>
    <n v="5"/>
    <x v="0"/>
    <s v="Médio"/>
    <s v="Acima"/>
    <x v="1"/>
  </r>
  <r>
    <x v="4430"/>
    <x v="0"/>
    <n v="64"/>
    <n v="0.75"/>
    <n v="0.71399999999999997"/>
    <n v="0.69199999999999995"/>
    <n v="22693.37"/>
    <n v="3"/>
    <x v="0"/>
    <s v="Alto"/>
    <s v="Acima"/>
    <x v="1"/>
  </r>
  <r>
    <x v="4431"/>
    <x v="17"/>
    <n v="173"/>
    <n v="0.58099999999999996"/>
    <n v="0.56200000000000006"/>
    <n v="0.47699999999999998"/>
    <n v="10129.89"/>
    <n v="3"/>
    <x v="3"/>
    <s v="Médio"/>
    <s v="Abaixo"/>
    <x v="1"/>
  </r>
  <r>
    <x v="4432"/>
    <x v="0"/>
    <n v="297"/>
    <n v="0.72"/>
    <n v="0.71199999999999997"/>
    <n v="0.63400000000000001"/>
    <n v="8940.83"/>
    <n v="1"/>
    <x v="0"/>
    <s v="Alto"/>
    <s v="Acima"/>
    <x v="1"/>
  </r>
  <r>
    <x v="1688"/>
    <x v="10"/>
    <n v="100"/>
    <n v="0.747"/>
    <n v="0.70299999999999996"/>
    <n v="0.69699999999999995"/>
    <n v="22072.55"/>
    <n v="0"/>
    <x v="1"/>
    <s v="Alto"/>
    <s v="Acima"/>
    <x v="1"/>
  </r>
  <r>
    <x v="4433"/>
    <x v="16"/>
    <n v="254"/>
    <n v="0.60099999999999998"/>
    <n v="0.57999999999999996"/>
    <n v="0.50700000000000001"/>
    <n v="7181.2"/>
    <n v="3"/>
    <x v="3"/>
    <s v="Médio"/>
    <s v="Acima"/>
    <x v="1"/>
  </r>
  <r>
    <x v="4434"/>
    <x v="12"/>
    <n v="148"/>
    <n v="0.59"/>
    <n v="0.52"/>
    <n v="0.502"/>
    <n v="7469.72"/>
    <n v="0"/>
    <x v="4"/>
    <s v="Médio"/>
    <s v="Abaixo"/>
    <x v="1"/>
  </r>
  <r>
    <x v="4435"/>
    <x v="7"/>
    <n v="337"/>
    <n v="0.59699999999999998"/>
    <n v="0.56699999999999995"/>
    <n v="0.48799999999999999"/>
    <n v="5893.9"/>
    <n v="7"/>
    <x v="3"/>
    <s v="Médio"/>
    <s v="Abaixo"/>
    <x v="1"/>
  </r>
  <r>
    <x v="4436"/>
    <x v="7"/>
    <n v="200"/>
    <n v="0.58799999999999997"/>
    <n v="0.52700000000000002"/>
    <n v="0.505"/>
    <n v="8178"/>
    <n v="1"/>
    <x v="3"/>
    <s v="Médio"/>
    <s v="Abaixo"/>
    <x v="1"/>
  </r>
  <r>
    <x v="4437"/>
    <x v="4"/>
    <n v="65"/>
    <n v="0.67"/>
    <n v="0.64200000000000002"/>
    <n v="0.56599999999999995"/>
    <n v="16883.55"/>
    <n v="3"/>
    <x v="0"/>
    <s v="Médio"/>
    <s v="Acima"/>
    <x v="1"/>
  </r>
  <r>
    <x v="4438"/>
    <x v="14"/>
    <n v="25"/>
    <n v="0.77"/>
    <n v="0.81299999999999994"/>
    <n v="0.63700000000000001"/>
    <n v="29544.91"/>
    <n v="1"/>
    <x v="2"/>
    <s v="Alto"/>
    <s v="Acima"/>
    <x v="1"/>
  </r>
  <r>
    <x v="4439"/>
    <x v="22"/>
    <n v="183"/>
    <n v="0.57999999999999996"/>
    <n v="0.57199999999999995"/>
    <n v="0.44600000000000001"/>
    <n v="5885.39"/>
    <n v="9"/>
    <x v="3"/>
    <s v="Médio"/>
    <s v="Abaixo"/>
    <x v="1"/>
  </r>
  <r>
    <x v="4440"/>
    <x v="4"/>
    <n v="221"/>
    <n v="0.66"/>
    <n v="0.624"/>
    <n v="0.57099999999999995"/>
    <n v="9443.34"/>
    <n v="5"/>
    <x v="0"/>
    <s v="Médio"/>
    <s v="Acima"/>
    <x v="1"/>
  </r>
  <r>
    <x v="4441"/>
    <x v="4"/>
    <n v="117"/>
    <n v="0.68"/>
    <n v="0.66800000000000004"/>
    <n v="0.55500000000000005"/>
    <n v="16179.95"/>
    <n v="1"/>
    <x v="0"/>
    <s v="Médio"/>
    <s v="Acima"/>
    <x v="1"/>
  </r>
  <r>
    <x v="4442"/>
    <x v="17"/>
    <n v="280"/>
    <n v="0.61899999999999999"/>
    <n v="0.56399999999999995"/>
    <n v="0.54100000000000004"/>
    <n v="7439.41"/>
    <n v="4"/>
    <x v="3"/>
    <s v="Médio"/>
    <s v="Acima"/>
    <x v="1"/>
  </r>
  <r>
    <x v="4443"/>
    <x v="6"/>
    <n v="76"/>
    <n v="0.69499999999999995"/>
    <n v="0.66900000000000004"/>
    <n v="0.626"/>
    <n v="17409.84"/>
    <n v="3"/>
    <x v="2"/>
    <s v="Médio"/>
    <s v="Acima"/>
    <x v="1"/>
  </r>
  <r>
    <x v="4444"/>
    <x v="4"/>
    <n v="161"/>
    <n v="0.62"/>
    <n v="0.60199999999999998"/>
    <n v="0.497"/>
    <n v="8482.31"/>
    <n v="3"/>
    <x v="0"/>
    <s v="Médio"/>
    <s v="Acima"/>
    <x v="1"/>
  </r>
  <r>
    <x v="4445"/>
    <x v="18"/>
    <n v="203"/>
    <n v="0.56999999999999995"/>
    <n v="0.502"/>
    <n v="0.48099999999999998"/>
    <n v="9016.8799999999992"/>
    <n v="0"/>
    <x v="3"/>
    <s v="Médio"/>
    <s v="Abaixo"/>
    <x v="1"/>
  </r>
  <r>
    <x v="4446"/>
    <x v="4"/>
    <n v="166"/>
    <n v="0.67"/>
    <n v="0.64100000000000001"/>
    <n v="0.55700000000000005"/>
    <n v="14101.48"/>
    <n v="6"/>
    <x v="0"/>
    <s v="Médio"/>
    <s v="Acima"/>
    <x v="1"/>
  </r>
  <r>
    <x v="4447"/>
    <x v="14"/>
    <n v="25"/>
    <n v="0.72499999999999998"/>
    <n v="0.73699999999999999"/>
    <n v="0.63100000000000001"/>
    <n v="24218.78"/>
    <n v="3"/>
    <x v="2"/>
    <s v="Alto"/>
    <s v="Acima"/>
    <x v="1"/>
  </r>
  <r>
    <x v="4448"/>
    <x v="22"/>
    <n v="88"/>
    <n v="0.58799999999999997"/>
    <n v="0.56100000000000005"/>
    <n v="0.48599999999999999"/>
    <n v="8389.89"/>
    <n v="9"/>
    <x v="3"/>
    <s v="Médio"/>
    <s v="Abaixo"/>
    <x v="1"/>
  </r>
  <r>
    <x v="4449"/>
    <x v="4"/>
    <n v="148"/>
    <n v="0.68"/>
    <n v="0.67700000000000005"/>
    <n v="0.55700000000000005"/>
    <n v="13446.86"/>
    <n v="1"/>
    <x v="0"/>
    <s v="Médio"/>
    <s v="Acima"/>
    <x v="1"/>
  </r>
  <r>
    <x v="4450"/>
    <x v="0"/>
    <n v="41"/>
    <n v="0.71"/>
    <n v="0.67800000000000005"/>
    <n v="0.63900000000000001"/>
    <n v="39012.15"/>
    <n v="1"/>
    <x v="0"/>
    <s v="Alto"/>
    <s v="Acima"/>
    <x v="1"/>
  </r>
  <r>
    <x v="4451"/>
    <x v="17"/>
    <n v="293"/>
    <n v="0.64200000000000002"/>
    <n v="0.62"/>
    <n v="0.53300000000000003"/>
    <n v="8381"/>
    <n v="1"/>
    <x v="3"/>
    <s v="Médio"/>
    <s v="Acima"/>
    <x v="1"/>
  </r>
  <r>
    <x v="4452"/>
    <x v="4"/>
    <n v="71"/>
    <n v="0.69"/>
    <n v="0.63900000000000001"/>
    <n v="0.61199999999999999"/>
    <n v="15387.59"/>
    <n v="3"/>
    <x v="0"/>
    <s v="Médio"/>
    <s v="Acima"/>
    <x v="1"/>
  </r>
  <r>
    <x v="4453"/>
    <x v="22"/>
    <n v="79"/>
    <n v="0.56100000000000005"/>
    <n v="0.52400000000000002"/>
    <n v="0.44600000000000001"/>
    <n v="8883.06"/>
    <n v="1"/>
    <x v="3"/>
    <s v="Médio"/>
    <s v="Abaixo"/>
    <x v="1"/>
  </r>
  <r>
    <x v="4454"/>
    <x v="16"/>
    <n v="125"/>
    <n v="0.60799999999999998"/>
    <n v="0.59099999999999997"/>
    <n v="0.50800000000000001"/>
    <n v="13153.39"/>
    <n v="1"/>
    <x v="3"/>
    <s v="Médio"/>
    <s v="Acima"/>
    <x v="1"/>
  </r>
  <r>
    <x v="4455"/>
    <x v="20"/>
    <n v="107"/>
    <n v="0.66500000000000004"/>
    <n v="0.7"/>
    <n v="0.502"/>
    <n v="18543.349999999999"/>
    <n v="0"/>
    <x v="4"/>
    <s v="Médio"/>
    <s v="Acima"/>
    <x v="1"/>
  </r>
  <r>
    <x v="1520"/>
    <x v="18"/>
    <n v="298"/>
    <n v="0.59099999999999997"/>
    <n v="0.51800000000000002"/>
    <n v="0.52200000000000002"/>
    <n v="6862.56"/>
    <n v="4"/>
    <x v="3"/>
    <s v="Médio"/>
    <s v="Abaixo"/>
    <x v="1"/>
  </r>
  <r>
    <x v="4456"/>
    <x v="7"/>
    <n v="300"/>
    <n v="0.56999999999999995"/>
    <n v="0.53400000000000003"/>
    <n v="0.47099999999999997"/>
    <n v="4981.62"/>
    <n v="1"/>
    <x v="3"/>
    <s v="Médio"/>
    <s v="Abaixo"/>
    <x v="1"/>
  </r>
  <r>
    <x v="1765"/>
    <x v="17"/>
    <n v="145"/>
    <n v="0.60899999999999999"/>
    <n v="0.56999999999999995"/>
    <n v="0.504"/>
    <n v="8003.28"/>
    <n v="17"/>
    <x v="3"/>
    <s v="Médio"/>
    <s v="Acima"/>
    <x v="1"/>
  </r>
  <r>
    <x v="4457"/>
    <x v="4"/>
    <n v="98"/>
    <n v="0.56999999999999995"/>
    <n v="0.56999999999999995"/>
    <n v="0.41399999999999998"/>
    <n v="12870.92"/>
    <n v="3"/>
    <x v="0"/>
    <s v="Médio"/>
    <s v="Abaixo"/>
    <x v="1"/>
  </r>
  <r>
    <x v="4458"/>
    <x v="17"/>
    <n v="277"/>
    <n v="0.56999999999999995"/>
    <n v="0.54"/>
    <n v="0.47399999999999998"/>
    <n v="7246.48"/>
    <n v="2"/>
    <x v="3"/>
    <s v="Médio"/>
    <s v="Abaixo"/>
    <x v="1"/>
  </r>
  <r>
    <x v="4459"/>
    <x v="19"/>
    <n v="144"/>
    <n v="0.55500000000000005"/>
    <n v="0.53100000000000003"/>
    <n v="0.43"/>
    <n v="7497.95"/>
    <n v="6"/>
    <x v="3"/>
    <s v="Médio"/>
    <s v="Abaixo"/>
    <x v="1"/>
  </r>
  <r>
    <x v="591"/>
    <x v="4"/>
    <n v="75"/>
    <n v="0.63200000000000001"/>
    <n v="0.60299999999999998"/>
    <n v="0.52100000000000002"/>
    <n v="8454.24"/>
    <n v="4"/>
    <x v="0"/>
    <s v="Médio"/>
    <s v="Acima"/>
    <x v="1"/>
  </r>
  <r>
    <x v="788"/>
    <x v="4"/>
    <n v="184"/>
    <n v="0.63100000000000001"/>
    <n v="0.59799999999999998"/>
    <n v="0.51500000000000001"/>
    <n v="10493.97"/>
    <n v="2"/>
    <x v="0"/>
    <s v="Médio"/>
    <s v="Acima"/>
    <x v="1"/>
  </r>
  <r>
    <x v="4460"/>
    <x v="22"/>
    <n v="252"/>
    <n v="0.61199999999999999"/>
    <n v="0.59599999999999997"/>
    <n v="0.50700000000000001"/>
    <n v="8710.2000000000007"/>
    <n v="1"/>
    <x v="3"/>
    <s v="Médio"/>
    <s v="Acima"/>
    <x v="1"/>
  </r>
  <r>
    <x v="4461"/>
    <x v="9"/>
    <n v="225"/>
    <n v="0.59099999999999997"/>
    <n v="0.53500000000000003"/>
    <n v="0.497"/>
    <n v="6141.51"/>
    <n v="1"/>
    <x v="3"/>
    <s v="Médio"/>
    <s v="Abaixo"/>
    <x v="1"/>
  </r>
  <r>
    <x v="4462"/>
    <x v="10"/>
    <n v="53"/>
    <n v="0.72"/>
    <n v="0.69899999999999995"/>
    <n v="0.66400000000000003"/>
    <n v="29900.52"/>
    <n v="0"/>
    <x v="1"/>
    <s v="Alto"/>
    <s v="Acima"/>
    <x v="1"/>
  </r>
  <r>
    <x v="4463"/>
    <x v="14"/>
    <n v="28"/>
    <n v="0.68200000000000005"/>
    <n v="0.68600000000000005"/>
    <n v="0.58499999999999996"/>
    <n v="17929.93"/>
    <n v="3"/>
    <x v="2"/>
    <s v="Médio"/>
    <s v="Acima"/>
    <x v="1"/>
  </r>
  <r>
    <x v="1194"/>
    <x v="0"/>
    <n v="110"/>
    <n v="0.72299999999999998"/>
    <n v="0.70499999999999996"/>
    <n v="0.65800000000000003"/>
    <n v="16403.07"/>
    <n v="1"/>
    <x v="0"/>
    <s v="Alto"/>
    <s v="Acima"/>
    <x v="1"/>
  </r>
  <r>
    <x v="4464"/>
    <x v="4"/>
    <n v="115"/>
    <n v="0.64"/>
    <n v="0.61599999999999999"/>
    <n v="0.52800000000000002"/>
    <n v="9462.36"/>
    <n v="2"/>
    <x v="0"/>
    <s v="Médio"/>
    <s v="Acima"/>
    <x v="1"/>
  </r>
  <r>
    <x v="4465"/>
    <x v="16"/>
    <n v="285"/>
    <n v="0.61399999999999999"/>
    <n v="0.58799999999999997"/>
    <n v="0.54200000000000004"/>
    <n v="7917.33"/>
    <n v="5"/>
    <x v="3"/>
    <s v="Médio"/>
    <s v="Acima"/>
    <x v="1"/>
  </r>
  <r>
    <x v="4466"/>
    <x v="4"/>
    <n v="77"/>
    <n v="0.64800000000000002"/>
    <n v="0.60199999999999998"/>
    <n v="0.56799999999999995"/>
    <n v="9705.07"/>
    <n v="2"/>
    <x v="0"/>
    <s v="Médio"/>
    <s v="Acima"/>
    <x v="1"/>
  </r>
  <r>
    <x v="4467"/>
    <x v="4"/>
    <n v="165"/>
    <n v="0.61799999999999999"/>
    <n v="0.56499999999999995"/>
    <n v="0.53700000000000003"/>
    <n v="7049.9"/>
    <n v="5"/>
    <x v="0"/>
    <s v="Médio"/>
    <s v="Acima"/>
    <x v="1"/>
  </r>
  <r>
    <x v="4468"/>
    <x v="4"/>
    <n v="141"/>
    <n v="0.57899999999999996"/>
    <n v="0.59199999999999997"/>
    <n v="0.437"/>
    <n v="6799.89"/>
    <n v="1"/>
    <x v="0"/>
    <s v="Médio"/>
    <s v="Abaixo"/>
    <x v="1"/>
  </r>
  <r>
    <x v="4469"/>
    <x v="4"/>
    <n v="124"/>
    <n v="0.68500000000000005"/>
    <n v="0.66800000000000004"/>
    <n v="0.59"/>
    <n v="11490.41"/>
    <n v="1"/>
    <x v="0"/>
    <s v="Médio"/>
    <s v="Acima"/>
    <x v="1"/>
  </r>
  <r>
    <x v="4470"/>
    <x v="4"/>
    <n v="128"/>
    <n v="0.625"/>
    <n v="0.59299999999999997"/>
    <n v="0.52100000000000002"/>
    <n v="9325.1200000000008"/>
    <n v="2"/>
    <x v="0"/>
    <s v="Médio"/>
    <s v="Acima"/>
    <x v="1"/>
  </r>
  <r>
    <x v="4471"/>
    <x v="22"/>
    <n v="279"/>
    <n v="0.56299999999999994"/>
    <n v="0.47199999999999998"/>
    <n v="0.48899999999999999"/>
    <n v="5713.24"/>
    <n v="2"/>
    <x v="3"/>
    <s v="Médio"/>
    <s v="Abaixo"/>
    <x v="1"/>
  </r>
  <r>
    <x v="4472"/>
    <x v="4"/>
    <n v="102"/>
    <n v="0.67"/>
    <n v="0.60199999999999998"/>
    <n v="0.64"/>
    <n v="9305.6"/>
    <n v="5"/>
    <x v="0"/>
    <s v="Médio"/>
    <s v="Acima"/>
    <x v="1"/>
  </r>
  <r>
    <x v="4473"/>
    <x v="4"/>
    <n v="190"/>
    <n v="0.624"/>
    <n v="0.58799999999999997"/>
    <n v="0.52"/>
    <n v="6066.89"/>
    <n v="10"/>
    <x v="0"/>
    <s v="Médio"/>
    <s v="Acima"/>
    <x v="1"/>
  </r>
  <r>
    <x v="4474"/>
    <x v="4"/>
    <n v="212"/>
    <n v="0.59499999999999997"/>
    <n v="0.58199999999999996"/>
    <n v="0.45900000000000002"/>
    <n v="7552.99"/>
    <n v="3"/>
    <x v="0"/>
    <s v="Médio"/>
    <s v="Abaixo"/>
    <x v="1"/>
  </r>
  <r>
    <x v="4475"/>
    <x v="17"/>
    <n v="215"/>
    <n v="0.58599999999999997"/>
    <n v="0.54800000000000004"/>
    <n v="0.47899999999999998"/>
    <n v="7742.19"/>
    <n v="4"/>
    <x v="3"/>
    <s v="Médio"/>
    <s v="Abaixo"/>
    <x v="1"/>
  </r>
  <r>
    <x v="4476"/>
    <x v="7"/>
    <n v="169"/>
    <n v="0.54"/>
    <n v="0.56499999999999995"/>
    <n v="0.36799999999999999"/>
    <n v="9603.33"/>
    <n v="1"/>
    <x v="3"/>
    <s v="Baixo"/>
    <s v="Abaixo"/>
    <x v="1"/>
  </r>
  <r>
    <x v="4477"/>
    <x v="19"/>
    <n v="99"/>
    <n v="0.503"/>
    <n v="0.47299999999999998"/>
    <n v="0.39900000000000002"/>
    <n v="8873.82"/>
    <n v="13"/>
    <x v="3"/>
    <s v="Baixo"/>
    <s v="Abaixo"/>
    <x v="1"/>
  </r>
  <r>
    <x v="4478"/>
    <x v="20"/>
    <n v="73"/>
    <n v="0.67"/>
    <n v="0.629"/>
    <n v="0.59299999999999997"/>
    <n v="25380.57"/>
    <n v="0"/>
    <x v="4"/>
    <s v="Médio"/>
    <s v="Acima"/>
    <x v="1"/>
  </r>
  <r>
    <x v="4479"/>
    <x v="10"/>
    <n v="103"/>
    <n v="0.66"/>
    <n v="0.68200000000000005"/>
    <n v="0.50800000000000001"/>
    <n v="18425.349999999999"/>
    <n v="1"/>
    <x v="1"/>
    <s v="Médio"/>
    <s v="Acima"/>
    <x v="1"/>
  </r>
  <r>
    <x v="4480"/>
    <x v="20"/>
    <n v="178"/>
    <n v="0.60299999999999998"/>
    <n v="0.58899999999999997"/>
    <n v="0.45500000000000002"/>
    <n v="9892.5300000000007"/>
    <n v="0"/>
    <x v="4"/>
    <s v="Médio"/>
    <s v="Acima"/>
    <x v="1"/>
  </r>
  <r>
    <x v="4481"/>
    <x v="4"/>
    <n v="186"/>
    <n v="0.60599999999999998"/>
    <n v="0.55800000000000005"/>
    <n v="0.51600000000000001"/>
    <n v="7401.01"/>
    <n v="2"/>
    <x v="0"/>
    <s v="Médio"/>
    <s v="Acima"/>
    <x v="1"/>
  </r>
  <r>
    <x v="4482"/>
    <x v="22"/>
    <n v="138"/>
    <n v="0.62"/>
    <n v="0.57899999999999996"/>
    <n v="0.52700000000000002"/>
    <n v="14759.57"/>
    <n v="1"/>
    <x v="3"/>
    <s v="Médio"/>
    <s v="Acima"/>
    <x v="1"/>
  </r>
  <r>
    <x v="4483"/>
    <x v="4"/>
    <n v="242"/>
    <n v="0.60199999999999998"/>
    <n v="0.54"/>
    <n v="0.51700000000000002"/>
    <n v="6997.89"/>
    <n v="3"/>
    <x v="0"/>
    <s v="Médio"/>
    <s v="Acima"/>
    <x v="1"/>
  </r>
  <r>
    <x v="4484"/>
    <x v="10"/>
    <n v="108"/>
    <n v="0.63400000000000001"/>
    <n v="0.59399999999999997"/>
    <n v="0.52900000000000003"/>
    <n v="13277.91"/>
    <n v="1"/>
    <x v="1"/>
    <s v="Médio"/>
    <s v="Acima"/>
    <x v="1"/>
  </r>
  <r>
    <x v="4485"/>
    <x v="22"/>
    <n v="148"/>
    <n v="0.53100000000000003"/>
    <n v="0.53500000000000003"/>
    <n v="0.39100000000000001"/>
    <n v="6099.05"/>
    <n v="5"/>
    <x v="3"/>
    <s v="Baixo"/>
    <s v="Abaixo"/>
    <x v="1"/>
  </r>
  <r>
    <x v="4486"/>
    <x v="10"/>
    <n v="100"/>
    <n v="0.69"/>
    <n v="0.65800000000000003"/>
    <n v="0.60199999999999998"/>
    <n v="15168.18"/>
    <n v="0"/>
    <x v="1"/>
    <s v="Médio"/>
    <s v="Acima"/>
    <x v="1"/>
  </r>
  <r>
    <x v="4487"/>
    <x v="10"/>
    <n v="58"/>
    <n v="0.65200000000000002"/>
    <n v="0.60399999999999998"/>
    <n v="0.56299999999999994"/>
    <n v="21831.78"/>
    <n v="2"/>
    <x v="1"/>
    <s v="Médio"/>
    <s v="Acima"/>
    <x v="1"/>
  </r>
  <r>
    <x v="4488"/>
    <x v="10"/>
    <n v="86"/>
    <n v="0.71099999999999997"/>
    <n v="0.66400000000000003"/>
    <n v="0.65200000000000002"/>
    <n v="15650.05"/>
    <n v="1"/>
    <x v="1"/>
    <s v="Alto"/>
    <s v="Acima"/>
    <x v="1"/>
  </r>
  <r>
    <x v="4489"/>
    <x v="21"/>
    <n v="159"/>
    <n v="0.59"/>
    <n v="0.52700000000000002"/>
    <n v="0.51400000000000001"/>
    <n v="11612.57"/>
    <n v="0"/>
    <x v="3"/>
    <s v="Médio"/>
    <s v="Abaixo"/>
    <x v="1"/>
  </r>
  <r>
    <x v="4490"/>
    <x v="22"/>
    <n v="141"/>
    <n v="0.57399999999999995"/>
    <n v="0.52700000000000002"/>
    <n v="0.46"/>
    <n v="5761.68"/>
    <n v="18"/>
    <x v="3"/>
    <s v="Médio"/>
    <s v="Abaixo"/>
    <x v="1"/>
  </r>
  <r>
    <x v="4491"/>
    <x v="3"/>
    <n v="18"/>
    <n v="0.69"/>
    <n v="0.68799999999999994"/>
    <n v="0.59499999999999997"/>
    <n v="28841.55"/>
    <n v="0"/>
    <x v="2"/>
    <s v="Médio"/>
    <s v="Acima"/>
    <x v="1"/>
  </r>
  <r>
    <x v="4492"/>
    <x v="14"/>
    <n v="113"/>
    <n v="0.65700000000000003"/>
    <n v="0.63"/>
    <n v="0.54100000000000004"/>
    <n v="17150.36"/>
    <n v="1"/>
    <x v="2"/>
    <s v="Médio"/>
    <s v="Acima"/>
    <x v="1"/>
  </r>
  <r>
    <x v="4493"/>
    <x v="22"/>
    <n v="119"/>
    <n v="0.55200000000000005"/>
    <n v="0.56899999999999995"/>
    <n v="0.42299999999999999"/>
    <n v="6879.05"/>
    <n v="0"/>
    <x v="3"/>
    <s v="Médio"/>
    <s v="Abaixo"/>
    <x v="1"/>
  </r>
  <r>
    <x v="4494"/>
    <x v="4"/>
    <n v="83"/>
    <n v="0.625"/>
    <n v="0.61799999999999999"/>
    <n v="0.48499999999999999"/>
    <n v="9119.2900000000009"/>
    <n v="2"/>
    <x v="0"/>
    <s v="Médio"/>
    <s v="Acima"/>
    <x v="1"/>
  </r>
  <r>
    <x v="4495"/>
    <x v="6"/>
    <n v="97"/>
    <n v="0.69599999999999995"/>
    <n v="0.65"/>
    <n v="0.63200000000000001"/>
    <n v="16502.439999999999"/>
    <n v="1"/>
    <x v="2"/>
    <s v="Médio"/>
    <s v="Acima"/>
    <x v="1"/>
  </r>
  <r>
    <x v="3841"/>
    <x v="4"/>
    <n v="109"/>
    <n v="0.61399999999999999"/>
    <n v="0.60299999999999998"/>
    <n v="0.48299999999999998"/>
    <n v="11774.48"/>
    <n v="2"/>
    <x v="0"/>
    <s v="Médio"/>
    <s v="Acima"/>
    <x v="1"/>
  </r>
  <r>
    <x v="1110"/>
    <x v="20"/>
    <n v="134"/>
    <n v="0.64300000000000002"/>
    <n v="0.58399999999999996"/>
    <n v="0.57599999999999996"/>
    <n v="11008.3"/>
    <n v="0"/>
    <x v="4"/>
    <s v="Médio"/>
    <s v="Acima"/>
    <x v="1"/>
  </r>
  <r>
    <x v="4496"/>
    <x v="17"/>
    <n v="237"/>
    <n v="0.56999999999999995"/>
    <n v="0.53300000000000003"/>
    <n v="0.45200000000000001"/>
    <n v="6879.28"/>
    <n v="2"/>
    <x v="3"/>
    <s v="Médio"/>
    <s v="Abaixo"/>
    <x v="1"/>
  </r>
  <r>
    <x v="4497"/>
    <x v="9"/>
    <n v="286"/>
    <n v="0.60199999999999998"/>
    <n v="0.54700000000000004"/>
    <n v="0.51500000000000001"/>
    <n v="6099.04"/>
    <n v="0"/>
    <x v="3"/>
    <s v="Médio"/>
    <s v="Acima"/>
    <x v="1"/>
  </r>
  <r>
    <x v="4498"/>
    <x v="10"/>
    <n v="131"/>
    <n v="0.65300000000000002"/>
    <n v="0.628"/>
    <n v="0.54700000000000004"/>
    <n v="12673.01"/>
    <n v="0"/>
    <x v="1"/>
    <s v="Médio"/>
    <s v="Acima"/>
    <x v="1"/>
  </r>
  <r>
    <x v="4499"/>
    <x v="4"/>
    <n v="85"/>
    <n v="0.59899999999999998"/>
    <n v="0.58299999999999996"/>
    <n v="0.45400000000000001"/>
    <n v="9034.7000000000007"/>
    <n v="1"/>
    <x v="0"/>
    <s v="Médio"/>
    <s v="Abaixo"/>
    <x v="1"/>
  </r>
  <r>
    <x v="4500"/>
    <x v="4"/>
    <n v="133"/>
    <n v="0.68799999999999994"/>
    <n v="0.67700000000000005"/>
    <n v="0.57199999999999995"/>
    <n v="10387.700000000001"/>
    <n v="0"/>
    <x v="0"/>
    <s v="Médio"/>
    <s v="Acima"/>
    <x v="1"/>
  </r>
  <r>
    <x v="4501"/>
    <x v="22"/>
    <n v="116"/>
    <n v="0.56999999999999995"/>
    <n v="0.55700000000000005"/>
    <n v="0.44800000000000001"/>
    <n v="7121.68"/>
    <n v="1"/>
    <x v="3"/>
    <s v="Médio"/>
    <s v="Abaixo"/>
    <x v="1"/>
  </r>
  <r>
    <x v="4502"/>
    <x v="18"/>
    <n v="148"/>
    <n v="0.52700000000000002"/>
    <n v="0.46500000000000002"/>
    <n v="0.41299999999999998"/>
    <n v="5417.22"/>
    <n v="0"/>
    <x v="3"/>
    <s v="Baixo"/>
    <s v="Abaixo"/>
    <x v="1"/>
  </r>
  <r>
    <x v="4503"/>
    <x v="10"/>
    <n v="77"/>
    <n v="0.69"/>
    <n v="0.69599999999999995"/>
    <n v="0.57799999999999996"/>
    <n v="17697.490000000002"/>
    <n v="1"/>
    <x v="1"/>
    <s v="Médio"/>
    <s v="Acima"/>
    <x v="1"/>
  </r>
  <r>
    <x v="3260"/>
    <x v="4"/>
    <n v="58"/>
    <n v="0.69599999999999995"/>
    <n v="0.66700000000000004"/>
    <n v="0.59699999999999998"/>
    <n v="20282.38"/>
    <n v="4"/>
    <x v="0"/>
    <s v="Médio"/>
    <s v="Acima"/>
    <x v="1"/>
  </r>
  <r>
    <x v="4504"/>
    <x v="4"/>
    <n v="173"/>
    <n v="0.60399999999999998"/>
    <n v="0.56000000000000005"/>
    <n v="0.52"/>
    <n v="9547.36"/>
    <n v="2"/>
    <x v="0"/>
    <s v="Médio"/>
    <s v="Acima"/>
    <x v="1"/>
  </r>
  <r>
    <x v="3454"/>
    <x v="17"/>
    <n v="139"/>
    <n v="0.56999999999999995"/>
    <n v="0.58399999999999996"/>
    <n v="0.44"/>
    <n v="7526.2"/>
    <n v="5"/>
    <x v="3"/>
    <s v="Médio"/>
    <s v="Abaixo"/>
    <x v="1"/>
  </r>
  <r>
    <x v="4505"/>
    <x v="6"/>
    <n v="32"/>
    <n v="0.69"/>
    <n v="0.69"/>
    <n v="0.59399999999999997"/>
    <n v="23780.46"/>
    <n v="0"/>
    <x v="2"/>
    <s v="Médio"/>
    <s v="Acima"/>
    <x v="1"/>
  </r>
  <r>
    <x v="4506"/>
    <x v="4"/>
    <n v="241"/>
    <n v="0.624"/>
    <n v="0.63"/>
    <n v="0.47799999999999998"/>
    <n v="8301.15"/>
    <n v="3"/>
    <x v="0"/>
    <s v="Médio"/>
    <s v="Acima"/>
    <x v="1"/>
  </r>
  <r>
    <x v="4507"/>
    <x v="7"/>
    <n v="281"/>
    <n v="0.57799999999999996"/>
    <n v="0.59599999999999997"/>
    <n v="0.46400000000000002"/>
    <n v="7664.18"/>
    <n v="4"/>
    <x v="3"/>
    <s v="Médio"/>
    <s v="Abaixo"/>
    <x v="1"/>
  </r>
  <r>
    <x v="4508"/>
    <x v="17"/>
    <n v="177"/>
    <n v="0.59699999999999998"/>
    <n v="0.63200000000000001"/>
    <n v="0.44700000000000001"/>
    <n v="7966.25"/>
    <n v="2"/>
    <x v="3"/>
    <s v="Médio"/>
    <s v="Abaixo"/>
    <x v="1"/>
  </r>
  <r>
    <x v="4509"/>
    <x v="10"/>
    <n v="130"/>
    <n v="0.63700000000000001"/>
    <n v="0.56899999999999995"/>
    <n v="0.55700000000000005"/>
    <n v="10616.44"/>
    <n v="2"/>
    <x v="1"/>
    <s v="Médio"/>
    <s v="Acima"/>
    <x v="1"/>
  </r>
  <r>
    <x v="4510"/>
    <x v="22"/>
    <n v="298"/>
    <n v="0.52300000000000002"/>
    <n v="0.496"/>
    <n v="0.40100000000000002"/>
    <n v="5678.15"/>
    <n v="0"/>
    <x v="3"/>
    <s v="Baixo"/>
    <s v="Abaixo"/>
    <x v="1"/>
  </r>
  <r>
    <x v="4511"/>
    <x v="9"/>
    <n v="260"/>
    <n v="0.56799999999999995"/>
    <n v="0.54800000000000004"/>
    <n v="0.44900000000000001"/>
    <n v="6471.01"/>
    <n v="0"/>
    <x v="3"/>
    <s v="Médio"/>
    <s v="Abaixo"/>
    <x v="1"/>
  </r>
  <r>
    <x v="3902"/>
    <x v="10"/>
    <n v="148"/>
    <n v="0.71"/>
    <n v="0.70299999999999996"/>
    <n v="0.59299999999999997"/>
    <n v="13092.37"/>
    <n v="5"/>
    <x v="1"/>
    <s v="Alto"/>
    <s v="Acima"/>
    <x v="1"/>
  </r>
  <r>
    <x v="327"/>
    <x v="4"/>
    <n v="207"/>
    <n v="0.66"/>
    <n v="0.63800000000000001"/>
    <n v="0.55500000000000005"/>
    <n v="7430.75"/>
    <n v="4"/>
    <x v="0"/>
    <s v="Médio"/>
    <s v="Acima"/>
    <x v="1"/>
  </r>
  <r>
    <x v="4512"/>
    <x v="20"/>
    <n v="115"/>
    <n v="0.63400000000000001"/>
    <n v="0.6"/>
    <n v="0.54300000000000004"/>
    <n v="13378.78"/>
    <n v="0"/>
    <x v="4"/>
    <s v="Médio"/>
    <s v="Acima"/>
    <x v="1"/>
  </r>
  <r>
    <x v="4513"/>
    <x v="4"/>
    <n v="149"/>
    <n v="0.69"/>
    <n v="0.64300000000000002"/>
    <n v="0.65500000000000003"/>
    <n v="11465.35"/>
    <n v="1"/>
    <x v="0"/>
    <s v="Médio"/>
    <s v="Acima"/>
    <x v="1"/>
  </r>
  <r>
    <x v="2998"/>
    <x v="20"/>
    <n v="132"/>
    <n v="0.56999999999999995"/>
    <n v="0.503"/>
    <n v="0.49"/>
    <n v="9680.4599999999991"/>
    <n v="1"/>
    <x v="4"/>
    <s v="Médio"/>
    <s v="Abaixo"/>
    <x v="1"/>
  </r>
  <r>
    <x v="4514"/>
    <x v="4"/>
    <n v="111"/>
    <n v="0.59699999999999998"/>
    <n v="0.55700000000000005"/>
    <n v="0.497"/>
    <n v="9530.4599999999991"/>
    <n v="6"/>
    <x v="0"/>
    <s v="Médio"/>
    <s v="Abaixo"/>
    <x v="1"/>
  </r>
  <r>
    <x v="4515"/>
    <x v="4"/>
    <n v="223"/>
    <n v="0.65900000000000003"/>
    <n v="0.6"/>
    <n v="0.59199999999999997"/>
    <n v="9966.61"/>
    <n v="2"/>
    <x v="0"/>
    <s v="Médio"/>
    <s v="Acima"/>
    <x v="1"/>
  </r>
  <r>
    <x v="4516"/>
    <x v="20"/>
    <n v="128"/>
    <n v="0.64800000000000002"/>
    <n v="0.57599999999999996"/>
    <n v="0.61199999999999999"/>
    <n v="12943.4"/>
    <n v="1"/>
    <x v="4"/>
    <s v="Médio"/>
    <s v="Acima"/>
    <x v="1"/>
  </r>
  <r>
    <x v="4517"/>
    <x v="10"/>
    <n v="80"/>
    <n v="0.67"/>
    <n v="0.63200000000000001"/>
    <n v="0.57899999999999996"/>
    <n v="14815.38"/>
    <n v="4"/>
    <x v="1"/>
    <s v="Médio"/>
    <s v="Acima"/>
    <x v="1"/>
  </r>
  <r>
    <x v="419"/>
    <x v="16"/>
    <n v="157"/>
    <n v="0.64500000000000002"/>
    <n v="0.61"/>
    <n v="0.55800000000000005"/>
    <n v="9002.32"/>
    <n v="0"/>
    <x v="3"/>
    <s v="Médio"/>
    <s v="Acima"/>
    <x v="1"/>
  </r>
  <r>
    <x v="4518"/>
    <x v="22"/>
    <n v="171"/>
    <n v="0.56200000000000006"/>
    <n v="0.51600000000000001"/>
    <n v="0.46700000000000003"/>
    <n v="10405.02"/>
    <n v="6"/>
    <x v="3"/>
    <s v="Médio"/>
    <s v="Abaixo"/>
    <x v="1"/>
  </r>
  <r>
    <x v="4519"/>
    <x v="0"/>
    <n v="144"/>
    <n v="0.70299999999999996"/>
    <n v="0.63700000000000001"/>
    <n v="0.66800000000000004"/>
    <n v="10155.91"/>
    <n v="3"/>
    <x v="0"/>
    <s v="Alto"/>
    <s v="Acima"/>
    <x v="1"/>
  </r>
  <r>
    <x v="4520"/>
    <x v="4"/>
    <n v="129"/>
    <n v="0.60599999999999998"/>
    <n v="0.56799999999999995"/>
    <n v="0.49399999999999999"/>
    <n v="8685.36"/>
    <n v="4"/>
    <x v="0"/>
    <s v="Médio"/>
    <s v="Acima"/>
    <x v="1"/>
  </r>
  <r>
    <x v="4521"/>
    <x v="22"/>
    <n v="282"/>
    <n v="0.499"/>
    <n v="0.46200000000000002"/>
    <n v="0.38200000000000001"/>
    <n v="5688.18"/>
    <n v="11"/>
    <x v="3"/>
    <s v="Baixo"/>
    <s v="Abaixo"/>
    <x v="1"/>
  </r>
  <r>
    <x v="4522"/>
    <x v="4"/>
    <n v="214"/>
    <n v="0.63900000000000001"/>
    <n v="0.61599999999999999"/>
    <n v="0.52800000000000002"/>
    <n v="10390.549999999999"/>
    <n v="2"/>
    <x v="0"/>
    <s v="Médio"/>
    <s v="Acima"/>
    <x v="1"/>
  </r>
  <r>
    <x v="4523"/>
    <x v="10"/>
    <n v="95"/>
    <n v="0.745"/>
    <n v="0.72399999999999998"/>
    <n v="0.67200000000000004"/>
    <n v="15079.68"/>
    <n v="1"/>
    <x v="1"/>
    <s v="Alto"/>
    <s v="Acima"/>
    <x v="1"/>
  </r>
  <r>
    <x v="4524"/>
    <x v="6"/>
    <n v="69"/>
    <n v="0.67500000000000004"/>
    <n v="0.64200000000000002"/>
    <n v="0.57799999999999996"/>
    <n v="13611.73"/>
    <n v="4"/>
    <x v="2"/>
    <s v="Médio"/>
    <s v="Acima"/>
    <x v="1"/>
  </r>
  <r>
    <x v="4525"/>
    <x v="4"/>
    <n v="164"/>
    <n v="0.65200000000000002"/>
    <n v="0.65"/>
    <n v="0.53200000000000003"/>
    <n v="11062.04"/>
    <n v="5"/>
    <x v="0"/>
    <s v="Médio"/>
    <s v="Acima"/>
    <x v="1"/>
  </r>
  <r>
    <x v="4526"/>
    <x v="19"/>
    <n v="140"/>
    <n v="0.56299999999999994"/>
    <n v="0.54100000000000004"/>
    <n v="0.43"/>
    <n v="8054.11"/>
    <n v="4"/>
    <x v="3"/>
    <s v="Médio"/>
    <s v="Abaixo"/>
    <x v="1"/>
  </r>
  <r>
    <x v="4527"/>
    <x v="10"/>
    <n v="66"/>
    <n v="0.72199999999999998"/>
    <n v="0.69099999999999995"/>
    <n v="0.66300000000000003"/>
    <n v="22038.95"/>
    <n v="1"/>
    <x v="1"/>
    <s v="Alto"/>
    <s v="Acima"/>
    <x v="1"/>
  </r>
  <r>
    <x v="4528"/>
    <x v="8"/>
    <n v="83"/>
    <n v="0.66"/>
    <n v="0.63"/>
    <n v="0.57699999999999996"/>
    <n v="11273.34"/>
    <n v="2"/>
    <x v="1"/>
    <s v="Médio"/>
    <s v="Acima"/>
    <x v="1"/>
  </r>
  <r>
    <x v="4529"/>
    <x v="19"/>
    <n v="230"/>
    <n v="0.55200000000000005"/>
    <n v="0.53200000000000003"/>
    <n v="0.45100000000000001"/>
    <n v="7670.77"/>
    <n v="1"/>
    <x v="3"/>
    <s v="Médio"/>
    <s v="Abaixo"/>
    <x v="1"/>
  </r>
  <r>
    <x v="4530"/>
    <x v="17"/>
    <n v="50"/>
    <n v="0.54100000000000004"/>
    <n v="0.53100000000000003"/>
    <n v="0.4"/>
    <n v="9649.36"/>
    <n v="3"/>
    <x v="3"/>
    <s v="Baixo"/>
    <s v="Abaixo"/>
    <x v="1"/>
  </r>
  <r>
    <x v="4531"/>
    <x v="4"/>
    <n v="141"/>
    <n v="0.61399999999999999"/>
    <n v="0.55000000000000004"/>
    <n v="0.53400000000000003"/>
    <n v="7310.69"/>
    <n v="1"/>
    <x v="0"/>
    <s v="Médio"/>
    <s v="Acima"/>
    <x v="1"/>
  </r>
  <r>
    <x v="4532"/>
    <x v="9"/>
    <n v="217"/>
    <n v="0.621"/>
    <n v="0.56200000000000006"/>
    <n v="0.57099999999999995"/>
    <n v="7019.45"/>
    <n v="2"/>
    <x v="3"/>
    <s v="Médio"/>
    <s v="Acima"/>
    <x v="1"/>
  </r>
  <r>
    <x v="4533"/>
    <x v="17"/>
    <n v="113"/>
    <n v="0.58599999999999997"/>
    <n v="0.54900000000000004"/>
    <n v="0.49099999999999999"/>
    <n v="14040.32"/>
    <n v="0"/>
    <x v="3"/>
    <s v="Médio"/>
    <s v="Abaixo"/>
    <x v="1"/>
  </r>
  <r>
    <x v="4534"/>
    <x v="18"/>
    <n v="351"/>
    <n v="0.58499999999999996"/>
    <n v="0.503"/>
    <n v="0.55700000000000005"/>
    <n v="5077.34"/>
    <n v="0"/>
    <x v="3"/>
    <s v="Médio"/>
    <s v="Abaixo"/>
    <x v="1"/>
  </r>
  <r>
    <x v="4535"/>
    <x v="0"/>
    <n v="77"/>
    <n v="0.72199999999999998"/>
    <n v="0.66600000000000004"/>
    <n v="0.69699999999999995"/>
    <n v="25831.15"/>
    <n v="2"/>
    <x v="0"/>
    <s v="Alto"/>
    <s v="Acima"/>
    <x v="1"/>
  </r>
  <r>
    <x v="4536"/>
    <x v="22"/>
    <n v="230"/>
    <n v="0.58299999999999996"/>
    <n v="0.56299999999999994"/>
    <n v="0.46800000000000003"/>
    <n v="7522.99"/>
    <n v="6"/>
    <x v="3"/>
    <s v="Médio"/>
    <s v="Abaixo"/>
    <x v="1"/>
  </r>
  <r>
    <x v="4537"/>
    <x v="3"/>
    <n v="11"/>
    <n v="0.71299999999999997"/>
    <n v="0.751"/>
    <n v="0.57399999999999995"/>
    <n v="23718.9"/>
    <n v="6"/>
    <x v="2"/>
    <s v="Alto"/>
    <s v="Acima"/>
    <x v="1"/>
  </r>
  <r>
    <x v="4538"/>
    <x v="4"/>
    <n v="158"/>
    <n v="0.622"/>
    <n v="0.61"/>
    <n v="0.48199999999999998"/>
    <n v="9377"/>
    <n v="3"/>
    <x v="0"/>
    <s v="Médio"/>
    <s v="Acima"/>
    <x v="1"/>
  </r>
  <r>
    <x v="4539"/>
    <x v="17"/>
    <n v="192"/>
    <n v="0.56399999999999995"/>
    <n v="0.53200000000000003"/>
    <n v="0.42099999999999999"/>
    <n v="8466.2800000000007"/>
    <n v="1"/>
    <x v="3"/>
    <s v="Médio"/>
    <s v="Abaixo"/>
    <x v="1"/>
  </r>
  <r>
    <x v="4540"/>
    <x v="4"/>
    <n v="202"/>
    <n v="0.63400000000000001"/>
    <n v="0.59299999999999997"/>
    <n v="0.55600000000000005"/>
    <n v="10100.4"/>
    <n v="2"/>
    <x v="0"/>
    <s v="Médio"/>
    <s v="Acima"/>
    <x v="1"/>
  </r>
  <r>
    <x v="4541"/>
    <x v="4"/>
    <n v="145"/>
    <n v="0.63400000000000001"/>
    <n v="0.57499999999999996"/>
    <n v="0.54600000000000004"/>
    <n v="8740.7199999999993"/>
    <n v="1"/>
    <x v="0"/>
    <s v="Médio"/>
    <s v="Acima"/>
    <x v="1"/>
  </r>
  <r>
    <x v="3292"/>
    <x v="17"/>
    <n v="178"/>
    <n v="0.57299999999999995"/>
    <n v="0.55700000000000005"/>
    <n v="0.45300000000000001"/>
    <n v="7191.55"/>
    <n v="10"/>
    <x v="3"/>
    <s v="Médio"/>
    <s v="Abaixo"/>
    <x v="1"/>
  </r>
  <r>
    <x v="4542"/>
    <x v="22"/>
    <n v="148"/>
    <n v="0.48899999999999999"/>
    <n v="0.48599999999999999"/>
    <n v="0.34200000000000003"/>
    <n v="7036.11"/>
    <n v="0"/>
    <x v="3"/>
    <s v="Baixo"/>
    <s v="Abaixo"/>
    <x v="1"/>
  </r>
  <r>
    <x v="4543"/>
    <x v="22"/>
    <n v="215"/>
    <n v="0.57999999999999996"/>
    <n v="0.54500000000000004"/>
    <n v="0.47799999999999998"/>
    <n v="7078.8"/>
    <n v="7"/>
    <x v="3"/>
    <s v="Médio"/>
    <s v="Abaixo"/>
    <x v="1"/>
  </r>
  <r>
    <x v="4544"/>
    <x v="18"/>
    <n v="221"/>
    <n v="0.55700000000000005"/>
    <n v="0.501"/>
    <n v="0.48"/>
    <n v="5708.66"/>
    <n v="1"/>
    <x v="3"/>
    <s v="Médio"/>
    <s v="Abaixo"/>
    <x v="1"/>
  </r>
  <r>
    <x v="4545"/>
    <x v="0"/>
    <n v="58"/>
    <n v="0.66900000000000004"/>
    <n v="0.69"/>
    <n v="0.53700000000000003"/>
    <n v="8535.3799999999992"/>
    <n v="1"/>
    <x v="0"/>
    <s v="Médio"/>
    <s v="Acima"/>
    <x v="1"/>
  </r>
  <r>
    <x v="4546"/>
    <x v="4"/>
    <n v="68"/>
    <n v="0.629"/>
    <n v="0.61299999999999999"/>
    <n v="0.49"/>
    <n v="9585.4500000000007"/>
    <n v="1"/>
    <x v="0"/>
    <s v="Médio"/>
    <s v="Acima"/>
    <x v="1"/>
  </r>
  <r>
    <x v="4547"/>
    <x v="10"/>
    <n v="88"/>
    <n v="0.70099999999999996"/>
    <n v="0.64300000000000002"/>
    <n v="0.63500000000000001"/>
    <n v="15965.78"/>
    <n v="2"/>
    <x v="1"/>
    <s v="Alto"/>
    <s v="Acima"/>
    <x v="1"/>
  </r>
  <r>
    <x v="4548"/>
    <x v="9"/>
    <n v="361"/>
    <n v="0.60299999999999998"/>
    <n v="0.52800000000000002"/>
    <n v="0.56499999999999995"/>
    <n v="5729.3"/>
    <n v="4"/>
    <x v="3"/>
    <s v="Médio"/>
    <s v="Acima"/>
    <x v="1"/>
  </r>
  <r>
    <x v="4549"/>
    <x v="22"/>
    <n v="78"/>
    <n v="0.52"/>
    <n v="0.505"/>
    <n v="0.36799999999999999"/>
    <n v="9701.43"/>
    <n v="1"/>
    <x v="3"/>
    <s v="Baixo"/>
    <s v="Abaixo"/>
    <x v="1"/>
  </r>
  <r>
    <x v="726"/>
    <x v="6"/>
    <n v="55"/>
    <n v="0.72"/>
    <n v="0.67500000000000004"/>
    <n v="0.65900000000000003"/>
    <n v="24405.3"/>
    <n v="2"/>
    <x v="2"/>
    <s v="Alto"/>
    <s v="Acima"/>
    <x v="1"/>
  </r>
  <r>
    <x v="4550"/>
    <x v="22"/>
    <n v="74"/>
    <n v="0.52800000000000002"/>
    <n v="0.51700000000000002"/>
    <n v="0.41099999999999998"/>
    <n v="6128.98"/>
    <n v="1"/>
    <x v="3"/>
    <s v="Baixo"/>
    <s v="Abaixo"/>
    <x v="1"/>
  </r>
  <r>
    <x v="4551"/>
    <x v="4"/>
    <n v="117"/>
    <n v="0.67"/>
    <n v="0.66"/>
    <n v="0.54500000000000004"/>
    <n v="11615.31"/>
    <n v="0"/>
    <x v="0"/>
    <s v="Médio"/>
    <s v="Acima"/>
    <x v="1"/>
  </r>
  <r>
    <x v="4552"/>
    <x v="3"/>
    <n v="13"/>
    <n v="0.68"/>
    <n v="0.74299999999999999"/>
    <n v="0.48399999999999999"/>
    <n v="16855.27"/>
    <n v="2"/>
    <x v="2"/>
    <s v="Médio"/>
    <s v="Acima"/>
    <x v="1"/>
  </r>
  <r>
    <x v="1731"/>
    <x v="22"/>
    <n v="187"/>
    <n v="0.56499999999999995"/>
    <n v="0.52900000000000003"/>
    <n v="0.44"/>
    <n v="8072.36"/>
    <n v="10"/>
    <x v="3"/>
    <s v="Médio"/>
    <s v="Abaixo"/>
    <x v="1"/>
  </r>
  <r>
    <x v="4553"/>
    <x v="22"/>
    <n v="137"/>
    <n v="0.55000000000000004"/>
    <n v="0.53600000000000003"/>
    <n v="0.41799999999999998"/>
    <n v="6350.61"/>
    <n v="1"/>
    <x v="3"/>
    <s v="Médio"/>
    <s v="Abaixo"/>
    <x v="1"/>
  </r>
  <r>
    <x v="104"/>
    <x v="17"/>
    <n v="184"/>
    <n v="0.621"/>
    <n v="0.55400000000000005"/>
    <n v="0.56100000000000005"/>
    <n v="8525.83"/>
    <n v="1"/>
    <x v="3"/>
    <s v="Médio"/>
    <s v="Acima"/>
    <x v="1"/>
  </r>
  <r>
    <x v="4554"/>
    <x v="20"/>
    <n v="216"/>
    <n v="0.63900000000000001"/>
    <n v="0.61799999999999999"/>
    <n v="0.53"/>
    <n v="10031.91"/>
    <n v="1"/>
    <x v="4"/>
    <s v="Médio"/>
    <s v="Acima"/>
    <x v="1"/>
  </r>
  <r>
    <x v="4555"/>
    <x v="20"/>
    <n v="96"/>
    <n v="0.65"/>
    <n v="0.61299999999999999"/>
    <n v="0.53100000000000003"/>
    <n v="17077.52"/>
    <n v="1"/>
    <x v="4"/>
    <s v="Médio"/>
    <s v="Acima"/>
    <x v="1"/>
  </r>
  <r>
    <x v="4556"/>
    <x v="20"/>
    <n v="276"/>
    <n v="0.57299999999999995"/>
    <n v="0.51600000000000001"/>
    <n v="0.48699999999999999"/>
    <n v="8957.33"/>
    <n v="0"/>
    <x v="4"/>
    <s v="Médio"/>
    <s v="Abaixo"/>
    <x v="1"/>
  </r>
  <r>
    <x v="4557"/>
    <x v="22"/>
    <n v="158"/>
    <n v="0.59399999999999997"/>
    <n v="0.59299999999999997"/>
    <n v="0.45500000000000002"/>
    <n v="6725.37"/>
    <n v="0"/>
    <x v="3"/>
    <s v="Médio"/>
    <s v="Abaixo"/>
    <x v="1"/>
  </r>
  <r>
    <x v="4558"/>
    <x v="17"/>
    <n v="142"/>
    <n v="0.61699999999999999"/>
    <n v="0.58399999999999996"/>
    <n v="0.51400000000000001"/>
    <n v="10139.19"/>
    <n v="1"/>
    <x v="3"/>
    <s v="Médio"/>
    <s v="Acima"/>
    <x v="1"/>
  </r>
  <r>
    <x v="4559"/>
    <x v="4"/>
    <n v="130"/>
    <n v="0.66900000000000004"/>
    <n v="0.60099999999999998"/>
    <n v="0.61699999999999999"/>
    <n v="9649.75"/>
    <n v="3"/>
    <x v="0"/>
    <s v="Médio"/>
    <s v="Acima"/>
    <x v="1"/>
  </r>
  <r>
    <x v="4560"/>
    <x v="22"/>
    <n v="57"/>
    <n v="0.48799999999999999"/>
    <n v="0.498"/>
    <n v="0.32900000000000001"/>
    <n v="7896.14"/>
    <n v="1"/>
    <x v="3"/>
    <s v="Baixo"/>
    <s v="Abaixo"/>
    <x v="1"/>
  </r>
  <r>
    <x v="4561"/>
    <x v="20"/>
    <n v="139"/>
    <n v="0.5"/>
    <n v="0.49"/>
    <n v="0.34499999999999997"/>
    <n v="9975.16"/>
    <n v="0"/>
    <x v="4"/>
    <s v="Baixo"/>
    <s v="Abaixo"/>
    <x v="1"/>
  </r>
  <r>
    <x v="4562"/>
    <x v="22"/>
    <n v="108"/>
    <n v="0.56299999999999994"/>
    <n v="0.52900000000000003"/>
    <n v="0.44800000000000001"/>
    <n v="6640.12"/>
    <n v="3"/>
    <x v="3"/>
    <s v="Médio"/>
    <s v="Abaixo"/>
    <x v="1"/>
  </r>
  <r>
    <x v="4563"/>
    <x v="18"/>
    <n v="366"/>
    <n v="0.51200000000000001"/>
    <n v="0.41699999999999998"/>
    <n v="0.45500000000000002"/>
    <n v="5658.32"/>
    <n v="0"/>
    <x v="3"/>
    <s v="Baixo"/>
    <s v="Abaixo"/>
    <x v="1"/>
  </r>
  <r>
    <x v="4564"/>
    <x v="20"/>
    <n v="169"/>
    <n v="0.67700000000000005"/>
    <n v="0.67600000000000005"/>
    <n v="0.56999999999999995"/>
    <n v="11182.35"/>
    <n v="2"/>
    <x v="4"/>
    <s v="Médio"/>
    <s v="Acima"/>
    <x v="1"/>
  </r>
  <r>
    <x v="4565"/>
    <x v="17"/>
    <n v="199"/>
    <n v="0.60599999999999998"/>
    <n v="0.57499999999999996"/>
    <n v="0.49099999999999999"/>
    <n v="9208.32"/>
    <n v="1"/>
    <x v="3"/>
    <s v="Médio"/>
    <s v="Acima"/>
    <x v="1"/>
  </r>
  <r>
    <x v="4566"/>
    <x v="4"/>
    <n v="245"/>
    <n v="0.56999999999999995"/>
    <n v="0.53100000000000003"/>
    <n v="0.47399999999999998"/>
    <n v="6479.51"/>
    <n v="7"/>
    <x v="0"/>
    <s v="Médio"/>
    <s v="Abaixo"/>
    <x v="1"/>
  </r>
  <r>
    <x v="4567"/>
    <x v="20"/>
    <n v="123"/>
    <n v="0.59599999999999997"/>
    <n v="0.54300000000000004"/>
    <n v="0.52400000000000002"/>
    <n v="11925.05"/>
    <n v="0"/>
    <x v="4"/>
    <s v="Médio"/>
    <s v="Abaixo"/>
    <x v="1"/>
  </r>
  <r>
    <x v="4568"/>
    <x v="10"/>
    <n v="77"/>
    <n v="0.66500000000000004"/>
    <n v="0.65600000000000003"/>
    <n v="0.54300000000000004"/>
    <n v="15274.88"/>
    <n v="0"/>
    <x v="1"/>
    <s v="Médio"/>
    <s v="Acima"/>
    <x v="1"/>
  </r>
  <r>
    <x v="4569"/>
    <x v="17"/>
    <n v="124"/>
    <n v="0.622"/>
    <n v="0.61799999999999999"/>
    <n v="0.48799999999999999"/>
    <n v="9599.51"/>
    <n v="4"/>
    <x v="3"/>
    <s v="Médio"/>
    <s v="Acima"/>
    <x v="1"/>
  </r>
  <r>
    <x v="4570"/>
    <x v="4"/>
    <n v="76"/>
    <n v="0.68"/>
    <n v="0.66400000000000003"/>
    <n v="0.56499999999999995"/>
    <n v="8915.02"/>
    <n v="1"/>
    <x v="0"/>
    <s v="Médio"/>
    <s v="Acima"/>
    <x v="1"/>
  </r>
  <r>
    <x v="4571"/>
    <x v="16"/>
    <n v="136"/>
    <n v="0.58299999999999996"/>
    <n v="0.52300000000000002"/>
    <n v="0.504"/>
    <n v="6729.52"/>
    <n v="1"/>
    <x v="3"/>
    <s v="Médio"/>
    <s v="Abaixo"/>
    <x v="1"/>
  </r>
  <r>
    <x v="4572"/>
    <x v="4"/>
    <n v="128"/>
    <n v="0.59"/>
    <n v="0.52"/>
    <n v="0.52"/>
    <n v="6691.13"/>
    <n v="7"/>
    <x v="0"/>
    <s v="Médio"/>
    <s v="Abaixo"/>
    <x v="1"/>
  </r>
  <r>
    <x v="4573"/>
    <x v="16"/>
    <n v="137"/>
    <n v="0.59"/>
    <n v="0.54500000000000004"/>
    <n v="0.47599999999999998"/>
    <n v="7370.03"/>
    <n v="0"/>
    <x v="3"/>
    <s v="Médio"/>
    <s v="Abaixo"/>
    <x v="1"/>
  </r>
  <r>
    <x v="4574"/>
    <x v="22"/>
    <n v="96"/>
    <n v="0.53200000000000003"/>
    <n v="0.52600000000000002"/>
    <n v="0.372"/>
    <n v="7451.64"/>
    <n v="20"/>
    <x v="3"/>
    <s v="Baixo"/>
    <s v="Abaixo"/>
    <x v="1"/>
  </r>
  <r>
    <x v="4575"/>
    <x v="7"/>
    <n v="208"/>
    <n v="0.59899999999999998"/>
    <n v="0.55900000000000005"/>
    <n v="0.503"/>
    <n v="7373.42"/>
    <n v="7"/>
    <x v="3"/>
    <s v="Médio"/>
    <s v="Abaixo"/>
    <x v="1"/>
  </r>
  <r>
    <x v="4576"/>
    <x v="22"/>
    <n v="139"/>
    <n v="0.56200000000000006"/>
    <n v="0.54700000000000004"/>
    <n v="0.41799999999999998"/>
    <n v="6328.11"/>
    <n v="0"/>
    <x v="3"/>
    <s v="Médio"/>
    <s v="Abaixo"/>
    <x v="1"/>
  </r>
  <r>
    <x v="4577"/>
    <x v="4"/>
    <n v="183"/>
    <n v="0.66"/>
    <n v="0.61499999999999999"/>
    <n v="0.55200000000000005"/>
    <n v="9518.67"/>
    <n v="2"/>
    <x v="0"/>
    <s v="Médio"/>
    <s v="Acima"/>
    <x v="1"/>
  </r>
  <r>
    <x v="4578"/>
    <x v="0"/>
    <n v="85"/>
    <n v="0.73"/>
    <n v="0.69199999999999995"/>
    <n v="0.67700000000000005"/>
    <n v="16684.57"/>
    <n v="3"/>
    <x v="0"/>
    <s v="Alto"/>
    <s v="Acima"/>
    <x v="1"/>
  </r>
  <r>
    <x v="4579"/>
    <x v="22"/>
    <n v="128"/>
    <n v="0.58899999999999997"/>
    <n v="0.55900000000000005"/>
    <n v="0.48199999999999998"/>
    <n v="9012.3700000000008"/>
    <n v="2"/>
    <x v="3"/>
    <s v="Médio"/>
    <s v="Abaixo"/>
    <x v="1"/>
  </r>
  <r>
    <x v="4580"/>
    <x v="10"/>
    <n v="177"/>
    <n v="0.66"/>
    <n v="0.63300000000000001"/>
    <n v="0.54900000000000004"/>
    <n v="11540.49"/>
    <n v="1"/>
    <x v="1"/>
    <s v="Médio"/>
    <s v="Acima"/>
    <x v="1"/>
  </r>
  <r>
    <x v="4581"/>
    <x v="18"/>
    <n v="165"/>
    <n v="0.52500000000000002"/>
    <n v="0.46100000000000002"/>
    <n v="0.435"/>
    <n v="5336.35"/>
    <n v="1"/>
    <x v="3"/>
    <s v="Baixo"/>
    <s v="Abaixo"/>
    <x v="1"/>
  </r>
  <r>
    <x v="4582"/>
    <x v="22"/>
    <n v="209"/>
    <n v="0.59499999999999997"/>
    <n v="0.61599999999999999"/>
    <n v="0.46200000000000002"/>
    <n v="8460.23"/>
    <n v="2"/>
    <x v="3"/>
    <s v="Médio"/>
    <s v="Abaixo"/>
    <x v="1"/>
  </r>
  <r>
    <x v="4583"/>
    <x v="17"/>
    <n v="75"/>
    <n v="0.55500000000000005"/>
    <n v="0.53700000000000003"/>
    <n v="0.42599999999999999"/>
    <n v="9103.11"/>
    <n v="7"/>
    <x v="3"/>
    <s v="Médio"/>
    <s v="Abaixo"/>
    <x v="1"/>
  </r>
  <r>
    <x v="4584"/>
    <x v="4"/>
    <n v="102"/>
    <n v="0.65"/>
    <n v="0.55900000000000005"/>
    <n v="0.61799999999999999"/>
    <n v="7769.37"/>
    <n v="8"/>
    <x v="0"/>
    <s v="Médio"/>
    <s v="Acima"/>
    <x v="1"/>
  </r>
  <r>
    <x v="4585"/>
    <x v="3"/>
    <n v="107"/>
    <n v="0.73"/>
    <n v="0.69599999999999995"/>
    <n v="0.67200000000000004"/>
    <n v="12562.33"/>
    <n v="6"/>
    <x v="2"/>
    <s v="Alto"/>
    <s v="Acima"/>
    <x v="1"/>
  </r>
  <r>
    <x v="4586"/>
    <x v="14"/>
    <n v="32"/>
    <n v="0.754"/>
    <n v="0.77700000000000002"/>
    <n v="0.623"/>
    <n v="20914.09"/>
    <n v="2"/>
    <x v="2"/>
    <s v="Alto"/>
    <s v="Acima"/>
    <x v="1"/>
  </r>
  <r>
    <x v="4587"/>
    <x v="4"/>
    <n v="141"/>
    <n v="0.63"/>
    <n v="0.61"/>
    <n v="0.52700000000000002"/>
    <n v="10800.38"/>
    <n v="2"/>
    <x v="0"/>
    <s v="Médio"/>
    <s v="Acima"/>
    <x v="1"/>
  </r>
  <r>
    <x v="4588"/>
    <x v="17"/>
    <n v="29"/>
    <n v="0.52900000000000003"/>
    <n v="0.52800000000000002"/>
    <n v="0.39200000000000002"/>
    <n v="7775.05"/>
    <n v="2"/>
    <x v="3"/>
    <s v="Baixo"/>
    <s v="Abaixo"/>
    <x v="1"/>
  </r>
  <r>
    <x v="4589"/>
    <x v="4"/>
    <n v="92"/>
    <n v="0.67400000000000004"/>
    <n v="0.65600000000000003"/>
    <n v="0.57699999999999996"/>
    <n v="14827.16"/>
    <n v="2"/>
    <x v="0"/>
    <s v="Médio"/>
    <s v="Acima"/>
    <x v="1"/>
  </r>
  <r>
    <x v="4590"/>
    <x v="4"/>
    <n v="262"/>
    <n v="0.58299999999999996"/>
    <n v="0.51800000000000002"/>
    <n v="0.48199999999999998"/>
    <n v="6736.87"/>
    <n v="2"/>
    <x v="0"/>
    <s v="Médio"/>
    <s v="Abaixo"/>
    <x v="1"/>
  </r>
  <r>
    <x v="4591"/>
    <x v="14"/>
    <n v="13"/>
    <n v="0.70799999999999996"/>
    <n v="0.73599999999999999"/>
    <n v="0.60799999999999998"/>
    <n v="25415.13"/>
    <n v="1"/>
    <x v="2"/>
    <s v="Alto"/>
    <s v="Acima"/>
    <x v="1"/>
  </r>
  <r>
    <x v="4592"/>
    <x v="16"/>
    <n v="106"/>
    <n v="0.57999999999999996"/>
    <n v="0.54200000000000004"/>
    <n v="0.49399999999999999"/>
    <n v="7386.76"/>
    <n v="0"/>
    <x v="3"/>
    <s v="Médio"/>
    <s v="Abaixo"/>
    <x v="1"/>
  </r>
  <r>
    <x v="4593"/>
    <x v="7"/>
    <n v="242"/>
    <n v="0.60399999999999998"/>
    <n v="0.54700000000000004"/>
    <n v="0.53900000000000003"/>
    <n v="4893.6099999999997"/>
    <n v="1"/>
    <x v="3"/>
    <s v="Médio"/>
    <s v="Acima"/>
    <x v="1"/>
  </r>
  <r>
    <x v="4594"/>
    <x v="22"/>
    <n v="55"/>
    <n v="0.505"/>
    <n v="0.48"/>
    <n v="0.34699999999999998"/>
    <n v="7040.49"/>
    <n v="16"/>
    <x v="3"/>
    <s v="Baixo"/>
    <s v="Abaixo"/>
    <x v="1"/>
  </r>
  <r>
    <x v="4595"/>
    <x v="4"/>
    <n v="85"/>
    <n v="0.65300000000000002"/>
    <n v="0.67600000000000005"/>
    <n v="0.501"/>
    <n v="14395.25"/>
    <n v="2"/>
    <x v="0"/>
    <s v="Médio"/>
    <s v="Acima"/>
    <x v="1"/>
  </r>
  <r>
    <x v="4596"/>
    <x v="16"/>
    <n v="100"/>
    <n v="0.629"/>
    <n v="0.58899999999999997"/>
    <n v="0.53600000000000003"/>
    <n v="7182.06"/>
    <n v="9"/>
    <x v="3"/>
    <s v="Médio"/>
    <s v="Acima"/>
    <x v="1"/>
  </r>
  <r>
    <x v="4597"/>
    <x v="12"/>
    <n v="78"/>
    <n v="0.58299999999999996"/>
    <n v="0.52200000000000002"/>
    <n v="0.495"/>
    <n v="6856.64"/>
    <n v="0"/>
    <x v="4"/>
    <s v="Médio"/>
    <s v="Abaixo"/>
    <x v="1"/>
  </r>
  <r>
    <x v="4598"/>
    <x v="6"/>
    <n v="61"/>
    <n v="0.748"/>
    <n v="0.69399999999999995"/>
    <n v="0.70699999999999996"/>
    <n v="21446.17"/>
    <n v="2"/>
    <x v="2"/>
    <s v="Alto"/>
    <s v="Acima"/>
    <x v="1"/>
  </r>
  <r>
    <x v="4599"/>
    <x v="22"/>
    <n v="160"/>
    <n v="0.498"/>
    <n v="0.504"/>
    <n v="0.315"/>
    <n v="6641.65"/>
    <n v="0"/>
    <x v="3"/>
    <s v="Baixo"/>
    <s v="Abaixo"/>
    <x v="1"/>
  </r>
  <r>
    <x v="4600"/>
    <x v="17"/>
    <n v="188"/>
    <n v="0.56499999999999995"/>
    <n v="0.54500000000000004"/>
    <n v="0.434"/>
    <n v="6413.24"/>
    <n v="3"/>
    <x v="3"/>
    <s v="Médio"/>
    <s v="Abaixo"/>
    <x v="1"/>
  </r>
  <r>
    <x v="4601"/>
    <x v="4"/>
    <n v="170"/>
    <n v="0.621"/>
    <n v="0.56299999999999994"/>
    <n v="0.54900000000000004"/>
    <n v="7755.66"/>
    <n v="1"/>
    <x v="0"/>
    <s v="Médio"/>
    <s v="Acima"/>
    <x v="1"/>
  </r>
  <r>
    <x v="4602"/>
    <x v="4"/>
    <n v="93"/>
    <n v="0.66900000000000004"/>
    <n v="0.67300000000000004"/>
    <n v="0.56499999999999995"/>
    <n v="12810.07"/>
    <n v="4"/>
    <x v="0"/>
    <s v="Médio"/>
    <s v="Acima"/>
    <x v="1"/>
  </r>
  <r>
    <x v="4603"/>
    <x v="16"/>
    <n v="225"/>
    <n v="0.57999999999999996"/>
    <n v="0.55100000000000005"/>
    <n v="0.48199999999999998"/>
    <n v="6782.51"/>
    <n v="3"/>
    <x v="3"/>
    <s v="Médio"/>
    <s v="Abaixo"/>
    <x v="1"/>
  </r>
  <r>
    <x v="4604"/>
    <x v="4"/>
    <n v="117"/>
    <n v="0.71"/>
    <n v="0.70699999999999996"/>
    <n v="0.57899999999999996"/>
    <n v="12082.05"/>
    <n v="3"/>
    <x v="0"/>
    <s v="Alto"/>
    <s v="Acima"/>
    <x v="1"/>
  </r>
  <r>
    <x v="4605"/>
    <x v="4"/>
    <n v="193"/>
    <n v="0.59099999999999997"/>
    <n v="0.53700000000000003"/>
    <n v="0.48899999999999999"/>
    <n v="6426.28"/>
    <n v="7"/>
    <x v="0"/>
    <s v="Médio"/>
    <s v="Abaixo"/>
    <x v="1"/>
  </r>
  <r>
    <x v="4606"/>
    <x v="0"/>
    <n v="118"/>
    <n v="0.75900000000000001"/>
    <n v="0.74199999999999999"/>
    <n v="0.71599999999999997"/>
    <n v="14072.9"/>
    <n v="0"/>
    <x v="0"/>
    <s v="Alto"/>
    <s v="Acima"/>
    <x v="1"/>
  </r>
  <r>
    <x v="4607"/>
    <x v="16"/>
    <n v="160"/>
    <n v="0.60799999999999998"/>
    <n v="0.58799999999999997"/>
    <n v="0.51800000000000002"/>
    <n v="7813.22"/>
    <n v="3"/>
    <x v="3"/>
    <s v="Médio"/>
    <s v="Acima"/>
    <x v="1"/>
  </r>
  <r>
    <x v="4608"/>
    <x v="18"/>
    <n v="250"/>
    <n v="0.55500000000000005"/>
    <n v="0.502"/>
    <n v="0.48099999999999998"/>
    <n v="6919.99"/>
    <n v="0"/>
    <x v="3"/>
    <s v="Médio"/>
    <s v="Abaixo"/>
    <x v="1"/>
  </r>
  <r>
    <x v="4609"/>
    <x v="4"/>
    <n v="123"/>
    <n v="0.63"/>
    <n v="0.63100000000000001"/>
    <n v="0.48199999999999998"/>
    <n v="10213.91"/>
    <n v="1"/>
    <x v="0"/>
    <s v="Médio"/>
    <s v="Acima"/>
    <x v="1"/>
  </r>
  <r>
    <x v="4610"/>
    <x v="4"/>
    <n v="189"/>
    <n v="0.61499999999999999"/>
    <n v="0.60899999999999999"/>
    <n v="0.48799999999999999"/>
    <n v="9281.42"/>
    <n v="2"/>
    <x v="0"/>
    <s v="Médio"/>
    <s v="Acima"/>
    <x v="1"/>
  </r>
  <r>
    <x v="4611"/>
    <x v="17"/>
    <n v="203"/>
    <n v="0.57399999999999995"/>
    <n v="0.55300000000000005"/>
    <n v="0.45500000000000002"/>
    <n v="8027.18"/>
    <n v="2"/>
    <x v="3"/>
    <s v="Médio"/>
    <s v="Abaixo"/>
    <x v="1"/>
  </r>
  <r>
    <x v="4612"/>
    <x v="22"/>
    <n v="101"/>
    <n v="0.50800000000000001"/>
    <n v="0.47599999999999998"/>
    <n v="0.35699999999999998"/>
    <n v="6066.21"/>
    <n v="6"/>
    <x v="3"/>
    <s v="Baixo"/>
    <s v="Abaixo"/>
    <x v="1"/>
  </r>
  <r>
    <x v="4613"/>
    <x v="22"/>
    <n v="109"/>
    <n v="0.54400000000000004"/>
    <n v="0.52400000000000002"/>
    <n v="0.39700000000000002"/>
    <n v="7157.8"/>
    <n v="1"/>
    <x v="3"/>
    <s v="Baixo"/>
    <s v="Abaixo"/>
    <x v="1"/>
  </r>
  <r>
    <x v="4614"/>
    <x v="22"/>
    <n v="112"/>
    <n v="0.52800000000000002"/>
    <n v="0.47899999999999998"/>
    <n v="0.40100000000000002"/>
    <n v="5529.52"/>
    <n v="1"/>
    <x v="3"/>
    <s v="Baixo"/>
    <s v="Abaixo"/>
    <x v="1"/>
  </r>
  <r>
    <x v="4615"/>
    <x v="22"/>
    <n v="114"/>
    <n v="0.56999999999999995"/>
    <n v="0.52200000000000002"/>
    <n v="0.47"/>
    <n v="7314.04"/>
    <n v="8"/>
    <x v="3"/>
    <s v="Médio"/>
    <s v="Abaixo"/>
    <x v="1"/>
  </r>
  <r>
    <x v="4616"/>
    <x v="4"/>
    <n v="145"/>
    <n v="0.72"/>
    <n v="0.67600000000000005"/>
    <n v="0.65200000000000002"/>
    <n v="9335.69"/>
    <n v="1"/>
    <x v="0"/>
    <s v="Alto"/>
    <s v="Acima"/>
    <x v="1"/>
  </r>
  <r>
    <x v="501"/>
    <x v="14"/>
    <n v="26"/>
    <n v="0.71"/>
    <n v="0.69399999999999995"/>
    <n v="0.60899999999999999"/>
    <n v="19621.14"/>
    <n v="2"/>
    <x v="2"/>
    <s v="Alto"/>
    <s v="Acima"/>
    <x v="1"/>
  </r>
  <r>
    <x v="1927"/>
    <x v="16"/>
    <n v="145"/>
    <n v="0.56999999999999995"/>
    <n v="0.52800000000000002"/>
    <n v="0.49099999999999999"/>
    <n v="7167.77"/>
    <n v="2"/>
    <x v="3"/>
    <s v="Médio"/>
    <s v="Abaixo"/>
    <x v="1"/>
  </r>
  <r>
    <x v="4617"/>
    <x v="18"/>
    <n v="203"/>
    <n v="0.56799999999999995"/>
    <n v="0.53800000000000003"/>
    <n v="0.44700000000000001"/>
    <n v="7056.51"/>
    <n v="0"/>
    <x v="3"/>
    <s v="Médio"/>
    <s v="Abaixo"/>
    <x v="1"/>
  </r>
  <r>
    <x v="4618"/>
    <x v="4"/>
    <n v="108"/>
    <n v="0.60199999999999998"/>
    <n v="0.57499999999999996"/>
    <n v="0.47399999999999998"/>
    <n v="6672.13"/>
    <n v="1"/>
    <x v="0"/>
    <s v="Médio"/>
    <s v="Acima"/>
    <x v="1"/>
  </r>
  <r>
    <x v="4619"/>
    <x v="20"/>
    <n v="53"/>
    <n v="0.64400000000000002"/>
    <n v="0.60299999999999998"/>
    <n v="0.55500000000000005"/>
    <n v="23142.91"/>
    <n v="0"/>
    <x v="4"/>
    <s v="Médio"/>
    <s v="Acima"/>
    <x v="1"/>
  </r>
  <r>
    <x v="4620"/>
    <x v="16"/>
    <n v="152"/>
    <n v="0.60199999999999998"/>
    <n v="0.57899999999999996"/>
    <n v="0.51600000000000001"/>
    <n v="11714.15"/>
    <n v="1"/>
    <x v="3"/>
    <s v="Médio"/>
    <s v="Acima"/>
    <x v="1"/>
  </r>
  <r>
    <x v="4621"/>
    <x v="18"/>
    <n v="203"/>
    <n v="0.55200000000000005"/>
    <n v="0.55000000000000004"/>
    <n v="0.443"/>
    <n v="11766.26"/>
    <n v="10"/>
    <x v="3"/>
    <s v="Médio"/>
    <s v="Abaixo"/>
    <x v="1"/>
  </r>
  <r>
    <x v="4622"/>
    <x v="6"/>
    <n v="57"/>
    <n v="0.72"/>
    <n v="0.67300000000000004"/>
    <n v="0.69099999999999995"/>
    <n v="25650.15"/>
    <n v="1"/>
    <x v="2"/>
    <s v="Alto"/>
    <s v="Acima"/>
    <x v="1"/>
  </r>
  <r>
    <x v="4623"/>
    <x v="0"/>
    <n v="75"/>
    <n v="0.75"/>
    <n v="0.71299999999999997"/>
    <n v="0.72099999999999997"/>
    <n v="19411.11"/>
    <n v="0"/>
    <x v="0"/>
    <s v="Alto"/>
    <s v="Acima"/>
    <x v="1"/>
  </r>
  <r>
    <x v="4624"/>
    <x v="4"/>
    <n v="57"/>
    <n v="0.68799999999999994"/>
    <n v="0.68400000000000005"/>
    <n v="0.55500000000000005"/>
    <n v="14853.01"/>
    <n v="4"/>
    <x v="0"/>
    <s v="Médio"/>
    <s v="Acima"/>
    <x v="1"/>
  </r>
  <r>
    <x v="4625"/>
    <x v="17"/>
    <n v="159"/>
    <n v="0.52100000000000002"/>
    <n v="0.503"/>
    <n v="0.39100000000000001"/>
    <n v="7363.97"/>
    <n v="2"/>
    <x v="3"/>
    <s v="Baixo"/>
    <s v="Abaixo"/>
    <x v="1"/>
  </r>
  <r>
    <x v="4626"/>
    <x v="4"/>
    <n v="214"/>
    <n v="0.61299999999999999"/>
    <n v="0.59299999999999997"/>
    <n v="0.50700000000000001"/>
    <n v="7235.93"/>
    <n v="1"/>
    <x v="0"/>
    <s v="Médio"/>
    <s v="Acima"/>
    <x v="1"/>
  </r>
  <r>
    <x v="4627"/>
    <x v="17"/>
    <n v="132"/>
    <n v="0.57799999999999996"/>
    <n v="0.55000000000000004"/>
    <n v="0.45800000000000002"/>
    <n v="7115.44"/>
    <n v="6"/>
    <x v="3"/>
    <s v="Médio"/>
    <s v="Abaixo"/>
    <x v="1"/>
  </r>
  <r>
    <x v="4628"/>
    <x v="20"/>
    <n v="21"/>
    <n v="0.62"/>
    <n v="0.57199999999999995"/>
    <n v="0.54700000000000004"/>
    <n v="17329.04"/>
    <n v="0"/>
    <x v="4"/>
    <s v="Médio"/>
    <s v="Acima"/>
    <x v="1"/>
  </r>
  <r>
    <x v="4629"/>
    <x v="18"/>
    <n v="175"/>
    <n v="0.56999999999999995"/>
    <n v="0.53800000000000003"/>
    <n v="0.45900000000000002"/>
    <n v="6336.86"/>
    <n v="1"/>
    <x v="3"/>
    <s v="Médio"/>
    <s v="Abaixo"/>
    <x v="1"/>
  </r>
  <r>
    <x v="4630"/>
    <x v="17"/>
    <n v="224"/>
    <n v="0.59899999999999998"/>
    <n v="0.56599999999999995"/>
    <n v="0.48"/>
    <n v="7187.37"/>
    <n v="2"/>
    <x v="3"/>
    <s v="Médio"/>
    <s v="Abaixo"/>
    <x v="1"/>
  </r>
  <r>
    <x v="4631"/>
    <x v="5"/>
    <n v="136"/>
    <n v="0.58499999999999996"/>
    <n v="0.54700000000000004"/>
    <n v="0.48499999999999999"/>
    <n v="6518.51"/>
    <n v="1"/>
    <x v="3"/>
    <s v="Médio"/>
    <s v="Abaixo"/>
    <x v="1"/>
  </r>
  <r>
    <x v="4632"/>
    <x v="3"/>
    <n v="15"/>
    <n v="0.65400000000000003"/>
    <n v="0.625"/>
    <n v="0.55300000000000005"/>
    <n v="14029.85"/>
    <n v="9"/>
    <x v="2"/>
    <s v="Médio"/>
    <s v="Acima"/>
    <x v="1"/>
  </r>
  <r>
    <x v="4633"/>
    <x v="4"/>
    <n v="221"/>
    <n v="0.67700000000000005"/>
    <n v="0.58599999999999997"/>
    <n v="0.65500000000000003"/>
    <n v="7796.22"/>
    <n v="1"/>
    <x v="0"/>
    <s v="Médio"/>
    <s v="Acima"/>
    <x v="1"/>
  </r>
  <r>
    <x v="4634"/>
    <x v="16"/>
    <n v="81"/>
    <n v="0.64200000000000002"/>
    <n v="0.59499999999999997"/>
    <n v="0.57999999999999996"/>
    <n v="14426.86"/>
    <n v="2"/>
    <x v="3"/>
    <s v="Médio"/>
    <s v="Acima"/>
    <x v="1"/>
  </r>
  <r>
    <x v="4635"/>
    <x v="18"/>
    <n v="130"/>
    <n v="0.55700000000000005"/>
    <n v="0.51700000000000002"/>
    <n v="0.43"/>
    <n v="8638.7099999999991"/>
    <n v="0"/>
    <x v="3"/>
    <s v="Médio"/>
    <s v="Abaixo"/>
    <x v="1"/>
  </r>
  <r>
    <x v="4636"/>
    <x v="4"/>
    <n v="147"/>
    <n v="0.56799999999999995"/>
    <n v="0.56599999999999995"/>
    <n v="0.433"/>
    <n v="7530.16"/>
    <n v="5"/>
    <x v="0"/>
    <s v="Médio"/>
    <s v="Abaixo"/>
    <x v="1"/>
  </r>
  <r>
    <x v="4637"/>
    <x v="21"/>
    <n v="81"/>
    <n v="0.56999999999999995"/>
    <n v="0.57099999999999995"/>
    <n v="0.42399999999999999"/>
    <n v="9832.69"/>
    <n v="2"/>
    <x v="3"/>
    <s v="Médio"/>
    <s v="Abaixo"/>
    <x v="1"/>
  </r>
  <r>
    <x v="4638"/>
    <x v="22"/>
    <n v="155"/>
    <n v="0.51500000000000001"/>
    <n v="0.51600000000000001"/>
    <n v="0.35099999999999998"/>
    <n v="6507.29"/>
    <n v="1"/>
    <x v="3"/>
    <s v="Baixo"/>
    <s v="Abaixo"/>
    <x v="1"/>
  </r>
  <r>
    <x v="4639"/>
    <x v="7"/>
    <n v="207"/>
    <n v="0.63100000000000001"/>
    <n v="0.57999999999999996"/>
    <n v="0.56200000000000006"/>
    <n v="5998.42"/>
    <n v="1"/>
    <x v="3"/>
    <s v="Médio"/>
    <s v="Acima"/>
    <x v="1"/>
  </r>
  <r>
    <x v="355"/>
    <x v="14"/>
    <n v="16"/>
    <n v="0.70099999999999996"/>
    <n v="0.69199999999999995"/>
    <n v="0.59899999999999998"/>
    <n v="21793.13"/>
    <n v="3"/>
    <x v="2"/>
    <s v="Alto"/>
    <s v="Acima"/>
    <x v="1"/>
  </r>
  <r>
    <x v="4640"/>
    <x v="16"/>
    <n v="108"/>
    <n v="0.60399999999999998"/>
    <n v="0.57899999999999996"/>
    <n v="0.52200000000000002"/>
    <n v="10926.55"/>
    <n v="1"/>
    <x v="3"/>
    <s v="Médio"/>
    <s v="Acima"/>
    <x v="1"/>
  </r>
  <r>
    <x v="4641"/>
    <x v="4"/>
    <n v="194"/>
    <n v="0.58299999999999996"/>
    <n v="0.6"/>
    <n v="0.432"/>
    <n v="8957.83"/>
    <n v="3"/>
    <x v="0"/>
    <s v="Médio"/>
    <s v="Abaixo"/>
    <x v="1"/>
  </r>
  <r>
    <x v="4642"/>
    <x v="22"/>
    <n v="104"/>
    <n v="0.48499999999999999"/>
    <n v="0.46200000000000002"/>
    <n v="0.33600000000000002"/>
    <n v="6597.93"/>
    <n v="3"/>
    <x v="3"/>
    <s v="Baixo"/>
    <s v="Abaixo"/>
    <x v="1"/>
  </r>
  <r>
    <x v="4643"/>
    <x v="17"/>
    <n v="65"/>
    <n v="0.56999999999999995"/>
    <n v="0.53700000000000003"/>
    <n v="0.45500000000000002"/>
    <n v="7191.08"/>
    <n v="3"/>
    <x v="3"/>
    <s v="Médio"/>
    <s v="Abaixo"/>
    <x v="1"/>
  </r>
  <r>
    <x v="4644"/>
    <x v="4"/>
    <n v="185"/>
    <n v="0.68"/>
    <n v="0.625"/>
    <n v="0.60099999999999998"/>
    <n v="9721.4699999999993"/>
    <n v="1"/>
    <x v="0"/>
    <s v="Médio"/>
    <s v="Acima"/>
    <x v="1"/>
  </r>
  <r>
    <x v="4645"/>
    <x v="21"/>
    <n v="132"/>
    <n v="0.60399999999999998"/>
    <n v="0.57599999999999996"/>
    <n v="0.51200000000000001"/>
    <n v="9568.32"/>
    <n v="0"/>
    <x v="3"/>
    <s v="Médio"/>
    <s v="Acima"/>
    <x v="1"/>
  </r>
  <r>
    <x v="4646"/>
    <x v="4"/>
    <n v="176"/>
    <n v="0.60599999999999998"/>
    <n v="0.56499999999999995"/>
    <n v="0.49299999999999999"/>
    <n v="9031.14"/>
    <n v="1"/>
    <x v="0"/>
    <s v="Médio"/>
    <s v="Acima"/>
    <x v="1"/>
  </r>
  <r>
    <x v="4647"/>
    <x v="22"/>
    <n v="52"/>
    <n v="0.53500000000000003"/>
    <n v="0.50900000000000001"/>
    <n v="0.41599999999999998"/>
    <n v="6745.37"/>
    <n v="7"/>
    <x v="3"/>
    <s v="Baixo"/>
    <s v="Abaixo"/>
    <x v="1"/>
  </r>
  <r>
    <x v="4648"/>
    <x v="8"/>
    <n v="106"/>
    <n v="0.68"/>
    <n v="0.64200000000000002"/>
    <n v="0.60299999999999998"/>
    <n v="14493"/>
    <n v="2"/>
    <x v="1"/>
    <s v="Médio"/>
    <s v="Acima"/>
    <x v="1"/>
  </r>
  <r>
    <x v="4649"/>
    <x v="22"/>
    <n v="161"/>
    <n v="0.57299999999999995"/>
    <n v="0.53400000000000003"/>
    <n v="0.46600000000000003"/>
    <n v="7261.18"/>
    <n v="0"/>
    <x v="3"/>
    <s v="Médio"/>
    <s v="Abaixo"/>
    <x v="1"/>
  </r>
  <r>
    <x v="4650"/>
    <x v="4"/>
    <n v="184"/>
    <n v="0.56399999999999995"/>
    <n v="0.54100000000000004"/>
    <n v="0.42399999999999999"/>
    <n v="7873.19"/>
    <n v="6"/>
    <x v="0"/>
    <s v="Médio"/>
    <s v="Abaixo"/>
    <x v="1"/>
  </r>
  <r>
    <x v="4651"/>
    <x v="4"/>
    <n v="93"/>
    <n v="0.62"/>
    <n v="0.56599999999999995"/>
    <n v="0.53900000000000003"/>
    <n v="8585.3799999999992"/>
    <n v="1"/>
    <x v="0"/>
    <s v="Médio"/>
    <s v="Acima"/>
    <x v="1"/>
  </r>
  <r>
    <x v="4652"/>
    <x v="14"/>
    <n v="30"/>
    <n v="0.77"/>
    <n v="0.75"/>
    <n v="0.71199999999999997"/>
    <n v="26110.11"/>
    <n v="1"/>
    <x v="2"/>
    <s v="Alto"/>
    <s v="Acima"/>
    <x v="1"/>
  </r>
  <r>
    <x v="408"/>
    <x v="10"/>
    <n v="32"/>
    <n v="0.74"/>
    <n v="0.73299999999999998"/>
    <n v="0.63800000000000001"/>
    <n v="26050.84"/>
    <n v="1"/>
    <x v="1"/>
    <s v="Alto"/>
    <s v="Acima"/>
    <x v="1"/>
  </r>
  <r>
    <x v="4653"/>
    <x v="18"/>
    <n v="185"/>
    <n v="0.61499999999999999"/>
    <n v="0.53800000000000003"/>
    <n v="0.56100000000000005"/>
    <n v="6509.98"/>
    <n v="0"/>
    <x v="3"/>
    <s v="Médio"/>
    <s v="Acima"/>
    <x v="1"/>
  </r>
  <r>
    <x v="4654"/>
    <x v="22"/>
    <n v="174"/>
    <n v="0.52900000000000003"/>
    <n v="0.499"/>
    <n v="0.4"/>
    <n v="5737.05"/>
    <n v="1"/>
    <x v="3"/>
    <s v="Baixo"/>
    <s v="Abaixo"/>
    <x v="1"/>
  </r>
  <r>
    <x v="4655"/>
    <x v="22"/>
    <n v="138"/>
    <n v="0.57999999999999996"/>
    <n v="0.5"/>
    <n v="0.50800000000000001"/>
    <n v="6885.73"/>
    <n v="2"/>
    <x v="3"/>
    <s v="Médio"/>
    <s v="Abaixo"/>
    <x v="1"/>
  </r>
  <r>
    <x v="4656"/>
    <x v="4"/>
    <n v="108"/>
    <n v="0.57999999999999996"/>
    <n v="0.55300000000000005"/>
    <n v="0.45400000000000001"/>
    <n v="7366.15"/>
    <n v="6"/>
    <x v="0"/>
    <s v="Médio"/>
    <s v="Abaixo"/>
    <x v="1"/>
  </r>
  <r>
    <x v="4657"/>
    <x v="0"/>
    <n v="78"/>
    <n v="0.74199999999999999"/>
    <n v="0.69699999999999995"/>
    <n v="0.71699999999999997"/>
    <n v="16755.3"/>
    <n v="2"/>
    <x v="0"/>
    <s v="Alto"/>
    <s v="Acima"/>
    <x v="1"/>
  </r>
  <r>
    <x v="1760"/>
    <x v="17"/>
    <n v="118"/>
    <n v="0.59"/>
    <n v="0.55800000000000005"/>
    <n v="0.49399999999999999"/>
    <n v="7588.64"/>
    <n v="4"/>
    <x v="3"/>
    <s v="Médio"/>
    <s v="Abaixo"/>
    <x v="1"/>
  </r>
  <r>
    <x v="4658"/>
    <x v="10"/>
    <n v="94"/>
    <n v="0.7"/>
    <n v="0.69199999999999995"/>
    <n v="0.60099999999999998"/>
    <n v="17083.52"/>
    <n v="2"/>
    <x v="1"/>
    <s v="Alto"/>
    <s v="Acima"/>
    <x v="1"/>
  </r>
  <r>
    <x v="4659"/>
    <x v="0"/>
    <n v="135"/>
    <n v="0.7"/>
    <n v="0.627"/>
    <n v="0.67200000000000004"/>
    <n v="9757.85"/>
    <n v="1"/>
    <x v="0"/>
    <s v="Alto"/>
    <s v="Acima"/>
    <x v="1"/>
  </r>
  <r>
    <x v="4660"/>
    <x v="7"/>
    <n v="139"/>
    <n v="0.59899999999999998"/>
    <n v="0.56599999999999995"/>
    <n v="0.50800000000000001"/>
    <n v="7964.2"/>
    <n v="0"/>
    <x v="3"/>
    <s v="Médio"/>
    <s v="Abaixo"/>
    <x v="1"/>
  </r>
  <r>
    <x v="4661"/>
    <x v="4"/>
    <n v="162"/>
    <n v="0.60699999999999998"/>
    <n v="0.57899999999999996"/>
    <n v="0.48699999999999999"/>
    <n v="8195.93"/>
    <n v="1"/>
    <x v="0"/>
    <s v="Médio"/>
    <s v="Acima"/>
    <x v="1"/>
  </r>
  <r>
    <x v="4662"/>
    <x v="17"/>
    <n v="83"/>
    <n v="0.61199999999999999"/>
    <n v="0.57799999999999996"/>
    <n v="0.497"/>
    <n v="8806.11"/>
    <n v="4"/>
    <x v="3"/>
    <s v="Médio"/>
    <s v="Acima"/>
    <x v="1"/>
  </r>
  <r>
    <x v="4663"/>
    <x v="4"/>
    <n v="129"/>
    <n v="0.67500000000000004"/>
    <n v="0.63900000000000001"/>
    <n v="0.58399999999999996"/>
    <n v="12521.4"/>
    <n v="1"/>
    <x v="0"/>
    <s v="Médio"/>
    <s v="Acima"/>
    <x v="1"/>
  </r>
  <r>
    <x v="4664"/>
    <x v="4"/>
    <n v="110"/>
    <n v="0.59"/>
    <n v="0.58899999999999997"/>
    <n v="0.441"/>
    <n v="8853.89"/>
    <n v="0"/>
    <x v="0"/>
    <s v="Médio"/>
    <s v="Abaixo"/>
    <x v="1"/>
  </r>
  <r>
    <x v="4665"/>
    <x v="4"/>
    <n v="155"/>
    <n v="0.61499999999999999"/>
    <n v="0.58899999999999997"/>
    <n v="0.49199999999999999"/>
    <n v="9384.19"/>
    <n v="1"/>
    <x v="0"/>
    <s v="Médio"/>
    <s v="Acima"/>
    <x v="1"/>
  </r>
  <r>
    <x v="4666"/>
    <x v="4"/>
    <n v="257"/>
    <n v="0.61899999999999999"/>
    <n v="0.60299999999999998"/>
    <n v="0.52900000000000003"/>
    <n v="7754.81"/>
    <n v="0"/>
    <x v="0"/>
    <s v="Médio"/>
    <s v="Acima"/>
    <x v="1"/>
  </r>
  <r>
    <x v="4667"/>
    <x v="4"/>
    <n v="153"/>
    <n v="0.59399999999999997"/>
    <n v="0.57599999999999996"/>
    <n v="0.45500000000000002"/>
    <n v="8014.65"/>
    <n v="4"/>
    <x v="0"/>
    <s v="Médio"/>
    <s v="Abaixo"/>
    <x v="1"/>
  </r>
  <r>
    <x v="4668"/>
    <x v="4"/>
    <n v="71"/>
    <n v="0.65"/>
    <n v="0.66"/>
    <n v="0.49299999999999999"/>
    <n v="9302.17"/>
    <n v="1"/>
    <x v="0"/>
    <s v="Médio"/>
    <s v="Acima"/>
    <x v="1"/>
  </r>
  <r>
    <x v="4669"/>
    <x v="4"/>
    <n v="168"/>
    <n v="0.54400000000000004"/>
    <n v="0.54800000000000004"/>
    <n v="0.37"/>
    <n v="6494.7"/>
    <n v="4"/>
    <x v="0"/>
    <s v="Baixo"/>
    <s v="Abaixo"/>
    <x v="1"/>
  </r>
  <r>
    <x v="4670"/>
    <x v="18"/>
    <n v="452"/>
    <n v="0.58799999999999997"/>
    <n v="0.54100000000000004"/>
    <n v="0.51200000000000001"/>
    <n v="5471.49"/>
    <n v="1"/>
    <x v="3"/>
    <s v="Médio"/>
    <s v="Abaixo"/>
    <x v="1"/>
  </r>
  <r>
    <x v="4671"/>
    <x v="16"/>
    <n v="163"/>
    <n v="0.628"/>
    <n v="0.58099999999999996"/>
    <n v="0.54700000000000004"/>
    <n v="8880.31"/>
    <n v="1"/>
    <x v="3"/>
    <s v="Médio"/>
    <s v="Acima"/>
    <x v="1"/>
  </r>
  <r>
    <x v="4672"/>
    <x v="17"/>
    <n v="136"/>
    <n v="0.53500000000000003"/>
    <n v="0.48799999999999999"/>
    <n v="0.41399999999999998"/>
    <n v="7176.06"/>
    <n v="2"/>
    <x v="3"/>
    <s v="Baixo"/>
    <s v="Abaixo"/>
    <x v="1"/>
  </r>
  <r>
    <x v="4673"/>
    <x v="0"/>
    <n v="80"/>
    <n v="0.72099999999999997"/>
    <n v="0.72"/>
    <n v="0.61899999999999999"/>
    <n v="17352.37"/>
    <n v="2"/>
    <x v="0"/>
    <s v="Alto"/>
    <s v="Acima"/>
    <x v="1"/>
  </r>
  <r>
    <x v="2086"/>
    <x v="17"/>
    <n v="212"/>
    <n v="0.56000000000000005"/>
    <n v="0.52600000000000002"/>
    <n v="0.45900000000000002"/>
    <n v="7666.51"/>
    <n v="2"/>
    <x v="3"/>
    <s v="Médio"/>
    <s v="Abaixo"/>
    <x v="1"/>
  </r>
  <r>
    <x v="4674"/>
    <x v="10"/>
    <n v="78"/>
    <n v="0.68700000000000006"/>
    <n v="0.70699999999999996"/>
    <n v="0.56999999999999995"/>
    <n v="14273.85"/>
    <n v="0"/>
    <x v="1"/>
    <s v="Médio"/>
    <s v="Acima"/>
    <x v="1"/>
  </r>
  <r>
    <x v="4675"/>
    <x v="7"/>
    <n v="105"/>
    <n v="0.59899999999999998"/>
    <n v="0.57599999999999996"/>
    <n v="0.48299999999999998"/>
    <n v="9245.76"/>
    <n v="0"/>
    <x v="3"/>
    <s v="Médio"/>
    <s v="Abaixo"/>
    <x v="1"/>
  </r>
  <r>
    <x v="4676"/>
    <x v="22"/>
    <n v="175"/>
    <n v="0.56100000000000005"/>
    <n v="0.56299999999999994"/>
    <n v="0.436"/>
    <n v="5364.12"/>
    <n v="0"/>
    <x v="3"/>
    <s v="Médio"/>
    <s v="Abaixo"/>
    <x v="1"/>
  </r>
  <r>
    <x v="4677"/>
    <x v="16"/>
    <n v="272"/>
    <n v="0.56899999999999995"/>
    <n v="0.52800000000000002"/>
    <n v="0.48"/>
    <n v="6946.96"/>
    <n v="7"/>
    <x v="3"/>
    <s v="Médio"/>
    <s v="Abaixo"/>
    <x v="1"/>
  </r>
  <r>
    <x v="4678"/>
    <x v="10"/>
    <n v="55"/>
    <n v="0.61699999999999999"/>
    <n v="0.59"/>
    <n v="0.497"/>
    <n v="12330.5"/>
    <n v="0"/>
    <x v="1"/>
    <s v="Médio"/>
    <s v="Acima"/>
    <x v="1"/>
  </r>
  <r>
    <x v="4679"/>
    <x v="20"/>
    <n v="76"/>
    <n v="0.61599999999999999"/>
    <n v="0.58799999999999997"/>
    <n v="0.501"/>
    <n v="13182.06"/>
    <n v="0"/>
    <x v="4"/>
    <s v="Médio"/>
    <s v="Acima"/>
    <x v="1"/>
  </r>
  <r>
    <x v="4680"/>
    <x v="10"/>
    <n v="100"/>
    <n v="0.7"/>
    <n v="0.68799999999999994"/>
    <n v="0.6"/>
    <n v="12583.33"/>
    <n v="14"/>
    <x v="1"/>
    <s v="Alto"/>
    <s v="Acima"/>
    <x v="1"/>
  </r>
  <r>
    <x v="4681"/>
    <x v="3"/>
    <n v="10"/>
    <n v="0.74"/>
    <n v="0.73199999999999998"/>
    <n v="0.622"/>
    <n v="23543.23"/>
    <n v="3"/>
    <x v="2"/>
    <s v="Alto"/>
    <s v="Acima"/>
    <x v="1"/>
  </r>
  <r>
    <x v="4682"/>
    <x v="18"/>
    <n v="133"/>
    <n v="0.51600000000000001"/>
    <n v="0.47799999999999998"/>
    <n v="0.41"/>
    <n v="7209.19"/>
    <n v="0"/>
    <x v="3"/>
    <s v="Baixo"/>
    <s v="Abaixo"/>
    <x v="1"/>
  </r>
  <r>
    <x v="4683"/>
    <x v="3"/>
    <n v="15"/>
    <n v="0.746"/>
    <n v="0.76500000000000001"/>
    <n v="0.63700000000000001"/>
    <n v="20545.11"/>
    <n v="2"/>
    <x v="2"/>
    <s v="Alto"/>
    <s v="Acima"/>
    <x v="1"/>
  </r>
  <r>
    <x v="4684"/>
    <x v="8"/>
    <n v="49"/>
    <n v="0.66400000000000003"/>
    <n v="0.63800000000000001"/>
    <n v="0.56000000000000005"/>
    <n v="23576.94"/>
    <n v="1"/>
    <x v="1"/>
    <s v="Médio"/>
    <s v="Acima"/>
    <x v="1"/>
  </r>
  <r>
    <x v="4685"/>
    <x v="14"/>
    <n v="18"/>
    <n v="0.72"/>
    <n v="0.68799999999999994"/>
    <n v="0.63300000000000001"/>
    <n v="21364.1"/>
    <n v="1"/>
    <x v="2"/>
    <s v="Alto"/>
    <s v="Acima"/>
    <x v="1"/>
  </r>
  <r>
    <x v="4686"/>
    <x v="4"/>
    <n v="150"/>
    <n v="0.63"/>
    <n v="0.61"/>
    <n v="0.499"/>
    <n v="8969.23"/>
    <n v="5"/>
    <x v="0"/>
    <s v="Médio"/>
    <s v="Acima"/>
    <x v="1"/>
  </r>
  <r>
    <x v="4687"/>
    <x v="4"/>
    <n v="61"/>
    <n v="0.65500000000000003"/>
    <n v="0.623"/>
    <n v="0.54600000000000004"/>
    <n v="10388.469999999999"/>
    <n v="1"/>
    <x v="0"/>
    <s v="Médio"/>
    <s v="Acima"/>
    <x v="1"/>
  </r>
  <r>
    <x v="4688"/>
    <x v="4"/>
    <n v="53"/>
    <n v="0.65200000000000002"/>
    <n v="0.60799999999999998"/>
    <n v="0.55500000000000005"/>
    <n v="15756.02"/>
    <n v="2"/>
    <x v="0"/>
    <s v="Médio"/>
    <s v="Acima"/>
    <x v="1"/>
  </r>
  <r>
    <x v="4689"/>
    <x v="4"/>
    <n v="112"/>
    <n v="0.625"/>
    <n v="0.58199999999999996"/>
    <n v="0.52300000000000002"/>
    <n v="7934.84"/>
    <n v="2"/>
    <x v="0"/>
    <s v="Médio"/>
    <s v="Acima"/>
    <x v="1"/>
  </r>
  <r>
    <x v="4690"/>
    <x v="22"/>
    <n v="124"/>
    <n v="0.54100000000000004"/>
    <n v="0.504"/>
    <n v="0.42099999999999999"/>
    <n v="7166.09"/>
    <n v="0"/>
    <x v="3"/>
    <s v="Baixo"/>
    <s v="Abaixo"/>
    <x v="1"/>
  </r>
  <r>
    <x v="30"/>
    <x v="19"/>
    <n v="146"/>
    <n v="0.59299999999999997"/>
    <n v="0.58699999999999997"/>
    <n v="0.46400000000000002"/>
    <n v="8036.87"/>
    <n v="1"/>
    <x v="3"/>
    <s v="Médio"/>
    <s v="Abaixo"/>
    <x v="1"/>
  </r>
  <r>
    <x v="4691"/>
    <x v="4"/>
    <n v="85"/>
    <n v="0.57999999999999996"/>
    <n v="0.54800000000000004"/>
    <n v="0.46300000000000002"/>
    <n v="8314.8700000000008"/>
    <n v="2"/>
    <x v="0"/>
    <s v="Médio"/>
    <s v="Abaixo"/>
    <x v="1"/>
  </r>
  <r>
    <x v="4692"/>
    <x v="6"/>
    <n v="57"/>
    <n v="0.68200000000000005"/>
    <n v="0.66900000000000004"/>
    <n v="0.6"/>
    <n v="25825.96"/>
    <n v="2"/>
    <x v="2"/>
    <s v="Médio"/>
    <s v="Acima"/>
    <x v="1"/>
  </r>
  <r>
    <x v="4693"/>
    <x v="20"/>
    <n v="299"/>
    <n v="0.60599999999999998"/>
    <n v="0.54600000000000004"/>
    <n v="0.59"/>
    <n v="8045.7"/>
    <n v="0"/>
    <x v="4"/>
    <s v="Médio"/>
    <s v="Acima"/>
    <x v="1"/>
  </r>
  <r>
    <x v="4694"/>
    <x v="14"/>
    <n v="17"/>
    <n v="0.71799999999999997"/>
    <n v="0.70499999999999996"/>
    <n v="0.62"/>
    <n v="22516.65"/>
    <n v="1"/>
    <x v="2"/>
    <s v="Alto"/>
    <s v="Acima"/>
    <x v="1"/>
  </r>
  <r>
    <x v="4695"/>
    <x v="18"/>
    <n v="182"/>
    <n v="0.54600000000000004"/>
    <n v="0.53100000000000003"/>
    <n v="0.42599999999999999"/>
    <n v="6542.84"/>
    <n v="5"/>
    <x v="3"/>
    <s v="Baixo"/>
    <s v="Abaixo"/>
    <x v="1"/>
  </r>
  <r>
    <x v="4696"/>
    <x v="4"/>
    <n v="111"/>
    <n v="0.62"/>
    <n v="0.58899999999999997"/>
    <n v="0.51"/>
    <n v="10414.219999999999"/>
    <n v="1"/>
    <x v="0"/>
    <s v="Médio"/>
    <s v="Acima"/>
    <x v="1"/>
  </r>
  <r>
    <x v="4697"/>
    <x v="0"/>
    <n v="85"/>
    <n v="0.68"/>
    <n v="0.627"/>
    <n v="0.63700000000000001"/>
    <n v="10752.82"/>
    <n v="0"/>
    <x v="0"/>
    <s v="Médio"/>
    <s v="Acima"/>
    <x v="1"/>
  </r>
  <r>
    <x v="4698"/>
    <x v="10"/>
    <n v="71"/>
    <n v="0.68"/>
    <n v="0.64700000000000002"/>
    <n v="0.60399999999999998"/>
    <n v="15139.76"/>
    <n v="1"/>
    <x v="1"/>
    <s v="Médio"/>
    <s v="Acima"/>
    <x v="1"/>
  </r>
  <r>
    <x v="4699"/>
    <x v="22"/>
    <n v="112"/>
    <n v="0.54200000000000004"/>
    <n v="0.54200000000000004"/>
    <n v="0.41499999999999998"/>
    <n v="6430.72"/>
    <n v="1"/>
    <x v="3"/>
    <s v="Baixo"/>
    <s v="Abaixo"/>
    <x v="1"/>
  </r>
  <r>
    <x v="4700"/>
    <x v="22"/>
    <n v="69"/>
    <n v="0.52500000000000002"/>
    <n v="0.51400000000000001"/>
    <n v="0.38600000000000001"/>
    <n v="5647.92"/>
    <n v="1"/>
    <x v="3"/>
    <s v="Baixo"/>
    <s v="Abaixo"/>
    <x v="1"/>
  </r>
  <r>
    <x v="4701"/>
    <x v="10"/>
    <n v="62"/>
    <n v="0.69299999999999995"/>
    <n v="0.66800000000000004"/>
    <n v="0.59699999999999998"/>
    <n v="17277.84"/>
    <n v="0"/>
    <x v="1"/>
    <s v="Médio"/>
    <s v="Acima"/>
    <x v="1"/>
  </r>
  <r>
    <x v="4702"/>
    <x v="4"/>
    <n v="114"/>
    <n v="0.64700000000000002"/>
    <n v="0.60799999999999998"/>
    <n v="0.55700000000000005"/>
    <n v="9162.57"/>
    <n v="1"/>
    <x v="0"/>
    <s v="Médio"/>
    <s v="Acima"/>
    <x v="1"/>
  </r>
  <r>
    <x v="4703"/>
    <x v="0"/>
    <n v="79"/>
    <n v="0.72"/>
    <n v="0.67500000000000004"/>
    <n v="0.68600000000000005"/>
    <n v="13641.75"/>
    <n v="1"/>
    <x v="0"/>
    <s v="Alto"/>
    <s v="Acima"/>
    <x v="1"/>
  </r>
  <r>
    <x v="4704"/>
    <x v="0"/>
    <n v="53"/>
    <n v="0.72699999999999998"/>
    <n v="0.66800000000000004"/>
    <n v="0.72299999999999998"/>
    <n v="22168.400000000001"/>
    <n v="1"/>
    <x v="0"/>
    <s v="Alto"/>
    <s v="Acima"/>
    <x v="1"/>
  </r>
  <r>
    <x v="4705"/>
    <x v="16"/>
    <n v="234"/>
    <n v="0.60399999999999998"/>
    <n v="0.56100000000000005"/>
    <n v="0.51900000000000002"/>
    <n v="7809.01"/>
    <n v="0"/>
    <x v="3"/>
    <s v="Médio"/>
    <s v="Acima"/>
    <x v="1"/>
  </r>
  <r>
    <x v="4706"/>
    <x v="22"/>
    <n v="122"/>
    <n v="0.54100000000000004"/>
    <n v="0.52"/>
    <n v="0.42599999999999999"/>
    <n v="7078.97"/>
    <n v="0"/>
    <x v="3"/>
    <s v="Baixo"/>
    <s v="Abaixo"/>
    <x v="1"/>
  </r>
  <r>
    <x v="4707"/>
    <x v="18"/>
    <n v="301"/>
    <n v="0.52900000000000003"/>
    <n v="0.47099999999999997"/>
    <n v="0.434"/>
    <n v="5522.39"/>
    <n v="0"/>
    <x v="3"/>
    <s v="Baixo"/>
    <s v="Abaixo"/>
    <x v="1"/>
  </r>
  <r>
    <x v="1194"/>
    <x v="21"/>
    <n v="153"/>
    <n v="0.59"/>
    <n v="0.56399999999999995"/>
    <n v="0.49"/>
    <n v="9054.0300000000007"/>
    <n v="0"/>
    <x v="3"/>
    <s v="Médio"/>
    <s v="Abaixo"/>
    <x v="1"/>
  </r>
  <r>
    <x v="4708"/>
    <x v="4"/>
    <n v="133"/>
    <n v="0.625"/>
    <n v="0.60599999999999998"/>
    <n v="0.504"/>
    <n v="8082.58"/>
    <n v="5"/>
    <x v="0"/>
    <s v="Médio"/>
    <s v="Acima"/>
    <x v="1"/>
  </r>
  <r>
    <x v="4709"/>
    <x v="10"/>
    <n v="133"/>
    <n v="0.65500000000000003"/>
    <n v="0.64200000000000002"/>
    <n v="0.54"/>
    <n v="11949.17"/>
    <n v="1"/>
    <x v="1"/>
    <s v="Médio"/>
    <s v="Acima"/>
    <x v="1"/>
  </r>
  <r>
    <x v="4710"/>
    <x v="20"/>
    <n v="158"/>
    <n v="0.63900000000000001"/>
    <n v="0.59299999999999997"/>
    <n v="0.60499999999999998"/>
    <n v="11787.98"/>
    <n v="0"/>
    <x v="4"/>
    <s v="Médio"/>
    <s v="Acima"/>
    <x v="1"/>
  </r>
  <r>
    <x v="4711"/>
    <x v="8"/>
    <n v="90"/>
    <n v="0.65300000000000002"/>
    <n v="0.64"/>
    <n v="0.52600000000000002"/>
    <n v="14481.12"/>
    <n v="1"/>
    <x v="1"/>
    <s v="Médio"/>
    <s v="Acima"/>
    <x v="1"/>
  </r>
  <r>
    <x v="4712"/>
    <x v="16"/>
    <n v="149"/>
    <n v="0.65"/>
    <n v="0.624"/>
    <n v="0.55100000000000005"/>
    <n v="8867.77"/>
    <n v="6"/>
    <x v="3"/>
    <s v="Médio"/>
    <s v="Acima"/>
    <x v="1"/>
  </r>
  <r>
    <x v="4713"/>
    <x v="20"/>
    <n v="76"/>
    <n v="0.66700000000000004"/>
    <n v="0.623"/>
    <n v="0.59899999999999998"/>
    <n v="18300.43"/>
    <n v="1"/>
    <x v="4"/>
    <s v="Médio"/>
    <s v="Acima"/>
    <x v="1"/>
  </r>
  <r>
    <x v="4714"/>
    <x v="4"/>
    <n v="80"/>
    <n v="0.63200000000000001"/>
    <n v="0.59699999999999998"/>
    <n v="0.55300000000000005"/>
    <n v="7562.63"/>
    <n v="3"/>
    <x v="0"/>
    <s v="Médio"/>
    <s v="Acima"/>
    <x v="1"/>
  </r>
  <r>
    <x v="4715"/>
    <x v="3"/>
    <n v="7"/>
    <n v="0.72699999999999998"/>
    <n v="0.76600000000000001"/>
    <n v="0.6"/>
    <n v="20203.53"/>
    <n v="2"/>
    <x v="2"/>
    <s v="Alto"/>
    <s v="Acima"/>
    <x v="1"/>
  </r>
  <r>
    <x v="4716"/>
    <x v="22"/>
    <n v="230"/>
    <n v="0.56999999999999995"/>
    <n v="0.53900000000000003"/>
    <n v="0.48299999999999998"/>
    <n v="6765.86"/>
    <n v="0"/>
    <x v="3"/>
    <s v="Médio"/>
    <s v="Abaixo"/>
    <x v="1"/>
  </r>
  <r>
    <x v="4717"/>
    <x v="4"/>
    <n v="171"/>
    <n v="0.59"/>
    <n v="0.55600000000000005"/>
    <n v="0.46"/>
    <n v="7371.63"/>
    <n v="1"/>
    <x v="0"/>
    <s v="Médio"/>
    <s v="Abaixo"/>
    <x v="1"/>
  </r>
  <r>
    <x v="4718"/>
    <x v="4"/>
    <n v="68"/>
    <n v="0.63100000000000001"/>
    <n v="0.61799999999999999"/>
    <n v="0.503"/>
    <n v="11549.4"/>
    <n v="1"/>
    <x v="0"/>
    <s v="Médio"/>
    <s v="Acima"/>
    <x v="1"/>
  </r>
  <r>
    <x v="4719"/>
    <x v="20"/>
    <n v="131"/>
    <n v="0.64"/>
    <n v="0.621"/>
    <n v="0.52100000000000002"/>
    <n v="13806.71"/>
    <n v="0"/>
    <x v="4"/>
    <s v="Médio"/>
    <s v="Acima"/>
    <x v="1"/>
  </r>
  <r>
    <x v="951"/>
    <x v="19"/>
    <n v="235"/>
    <n v="0.56000000000000005"/>
    <n v="0.505"/>
    <n v="0.46700000000000003"/>
    <n v="6934.88"/>
    <n v="1"/>
    <x v="3"/>
    <s v="Médio"/>
    <s v="Abaixo"/>
    <x v="1"/>
  </r>
  <r>
    <x v="4720"/>
    <x v="4"/>
    <n v="113"/>
    <n v="0.56499999999999995"/>
    <n v="0.59499999999999997"/>
    <n v="0.378"/>
    <n v="9677.77"/>
    <n v="2"/>
    <x v="0"/>
    <s v="Médio"/>
    <s v="Abaixo"/>
    <x v="1"/>
  </r>
  <r>
    <x v="4721"/>
    <x v="4"/>
    <n v="114"/>
    <n v="0.63200000000000001"/>
    <n v="0.59599999999999997"/>
    <n v="0.52500000000000002"/>
    <n v="11604.25"/>
    <n v="0"/>
    <x v="0"/>
    <s v="Médio"/>
    <s v="Acima"/>
    <x v="1"/>
  </r>
  <r>
    <x v="4722"/>
    <x v="16"/>
    <n v="142"/>
    <n v="0.59799999999999998"/>
    <n v="0.55500000000000005"/>
    <n v="0.49199999999999999"/>
    <n v="7220.24"/>
    <n v="2"/>
    <x v="3"/>
    <s v="Médio"/>
    <s v="Abaixo"/>
    <x v="1"/>
  </r>
  <r>
    <x v="4723"/>
    <x v="20"/>
    <n v="254"/>
    <n v="0.57899999999999996"/>
    <n v="0.54300000000000004"/>
    <n v="0.47099999999999997"/>
    <n v="8451.7199999999993"/>
    <n v="0"/>
    <x v="4"/>
    <s v="Médio"/>
    <s v="Abaixo"/>
    <x v="1"/>
  </r>
  <r>
    <x v="4724"/>
    <x v="14"/>
    <n v="22"/>
    <n v="0.71"/>
    <n v="0.73299999999999998"/>
    <n v="0.61499999999999999"/>
    <n v="18675.080000000002"/>
    <n v="1"/>
    <x v="2"/>
    <s v="Alto"/>
    <s v="Acima"/>
    <x v="1"/>
  </r>
  <r>
    <x v="658"/>
    <x v="22"/>
    <n v="82"/>
    <n v="0.63200000000000001"/>
    <n v="0.61399999999999999"/>
    <n v="0.53200000000000003"/>
    <n v="7811.73"/>
    <n v="6"/>
    <x v="3"/>
    <s v="Médio"/>
    <s v="Acima"/>
    <x v="1"/>
  </r>
  <r>
    <x v="4725"/>
    <x v="0"/>
    <n v="38"/>
    <n v="0.71499999999999997"/>
    <n v="0.67300000000000004"/>
    <n v="0.67500000000000004"/>
    <n v="17285.14"/>
    <n v="3"/>
    <x v="0"/>
    <s v="Alto"/>
    <s v="Acima"/>
    <x v="1"/>
  </r>
  <r>
    <x v="4726"/>
    <x v="7"/>
    <n v="137"/>
    <n v="0.57999999999999996"/>
    <n v="0.57899999999999996"/>
    <n v="0.47699999999999998"/>
    <n v="8007.66"/>
    <n v="1"/>
    <x v="3"/>
    <s v="Médio"/>
    <s v="Abaixo"/>
    <x v="1"/>
  </r>
  <r>
    <x v="4727"/>
    <x v="10"/>
    <n v="42"/>
    <n v="0.69599999999999995"/>
    <n v="0.65200000000000002"/>
    <n v="0.63200000000000001"/>
    <n v="20486.080000000002"/>
    <n v="1"/>
    <x v="1"/>
    <s v="Médio"/>
    <s v="Acima"/>
    <x v="1"/>
  </r>
  <r>
    <x v="4728"/>
    <x v="22"/>
    <n v="144"/>
    <n v="0.55500000000000005"/>
    <n v="0.55000000000000004"/>
    <n v="0.39900000000000002"/>
    <n v="7176.23"/>
    <n v="0"/>
    <x v="3"/>
    <s v="Médio"/>
    <s v="Abaixo"/>
    <x v="1"/>
  </r>
  <r>
    <x v="4729"/>
    <x v="4"/>
    <n v="99"/>
    <n v="0.69"/>
    <n v="0.66500000000000004"/>
    <n v="0.59199999999999997"/>
    <n v="9007.7000000000007"/>
    <n v="0"/>
    <x v="0"/>
    <s v="Médio"/>
    <s v="Acima"/>
    <x v="1"/>
  </r>
  <r>
    <x v="4730"/>
    <x v="4"/>
    <n v="110"/>
    <n v="0.69599999999999995"/>
    <n v="0.65100000000000002"/>
    <n v="0.61299999999999999"/>
    <n v="11771.18"/>
    <n v="3"/>
    <x v="0"/>
    <s v="Médio"/>
    <s v="Acima"/>
    <x v="1"/>
  </r>
  <r>
    <x v="4731"/>
    <x v="22"/>
    <n v="128"/>
    <n v="0.57499999999999996"/>
    <n v="0.53700000000000003"/>
    <n v="0.49199999999999999"/>
    <n v="8422.48"/>
    <n v="3"/>
    <x v="3"/>
    <s v="Médio"/>
    <s v="Abaixo"/>
    <x v="1"/>
  </r>
  <r>
    <x v="4732"/>
    <x v="16"/>
    <n v="206"/>
    <n v="0.60299999999999998"/>
    <n v="0.58199999999999996"/>
    <n v="0.52200000000000002"/>
    <n v="8789.99"/>
    <n v="3"/>
    <x v="3"/>
    <s v="Médio"/>
    <s v="Acima"/>
    <x v="1"/>
  </r>
  <r>
    <x v="4733"/>
    <x v="22"/>
    <n v="181"/>
    <n v="0.58499999999999996"/>
    <n v="0.56399999999999995"/>
    <n v="0.47499999999999998"/>
    <n v="7035.96"/>
    <n v="0"/>
    <x v="3"/>
    <s v="Médio"/>
    <s v="Abaixo"/>
    <x v="1"/>
  </r>
  <r>
    <x v="4734"/>
    <x v="4"/>
    <n v="105"/>
    <n v="0.624"/>
    <n v="0.63600000000000001"/>
    <n v="0.46600000000000003"/>
    <n v="10254.32"/>
    <n v="3"/>
    <x v="0"/>
    <s v="Médio"/>
    <s v="Acima"/>
    <x v="1"/>
  </r>
  <r>
    <x v="4735"/>
    <x v="4"/>
    <n v="59"/>
    <n v="0.60099999999999998"/>
    <n v="0.57799999999999996"/>
    <n v="0.46400000000000002"/>
    <n v="8644.01"/>
    <n v="1"/>
    <x v="0"/>
    <s v="Médio"/>
    <s v="Acima"/>
    <x v="1"/>
  </r>
  <r>
    <x v="4736"/>
    <x v="17"/>
    <n v="119"/>
    <n v="0.58299999999999996"/>
    <n v="0.54400000000000004"/>
    <n v="0.47"/>
    <n v="7876.8"/>
    <n v="1"/>
    <x v="3"/>
    <s v="Médio"/>
    <s v="Abaixo"/>
    <x v="1"/>
  </r>
  <r>
    <x v="4737"/>
    <x v="4"/>
    <n v="73"/>
    <n v="0.64500000000000002"/>
    <n v="0.60399999999999998"/>
    <n v="0.55700000000000005"/>
    <n v="10533.41"/>
    <n v="0"/>
    <x v="0"/>
    <s v="Médio"/>
    <s v="Acima"/>
    <x v="1"/>
  </r>
  <r>
    <x v="4738"/>
    <x v="4"/>
    <n v="94"/>
    <n v="0.621"/>
    <n v="0.55000000000000004"/>
    <n v="0.54600000000000004"/>
    <n v="8744.0300000000007"/>
    <n v="1"/>
    <x v="0"/>
    <s v="Médio"/>
    <s v="Acima"/>
    <x v="1"/>
  </r>
  <r>
    <x v="4739"/>
    <x v="22"/>
    <n v="187"/>
    <n v="0.56100000000000005"/>
    <n v="0.59399999999999997"/>
    <n v="0.39300000000000002"/>
    <n v="7498.01"/>
    <n v="0"/>
    <x v="3"/>
    <s v="Médio"/>
    <s v="Abaixo"/>
    <x v="1"/>
  </r>
  <r>
    <x v="4740"/>
    <x v="0"/>
    <n v="139"/>
    <n v="0.66"/>
    <n v="0.59499999999999997"/>
    <n v="0.59399999999999997"/>
    <n v="8082.46"/>
    <n v="0"/>
    <x v="0"/>
    <s v="Médio"/>
    <s v="Acima"/>
    <x v="1"/>
  </r>
  <r>
    <x v="4741"/>
    <x v="22"/>
    <n v="244"/>
    <n v="0.59"/>
    <n v="0.57999999999999996"/>
    <n v="0.49399999999999999"/>
    <n v="7504.19"/>
    <n v="3"/>
    <x v="3"/>
    <s v="Médio"/>
    <s v="Abaixo"/>
    <x v="1"/>
  </r>
  <r>
    <x v="4742"/>
    <x v="17"/>
    <n v="142"/>
    <n v="0.56299999999999994"/>
    <n v="0.53300000000000003"/>
    <n v="0.44800000000000001"/>
    <n v="7171.37"/>
    <n v="6"/>
    <x v="3"/>
    <s v="Médio"/>
    <s v="Abaixo"/>
    <x v="1"/>
  </r>
  <r>
    <x v="4743"/>
    <x v="18"/>
    <n v="87"/>
    <n v="0.53700000000000003"/>
    <n v="0.47399999999999998"/>
    <n v="0.47899999999999998"/>
    <n v="6046.72"/>
    <n v="0"/>
    <x v="3"/>
    <s v="Baixo"/>
    <s v="Abaixo"/>
    <x v="1"/>
  </r>
  <r>
    <x v="4744"/>
    <x v="16"/>
    <n v="158"/>
    <n v="0.58499999999999996"/>
    <n v="0.57699999999999996"/>
    <n v="0.48199999999999998"/>
    <n v="7687.53"/>
    <n v="2"/>
    <x v="3"/>
    <s v="Médio"/>
    <s v="Abaixo"/>
    <x v="1"/>
  </r>
  <r>
    <x v="4745"/>
    <x v="17"/>
    <n v="152"/>
    <n v="0.59"/>
    <n v="0.57899999999999996"/>
    <n v="0.46300000000000002"/>
    <n v="6988.6"/>
    <n v="1"/>
    <x v="3"/>
    <s v="Médio"/>
    <s v="Abaixo"/>
    <x v="1"/>
  </r>
  <r>
    <x v="4746"/>
    <x v="20"/>
    <n v="194"/>
    <n v="0.56999999999999995"/>
    <n v="0.58399999999999996"/>
    <n v="0.41499999999999998"/>
    <n v="8834.25"/>
    <n v="0"/>
    <x v="4"/>
    <s v="Médio"/>
    <s v="Abaixo"/>
    <x v="1"/>
  </r>
  <r>
    <x v="4747"/>
    <x v="22"/>
    <n v="202"/>
    <n v="0.56399999999999995"/>
    <n v="0.52300000000000002"/>
    <n v="0.47499999999999998"/>
    <n v="6356.5"/>
    <n v="2"/>
    <x v="3"/>
    <s v="Médio"/>
    <s v="Abaixo"/>
    <x v="1"/>
  </r>
  <r>
    <x v="4748"/>
    <x v="16"/>
    <n v="139"/>
    <n v="0.59"/>
    <n v="0.55300000000000005"/>
    <n v="0.499"/>
    <n v="9167.19"/>
    <n v="2"/>
    <x v="3"/>
    <s v="Médio"/>
    <s v="Abaixo"/>
    <x v="1"/>
  </r>
  <r>
    <x v="4749"/>
    <x v="16"/>
    <n v="146"/>
    <n v="0.59499999999999997"/>
    <n v="0.52600000000000002"/>
    <n v="0.52500000000000002"/>
    <n v="7625.84"/>
    <n v="1"/>
    <x v="3"/>
    <s v="Médio"/>
    <s v="Abaixo"/>
    <x v="1"/>
  </r>
  <r>
    <x v="4750"/>
    <x v="5"/>
    <n v="44"/>
    <n v="0.60799999999999998"/>
    <n v="0.57499999999999996"/>
    <n v="0.51"/>
    <n v="7319.14"/>
    <n v="3"/>
    <x v="3"/>
    <s v="Médio"/>
    <s v="Acima"/>
    <x v="1"/>
  </r>
  <r>
    <x v="4751"/>
    <x v="4"/>
    <n v="94"/>
    <n v="0.627"/>
    <n v="0.60199999999999998"/>
    <n v="0.51100000000000001"/>
    <n v="8018.09"/>
    <n v="1"/>
    <x v="0"/>
    <s v="Médio"/>
    <s v="Acima"/>
    <x v="1"/>
  </r>
  <r>
    <x v="4752"/>
    <x v="3"/>
    <n v="6"/>
    <n v="0.69"/>
    <n v="0.70299999999999996"/>
    <n v="0.53200000000000003"/>
    <n v="21240.49"/>
    <n v="1"/>
    <x v="2"/>
    <s v="Médio"/>
    <s v="Acima"/>
    <x v="1"/>
  </r>
  <r>
    <x v="2989"/>
    <x v="22"/>
    <n v="69"/>
    <n v="0.55500000000000005"/>
    <n v="0.51100000000000001"/>
    <n v="0.435"/>
    <n v="7091.77"/>
    <n v="0"/>
    <x v="3"/>
    <s v="Médio"/>
    <s v="Abaixo"/>
    <x v="1"/>
  </r>
  <r>
    <x v="4753"/>
    <x v="22"/>
    <n v="104"/>
    <n v="0.52700000000000002"/>
    <n v="0.50600000000000001"/>
    <n v="0.42199999999999999"/>
    <n v="6398.43"/>
    <n v="1"/>
    <x v="3"/>
    <s v="Baixo"/>
    <s v="Abaixo"/>
    <x v="1"/>
  </r>
  <r>
    <x v="4754"/>
    <x v="22"/>
    <n v="192"/>
    <n v="0.54100000000000004"/>
    <n v="0.48299999999999998"/>
    <n v="0.43099999999999999"/>
    <n v="7759.71"/>
    <n v="0"/>
    <x v="3"/>
    <s v="Baixo"/>
    <s v="Abaixo"/>
    <x v="1"/>
  </r>
  <r>
    <x v="4755"/>
    <x v="4"/>
    <n v="99"/>
    <n v="0.65"/>
    <n v="0.60799999999999998"/>
    <n v="0.55000000000000004"/>
    <n v="9871.24"/>
    <n v="1"/>
    <x v="0"/>
    <s v="Médio"/>
    <s v="Acima"/>
    <x v="1"/>
  </r>
  <r>
    <x v="4756"/>
    <x v="16"/>
    <n v="88"/>
    <n v="0.56999999999999995"/>
    <n v="0.56399999999999995"/>
    <n v="0.442"/>
    <n v="8096.15"/>
    <n v="1"/>
    <x v="3"/>
    <s v="Médio"/>
    <s v="Abaixo"/>
    <x v="1"/>
  </r>
  <r>
    <x v="4757"/>
    <x v="4"/>
    <n v="156"/>
    <n v="0.64700000000000002"/>
    <n v="0.628"/>
    <n v="0.53900000000000003"/>
    <n v="9949.81"/>
    <n v="2"/>
    <x v="0"/>
    <s v="Médio"/>
    <s v="Acima"/>
    <x v="1"/>
  </r>
  <r>
    <x v="4758"/>
    <x v="20"/>
    <n v="85"/>
    <n v="0.58399999999999996"/>
    <n v="0.56299999999999994"/>
    <n v="0.47799999999999998"/>
    <n v="14680.19"/>
    <n v="0"/>
    <x v="4"/>
    <s v="Médio"/>
    <s v="Abaixo"/>
    <x v="1"/>
  </r>
  <r>
    <x v="4759"/>
    <x v="16"/>
    <n v="144"/>
    <n v="0.61399999999999999"/>
    <n v="0.56599999999999995"/>
    <n v="0.52700000000000002"/>
    <n v="8642.35"/>
    <n v="2"/>
    <x v="3"/>
    <s v="Médio"/>
    <s v="Acima"/>
    <x v="1"/>
  </r>
  <r>
    <x v="4760"/>
    <x v="4"/>
    <n v="80"/>
    <n v="0.56000000000000005"/>
    <n v="0.53700000000000003"/>
    <n v="0.40799999999999997"/>
    <n v="8031.27"/>
    <n v="1"/>
    <x v="0"/>
    <s v="Médio"/>
    <s v="Abaixo"/>
    <x v="1"/>
  </r>
  <r>
    <x v="4761"/>
    <x v="4"/>
    <n v="63"/>
    <n v="0.65"/>
    <n v="0.61199999999999999"/>
    <n v="0.54800000000000004"/>
    <n v="13901.24"/>
    <n v="2"/>
    <x v="0"/>
    <s v="Médio"/>
    <s v="Acima"/>
    <x v="1"/>
  </r>
  <r>
    <x v="4762"/>
    <x v="4"/>
    <n v="75"/>
    <n v="0.59299999999999997"/>
    <n v="0.54400000000000004"/>
    <n v="0.49199999999999999"/>
    <n v="6663.28"/>
    <n v="2"/>
    <x v="0"/>
    <s v="Médio"/>
    <s v="Abaixo"/>
    <x v="1"/>
  </r>
  <r>
    <x v="4763"/>
    <x v="22"/>
    <n v="129"/>
    <n v="0.56000000000000005"/>
    <n v="0.51400000000000001"/>
    <n v="0.44900000000000001"/>
    <n v="6929.25"/>
    <n v="0"/>
    <x v="3"/>
    <s v="Médio"/>
    <s v="Abaixo"/>
    <x v="1"/>
  </r>
  <r>
    <x v="4764"/>
    <x v="4"/>
    <n v="52"/>
    <n v="0.62"/>
    <n v="0.60499999999999998"/>
    <n v="0.495"/>
    <n v="8845.92"/>
    <n v="2"/>
    <x v="0"/>
    <s v="Médio"/>
    <s v="Acima"/>
    <x v="1"/>
  </r>
  <r>
    <x v="4765"/>
    <x v="4"/>
    <n v="66"/>
    <n v="0.65500000000000003"/>
    <n v="0.63100000000000001"/>
    <n v="0.53900000000000003"/>
    <n v="13282.04"/>
    <n v="1"/>
    <x v="0"/>
    <s v="Médio"/>
    <s v="Acima"/>
    <x v="1"/>
  </r>
  <r>
    <x v="4766"/>
    <x v="17"/>
    <n v="122"/>
    <n v="0.60299999999999998"/>
    <n v="0.53100000000000003"/>
    <n v="0.54"/>
    <n v="8213.7099999999991"/>
    <n v="2"/>
    <x v="3"/>
    <s v="Médio"/>
    <s v="Acima"/>
    <x v="1"/>
  </r>
  <r>
    <x v="4767"/>
    <x v="14"/>
    <n v="39"/>
    <n v="0.72799999999999998"/>
    <n v="0.73099999999999998"/>
    <n v="0.65200000000000002"/>
    <n v="23944.05"/>
    <n v="1"/>
    <x v="2"/>
    <s v="Alto"/>
    <s v="Acima"/>
    <x v="1"/>
  </r>
  <r>
    <x v="4768"/>
    <x v="22"/>
    <n v="135"/>
    <n v="0.504"/>
    <n v="0.501"/>
    <n v="0.35299999999999998"/>
    <n v="6006.93"/>
    <n v="1"/>
    <x v="3"/>
    <s v="Baixo"/>
    <s v="Abaixo"/>
    <x v="1"/>
  </r>
  <r>
    <x v="4769"/>
    <x v="0"/>
    <n v="73"/>
    <n v="0.72499999999999998"/>
    <n v="0.68600000000000005"/>
    <n v="0.68500000000000005"/>
    <n v="17512.27"/>
    <n v="0"/>
    <x v="0"/>
    <s v="Alto"/>
    <s v="Acima"/>
    <x v="1"/>
  </r>
  <r>
    <x v="4770"/>
    <x v="10"/>
    <n v="114"/>
    <n v="0.7"/>
    <n v="0.66400000000000003"/>
    <n v="0.622"/>
    <n v="12481.14"/>
    <n v="1"/>
    <x v="1"/>
    <s v="Alto"/>
    <s v="Acima"/>
    <x v="1"/>
  </r>
  <r>
    <x v="4771"/>
    <x v="0"/>
    <n v="28"/>
    <n v="0.77200000000000002"/>
    <n v="0.71199999999999997"/>
    <n v="0.748"/>
    <n v="20871.310000000001"/>
    <n v="1"/>
    <x v="0"/>
    <s v="Alto"/>
    <s v="Acima"/>
    <x v="1"/>
  </r>
  <r>
    <x v="4772"/>
    <x v="9"/>
    <n v="79"/>
    <n v="0.58499999999999996"/>
    <n v="0.53300000000000003"/>
    <n v="0.52600000000000002"/>
    <n v="7134.7"/>
    <n v="0"/>
    <x v="3"/>
    <s v="Médio"/>
    <s v="Abaixo"/>
    <x v="1"/>
  </r>
  <r>
    <x v="4773"/>
    <x v="22"/>
    <n v="89"/>
    <n v="0.53700000000000003"/>
    <n v="0.52800000000000002"/>
    <n v="0.38500000000000001"/>
    <n v="6411.2"/>
    <n v="1"/>
    <x v="3"/>
    <s v="Baixo"/>
    <s v="Abaixo"/>
    <x v="1"/>
  </r>
  <r>
    <x v="4774"/>
    <x v="4"/>
    <n v="115"/>
    <n v="0.55700000000000005"/>
    <n v="0.53700000000000003"/>
    <n v="0.39800000000000002"/>
    <n v="7237.23"/>
    <n v="4"/>
    <x v="0"/>
    <s v="Médio"/>
    <s v="Abaixo"/>
    <x v="1"/>
  </r>
  <r>
    <x v="4775"/>
    <x v="20"/>
    <n v="166"/>
    <n v="0.57999999999999996"/>
    <n v="0.54200000000000004"/>
    <n v="0.498"/>
    <n v="9334.7199999999993"/>
    <n v="0"/>
    <x v="4"/>
    <s v="Médio"/>
    <s v="Abaixo"/>
    <x v="1"/>
  </r>
  <r>
    <x v="4776"/>
    <x v="7"/>
    <n v="96"/>
    <n v="0.63200000000000001"/>
    <n v="0.59799999999999998"/>
    <n v="0.53100000000000003"/>
    <n v="7521.17"/>
    <n v="0"/>
    <x v="3"/>
    <s v="Médio"/>
    <s v="Acima"/>
    <x v="1"/>
  </r>
  <r>
    <x v="4777"/>
    <x v="20"/>
    <n v="111"/>
    <n v="0.63700000000000001"/>
    <n v="0.58299999999999996"/>
    <n v="0.58399999999999996"/>
    <n v="12385.33"/>
    <n v="0"/>
    <x v="4"/>
    <s v="Médio"/>
    <s v="Acima"/>
    <x v="1"/>
  </r>
  <r>
    <x v="4778"/>
    <x v="4"/>
    <n v="123"/>
    <n v="0.54100000000000004"/>
    <n v="0.52300000000000002"/>
    <n v="0.39600000000000002"/>
    <n v="6418.11"/>
    <n v="1"/>
    <x v="0"/>
    <s v="Baixo"/>
    <s v="Abaixo"/>
    <x v="1"/>
  </r>
  <r>
    <x v="4779"/>
    <x v="21"/>
    <n v="107"/>
    <n v="0.60399999999999998"/>
    <n v="0.56399999999999995"/>
    <n v="0.54200000000000004"/>
    <n v="9866.85"/>
    <n v="0"/>
    <x v="3"/>
    <s v="Médio"/>
    <s v="Acima"/>
    <x v="1"/>
  </r>
  <r>
    <x v="4780"/>
    <x v="3"/>
    <n v="12"/>
    <n v="0.61899999999999999"/>
    <n v="0.60099999999999998"/>
    <n v="0.49199999999999999"/>
    <n v="14024.81"/>
    <n v="6"/>
    <x v="2"/>
    <s v="Médio"/>
    <s v="Acima"/>
    <x v="1"/>
  </r>
  <r>
    <x v="4781"/>
    <x v="21"/>
    <n v="95"/>
    <n v="0.64500000000000002"/>
    <n v="0.60899999999999999"/>
    <n v="0.56699999999999995"/>
    <n v="9610.4699999999993"/>
    <n v="0"/>
    <x v="3"/>
    <s v="Médio"/>
    <s v="Acima"/>
    <x v="1"/>
  </r>
  <r>
    <x v="4782"/>
    <x v="22"/>
    <n v="114"/>
    <n v="0.53600000000000003"/>
    <n v="0.50800000000000001"/>
    <n v="0.39400000000000002"/>
    <n v="9138.39"/>
    <n v="0"/>
    <x v="3"/>
    <s v="Baixo"/>
    <s v="Abaixo"/>
    <x v="1"/>
  </r>
  <r>
    <x v="4783"/>
    <x v="16"/>
    <n v="214"/>
    <n v="0.61699999999999999"/>
    <n v="0.57299999999999995"/>
    <n v="0.52900000000000003"/>
    <n v="7933.63"/>
    <n v="2"/>
    <x v="3"/>
    <s v="Médio"/>
    <s v="Acima"/>
    <x v="1"/>
  </r>
  <r>
    <x v="4784"/>
    <x v="22"/>
    <n v="141"/>
    <n v="0.57999999999999996"/>
    <n v="0.52400000000000002"/>
    <n v="0.50900000000000001"/>
    <n v="7919.5"/>
    <n v="1"/>
    <x v="3"/>
    <s v="Médio"/>
    <s v="Abaixo"/>
    <x v="1"/>
  </r>
  <r>
    <x v="4785"/>
    <x v="16"/>
    <n v="79"/>
    <n v="0.55500000000000005"/>
    <n v="0.501"/>
    <n v="0.47299999999999998"/>
    <n v="7497.65"/>
    <n v="2"/>
    <x v="3"/>
    <s v="Médio"/>
    <s v="Abaixo"/>
    <x v="1"/>
  </r>
  <r>
    <x v="4786"/>
    <x v="22"/>
    <n v="156"/>
    <n v="0.57299999999999995"/>
    <n v="0.54800000000000004"/>
    <n v="0.44900000000000001"/>
    <n v="8409.94"/>
    <n v="4"/>
    <x v="3"/>
    <s v="Médio"/>
    <s v="Abaixo"/>
    <x v="1"/>
  </r>
  <r>
    <x v="4787"/>
    <x v="0"/>
    <n v="49"/>
    <n v="0.73499999999999999"/>
    <n v="0.69899999999999995"/>
    <n v="0.65700000000000003"/>
    <n v="16808.439999999999"/>
    <n v="1"/>
    <x v="0"/>
    <s v="Alto"/>
    <s v="Acima"/>
    <x v="1"/>
  </r>
  <r>
    <x v="1998"/>
    <x v="17"/>
    <n v="88"/>
    <n v="0.58499999999999996"/>
    <n v="0.57999999999999996"/>
    <n v="0.48499999999999999"/>
    <n v="7485.25"/>
    <n v="1"/>
    <x v="3"/>
    <s v="Médio"/>
    <s v="Abaixo"/>
    <x v="1"/>
  </r>
  <r>
    <x v="4788"/>
    <x v="22"/>
    <n v="223"/>
    <n v="0.61599999999999999"/>
    <n v="0.53800000000000003"/>
    <n v="0.58799999999999997"/>
    <n v="6297.33"/>
    <n v="2"/>
    <x v="3"/>
    <s v="Médio"/>
    <s v="Acima"/>
    <x v="1"/>
  </r>
  <r>
    <x v="4789"/>
    <x v="17"/>
    <n v="100"/>
    <n v="0.55200000000000005"/>
    <n v="0.52300000000000002"/>
    <n v="0.42399999999999999"/>
    <n v="6977.09"/>
    <n v="1"/>
    <x v="3"/>
    <s v="Médio"/>
    <s v="Abaixo"/>
    <x v="1"/>
  </r>
  <r>
    <x v="4790"/>
    <x v="0"/>
    <n v="62"/>
    <n v="0.73099999999999998"/>
    <n v="0.68100000000000005"/>
    <n v="0.69399999999999995"/>
    <n v="14394.98"/>
    <n v="2"/>
    <x v="0"/>
    <s v="Alto"/>
    <s v="Acima"/>
    <x v="1"/>
  </r>
  <r>
    <x v="4791"/>
    <x v="10"/>
    <n v="110"/>
    <n v="0.65400000000000003"/>
    <n v="0.61399999999999999"/>
    <n v="0.55800000000000005"/>
    <n v="9047.6"/>
    <n v="0"/>
    <x v="1"/>
    <s v="Médio"/>
    <s v="Acima"/>
    <x v="1"/>
  </r>
  <r>
    <x v="4792"/>
    <x v="4"/>
    <n v="99"/>
    <n v="0.64300000000000002"/>
    <n v="0.64500000000000002"/>
    <n v="0.505"/>
    <n v="10642.45"/>
    <n v="0"/>
    <x v="0"/>
    <s v="Médio"/>
    <s v="Acima"/>
    <x v="1"/>
  </r>
  <r>
    <x v="4793"/>
    <x v="21"/>
    <n v="75"/>
    <n v="0.59299999999999997"/>
    <n v="0.59899999999999998"/>
    <n v="0.499"/>
    <n v="9472.98"/>
    <n v="0"/>
    <x v="3"/>
    <s v="Médio"/>
    <s v="Abaixo"/>
    <x v="1"/>
  </r>
  <r>
    <x v="4794"/>
    <x v="16"/>
    <n v="176"/>
    <n v="0.57999999999999996"/>
    <n v="0.56100000000000005"/>
    <n v="0.47099999999999997"/>
    <n v="9677.15"/>
    <n v="0"/>
    <x v="3"/>
    <s v="Médio"/>
    <s v="Abaixo"/>
    <x v="1"/>
  </r>
  <r>
    <x v="4795"/>
    <x v="22"/>
    <n v="91"/>
    <n v="0.50800000000000001"/>
    <n v="0.48299999999999998"/>
    <n v="0.38100000000000001"/>
    <n v="6783.9"/>
    <n v="0"/>
    <x v="3"/>
    <s v="Baixo"/>
    <s v="Abaixo"/>
    <x v="1"/>
  </r>
  <r>
    <x v="1144"/>
    <x v="16"/>
    <n v="92"/>
    <n v="0.60499999999999998"/>
    <n v="0.54800000000000004"/>
    <n v="0.51700000000000002"/>
    <n v="8278.2800000000007"/>
    <n v="1"/>
    <x v="3"/>
    <s v="Médio"/>
    <s v="Acima"/>
    <x v="1"/>
  </r>
  <r>
    <x v="4796"/>
    <x v="22"/>
    <n v="54"/>
    <n v="0.55000000000000004"/>
    <n v="0.54700000000000004"/>
    <n v="0.40300000000000002"/>
    <n v="7090.1"/>
    <n v="0"/>
    <x v="3"/>
    <s v="Médio"/>
    <s v="Abaixo"/>
    <x v="1"/>
  </r>
  <r>
    <x v="898"/>
    <x v="17"/>
    <n v="122"/>
    <n v="0.59899999999999998"/>
    <n v="0.53200000000000003"/>
    <n v="0.53200000000000003"/>
    <n v="7998.32"/>
    <n v="3"/>
    <x v="3"/>
    <s v="Médio"/>
    <s v="Abaixo"/>
    <x v="1"/>
  </r>
  <r>
    <x v="4797"/>
    <x v="0"/>
    <n v="78"/>
    <n v="0.748"/>
    <n v="0.68200000000000005"/>
    <n v="0.73799999999999999"/>
    <n v="16045.26"/>
    <n v="0"/>
    <x v="0"/>
    <s v="Alto"/>
    <s v="Acima"/>
    <x v="1"/>
  </r>
  <r>
    <x v="4798"/>
    <x v="10"/>
    <n v="66"/>
    <n v="0.68700000000000006"/>
    <n v="0.63700000000000001"/>
    <n v="0.625"/>
    <n v="13576.25"/>
    <n v="1"/>
    <x v="1"/>
    <s v="Médio"/>
    <s v="Acima"/>
    <x v="1"/>
  </r>
  <r>
    <x v="4799"/>
    <x v="4"/>
    <n v="81"/>
    <n v="0.71"/>
    <n v="0.71899999999999997"/>
    <n v="0.57399999999999995"/>
    <n v="12340.17"/>
    <n v="2"/>
    <x v="0"/>
    <s v="Alto"/>
    <s v="Acima"/>
    <x v="1"/>
  </r>
  <r>
    <x v="4800"/>
    <x v="4"/>
    <n v="114"/>
    <n v="0.59699999999999998"/>
    <n v="0.622"/>
    <n v="0.42199999999999999"/>
    <n v="9035.61"/>
    <n v="3"/>
    <x v="0"/>
    <s v="Médio"/>
    <s v="Abaixo"/>
    <x v="1"/>
  </r>
  <r>
    <x v="4801"/>
    <x v="22"/>
    <n v="47"/>
    <n v="0.502"/>
    <n v="0.47399999999999998"/>
    <n v="0.35799999999999998"/>
    <n v="6615.71"/>
    <n v="2"/>
    <x v="3"/>
    <s v="Baixo"/>
    <s v="Abaixo"/>
    <x v="1"/>
  </r>
  <r>
    <x v="4802"/>
    <x v="22"/>
    <n v="88"/>
    <n v="0.54600000000000004"/>
    <n v="0.51800000000000002"/>
    <n v="0.433"/>
    <n v="6577.97"/>
    <n v="0"/>
    <x v="3"/>
    <s v="Baixo"/>
    <s v="Abaixo"/>
    <x v="1"/>
  </r>
  <r>
    <x v="3062"/>
    <x v="20"/>
    <n v="110"/>
    <n v="0.56899999999999995"/>
    <n v="0.57099999999999995"/>
    <n v="0.46100000000000002"/>
    <n v="10684.43"/>
    <n v="0"/>
    <x v="4"/>
    <s v="Médio"/>
    <s v="Abaixo"/>
    <x v="1"/>
  </r>
  <r>
    <x v="4803"/>
    <x v="16"/>
    <n v="182"/>
    <n v="0.59699999999999998"/>
    <n v="0.56499999999999995"/>
    <n v="0.51200000000000001"/>
    <n v="7200.07"/>
    <n v="2"/>
    <x v="3"/>
    <s v="Médio"/>
    <s v="Abaixo"/>
    <x v="1"/>
  </r>
  <r>
    <x v="1249"/>
    <x v="20"/>
    <n v="78"/>
    <n v="0.62"/>
    <n v="0.57599999999999996"/>
    <n v="0.51800000000000002"/>
    <n v="15777.62"/>
    <n v="0"/>
    <x v="4"/>
    <s v="Médio"/>
    <s v="Acima"/>
    <x v="1"/>
  </r>
  <r>
    <x v="1194"/>
    <x v="17"/>
    <n v="84"/>
    <n v="0.57999999999999996"/>
    <n v="0.56000000000000005"/>
    <n v="0.48099999999999998"/>
    <n v="8970.41"/>
    <n v="2"/>
    <x v="3"/>
    <s v="Médio"/>
    <s v="Abaixo"/>
    <x v="1"/>
  </r>
  <r>
    <x v="4804"/>
    <x v="4"/>
    <n v="43"/>
    <n v="0.63500000000000001"/>
    <n v="0.61599999999999999"/>
    <n v="0.52300000000000002"/>
    <n v="13847.67"/>
    <n v="1"/>
    <x v="0"/>
    <s v="Médio"/>
    <s v="Acima"/>
    <x v="1"/>
  </r>
  <r>
    <x v="2060"/>
    <x v="16"/>
    <n v="85"/>
    <n v="0.59099999999999997"/>
    <n v="0.54500000000000004"/>
    <n v="0.48899999999999999"/>
    <n v="7041.85"/>
    <n v="1"/>
    <x v="3"/>
    <s v="Médio"/>
    <s v="Abaixo"/>
    <x v="1"/>
  </r>
  <r>
    <x v="4805"/>
    <x v="22"/>
    <n v="128"/>
    <n v="0.57999999999999996"/>
    <n v="0.56499999999999995"/>
    <n v="0.45"/>
    <n v="6974.97"/>
    <n v="2"/>
    <x v="3"/>
    <s v="Médio"/>
    <s v="Abaixo"/>
    <x v="1"/>
  </r>
  <r>
    <x v="4806"/>
    <x v="17"/>
    <n v="119"/>
    <n v="0.625"/>
    <n v="0.57599999999999996"/>
    <n v="0.58099999999999996"/>
    <n v="8809.44"/>
    <n v="2"/>
    <x v="3"/>
    <s v="Médio"/>
    <s v="Acima"/>
    <x v="1"/>
  </r>
  <r>
    <x v="4807"/>
    <x v="22"/>
    <n v="67"/>
    <n v="0.55000000000000004"/>
    <n v="0.51800000000000002"/>
    <n v="0.44"/>
    <n v="6146.35"/>
    <n v="0"/>
    <x v="3"/>
    <s v="Médio"/>
    <s v="Abaixo"/>
    <x v="1"/>
  </r>
  <r>
    <x v="4808"/>
    <x v="22"/>
    <n v="136"/>
    <n v="0.54700000000000004"/>
    <n v="0.52500000000000002"/>
    <n v="0.443"/>
    <n v="6808.96"/>
    <n v="7"/>
    <x v="3"/>
    <s v="Baixo"/>
    <s v="Abaixo"/>
    <x v="1"/>
  </r>
  <r>
    <x v="4809"/>
    <x v="4"/>
    <n v="49"/>
    <n v="0.68700000000000006"/>
    <n v="0.61699999999999999"/>
    <n v="0.64100000000000001"/>
    <n v="9728.1299999999992"/>
    <n v="1"/>
    <x v="0"/>
    <s v="Médio"/>
    <s v="Acima"/>
    <x v="1"/>
  </r>
  <r>
    <x v="4810"/>
    <x v="17"/>
    <n v="101"/>
    <n v="0.54200000000000004"/>
    <n v="0.52"/>
    <n v="0.42899999999999999"/>
    <n v="7437.65"/>
    <n v="1"/>
    <x v="3"/>
    <s v="Baixo"/>
    <s v="Abaixo"/>
    <x v="1"/>
  </r>
  <r>
    <x v="4811"/>
    <x v="4"/>
    <n v="64"/>
    <n v="0.66400000000000003"/>
    <n v="0.64400000000000002"/>
    <n v="0.56699999999999995"/>
    <n v="11432.05"/>
    <n v="3"/>
    <x v="0"/>
    <s v="Médio"/>
    <s v="Acima"/>
    <x v="1"/>
  </r>
  <r>
    <x v="4812"/>
    <x v="20"/>
    <n v="143"/>
    <n v="0.64500000000000002"/>
    <n v="0.58599999999999997"/>
    <n v="0.58399999999999996"/>
    <n v="9702.44"/>
    <n v="0"/>
    <x v="4"/>
    <s v="Médio"/>
    <s v="Acima"/>
    <x v="1"/>
  </r>
  <r>
    <x v="4813"/>
    <x v="22"/>
    <n v="68"/>
    <n v="0.56000000000000005"/>
    <n v="0.53900000000000003"/>
    <n v="0.44600000000000001"/>
    <n v="6577.16"/>
    <n v="1"/>
    <x v="3"/>
    <s v="Médio"/>
    <s v="Abaixo"/>
    <x v="1"/>
  </r>
  <r>
    <x v="4814"/>
    <x v="4"/>
    <n v="82"/>
    <n v="0.63800000000000001"/>
    <n v="0.59899999999999998"/>
    <n v="0.53100000000000003"/>
    <n v="10958.59"/>
    <n v="0"/>
    <x v="0"/>
    <s v="Médio"/>
    <s v="Acima"/>
    <x v="1"/>
  </r>
  <r>
    <x v="4815"/>
    <x v="22"/>
    <n v="96"/>
    <n v="0.57399999999999995"/>
    <n v="0.53900000000000003"/>
    <n v="0.47599999999999998"/>
    <n v="6542.36"/>
    <n v="2"/>
    <x v="3"/>
    <s v="Médio"/>
    <s v="Abaixo"/>
    <x v="1"/>
  </r>
  <r>
    <x v="4816"/>
    <x v="17"/>
    <n v="101"/>
    <n v="0.56999999999999995"/>
    <n v="0.55400000000000005"/>
    <n v="0.42399999999999999"/>
    <n v="7880.84"/>
    <n v="2"/>
    <x v="3"/>
    <s v="Médio"/>
    <s v="Abaixo"/>
    <x v="1"/>
  </r>
  <r>
    <x v="4817"/>
    <x v="17"/>
    <n v="143"/>
    <n v="0.626"/>
    <n v="0.56999999999999995"/>
    <n v="0.54400000000000004"/>
    <n v="9474.27"/>
    <n v="1"/>
    <x v="3"/>
    <s v="Médio"/>
    <s v="Acima"/>
    <x v="1"/>
  </r>
  <r>
    <x v="4818"/>
    <x v="17"/>
    <n v="109"/>
    <n v="0.61399999999999999"/>
    <n v="0.58499999999999996"/>
    <n v="0.51800000000000002"/>
    <n v="9790.42"/>
    <n v="2"/>
    <x v="3"/>
    <s v="Médio"/>
    <s v="Acima"/>
    <x v="1"/>
  </r>
  <r>
    <x v="208"/>
    <x v="22"/>
    <n v="152"/>
    <n v="0.56999999999999995"/>
    <n v="0.55400000000000005"/>
    <n v="0.47399999999999998"/>
    <n v="6854.08"/>
    <n v="1"/>
    <x v="3"/>
    <s v="Médio"/>
    <s v="Abaixo"/>
    <x v="1"/>
  </r>
  <r>
    <x v="4819"/>
    <x v="16"/>
    <n v="117"/>
    <n v="0.58899999999999997"/>
    <n v="0.56599999999999995"/>
    <n v="0.45800000000000002"/>
    <n v="10715.61"/>
    <n v="1"/>
    <x v="3"/>
    <s v="Médio"/>
    <s v="Abaixo"/>
    <x v="1"/>
  </r>
  <r>
    <x v="4820"/>
    <x v="10"/>
    <n v="95"/>
    <n v="0.73"/>
    <n v="0.73399999999999999"/>
    <n v="0.65900000000000003"/>
    <n v="12224.33"/>
    <n v="0"/>
    <x v="1"/>
    <s v="Alto"/>
    <s v="Acima"/>
    <x v="1"/>
  </r>
  <r>
    <x v="4821"/>
    <x v="16"/>
    <n v="66"/>
    <n v="0.58899999999999997"/>
    <n v="0.54700000000000004"/>
    <n v="0.501"/>
    <n v="9553.51"/>
    <n v="2"/>
    <x v="3"/>
    <s v="Médio"/>
    <s v="Abaixo"/>
    <x v="1"/>
  </r>
  <r>
    <x v="4822"/>
    <x v="22"/>
    <n v="84"/>
    <n v="0.54400000000000004"/>
    <n v="0.51300000000000001"/>
    <n v="0.443"/>
    <n v="6739.07"/>
    <n v="0"/>
    <x v="3"/>
    <s v="Baixo"/>
    <s v="Abaixo"/>
    <x v="1"/>
  </r>
  <r>
    <x v="4823"/>
    <x v="22"/>
    <n v="95"/>
    <n v="0.51500000000000001"/>
    <n v="0.53100000000000003"/>
    <n v="0.35399999999999998"/>
    <n v="7680.83"/>
    <n v="0"/>
    <x v="3"/>
    <s v="Baixo"/>
    <s v="Abaixo"/>
    <x v="1"/>
  </r>
  <r>
    <x v="4824"/>
    <x v="22"/>
    <n v="104"/>
    <n v="0.56100000000000005"/>
    <n v="0.51300000000000001"/>
    <n v="0.46500000000000002"/>
    <n v="6552.21"/>
    <n v="2"/>
    <x v="3"/>
    <s v="Médio"/>
    <s v="Abaixo"/>
    <x v="1"/>
  </r>
  <r>
    <x v="4825"/>
    <x v="22"/>
    <n v="198"/>
    <n v="0.59899999999999998"/>
    <n v="0.55000000000000004"/>
    <n v="0.52600000000000002"/>
    <n v="5823.53"/>
    <n v="1"/>
    <x v="3"/>
    <s v="Médio"/>
    <s v="Abaixo"/>
    <x v="1"/>
  </r>
  <r>
    <x v="4826"/>
    <x v="22"/>
    <n v="76"/>
    <n v="0.59499999999999997"/>
    <n v="0.56000000000000005"/>
    <n v="0.499"/>
    <n v="6556.5"/>
    <n v="1"/>
    <x v="3"/>
    <s v="Médio"/>
    <s v="Abaixo"/>
    <x v="1"/>
  </r>
  <r>
    <x v="4827"/>
    <x v="4"/>
    <n v="114"/>
    <n v="0.58499999999999996"/>
    <n v="0.64"/>
    <n v="0.377"/>
    <n v="8994.89"/>
    <n v="3"/>
    <x v="0"/>
    <s v="Médio"/>
    <s v="Abaixo"/>
    <x v="1"/>
  </r>
  <r>
    <x v="4828"/>
    <x v="19"/>
    <n v="109"/>
    <n v="0.57399999999999995"/>
    <n v="0.57899999999999996"/>
    <n v="0.46500000000000002"/>
    <n v="9953.17"/>
    <n v="1"/>
    <x v="3"/>
    <s v="Médio"/>
    <s v="Abaixo"/>
    <x v="1"/>
  </r>
  <r>
    <x v="4829"/>
    <x v="17"/>
    <n v="136"/>
    <n v="0.57299999999999995"/>
    <n v="0.53100000000000003"/>
    <n v="0.46"/>
    <n v="8347.8799999999992"/>
    <n v="2"/>
    <x v="3"/>
    <s v="Médio"/>
    <s v="Abaixo"/>
    <x v="1"/>
  </r>
  <r>
    <x v="4830"/>
    <x v="16"/>
    <n v="53"/>
    <n v="0.58899999999999997"/>
    <n v="0.53200000000000003"/>
    <n v="0.496"/>
    <n v="6919.15"/>
    <n v="1"/>
    <x v="3"/>
    <s v="Médio"/>
    <s v="Abaixo"/>
    <x v="1"/>
  </r>
  <r>
    <x v="4831"/>
    <x v="4"/>
    <n v="98"/>
    <n v="0.64"/>
    <n v="0.59299999999999997"/>
    <n v="0.54200000000000004"/>
    <n v="9160.5400000000009"/>
    <n v="1"/>
    <x v="0"/>
    <s v="Médio"/>
    <s v="Acima"/>
    <x v="1"/>
  </r>
  <r>
    <x v="4832"/>
    <x v="22"/>
    <n v="48"/>
    <n v="0.56499999999999995"/>
    <n v="0.55900000000000005"/>
    <n v="0.47099999999999997"/>
    <n v="9926.59"/>
    <n v="0"/>
    <x v="3"/>
    <s v="Médio"/>
    <s v="Abaixo"/>
    <x v="1"/>
  </r>
  <r>
    <x v="4833"/>
    <x v="4"/>
    <n v="68"/>
    <n v="0.65400000000000003"/>
    <n v="0.623"/>
    <n v="0.54300000000000004"/>
    <n v="10467.89"/>
    <n v="1"/>
    <x v="0"/>
    <s v="Médio"/>
    <s v="Acima"/>
    <x v="1"/>
  </r>
  <r>
    <x v="4834"/>
    <x v="17"/>
    <n v="115"/>
    <n v="0.59599999999999997"/>
    <n v="0.55300000000000005"/>
    <n v="0.497"/>
    <n v="7834.22"/>
    <n v="2"/>
    <x v="3"/>
    <s v="Médio"/>
    <s v="Abaixo"/>
    <x v="1"/>
  </r>
  <r>
    <x v="4835"/>
    <x v="17"/>
    <n v="148"/>
    <n v="0.59499999999999997"/>
    <n v="0.55400000000000005"/>
    <n v="0.49199999999999999"/>
    <n v="8310.08"/>
    <n v="7"/>
    <x v="3"/>
    <s v="Médio"/>
    <s v="Abaixo"/>
    <x v="1"/>
  </r>
  <r>
    <x v="4836"/>
    <x v="22"/>
    <n v="84"/>
    <n v="0.57999999999999996"/>
    <n v="0.52"/>
    <n v="0.51900000000000002"/>
    <n v="7337.3"/>
    <n v="8"/>
    <x v="3"/>
    <s v="Médio"/>
    <s v="Abaixo"/>
    <x v="1"/>
  </r>
  <r>
    <x v="4837"/>
    <x v="8"/>
    <n v="88"/>
    <n v="0.68"/>
    <n v="0.61699999999999999"/>
    <n v="0.63400000000000001"/>
    <n v="13808.95"/>
    <n v="4"/>
    <x v="1"/>
    <s v="Médio"/>
    <s v="Acima"/>
    <x v="1"/>
  </r>
  <r>
    <x v="4838"/>
    <x v="20"/>
    <n v="150"/>
    <n v="0.59599999999999997"/>
    <n v="0.55900000000000005"/>
    <n v="0.52"/>
    <n v="10671.39"/>
    <n v="0"/>
    <x v="4"/>
    <s v="Médio"/>
    <s v="Abaixo"/>
    <x v="1"/>
  </r>
  <r>
    <x v="4839"/>
    <x v="4"/>
    <n v="79"/>
    <n v="0.66700000000000004"/>
    <n v="0.64800000000000002"/>
    <n v="0.55800000000000005"/>
    <n v="11793.9"/>
    <n v="1"/>
    <x v="0"/>
    <s v="Médio"/>
    <s v="Acima"/>
    <x v="1"/>
  </r>
  <r>
    <x v="4840"/>
    <x v="16"/>
    <n v="77"/>
    <n v="0.64"/>
    <n v="0.61399999999999999"/>
    <n v="0.59099999999999997"/>
    <n v="11744.5"/>
    <n v="3"/>
    <x v="3"/>
    <s v="Médio"/>
    <s v="Acima"/>
    <x v="1"/>
  </r>
  <r>
    <x v="4841"/>
    <x v="16"/>
    <n v="52"/>
    <n v="0.59499999999999997"/>
    <n v="0.55200000000000005"/>
    <n v="0.49199999999999999"/>
    <n v="7333.12"/>
    <n v="1"/>
    <x v="3"/>
    <s v="Médio"/>
    <s v="Abaixo"/>
    <x v="1"/>
  </r>
  <r>
    <x v="4842"/>
    <x v="17"/>
    <n v="147"/>
    <n v="0.58099999999999996"/>
    <n v="0.56100000000000005"/>
    <n v="0.45900000000000002"/>
    <n v="8201.01"/>
    <n v="1"/>
    <x v="3"/>
    <s v="Médio"/>
    <s v="Abaixo"/>
    <x v="1"/>
  </r>
  <r>
    <x v="4843"/>
    <x v="22"/>
    <n v="146"/>
    <n v="0.57999999999999996"/>
    <n v="0.52600000000000002"/>
    <n v="0.47099999999999997"/>
    <n v="7311.76"/>
    <n v="7"/>
    <x v="3"/>
    <s v="Médio"/>
    <s v="Abaixo"/>
    <x v="1"/>
  </r>
  <r>
    <x v="4844"/>
    <x v="4"/>
    <n v="96"/>
    <n v="0.71099999999999997"/>
    <n v="0.74199999999999999"/>
    <n v="0.55900000000000005"/>
    <n v="10070.530000000001"/>
    <n v="1"/>
    <x v="0"/>
    <s v="Alto"/>
    <s v="Acima"/>
    <x v="1"/>
  </r>
  <r>
    <x v="4845"/>
    <x v="22"/>
    <n v="87"/>
    <n v="0.55000000000000004"/>
    <n v="0.503"/>
    <n v="0.46400000000000002"/>
    <n v="7001.68"/>
    <n v="0"/>
    <x v="3"/>
    <s v="Médio"/>
    <s v="Abaixo"/>
    <x v="1"/>
  </r>
  <r>
    <x v="4846"/>
    <x v="20"/>
    <n v="83"/>
    <n v="0.59"/>
    <n v="0.60099999999999998"/>
    <n v="0.42499999999999999"/>
    <n v="11132.78"/>
    <n v="0"/>
    <x v="4"/>
    <s v="Médio"/>
    <s v="Abaixo"/>
    <x v="1"/>
  </r>
  <r>
    <x v="4847"/>
    <x v="16"/>
    <n v="166"/>
    <n v="0.58399999999999996"/>
    <n v="0.54500000000000004"/>
    <n v="0.48699999999999999"/>
    <n v="7888.71"/>
    <n v="5"/>
    <x v="3"/>
    <s v="Médio"/>
    <s v="Abaixo"/>
    <x v="1"/>
  </r>
  <r>
    <x v="4848"/>
    <x v="4"/>
    <n v="50"/>
    <n v="0.54"/>
    <n v="0.51900000000000002"/>
    <n v="0.41199999999999998"/>
    <n v="7929.78"/>
    <n v="1"/>
    <x v="0"/>
    <s v="Baixo"/>
    <s v="Abaixo"/>
    <x v="1"/>
  </r>
  <r>
    <x v="4849"/>
    <x v="20"/>
    <n v="131"/>
    <n v="0.66200000000000003"/>
    <n v="0.61799999999999999"/>
    <n v="0.57499999999999996"/>
    <n v="9922.4599999999991"/>
    <n v="0"/>
    <x v="4"/>
    <s v="Médio"/>
    <s v="Acima"/>
    <x v="1"/>
  </r>
  <r>
    <x v="4850"/>
    <x v="4"/>
    <n v="40"/>
    <n v="0.68200000000000005"/>
    <n v="0.66900000000000004"/>
    <n v="0.57499999999999996"/>
    <n v="14142.05"/>
    <n v="1"/>
    <x v="0"/>
    <s v="Médio"/>
    <s v="Acima"/>
    <x v="1"/>
  </r>
  <r>
    <x v="4851"/>
    <x v="17"/>
    <n v="119"/>
    <n v="0.58099999999999996"/>
    <n v="0.56499999999999995"/>
    <n v="0.49"/>
    <n v="9061.9500000000007"/>
    <n v="1"/>
    <x v="3"/>
    <s v="Médio"/>
    <s v="Abaixo"/>
    <x v="1"/>
  </r>
  <r>
    <x v="4852"/>
    <x v="17"/>
    <n v="66"/>
    <n v="0.55000000000000004"/>
    <n v="0.52100000000000002"/>
    <n v="0.41299999999999998"/>
    <n v="8645.73"/>
    <n v="3"/>
    <x v="3"/>
    <s v="Médio"/>
    <s v="Abaixo"/>
    <x v="1"/>
  </r>
  <r>
    <x v="4853"/>
    <x v="17"/>
    <n v="42"/>
    <n v="0.56499999999999995"/>
    <n v="0.53300000000000003"/>
    <n v="0.443"/>
    <n v="7007.03"/>
    <n v="1"/>
    <x v="3"/>
    <s v="Médio"/>
    <s v="Abaixo"/>
    <x v="1"/>
  </r>
  <r>
    <x v="4854"/>
    <x v="22"/>
    <n v="62"/>
    <n v="0.59599999999999997"/>
    <n v="0.53300000000000003"/>
    <n v="0.51400000000000001"/>
    <n v="6236.07"/>
    <n v="0"/>
    <x v="3"/>
    <s v="Médio"/>
    <s v="Abaixo"/>
    <x v="1"/>
  </r>
  <r>
    <x v="4855"/>
    <x v="4"/>
    <n v="17"/>
    <n v="0.68400000000000005"/>
    <n v="0.66300000000000003"/>
    <n v="0.58499999999999996"/>
    <n v="15993.87"/>
    <n v="1"/>
    <x v="0"/>
    <s v="Médio"/>
    <s v="Acima"/>
    <x v="1"/>
  </r>
  <r>
    <x v="4856"/>
    <x v="17"/>
    <n v="84"/>
    <n v="0.71"/>
    <n v="0.61899999999999999"/>
    <n v="0.71399999999999997"/>
    <n v="9765.02"/>
    <n v="1"/>
    <x v="3"/>
    <s v="Alto"/>
    <s v="Acima"/>
    <x v="1"/>
  </r>
  <r>
    <x v="726"/>
    <x v="17"/>
    <n v="99"/>
    <n v="0.56999999999999995"/>
    <n v="0.54"/>
    <n v="0.49199999999999999"/>
    <n v="7498.77"/>
    <n v="3"/>
    <x v="3"/>
    <s v="Médio"/>
    <s v="Abaixo"/>
    <x v="1"/>
  </r>
  <r>
    <x v="4857"/>
    <x v="22"/>
    <n v="89"/>
    <n v="0.56499999999999995"/>
    <n v="0.54300000000000004"/>
    <n v="0.45300000000000001"/>
    <n v="6801.98"/>
    <n v="0"/>
    <x v="3"/>
    <s v="Médio"/>
    <s v="Abaixo"/>
    <x v="1"/>
  </r>
  <r>
    <x v="4858"/>
    <x v="4"/>
    <n v="64"/>
    <n v="0.6"/>
    <n v="0.58799999999999997"/>
    <n v="0.46"/>
    <n v="7337.7"/>
    <n v="1"/>
    <x v="0"/>
    <s v="Médio"/>
    <s v="Acima"/>
    <x v="1"/>
  </r>
  <r>
    <x v="4859"/>
    <x v="0"/>
    <n v="73"/>
    <n v="0.69599999999999995"/>
    <n v="0.65800000000000003"/>
    <n v="0.629"/>
    <n v="7309.6"/>
    <n v="0"/>
    <x v="0"/>
    <s v="Médio"/>
    <s v="Acima"/>
    <x v="1"/>
  </r>
  <r>
    <x v="4860"/>
    <x v="16"/>
    <n v="123"/>
    <n v="0.65400000000000003"/>
    <n v="0.58299999999999996"/>
    <n v="0.60699999999999998"/>
    <n v="8268.1"/>
    <n v="9"/>
    <x v="3"/>
    <s v="Médio"/>
    <s v="Acima"/>
    <x v="1"/>
  </r>
  <r>
    <x v="4861"/>
    <x v="22"/>
    <n v="118"/>
    <n v="0.61299999999999999"/>
    <n v="0.54300000000000004"/>
    <n v="0.54600000000000004"/>
    <n v="7138"/>
    <n v="4"/>
    <x v="3"/>
    <s v="Médio"/>
    <s v="Acima"/>
    <x v="1"/>
  </r>
  <r>
    <x v="4862"/>
    <x v="22"/>
    <n v="99"/>
    <n v="0.55000000000000004"/>
    <n v="0.50600000000000001"/>
    <n v="0.441"/>
    <n v="5104.4399999999996"/>
    <n v="0"/>
    <x v="3"/>
    <s v="Médio"/>
    <s v="Abaixo"/>
    <x v="1"/>
  </r>
  <r>
    <x v="4863"/>
    <x v="17"/>
    <n v="126"/>
    <n v="0.55600000000000005"/>
    <n v="0.54200000000000004"/>
    <n v="0.40699999999999997"/>
    <n v="7132.8"/>
    <n v="4"/>
    <x v="3"/>
    <s v="Médio"/>
    <s v="Abaixo"/>
    <x v="1"/>
  </r>
  <r>
    <x v="4864"/>
    <x v="20"/>
    <n v="108"/>
    <n v="0.7"/>
    <n v="0.64200000000000002"/>
    <n v="0.65400000000000003"/>
    <n v="11276"/>
    <n v="2"/>
    <x v="4"/>
    <s v="Alto"/>
    <s v="Acima"/>
    <x v="1"/>
  </r>
  <r>
    <x v="4865"/>
    <x v="4"/>
    <n v="61"/>
    <n v="0.67"/>
    <n v="0.627"/>
    <n v="0.60199999999999998"/>
    <n v="14636.16"/>
    <n v="1"/>
    <x v="0"/>
    <s v="Médio"/>
    <s v="Acima"/>
    <x v="1"/>
  </r>
  <r>
    <x v="4866"/>
    <x v="4"/>
    <n v="68"/>
    <n v="0.73099999999999998"/>
    <n v="0.67900000000000005"/>
    <n v="0.68200000000000005"/>
    <n v="18652.77"/>
    <n v="1"/>
    <x v="0"/>
    <s v="Alto"/>
    <s v="Acima"/>
    <x v="1"/>
  </r>
  <r>
    <x v="251"/>
    <x v="20"/>
    <n v="149"/>
    <n v="0.627"/>
    <n v="0.54800000000000004"/>
    <n v="0.59"/>
    <n v="11646.1"/>
    <n v="0"/>
    <x v="4"/>
    <s v="Médio"/>
    <s v="Acima"/>
    <x v="1"/>
  </r>
  <r>
    <x v="4867"/>
    <x v="7"/>
    <n v="155"/>
    <n v="0.51100000000000001"/>
    <n v="0.51700000000000002"/>
    <n v="0.33500000000000002"/>
    <n v="6267.37"/>
    <n v="1"/>
    <x v="3"/>
    <s v="Baixo"/>
    <s v="Abaixo"/>
    <x v="1"/>
  </r>
  <r>
    <x v="4868"/>
    <x v="22"/>
    <n v="71"/>
    <n v="0.59299999999999997"/>
    <n v="0.53200000000000003"/>
    <n v="0.55000000000000004"/>
    <n v="5961.39"/>
    <n v="7"/>
    <x v="3"/>
    <s v="Médio"/>
    <s v="Abaixo"/>
    <x v="1"/>
  </r>
  <r>
    <x v="4869"/>
    <x v="22"/>
    <n v="46"/>
    <n v="0.50900000000000001"/>
    <n v="0.51900000000000002"/>
    <n v="0.34799999999999998"/>
    <n v="6752.25"/>
    <n v="7"/>
    <x v="3"/>
    <s v="Baixo"/>
    <s v="Abaixo"/>
    <x v="1"/>
  </r>
  <r>
    <x v="4870"/>
    <x v="4"/>
    <n v="74"/>
    <n v="0.67900000000000005"/>
    <n v="0.57899999999999996"/>
    <n v="0.66700000000000004"/>
    <n v="8330.69"/>
    <n v="2"/>
    <x v="0"/>
    <s v="Médio"/>
    <s v="Acima"/>
    <x v="1"/>
  </r>
  <r>
    <x v="4871"/>
    <x v="22"/>
    <n v="108"/>
    <n v="0.54200000000000004"/>
    <n v="0.47199999999999998"/>
    <n v="0.435"/>
    <n v="6403.96"/>
    <n v="1"/>
    <x v="3"/>
    <s v="Baixo"/>
    <s v="Abaixo"/>
    <x v="1"/>
  </r>
  <r>
    <x v="4872"/>
    <x v="10"/>
    <n v="95"/>
    <n v="0.64900000000000002"/>
    <n v="0.64200000000000002"/>
    <n v="0.52200000000000002"/>
    <n v="10585.94"/>
    <n v="2"/>
    <x v="1"/>
    <s v="Médio"/>
    <s v="Acima"/>
    <x v="1"/>
  </r>
  <r>
    <x v="4873"/>
    <x v="16"/>
    <n v="144"/>
    <n v="0.59699999999999998"/>
    <n v="0.56499999999999995"/>
    <n v="0.51900000000000002"/>
    <n v="8512.08"/>
    <n v="1"/>
    <x v="3"/>
    <s v="Médio"/>
    <s v="Abaixo"/>
    <x v="1"/>
  </r>
  <r>
    <x v="4874"/>
    <x v="22"/>
    <n v="173"/>
    <n v="0.59899999999999998"/>
    <n v="0.52800000000000002"/>
    <n v="0.52400000000000002"/>
    <n v="6812.35"/>
    <n v="3"/>
    <x v="3"/>
    <s v="Médio"/>
    <s v="Abaixo"/>
    <x v="1"/>
  </r>
  <r>
    <x v="4875"/>
    <x v="21"/>
    <n v="123"/>
    <n v="0.61099999999999999"/>
    <n v="0.56899999999999995"/>
    <n v="0.55000000000000004"/>
    <n v="10891.11"/>
    <n v="0"/>
    <x v="3"/>
    <s v="Médio"/>
    <s v="Acima"/>
    <x v="1"/>
  </r>
  <r>
    <x v="4876"/>
    <x v="0"/>
    <n v="99"/>
    <n v="0.68"/>
    <n v="0.63400000000000001"/>
    <n v="0.61199999999999999"/>
    <n v="10289.629999999999"/>
    <n v="3"/>
    <x v="0"/>
    <s v="Médio"/>
    <s v="Acima"/>
    <x v="1"/>
  </r>
  <r>
    <x v="4877"/>
    <x v="4"/>
    <n v="152"/>
    <n v="0.59499999999999997"/>
    <n v="0.57299999999999995"/>
    <n v="0.46800000000000003"/>
    <n v="8443.39"/>
    <n v="0"/>
    <x v="0"/>
    <s v="Médio"/>
    <s v="Abaixo"/>
    <x v="1"/>
  </r>
  <r>
    <x v="4878"/>
    <x v="4"/>
    <n v="63"/>
    <n v="0.65"/>
    <n v="0.63100000000000001"/>
    <n v="0.54"/>
    <n v="9825.36"/>
    <n v="2"/>
    <x v="0"/>
    <s v="Médio"/>
    <s v="Acima"/>
    <x v="1"/>
  </r>
  <r>
    <x v="4879"/>
    <x v="17"/>
    <n v="105"/>
    <n v="0.64"/>
    <n v="0.63100000000000001"/>
    <n v="0.54200000000000004"/>
    <n v="8555.2999999999993"/>
    <n v="1"/>
    <x v="3"/>
    <s v="Médio"/>
    <s v="Acima"/>
    <x v="1"/>
  </r>
  <r>
    <x v="2211"/>
    <x v="17"/>
    <n v="54"/>
    <n v="0.55000000000000004"/>
    <n v="0.55500000000000005"/>
    <n v="0.39400000000000002"/>
    <n v="8268.9699999999993"/>
    <n v="7"/>
    <x v="3"/>
    <s v="Médio"/>
    <s v="Abaixo"/>
    <x v="1"/>
  </r>
  <r>
    <x v="1288"/>
    <x v="17"/>
    <n v="60"/>
    <n v="0.59699999999999998"/>
    <n v="0.58399999999999996"/>
    <n v="0.47699999999999998"/>
    <n v="9937.1200000000008"/>
    <n v="1"/>
    <x v="3"/>
    <s v="Médio"/>
    <s v="Abaixo"/>
    <x v="1"/>
  </r>
  <r>
    <x v="4880"/>
    <x v="4"/>
    <n v="97"/>
    <n v="0.68400000000000005"/>
    <n v="0.66300000000000003"/>
    <n v="0.56899999999999995"/>
    <n v="11120.98"/>
    <n v="2"/>
    <x v="0"/>
    <s v="Médio"/>
    <s v="Acima"/>
    <x v="1"/>
  </r>
  <r>
    <x v="4881"/>
    <x v="8"/>
    <n v="73"/>
    <n v="0.69"/>
    <n v="0.68400000000000005"/>
    <n v="0.58499999999999996"/>
    <n v="15936.02"/>
    <n v="1"/>
    <x v="1"/>
    <s v="Médio"/>
    <s v="Acima"/>
    <x v="1"/>
  </r>
  <r>
    <x v="4243"/>
    <x v="17"/>
    <n v="100"/>
    <n v="0.56299999999999994"/>
    <n v="0.53100000000000003"/>
    <n v="0.45400000000000001"/>
    <n v="6408.49"/>
    <n v="1"/>
    <x v="3"/>
    <s v="Médio"/>
    <s v="Abaixo"/>
    <x v="1"/>
  </r>
  <r>
    <x v="4821"/>
    <x v="17"/>
    <n v="75"/>
    <n v="0.62"/>
    <n v="0.56599999999999995"/>
    <n v="0.53400000000000003"/>
    <n v="10448.120000000001"/>
    <n v="1"/>
    <x v="3"/>
    <s v="Médio"/>
    <s v="Acima"/>
    <x v="1"/>
  </r>
  <r>
    <x v="4882"/>
    <x v="10"/>
    <n v="52"/>
    <n v="0.72699999999999998"/>
    <n v="0.68"/>
    <n v="0.67400000000000004"/>
    <n v="17600.3"/>
    <n v="1"/>
    <x v="1"/>
    <s v="Alto"/>
    <s v="Acima"/>
    <x v="1"/>
  </r>
  <r>
    <x v="1468"/>
    <x v="4"/>
    <n v="78"/>
    <n v="0.68"/>
    <n v="0.64400000000000002"/>
    <n v="0.57599999999999996"/>
    <n v="9525.57"/>
    <n v="1"/>
    <x v="0"/>
    <s v="Médio"/>
    <s v="Acima"/>
    <x v="1"/>
  </r>
  <r>
    <x v="4883"/>
    <x v="22"/>
    <n v="120"/>
    <n v="0.55100000000000005"/>
    <n v="0.53700000000000003"/>
    <n v="0.44800000000000001"/>
    <n v="7127.58"/>
    <n v="1"/>
    <x v="3"/>
    <s v="Médio"/>
    <s v="Abaixo"/>
    <x v="1"/>
  </r>
  <r>
    <x v="4884"/>
    <x v="4"/>
    <n v="60"/>
    <n v="0.65200000000000002"/>
    <n v="0.64500000000000002"/>
    <n v="0.51100000000000001"/>
    <n v="10843.11"/>
    <n v="2"/>
    <x v="0"/>
    <s v="Médio"/>
    <s v="Acima"/>
    <x v="1"/>
  </r>
  <r>
    <x v="4885"/>
    <x v="16"/>
    <n v="99"/>
    <n v="0.61599999999999999"/>
    <n v="0.52700000000000002"/>
    <n v="0.57199999999999995"/>
    <n v="7594.36"/>
    <n v="5"/>
    <x v="3"/>
    <s v="Médio"/>
    <s v="Acima"/>
    <x v="1"/>
  </r>
  <r>
    <x v="4886"/>
    <x v="22"/>
    <n v="96"/>
    <n v="0.56000000000000005"/>
    <n v="0.56000000000000005"/>
    <n v="0.42699999999999999"/>
    <n v="7388.52"/>
    <n v="1"/>
    <x v="3"/>
    <s v="Médio"/>
    <s v="Abaixo"/>
    <x v="1"/>
  </r>
  <r>
    <x v="4887"/>
    <x v="17"/>
    <n v="92"/>
    <n v="0.57799999999999996"/>
    <n v="0.54900000000000004"/>
    <n v="0.49299999999999999"/>
    <n v="6886.82"/>
    <n v="1"/>
    <x v="3"/>
    <s v="Médio"/>
    <s v="Abaixo"/>
    <x v="1"/>
  </r>
  <r>
    <x v="4888"/>
    <x v="17"/>
    <n v="56"/>
    <n v="0.622"/>
    <n v="0.55300000000000005"/>
    <n v="0.56799999999999995"/>
    <n v="9043.42"/>
    <n v="8"/>
    <x v="3"/>
    <s v="Médio"/>
    <s v="Acima"/>
    <x v="1"/>
  </r>
  <r>
    <x v="4889"/>
    <x v="22"/>
    <n v="104"/>
    <n v="0.55500000000000005"/>
    <n v="0.51200000000000001"/>
    <n v="0.438"/>
    <n v="5521.28"/>
    <n v="0"/>
    <x v="3"/>
    <s v="Médio"/>
    <s v="Abaixo"/>
    <x v="1"/>
  </r>
  <r>
    <x v="2298"/>
    <x v="16"/>
    <n v="52"/>
    <n v="0.56000000000000005"/>
    <n v="0.53"/>
    <n v="0.435"/>
    <n v="9337.36"/>
    <n v="0"/>
    <x v="3"/>
    <s v="Médio"/>
    <s v="Abaixo"/>
    <x v="1"/>
  </r>
  <r>
    <x v="4890"/>
    <x v="4"/>
    <n v="36"/>
    <n v="0.63600000000000001"/>
    <n v="0.63800000000000001"/>
    <n v="0.49"/>
    <n v="12560.94"/>
    <n v="1"/>
    <x v="0"/>
    <s v="Médio"/>
    <s v="Acima"/>
    <x v="1"/>
  </r>
  <r>
    <x v="4891"/>
    <x v="4"/>
    <n v="101"/>
    <n v="0.67400000000000004"/>
    <n v="0.68899999999999995"/>
    <n v="0.53400000000000003"/>
    <n v="11587.01"/>
    <n v="0"/>
    <x v="0"/>
    <s v="Médio"/>
    <s v="Acima"/>
    <x v="1"/>
  </r>
  <r>
    <x v="4892"/>
    <x v="4"/>
    <n v="47"/>
    <n v="0.63400000000000001"/>
    <n v="0.60499999999999998"/>
    <n v="0.51300000000000001"/>
    <n v="10660.8"/>
    <n v="1"/>
    <x v="0"/>
    <s v="Médio"/>
    <s v="Acima"/>
    <x v="1"/>
  </r>
  <r>
    <x v="4893"/>
    <x v="22"/>
    <n v="114"/>
    <n v="0.55700000000000005"/>
    <n v="0.56000000000000005"/>
    <n v="0.42299999999999999"/>
    <n v="7197.21"/>
    <n v="0"/>
    <x v="3"/>
    <s v="Médio"/>
    <s v="Abaixo"/>
    <x v="1"/>
  </r>
  <r>
    <x v="4894"/>
    <x v="17"/>
    <n v="83"/>
    <n v="0.53"/>
    <n v="0.53200000000000003"/>
    <n v="0.38"/>
    <n v="8623.09"/>
    <n v="1"/>
    <x v="3"/>
    <s v="Baixo"/>
    <s v="Abaixo"/>
    <x v="1"/>
  </r>
  <r>
    <x v="4895"/>
    <x v="22"/>
    <n v="93"/>
    <n v="0.52600000000000002"/>
    <n v="0.51200000000000001"/>
    <n v="0.379"/>
    <n v="6461.91"/>
    <n v="0"/>
    <x v="3"/>
    <s v="Baixo"/>
    <s v="Abaixo"/>
    <x v="1"/>
  </r>
  <r>
    <x v="4896"/>
    <x v="17"/>
    <n v="107"/>
    <n v="0.60299999999999998"/>
    <n v="0.52900000000000003"/>
    <n v="0.54300000000000004"/>
    <n v="8895.2199999999993"/>
    <n v="1"/>
    <x v="3"/>
    <s v="Médio"/>
    <s v="Acima"/>
    <x v="1"/>
  </r>
  <r>
    <x v="4897"/>
    <x v="16"/>
    <n v="121"/>
    <n v="0.61199999999999999"/>
    <n v="0.56999999999999995"/>
    <n v="0.50700000000000001"/>
    <n v="9191.41"/>
    <n v="1"/>
    <x v="3"/>
    <s v="Médio"/>
    <s v="Acima"/>
    <x v="1"/>
  </r>
  <r>
    <x v="4898"/>
    <x v="20"/>
    <n v="124"/>
    <n v="0.60099999999999998"/>
    <n v="0.57799999999999996"/>
    <n v="0.47"/>
    <n v="11061.59"/>
    <n v="0"/>
    <x v="4"/>
    <s v="Médio"/>
    <s v="Acima"/>
    <x v="1"/>
  </r>
  <r>
    <x v="4899"/>
    <x v="16"/>
    <n v="81"/>
    <n v="0.60599999999999998"/>
    <n v="0.58199999999999996"/>
    <n v="0.52300000000000002"/>
    <n v="8030.27"/>
    <n v="2"/>
    <x v="3"/>
    <s v="Médio"/>
    <s v="Acima"/>
    <x v="1"/>
  </r>
  <r>
    <x v="4900"/>
    <x v="22"/>
    <n v="70"/>
    <n v="0.56200000000000006"/>
    <n v="0.52500000000000002"/>
    <n v="0.44900000000000001"/>
    <n v="6670.74"/>
    <n v="1"/>
    <x v="3"/>
    <s v="Médio"/>
    <s v="Abaixo"/>
    <x v="1"/>
  </r>
  <r>
    <x v="4901"/>
    <x v="17"/>
    <n v="113"/>
    <n v="0.55000000000000004"/>
    <n v="0.53200000000000003"/>
    <n v="0.41299999999999998"/>
    <n v="9306.27"/>
    <n v="1"/>
    <x v="3"/>
    <s v="Médio"/>
    <s v="Abaixo"/>
    <x v="1"/>
  </r>
  <r>
    <x v="4902"/>
    <x v="16"/>
    <n v="96"/>
    <n v="0.67900000000000005"/>
    <n v="0.627"/>
    <n v="0.63300000000000001"/>
    <n v="10273.969999999999"/>
    <n v="3"/>
    <x v="3"/>
    <s v="Médio"/>
    <s v="Acima"/>
    <x v="1"/>
  </r>
  <r>
    <x v="4903"/>
    <x v="22"/>
    <n v="49"/>
    <n v="0.56100000000000005"/>
    <n v="0.51"/>
    <n v="0.46"/>
    <n v="7721.64"/>
    <n v="1"/>
    <x v="3"/>
    <s v="Médio"/>
    <s v="Abaixo"/>
    <x v="1"/>
  </r>
  <r>
    <x v="4904"/>
    <x v="22"/>
    <n v="86"/>
    <n v="0.61"/>
    <n v="0.58699999999999997"/>
    <n v="0.52"/>
    <n v="7864.86"/>
    <n v="0"/>
    <x v="3"/>
    <s v="Médio"/>
    <s v="Acima"/>
    <x v="1"/>
  </r>
  <r>
    <x v="4905"/>
    <x v="16"/>
    <n v="23"/>
    <n v="0.56499999999999995"/>
    <n v="0.55700000000000005"/>
    <n v="0.437"/>
    <n v="8562.58"/>
    <n v="0"/>
    <x v="3"/>
    <s v="Médio"/>
    <s v="Abaixo"/>
    <x v="1"/>
  </r>
  <r>
    <x v="4906"/>
    <x v="0"/>
    <n v="61"/>
    <n v="0.71"/>
    <n v="0.67900000000000005"/>
    <n v="0.64700000000000002"/>
    <n v="9561.64"/>
    <n v="2"/>
    <x v="0"/>
    <s v="Alto"/>
    <s v="Acima"/>
    <x v="1"/>
  </r>
  <r>
    <x v="4907"/>
    <x v="4"/>
    <n v="53"/>
    <n v="0.63700000000000001"/>
    <n v="0.58699999999999997"/>
    <n v="0.55500000000000005"/>
    <n v="12145.78"/>
    <n v="2"/>
    <x v="0"/>
    <s v="Médio"/>
    <s v="Acima"/>
    <x v="1"/>
  </r>
  <r>
    <x v="20"/>
    <x v="17"/>
    <n v="57"/>
    <n v="0.6"/>
    <n v="0.56799999999999995"/>
    <n v="0.47599999999999998"/>
    <n v="8841.9699999999993"/>
    <n v="1"/>
    <x v="3"/>
    <s v="Médio"/>
    <s v="Acima"/>
    <x v="1"/>
  </r>
  <r>
    <x v="4908"/>
    <x v="22"/>
    <n v="46"/>
    <n v="0.51400000000000001"/>
    <n v="0.48799999999999999"/>
    <n v="0.376"/>
    <n v="5642.1"/>
    <n v="1"/>
    <x v="3"/>
    <s v="Baixo"/>
    <s v="Abaixo"/>
    <x v="1"/>
  </r>
  <r>
    <x v="4909"/>
    <x v="22"/>
    <n v="76"/>
    <n v="0.56000000000000005"/>
    <n v="0.57199999999999995"/>
    <n v="0.438"/>
    <n v="7503.63"/>
    <n v="1"/>
    <x v="3"/>
    <s v="Médio"/>
    <s v="Abaixo"/>
    <x v="1"/>
  </r>
  <r>
    <x v="4910"/>
    <x v="17"/>
    <n v="79"/>
    <n v="0.56499999999999995"/>
    <n v="0.56599999999999995"/>
    <n v="0.41899999999999998"/>
    <n v="7692.46"/>
    <n v="2"/>
    <x v="3"/>
    <s v="Médio"/>
    <s v="Abaixo"/>
    <x v="1"/>
  </r>
  <r>
    <x v="4911"/>
    <x v="22"/>
    <n v="71"/>
    <n v="0.57899999999999996"/>
    <n v="0.55300000000000005"/>
    <n v="0.499"/>
    <n v="8181.93"/>
    <n v="1"/>
    <x v="3"/>
    <s v="Médio"/>
    <s v="Abaixo"/>
    <x v="1"/>
  </r>
  <r>
    <x v="4912"/>
    <x v="4"/>
    <n v="61"/>
    <n v="0.66"/>
    <n v="0.60799999999999998"/>
    <n v="0.57699999999999996"/>
    <n v="10490.71"/>
    <n v="1"/>
    <x v="0"/>
    <s v="Médio"/>
    <s v="Acima"/>
    <x v="1"/>
  </r>
  <r>
    <x v="4913"/>
    <x v="20"/>
    <n v="89"/>
    <n v="0.66"/>
    <n v="0.59799999999999998"/>
    <n v="0.62"/>
    <n v="11978.28"/>
    <n v="1"/>
    <x v="4"/>
    <s v="Médio"/>
    <s v="Acima"/>
    <x v="1"/>
  </r>
  <r>
    <x v="191"/>
    <x v="17"/>
    <n v="99"/>
    <n v="0.60599999999999998"/>
    <n v="0.53700000000000003"/>
    <n v="0.55100000000000005"/>
    <n v="9860.3799999999992"/>
    <n v="2"/>
    <x v="3"/>
    <s v="Médio"/>
    <s v="Acima"/>
    <x v="1"/>
  </r>
  <r>
    <x v="4914"/>
    <x v="20"/>
    <n v="48"/>
    <n v="0.61899999999999999"/>
    <n v="0.61899999999999999"/>
    <n v="0.52900000000000003"/>
    <n v="15560.4"/>
    <n v="0"/>
    <x v="4"/>
    <s v="Médio"/>
    <s v="Acima"/>
    <x v="1"/>
  </r>
  <r>
    <x v="4915"/>
    <x v="4"/>
    <n v="40"/>
    <n v="0.68"/>
    <n v="0.64100000000000001"/>
    <n v="0.60799999999999998"/>
    <n v="17958.439999999999"/>
    <n v="3"/>
    <x v="0"/>
    <s v="Médio"/>
    <s v="Acima"/>
    <x v="1"/>
  </r>
  <r>
    <x v="4916"/>
    <x v="22"/>
    <n v="74"/>
    <n v="0.53500000000000003"/>
    <n v="0.505"/>
    <n v="0.40699999999999997"/>
    <n v="7271.25"/>
    <n v="2"/>
    <x v="3"/>
    <s v="Baixo"/>
    <s v="Abaixo"/>
    <x v="1"/>
  </r>
  <r>
    <x v="4917"/>
    <x v="22"/>
    <n v="68"/>
    <n v="0.503"/>
    <n v="0.49399999999999999"/>
    <n v="0.375"/>
    <n v="7177.76"/>
    <n v="0"/>
    <x v="3"/>
    <s v="Baixo"/>
    <s v="Abaixo"/>
    <x v="1"/>
  </r>
  <r>
    <x v="4918"/>
    <x v="22"/>
    <n v="144"/>
    <n v="0.56299999999999994"/>
    <n v="0.53900000000000003"/>
    <n v="0.45200000000000001"/>
    <n v="8131.9"/>
    <n v="0"/>
    <x v="3"/>
    <s v="Médio"/>
    <s v="Abaixo"/>
    <x v="1"/>
  </r>
  <r>
    <x v="4919"/>
    <x v="17"/>
    <n v="95"/>
    <n v="0.60599999999999998"/>
    <n v="0.61299999999999999"/>
    <n v="0.49099999999999999"/>
    <n v="8545.52"/>
    <n v="1"/>
    <x v="3"/>
    <s v="Médio"/>
    <s v="Acima"/>
    <x v="1"/>
  </r>
  <r>
    <x v="4920"/>
    <x v="4"/>
    <n v="38"/>
    <n v="0.68400000000000005"/>
    <n v="0.67400000000000004"/>
    <n v="0.57199999999999995"/>
    <n v="12760.61"/>
    <n v="2"/>
    <x v="0"/>
    <s v="Médio"/>
    <s v="Acima"/>
    <x v="1"/>
  </r>
  <r>
    <x v="4921"/>
    <x v="22"/>
    <n v="109"/>
    <n v="0.501"/>
    <n v="0.50900000000000001"/>
    <n v="0.36"/>
    <n v="7143.31"/>
    <n v="1"/>
    <x v="3"/>
    <s v="Baixo"/>
    <s v="Abaixo"/>
    <x v="1"/>
  </r>
  <r>
    <x v="4922"/>
    <x v="4"/>
    <n v="43"/>
    <n v="0.66900000000000004"/>
    <n v="0.61599999999999999"/>
    <n v="0.59099999999999997"/>
    <n v="11244.7"/>
    <n v="1"/>
    <x v="0"/>
    <s v="Médio"/>
    <s v="Acima"/>
    <x v="1"/>
  </r>
  <r>
    <x v="4923"/>
    <x v="22"/>
    <n v="164"/>
    <n v="0.56499999999999995"/>
    <n v="0.52700000000000002"/>
    <n v="0.44800000000000001"/>
    <n v="6542.35"/>
    <n v="1"/>
    <x v="3"/>
    <s v="Médio"/>
    <s v="Abaixo"/>
    <x v="1"/>
  </r>
  <r>
    <x v="4924"/>
    <x v="17"/>
    <n v="95"/>
    <n v="0.59399999999999997"/>
    <n v="0.56899999999999995"/>
    <n v="0.502"/>
    <n v="10305.89"/>
    <n v="2"/>
    <x v="3"/>
    <s v="Médio"/>
    <s v="Abaixo"/>
    <x v="1"/>
  </r>
  <r>
    <x v="4925"/>
    <x v="4"/>
    <n v="39"/>
    <n v="0.72"/>
    <n v="0.65700000000000003"/>
    <n v="0.67200000000000004"/>
    <n v="12696.25"/>
    <n v="1"/>
    <x v="0"/>
    <s v="Alto"/>
    <s v="Acima"/>
    <x v="1"/>
  </r>
  <r>
    <x v="4926"/>
    <x v="22"/>
    <n v="84"/>
    <n v="0.56200000000000006"/>
    <n v="0.47899999999999998"/>
    <n v="0.496"/>
    <n v="7967.95"/>
    <n v="0"/>
    <x v="3"/>
    <s v="Médio"/>
    <s v="Abaixo"/>
    <x v="1"/>
  </r>
  <r>
    <x v="4927"/>
    <x v="17"/>
    <n v="110"/>
    <n v="0.623"/>
    <n v="0.56699999999999995"/>
    <n v="0.58699999999999997"/>
    <n v="8793.02"/>
    <n v="1"/>
    <x v="3"/>
    <s v="Médio"/>
    <s v="Acima"/>
    <x v="1"/>
  </r>
  <r>
    <x v="4419"/>
    <x v="17"/>
    <n v="40"/>
    <n v="0.622"/>
    <n v="0.56399999999999995"/>
    <n v="0.57899999999999996"/>
    <n v="10080.120000000001"/>
    <n v="1"/>
    <x v="3"/>
    <s v="Médio"/>
    <s v="Acima"/>
    <x v="1"/>
  </r>
  <r>
    <x v="4928"/>
    <x v="17"/>
    <n v="65"/>
    <n v="0.58099999999999996"/>
    <n v="0.53500000000000003"/>
    <n v="0.47299999999999998"/>
    <n v="10865.97"/>
    <n v="3"/>
    <x v="3"/>
    <s v="Médio"/>
    <s v="Abaixo"/>
    <x v="1"/>
  </r>
  <r>
    <x v="4929"/>
    <x v="22"/>
    <n v="72"/>
    <n v="0.56299999999999994"/>
    <n v="0.55700000000000005"/>
    <n v="0.41299999999999998"/>
    <n v="8065.12"/>
    <n v="1"/>
    <x v="3"/>
    <s v="Médio"/>
    <s v="Abaixo"/>
    <x v="1"/>
  </r>
  <r>
    <x v="4930"/>
    <x v="4"/>
    <n v="45"/>
    <n v="0.64200000000000002"/>
    <n v="0.63100000000000001"/>
    <n v="0.53300000000000003"/>
    <n v="10865.4"/>
    <n v="1"/>
    <x v="0"/>
    <s v="Médio"/>
    <s v="Acima"/>
    <x v="1"/>
  </r>
  <r>
    <x v="4931"/>
    <x v="16"/>
    <n v="69"/>
    <n v="0.59799999999999998"/>
    <n v="0.56000000000000005"/>
    <n v="0.50900000000000001"/>
    <n v="8542.9699999999993"/>
    <n v="1"/>
    <x v="3"/>
    <s v="Médio"/>
    <s v="Abaixo"/>
    <x v="1"/>
  </r>
  <r>
    <x v="4932"/>
    <x v="20"/>
    <n v="68"/>
    <n v="0.67500000000000004"/>
    <n v="0.627"/>
    <n v="0.61399999999999999"/>
    <n v="16742.04"/>
    <n v="0"/>
    <x v="4"/>
    <s v="Médio"/>
    <s v="Acima"/>
    <x v="1"/>
  </r>
  <r>
    <x v="4933"/>
    <x v="17"/>
    <n v="41"/>
    <n v="0.64"/>
    <n v="0.58599999999999997"/>
    <n v="0.56699999999999995"/>
    <n v="9598.32"/>
    <n v="0"/>
    <x v="3"/>
    <s v="Médio"/>
    <s v="Acima"/>
    <x v="1"/>
  </r>
  <r>
    <x v="4934"/>
    <x v="4"/>
    <n v="57"/>
    <n v="0.63200000000000001"/>
    <n v="0.66200000000000003"/>
    <n v="0.47199999999999998"/>
    <n v="11390.85"/>
    <n v="1"/>
    <x v="0"/>
    <s v="Médio"/>
    <s v="Acima"/>
    <x v="1"/>
  </r>
  <r>
    <x v="4935"/>
    <x v="20"/>
    <n v="114"/>
    <n v="0.60799999999999998"/>
    <n v="0.55700000000000005"/>
    <n v="0.56100000000000005"/>
    <n v="8925.59"/>
    <n v="0"/>
    <x v="4"/>
    <s v="Médio"/>
    <s v="Acima"/>
    <x v="1"/>
  </r>
  <r>
    <x v="4936"/>
    <x v="20"/>
    <n v="83"/>
    <n v="0.57399999999999995"/>
    <n v="0.55000000000000004"/>
    <n v="0.44600000000000001"/>
    <n v="11503.86"/>
    <n v="0"/>
    <x v="4"/>
    <s v="Médio"/>
    <s v="Abaixo"/>
    <x v="1"/>
  </r>
  <r>
    <x v="4937"/>
    <x v="4"/>
    <n v="21"/>
    <n v="0.67700000000000005"/>
    <n v="0.66300000000000003"/>
    <n v="0.54200000000000004"/>
    <n v="21965.89"/>
    <n v="1"/>
    <x v="0"/>
    <s v="Médio"/>
    <s v="Acima"/>
    <x v="1"/>
  </r>
  <r>
    <x v="4938"/>
    <x v="17"/>
    <n v="56"/>
    <n v="0.58399999999999996"/>
    <n v="0.58299999999999996"/>
    <n v="0.46700000000000003"/>
    <n v="9794.6"/>
    <n v="1"/>
    <x v="3"/>
    <s v="Médio"/>
    <s v="Abaixo"/>
    <x v="1"/>
  </r>
  <r>
    <x v="4939"/>
    <x v="17"/>
    <n v="75"/>
    <n v="0.56200000000000006"/>
    <n v="0.56599999999999995"/>
    <n v="0.46200000000000002"/>
    <n v="8008.34"/>
    <n v="1"/>
    <x v="3"/>
    <s v="Médio"/>
    <s v="Abaixo"/>
    <x v="1"/>
  </r>
  <r>
    <x v="4940"/>
    <x v="22"/>
    <n v="81"/>
    <n v="0.57999999999999996"/>
    <n v="0.53700000000000003"/>
    <n v="0.47699999999999998"/>
    <n v="6967.75"/>
    <n v="1"/>
    <x v="3"/>
    <s v="Médio"/>
    <s v="Abaixo"/>
    <x v="1"/>
  </r>
  <r>
    <x v="4941"/>
    <x v="22"/>
    <n v="62"/>
    <n v="0.55000000000000004"/>
    <n v="0.52"/>
    <n v="0.433"/>
    <n v="6382.4"/>
    <n v="6"/>
    <x v="3"/>
    <s v="Médio"/>
    <s v="Abaixo"/>
    <x v="1"/>
  </r>
  <r>
    <x v="4942"/>
    <x v="22"/>
    <n v="18"/>
    <n v="0.51900000000000002"/>
    <n v="0.502"/>
    <n v="0.378"/>
    <n v="6728.67"/>
    <n v="0"/>
    <x v="3"/>
    <s v="Baixo"/>
    <s v="Abaixo"/>
    <x v="1"/>
  </r>
  <r>
    <x v="4943"/>
    <x v="10"/>
    <n v="41"/>
    <n v="0.72499999999999998"/>
    <n v="0.72399999999999998"/>
    <n v="0.65700000000000003"/>
    <n v="14291.76"/>
    <n v="1"/>
    <x v="1"/>
    <s v="Alto"/>
    <s v="Acima"/>
    <x v="1"/>
  </r>
  <r>
    <x v="4944"/>
    <x v="22"/>
    <n v="72"/>
    <n v="0.61899999999999999"/>
    <n v="0.52400000000000002"/>
    <n v="0.58199999999999996"/>
    <n v="6295.53"/>
    <n v="2"/>
    <x v="3"/>
    <s v="Médio"/>
    <s v="Acima"/>
    <x v="1"/>
  </r>
  <r>
    <x v="4945"/>
    <x v="22"/>
    <n v="70"/>
    <n v="0.623"/>
    <n v="0.57899999999999996"/>
    <n v="0.53300000000000003"/>
    <n v="9484.02"/>
    <n v="1"/>
    <x v="3"/>
    <s v="Médio"/>
    <s v="Acima"/>
    <x v="1"/>
  </r>
  <r>
    <x v="4946"/>
    <x v="4"/>
    <n v="258"/>
    <n v="0.747"/>
    <n v="0.70599999999999996"/>
    <n v="0.71099999999999997"/>
    <n v="153860.04999999999"/>
    <n v="2"/>
    <x v="0"/>
    <s v="Alto"/>
    <s v="Acima"/>
    <x v="1"/>
  </r>
  <r>
    <x v="3264"/>
    <x v="18"/>
    <n v="861"/>
    <n v="0.60699999999999998"/>
    <n v="0.56100000000000005"/>
    <n v="0.53500000000000003"/>
    <n v="56655.59"/>
    <n v="2"/>
    <x v="3"/>
    <s v="Médio"/>
    <s v="Acima"/>
    <x v="1"/>
  </r>
  <r>
    <x v="2318"/>
    <x v="6"/>
    <n v="141"/>
    <n v="0.72"/>
    <n v="0.70699999999999996"/>
    <n v="0.64200000000000002"/>
    <n v="111938.99"/>
    <n v="3"/>
    <x v="2"/>
    <s v="Alto"/>
    <s v="Acima"/>
    <x v="1"/>
  </r>
  <r>
    <x v="4947"/>
    <x v="8"/>
    <n v="867"/>
    <n v="0.61099999999999999"/>
    <n v="0.63300000000000001"/>
    <n v="0.443"/>
    <n v="13256.05"/>
    <n v="13"/>
    <x v="1"/>
    <s v="Médio"/>
    <s v="Acima"/>
    <x v="1"/>
  </r>
  <r>
    <x v="4948"/>
    <x v="0"/>
    <n v="300"/>
    <n v="0.7"/>
    <n v="0.67200000000000004"/>
    <n v="0.60399999999999998"/>
    <n v="73629.22"/>
    <n v="7"/>
    <x v="0"/>
    <s v="Alto"/>
    <s v="Acima"/>
    <x v="1"/>
  </r>
  <r>
    <x v="4949"/>
    <x v="13"/>
    <n v="207"/>
    <n v="0.64200000000000002"/>
    <n v="0.65500000000000003"/>
    <n v="0.505"/>
    <n v="52156.75"/>
    <n v="2"/>
    <x v="1"/>
    <s v="Médio"/>
    <s v="Acima"/>
    <x v="1"/>
  </r>
  <r>
    <x v="4950"/>
    <x v="8"/>
    <n v="65"/>
    <n v="0.65500000000000003"/>
    <n v="0.65800000000000003"/>
    <n v="0.501"/>
    <n v="78575.22"/>
    <n v="2"/>
    <x v="1"/>
    <s v="Médio"/>
    <s v="Acima"/>
    <x v="1"/>
  </r>
  <r>
    <x v="4951"/>
    <x v="18"/>
    <n v="281"/>
    <n v="0.629"/>
    <n v="0.55800000000000005"/>
    <n v="0.57999999999999996"/>
    <n v="20480.16"/>
    <n v="3"/>
    <x v="3"/>
    <s v="Médio"/>
    <s v="Acima"/>
    <x v="1"/>
  </r>
  <r>
    <x v="4952"/>
    <x v="4"/>
    <n v="581"/>
    <n v="0.63900000000000001"/>
    <n v="0.67200000000000004"/>
    <n v="0.48099999999999998"/>
    <n v="33213.760000000002"/>
    <n v="2"/>
    <x v="0"/>
    <s v="Médio"/>
    <s v="Acima"/>
    <x v="1"/>
  </r>
  <r>
    <x v="4953"/>
    <x v="5"/>
    <n v="1134"/>
    <n v="0.59299999999999997"/>
    <n v="0.58299999999999996"/>
    <n v="0.47899999999999998"/>
    <n v="12134.82"/>
    <n v="18"/>
    <x v="3"/>
    <s v="Médio"/>
    <s v="Abaixo"/>
    <x v="0"/>
  </r>
  <r>
    <x v="1592"/>
    <x v="25"/>
    <n v="392"/>
    <n v="0.626"/>
    <n v="0.59699999999999998"/>
    <n v="0.50900000000000001"/>
    <n v="20898.61"/>
    <n v="0"/>
    <x v="4"/>
    <s v="Médio"/>
    <s v="Acima"/>
    <x v="1"/>
  </r>
  <r>
    <x v="4954"/>
    <x v="6"/>
    <n v="265"/>
    <n v="0.69799999999999995"/>
    <n v="0.71699999999999997"/>
    <n v="0.59099999999999997"/>
    <n v="35812"/>
    <n v="1"/>
    <x v="2"/>
    <s v="Médio"/>
    <s v="Acima"/>
    <x v="1"/>
  </r>
  <r>
    <x v="4955"/>
    <x v="23"/>
    <n v="159"/>
    <n v="0.61299999999999999"/>
    <n v="0.63"/>
    <n v="0.47299999999999998"/>
    <n v="27040.6"/>
    <n v="2"/>
    <x v="4"/>
    <s v="Médio"/>
    <s v="Acima"/>
    <x v="1"/>
  </r>
  <r>
    <x v="4956"/>
    <x v="3"/>
    <n v="20"/>
    <n v="0.70299999999999996"/>
    <n v="0.69199999999999995"/>
    <n v="0.59"/>
    <n v="92160.18"/>
    <n v="0"/>
    <x v="2"/>
    <s v="Alto"/>
    <s v="Acima"/>
    <x v="1"/>
  </r>
  <r>
    <x v="4957"/>
    <x v="5"/>
    <n v="655"/>
    <n v="0.55000000000000004"/>
    <n v="0.55800000000000005"/>
    <n v="0.41399999999999998"/>
    <n v="12950.89"/>
    <n v="11"/>
    <x v="3"/>
    <s v="Médio"/>
    <s v="Abaixo"/>
    <x v="1"/>
  </r>
  <r>
    <x v="4958"/>
    <x v="6"/>
    <n v="621"/>
    <n v="0.66"/>
    <n v="0.64900000000000002"/>
    <n v="0.54600000000000004"/>
    <n v="15224.05"/>
    <n v="12"/>
    <x v="2"/>
    <s v="Médio"/>
    <s v="Acima"/>
    <x v="1"/>
  </r>
  <r>
    <x v="4959"/>
    <x v="6"/>
    <n v="85"/>
    <n v="0.74199999999999999"/>
    <n v="0.70399999999999996"/>
    <n v="0.69499999999999995"/>
    <n v="67348.5"/>
    <n v="4"/>
    <x v="2"/>
    <s v="Alto"/>
    <s v="Acima"/>
    <x v="1"/>
  </r>
  <r>
    <x v="4960"/>
    <x v="9"/>
    <n v="664"/>
    <n v="0.63600000000000001"/>
    <n v="0.58099999999999996"/>
    <n v="0.58799999999999997"/>
    <n v="10150.57"/>
    <n v="4"/>
    <x v="3"/>
    <s v="Médio"/>
    <s v="Acima"/>
    <x v="1"/>
  </r>
  <r>
    <x v="4961"/>
    <x v="6"/>
    <n v="112"/>
    <n v="0.65500000000000003"/>
    <n v="0.63500000000000001"/>
    <n v="0.55300000000000005"/>
    <n v="30408.94"/>
    <n v="9"/>
    <x v="2"/>
    <s v="Médio"/>
    <s v="Acima"/>
    <x v="1"/>
  </r>
  <r>
    <x v="4962"/>
    <x v="8"/>
    <n v="249"/>
    <n v="0.65"/>
    <n v="0.69599999999999995"/>
    <n v="0.46899999999999997"/>
    <n v="13515.26"/>
    <n v="5"/>
    <x v="1"/>
    <s v="Médio"/>
    <s v="Acima"/>
    <x v="1"/>
  </r>
  <r>
    <x v="4963"/>
    <x v="24"/>
    <n v="685"/>
    <n v="0.59"/>
    <n v="0.55300000000000005"/>
    <n v="0.47299999999999998"/>
    <n v="11948.74"/>
    <n v="14"/>
    <x v="4"/>
    <s v="Médio"/>
    <s v="Abaixo"/>
    <x v="1"/>
  </r>
  <r>
    <x v="4964"/>
    <x v="4"/>
    <n v="207"/>
    <n v="0.69"/>
    <n v="0.69299999999999995"/>
    <n v="0.56299999999999994"/>
    <n v="25591.7"/>
    <n v="9"/>
    <x v="0"/>
    <s v="Médio"/>
    <s v="Acima"/>
    <x v="1"/>
  </r>
  <r>
    <x v="2065"/>
    <x v="4"/>
    <n v="351"/>
    <n v="0.64"/>
    <n v="0.61599999999999999"/>
    <n v="0.51"/>
    <n v="19361.849999999999"/>
    <n v="1"/>
    <x v="0"/>
    <s v="Médio"/>
    <s v="Acima"/>
    <x v="1"/>
  </r>
  <r>
    <x v="4965"/>
    <x v="6"/>
    <n v="116"/>
    <n v="0.67"/>
    <n v="0.65200000000000002"/>
    <n v="0.58799999999999997"/>
    <n v="33297.46"/>
    <n v="10"/>
    <x v="2"/>
    <s v="Médio"/>
    <s v="Acima"/>
    <x v="1"/>
  </r>
  <r>
    <x v="4966"/>
    <x v="12"/>
    <n v="1132"/>
    <n v="0.47099999999999997"/>
    <n v="0.48099999999999998"/>
    <n v="0.28000000000000003"/>
    <n v="5774.67"/>
    <n v="0"/>
    <x v="4"/>
    <s v="Baixo"/>
    <s v="Abaixo"/>
    <x v="0"/>
  </r>
  <r>
    <x v="4967"/>
    <x v="4"/>
    <n v="140"/>
    <n v="0.70799999999999996"/>
    <n v="0.72199999999999998"/>
    <n v="0.60399999999999998"/>
    <n v="45797.13"/>
    <n v="2"/>
    <x v="0"/>
    <s v="Alto"/>
    <s v="Acima"/>
    <x v="1"/>
  </r>
  <r>
    <x v="4968"/>
    <x v="10"/>
    <n v="318"/>
    <n v="0.70799999999999996"/>
    <n v="0.68700000000000006"/>
    <n v="0.622"/>
    <n v="20664.57"/>
    <n v="6"/>
    <x v="1"/>
    <s v="Alto"/>
    <s v="Acima"/>
    <x v="1"/>
  </r>
  <r>
    <x v="4969"/>
    <x v="16"/>
    <n v="76"/>
    <n v="0.55500000000000005"/>
    <n v="0.54100000000000004"/>
    <n v="0.41499999999999998"/>
    <n v="57338.73"/>
    <n v="0"/>
    <x v="3"/>
    <s v="Médio"/>
    <s v="Abaixo"/>
    <x v="1"/>
  </r>
  <r>
    <x v="4970"/>
    <x v="9"/>
    <n v="1092"/>
    <n v="0.60499999999999998"/>
    <n v="0.52600000000000002"/>
    <n v="0.55700000000000005"/>
    <n v="6772.2"/>
    <n v="5"/>
    <x v="3"/>
    <s v="Médio"/>
    <s v="Acima"/>
    <x v="0"/>
  </r>
  <r>
    <x v="4971"/>
    <x v="7"/>
    <n v="777"/>
    <n v="0.63900000000000001"/>
    <n v="0.60099999999999998"/>
    <n v="0.55500000000000005"/>
    <n v="10191.36"/>
    <n v="19"/>
    <x v="3"/>
    <s v="Médio"/>
    <s v="Acima"/>
    <x v="1"/>
  </r>
  <r>
    <x v="4972"/>
    <x v="6"/>
    <n v="234"/>
    <n v="0.69"/>
    <n v="0.66100000000000003"/>
    <n v="0.60599999999999998"/>
    <n v="20538.61"/>
    <n v="0"/>
    <x v="2"/>
    <s v="Médio"/>
    <s v="Acima"/>
    <x v="1"/>
  </r>
  <r>
    <x v="4973"/>
    <x v="7"/>
    <n v="317"/>
    <n v="0.55600000000000005"/>
    <n v="0.55200000000000005"/>
    <n v="0.40699999999999997"/>
    <n v="8432.26"/>
    <n v="10"/>
    <x v="3"/>
    <s v="Médio"/>
    <s v="Abaixo"/>
    <x v="1"/>
  </r>
  <r>
    <x v="4974"/>
    <x v="14"/>
    <n v="42"/>
    <n v="0.67500000000000004"/>
    <n v="0.624"/>
    <n v="0.59799999999999998"/>
    <n v="24426.18"/>
    <n v="12"/>
    <x v="2"/>
    <s v="Médio"/>
    <s v="Acima"/>
    <x v="1"/>
  </r>
  <r>
    <x v="4975"/>
    <x v="0"/>
    <n v="112"/>
    <n v="0.73199999999999998"/>
    <n v="0.70499999999999996"/>
    <n v="0.69"/>
    <n v="58265.54"/>
    <n v="1"/>
    <x v="0"/>
    <s v="Alto"/>
    <s v="Acima"/>
    <x v="1"/>
  </r>
  <r>
    <x v="4976"/>
    <x v="18"/>
    <n v="987"/>
    <n v="0.53600000000000003"/>
    <n v="0.495"/>
    <n v="0.40200000000000002"/>
    <n v="5973.86"/>
    <n v="12"/>
    <x v="3"/>
    <s v="Baixo"/>
    <s v="Abaixo"/>
    <x v="0"/>
  </r>
  <r>
    <x v="4977"/>
    <x v="14"/>
    <n v="101"/>
    <n v="0.72299999999999998"/>
    <n v="0.73099999999999998"/>
    <n v="0.60599999999999998"/>
    <n v="23615.37"/>
    <n v="2"/>
    <x v="2"/>
    <s v="Alto"/>
    <s v="Acima"/>
    <x v="1"/>
  </r>
  <r>
    <x v="4978"/>
    <x v="9"/>
    <n v="368"/>
    <n v="0.59399999999999997"/>
    <n v="0.52400000000000002"/>
    <n v="0.51800000000000002"/>
    <n v="6809.05"/>
    <n v="36"/>
    <x v="3"/>
    <s v="Médio"/>
    <s v="Abaixo"/>
    <x v="1"/>
  </r>
  <r>
    <x v="4979"/>
    <x v="3"/>
    <n v="75"/>
    <n v="0.746"/>
    <n v="0.72099999999999997"/>
    <n v="0.67600000000000005"/>
    <n v="33241.800000000003"/>
    <n v="2"/>
    <x v="2"/>
    <s v="Alto"/>
    <s v="Acima"/>
    <x v="1"/>
  </r>
  <r>
    <x v="4980"/>
    <x v="22"/>
    <n v="748"/>
    <n v="0.61799999999999999"/>
    <n v="0.58799999999999997"/>
    <n v="0.51500000000000001"/>
    <n v="10235.620000000001"/>
    <n v="14"/>
    <x v="3"/>
    <s v="Médio"/>
    <s v="Acima"/>
    <x v="1"/>
  </r>
  <r>
    <x v="4981"/>
    <x v="8"/>
    <n v="142"/>
    <n v="0.65500000000000003"/>
    <n v="0.63500000000000001"/>
    <n v="0.56000000000000005"/>
    <n v="37646.85"/>
    <n v="3"/>
    <x v="1"/>
    <s v="Médio"/>
    <s v="Acima"/>
    <x v="1"/>
  </r>
  <r>
    <x v="4982"/>
    <x v="17"/>
    <n v="528"/>
    <n v="0.55200000000000005"/>
    <n v="0.53100000000000003"/>
    <n v="0.40799999999999997"/>
    <n v="7839.03"/>
    <n v="9"/>
    <x v="3"/>
    <s v="Médio"/>
    <s v="Abaixo"/>
    <x v="1"/>
  </r>
  <r>
    <x v="4983"/>
    <x v="4"/>
    <n v="53"/>
    <n v="0.67500000000000004"/>
    <n v="0.71899999999999997"/>
    <n v="0.498"/>
    <n v="65891.69"/>
    <n v="2"/>
    <x v="0"/>
    <s v="Médio"/>
    <s v="Acima"/>
    <x v="1"/>
  </r>
  <r>
    <x v="4984"/>
    <x v="8"/>
    <n v="317"/>
    <n v="0.67500000000000004"/>
    <n v="0.66600000000000004"/>
    <n v="0.56999999999999995"/>
    <n v="13872.22"/>
    <n v="1"/>
    <x v="1"/>
    <s v="Médio"/>
    <s v="Acima"/>
    <x v="1"/>
  </r>
  <r>
    <x v="4985"/>
    <x v="18"/>
    <n v="416"/>
    <n v="0.58099999999999996"/>
    <n v="0.57799999999999996"/>
    <n v="0.48099999999999998"/>
    <n v="11353.11"/>
    <n v="11"/>
    <x v="3"/>
    <s v="Médio"/>
    <s v="Abaixo"/>
    <x v="1"/>
  </r>
  <r>
    <x v="4986"/>
    <x v="16"/>
    <n v="518"/>
    <n v="0.60899999999999999"/>
    <n v="0.59"/>
    <n v="0.53400000000000003"/>
    <n v="14182.44"/>
    <n v="8"/>
    <x v="3"/>
    <s v="Médio"/>
    <s v="Acima"/>
    <x v="1"/>
  </r>
  <r>
    <x v="700"/>
    <x v="7"/>
    <n v="318"/>
    <n v="0.59399999999999997"/>
    <n v="0.56699999999999995"/>
    <n v="0.47699999999999998"/>
    <n v="16128.78"/>
    <n v="0"/>
    <x v="3"/>
    <s v="Médio"/>
    <s v="Abaixo"/>
    <x v="1"/>
  </r>
  <r>
    <x v="4987"/>
    <x v="4"/>
    <n v="435"/>
    <n v="0.61899999999999999"/>
    <n v="0.55900000000000005"/>
    <n v="0.54300000000000004"/>
    <n v="7890.27"/>
    <n v="2"/>
    <x v="0"/>
    <s v="Médio"/>
    <s v="Acima"/>
    <x v="1"/>
  </r>
  <r>
    <x v="4988"/>
    <x v="3"/>
    <n v="17"/>
    <n v="0.74199999999999999"/>
    <n v="0.752"/>
    <n v="0.64200000000000002"/>
    <n v="50841.15"/>
    <n v="2"/>
    <x v="2"/>
    <s v="Alto"/>
    <s v="Acima"/>
    <x v="1"/>
  </r>
  <r>
    <x v="4989"/>
    <x v="5"/>
    <n v="875"/>
    <n v="0.55000000000000004"/>
    <n v="0.56100000000000005"/>
    <n v="0.44900000000000001"/>
    <n v="7645.17"/>
    <n v="1"/>
    <x v="3"/>
    <s v="Médio"/>
    <s v="Abaixo"/>
    <x v="1"/>
  </r>
  <r>
    <x v="4990"/>
    <x v="6"/>
    <n v="98"/>
    <n v="0.68200000000000005"/>
    <n v="0.68"/>
    <n v="0.56000000000000005"/>
    <n v="25222.19"/>
    <n v="6"/>
    <x v="2"/>
    <s v="Médio"/>
    <s v="Acima"/>
    <x v="1"/>
  </r>
  <r>
    <x v="4991"/>
    <x v="16"/>
    <n v="388"/>
    <n v="0.59599999999999997"/>
    <n v="0.54200000000000004"/>
    <n v="0.51600000000000001"/>
    <n v="8204.7900000000009"/>
    <n v="1"/>
    <x v="3"/>
    <s v="Médio"/>
    <s v="Abaixo"/>
    <x v="1"/>
  </r>
  <r>
    <x v="4992"/>
    <x v="7"/>
    <n v="587"/>
    <n v="0.55000000000000004"/>
    <n v="0.51600000000000001"/>
    <n v="0.42499999999999999"/>
    <n v="6150.25"/>
    <n v="2"/>
    <x v="3"/>
    <s v="Médio"/>
    <s v="Abaixo"/>
    <x v="1"/>
  </r>
  <r>
    <x v="4044"/>
    <x v="13"/>
    <n v="220"/>
    <n v="0.64700000000000002"/>
    <n v="0.628"/>
    <n v="0.52200000000000002"/>
    <n v="19812.34"/>
    <n v="2"/>
    <x v="1"/>
    <s v="Médio"/>
    <s v="Acima"/>
    <x v="1"/>
  </r>
  <r>
    <x v="4993"/>
    <x v="3"/>
    <n v="51"/>
    <n v="0.69"/>
    <n v="0.69499999999999995"/>
    <n v="0.56499999999999995"/>
    <n v="62745.52"/>
    <n v="3"/>
    <x v="2"/>
    <s v="Médio"/>
    <s v="Acima"/>
    <x v="1"/>
  </r>
  <r>
    <x v="4994"/>
    <x v="16"/>
    <n v="472"/>
    <n v="0.56799999999999995"/>
    <n v="0.56200000000000006"/>
    <n v="0.442"/>
    <n v="7782.74"/>
    <n v="7"/>
    <x v="3"/>
    <s v="Médio"/>
    <s v="Abaixo"/>
    <x v="1"/>
  </r>
  <r>
    <x v="4995"/>
    <x v="10"/>
    <n v="91"/>
    <n v="0.70099999999999996"/>
    <n v="0.67700000000000005"/>
    <n v="0.61499999999999999"/>
    <n v="31857.99"/>
    <n v="2"/>
    <x v="1"/>
    <s v="Alto"/>
    <s v="Acima"/>
    <x v="1"/>
  </r>
  <r>
    <x v="4996"/>
    <x v="4"/>
    <n v="390"/>
    <n v="0.65900000000000003"/>
    <n v="0.63100000000000001"/>
    <n v="0.57599999999999996"/>
    <n v="13667.96"/>
    <n v="4"/>
    <x v="0"/>
    <s v="Médio"/>
    <s v="Acima"/>
    <x v="1"/>
  </r>
  <r>
    <x v="867"/>
    <x v="6"/>
    <n v="143"/>
    <n v="0.68700000000000006"/>
    <n v="0.68799999999999994"/>
    <n v="0.59199999999999997"/>
    <n v="27734.97"/>
    <n v="2"/>
    <x v="2"/>
    <s v="Médio"/>
    <s v="Acima"/>
    <x v="1"/>
  </r>
  <r>
    <x v="4997"/>
    <x v="7"/>
    <n v="208"/>
    <n v="0.54"/>
    <n v="0.52500000000000002"/>
    <n v="0.40200000000000002"/>
    <n v="6464.29"/>
    <n v="34"/>
    <x v="3"/>
    <s v="Baixo"/>
    <s v="Abaixo"/>
    <x v="1"/>
  </r>
  <r>
    <x v="4998"/>
    <x v="16"/>
    <n v="268"/>
    <n v="0.56899999999999995"/>
    <n v="0.54400000000000004"/>
    <n v="0.435"/>
    <n v="8599.16"/>
    <n v="3"/>
    <x v="3"/>
    <s v="Médio"/>
    <s v="Abaixo"/>
    <x v="1"/>
  </r>
  <r>
    <x v="4999"/>
    <x v="5"/>
    <n v="401"/>
    <n v="0.52500000000000002"/>
    <n v="0.53600000000000003"/>
    <n v="0.36899999999999999"/>
    <n v="8078.41"/>
    <n v="4"/>
    <x v="3"/>
    <s v="Baixo"/>
    <s v="Abaixo"/>
    <x v="1"/>
  </r>
  <r>
    <x v="5000"/>
    <x v="7"/>
    <n v="229"/>
    <n v="0.56000000000000005"/>
    <n v="0.50700000000000001"/>
    <n v="0.46700000000000003"/>
    <n v="7541.17"/>
    <n v="2"/>
    <x v="3"/>
    <s v="Médio"/>
    <s v="Abaixo"/>
    <x v="1"/>
  </r>
  <r>
    <x v="2211"/>
    <x v="21"/>
    <n v="313"/>
    <n v="0.58799999999999997"/>
    <n v="0.57199999999999995"/>
    <n v="0.47099999999999997"/>
    <n v="9067.26"/>
    <n v="15"/>
    <x v="3"/>
    <s v="Médio"/>
    <s v="Abaixo"/>
    <x v="1"/>
  </r>
  <r>
    <x v="2916"/>
    <x v="17"/>
    <n v="639"/>
    <n v="0.59499999999999997"/>
    <n v="0.57399999999999995"/>
    <n v="0.46200000000000002"/>
    <n v="6925.74"/>
    <n v="14"/>
    <x v="3"/>
    <s v="Médio"/>
    <s v="Abaixo"/>
    <x v="1"/>
  </r>
  <r>
    <x v="5001"/>
    <x v="22"/>
    <n v="559"/>
    <n v="0.59499999999999997"/>
    <n v="0.55300000000000005"/>
    <n v="0.49199999999999999"/>
    <n v="7060.61"/>
    <n v="11"/>
    <x v="3"/>
    <s v="Médio"/>
    <s v="Abaixo"/>
    <x v="1"/>
  </r>
  <r>
    <x v="5002"/>
    <x v="3"/>
    <n v="14"/>
    <n v="0.70499999999999996"/>
    <n v="0.75900000000000001"/>
    <n v="0.55100000000000005"/>
    <n v="44869.59"/>
    <n v="1"/>
    <x v="2"/>
    <s v="Alto"/>
    <s v="Acima"/>
    <x v="1"/>
  </r>
  <r>
    <x v="5003"/>
    <x v="7"/>
    <n v="185"/>
    <n v="0.58499999999999996"/>
    <n v="0.55000000000000004"/>
    <n v="0.49"/>
    <n v="5828.74"/>
    <n v="3"/>
    <x v="3"/>
    <s v="Médio"/>
    <s v="Abaixo"/>
    <x v="1"/>
  </r>
  <r>
    <x v="5004"/>
    <x v="3"/>
    <n v="31"/>
    <n v="0.69"/>
    <n v="0.67600000000000005"/>
    <n v="0.57899999999999996"/>
    <n v="38561.19"/>
    <n v="5"/>
    <x v="2"/>
    <s v="Médio"/>
    <s v="Acima"/>
    <x v="1"/>
  </r>
  <r>
    <x v="5005"/>
    <x v="4"/>
    <n v="148"/>
    <n v="0.68"/>
    <n v="0.64"/>
    <n v="0.59299999999999997"/>
    <n v="20667.169999999998"/>
    <n v="2"/>
    <x v="0"/>
    <s v="Médio"/>
    <s v="Acima"/>
    <x v="1"/>
  </r>
  <r>
    <x v="5006"/>
    <x v="0"/>
    <n v="170"/>
    <n v="0.70299999999999996"/>
    <n v="0.68"/>
    <n v="0.628"/>
    <n v="30240.12"/>
    <n v="3"/>
    <x v="0"/>
    <s v="Alto"/>
    <s v="Acima"/>
    <x v="1"/>
  </r>
  <r>
    <x v="5007"/>
    <x v="4"/>
    <n v="94"/>
    <n v="0.72099999999999997"/>
    <n v="0.71"/>
    <n v="0.60699999999999998"/>
    <n v="27224.93"/>
    <n v="3"/>
    <x v="0"/>
    <s v="Alto"/>
    <s v="Acima"/>
    <x v="1"/>
  </r>
  <r>
    <x v="5008"/>
    <x v="18"/>
    <n v="402"/>
    <n v="0.56100000000000005"/>
    <n v="0.53300000000000003"/>
    <n v="0.44500000000000001"/>
    <n v="6080.24"/>
    <n v="1"/>
    <x v="3"/>
    <s v="Médio"/>
    <s v="Abaixo"/>
    <x v="1"/>
  </r>
  <r>
    <x v="5009"/>
    <x v="9"/>
    <n v="563"/>
    <n v="0.57499999999999996"/>
    <n v="0.53300000000000003"/>
    <n v="0.499"/>
    <n v="6025.99"/>
    <n v="1"/>
    <x v="3"/>
    <s v="Médio"/>
    <s v="Abaixo"/>
    <x v="1"/>
  </r>
  <r>
    <x v="5010"/>
    <x v="20"/>
    <n v="187"/>
    <n v="0.63900000000000001"/>
    <n v="0.58699999999999997"/>
    <n v="0.55300000000000005"/>
    <n v="13644.08"/>
    <n v="0"/>
    <x v="4"/>
    <s v="Médio"/>
    <s v="Acima"/>
    <x v="1"/>
  </r>
  <r>
    <x v="1288"/>
    <x v="14"/>
    <n v="82"/>
    <n v="0.71799999999999997"/>
    <n v="0.74"/>
    <n v="0.60599999999999998"/>
    <n v="32928.1"/>
    <n v="1"/>
    <x v="2"/>
    <s v="Alto"/>
    <s v="Acima"/>
    <x v="1"/>
  </r>
  <r>
    <x v="5011"/>
    <x v="5"/>
    <n v="213"/>
    <n v="0.55000000000000004"/>
    <n v="0.54100000000000004"/>
    <n v="0.45100000000000001"/>
    <n v="8366.65"/>
    <n v="1"/>
    <x v="3"/>
    <s v="Médio"/>
    <s v="Abaixo"/>
    <x v="1"/>
  </r>
  <r>
    <x v="5012"/>
    <x v="18"/>
    <n v="345"/>
    <n v="0.58299999999999996"/>
    <n v="0.54"/>
    <n v="0.505"/>
    <n v="6050.74"/>
    <n v="0"/>
    <x v="3"/>
    <s v="Médio"/>
    <s v="Abaixo"/>
    <x v="1"/>
  </r>
  <r>
    <x v="5013"/>
    <x v="8"/>
    <n v="169"/>
    <n v="0.73"/>
    <n v="0.69099999999999995"/>
    <n v="0.70199999999999996"/>
    <n v="14621.5"/>
    <n v="4"/>
    <x v="1"/>
    <s v="Alto"/>
    <s v="Acima"/>
    <x v="1"/>
  </r>
  <r>
    <x v="5014"/>
    <x v="10"/>
    <n v="67"/>
    <n v="0.63"/>
    <n v="0.63"/>
    <n v="0.48799999999999999"/>
    <n v="22457.55"/>
    <n v="0"/>
    <x v="1"/>
    <s v="Médio"/>
    <s v="Acima"/>
    <x v="1"/>
  </r>
  <r>
    <x v="5015"/>
    <x v="10"/>
    <n v="254"/>
    <n v="0.66900000000000004"/>
    <n v="0.64300000000000002"/>
    <n v="0.58099999999999996"/>
    <n v="18096.490000000002"/>
    <n v="0"/>
    <x v="1"/>
    <s v="Médio"/>
    <s v="Acima"/>
    <x v="1"/>
  </r>
  <r>
    <x v="5016"/>
    <x v="0"/>
    <n v="40"/>
    <n v="0.68"/>
    <n v="0.7"/>
    <n v="0.54100000000000004"/>
    <n v="24957.37"/>
    <n v="2"/>
    <x v="0"/>
    <s v="Médio"/>
    <s v="Acima"/>
    <x v="1"/>
  </r>
  <r>
    <x v="5017"/>
    <x v="18"/>
    <n v="477"/>
    <n v="0.57499999999999996"/>
    <n v="0.495"/>
    <n v="0.53100000000000003"/>
    <n v="6258.81"/>
    <n v="0"/>
    <x v="3"/>
    <s v="Médio"/>
    <s v="Abaixo"/>
    <x v="1"/>
  </r>
  <r>
    <x v="5018"/>
    <x v="17"/>
    <n v="515"/>
    <n v="0.55000000000000004"/>
    <n v="0.56899999999999995"/>
    <n v="0.40699999999999997"/>
    <n v="6708.35"/>
    <n v="12"/>
    <x v="3"/>
    <s v="Médio"/>
    <s v="Abaixo"/>
    <x v="1"/>
  </r>
  <r>
    <x v="5019"/>
    <x v="17"/>
    <n v="467"/>
    <n v="0.61699999999999999"/>
    <n v="0.57399999999999995"/>
    <n v="0.54200000000000004"/>
    <n v="6597.8"/>
    <n v="4"/>
    <x v="3"/>
    <s v="Médio"/>
    <s v="Acima"/>
    <x v="1"/>
  </r>
  <r>
    <x v="5020"/>
    <x v="5"/>
    <n v="500"/>
    <n v="0.57499999999999996"/>
    <n v="0.55700000000000005"/>
    <n v="0.45400000000000001"/>
    <n v="7704.66"/>
    <n v="2"/>
    <x v="3"/>
    <s v="Médio"/>
    <s v="Abaixo"/>
    <x v="1"/>
  </r>
  <r>
    <x v="5021"/>
    <x v="16"/>
    <n v="630"/>
    <n v="0.61499999999999999"/>
    <n v="0.56399999999999995"/>
    <n v="0.52200000000000002"/>
    <n v="6912.52"/>
    <n v="5"/>
    <x v="3"/>
    <s v="Médio"/>
    <s v="Acima"/>
    <x v="1"/>
  </r>
  <r>
    <x v="5022"/>
    <x v="4"/>
    <n v="276"/>
    <n v="0.67"/>
    <n v="0.66"/>
    <n v="0.56999999999999995"/>
    <n v="14685.78"/>
    <n v="1"/>
    <x v="0"/>
    <s v="Médio"/>
    <s v="Acima"/>
    <x v="1"/>
  </r>
  <r>
    <x v="5023"/>
    <x v="11"/>
    <n v="583"/>
    <n v="0.52200000000000002"/>
    <n v="0.53800000000000003"/>
    <n v="0.376"/>
    <n v="6535.08"/>
    <n v="1"/>
    <x v="4"/>
    <s v="Baixo"/>
    <s v="Abaixo"/>
    <x v="1"/>
  </r>
  <r>
    <x v="5024"/>
    <x v="9"/>
    <n v="495"/>
    <n v="0.65"/>
    <n v="0.56599999999999995"/>
    <n v="0.626"/>
    <n v="9967.16"/>
    <n v="1"/>
    <x v="3"/>
    <s v="Médio"/>
    <s v="Acima"/>
    <x v="1"/>
  </r>
  <r>
    <x v="5025"/>
    <x v="7"/>
    <n v="311"/>
    <n v="0.56299999999999994"/>
    <n v="0.54700000000000004"/>
    <n v="0.437"/>
    <n v="6441"/>
    <n v="19"/>
    <x v="3"/>
    <s v="Médio"/>
    <s v="Abaixo"/>
    <x v="1"/>
  </r>
  <r>
    <x v="5026"/>
    <x v="18"/>
    <n v="916"/>
    <n v="0.60499999999999998"/>
    <n v="0.57699999999999996"/>
    <n v="0.52300000000000002"/>
    <n v="7082.34"/>
    <n v="0"/>
    <x v="3"/>
    <s v="Médio"/>
    <s v="Acima"/>
    <x v="1"/>
  </r>
  <r>
    <x v="5027"/>
    <x v="17"/>
    <n v="364"/>
    <n v="0.56000000000000005"/>
    <n v="0.54300000000000004"/>
    <n v="0.432"/>
    <n v="7746.3"/>
    <n v="2"/>
    <x v="3"/>
    <s v="Médio"/>
    <s v="Abaixo"/>
    <x v="1"/>
  </r>
  <r>
    <x v="5028"/>
    <x v="6"/>
    <n v="116"/>
    <n v="0.69499999999999995"/>
    <n v="0.67100000000000004"/>
    <n v="0.59299999999999997"/>
    <n v="30163.78"/>
    <n v="2"/>
    <x v="2"/>
    <s v="Médio"/>
    <s v="Acima"/>
    <x v="1"/>
  </r>
  <r>
    <x v="5029"/>
    <x v="14"/>
    <n v="55"/>
    <n v="0.745"/>
    <n v="0.72799999999999998"/>
    <n v="0.66100000000000003"/>
    <n v="36583.79"/>
    <n v="6"/>
    <x v="2"/>
    <s v="Alto"/>
    <s v="Acima"/>
    <x v="1"/>
  </r>
  <r>
    <x v="5030"/>
    <x v="0"/>
    <n v="102"/>
    <n v="0.72"/>
    <n v="0.67"/>
    <n v="0.65900000000000003"/>
    <n v="32273.06"/>
    <n v="0"/>
    <x v="0"/>
    <s v="Alto"/>
    <s v="Acima"/>
    <x v="1"/>
  </r>
  <r>
    <x v="5031"/>
    <x v="4"/>
    <n v="414"/>
    <n v="0.58399999999999996"/>
    <n v="0.54200000000000004"/>
    <n v="0.46200000000000002"/>
    <n v="9592.74"/>
    <n v="1"/>
    <x v="0"/>
    <s v="Médio"/>
    <s v="Abaixo"/>
    <x v="1"/>
  </r>
  <r>
    <x v="5032"/>
    <x v="6"/>
    <n v="37"/>
    <n v="0.68799999999999994"/>
    <n v="0.67600000000000005"/>
    <n v="0.58799999999999997"/>
    <n v="24807.69"/>
    <n v="5"/>
    <x v="2"/>
    <s v="Médio"/>
    <s v="Acima"/>
    <x v="1"/>
  </r>
  <r>
    <x v="5033"/>
    <x v="7"/>
    <n v="251"/>
    <n v="0.54600000000000004"/>
    <n v="0.53500000000000003"/>
    <n v="0.434"/>
    <n v="8582.92"/>
    <n v="2"/>
    <x v="3"/>
    <s v="Baixo"/>
    <s v="Abaixo"/>
    <x v="1"/>
  </r>
  <r>
    <x v="5034"/>
    <x v="22"/>
    <n v="253"/>
    <n v="0.52200000000000002"/>
    <n v="0.48499999999999999"/>
    <n v="0.38400000000000001"/>
    <n v="6189.62"/>
    <n v="2"/>
    <x v="3"/>
    <s v="Baixo"/>
    <s v="Abaixo"/>
    <x v="1"/>
  </r>
  <r>
    <x v="5035"/>
    <x v="8"/>
    <n v="212"/>
    <n v="0.6"/>
    <n v="0.59799999999999998"/>
    <n v="0.44"/>
    <n v="11066.77"/>
    <n v="4"/>
    <x v="1"/>
    <s v="Médio"/>
    <s v="Acima"/>
    <x v="1"/>
  </r>
  <r>
    <x v="5036"/>
    <x v="20"/>
    <n v="354"/>
    <n v="0.60399999999999998"/>
    <n v="0.55000000000000004"/>
    <n v="0.52600000000000002"/>
    <n v="9467"/>
    <n v="1"/>
    <x v="4"/>
    <s v="Médio"/>
    <s v="Acima"/>
    <x v="1"/>
  </r>
  <r>
    <x v="5037"/>
    <x v="3"/>
    <n v="208"/>
    <n v="0.76"/>
    <n v="0.76100000000000001"/>
    <n v="0.68700000000000006"/>
    <n v="16287.26"/>
    <n v="2"/>
    <x v="2"/>
    <s v="Alto"/>
    <s v="Acima"/>
    <x v="1"/>
  </r>
  <r>
    <x v="5038"/>
    <x v="4"/>
    <n v="196"/>
    <n v="0.63400000000000001"/>
    <n v="0.61499999999999999"/>
    <n v="0.51600000000000001"/>
    <n v="7780.19"/>
    <n v="4"/>
    <x v="0"/>
    <s v="Médio"/>
    <s v="Acima"/>
    <x v="1"/>
  </r>
  <r>
    <x v="5039"/>
    <x v="18"/>
    <n v="409"/>
    <n v="0.56200000000000006"/>
    <n v="0.48599999999999999"/>
    <n v="0.49299999999999999"/>
    <n v="5408.78"/>
    <n v="4"/>
    <x v="3"/>
    <s v="Médio"/>
    <s v="Abaixo"/>
    <x v="1"/>
  </r>
  <r>
    <x v="5040"/>
    <x v="4"/>
    <n v="112"/>
    <n v="0.7"/>
    <n v="0.68200000000000005"/>
    <n v="0.59699999999999998"/>
    <n v="18039.62"/>
    <n v="3"/>
    <x v="0"/>
    <s v="Alto"/>
    <s v="Acima"/>
    <x v="1"/>
  </r>
  <r>
    <x v="5041"/>
    <x v="6"/>
    <n v="135"/>
    <n v="0.71799999999999997"/>
    <n v="0.69899999999999995"/>
    <n v="0.64"/>
    <n v="16460.61"/>
    <n v="2"/>
    <x v="2"/>
    <s v="Alto"/>
    <s v="Acima"/>
    <x v="1"/>
  </r>
  <r>
    <x v="5042"/>
    <x v="3"/>
    <n v="23"/>
    <n v="0.78900000000000003"/>
    <n v="0.76500000000000001"/>
    <n v="0.754"/>
    <n v="52140.27"/>
    <n v="3"/>
    <x v="2"/>
    <s v="Alto"/>
    <s v="Acima"/>
    <x v="1"/>
  </r>
  <r>
    <x v="2373"/>
    <x v="17"/>
    <n v="515"/>
    <n v="0.57899999999999996"/>
    <n v="0.54400000000000004"/>
    <n v="0.46100000000000002"/>
    <n v="7243.53"/>
    <n v="16"/>
    <x v="3"/>
    <s v="Médio"/>
    <s v="Abaixo"/>
    <x v="1"/>
  </r>
  <r>
    <x v="5043"/>
    <x v="3"/>
    <n v="68"/>
    <n v="0.629"/>
    <n v="0.68500000000000005"/>
    <n v="0.44600000000000001"/>
    <n v="23918.6"/>
    <n v="2"/>
    <x v="2"/>
    <s v="Médio"/>
    <s v="Acima"/>
    <x v="1"/>
  </r>
  <r>
    <x v="5044"/>
    <x v="4"/>
    <n v="216"/>
    <n v="0.66400000000000003"/>
    <n v="0.625"/>
    <n v="0.57899999999999996"/>
    <n v="11512.13"/>
    <n v="9"/>
    <x v="0"/>
    <s v="Médio"/>
    <s v="Acima"/>
    <x v="1"/>
  </r>
  <r>
    <x v="5045"/>
    <x v="0"/>
    <n v="127"/>
    <n v="0.73"/>
    <n v="0.69599999999999995"/>
    <n v="0.66600000000000004"/>
    <n v="16786.900000000001"/>
    <n v="3"/>
    <x v="0"/>
    <s v="Alto"/>
    <s v="Acima"/>
    <x v="1"/>
  </r>
  <r>
    <x v="5046"/>
    <x v="6"/>
    <n v="156"/>
    <n v="0.69799999999999995"/>
    <n v="0.65500000000000003"/>
    <n v="0.64300000000000002"/>
    <n v="24108.33"/>
    <n v="2"/>
    <x v="2"/>
    <s v="Médio"/>
    <s v="Acima"/>
    <x v="1"/>
  </r>
  <r>
    <x v="5047"/>
    <x v="4"/>
    <n v="241"/>
    <n v="0.629"/>
    <n v="0.64700000000000002"/>
    <n v="0.48"/>
    <n v="12075.59"/>
    <n v="2"/>
    <x v="0"/>
    <s v="Médio"/>
    <s v="Acima"/>
    <x v="1"/>
  </r>
  <r>
    <x v="5048"/>
    <x v="3"/>
    <n v="38"/>
    <n v="0.753"/>
    <n v="0.77200000000000002"/>
    <n v="0.66"/>
    <n v="48645.27"/>
    <n v="2"/>
    <x v="2"/>
    <s v="Alto"/>
    <s v="Acima"/>
    <x v="1"/>
  </r>
  <r>
    <x v="5049"/>
    <x v="6"/>
    <n v="66"/>
    <n v="0.74"/>
    <n v="0.67800000000000005"/>
    <n v="0.747"/>
    <n v="30164.400000000001"/>
    <n v="1"/>
    <x v="2"/>
    <s v="Alto"/>
    <s v="Acima"/>
    <x v="1"/>
  </r>
  <r>
    <x v="5050"/>
    <x v="3"/>
    <n v="21"/>
    <n v="0.65500000000000003"/>
    <n v="0.65900000000000003"/>
    <n v="0.52600000000000002"/>
    <n v="24748.9"/>
    <n v="6"/>
    <x v="2"/>
    <s v="Médio"/>
    <s v="Acima"/>
    <x v="1"/>
  </r>
  <r>
    <x v="5051"/>
    <x v="21"/>
    <n v="446"/>
    <n v="0.59"/>
    <n v="0.56799999999999995"/>
    <n v="0.48599999999999999"/>
    <n v="8943.9599999999991"/>
    <n v="2"/>
    <x v="3"/>
    <s v="Médio"/>
    <s v="Abaixo"/>
    <x v="1"/>
  </r>
  <r>
    <x v="5052"/>
    <x v="14"/>
    <n v="40"/>
    <n v="0.621"/>
    <n v="0.63400000000000001"/>
    <n v="0.45500000000000002"/>
    <n v="25694.57"/>
    <n v="1"/>
    <x v="2"/>
    <s v="Médio"/>
    <s v="Acima"/>
    <x v="1"/>
  </r>
  <r>
    <x v="5053"/>
    <x v="6"/>
    <n v="134"/>
    <n v="0.72599999999999998"/>
    <n v="0.70399999999999996"/>
    <n v="0.63400000000000001"/>
    <n v="21592.97"/>
    <n v="1"/>
    <x v="2"/>
    <s v="Alto"/>
    <s v="Acima"/>
    <x v="1"/>
  </r>
  <r>
    <x v="5054"/>
    <x v="7"/>
    <n v="282"/>
    <n v="0.58799999999999997"/>
    <n v="0.56799999999999995"/>
    <n v="0.47"/>
    <n v="7455.45"/>
    <n v="1"/>
    <x v="3"/>
    <s v="Médio"/>
    <s v="Abaixo"/>
    <x v="1"/>
  </r>
  <r>
    <x v="5055"/>
    <x v="23"/>
    <n v="80"/>
    <n v="0.64900000000000002"/>
    <n v="0.61499999999999999"/>
    <n v="0.57099999999999995"/>
    <n v="14022.48"/>
    <n v="2"/>
    <x v="4"/>
    <s v="Médio"/>
    <s v="Acima"/>
    <x v="1"/>
  </r>
  <r>
    <x v="5056"/>
    <x v="4"/>
    <n v="226"/>
    <n v="0.56000000000000005"/>
    <n v="0.60199999999999998"/>
    <n v="0.375"/>
    <n v="11404.38"/>
    <n v="2"/>
    <x v="0"/>
    <s v="Médio"/>
    <s v="Abaixo"/>
    <x v="1"/>
  </r>
  <r>
    <x v="5057"/>
    <x v="17"/>
    <n v="580"/>
    <n v="0.57399999999999995"/>
    <n v="0.56399999999999995"/>
    <n v="0.42699999999999999"/>
    <n v="7155.41"/>
    <n v="13"/>
    <x v="3"/>
    <s v="Médio"/>
    <s v="Abaixo"/>
    <x v="1"/>
  </r>
  <r>
    <x v="5058"/>
    <x v="7"/>
    <n v="320"/>
    <n v="0.54"/>
    <n v="0.56599999999999995"/>
    <n v="0.36599999999999999"/>
    <n v="10788.01"/>
    <n v="1"/>
    <x v="3"/>
    <s v="Baixo"/>
    <s v="Abaixo"/>
    <x v="1"/>
  </r>
  <r>
    <x v="5059"/>
    <x v="6"/>
    <n v="55"/>
    <n v="0.64"/>
    <n v="0.624"/>
    <n v="0.53700000000000003"/>
    <n v="20551.759999999998"/>
    <n v="2"/>
    <x v="2"/>
    <s v="Médio"/>
    <s v="Acima"/>
    <x v="1"/>
  </r>
  <r>
    <x v="5060"/>
    <x v="6"/>
    <n v="58"/>
    <n v="0.7"/>
    <n v="0.67300000000000004"/>
    <n v="0.60199999999999998"/>
    <n v="31252.66"/>
    <n v="2"/>
    <x v="2"/>
    <s v="Alto"/>
    <s v="Acima"/>
    <x v="1"/>
  </r>
  <r>
    <x v="5061"/>
    <x v="8"/>
    <n v="130"/>
    <n v="0.71799999999999997"/>
    <n v="0.70699999999999996"/>
    <n v="0.65"/>
    <n v="22125.95"/>
    <n v="1"/>
    <x v="1"/>
    <s v="Alto"/>
    <s v="Acima"/>
    <x v="1"/>
  </r>
  <r>
    <x v="5062"/>
    <x v="4"/>
    <n v="69"/>
    <n v="0.68500000000000005"/>
    <n v="0.66"/>
    <n v="0.57599999999999996"/>
    <n v="17905.580000000002"/>
    <n v="3"/>
    <x v="0"/>
    <s v="Médio"/>
    <s v="Acima"/>
    <x v="1"/>
  </r>
  <r>
    <x v="5063"/>
    <x v="10"/>
    <n v="150"/>
    <n v="0.7"/>
    <n v="0.72699999999999998"/>
    <n v="0.59099999999999997"/>
    <n v="24767.22"/>
    <n v="0"/>
    <x v="1"/>
    <s v="Alto"/>
    <s v="Acima"/>
    <x v="1"/>
  </r>
  <r>
    <x v="5064"/>
    <x v="10"/>
    <n v="86"/>
    <n v="0.73199999999999998"/>
    <n v="0.7"/>
    <n v="0.66600000000000004"/>
    <n v="26598.5"/>
    <n v="2"/>
    <x v="1"/>
    <s v="Alto"/>
    <s v="Acima"/>
    <x v="1"/>
  </r>
  <r>
    <x v="5065"/>
    <x v="10"/>
    <n v="69"/>
    <n v="0.7"/>
    <n v="0.68"/>
    <n v="0.622"/>
    <n v="32392.68"/>
    <n v="0"/>
    <x v="1"/>
    <s v="Alto"/>
    <s v="Acima"/>
    <x v="1"/>
  </r>
  <r>
    <x v="5066"/>
    <x v="16"/>
    <n v="198"/>
    <n v="0.59"/>
    <n v="0.55800000000000005"/>
    <n v="0.504"/>
    <n v="12460.09"/>
    <n v="6"/>
    <x v="3"/>
    <s v="Médio"/>
    <s v="Abaixo"/>
    <x v="1"/>
  </r>
  <r>
    <x v="2205"/>
    <x v="6"/>
    <n v="106"/>
    <n v="0.68"/>
    <n v="0.67700000000000005"/>
    <n v="0.55600000000000005"/>
    <n v="27446.02"/>
    <n v="2"/>
    <x v="2"/>
    <s v="Médio"/>
    <s v="Acima"/>
    <x v="1"/>
  </r>
  <r>
    <x v="5067"/>
    <x v="4"/>
    <n v="174"/>
    <n v="0.53600000000000003"/>
    <n v="0.59699999999999998"/>
    <n v="0.33900000000000002"/>
    <n v="9741.56"/>
    <n v="5"/>
    <x v="0"/>
    <s v="Baixo"/>
    <s v="Abaixo"/>
    <x v="1"/>
  </r>
  <r>
    <x v="5068"/>
    <x v="6"/>
    <n v="96"/>
    <n v="0.63"/>
    <n v="0.59799999999999998"/>
    <n v="0.52700000000000002"/>
    <n v="20321.32"/>
    <n v="1"/>
    <x v="2"/>
    <s v="Médio"/>
    <s v="Acima"/>
    <x v="1"/>
  </r>
  <r>
    <x v="5069"/>
    <x v="7"/>
    <n v="182"/>
    <n v="0.56200000000000006"/>
    <n v="0.55000000000000004"/>
    <n v="0.435"/>
    <n v="5670.33"/>
    <n v="0"/>
    <x v="3"/>
    <s v="Médio"/>
    <s v="Abaixo"/>
    <x v="1"/>
  </r>
  <r>
    <x v="5070"/>
    <x v="14"/>
    <n v="39"/>
    <n v="0.71"/>
    <n v="0.71299999999999997"/>
    <n v="0.59499999999999997"/>
    <n v="31764.87"/>
    <n v="3"/>
    <x v="2"/>
    <s v="Alto"/>
    <s v="Acima"/>
    <x v="1"/>
  </r>
  <r>
    <x v="5071"/>
    <x v="0"/>
    <n v="164"/>
    <n v="0.74099999999999999"/>
    <n v="0.68500000000000005"/>
    <n v="0.69099999999999995"/>
    <n v="17702.09"/>
    <n v="2"/>
    <x v="0"/>
    <s v="Alto"/>
    <s v="Acima"/>
    <x v="1"/>
  </r>
  <r>
    <x v="5072"/>
    <x v="7"/>
    <n v="247"/>
    <n v="0.57899999999999996"/>
    <n v="0.53900000000000003"/>
    <n v="0.46800000000000003"/>
    <n v="5980.19"/>
    <n v="13"/>
    <x v="3"/>
    <s v="Médio"/>
    <s v="Abaixo"/>
    <x v="1"/>
  </r>
  <r>
    <x v="5073"/>
    <x v="4"/>
    <n v="252"/>
    <n v="0.61299999999999999"/>
    <n v="0.627"/>
    <n v="0.46400000000000002"/>
    <n v="11562.09"/>
    <n v="1"/>
    <x v="0"/>
    <s v="Médio"/>
    <s v="Acima"/>
    <x v="1"/>
  </r>
  <r>
    <x v="5074"/>
    <x v="9"/>
    <n v="596"/>
    <n v="0.58599999999999997"/>
    <n v="0.52400000000000002"/>
    <n v="0.53600000000000003"/>
    <n v="6305.65"/>
    <n v="2"/>
    <x v="3"/>
    <s v="Médio"/>
    <s v="Abaixo"/>
    <x v="1"/>
  </r>
  <r>
    <x v="5075"/>
    <x v="7"/>
    <n v="408"/>
    <n v="0.57799999999999996"/>
    <n v="0.59499999999999997"/>
    <n v="0.45400000000000001"/>
    <n v="9497.68"/>
    <n v="1"/>
    <x v="3"/>
    <s v="Médio"/>
    <s v="Abaixo"/>
    <x v="1"/>
  </r>
  <r>
    <x v="5076"/>
    <x v="4"/>
    <n v="435"/>
    <n v="0.61399999999999999"/>
    <n v="0.56399999999999995"/>
    <n v="0.52100000000000002"/>
    <n v="7077.81"/>
    <n v="4"/>
    <x v="0"/>
    <s v="Médio"/>
    <s v="Acima"/>
    <x v="1"/>
  </r>
  <r>
    <x v="5077"/>
    <x v="16"/>
    <n v="193"/>
    <n v="0.56999999999999995"/>
    <n v="0.51600000000000001"/>
    <n v="0.45600000000000002"/>
    <n v="8423.0400000000009"/>
    <n v="2"/>
    <x v="3"/>
    <s v="Médio"/>
    <s v="Abaixo"/>
    <x v="1"/>
  </r>
  <r>
    <x v="5078"/>
    <x v="12"/>
    <n v="94"/>
    <n v="0.59399999999999997"/>
    <n v="0.63500000000000001"/>
    <n v="0.42"/>
    <n v="24621.05"/>
    <n v="1"/>
    <x v="4"/>
    <s v="Médio"/>
    <s v="Abaixo"/>
    <x v="1"/>
  </r>
  <r>
    <x v="5079"/>
    <x v="5"/>
    <n v="402"/>
    <n v="0.59799999999999998"/>
    <n v="0.57999999999999996"/>
    <n v="0.48"/>
    <n v="6528.68"/>
    <n v="4"/>
    <x v="3"/>
    <s v="Médio"/>
    <s v="Abaixo"/>
    <x v="1"/>
  </r>
  <r>
    <x v="5080"/>
    <x v="5"/>
    <n v="348"/>
    <n v="0.61199999999999999"/>
    <n v="0.55700000000000005"/>
    <n v="0.52300000000000002"/>
    <n v="6355.37"/>
    <n v="9"/>
    <x v="3"/>
    <s v="Médio"/>
    <s v="Acima"/>
    <x v="1"/>
  </r>
  <r>
    <x v="5081"/>
    <x v="4"/>
    <n v="239"/>
    <n v="0.61299999999999999"/>
    <n v="0.60799999999999998"/>
    <n v="0.47299999999999998"/>
    <n v="9670.44"/>
    <n v="6"/>
    <x v="0"/>
    <s v="Médio"/>
    <s v="Acima"/>
    <x v="1"/>
  </r>
  <r>
    <x v="5082"/>
    <x v="5"/>
    <n v="589"/>
    <n v="0.53400000000000003"/>
    <n v="0.54100000000000004"/>
    <n v="0.40300000000000002"/>
    <n v="6796.87"/>
    <n v="5"/>
    <x v="3"/>
    <s v="Baixo"/>
    <s v="Abaixo"/>
    <x v="1"/>
  </r>
  <r>
    <x v="5083"/>
    <x v="9"/>
    <n v="502"/>
    <n v="0.59"/>
    <n v="0.51"/>
    <n v="0.52300000000000002"/>
    <n v="5768.28"/>
    <n v="2"/>
    <x v="3"/>
    <s v="Médio"/>
    <s v="Abaixo"/>
    <x v="1"/>
  </r>
  <r>
    <x v="5084"/>
    <x v="22"/>
    <n v="144"/>
    <n v="0.54100000000000004"/>
    <n v="0.54500000000000004"/>
    <n v="0.40100000000000002"/>
    <n v="6839.87"/>
    <n v="2"/>
    <x v="3"/>
    <s v="Baixo"/>
    <s v="Abaixo"/>
    <x v="1"/>
  </r>
  <r>
    <x v="5085"/>
    <x v="7"/>
    <n v="302"/>
    <n v="0.53"/>
    <n v="0.54600000000000004"/>
    <n v="0.36299999999999999"/>
    <n v="7446.57"/>
    <n v="2"/>
    <x v="3"/>
    <s v="Baixo"/>
    <s v="Abaixo"/>
    <x v="1"/>
  </r>
  <r>
    <x v="5086"/>
    <x v="10"/>
    <n v="378"/>
    <n v="0.626"/>
    <n v="0.61"/>
    <n v="0.49399999999999999"/>
    <n v="9424.74"/>
    <n v="3"/>
    <x v="1"/>
    <s v="Médio"/>
    <s v="Acima"/>
    <x v="1"/>
  </r>
  <r>
    <x v="5087"/>
    <x v="20"/>
    <n v="361"/>
    <n v="0.624"/>
    <n v="0.58699999999999997"/>
    <n v="0.53100000000000003"/>
    <n v="9670.61"/>
    <n v="0"/>
    <x v="4"/>
    <s v="Médio"/>
    <s v="Acima"/>
    <x v="1"/>
  </r>
  <r>
    <x v="5088"/>
    <x v="7"/>
    <n v="166"/>
    <n v="0.56999999999999995"/>
    <n v="0.62"/>
    <n v="0.41899999999999998"/>
    <n v="10793.64"/>
    <n v="0"/>
    <x v="3"/>
    <s v="Médio"/>
    <s v="Abaixo"/>
    <x v="1"/>
  </r>
  <r>
    <x v="5089"/>
    <x v="20"/>
    <n v="175"/>
    <n v="0.63800000000000001"/>
    <n v="0.60599999999999998"/>
    <n v="0.57299999999999995"/>
    <n v="16691.66"/>
    <n v="0"/>
    <x v="4"/>
    <s v="Médio"/>
    <s v="Acima"/>
    <x v="1"/>
  </r>
  <r>
    <x v="5090"/>
    <x v="16"/>
    <n v="305"/>
    <n v="0.59699999999999998"/>
    <n v="0.57799999999999996"/>
    <n v="0.46800000000000003"/>
    <n v="9264.07"/>
    <n v="9"/>
    <x v="3"/>
    <s v="Médio"/>
    <s v="Abaixo"/>
    <x v="1"/>
  </r>
  <r>
    <x v="5091"/>
    <x v="18"/>
    <n v="425"/>
    <n v="0.55000000000000004"/>
    <n v="0.51500000000000001"/>
    <n v="0.45"/>
    <n v="6828.18"/>
    <n v="0"/>
    <x v="3"/>
    <s v="Médio"/>
    <s v="Abaixo"/>
    <x v="1"/>
  </r>
  <r>
    <x v="5092"/>
    <x v="4"/>
    <n v="196"/>
    <n v="0.624"/>
    <n v="0.56999999999999995"/>
    <n v="0.53300000000000003"/>
    <n v="6404.19"/>
    <n v="4"/>
    <x v="0"/>
    <s v="Médio"/>
    <s v="Acima"/>
    <x v="1"/>
  </r>
  <r>
    <x v="5093"/>
    <x v="4"/>
    <n v="398"/>
    <n v="0.70599999999999996"/>
    <n v="0.66"/>
    <n v="0.63600000000000001"/>
    <n v="8820.93"/>
    <n v="2"/>
    <x v="0"/>
    <s v="Alto"/>
    <s v="Acima"/>
    <x v="1"/>
  </r>
  <r>
    <x v="5094"/>
    <x v="4"/>
    <n v="212"/>
    <n v="0.68"/>
    <n v="0.65600000000000003"/>
    <n v="0.57799999999999996"/>
    <n v="13407.53"/>
    <n v="2"/>
    <x v="0"/>
    <s v="Médio"/>
    <s v="Acima"/>
    <x v="1"/>
  </r>
  <r>
    <x v="5095"/>
    <x v="26"/>
    <n v="261"/>
    <n v="0.46899999999999997"/>
    <n v="0.499"/>
    <n v="0.28299999999999997"/>
    <n v="9688.7900000000009"/>
    <n v="2"/>
    <x v="4"/>
    <s v="Baixo"/>
    <s v="Abaixo"/>
    <x v="1"/>
  </r>
  <r>
    <x v="5096"/>
    <x v="0"/>
    <n v="169"/>
    <n v="0.7"/>
    <n v="0.67700000000000005"/>
    <n v="0.60399999999999998"/>
    <n v="16578.68"/>
    <n v="3"/>
    <x v="0"/>
    <s v="Alto"/>
    <s v="Acima"/>
    <x v="1"/>
  </r>
  <r>
    <x v="5097"/>
    <x v="16"/>
    <n v="304"/>
    <n v="0.622"/>
    <n v="0.57999999999999996"/>
    <n v="0.53800000000000003"/>
    <n v="8474.69"/>
    <n v="4"/>
    <x v="3"/>
    <s v="Médio"/>
    <s v="Acima"/>
    <x v="1"/>
  </r>
  <r>
    <x v="5098"/>
    <x v="7"/>
    <n v="312"/>
    <n v="0.53"/>
    <n v="0.55200000000000005"/>
    <n v="0.39500000000000002"/>
    <n v="6436.44"/>
    <n v="15"/>
    <x v="3"/>
    <s v="Baixo"/>
    <s v="Abaixo"/>
    <x v="1"/>
  </r>
  <r>
    <x v="5099"/>
    <x v="4"/>
    <n v="142"/>
    <n v="0.72499999999999998"/>
    <n v="0.68700000000000006"/>
    <n v="0.63200000000000001"/>
    <n v="18025.71"/>
    <n v="2"/>
    <x v="0"/>
    <s v="Alto"/>
    <s v="Acima"/>
    <x v="1"/>
  </r>
  <r>
    <x v="5100"/>
    <x v="20"/>
    <n v="263"/>
    <n v="0.65"/>
    <n v="0.59299999999999997"/>
    <n v="0.58799999999999997"/>
    <n v="15737.61"/>
    <n v="0"/>
    <x v="4"/>
    <s v="Médio"/>
    <s v="Acima"/>
    <x v="1"/>
  </r>
  <r>
    <x v="514"/>
    <x v="17"/>
    <n v="267"/>
    <n v="0.60899999999999999"/>
    <n v="0.57799999999999996"/>
    <n v="0.501"/>
    <n v="7721.82"/>
    <n v="6"/>
    <x v="3"/>
    <s v="Médio"/>
    <s v="Acima"/>
    <x v="1"/>
  </r>
  <r>
    <x v="5101"/>
    <x v="5"/>
    <n v="346"/>
    <n v="0.55000000000000004"/>
    <n v="0.55400000000000005"/>
    <n v="0.438"/>
    <n v="9242.18"/>
    <n v="8"/>
    <x v="3"/>
    <s v="Médio"/>
    <s v="Abaixo"/>
    <x v="1"/>
  </r>
  <r>
    <x v="5102"/>
    <x v="4"/>
    <n v="119"/>
    <n v="0.68"/>
    <n v="0.65500000000000003"/>
    <n v="0.58199999999999996"/>
    <n v="12108.16"/>
    <n v="3"/>
    <x v="0"/>
    <s v="Médio"/>
    <s v="Acima"/>
    <x v="1"/>
  </r>
  <r>
    <x v="5103"/>
    <x v="6"/>
    <n v="134"/>
    <n v="0.71"/>
    <n v="0.67900000000000005"/>
    <n v="0.63100000000000001"/>
    <n v="17712.27"/>
    <n v="2"/>
    <x v="2"/>
    <s v="Alto"/>
    <s v="Acima"/>
    <x v="1"/>
  </r>
  <r>
    <x v="5104"/>
    <x v="0"/>
    <n v="120"/>
    <n v="0.74"/>
    <n v="0.70499999999999996"/>
    <n v="0.67500000000000004"/>
    <n v="19178.36"/>
    <n v="0"/>
    <x v="0"/>
    <s v="Alto"/>
    <s v="Acima"/>
    <x v="1"/>
  </r>
  <r>
    <x v="5105"/>
    <x v="21"/>
    <n v="481"/>
    <n v="0.56200000000000006"/>
    <n v="0.51400000000000001"/>
    <n v="0.46899999999999997"/>
    <n v="8321.89"/>
    <n v="0"/>
    <x v="3"/>
    <s v="Médio"/>
    <s v="Abaixo"/>
    <x v="1"/>
  </r>
  <r>
    <x v="5106"/>
    <x v="18"/>
    <n v="323"/>
    <n v="0.61499999999999999"/>
    <n v="0.59199999999999997"/>
    <n v="0.52700000000000002"/>
    <n v="9349.92"/>
    <n v="0"/>
    <x v="3"/>
    <s v="Médio"/>
    <s v="Acima"/>
    <x v="1"/>
  </r>
  <r>
    <x v="5107"/>
    <x v="18"/>
    <n v="196"/>
    <n v="0.59899999999999998"/>
    <n v="0.50600000000000001"/>
    <n v="0.57199999999999995"/>
    <n v="5063.41"/>
    <n v="1"/>
    <x v="3"/>
    <s v="Médio"/>
    <s v="Abaixo"/>
    <x v="1"/>
  </r>
  <r>
    <x v="5108"/>
    <x v="16"/>
    <n v="323"/>
    <n v="0.626"/>
    <n v="0.55400000000000005"/>
    <n v="0.58399999999999996"/>
    <n v="6358.78"/>
    <n v="22"/>
    <x v="3"/>
    <s v="Médio"/>
    <s v="Acima"/>
    <x v="1"/>
  </r>
  <r>
    <x v="5109"/>
    <x v="14"/>
    <n v="26"/>
    <n v="0.7"/>
    <n v="0.68"/>
    <n v="0.61599999999999999"/>
    <n v="24136.93"/>
    <n v="1"/>
    <x v="2"/>
    <s v="Alto"/>
    <s v="Acima"/>
    <x v="1"/>
  </r>
  <r>
    <x v="5110"/>
    <x v="14"/>
    <n v="56"/>
    <n v="0.64700000000000002"/>
    <n v="0.64200000000000002"/>
    <n v="0.54900000000000004"/>
    <n v="20560.29"/>
    <n v="5"/>
    <x v="2"/>
    <s v="Médio"/>
    <s v="Acima"/>
    <x v="1"/>
  </r>
  <r>
    <x v="5111"/>
    <x v="18"/>
    <n v="573"/>
    <n v="0.54200000000000004"/>
    <n v="0.51"/>
    <n v="0.442"/>
    <n v="5307.2"/>
    <n v="1"/>
    <x v="3"/>
    <s v="Baixo"/>
    <s v="Abaixo"/>
    <x v="1"/>
  </r>
  <r>
    <x v="5112"/>
    <x v="19"/>
    <n v="350"/>
    <n v="0.57499999999999996"/>
    <n v="0.53700000000000003"/>
    <n v="0.48099999999999998"/>
    <n v="9422.08"/>
    <n v="1"/>
    <x v="3"/>
    <s v="Médio"/>
    <s v="Abaixo"/>
    <x v="1"/>
  </r>
  <r>
    <x v="5113"/>
    <x v="9"/>
    <n v="400"/>
    <n v="0.63300000000000001"/>
    <n v="0.58499999999999996"/>
    <n v="0.59799999999999998"/>
    <n v="6386.3"/>
    <n v="11"/>
    <x v="3"/>
    <s v="Médio"/>
    <s v="Acima"/>
    <x v="1"/>
  </r>
  <r>
    <x v="5114"/>
    <x v="17"/>
    <n v="269"/>
    <n v="0.58399999999999996"/>
    <n v="0.54500000000000004"/>
    <n v="0.51400000000000001"/>
    <n v="7024.77"/>
    <n v="2"/>
    <x v="3"/>
    <s v="Médio"/>
    <s v="Abaixo"/>
    <x v="1"/>
  </r>
  <r>
    <x v="5115"/>
    <x v="3"/>
    <n v="21"/>
    <n v="0.76400000000000001"/>
    <n v="0.78700000000000003"/>
    <n v="0.66500000000000004"/>
    <n v="31598.84"/>
    <n v="0"/>
    <x v="2"/>
    <s v="Alto"/>
    <s v="Acima"/>
    <x v="1"/>
  </r>
  <r>
    <x v="5116"/>
    <x v="18"/>
    <n v="529"/>
    <n v="0.60399999999999998"/>
    <n v="0.53700000000000003"/>
    <n v="0.54600000000000004"/>
    <n v="5946.04"/>
    <n v="1"/>
    <x v="3"/>
    <s v="Médio"/>
    <s v="Acima"/>
    <x v="1"/>
  </r>
  <r>
    <x v="5117"/>
    <x v="3"/>
    <n v="19"/>
    <n v="0.68"/>
    <n v="0.68200000000000005"/>
    <n v="0.57699999999999996"/>
    <n v="32300.18"/>
    <n v="1"/>
    <x v="2"/>
    <s v="Médio"/>
    <s v="Acima"/>
    <x v="1"/>
  </r>
  <r>
    <x v="5118"/>
    <x v="4"/>
    <n v="180"/>
    <n v="0.66"/>
    <n v="0.622"/>
    <n v="0.55700000000000005"/>
    <n v="13605.42"/>
    <n v="4"/>
    <x v="0"/>
    <s v="Médio"/>
    <s v="Acima"/>
    <x v="1"/>
  </r>
  <r>
    <x v="5119"/>
    <x v="18"/>
    <n v="496"/>
    <n v="0.502"/>
    <n v="0.48"/>
    <n v="0.36"/>
    <n v="6102.82"/>
    <n v="1"/>
    <x v="3"/>
    <s v="Baixo"/>
    <s v="Abaixo"/>
    <x v="1"/>
  </r>
  <r>
    <x v="5120"/>
    <x v="22"/>
    <n v="373"/>
    <n v="0.63"/>
    <n v="0.56000000000000005"/>
    <n v="0.58299999999999996"/>
    <n v="7101.25"/>
    <n v="0"/>
    <x v="3"/>
    <s v="Médio"/>
    <s v="Acima"/>
    <x v="1"/>
  </r>
  <r>
    <x v="5121"/>
    <x v="4"/>
    <n v="195"/>
    <n v="0.65"/>
    <n v="0.65200000000000002"/>
    <n v="0.51200000000000001"/>
    <n v="11841.79"/>
    <n v="2"/>
    <x v="0"/>
    <s v="Médio"/>
    <s v="Acima"/>
    <x v="1"/>
  </r>
  <r>
    <x v="5122"/>
    <x v="7"/>
    <n v="359"/>
    <n v="0.57499999999999996"/>
    <n v="0.56999999999999995"/>
    <n v="0.443"/>
    <n v="7360.55"/>
    <n v="15"/>
    <x v="3"/>
    <s v="Médio"/>
    <s v="Abaixo"/>
    <x v="1"/>
  </r>
  <r>
    <x v="5123"/>
    <x v="17"/>
    <n v="348"/>
    <n v="0.64"/>
    <n v="0.61699999999999999"/>
    <n v="0.55800000000000005"/>
    <n v="8683.59"/>
    <n v="12"/>
    <x v="3"/>
    <s v="Médio"/>
    <s v="Acima"/>
    <x v="1"/>
  </r>
  <r>
    <x v="5124"/>
    <x v="18"/>
    <n v="155"/>
    <n v="0.53200000000000003"/>
    <n v="0.51100000000000001"/>
    <n v="0.40500000000000003"/>
    <n v="8045.02"/>
    <n v="5"/>
    <x v="3"/>
    <s v="Baixo"/>
    <s v="Abaixo"/>
    <x v="1"/>
  </r>
  <r>
    <x v="3355"/>
    <x v="14"/>
    <n v="79"/>
    <n v="0.65400000000000003"/>
    <n v="0.63900000000000001"/>
    <n v="0.55100000000000005"/>
    <n v="17329"/>
    <n v="1"/>
    <x v="2"/>
    <s v="Médio"/>
    <s v="Acima"/>
    <x v="1"/>
  </r>
  <r>
    <x v="5125"/>
    <x v="18"/>
    <n v="267"/>
    <n v="0.58899999999999997"/>
    <n v="0.56100000000000005"/>
    <n v="0.49399999999999999"/>
    <n v="9032.3799999999992"/>
    <n v="9"/>
    <x v="3"/>
    <s v="Médio"/>
    <s v="Abaixo"/>
    <x v="1"/>
  </r>
  <r>
    <x v="3972"/>
    <x v="20"/>
    <n v="259"/>
    <n v="0.60399999999999998"/>
    <n v="0.61699999999999999"/>
    <n v="0.47299999999999998"/>
    <n v="11980.53"/>
    <n v="0"/>
    <x v="4"/>
    <s v="Médio"/>
    <s v="Acima"/>
    <x v="1"/>
  </r>
  <r>
    <x v="5126"/>
    <x v="16"/>
    <n v="288"/>
    <n v="0.61099999999999999"/>
    <n v="0.58799999999999997"/>
    <n v="0.49299999999999999"/>
    <n v="7960.68"/>
    <n v="3"/>
    <x v="3"/>
    <s v="Médio"/>
    <s v="Acima"/>
    <x v="1"/>
  </r>
  <r>
    <x v="5127"/>
    <x v="4"/>
    <n v="117"/>
    <n v="0.66"/>
    <n v="0.67500000000000004"/>
    <n v="0.50700000000000001"/>
    <n v="13555.6"/>
    <n v="2"/>
    <x v="0"/>
    <s v="Médio"/>
    <s v="Acima"/>
    <x v="1"/>
  </r>
  <r>
    <x v="5128"/>
    <x v="3"/>
    <n v="21"/>
    <n v="0.68"/>
    <n v="0.68"/>
    <n v="0.56899999999999995"/>
    <n v="22232.33"/>
    <n v="2"/>
    <x v="2"/>
    <s v="Médio"/>
    <s v="Acima"/>
    <x v="1"/>
  </r>
  <r>
    <x v="5129"/>
    <x v="14"/>
    <n v="72"/>
    <n v="0.70599999999999996"/>
    <n v="0.70099999999999996"/>
    <n v="0.61099999999999999"/>
    <n v="22888.080000000002"/>
    <n v="5"/>
    <x v="2"/>
    <s v="Alto"/>
    <s v="Acima"/>
    <x v="1"/>
  </r>
  <r>
    <x v="1765"/>
    <x v="14"/>
    <n v="36"/>
    <n v="0.72699999999999998"/>
    <n v="0.70499999999999996"/>
    <n v="0.65300000000000002"/>
    <n v="28855.13"/>
    <n v="2"/>
    <x v="2"/>
    <s v="Alto"/>
    <s v="Acima"/>
    <x v="1"/>
  </r>
  <r>
    <x v="5130"/>
    <x v="20"/>
    <n v="167"/>
    <n v="0.621"/>
    <n v="0.59799999999999998"/>
    <n v="0.497"/>
    <n v="12775.33"/>
    <n v="0"/>
    <x v="4"/>
    <s v="Médio"/>
    <s v="Acima"/>
    <x v="1"/>
  </r>
  <r>
    <x v="5131"/>
    <x v="9"/>
    <n v="236"/>
    <n v="0.60899999999999999"/>
    <n v="0.54200000000000004"/>
    <n v="0.56200000000000006"/>
    <n v="6908.19"/>
    <n v="0"/>
    <x v="3"/>
    <s v="Médio"/>
    <s v="Acima"/>
    <x v="1"/>
  </r>
  <r>
    <x v="5132"/>
    <x v="18"/>
    <n v="355"/>
    <n v="0.49299999999999999"/>
    <n v="0.45"/>
    <n v="0.36899999999999999"/>
    <n v="4766.74"/>
    <n v="0"/>
    <x v="3"/>
    <s v="Baixo"/>
    <s v="Abaixo"/>
    <x v="1"/>
  </r>
  <r>
    <x v="2211"/>
    <x v="7"/>
    <n v="341"/>
    <n v="0.64"/>
    <n v="0.60099999999999998"/>
    <n v="0.57499999999999996"/>
    <n v="6969.45"/>
    <n v="9"/>
    <x v="3"/>
    <s v="Médio"/>
    <s v="Acima"/>
    <x v="1"/>
  </r>
  <r>
    <x v="2985"/>
    <x v="16"/>
    <n v="388"/>
    <n v="0.624"/>
    <n v="0.58599999999999997"/>
    <n v="0.53900000000000003"/>
    <n v="8655.99"/>
    <n v="2"/>
    <x v="3"/>
    <s v="Médio"/>
    <s v="Acima"/>
    <x v="1"/>
  </r>
  <r>
    <x v="5133"/>
    <x v="24"/>
    <n v="144"/>
    <n v="0.57999999999999996"/>
    <n v="0.52800000000000002"/>
    <n v="0.47699999999999998"/>
    <n v="12847.32"/>
    <n v="12"/>
    <x v="4"/>
    <s v="Médio"/>
    <s v="Abaixo"/>
    <x v="1"/>
  </r>
  <r>
    <x v="167"/>
    <x v="4"/>
    <n v="132"/>
    <n v="0.66"/>
    <n v="0.66"/>
    <n v="0.54600000000000004"/>
    <n v="10463.530000000001"/>
    <n v="2"/>
    <x v="0"/>
    <s v="Médio"/>
    <s v="Acima"/>
    <x v="1"/>
  </r>
  <r>
    <x v="5134"/>
    <x v="3"/>
    <n v="56"/>
    <n v="0.67"/>
    <n v="0.64600000000000002"/>
    <n v="0.57099999999999995"/>
    <n v="25383.119999999999"/>
    <n v="3"/>
    <x v="2"/>
    <s v="Médio"/>
    <s v="Acima"/>
    <x v="1"/>
  </r>
  <r>
    <x v="5135"/>
    <x v="16"/>
    <n v="172"/>
    <n v="0.623"/>
    <n v="0.57799999999999996"/>
    <n v="0.54600000000000004"/>
    <n v="10523.94"/>
    <n v="2"/>
    <x v="3"/>
    <s v="Médio"/>
    <s v="Acima"/>
    <x v="1"/>
  </r>
  <r>
    <x v="3360"/>
    <x v="16"/>
    <n v="252"/>
    <n v="0.56899999999999995"/>
    <n v="0.56100000000000005"/>
    <n v="0.46200000000000002"/>
    <n v="9243.58"/>
    <n v="2"/>
    <x v="3"/>
    <s v="Médio"/>
    <s v="Abaixo"/>
    <x v="1"/>
  </r>
  <r>
    <x v="5136"/>
    <x v="3"/>
    <n v="27"/>
    <n v="0.66400000000000003"/>
    <n v="0.64400000000000002"/>
    <n v="0.56599999999999995"/>
    <n v="32121.96"/>
    <n v="3"/>
    <x v="2"/>
    <s v="Médio"/>
    <s v="Acima"/>
    <x v="1"/>
  </r>
  <r>
    <x v="5137"/>
    <x v="0"/>
    <n v="167"/>
    <n v="0.68799999999999994"/>
    <n v="0.67900000000000005"/>
    <n v="0.60299999999999998"/>
    <n v="17169.580000000002"/>
    <n v="1"/>
    <x v="0"/>
    <s v="Médio"/>
    <s v="Acima"/>
    <x v="1"/>
  </r>
  <r>
    <x v="5138"/>
    <x v="4"/>
    <n v="300"/>
    <n v="0.59899999999999998"/>
    <n v="0.57499999999999996"/>
    <n v="0.47099999999999997"/>
    <n v="9994.0499999999993"/>
    <n v="3"/>
    <x v="0"/>
    <s v="Médio"/>
    <s v="Abaixo"/>
    <x v="1"/>
  </r>
  <r>
    <x v="5139"/>
    <x v="8"/>
    <n v="127"/>
    <n v="0.67"/>
    <n v="0.66100000000000003"/>
    <n v="0.56000000000000005"/>
    <n v="18332.07"/>
    <n v="0"/>
    <x v="1"/>
    <s v="Médio"/>
    <s v="Acima"/>
    <x v="1"/>
  </r>
  <r>
    <x v="5140"/>
    <x v="0"/>
    <n v="145"/>
    <n v="0.747"/>
    <n v="0.71099999999999997"/>
    <n v="0.71199999999999997"/>
    <n v="17926.03"/>
    <n v="3"/>
    <x v="0"/>
    <s v="Alto"/>
    <s v="Acima"/>
    <x v="1"/>
  </r>
  <r>
    <x v="5141"/>
    <x v="22"/>
    <n v="564"/>
    <n v="0.56200000000000006"/>
    <n v="0.57799999999999996"/>
    <n v="0.438"/>
    <n v="7524.51"/>
    <n v="18"/>
    <x v="3"/>
    <s v="Médio"/>
    <s v="Abaixo"/>
    <x v="1"/>
  </r>
  <r>
    <x v="5142"/>
    <x v="3"/>
    <n v="22"/>
    <n v="0.71099999999999997"/>
    <n v="0.72"/>
    <n v="0.59299999999999997"/>
    <n v="19494.98"/>
    <n v="5"/>
    <x v="2"/>
    <s v="Alto"/>
    <s v="Acima"/>
    <x v="1"/>
  </r>
  <r>
    <x v="2793"/>
    <x v="20"/>
    <n v="260"/>
    <n v="0.66"/>
    <n v="0.621"/>
    <n v="0.55500000000000005"/>
    <n v="13408.17"/>
    <n v="0"/>
    <x v="4"/>
    <s v="Médio"/>
    <s v="Acima"/>
    <x v="1"/>
  </r>
  <r>
    <x v="5143"/>
    <x v="24"/>
    <n v="215"/>
    <n v="0.61399999999999999"/>
    <n v="0.53900000000000003"/>
    <n v="0.54400000000000004"/>
    <n v="13213.94"/>
    <n v="6"/>
    <x v="4"/>
    <s v="Médio"/>
    <s v="Acima"/>
    <x v="1"/>
  </r>
  <r>
    <x v="5144"/>
    <x v="20"/>
    <n v="144"/>
    <n v="0.62"/>
    <n v="0.59"/>
    <n v="0.497"/>
    <n v="18274.93"/>
    <n v="1"/>
    <x v="4"/>
    <s v="Médio"/>
    <s v="Acima"/>
    <x v="1"/>
  </r>
  <r>
    <x v="2431"/>
    <x v="7"/>
    <n v="248"/>
    <n v="0.56499999999999995"/>
    <n v="0.53100000000000003"/>
    <n v="0.46300000000000002"/>
    <n v="6043.9"/>
    <n v="2"/>
    <x v="3"/>
    <s v="Médio"/>
    <s v="Abaixo"/>
    <x v="1"/>
  </r>
  <r>
    <x v="5145"/>
    <x v="9"/>
    <n v="222"/>
    <n v="0.66"/>
    <n v="0.58099999999999996"/>
    <n v="0.64200000000000002"/>
    <n v="7946.66"/>
    <n v="1"/>
    <x v="3"/>
    <s v="Médio"/>
    <s v="Acima"/>
    <x v="1"/>
  </r>
  <r>
    <x v="5146"/>
    <x v="26"/>
    <n v="223"/>
    <n v="0.51700000000000002"/>
    <n v="0.51900000000000002"/>
    <n v="0.34"/>
    <n v="10150.15"/>
    <n v="1"/>
    <x v="4"/>
    <s v="Baixo"/>
    <s v="Abaixo"/>
    <x v="1"/>
  </r>
  <r>
    <x v="5147"/>
    <x v="4"/>
    <n v="230"/>
    <n v="0.72599999999999998"/>
    <n v="0.67500000000000004"/>
    <n v="0.67500000000000004"/>
    <n v="9797.19"/>
    <n v="3"/>
    <x v="0"/>
    <s v="Alto"/>
    <s v="Acima"/>
    <x v="1"/>
  </r>
  <r>
    <x v="5148"/>
    <x v="8"/>
    <n v="74"/>
    <n v="0.59499999999999997"/>
    <n v="0.621"/>
    <n v="0.42699999999999999"/>
    <n v="17045.86"/>
    <n v="2"/>
    <x v="1"/>
    <s v="Médio"/>
    <s v="Abaixo"/>
    <x v="1"/>
  </r>
  <r>
    <x v="5149"/>
    <x v="7"/>
    <n v="351"/>
    <n v="0.56000000000000005"/>
    <n v="0.53600000000000003"/>
    <n v="0.44400000000000001"/>
    <n v="6759.9"/>
    <n v="11"/>
    <x v="3"/>
    <s v="Médio"/>
    <s v="Abaixo"/>
    <x v="1"/>
  </r>
  <r>
    <x v="5150"/>
    <x v="18"/>
    <n v="152"/>
    <n v="0.51"/>
    <n v="0.44500000000000001"/>
    <n v="0.39400000000000002"/>
    <n v="4586.67"/>
    <n v="20"/>
    <x v="3"/>
    <s v="Baixo"/>
    <s v="Abaixo"/>
    <x v="1"/>
  </r>
  <r>
    <x v="2777"/>
    <x v="16"/>
    <n v="291"/>
    <n v="0.59"/>
    <n v="0.56100000000000005"/>
    <n v="0.48099999999999998"/>
    <n v="7584.29"/>
    <n v="1"/>
    <x v="3"/>
    <s v="Médio"/>
    <s v="Abaixo"/>
    <x v="1"/>
  </r>
  <r>
    <x v="5151"/>
    <x v="8"/>
    <n v="44"/>
    <n v="0.66"/>
    <n v="0.65800000000000003"/>
    <n v="0.56000000000000005"/>
    <n v="19832.61"/>
    <n v="3"/>
    <x v="1"/>
    <s v="Médio"/>
    <s v="Acima"/>
    <x v="1"/>
  </r>
  <r>
    <x v="4759"/>
    <x v="17"/>
    <n v="265"/>
    <n v="0.56000000000000005"/>
    <n v="0.55900000000000005"/>
    <n v="0.40899999999999997"/>
    <n v="9036.8799999999992"/>
    <n v="4"/>
    <x v="3"/>
    <s v="Médio"/>
    <s v="Abaixo"/>
    <x v="1"/>
  </r>
  <r>
    <x v="5152"/>
    <x v="17"/>
    <n v="50"/>
    <n v="0.56999999999999995"/>
    <n v="0.52600000000000002"/>
    <n v="0.46500000000000002"/>
    <n v="7271.61"/>
    <n v="1"/>
    <x v="3"/>
    <s v="Médio"/>
    <s v="Abaixo"/>
    <x v="1"/>
  </r>
  <r>
    <x v="5153"/>
    <x v="3"/>
    <n v="12"/>
    <n v="0.7"/>
    <n v="0.69099999999999995"/>
    <n v="0.61299999999999999"/>
    <n v="26630.85"/>
    <n v="2"/>
    <x v="2"/>
    <s v="Alto"/>
    <s v="Acima"/>
    <x v="1"/>
  </r>
  <r>
    <x v="5154"/>
    <x v="22"/>
    <n v="79"/>
    <n v="0.54200000000000004"/>
    <n v="0.49"/>
    <n v="0.438"/>
    <n v="12247.86"/>
    <n v="1"/>
    <x v="3"/>
    <s v="Baixo"/>
    <s v="Abaixo"/>
    <x v="1"/>
  </r>
  <r>
    <x v="2631"/>
    <x v="11"/>
    <n v="369"/>
    <n v="0.52200000000000002"/>
    <n v="0.55200000000000005"/>
    <n v="0.34499999999999997"/>
    <n v="12701.43"/>
    <n v="0"/>
    <x v="4"/>
    <s v="Baixo"/>
    <s v="Abaixo"/>
    <x v="1"/>
  </r>
  <r>
    <x v="5155"/>
    <x v="20"/>
    <n v="144"/>
    <n v="0.60699999999999998"/>
    <n v="0.58599999999999997"/>
    <n v="0.46300000000000002"/>
    <n v="23007.87"/>
    <n v="0"/>
    <x v="4"/>
    <s v="Médio"/>
    <s v="Acima"/>
    <x v="1"/>
  </r>
  <r>
    <x v="5156"/>
    <x v="6"/>
    <n v="144"/>
    <n v="0.71"/>
    <n v="0.68"/>
    <n v="0.629"/>
    <n v="19122.189999999999"/>
    <n v="2"/>
    <x v="2"/>
    <s v="Alto"/>
    <s v="Acima"/>
    <x v="1"/>
  </r>
  <r>
    <x v="5157"/>
    <x v="6"/>
    <n v="108"/>
    <n v="0.72"/>
    <n v="0.69"/>
    <n v="0.65500000000000003"/>
    <n v="22594.639999999999"/>
    <n v="2"/>
    <x v="2"/>
    <s v="Alto"/>
    <s v="Acima"/>
    <x v="1"/>
  </r>
  <r>
    <x v="5158"/>
    <x v="3"/>
    <n v="81"/>
    <n v="0.67"/>
    <n v="0.64700000000000002"/>
    <n v="0.58499999999999996"/>
    <n v="25411.14"/>
    <n v="0"/>
    <x v="2"/>
    <s v="Médio"/>
    <s v="Acima"/>
    <x v="1"/>
  </r>
  <r>
    <x v="102"/>
    <x v="16"/>
    <n v="205"/>
    <n v="0.64200000000000002"/>
    <n v="0.60599999999999998"/>
    <n v="0.55600000000000005"/>
    <n v="9101.98"/>
    <n v="2"/>
    <x v="3"/>
    <s v="Médio"/>
    <s v="Acima"/>
    <x v="1"/>
  </r>
  <r>
    <x v="5159"/>
    <x v="6"/>
    <n v="137"/>
    <n v="0.68500000000000005"/>
    <n v="0.67400000000000004"/>
    <n v="0.6"/>
    <n v="14025.29"/>
    <n v="6"/>
    <x v="2"/>
    <s v="Médio"/>
    <s v="Acima"/>
    <x v="1"/>
  </r>
  <r>
    <x v="5160"/>
    <x v="3"/>
    <n v="33"/>
    <n v="0.66900000000000004"/>
    <n v="0.65600000000000003"/>
    <n v="0.55300000000000005"/>
    <n v="21911.32"/>
    <n v="1"/>
    <x v="2"/>
    <s v="Médio"/>
    <s v="Acima"/>
    <x v="1"/>
  </r>
  <r>
    <x v="2752"/>
    <x v="21"/>
    <n v="262"/>
    <n v="0.58399999999999996"/>
    <n v="0.54600000000000004"/>
    <n v="0.47299999999999998"/>
    <n v="10362.34"/>
    <n v="0"/>
    <x v="3"/>
    <s v="Médio"/>
    <s v="Abaixo"/>
    <x v="1"/>
  </r>
  <r>
    <x v="5161"/>
    <x v="22"/>
    <n v="102"/>
    <n v="0.58299999999999996"/>
    <n v="0.54"/>
    <n v="0.47599999999999998"/>
    <n v="5579.96"/>
    <n v="6"/>
    <x v="3"/>
    <s v="Médio"/>
    <s v="Abaixo"/>
    <x v="1"/>
  </r>
  <r>
    <x v="5162"/>
    <x v="17"/>
    <n v="56"/>
    <n v="0.51300000000000001"/>
    <n v="0.49099999999999999"/>
    <n v="0.373"/>
    <n v="6845.75"/>
    <n v="1"/>
    <x v="3"/>
    <s v="Baixo"/>
    <s v="Abaixo"/>
    <x v="1"/>
  </r>
  <r>
    <x v="5163"/>
    <x v="4"/>
    <n v="57"/>
    <n v="0.63800000000000001"/>
    <n v="0.64500000000000002"/>
    <n v="0.47799999999999998"/>
    <n v="21819.89"/>
    <n v="0"/>
    <x v="0"/>
    <s v="Médio"/>
    <s v="Acima"/>
    <x v="1"/>
  </r>
  <r>
    <x v="5164"/>
    <x v="0"/>
    <n v="132"/>
    <n v="0.69299999999999995"/>
    <n v="0.68600000000000005"/>
    <n v="0.60899999999999999"/>
    <n v="11629.45"/>
    <n v="2"/>
    <x v="0"/>
    <s v="Médio"/>
    <s v="Acima"/>
    <x v="1"/>
  </r>
  <r>
    <x v="3005"/>
    <x v="17"/>
    <n v="316"/>
    <n v="0.59"/>
    <n v="0.57999999999999996"/>
    <n v="0.48799999999999999"/>
    <n v="7881.01"/>
    <n v="2"/>
    <x v="3"/>
    <s v="Médio"/>
    <s v="Abaixo"/>
    <x v="1"/>
  </r>
  <r>
    <x v="5165"/>
    <x v="3"/>
    <n v="12"/>
    <n v="0.75"/>
    <n v="0.751"/>
    <n v="0.66200000000000003"/>
    <n v="33408.660000000003"/>
    <n v="5"/>
    <x v="2"/>
    <s v="Alto"/>
    <s v="Acima"/>
    <x v="1"/>
  </r>
  <r>
    <x v="5166"/>
    <x v="7"/>
    <n v="98"/>
    <n v="0.58399999999999996"/>
    <n v="0.55800000000000005"/>
    <n v="0.47099999999999997"/>
    <n v="4985.01"/>
    <n v="15"/>
    <x v="3"/>
    <s v="Médio"/>
    <s v="Abaixo"/>
    <x v="1"/>
  </r>
  <r>
    <x v="5167"/>
    <x v="17"/>
    <n v="363"/>
    <n v="0.56999999999999995"/>
    <n v="0.54500000000000004"/>
    <n v="0.44800000000000001"/>
    <n v="7847.54"/>
    <n v="1"/>
    <x v="3"/>
    <s v="Médio"/>
    <s v="Abaixo"/>
    <x v="1"/>
  </r>
  <r>
    <x v="5168"/>
    <x v="4"/>
    <n v="211"/>
    <n v="0.59299999999999997"/>
    <n v="0.56599999999999995"/>
    <n v="0.46200000000000002"/>
    <n v="7299.52"/>
    <n v="1"/>
    <x v="0"/>
    <s v="Médio"/>
    <s v="Abaixo"/>
    <x v="1"/>
  </r>
  <r>
    <x v="5169"/>
    <x v="10"/>
    <n v="176"/>
    <n v="0.66500000000000004"/>
    <n v="0.63500000000000001"/>
    <n v="0.56100000000000005"/>
    <n v="14958.44"/>
    <n v="0"/>
    <x v="1"/>
    <s v="Médio"/>
    <s v="Acima"/>
    <x v="1"/>
  </r>
  <r>
    <x v="5170"/>
    <x v="4"/>
    <n v="118"/>
    <n v="0.72"/>
    <n v="0.68799999999999994"/>
    <n v="0.64800000000000002"/>
    <n v="15606.61"/>
    <n v="1"/>
    <x v="0"/>
    <s v="Alto"/>
    <s v="Acima"/>
    <x v="1"/>
  </r>
  <r>
    <x v="5171"/>
    <x v="0"/>
    <n v="71"/>
    <n v="0.74299999999999999"/>
    <n v="0.69699999999999995"/>
    <n v="0.73099999999999998"/>
    <n v="18344.759999999998"/>
    <n v="3"/>
    <x v="0"/>
    <s v="Alto"/>
    <s v="Acima"/>
    <x v="1"/>
  </r>
  <r>
    <x v="5172"/>
    <x v="4"/>
    <n v="112"/>
    <n v="0.63"/>
    <n v="0.625"/>
    <n v="0.505"/>
    <n v="15465.18"/>
    <n v="5"/>
    <x v="0"/>
    <s v="Médio"/>
    <s v="Acima"/>
    <x v="1"/>
  </r>
  <r>
    <x v="5173"/>
    <x v="0"/>
    <n v="60"/>
    <n v="0.747"/>
    <n v="0.71"/>
    <n v="0.72599999999999998"/>
    <n v="18394.68"/>
    <n v="0"/>
    <x v="0"/>
    <s v="Alto"/>
    <s v="Acima"/>
    <x v="1"/>
  </r>
  <r>
    <x v="5174"/>
    <x v="16"/>
    <n v="252"/>
    <n v="0.61499999999999999"/>
    <n v="0.56699999999999995"/>
    <n v="0.52900000000000003"/>
    <n v="10186.209999999999"/>
    <n v="2"/>
    <x v="3"/>
    <s v="Médio"/>
    <s v="Acima"/>
    <x v="1"/>
  </r>
  <r>
    <x v="5175"/>
    <x v="6"/>
    <n v="27"/>
    <n v="0.64500000000000002"/>
    <n v="0.64200000000000002"/>
    <n v="0.52"/>
    <n v="18818.189999999999"/>
    <n v="0"/>
    <x v="2"/>
    <s v="Médio"/>
    <s v="Acima"/>
    <x v="1"/>
  </r>
  <r>
    <x v="5176"/>
    <x v="4"/>
    <n v="107"/>
    <n v="0.61199999999999999"/>
    <n v="0.61"/>
    <n v="0.47499999999999998"/>
    <n v="11113.65"/>
    <n v="5"/>
    <x v="0"/>
    <s v="Médio"/>
    <s v="Acima"/>
    <x v="1"/>
  </r>
  <r>
    <x v="3461"/>
    <x v="6"/>
    <n v="137"/>
    <n v="0.70499999999999996"/>
    <n v="0.67600000000000005"/>
    <n v="0.64100000000000001"/>
    <n v="17296.82"/>
    <n v="2"/>
    <x v="2"/>
    <s v="Alto"/>
    <s v="Acima"/>
    <x v="1"/>
  </r>
  <r>
    <x v="1172"/>
    <x v="0"/>
    <n v="48"/>
    <n v="0.73599999999999999"/>
    <n v="0.72399999999999998"/>
    <n v="0.67500000000000004"/>
    <n v="29157.67"/>
    <n v="0"/>
    <x v="0"/>
    <s v="Alto"/>
    <s v="Acima"/>
    <x v="1"/>
  </r>
  <r>
    <x v="5177"/>
    <x v="7"/>
    <n v="181"/>
    <n v="0.59"/>
    <n v="0.55400000000000005"/>
    <n v="0.46500000000000002"/>
    <n v="6055.35"/>
    <n v="0"/>
    <x v="3"/>
    <s v="Médio"/>
    <s v="Abaixo"/>
    <x v="1"/>
  </r>
  <r>
    <x v="5178"/>
    <x v="4"/>
    <n v="159"/>
    <n v="0.57999999999999996"/>
    <n v="0.55200000000000005"/>
    <n v="0.443"/>
    <n v="7627.05"/>
    <n v="3"/>
    <x v="0"/>
    <s v="Médio"/>
    <s v="Abaixo"/>
    <x v="1"/>
  </r>
  <r>
    <x v="5179"/>
    <x v="4"/>
    <n v="338"/>
    <n v="0.623"/>
    <n v="0.60299999999999998"/>
    <n v="0.495"/>
    <n v="7030.46"/>
    <n v="1"/>
    <x v="0"/>
    <s v="Médio"/>
    <s v="Acima"/>
    <x v="1"/>
  </r>
  <r>
    <x v="5180"/>
    <x v="3"/>
    <n v="15"/>
    <n v="0.64900000000000002"/>
    <n v="0.65"/>
    <n v="0.51700000000000002"/>
    <n v="17139.04"/>
    <n v="7"/>
    <x v="2"/>
    <s v="Médio"/>
    <s v="Acima"/>
    <x v="1"/>
  </r>
  <r>
    <x v="5181"/>
    <x v="19"/>
    <n v="427"/>
    <n v="0.52600000000000002"/>
    <n v="0.51700000000000002"/>
    <n v="0.39800000000000002"/>
    <n v="5819.47"/>
    <n v="0"/>
    <x v="3"/>
    <s v="Baixo"/>
    <s v="Abaixo"/>
    <x v="1"/>
  </r>
  <r>
    <x v="5182"/>
    <x v="0"/>
    <n v="57"/>
    <n v="0.74099999999999999"/>
    <n v="0.68600000000000005"/>
    <n v="0.70399999999999996"/>
    <n v="29611.09"/>
    <n v="1"/>
    <x v="0"/>
    <s v="Alto"/>
    <s v="Acima"/>
    <x v="1"/>
  </r>
  <r>
    <x v="5183"/>
    <x v="4"/>
    <n v="92"/>
    <n v="0.67700000000000005"/>
    <n v="0.67"/>
    <n v="0.56299999999999994"/>
    <n v="15128.8"/>
    <n v="2"/>
    <x v="0"/>
    <s v="Médio"/>
    <s v="Acima"/>
    <x v="1"/>
  </r>
  <r>
    <x v="5184"/>
    <x v="21"/>
    <n v="353"/>
    <n v="0.623"/>
    <n v="0.60799999999999998"/>
    <n v="0.54300000000000004"/>
    <n v="8799.86"/>
    <n v="2"/>
    <x v="3"/>
    <s v="Médio"/>
    <s v="Acima"/>
    <x v="1"/>
  </r>
  <r>
    <x v="5185"/>
    <x v="3"/>
    <n v="21"/>
    <n v="0.67"/>
    <n v="0.69599999999999995"/>
    <n v="0.53900000000000003"/>
    <n v="18278.91"/>
    <n v="5"/>
    <x v="2"/>
    <s v="Médio"/>
    <s v="Acima"/>
    <x v="1"/>
  </r>
  <r>
    <x v="5186"/>
    <x v="3"/>
    <n v="39"/>
    <n v="0.67400000000000004"/>
    <n v="0.67600000000000005"/>
    <n v="0.56299999999999994"/>
    <n v="21229.74"/>
    <n v="5"/>
    <x v="2"/>
    <s v="Médio"/>
    <s v="Acima"/>
    <x v="1"/>
  </r>
  <r>
    <x v="5187"/>
    <x v="5"/>
    <n v="224"/>
    <n v="0.54500000000000004"/>
    <n v="0.53600000000000003"/>
    <n v="0.42499999999999999"/>
    <n v="7313.97"/>
    <n v="5"/>
    <x v="3"/>
    <s v="Baixo"/>
    <s v="Abaixo"/>
    <x v="1"/>
  </r>
  <r>
    <x v="5188"/>
    <x v="14"/>
    <n v="45"/>
    <n v="0.71499999999999997"/>
    <n v="0.72799999999999998"/>
    <n v="0.59299999999999997"/>
    <n v="20179.36"/>
    <n v="4"/>
    <x v="2"/>
    <s v="Alto"/>
    <s v="Acima"/>
    <x v="1"/>
  </r>
  <r>
    <x v="5189"/>
    <x v="18"/>
    <n v="344"/>
    <n v="0.55000000000000004"/>
    <n v="0.46600000000000003"/>
    <n v="0.505"/>
    <n v="4689.38"/>
    <n v="0"/>
    <x v="3"/>
    <s v="Médio"/>
    <s v="Abaixo"/>
    <x v="1"/>
  </r>
  <r>
    <x v="5190"/>
    <x v="16"/>
    <n v="251"/>
    <n v="0.65500000000000003"/>
    <n v="0.62"/>
    <n v="0.58099999999999996"/>
    <n v="8233.76"/>
    <n v="5"/>
    <x v="3"/>
    <s v="Médio"/>
    <s v="Acima"/>
    <x v="1"/>
  </r>
  <r>
    <x v="5191"/>
    <x v="9"/>
    <n v="194"/>
    <n v="0.61"/>
    <n v="0.55100000000000005"/>
    <n v="0.54700000000000004"/>
    <n v="7192.11"/>
    <n v="1"/>
    <x v="3"/>
    <s v="Médio"/>
    <s v="Acima"/>
    <x v="1"/>
  </r>
  <r>
    <x v="988"/>
    <x v="14"/>
    <n v="55"/>
    <n v="0.65700000000000003"/>
    <n v="0.63800000000000001"/>
    <n v="0.55000000000000004"/>
    <n v="16199.91"/>
    <n v="2"/>
    <x v="2"/>
    <s v="Médio"/>
    <s v="Acima"/>
    <x v="1"/>
  </r>
  <r>
    <x v="5192"/>
    <x v="17"/>
    <n v="265"/>
    <n v="0.60799999999999998"/>
    <n v="0.57299999999999995"/>
    <n v="0.503"/>
    <n v="7364.21"/>
    <n v="9"/>
    <x v="3"/>
    <s v="Médio"/>
    <s v="Acima"/>
    <x v="1"/>
  </r>
  <r>
    <x v="5193"/>
    <x v="4"/>
    <n v="99"/>
    <n v="0.66200000000000003"/>
    <n v="0.65300000000000002"/>
    <n v="0.54800000000000004"/>
    <n v="11168.04"/>
    <n v="1"/>
    <x v="0"/>
    <s v="Médio"/>
    <s v="Acima"/>
    <x v="1"/>
  </r>
  <r>
    <x v="5194"/>
    <x v="4"/>
    <n v="219"/>
    <n v="0.59"/>
    <n v="0.58699999999999997"/>
    <n v="0.42499999999999999"/>
    <n v="6269.74"/>
    <n v="1"/>
    <x v="0"/>
    <s v="Médio"/>
    <s v="Abaixo"/>
    <x v="1"/>
  </r>
  <r>
    <x v="5195"/>
    <x v="18"/>
    <n v="191"/>
    <n v="0.6"/>
    <n v="0.55800000000000005"/>
    <n v="0.52400000000000002"/>
    <n v="11044.22"/>
    <n v="1"/>
    <x v="3"/>
    <s v="Médio"/>
    <s v="Acima"/>
    <x v="1"/>
  </r>
  <r>
    <x v="5196"/>
    <x v="4"/>
    <n v="96"/>
    <n v="0.56999999999999995"/>
    <n v="0.504"/>
    <n v="0.46899999999999997"/>
    <n v="6917.34"/>
    <n v="2"/>
    <x v="0"/>
    <s v="Médio"/>
    <s v="Abaixo"/>
    <x v="1"/>
  </r>
  <r>
    <x v="5197"/>
    <x v="17"/>
    <n v="196"/>
    <n v="0.59399999999999997"/>
    <n v="0.56799999999999995"/>
    <n v="0.47899999999999998"/>
    <n v="7145.36"/>
    <n v="2"/>
    <x v="3"/>
    <s v="Médio"/>
    <s v="Abaixo"/>
    <x v="1"/>
  </r>
  <r>
    <x v="5198"/>
    <x v="20"/>
    <n v="229"/>
    <n v="0.59"/>
    <n v="0.58799999999999997"/>
    <n v="0.47799999999999998"/>
    <n v="12027.47"/>
    <n v="0"/>
    <x v="4"/>
    <s v="Médio"/>
    <s v="Abaixo"/>
    <x v="1"/>
  </r>
  <r>
    <x v="5199"/>
    <x v="0"/>
    <n v="82"/>
    <n v="0.72"/>
    <n v="0.67400000000000004"/>
    <n v="0.66600000000000004"/>
    <n v="26088.05"/>
    <n v="2"/>
    <x v="0"/>
    <s v="Alto"/>
    <s v="Acima"/>
    <x v="1"/>
  </r>
  <r>
    <x v="5200"/>
    <x v="7"/>
    <n v="185"/>
    <n v="0.52400000000000002"/>
    <n v="0.50800000000000001"/>
    <n v="0.38900000000000001"/>
    <n v="5987.79"/>
    <n v="4"/>
    <x v="3"/>
    <s v="Baixo"/>
    <s v="Abaixo"/>
    <x v="1"/>
  </r>
  <r>
    <x v="5201"/>
    <x v="9"/>
    <n v="159"/>
    <n v="0.60399999999999998"/>
    <n v="0.54400000000000004"/>
    <n v="0.53800000000000003"/>
    <n v="7864.06"/>
    <n v="0"/>
    <x v="3"/>
    <s v="Médio"/>
    <s v="Acima"/>
    <x v="1"/>
  </r>
  <r>
    <x v="5202"/>
    <x v="16"/>
    <n v="216"/>
    <n v="0.57799999999999996"/>
    <n v="0.55400000000000005"/>
    <n v="0.45800000000000002"/>
    <n v="6889.74"/>
    <n v="1"/>
    <x v="3"/>
    <s v="Médio"/>
    <s v="Abaixo"/>
    <x v="1"/>
  </r>
  <r>
    <x v="2478"/>
    <x v="14"/>
    <n v="84"/>
    <n v="0.70499999999999996"/>
    <n v="0.69899999999999995"/>
    <n v="0.61099999999999999"/>
    <n v="18336.12"/>
    <n v="3"/>
    <x v="2"/>
    <s v="Alto"/>
    <s v="Acima"/>
    <x v="1"/>
  </r>
  <r>
    <x v="5203"/>
    <x v="22"/>
    <n v="118"/>
    <n v="0.57999999999999996"/>
    <n v="0.628"/>
    <n v="0.41"/>
    <n v="5881.54"/>
    <n v="17"/>
    <x v="3"/>
    <s v="Médio"/>
    <s v="Abaixo"/>
    <x v="1"/>
  </r>
  <r>
    <x v="5204"/>
    <x v="0"/>
    <n v="169"/>
    <n v="0.66"/>
    <n v="0.60499999999999998"/>
    <n v="0.61299999999999999"/>
    <n v="12797.53"/>
    <n v="2"/>
    <x v="0"/>
    <s v="Médio"/>
    <s v="Acima"/>
    <x v="1"/>
  </r>
  <r>
    <x v="5205"/>
    <x v="17"/>
    <n v="120"/>
    <n v="0.52300000000000002"/>
    <n v="0.501"/>
    <n v="0.42499999999999999"/>
    <n v="6908.1"/>
    <n v="1"/>
    <x v="3"/>
    <s v="Baixo"/>
    <s v="Abaixo"/>
    <x v="1"/>
  </r>
  <r>
    <x v="5206"/>
    <x v="3"/>
    <n v="5"/>
    <n v="0.73099999999999998"/>
    <n v="0.76500000000000001"/>
    <n v="0.58799999999999997"/>
    <n v="22403.94"/>
    <n v="1"/>
    <x v="2"/>
    <s v="Alto"/>
    <s v="Acima"/>
    <x v="1"/>
  </r>
  <r>
    <x v="5207"/>
    <x v="14"/>
    <n v="30"/>
    <n v="0.69599999999999995"/>
    <n v="0.67800000000000005"/>
    <n v="0.60899999999999999"/>
    <n v="19261.62"/>
    <n v="1"/>
    <x v="2"/>
    <s v="Médio"/>
    <s v="Acima"/>
    <x v="1"/>
  </r>
  <r>
    <x v="5208"/>
    <x v="14"/>
    <n v="28"/>
    <n v="0.755"/>
    <n v="0.73399999999999999"/>
    <n v="0.66400000000000003"/>
    <n v="24711.01"/>
    <n v="0"/>
    <x v="2"/>
    <s v="Alto"/>
    <s v="Acima"/>
    <x v="1"/>
  </r>
  <r>
    <x v="5209"/>
    <x v="4"/>
    <n v="115"/>
    <n v="0.68700000000000006"/>
    <n v="0.67800000000000005"/>
    <n v="0.59799999999999998"/>
    <n v="14382.77"/>
    <n v="1"/>
    <x v="0"/>
    <s v="Médio"/>
    <s v="Acima"/>
    <x v="1"/>
  </r>
  <r>
    <x v="5210"/>
    <x v="7"/>
    <n v="352"/>
    <n v="0.54600000000000004"/>
    <n v="0.55300000000000005"/>
    <n v="0.42899999999999999"/>
    <n v="7984.37"/>
    <n v="0"/>
    <x v="3"/>
    <s v="Baixo"/>
    <s v="Abaixo"/>
    <x v="1"/>
  </r>
  <r>
    <x v="5211"/>
    <x v="20"/>
    <n v="191"/>
    <n v="0.60499999999999998"/>
    <n v="0.59499999999999997"/>
    <n v="0.50600000000000001"/>
    <n v="9343.51"/>
    <n v="0"/>
    <x v="4"/>
    <s v="Médio"/>
    <s v="Acima"/>
    <x v="1"/>
  </r>
  <r>
    <x v="5212"/>
    <x v="19"/>
    <n v="261"/>
    <n v="0.58299999999999996"/>
    <n v="0.54300000000000004"/>
    <n v="0.48099999999999998"/>
    <n v="8900.0400000000009"/>
    <n v="1"/>
    <x v="3"/>
    <s v="Médio"/>
    <s v="Abaixo"/>
    <x v="1"/>
  </r>
  <r>
    <x v="5213"/>
    <x v="4"/>
    <n v="182"/>
    <n v="0.63700000000000001"/>
    <n v="0.627"/>
    <n v="0.5"/>
    <n v="10070.33"/>
    <n v="1"/>
    <x v="0"/>
    <s v="Médio"/>
    <s v="Acima"/>
    <x v="1"/>
  </r>
  <r>
    <x v="4489"/>
    <x v="14"/>
    <n v="16"/>
    <n v="0.75700000000000001"/>
    <n v="0.72599999999999998"/>
    <n v="0.71"/>
    <n v="22136.1"/>
    <n v="1"/>
    <x v="2"/>
    <s v="Alto"/>
    <s v="Acima"/>
    <x v="1"/>
  </r>
  <r>
    <x v="1598"/>
    <x v="4"/>
    <n v="51"/>
    <n v="0.66700000000000004"/>
    <n v="0.67"/>
    <n v="0.52200000000000002"/>
    <n v="24354.400000000001"/>
    <n v="2"/>
    <x v="0"/>
    <s v="Médio"/>
    <s v="Acima"/>
    <x v="1"/>
  </r>
  <r>
    <x v="5214"/>
    <x v="17"/>
    <n v="157"/>
    <n v="0.61099999999999999"/>
    <n v="0.57399999999999995"/>
    <n v="0.52300000000000002"/>
    <n v="8466.3799999999992"/>
    <n v="2"/>
    <x v="3"/>
    <s v="Médio"/>
    <s v="Acima"/>
    <x v="1"/>
  </r>
  <r>
    <x v="5215"/>
    <x v="17"/>
    <n v="156"/>
    <n v="0.54200000000000004"/>
    <n v="0.52900000000000003"/>
    <n v="0.39900000000000002"/>
    <n v="7653.39"/>
    <n v="1"/>
    <x v="3"/>
    <s v="Baixo"/>
    <s v="Abaixo"/>
    <x v="1"/>
  </r>
  <r>
    <x v="5216"/>
    <x v="22"/>
    <n v="225"/>
    <n v="0.60099999999999998"/>
    <n v="0.56999999999999995"/>
    <n v="0.53"/>
    <n v="7544.7"/>
    <n v="2"/>
    <x v="3"/>
    <s v="Médio"/>
    <s v="Acima"/>
    <x v="1"/>
  </r>
  <r>
    <x v="5217"/>
    <x v="14"/>
    <n v="70"/>
    <n v="0.69799999999999995"/>
    <n v="0.73799999999999999"/>
    <n v="0.56299999999999994"/>
    <n v="13537.01"/>
    <n v="2"/>
    <x v="2"/>
    <s v="Médio"/>
    <s v="Acima"/>
    <x v="1"/>
  </r>
  <r>
    <x v="5218"/>
    <x v="4"/>
    <n v="244"/>
    <n v="0.625"/>
    <n v="0.59599999999999997"/>
    <n v="0.51300000000000001"/>
    <n v="8874.99"/>
    <n v="1"/>
    <x v="0"/>
    <s v="Médio"/>
    <s v="Acima"/>
    <x v="1"/>
  </r>
  <r>
    <x v="5219"/>
    <x v="22"/>
    <n v="217"/>
    <n v="0.58399999999999996"/>
    <n v="0.59699999999999998"/>
    <n v="0.47299999999999998"/>
    <n v="7329.6"/>
    <n v="1"/>
    <x v="3"/>
    <s v="Médio"/>
    <s v="Abaixo"/>
    <x v="1"/>
  </r>
  <r>
    <x v="5220"/>
    <x v="17"/>
    <n v="109"/>
    <n v="0.627"/>
    <n v="0.58599999999999997"/>
    <n v="0.51300000000000001"/>
    <n v="10025.709999999999"/>
    <n v="2"/>
    <x v="3"/>
    <s v="Médio"/>
    <s v="Acima"/>
    <x v="1"/>
  </r>
  <r>
    <x v="5221"/>
    <x v="22"/>
    <n v="233"/>
    <n v="0.57999999999999996"/>
    <n v="0.53100000000000003"/>
    <n v="0.51"/>
    <n v="6337.68"/>
    <n v="9"/>
    <x v="3"/>
    <s v="Médio"/>
    <s v="Abaixo"/>
    <x v="1"/>
  </r>
  <r>
    <x v="5222"/>
    <x v="4"/>
    <n v="243"/>
    <n v="0.64900000000000002"/>
    <n v="0.61899999999999999"/>
    <n v="0.53300000000000003"/>
    <n v="8038.65"/>
    <n v="5"/>
    <x v="0"/>
    <s v="Médio"/>
    <s v="Acima"/>
    <x v="1"/>
  </r>
  <r>
    <x v="475"/>
    <x v="14"/>
    <n v="37"/>
    <n v="0.71"/>
    <n v="0.70799999999999996"/>
    <n v="0.61099999999999999"/>
    <n v="27650.79"/>
    <n v="1"/>
    <x v="2"/>
    <s v="Alto"/>
    <s v="Acima"/>
    <x v="1"/>
  </r>
  <r>
    <x v="5223"/>
    <x v="10"/>
    <n v="120"/>
    <n v="0.69"/>
    <n v="0.66100000000000003"/>
    <n v="0.62"/>
    <n v="12140.45"/>
    <n v="1"/>
    <x v="1"/>
    <s v="Médio"/>
    <s v="Acima"/>
    <x v="1"/>
  </r>
  <r>
    <x v="5224"/>
    <x v="4"/>
    <n v="76"/>
    <n v="0.69499999999999995"/>
    <n v="0.65900000000000003"/>
    <n v="0.63200000000000001"/>
    <n v="19185.419999999998"/>
    <n v="3"/>
    <x v="0"/>
    <s v="Médio"/>
    <s v="Acima"/>
    <x v="1"/>
  </r>
  <r>
    <x v="5225"/>
    <x v="4"/>
    <n v="115"/>
    <n v="0.61599999999999999"/>
    <n v="0.58199999999999996"/>
    <n v="0.5"/>
    <n v="8500.69"/>
    <n v="0"/>
    <x v="0"/>
    <s v="Médio"/>
    <s v="Acima"/>
    <x v="1"/>
  </r>
  <r>
    <x v="5226"/>
    <x v="3"/>
    <n v="27"/>
    <n v="0.68500000000000005"/>
    <n v="0.66200000000000003"/>
    <n v="0.58399999999999996"/>
    <n v="19704.150000000001"/>
    <n v="0"/>
    <x v="2"/>
    <s v="Médio"/>
    <s v="Acima"/>
    <x v="1"/>
  </r>
  <r>
    <x v="4841"/>
    <x v="19"/>
    <n v="195"/>
    <n v="0.56200000000000006"/>
    <n v="0.57299999999999995"/>
    <n v="0.434"/>
    <n v="10454.84"/>
    <n v="1"/>
    <x v="3"/>
    <s v="Médio"/>
    <s v="Abaixo"/>
    <x v="1"/>
  </r>
  <r>
    <x v="5227"/>
    <x v="17"/>
    <n v="204"/>
    <n v="0.54100000000000004"/>
    <n v="0.52700000000000002"/>
    <n v="0.40600000000000003"/>
    <n v="7498.97"/>
    <n v="1"/>
    <x v="3"/>
    <s v="Baixo"/>
    <s v="Abaixo"/>
    <x v="1"/>
  </r>
  <r>
    <x v="1308"/>
    <x v="17"/>
    <n v="164"/>
    <n v="0.60799999999999998"/>
    <n v="0.56599999999999995"/>
    <n v="0.51400000000000001"/>
    <n v="10553.68"/>
    <n v="1"/>
    <x v="3"/>
    <s v="Médio"/>
    <s v="Acima"/>
    <x v="1"/>
  </r>
  <r>
    <x v="5228"/>
    <x v="16"/>
    <n v="178"/>
    <n v="0.60799999999999998"/>
    <n v="0.58299999999999996"/>
    <n v="0.48899999999999999"/>
    <n v="7217.31"/>
    <n v="6"/>
    <x v="3"/>
    <s v="Médio"/>
    <s v="Acima"/>
    <x v="1"/>
  </r>
  <r>
    <x v="5229"/>
    <x v="4"/>
    <n v="246"/>
    <n v="0.627"/>
    <n v="0.621"/>
    <n v="0.497"/>
    <n v="8761.76"/>
    <n v="2"/>
    <x v="0"/>
    <s v="Médio"/>
    <s v="Acima"/>
    <x v="1"/>
  </r>
  <r>
    <x v="5230"/>
    <x v="22"/>
    <n v="122"/>
    <n v="0.57499999999999996"/>
    <n v="0.53400000000000003"/>
    <n v="0.46"/>
    <n v="6566.96"/>
    <n v="7"/>
    <x v="3"/>
    <s v="Médio"/>
    <s v="Abaixo"/>
    <x v="1"/>
  </r>
  <r>
    <x v="5231"/>
    <x v="4"/>
    <n v="146"/>
    <n v="0.63700000000000001"/>
    <n v="0.64200000000000002"/>
    <n v="0.48899999999999999"/>
    <n v="9344.85"/>
    <n v="1"/>
    <x v="0"/>
    <s v="Médio"/>
    <s v="Acima"/>
    <x v="1"/>
  </r>
  <r>
    <x v="5232"/>
    <x v="14"/>
    <n v="34"/>
    <n v="0.71"/>
    <n v="0.72499999999999998"/>
    <n v="0.60099999999999998"/>
    <n v="19886"/>
    <n v="1"/>
    <x v="2"/>
    <s v="Alto"/>
    <s v="Acima"/>
    <x v="1"/>
  </r>
  <r>
    <x v="5233"/>
    <x v="4"/>
    <n v="88"/>
    <n v="0.67"/>
    <n v="0.623"/>
    <n v="0.59199999999999997"/>
    <n v="11310.81"/>
    <n v="4"/>
    <x v="0"/>
    <s v="Médio"/>
    <s v="Acima"/>
    <x v="1"/>
  </r>
  <r>
    <x v="5234"/>
    <x v="5"/>
    <n v="140"/>
    <n v="0.56999999999999995"/>
    <n v="0.56699999999999995"/>
    <n v="0.46"/>
    <n v="7383.91"/>
    <n v="1"/>
    <x v="3"/>
    <s v="Médio"/>
    <s v="Abaixo"/>
    <x v="1"/>
  </r>
  <r>
    <x v="5235"/>
    <x v="9"/>
    <n v="203"/>
    <n v="0.627"/>
    <n v="0.56299999999999994"/>
    <n v="0.57499999999999996"/>
    <n v="6758.78"/>
    <n v="1"/>
    <x v="3"/>
    <s v="Médio"/>
    <s v="Acima"/>
    <x v="1"/>
  </r>
  <r>
    <x v="5236"/>
    <x v="4"/>
    <n v="144"/>
    <n v="0.69"/>
    <n v="0.69199999999999995"/>
    <n v="0.55700000000000005"/>
    <n v="12481.34"/>
    <n v="1"/>
    <x v="0"/>
    <s v="Médio"/>
    <s v="Acima"/>
    <x v="1"/>
  </r>
  <r>
    <x v="5237"/>
    <x v="4"/>
    <n v="134"/>
    <n v="0.65700000000000003"/>
    <n v="0.64500000000000002"/>
    <n v="0.55900000000000005"/>
    <n v="12079.2"/>
    <n v="1"/>
    <x v="0"/>
    <s v="Médio"/>
    <s v="Acima"/>
    <x v="1"/>
  </r>
  <r>
    <x v="5238"/>
    <x v="22"/>
    <n v="254"/>
    <n v="0.58799999999999997"/>
    <n v="0.53900000000000003"/>
    <n v="0.49"/>
    <n v="7225.97"/>
    <n v="0"/>
    <x v="3"/>
    <s v="Médio"/>
    <s v="Abaixo"/>
    <x v="1"/>
  </r>
  <r>
    <x v="5239"/>
    <x v="22"/>
    <n v="271"/>
    <n v="0.56999999999999995"/>
    <n v="0.55200000000000005"/>
    <n v="0.442"/>
    <n v="6525.51"/>
    <n v="0"/>
    <x v="3"/>
    <s v="Médio"/>
    <s v="Abaixo"/>
    <x v="1"/>
  </r>
  <r>
    <x v="5240"/>
    <x v="0"/>
    <n v="39"/>
    <n v="0.76"/>
    <n v="0.69399999999999995"/>
    <n v="0.755"/>
    <n v="33468.35"/>
    <n v="3"/>
    <x v="0"/>
    <s v="Alto"/>
    <s v="Acima"/>
    <x v="1"/>
  </r>
  <r>
    <x v="5241"/>
    <x v="22"/>
    <n v="139"/>
    <n v="0.59099999999999997"/>
    <n v="0.56899999999999995"/>
    <n v="0.46100000000000002"/>
    <n v="9347.34"/>
    <n v="1"/>
    <x v="3"/>
    <s v="Médio"/>
    <s v="Abaixo"/>
    <x v="1"/>
  </r>
  <r>
    <x v="5242"/>
    <x v="4"/>
    <n v="137"/>
    <n v="0.63400000000000001"/>
    <n v="0.56299999999999994"/>
    <n v="0.55900000000000005"/>
    <n v="8174.12"/>
    <n v="5"/>
    <x v="0"/>
    <s v="Médio"/>
    <s v="Acima"/>
    <x v="1"/>
  </r>
  <r>
    <x v="5243"/>
    <x v="4"/>
    <n v="79"/>
    <n v="0.60599999999999998"/>
    <n v="0.61699999999999999"/>
    <n v="0.438"/>
    <n v="13033.5"/>
    <n v="0"/>
    <x v="0"/>
    <s v="Médio"/>
    <s v="Acima"/>
    <x v="1"/>
  </r>
  <r>
    <x v="5244"/>
    <x v="0"/>
    <n v="83"/>
    <n v="0.72099999999999997"/>
    <n v="0.66100000000000003"/>
    <n v="0.70099999999999996"/>
    <n v="17800.82"/>
    <n v="3"/>
    <x v="0"/>
    <s v="Alto"/>
    <s v="Acima"/>
    <x v="1"/>
  </r>
  <r>
    <x v="5245"/>
    <x v="7"/>
    <n v="94"/>
    <n v="0.58799999999999997"/>
    <n v="0.53400000000000003"/>
    <n v="0.49"/>
    <n v="5293.77"/>
    <n v="0"/>
    <x v="3"/>
    <s v="Médio"/>
    <s v="Abaixo"/>
    <x v="1"/>
  </r>
  <r>
    <x v="5246"/>
    <x v="16"/>
    <n v="119"/>
    <n v="0.625"/>
    <n v="0.55900000000000005"/>
    <n v="0.56799999999999995"/>
    <n v="8212.85"/>
    <n v="2"/>
    <x v="3"/>
    <s v="Médio"/>
    <s v="Acima"/>
    <x v="1"/>
  </r>
  <r>
    <x v="5247"/>
    <x v="20"/>
    <n v="85"/>
    <n v="0.68400000000000005"/>
    <n v="0.64"/>
    <n v="0.60099999999999998"/>
    <n v="18057"/>
    <n v="0"/>
    <x v="4"/>
    <s v="Médio"/>
    <s v="Acima"/>
    <x v="1"/>
  </r>
  <r>
    <x v="5248"/>
    <x v="3"/>
    <n v="12"/>
    <n v="0.65200000000000002"/>
    <n v="0.69499999999999995"/>
    <n v="0.47099999999999997"/>
    <n v="17689.29"/>
    <n v="7"/>
    <x v="2"/>
    <s v="Médio"/>
    <s v="Acima"/>
    <x v="1"/>
  </r>
  <r>
    <x v="5249"/>
    <x v="22"/>
    <n v="128"/>
    <n v="0.58299999999999996"/>
    <n v="0.54800000000000004"/>
    <n v="0.46400000000000002"/>
    <n v="9807.77"/>
    <n v="0"/>
    <x v="3"/>
    <s v="Médio"/>
    <s v="Abaixo"/>
    <x v="1"/>
  </r>
  <r>
    <x v="5250"/>
    <x v="17"/>
    <n v="162"/>
    <n v="0.55000000000000004"/>
    <n v="0.56100000000000005"/>
    <n v="0.41699999999999998"/>
    <n v="8667.61"/>
    <n v="0"/>
    <x v="3"/>
    <s v="Médio"/>
    <s v="Abaixo"/>
    <x v="1"/>
  </r>
  <r>
    <x v="5251"/>
    <x v="4"/>
    <n v="119"/>
    <n v="0.65700000000000003"/>
    <n v="0.64100000000000001"/>
    <n v="0.53600000000000003"/>
    <n v="12056.82"/>
    <n v="0"/>
    <x v="0"/>
    <s v="Médio"/>
    <s v="Acima"/>
    <x v="1"/>
  </r>
  <r>
    <x v="5252"/>
    <x v="4"/>
    <n v="153"/>
    <n v="0.65700000000000003"/>
    <n v="0.629"/>
    <n v="0.53700000000000003"/>
    <n v="9423.2999999999993"/>
    <n v="3"/>
    <x v="0"/>
    <s v="Médio"/>
    <s v="Acima"/>
    <x v="1"/>
  </r>
  <r>
    <x v="5253"/>
    <x v="17"/>
    <n v="147"/>
    <n v="0.59499999999999997"/>
    <n v="0.56699999999999995"/>
    <n v="0.48799999999999999"/>
    <n v="8002.1"/>
    <n v="2"/>
    <x v="3"/>
    <s v="Médio"/>
    <s v="Abaixo"/>
    <x v="1"/>
  </r>
  <r>
    <x v="4856"/>
    <x v="16"/>
    <n v="263"/>
    <n v="0.626"/>
    <n v="0.57699999999999996"/>
    <n v="0.55200000000000005"/>
    <n v="6990.48"/>
    <n v="3"/>
    <x v="3"/>
    <s v="Médio"/>
    <s v="Acima"/>
    <x v="1"/>
  </r>
  <r>
    <x v="5254"/>
    <x v="18"/>
    <n v="247"/>
    <n v="0.51600000000000001"/>
    <n v="0.47499999999999998"/>
    <n v="0.39100000000000001"/>
    <n v="5786.45"/>
    <n v="1"/>
    <x v="3"/>
    <s v="Baixo"/>
    <s v="Abaixo"/>
    <x v="1"/>
  </r>
  <r>
    <x v="5255"/>
    <x v="22"/>
    <n v="200"/>
    <n v="0.56000000000000005"/>
    <n v="0.55500000000000005"/>
    <n v="0.434"/>
    <n v="6031.47"/>
    <n v="7"/>
    <x v="3"/>
    <s v="Médio"/>
    <s v="Abaixo"/>
    <x v="1"/>
  </r>
  <r>
    <x v="5256"/>
    <x v="4"/>
    <n v="65"/>
    <n v="0.66400000000000003"/>
    <n v="0.65"/>
    <n v="0.51200000000000001"/>
    <n v="12214.5"/>
    <n v="4"/>
    <x v="0"/>
    <s v="Médio"/>
    <s v="Acima"/>
    <x v="1"/>
  </r>
  <r>
    <x v="5257"/>
    <x v="4"/>
    <n v="65"/>
    <n v="0.6"/>
    <n v="0.625"/>
    <n v="0.44700000000000001"/>
    <n v="8788.18"/>
    <n v="0"/>
    <x v="0"/>
    <s v="Médio"/>
    <s v="Acima"/>
    <x v="1"/>
  </r>
  <r>
    <x v="5258"/>
    <x v="16"/>
    <n v="101"/>
    <n v="0.57799999999999996"/>
    <n v="0.54900000000000004"/>
    <n v="0.47099999999999997"/>
    <n v="7485.2"/>
    <n v="1"/>
    <x v="3"/>
    <s v="Médio"/>
    <s v="Abaixo"/>
    <x v="1"/>
  </r>
  <r>
    <x v="5259"/>
    <x v="17"/>
    <n v="159"/>
    <n v="0.60299999999999998"/>
    <n v="0.56499999999999995"/>
    <n v="0.48799999999999999"/>
    <n v="10069.73"/>
    <n v="3"/>
    <x v="3"/>
    <s v="Médio"/>
    <s v="Acima"/>
    <x v="1"/>
  </r>
  <r>
    <x v="5260"/>
    <x v="10"/>
    <n v="69"/>
    <n v="0.69499999999999995"/>
    <n v="0.64400000000000002"/>
    <n v="0.63"/>
    <n v="15196.89"/>
    <n v="0"/>
    <x v="1"/>
    <s v="Médio"/>
    <s v="Acima"/>
    <x v="1"/>
  </r>
  <r>
    <x v="5261"/>
    <x v="17"/>
    <n v="191"/>
    <n v="0.60899999999999999"/>
    <n v="0.60099999999999998"/>
    <n v="0.51"/>
    <n v="9023.06"/>
    <n v="3"/>
    <x v="3"/>
    <s v="Médio"/>
    <s v="Acima"/>
    <x v="1"/>
  </r>
  <r>
    <x v="5262"/>
    <x v="22"/>
    <n v="53"/>
    <n v="0.56999999999999995"/>
    <n v="0.52500000000000002"/>
    <n v="0.442"/>
    <n v="7319.91"/>
    <n v="13"/>
    <x v="3"/>
    <s v="Médio"/>
    <s v="Abaixo"/>
    <x v="1"/>
  </r>
  <r>
    <x v="5263"/>
    <x v="20"/>
    <n v="190"/>
    <n v="0.59399999999999997"/>
    <n v="0.54300000000000004"/>
    <n v="0.53100000000000003"/>
    <n v="8606.1"/>
    <n v="0"/>
    <x v="4"/>
    <s v="Médio"/>
    <s v="Abaixo"/>
    <x v="1"/>
  </r>
  <r>
    <x v="5264"/>
    <x v="16"/>
    <n v="213"/>
    <n v="0.624"/>
    <n v="0.57799999999999996"/>
    <n v="0.56799999999999995"/>
    <n v="6974.73"/>
    <n v="3"/>
    <x v="3"/>
    <s v="Médio"/>
    <s v="Acima"/>
    <x v="1"/>
  </r>
  <r>
    <x v="5265"/>
    <x v="4"/>
    <n v="65"/>
    <n v="0.66"/>
    <n v="0.65700000000000003"/>
    <n v="0.51200000000000001"/>
    <n v="17788.900000000001"/>
    <n v="2"/>
    <x v="0"/>
    <s v="Médio"/>
    <s v="Acima"/>
    <x v="1"/>
  </r>
  <r>
    <x v="5266"/>
    <x v="18"/>
    <n v="208"/>
    <n v="0.58399999999999996"/>
    <n v="0.55800000000000005"/>
    <n v="0.48899999999999999"/>
    <n v="7119.49"/>
    <n v="0"/>
    <x v="3"/>
    <s v="Médio"/>
    <s v="Abaixo"/>
    <x v="1"/>
  </r>
  <r>
    <x v="5267"/>
    <x v="20"/>
    <n v="141"/>
    <n v="0.60499999999999998"/>
    <n v="0.59199999999999997"/>
    <n v="0.47099999999999997"/>
    <n v="10594.79"/>
    <n v="2"/>
    <x v="4"/>
    <s v="Médio"/>
    <s v="Acima"/>
    <x v="1"/>
  </r>
  <r>
    <x v="5268"/>
    <x v="4"/>
    <n v="62"/>
    <n v="0.63400000000000001"/>
    <n v="0.59299999999999997"/>
    <n v="0.53300000000000003"/>
    <n v="9787.67"/>
    <n v="4"/>
    <x v="0"/>
    <s v="Médio"/>
    <s v="Acima"/>
    <x v="1"/>
  </r>
  <r>
    <x v="5269"/>
    <x v="4"/>
    <n v="107"/>
    <n v="0.63300000000000001"/>
    <n v="0.60799999999999998"/>
    <n v="0.53900000000000003"/>
    <n v="6706.58"/>
    <n v="6"/>
    <x v="0"/>
    <s v="Médio"/>
    <s v="Acima"/>
    <x v="1"/>
  </r>
  <r>
    <x v="5270"/>
    <x v="4"/>
    <n v="40"/>
    <n v="0.64900000000000002"/>
    <n v="0.63400000000000001"/>
    <n v="0.51800000000000002"/>
    <n v="11406.39"/>
    <n v="2"/>
    <x v="0"/>
    <s v="Médio"/>
    <s v="Acima"/>
    <x v="1"/>
  </r>
  <r>
    <x v="5271"/>
    <x v="4"/>
    <n v="58"/>
    <n v="0.64800000000000002"/>
    <n v="0.66200000000000003"/>
    <n v="0.50700000000000001"/>
    <n v="14779.09"/>
    <n v="1"/>
    <x v="0"/>
    <s v="Médio"/>
    <s v="Acima"/>
    <x v="1"/>
  </r>
  <r>
    <x v="5272"/>
    <x v="19"/>
    <n v="103"/>
    <n v="0.57999999999999996"/>
    <n v="0.54"/>
    <n v="0.46500000000000002"/>
    <n v="8632.67"/>
    <n v="6"/>
    <x v="3"/>
    <s v="Médio"/>
    <s v="Abaixo"/>
    <x v="1"/>
  </r>
  <r>
    <x v="5273"/>
    <x v="3"/>
    <n v="18"/>
    <n v="0.69"/>
    <n v="0.66100000000000003"/>
    <n v="0.6"/>
    <n v="18150.689999999999"/>
    <n v="2"/>
    <x v="2"/>
    <s v="Médio"/>
    <s v="Acima"/>
    <x v="1"/>
  </r>
  <r>
    <x v="5274"/>
    <x v="0"/>
    <n v="50"/>
    <n v="0.71799999999999997"/>
    <n v="0.68300000000000005"/>
    <n v="0.66300000000000003"/>
    <n v="16802.89"/>
    <n v="2"/>
    <x v="0"/>
    <s v="Alto"/>
    <s v="Acima"/>
    <x v="1"/>
  </r>
  <r>
    <x v="5275"/>
    <x v="22"/>
    <n v="84"/>
    <n v="0.58599999999999997"/>
    <n v="0.55700000000000005"/>
    <n v="0.46200000000000002"/>
    <n v="6461.64"/>
    <n v="0"/>
    <x v="3"/>
    <s v="Médio"/>
    <s v="Abaixo"/>
    <x v="1"/>
  </r>
  <r>
    <x v="5276"/>
    <x v="0"/>
    <n v="92"/>
    <n v="0.73199999999999998"/>
    <n v="0.68200000000000005"/>
    <n v="0.71399999999999997"/>
    <n v="15180.46"/>
    <n v="2"/>
    <x v="0"/>
    <s v="Alto"/>
    <s v="Acima"/>
    <x v="1"/>
  </r>
  <r>
    <x v="1432"/>
    <x v="22"/>
    <n v="52"/>
    <n v="0.55000000000000004"/>
    <n v="0.52"/>
    <n v="0.42499999999999999"/>
    <n v="7008.31"/>
    <n v="12"/>
    <x v="3"/>
    <s v="Médio"/>
    <s v="Abaixo"/>
    <x v="1"/>
  </r>
  <r>
    <x v="5277"/>
    <x v="10"/>
    <n v="162"/>
    <n v="0.66"/>
    <n v="0.626"/>
    <n v="0.56399999999999995"/>
    <n v="8934.51"/>
    <n v="1"/>
    <x v="1"/>
    <s v="Médio"/>
    <s v="Acima"/>
    <x v="1"/>
  </r>
  <r>
    <x v="5278"/>
    <x v="17"/>
    <n v="92"/>
    <n v="0.52500000000000002"/>
    <n v="0.50600000000000001"/>
    <n v="0.40799999999999997"/>
    <n v="7834.07"/>
    <n v="15"/>
    <x v="3"/>
    <s v="Baixo"/>
    <s v="Abaixo"/>
    <x v="1"/>
  </r>
  <r>
    <x v="5279"/>
    <x v="0"/>
    <n v="85"/>
    <n v="0.72599999999999998"/>
    <n v="0.70699999999999996"/>
    <n v="0.64400000000000002"/>
    <n v="12788.73"/>
    <n v="1"/>
    <x v="0"/>
    <s v="Alto"/>
    <s v="Acima"/>
    <x v="1"/>
  </r>
  <r>
    <x v="5280"/>
    <x v="17"/>
    <n v="70"/>
    <n v="0.56000000000000005"/>
    <n v="0.52600000000000002"/>
    <n v="0.46200000000000002"/>
    <n v="8580.4699999999993"/>
    <n v="0"/>
    <x v="3"/>
    <s v="Médio"/>
    <s v="Abaixo"/>
    <x v="1"/>
  </r>
  <r>
    <x v="5281"/>
    <x v="4"/>
    <n v="63"/>
    <n v="0.65"/>
    <n v="0.61499999999999999"/>
    <n v="0.55300000000000005"/>
    <n v="9888.58"/>
    <n v="1"/>
    <x v="0"/>
    <s v="Médio"/>
    <s v="Acima"/>
    <x v="1"/>
  </r>
  <r>
    <x v="2605"/>
    <x v="17"/>
    <n v="121"/>
    <n v="0.57399999999999995"/>
    <n v="0.51500000000000001"/>
    <n v="0.48099999999999998"/>
    <n v="8066.71"/>
    <n v="1"/>
    <x v="3"/>
    <s v="Médio"/>
    <s v="Abaixo"/>
    <x v="1"/>
  </r>
  <r>
    <x v="5282"/>
    <x v="4"/>
    <n v="63"/>
    <n v="0.65700000000000003"/>
    <n v="0.61199999999999999"/>
    <n v="0.56200000000000006"/>
    <n v="10391.02"/>
    <n v="1"/>
    <x v="0"/>
    <s v="Médio"/>
    <s v="Acima"/>
    <x v="1"/>
  </r>
  <r>
    <x v="5283"/>
    <x v="4"/>
    <n v="70"/>
    <n v="0.64300000000000002"/>
    <n v="0.63800000000000001"/>
    <n v="0.499"/>
    <n v="13577.18"/>
    <n v="1"/>
    <x v="0"/>
    <s v="Médio"/>
    <s v="Acima"/>
    <x v="1"/>
  </r>
  <r>
    <x v="5284"/>
    <x v="22"/>
    <n v="84"/>
    <n v="0.56000000000000005"/>
    <n v="0.53600000000000003"/>
    <n v="0.46"/>
    <n v="5747.84"/>
    <n v="11"/>
    <x v="3"/>
    <s v="Médio"/>
    <s v="Abaixo"/>
    <x v="1"/>
  </r>
  <r>
    <x v="5285"/>
    <x v="22"/>
    <n v="128"/>
    <n v="0.58299999999999996"/>
    <n v="0.52500000000000002"/>
    <n v="0.48499999999999999"/>
    <n v="6939.45"/>
    <n v="1"/>
    <x v="3"/>
    <s v="Médio"/>
    <s v="Abaixo"/>
    <x v="1"/>
  </r>
  <r>
    <x v="5286"/>
    <x v="4"/>
    <n v="76"/>
    <n v="0.68"/>
    <n v="0.64500000000000002"/>
    <n v="0.56799999999999995"/>
    <n v="11075.41"/>
    <n v="1"/>
    <x v="0"/>
    <s v="Médio"/>
    <s v="Acima"/>
    <x v="1"/>
  </r>
  <r>
    <x v="5287"/>
    <x v="22"/>
    <n v="81"/>
    <n v="0.55000000000000004"/>
    <n v="0.56699999999999995"/>
    <n v="0.42499999999999999"/>
    <n v="7748.65"/>
    <n v="1"/>
    <x v="3"/>
    <s v="Médio"/>
    <s v="Abaixo"/>
    <x v="1"/>
  </r>
  <r>
    <x v="5288"/>
    <x v="17"/>
    <n v="66"/>
    <n v="0.58899999999999997"/>
    <n v="0.60299999999999998"/>
    <n v="0.438"/>
    <n v="8619.26"/>
    <n v="1"/>
    <x v="3"/>
    <s v="Médio"/>
    <s v="Abaixo"/>
    <x v="1"/>
  </r>
  <r>
    <x v="4711"/>
    <x v="22"/>
    <n v="43"/>
    <n v="0.52800000000000002"/>
    <n v="0.53600000000000003"/>
    <n v="0.39200000000000002"/>
    <n v="7222.72"/>
    <n v="0"/>
    <x v="3"/>
    <s v="Baixo"/>
    <s v="Abaixo"/>
    <x v="1"/>
  </r>
  <r>
    <x v="5289"/>
    <x v="22"/>
    <n v="48"/>
    <n v="0.54"/>
    <n v="0.53"/>
    <n v="0.39100000000000001"/>
    <n v="7638.73"/>
    <n v="1"/>
    <x v="3"/>
    <s v="Baixo"/>
    <s v="Abaixo"/>
    <x v="1"/>
  </r>
  <r>
    <x v="5290"/>
    <x v="16"/>
    <n v="58"/>
    <n v="0.53"/>
    <n v="0.495"/>
    <n v="0.39"/>
    <n v="6994.26"/>
    <n v="1"/>
    <x v="3"/>
    <s v="Baixo"/>
    <s v="Abaixo"/>
    <x v="1"/>
  </r>
  <r>
    <x v="5291"/>
    <x v="8"/>
    <n v="55"/>
    <n v="0.70099999999999996"/>
    <n v="0.65"/>
    <n v="0.627"/>
    <n v="19395.16"/>
    <n v="1"/>
    <x v="1"/>
    <s v="Alto"/>
    <s v="Acima"/>
    <x v="1"/>
  </r>
  <r>
    <x v="5292"/>
    <x v="22"/>
    <n v="100"/>
    <n v="0.59699999999999998"/>
    <n v="0.56100000000000005"/>
    <n v="0.48799999999999999"/>
    <n v="6508.49"/>
    <n v="0"/>
    <x v="3"/>
    <s v="Médio"/>
    <s v="Abaixo"/>
    <x v="1"/>
  </r>
  <r>
    <x v="433"/>
    <x v="16"/>
    <n v="85"/>
    <n v="0.59"/>
    <n v="0.55200000000000005"/>
    <n v="0.502"/>
    <n v="8687.5499999999993"/>
    <n v="1"/>
    <x v="3"/>
    <s v="Médio"/>
    <s v="Abaixo"/>
    <x v="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567">
  <r>
    <x v="0"/>
    <x v="0"/>
    <n v="514794"/>
    <n v="0.80500000000000005"/>
    <n v="0.84299999999999997"/>
    <n v="0.72499999999999998"/>
    <n v="57071.43"/>
    <n v="16030"/>
    <x v="0"/>
    <s v="Muito alto"/>
    <s v="Acima"/>
    <x v="0"/>
    <x v="0"/>
  </r>
  <r>
    <x v="1"/>
    <x v="0"/>
    <n v="32305"/>
    <n v="0.78"/>
    <n v="0.77600000000000002"/>
    <n v="0.71799999999999997"/>
    <n v="106841.78"/>
    <n v="527"/>
    <x v="0"/>
    <s v="Alto"/>
    <s v="Acima"/>
    <x v="0"/>
    <x v="0"/>
  </r>
  <r>
    <x v="2"/>
    <x v="1"/>
    <n v="235380"/>
    <n v="0.79900000000000004"/>
    <n v="0.84"/>
    <n v="0.71899999999999997"/>
    <n v="50690.82"/>
    <n v="6744"/>
    <x v="0"/>
    <s v="Alto"/>
    <s v="Acima"/>
    <x v="0"/>
    <x v="0"/>
  </r>
  <r>
    <x v="3"/>
    <x v="2"/>
    <n v="143641"/>
    <n v="0.82"/>
    <n v="0.86299999999999999"/>
    <n v="0.74199999999999999"/>
    <n v="79099.77"/>
    <n v="3043"/>
    <x v="1"/>
    <s v="Muito alto"/>
    <s v="Acima"/>
    <x v="0"/>
    <x v="0"/>
  </r>
  <r>
    <x v="4"/>
    <x v="3"/>
    <n v="58369"/>
    <n v="0.80500000000000005"/>
    <n v="0.86699999999999999"/>
    <n v="0.70199999999999996"/>
    <n v="49577.53"/>
    <n v="2217"/>
    <x v="2"/>
    <s v="Muito alto"/>
    <s v="Acima"/>
    <x v="0"/>
    <x v="0"/>
  </r>
  <r>
    <x v="5"/>
    <x v="4"/>
    <n v="99493"/>
    <n v="0.81"/>
    <n v="0.84099999999999997"/>
    <n v="0.73699999999999999"/>
    <n v="35122.01"/>
    <n v="3325"/>
    <x v="0"/>
    <s v="Muito alto"/>
    <s v="Acima"/>
    <x v="0"/>
    <x v="0"/>
  </r>
  <r>
    <x v="6"/>
    <x v="0"/>
    <n v="13818"/>
    <n v="0.79"/>
    <n v="0.79100000000000004"/>
    <n v="0.70799999999999996"/>
    <n v="177735.3"/>
    <n v="322"/>
    <x v="0"/>
    <s v="Alto"/>
    <s v="Acima"/>
    <x v="0"/>
    <x v="0"/>
  </r>
  <r>
    <x v="7"/>
    <x v="5"/>
    <n v="54720"/>
    <n v="0.77200000000000002"/>
    <n v="0.79800000000000004"/>
    <n v="0.69799999999999995"/>
    <n v="30477.73"/>
    <n v="1572"/>
    <x v="3"/>
    <s v="Alto"/>
    <s v="Acima"/>
    <x v="0"/>
    <x v="0"/>
  </r>
  <r>
    <x v="8"/>
    <x v="0"/>
    <n v="15666"/>
    <n v="0.84"/>
    <n v="0.86099999999999999"/>
    <n v="0.80700000000000005"/>
    <n v="50544.73"/>
    <n v="569"/>
    <x v="0"/>
    <s v="Muito alto"/>
    <s v="Acima"/>
    <x v="0"/>
    <x v="0"/>
  </r>
  <r>
    <x v="9"/>
    <x v="6"/>
    <n v="81910"/>
    <n v="0.82299999999999995"/>
    <n v="0.85"/>
    <n v="0.76800000000000002"/>
    <n v="44239.199999999997"/>
    <n v="3030"/>
    <x v="2"/>
    <s v="Muito alto"/>
    <s v="Acima"/>
    <x v="0"/>
    <x v="0"/>
  </r>
  <r>
    <x v="10"/>
    <x v="7"/>
    <n v="91470"/>
    <n v="0.75900000000000001"/>
    <n v="0.77200000000000002"/>
    <n v="0.67900000000000005"/>
    <n v="20796.62"/>
    <n v="2409"/>
    <x v="3"/>
    <s v="Alto"/>
    <s v="Acima"/>
    <x v="0"/>
    <x v="0"/>
  </r>
  <r>
    <x v="11"/>
    <x v="0"/>
    <n v="46027"/>
    <n v="0.80500000000000005"/>
    <n v="0.82899999999999996"/>
    <n v="0.73099999999999998"/>
    <n v="49876.62"/>
    <n v="1508"/>
    <x v="0"/>
    <s v="Muito alto"/>
    <s v="Acima"/>
    <x v="0"/>
    <x v="0"/>
  </r>
  <r>
    <x v="12"/>
    <x v="0"/>
    <n v="27081"/>
    <n v="0.8"/>
    <n v="0.82"/>
    <n v="0.73899999999999999"/>
    <n v="44463.8"/>
    <n v="969"/>
    <x v="0"/>
    <s v="Muito alto"/>
    <s v="Acima"/>
    <x v="0"/>
    <x v="0"/>
  </r>
  <r>
    <x v="13"/>
    <x v="4"/>
    <n v="29862"/>
    <n v="0.78900000000000003"/>
    <n v="0.77600000000000002"/>
    <n v="0.71599999999999997"/>
    <n v="48585.36"/>
    <n v="800"/>
    <x v="0"/>
    <s v="Alto"/>
    <s v="Acima"/>
    <x v="0"/>
    <x v="0"/>
  </r>
  <r>
    <x v="14"/>
    <x v="8"/>
    <n v="11584"/>
    <n v="0.755"/>
    <n v="0.749"/>
    <n v="0.69799999999999995"/>
    <n v="43024.92"/>
    <n v="204"/>
    <x v="1"/>
    <s v="Alto"/>
    <s v="Acima"/>
    <x v="0"/>
    <x v="0"/>
  </r>
  <r>
    <x v="15"/>
    <x v="9"/>
    <n v="129766"/>
    <n v="0.754"/>
    <n v="0.749"/>
    <n v="0.69499999999999995"/>
    <n v="23045.09"/>
    <n v="2379"/>
    <x v="3"/>
    <s v="Alto"/>
    <s v="Acima"/>
    <x v="0"/>
    <x v="0"/>
  </r>
  <r>
    <x v="16"/>
    <x v="10"/>
    <n v="66571"/>
    <n v="0.79900000000000004"/>
    <n v="0.82399999999999995"/>
    <n v="0.73899999999999999"/>
    <n v="32209.01"/>
    <n v="1712"/>
    <x v="1"/>
    <s v="Alto"/>
    <s v="Acima"/>
    <x v="0"/>
    <x v="0"/>
  </r>
  <r>
    <x v="17"/>
    <x v="8"/>
    <n v="2772"/>
    <n v="0.76800000000000002"/>
    <n v="0.76600000000000001"/>
    <n v="0.71"/>
    <n v="62202.25"/>
    <n v="55"/>
    <x v="1"/>
    <s v="Alto"/>
    <s v="Acima"/>
    <x v="0"/>
    <x v="0"/>
  </r>
  <r>
    <x v="18"/>
    <x v="0"/>
    <n v="29282"/>
    <n v="0.80500000000000005"/>
    <n v="0.80700000000000005"/>
    <n v="0.752"/>
    <n v="51239.64"/>
    <n v="836"/>
    <x v="0"/>
    <s v="Muito alto"/>
    <s v="Acima"/>
    <x v="0"/>
    <x v="0"/>
  </r>
  <r>
    <x v="19"/>
    <x v="0"/>
    <n v="58730"/>
    <n v="0.76300000000000001"/>
    <n v="0.746"/>
    <n v="0.71699999999999997"/>
    <n v="40367.54"/>
    <n v="992"/>
    <x v="0"/>
    <s v="Alto"/>
    <s v="Acima"/>
    <x v="0"/>
    <x v="0"/>
  </r>
  <r>
    <x v="20"/>
    <x v="0"/>
    <n v="29315"/>
    <n v="0.81499999999999995"/>
    <n v="0.81899999999999995"/>
    <n v="0.76900000000000002"/>
    <n v="36249.85"/>
    <n v="880"/>
    <x v="0"/>
    <s v="Muito alto"/>
    <s v="Acima"/>
    <x v="0"/>
    <x v="0"/>
  </r>
  <r>
    <x v="21"/>
    <x v="11"/>
    <n v="125335"/>
    <n v="0.73699999999999999"/>
    <n v="0.73799999999999999"/>
    <n v="0.65800000000000003"/>
    <n v="33564.11"/>
    <n v="1021"/>
    <x v="4"/>
    <s v="Alto"/>
    <s v="Acima"/>
    <x v="0"/>
    <x v="0"/>
  </r>
  <r>
    <x v="22"/>
    <x v="8"/>
    <n v="31210"/>
    <n v="0.78500000000000003"/>
    <n v="0.8"/>
    <n v="0.72599999999999998"/>
    <n v="37930.339999999997"/>
    <n v="657"/>
    <x v="1"/>
    <s v="Alto"/>
    <s v="Acima"/>
    <x v="0"/>
    <x v="0"/>
  </r>
  <r>
    <x v="23"/>
    <x v="1"/>
    <n v="14642"/>
    <n v="0.84"/>
    <n v="0.88700000000000001"/>
    <n v="0.77300000000000002"/>
    <n v="46202.31"/>
    <n v="695"/>
    <x v="0"/>
    <s v="Muito alto"/>
    <s v="Acima"/>
    <x v="0"/>
    <x v="0"/>
  </r>
  <r>
    <x v="24"/>
    <x v="0"/>
    <n v="14800"/>
    <n v="0.82"/>
    <n v="0.83399999999999996"/>
    <n v="0.76800000000000002"/>
    <n v="98049.82"/>
    <n v="586"/>
    <x v="0"/>
    <s v="Muito alto"/>
    <s v="Acima"/>
    <x v="0"/>
    <x v="0"/>
  </r>
  <r>
    <x v="25"/>
    <x v="8"/>
    <n v="4639"/>
    <n v="0.73"/>
    <n v="0.749"/>
    <n v="0.626"/>
    <n v="30632.81"/>
    <n v="81"/>
    <x v="1"/>
    <s v="Alto"/>
    <s v="Acima"/>
    <x v="0"/>
    <x v="0"/>
  </r>
  <r>
    <x v="26"/>
    <x v="6"/>
    <n v="24491"/>
    <n v="0.77800000000000002"/>
    <n v="0.78900000000000003"/>
    <n v="0.71199999999999997"/>
    <n v="33374.97"/>
    <n v="730"/>
    <x v="2"/>
    <s v="Alto"/>
    <s v="Acima"/>
    <x v="0"/>
    <x v="0"/>
  </r>
  <r>
    <x v="27"/>
    <x v="0"/>
    <n v="28554"/>
    <n v="0.8"/>
    <n v="0.79200000000000004"/>
    <n v="0.76200000000000001"/>
    <n v="46888.51"/>
    <n v="741"/>
    <x v="0"/>
    <s v="Muito alto"/>
    <s v="Acima"/>
    <x v="0"/>
    <x v="0"/>
  </r>
  <r>
    <x v="28"/>
    <x v="0"/>
    <n v="5477"/>
    <n v="0.86199999999999999"/>
    <n v="0.89100000000000001"/>
    <n v="0.81100000000000005"/>
    <n v="83656.3"/>
    <n v="270"/>
    <x v="0"/>
    <s v="Muito alto"/>
    <s v="Acima"/>
    <x v="0"/>
    <x v="0"/>
  </r>
  <r>
    <x v="29"/>
    <x v="0"/>
    <n v="29167"/>
    <n v="0.80700000000000005"/>
    <n v="0.80400000000000005"/>
    <n v="0.76400000000000001"/>
    <n v="53615.25"/>
    <n v="816"/>
    <x v="0"/>
    <s v="Muito alto"/>
    <s v="Acima"/>
    <x v="0"/>
    <x v="0"/>
  </r>
  <r>
    <x v="30"/>
    <x v="12"/>
    <n v="77895"/>
    <n v="0.746"/>
    <n v="0.751"/>
    <n v="0.67300000000000004"/>
    <n v="20350"/>
    <n v="617"/>
    <x v="4"/>
    <s v="Alto"/>
    <s v="Acima"/>
    <x v="0"/>
    <x v="0"/>
  </r>
  <r>
    <x v="31"/>
    <x v="0"/>
    <n v="17586"/>
    <n v="0.79700000000000004"/>
    <n v="0.80100000000000005"/>
    <n v="0.748"/>
    <n v="35230.47"/>
    <n v="512"/>
    <x v="0"/>
    <s v="Alto"/>
    <s v="Acima"/>
    <x v="0"/>
    <x v="0"/>
  </r>
  <r>
    <x v="32"/>
    <x v="0"/>
    <n v="8029"/>
    <n v="0.79"/>
    <n v="0.78200000000000003"/>
    <n v="0.74399999999999999"/>
    <n v="35797.47"/>
    <n v="224"/>
    <x v="0"/>
    <s v="Alto"/>
    <s v="Acima"/>
    <x v="0"/>
    <x v="0"/>
  </r>
  <r>
    <x v="33"/>
    <x v="13"/>
    <n v="44074"/>
    <n v="0.78400000000000003"/>
    <n v="0.79"/>
    <n v="0.72399999999999998"/>
    <n v="29442.66"/>
    <n v="714"/>
    <x v="1"/>
    <s v="Alto"/>
    <s v="Acima"/>
    <x v="0"/>
    <x v="0"/>
  </r>
  <r>
    <x v="34"/>
    <x v="10"/>
    <n v="10158"/>
    <n v="0.754"/>
    <n v="0.76500000000000001"/>
    <n v="0.65600000000000003"/>
    <n v="39288.71"/>
    <n v="199"/>
    <x v="1"/>
    <s v="Alto"/>
    <s v="Acima"/>
    <x v="0"/>
    <x v="0"/>
  </r>
  <r>
    <x v="35"/>
    <x v="0"/>
    <n v="15991"/>
    <n v="0.78500000000000003"/>
    <n v="0.79700000000000004"/>
    <n v="0.71699999999999997"/>
    <n v="54656.57"/>
    <n v="409"/>
    <x v="0"/>
    <s v="Alto"/>
    <s v="Acima"/>
    <x v="0"/>
    <x v="0"/>
  </r>
  <r>
    <x v="36"/>
    <x v="7"/>
    <n v="8402"/>
    <n v="0.72099999999999997"/>
    <n v="0.69499999999999995"/>
    <n v="0.66800000000000004"/>
    <n v="21596.35"/>
    <n v="103"/>
    <x v="3"/>
    <s v="Alto"/>
    <s v="Acima"/>
    <x v="0"/>
    <x v="0"/>
  </r>
  <r>
    <x v="37"/>
    <x v="4"/>
    <n v="5875"/>
    <n v="0.77800000000000002"/>
    <n v="0.76"/>
    <n v="0.70699999999999996"/>
    <n v="33603.82"/>
    <n v="130"/>
    <x v="0"/>
    <s v="Alto"/>
    <s v="Acima"/>
    <x v="0"/>
    <x v="0"/>
  </r>
  <r>
    <x v="38"/>
    <x v="14"/>
    <n v="17158"/>
    <n v="0.84699999999999998"/>
    <n v="0.87"/>
    <n v="0.8"/>
    <n v="39048.21"/>
    <n v="848"/>
    <x v="2"/>
    <s v="Muito alto"/>
    <s v="Acima"/>
    <x v="0"/>
    <x v="0"/>
  </r>
  <r>
    <x v="39"/>
    <x v="6"/>
    <n v="16007"/>
    <n v="0.81"/>
    <n v="0.80600000000000005"/>
    <n v="0.76800000000000002"/>
    <n v="39996.43"/>
    <n v="569"/>
    <x v="2"/>
    <s v="Muito alto"/>
    <s v="Acima"/>
    <x v="0"/>
    <x v="0"/>
  </r>
  <r>
    <x v="40"/>
    <x v="14"/>
    <n v="12793"/>
    <n v="0.81"/>
    <n v="0.81200000000000006"/>
    <n v="0.72199999999999998"/>
    <n v="44791.08"/>
    <n v="474"/>
    <x v="2"/>
    <s v="Muito alto"/>
    <s v="Acima"/>
    <x v="0"/>
    <x v="0"/>
  </r>
  <r>
    <x v="41"/>
    <x v="14"/>
    <n v="24701"/>
    <n v="0.80900000000000005"/>
    <n v="0.79500000000000004"/>
    <n v="0.749"/>
    <n v="44268.54"/>
    <n v="643"/>
    <x v="2"/>
    <s v="Muito alto"/>
    <s v="Acima"/>
    <x v="0"/>
    <x v="0"/>
  </r>
  <r>
    <x v="42"/>
    <x v="15"/>
    <n v="13665"/>
    <n v="0.84499999999999997"/>
    <n v="0.876"/>
    <n v="0.80500000000000005"/>
    <n v="60427.74"/>
    <n v="568"/>
    <x v="0"/>
    <s v="Muito alto"/>
    <s v="Acima"/>
    <x v="0"/>
    <x v="0"/>
  </r>
  <r>
    <x v="43"/>
    <x v="3"/>
    <n v="18929"/>
    <n v="0.78200000000000003"/>
    <n v="0.81200000000000006"/>
    <n v="0.68600000000000005"/>
    <n v="44007.35"/>
    <n v="672"/>
    <x v="2"/>
    <s v="Alto"/>
    <s v="Acima"/>
    <x v="0"/>
    <x v="0"/>
  </r>
  <r>
    <x v="44"/>
    <x v="13"/>
    <n v="1061"/>
    <n v="0.754"/>
    <n v="0.75800000000000001"/>
    <n v="0.66500000000000004"/>
    <n v="64356.21"/>
    <n v="20"/>
    <x v="1"/>
    <s v="Alto"/>
    <s v="Acima"/>
    <x v="0"/>
    <x v="0"/>
  </r>
  <r>
    <x v="45"/>
    <x v="4"/>
    <n v="30911"/>
    <n v="0.76"/>
    <n v="0.745"/>
    <n v="0.69699999999999995"/>
    <n v="40512.94"/>
    <n v="519"/>
    <x v="0"/>
    <s v="Alto"/>
    <s v="Acima"/>
    <x v="0"/>
    <x v="0"/>
  </r>
  <r>
    <x v="46"/>
    <x v="4"/>
    <n v="22216"/>
    <n v="0.77800000000000002"/>
    <n v="0.78400000000000003"/>
    <n v="0.71099999999999997"/>
    <n v="25968.58"/>
    <n v="648"/>
    <x v="0"/>
    <s v="Alto"/>
    <s v="Acima"/>
    <x v="0"/>
    <x v="0"/>
  </r>
  <r>
    <x v="47"/>
    <x v="0"/>
    <n v="16362"/>
    <n v="0.8"/>
    <n v="0.8"/>
    <n v="0.752"/>
    <n v="35577.22"/>
    <n v="406"/>
    <x v="0"/>
    <s v="Muito alto"/>
    <s v="Acima"/>
    <x v="0"/>
    <x v="0"/>
  </r>
  <r>
    <x v="48"/>
    <x v="0"/>
    <n v="19844"/>
    <n v="0.78"/>
    <n v="0.76200000000000001"/>
    <n v="0.74"/>
    <n v="33602.58"/>
    <n v="375"/>
    <x v="0"/>
    <s v="Alto"/>
    <s v="Acima"/>
    <x v="0"/>
    <x v="0"/>
  </r>
  <r>
    <x v="49"/>
    <x v="16"/>
    <n v="41558"/>
    <n v="0.76300000000000001"/>
    <n v="0.76800000000000002"/>
    <n v="0.69399999999999995"/>
    <n v="24890.54"/>
    <n v="844"/>
    <x v="3"/>
    <s v="Alto"/>
    <s v="Acima"/>
    <x v="0"/>
    <x v="0"/>
  </r>
  <r>
    <x v="50"/>
    <x v="0"/>
    <n v="1579"/>
    <n v="0.74"/>
    <n v="0.73799999999999999"/>
    <n v="0.66700000000000004"/>
    <n v="27691.66"/>
    <n v="33"/>
    <x v="0"/>
    <s v="Alto"/>
    <s v="Acima"/>
    <x v="0"/>
    <x v="0"/>
  </r>
  <r>
    <x v="51"/>
    <x v="0"/>
    <n v="9428"/>
    <n v="0.81"/>
    <n v="0.8"/>
    <n v="0.76"/>
    <n v="44417.02"/>
    <n v="306"/>
    <x v="0"/>
    <s v="Muito alto"/>
    <s v="Acima"/>
    <x v="0"/>
    <x v="0"/>
  </r>
  <r>
    <x v="52"/>
    <x v="0"/>
    <n v="9779"/>
    <n v="0.81"/>
    <n v="0.78800000000000003"/>
    <n v="0.77400000000000002"/>
    <n v="33101.42"/>
    <n v="257"/>
    <x v="0"/>
    <s v="Muito alto"/>
    <s v="Acima"/>
    <x v="0"/>
    <x v="0"/>
  </r>
  <r>
    <x v="53"/>
    <x v="6"/>
    <n v="13850"/>
    <n v="0.78200000000000003"/>
    <n v="0.77600000000000002"/>
    <n v="0.72799999999999998"/>
    <n v="34106.93"/>
    <n v="368"/>
    <x v="2"/>
    <s v="Alto"/>
    <s v="Acima"/>
    <x v="0"/>
    <x v="0"/>
  </r>
  <r>
    <x v="54"/>
    <x v="1"/>
    <n v="45017"/>
    <n v="0.71099999999999997"/>
    <n v="0.69199999999999995"/>
    <n v="0.624"/>
    <n v="44939.65"/>
    <n v="507"/>
    <x v="0"/>
    <s v="Alto"/>
    <s v="Acima"/>
    <x v="0"/>
    <x v="0"/>
  </r>
  <r>
    <x v="55"/>
    <x v="0"/>
    <n v="19917"/>
    <n v="0.75700000000000001"/>
    <n v="0.71699999999999997"/>
    <n v="0.71599999999999997"/>
    <n v="31865.08"/>
    <n v="288"/>
    <x v="0"/>
    <s v="Alto"/>
    <s v="Acima"/>
    <x v="0"/>
    <x v="0"/>
  </r>
  <r>
    <x v="56"/>
    <x v="0"/>
    <n v="9500"/>
    <n v="0.8"/>
    <n v="0.76800000000000002"/>
    <n v="0.77600000000000002"/>
    <n v="31473.42"/>
    <n v="235"/>
    <x v="0"/>
    <s v="Muito alto"/>
    <s v="Acima"/>
    <x v="0"/>
    <x v="0"/>
  </r>
  <r>
    <x v="57"/>
    <x v="4"/>
    <n v="5763"/>
    <n v="0.76500000000000001"/>
    <n v="0.749"/>
    <n v="0.69799999999999995"/>
    <n v="27995.83"/>
    <n v="157"/>
    <x v="0"/>
    <s v="Alto"/>
    <s v="Acima"/>
    <x v="0"/>
    <x v="0"/>
  </r>
  <r>
    <x v="58"/>
    <x v="17"/>
    <n v="37313"/>
    <n v="0.76300000000000001"/>
    <n v="0.77"/>
    <n v="0.69299999999999995"/>
    <n v="23345.93"/>
    <n v="712"/>
    <x v="3"/>
    <s v="Alto"/>
    <s v="Acima"/>
    <x v="0"/>
    <x v="0"/>
  </r>
  <r>
    <x v="59"/>
    <x v="1"/>
    <n v="42403"/>
    <n v="0.71299999999999997"/>
    <n v="0.69099999999999995"/>
    <n v="0.64100000000000001"/>
    <n v="20625.93"/>
    <n v="582"/>
    <x v="0"/>
    <s v="Alto"/>
    <s v="Acima"/>
    <x v="0"/>
    <x v="0"/>
  </r>
  <r>
    <x v="60"/>
    <x v="0"/>
    <n v="13019"/>
    <n v="0.77500000000000002"/>
    <n v="0.76100000000000001"/>
    <n v="0.71899999999999997"/>
    <n v="37057.35"/>
    <n v="269"/>
    <x v="0"/>
    <s v="Alto"/>
    <s v="Acima"/>
    <x v="0"/>
    <x v="0"/>
  </r>
  <r>
    <x v="61"/>
    <x v="1"/>
    <n v="22710"/>
    <n v="0.71599999999999997"/>
    <n v="0.71499999999999997"/>
    <n v="0.61899999999999999"/>
    <n v="35475.94"/>
    <n v="436"/>
    <x v="0"/>
    <s v="Alto"/>
    <s v="Acima"/>
    <x v="0"/>
    <x v="0"/>
  </r>
  <r>
    <x v="62"/>
    <x v="18"/>
    <n v="54955"/>
    <n v="0.76800000000000002"/>
    <n v="0.74099999999999999"/>
    <n v="0.752"/>
    <n v="26154.25"/>
    <n v="582"/>
    <x v="3"/>
    <s v="Alto"/>
    <s v="Acima"/>
    <x v="0"/>
    <x v="0"/>
  </r>
  <r>
    <x v="63"/>
    <x v="1"/>
    <n v="46890"/>
    <n v="0.74"/>
    <n v="0.71099999999999997"/>
    <n v="0.68100000000000005"/>
    <n v="16216.45"/>
    <n v="668"/>
    <x v="0"/>
    <s v="Alto"/>
    <s v="Acima"/>
    <x v="0"/>
    <x v="0"/>
  </r>
  <r>
    <x v="64"/>
    <x v="0"/>
    <n v="16558"/>
    <n v="0.78"/>
    <n v="0.749"/>
    <n v="0.753"/>
    <n v="28108.23"/>
    <n v="403"/>
    <x v="0"/>
    <s v="Alto"/>
    <s v="Acima"/>
    <x v="0"/>
    <x v="0"/>
  </r>
  <r>
    <x v="65"/>
    <x v="0"/>
    <n v="10191"/>
    <n v="0.79"/>
    <n v="0.79100000000000004"/>
    <n v="0.73799999999999999"/>
    <n v="49861.279999999999"/>
    <n v="274"/>
    <x v="0"/>
    <s v="Alto"/>
    <s v="Acima"/>
    <x v="0"/>
    <x v="0"/>
  </r>
  <r>
    <x v="66"/>
    <x v="1"/>
    <n v="12167"/>
    <n v="0.745"/>
    <n v="0.76300000000000001"/>
    <n v="0.63900000000000001"/>
    <n v="42564.57"/>
    <n v="267"/>
    <x v="0"/>
    <s v="Alto"/>
    <s v="Acima"/>
    <x v="0"/>
    <x v="0"/>
  </r>
  <r>
    <x v="67"/>
    <x v="0"/>
    <n v="13878"/>
    <n v="0.8"/>
    <n v="0.77800000000000002"/>
    <n v="0.746"/>
    <n v="46320.15"/>
    <n v="387"/>
    <x v="0"/>
    <s v="Muito alto"/>
    <s v="Acima"/>
    <x v="0"/>
    <x v="0"/>
  </r>
  <r>
    <x v="68"/>
    <x v="19"/>
    <n v="52009"/>
    <n v="0.72099999999999997"/>
    <n v="0.73899999999999999"/>
    <n v="0.63500000000000001"/>
    <n v="20853.41"/>
    <n v="709"/>
    <x v="3"/>
    <s v="Alto"/>
    <s v="Acima"/>
    <x v="0"/>
    <x v="0"/>
  </r>
  <r>
    <x v="69"/>
    <x v="6"/>
    <n v="15508"/>
    <n v="0.76300000000000001"/>
    <n v="0.755"/>
    <n v="0.70299999999999996"/>
    <n v="38035.14"/>
    <n v="374"/>
    <x v="2"/>
    <s v="Alto"/>
    <s v="Acima"/>
    <x v="0"/>
    <x v="0"/>
  </r>
  <r>
    <x v="70"/>
    <x v="18"/>
    <n v="5853"/>
    <n v="0.68700000000000006"/>
    <n v="0.67400000000000004"/>
    <n v="0.59699999999999998"/>
    <n v="25591.91"/>
    <n v="92"/>
    <x v="3"/>
    <s v="Médio"/>
    <s v="Acima"/>
    <x v="0"/>
    <x v="0"/>
  </r>
  <r>
    <x v="71"/>
    <x v="0"/>
    <n v="10039"/>
    <n v="0.80500000000000005"/>
    <n v="0.78800000000000003"/>
    <n v="0.76600000000000001"/>
    <n v="41281.81"/>
    <n v="390"/>
    <x v="0"/>
    <s v="Muito alto"/>
    <s v="Acima"/>
    <x v="0"/>
    <x v="0"/>
  </r>
  <r>
    <x v="72"/>
    <x v="14"/>
    <n v="9100"/>
    <n v="0.79"/>
    <n v="0.77900000000000003"/>
    <n v="0.72699999999999998"/>
    <n v="39693.550000000003"/>
    <n v="204"/>
    <x v="2"/>
    <s v="Alto"/>
    <s v="Acima"/>
    <x v="0"/>
    <x v="0"/>
  </r>
  <r>
    <x v="73"/>
    <x v="1"/>
    <n v="11913"/>
    <n v="0.76400000000000001"/>
    <n v="0.79200000000000004"/>
    <n v="0.68100000000000005"/>
    <n v="73412.55"/>
    <n v="251"/>
    <x v="0"/>
    <s v="Alto"/>
    <s v="Acima"/>
    <x v="0"/>
    <x v="0"/>
  </r>
  <r>
    <x v="74"/>
    <x v="0"/>
    <n v="9031"/>
    <n v="0.81499999999999995"/>
    <n v="0.78800000000000003"/>
    <n v="0.78200000000000003"/>
    <n v="39065.74"/>
    <n v="239"/>
    <x v="0"/>
    <s v="Muito alto"/>
    <s v="Acima"/>
    <x v="0"/>
    <x v="0"/>
  </r>
  <r>
    <x v="75"/>
    <x v="1"/>
    <n v="11542"/>
    <n v="0.77"/>
    <n v="0.76300000000000001"/>
    <n v="0.72"/>
    <n v="39679.43"/>
    <n v="263"/>
    <x v="0"/>
    <s v="Alto"/>
    <s v="Acima"/>
    <x v="0"/>
    <x v="0"/>
  </r>
  <r>
    <x v="76"/>
    <x v="14"/>
    <n v="8844"/>
    <n v="0.79"/>
    <n v="0.78600000000000003"/>
    <n v="0.73699999999999999"/>
    <n v="32968.639999999999"/>
    <n v="184"/>
    <x v="2"/>
    <s v="Alto"/>
    <s v="Acima"/>
    <x v="0"/>
    <x v="0"/>
  </r>
  <r>
    <x v="77"/>
    <x v="7"/>
    <n v="26735"/>
    <n v="0.71"/>
    <n v="0.71"/>
    <n v="0.61899999999999999"/>
    <n v="21051.29"/>
    <n v="565"/>
    <x v="3"/>
    <s v="Alto"/>
    <s v="Acima"/>
    <x v="0"/>
    <x v="0"/>
  </r>
  <r>
    <x v="78"/>
    <x v="4"/>
    <n v="13981"/>
    <n v="0.77200000000000002"/>
    <n v="0.77200000000000002"/>
    <n v="0.70499999999999996"/>
    <n v="41360.17"/>
    <n v="301"/>
    <x v="0"/>
    <s v="Alto"/>
    <s v="Acima"/>
    <x v="0"/>
    <x v="0"/>
  </r>
  <r>
    <x v="79"/>
    <x v="3"/>
    <n v="10681"/>
    <n v="0.747"/>
    <n v="0.77800000000000002"/>
    <n v="0.629"/>
    <n v="34620.19"/>
    <n v="291"/>
    <x v="2"/>
    <s v="Alto"/>
    <s v="Acima"/>
    <x v="0"/>
    <x v="0"/>
  </r>
  <r>
    <x v="80"/>
    <x v="14"/>
    <n v="8253"/>
    <n v="0.79500000000000004"/>
    <n v="0.77800000000000002"/>
    <n v="0.73"/>
    <n v="92266.86"/>
    <n v="236"/>
    <x v="2"/>
    <s v="Alto"/>
    <s v="Acima"/>
    <x v="0"/>
    <x v="0"/>
  </r>
  <r>
    <x v="81"/>
    <x v="0"/>
    <n v="10229"/>
    <n v="0.78"/>
    <n v="0.78900000000000003"/>
    <n v="0.70699999999999996"/>
    <n v="47033.14"/>
    <n v="335"/>
    <x v="0"/>
    <s v="Alto"/>
    <s v="Acima"/>
    <x v="0"/>
    <x v="0"/>
  </r>
  <r>
    <x v="82"/>
    <x v="0"/>
    <n v="14077"/>
    <n v="0.76900000000000002"/>
    <n v="0.74199999999999999"/>
    <n v="0.71"/>
    <n v="30259.41"/>
    <n v="218"/>
    <x v="0"/>
    <s v="Alto"/>
    <s v="Acima"/>
    <x v="0"/>
    <x v="0"/>
  </r>
  <r>
    <x v="83"/>
    <x v="20"/>
    <n v="15148"/>
    <n v="0.79"/>
    <n v="0.78900000000000003"/>
    <n v="0.749"/>
    <n v="28974.17"/>
    <n v="261"/>
    <x v="4"/>
    <s v="Alto"/>
    <s v="Acima"/>
    <x v="0"/>
    <x v="0"/>
  </r>
  <r>
    <x v="84"/>
    <x v="0"/>
    <n v="7411"/>
    <n v="0.77300000000000002"/>
    <n v="0.78200000000000003"/>
    <n v="0.69199999999999995"/>
    <n v="45313.77"/>
    <n v="198"/>
    <x v="0"/>
    <s v="Alto"/>
    <s v="Acima"/>
    <x v="0"/>
    <x v="0"/>
  </r>
  <r>
    <x v="85"/>
    <x v="21"/>
    <n v="32261"/>
    <n v="0.77"/>
    <n v="0.78400000000000003"/>
    <n v="0.70799999999999996"/>
    <n v="25717.68"/>
    <n v="565"/>
    <x v="3"/>
    <s v="Alto"/>
    <s v="Acima"/>
    <x v="0"/>
    <x v="0"/>
  </r>
  <r>
    <x v="86"/>
    <x v="0"/>
    <n v="20512"/>
    <n v="0.77"/>
    <n v="0.72099999999999997"/>
    <n v="0.73299999999999998"/>
    <n v="30509"/>
    <n v="289"/>
    <x v="0"/>
    <s v="Alto"/>
    <s v="Acima"/>
    <x v="0"/>
    <x v="0"/>
  </r>
  <r>
    <x v="87"/>
    <x v="6"/>
    <n v="14361"/>
    <n v="0.75800000000000001"/>
    <n v="0.749"/>
    <n v="0.67800000000000005"/>
    <n v="66531.31"/>
    <n v="231"/>
    <x v="2"/>
    <s v="Alto"/>
    <s v="Acima"/>
    <x v="0"/>
    <x v="0"/>
  </r>
  <r>
    <x v="88"/>
    <x v="22"/>
    <n v="43726"/>
    <n v="0.75"/>
    <n v="0.73099999999999998"/>
    <n v="0.70699999999999996"/>
    <n v="22597.68"/>
    <n v="560"/>
    <x v="3"/>
    <s v="Alto"/>
    <s v="Acima"/>
    <x v="0"/>
    <x v="0"/>
  </r>
  <r>
    <x v="89"/>
    <x v="6"/>
    <n v="8989"/>
    <n v="0.73099999999999998"/>
    <n v="0.73"/>
    <n v="0.628"/>
    <n v="29319.05"/>
    <n v="130"/>
    <x v="2"/>
    <s v="Alto"/>
    <s v="Acima"/>
    <x v="0"/>
    <x v="0"/>
  </r>
  <r>
    <x v="90"/>
    <x v="10"/>
    <n v="4702"/>
    <n v="0.75700000000000001"/>
    <n v="0.77400000000000002"/>
    <n v="0.65600000000000003"/>
    <n v="41620.42"/>
    <n v="59"/>
    <x v="1"/>
    <s v="Alto"/>
    <s v="Acima"/>
    <x v="0"/>
    <x v="0"/>
  </r>
  <r>
    <x v="91"/>
    <x v="18"/>
    <n v="15491"/>
    <n v="0.73099999999999998"/>
    <n v="0.69699999999999995"/>
    <n v="0.69799999999999995"/>
    <n v="27482.99"/>
    <n v="154"/>
    <x v="3"/>
    <s v="Alto"/>
    <s v="Acima"/>
    <x v="0"/>
    <x v="0"/>
  </r>
  <r>
    <x v="92"/>
    <x v="4"/>
    <n v="12476"/>
    <n v="0.77"/>
    <n v="0.752"/>
    <n v="0.70499999999999996"/>
    <n v="32711.16"/>
    <n v="248"/>
    <x v="0"/>
    <s v="Alto"/>
    <s v="Acima"/>
    <x v="0"/>
    <x v="0"/>
  </r>
  <r>
    <x v="93"/>
    <x v="0"/>
    <n v="4177"/>
    <n v="0.82"/>
    <n v="0.84799999999999998"/>
    <n v="0.76300000000000001"/>
    <n v="41711.769999999997"/>
    <n v="187"/>
    <x v="0"/>
    <s v="Muito alto"/>
    <s v="Acima"/>
    <x v="0"/>
    <x v="0"/>
  </r>
  <r>
    <x v="94"/>
    <x v="8"/>
    <n v="377"/>
    <n v="0.69"/>
    <n v="0.70099999999999996"/>
    <n v="0.56499999999999995"/>
    <n v="75163.710000000006"/>
    <n v="18"/>
    <x v="1"/>
    <s v="Médio"/>
    <s v="Acima"/>
    <x v="1"/>
    <x v="0"/>
  </r>
  <r>
    <x v="95"/>
    <x v="0"/>
    <n v="8608"/>
    <n v="0.8"/>
    <n v="0.78400000000000003"/>
    <n v="0.76600000000000001"/>
    <n v="43966.89"/>
    <n v="183"/>
    <x v="0"/>
    <s v="Muito alto"/>
    <s v="Acima"/>
    <x v="0"/>
    <x v="0"/>
  </r>
  <r>
    <x v="96"/>
    <x v="1"/>
    <n v="7204"/>
    <n v="0.745"/>
    <n v="0.75800000000000001"/>
    <n v="0.64500000000000002"/>
    <n v="25979.3"/>
    <n v="211"/>
    <x v="0"/>
    <s v="Alto"/>
    <s v="Acima"/>
    <x v="0"/>
    <x v="0"/>
  </r>
  <r>
    <x v="97"/>
    <x v="10"/>
    <n v="16632"/>
    <n v="0.73699999999999999"/>
    <n v="0.73699999999999999"/>
    <n v="0.66"/>
    <n v="35372.449999999997"/>
    <n v="377"/>
    <x v="1"/>
    <s v="Alto"/>
    <s v="Acima"/>
    <x v="0"/>
    <x v="0"/>
  </r>
  <r>
    <x v="98"/>
    <x v="0"/>
    <n v="14139"/>
    <n v="0.754"/>
    <n v="0.74399999999999999"/>
    <n v="0.69199999999999995"/>
    <n v="20285.439999999999"/>
    <n v="198"/>
    <x v="0"/>
    <s v="Alto"/>
    <s v="Acima"/>
    <x v="0"/>
    <x v="0"/>
  </r>
  <r>
    <x v="99"/>
    <x v="4"/>
    <n v="22167"/>
    <n v="0.75"/>
    <n v="0.70899999999999996"/>
    <n v="0.68700000000000006"/>
    <n v="59534.12"/>
    <n v="293"/>
    <x v="0"/>
    <s v="Alto"/>
    <s v="Acima"/>
    <x v="0"/>
    <x v="0"/>
  </r>
  <r>
    <x v="100"/>
    <x v="0"/>
    <n v="13113"/>
    <n v="0.75"/>
    <n v="0.72899999999999998"/>
    <n v="0.67900000000000005"/>
    <n v="25224.38"/>
    <n v="184"/>
    <x v="0"/>
    <s v="Alto"/>
    <s v="Acima"/>
    <x v="0"/>
    <x v="0"/>
  </r>
  <r>
    <x v="101"/>
    <x v="0"/>
    <n v="5960"/>
    <n v="0.78"/>
    <n v="0.77200000000000002"/>
    <n v="0.70399999999999996"/>
    <n v="31346.47"/>
    <n v="211"/>
    <x v="0"/>
    <s v="Alto"/>
    <s v="Acima"/>
    <x v="0"/>
    <x v="0"/>
  </r>
  <r>
    <x v="102"/>
    <x v="0"/>
    <n v="13667"/>
    <n v="0.76800000000000002"/>
    <n v="0.73799999999999999"/>
    <n v="0.71599999999999997"/>
    <n v="14096.68"/>
    <n v="251"/>
    <x v="0"/>
    <s v="Alto"/>
    <s v="Acima"/>
    <x v="0"/>
    <x v="0"/>
  </r>
  <r>
    <x v="103"/>
    <x v="3"/>
    <n v="11426"/>
    <n v="0.74"/>
    <n v="0.76600000000000001"/>
    <n v="0.61199999999999999"/>
    <n v="31853.01"/>
    <n v="197"/>
    <x v="2"/>
    <s v="Alto"/>
    <s v="Acima"/>
    <x v="0"/>
    <x v="0"/>
  </r>
  <r>
    <x v="104"/>
    <x v="0"/>
    <n v="5685"/>
    <n v="0.76"/>
    <n v="0.76800000000000002"/>
    <n v="0.67200000000000004"/>
    <n v="42168.34"/>
    <n v="128"/>
    <x v="0"/>
    <s v="Alto"/>
    <s v="Acima"/>
    <x v="0"/>
    <x v="0"/>
  </r>
  <r>
    <x v="105"/>
    <x v="1"/>
    <n v="23189"/>
    <n v="0.72"/>
    <n v="0.69299999999999995"/>
    <n v="0.64600000000000002"/>
    <n v="20434.259999999998"/>
    <n v="263"/>
    <x v="0"/>
    <s v="Alto"/>
    <s v="Acima"/>
    <x v="0"/>
    <x v="0"/>
  </r>
  <r>
    <x v="106"/>
    <x v="14"/>
    <n v="4296"/>
    <n v="0.8"/>
    <n v="0.79300000000000004"/>
    <n v="0.755"/>
    <n v="46429.86"/>
    <n v="180"/>
    <x v="2"/>
    <s v="Muito alto"/>
    <s v="Acima"/>
    <x v="0"/>
    <x v="0"/>
  </r>
  <r>
    <x v="107"/>
    <x v="0"/>
    <n v="14607"/>
    <n v="0.76500000000000001"/>
    <n v="0.70799999999999996"/>
    <n v="0.72299999999999998"/>
    <n v="32871.69"/>
    <n v="236"/>
    <x v="0"/>
    <s v="Alto"/>
    <s v="Acima"/>
    <x v="0"/>
    <x v="0"/>
  </r>
  <r>
    <x v="108"/>
    <x v="0"/>
    <n v="13415"/>
    <n v="0.76200000000000001"/>
    <n v="0.74399999999999999"/>
    <n v="0.70499999999999996"/>
    <n v="44750.01"/>
    <n v="195"/>
    <x v="0"/>
    <s v="Alto"/>
    <s v="Acima"/>
    <x v="0"/>
    <x v="0"/>
  </r>
  <r>
    <x v="109"/>
    <x v="3"/>
    <n v="12812"/>
    <n v="0.74"/>
    <n v="0.75800000000000001"/>
    <n v="0.63200000000000001"/>
    <n v="22629.54"/>
    <n v="241"/>
    <x v="2"/>
    <s v="Alto"/>
    <s v="Acima"/>
    <x v="0"/>
    <x v="0"/>
  </r>
  <r>
    <x v="110"/>
    <x v="8"/>
    <n v="4139"/>
    <n v="0.74"/>
    <n v="0.77400000000000002"/>
    <n v="0.63500000000000001"/>
    <n v="68132.44"/>
    <n v="79"/>
    <x v="1"/>
    <s v="Alto"/>
    <s v="Acima"/>
    <x v="0"/>
    <x v="0"/>
  </r>
  <r>
    <x v="111"/>
    <x v="3"/>
    <n v="17051"/>
    <n v="0.75"/>
    <n v="0.76800000000000002"/>
    <n v="0.63600000000000001"/>
    <n v="56995.33"/>
    <n v="346"/>
    <x v="2"/>
    <s v="Alto"/>
    <s v="Acima"/>
    <x v="0"/>
    <x v="0"/>
  </r>
  <r>
    <x v="112"/>
    <x v="3"/>
    <n v="9256"/>
    <n v="0.78"/>
    <n v="0.78700000000000003"/>
    <n v="0.69899999999999995"/>
    <n v="42459.59"/>
    <n v="270"/>
    <x v="2"/>
    <s v="Alto"/>
    <s v="Acima"/>
    <x v="0"/>
    <x v="0"/>
  </r>
  <r>
    <x v="113"/>
    <x v="0"/>
    <n v="5302"/>
    <n v="0.78"/>
    <n v="0.76300000000000001"/>
    <n v="0.72799999999999998"/>
    <n v="38412.06"/>
    <n v="112"/>
    <x v="0"/>
    <s v="Alto"/>
    <s v="Acima"/>
    <x v="0"/>
    <x v="0"/>
  </r>
  <r>
    <x v="114"/>
    <x v="15"/>
    <n v="19053"/>
    <n v="0.8"/>
    <n v="0.80700000000000005"/>
    <n v="0.73399999999999999"/>
    <n v="23011.31"/>
    <n v="391"/>
    <x v="0"/>
    <s v="Muito alto"/>
    <s v="Acima"/>
    <x v="0"/>
    <x v="0"/>
  </r>
  <r>
    <x v="115"/>
    <x v="4"/>
    <n v="19192"/>
    <n v="0.77"/>
    <n v="0.70699999999999996"/>
    <n v="0.74399999999999999"/>
    <n v="21943.89"/>
    <n v="329"/>
    <x v="0"/>
    <s v="Alto"/>
    <s v="Acima"/>
    <x v="0"/>
    <x v="0"/>
  </r>
  <r>
    <x v="116"/>
    <x v="0"/>
    <n v="10679"/>
    <n v="0.77700000000000002"/>
    <n v="0.749"/>
    <n v="0.749"/>
    <n v="43735.14"/>
    <n v="164"/>
    <x v="0"/>
    <s v="Alto"/>
    <s v="Acima"/>
    <x v="0"/>
    <x v="0"/>
  </r>
  <r>
    <x v="117"/>
    <x v="23"/>
    <n v="25876"/>
    <n v="0.73599999999999999"/>
    <n v="0.76400000000000001"/>
    <n v="0.63800000000000001"/>
    <n v="28836.46"/>
    <n v="296"/>
    <x v="4"/>
    <s v="Alto"/>
    <s v="Acima"/>
    <x v="0"/>
    <x v="0"/>
  </r>
  <r>
    <x v="118"/>
    <x v="1"/>
    <n v="4626"/>
    <n v="0.73"/>
    <n v="0.752"/>
    <n v="0.60499999999999998"/>
    <n v="29997.09"/>
    <n v="197"/>
    <x v="0"/>
    <s v="Alto"/>
    <s v="Acima"/>
    <x v="0"/>
    <x v="0"/>
  </r>
  <r>
    <x v="119"/>
    <x v="6"/>
    <n v="14070"/>
    <n v="0.75"/>
    <n v="0.748"/>
    <n v="0.66100000000000003"/>
    <n v="50727.72"/>
    <n v="290"/>
    <x v="2"/>
    <s v="Alto"/>
    <s v="Acima"/>
    <x v="0"/>
    <x v="0"/>
  </r>
  <r>
    <x v="120"/>
    <x v="0"/>
    <n v="5203"/>
    <n v="0.78900000000000003"/>
    <n v="0.76200000000000001"/>
    <n v="0.73799999999999999"/>
    <n v="36842.26"/>
    <n v="113"/>
    <x v="0"/>
    <s v="Alto"/>
    <s v="Acima"/>
    <x v="0"/>
    <x v="0"/>
  </r>
  <r>
    <x v="121"/>
    <x v="0"/>
    <n v="4693"/>
    <n v="0.76500000000000001"/>
    <n v="0.78600000000000003"/>
    <n v="0.67"/>
    <n v="42412.58"/>
    <n v="167"/>
    <x v="0"/>
    <s v="Alto"/>
    <s v="Acima"/>
    <x v="0"/>
    <x v="0"/>
  </r>
  <r>
    <x v="122"/>
    <x v="17"/>
    <n v="21057"/>
    <n v="0.72"/>
    <n v="0.70199999999999996"/>
    <n v="0.65400000000000003"/>
    <n v="20534.71"/>
    <n v="404"/>
    <x v="3"/>
    <s v="Alto"/>
    <s v="Acima"/>
    <x v="0"/>
    <x v="0"/>
  </r>
  <r>
    <x v="123"/>
    <x v="4"/>
    <n v="6980"/>
    <n v="0.77900000000000003"/>
    <n v="0.76800000000000002"/>
    <n v="0.70599999999999996"/>
    <n v="37094.870000000003"/>
    <n v="149"/>
    <x v="0"/>
    <s v="Alto"/>
    <s v="Acima"/>
    <x v="0"/>
    <x v="0"/>
  </r>
  <r>
    <x v="124"/>
    <x v="0"/>
    <n v="2790"/>
    <n v="0.82"/>
    <n v="0.84"/>
    <n v="0.73899999999999999"/>
    <n v="106027"/>
    <n v="96"/>
    <x v="0"/>
    <s v="Muito alto"/>
    <s v="Acima"/>
    <x v="0"/>
    <x v="0"/>
  </r>
  <r>
    <x v="125"/>
    <x v="0"/>
    <n v="6232"/>
    <n v="0.77400000000000002"/>
    <n v="0.74"/>
    <n v="0.73599999999999999"/>
    <n v="33665.99"/>
    <n v="141"/>
    <x v="0"/>
    <s v="Alto"/>
    <s v="Acima"/>
    <x v="0"/>
    <x v="0"/>
  </r>
  <r>
    <x v="126"/>
    <x v="0"/>
    <n v="1695"/>
    <n v="0.753"/>
    <n v="0.74099999999999999"/>
    <n v="0.66500000000000004"/>
    <n v="31255.3"/>
    <n v="45"/>
    <x v="0"/>
    <s v="Alto"/>
    <s v="Acima"/>
    <x v="0"/>
    <x v="0"/>
  </r>
  <r>
    <x v="127"/>
    <x v="13"/>
    <n v="10638"/>
    <n v="0.747"/>
    <n v="0.753"/>
    <n v="0.65700000000000003"/>
    <n v="36320.620000000003"/>
    <n v="192"/>
    <x v="1"/>
    <s v="Alto"/>
    <s v="Acima"/>
    <x v="0"/>
    <x v="0"/>
  </r>
  <r>
    <x v="128"/>
    <x v="12"/>
    <n v="29206"/>
    <n v="0.71799999999999997"/>
    <n v="0.68400000000000005"/>
    <n v="0.65800000000000003"/>
    <n v="13137.13"/>
    <n v="204"/>
    <x v="4"/>
    <s v="Alto"/>
    <s v="Acima"/>
    <x v="0"/>
    <x v="0"/>
  </r>
  <r>
    <x v="129"/>
    <x v="0"/>
    <n v="5000"/>
    <n v="0.78500000000000003"/>
    <n v="0.76700000000000002"/>
    <n v="0.74"/>
    <n v="32110.65"/>
    <n v="92"/>
    <x v="0"/>
    <s v="Alto"/>
    <s v="Acima"/>
    <x v="0"/>
    <x v="0"/>
  </r>
  <r>
    <x v="130"/>
    <x v="0"/>
    <n v="4253"/>
    <n v="0.81"/>
    <n v="0.876"/>
    <n v="0.72499999999999998"/>
    <n v="65644.990000000005"/>
    <n v="164"/>
    <x v="0"/>
    <s v="Muito alto"/>
    <s v="Acima"/>
    <x v="0"/>
    <x v="0"/>
  </r>
  <r>
    <x v="131"/>
    <x v="4"/>
    <n v="4383"/>
    <n v="0.74"/>
    <n v="0.70399999999999996"/>
    <n v="0.68500000000000005"/>
    <n v="35093.699999999997"/>
    <n v="60"/>
    <x v="0"/>
    <s v="Alto"/>
    <s v="Acima"/>
    <x v="0"/>
    <x v="0"/>
  </r>
  <r>
    <x v="132"/>
    <x v="4"/>
    <n v="5946"/>
    <n v="0.77400000000000002"/>
    <n v="0.755"/>
    <n v="0.70399999999999996"/>
    <n v="46860.13"/>
    <n v="170"/>
    <x v="0"/>
    <s v="Alto"/>
    <s v="Acima"/>
    <x v="0"/>
    <x v="0"/>
  </r>
  <r>
    <x v="133"/>
    <x v="7"/>
    <n v="5982"/>
    <n v="0.69"/>
    <n v="0.68100000000000005"/>
    <n v="0.61599999999999999"/>
    <n v="75103.899999999994"/>
    <n v="147"/>
    <x v="3"/>
    <s v="Médio"/>
    <s v="Acima"/>
    <x v="0"/>
    <x v="0"/>
  </r>
  <r>
    <x v="134"/>
    <x v="6"/>
    <n v="4230"/>
    <n v="0.75700000000000001"/>
    <n v="0.749"/>
    <n v="0.68899999999999995"/>
    <n v="36001.599999999999"/>
    <n v="93"/>
    <x v="2"/>
    <s v="Alto"/>
    <s v="Acima"/>
    <x v="0"/>
    <x v="0"/>
  </r>
  <r>
    <x v="135"/>
    <x v="5"/>
    <n v="22956"/>
    <n v="0.72"/>
    <n v="0.69199999999999995"/>
    <n v="0.64200000000000002"/>
    <n v="19491.3"/>
    <n v="338"/>
    <x v="3"/>
    <s v="Alto"/>
    <s v="Acima"/>
    <x v="0"/>
    <x v="0"/>
  </r>
  <r>
    <x v="136"/>
    <x v="0"/>
    <n v="6190"/>
    <n v="0.8"/>
    <n v="0.79"/>
    <n v="0.746"/>
    <n v="34339.019999999997"/>
    <n v="175"/>
    <x v="0"/>
    <s v="Muito alto"/>
    <s v="Acima"/>
    <x v="0"/>
    <x v="0"/>
  </r>
  <r>
    <x v="137"/>
    <x v="7"/>
    <n v="8813"/>
    <n v="0.754"/>
    <n v="0.78100000000000003"/>
    <n v="0.66300000000000003"/>
    <n v="31360.720000000001"/>
    <n v="193"/>
    <x v="3"/>
    <s v="Alto"/>
    <s v="Acima"/>
    <x v="0"/>
    <x v="0"/>
  </r>
  <r>
    <x v="138"/>
    <x v="0"/>
    <n v="6403"/>
    <n v="0.77800000000000002"/>
    <n v="0.76800000000000002"/>
    <n v="0.69299999999999995"/>
    <n v="29873.78"/>
    <n v="120"/>
    <x v="0"/>
    <s v="Alto"/>
    <s v="Acima"/>
    <x v="0"/>
    <x v="0"/>
  </r>
  <r>
    <x v="139"/>
    <x v="14"/>
    <n v="5082"/>
    <n v="0.79500000000000004"/>
    <n v="0.79400000000000004"/>
    <n v="0.70699999999999996"/>
    <n v="41682.639999999999"/>
    <n v="98"/>
    <x v="2"/>
    <s v="Alto"/>
    <s v="Acima"/>
    <x v="0"/>
    <x v="0"/>
  </r>
  <r>
    <x v="140"/>
    <x v="8"/>
    <n v="6849"/>
    <n v="0.754"/>
    <n v="0.755"/>
    <n v="0.68200000000000005"/>
    <n v="38499.31"/>
    <n v="107"/>
    <x v="1"/>
    <s v="Alto"/>
    <s v="Acima"/>
    <x v="0"/>
    <x v="0"/>
  </r>
  <r>
    <x v="141"/>
    <x v="4"/>
    <n v="13893"/>
    <n v="0.72699999999999998"/>
    <n v="0.71399999999999997"/>
    <n v="0.64400000000000002"/>
    <n v="20207.310000000001"/>
    <n v="228"/>
    <x v="0"/>
    <s v="Alto"/>
    <s v="Acima"/>
    <x v="0"/>
    <x v="0"/>
  </r>
  <r>
    <x v="142"/>
    <x v="0"/>
    <n v="8307"/>
    <n v="0.78"/>
    <n v="0.752"/>
    <n v="0.73099999999999998"/>
    <n v="26590.27"/>
    <n v="147"/>
    <x v="0"/>
    <s v="Alto"/>
    <s v="Acima"/>
    <x v="0"/>
    <x v="0"/>
  </r>
  <r>
    <x v="143"/>
    <x v="14"/>
    <n v="9249"/>
    <n v="0.80900000000000005"/>
    <n v="0.79900000000000004"/>
    <n v="0.752"/>
    <n v="41960.75"/>
    <n v="220"/>
    <x v="2"/>
    <s v="Muito alto"/>
    <s v="Acima"/>
    <x v="0"/>
    <x v="0"/>
  </r>
  <r>
    <x v="144"/>
    <x v="1"/>
    <n v="8544"/>
    <n v="0.73"/>
    <n v="0.72"/>
    <n v="0.65700000000000003"/>
    <n v="26346.46"/>
    <n v="139"/>
    <x v="0"/>
    <s v="Alto"/>
    <s v="Acima"/>
    <x v="0"/>
    <x v="0"/>
  </r>
  <r>
    <x v="145"/>
    <x v="4"/>
    <n v="8836"/>
    <n v="0.76400000000000001"/>
    <n v="0.753"/>
    <n v="0.70199999999999996"/>
    <n v="24191.34"/>
    <n v="222"/>
    <x v="0"/>
    <s v="Alto"/>
    <s v="Acima"/>
    <x v="0"/>
    <x v="0"/>
  </r>
  <r>
    <x v="146"/>
    <x v="5"/>
    <n v="16867"/>
    <n v="0.67700000000000005"/>
    <n v="0.68100000000000005"/>
    <n v="0.56899999999999995"/>
    <n v="17880.189999999999"/>
    <n v="201"/>
    <x v="3"/>
    <s v="Médio"/>
    <s v="Acima"/>
    <x v="0"/>
    <x v="0"/>
  </r>
  <r>
    <x v="147"/>
    <x v="1"/>
    <n v="8842"/>
    <n v="0.73499999999999999"/>
    <n v="0.74299999999999999"/>
    <n v="0.64"/>
    <n v="33969.57"/>
    <n v="195"/>
    <x v="0"/>
    <s v="Alto"/>
    <s v="Acima"/>
    <x v="0"/>
    <x v="0"/>
  </r>
  <r>
    <x v="148"/>
    <x v="0"/>
    <n v="3449"/>
    <n v="0.79700000000000004"/>
    <n v="0.77600000000000002"/>
    <n v="0.749"/>
    <n v="30716.49"/>
    <n v="80"/>
    <x v="0"/>
    <s v="Alto"/>
    <s v="Acima"/>
    <x v="0"/>
    <x v="0"/>
  </r>
  <r>
    <x v="149"/>
    <x v="10"/>
    <n v="4385"/>
    <n v="0.77"/>
    <n v="0.76900000000000002"/>
    <n v="0.71499999999999997"/>
    <n v="58559.74"/>
    <n v="92"/>
    <x v="1"/>
    <s v="Alto"/>
    <s v="Acima"/>
    <x v="0"/>
    <x v="0"/>
  </r>
  <r>
    <x v="150"/>
    <x v="0"/>
    <n v="3460"/>
    <n v="0.73699999999999999"/>
    <n v="0.71599999999999997"/>
    <n v="0.68100000000000005"/>
    <n v="138153.22"/>
    <n v="78"/>
    <x v="0"/>
    <s v="Alto"/>
    <s v="Acima"/>
    <x v="0"/>
    <x v="0"/>
  </r>
  <r>
    <x v="151"/>
    <x v="7"/>
    <n v="4282"/>
    <n v="0.71599999999999997"/>
    <n v="0.754"/>
    <n v="0.59"/>
    <n v="48937.78"/>
    <n v="75"/>
    <x v="3"/>
    <s v="Alto"/>
    <s v="Acima"/>
    <x v="0"/>
    <x v="0"/>
  </r>
  <r>
    <x v="152"/>
    <x v="0"/>
    <n v="4394"/>
    <n v="0.80500000000000005"/>
    <n v="0.77100000000000002"/>
    <n v="0.78100000000000003"/>
    <n v="27921.64"/>
    <n v="96"/>
    <x v="0"/>
    <s v="Muito alto"/>
    <s v="Acima"/>
    <x v="0"/>
    <x v="0"/>
  </r>
  <r>
    <x v="152"/>
    <x v="0"/>
    <n v="4394"/>
    <n v="0.80500000000000005"/>
    <n v="0.77100000000000002"/>
    <n v="0.78100000000000003"/>
    <n v="27921.64"/>
    <n v="96"/>
    <x v="0"/>
    <s v="Muito alto"/>
    <s v="Acima"/>
    <x v="0"/>
    <x v="0"/>
  </r>
  <r>
    <x v="153"/>
    <x v="4"/>
    <n v="10492"/>
    <n v="0.76"/>
    <n v="0.74199999999999999"/>
    <n v="0.70499999999999996"/>
    <n v="31042.95"/>
    <n v="219"/>
    <x v="0"/>
    <s v="Alto"/>
    <s v="Acima"/>
    <x v="0"/>
    <x v="0"/>
  </r>
  <r>
    <x v="154"/>
    <x v="3"/>
    <n v="4103"/>
    <n v="0.77800000000000002"/>
    <n v="0.80500000000000005"/>
    <n v="0.69499999999999995"/>
    <n v="47657.58"/>
    <n v="183"/>
    <x v="2"/>
    <s v="Alto"/>
    <s v="Acima"/>
    <x v="0"/>
    <x v="0"/>
  </r>
  <r>
    <x v="155"/>
    <x v="0"/>
    <n v="3757"/>
    <n v="0.77800000000000002"/>
    <n v="0.78800000000000003"/>
    <n v="0.70799999999999996"/>
    <n v="44580.54"/>
    <n v="101"/>
    <x v="0"/>
    <s v="Alto"/>
    <s v="Acima"/>
    <x v="0"/>
    <x v="0"/>
  </r>
  <r>
    <x v="156"/>
    <x v="0"/>
    <n v="1887"/>
    <n v="0.78"/>
    <n v="0.76500000000000001"/>
    <n v="0.70299999999999996"/>
    <n v="37186.74"/>
    <n v="54"/>
    <x v="0"/>
    <s v="Alto"/>
    <s v="Acima"/>
    <x v="0"/>
    <x v="0"/>
  </r>
  <r>
    <x v="157"/>
    <x v="14"/>
    <n v="3692"/>
    <n v="0.84499999999999997"/>
    <n v="0.85399999999999998"/>
    <n v="0.78900000000000003"/>
    <n v="37429.03"/>
    <n v="174"/>
    <x v="2"/>
    <s v="Muito alto"/>
    <s v="Acima"/>
    <x v="0"/>
    <x v="0"/>
  </r>
  <r>
    <x v="158"/>
    <x v="0"/>
    <n v="2613"/>
    <n v="0.76200000000000001"/>
    <n v="0.75"/>
    <n v="0.69199999999999995"/>
    <n v="46737.42"/>
    <n v="45"/>
    <x v="0"/>
    <s v="Alto"/>
    <s v="Acima"/>
    <x v="0"/>
    <x v="0"/>
  </r>
  <r>
    <x v="159"/>
    <x v="0"/>
    <n v="3169"/>
    <n v="0.77800000000000002"/>
    <n v="0.77800000000000002"/>
    <n v="0.71"/>
    <n v="35019.919999999998"/>
    <n v="52"/>
    <x v="0"/>
    <s v="Alto"/>
    <s v="Acima"/>
    <x v="0"/>
    <x v="0"/>
  </r>
  <r>
    <x v="160"/>
    <x v="1"/>
    <n v="6029"/>
    <n v="0.76800000000000002"/>
    <n v="0.76200000000000001"/>
    <n v="0.70899999999999996"/>
    <n v="50234.49"/>
    <n v="136"/>
    <x v="0"/>
    <s v="Alto"/>
    <s v="Acima"/>
    <x v="0"/>
    <x v="0"/>
  </r>
  <r>
    <x v="161"/>
    <x v="1"/>
    <n v="8287"/>
    <n v="0.72"/>
    <n v="0.74"/>
    <n v="0.60499999999999998"/>
    <n v="47636.4"/>
    <n v="104"/>
    <x v="0"/>
    <s v="Alto"/>
    <s v="Acima"/>
    <x v="0"/>
    <x v="0"/>
  </r>
  <r>
    <x v="162"/>
    <x v="0"/>
    <n v="2374"/>
    <n v="0.77"/>
    <n v="0.76400000000000001"/>
    <n v="0.70399999999999996"/>
    <n v="25424.12"/>
    <n v="58"/>
    <x v="0"/>
    <s v="Alto"/>
    <s v="Acima"/>
    <x v="0"/>
    <x v="0"/>
  </r>
  <r>
    <x v="163"/>
    <x v="4"/>
    <n v="5060"/>
    <n v="0.76"/>
    <n v="0.74099999999999999"/>
    <n v="0.65800000000000003"/>
    <n v="20221.63"/>
    <n v="102"/>
    <x v="0"/>
    <s v="Alto"/>
    <s v="Acima"/>
    <x v="0"/>
    <x v="0"/>
  </r>
  <r>
    <x v="164"/>
    <x v="15"/>
    <n v="23768"/>
    <n v="0.74"/>
    <n v="0.72"/>
    <n v="0.66400000000000003"/>
    <n v="37088.81"/>
    <n v="365"/>
    <x v="0"/>
    <s v="Alto"/>
    <s v="Acima"/>
    <x v="0"/>
    <x v="0"/>
  </r>
  <r>
    <x v="165"/>
    <x v="5"/>
    <n v="14866"/>
    <n v="0.7"/>
    <n v="0.69499999999999995"/>
    <n v="0.61099999999999999"/>
    <n v="17160.36"/>
    <n v="306"/>
    <x v="3"/>
    <s v="Alto"/>
    <s v="Acima"/>
    <x v="0"/>
    <x v="0"/>
  </r>
  <r>
    <x v="166"/>
    <x v="0"/>
    <n v="5094"/>
    <n v="0.78"/>
    <n v="0.74299999999999999"/>
    <n v="0.73399999999999999"/>
    <n v="27389.84"/>
    <n v="53"/>
    <x v="0"/>
    <s v="Alto"/>
    <s v="Acima"/>
    <x v="0"/>
    <x v="0"/>
  </r>
  <r>
    <x v="167"/>
    <x v="6"/>
    <n v="5096"/>
    <n v="0.76800000000000002"/>
    <n v="0.755"/>
    <n v="0.70199999999999996"/>
    <n v="40433.370000000003"/>
    <n v="181"/>
    <x v="2"/>
    <s v="Alto"/>
    <s v="Acima"/>
    <x v="0"/>
    <x v="0"/>
  </r>
  <r>
    <x v="168"/>
    <x v="0"/>
    <n v="4503"/>
    <n v="0.79500000000000004"/>
    <n v="0.8"/>
    <n v="0.72699999999999998"/>
    <n v="314637.69"/>
    <n v="118"/>
    <x v="0"/>
    <s v="Alto"/>
    <s v="Acima"/>
    <x v="0"/>
    <x v="0"/>
  </r>
  <r>
    <x v="169"/>
    <x v="0"/>
    <n v="20476"/>
    <n v="0.75"/>
    <n v="0.72099999999999997"/>
    <n v="0.69299999999999995"/>
    <n v="13218.19"/>
    <n v="240"/>
    <x v="0"/>
    <s v="Alto"/>
    <s v="Acima"/>
    <x v="0"/>
    <x v="0"/>
  </r>
  <r>
    <x v="170"/>
    <x v="4"/>
    <n v="4101"/>
    <n v="0.78200000000000003"/>
    <n v="0.75700000000000001"/>
    <n v="0.71899999999999997"/>
    <n v="22428.25"/>
    <n v="81"/>
    <x v="0"/>
    <s v="Alto"/>
    <s v="Acima"/>
    <x v="0"/>
    <x v="0"/>
  </r>
  <r>
    <x v="171"/>
    <x v="0"/>
    <n v="5316"/>
    <n v="0.78"/>
    <n v="0.755"/>
    <n v="0.751"/>
    <n v="53864.05"/>
    <n v="93"/>
    <x v="0"/>
    <s v="Alto"/>
    <s v="Acima"/>
    <x v="0"/>
    <x v="0"/>
  </r>
  <r>
    <x v="172"/>
    <x v="0"/>
    <n v="5224"/>
    <n v="0.78400000000000003"/>
    <n v="0.749"/>
    <n v="0.76"/>
    <n v="24947.07"/>
    <n v="111"/>
    <x v="0"/>
    <s v="Alto"/>
    <s v="Acima"/>
    <x v="0"/>
    <x v="0"/>
  </r>
  <r>
    <x v="173"/>
    <x v="4"/>
    <n v="5499"/>
    <n v="0.76"/>
    <n v="0.73599999999999999"/>
    <n v="0.69699999999999995"/>
    <n v="15735.75"/>
    <n v="133"/>
    <x v="0"/>
    <s v="Alto"/>
    <s v="Acima"/>
    <x v="0"/>
    <x v="0"/>
  </r>
  <r>
    <x v="174"/>
    <x v="0"/>
    <n v="7326"/>
    <n v="0.76300000000000001"/>
    <n v="0.72799999999999998"/>
    <n v="0.70499999999999996"/>
    <n v="29339.86"/>
    <n v="180"/>
    <x v="0"/>
    <s v="Alto"/>
    <s v="Acima"/>
    <x v="0"/>
    <x v="0"/>
  </r>
  <r>
    <x v="175"/>
    <x v="3"/>
    <n v="11387"/>
    <n v="0.78400000000000003"/>
    <n v="0.79500000000000004"/>
    <n v="0.71499999999999997"/>
    <n v="24596.22"/>
    <n v="322"/>
    <x v="2"/>
    <s v="Alto"/>
    <s v="Acima"/>
    <x v="0"/>
    <x v="0"/>
  </r>
  <r>
    <x v="176"/>
    <x v="3"/>
    <n v="11972"/>
    <n v="0.73599999999999999"/>
    <n v="0.72699999999999998"/>
    <n v="0.63600000000000001"/>
    <n v="36629.74"/>
    <n v="199"/>
    <x v="2"/>
    <s v="Alto"/>
    <s v="Acima"/>
    <x v="0"/>
    <x v="0"/>
  </r>
  <r>
    <x v="177"/>
    <x v="24"/>
    <n v="23717"/>
    <n v="0.73299999999999998"/>
    <n v="0.72299999999999998"/>
    <n v="0.66300000000000003"/>
    <n v="19935.32"/>
    <n v="364"/>
    <x v="4"/>
    <s v="Alto"/>
    <s v="Acima"/>
    <x v="0"/>
    <x v="0"/>
  </r>
  <r>
    <x v="178"/>
    <x v="4"/>
    <n v="3804"/>
    <n v="0.81299999999999994"/>
    <n v="0.86399999999999999"/>
    <n v="0.70399999999999996"/>
    <n v="82145.16"/>
    <n v="139"/>
    <x v="0"/>
    <s v="Muito alto"/>
    <s v="Acima"/>
    <x v="0"/>
    <x v="0"/>
  </r>
  <r>
    <x v="179"/>
    <x v="0"/>
    <n v="3371"/>
    <n v="0.79"/>
    <n v="0.77200000000000002"/>
    <n v="0.74399999999999999"/>
    <n v="29120.959999999999"/>
    <n v="87"/>
    <x v="0"/>
    <s v="Alto"/>
    <s v="Acima"/>
    <x v="0"/>
    <x v="0"/>
  </r>
  <r>
    <x v="180"/>
    <x v="0"/>
    <n v="5045"/>
    <n v="0.8"/>
    <n v="0.76400000000000001"/>
    <n v="0.751"/>
    <n v="35347.699999999997"/>
    <n v="125"/>
    <x v="0"/>
    <s v="Muito alto"/>
    <s v="Acima"/>
    <x v="0"/>
    <x v="0"/>
  </r>
  <r>
    <x v="181"/>
    <x v="4"/>
    <n v="3918"/>
    <n v="0.78700000000000003"/>
    <n v="0.76700000000000002"/>
    <n v="0.71799999999999997"/>
    <n v="27397.439999999999"/>
    <n v="125"/>
    <x v="0"/>
    <s v="Alto"/>
    <s v="Acima"/>
    <x v="0"/>
    <x v="0"/>
  </r>
  <r>
    <x v="182"/>
    <x v="0"/>
    <n v="7659"/>
    <n v="0.77300000000000002"/>
    <n v="0.745"/>
    <n v="0.73599999999999999"/>
    <n v="41328.58"/>
    <n v="174"/>
    <x v="0"/>
    <s v="Alto"/>
    <s v="Acima"/>
    <x v="0"/>
    <x v="0"/>
  </r>
  <r>
    <x v="183"/>
    <x v="0"/>
    <n v="20794"/>
    <n v="0.71"/>
    <n v="0.66500000000000004"/>
    <n v="0.64800000000000002"/>
    <n v="18240.37"/>
    <n v="158"/>
    <x v="0"/>
    <s v="Alto"/>
    <s v="Acima"/>
    <x v="0"/>
    <x v="0"/>
  </r>
  <r>
    <x v="184"/>
    <x v="7"/>
    <n v="16353"/>
    <n v="0.68"/>
    <n v="0.68100000000000005"/>
    <n v="0.58099999999999996"/>
    <n v="17991.07"/>
    <n v="376"/>
    <x v="3"/>
    <s v="Médio"/>
    <s v="Acima"/>
    <x v="0"/>
    <x v="0"/>
  </r>
  <r>
    <x v="185"/>
    <x v="0"/>
    <n v="3489"/>
    <n v="0.77300000000000002"/>
    <n v="0.76600000000000001"/>
    <n v="0.71299999999999997"/>
    <n v="45441.41"/>
    <n v="73"/>
    <x v="0"/>
    <s v="Alto"/>
    <s v="Acima"/>
    <x v="0"/>
    <x v="0"/>
  </r>
  <r>
    <x v="186"/>
    <x v="0"/>
    <n v="10742"/>
    <n v="0.76"/>
    <n v="0.71599999999999997"/>
    <n v="0.70299999999999996"/>
    <n v="52570.87"/>
    <n v="190"/>
    <x v="0"/>
    <s v="Alto"/>
    <s v="Acima"/>
    <x v="0"/>
    <x v="0"/>
  </r>
  <r>
    <x v="187"/>
    <x v="3"/>
    <n v="7197"/>
    <n v="0.74"/>
    <n v="0.72199999999999998"/>
    <n v="0.66100000000000003"/>
    <n v="20522.98"/>
    <n v="80"/>
    <x v="2"/>
    <s v="Alto"/>
    <s v="Acima"/>
    <x v="0"/>
    <x v="0"/>
  </r>
  <r>
    <x v="188"/>
    <x v="6"/>
    <n v="5023"/>
    <n v="0.748"/>
    <n v="0.751"/>
    <n v="0.66900000000000004"/>
    <n v="34462.699999999997"/>
    <n v="134"/>
    <x v="2"/>
    <s v="Alto"/>
    <s v="Acima"/>
    <x v="0"/>
    <x v="0"/>
  </r>
  <r>
    <x v="189"/>
    <x v="4"/>
    <n v="5409"/>
    <n v="0.76900000000000002"/>
    <n v="0.751"/>
    <n v="0.68700000000000006"/>
    <n v="18885.439999999999"/>
    <n v="95"/>
    <x v="0"/>
    <s v="Alto"/>
    <s v="Acima"/>
    <x v="0"/>
    <x v="0"/>
  </r>
  <r>
    <x v="190"/>
    <x v="3"/>
    <n v="705"/>
    <n v="0.78"/>
    <n v="0.78200000000000003"/>
    <n v="0.71599999999999997"/>
    <n v="63063.89"/>
    <n v="30"/>
    <x v="2"/>
    <s v="Alto"/>
    <s v="Acima"/>
    <x v="1"/>
    <x v="0"/>
  </r>
  <r>
    <x v="191"/>
    <x v="0"/>
    <n v="2271"/>
    <n v="0.78500000000000003"/>
    <n v="0.78"/>
    <n v="0.71099999999999997"/>
    <n v="48680.71"/>
    <n v="57"/>
    <x v="0"/>
    <s v="Alto"/>
    <s v="Acima"/>
    <x v="0"/>
    <x v="0"/>
  </r>
  <r>
    <x v="192"/>
    <x v="4"/>
    <n v="3482"/>
    <n v="0.76"/>
    <n v="0.73699999999999999"/>
    <n v="0.71199999999999997"/>
    <n v="28964.87"/>
    <n v="70"/>
    <x v="0"/>
    <s v="Alto"/>
    <s v="Acima"/>
    <x v="0"/>
    <x v="0"/>
  </r>
  <r>
    <x v="193"/>
    <x v="0"/>
    <n v="1129"/>
    <n v="0.72499999999999998"/>
    <n v="0.71899999999999997"/>
    <n v="0.64300000000000002"/>
    <n v="45386.68"/>
    <n v="15"/>
    <x v="0"/>
    <s v="Alto"/>
    <s v="Acima"/>
    <x v="0"/>
    <x v="0"/>
  </r>
  <r>
    <x v="194"/>
    <x v="0"/>
    <n v="2169"/>
    <n v="0.76"/>
    <n v="0.76600000000000001"/>
    <n v="0.68500000000000005"/>
    <n v="27229.67"/>
    <n v="54"/>
    <x v="0"/>
    <s v="Alto"/>
    <s v="Acima"/>
    <x v="0"/>
    <x v="0"/>
  </r>
  <r>
    <x v="195"/>
    <x v="0"/>
    <n v="3378"/>
    <n v="0.78"/>
    <n v="0.75600000000000001"/>
    <n v="0.73499999999999999"/>
    <n v="41444.67"/>
    <n v="50"/>
    <x v="0"/>
    <s v="Alto"/>
    <s v="Acima"/>
    <x v="0"/>
    <x v="0"/>
  </r>
  <r>
    <x v="196"/>
    <x v="5"/>
    <n v="14740"/>
    <n v="0.73499999999999999"/>
    <n v="0.70399999999999996"/>
    <n v="0.67500000000000004"/>
    <n v="13515.27"/>
    <n v="287"/>
    <x v="3"/>
    <s v="Alto"/>
    <s v="Acima"/>
    <x v="0"/>
    <x v="0"/>
  </r>
  <r>
    <x v="197"/>
    <x v="3"/>
    <n v="9416"/>
    <n v="0.74"/>
    <n v="0.752"/>
    <n v="0.63700000000000001"/>
    <n v="36816.67"/>
    <n v="168"/>
    <x v="2"/>
    <s v="Alto"/>
    <s v="Acima"/>
    <x v="0"/>
    <x v="0"/>
  </r>
  <r>
    <x v="198"/>
    <x v="0"/>
    <n v="3796"/>
    <n v="0.78400000000000003"/>
    <n v="0.76700000000000002"/>
    <n v="0.71499999999999997"/>
    <n v="46512.31"/>
    <n v="85"/>
    <x v="0"/>
    <s v="Alto"/>
    <s v="Acima"/>
    <x v="0"/>
    <x v="0"/>
  </r>
  <r>
    <x v="199"/>
    <x v="0"/>
    <n v="2765"/>
    <n v="0.76800000000000002"/>
    <n v="0.76500000000000001"/>
    <n v="0.68700000000000006"/>
    <n v="28920.639999999999"/>
    <n v="108"/>
    <x v="0"/>
    <s v="Alto"/>
    <s v="Acima"/>
    <x v="0"/>
    <x v="0"/>
  </r>
  <r>
    <x v="200"/>
    <x v="6"/>
    <n v="8150"/>
    <n v="0.75"/>
    <n v="0.73299999999999998"/>
    <n v="0.67600000000000005"/>
    <n v="54723.35"/>
    <n v="133"/>
    <x v="2"/>
    <s v="Alto"/>
    <s v="Acima"/>
    <x v="0"/>
    <x v="0"/>
  </r>
  <r>
    <x v="201"/>
    <x v="1"/>
    <n v="7410"/>
    <n v="0.753"/>
    <n v="0.73099999999999998"/>
    <n v="0.71599999999999997"/>
    <n v="16045.55"/>
    <n v="110"/>
    <x v="0"/>
    <s v="Alto"/>
    <s v="Acima"/>
    <x v="0"/>
    <x v="0"/>
  </r>
  <r>
    <x v="202"/>
    <x v="14"/>
    <n v="672"/>
    <n v="0.83"/>
    <n v="0.82299999999999995"/>
    <n v="0.77100000000000002"/>
    <n v="50765.38"/>
    <n v="40"/>
    <x v="2"/>
    <s v="Muito alto"/>
    <s v="Acima"/>
    <x v="1"/>
    <x v="0"/>
  </r>
  <r>
    <x v="203"/>
    <x v="0"/>
    <n v="4073"/>
    <n v="0.78400000000000003"/>
    <n v="0.76100000000000001"/>
    <n v="0.73"/>
    <n v="55521.78"/>
    <n v="84"/>
    <x v="0"/>
    <s v="Alto"/>
    <s v="Acima"/>
    <x v="0"/>
    <x v="0"/>
  </r>
  <r>
    <x v="204"/>
    <x v="3"/>
    <n v="4718"/>
    <n v="0.77300000000000002"/>
    <n v="0.78200000000000003"/>
    <n v="0.69299999999999995"/>
    <n v="63536.14"/>
    <n v="197"/>
    <x v="2"/>
    <s v="Alto"/>
    <s v="Acima"/>
    <x v="0"/>
    <x v="0"/>
  </r>
  <r>
    <x v="205"/>
    <x v="0"/>
    <n v="3226"/>
    <n v="0.79"/>
    <n v="0.76200000000000001"/>
    <n v="0.73299999999999998"/>
    <n v="55070.04"/>
    <n v="59"/>
    <x v="0"/>
    <s v="Alto"/>
    <s v="Acima"/>
    <x v="0"/>
    <x v="0"/>
  </r>
  <r>
    <x v="206"/>
    <x v="14"/>
    <n v="8379"/>
    <n v="0.77"/>
    <n v="0.755"/>
    <n v="0.69699999999999995"/>
    <n v="29930.95"/>
    <n v="129"/>
    <x v="2"/>
    <s v="Alto"/>
    <s v="Acima"/>
    <x v="0"/>
    <x v="0"/>
  </r>
  <r>
    <x v="207"/>
    <x v="1"/>
    <n v="12138"/>
    <n v="0.71"/>
    <n v="0.68500000000000005"/>
    <n v="0.626"/>
    <n v="15607.47"/>
    <n v="185"/>
    <x v="0"/>
    <s v="Alto"/>
    <s v="Acima"/>
    <x v="0"/>
    <x v="0"/>
  </r>
  <r>
    <x v="208"/>
    <x v="8"/>
    <n v="16639"/>
    <n v="0.73"/>
    <n v="0.71099999999999997"/>
    <n v="0.66100000000000003"/>
    <n v="26937.68"/>
    <n v="162"/>
    <x v="1"/>
    <s v="Alto"/>
    <s v="Acima"/>
    <x v="0"/>
    <x v="0"/>
  </r>
  <r>
    <x v="209"/>
    <x v="0"/>
    <n v="5012"/>
    <n v="0.74"/>
    <n v="0.72899999999999998"/>
    <n v="0.66500000000000004"/>
    <n v="29326.69"/>
    <n v="53"/>
    <x v="0"/>
    <s v="Alto"/>
    <s v="Acima"/>
    <x v="0"/>
    <x v="0"/>
  </r>
  <r>
    <x v="210"/>
    <x v="4"/>
    <n v="5059"/>
    <n v="0.72"/>
    <n v="0.72699999999999998"/>
    <n v="0.62"/>
    <n v="22023.63"/>
    <n v="97"/>
    <x v="0"/>
    <s v="Alto"/>
    <s v="Acima"/>
    <x v="0"/>
    <x v="0"/>
  </r>
  <r>
    <x v="211"/>
    <x v="0"/>
    <n v="8325"/>
    <n v="0.74199999999999999"/>
    <n v="0.69899999999999995"/>
    <n v="0.68700000000000006"/>
    <n v="22786.720000000001"/>
    <n v="131"/>
    <x v="0"/>
    <s v="Alto"/>
    <s v="Acima"/>
    <x v="0"/>
    <x v="0"/>
  </r>
  <r>
    <x v="212"/>
    <x v="6"/>
    <n v="2095"/>
    <n v="0.75900000000000001"/>
    <n v="0.746"/>
    <n v="0.69199999999999995"/>
    <n v="28964.09"/>
    <n v="76"/>
    <x v="2"/>
    <s v="Alto"/>
    <s v="Acima"/>
    <x v="0"/>
    <x v="0"/>
  </r>
  <r>
    <x v="213"/>
    <x v="0"/>
    <n v="5584"/>
    <n v="0.75900000000000001"/>
    <n v="0.73499999999999999"/>
    <n v="0.70499999999999996"/>
    <n v="23100.59"/>
    <n v="126"/>
    <x v="0"/>
    <s v="Alto"/>
    <s v="Acima"/>
    <x v="0"/>
    <x v="0"/>
  </r>
  <r>
    <x v="214"/>
    <x v="10"/>
    <n v="4537"/>
    <n v="0.752"/>
    <n v="0.74399999999999999"/>
    <n v="0.68200000000000005"/>
    <n v="40477.15"/>
    <n v="68"/>
    <x v="1"/>
    <s v="Alto"/>
    <s v="Acima"/>
    <x v="0"/>
    <x v="0"/>
  </r>
  <r>
    <x v="215"/>
    <x v="3"/>
    <n v="2420"/>
    <n v="0.77700000000000002"/>
    <n v="0.78300000000000003"/>
    <n v="0.69599999999999995"/>
    <n v="44752.07"/>
    <n v="67"/>
    <x v="2"/>
    <s v="Alto"/>
    <s v="Acima"/>
    <x v="0"/>
    <x v="0"/>
  </r>
  <r>
    <x v="216"/>
    <x v="0"/>
    <n v="4098"/>
    <n v="0.76700000000000002"/>
    <n v="0.751"/>
    <n v="0.69499999999999995"/>
    <n v="28025.47"/>
    <n v="103"/>
    <x v="0"/>
    <s v="Alto"/>
    <s v="Acima"/>
    <x v="0"/>
    <x v="0"/>
  </r>
  <r>
    <x v="217"/>
    <x v="0"/>
    <n v="2043"/>
    <n v="0.76200000000000001"/>
    <n v="0.71699999999999997"/>
    <n v="0.73899999999999999"/>
    <n v="26291.19"/>
    <n v="53"/>
    <x v="0"/>
    <s v="Alto"/>
    <s v="Acima"/>
    <x v="0"/>
    <x v="0"/>
  </r>
  <r>
    <x v="218"/>
    <x v="14"/>
    <n v="3923"/>
    <n v="0.8"/>
    <n v="0.78800000000000003"/>
    <n v="0.74"/>
    <n v="32903.9"/>
    <n v="89"/>
    <x v="2"/>
    <s v="Muito alto"/>
    <s v="Acima"/>
    <x v="0"/>
    <x v="0"/>
  </r>
  <r>
    <x v="219"/>
    <x v="6"/>
    <n v="5693"/>
    <n v="0.748"/>
    <n v="0.74099999999999999"/>
    <n v="0.66800000000000004"/>
    <n v="22541.31"/>
    <n v="135"/>
    <x v="2"/>
    <s v="Alto"/>
    <s v="Acima"/>
    <x v="0"/>
    <x v="0"/>
  </r>
  <r>
    <x v="220"/>
    <x v="0"/>
    <n v="1931"/>
    <n v="0.78400000000000003"/>
    <n v="0.78200000000000003"/>
    <n v="0.71499999999999997"/>
    <n v="158703.96"/>
    <n v="77"/>
    <x v="0"/>
    <s v="Alto"/>
    <s v="Acima"/>
    <x v="0"/>
    <x v="0"/>
  </r>
  <r>
    <x v="221"/>
    <x v="1"/>
    <n v="11134"/>
    <n v="0.69299999999999995"/>
    <n v="0.69"/>
    <n v="0.59299999999999997"/>
    <n v="18864.13"/>
    <n v="127"/>
    <x v="0"/>
    <s v="Médio"/>
    <s v="Acima"/>
    <x v="0"/>
    <x v="0"/>
  </r>
  <r>
    <x v="222"/>
    <x v="6"/>
    <n v="3966"/>
    <n v="0.76300000000000001"/>
    <n v="0.75"/>
    <n v="0.70299999999999996"/>
    <n v="25539.56"/>
    <n v="91"/>
    <x v="2"/>
    <s v="Alto"/>
    <s v="Acima"/>
    <x v="0"/>
    <x v="0"/>
  </r>
  <r>
    <x v="223"/>
    <x v="0"/>
    <n v="5303"/>
    <n v="0.752"/>
    <n v="0.73399999999999999"/>
    <n v="0.68799999999999994"/>
    <n v="31158.75"/>
    <n v="114"/>
    <x v="0"/>
    <s v="Alto"/>
    <s v="Acima"/>
    <x v="0"/>
    <x v="0"/>
  </r>
  <r>
    <x v="224"/>
    <x v="0"/>
    <n v="5090"/>
    <n v="0.77800000000000002"/>
    <n v="0.753"/>
    <n v="0.72699999999999998"/>
    <n v="24968.65"/>
    <n v="117"/>
    <x v="0"/>
    <s v="Alto"/>
    <s v="Acima"/>
    <x v="0"/>
    <x v="0"/>
  </r>
  <r>
    <x v="225"/>
    <x v="7"/>
    <n v="11101"/>
    <n v="0.67700000000000005"/>
    <n v="0.65700000000000003"/>
    <n v="0.59399999999999997"/>
    <n v="15599.23"/>
    <n v="238"/>
    <x v="3"/>
    <s v="Médio"/>
    <s v="Acima"/>
    <x v="0"/>
    <x v="0"/>
  </r>
  <r>
    <x v="226"/>
    <x v="0"/>
    <n v="2561"/>
    <n v="0.79700000000000004"/>
    <n v="0.76700000000000002"/>
    <n v="0.75800000000000001"/>
    <n v="28882.59"/>
    <n v="76"/>
    <x v="0"/>
    <s v="Alto"/>
    <s v="Acima"/>
    <x v="0"/>
    <x v="0"/>
  </r>
  <r>
    <x v="227"/>
    <x v="6"/>
    <n v="4577"/>
    <n v="0.76"/>
    <n v="0.755"/>
    <n v="0.69799999999999995"/>
    <n v="28924.83"/>
    <n v="138"/>
    <x v="2"/>
    <s v="Alto"/>
    <s v="Acima"/>
    <x v="0"/>
    <x v="0"/>
  </r>
  <r>
    <x v="228"/>
    <x v="0"/>
    <n v="4198"/>
    <n v="0.79"/>
    <n v="0.754"/>
    <n v="0.755"/>
    <n v="38964.629999999997"/>
    <n v="90"/>
    <x v="0"/>
    <s v="Alto"/>
    <s v="Acima"/>
    <x v="0"/>
    <x v="0"/>
  </r>
  <r>
    <x v="229"/>
    <x v="7"/>
    <n v="10664"/>
    <n v="0.71"/>
    <n v="0.69499999999999995"/>
    <n v="0.64300000000000002"/>
    <n v="17514.189999999999"/>
    <n v="218"/>
    <x v="3"/>
    <s v="Alto"/>
    <s v="Acima"/>
    <x v="0"/>
    <x v="0"/>
  </r>
  <r>
    <x v="230"/>
    <x v="0"/>
    <n v="3102"/>
    <n v="0.8"/>
    <n v="0.78900000000000003"/>
    <n v="0.73599999999999999"/>
    <n v="32978.620000000003"/>
    <n v="75"/>
    <x v="0"/>
    <s v="Muito alto"/>
    <s v="Acima"/>
    <x v="0"/>
    <x v="0"/>
  </r>
  <r>
    <x v="231"/>
    <x v="0"/>
    <n v="3161"/>
    <n v="0.76400000000000001"/>
    <n v="0.74299999999999999"/>
    <n v="0.71699999999999997"/>
    <n v="36824.980000000003"/>
    <n v="54"/>
    <x v="0"/>
    <s v="Alto"/>
    <s v="Acima"/>
    <x v="0"/>
    <x v="0"/>
  </r>
  <r>
    <x v="232"/>
    <x v="1"/>
    <n v="26573"/>
    <n v="0.68400000000000005"/>
    <n v="0.66200000000000003"/>
    <n v="0.59799999999999998"/>
    <n v="16764.54"/>
    <n v="239"/>
    <x v="0"/>
    <s v="Médio"/>
    <s v="Acima"/>
    <x v="0"/>
    <x v="0"/>
  </r>
  <r>
    <x v="233"/>
    <x v="1"/>
    <n v="5420"/>
    <n v="0.71799999999999997"/>
    <n v="0.71399999999999997"/>
    <n v="0.61699999999999999"/>
    <n v="19748.080000000002"/>
    <n v="115"/>
    <x v="0"/>
    <s v="Alto"/>
    <s v="Acima"/>
    <x v="0"/>
    <x v="0"/>
  </r>
  <r>
    <x v="234"/>
    <x v="25"/>
    <n v="20851"/>
    <n v="0.752"/>
    <n v="0.73699999999999999"/>
    <n v="0.70799999999999996"/>
    <n v="24852.52"/>
    <n v="206"/>
    <x v="4"/>
    <s v="Alto"/>
    <s v="Acima"/>
    <x v="0"/>
    <x v="0"/>
  </r>
  <r>
    <x v="235"/>
    <x v="0"/>
    <n v="5998"/>
    <n v="0.77"/>
    <n v="0.71"/>
    <n v="0.754"/>
    <n v="37885.61"/>
    <n v="113"/>
    <x v="0"/>
    <s v="Alto"/>
    <s v="Acima"/>
    <x v="0"/>
    <x v="0"/>
  </r>
  <r>
    <x v="236"/>
    <x v="1"/>
    <n v="5801"/>
    <n v="0.71499999999999997"/>
    <n v="0.70299999999999996"/>
    <n v="0.63800000000000001"/>
    <n v="65107.78"/>
    <n v="110"/>
    <x v="0"/>
    <s v="Alto"/>
    <s v="Acima"/>
    <x v="0"/>
    <x v="0"/>
  </r>
  <r>
    <x v="237"/>
    <x v="4"/>
    <n v="4003"/>
    <n v="0.73"/>
    <n v="0.72299999999999998"/>
    <n v="0.628"/>
    <n v="28447.8"/>
    <n v="89"/>
    <x v="0"/>
    <s v="Alto"/>
    <s v="Acima"/>
    <x v="0"/>
    <x v="0"/>
  </r>
  <r>
    <x v="238"/>
    <x v="26"/>
    <n v="21370"/>
    <n v="0.72699999999999998"/>
    <n v="0.72899999999999998"/>
    <n v="0.66100000000000003"/>
    <n v="21543.65"/>
    <n v="308"/>
    <x v="4"/>
    <s v="Alto"/>
    <s v="Acima"/>
    <x v="0"/>
    <x v="0"/>
  </r>
  <r>
    <x v="239"/>
    <x v="15"/>
    <n v="19236"/>
    <n v="0.71799999999999997"/>
    <n v="0.69899999999999995"/>
    <n v="0.628"/>
    <n v="19215.53"/>
    <n v="251"/>
    <x v="0"/>
    <s v="Alto"/>
    <s v="Acima"/>
    <x v="0"/>
    <x v="0"/>
  </r>
  <r>
    <x v="240"/>
    <x v="0"/>
    <n v="13879"/>
    <n v="0.73499999999999999"/>
    <n v="0.7"/>
    <n v="0.67600000000000005"/>
    <n v="37832.19"/>
    <n v="184"/>
    <x v="0"/>
    <s v="Alto"/>
    <s v="Acima"/>
    <x v="0"/>
    <x v="0"/>
  </r>
  <r>
    <x v="241"/>
    <x v="3"/>
    <n v="4139"/>
    <n v="0.78"/>
    <n v="0.78200000000000003"/>
    <n v="0.71599999999999997"/>
    <n v="43052.17"/>
    <n v="124"/>
    <x v="2"/>
    <s v="Alto"/>
    <s v="Acima"/>
    <x v="0"/>
    <x v="0"/>
  </r>
  <r>
    <x v="242"/>
    <x v="4"/>
    <n v="3419"/>
    <n v="0.75800000000000001"/>
    <n v="0.73299999999999998"/>
    <n v="0.69"/>
    <n v="20401.060000000001"/>
    <n v="105"/>
    <x v="0"/>
    <s v="Alto"/>
    <s v="Acima"/>
    <x v="0"/>
    <x v="0"/>
  </r>
  <r>
    <x v="243"/>
    <x v="4"/>
    <n v="5015"/>
    <n v="0.77300000000000002"/>
    <n v="0.74"/>
    <n v="0.71599999999999997"/>
    <n v="33574.01"/>
    <n v="67"/>
    <x v="0"/>
    <s v="Alto"/>
    <s v="Acima"/>
    <x v="0"/>
    <x v="0"/>
  </r>
  <r>
    <x v="244"/>
    <x v="3"/>
    <n v="2219"/>
    <n v="0.7"/>
    <n v="0.71499999999999997"/>
    <n v="0.57799999999999996"/>
    <n v="27736.29"/>
    <n v="59"/>
    <x v="2"/>
    <s v="Alto"/>
    <s v="Acima"/>
    <x v="0"/>
    <x v="0"/>
  </r>
  <r>
    <x v="245"/>
    <x v="3"/>
    <n v="2528"/>
    <n v="0.7"/>
    <n v="0.71099999999999997"/>
    <n v="0.58499999999999996"/>
    <n v="24697.46"/>
    <n v="38"/>
    <x v="2"/>
    <s v="Alto"/>
    <s v="Acima"/>
    <x v="0"/>
    <x v="0"/>
  </r>
  <r>
    <x v="246"/>
    <x v="6"/>
    <n v="6568"/>
    <n v="0.74"/>
    <n v="0.74299999999999999"/>
    <n v="0.63900000000000001"/>
    <n v="125342.73"/>
    <n v="143"/>
    <x v="2"/>
    <s v="Alto"/>
    <s v="Acima"/>
    <x v="0"/>
    <x v="0"/>
  </r>
  <r>
    <x v="247"/>
    <x v="4"/>
    <n v="4292"/>
    <n v="0.77200000000000002"/>
    <n v="0.75600000000000001"/>
    <n v="0.70899999999999996"/>
    <n v="46098.25"/>
    <n v="73"/>
    <x v="0"/>
    <s v="Alto"/>
    <s v="Acima"/>
    <x v="0"/>
    <x v="0"/>
  </r>
  <r>
    <x v="248"/>
    <x v="14"/>
    <n v="2882"/>
    <n v="0.80200000000000005"/>
    <n v="0.79300000000000004"/>
    <n v="0.72699999999999998"/>
    <n v="33250.839999999997"/>
    <n v="72"/>
    <x v="2"/>
    <s v="Muito alto"/>
    <s v="Acima"/>
    <x v="0"/>
    <x v="0"/>
  </r>
  <r>
    <x v="249"/>
    <x v="10"/>
    <n v="29804"/>
    <n v="0.71799999999999997"/>
    <n v="0.71599999999999997"/>
    <n v="0.62"/>
    <n v="22514.94"/>
    <n v="323"/>
    <x v="1"/>
    <s v="Alto"/>
    <s v="Acima"/>
    <x v="0"/>
    <x v="0"/>
  </r>
  <r>
    <x v="250"/>
    <x v="0"/>
    <n v="4117"/>
    <n v="0.77200000000000002"/>
    <n v="0.747"/>
    <n v="0.70299999999999996"/>
    <n v="41724.54"/>
    <n v="45"/>
    <x v="0"/>
    <s v="Alto"/>
    <s v="Acima"/>
    <x v="0"/>
    <x v="0"/>
  </r>
  <r>
    <x v="251"/>
    <x v="3"/>
    <n v="5718"/>
    <n v="0.75700000000000001"/>
    <n v="0.749"/>
    <n v="0.67500000000000004"/>
    <n v="41565.54"/>
    <n v="86"/>
    <x v="2"/>
    <s v="Alto"/>
    <s v="Acima"/>
    <x v="0"/>
    <x v="0"/>
  </r>
  <r>
    <x v="252"/>
    <x v="4"/>
    <n v="5307"/>
    <n v="0.76"/>
    <n v="0.72899999999999998"/>
    <n v="0.67800000000000005"/>
    <n v="30167.41"/>
    <n v="113"/>
    <x v="0"/>
    <s v="Alto"/>
    <s v="Acima"/>
    <x v="0"/>
    <x v="0"/>
  </r>
  <r>
    <x v="253"/>
    <x v="3"/>
    <n v="3222"/>
    <n v="0.72099999999999997"/>
    <n v="0.74"/>
    <n v="0.60499999999999998"/>
    <n v="32918.160000000003"/>
    <n v="29"/>
    <x v="2"/>
    <s v="Alto"/>
    <s v="Acima"/>
    <x v="0"/>
    <x v="0"/>
  </r>
  <r>
    <x v="254"/>
    <x v="0"/>
    <n v="4408"/>
    <n v="0.73199999999999998"/>
    <n v="0.70199999999999996"/>
    <n v="0.69699999999999995"/>
    <n v="25871.65"/>
    <n v="103"/>
    <x v="0"/>
    <s v="Alto"/>
    <s v="Acima"/>
    <x v="0"/>
    <x v="0"/>
  </r>
  <r>
    <x v="255"/>
    <x v="1"/>
    <n v="5815"/>
    <n v="0.77300000000000002"/>
    <n v="0.78400000000000003"/>
    <n v="0.68899999999999995"/>
    <n v="35788.18"/>
    <n v="168"/>
    <x v="0"/>
    <s v="Alto"/>
    <s v="Acima"/>
    <x v="0"/>
    <x v="0"/>
  </r>
  <r>
    <x v="256"/>
    <x v="4"/>
    <n v="3559"/>
    <n v="0.74"/>
    <n v="0.73"/>
    <n v="0.66"/>
    <n v="28221.35"/>
    <n v="61"/>
    <x v="0"/>
    <s v="Alto"/>
    <s v="Acima"/>
    <x v="0"/>
    <x v="0"/>
  </r>
  <r>
    <x v="257"/>
    <x v="3"/>
    <n v="5380"/>
    <n v="0.74"/>
    <n v="0.73899999999999999"/>
    <n v="0.64700000000000002"/>
    <n v="21930.77"/>
    <n v="117"/>
    <x v="2"/>
    <s v="Alto"/>
    <s v="Acima"/>
    <x v="0"/>
    <x v="0"/>
  </r>
  <r>
    <x v="258"/>
    <x v="0"/>
    <n v="3558"/>
    <n v="0.72799999999999998"/>
    <n v="0.71299999999999997"/>
    <n v="0.66800000000000004"/>
    <n v="178670.47"/>
    <n v="61"/>
    <x v="0"/>
    <s v="Alto"/>
    <s v="Acima"/>
    <x v="0"/>
    <x v="0"/>
  </r>
  <r>
    <x v="259"/>
    <x v="0"/>
    <n v="2367"/>
    <n v="0.77300000000000002"/>
    <n v="0.73699999999999999"/>
    <n v="0.72399999999999998"/>
    <n v="35365.769999999997"/>
    <n v="37"/>
    <x v="0"/>
    <s v="Alto"/>
    <s v="Acima"/>
    <x v="0"/>
    <x v="0"/>
  </r>
  <r>
    <x v="260"/>
    <x v="0"/>
    <n v="2372"/>
    <n v="0.75"/>
    <n v="0.74399999999999999"/>
    <n v="0.66900000000000004"/>
    <n v="29907.83"/>
    <n v="34"/>
    <x v="0"/>
    <s v="Alto"/>
    <s v="Acima"/>
    <x v="0"/>
    <x v="0"/>
  </r>
  <r>
    <x v="261"/>
    <x v="6"/>
    <n v="4403"/>
    <n v="0.745"/>
    <n v="0.73"/>
    <n v="0.66400000000000003"/>
    <n v="30318.28"/>
    <n v="115"/>
    <x v="2"/>
    <s v="Alto"/>
    <s v="Acima"/>
    <x v="0"/>
    <x v="0"/>
  </r>
  <r>
    <x v="262"/>
    <x v="13"/>
    <n v="5734"/>
    <n v="0.74"/>
    <n v="0.752"/>
    <n v="0.64500000000000002"/>
    <n v="79911.850000000006"/>
    <n v="76"/>
    <x v="1"/>
    <s v="Alto"/>
    <s v="Acima"/>
    <x v="0"/>
    <x v="0"/>
  </r>
  <r>
    <x v="263"/>
    <x v="15"/>
    <n v="8222"/>
    <n v="0.746"/>
    <n v="0.73299999999999998"/>
    <n v="0.67700000000000005"/>
    <n v="22904.87"/>
    <n v="188"/>
    <x v="0"/>
    <s v="Alto"/>
    <s v="Acima"/>
    <x v="0"/>
    <x v="0"/>
  </r>
  <r>
    <x v="264"/>
    <x v="6"/>
    <n v="6613"/>
    <n v="0.75"/>
    <n v="0.76100000000000001"/>
    <n v="0.66600000000000004"/>
    <n v="41998.58"/>
    <n v="120"/>
    <x v="2"/>
    <s v="Alto"/>
    <s v="Acima"/>
    <x v="0"/>
    <x v="0"/>
  </r>
  <r>
    <x v="265"/>
    <x v="0"/>
    <n v="9833"/>
    <n v="0.73799999999999999"/>
    <n v="0.69099999999999995"/>
    <n v="0.70299999999999996"/>
    <n v="15304.53"/>
    <n v="112"/>
    <x v="0"/>
    <s v="Alto"/>
    <s v="Acima"/>
    <x v="0"/>
    <x v="0"/>
  </r>
  <r>
    <x v="266"/>
    <x v="6"/>
    <n v="3692"/>
    <n v="0.77400000000000002"/>
    <n v="0.75800000000000001"/>
    <n v="0.72599999999999998"/>
    <n v="32465.67"/>
    <n v="104"/>
    <x v="2"/>
    <s v="Alto"/>
    <s v="Acima"/>
    <x v="0"/>
    <x v="0"/>
  </r>
  <r>
    <x v="267"/>
    <x v="0"/>
    <n v="4749"/>
    <n v="0.745"/>
    <n v="0.71599999999999997"/>
    <n v="0.70099999999999996"/>
    <n v="16454.23"/>
    <n v="75"/>
    <x v="0"/>
    <s v="Alto"/>
    <s v="Acima"/>
    <x v="0"/>
    <x v="0"/>
  </r>
  <r>
    <x v="268"/>
    <x v="0"/>
    <n v="1917"/>
    <n v="0.76800000000000002"/>
    <n v="0.746"/>
    <n v="0.70699999999999996"/>
    <n v="35154.660000000003"/>
    <n v="50"/>
    <x v="0"/>
    <s v="Alto"/>
    <s v="Acima"/>
    <x v="0"/>
    <x v="0"/>
  </r>
  <r>
    <x v="269"/>
    <x v="14"/>
    <n v="7486"/>
    <n v="0.75700000000000001"/>
    <n v="0.752"/>
    <n v="0.67200000000000004"/>
    <n v="27123.360000000001"/>
    <n v="153"/>
    <x v="2"/>
    <s v="Alto"/>
    <s v="Acima"/>
    <x v="0"/>
    <x v="0"/>
  </r>
  <r>
    <x v="270"/>
    <x v="1"/>
    <n v="4115"/>
    <n v="0.73"/>
    <n v="0.71599999999999997"/>
    <n v="0.64900000000000002"/>
    <n v="25987.98"/>
    <n v="117"/>
    <x v="0"/>
    <s v="Alto"/>
    <s v="Acima"/>
    <x v="0"/>
    <x v="0"/>
  </r>
  <r>
    <x v="271"/>
    <x v="0"/>
    <n v="1650"/>
    <n v="0.78"/>
    <n v="0.752"/>
    <n v="0.73699999999999999"/>
    <n v="24326.29"/>
    <n v="43"/>
    <x v="0"/>
    <s v="Alto"/>
    <s v="Acima"/>
    <x v="0"/>
    <x v="0"/>
  </r>
  <r>
    <x v="272"/>
    <x v="16"/>
    <n v="13799"/>
    <n v="0.72"/>
    <n v="0.69399999999999995"/>
    <n v="0.66300000000000003"/>
    <n v="19714.79"/>
    <n v="185"/>
    <x v="3"/>
    <s v="Alto"/>
    <s v="Acima"/>
    <x v="0"/>
    <x v="0"/>
  </r>
  <r>
    <x v="273"/>
    <x v="0"/>
    <n v="13035"/>
    <n v="0.73499999999999999"/>
    <n v="0.68700000000000006"/>
    <n v="0.67700000000000005"/>
    <n v="53634.91"/>
    <n v="96"/>
    <x v="0"/>
    <s v="Alto"/>
    <s v="Acima"/>
    <x v="0"/>
    <x v="0"/>
  </r>
  <r>
    <x v="274"/>
    <x v="0"/>
    <n v="1724"/>
    <n v="0.76500000000000001"/>
    <n v="0.76800000000000002"/>
    <n v="0.69399999999999995"/>
    <n v="30266.17"/>
    <n v="29"/>
    <x v="0"/>
    <s v="Alto"/>
    <s v="Acima"/>
    <x v="0"/>
    <x v="0"/>
  </r>
  <r>
    <x v="275"/>
    <x v="3"/>
    <n v="3276"/>
    <n v="0.78"/>
    <n v="0.78600000000000003"/>
    <n v="0.70699999999999996"/>
    <n v="36686.17"/>
    <n v="112"/>
    <x v="2"/>
    <s v="Alto"/>
    <s v="Acima"/>
    <x v="0"/>
    <x v="0"/>
  </r>
  <r>
    <x v="276"/>
    <x v="4"/>
    <n v="3607"/>
    <n v="0.75800000000000001"/>
    <n v="0.72399999999999998"/>
    <n v="0.70799999999999996"/>
    <n v="29336.66"/>
    <n v="78"/>
    <x v="0"/>
    <s v="Alto"/>
    <s v="Acima"/>
    <x v="0"/>
    <x v="0"/>
  </r>
  <r>
    <x v="277"/>
    <x v="0"/>
    <n v="3278"/>
    <n v="0.75"/>
    <n v="0.74099999999999999"/>
    <n v="0.67900000000000005"/>
    <n v="20447.3"/>
    <n v="49"/>
    <x v="0"/>
    <s v="Alto"/>
    <s v="Acima"/>
    <x v="0"/>
    <x v="0"/>
  </r>
  <r>
    <x v="278"/>
    <x v="1"/>
    <n v="5535"/>
    <n v="0.76500000000000001"/>
    <n v="0.76100000000000001"/>
    <n v="0.69199999999999995"/>
    <n v="39078.14"/>
    <n v="129"/>
    <x v="0"/>
    <s v="Alto"/>
    <s v="Acima"/>
    <x v="0"/>
    <x v="0"/>
  </r>
  <r>
    <x v="279"/>
    <x v="0"/>
    <n v="1887"/>
    <n v="0.753"/>
    <n v="0.75900000000000001"/>
    <n v="0.68300000000000005"/>
    <n v="95399.47"/>
    <n v="34"/>
    <x v="0"/>
    <s v="Alto"/>
    <s v="Acima"/>
    <x v="0"/>
    <x v="0"/>
  </r>
  <r>
    <x v="280"/>
    <x v="4"/>
    <n v="4503"/>
    <n v="0.74"/>
    <n v="0.745"/>
    <n v="0.64400000000000002"/>
    <n v="27602.09"/>
    <n v="56"/>
    <x v="0"/>
    <s v="Alto"/>
    <s v="Acima"/>
    <x v="0"/>
    <x v="0"/>
  </r>
  <r>
    <x v="281"/>
    <x v="6"/>
    <n v="12050"/>
    <n v="0.73299999999999998"/>
    <n v="0.71499999999999997"/>
    <n v="0.63200000000000001"/>
    <n v="19883.099999999999"/>
    <n v="156"/>
    <x v="2"/>
    <s v="Alto"/>
    <s v="Acima"/>
    <x v="0"/>
    <x v="0"/>
  </r>
  <r>
    <x v="282"/>
    <x v="0"/>
    <n v="4661"/>
    <n v="0.78"/>
    <n v="0.74"/>
    <n v="0.749"/>
    <n v="27897.02"/>
    <n v="84"/>
    <x v="0"/>
    <s v="Alto"/>
    <s v="Acima"/>
    <x v="0"/>
    <x v="0"/>
  </r>
  <r>
    <x v="283"/>
    <x v="0"/>
    <n v="749"/>
    <n v="0.76300000000000001"/>
    <n v="0.73599999999999999"/>
    <n v="0.72"/>
    <n v="30970.21"/>
    <n v="6"/>
    <x v="0"/>
    <s v="Alto"/>
    <s v="Acima"/>
    <x v="1"/>
    <x v="0"/>
  </r>
  <r>
    <x v="284"/>
    <x v="0"/>
    <n v="1427"/>
    <n v="0.747"/>
    <n v="0.70099999999999996"/>
    <n v="0.70399999999999996"/>
    <n v="29350.05"/>
    <n v="26"/>
    <x v="0"/>
    <s v="Alto"/>
    <s v="Acima"/>
    <x v="0"/>
    <x v="0"/>
  </r>
  <r>
    <x v="285"/>
    <x v="0"/>
    <n v="2304"/>
    <n v="0.76200000000000001"/>
    <n v="0.74"/>
    <n v="0.70599999999999996"/>
    <n v="28983.75"/>
    <n v="51"/>
    <x v="0"/>
    <s v="Alto"/>
    <s v="Acima"/>
    <x v="0"/>
    <x v="0"/>
  </r>
  <r>
    <x v="286"/>
    <x v="4"/>
    <n v="3754"/>
    <n v="0.75800000000000001"/>
    <n v="0.749"/>
    <n v="0.68500000000000005"/>
    <n v="28368.39"/>
    <n v="94"/>
    <x v="0"/>
    <s v="Alto"/>
    <s v="Acima"/>
    <x v="0"/>
    <x v="0"/>
  </r>
  <r>
    <x v="287"/>
    <x v="12"/>
    <n v="15704"/>
    <n v="0.69099999999999995"/>
    <n v="0.63200000000000001"/>
    <n v="0.64800000000000002"/>
    <n v="15531.42"/>
    <n v="410"/>
    <x v="4"/>
    <s v="Médio"/>
    <s v="Acima"/>
    <x v="0"/>
    <x v="0"/>
  </r>
  <r>
    <x v="288"/>
    <x v="4"/>
    <n v="1627"/>
    <n v="0.73599999999999999"/>
    <n v="0.73899999999999999"/>
    <n v="0.63200000000000001"/>
    <n v="20738.29"/>
    <n v="32"/>
    <x v="0"/>
    <s v="Alto"/>
    <s v="Acima"/>
    <x v="0"/>
    <x v="0"/>
  </r>
  <r>
    <x v="289"/>
    <x v="1"/>
    <n v="4591"/>
    <n v="0.73299999999999998"/>
    <n v="0.72299999999999998"/>
    <n v="0.66500000000000004"/>
    <n v="20436.21"/>
    <n v="80"/>
    <x v="0"/>
    <s v="Alto"/>
    <s v="Acima"/>
    <x v="0"/>
    <x v="0"/>
  </r>
  <r>
    <x v="290"/>
    <x v="0"/>
    <n v="2420"/>
    <n v="0.76200000000000001"/>
    <n v="0.748"/>
    <n v="0.69799999999999995"/>
    <n v="30038.14"/>
    <n v="58"/>
    <x v="0"/>
    <s v="Alto"/>
    <s v="Acima"/>
    <x v="0"/>
    <x v="0"/>
  </r>
  <r>
    <x v="291"/>
    <x v="14"/>
    <n v="3800"/>
    <n v="0.73499999999999999"/>
    <n v="0.72799999999999998"/>
    <n v="0.62"/>
    <n v="35548.519999999997"/>
    <n v="40"/>
    <x v="2"/>
    <s v="Alto"/>
    <s v="Acima"/>
    <x v="0"/>
    <x v="0"/>
  </r>
  <r>
    <x v="292"/>
    <x v="14"/>
    <n v="2727"/>
    <n v="0.78200000000000003"/>
    <n v="0.76300000000000001"/>
    <n v="0.71899999999999997"/>
    <n v="32369.89"/>
    <n v="99"/>
    <x v="2"/>
    <s v="Alto"/>
    <s v="Acima"/>
    <x v="0"/>
    <x v="0"/>
  </r>
  <r>
    <x v="293"/>
    <x v="0"/>
    <n v="1979"/>
    <n v="0.77400000000000002"/>
    <n v="0.74399999999999999"/>
    <n v="0.71699999999999997"/>
    <n v="30971.46"/>
    <n v="63"/>
    <x v="0"/>
    <s v="Alto"/>
    <s v="Acima"/>
    <x v="0"/>
    <x v="0"/>
  </r>
  <r>
    <x v="294"/>
    <x v="0"/>
    <n v="2852"/>
    <n v="0.76200000000000001"/>
    <n v="0.75600000000000001"/>
    <n v="0.70899999999999996"/>
    <n v="28127.42"/>
    <n v="61"/>
    <x v="0"/>
    <s v="Alto"/>
    <s v="Acima"/>
    <x v="0"/>
    <x v="0"/>
  </r>
  <r>
    <x v="295"/>
    <x v="7"/>
    <n v="7405"/>
    <n v="0.69"/>
    <n v="0.68799999999999994"/>
    <n v="0.59"/>
    <n v="21743.84"/>
    <n v="153"/>
    <x v="3"/>
    <s v="Médio"/>
    <s v="Acima"/>
    <x v="0"/>
    <x v="0"/>
  </r>
  <r>
    <x v="296"/>
    <x v="0"/>
    <n v="3289"/>
    <n v="0.75"/>
    <n v="0.73"/>
    <n v="0.67500000000000004"/>
    <n v="18066.2"/>
    <n v="58"/>
    <x v="0"/>
    <s v="Alto"/>
    <s v="Acima"/>
    <x v="0"/>
    <x v="0"/>
  </r>
  <r>
    <x v="297"/>
    <x v="0"/>
    <n v="2483"/>
    <n v="0.79"/>
    <n v="0.755"/>
    <n v="0.76200000000000001"/>
    <n v="48867.19"/>
    <n v="55"/>
    <x v="0"/>
    <s v="Alto"/>
    <s v="Acima"/>
    <x v="0"/>
    <x v="0"/>
  </r>
  <r>
    <x v="298"/>
    <x v="0"/>
    <n v="2373"/>
    <n v="0.76200000000000001"/>
    <n v="0.75"/>
    <n v="0.69899999999999995"/>
    <n v="84277.15"/>
    <n v="61"/>
    <x v="0"/>
    <s v="Alto"/>
    <s v="Acima"/>
    <x v="0"/>
    <x v="0"/>
  </r>
  <r>
    <x v="299"/>
    <x v="4"/>
    <n v="11043"/>
    <n v="0.71499999999999997"/>
    <n v="0.68200000000000005"/>
    <n v="0.625"/>
    <n v="15182.19"/>
    <n v="119"/>
    <x v="0"/>
    <s v="Alto"/>
    <s v="Acima"/>
    <x v="0"/>
    <x v="0"/>
  </r>
  <r>
    <x v="300"/>
    <x v="9"/>
    <n v="13064"/>
    <n v="0.69"/>
    <n v="0.61699999999999999"/>
    <n v="0.66500000000000004"/>
    <n v="36223.879999999997"/>
    <n v="171"/>
    <x v="3"/>
    <s v="Médio"/>
    <s v="Acima"/>
    <x v="0"/>
    <x v="0"/>
  </r>
  <r>
    <x v="301"/>
    <x v="1"/>
    <n v="3864"/>
    <n v="0.72499999999999998"/>
    <n v="0.72499999999999998"/>
    <n v="0.65600000000000003"/>
    <n v="45958.79"/>
    <n v="97"/>
    <x v="0"/>
    <s v="Alto"/>
    <s v="Acima"/>
    <x v="0"/>
    <x v="0"/>
  </r>
  <r>
    <x v="302"/>
    <x v="0"/>
    <n v="5630"/>
    <n v="0.76700000000000002"/>
    <n v="0.72"/>
    <n v="0.747"/>
    <n v="36917.03"/>
    <n v="81"/>
    <x v="0"/>
    <s v="Alto"/>
    <s v="Acima"/>
    <x v="0"/>
    <x v="0"/>
  </r>
  <r>
    <x v="303"/>
    <x v="0"/>
    <n v="1909"/>
    <n v="0.74"/>
    <n v="0.73499999999999999"/>
    <n v="0.69499999999999995"/>
    <n v="27514.47"/>
    <n v="39"/>
    <x v="0"/>
    <s v="Alto"/>
    <s v="Acima"/>
    <x v="0"/>
    <x v="0"/>
  </r>
  <r>
    <x v="304"/>
    <x v="0"/>
    <n v="2431"/>
    <n v="0.75900000000000001"/>
    <n v="0.748"/>
    <n v="0.68"/>
    <n v="27010.39"/>
    <n v="79"/>
    <x v="0"/>
    <s v="Alto"/>
    <s v="Acima"/>
    <x v="0"/>
    <x v="0"/>
  </r>
  <r>
    <x v="305"/>
    <x v="7"/>
    <n v="6649"/>
    <n v="0.68"/>
    <n v="0.68100000000000005"/>
    <n v="0.59199999999999997"/>
    <n v="20452.72"/>
    <n v="169"/>
    <x v="3"/>
    <s v="Médio"/>
    <s v="Acima"/>
    <x v="0"/>
    <x v="0"/>
  </r>
  <r>
    <x v="306"/>
    <x v="0"/>
    <n v="2213"/>
    <n v="0.77900000000000003"/>
    <n v="0.76200000000000001"/>
    <n v="0.70199999999999996"/>
    <n v="54270.98"/>
    <n v="32"/>
    <x v="0"/>
    <s v="Alto"/>
    <s v="Acima"/>
    <x v="0"/>
    <x v="0"/>
  </r>
  <r>
    <x v="307"/>
    <x v="6"/>
    <n v="4748"/>
    <n v="0.73"/>
    <n v="0.72399999999999998"/>
    <n v="0.65100000000000002"/>
    <n v="34469.94"/>
    <n v="87"/>
    <x v="2"/>
    <s v="Alto"/>
    <s v="Acima"/>
    <x v="0"/>
    <x v="0"/>
  </r>
  <r>
    <x v="308"/>
    <x v="5"/>
    <n v="12964"/>
    <n v="0.73199999999999998"/>
    <n v="0.67300000000000004"/>
    <n v="0.70299999999999996"/>
    <n v="11720.31"/>
    <n v="193"/>
    <x v="3"/>
    <s v="Alto"/>
    <s v="Acima"/>
    <x v="0"/>
    <x v="0"/>
  </r>
  <r>
    <x v="309"/>
    <x v="0"/>
    <n v="2509"/>
    <n v="0.75"/>
    <n v="0.73599999999999999"/>
    <n v="0.69599999999999995"/>
    <n v="31674.93"/>
    <n v="64"/>
    <x v="0"/>
    <s v="Alto"/>
    <s v="Acima"/>
    <x v="0"/>
    <x v="0"/>
  </r>
  <r>
    <x v="310"/>
    <x v="0"/>
    <n v="1858"/>
    <n v="0.78"/>
    <n v="0.75"/>
    <n v="0.73"/>
    <n v="26810.58"/>
    <n v="54"/>
    <x v="0"/>
    <s v="Alto"/>
    <s v="Acima"/>
    <x v="0"/>
    <x v="0"/>
  </r>
  <r>
    <x v="311"/>
    <x v="0"/>
    <n v="2616"/>
    <n v="0.748"/>
    <n v="0.72699999999999998"/>
    <n v="0.69599999999999995"/>
    <n v="24057.32"/>
    <n v="67"/>
    <x v="0"/>
    <s v="Alto"/>
    <s v="Acima"/>
    <x v="0"/>
    <x v="0"/>
  </r>
  <r>
    <x v="312"/>
    <x v="0"/>
    <n v="1061"/>
    <n v="0.7"/>
    <n v="0.71799999999999997"/>
    <n v="0.57599999999999996"/>
    <n v="39295.21"/>
    <n v="24"/>
    <x v="0"/>
    <s v="Alto"/>
    <s v="Acima"/>
    <x v="0"/>
    <x v="0"/>
  </r>
  <r>
    <x v="313"/>
    <x v="0"/>
    <n v="2054"/>
    <n v="0.76200000000000001"/>
    <n v="0.74399999999999999"/>
    <n v="0.68600000000000005"/>
    <n v="42021.86"/>
    <n v="58"/>
    <x v="0"/>
    <s v="Alto"/>
    <s v="Acima"/>
    <x v="0"/>
    <x v="0"/>
  </r>
  <r>
    <x v="314"/>
    <x v="0"/>
    <n v="3576"/>
    <n v="0.79"/>
    <n v="0.76700000000000002"/>
    <n v="0.72299999999999998"/>
    <n v="17441.73"/>
    <n v="70"/>
    <x v="0"/>
    <s v="Alto"/>
    <s v="Acima"/>
    <x v="0"/>
    <x v="0"/>
  </r>
  <r>
    <x v="315"/>
    <x v="4"/>
    <n v="1939"/>
    <n v="0.75900000000000001"/>
    <n v="0.746"/>
    <n v="0.67300000000000004"/>
    <n v="20315.79"/>
    <n v="54"/>
    <x v="0"/>
    <s v="Alto"/>
    <s v="Acima"/>
    <x v="0"/>
    <x v="0"/>
  </r>
  <r>
    <x v="316"/>
    <x v="4"/>
    <n v="6144"/>
    <n v="0.70099999999999996"/>
    <n v="0.69799999999999995"/>
    <n v="0.59799999999999998"/>
    <n v="16582.169999999998"/>
    <n v="137"/>
    <x v="0"/>
    <s v="Alto"/>
    <s v="Acima"/>
    <x v="0"/>
    <x v="0"/>
  </r>
  <r>
    <x v="317"/>
    <x v="0"/>
    <n v="6560"/>
    <n v="0.76"/>
    <n v="0.73799999999999999"/>
    <n v="0.70599999999999996"/>
    <n v="28454.959999999999"/>
    <n v="53"/>
    <x v="0"/>
    <s v="Alto"/>
    <s v="Acima"/>
    <x v="0"/>
    <x v="0"/>
  </r>
  <r>
    <x v="318"/>
    <x v="5"/>
    <n v="7277"/>
    <n v="0.66400000000000003"/>
    <n v="0.66200000000000003"/>
    <n v="0.55600000000000005"/>
    <n v="15200.55"/>
    <n v="127"/>
    <x v="3"/>
    <s v="Médio"/>
    <s v="Acima"/>
    <x v="0"/>
    <x v="0"/>
  </r>
  <r>
    <x v="319"/>
    <x v="3"/>
    <n v="6811"/>
    <n v="0.72599999999999998"/>
    <n v="0.72599999999999998"/>
    <n v="0.624"/>
    <n v="22514.85"/>
    <n v="109"/>
    <x v="2"/>
    <s v="Alto"/>
    <s v="Acima"/>
    <x v="0"/>
    <x v="0"/>
  </r>
  <r>
    <x v="320"/>
    <x v="0"/>
    <n v="1282"/>
    <n v="0.79"/>
    <n v="0.77200000000000002"/>
    <n v="0.75"/>
    <n v="32838.699999999997"/>
    <n v="32"/>
    <x v="0"/>
    <s v="Alto"/>
    <s v="Acima"/>
    <x v="0"/>
    <x v="0"/>
  </r>
  <r>
    <x v="321"/>
    <x v="0"/>
    <n v="4248"/>
    <n v="0.77"/>
    <n v="0.73599999999999999"/>
    <n v="0.71299999999999997"/>
    <n v="26852.97"/>
    <n v="108"/>
    <x v="0"/>
    <s v="Alto"/>
    <s v="Acima"/>
    <x v="0"/>
    <x v="0"/>
  </r>
  <r>
    <x v="322"/>
    <x v="4"/>
    <n v="2573"/>
    <n v="0.72"/>
    <n v="0.71399999999999997"/>
    <n v="0.60799999999999998"/>
    <n v="24700.71"/>
    <n v="68"/>
    <x v="0"/>
    <s v="Alto"/>
    <s v="Acima"/>
    <x v="0"/>
    <x v="0"/>
  </r>
  <r>
    <x v="323"/>
    <x v="0"/>
    <n v="1866"/>
    <n v="0.78200000000000003"/>
    <n v="0.75800000000000001"/>
    <n v="0.73899999999999999"/>
    <n v="37056.839999999997"/>
    <n v="48"/>
    <x v="0"/>
    <s v="Alto"/>
    <s v="Acima"/>
    <x v="0"/>
    <x v="0"/>
  </r>
  <r>
    <x v="324"/>
    <x v="0"/>
    <n v="4131"/>
    <n v="0.76900000000000002"/>
    <n v="0.73299999999999998"/>
    <n v="0.73899999999999999"/>
    <n v="20515.77"/>
    <n v="84"/>
    <x v="0"/>
    <s v="Alto"/>
    <s v="Acima"/>
    <x v="0"/>
    <x v="0"/>
  </r>
  <r>
    <x v="325"/>
    <x v="4"/>
    <n v="3060"/>
    <n v="0.74099999999999999"/>
    <n v="0.72099999999999997"/>
    <n v="0.67700000000000005"/>
    <n v="39001.79"/>
    <n v="94"/>
    <x v="0"/>
    <s v="Alto"/>
    <s v="Acima"/>
    <x v="0"/>
    <x v="0"/>
  </r>
  <r>
    <x v="326"/>
    <x v="0"/>
    <n v="3998"/>
    <n v="0.79"/>
    <n v="0.74199999999999999"/>
    <n v="0.75800000000000001"/>
    <n v="24424.5"/>
    <n v="86"/>
    <x v="0"/>
    <s v="Alto"/>
    <s v="Acima"/>
    <x v="0"/>
    <x v="0"/>
  </r>
  <r>
    <x v="327"/>
    <x v="1"/>
    <n v="8849"/>
    <n v="0.73699999999999999"/>
    <n v="0.70399999999999996"/>
    <n v="0.67800000000000005"/>
    <n v="13396.88"/>
    <n v="75"/>
    <x v="0"/>
    <s v="Alto"/>
    <s v="Acima"/>
    <x v="0"/>
    <x v="0"/>
  </r>
  <r>
    <x v="328"/>
    <x v="4"/>
    <n v="3936"/>
    <n v="0.72499999999999998"/>
    <n v="0.71499999999999997"/>
    <n v="0.628"/>
    <n v="27044.16"/>
    <n v="75"/>
    <x v="0"/>
    <s v="Alto"/>
    <s v="Acima"/>
    <x v="0"/>
    <x v="0"/>
  </r>
  <r>
    <x v="329"/>
    <x v="15"/>
    <n v="6525"/>
    <n v="0.72"/>
    <n v="0.72099999999999997"/>
    <n v="0.63"/>
    <n v="31705.48"/>
    <n v="102"/>
    <x v="0"/>
    <s v="Alto"/>
    <s v="Acima"/>
    <x v="0"/>
    <x v="0"/>
  </r>
  <r>
    <x v="330"/>
    <x v="14"/>
    <n v="2761"/>
    <n v="0.8"/>
    <n v="0.77700000000000002"/>
    <n v="0.75600000000000001"/>
    <n v="39910.160000000003"/>
    <n v="69"/>
    <x v="2"/>
    <s v="Muito alto"/>
    <s v="Acima"/>
    <x v="0"/>
    <x v="0"/>
  </r>
  <r>
    <x v="331"/>
    <x v="0"/>
    <n v="1957"/>
    <n v="0.73699999999999999"/>
    <n v="0.72099999999999997"/>
    <n v="0.64300000000000002"/>
    <n v="21192.61"/>
    <n v="30"/>
    <x v="0"/>
    <s v="Alto"/>
    <s v="Acima"/>
    <x v="0"/>
    <x v="0"/>
  </r>
  <r>
    <x v="332"/>
    <x v="3"/>
    <n v="4064"/>
    <n v="0.754"/>
    <n v="0.76900000000000002"/>
    <n v="0.66200000000000003"/>
    <n v="40413.26"/>
    <n v="93"/>
    <x v="2"/>
    <s v="Alto"/>
    <s v="Acima"/>
    <x v="0"/>
    <x v="0"/>
  </r>
  <r>
    <x v="333"/>
    <x v="14"/>
    <n v="2123"/>
    <n v="0.77500000000000002"/>
    <n v="0.76"/>
    <n v="0.71099999999999997"/>
    <n v="31147.64"/>
    <n v="69"/>
    <x v="2"/>
    <s v="Alto"/>
    <s v="Acima"/>
    <x v="0"/>
    <x v="0"/>
  </r>
  <r>
    <x v="334"/>
    <x v="0"/>
    <n v="757"/>
    <n v="0.73599999999999999"/>
    <n v="0.72499999999999998"/>
    <n v="0.65800000000000003"/>
    <n v="18466.68"/>
    <n v="18"/>
    <x v="0"/>
    <s v="Alto"/>
    <s v="Acima"/>
    <x v="1"/>
    <x v="0"/>
  </r>
  <r>
    <x v="335"/>
    <x v="1"/>
    <n v="2996"/>
    <n v="0.73799999999999999"/>
    <n v="0.71299999999999997"/>
    <n v="0.66600000000000004"/>
    <n v="27254.799999999999"/>
    <n v="82"/>
    <x v="0"/>
    <s v="Alto"/>
    <s v="Acima"/>
    <x v="0"/>
    <x v="0"/>
  </r>
  <r>
    <x v="336"/>
    <x v="4"/>
    <n v="2285"/>
    <n v="0.73"/>
    <n v="0.73699999999999999"/>
    <n v="0.63800000000000001"/>
    <n v="52884.26"/>
    <n v="75"/>
    <x v="0"/>
    <s v="Alto"/>
    <s v="Acima"/>
    <x v="0"/>
    <x v="0"/>
  </r>
  <r>
    <x v="337"/>
    <x v="3"/>
    <n v="1675"/>
    <n v="0.70799999999999996"/>
    <n v="0.71499999999999997"/>
    <n v="0.58499999999999996"/>
    <n v="29405.65"/>
    <n v="35"/>
    <x v="2"/>
    <s v="Alto"/>
    <s v="Acima"/>
    <x v="0"/>
    <x v="0"/>
  </r>
  <r>
    <x v="338"/>
    <x v="3"/>
    <n v="3427"/>
    <n v="0.77800000000000002"/>
    <n v="0.79600000000000004"/>
    <n v="0.70399999999999996"/>
    <n v="44199.92"/>
    <n v="109"/>
    <x v="2"/>
    <s v="Alto"/>
    <s v="Acima"/>
    <x v="0"/>
    <x v="0"/>
  </r>
  <r>
    <x v="339"/>
    <x v="0"/>
    <n v="2415"/>
    <n v="0.78"/>
    <n v="0.75700000000000001"/>
    <n v="0.72799999999999998"/>
    <n v="45941.81"/>
    <n v="69"/>
    <x v="0"/>
    <s v="Alto"/>
    <s v="Acima"/>
    <x v="0"/>
    <x v="0"/>
  </r>
  <r>
    <x v="340"/>
    <x v="4"/>
    <n v="2562"/>
    <n v="0.755"/>
    <n v="0.72899999999999998"/>
    <n v="0.67600000000000005"/>
    <n v="21743.96"/>
    <n v="49"/>
    <x v="0"/>
    <s v="Alto"/>
    <s v="Acima"/>
    <x v="0"/>
    <x v="0"/>
  </r>
  <r>
    <x v="341"/>
    <x v="0"/>
    <n v="6601"/>
    <n v="0.73099999999999998"/>
    <n v="0.70199999999999996"/>
    <n v="0.65400000000000003"/>
    <n v="16661.580000000002"/>
    <n v="91"/>
    <x v="0"/>
    <s v="Alto"/>
    <s v="Acima"/>
    <x v="0"/>
    <x v="0"/>
  </r>
  <r>
    <x v="342"/>
    <x v="9"/>
    <n v="15801"/>
    <n v="0.69"/>
    <n v="0.64400000000000002"/>
    <n v="0.64200000000000002"/>
    <n v="15604.19"/>
    <n v="226"/>
    <x v="3"/>
    <s v="Médio"/>
    <s v="Acima"/>
    <x v="0"/>
    <x v="0"/>
  </r>
  <r>
    <x v="343"/>
    <x v="4"/>
    <n v="3989"/>
    <n v="0.77"/>
    <n v="0.73699999999999999"/>
    <n v="0.74199999999999999"/>
    <n v="29862.73"/>
    <n v="88"/>
    <x v="0"/>
    <s v="Alto"/>
    <s v="Acima"/>
    <x v="0"/>
    <x v="0"/>
  </r>
  <r>
    <x v="344"/>
    <x v="0"/>
    <n v="1168"/>
    <n v="0.78400000000000003"/>
    <n v="0.76300000000000001"/>
    <n v="0.751"/>
    <n v="30257.7"/>
    <n v="46"/>
    <x v="0"/>
    <s v="Alto"/>
    <s v="Acima"/>
    <x v="0"/>
    <x v="0"/>
  </r>
  <r>
    <x v="345"/>
    <x v="0"/>
    <n v="2446"/>
    <n v="0.747"/>
    <n v="0.73799999999999999"/>
    <n v="0.66700000000000004"/>
    <n v="23270.16"/>
    <n v="31"/>
    <x v="0"/>
    <s v="Alto"/>
    <s v="Acima"/>
    <x v="0"/>
    <x v="0"/>
  </r>
  <r>
    <x v="346"/>
    <x v="12"/>
    <n v="15327"/>
    <n v="0.67"/>
    <n v="0.67300000000000004"/>
    <n v="0.56399999999999995"/>
    <n v="28020.9"/>
    <n v="283"/>
    <x v="4"/>
    <s v="Médio"/>
    <s v="Acima"/>
    <x v="0"/>
    <x v="0"/>
  </r>
  <r>
    <x v="347"/>
    <x v="0"/>
    <n v="1607"/>
    <n v="0.77800000000000002"/>
    <n v="0.76400000000000001"/>
    <n v="0.69799999999999995"/>
    <n v="42709.38"/>
    <n v="48"/>
    <x v="0"/>
    <s v="Alto"/>
    <s v="Acima"/>
    <x v="0"/>
    <x v="0"/>
  </r>
  <r>
    <x v="348"/>
    <x v="0"/>
    <n v="801"/>
    <n v="0.72"/>
    <n v="0.69699999999999995"/>
    <n v="0.63100000000000001"/>
    <n v="32957.629999999997"/>
    <n v="10"/>
    <x v="0"/>
    <s v="Alto"/>
    <s v="Acima"/>
    <x v="1"/>
    <x v="0"/>
  </r>
  <r>
    <x v="349"/>
    <x v="0"/>
    <n v="1131"/>
    <n v="0.71299999999999997"/>
    <n v="0.69299999999999995"/>
    <n v="0.63300000000000001"/>
    <n v="21481.97"/>
    <n v="19"/>
    <x v="0"/>
    <s v="Alto"/>
    <s v="Acima"/>
    <x v="0"/>
    <x v="0"/>
  </r>
  <r>
    <x v="350"/>
    <x v="20"/>
    <n v="9657"/>
    <n v="0.752"/>
    <n v="0.72699999999999998"/>
    <n v="0.71199999999999997"/>
    <n v="21981.279999999999"/>
    <n v="115"/>
    <x v="4"/>
    <s v="Alto"/>
    <s v="Acima"/>
    <x v="0"/>
    <x v="0"/>
  </r>
  <r>
    <x v="351"/>
    <x v="0"/>
    <n v="5931"/>
    <n v="0.75900000000000001"/>
    <n v="0.72"/>
    <n v="0.70499999999999996"/>
    <n v="20044.5"/>
    <n v="66"/>
    <x v="0"/>
    <s v="Alto"/>
    <s v="Acima"/>
    <x v="0"/>
    <x v="0"/>
  </r>
  <r>
    <x v="352"/>
    <x v="1"/>
    <n v="1918"/>
    <n v="0.71"/>
    <n v="0.70499999999999996"/>
    <n v="0.62"/>
    <n v="26627.87"/>
    <n v="75"/>
    <x v="0"/>
    <s v="Alto"/>
    <s v="Acima"/>
    <x v="0"/>
    <x v="0"/>
  </r>
  <r>
    <x v="353"/>
    <x v="3"/>
    <n v="4604"/>
    <n v="0.73"/>
    <n v="0.73199999999999998"/>
    <n v="0.63900000000000001"/>
    <n v="56111.13"/>
    <n v="62"/>
    <x v="2"/>
    <s v="Alto"/>
    <s v="Acima"/>
    <x v="0"/>
    <x v="0"/>
  </r>
  <r>
    <x v="354"/>
    <x v="0"/>
    <n v="3620"/>
    <n v="0.75"/>
    <n v="0.71299999999999997"/>
    <n v="0.70799999999999996"/>
    <n v="15691.8"/>
    <n v="73"/>
    <x v="0"/>
    <s v="Alto"/>
    <s v="Acima"/>
    <x v="0"/>
    <x v="0"/>
  </r>
  <r>
    <x v="355"/>
    <x v="0"/>
    <n v="1427"/>
    <n v="0.79"/>
    <n v="0.76200000000000001"/>
    <n v="0.73899999999999999"/>
    <n v="38128.22"/>
    <n v="34"/>
    <x v="0"/>
    <s v="Alto"/>
    <s v="Acima"/>
    <x v="0"/>
    <x v="0"/>
  </r>
  <r>
    <x v="356"/>
    <x v="4"/>
    <n v="2635"/>
    <n v="0.74199999999999999"/>
    <n v="0.70499999999999996"/>
    <n v="0.66400000000000003"/>
    <n v="35859.82"/>
    <n v="48"/>
    <x v="0"/>
    <s v="Alto"/>
    <s v="Acima"/>
    <x v="0"/>
    <x v="0"/>
  </r>
  <r>
    <x v="357"/>
    <x v="4"/>
    <n v="2963"/>
    <n v="0.72199999999999998"/>
    <n v="0.73499999999999999"/>
    <n v="0.61299999999999999"/>
    <n v="23236.560000000001"/>
    <n v="84"/>
    <x v="0"/>
    <s v="Alto"/>
    <s v="Acima"/>
    <x v="0"/>
    <x v="0"/>
  </r>
  <r>
    <x v="358"/>
    <x v="9"/>
    <n v="10271"/>
    <n v="0.71"/>
    <n v="0.64700000000000002"/>
    <n v="0.67500000000000004"/>
    <n v="20258.09"/>
    <n v="160"/>
    <x v="3"/>
    <s v="Alto"/>
    <s v="Acima"/>
    <x v="0"/>
    <x v="0"/>
  </r>
  <r>
    <x v="359"/>
    <x v="0"/>
    <n v="1495"/>
    <n v="0.76900000000000002"/>
    <n v="0.75"/>
    <n v="0.70099999999999996"/>
    <n v="24386.639999999999"/>
    <n v="44"/>
    <x v="0"/>
    <s v="Alto"/>
    <s v="Acima"/>
    <x v="0"/>
    <x v="0"/>
  </r>
  <r>
    <x v="360"/>
    <x v="0"/>
    <n v="1661"/>
    <n v="0.77700000000000002"/>
    <n v="0.78300000000000003"/>
    <n v="0.69699999999999995"/>
    <n v="250827.01"/>
    <n v="39"/>
    <x v="0"/>
    <s v="Alto"/>
    <s v="Acima"/>
    <x v="0"/>
    <x v="0"/>
  </r>
  <r>
    <x v="361"/>
    <x v="12"/>
    <n v="5847"/>
    <n v="0.66500000000000004"/>
    <n v="0.66200000000000003"/>
    <n v="0.54800000000000004"/>
    <n v="22492.43"/>
    <n v="74"/>
    <x v="4"/>
    <s v="Médio"/>
    <s v="Acima"/>
    <x v="0"/>
    <x v="0"/>
  </r>
  <r>
    <x v="362"/>
    <x v="6"/>
    <n v="1251"/>
    <n v="0.76800000000000002"/>
    <n v="0.76"/>
    <n v="0.68899999999999995"/>
    <n v="62619.57"/>
    <n v="53"/>
    <x v="2"/>
    <s v="Alto"/>
    <s v="Acima"/>
    <x v="0"/>
    <x v="0"/>
  </r>
  <r>
    <x v="363"/>
    <x v="4"/>
    <n v="5252"/>
    <n v="0.755"/>
    <n v="0.71499999999999997"/>
    <n v="0.69599999999999995"/>
    <n v="14623.85"/>
    <n v="80"/>
    <x v="0"/>
    <s v="Alto"/>
    <s v="Acima"/>
    <x v="0"/>
    <x v="0"/>
  </r>
  <r>
    <x v="364"/>
    <x v="4"/>
    <n v="2552"/>
    <n v="0.753"/>
    <n v="0.73199999999999998"/>
    <n v="0.66500000000000004"/>
    <n v="50722.06"/>
    <n v="28"/>
    <x v="0"/>
    <s v="Alto"/>
    <s v="Acima"/>
    <x v="0"/>
    <x v="0"/>
  </r>
  <r>
    <x v="365"/>
    <x v="1"/>
    <n v="7824"/>
    <n v="0.68"/>
    <n v="0.65900000000000003"/>
    <n v="0.58899999999999997"/>
    <n v="32314.25"/>
    <n v="49"/>
    <x v="0"/>
    <s v="Médio"/>
    <s v="Acima"/>
    <x v="0"/>
    <x v="0"/>
  </r>
  <r>
    <x v="366"/>
    <x v="12"/>
    <n v="11815"/>
    <n v="0.71499999999999997"/>
    <n v="0.70099999999999996"/>
    <n v="0.64400000000000002"/>
    <n v="64395.75"/>
    <n v="106"/>
    <x v="4"/>
    <s v="Alto"/>
    <s v="Acima"/>
    <x v="0"/>
    <x v="0"/>
  </r>
  <r>
    <x v="367"/>
    <x v="4"/>
    <n v="1837"/>
    <n v="0.72799999999999998"/>
    <n v="0.69"/>
    <n v="0.66300000000000003"/>
    <n v="13787.43"/>
    <n v="38"/>
    <x v="0"/>
    <s v="Alto"/>
    <s v="Acima"/>
    <x v="0"/>
    <x v="0"/>
  </r>
  <r>
    <x v="368"/>
    <x v="14"/>
    <n v="2376"/>
    <n v="0.76400000000000001"/>
    <n v="0.77200000000000002"/>
    <n v="0.67500000000000004"/>
    <n v="41596.26"/>
    <n v="50"/>
    <x v="2"/>
    <s v="Alto"/>
    <s v="Acima"/>
    <x v="0"/>
    <x v="0"/>
  </r>
  <r>
    <x v="369"/>
    <x v="0"/>
    <n v="2178"/>
    <n v="0.754"/>
    <n v="0.71799999999999997"/>
    <n v="0.70199999999999996"/>
    <n v="32358.84"/>
    <n v="41"/>
    <x v="0"/>
    <s v="Alto"/>
    <s v="Acima"/>
    <x v="0"/>
    <x v="0"/>
  </r>
  <r>
    <x v="370"/>
    <x v="0"/>
    <n v="884"/>
    <n v="0.75"/>
    <n v="0.69599999999999995"/>
    <n v="0.71799999999999997"/>
    <n v="39033.19"/>
    <n v="10"/>
    <x v="0"/>
    <s v="Alto"/>
    <s v="Acima"/>
    <x v="1"/>
    <x v="0"/>
  </r>
  <r>
    <x v="371"/>
    <x v="7"/>
    <n v="4578"/>
    <n v="0.7"/>
    <n v="0.67700000000000005"/>
    <n v="0.622"/>
    <n v="20442.099999999999"/>
    <n v="66"/>
    <x v="3"/>
    <s v="Alto"/>
    <s v="Acima"/>
    <x v="0"/>
    <x v="0"/>
  </r>
  <r>
    <x v="372"/>
    <x v="0"/>
    <n v="936"/>
    <n v="0.75"/>
    <n v="0.73199999999999998"/>
    <n v="0.66500000000000004"/>
    <n v="20960.79"/>
    <n v="24"/>
    <x v="0"/>
    <s v="Alto"/>
    <s v="Acima"/>
    <x v="1"/>
    <x v="0"/>
  </r>
  <r>
    <x v="373"/>
    <x v="5"/>
    <n v="6247"/>
    <n v="0.64"/>
    <n v="0.629"/>
    <n v="0.54300000000000004"/>
    <n v="23647.17"/>
    <n v="61"/>
    <x v="3"/>
    <s v="Médio"/>
    <s v="Acima"/>
    <x v="0"/>
    <x v="0"/>
  </r>
  <r>
    <x v="374"/>
    <x v="0"/>
    <n v="2507"/>
    <n v="0.70299999999999996"/>
    <n v="0.66800000000000004"/>
    <n v="0.64900000000000002"/>
    <n v="18374.14"/>
    <n v="53"/>
    <x v="0"/>
    <s v="Alto"/>
    <s v="Acima"/>
    <x v="0"/>
    <x v="0"/>
  </r>
  <r>
    <x v="375"/>
    <x v="0"/>
    <n v="2269"/>
    <n v="0.75"/>
    <n v="0.76100000000000001"/>
    <n v="0.64800000000000002"/>
    <n v="23400.87"/>
    <n v="48"/>
    <x v="0"/>
    <s v="Alto"/>
    <s v="Acima"/>
    <x v="0"/>
    <x v="0"/>
  </r>
  <r>
    <x v="376"/>
    <x v="5"/>
    <n v="5857"/>
    <n v="0.69"/>
    <n v="0.65400000000000003"/>
    <n v="0.60899999999999999"/>
    <n v="43485.31"/>
    <n v="153"/>
    <x v="3"/>
    <s v="Médio"/>
    <s v="Acima"/>
    <x v="0"/>
    <x v="0"/>
  </r>
  <r>
    <x v="377"/>
    <x v="19"/>
    <n v="12119"/>
    <n v="0.64900000000000002"/>
    <n v="0.63800000000000001"/>
    <n v="0.54900000000000004"/>
    <n v="17245.95"/>
    <n v="187"/>
    <x v="3"/>
    <s v="Médio"/>
    <s v="Acima"/>
    <x v="0"/>
    <x v="0"/>
  </r>
  <r>
    <x v="378"/>
    <x v="0"/>
    <n v="841"/>
    <n v="0.79"/>
    <n v="0.75"/>
    <n v="0.748"/>
    <n v="49748.23"/>
    <n v="24"/>
    <x v="0"/>
    <s v="Alto"/>
    <s v="Acima"/>
    <x v="1"/>
    <x v="0"/>
  </r>
  <r>
    <x v="379"/>
    <x v="0"/>
    <n v="1927"/>
    <n v="0.75800000000000001"/>
    <n v="0.73699999999999999"/>
    <n v="0.70599999999999996"/>
    <n v="31387.01"/>
    <n v="25"/>
    <x v="0"/>
    <s v="Alto"/>
    <s v="Acima"/>
    <x v="0"/>
    <x v="0"/>
  </r>
  <r>
    <x v="380"/>
    <x v="7"/>
    <n v="7685"/>
    <n v="0.68"/>
    <n v="0.67300000000000004"/>
    <n v="0.57199999999999995"/>
    <n v="17114.47"/>
    <n v="141"/>
    <x v="3"/>
    <s v="Médio"/>
    <s v="Acima"/>
    <x v="0"/>
    <x v="0"/>
  </r>
  <r>
    <x v="381"/>
    <x v="13"/>
    <n v="1792"/>
    <n v="0.72099999999999997"/>
    <n v="0.72699999999999998"/>
    <n v="0.627"/>
    <n v="28129"/>
    <n v="27"/>
    <x v="1"/>
    <s v="Alto"/>
    <s v="Acima"/>
    <x v="0"/>
    <x v="0"/>
  </r>
  <r>
    <x v="382"/>
    <x v="0"/>
    <n v="2134"/>
    <n v="0.72099999999999997"/>
    <n v="0.67500000000000004"/>
    <n v="0.67100000000000004"/>
    <n v="17535.990000000002"/>
    <n v="48"/>
    <x v="0"/>
    <s v="Alto"/>
    <s v="Acima"/>
    <x v="0"/>
    <x v="0"/>
  </r>
  <r>
    <x v="383"/>
    <x v="3"/>
    <n v="2638"/>
    <n v="0.755"/>
    <n v="0.76100000000000001"/>
    <n v="0.65400000000000003"/>
    <n v="46409.32"/>
    <n v="61"/>
    <x v="2"/>
    <s v="Alto"/>
    <s v="Acima"/>
    <x v="0"/>
    <x v="0"/>
  </r>
  <r>
    <x v="384"/>
    <x v="0"/>
    <n v="1544"/>
    <n v="0.78700000000000003"/>
    <n v="0.78400000000000003"/>
    <n v="0.71199999999999997"/>
    <n v="30140.43"/>
    <n v="33"/>
    <x v="0"/>
    <s v="Alto"/>
    <s v="Acima"/>
    <x v="0"/>
    <x v="0"/>
  </r>
  <r>
    <x v="385"/>
    <x v="4"/>
    <n v="6453"/>
    <n v="0.73099999999999998"/>
    <n v="0.69899999999999995"/>
    <n v="0.67"/>
    <n v="16870.16"/>
    <n v="76"/>
    <x v="0"/>
    <s v="Alto"/>
    <s v="Acima"/>
    <x v="0"/>
    <x v="0"/>
  </r>
  <r>
    <x v="386"/>
    <x v="4"/>
    <n v="2407"/>
    <n v="0.73"/>
    <n v="0.73"/>
    <n v="0.61499999999999999"/>
    <n v="27884.32"/>
    <n v="35"/>
    <x v="0"/>
    <s v="Alto"/>
    <s v="Acima"/>
    <x v="0"/>
    <x v="0"/>
  </r>
  <r>
    <x v="387"/>
    <x v="4"/>
    <n v="1685"/>
    <n v="0.7"/>
    <n v="0.69099999999999995"/>
    <n v="0.58699999999999997"/>
    <n v="18638.54"/>
    <n v="32"/>
    <x v="0"/>
    <s v="Alto"/>
    <s v="Acima"/>
    <x v="0"/>
    <x v="0"/>
  </r>
  <r>
    <x v="388"/>
    <x v="6"/>
    <n v="2789"/>
    <n v="0.74"/>
    <n v="0.74399999999999999"/>
    <n v="0.66100000000000003"/>
    <n v="38395.06"/>
    <n v="66"/>
    <x v="2"/>
    <s v="Alto"/>
    <s v="Acima"/>
    <x v="0"/>
    <x v="0"/>
  </r>
  <r>
    <x v="389"/>
    <x v="10"/>
    <n v="1620"/>
    <n v="0.72499999999999998"/>
    <n v="0.73699999999999999"/>
    <n v="0.627"/>
    <n v="43031.23"/>
    <n v="14"/>
    <x v="1"/>
    <s v="Alto"/>
    <s v="Acima"/>
    <x v="0"/>
    <x v="0"/>
  </r>
  <r>
    <x v="390"/>
    <x v="0"/>
    <n v="1829"/>
    <n v="0.76900000000000002"/>
    <n v="0.73699999999999999"/>
    <n v="0.72799999999999998"/>
    <n v="24487.27"/>
    <n v="55"/>
    <x v="0"/>
    <s v="Alto"/>
    <s v="Acima"/>
    <x v="0"/>
    <x v="0"/>
  </r>
  <r>
    <x v="391"/>
    <x v="6"/>
    <n v="3671"/>
    <n v="0.78200000000000003"/>
    <n v="0.77800000000000002"/>
    <n v="0.72799999999999998"/>
    <n v="41713.58"/>
    <n v="101"/>
    <x v="2"/>
    <s v="Alto"/>
    <s v="Acima"/>
    <x v="0"/>
    <x v="0"/>
  </r>
  <r>
    <x v="392"/>
    <x v="3"/>
    <n v="1751"/>
    <n v="0.76"/>
    <n v="0.752"/>
    <n v="0.69099999999999995"/>
    <n v="41950.67"/>
    <n v="41"/>
    <x v="2"/>
    <s v="Alto"/>
    <s v="Acima"/>
    <x v="0"/>
    <x v="0"/>
  </r>
  <r>
    <x v="393"/>
    <x v="4"/>
    <n v="3592"/>
    <n v="0.70599999999999996"/>
    <n v="0.69699999999999995"/>
    <n v="0.60299999999999998"/>
    <n v="16706.25"/>
    <n v="80"/>
    <x v="0"/>
    <s v="Alto"/>
    <s v="Acima"/>
    <x v="0"/>
    <x v="0"/>
  </r>
  <r>
    <x v="394"/>
    <x v="0"/>
    <n v="3148"/>
    <n v="0.76900000000000002"/>
    <n v="0.746"/>
    <n v="0.69699999999999995"/>
    <n v="19396.97"/>
    <n v="34"/>
    <x v="0"/>
    <s v="Alto"/>
    <s v="Acima"/>
    <x v="0"/>
    <x v="0"/>
  </r>
  <r>
    <x v="395"/>
    <x v="4"/>
    <n v="2969"/>
    <n v="0.75"/>
    <n v="0.71799999999999997"/>
    <n v="0.68500000000000005"/>
    <n v="19908.04"/>
    <n v="82"/>
    <x v="0"/>
    <s v="Alto"/>
    <s v="Acima"/>
    <x v="0"/>
    <x v="0"/>
  </r>
  <r>
    <x v="396"/>
    <x v="0"/>
    <n v="1211"/>
    <n v="0.71599999999999997"/>
    <n v="0.69399999999999995"/>
    <n v="0.624"/>
    <n v="21416.61"/>
    <n v="55"/>
    <x v="0"/>
    <s v="Alto"/>
    <s v="Acima"/>
    <x v="0"/>
    <x v="0"/>
  </r>
  <r>
    <x v="397"/>
    <x v="3"/>
    <n v="2567"/>
    <n v="0.745"/>
    <n v="0.755"/>
    <n v="0.64300000000000002"/>
    <n v="44103.68"/>
    <n v="86"/>
    <x v="2"/>
    <s v="Alto"/>
    <s v="Acima"/>
    <x v="0"/>
    <x v="0"/>
  </r>
  <r>
    <x v="398"/>
    <x v="5"/>
    <n v="5982"/>
    <n v="0.64800000000000002"/>
    <n v="0.66700000000000004"/>
    <n v="0.50600000000000001"/>
    <n v="12601"/>
    <n v="41"/>
    <x v="3"/>
    <s v="Médio"/>
    <s v="Acima"/>
    <x v="0"/>
    <x v="0"/>
  </r>
  <r>
    <x v="399"/>
    <x v="0"/>
    <n v="533"/>
    <n v="0.76700000000000002"/>
    <n v="0.76400000000000001"/>
    <n v="0.67600000000000005"/>
    <n v="23411.1"/>
    <n v="37"/>
    <x v="0"/>
    <s v="Alto"/>
    <s v="Acima"/>
    <x v="1"/>
    <x v="0"/>
  </r>
  <r>
    <x v="400"/>
    <x v="0"/>
    <n v="1242"/>
    <n v="0.755"/>
    <n v="0.74099999999999999"/>
    <n v="0.67400000000000004"/>
    <n v="19600.54"/>
    <n v="42"/>
    <x v="0"/>
    <s v="Alto"/>
    <s v="Acima"/>
    <x v="0"/>
    <x v="0"/>
  </r>
  <r>
    <x v="401"/>
    <x v="4"/>
    <n v="1374"/>
    <n v="0.73199999999999998"/>
    <n v="0.72899999999999998"/>
    <n v="0.63300000000000001"/>
    <n v="183218.05"/>
    <n v="44"/>
    <x v="0"/>
    <s v="Alto"/>
    <s v="Acima"/>
    <x v="0"/>
    <x v="0"/>
  </r>
  <r>
    <x v="402"/>
    <x v="0"/>
    <n v="2566"/>
    <n v="0.77"/>
    <n v="0.755"/>
    <n v="0.68300000000000005"/>
    <n v="35231.35"/>
    <n v="62"/>
    <x v="0"/>
    <s v="Alto"/>
    <s v="Acima"/>
    <x v="0"/>
    <x v="0"/>
  </r>
  <r>
    <x v="403"/>
    <x v="15"/>
    <n v="4966"/>
    <n v="0.73099999999999998"/>
    <n v="0.746"/>
    <n v="0.626"/>
    <n v="17098.939999999999"/>
    <n v="128"/>
    <x v="0"/>
    <s v="Alto"/>
    <s v="Acima"/>
    <x v="0"/>
    <x v="0"/>
  </r>
  <r>
    <x v="404"/>
    <x v="3"/>
    <n v="3573"/>
    <n v="0.77200000000000002"/>
    <n v="0.76500000000000001"/>
    <n v="0.69599999999999995"/>
    <n v="28239.1"/>
    <n v="88"/>
    <x v="2"/>
    <s v="Alto"/>
    <s v="Acima"/>
    <x v="0"/>
    <x v="0"/>
  </r>
  <r>
    <x v="405"/>
    <x v="0"/>
    <n v="835"/>
    <n v="0.73"/>
    <n v="0.73699999999999999"/>
    <n v="0.63400000000000001"/>
    <n v="18734.78"/>
    <n v="31"/>
    <x v="0"/>
    <s v="Alto"/>
    <s v="Acima"/>
    <x v="1"/>
    <x v="0"/>
  </r>
  <r>
    <x v="406"/>
    <x v="1"/>
    <n v="1690"/>
    <n v="0.69299999999999995"/>
    <n v="0.72599999999999998"/>
    <n v="0.54400000000000004"/>
    <n v="30584.41"/>
    <n v="44"/>
    <x v="0"/>
    <s v="Médio"/>
    <s v="Acima"/>
    <x v="0"/>
    <x v="0"/>
  </r>
  <r>
    <x v="406"/>
    <x v="1"/>
    <n v="1690"/>
    <n v="0.69299999999999995"/>
    <n v="0.72599999999999998"/>
    <n v="0.54400000000000004"/>
    <n v="30584.41"/>
    <n v="44"/>
    <x v="0"/>
    <s v="Médio"/>
    <s v="Acima"/>
    <x v="0"/>
    <x v="0"/>
  </r>
  <r>
    <x v="407"/>
    <x v="7"/>
    <n v="8322"/>
    <n v="0.68500000000000005"/>
    <n v="0.68300000000000005"/>
    <n v="0.58799999999999997"/>
    <n v="14113.49"/>
    <n v="138"/>
    <x v="3"/>
    <s v="Médio"/>
    <s v="Acima"/>
    <x v="0"/>
    <x v="0"/>
  </r>
  <r>
    <x v="408"/>
    <x v="4"/>
    <n v="2561"/>
    <n v="0.77700000000000002"/>
    <n v="0.79"/>
    <n v="0.69299999999999995"/>
    <n v="32342.23"/>
    <n v="55"/>
    <x v="0"/>
    <s v="Alto"/>
    <s v="Acima"/>
    <x v="0"/>
    <x v="0"/>
  </r>
  <r>
    <x v="409"/>
    <x v="3"/>
    <n v="3204"/>
    <n v="0.74199999999999999"/>
    <n v="0.73899999999999999"/>
    <n v="0.64800000000000002"/>
    <n v="27143.23"/>
    <n v="74"/>
    <x v="2"/>
    <s v="Alto"/>
    <s v="Acima"/>
    <x v="0"/>
    <x v="0"/>
  </r>
  <r>
    <x v="410"/>
    <x v="3"/>
    <n v="2740"/>
    <n v="0.75"/>
    <n v="0.754"/>
    <n v="0.65300000000000002"/>
    <n v="52062.77"/>
    <n v="92"/>
    <x v="2"/>
    <s v="Alto"/>
    <s v="Acima"/>
    <x v="0"/>
    <x v="0"/>
  </r>
  <r>
    <x v="411"/>
    <x v="0"/>
    <n v="1119"/>
    <n v="0.73"/>
    <n v="0.73199999999999998"/>
    <n v="0.63900000000000001"/>
    <n v="31815.57"/>
    <n v="19"/>
    <x v="0"/>
    <s v="Alto"/>
    <s v="Acima"/>
    <x v="0"/>
    <x v="0"/>
  </r>
  <r>
    <x v="412"/>
    <x v="4"/>
    <n v="1646"/>
    <n v="0.72099999999999997"/>
    <n v="0.72699999999999998"/>
    <n v="0.62"/>
    <n v="38950.04"/>
    <n v="36"/>
    <x v="0"/>
    <s v="Alto"/>
    <s v="Acima"/>
    <x v="0"/>
    <x v="0"/>
  </r>
  <r>
    <x v="413"/>
    <x v="0"/>
    <n v="9637"/>
    <n v="0.70299999999999996"/>
    <n v="0.65900000000000003"/>
    <n v="0.64700000000000002"/>
    <n v="8074.58"/>
    <n v="70"/>
    <x v="0"/>
    <s v="Alto"/>
    <s v="Acima"/>
    <x v="0"/>
    <x v="0"/>
  </r>
  <r>
    <x v="414"/>
    <x v="0"/>
    <n v="2293"/>
    <n v="0.75"/>
    <n v="0.745"/>
    <n v="0.68100000000000005"/>
    <n v="19388.740000000002"/>
    <n v="29"/>
    <x v="0"/>
    <s v="Alto"/>
    <s v="Acima"/>
    <x v="0"/>
    <x v="0"/>
  </r>
  <r>
    <x v="415"/>
    <x v="3"/>
    <n v="643"/>
    <n v="0.76500000000000001"/>
    <n v="0.78400000000000003"/>
    <n v="0.67300000000000004"/>
    <n v="59656.17"/>
    <n v="22"/>
    <x v="2"/>
    <s v="Alto"/>
    <s v="Acima"/>
    <x v="1"/>
    <x v="0"/>
  </r>
  <r>
    <x v="416"/>
    <x v="17"/>
    <n v="6005"/>
    <n v="0.70099999999999996"/>
    <n v="0.66700000000000004"/>
    <n v="0.628"/>
    <n v="14482.69"/>
    <n v="69"/>
    <x v="3"/>
    <s v="Alto"/>
    <s v="Acima"/>
    <x v="0"/>
    <x v="0"/>
  </r>
  <r>
    <x v="417"/>
    <x v="0"/>
    <n v="2993"/>
    <n v="0.73"/>
    <n v="0.72699999999999998"/>
    <n v="0.65400000000000003"/>
    <n v="25674.73"/>
    <n v="38"/>
    <x v="0"/>
    <s v="Alto"/>
    <s v="Acima"/>
    <x v="0"/>
    <x v="0"/>
  </r>
  <r>
    <x v="418"/>
    <x v="3"/>
    <n v="3249"/>
    <n v="0.74"/>
    <n v="0.72"/>
    <n v="0.66400000000000003"/>
    <n v="23689.07"/>
    <n v="77"/>
    <x v="2"/>
    <s v="Alto"/>
    <s v="Acima"/>
    <x v="0"/>
    <x v="0"/>
  </r>
  <r>
    <x v="419"/>
    <x v="4"/>
    <n v="1653"/>
    <n v="0.76400000000000001"/>
    <n v="0.753"/>
    <n v="0.68"/>
    <n v="77067.59"/>
    <n v="46"/>
    <x v="0"/>
    <s v="Alto"/>
    <s v="Acima"/>
    <x v="0"/>
    <x v="0"/>
  </r>
  <r>
    <x v="420"/>
    <x v="5"/>
    <n v="7083"/>
    <n v="0.69"/>
    <n v="0.65600000000000003"/>
    <n v="0.628"/>
    <n v="9506.73"/>
    <n v="78"/>
    <x v="3"/>
    <s v="Médio"/>
    <s v="Acima"/>
    <x v="0"/>
    <x v="0"/>
  </r>
  <r>
    <x v="421"/>
    <x v="6"/>
    <n v="2965"/>
    <n v="0.755"/>
    <n v="0.747"/>
    <n v="0.68500000000000005"/>
    <n v="31698.92"/>
    <n v="57"/>
    <x v="2"/>
    <s v="Alto"/>
    <s v="Acima"/>
    <x v="0"/>
    <x v="0"/>
  </r>
  <r>
    <x v="422"/>
    <x v="12"/>
    <n v="10806"/>
    <n v="0.67"/>
    <n v="0.65400000000000003"/>
    <n v="0.58199999999999996"/>
    <n v="18709.66"/>
    <n v="146"/>
    <x v="4"/>
    <s v="Médio"/>
    <s v="Acima"/>
    <x v="0"/>
    <x v="0"/>
  </r>
  <r>
    <x v="423"/>
    <x v="0"/>
    <n v="2567"/>
    <n v="0.73299999999999998"/>
    <n v="0.71299999999999997"/>
    <n v="0.63900000000000001"/>
    <n v="40134.15"/>
    <n v="35"/>
    <x v="0"/>
    <s v="Alto"/>
    <s v="Acima"/>
    <x v="0"/>
    <x v="0"/>
  </r>
  <r>
    <x v="424"/>
    <x v="4"/>
    <n v="4932"/>
    <n v="0.68799999999999994"/>
    <n v="0.67700000000000005"/>
    <n v="0.59199999999999997"/>
    <n v="23398.53"/>
    <n v="83"/>
    <x v="0"/>
    <s v="Médio"/>
    <s v="Acima"/>
    <x v="0"/>
    <x v="0"/>
  </r>
  <r>
    <x v="425"/>
    <x v="0"/>
    <n v="1749"/>
    <n v="0.755"/>
    <n v="0.73499999999999999"/>
    <n v="0.70599999999999996"/>
    <n v="30760.41"/>
    <n v="23"/>
    <x v="0"/>
    <s v="Alto"/>
    <s v="Acima"/>
    <x v="0"/>
    <x v="0"/>
  </r>
  <r>
    <x v="426"/>
    <x v="1"/>
    <n v="3668"/>
    <n v="0.71"/>
    <n v="0.71399999999999997"/>
    <n v="0.621"/>
    <n v="26152.13"/>
    <n v="119"/>
    <x v="0"/>
    <s v="Alto"/>
    <s v="Acima"/>
    <x v="0"/>
    <x v="0"/>
  </r>
  <r>
    <x v="427"/>
    <x v="0"/>
    <n v="1479"/>
    <n v="0.71"/>
    <n v="0.7"/>
    <n v="0.61399999999999999"/>
    <n v="20750.45"/>
    <n v="73"/>
    <x v="0"/>
    <s v="Alto"/>
    <s v="Acima"/>
    <x v="0"/>
    <x v="0"/>
  </r>
  <r>
    <x v="428"/>
    <x v="6"/>
    <n v="4442"/>
    <n v="0.73"/>
    <n v="0.72599999999999998"/>
    <n v="0.65700000000000003"/>
    <n v="44278"/>
    <n v="64"/>
    <x v="2"/>
    <s v="Alto"/>
    <s v="Acima"/>
    <x v="0"/>
    <x v="0"/>
  </r>
  <r>
    <x v="429"/>
    <x v="1"/>
    <n v="1507"/>
    <n v="0.72799999999999998"/>
    <n v="0.75"/>
    <n v="0.624"/>
    <n v="46566.38"/>
    <n v="26"/>
    <x v="0"/>
    <s v="Alto"/>
    <s v="Acima"/>
    <x v="0"/>
    <x v="0"/>
  </r>
  <r>
    <x v="430"/>
    <x v="0"/>
    <n v="1240"/>
    <n v="0.75800000000000001"/>
    <n v="0.74"/>
    <n v="0.69899999999999995"/>
    <n v="20256.689999999999"/>
    <n v="44"/>
    <x v="0"/>
    <s v="Alto"/>
    <s v="Acima"/>
    <x v="0"/>
    <x v="0"/>
  </r>
  <r>
    <x v="431"/>
    <x v="4"/>
    <n v="4618"/>
    <n v="0.73"/>
    <n v="0.73099999999999998"/>
    <n v="0.63400000000000001"/>
    <n v="18893.259999999998"/>
    <n v="117"/>
    <x v="0"/>
    <s v="Alto"/>
    <s v="Acima"/>
    <x v="0"/>
    <x v="0"/>
  </r>
  <r>
    <x v="432"/>
    <x v="5"/>
    <n v="3984"/>
    <n v="0.66"/>
    <n v="0.63200000000000001"/>
    <n v="0.57099999999999995"/>
    <n v="15161.18"/>
    <n v="72"/>
    <x v="3"/>
    <s v="Médio"/>
    <s v="Acima"/>
    <x v="0"/>
    <x v="0"/>
  </r>
  <r>
    <x v="433"/>
    <x v="4"/>
    <n v="3119"/>
    <n v="0.77500000000000002"/>
    <n v="0.75800000000000001"/>
    <n v="0.69599999999999995"/>
    <n v="19391.080000000002"/>
    <n v="117"/>
    <x v="0"/>
    <s v="Alto"/>
    <s v="Acima"/>
    <x v="0"/>
    <x v="0"/>
  </r>
  <r>
    <x v="434"/>
    <x v="5"/>
    <n v="4069"/>
    <n v="0.68"/>
    <n v="0.63"/>
    <n v="0.61899999999999999"/>
    <n v="15520.94"/>
    <n v="62"/>
    <x v="3"/>
    <s v="Médio"/>
    <s v="Acima"/>
    <x v="0"/>
    <x v="0"/>
  </r>
  <r>
    <x v="435"/>
    <x v="3"/>
    <n v="1399"/>
    <n v="0.76400000000000001"/>
    <n v="0.78300000000000003"/>
    <n v="0.66200000000000003"/>
    <n v="51082.22"/>
    <n v="40"/>
    <x v="2"/>
    <s v="Alto"/>
    <s v="Acima"/>
    <x v="0"/>
    <x v="0"/>
  </r>
  <r>
    <x v="436"/>
    <x v="0"/>
    <n v="1576"/>
    <n v="0.76"/>
    <n v="0.73899999999999999"/>
    <n v="0.69299999999999995"/>
    <n v="91873.77"/>
    <n v="23"/>
    <x v="0"/>
    <s v="Alto"/>
    <s v="Acima"/>
    <x v="0"/>
    <x v="0"/>
  </r>
  <r>
    <x v="437"/>
    <x v="0"/>
    <n v="1388"/>
    <n v="0.72499999999999998"/>
    <n v="0.72499999999999998"/>
    <n v="0.61599999999999999"/>
    <n v="25595.29"/>
    <n v="11"/>
    <x v="0"/>
    <s v="Alto"/>
    <s v="Acima"/>
    <x v="0"/>
    <x v="0"/>
  </r>
  <r>
    <x v="438"/>
    <x v="4"/>
    <n v="3493"/>
    <n v="0.71299999999999997"/>
    <n v="0.68899999999999995"/>
    <n v="0.61699999999999999"/>
    <n v="17057.93"/>
    <n v="51"/>
    <x v="0"/>
    <s v="Alto"/>
    <s v="Acima"/>
    <x v="0"/>
    <x v="0"/>
  </r>
  <r>
    <x v="439"/>
    <x v="3"/>
    <n v="1691"/>
    <n v="0.75"/>
    <n v="0.76900000000000002"/>
    <n v="0.64600000000000002"/>
    <n v="29614.09"/>
    <n v="35"/>
    <x v="2"/>
    <s v="Alto"/>
    <s v="Acima"/>
    <x v="0"/>
    <x v="0"/>
  </r>
  <r>
    <x v="440"/>
    <x v="0"/>
    <n v="2392"/>
    <n v="0.73799999999999999"/>
    <n v="0.71699999999999997"/>
    <n v="0.67800000000000005"/>
    <n v="87725.88"/>
    <n v="18"/>
    <x v="0"/>
    <s v="Alto"/>
    <s v="Acima"/>
    <x v="0"/>
    <x v="0"/>
  </r>
  <r>
    <x v="441"/>
    <x v="1"/>
    <n v="4603"/>
    <n v="0.71"/>
    <n v="0.72099999999999997"/>
    <n v="0.626"/>
    <n v="20714.330000000002"/>
    <n v="97"/>
    <x v="0"/>
    <s v="Alto"/>
    <s v="Acima"/>
    <x v="0"/>
    <x v="0"/>
  </r>
  <r>
    <x v="442"/>
    <x v="0"/>
    <n v="2175"/>
    <n v="0.73799999999999999"/>
    <n v="0.7"/>
    <n v="0.68899999999999995"/>
    <n v="22328.98"/>
    <n v="52"/>
    <x v="0"/>
    <s v="Alto"/>
    <s v="Acima"/>
    <x v="0"/>
    <x v="0"/>
  </r>
  <r>
    <x v="443"/>
    <x v="0"/>
    <n v="1296"/>
    <n v="0.76300000000000001"/>
    <n v="0.72699999999999998"/>
    <n v="0.72599999999999998"/>
    <n v="38069.46"/>
    <n v="24"/>
    <x v="0"/>
    <s v="Alto"/>
    <s v="Acima"/>
    <x v="0"/>
    <x v="0"/>
  </r>
  <r>
    <x v="444"/>
    <x v="10"/>
    <n v="1790"/>
    <n v="0.73"/>
    <n v="0.73899999999999999"/>
    <n v="0.621"/>
    <n v="27621.32"/>
    <n v="59"/>
    <x v="1"/>
    <s v="Alto"/>
    <s v="Acima"/>
    <x v="0"/>
    <x v="0"/>
  </r>
  <r>
    <x v="445"/>
    <x v="4"/>
    <n v="2185"/>
    <n v="0.72599999999999998"/>
    <n v="0.69599999999999995"/>
    <n v="0.63500000000000001"/>
    <n v="18448.490000000002"/>
    <n v="31"/>
    <x v="0"/>
    <s v="Alto"/>
    <s v="Acima"/>
    <x v="0"/>
    <x v="0"/>
  </r>
  <r>
    <x v="446"/>
    <x v="3"/>
    <n v="2673"/>
    <n v="0.77"/>
    <n v="0.75600000000000001"/>
    <n v="0.70699999999999996"/>
    <n v="42532.6"/>
    <n v="77"/>
    <x v="2"/>
    <s v="Alto"/>
    <s v="Acima"/>
    <x v="0"/>
    <x v="0"/>
  </r>
  <r>
    <x v="447"/>
    <x v="3"/>
    <n v="11495"/>
    <n v="0.72"/>
    <n v="0.72"/>
    <n v="0.59099999999999997"/>
    <n v="13126.06"/>
    <n v="184"/>
    <x v="2"/>
    <s v="Alto"/>
    <s v="Acima"/>
    <x v="0"/>
    <x v="0"/>
  </r>
  <r>
    <x v="448"/>
    <x v="4"/>
    <n v="1652"/>
    <n v="0.747"/>
    <n v="0.73"/>
    <n v="0.67400000000000004"/>
    <n v="52175.19"/>
    <n v="24"/>
    <x v="0"/>
    <s v="Alto"/>
    <s v="Acima"/>
    <x v="0"/>
    <x v="0"/>
  </r>
  <r>
    <x v="449"/>
    <x v="0"/>
    <n v="1409"/>
    <n v="0.77700000000000002"/>
    <n v="0.752"/>
    <n v="0.71699999999999997"/>
    <n v="34431.94"/>
    <n v="30"/>
    <x v="0"/>
    <s v="Alto"/>
    <s v="Acima"/>
    <x v="0"/>
    <x v="0"/>
  </r>
  <r>
    <x v="450"/>
    <x v="3"/>
    <n v="2172"/>
    <n v="0.74299999999999999"/>
    <n v="0.75600000000000001"/>
    <n v="0.63700000000000001"/>
    <n v="27330.71"/>
    <n v="43"/>
    <x v="2"/>
    <s v="Alto"/>
    <s v="Acima"/>
    <x v="0"/>
    <x v="0"/>
  </r>
  <r>
    <x v="451"/>
    <x v="3"/>
    <n v="2024"/>
    <n v="0.77"/>
    <n v="0.746"/>
    <n v="0.68200000000000005"/>
    <n v="23542.16"/>
    <n v="47"/>
    <x v="2"/>
    <s v="Alto"/>
    <s v="Acima"/>
    <x v="0"/>
    <x v="0"/>
  </r>
  <r>
    <x v="452"/>
    <x v="5"/>
    <n v="3670"/>
    <n v="0.65"/>
    <n v="0.61399999999999999"/>
    <n v="0.57599999999999996"/>
    <n v="65271.07"/>
    <n v="35"/>
    <x v="3"/>
    <s v="Médio"/>
    <s v="Acima"/>
    <x v="0"/>
    <x v="0"/>
  </r>
  <r>
    <x v="453"/>
    <x v="7"/>
    <n v="7290"/>
    <n v="0.67500000000000004"/>
    <n v="0.64100000000000001"/>
    <n v="0.59099999999999997"/>
    <n v="37043.879999999997"/>
    <n v="58"/>
    <x v="3"/>
    <s v="Médio"/>
    <s v="Acima"/>
    <x v="0"/>
    <x v="0"/>
  </r>
  <r>
    <x v="454"/>
    <x v="3"/>
    <n v="1116"/>
    <n v="0.7"/>
    <n v="0.69899999999999995"/>
    <n v="0.58499999999999996"/>
    <n v="21856.5"/>
    <n v="41"/>
    <x v="2"/>
    <s v="Alto"/>
    <s v="Acima"/>
    <x v="0"/>
    <x v="0"/>
  </r>
  <r>
    <x v="455"/>
    <x v="0"/>
    <n v="985"/>
    <n v="0.81200000000000006"/>
    <n v="0.78600000000000003"/>
    <n v="0.78200000000000003"/>
    <n v="21499.82"/>
    <n v="31"/>
    <x v="0"/>
    <s v="Muito alto"/>
    <s v="Acima"/>
    <x v="0"/>
    <x v="0"/>
  </r>
  <r>
    <x v="456"/>
    <x v="0"/>
    <n v="1724"/>
    <n v="0.71"/>
    <n v="0.71599999999999997"/>
    <n v="0.60399999999999998"/>
    <n v="38855.69"/>
    <n v="35"/>
    <x v="0"/>
    <s v="Alto"/>
    <s v="Acima"/>
    <x v="0"/>
    <x v="0"/>
  </r>
  <r>
    <x v="457"/>
    <x v="3"/>
    <n v="4011"/>
    <n v="0.71099999999999997"/>
    <n v="0.72199999999999998"/>
    <n v="0.59799999999999998"/>
    <n v="37456.519999999997"/>
    <n v="61"/>
    <x v="2"/>
    <s v="Alto"/>
    <s v="Acima"/>
    <x v="0"/>
    <x v="0"/>
  </r>
  <r>
    <x v="458"/>
    <x v="0"/>
    <n v="1412"/>
    <n v="0.76800000000000002"/>
    <n v="0.80900000000000005"/>
    <n v="0.67100000000000004"/>
    <n v="36465.620000000003"/>
    <n v="35"/>
    <x v="0"/>
    <s v="Alto"/>
    <s v="Acima"/>
    <x v="0"/>
    <x v="0"/>
  </r>
  <r>
    <x v="459"/>
    <x v="4"/>
    <n v="2223"/>
    <n v="0.71099999999999997"/>
    <n v="0.70599999999999996"/>
    <n v="0.58599999999999997"/>
    <n v="17245.78"/>
    <n v="38"/>
    <x v="0"/>
    <s v="Alto"/>
    <s v="Acima"/>
    <x v="0"/>
    <x v="0"/>
  </r>
  <r>
    <x v="460"/>
    <x v="7"/>
    <n v="3831"/>
    <n v="0.69099999999999995"/>
    <n v="0.65200000000000002"/>
    <n v="0.61599999999999999"/>
    <n v="38581.15"/>
    <n v="36"/>
    <x v="3"/>
    <s v="Médio"/>
    <s v="Acima"/>
    <x v="0"/>
    <x v="0"/>
  </r>
  <r>
    <x v="461"/>
    <x v="0"/>
    <n v="1576"/>
    <n v="0.76300000000000001"/>
    <n v="0.749"/>
    <n v="0.70799999999999996"/>
    <n v="17767.62"/>
    <n v="25"/>
    <x v="0"/>
    <s v="Alto"/>
    <s v="Acima"/>
    <x v="0"/>
    <x v="0"/>
  </r>
  <r>
    <x v="462"/>
    <x v="15"/>
    <n v="4348"/>
    <n v="0.752"/>
    <n v="0.71699999999999997"/>
    <n v="0.70699999999999996"/>
    <n v="47644.02"/>
    <n v="114"/>
    <x v="0"/>
    <s v="Alto"/>
    <s v="Acima"/>
    <x v="0"/>
    <x v="0"/>
  </r>
  <r>
    <x v="463"/>
    <x v="7"/>
    <n v="8398"/>
    <n v="0.66500000000000004"/>
    <n v="0.65600000000000003"/>
    <n v="0.56799999999999995"/>
    <n v="15062.91"/>
    <n v="91"/>
    <x v="3"/>
    <s v="Médio"/>
    <s v="Acima"/>
    <x v="0"/>
    <x v="0"/>
  </r>
  <r>
    <x v="464"/>
    <x v="0"/>
    <n v="906"/>
    <n v="0.746"/>
    <n v="0.72699999999999998"/>
    <n v="0.70199999999999996"/>
    <n v="27670.81"/>
    <n v="22"/>
    <x v="0"/>
    <s v="Alto"/>
    <s v="Acima"/>
    <x v="1"/>
    <x v="0"/>
  </r>
  <r>
    <x v="465"/>
    <x v="17"/>
    <n v="3178"/>
    <n v="0.67"/>
    <n v="0.64500000000000002"/>
    <n v="0.56699999999999995"/>
    <n v="15151.67"/>
    <n v="38"/>
    <x v="3"/>
    <s v="Médio"/>
    <s v="Acima"/>
    <x v="0"/>
    <x v="0"/>
  </r>
  <r>
    <x v="466"/>
    <x v="0"/>
    <n v="2668"/>
    <n v="0.754"/>
    <n v="0.71899999999999997"/>
    <n v="0.69899999999999995"/>
    <n v="17115.560000000001"/>
    <n v="52"/>
    <x v="0"/>
    <s v="Alto"/>
    <s v="Acima"/>
    <x v="0"/>
    <x v="0"/>
  </r>
  <r>
    <x v="467"/>
    <x v="3"/>
    <n v="11832"/>
    <n v="0.7"/>
    <n v="0.69399999999999995"/>
    <n v="0.56399999999999995"/>
    <n v="12166.04"/>
    <n v="97"/>
    <x v="2"/>
    <s v="Alto"/>
    <s v="Acima"/>
    <x v="0"/>
    <x v="0"/>
  </r>
  <r>
    <x v="468"/>
    <x v="4"/>
    <n v="621"/>
    <n v="0.69499999999999995"/>
    <n v="0.67100000000000004"/>
    <n v="0.58699999999999997"/>
    <n v="14213.39"/>
    <n v="9"/>
    <x v="0"/>
    <s v="Médio"/>
    <s v="Acima"/>
    <x v="1"/>
    <x v="0"/>
  </r>
  <r>
    <x v="469"/>
    <x v="14"/>
    <n v="2023"/>
    <n v="0.8"/>
    <n v="0.78800000000000003"/>
    <n v="0.72699999999999998"/>
    <n v="26725.94"/>
    <n v="42"/>
    <x v="2"/>
    <s v="Muito alto"/>
    <s v="Acima"/>
    <x v="0"/>
    <x v="0"/>
  </r>
  <r>
    <x v="470"/>
    <x v="0"/>
    <n v="1985"/>
    <n v="0.75"/>
    <n v="0.70899999999999996"/>
    <n v="0.70099999999999996"/>
    <n v="21643.91"/>
    <n v="32"/>
    <x v="0"/>
    <s v="Alto"/>
    <s v="Acima"/>
    <x v="0"/>
    <x v="0"/>
  </r>
  <r>
    <x v="471"/>
    <x v="0"/>
    <n v="1153"/>
    <n v="0.73"/>
    <n v="0.72699999999999998"/>
    <n v="0.64"/>
    <n v="28207.64"/>
    <n v="20"/>
    <x v="0"/>
    <s v="Alto"/>
    <s v="Acima"/>
    <x v="0"/>
    <x v="0"/>
  </r>
  <r>
    <x v="472"/>
    <x v="0"/>
    <n v="1077"/>
    <n v="0.76200000000000001"/>
    <n v="0.74"/>
    <n v="0.71299999999999997"/>
    <n v="29901.68"/>
    <n v="24"/>
    <x v="0"/>
    <s v="Alto"/>
    <s v="Acima"/>
    <x v="0"/>
    <x v="0"/>
  </r>
  <r>
    <x v="473"/>
    <x v="3"/>
    <n v="2049"/>
    <n v="0.75700000000000001"/>
    <n v="0.749"/>
    <n v="0.65200000000000002"/>
    <n v="30009.41"/>
    <n v="53"/>
    <x v="2"/>
    <s v="Alto"/>
    <s v="Acima"/>
    <x v="0"/>
    <x v="0"/>
  </r>
  <r>
    <x v="474"/>
    <x v="0"/>
    <n v="1473"/>
    <n v="0.75"/>
    <n v="0.73599999999999999"/>
    <n v="0.66200000000000003"/>
    <n v="41510.78"/>
    <n v="18"/>
    <x v="0"/>
    <s v="Alto"/>
    <s v="Acima"/>
    <x v="0"/>
    <x v="0"/>
  </r>
  <r>
    <x v="475"/>
    <x v="0"/>
    <n v="2067"/>
    <n v="0.73499999999999999"/>
    <n v="0.72799999999999998"/>
    <n v="0.64"/>
    <n v="23899.439999999999"/>
    <n v="32"/>
    <x v="0"/>
    <s v="Alto"/>
    <s v="Acima"/>
    <x v="0"/>
    <x v="0"/>
  </r>
  <r>
    <x v="476"/>
    <x v="23"/>
    <n v="6047"/>
    <n v="0.71"/>
    <n v="0.72799999999999998"/>
    <n v="0.61699999999999999"/>
    <n v="22739.38"/>
    <n v="110"/>
    <x v="4"/>
    <s v="Alto"/>
    <s v="Acima"/>
    <x v="0"/>
    <x v="0"/>
  </r>
  <r>
    <x v="477"/>
    <x v="0"/>
    <n v="2121"/>
    <n v="0.74"/>
    <n v="0.73799999999999999"/>
    <n v="0.67300000000000004"/>
    <n v="36941.61"/>
    <n v="36"/>
    <x v="0"/>
    <s v="Alto"/>
    <s v="Acima"/>
    <x v="0"/>
    <x v="0"/>
  </r>
  <r>
    <x v="478"/>
    <x v="0"/>
    <n v="1144"/>
    <n v="0.69"/>
    <n v="0.67400000000000004"/>
    <n v="0.59399999999999997"/>
    <n v="20842.71"/>
    <n v="14"/>
    <x v="0"/>
    <s v="Médio"/>
    <s v="Acima"/>
    <x v="0"/>
    <x v="0"/>
  </r>
  <r>
    <x v="479"/>
    <x v="7"/>
    <n v="5901"/>
    <n v="0.67400000000000004"/>
    <n v="0.67800000000000005"/>
    <n v="0.57199999999999995"/>
    <n v="18910.87"/>
    <n v="57"/>
    <x v="3"/>
    <s v="Médio"/>
    <s v="Acima"/>
    <x v="0"/>
    <x v="0"/>
  </r>
  <r>
    <x v="480"/>
    <x v="0"/>
    <n v="834"/>
    <n v="0.77"/>
    <n v="0.72899999999999998"/>
    <n v="0.73199999999999998"/>
    <n v="99392.72"/>
    <n v="17"/>
    <x v="0"/>
    <s v="Alto"/>
    <s v="Acima"/>
    <x v="1"/>
    <x v="0"/>
  </r>
  <r>
    <x v="481"/>
    <x v="3"/>
    <n v="2675"/>
    <n v="0.73599999999999999"/>
    <n v="0.72"/>
    <n v="0.64300000000000002"/>
    <n v="26740.400000000001"/>
    <n v="43"/>
    <x v="2"/>
    <s v="Alto"/>
    <s v="Acima"/>
    <x v="0"/>
    <x v="0"/>
  </r>
  <r>
    <x v="482"/>
    <x v="5"/>
    <n v="3618"/>
    <n v="0.629"/>
    <n v="0.61699999999999999"/>
    <n v="0.51400000000000001"/>
    <n v="20703.79"/>
    <n v="82"/>
    <x v="3"/>
    <s v="Médio"/>
    <s v="Acima"/>
    <x v="0"/>
    <x v="0"/>
  </r>
  <r>
    <x v="483"/>
    <x v="17"/>
    <n v="2804"/>
    <n v="0.67900000000000005"/>
    <n v="0.66800000000000004"/>
    <n v="0.57399999999999995"/>
    <n v="16936.259999999998"/>
    <n v="46"/>
    <x v="3"/>
    <s v="Médio"/>
    <s v="Acima"/>
    <x v="0"/>
    <x v="0"/>
  </r>
  <r>
    <x v="484"/>
    <x v="0"/>
    <n v="1064"/>
    <n v="0.70099999999999996"/>
    <n v="0.7"/>
    <n v="0.60599999999999998"/>
    <n v="26924.91"/>
    <n v="25"/>
    <x v="0"/>
    <s v="Alto"/>
    <s v="Acima"/>
    <x v="0"/>
    <x v="0"/>
  </r>
  <r>
    <x v="485"/>
    <x v="8"/>
    <n v="2448"/>
    <n v="0.71"/>
    <n v="0.70899999999999996"/>
    <n v="0.629"/>
    <n v="31623.8"/>
    <n v="56"/>
    <x v="1"/>
    <s v="Alto"/>
    <s v="Acima"/>
    <x v="0"/>
    <x v="0"/>
  </r>
  <r>
    <x v="486"/>
    <x v="9"/>
    <n v="1504"/>
    <n v="0.66500000000000004"/>
    <n v="0.58699999999999997"/>
    <n v="0.64600000000000002"/>
    <n v="49259.77"/>
    <n v="10"/>
    <x v="3"/>
    <s v="Médio"/>
    <s v="Acima"/>
    <x v="0"/>
    <x v="0"/>
  </r>
  <r>
    <x v="487"/>
    <x v="5"/>
    <n v="4117"/>
    <n v="0.66700000000000004"/>
    <n v="0.65400000000000003"/>
    <n v="0.56699999999999995"/>
    <n v="12994.83"/>
    <n v="37"/>
    <x v="3"/>
    <s v="Médio"/>
    <s v="Acima"/>
    <x v="0"/>
    <x v="0"/>
  </r>
  <r>
    <x v="488"/>
    <x v="15"/>
    <n v="4072"/>
    <n v="0.746"/>
    <n v="0.73799999999999999"/>
    <n v="0.66800000000000004"/>
    <n v="26270.720000000001"/>
    <n v="155"/>
    <x v="0"/>
    <s v="Alto"/>
    <s v="Acima"/>
    <x v="0"/>
    <x v="0"/>
  </r>
  <r>
    <x v="489"/>
    <x v="0"/>
    <n v="874"/>
    <n v="0.748"/>
    <n v="0.73499999999999999"/>
    <n v="0.68700000000000006"/>
    <n v="46937.07"/>
    <n v="19"/>
    <x v="0"/>
    <s v="Alto"/>
    <s v="Acima"/>
    <x v="1"/>
    <x v="0"/>
  </r>
  <r>
    <x v="490"/>
    <x v="7"/>
    <n v="6201"/>
    <n v="0.67700000000000005"/>
    <n v="0.68700000000000006"/>
    <n v="0.57199999999999995"/>
    <n v="22186.57"/>
    <n v="94"/>
    <x v="3"/>
    <s v="Médio"/>
    <s v="Acima"/>
    <x v="0"/>
    <x v="0"/>
  </r>
  <r>
    <x v="491"/>
    <x v="12"/>
    <n v="4942"/>
    <n v="0.67200000000000004"/>
    <n v="0.67400000000000004"/>
    <n v="0.56100000000000005"/>
    <n v="20143.55"/>
    <n v="87"/>
    <x v="4"/>
    <s v="Médio"/>
    <s v="Acima"/>
    <x v="0"/>
    <x v="0"/>
  </r>
  <r>
    <x v="492"/>
    <x v="0"/>
    <n v="962"/>
    <n v="0.75800000000000001"/>
    <n v="0.754"/>
    <n v="0.67400000000000004"/>
    <n v="96056.59"/>
    <n v="17"/>
    <x v="0"/>
    <s v="Alto"/>
    <s v="Acima"/>
    <x v="0"/>
    <x v="0"/>
  </r>
  <r>
    <x v="493"/>
    <x v="13"/>
    <n v="898"/>
    <n v="0.72699999999999998"/>
    <n v="0.75600000000000001"/>
    <n v="0.627"/>
    <n v="24042.01"/>
    <n v="15"/>
    <x v="1"/>
    <s v="Alto"/>
    <s v="Acima"/>
    <x v="1"/>
    <x v="0"/>
  </r>
  <r>
    <x v="494"/>
    <x v="3"/>
    <n v="817"/>
    <n v="0.754"/>
    <n v="0.78600000000000003"/>
    <n v="0.64200000000000002"/>
    <n v="46113.35"/>
    <n v="39"/>
    <x v="2"/>
    <s v="Alto"/>
    <s v="Acima"/>
    <x v="1"/>
    <x v="0"/>
  </r>
  <r>
    <x v="495"/>
    <x v="4"/>
    <n v="16666"/>
    <n v="0.68400000000000005"/>
    <n v="0.65800000000000003"/>
    <n v="0.59099999999999997"/>
    <n v="11110.22"/>
    <n v="161"/>
    <x v="0"/>
    <s v="Médio"/>
    <s v="Acima"/>
    <x v="0"/>
    <x v="0"/>
  </r>
  <r>
    <x v="496"/>
    <x v="0"/>
    <n v="635"/>
    <n v="0.71499999999999997"/>
    <n v="0.71599999999999997"/>
    <n v="0.623"/>
    <n v="50159.26"/>
    <n v="16"/>
    <x v="0"/>
    <s v="Alto"/>
    <s v="Acima"/>
    <x v="1"/>
    <x v="0"/>
  </r>
  <r>
    <x v="497"/>
    <x v="3"/>
    <n v="2427"/>
    <n v="0.72699999999999998"/>
    <n v="0.754"/>
    <n v="0.57899999999999996"/>
    <n v="22251.35"/>
    <n v="78"/>
    <x v="2"/>
    <s v="Alto"/>
    <s v="Acima"/>
    <x v="0"/>
    <x v="0"/>
  </r>
  <r>
    <x v="498"/>
    <x v="10"/>
    <n v="3848"/>
    <n v="0.73299999999999998"/>
    <n v="0.73899999999999999"/>
    <n v="0.64"/>
    <n v="26695.200000000001"/>
    <n v="104"/>
    <x v="1"/>
    <s v="Alto"/>
    <s v="Acima"/>
    <x v="0"/>
    <x v="0"/>
  </r>
  <r>
    <x v="499"/>
    <x v="0"/>
    <n v="567"/>
    <n v="0.73199999999999998"/>
    <n v="0.68700000000000006"/>
    <n v="0.69"/>
    <n v="11669.96"/>
    <n v="12"/>
    <x v="0"/>
    <s v="Alto"/>
    <s v="Acima"/>
    <x v="1"/>
    <x v="0"/>
  </r>
  <r>
    <x v="500"/>
    <x v="4"/>
    <n v="1448"/>
    <n v="0.747"/>
    <n v="0.76100000000000001"/>
    <n v="0.63900000000000001"/>
    <n v="40099.769999999997"/>
    <n v="23"/>
    <x v="0"/>
    <s v="Alto"/>
    <s v="Acima"/>
    <x v="0"/>
    <x v="0"/>
  </r>
  <r>
    <x v="501"/>
    <x v="6"/>
    <n v="2348"/>
    <n v="0.72599999999999998"/>
    <n v="0.71499999999999997"/>
    <n v="0.64"/>
    <n v="26207.22"/>
    <n v="78"/>
    <x v="2"/>
    <s v="Alto"/>
    <s v="Acima"/>
    <x v="0"/>
    <x v="0"/>
  </r>
  <r>
    <x v="502"/>
    <x v="0"/>
    <n v="963"/>
    <n v="0.74"/>
    <n v="0.75800000000000001"/>
    <n v="0.625"/>
    <n v="16537.87"/>
    <n v="25"/>
    <x v="0"/>
    <s v="Alto"/>
    <s v="Acima"/>
    <x v="0"/>
    <x v="0"/>
  </r>
  <r>
    <x v="503"/>
    <x v="4"/>
    <n v="2020"/>
    <n v="0.74099999999999999"/>
    <n v="0.68799999999999994"/>
    <n v="0.69699999999999995"/>
    <n v="19343.78"/>
    <n v="31"/>
    <x v="0"/>
    <s v="Alto"/>
    <s v="Acima"/>
    <x v="0"/>
    <x v="0"/>
  </r>
  <r>
    <x v="504"/>
    <x v="8"/>
    <n v="2833"/>
    <n v="0.752"/>
    <n v="0.77400000000000002"/>
    <n v="0.65300000000000002"/>
    <n v="61274.33"/>
    <n v="67"/>
    <x v="1"/>
    <s v="Alto"/>
    <s v="Acima"/>
    <x v="0"/>
    <x v="0"/>
  </r>
  <r>
    <x v="505"/>
    <x v="0"/>
    <n v="996"/>
    <n v="0.77500000000000002"/>
    <n v="0.76400000000000001"/>
    <n v="0.68600000000000005"/>
    <n v="22579.86"/>
    <n v="30"/>
    <x v="0"/>
    <s v="Alto"/>
    <s v="Acima"/>
    <x v="0"/>
    <x v="0"/>
  </r>
  <r>
    <x v="506"/>
    <x v="5"/>
    <n v="3017"/>
    <n v="0.61899999999999999"/>
    <n v="0.61299999999999999"/>
    <n v="0.499"/>
    <n v="115458.91"/>
    <n v="30"/>
    <x v="3"/>
    <s v="Médio"/>
    <s v="Acima"/>
    <x v="0"/>
    <x v="0"/>
  </r>
  <r>
    <x v="507"/>
    <x v="0"/>
    <n v="1261"/>
    <n v="0.76"/>
    <n v="0.74"/>
    <n v="0.68700000000000006"/>
    <n v="41764.120000000003"/>
    <n v="45"/>
    <x v="0"/>
    <s v="Alto"/>
    <s v="Acima"/>
    <x v="0"/>
    <x v="0"/>
  </r>
  <r>
    <x v="508"/>
    <x v="12"/>
    <n v="3040"/>
    <n v="0.66200000000000003"/>
    <n v="0.64300000000000002"/>
    <n v="0.56399999999999995"/>
    <n v="42290.57"/>
    <n v="106"/>
    <x v="4"/>
    <s v="Médio"/>
    <s v="Acima"/>
    <x v="0"/>
    <x v="0"/>
  </r>
  <r>
    <x v="509"/>
    <x v="13"/>
    <n v="6151"/>
    <n v="0.7"/>
    <n v="0.70099999999999996"/>
    <n v="0.58599999999999997"/>
    <n v="24061.55"/>
    <n v="57"/>
    <x v="1"/>
    <s v="Alto"/>
    <s v="Acima"/>
    <x v="0"/>
    <x v="0"/>
  </r>
  <r>
    <x v="510"/>
    <x v="0"/>
    <n v="673"/>
    <n v="0.69299999999999995"/>
    <n v="0.65200000000000002"/>
    <n v="0.63600000000000001"/>
    <n v="32218.560000000001"/>
    <n v="14"/>
    <x v="0"/>
    <s v="Médio"/>
    <s v="Acima"/>
    <x v="1"/>
    <x v="0"/>
  </r>
  <r>
    <x v="511"/>
    <x v="5"/>
    <n v="2687"/>
    <n v="0.63500000000000001"/>
    <n v="0.61699999999999999"/>
    <n v="0.54800000000000004"/>
    <n v="10915.41"/>
    <n v="26"/>
    <x v="3"/>
    <s v="Médio"/>
    <s v="Acima"/>
    <x v="0"/>
    <x v="0"/>
  </r>
  <r>
    <x v="512"/>
    <x v="3"/>
    <n v="1103"/>
    <n v="0.68700000000000006"/>
    <n v="0.72199999999999998"/>
    <n v="0.52800000000000002"/>
    <n v="23237.81"/>
    <n v="35"/>
    <x v="2"/>
    <s v="Médio"/>
    <s v="Acima"/>
    <x v="0"/>
    <x v="0"/>
  </r>
  <r>
    <x v="513"/>
    <x v="7"/>
    <n v="3603"/>
    <n v="0.67"/>
    <n v="0.66300000000000003"/>
    <n v="0.58399999999999996"/>
    <n v="13886.22"/>
    <n v="73"/>
    <x v="3"/>
    <s v="Médio"/>
    <s v="Acima"/>
    <x v="0"/>
    <x v="0"/>
  </r>
  <r>
    <x v="514"/>
    <x v="3"/>
    <n v="918"/>
    <n v="0.73299999999999998"/>
    <n v="0.71699999999999997"/>
    <n v="0.629"/>
    <n v="289932.05"/>
    <n v="26"/>
    <x v="2"/>
    <s v="Alto"/>
    <s v="Acima"/>
    <x v="1"/>
    <x v="0"/>
  </r>
  <r>
    <x v="515"/>
    <x v="3"/>
    <n v="1773"/>
    <n v="0.71"/>
    <n v="0.73599999999999999"/>
    <n v="0.6"/>
    <n v="39533.599999999999"/>
    <n v="106"/>
    <x v="2"/>
    <s v="Alto"/>
    <s v="Acima"/>
    <x v="0"/>
    <x v="0"/>
  </r>
  <r>
    <x v="516"/>
    <x v="22"/>
    <n v="3342"/>
    <n v="0.69799999999999995"/>
    <n v="0.68400000000000005"/>
    <n v="0.621"/>
    <n v="18212.61"/>
    <n v="105"/>
    <x v="3"/>
    <s v="Médio"/>
    <s v="Acima"/>
    <x v="0"/>
    <x v="0"/>
  </r>
  <r>
    <x v="517"/>
    <x v="0"/>
    <n v="1222"/>
    <n v="0.77"/>
    <n v="0.72799999999999998"/>
    <n v="0.73199999999999998"/>
    <n v="31802.91"/>
    <n v="26"/>
    <x v="0"/>
    <s v="Alto"/>
    <s v="Acima"/>
    <x v="0"/>
    <x v="0"/>
  </r>
  <r>
    <x v="518"/>
    <x v="4"/>
    <n v="4632"/>
    <n v="0.71499999999999997"/>
    <n v="0.70899999999999996"/>
    <n v="0.59699999999999998"/>
    <n v="22763.3"/>
    <n v="33"/>
    <x v="0"/>
    <s v="Alto"/>
    <s v="Acima"/>
    <x v="0"/>
    <x v="0"/>
  </r>
  <r>
    <x v="519"/>
    <x v="6"/>
    <n v="5406"/>
    <n v="0.72"/>
    <n v="0.71299999999999997"/>
    <n v="0.61699999999999999"/>
    <n v="21982.959999999999"/>
    <n v="69"/>
    <x v="2"/>
    <s v="Alto"/>
    <s v="Acima"/>
    <x v="0"/>
    <x v="0"/>
  </r>
  <r>
    <x v="520"/>
    <x v="3"/>
    <n v="3787"/>
    <n v="0.72699999999999998"/>
    <n v="0.71499999999999997"/>
    <n v="0.63600000000000001"/>
    <n v="27878.48"/>
    <n v="64"/>
    <x v="2"/>
    <s v="Alto"/>
    <s v="Acima"/>
    <x v="0"/>
    <x v="0"/>
  </r>
  <r>
    <x v="521"/>
    <x v="1"/>
    <n v="921"/>
    <n v="0.71299999999999997"/>
    <n v="0.68799999999999994"/>
    <n v="0.64500000000000002"/>
    <n v="137592.5"/>
    <n v="20"/>
    <x v="0"/>
    <s v="Alto"/>
    <s v="Acima"/>
    <x v="1"/>
    <x v="0"/>
  </r>
  <r>
    <x v="522"/>
    <x v="3"/>
    <n v="986"/>
    <n v="0.79"/>
    <n v="0.82499999999999996"/>
    <n v="0.68799999999999994"/>
    <n v="52612.99"/>
    <n v="56"/>
    <x v="2"/>
    <s v="Alto"/>
    <s v="Acima"/>
    <x v="0"/>
    <x v="0"/>
  </r>
  <r>
    <x v="523"/>
    <x v="4"/>
    <n v="990"/>
    <n v="0.75"/>
    <n v="0.72199999999999998"/>
    <n v="0.67400000000000004"/>
    <n v="34594.29"/>
    <n v="21"/>
    <x v="0"/>
    <s v="Alto"/>
    <s v="Acima"/>
    <x v="0"/>
    <x v="0"/>
  </r>
  <r>
    <x v="524"/>
    <x v="20"/>
    <n v="4323"/>
    <n v="0.75900000000000001"/>
    <n v="0.73599999999999999"/>
    <n v="0.70599999999999996"/>
    <n v="24036.9"/>
    <n v="77"/>
    <x v="4"/>
    <s v="Alto"/>
    <s v="Acima"/>
    <x v="0"/>
    <x v="0"/>
  </r>
  <r>
    <x v="525"/>
    <x v="3"/>
    <n v="2797"/>
    <n v="0.76900000000000002"/>
    <n v="0.752"/>
    <n v="0.69299999999999995"/>
    <n v="35597.730000000003"/>
    <n v="67"/>
    <x v="2"/>
    <s v="Alto"/>
    <s v="Acima"/>
    <x v="0"/>
    <x v="0"/>
  </r>
  <r>
    <x v="526"/>
    <x v="0"/>
    <n v="881"/>
    <n v="0.753"/>
    <n v="0.72499999999999998"/>
    <n v="0.68899999999999995"/>
    <n v="18873.78"/>
    <n v="19"/>
    <x v="0"/>
    <s v="Alto"/>
    <s v="Acima"/>
    <x v="1"/>
    <x v="0"/>
  </r>
  <r>
    <x v="527"/>
    <x v="14"/>
    <n v="1568"/>
    <n v="0.78400000000000003"/>
    <n v="0.80700000000000005"/>
    <n v="0.69699999999999995"/>
    <n v="40483.910000000003"/>
    <n v="68"/>
    <x v="2"/>
    <s v="Alto"/>
    <s v="Acima"/>
    <x v="0"/>
    <x v="0"/>
  </r>
  <r>
    <x v="528"/>
    <x v="0"/>
    <n v="897"/>
    <n v="0.72"/>
    <n v="0.69299999999999995"/>
    <n v="0.64800000000000002"/>
    <n v="34197.410000000003"/>
    <n v="13"/>
    <x v="0"/>
    <s v="Alto"/>
    <s v="Acima"/>
    <x v="1"/>
    <x v="0"/>
  </r>
  <r>
    <x v="529"/>
    <x v="13"/>
    <n v="4051"/>
    <n v="0.70099999999999996"/>
    <n v="0.70799999999999996"/>
    <n v="0.59799999999999998"/>
    <n v="29334.28"/>
    <n v="33"/>
    <x v="1"/>
    <s v="Alto"/>
    <s v="Acima"/>
    <x v="0"/>
    <x v="0"/>
  </r>
  <r>
    <x v="530"/>
    <x v="5"/>
    <n v="2805"/>
    <n v="0.622"/>
    <n v="0.58799999999999997"/>
    <n v="0.55000000000000004"/>
    <n v="13099.27"/>
    <n v="34"/>
    <x v="3"/>
    <s v="Médio"/>
    <s v="Acima"/>
    <x v="0"/>
    <x v="0"/>
  </r>
  <r>
    <x v="531"/>
    <x v="10"/>
    <n v="5886"/>
    <n v="0.74"/>
    <n v="0.72599999999999998"/>
    <n v="0.66600000000000004"/>
    <n v="18456.689999999999"/>
    <n v="104"/>
    <x v="1"/>
    <s v="Alto"/>
    <s v="Acima"/>
    <x v="0"/>
    <x v="0"/>
  </r>
  <r>
    <x v="532"/>
    <x v="5"/>
    <n v="3159"/>
    <n v="0.66900000000000004"/>
    <n v="0.64500000000000002"/>
    <n v="0.57999999999999996"/>
    <n v="13070.53"/>
    <n v="46"/>
    <x v="3"/>
    <s v="Médio"/>
    <s v="Acima"/>
    <x v="0"/>
    <x v="0"/>
  </r>
  <r>
    <x v="533"/>
    <x v="0"/>
    <n v="1613"/>
    <n v="0.74299999999999999"/>
    <n v="0.72399999999999998"/>
    <n v="0.66600000000000004"/>
    <n v="71619.02"/>
    <n v="27"/>
    <x v="0"/>
    <s v="Alto"/>
    <s v="Acima"/>
    <x v="0"/>
    <x v="0"/>
  </r>
  <r>
    <x v="534"/>
    <x v="3"/>
    <n v="2203"/>
    <n v="0.72"/>
    <n v="0.72699999999999998"/>
    <n v="0.60599999999999998"/>
    <n v="19168.53"/>
    <n v="21"/>
    <x v="2"/>
    <s v="Alto"/>
    <s v="Acima"/>
    <x v="0"/>
    <x v="0"/>
  </r>
  <r>
    <x v="535"/>
    <x v="0"/>
    <n v="1569"/>
    <n v="0.71499999999999997"/>
    <n v="0.70299999999999996"/>
    <n v="0.60599999999999998"/>
    <n v="21719.5"/>
    <n v="12"/>
    <x v="0"/>
    <s v="Alto"/>
    <s v="Acima"/>
    <x v="0"/>
    <x v="0"/>
  </r>
  <r>
    <x v="536"/>
    <x v="14"/>
    <n v="1078"/>
    <n v="0.78"/>
    <n v="0.78"/>
    <n v="0.68700000000000006"/>
    <n v="53900.83"/>
    <n v="36"/>
    <x v="2"/>
    <s v="Alto"/>
    <s v="Acima"/>
    <x v="0"/>
    <x v="0"/>
  </r>
  <r>
    <x v="537"/>
    <x v="3"/>
    <n v="1576"/>
    <n v="0.72099999999999997"/>
    <n v="0.749"/>
    <n v="0.57099999999999995"/>
    <n v="44903.78"/>
    <n v="48"/>
    <x v="2"/>
    <s v="Alto"/>
    <s v="Acima"/>
    <x v="0"/>
    <x v="0"/>
  </r>
  <r>
    <x v="538"/>
    <x v="17"/>
    <n v="2959"/>
    <n v="0.67"/>
    <n v="0.64100000000000001"/>
    <n v="0.58599999999999997"/>
    <n v="16034.81"/>
    <n v="72"/>
    <x v="3"/>
    <s v="Médio"/>
    <s v="Acima"/>
    <x v="0"/>
    <x v="0"/>
  </r>
  <r>
    <x v="539"/>
    <x v="0"/>
    <n v="1080"/>
    <n v="0.78"/>
    <n v="0.74"/>
    <n v="0.73299999999999998"/>
    <n v="26952.95"/>
    <n v="35"/>
    <x v="0"/>
    <s v="Alto"/>
    <s v="Acima"/>
    <x v="0"/>
    <x v="0"/>
  </r>
  <r>
    <x v="540"/>
    <x v="6"/>
    <n v="2884"/>
    <n v="0.74"/>
    <n v="0.71299999999999997"/>
    <n v="0.68"/>
    <n v="24911.77"/>
    <n v="82"/>
    <x v="2"/>
    <s v="Alto"/>
    <s v="Acima"/>
    <x v="0"/>
    <x v="0"/>
  </r>
  <r>
    <x v="541"/>
    <x v="14"/>
    <n v="2841"/>
    <n v="0.73599999999999999"/>
    <n v="0.73099999999999998"/>
    <n v="0.624"/>
    <n v="43841.66"/>
    <n v="44"/>
    <x v="2"/>
    <s v="Alto"/>
    <s v="Acima"/>
    <x v="0"/>
    <x v="0"/>
  </r>
  <r>
    <x v="542"/>
    <x v="0"/>
    <n v="1638"/>
    <n v="0.76"/>
    <n v="0.73699999999999999"/>
    <n v="0.68300000000000005"/>
    <n v="30163.95"/>
    <n v="27"/>
    <x v="0"/>
    <s v="Alto"/>
    <s v="Acima"/>
    <x v="0"/>
    <x v="0"/>
  </r>
  <r>
    <x v="335"/>
    <x v="7"/>
    <n v="3661"/>
    <n v="0.623"/>
    <n v="0.61899999999999999"/>
    <n v="0.502"/>
    <n v="14274.61"/>
    <n v="113"/>
    <x v="3"/>
    <s v="Médio"/>
    <s v="Acima"/>
    <x v="0"/>
    <x v="0"/>
  </r>
  <r>
    <x v="543"/>
    <x v="0"/>
    <n v="1335"/>
    <n v="0.70799999999999996"/>
    <n v="0.69899999999999995"/>
    <n v="0.61399999999999999"/>
    <n v="23443.53"/>
    <n v="27"/>
    <x v="0"/>
    <s v="Alto"/>
    <s v="Acima"/>
    <x v="0"/>
    <x v="0"/>
  </r>
  <r>
    <x v="544"/>
    <x v="4"/>
    <n v="2684"/>
    <n v="0.75700000000000001"/>
    <n v="0.72299999999999998"/>
    <n v="0.7"/>
    <n v="22484.47"/>
    <n v="64"/>
    <x v="0"/>
    <s v="Alto"/>
    <s v="Acima"/>
    <x v="0"/>
    <x v="0"/>
  </r>
  <r>
    <x v="545"/>
    <x v="0"/>
    <n v="524"/>
    <n v="0.77300000000000002"/>
    <n v="0.746"/>
    <n v="0.73799999999999999"/>
    <n v="19441.240000000002"/>
    <n v="16"/>
    <x v="0"/>
    <s v="Alto"/>
    <s v="Acima"/>
    <x v="1"/>
    <x v="0"/>
  </r>
  <r>
    <x v="546"/>
    <x v="10"/>
    <n v="11866"/>
    <n v="0.70099999999999996"/>
    <n v="0.68899999999999995"/>
    <n v="0.60199999999999998"/>
    <n v="17471.11"/>
    <n v="149"/>
    <x v="1"/>
    <s v="Alto"/>
    <s v="Acima"/>
    <x v="0"/>
    <x v="0"/>
  </r>
  <r>
    <x v="547"/>
    <x v="1"/>
    <n v="1988"/>
    <n v="0.7"/>
    <n v="0.69499999999999995"/>
    <n v="0.60299999999999998"/>
    <n v="18427.810000000001"/>
    <n v="53"/>
    <x v="0"/>
    <s v="Alto"/>
    <s v="Acima"/>
    <x v="0"/>
    <x v="0"/>
  </r>
  <r>
    <x v="548"/>
    <x v="3"/>
    <n v="1155"/>
    <n v="0.76200000000000001"/>
    <n v="0.75"/>
    <n v="0.68500000000000005"/>
    <n v="27993.21"/>
    <n v="41"/>
    <x v="2"/>
    <s v="Alto"/>
    <s v="Acima"/>
    <x v="0"/>
    <x v="0"/>
  </r>
  <r>
    <x v="549"/>
    <x v="4"/>
    <n v="1995"/>
    <n v="0.75"/>
    <n v="0.74199999999999999"/>
    <n v="0.66100000000000003"/>
    <n v="23101.42"/>
    <n v="47"/>
    <x v="0"/>
    <s v="Alto"/>
    <s v="Acima"/>
    <x v="0"/>
    <x v="0"/>
  </r>
  <r>
    <x v="550"/>
    <x v="1"/>
    <n v="899"/>
    <n v="0.745"/>
    <n v="0.74"/>
    <n v="0.67500000000000004"/>
    <n v="27470.61"/>
    <n v="32"/>
    <x v="0"/>
    <s v="Alto"/>
    <s v="Acima"/>
    <x v="1"/>
    <x v="0"/>
  </r>
  <r>
    <x v="551"/>
    <x v="14"/>
    <n v="2030"/>
    <n v="0.72099999999999997"/>
    <n v="0.71599999999999997"/>
    <n v="0.62"/>
    <n v="31046.22"/>
    <n v="18"/>
    <x v="2"/>
    <s v="Alto"/>
    <s v="Acima"/>
    <x v="0"/>
    <x v="0"/>
  </r>
  <r>
    <x v="552"/>
    <x v="7"/>
    <n v="2553"/>
    <n v="0.66"/>
    <n v="0.63"/>
    <n v="0.55400000000000005"/>
    <n v="19724.63"/>
    <n v="36"/>
    <x v="3"/>
    <s v="Médio"/>
    <s v="Acima"/>
    <x v="0"/>
    <x v="0"/>
  </r>
  <r>
    <x v="553"/>
    <x v="14"/>
    <n v="2307"/>
    <n v="0.77700000000000002"/>
    <n v="0.73799999999999999"/>
    <n v="0.72299999999999998"/>
    <n v="26121.34"/>
    <n v="67"/>
    <x v="2"/>
    <s v="Alto"/>
    <s v="Acima"/>
    <x v="0"/>
    <x v="0"/>
  </r>
  <r>
    <x v="554"/>
    <x v="1"/>
    <n v="1603"/>
    <n v="0.72"/>
    <n v="0.68899999999999995"/>
    <n v="0.66600000000000004"/>
    <n v="19189.62"/>
    <n v="29"/>
    <x v="0"/>
    <s v="Alto"/>
    <s v="Acima"/>
    <x v="0"/>
    <x v="0"/>
  </r>
  <r>
    <x v="555"/>
    <x v="4"/>
    <n v="1267"/>
    <n v="0.73"/>
    <n v="0.73099999999999998"/>
    <n v="0.61699999999999999"/>
    <n v="21156.97"/>
    <n v="42"/>
    <x v="0"/>
    <s v="Alto"/>
    <s v="Acima"/>
    <x v="0"/>
    <x v="0"/>
  </r>
  <r>
    <x v="556"/>
    <x v="3"/>
    <n v="802"/>
    <n v="0.77300000000000002"/>
    <n v="0.79700000000000004"/>
    <n v="0.69199999999999995"/>
    <n v="46498.89"/>
    <n v="26"/>
    <x v="2"/>
    <s v="Alto"/>
    <s v="Acima"/>
    <x v="1"/>
    <x v="0"/>
  </r>
  <r>
    <x v="557"/>
    <x v="9"/>
    <n v="5613"/>
    <n v="0.71299999999999997"/>
    <n v="0.65500000000000003"/>
    <n v="0.67300000000000004"/>
    <n v="11642.3"/>
    <n v="70"/>
    <x v="3"/>
    <s v="Alto"/>
    <s v="Acima"/>
    <x v="0"/>
    <x v="0"/>
  </r>
  <r>
    <x v="558"/>
    <x v="0"/>
    <n v="1645"/>
    <n v="0.75900000000000001"/>
    <n v="0.74099999999999999"/>
    <n v="0.7"/>
    <n v="33306.82"/>
    <n v="31"/>
    <x v="0"/>
    <s v="Alto"/>
    <s v="Acima"/>
    <x v="0"/>
    <x v="0"/>
  </r>
  <r>
    <x v="559"/>
    <x v="0"/>
    <n v="1971"/>
    <n v="0.74299999999999999"/>
    <n v="0.72099999999999997"/>
    <n v="0.68400000000000005"/>
    <n v="38941.79"/>
    <n v="43"/>
    <x v="0"/>
    <s v="Alto"/>
    <s v="Acima"/>
    <x v="0"/>
    <x v="0"/>
  </r>
  <r>
    <x v="560"/>
    <x v="4"/>
    <n v="995"/>
    <n v="0.73"/>
    <n v="0.67500000000000004"/>
    <n v="0.67800000000000005"/>
    <n v="15099.51"/>
    <n v="23"/>
    <x v="0"/>
    <s v="Alto"/>
    <s v="Acima"/>
    <x v="0"/>
    <x v="0"/>
  </r>
  <r>
    <x v="561"/>
    <x v="9"/>
    <n v="4471"/>
    <n v="0.67700000000000005"/>
    <n v="0.64200000000000002"/>
    <n v="0.59899999999999998"/>
    <n v="13940.47"/>
    <n v="43"/>
    <x v="3"/>
    <s v="Médio"/>
    <s v="Acima"/>
    <x v="0"/>
    <x v="0"/>
  </r>
  <r>
    <x v="562"/>
    <x v="0"/>
    <n v="734"/>
    <n v="0.745"/>
    <n v="0.72699999999999998"/>
    <n v="0.66200000000000003"/>
    <n v="47068.18"/>
    <n v="13"/>
    <x v="0"/>
    <s v="Alto"/>
    <s v="Acima"/>
    <x v="1"/>
    <x v="0"/>
  </r>
  <r>
    <x v="563"/>
    <x v="0"/>
    <n v="2389"/>
    <n v="0.73"/>
    <n v="0.71299999999999997"/>
    <n v="0.65"/>
    <n v="20392.27"/>
    <n v="39"/>
    <x v="0"/>
    <s v="Alto"/>
    <s v="Acima"/>
    <x v="0"/>
    <x v="0"/>
  </r>
  <r>
    <x v="564"/>
    <x v="4"/>
    <n v="1042"/>
    <n v="0.71499999999999997"/>
    <n v="0.70599999999999996"/>
    <n v="0.60899999999999999"/>
    <n v="24946.61"/>
    <n v="24"/>
    <x v="0"/>
    <s v="Alto"/>
    <s v="Acima"/>
    <x v="0"/>
    <x v="0"/>
  </r>
  <r>
    <x v="565"/>
    <x v="4"/>
    <n v="1280"/>
    <n v="0.69"/>
    <n v="0.68300000000000005"/>
    <n v="0.57599999999999996"/>
    <n v="17990.169999999998"/>
    <n v="26"/>
    <x v="0"/>
    <s v="Médio"/>
    <s v="Acima"/>
    <x v="0"/>
    <x v="0"/>
  </r>
  <r>
    <x v="83"/>
    <x v="6"/>
    <n v="2950"/>
    <n v="0.66"/>
    <n v="0.68700000000000006"/>
    <n v="0.505"/>
    <n v="22042.21"/>
    <n v="23"/>
    <x v="2"/>
    <s v="Médio"/>
    <s v="Acima"/>
    <x v="0"/>
    <x v="0"/>
  </r>
  <r>
    <x v="566"/>
    <x v="0"/>
    <n v="1153"/>
    <n v="0.73099999999999998"/>
    <n v="0.72899999999999998"/>
    <n v="0.65600000000000003"/>
    <n v="49785.35"/>
    <n v="52"/>
    <x v="0"/>
    <s v="Alto"/>
    <s v="Acima"/>
    <x v="0"/>
    <x v="0"/>
  </r>
  <r>
    <x v="567"/>
    <x v="0"/>
    <n v="361"/>
    <n v="0.79"/>
    <n v="0.81499999999999995"/>
    <n v="0.69799999999999995"/>
    <n v="66380.039999999994"/>
    <n v="28"/>
    <x v="0"/>
    <s v="Alto"/>
    <s v="Acima"/>
    <x v="1"/>
    <x v="0"/>
  </r>
  <r>
    <x v="568"/>
    <x v="1"/>
    <n v="2786"/>
    <n v="0.69799999999999995"/>
    <n v="0.69199999999999995"/>
    <n v="0.60399999999999998"/>
    <n v="15912.49"/>
    <n v="19"/>
    <x v="0"/>
    <s v="Médio"/>
    <s v="Acima"/>
    <x v="0"/>
    <x v="0"/>
  </r>
  <r>
    <x v="569"/>
    <x v="3"/>
    <n v="1325"/>
    <n v="0.71"/>
    <n v="0.70899999999999996"/>
    <n v="0.59099999999999997"/>
    <n v="27715.9"/>
    <n v="30"/>
    <x v="2"/>
    <s v="Alto"/>
    <s v="Acima"/>
    <x v="0"/>
    <x v="0"/>
  </r>
  <r>
    <x v="570"/>
    <x v="4"/>
    <n v="3932"/>
    <n v="0.69"/>
    <n v="0.69199999999999995"/>
    <n v="0.56299999999999994"/>
    <n v="23730.94"/>
    <n v="59"/>
    <x v="0"/>
    <s v="Médio"/>
    <s v="Acima"/>
    <x v="0"/>
    <x v="0"/>
  </r>
  <r>
    <x v="571"/>
    <x v="5"/>
    <n v="3306"/>
    <n v="0.60199999999999998"/>
    <n v="0.59499999999999997"/>
    <n v="0.46700000000000003"/>
    <n v="9445.33"/>
    <n v="35"/>
    <x v="3"/>
    <s v="Médio"/>
    <s v="Acima"/>
    <x v="0"/>
    <x v="0"/>
  </r>
  <r>
    <x v="572"/>
    <x v="7"/>
    <n v="3983"/>
    <n v="0.69099999999999995"/>
    <n v="0.66100000000000003"/>
    <n v="0.64300000000000002"/>
    <n v="13749.35"/>
    <n v="43"/>
    <x v="3"/>
    <s v="Médio"/>
    <s v="Acima"/>
    <x v="0"/>
    <x v="0"/>
  </r>
  <r>
    <x v="573"/>
    <x v="0"/>
    <n v="1049"/>
    <n v="0.71"/>
    <n v="0.66200000000000003"/>
    <n v="0.64700000000000002"/>
    <n v="24498.9"/>
    <n v="15"/>
    <x v="0"/>
    <s v="Alto"/>
    <s v="Acima"/>
    <x v="0"/>
    <x v="0"/>
  </r>
  <r>
    <x v="574"/>
    <x v="0"/>
    <n v="965"/>
    <n v="0.78500000000000003"/>
    <n v="0.78100000000000003"/>
    <n v="0.72"/>
    <n v="25992.18"/>
    <n v="17"/>
    <x v="0"/>
    <s v="Alto"/>
    <s v="Acima"/>
    <x v="0"/>
    <x v="0"/>
  </r>
  <r>
    <x v="575"/>
    <x v="14"/>
    <n v="2716"/>
    <n v="0.77700000000000002"/>
    <n v="0.76700000000000002"/>
    <n v="0.70099999999999996"/>
    <n v="35543.26"/>
    <n v="72"/>
    <x v="2"/>
    <s v="Alto"/>
    <s v="Acima"/>
    <x v="0"/>
    <x v="0"/>
  </r>
  <r>
    <x v="576"/>
    <x v="23"/>
    <n v="4224"/>
    <n v="0.73099999999999998"/>
    <n v="0.73399999999999999"/>
    <n v="0.65900000000000003"/>
    <n v="25822.66"/>
    <n v="38"/>
    <x v="4"/>
    <s v="Alto"/>
    <s v="Acima"/>
    <x v="0"/>
    <x v="0"/>
  </r>
  <r>
    <x v="577"/>
    <x v="0"/>
    <n v="605"/>
    <n v="0.73"/>
    <n v="0.72599999999999998"/>
    <n v="0.63500000000000001"/>
    <n v="28541.39"/>
    <n v="13"/>
    <x v="0"/>
    <s v="Alto"/>
    <s v="Acima"/>
    <x v="1"/>
    <x v="0"/>
  </r>
  <r>
    <x v="578"/>
    <x v="7"/>
    <n v="3363"/>
    <n v="0.64900000000000002"/>
    <n v="0.63600000000000001"/>
    <n v="0.55800000000000005"/>
    <n v="15208.07"/>
    <n v="79"/>
    <x v="3"/>
    <s v="Médio"/>
    <s v="Acima"/>
    <x v="0"/>
    <x v="0"/>
  </r>
  <r>
    <x v="579"/>
    <x v="4"/>
    <n v="9706"/>
    <n v="0.7"/>
    <n v="0.67300000000000004"/>
    <n v="0.61599999999999999"/>
    <n v="11375.19"/>
    <n v="85"/>
    <x v="0"/>
    <s v="Alto"/>
    <s v="Acima"/>
    <x v="0"/>
    <x v="0"/>
  </r>
  <r>
    <x v="580"/>
    <x v="5"/>
    <n v="5687"/>
    <n v="0.66500000000000004"/>
    <n v="0.622"/>
    <n v="0.60599999999999998"/>
    <n v="20687.18"/>
    <n v="91"/>
    <x v="3"/>
    <s v="Médio"/>
    <s v="Acima"/>
    <x v="0"/>
    <x v="0"/>
  </r>
  <r>
    <x v="581"/>
    <x v="4"/>
    <n v="1026"/>
    <n v="0.74299999999999999"/>
    <n v="0.77"/>
    <n v="0.629"/>
    <n v="13956.91"/>
    <n v="23"/>
    <x v="0"/>
    <s v="Alto"/>
    <s v="Acima"/>
    <x v="0"/>
    <x v="0"/>
  </r>
  <r>
    <x v="582"/>
    <x v="10"/>
    <n v="2197"/>
    <n v="0.72"/>
    <n v="0.71799999999999997"/>
    <n v="0.61799999999999999"/>
    <n v="18933.259999999998"/>
    <n v="52"/>
    <x v="1"/>
    <s v="Alto"/>
    <s v="Acima"/>
    <x v="0"/>
    <x v="0"/>
  </r>
  <r>
    <x v="583"/>
    <x v="6"/>
    <n v="2402"/>
    <n v="0.72599999999999998"/>
    <n v="0.72"/>
    <n v="0.64700000000000002"/>
    <n v="43888.38"/>
    <n v="63"/>
    <x v="2"/>
    <s v="Alto"/>
    <s v="Acima"/>
    <x v="0"/>
    <x v="0"/>
  </r>
  <r>
    <x v="584"/>
    <x v="7"/>
    <n v="2838"/>
    <n v="0.63400000000000001"/>
    <n v="0.61499999999999999"/>
    <n v="0.53200000000000003"/>
    <n v="9937.74"/>
    <n v="96"/>
    <x v="3"/>
    <s v="Médio"/>
    <s v="Acima"/>
    <x v="0"/>
    <x v="0"/>
  </r>
  <r>
    <x v="585"/>
    <x v="0"/>
    <n v="399"/>
    <n v="0.72499999999999998"/>
    <n v="0.72099999999999997"/>
    <n v="0.66200000000000003"/>
    <n v="25430.720000000001"/>
    <n v="4"/>
    <x v="0"/>
    <s v="Alto"/>
    <s v="Acima"/>
    <x v="1"/>
    <x v="0"/>
  </r>
  <r>
    <x v="586"/>
    <x v="7"/>
    <n v="1878"/>
    <n v="0.626"/>
    <n v="0.61099999999999999"/>
    <n v="0.498"/>
    <n v="13727.22"/>
    <n v="65"/>
    <x v="3"/>
    <s v="Médio"/>
    <s v="Acima"/>
    <x v="0"/>
    <x v="0"/>
  </r>
  <r>
    <x v="587"/>
    <x v="7"/>
    <n v="2719"/>
    <n v="0.7"/>
    <n v="0.65900000000000003"/>
    <n v="0.65"/>
    <n v="14897.85"/>
    <n v="87"/>
    <x v="3"/>
    <s v="Alto"/>
    <s v="Acima"/>
    <x v="0"/>
    <x v="0"/>
  </r>
  <r>
    <x v="588"/>
    <x v="0"/>
    <n v="1022"/>
    <n v="0.755"/>
    <n v="0.73799999999999999"/>
    <n v="0.67500000000000004"/>
    <n v="22582.080000000002"/>
    <n v="31"/>
    <x v="0"/>
    <s v="Alto"/>
    <s v="Acima"/>
    <x v="0"/>
    <x v="0"/>
  </r>
  <r>
    <x v="589"/>
    <x v="4"/>
    <n v="2060"/>
    <n v="0.75"/>
    <n v="0.72899999999999998"/>
    <n v="0.65900000000000003"/>
    <n v="35509.33"/>
    <n v="59"/>
    <x v="0"/>
    <s v="Alto"/>
    <s v="Acima"/>
    <x v="0"/>
    <x v="0"/>
  </r>
  <r>
    <x v="590"/>
    <x v="6"/>
    <n v="1412"/>
    <n v="0.76"/>
    <n v="0.72099999999999997"/>
    <n v="0.70499999999999996"/>
    <n v="30103.68"/>
    <n v="31"/>
    <x v="2"/>
    <s v="Alto"/>
    <s v="Acima"/>
    <x v="0"/>
    <x v="0"/>
  </r>
  <r>
    <x v="591"/>
    <x v="0"/>
    <n v="383"/>
    <n v="0.75700000000000001"/>
    <n v="0.71799999999999997"/>
    <n v="0.71899999999999997"/>
    <n v="18773.349999999999"/>
    <n v="15"/>
    <x v="0"/>
    <s v="Alto"/>
    <s v="Acima"/>
    <x v="1"/>
    <x v="0"/>
  </r>
  <r>
    <x v="592"/>
    <x v="0"/>
    <n v="1258"/>
    <n v="0.76400000000000001"/>
    <n v="0.73299999999999998"/>
    <n v="0.72799999999999998"/>
    <n v="17202.310000000001"/>
    <n v="37"/>
    <x v="0"/>
    <s v="Alto"/>
    <s v="Acima"/>
    <x v="0"/>
    <x v="0"/>
  </r>
  <r>
    <x v="593"/>
    <x v="0"/>
    <n v="293"/>
    <n v="0.745"/>
    <n v="0.72499999999999998"/>
    <n v="0.67500000000000004"/>
    <n v="24727.02"/>
    <n v="23"/>
    <x v="0"/>
    <s v="Alto"/>
    <s v="Acima"/>
    <x v="1"/>
    <x v="0"/>
  </r>
  <r>
    <x v="594"/>
    <x v="14"/>
    <n v="767"/>
    <n v="0.78"/>
    <n v="0.753"/>
    <n v="0.71"/>
    <n v="33491.379999999997"/>
    <n v="30"/>
    <x v="2"/>
    <s v="Alto"/>
    <s v="Acima"/>
    <x v="1"/>
    <x v="0"/>
  </r>
  <r>
    <x v="595"/>
    <x v="0"/>
    <n v="1767"/>
    <n v="0.745"/>
    <n v="0.70499999999999996"/>
    <n v="0.69399999999999995"/>
    <n v="69828.53"/>
    <n v="23"/>
    <x v="0"/>
    <s v="Alto"/>
    <s v="Acima"/>
    <x v="0"/>
    <x v="0"/>
  </r>
  <r>
    <x v="596"/>
    <x v="0"/>
    <n v="989"/>
    <n v="0.72099999999999997"/>
    <n v="0.70299999999999996"/>
    <n v="0.64100000000000001"/>
    <n v="21600.06"/>
    <n v="28"/>
    <x v="0"/>
    <s v="Alto"/>
    <s v="Acima"/>
    <x v="0"/>
    <x v="0"/>
  </r>
  <r>
    <x v="597"/>
    <x v="14"/>
    <n v="543"/>
    <n v="0.78"/>
    <n v="0.747"/>
    <n v="0.74"/>
    <n v="36835.93"/>
    <n v="17"/>
    <x v="2"/>
    <s v="Alto"/>
    <s v="Acima"/>
    <x v="1"/>
    <x v="0"/>
  </r>
  <r>
    <x v="598"/>
    <x v="14"/>
    <n v="2507"/>
    <n v="0.76500000000000001"/>
    <n v="0.77"/>
    <n v="0.65500000000000003"/>
    <n v="36880.959999999999"/>
    <n v="50"/>
    <x v="2"/>
    <s v="Alto"/>
    <s v="Acima"/>
    <x v="0"/>
    <x v="0"/>
  </r>
  <r>
    <x v="599"/>
    <x v="6"/>
    <n v="1479"/>
    <n v="0.67900000000000005"/>
    <n v="0.67900000000000005"/>
    <n v="0.54500000000000004"/>
    <n v="33204.480000000003"/>
    <n v="34"/>
    <x v="2"/>
    <s v="Médio"/>
    <s v="Acima"/>
    <x v="0"/>
    <x v="0"/>
  </r>
  <r>
    <x v="600"/>
    <x v="0"/>
    <n v="233"/>
    <n v="0.72"/>
    <n v="0.71899999999999997"/>
    <n v="0.63800000000000001"/>
    <n v="16414.830000000002"/>
    <n v="12"/>
    <x v="0"/>
    <s v="Alto"/>
    <s v="Acima"/>
    <x v="1"/>
    <x v="0"/>
  </r>
  <r>
    <x v="601"/>
    <x v="4"/>
    <n v="1407"/>
    <n v="0.72199999999999998"/>
    <n v="0.67900000000000005"/>
    <n v="0.64700000000000002"/>
    <n v="20033.669999999998"/>
    <n v="30"/>
    <x v="0"/>
    <s v="Alto"/>
    <s v="Acima"/>
    <x v="0"/>
    <x v="0"/>
  </r>
  <r>
    <x v="602"/>
    <x v="1"/>
    <n v="1241"/>
    <n v="0.73299999999999998"/>
    <n v="0.72199999999999998"/>
    <n v="0.67700000000000005"/>
    <n v="22531.94"/>
    <n v="22"/>
    <x v="0"/>
    <s v="Alto"/>
    <s v="Acima"/>
    <x v="0"/>
    <x v="0"/>
  </r>
  <r>
    <x v="603"/>
    <x v="4"/>
    <n v="165"/>
    <n v="0.63100000000000001"/>
    <n v="0.60299999999999998"/>
    <n v="0.52100000000000002"/>
    <n v="11870.23"/>
    <n v="3"/>
    <x v="0"/>
    <s v="Médio"/>
    <s v="Acima"/>
    <x v="1"/>
    <x v="0"/>
  </r>
  <r>
    <x v="604"/>
    <x v="3"/>
    <n v="2834"/>
    <n v="0.7"/>
    <n v="0.7"/>
    <n v="0.56200000000000006"/>
    <n v="20380.150000000001"/>
    <n v="35"/>
    <x v="2"/>
    <s v="Alto"/>
    <s v="Acima"/>
    <x v="0"/>
    <x v="0"/>
  </r>
  <r>
    <x v="605"/>
    <x v="13"/>
    <n v="2208"/>
    <n v="0.68799999999999994"/>
    <n v="0.69"/>
    <n v="0.56200000000000006"/>
    <n v="18568.37"/>
    <n v="40"/>
    <x v="1"/>
    <s v="Médio"/>
    <s v="Acima"/>
    <x v="0"/>
    <x v="0"/>
  </r>
  <r>
    <x v="606"/>
    <x v="3"/>
    <n v="733"/>
    <n v="0.76700000000000002"/>
    <n v="0.76400000000000001"/>
    <n v="0.68700000000000006"/>
    <n v="34921.24"/>
    <n v="28"/>
    <x v="2"/>
    <s v="Alto"/>
    <s v="Acima"/>
    <x v="1"/>
    <x v="0"/>
  </r>
  <r>
    <x v="607"/>
    <x v="4"/>
    <n v="3346"/>
    <n v="0.73599999999999999"/>
    <n v="0.72299999999999998"/>
    <n v="0.65100000000000002"/>
    <n v="37603.56"/>
    <n v="57"/>
    <x v="0"/>
    <s v="Alto"/>
    <s v="Acima"/>
    <x v="0"/>
    <x v="0"/>
  </r>
  <r>
    <x v="608"/>
    <x v="0"/>
    <n v="2063"/>
    <n v="0.75"/>
    <n v="0.71399999999999997"/>
    <n v="0.7"/>
    <n v="23820.74"/>
    <n v="26"/>
    <x v="0"/>
    <s v="Alto"/>
    <s v="Acima"/>
    <x v="0"/>
    <x v="0"/>
  </r>
  <r>
    <x v="609"/>
    <x v="0"/>
    <n v="1253"/>
    <n v="0.75"/>
    <n v="0.72"/>
    <n v="0.68300000000000005"/>
    <n v="38668.19"/>
    <n v="19"/>
    <x v="0"/>
    <s v="Alto"/>
    <s v="Acima"/>
    <x v="0"/>
    <x v="0"/>
  </r>
  <r>
    <x v="610"/>
    <x v="6"/>
    <n v="3297"/>
    <n v="0.70299999999999996"/>
    <n v="0.70399999999999996"/>
    <n v="0.6"/>
    <n v="35232.68"/>
    <n v="61"/>
    <x v="2"/>
    <s v="Alto"/>
    <s v="Acima"/>
    <x v="0"/>
    <x v="0"/>
  </r>
  <r>
    <x v="611"/>
    <x v="15"/>
    <n v="4069"/>
    <n v="0.73499999999999999"/>
    <n v="0.71899999999999997"/>
    <n v="0.65500000000000003"/>
    <n v="15983.29"/>
    <n v="54"/>
    <x v="0"/>
    <s v="Alto"/>
    <s v="Acima"/>
    <x v="0"/>
    <x v="0"/>
  </r>
  <r>
    <x v="612"/>
    <x v="0"/>
    <n v="965"/>
    <n v="0.71299999999999997"/>
    <n v="0.71599999999999997"/>
    <n v="0.63100000000000001"/>
    <n v="23407.62"/>
    <n v="17"/>
    <x v="0"/>
    <s v="Alto"/>
    <s v="Acima"/>
    <x v="0"/>
    <x v="0"/>
  </r>
  <r>
    <x v="613"/>
    <x v="0"/>
    <n v="1001"/>
    <n v="0.74"/>
    <n v="0.72399999999999998"/>
    <n v="0.68799999999999994"/>
    <n v="28357.32"/>
    <n v="22"/>
    <x v="0"/>
    <s v="Alto"/>
    <s v="Acima"/>
    <x v="0"/>
    <x v="0"/>
  </r>
  <r>
    <x v="614"/>
    <x v="0"/>
    <n v="374"/>
    <n v="0.73699999999999999"/>
    <n v="0.69299999999999995"/>
    <n v="0.69599999999999995"/>
    <n v="26859.95"/>
    <n v="3"/>
    <x v="0"/>
    <s v="Alto"/>
    <s v="Acima"/>
    <x v="1"/>
    <x v="0"/>
  </r>
  <r>
    <x v="615"/>
    <x v="1"/>
    <n v="3991"/>
    <n v="0.71299999999999997"/>
    <n v="0.69499999999999995"/>
    <n v="0.64800000000000002"/>
    <n v="24602.97"/>
    <n v="35"/>
    <x v="0"/>
    <s v="Alto"/>
    <s v="Acima"/>
    <x v="0"/>
    <x v="0"/>
  </r>
  <r>
    <x v="616"/>
    <x v="5"/>
    <n v="1971"/>
    <n v="0.66"/>
    <n v="0.628"/>
    <n v="0.58299999999999996"/>
    <n v="12278.17"/>
    <n v="33"/>
    <x v="3"/>
    <s v="Médio"/>
    <s v="Acima"/>
    <x v="0"/>
    <x v="0"/>
  </r>
  <r>
    <x v="617"/>
    <x v="5"/>
    <n v="2465"/>
    <n v="0.60599999999999998"/>
    <n v="0.60799999999999998"/>
    <n v="0.48699999999999999"/>
    <n v="10629.51"/>
    <n v="27"/>
    <x v="3"/>
    <s v="Médio"/>
    <s v="Acima"/>
    <x v="0"/>
    <x v="0"/>
  </r>
  <r>
    <x v="618"/>
    <x v="0"/>
    <n v="175"/>
    <n v="0.74299999999999999"/>
    <n v="0.70499999999999996"/>
    <n v="0.71899999999999997"/>
    <n v="11081.96"/>
    <n v="7"/>
    <x v="0"/>
    <s v="Alto"/>
    <s v="Acima"/>
    <x v="1"/>
    <x v="0"/>
  </r>
  <r>
    <x v="619"/>
    <x v="0"/>
    <n v="1749"/>
    <n v="0.70299999999999996"/>
    <n v="0.68100000000000005"/>
    <n v="0.627"/>
    <n v="22849.38"/>
    <n v="30"/>
    <x v="0"/>
    <s v="Alto"/>
    <s v="Acima"/>
    <x v="0"/>
    <x v="0"/>
  </r>
  <r>
    <x v="620"/>
    <x v="0"/>
    <n v="886"/>
    <n v="0.75"/>
    <n v="0.73399999999999999"/>
    <n v="0.67200000000000004"/>
    <n v="15954.78"/>
    <n v="15"/>
    <x v="0"/>
    <s v="Alto"/>
    <s v="Acima"/>
    <x v="1"/>
    <x v="0"/>
  </r>
  <r>
    <x v="621"/>
    <x v="10"/>
    <n v="5804"/>
    <n v="0.7"/>
    <n v="0.68200000000000005"/>
    <n v="0.60799999999999998"/>
    <n v="16276.89"/>
    <n v="68"/>
    <x v="1"/>
    <s v="Alto"/>
    <s v="Acima"/>
    <x v="0"/>
    <x v="0"/>
  </r>
  <r>
    <x v="622"/>
    <x v="0"/>
    <n v="530"/>
    <n v="0.73699999999999999"/>
    <n v="0.69799999999999995"/>
    <n v="0.68200000000000005"/>
    <n v="29937.88"/>
    <n v="4"/>
    <x v="0"/>
    <s v="Alto"/>
    <s v="Acima"/>
    <x v="1"/>
    <x v="0"/>
  </r>
  <r>
    <x v="623"/>
    <x v="0"/>
    <n v="257"/>
    <n v="0.7"/>
    <n v="0.69099999999999995"/>
    <n v="0.59299999999999997"/>
    <n v="13396.68"/>
    <n v="4"/>
    <x v="0"/>
    <s v="Alto"/>
    <s v="Acima"/>
    <x v="1"/>
    <x v="0"/>
  </r>
  <r>
    <x v="624"/>
    <x v="0"/>
    <n v="1281"/>
    <n v="0.71"/>
    <n v="0.70799999999999996"/>
    <n v="0.63300000000000001"/>
    <n v="19753.599999999999"/>
    <n v="38"/>
    <x v="0"/>
    <s v="Alto"/>
    <s v="Acima"/>
    <x v="0"/>
    <x v="0"/>
  </r>
  <r>
    <x v="625"/>
    <x v="0"/>
    <n v="489"/>
    <n v="0.748"/>
    <n v="0.71599999999999997"/>
    <n v="0.69799999999999995"/>
    <n v="17142.2"/>
    <n v="13"/>
    <x v="0"/>
    <s v="Alto"/>
    <s v="Acima"/>
    <x v="1"/>
    <x v="0"/>
  </r>
  <r>
    <x v="626"/>
    <x v="3"/>
    <n v="490"/>
    <n v="0.76800000000000002"/>
    <n v="0.77500000000000002"/>
    <n v="0.68300000000000005"/>
    <n v="30168.25"/>
    <n v="26"/>
    <x v="2"/>
    <s v="Alto"/>
    <s v="Acima"/>
    <x v="1"/>
    <x v="0"/>
  </r>
  <r>
    <x v="627"/>
    <x v="7"/>
    <n v="457"/>
    <n v="0.57999999999999996"/>
    <n v="0.55900000000000005"/>
    <n v="0.44700000000000001"/>
    <n v="6966.54"/>
    <n v="0"/>
    <x v="3"/>
    <s v="Médio"/>
    <s v="Abaixo"/>
    <x v="1"/>
    <x v="1"/>
  </r>
  <r>
    <x v="628"/>
    <x v="0"/>
    <n v="874"/>
    <n v="0.76800000000000002"/>
    <n v="0.73499999999999999"/>
    <n v="0.752"/>
    <n v="30809.19"/>
    <n v="27"/>
    <x v="0"/>
    <s v="Alto"/>
    <s v="Acima"/>
    <x v="1"/>
    <x v="0"/>
  </r>
  <r>
    <x v="629"/>
    <x v="3"/>
    <n v="855"/>
    <n v="0.77"/>
    <n v="0.78200000000000003"/>
    <n v="0.68600000000000005"/>
    <n v="42654.73"/>
    <n v="33"/>
    <x v="2"/>
    <s v="Alto"/>
    <s v="Acima"/>
    <x v="1"/>
    <x v="0"/>
  </r>
  <r>
    <x v="630"/>
    <x v="12"/>
    <n v="2288"/>
    <n v="0.65"/>
    <n v="0.67100000000000004"/>
    <n v="0.503"/>
    <n v="26768.53"/>
    <n v="17"/>
    <x v="4"/>
    <s v="Médio"/>
    <s v="Acima"/>
    <x v="0"/>
    <x v="0"/>
  </r>
  <r>
    <x v="631"/>
    <x v="14"/>
    <n v="2212"/>
    <n v="0.74099999999999999"/>
    <n v="0.73199999999999998"/>
    <n v="0.64500000000000002"/>
    <n v="34931.300000000003"/>
    <n v="58"/>
    <x v="2"/>
    <s v="Alto"/>
    <s v="Acima"/>
    <x v="0"/>
    <x v="0"/>
  </r>
  <r>
    <x v="632"/>
    <x v="1"/>
    <n v="1467"/>
    <n v="0.71799999999999997"/>
    <n v="0.70899999999999996"/>
    <n v="0.64800000000000002"/>
    <n v="26154.880000000001"/>
    <n v="46"/>
    <x v="0"/>
    <s v="Alto"/>
    <s v="Acima"/>
    <x v="0"/>
    <x v="0"/>
  </r>
  <r>
    <x v="633"/>
    <x v="12"/>
    <n v="2112"/>
    <n v="0.65900000000000003"/>
    <n v="0.67"/>
    <n v="0.52500000000000002"/>
    <n v="18892.8"/>
    <n v="10"/>
    <x v="4"/>
    <s v="Médio"/>
    <s v="Acima"/>
    <x v="0"/>
    <x v="0"/>
  </r>
  <r>
    <x v="634"/>
    <x v="4"/>
    <n v="1595"/>
    <n v="0.72599999999999998"/>
    <n v="0.71299999999999997"/>
    <n v="0.626"/>
    <n v="22918.85"/>
    <n v="41"/>
    <x v="0"/>
    <s v="Alto"/>
    <s v="Acima"/>
    <x v="0"/>
    <x v="0"/>
  </r>
  <r>
    <x v="635"/>
    <x v="1"/>
    <n v="2039"/>
    <n v="0.7"/>
    <n v="0.69699999999999995"/>
    <n v="0.61"/>
    <n v="21056.32"/>
    <n v="42"/>
    <x v="0"/>
    <s v="Alto"/>
    <s v="Acima"/>
    <x v="0"/>
    <x v="0"/>
  </r>
  <r>
    <x v="636"/>
    <x v="4"/>
    <n v="1031"/>
    <n v="0.72199999999999998"/>
    <n v="0.70299999999999996"/>
    <n v="0.622"/>
    <n v="18931.740000000002"/>
    <n v="37"/>
    <x v="0"/>
    <s v="Alto"/>
    <s v="Acima"/>
    <x v="0"/>
    <x v="0"/>
  </r>
  <r>
    <x v="637"/>
    <x v="3"/>
    <n v="1230"/>
    <n v="0.74299999999999999"/>
    <n v="0.76300000000000001"/>
    <n v="0.63300000000000001"/>
    <n v="53672.39"/>
    <n v="34"/>
    <x v="2"/>
    <s v="Alto"/>
    <s v="Acima"/>
    <x v="0"/>
    <x v="0"/>
  </r>
  <r>
    <x v="638"/>
    <x v="6"/>
    <n v="1447"/>
    <n v="0.70599999999999996"/>
    <n v="0.69599999999999995"/>
    <n v="0.59499999999999997"/>
    <n v="36516.6"/>
    <n v="57"/>
    <x v="2"/>
    <s v="Alto"/>
    <s v="Acima"/>
    <x v="0"/>
    <x v="0"/>
  </r>
  <r>
    <x v="639"/>
    <x v="4"/>
    <n v="1618"/>
    <n v="0.75"/>
    <n v="0.71699999999999997"/>
    <n v="0.67100000000000004"/>
    <n v="27757.15"/>
    <n v="42"/>
    <x v="0"/>
    <s v="Alto"/>
    <s v="Acima"/>
    <x v="0"/>
    <x v="0"/>
  </r>
  <r>
    <x v="640"/>
    <x v="10"/>
    <n v="2087"/>
    <n v="0.71499999999999997"/>
    <n v="0.70899999999999996"/>
    <n v="0.64"/>
    <n v="20463.759999999998"/>
    <n v="25"/>
    <x v="1"/>
    <s v="Alto"/>
    <s v="Acima"/>
    <x v="0"/>
    <x v="0"/>
  </r>
  <r>
    <x v="641"/>
    <x v="9"/>
    <n v="832"/>
    <n v="0.56999999999999995"/>
    <n v="0.52600000000000002"/>
    <n v="0.46"/>
    <n v="6624.33"/>
    <n v="2"/>
    <x v="3"/>
    <s v="Médio"/>
    <s v="Abaixo"/>
    <x v="1"/>
    <x v="1"/>
  </r>
  <r>
    <x v="642"/>
    <x v="0"/>
    <n v="287"/>
    <n v="0.73"/>
    <n v="0.72299999999999998"/>
    <n v="0.68200000000000005"/>
    <n v="21246.82"/>
    <n v="2"/>
    <x v="0"/>
    <s v="Alto"/>
    <s v="Acima"/>
    <x v="1"/>
    <x v="1"/>
  </r>
  <r>
    <x v="643"/>
    <x v="0"/>
    <n v="686"/>
    <n v="0.76"/>
    <n v="0.75"/>
    <n v="0.70199999999999996"/>
    <n v="19626.61"/>
    <n v="10"/>
    <x v="0"/>
    <s v="Alto"/>
    <s v="Acima"/>
    <x v="1"/>
    <x v="0"/>
  </r>
  <r>
    <x v="644"/>
    <x v="9"/>
    <n v="17120"/>
    <n v="0.68200000000000005"/>
    <n v="0.62"/>
    <n v="0.63200000000000001"/>
    <n v="15177.12"/>
    <n v="230"/>
    <x v="3"/>
    <s v="Médio"/>
    <s v="Acima"/>
    <x v="0"/>
    <x v="0"/>
  </r>
  <r>
    <x v="645"/>
    <x v="5"/>
    <n v="2603"/>
    <n v="0.61"/>
    <n v="0.59699999999999998"/>
    <n v="0.50600000000000001"/>
    <n v="9665.93"/>
    <n v="60"/>
    <x v="3"/>
    <s v="Médio"/>
    <s v="Acima"/>
    <x v="0"/>
    <x v="0"/>
  </r>
  <r>
    <x v="646"/>
    <x v="14"/>
    <n v="164"/>
    <n v="0.77400000000000002"/>
    <n v="0.749"/>
    <n v="0.71399999999999997"/>
    <n v="31412.080000000002"/>
    <n v="18"/>
    <x v="2"/>
    <s v="Alto"/>
    <s v="Acima"/>
    <x v="1"/>
    <x v="0"/>
  </r>
  <r>
    <x v="647"/>
    <x v="6"/>
    <n v="1550"/>
    <n v="0.76700000000000002"/>
    <n v="0.747"/>
    <n v="0.71099999999999997"/>
    <n v="37445.14"/>
    <n v="56"/>
    <x v="2"/>
    <s v="Alto"/>
    <s v="Acima"/>
    <x v="0"/>
    <x v="0"/>
  </r>
  <r>
    <x v="648"/>
    <x v="4"/>
    <n v="2129"/>
    <n v="0.71599999999999997"/>
    <n v="0.69299999999999995"/>
    <n v="0.63200000000000001"/>
    <n v="14812.65"/>
    <n v="55"/>
    <x v="0"/>
    <s v="Alto"/>
    <s v="Acima"/>
    <x v="0"/>
    <x v="0"/>
  </r>
  <r>
    <x v="649"/>
    <x v="0"/>
    <n v="1039"/>
    <n v="0.75800000000000001"/>
    <n v="0.71199999999999997"/>
    <n v="0.73199999999999998"/>
    <n v="19024.25"/>
    <n v="19"/>
    <x v="0"/>
    <s v="Alto"/>
    <s v="Acima"/>
    <x v="0"/>
    <x v="0"/>
  </r>
  <r>
    <x v="650"/>
    <x v="7"/>
    <n v="1871"/>
    <n v="0.55000000000000004"/>
    <n v="0.56799999999999995"/>
    <n v="0.39"/>
    <n v="11054.26"/>
    <n v="71"/>
    <x v="3"/>
    <s v="Médio"/>
    <s v="Abaixo"/>
    <x v="0"/>
    <x v="0"/>
  </r>
  <r>
    <x v="651"/>
    <x v="0"/>
    <n v="782"/>
    <n v="0.76400000000000001"/>
    <n v="0.749"/>
    <n v="0.72799999999999998"/>
    <n v="123171.63"/>
    <n v="14"/>
    <x v="0"/>
    <s v="Alto"/>
    <s v="Acima"/>
    <x v="1"/>
    <x v="0"/>
  </r>
  <r>
    <x v="652"/>
    <x v="7"/>
    <n v="1382"/>
    <n v="0.63500000000000001"/>
    <n v="0.58799999999999997"/>
    <n v="0.57199999999999995"/>
    <n v="9781.82"/>
    <n v="18"/>
    <x v="3"/>
    <s v="Médio"/>
    <s v="Acima"/>
    <x v="0"/>
    <x v="0"/>
  </r>
  <r>
    <x v="653"/>
    <x v="4"/>
    <n v="1004"/>
    <n v="0.66700000000000004"/>
    <n v="0.65800000000000003"/>
    <n v="0.54900000000000004"/>
    <n v="17503.740000000002"/>
    <n v="16"/>
    <x v="0"/>
    <s v="Médio"/>
    <s v="Acima"/>
    <x v="0"/>
    <x v="0"/>
  </r>
  <r>
    <x v="654"/>
    <x v="3"/>
    <n v="1200"/>
    <n v="0.73799999999999999"/>
    <n v="0.73399999999999999"/>
    <n v="0.62"/>
    <n v="35311.65"/>
    <n v="39"/>
    <x v="2"/>
    <s v="Alto"/>
    <s v="Acima"/>
    <x v="0"/>
    <x v="0"/>
  </r>
  <r>
    <x v="655"/>
    <x v="4"/>
    <n v="1285"/>
    <n v="0.73699999999999999"/>
    <n v="0.72899999999999998"/>
    <n v="0.625"/>
    <n v="25503.35"/>
    <n v="21"/>
    <x v="0"/>
    <s v="Alto"/>
    <s v="Acima"/>
    <x v="0"/>
    <x v="0"/>
  </r>
  <r>
    <x v="656"/>
    <x v="4"/>
    <n v="784"/>
    <n v="0.69"/>
    <n v="0.70699999999999996"/>
    <n v="0.55300000000000005"/>
    <n v="23987.31"/>
    <n v="18"/>
    <x v="0"/>
    <s v="Médio"/>
    <s v="Acima"/>
    <x v="1"/>
    <x v="0"/>
  </r>
  <r>
    <x v="657"/>
    <x v="14"/>
    <n v="1853"/>
    <n v="0.76500000000000001"/>
    <n v="0.73399999999999999"/>
    <n v="0.70299999999999996"/>
    <n v="31256.53"/>
    <n v="36"/>
    <x v="2"/>
    <s v="Alto"/>
    <s v="Acima"/>
    <x v="0"/>
    <x v="0"/>
  </r>
  <r>
    <x v="658"/>
    <x v="0"/>
    <n v="493"/>
    <n v="0.74199999999999999"/>
    <n v="0.74099999999999999"/>
    <n v="0.65600000000000003"/>
    <n v="87643.77"/>
    <n v="9"/>
    <x v="0"/>
    <s v="Alto"/>
    <s v="Acima"/>
    <x v="1"/>
    <x v="0"/>
  </r>
  <r>
    <x v="659"/>
    <x v="0"/>
    <n v="646"/>
    <n v="0.72"/>
    <n v="0.68100000000000005"/>
    <n v="0.65300000000000002"/>
    <n v="18522.5"/>
    <n v="13"/>
    <x v="0"/>
    <s v="Alto"/>
    <s v="Acima"/>
    <x v="1"/>
    <x v="0"/>
  </r>
  <r>
    <x v="660"/>
    <x v="0"/>
    <n v="1762"/>
    <n v="0.73"/>
    <n v="0.69899999999999995"/>
    <n v="0.66500000000000004"/>
    <n v="28731.77"/>
    <n v="35"/>
    <x v="0"/>
    <s v="Alto"/>
    <s v="Acima"/>
    <x v="0"/>
    <x v="0"/>
  </r>
  <r>
    <x v="661"/>
    <x v="0"/>
    <n v="1377"/>
    <n v="0.69"/>
    <n v="0.65800000000000003"/>
    <n v="0.61099999999999999"/>
    <n v="36388.89"/>
    <n v="9"/>
    <x v="0"/>
    <s v="Médio"/>
    <s v="Acima"/>
    <x v="0"/>
    <x v="0"/>
  </r>
  <r>
    <x v="662"/>
    <x v="0"/>
    <n v="781"/>
    <n v="0.75700000000000001"/>
    <n v="0.72"/>
    <n v="0.71199999999999997"/>
    <n v="62059.9"/>
    <n v="19"/>
    <x v="0"/>
    <s v="Alto"/>
    <s v="Acima"/>
    <x v="1"/>
    <x v="0"/>
  </r>
  <r>
    <x v="663"/>
    <x v="14"/>
    <n v="1353"/>
    <n v="0.76"/>
    <n v="0.747"/>
    <n v="0.67200000000000004"/>
    <n v="38445.269999999997"/>
    <n v="24"/>
    <x v="2"/>
    <s v="Alto"/>
    <s v="Acima"/>
    <x v="0"/>
    <x v="0"/>
  </r>
  <r>
    <x v="664"/>
    <x v="0"/>
    <n v="1120"/>
    <n v="0.74099999999999999"/>
    <n v="0.71199999999999997"/>
    <n v="0.66100000000000003"/>
    <n v="49278.71"/>
    <n v="13"/>
    <x v="0"/>
    <s v="Alto"/>
    <s v="Acima"/>
    <x v="0"/>
    <x v="0"/>
  </r>
  <r>
    <x v="665"/>
    <x v="6"/>
    <n v="957"/>
    <n v="0.74199999999999999"/>
    <n v="0.74"/>
    <n v="0.66500000000000004"/>
    <n v="55692.28"/>
    <n v="26"/>
    <x v="2"/>
    <s v="Alto"/>
    <s v="Acima"/>
    <x v="0"/>
    <x v="0"/>
  </r>
  <r>
    <x v="666"/>
    <x v="6"/>
    <n v="4792"/>
    <n v="0.69499999999999995"/>
    <n v="0.68100000000000005"/>
    <n v="0.57899999999999996"/>
    <n v="15514.11"/>
    <n v="51"/>
    <x v="2"/>
    <s v="Médio"/>
    <s v="Acima"/>
    <x v="0"/>
    <x v="0"/>
  </r>
  <r>
    <x v="667"/>
    <x v="16"/>
    <n v="11801"/>
    <n v="0.77"/>
    <n v="0.75"/>
    <n v="0.72599999999999998"/>
    <n v="20201.240000000002"/>
    <n v="181"/>
    <x v="3"/>
    <s v="Alto"/>
    <s v="Acima"/>
    <x v="0"/>
    <x v="0"/>
  </r>
  <r>
    <x v="668"/>
    <x v="0"/>
    <n v="1617"/>
    <n v="0.72799999999999998"/>
    <n v="0.746"/>
    <n v="0.63500000000000001"/>
    <n v="13688.36"/>
    <n v="24"/>
    <x v="0"/>
    <s v="Alto"/>
    <s v="Acima"/>
    <x v="0"/>
    <x v="0"/>
  </r>
  <r>
    <x v="669"/>
    <x v="0"/>
    <n v="688"/>
    <n v="0.74199999999999999"/>
    <n v="0.71399999999999997"/>
    <n v="0.66100000000000003"/>
    <n v="25039"/>
    <n v="17"/>
    <x v="0"/>
    <s v="Alto"/>
    <s v="Acima"/>
    <x v="1"/>
    <x v="0"/>
  </r>
  <r>
    <x v="670"/>
    <x v="0"/>
    <n v="336"/>
    <n v="0.75"/>
    <n v="0.755"/>
    <n v="0.67200000000000004"/>
    <n v="25062.32"/>
    <n v="15"/>
    <x v="0"/>
    <s v="Alto"/>
    <s v="Acima"/>
    <x v="1"/>
    <x v="0"/>
  </r>
  <r>
    <x v="671"/>
    <x v="8"/>
    <n v="2443"/>
    <n v="0.748"/>
    <n v="0.73799999999999999"/>
    <n v="0.69299999999999995"/>
    <n v="29773.13"/>
    <n v="75"/>
    <x v="1"/>
    <s v="Alto"/>
    <s v="Acima"/>
    <x v="0"/>
    <x v="0"/>
  </r>
  <r>
    <x v="672"/>
    <x v="4"/>
    <n v="1181"/>
    <n v="0.70499999999999996"/>
    <n v="0.71299999999999997"/>
    <n v="0.57099999999999995"/>
    <n v="22662.49"/>
    <n v="21"/>
    <x v="0"/>
    <s v="Alto"/>
    <s v="Acima"/>
    <x v="0"/>
    <x v="0"/>
  </r>
  <r>
    <x v="673"/>
    <x v="0"/>
    <n v="313"/>
    <n v="0.71099999999999997"/>
    <n v="0.67900000000000005"/>
    <n v="0.627"/>
    <n v="20466.28"/>
    <n v="1"/>
    <x v="0"/>
    <s v="Alto"/>
    <s v="Acima"/>
    <x v="1"/>
    <x v="1"/>
  </r>
  <r>
    <x v="674"/>
    <x v="0"/>
    <n v="405"/>
    <n v="0.747"/>
    <n v="0.73399999999999999"/>
    <n v="0.70199999999999996"/>
    <n v="48234.52"/>
    <n v="12"/>
    <x v="0"/>
    <s v="Alto"/>
    <s v="Acima"/>
    <x v="1"/>
    <x v="0"/>
  </r>
  <r>
    <x v="675"/>
    <x v="7"/>
    <n v="498"/>
    <n v="0.61499999999999999"/>
    <n v="0.60399999999999998"/>
    <n v="0.496"/>
    <n v="8563.4599999999991"/>
    <n v="4"/>
    <x v="3"/>
    <s v="Médio"/>
    <s v="Acima"/>
    <x v="1"/>
    <x v="0"/>
  </r>
  <r>
    <x v="676"/>
    <x v="23"/>
    <n v="4383"/>
    <n v="0.7"/>
    <n v="0.71599999999999997"/>
    <n v="0.6"/>
    <n v="20618.18"/>
    <n v="68"/>
    <x v="4"/>
    <s v="Alto"/>
    <s v="Acima"/>
    <x v="0"/>
    <x v="0"/>
  </r>
  <r>
    <x v="677"/>
    <x v="0"/>
    <n v="198"/>
    <n v="0.72199999999999998"/>
    <n v="0.70499999999999996"/>
    <n v="0.63"/>
    <n v="30850.27"/>
    <n v="8"/>
    <x v="0"/>
    <s v="Alto"/>
    <s v="Acima"/>
    <x v="1"/>
    <x v="0"/>
  </r>
  <r>
    <x v="678"/>
    <x v="1"/>
    <n v="1110"/>
    <n v="0.71"/>
    <n v="0.71899999999999997"/>
    <n v="0.624"/>
    <n v="27053.02"/>
    <n v="18"/>
    <x v="0"/>
    <s v="Alto"/>
    <s v="Acima"/>
    <x v="0"/>
    <x v="0"/>
  </r>
  <r>
    <x v="679"/>
    <x v="5"/>
    <n v="4405"/>
    <n v="0.67900000000000005"/>
    <n v="0.625"/>
    <n v="0.63200000000000001"/>
    <n v="14390.4"/>
    <n v="47"/>
    <x v="3"/>
    <s v="Médio"/>
    <s v="Acima"/>
    <x v="0"/>
    <x v="0"/>
  </r>
  <r>
    <x v="680"/>
    <x v="7"/>
    <n v="2418"/>
    <n v="0.67700000000000005"/>
    <n v="0.66"/>
    <n v="0.57799999999999996"/>
    <n v="9220.6"/>
    <n v="63"/>
    <x v="3"/>
    <s v="Médio"/>
    <s v="Acima"/>
    <x v="0"/>
    <x v="0"/>
  </r>
  <r>
    <x v="681"/>
    <x v="4"/>
    <n v="2015"/>
    <n v="0.70099999999999996"/>
    <n v="0.66600000000000004"/>
    <n v="0.60899999999999999"/>
    <n v="15446.42"/>
    <n v="27"/>
    <x v="0"/>
    <s v="Alto"/>
    <s v="Acima"/>
    <x v="0"/>
    <x v="0"/>
  </r>
  <r>
    <x v="682"/>
    <x v="0"/>
    <n v="418"/>
    <n v="0.76"/>
    <n v="0.73499999999999999"/>
    <n v="0.70099999999999996"/>
    <n v="22339.34"/>
    <n v="6"/>
    <x v="0"/>
    <s v="Alto"/>
    <s v="Acima"/>
    <x v="1"/>
    <x v="0"/>
  </r>
  <r>
    <x v="683"/>
    <x v="0"/>
    <n v="1829"/>
    <n v="0.72499999999999998"/>
    <n v="0.71099999999999997"/>
    <n v="0.64600000000000002"/>
    <n v="15185.41"/>
    <n v="21"/>
    <x v="0"/>
    <s v="Alto"/>
    <s v="Acima"/>
    <x v="0"/>
    <x v="0"/>
  </r>
  <r>
    <x v="684"/>
    <x v="5"/>
    <n v="2342"/>
    <n v="0.61799999999999999"/>
    <n v="0.59199999999999997"/>
    <n v="0.51900000000000002"/>
    <n v="11662.92"/>
    <n v="49"/>
    <x v="3"/>
    <s v="Médio"/>
    <s v="Acima"/>
    <x v="0"/>
    <x v="0"/>
  </r>
  <r>
    <x v="685"/>
    <x v="0"/>
    <n v="2082"/>
    <n v="0.72"/>
    <n v="0.71199999999999997"/>
    <n v="0.64500000000000002"/>
    <n v="30226.799999999999"/>
    <n v="26"/>
    <x v="0"/>
    <s v="Alto"/>
    <s v="Acima"/>
    <x v="0"/>
    <x v="0"/>
  </r>
  <r>
    <x v="686"/>
    <x v="0"/>
    <n v="678"/>
    <n v="0.747"/>
    <n v="0.73699999999999999"/>
    <n v="0.66100000000000003"/>
    <n v="30081.16"/>
    <n v="12"/>
    <x v="0"/>
    <s v="Alto"/>
    <s v="Acima"/>
    <x v="1"/>
    <x v="0"/>
  </r>
  <r>
    <x v="687"/>
    <x v="0"/>
    <n v="938"/>
    <n v="0.72599999999999998"/>
    <n v="0.69099999999999995"/>
    <n v="0.65300000000000002"/>
    <n v="20333.939999999999"/>
    <n v="20"/>
    <x v="0"/>
    <s v="Alto"/>
    <s v="Acima"/>
    <x v="1"/>
    <x v="0"/>
  </r>
  <r>
    <x v="688"/>
    <x v="4"/>
    <n v="1743"/>
    <n v="0.71499999999999997"/>
    <n v="0.71899999999999997"/>
    <n v="0.6"/>
    <n v="22567.63"/>
    <n v="41"/>
    <x v="0"/>
    <s v="Alto"/>
    <s v="Acima"/>
    <x v="0"/>
    <x v="0"/>
  </r>
  <r>
    <x v="689"/>
    <x v="6"/>
    <n v="1873"/>
    <n v="0.77400000000000002"/>
    <n v="0.78200000000000003"/>
    <n v="0.70399999999999996"/>
    <n v="40515.589999999997"/>
    <n v="63"/>
    <x v="2"/>
    <s v="Alto"/>
    <s v="Acima"/>
    <x v="0"/>
    <x v="0"/>
  </r>
  <r>
    <x v="690"/>
    <x v="4"/>
    <n v="1233"/>
    <n v="0.69"/>
    <n v="0.65500000000000003"/>
    <n v="0.60599999999999998"/>
    <n v="53660.17"/>
    <n v="6"/>
    <x v="0"/>
    <s v="Médio"/>
    <s v="Acima"/>
    <x v="0"/>
    <x v="0"/>
  </r>
  <r>
    <x v="691"/>
    <x v="14"/>
    <n v="2156"/>
    <n v="0.75700000000000001"/>
    <n v="0.71699999999999997"/>
    <n v="0.69199999999999995"/>
    <n v="26851.08"/>
    <n v="64"/>
    <x v="2"/>
    <s v="Alto"/>
    <s v="Acima"/>
    <x v="0"/>
    <x v="0"/>
  </r>
  <r>
    <x v="692"/>
    <x v="0"/>
    <n v="371"/>
    <n v="0.76900000000000002"/>
    <n v="0.76200000000000001"/>
    <n v="0.71499999999999997"/>
    <n v="17118.53"/>
    <n v="19"/>
    <x v="0"/>
    <s v="Alto"/>
    <s v="Acima"/>
    <x v="1"/>
    <x v="0"/>
  </r>
  <r>
    <x v="693"/>
    <x v="0"/>
    <n v="987"/>
    <n v="0.73099999999999998"/>
    <n v="0.72899999999999998"/>
    <n v="0.624"/>
    <n v="21057.439999999999"/>
    <n v="31"/>
    <x v="0"/>
    <s v="Alto"/>
    <s v="Acima"/>
    <x v="0"/>
    <x v="0"/>
  </r>
  <r>
    <x v="694"/>
    <x v="1"/>
    <n v="967"/>
    <n v="0.71"/>
    <n v="0.69799999999999995"/>
    <n v="0.64200000000000002"/>
    <n v="14909.49"/>
    <n v="21"/>
    <x v="0"/>
    <s v="Alto"/>
    <s v="Acima"/>
    <x v="0"/>
    <x v="0"/>
  </r>
  <r>
    <x v="695"/>
    <x v="0"/>
    <n v="612"/>
    <n v="0.77"/>
    <n v="0.71099999999999997"/>
    <n v="0.75800000000000001"/>
    <n v="36926.11"/>
    <n v="9"/>
    <x v="0"/>
    <s v="Alto"/>
    <s v="Acima"/>
    <x v="1"/>
    <x v="0"/>
  </r>
  <r>
    <x v="696"/>
    <x v="7"/>
    <n v="1351"/>
    <n v="0.57899999999999996"/>
    <n v="0.59599999999999997"/>
    <n v="0.45800000000000002"/>
    <n v="8108.49"/>
    <n v="77"/>
    <x v="3"/>
    <s v="Médio"/>
    <s v="Abaixo"/>
    <x v="0"/>
    <x v="0"/>
  </r>
  <r>
    <x v="697"/>
    <x v="4"/>
    <n v="1643"/>
    <n v="0.65300000000000002"/>
    <n v="0.64100000000000001"/>
    <n v="0.52700000000000002"/>
    <n v="14453.89"/>
    <n v="25"/>
    <x v="0"/>
    <s v="Médio"/>
    <s v="Acima"/>
    <x v="0"/>
    <x v="0"/>
  </r>
  <r>
    <x v="698"/>
    <x v="0"/>
    <n v="728"/>
    <n v="0.68"/>
    <n v="0.69199999999999995"/>
    <n v="0.56200000000000006"/>
    <n v="21317.01"/>
    <n v="9"/>
    <x v="0"/>
    <s v="Médio"/>
    <s v="Acima"/>
    <x v="1"/>
    <x v="0"/>
  </r>
  <r>
    <x v="699"/>
    <x v="12"/>
    <n v="5302"/>
    <n v="0.64"/>
    <n v="0.64400000000000002"/>
    <n v="0.51"/>
    <n v="16261.21"/>
    <n v="56"/>
    <x v="4"/>
    <s v="Médio"/>
    <s v="Acima"/>
    <x v="0"/>
    <x v="0"/>
  </r>
  <r>
    <x v="700"/>
    <x v="0"/>
    <n v="1024"/>
    <n v="0.74099999999999999"/>
    <n v="0.69899999999999995"/>
    <n v="0.67900000000000005"/>
    <n v="47215.08"/>
    <n v="15"/>
    <x v="0"/>
    <s v="Alto"/>
    <s v="Acima"/>
    <x v="0"/>
    <x v="0"/>
  </r>
  <r>
    <x v="701"/>
    <x v="14"/>
    <n v="2022"/>
    <n v="0.76"/>
    <n v="0.745"/>
    <n v="0.69099999999999995"/>
    <n v="23676.35"/>
    <n v="69"/>
    <x v="2"/>
    <s v="Alto"/>
    <s v="Acima"/>
    <x v="0"/>
    <x v="0"/>
  </r>
  <r>
    <x v="702"/>
    <x v="4"/>
    <n v="3287"/>
    <n v="0.73099999999999998"/>
    <n v="0.69299999999999995"/>
    <n v="0.68"/>
    <n v="29847.47"/>
    <n v="56"/>
    <x v="0"/>
    <s v="Alto"/>
    <s v="Acima"/>
    <x v="0"/>
    <x v="0"/>
  </r>
  <r>
    <x v="703"/>
    <x v="9"/>
    <n v="1111"/>
    <n v="0.60899999999999999"/>
    <n v="0.55200000000000005"/>
    <n v="0.52800000000000002"/>
    <n v="9146.9699999999993"/>
    <n v="7"/>
    <x v="3"/>
    <s v="Médio"/>
    <s v="Acima"/>
    <x v="0"/>
    <x v="0"/>
  </r>
  <r>
    <x v="704"/>
    <x v="4"/>
    <n v="1954"/>
    <n v="0.69799999999999995"/>
    <n v="0.68600000000000005"/>
    <n v="0.58799999999999997"/>
    <n v="16658.37"/>
    <n v="37"/>
    <x v="0"/>
    <s v="Médio"/>
    <s v="Acima"/>
    <x v="0"/>
    <x v="0"/>
  </r>
  <r>
    <x v="705"/>
    <x v="1"/>
    <n v="964"/>
    <n v="0.73"/>
    <n v="0.72399999999999998"/>
    <n v="0.64900000000000002"/>
    <n v="16365.4"/>
    <n v="24"/>
    <x v="0"/>
    <s v="Alto"/>
    <s v="Acima"/>
    <x v="0"/>
    <x v="0"/>
  </r>
  <r>
    <x v="706"/>
    <x v="4"/>
    <n v="1078"/>
    <n v="0.627"/>
    <n v="0.58199999999999996"/>
    <n v="0.52600000000000002"/>
    <n v="8578.93"/>
    <n v="35"/>
    <x v="0"/>
    <s v="Médio"/>
    <s v="Acima"/>
    <x v="0"/>
    <x v="0"/>
  </r>
  <r>
    <x v="707"/>
    <x v="0"/>
    <n v="605"/>
    <n v="0.73"/>
    <n v="0.69599999999999995"/>
    <n v="0.67800000000000005"/>
    <n v="62536.82"/>
    <n v="3"/>
    <x v="0"/>
    <s v="Alto"/>
    <s v="Acima"/>
    <x v="1"/>
    <x v="0"/>
  </r>
  <r>
    <x v="708"/>
    <x v="7"/>
    <n v="394"/>
    <n v="0.60299999999999998"/>
    <n v="0.56399999999999995"/>
    <n v="0.497"/>
    <n v="6120.15"/>
    <n v="6"/>
    <x v="3"/>
    <s v="Médio"/>
    <s v="Acima"/>
    <x v="1"/>
    <x v="0"/>
  </r>
  <r>
    <x v="709"/>
    <x v="0"/>
    <n v="650"/>
    <n v="0.73599999999999999"/>
    <n v="0.68200000000000005"/>
    <n v="0.67800000000000005"/>
    <n v="25956.61"/>
    <n v="6"/>
    <x v="0"/>
    <s v="Alto"/>
    <s v="Acima"/>
    <x v="1"/>
    <x v="0"/>
  </r>
  <r>
    <x v="710"/>
    <x v="7"/>
    <n v="684"/>
    <n v="0.63700000000000001"/>
    <n v="0.621"/>
    <n v="0.54100000000000004"/>
    <n v="10148.799999999999"/>
    <n v="9"/>
    <x v="3"/>
    <s v="Médio"/>
    <s v="Acima"/>
    <x v="1"/>
    <x v="0"/>
  </r>
  <r>
    <x v="711"/>
    <x v="23"/>
    <n v="3599"/>
    <n v="0.71799999999999997"/>
    <n v="0.72699999999999998"/>
    <n v="0.62"/>
    <n v="22130.78"/>
    <n v="52"/>
    <x v="4"/>
    <s v="Alto"/>
    <s v="Acima"/>
    <x v="0"/>
    <x v="0"/>
  </r>
  <r>
    <x v="712"/>
    <x v="6"/>
    <n v="1482"/>
    <n v="0.72699999999999998"/>
    <n v="0.71399999999999997"/>
    <n v="0.65800000000000003"/>
    <n v="21227.93"/>
    <n v="46"/>
    <x v="2"/>
    <s v="Alto"/>
    <s v="Acima"/>
    <x v="0"/>
    <x v="0"/>
  </r>
  <r>
    <x v="713"/>
    <x v="14"/>
    <n v="876"/>
    <n v="0.75"/>
    <n v="0.748"/>
    <n v="0.64100000000000001"/>
    <n v="34929.589999999997"/>
    <n v="24"/>
    <x v="2"/>
    <s v="Alto"/>
    <s v="Acima"/>
    <x v="1"/>
    <x v="0"/>
  </r>
  <r>
    <x v="714"/>
    <x v="3"/>
    <n v="1849"/>
    <n v="0.71299999999999997"/>
    <n v="0.68700000000000006"/>
    <n v="0.626"/>
    <n v="29382.73"/>
    <n v="19"/>
    <x v="2"/>
    <s v="Alto"/>
    <s v="Acima"/>
    <x v="0"/>
    <x v="0"/>
  </r>
  <r>
    <x v="715"/>
    <x v="8"/>
    <n v="1897"/>
    <n v="0.71599999999999997"/>
    <n v="0.73299999999999998"/>
    <n v="0.59299999999999997"/>
    <n v="24006.82"/>
    <n v="20"/>
    <x v="1"/>
    <s v="Alto"/>
    <s v="Acima"/>
    <x v="0"/>
    <x v="0"/>
  </r>
  <r>
    <x v="716"/>
    <x v="0"/>
    <n v="858"/>
    <n v="0.77"/>
    <n v="0.76300000000000001"/>
    <n v="0.69699999999999995"/>
    <n v="36621.93"/>
    <n v="6"/>
    <x v="0"/>
    <s v="Alto"/>
    <s v="Acima"/>
    <x v="1"/>
    <x v="0"/>
  </r>
  <r>
    <x v="717"/>
    <x v="0"/>
    <n v="300"/>
    <n v="0.753"/>
    <n v="0.72"/>
    <n v="0.71399999999999997"/>
    <n v="19622.88"/>
    <n v="10"/>
    <x v="0"/>
    <s v="Alto"/>
    <s v="Acima"/>
    <x v="1"/>
    <x v="0"/>
  </r>
  <r>
    <x v="718"/>
    <x v="1"/>
    <n v="1338"/>
    <n v="0.753"/>
    <n v="0.746"/>
    <n v="0.67600000000000005"/>
    <n v="92773.55"/>
    <n v="14"/>
    <x v="0"/>
    <s v="Alto"/>
    <s v="Acima"/>
    <x v="0"/>
    <x v="0"/>
  </r>
  <r>
    <x v="719"/>
    <x v="0"/>
    <n v="1013"/>
    <n v="0.78"/>
    <n v="0.74199999999999999"/>
    <n v="0.72899999999999998"/>
    <n v="50771.27"/>
    <n v="18"/>
    <x v="0"/>
    <s v="Alto"/>
    <s v="Acima"/>
    <x v="0"/>
    <x v="0"/>
  </r>
  <r>
    <x v="720"/>
    <x v="4"/>
    <n v="1466"/>
    <n v="0.67"/>
    <n v="0.63900000000000001"/>
    <n v="0.57799999999999996"/>
    <n v="11799.22"/>
    <n v="21"/>
    <x v="0"/>
    <s v="Médio"/>
    <s v="Acima"/>
    <x v="0"/>
    <x v="0"/>
  </r>
  <r>
    <x v="721"/>
    <x v="0"/>
    <n v="179"/>
    <n v="0.75900000000000001"/>
    <n v="0.752"/>
    <n v="0.67800000000000005"/>
    <n v="24612.81"/>
    <n v="8"/>
    <x v="0"/>
    <s v="Alto"/>
    <s v="Acima"/>
    <x v="1"/>
    <x v="0"/>
  </r>
  <r>
    <x v="722"/>
    <x v="10"/>
    <n v="2783"/>
    <n v="0.71799999999999997"/>
    <n v="0.753"/>
    <n v="0.58399999999999996"/>
    <n v="36703.839999999997"/>
    <n v="34"/>
    <x v="1"/>
    <s v="Alto"/>
    <s v="Acima"/>
    <x v="0"/>
    <x v="0"/>
  </r>
  <r>
    <x v="723"/>
    <x v="1"/>
    <n v="1551"/>
    <n v="0.72599999999999998"/>
    <n v="0.73399999999999999"/>
    <n v="0.64200000000000002"/>
    <n v="27712.27"/>
    <n v="24"/>
    <x v="0"/>
    <s v="Alto"/>
    <s v="Acima"/>
    <x v="0"/>
    <x v="0"/>
  </r>
  <r>
    <x v="724"/>
    <x v="4"/>
    <n v="1698"/>
    <n v="0.71"/>
    <n v="0.70899999999999996"/>
    <n v="0.59099999999999997"/>
    <n v="25330.01"/>
    <n v="36"/>
    <x v="0"/>
    <s v="Alto"/>
    <s v="Acima"/>
    <x v="0"/>
    <x v="0"/>
  </r>
  <r>
    <x v="725"/>
    <x v="9"/>
    <n v="1912"/>
    <n v="0.63300000000000001"/>
    <n v="0.58499999999999996"/>
    <n v="0.56000000000000005"/>
    <n v="8879.83"/>
    <n v="72"/>
    <x v="3"/>
    <s v="Médio"/>
    <s v="Acima"/>
    <x v="0"/>
    <x v="0"/>
  </r>
  <r>
    <x v="726"/>
    <x v="18"/>
    <n v="5448"/>
    <n v="0.67400000000000004"/>
    <n v="0.63300000000000001"/>
    <n v="0.61499999999999999"/>
    <n v="14690.96"/>
    <n v="34"/>
    <x v="3"/>
    <s v="Médio"/>
    <s v="Acima"/>
    <x v="0"/>
    <x v="0"/>
  </r>
  <r>
    <x v="727"/>
    <x v="0"/>
    <n v="1302"/>
    <n v="0.73699999999999999"/>
    <n v="0.72299999999999998"/>
    <n v="0.65400000000000003"/>
    <n v="51604.639999999999"/>
    <n v="9"/>
    <x v="0"/>
    <s v="Alto"/>
    <s v="Acima"/>
    <x v="0"/>
    <x v="0"/>
  </r>
  <r>
    <x v="728"/>
    <x v="3"/>
    <n v="866"/>
    <n v="0.74"/>
    <n v="0.73399999999999999"/>
    <n v="0.64600000000000002"/>
    <n v="24981.4"/>
    <n v="35"/>
    <x v="2"/>
    <s v="Alto"/>
    <s v="Acima"/>
    <x v="1"/>
    <x v="0"/>
  </r>
  <r>
    <x v="729"/>
    <x v="14"/>
    <n v="810"/>
    <n v="0.754"/>
    <n v="0.75"/>
    <n v="0.65300000000000002"/>
    <n v="36803.64"/>
    <n v="9"/>
    <x v="2"/>
    <s v="Alto"/>
    <s v="Acima"/>
    <x v="1"/>
    <x v="0"/>
  </r>
  <r>
    <x v="730"/>
    <x v="14"/>
    <n v="1985"/>
    <n v="0.73799999999999999"/>
    <n v="0.71"/>
    <n v="0.66800000000000004"/>
    <n v="23848.09"/>
    <n v="53"/>
    <x v="2"/>
    <s v="Alto"/>
    <s v="Acima"/>
    <x v="0"/>
    <x v="0"/>
  </r>
  <r>
    <x v="731"/>
    <x v="0"/>
    <n v="463"/>
    <n v="0.745"/>
    <n v="0.74099999999999999"/>
    <n v="0.68300000000000005"/>
    <n v="24917.4"/>
    <n v="10"/>
    <x v="0"/>
    <s v="Alto"/>
    <s v="Acima"/>
    <x v="1"/>
    <x v="0"/>
  </r>
  <r>
    <x v="732"/>
    <x v="0"/>
    <n v="2700"/>
    <n v="0.75"/>
    <n v="0.68400000000000005"/>
    <n v="0.745"/>
    <n v="11831.25"/>
    <n v="28"/>
    <x v="0"/>
    <s v="Alto"/>
    <s v="Acima"/>
    <x v="0"/>
    <x v="0"/>
  </r>
  <r>
    <x v="733"/>
    <x v="10"/>
    <n v="2565"/>
    <n v="0.7"/>
    <n v="0.71599999999999997"/>
    <n v="0.58699999999999997"/>
    <n v="42330.239999999998"/>
    <n v="22"/>
    <x v="1"/>
    <s v="Alto"/>
    <s v="Acima"/>
    <x v="0"/>
    <x v="0"/>
  </r>
  <r>
    <x v="734"/>
    <x v="6"/>
    <n v="1692"/>
    <n v="0.74299999999999999"/>
    <n v="0.74299999999999999"/>
    <n v="0.66200000000000003"/>
    <n v="28604.66"/>
    <n v="30"/>
    <x v="2"/>
    <s v="Alto"/>
    <s v="Acima"/>
    <x v="0"/>
    <x v="0"/>
  </r>
  <r>
    <x v="735"/>
    <x v="10"/>
    <n v="1883"/>
    <n v="0.73699999999999999"/>
    <n v="0.74"/>
    <n v="0.628"/>
    <n v="18774.45"/>
    <n v="47"/>
    <x v="1"/>
    <s v="Alto"/>
    <s v="Acima"/>
    <x v="0"/>
    <x v="0"/>
  </r>
  <r>
    <x v="736"/>
    <x v="1"/>
    <n v="814"/>
    <n v="0.71299999999999997"/>
    <n v="0.69599999999999995"/>
    <n v="0.63500000000000001"/>
    <n v="22115.599999999999"/>
    <n v="21"/>
    <x v="0"/>
    <s v="Alto"/>
    <s v="Acima"/>
    <x v="1"/>
    <x v="0"/>
  </r>
  <r>
    <x v="737"/>
    <x v="6"/>
    <n v="1252"/>
    <n v="0.73499999999999999"/>
    <n v="0.73299999999999998"/>
    <n v="0.66600000000000004"/>
    <n v="39643.949999999997"/>
    <n v="35"/>
    <x v="2"/>
    <s v="Alto"/>
    <s v="Acima"/>
    <x v="0"/>
    <x v="0"/>
  </r>
  <r>
    <x v="738"/>
    <x v="4"/>
    <n v="474"/>
    <n v="0.70499999999999996"/>
    <n v="0.69499999999999995"/>
    <n v="0.59099999999999997"/>
    <n v="47306.65"/>
    <n v="7"/>
    <x v="0"/>
    <s v="Alto"/>
    <s v="Acima"/>
    <x v="1"/>
    <x v="0"/>
  </r>
  <r>
    <x v="739"/>
    <x v="0"/>
    <n v="661"/>
    <n v="0.73099999999999998"/>
    <n v="0.70899999999999996"/>
    <n v="0.67100000000000004"/>
    <n v="74444.27"/>
    <n v="13"/>
    <x v="0"/>
    <s v="Alto"/>
    <s v="Acima"/>
    <x v="1"/>
    <x v="0"/>
  </r>
  <r>
    <x v="740"/>
    <x v="0"/>
    <n v="744"/>
    <n v="0.72499999999999998"/>
    <n v="0.72799999999999998"/>
    <n v="0.60499999999999998"/>
    <n v="24986.51"/>
    <n v="17"/>
    <x v="0"/>
    <s v="Alto"/>
    <s v="Acima"/>
    <x v="1"/>
    <x v="0"/>
  </r>
  <r>
    <x v="741"/>
    <x v="12"/>
    <n v="3295"/>
    <n v="0.65500000000000003"/>
    <n v="0.61"/>
    <n v="0.57999999999999996"/>
    <n v="14740.17"/>
    <n v="25"/>
    <x v="4"/>
    <s v="Médio"/>
    <s v="Acima"/>
    <x v="0"/>
    <x v="0"/>
  </r>
  <r>
    <x v="742"/>
    <x v="4"/>
    <n v="432"/>
    <n v="0.69099999999999995"/>
    <n v="0.69699999999999995"/>
    <n v="0.56699999999999995"/>
    <n v="17706.77"/>
    <n v="11"/>
    <x v="0"/>
    <s v="Médio"/>
    <s v="Acima"/>
    <x v="1"/>
    <x v="0"/>
  </r>
  <r>
    <x v="743"/>
    <x v="0"/>
    <n v="210"/>
    <n v="0.745"/>
    <n v="0.71499999999999997"/>
    <n v="0.70799999999999996"/>
    <n v="16655.61"/>
    <n v="5"/>
    <x v="0"/>
    <s v="Alto"/>
    <s v="Acima"/>
    <x v="1"/>
    <x v="0"/>
  </r>
  <r>
    <x v="744"/>
    <x v="0"/>
    <n v="2641"/>
    <n v="0.72499999999999998"/>
    <n v="0.71799999999999997"/>
    <n v="0.63300000000000001"/>
    <n v="22094.38"/>
    <n v="34"/>
    <x v="0"/>
    <s v="Alto"/>
    <s v="Acima"/>
    <x v="0"/>
    <x v="0"/>
  </r>
  <r>
    <x v="745"/>
    <x v="10"/>
    <n v="9321"/>
    <n v="0.746"/>
    <n v="0.73299999999999998"/>
    <n v="0.69499999999999995"/>
    <n v="14699.68"/>
    <n v="141"/>
    <x v="1"/>
    <s v="Alto"/>
    <s v="Acima"/>
    <x v="0"/>
    <x v="0"/>
  </r>
  <r>
    <x v="746"/>
    <x v="1"/>
    <n v="1009"/>
    <n v="0.70799999999999996"/>
    <n v="0.71399999999999997"/>
    <n v="0.62"/>
    <n v="70587.38"/>
    <n v="24"/>
    <x v="0"/>
    <s v="Alto"/>
    <s v="Acima"/>
    <x v="0"/>
    <x v="0"/>
  </r>
  <r>
    <x v="747"/>
    <x v="7"/>
    <n v="3590"/>
    <n v="0.67"/>
    <n v="0.63800000000000001"/>
    <n v="0.59899999999999998"/>
    <n v="9854.5499999999993"/>
    <n v="40"/>
    <x v="3"/>
    <s v="Médio"/>
    <s v="Acima"/>
    <x v="0"/>
    <x v="0"/>
  </r>
  <r>
    <x v="748"/>
    <x v="7"/>
    <n v="240"/>
    <n v="0.59399999999999997"/>
    <n v="0.56799999999999995"/>
    <n v="0.48099999999999998"/>
    <n v="6468.19"/>
    <n v="0"/>
    <x v="3"/>
    <s v="Médio"/>
    <s v="Abaixo"/>
    <x v="1"/>
    <x v="1"/>
  </r>
  <r>
    <x v="749"/>
    <x v="0"/>
    <n v="324"/>
    <n v="0.7"/>
    <n v="0.65400000000000003"/>
    <n v="0.63700000000000001"/>
    <n v="17953.89"/>
    <n v="5"/>
    <x v="0"/>
    <s v="Alto"/>
    <s v="Acima"/>
    <x v="1"/>
    <x v="0"/>
  </r>
  <r>
    <x v="750"/>
    <x v="4"/>
    <n v="3657"/>
    <n v="0.69599999999999995"/>
    <n v="0.65400000000000003"/>
    <n v="0.64900000000000002"/>
    <n v="14387.85"/>
    <n v="64"/>
    <x v="0"/>
    <s v="Médio"/>
    <s v="Acima"/>
    <x v="0"/>
    <x v="0"/>
  </r>
  <r>
    <x v="751"/>
    <x v="7"/>
    <n v="2498"/>
    <n v="0.65"/>
    <n v="0.626"/>
    <n v="0.55900000000000005"/>
    <n v="12211.38"/>
    <n v="63"/>
    <x v="3"/>
    <s v="Médio"/>
    <s v="Acima"/>
    <x v="0"/>
    <x v="0"/>
  </r>
  <r>
    <x v="752"/>
    <x v="1"/>
    <n v="1394"/>
    <n v="0.73199999999999998"/>
    <n v="0.72299999999999998"/>
    <n v="0.66200000000000003"/>
    <n v="19756.2"/>
    <n v="32"/>
    <x v="0"/>
    <s v="Alto"/>
    <s v="Acima"/>
    <x v="0"/>
    <x v="0"/>
  </r>
  <r>
    <x v="753"/>
    <x v="7"/>
    <n v="1579"/>
    <n v="0.57899999999999996"/>
    <n v="0.56899999999999995"/>
    <n v="0.45100000000000001"/>
    <n v="7496.64"/>
    <n v="9"/>
    <x v="3"/>
    <s v="Médio"/>
    <s v="Abaixo"/>
    <x v="0"/>
    <x v="0"/>
  </r>
  <r>
    <x v="754"/>
    <x v="0"/>
    <n v="1077"/>
    <n v="0.73299999999999998"/>
    <n v="0.72299999999999998"/>
    <n v="0.65900000000000003"/>
    <n v="70617.600000000006"/>
    <n v="37"/>
    <x v="0"/>
    <s v="Alto"/>
    <s v="Acima"/>
    <x v="0"/>
    <x v="0"/>
  </r>
  <r>
    <x v="755"/>
    <x v="14"/>
    <n v="1029"/>
    <n v="0.76200000000000001"/>
    <n v="0.74"/>
    <n v="0.69899999999999995"/>
    <n v="72367.97"/>
    <n v="41"/>
    <x v="2"/>
    <s v="Alto"/>
    <s v="Acima"/>
    <x v="0"/>
    <x v="0"/>
  </r>
  <r>
    <x v="756"/>
    <x v="0"/>
    <n v="396"/>
    <n v="0.72099999999999997"/>
    <n v="0.70799999999999996"/>
    <n v="0.64400000000000002"/>
    <n v="31118.59"/>
    <n v="14"/>
    <x v="0"/>
    <s v="Alto"/>
    <s v="Acima"/>
    <x v="1"/>
    <x v="0"/>
  </r>
  <r>
    <x v="757"/>
    <x v="5"/>
    <n v="2168"/>
    <n v="0.58599999999999997"/>
    <n v="0.56100000000000005"/>
    <n v="0.49099999999999999"/>
    <n v="9706.18"/>
    <n v="9"/>
    <x v="3"/>
    <s v="Médio"/>
    <s v="Abaixo"/>
    <x v="0"/>
    <x v="0"/>
  </r>
  <r>
    <x v="758"/>
    <x v="0"/>
    <n v="328"/>
    <n v="0.68"/>
    <n v="0.68100000000000005"/>
    <n v="0.55900000000000005"/>
    <n v="17291.09"/>
    <n v="13"/>
    <x v="0"/>
    <s v="Médio"/>
    <s v="Acima"/>
    <x v="1"/>
    <x v="0"/>
  </r>
  <r>
    <x v="759"/>
    <x v="3"/>
    <n v="2092"/>
    <n v="0.748"/>
    <n v="0.73799999999999999"/>
    <n v="0.66700000000000004"/>
    <n v="22968.73"/>
    <n v="27"/>
    <x v="2"/>
    <s v="Alto"/>
    <s v="Acima"/>
    <x v="0"/>
    <x v="0"/>
  </r>
  <r>
    <x v="760"/>
    <x v="0"/>
    <n v="646"/>
    <n v="0.73699999999999999"/>
    <n v="0.72599999999999998"/>
    <n v="0.65400000000000003"/>
    <n v="18525.509999999998"/>
    <n v="6"/>
    <x v="0"/>
    <s v="Alto"/>
    <s v="Acima"/>
    <x v="1"/>
    <x v="0"/>
  </r>
  <r>
    <x v="761"/>
    <x v="5"/>
    <n v="2427"/>
    <n v="0.56999999999999995"/>
    <n v="0.57799999999999996"/>
    <n v="0.41899999999999998"/>
    <n v="8103.52"/>
    <n v="14"/>
    <x v="3"/>
    <s v="Médio"/>
    <s v="Abaixo"/>
    <x v="0"/>
    <x v="0"/>
  </r>
  <r>
    <x v="762"/>
    <x v="4"/>
    <n v="866"/>
    <n v="0.74"/>
    <n v="0.71"/>
    <n v="0.66100000000000003"/>
    <n v="18766.490000000002"/>
    <n v="14"/>
    <x v="0"/>
    <s v="Alto"/>
    <s v="Acima"/>
    <x v="1"/>
    <x v="0"/>
  </r>
  <r>
    <x v="763"/>
    <x v="3"/>
    <n v="1568"/>
    <n v="0.77400000000000002"/>
    <n v="0.77300000000000002"/>
    <n v="0.69899999999999995"/>
    <n v="43573.82"/>
    <n v="35"/>
    <x v="2"/>
    <s v="Alto"/>
    <s v="Acima"/>
    <x v="0"/>
    <x v="0"/>
  </r>
  <r>
    <x v="764"/>
    <x v="5"/>
    <n v="3646"/>
    <n v="0.63400000000000001"/>
    <n v="0.63"/>
    <n v="0.51"/>
    <n v="12325.14"/>
    <n v="45"/>
    <x v="3"/>
    <s v="Médio"/>
    <s v="Acima"/>
    <x v="0"/>
    <x v="0"/>
  </r>
  <r>
    <x v="765"/>
    <x v="14"/>
    <n v="451"/>
    <n v="0.77200000000000002"/>
    <n v="0.75600000000000001"/>
    <n v="0.69499999999999995"/>
    <n v="34909.93"/>
    <n v="23"/>
    <x v="2"/>
    <s v="Alto"/>
    <s v="Acima"/>
    <x v="1"/>
    <x v="0"/>
  </r>
  <r>
    <x v="766"/>
    <x v="3"/>
    <n v="649"/>
    <n v="0.65700000000000003"/>
    <n v="0.67300000000000004"/>
    <n v="0.52200000000000002"/>
    <n v="26232.39"/>
    <n v="5"/>
    <x v="2"/>
    <s v="Médio"/>
    <s v="Acima"/>
    <x v="1"/>
    <x v="0"/>
  </r>
  <r>
    <x v="767"/>
    <x v="4"/>
    <n v="113"/>
    <n v="0.67"/>
    <n v="0.67700000000000005"/>
    <n v="0.505"/>
    <n v="15846.5"/>
    <n v="0"/>
    <x v="0"/>
    <s v="Médio"/>
    <s v="Acima"/>
    <x v="1"/>
    <x v="1"/>
  </r>
  <r>
    <x v="768"/>
    <x v="12"/>
    <n v="6295"/>
    <n v="0.64500000000000002"/>
    <n v="0.66700000000000004"/>
    <n v="0.51400000000000001"/>
    <n v="24560.29"/>
    <n v="24"/>
    <x v="4"/>
    <s v="Médio"/>
    <s v="Acima"/>
    <x v="0"/>
    <x v="0"/>
  </r>
  <r>
    <x v="769"/>
    <x v="4"/>
    <n v="1741"/>
    <n v="0.73099999999999998"/>
    <n v="0.69"/>
    <n v="0.65400000000000003"/>
    <n v="25291.1"/>
    <n v="18"/>
    <x v="0"/>
    <s v="Alto"/>
    <s v="Acima"/>
    <x v="0"/>
    <x v="0"/>
  </r>
  <r>
    <x v="770"/>
    <x v="20"/>
    <n v="2285"/>
    <n v="0.76400000000000001"/>
    <n v="0.75900000000000001"/>
    <n v="0.70599999999999996"/>
    <n v="24731.81"/>
    <n v="24"/>
    <x v="4"/>
    <s v="Alto"/>
    <s v="Acima"/>
    <x v="0"/>
    <x v="0"/>
  </r>
  <r>
    <x v="771"/>
    <x v="4"/>
    <n v="1431"/>
    <n v="0.7"/>
    <n v="0.68799999999999994"/>
    <n v="0.60399999999999998"/>
    <n v="18708.259999999998"/>
    <n v="21"/>
    <x v="0"/>
    <s v="Alto"/>
    <s v="Acima"/>
    <x v="0"/>
    <x v="0"/>
  </r>
  <r>
    <x v="772"/>
    <x v="0"/>
    <n v="350"/>
    <n v="0.73799999999999999"/>
    <n v="0.71799999999999997"/>
    <n v="0.68899999999999995"/>
    <n v="78615.59"/>
    <n v="8"/>
    <x v="0"/>
    <s v="Alto"/>
    <s v="Acima"/>
    <x v="1"/>
    <x v="0"/>
  </r>
  <r>
    <x v="773"/>
    <x v="0"/>
    <n v="1053"/>
    <n v="0.72"/>
    <n v="0.68"/>
    <n v="0.67200000000000004"/>
    <n v="13953.02"/>
    <n v="26"/>
    <x v="0"/>
    <s v="Alto"/>
    <s v="Acima"/>
    <x v="0"/>
    <x v="0"/>
  </r>
  <r>
    <x v="774"/>
    <x v="21"/>
    <n v="4074"/>
    <n v="0.64200000000000002"/>
    <n v="0.64500000000000002"/>
    <n v="0.51300000000000001"/>
    <n v="17260.509999999998"/>
    <n v="42"/>
    <x v="3"/>
    <s v="Médio"/>
    <s v="Acima"/>
    <x v="0"/>
    <x v="0"/>
  </r>
  <r>
    <x v="775"/>
    <x v="7"/>
    <n v="1714"/>
    <n v="0.67"/>
    <n v="0.64500000000000002"/>
    <n v="0.55900000000000005"/>
    <n v="21073.9"/>
    <n v="15"/>
    <x v="3"/>
    <s v="Médio"/>
    <s v="Acima"/>
    <x v="0"/>
    <x v="0"/>
  </r>
  <r>
    <x v="776"/>
    <x v="6"/>
    <n v="1434"/>
    <n v="0.75"/>
    <n v="0.73199999999999998"/>
    <n v="0.68899999999999995"/>
    <n v="38756.410000000003"/>
    <n v="24"/>
    <x v="2"/>
    <s v="Alto"/>
    <s v="Acima"/>
    <x v="0"/>
    <x v="0"/>
  </r>
  <r>
    <x v="777"/>
    <x v="4"/>
    <n v="2256"/>
    <n v="0.73099999999999998"/>
    <n v="0.71399999999999997"/>
    <n v="0.64300000000000002"/>
    <n v="22362.38"/>
    <n v="50"/>
    <x v="0"/>
    <s v="Alto"/>
    <s v="Acima"/>
    <x v="0"/>
    <x v="0"/>
  </r>
  <r>
    <x v="778"/>
    <x v="0"/>
    <n v="599"/>
    <n v="0.73"/>
    <n v="0.71"/>
    <n v="0.65800000000000003"/>
    <n v="24720.06"/>
    <n v="10"/>
    <x v="0"/>
    <s v="Alto"/>
    <s v="Acima"/>
    <x v="1"/>
    <x v="0"/>
  </r>
  <r>
    <x v="779"/>
    <x v="0"/>
    <n v="310"/>
    <n v="0.74199999999999999"/>
    <n v="0.72199999999999998"/>
    <n v="0.65400000000000003"/>
    <n v="19990.11"/>
    <n v="7"/>
    <x v="0"/>
    <s v="Alto"/>
    <s v="Acima"/>
    <x v="1"/>
    <x v="0"/>
  </r>
  <r>
    <x v="780"/>
    <x v="4"/>
    <n v="1124"/>
    <n v="0.68500000000000005"/>
    <n v="0.68799999999999994"/>
    <n v="0.55800000000000005"/>
    <n v="20145.48"/>
    <n v="26"/>
    <x v="0"/>
    <s v="Médio"/>
    <s v="Acima"/>
    <x v="0"/>
    <x v="0"/>
  </r>
  <r>
    <x v="781"/>
    <x v="9"/>
    <n v="1758"/>
    <n v="0.61099999999999999"/>
    <n v="0.56200000000000006"/>
    <n v="0.53100000000000003"/>
    <n v="9241.16"/>
    <n v="8"/>
    <x v="3"/>
    <s v="Médio"/>
    <s v="Acima"/>
    <x v="0"/>
    <x v="0"/>
  </r>
  <r>
    <x v="782"/>
    <x v="14"/>
    <n v="1535"/>
    <n v="0.79"/>
    <n v="0.752"/>
    <n v="0.72399999999999998"/>
    <n v="17507.810000000001"/>
    <n v="40"/>
    <x v="2"/>
    <s v="Alto"/>
    <s v="Acima"/>
    <x v="0"/>
    <x v="0"/>
  </r>
  <r>
    <x v="783"/>
    <x v="10"/>
    <n v="2098"/>
    <n v="0.72699999999999998"/>
    <n v="0.70899999999999996"/>
    <n v="0.64200000000000002"/>
    <n v="18775.73"/>
    <n v="17"/>
    <x v="1"/>
    <s v="Alto"/>
    <s v="Acima"/>
    <x v="0"/>
    <x v="0"/>
  </r>
  <r>
    <x v="784"/>
    <x v="4"/>
    <n v="2230"/>
    <n v="0.7"/>
    <n v="0.64800000000000002"/>
    <n v="0.64400000000000002"/>
    <n v="14605.86"/>
    <n v="58"/>
    <x v="0"/>
    <s v="Alto"/>
    <s v="Acima"/>
    <x v="0"/>
    <x v="0"/>
  </r>
  <r>
    <x v="785"/>
    <x v="10"/>
    <n v="1636"/>
    <n v="0.65900000000000003"/>
    <n v="0.65900000000000003"/>
    <n v="0.53"/>
    <n v="13190.83"/>
    <n v="18"/>
    <x v="1"/>
    <s v="Médio"/>
    <s v="Acima"/>
    <x v="0"/>
    <x v="0"/>
  </r>
  <r>
    <x v="786"/>
    <x v="18"/>
    <n v="5896"/>
    <n v="0.67200000000000004"/>
    <n v="0.64300000000000002"/>
    <n v="0.60199999999999998"/>
    <n v="18088.400000000001"/>
    <n v="21"/>
    <x v="3"/>
    <s v="Médio"/>
    <s v="Acima"/>
    <x v="0"/>
    <x v="0"/>
  </r>
  <r>
    <x v="787"/>
    <x v="6"/>
    <n v="1679"/>
    <n v="0.72"/>
    <n v="0.73699999999999999"/>
    <n v="0.60399999999999998"/>
    <n v="21129.77"/>
    <n v="19"/>
    <x v="2"/>
    <s v="Alto"/>
    <s v="Acima"/>
    <x v="0"/>
    <x v="0"/>
  </r>
  <r>
    <x v="788"/>
    <x v="1"/>
    <n v="781"/>
    <n v="0.71"/>
    <n v="0.70499999999999996"/>
    <n v="0.61399999999999999"/>
    <n v="43895.79"/>
    <n v="17"/>
    <x v="0"/>
    <s v="Alto"/>
    <s v="Acima"/>
    <x v="1"/>
    <x v="0"/>
  </r>
  <r>
    <x v="789"/>
    <x v="7"/>
    <n v="626"/>
    <n v="0.50600000000000001"/>
    <n v="0.51500000000000001"/>
    <n v="0.35899999999999999"/>
    <n v="5975.48"/>
    <n v="72"/>
    <x v="3"/>
    <s v="Baixo"/>
    <s v="Abaixo"/>
    <x v="1"/>
    <x v="0"/>
  </r>
  <r>
    <x v="790"/>
    <x v="0"/>
    <n v="488"/>
    <n v="0.73"/>
    <n v="0.72699999999999998"/>
    <n v="0.64400000000000002"/>
    <n v="36847.730000000003"/>
    <n v="10"/>
    <x v="0"/>
    <s v="Alto"/>
    <s v="Acima"/>
    <x v="1"/>
    <x v="0"/>
  </r>
  <r>
    <x v="791"/>
    <x v="7"/>
    <n v="394"/>
    <n v="0.59"/>
    <n v="0.53300000000000003"/>
    <n v="0.53"/>
    <n v="5380.33"/>
    <n v="1"/>
    <x v="3"/>
    <s v="Médio"/>
    <s v="Abaixo"/>
    <x v="1"/>
    <x v="1"/>
  </r>
  <r>
    <x v="792"/>
    <x v="16"/>
    <n v="2948"/>
    <n v="0.71"/>
    <n v="0.70299999999999996"/>
    <n v="0.61899999999999999"/>
    <n v="15672.5"/>
    <n v="67"/>
    <x v="3"/>
    <s v="Alto"/>
    <s v="Acima"/>
    <x v="0"/>
    <x v="0"/>
  </r>
  <r>
    <x v="793"/>
    <x v="13"/>
    <n v="2464"/>
    <n v="0.72099999999999997"/>
    <n v="0.71599999999999997"/>
    <n v="0.61599999999999999"/>
    <n v="35268.78"/>
    <n v="29"/>
    <x v="1"/>
    <s v="Alto"/>
    <s v="Acima"/>
    <x v="0"/>
    <x v="0"/>
  </r>
  <r>
    <x v="794"/>
    <x v="7"/>
    <n v="1786"/>
    <n v="0.56999999999999995"/>
    <n v="0.56499999999999995"/>
    <n v="0.43"/>
    <n v="10013.19"/>
    <n v="71"/>
    <x v="3"/>
    <s v="Médio"/>
    <s v="Abaixo"/>
    <x v="0"/>
    <x v="0"/>
  </r>
  <r>
    <x v="795"/>
    <x v="4"/>
    <n v="1070"/>
    <n v="0.65"/>
    <n v="0.59299999999999997"/>
    <n v="0.58499999999999996"/>
    <n v="7980.99"/>
    <n v="17"/>
    <x v="0"/>
    <s v="Médio"/>
    <s v="Acima"/>
    <x v="0"/>
    <x v="0"/>
  </r>
  <r>
    <x v="796"/>
    <x v="6"/>
    <n v="1337"/>
    <n v="0.73"/>
    <n v="0.71099999999999997"/>
    <n v="0.66100000000000003"/>
    <n v="21647.55"/>
    <n v="20"/>
    <x v="2"/>
    <s v="Alto"/>
    <s v="Acima"/>
    <x v="0"/>
    <x v="0"/>
  </r>
  <r>
    <x v="797"/>
    <x v="0"/>
    <n v="1134"/>
    <n v="0.77"/>
    <n v="0.746"/>
    <n v="0.70399999999999996"/>
    <n v="28196.33"/>
    <n v="22"/>
    <x v="0"/>
    <s v="Alto"/>
    <s v="Acima"/>
    <x v="0"/>
    <x v="0"/>
  </r>
  <r>
    <x v="798"/>
    <x v="0"/>
    <n v="625"/>
    <n v="0.72"/>
    <n v="0.70099999999999996"/>
    <n v="0.62"/>
    <n v="16250.05"/>
    <n v="15"/>
    <x v="0"/>
    <s v="Alto"/>
    <s v="Acima"/>
    <x v="1"/>
    <x v="0"/>
  </r>
  <r>
    <x v="799"/>
    <x v="8"/>
    <n v="4966"/>
    <n v="0.70799999999999996"/>
    <n v="0.69099999999999995"/>
    <n v="0.63300000000000001"/>
    <n v="18911.2"/>
    <n v="75"/>
    <x v="1"/>
    <s v="Alto"/>
    <s v="Acima"/>
    <x v="0"/>
    <x v="0"/>
  </r>
  <r>
    <x v="800"/>
    <x v="6"/>
    <n v="927"/>
    <n v="0.73"/>
    <n v="0.747"/>
    <n v="0.64900000000000002"/>
    <n v="24505.15"/>
    <n v="28"/>
    <x v="2"/>
    <s v="Alto"/>
    <s v="Acima"/>
    <x v="1"/>
    <x v="0"/>
  </r>
  <r>
    <x v="801"/>
    <x v="0"/>
    <n v="2034"/>
    <n v="0.72299999999999998"/>
    <n v="0.69899999999999995"/>
    <n v="0.65100000000000002"/>
    <n v="26673.78"/>
    <n v="38"/>
    <x v="0"/>
    <s v="Alto"/>
    <s v="Acima"/>
    <x v="0"/>
    <x v="0"/>
  </r>
  <r>
    <x v="802"/>
    <x v="0"/>
    <n v="98"/>
    <n v="0.76300000000000001"/>
    <n v="0.72099999999999997"/>
    <n v="0.76200000000000001"/>
    <n v="21292.45"/>
    <n v="2"/>
    <x v="0"/>
    <s v="Alto"/>
    <s v="Acima"/>
    <x v="1"/>
    <x v="1"/>
  </r>
  <r>
    <x v="803"/>
    <x v="10"/>
    <n v="900"/>
    <n v="0.77500000000000002"/>
    <n v="0.753"/>
    <n v="0.73299999999999998"/>
    <n v="22670.01"/>
    <n v="25"/>
    <x v="1"/>
    <s v="Alto"/>
    <s v="Acima"/>
    <x v="1"/>
    <x v="0"/>
  </r>
  <r>
    <x v="804"/>
    <x v="6"/>
    <n v="2029"/>
    <n v="0.76300000000000001"/>
    <n v="0.76200000000000001"/>
    <n v="0.68600000000000005"/>
    <n v="37026.480000000003"/>
    <n v="57"/>
    <x v="2"/>
    <s v="Alto"/>
    <s v="Acima"/>
    <x v="0"/>
    <x v="0"/>
  </r>
  <r>
    <x v="805"/>
    <x v="0"/>
    <n v="617"/>
    <n v="0.71"/>
    <n v="0.68"/>
    <n v="0.66200000000000003"/>
    <n v="14348.63"/>
    <n v="18"/>
    <x v="0"/>
    <s v="Alto"/>
    <s v="Acima"/>
    <x v="1"/>
    <x v="0"/>
  </r>
  <r>
    <x v="806"/>
    <x v="7"/>
    <n v="3013"/>
    <n v="0.63300000000000001"/>
    <n v="0.61499999999999999"/>
    <n v="0.53300000000000003"/>
    <n v="11761.8"/>
    <n v="88"/>
    <x v="3"/>
    <s v="Médio"/>
    <s v="Acima"/>
    <x v="0"/>
    <x v="0"/>
  </r>
  <r>
    <x v="807"/>
    <x v="10"/>
    <n v="2130"/>
    <n v="0.74"/>
    <n v="0.73199999999999998"/>
    <n v="0.64200000000000002"/>
    <n v="33075.019999999997"/>
    <n v="46"/>
    <x v="1"/>
    <s v="Alto"/>
    <s v="Acima"/>
    <x v="0"/>
    <x v="0"/>
  </r>
  <r>
    <x v="808"/>
    <x v="9"/>
    <n v="5441"/>
    <n v="0.65900000000000003"/>
    <n v="0.58699999999999997"/>
    <n v="0.61799999999999999"/>
    <n v="10027.06"/>
    <n v="26"/>
    <x v="3"/>
    <s v="Médio"/>
    <s v="Acima"/>
    <x v="0"/>
    <x v="0"/>
  </r>
  <r>
    <x v="809"/>
    <x v="6"/>
    <n v="2142"/>
    <n v="0.71799999999999997"/>
    <n v="0.73299999999999998"/>
    <n v="0.61699999999999999"/>
    <n v="22114.69"/>
    <n v="47"/>
    <x v="2"/>
    <s v="Alto"/>
    <s v="Acima"/>
    <x v="0"/>
    <x v="0"/>
  </r>
  <r>
    <x v="810"/>
    <x v="14"/>
    <n v="2831"/>
    <n v="0.74"/>
    <n v="0.73299999999999998"/>
    <n v="0.65900000000000003"/>
    <n v="23224.36"/>
    <n v="48"/>
    <x v="2"/>
    <s v="Alto"/>
    <s v="Acima"/>
    <x v="0"/>
    <x v="0"/>
  </r>
  <r>
    <x v="811"/>
    <x v="4"/>
    <n v="1633"/>
    <n v="0.67900000000000005"/>
    <n v="0.69699999999999995"/>
    <n v="0.55100000000000005"/>
    <n v="13147.34"/>
    <n v="36"/>
    <x v="0"/>
    <s v="Médio"/>
    <s v="Acima"/>
    <x v="0"/>
    <x v="0"/>
  </r>
  <r>
    <x v="812"/>
    <x v="0"/>
    <n v="501"/>
    <n v="0.73499999999999999"/>
    <n v="0.72599999999999998"/>
    <n v="0.66600000000000004"/>
    <n v="21014.42"/>
    <n v="12"/>
    <x v="0"/>
    <s v="Alto"/>
    <s v="Acima"/>
    <x v="1"/>
    <x v="0"/>
  </r>
  <r>
    <x v="813"/>
    <x v="0"/>
    <n v="426"/>
    <n v="0.71"/>
    <n v="0.69"/>
    <n v="0.63100000000000001"/>
    <n v="14667.4"/>
    <n v="4"/>
    <x v="0"/>
    <s v="Alto"/>
    <s v="Acima"/>
    <x v="1"/>
    <x v="0"/>
  </r>
  <r>
    <x v="814"/>
    <x v="7"/>
    <n v="3129"/>
    <n v="0.62"/>
    <n v="0.63800000000000001"/>
    <n v="0.48499999999999999"/>
    <n v="12008.25"/>
    <n v="64"/>
    <x v="3"/>
    <s v="Médio"/>
    <s v="Acima"/>
    <x v="0"/>
    <x v="0"/>
  </r>
  <r>
    <x v="815"/>
    <x v="9"/>
    <n v="3217"/>
    <n v="0.64400000000000002"/>
    <n v="0.61799999999999999"/>
    <n v="0.55000000000000004"/>
    <n v="8967.1299999999992"/>
    <n v="76"/>
    <x v="3"/>
    <s v="Médio"/>
    <s v="Acima"/>
    <x v="0"/>
    <x v="0"/>
  </r>
  <r>
    <x v="816"/>
    <x v="14"/>
    <n v="3124"/>
    <n v="0.72599999999999998"/>
    <n v="0.73599999999999999"/>
    <n v="0.6"/>
    <n v="15807.64"/>
    <n v="59"/>
    <x v="2"/>
    <s v="Alto"/>
    <s v="Acima"/>
    <x v="0"/>
    <x v="0"/>
  </r>
  <r>
    <x v="817"/>
    <x v="6"/>
    <n v="664"/>
    <n v="0.71599999999999997"/>
    <n v="0.72099999999999997"/>
    <n v="0.60399999999999998"/>
    <n v="28752.240000000002"/>
    <n v="19"/>
    <x v="2"/>
    <s v="Alto"/>
    <s v="Acima"/>
    <x v="1"/>
    <x v="0"/>
  </r>
  <r>
    <x v="818"/>
    <x v="0"/>
    <n v="471"/>
    <n v="0.71499999999999997"/>
    <n v="0.72599999999999998"/>
    <n v="0.627"/>
    <n v="30316.36"/>
    <n v="13"/>
    <x v="0"/>
    <s v="Alto"/>
    <s v="Acima"/>
    <x v="1"/>
    <x v="0"/>
  </r>
  <r>
    <x v="819"/>
    <x v="7"/>
    <n v="1404"/>
    <n v="0.66"/>
    <n v="0.63"/>
    <n v="0.57899999999999996"/>
    <n v="60168.45"/>
    <n v="22"/>
    <x v="3"/>
    <s v="Médio"/>
    <s v="Acima"/>
    <x v="0"/>
    <x v="0"/>
  </r>
  <r>
    <x v="820"/>
    <x v="0"/>
    <n v="695"/>
    <n v="0.7"/>
    <n v="0.7"/>
    <n v="0.60899999999999999"/>
    <n v="14725.46"/>
    <n v="11"/>
    <x v="0"/>
    <s v="Alto"/>
    <s v="Acima"/>
    <x v="1"/>
    <x v="0"/>
  </r>
  <r>
    <x v="821"/>
    <x v="7"/>
    <n v="1523"/>
    <n v="0.58599999999999997"/>
    <n v="0.56599999999999995"/>
    <n v="0.47499999999999998"/>
    <n v="9941.14"/>
    <n v="97"/>
    <x v="3"/>
    <s v="Médio"/>
    <s v="Abaixo"/>
    <x v="0"/>
    <x v="0"/>
  </r>
  <r>
    <x v="822"/>
    <x v="7"/>
    <n v="491"/>
    <n v="0.56999999999999995"/>
    <n v="0.54300000000000004"/>
    <n v="0.44700000000000001"/>
    <n v="6350.03"/>
    <n v="23"/>
    <x v="3"/>
    <s v="Médio"/>
    <s v="Abaixo"/>
    <x v="1"/>
    <x v="0"/>
  </r>
  <r>
    <x v="823"/>
    <x v="0"/>
    <n v="673"/>
    <n v="0.72499999999999998"/>
    <n v="0.71599999999999997"/>
    <n v="0.63300000000000001"/>
    <n v="45293.19"/>
    <n v="11"/>
    <x v="0"/>
    <s v="Alto"/>
    <s v="Acima"/>
    <x v="1"/>
    <x v="0"/>
  </r>
  <r>
    <x v="824"/>
    <x v="6"/>
    <n v="668"/>
    <n v="0.72299999999999998"/>
    <n v="0.71899999999999997"/>
    <n v="0.65500000000000003"/>
    <n v="34587.730000000003"/>
    <n v="7"/>
    <x v="2"/>
    <s v="Alto"/>
    <s v="Acima"/>
    <x v="1"/>
    <x v="0"/>
  </r>
  <r>
    <x v="825"/>
    <x v="0"/>
    <n v="941"/>
    <n v="0.78"/>
    <n v="0.751"/>
    <n v="0.72299999999999998"/>
    <n v="20402.88"/>
    <n v="36"/>
    <x v="0"/>
    <s v="Alto"/>
    <s v="Acima"/>
    <x v="1"/>
    <x v="0"/>
  </r>
  <r>
    <x v="826"/>
    <x v="9"/>
    <n v="1436"/>
    <n v="0.629"/>
    <n v="0.56899999999999995"/>
    <n v="0.57599999999999996"/>
    <n v="7943.47"/>
    <n v="16"/>
    <x v="3"/>
    <s v="Médio"/>
    <s v="Acima"/>
    <x v="0"/>
    <x v="0"/>
  </r>
  <r>
    <x v="827"/>
    <x v="9"/>
    <n v="823"/>
    <n v="0.61099999999999999"/>
    <n v="0.57499999999999996"/>
    <n v="0.54500000000000004"/>
    <n v="12483.07"/>
    <n v="9"/>
    <x v="3"/>
    <s v="Médio"/>
    <s v="Acima"/>
    <x v="1"/>
    <x v="0"/>
  </r>
  <r>
    <x v="828"/>
    <x v="4"/>
    <n v="766"/>
    <n v="0.74"/>
    <n v="0.72299999999999998"/>
    <n v="0.65200000000000002"/>
    <n v="21825.86"/>
    <n v="22"/>
    <x v="0"/>
    <s v="Alto"/>
    <s v="Acima"/>
    <x v="1"/>
    <x v="0"/>
  </r>
  <r>
    <x v="829"/>
    <x v="6"/>
    <n v="979"/>
    <n v="0.72499999999999998"/>
    <n v="0.69"/>
    <n v="0.66"/>
    <n v="32926.94"/>
    <n v="11"/>
    <x v="2"/>
    <s v="Alto"/>
    <s v="Acima"/>
    <x v="0"/>
    <x v="0"/>
  </r>
  <r>
    <x v="830"/>
    <x v="6"/>
    <n v="1893"/>
    <n v="0.74299999999999999"/>
    <n v="0.73399999999999999"/>
    <n v="0.66300000000000003"/>
    <n v="28376.66"/>
    <n v="35"/>
    <x v="2"/>
    <s v="Alto"/>
    <s v="Acima"/>
    <x v="0"/>
    <x v="0"/>
  </r>
  <r>
    <x v="831"/>
    <x v="0"/>
    <n v="874"/>
    <n v="0.74"/>
    <n v="0.72699999999999998"/>
    <n v="0.68"/>
    <n v="20033.57"/>
    <n v="11"/>
    <x v="0"/>
    <s v="Alto"/>
    <s v="Acima"/>
    <x v="1"/>
    <x v="0"/>
  </r>
  <r>
    <x v="832"/>
    <x v="0"/>
    <n v="628"/>
    <n v="0.72"/>
    <n v="0.73399999999999999"/>
    <n v="0.63600000000000001"/>
    <n v="23278.9"/>
    <n v="12"/>
    <x v="0"/>
    <s v="Alto"/>
    <s v="Acima"/>
    <x v="1"/>
    <x v="0"/>
  </r>
  <r>
    <x v="833"/>
    <x v="4"/>
    <n v="1968"/>
    <n v="0.72799999999999998"/>
    <n v="0.71599999999999997"/>
    <n v="0.62"/>
    <n v="21540.76"/>
    <n v="41"/>
    <x v="0"/>
    <s v="Alto"/>
    <s v="Acima"/>
    <x v="0"/>
    <x v="0"/>
  </r>
  <r>
    <x v="834"/>
    <x v="6"/>
    <n v="6034"/>
    <n v="0.7"/>
    <n v="0.68899999999999995"/>
    <n v="0.57399999999999995"/>
    <n v="10678.89"/>
    <n v="53"/>
    <x v="2"/>
    <s v="Alto"/>
    <s v="Acima"/>
    <x v="0"/>
    <x v="0"/>
  </r>
  <r>
    <x v="835"/>
    <x v="12"/>
    <n v="7484"/>
    <n v="0.67"/>
    <n v="0.67500000000000004"/>
    <n v="0.54800000000000004"/>
    <n v="39984.1"/>
    <n v="82"/>
    <x v="4"/>
    <s v="Médio"/>
    <s v="Acima"/>
    <x v="0"/>
    <x v="0"/>
  </r>
  <r>
    <x v="836"/>
    <x v="4"/>
    <n v="1624"/>
    <n v="0.7"/>
    <n v="0.69399999999999995"/>
    <n v="0.58699999999999997"/>
    <n v="21682.79"/>
    <n v="40"/>
    <x v="0"/>
    <s v="Alto"/>
    <s v="Acima"/>
    <x v="0"/>
    <x v="0"/>
  </r>
  <r>
    <x v="837"/>
    <x v="0"/>
    <n v="662"/>
    <n v="0.73799999999999999"/>
    <n v="0.70599999999999996"/>
    <n v="0.7"/>
    <n v="32791.620000000003"/>
    <n v="11"/>
    <x v="0"/>
    <s v="Alto"/>
    <s v="Acima"/>
    <x v="1"/>
    <x v="0"/>
  </r>
  <r>
    <x v="838"/>
    <x v="0"/>
    <n v="825"/>
    <n v="0.752"/>
    <n v="0.72799999999999998"/>
    <n v="0.69499999999999995"/>
    <n v="18542.560000000001"/>
    <n v="14"/>
    <x v="0"/>
    <s v="Alto"/>
    <s v="Acima"/>
    <x v="1"/>
    <x v="0"/>
  </r>
  <r>
    <x v="839"/>
    <x v="6"/>
    <n v="1204"/>
    <n v="0.72199999999999998"/>
    <n v="0.72299999999999998"/>
    <n v="0.628"/>
    <n v="23564.11"/>
    <n v="19"/>
    <x v="2"/>
    <s v="Alto"/>
    <s v="Acima"/>
    <x v="0"/>
    <x v="0"/>
  </r>
  <r>
    <x v="840"/>
    <x v="6"/>
    <n v="731"/>
    <n v="0.72799999999999998"/>
    <n v="0.72399999999999998"/>
    <n v="0.64100000000000001"/>
    <n v="24523.78"/>
    <n v="18"/>
    <x v="2"/>
    <s v="Alto"/>
    <s v="Acima"/>
    <x v="1"/>
    <x v="0"/>
  </r>
  <r>
    <x v="841"/>
    <x v="1"/>
    <n v="1174"/>
    <n v="0.63900000000000001"/>
    <n v="0.61799999999999999"/>
    <n v="0.53300000000000003"/>
    <n v="23220.35"/>
    <n v="5"/>
    <x v="0"/>
    <s v="Médio"/>
    <s v="Acima"/>
    <x v="0"/>
    <x v="0"/>
  </r>
  <r>
    <x v="842"/>
    <x v="0"/>
    <n v="499"/>
    <n v="0.7"/>
    <n v="0.64500000000000002"/>
    <n v="0.65500000000000003"/>
    <n v="20369.11"/>
    <n v="10"/>
    <x v="0"/>
    <s v="Alto"/>
    <s v="Acima"/>
    <x v="1"/>
    <x v="0"/>
  </r>
  <r>
    <x v="843"/>
    <x v="5"/>
    <n v="5451"/>
    <n v="0.65300000000000002"/>
    <n v="0.61399999999999999"/>
    <n v="0.57099999999999995"/>
    <n v="9533.57"/>
    <n v="37"/>
    <x v="3"/>
    <s v="Médio"/>
    <s v="Acima"/>
    <x v="0"/>
    <x v="0"/>
  </r>
  <r>
    <x v="844"/>
    <x v="15"/>
    <n v="722"/>
    <n v="0.72799999999999998"/>
    <n v="0.73099999999999998"/>
    <n v="0.624"/>
    <n v="22503.03"/>
    <n v="24"/>
    <x v="0"/>
    <s v="Alto"/>
    <s v="Acima"/>
    <x v="1"/>
    <x v="0"/>
  </r>
  <r>
    <x v="845"/>
    <x v="10"/>
    <n v="3270"/>
    <n v="0.72699999999999998"/>
    <n v="0.71899999999999997"/>
    <n v="0.63600000000000001"/>
    <n v="18620.349999999999"/>
    <n v="40"/>
    <x v="1"/>
    <s v="Alto"/>
    <s v="Acima"/>
    <x v="0"/>
    <x v="0"/>
  </r>
  <r>
    <x v="846"/>
    <x v="10"/>
    <n v="1669"/>
    <n v="0.72"/>
    <n v="0.73499999999999999"/>
    <n v="0.61"/>
    <n v="26430.06"/>
    <n v="35"/>
    <x v="1"/>
    <s v="Alto"/>
    <s v="Acima"/>
    <x v="0"/>
    <x v="0"/>
  </r>
  <r>
    <x v="847"/>
    <x v="4"/>
    <n v="1035"/>
    <n v="0.72"/>
    <n v="0.71099999999999997"/>
    <n v="0.60499999999999998"/>
    <n v="25511.61"/>
    <n v="19"/>
    <x v="0"/>
    <s v="Alto"/>
    <s v="Acima"/>
    <x v="0"/>
    <x v="0"/>
  </r>
  <r>
    <x v="848"/>
    <x v="4"/>
    <n v="1202"/>
    <n v="0.69499999999999995"/>
    <n v="0.69899999999999995"/>
    <n v="0.57299999999999995"/>
    <n v="15114.47"/>
    <n v="36"/>
    <x v="0"/>
    <s v="Médio"/>
    <s v="Acima"/>
    <x v="0"/>
    <x v="0"/>
  </r>
  <r>
    <x v="849"/>
    <x v="10"/>
    <n v="1913"/>
    <n v="0.72"/>
    <n v="0.73399999999999999"/>
    <n v="0.627"/>
    <n v="26844.54"/>
    <n v="26"/>
    <x v="1"/>
    <s v="Alto"/>
    <s v="Acima"/>
    <x v="0"/>
    <x v="0"/>
  </r>
  <r>
    <x v="850"/>
    <x v="6"/>
    <n v="1157"/>
    <n v="0.73"/>
    <n v="0.71299999999999997"/>
    <n v="0.63300000000000001"/>
    <n v="33984.71"/>
    <n v="37"/>
    <x v="2"/>
    <s v="Alto"/>
    <s v="Acima"/>
    <x v="0"/>
    <x v="0"/>
  </r>
  <r>
    <x v="851"/>
    <x v="6"/>
    <n v="880"/>
    <n v="0.71799999999999997"/>
    <n v="0.71699999999999997"/>
    <n v="0.625"/>
    <n v="23082.560000000001"/>
    <n v="19"/>
    <x v="2"/>
    <s v="Alto"/>
    <s v="Acima"/>
    <x v="1"/>
    <x v="0"/>
  </r>
  <r>
    <x v="852"/>
    <x v="6"/>
    <n v="894"/>
    <n v="0.74"/>
    <n v="0.70599999999999996"/>
    <n v="0.66900000000000004"/>
    <n v="41299.300000000003"/>
    <n v="32"/>
    <x v="2"/>
    <s v="Alto"/>
    <s v="Acima"/>
    <x v="1"/>
    <x v="0"/>
  </r>
  <r>
    <x v="853"/>
    <x v="10"/>
    <n v="1290"/>
    <n v="0.73099999999999998"/>
    <n v="0.72099999999999997"/>
    <n v="0.67"/>
    <n v="23906"/>
    <n v="41"/>
    <x v="1"/>
    <s v="Alto"/>
    <s v="Acima"/>
    <x v="0"/>
    <x v="0"/>
  </r>
  <r>
    <x v="854"/>
    <x v="1"/>
    <n v="936"/>
    <n v="0.66"/>
    <n v="0.70699999999999996"/>
    <n v="0.503"/>
    <n v="25701.24"/>
    <n v="30"/>
    <x v="0"/>
    <s v="Médio"/>
    <s v="Acima"/>
    <x v="1"/>
    <x v="0"/>
  </r>
  <r>
    <x v="855"/>
    <x v="6"/>
    <n v="674"/>
    <n v="0.72799999999999998"/>
    <n v="0.70799999999999996"/>
    <n v="0.68"/>
    <n v="23616.2"/>
    <n v="17"/>
    <x v="2"/>
    <s v="Alto"/>
    <s v="Acima"/>
    <x v="1"/>
    <x v="0"/>
  </r>
  <r>
    <x v="856"/>
    <x v="23"/>
    <n v="2432"/>
    <n v="0.69"/>
    <n v="0.68700000000000006"/>
    <n v="0.57699999999999996"/>
    <n v="23507.78"/>
    <n v="40"/>
    <x v="4"/>
    <s v="Médio"/>
    <s v="Acima"/>
    <x v="0"/>
    <x v="0"/>
  </r>
  <r>
    <x v="857"/>
    <x v="14"/>
    <n v="1214"/>
    <n v="0.77800000000000002"/>
    <n v="0.746"/>
    <n v="0.71599999999999997"/>
    <n v="31503.29"/>
    <n v="23"/>
    <x v="2"/>
    <s v="Alto"/>
    <s v="Acima"/>
    <x v="0"/>
    <x v="0"/>
  </r>
  <r>
    <x v="858"/>
    <x v="4"/>
    <n v="173"/>
    <n v="0.64700000000000002"/>
    <n v="0.63400000000000001"/>
    <n v="0.52"/>
    <n v="12407.52"/>
    <n v="1"/>
    <x v="0"/>
    <s v="Médio"/>
    <s v="Acima"/>
    <x v="1"/>
    <x v="1"/>
  </r>
  <r>
    <x v="859"/>
    <x v="4"/>
    <n v="163"/>
    <n v="0.7"/>
    <n v="0.70599999999999996"/>
    <n v="0.55900000000000005"/>
    <n v="19043.77"/>
    <n v="2"/>
    <x v="0"/>
    <s v="Alto"/>
    <s v="Acima"/>
    <x v="1"/>
    <x v="1"/>
  </r>
  <r>
    <x v="860"/>
    <x v="0"/>
    <n v="516"/>
    <n v="0.72199999999999998"/>
    <n v="0.66500000000000004"/>
    <n v="0.68700000000000006"/>
    <n v="18624.79"/>
    <n v="4"/>
    <x v="0"/>
    <s v="Alto"/>
    <s v="Acima"/>
    <x v="1"/>
    <x v="0"/>
  </r>
  <r>
    <x v="861"/>
    <x v="0"/>
    <n v="397"/>
    <n v="0.72"/>
    <n v="0.71599999999999997"/>
    <n v="0.64600000000000002"/>
    <n v="50308.27"/>
    <n v="4"/>
    <x v="0"/>
    <s v="Alto"/>
    <s v="Acima"/>
    <x v="1"/>
    <x v="0"/>
  </r>
  <r>
    <x v="862"/>
    <x v="0"/>
    <n v="473"/>
    <n v="0.75"/>
    <n v="0.73199999999999998"/>
    <n v="0.68400000000000005"/>
    <n v="14063.82"/>
    <n v="4"/>
    <x v="0"/>
    <s v="Alto"/>
    <s v="Acima"/>
    <x v="1"/>
    <x v="0"/>
  </r>
  <r>
    <x v="863"/>
    <x v="1"/>
    <n v="454"/>
    <n v="0.64800000000000002"/>
    <n v="0.65300000000000002"/>
    <n v="0.53400000000000003"/>
    <n v="26400.75"/>
    <n v="2"/>
    <x v="0"/>
    <s v="Médio"/>
    <s v="Acima"/>
    <x v="1"/>
    <x v="1"/>
  </r>
  <r>
    <x v="864"/>
    <x v="8"/>
    <n v="926"/>
    <n v="0.68799999999999994"/>
    <n v="0.70899999999999996"/>
    <n v="0.55300000000000005"/>
    <n v="18523.62"/>
    <n v="7"/>
    <x v="1"/>
    <s v="Médio"/>
    <s v="Acima"/>
    <x v="1"/>
    <x v="0"/>
  </r>
  <r>
    <x v="865"/>
    <x v="10"/>
    <n v="1368"/>
    <n v="0.71"/>
    <n v="0.69099999999999995"/>
    <n v="0.63700000000000001"/>
    <n v="32202.43"/>
    <n v="11"/>
    <x v="1"/>
    <s v="Alto"/>
    <s v="Acima"/>
    <x v="0"/>
    <x v="0"/>
  </r>
  <r>
    <x v="866"/>
    <x v="7"/>
    <n v="4112"/>
    <n v="0.66700000000000004"/>
    <n v="0.66700000000000004"/>
    <n v="0.56200000000000006"/>
    <n v="13208.05"/>
    <n v="47"/>
    <x v="3"/>
    <s v="Médio"/>
    <s v="Acima"/>
    <x v="0"/>
    <x v="0"/>
  </r>
  <r>
    <x v="867"/>
    <x v="0"/>
    <n v="481"/>
    <n v="0.73699999999999999"/>
    <n v="0.69599999999999995"/>
    <n v="0.70299999999999996"/>
    <n v="11491.33"/>
    <n v="4"/>
    <x v="0"/>
    <s v="Alto"/>
    <s v="Acima"/>
    <x v="1"/>
    <x v="0"/>
  </r>
  <r>
    <x v="868"/>
    <x v="22"/>
    <n v="2787"/>
    <n v="0.7"/>
    <n v="0.67600000000000005"/>
    <n v="0.63300000000000001"/>
    <n v="17327.080000000002"/>
    <n v="92"/>
    <x v="3"/>
    <s v="Alto"/>
    <s v="Acima"/>
    <x v="0"/>
    <x v="0"/>
  </r>
  <r>
    <x v="869"/>
    <x v="15"/>
    <n v="3492"/>
    <n v="0.69"/>
    <n v="0.67200000000000004"/>
    <n v="0.58899999999999997"/>
    <n v="27509.98"/>
    <n v="47"/>
    <x v="0"/>
    <s v="Médio"/>
    <s v="Acima"/>
    <x v="0"/>
    <x v="0"/>
  </r>
  <r>
    <x v="870"/>
    <x v="12"/>
    <n v="3229"/>
    <n v="0.59399999999999997"/>
    <n v="0.63800000000000001"/>
    <n v="0.41099999999999998"/>
    <n v="11724.67"/>
    <n v="45"/>
    <x v="4"/>
    <s v="Médio"/>
    <s v="Abaixo"/>
    <x v="0"/>
    <x v="0"/>
  </r>
  <r>
    <x v="871"/>
    <x v="0"/>
    <n v="536"/>
    <n v="0.72"/>
    <n v="0.68700000000000006"/>
    <n v="0.64400000000000002"/>
    <n v="24919.81"/>
    <n v="4"/>
    <x v="0"/>
    <s v="Alto"/>
    <s v="Acima"/>
    <x v="1"/>
    <x v="0"/>
  </r>
  <r>
    <x v="872"/>
    <x v="4"/>
    <n v="221"/>
    <n v="0.62"/>
    <n v="0.59499999999999997"/>
    <n v="0.48299999999999998"/>
    <n v="11358.11"/>
    <n v="3"/>
    <x v="0"/>
    <s v="Médio"/>
    <s v="Acima"/>
    <x v="1"/>
    <x v="0"/>
  </r>
  <r>
    <x v="873"/>
    <x v="18"/>
    <n v="1761"/>
    <n v="0.63200000000000001"/>
    <n v="0.56599999999999995"/>
    <n v="0.59199999999999997"/>
    <n v="7288.68"/>
    <n v="53"/>
    <x v="3"/>
    <s v="Médio"/>
    <s v="Acima"/>
    <x v="0"/>
    <x v="0"/>
  </r>
  <r>
    <x v="874"/>
    <x v="0"/>
    <n v="576"/>
    <n v="0.73"/>
    <n v="0.71299999999999997"/>
    <n v="0.65500000000000003"/>
    <n v="16066.88"/>
    <n v="6"/>
    <x v="0"/>
    <s v="Alto"/>
    <s v="Acima"/>
    <x v="1"/>
    <x v="0"/>
  </r>
  <r>
    <x v="875"/>
    <x v="3"/>
    <n v="906"/>
    <n v="0.65"/>
    <n v="0.68300000000000005"/>
    <n v="0.49099999999999999"/>
    <n v="19013.48"/>
    <n v="58"/>
    <x v="2"/>
    <s v="Médio"/>
    <s v="Acima"/>
    <x v="1"/>
    <x v="0"/>
  </r>
  <r>
    <x v="876"/>
    <x v="7"/>
    <n v="1856"/>
    <n v="0.60099999999999998"/>
    <n v="0.59899999999999998"/>
    <n v="0.51500000000000001"/>
    <n v="9311.82"/>
    <n v="58"/>
    <x v="3"/>
    <s v="Médio"/>
    <s v="Acima"/>
    <x v="0"/>
    <x v="0"/>
  </r>
  <r>
    <x v="877"/>
    <x v="17"/>
    <n v="1593"/>
    <n v="0.57999999999999996"/>
    <n v="0.59699999999999998"/>
    <n v="0.42399999999999999"/>
    <n v="11487.88"/>
    <n v="12"/>
    <x v="3"/>
    <s v="Médio"/>
    <s v="Abaixo"/>
    <x v="0"/>
    <x v="0"/>
  </r>
  <r>
    <x v="878"/>
    <x v="0"/>
    <n v="482"/>
    <n v="0.72499999999999998"/>
    <n v="0.71699999999999997"/>
    <n v="0.63100000000000001"/>
    <n v="14216.64"/>
    <n v="7"/>
    <x v="0"/>
    <s v="Alto"/>
    <s v="Acima"/>
    <x v="1"/>
    <x v="0"/>
  </r>
  <r>
    <x v="879"/>
    <x v="7"/>
    <n v="2310"/>
    <n v="0.61099999999999999"/>
    <n v="0.58699999999999997"/>
    <n v="0.51700000000000002"/>
    <n v="10750.02"/>
    <n v="67"/>
    <x v="3"/>
    <s v="Médio"/>
    <s v="Acima"/>
    <x v="0"/>
    <x v="0"/>
  </r>
  <r>
    <x v="880"/>
    <x v="14"/>
    <n v="1871"/>
    <n v="0.752"/>
    <n v="0.71499999999999997"/>
    <n v="0.68200000000000005"/>
    <n v="17431.53"/>
    <n v="37"/>
    <x v="2"/>
    <s v="Alto"/>
    <s v="Acima"/>
    <x v="0"/>
    <x v="0"/>
  </r>
  <r>
    <x v="881"/>
    <x v="0"/>
    <n v="549"/>
    <n v="0.68400000000000005"/>
    <n v="0.67200000000000004"/>
    <n v="0.57599999999999996"/>
    <n v="9706.9599999999991"/>
    <n v="14"/>
    <x v="0"/>
    <s v="Médio"/>
    <s v="Acima"/>
    <x v="1"/>
    <x v="0"/>
  </r>
  <r>
    <x v="882"/>
    <x v="0"/>
    <n v="832"/>
    <n v="0.73"/>
    <n v="0.71"/>
    <n v="0.66600000000000004"/>
    <n v="35531.699999999997"/>
    <n v="18"/>
    <x v="0"/>
    <s v="Alto"/>
    <s v="Acima"/>
    <x v="1"/>
    <x v="0"/>
  </r>
  <r>
    <x v="883"/>
    <x v="6"/>
    <n v="5929"/>
    <n v="0.7"/>
    <n v="0.70599999999999996"/>
    <n v="0.57499999999999996"/>
    <n v="12234.31"/>
    <n v="58"/>
    <x v="2"/>
    <s v="Alto"/>
    <s v="Acima"/>
    <x v="0"/>
    <x v="0"/>
  </r>
  <r>
    <x v="884"/>
    <x v="1"/>
    <n v="1281"/>
    <n v="0.67"/>
    <n v="0.68600000000000005"/>
    <n v="0.55100000000000005"/>
    <n v="111529.4"/>
    <n v="38"/>
    <x v="0"/>
    <s v="Médio"/>
    <s v="Acima"/>
    <x v="0"/>
    <x v="0"/>
  </r>
  <r>
    <x v="885"/>
    <x v="7"/>
    <n v="1947"/>
    <n v="0.66500000000000004"/>
    <n v="0.67900000000000005"/>
    <n v="0.54100000000000004"/>
    <n v="47890.59"/>
    <n v="37"/>
    <x v="3"/>
    <s v="Médio"/>
    <s v="Acima"/>
    <x v="0"/>
    <x v="0"/>
  </r>
  <r>
    <x v="886"/>
    <x v="4"/>
    <n v="448"/>
    <n v="0.69099999999999995"/>
    <n v="0.70499999999999996"/>
    <n v="0.54100000000000004"/>
    <n v="15585.82"/>
    <n v="6"/>
    <x v="0"/>
    <s v="Médio"/>
    <s v="Acima"/>
    <x v="1"/>
    <x v="0"/>
  </r>
  <r>
    <x v="887"/>
    <x v="0"/>
    <n v="655"/>
    <n v="0.77"/>
    <n v="0.73199999999999998"/>
    <n v="0.72199999999999998"/>
    <n v="29386.95"/>
    <n v="14"/>
    <x v="0"/>
    <s v="Alto"/>
    <s v="Acima"/>
    <x v="1"/>
    <x v="0"/>
  </r>
  <r>
    <x v="888"/>
    <x v="7"/>
    <n v="4482"/>
    <n v="0.68"/>
    <n v="0.65100000000000002"/>
    <n v="0.58399999999999996"/>
    <n v="42142.2"/>
    <n v="35"/>
    <x v="3"/>
    <s v="Médio"/>
    <s v="Acima"/>
    <x v="0"/>
    <x v="0"/>
  </r>
  <r>
    <x v="889"/>
    <x v="14"/>
    <n v="1186"/>
    <n v="0.8"/>
    <n v="0.78700000000000003"/>
    <n v="0.73899999999999999"/>
    <n v="34386.239999999998"/>
    <n v="59"/>
    <x v="2"/>
    <s v="Muito alto"/>
    <s v="Acima"/>
    <x v="0"/>
    <x v="0"/>
  </r>
  <r>
    <x v="890"/>
    <x v="1"/>
    <n v="5580"/>
    <n v="0.65900000000000003"/>
    <n v="0.63700000000000001"/>
    <n v="0.55500000000000005"/>
    <n v="12874.11"/>
    <n v="29"/>
    <x v="0"/>
    <s v="Médio"/>
    <s v="Acima"/>
    <x v="0"/>
    <x v="0"/>
  </r>
  <r>
    <x v="891"/>
    <x v="6"/>
    <n v="719"/>
    <n v="0.747"/>
    <n v="0.74099999999999999"/>
    <n v="0.70299999999999996"/>
    <n v="27970.2"/>
    <n v="19"/>
    <x v="2"/>
    <s v="Alto"/>
    <s v="Acima"/>
    <x v="1"/>
    <x v="0"/>
  </r>
  <r>
    <x v="892"/>
    <x v="0"/>
    <n v="423"/>
    <n v="0.73299999999999998"/>
    <n v="0.73"/>
    <n v="0.66300000000000003"/>
    <n v="69837.66"/>
    <n v="7"/>
    <x v="0"/>
    <s v="Alto"/>
    <s v="Acima"/>
    <x v="1"/>
    <x v="0"/>
  </r>
  <r>
    <x v="893"/>
    <x v="0"/>
    <n v="295"/>
    <n v="0.72499999999999998"/>
    <n v="0.70699999999999996"/>
    <n v="0.66600000000000004"/>
    <n v="16151.3"/>
    <n v="12"/>
    <x v="0"/>
    <s v="Alto"/>
    <s v="Acima"/>
    <x v="1"/>
    <x v="0"/>
  </r>
  <r>
    <x v="894"/>
    <x v="6"/>
    <n v="306"/>
    <n v="0.67"/>
    <n v="0.67300000000000004"/>
    <n v="0.55400000000000005"/>
    <n v="23323.919999999998"/>
    <n v="10"/>
    <x v="2"/>
    <s v="Médio"/>
    <s v="Acima"/>
    <x v="1"/>
    <x v="0"/>
  </r>
  <r>
    <x v="486"/>
    <x v="16"/>
    <n v="4044"/>
    <n v="0.66"/>
    <n v="0.61899999999999999"/>
    <n v="0.56399999999999995"/>
    <n v="13459.49"/>
    <n v="83"/>
    <x v="3"/>
    <s v="Médio"/>
    <s v="Acima"/>
    <x v="0"/>
    <x v="0"/>
  </r>
  <r>
    <x v="895"/>
    <x v="7"/>
    <n v="694"/>
    <n v="0.55700000000000005"/>
    <n v="0.53"/>
    <n v="0.438"/>
    <n v="6923.63"/>
    <n v="10"/>
    <x v="3"/>
    <s v="Médio"/>
    <s v="Abaixo"/>
    <x v="1"/>
    <x v="0"/>
  </r>
  <r>
    <x v="896"/>
    <x v="10"/>
    <n v="1327"/>
    <n v="0.74299999999999999"/>
    <n v="0.73099999999999998"/>
    <n v="0.66700000000000004"/>
    <n v="18040.93"/>
    <n v="24"/>
    <x v="1"/>
    <s v="Alto"/>
    <s v="Acima"/>
    <x v="0"/>
    <x v="0"/>
  </r>
  <r>
    <x v="897"/>
    <x v="14"/>
    <n v="1738"/>
    <n v="0.73099999999999998"/>
    <n v="0.71199999999999997"/>
    <n v="0.63700000000000001"/>
    <n v="26208.44"/>
    <n v="56"/>
    <x v="2"/>
    <s v="Alto"/>
    <s v="Acima"/>
    <x v="0"/>
    <x v="0"/>
  </r>
  <r>
    <x v="898"/>
    <x v="9"/>
    <n v="1485"/>
    <n v="0.60299999999999998"/>
    <n v="0.54100000000000004"/>
    <n v="0.52100000000000002"/>
    <n v="6232.7"/>
    <n v="16"/>
    <x v="3"/>
    <s v="Médio"/>
    <s v="Acima"/>
    <x v="0"/>
    <x v="0"/>
  </r>
  <r>
    <x v="899"/>
    <x v="0"/>
    <n v="314"/>
    <n v="0.746"/>
    <n v="0.72699999999999998"/>
    <n v="0.70899999999999996"/>
    <n v="19907.64"/>
    <n v="5"/>
    <x v="0"/>
    <s v="Alto"/>
    <s v="Acima"/>
    <x v="1"/>
    <x v="0"/>
  </r>
  <r>
    <x v="900"/>
    <x v="4"/>
    <n v="473"/>
    <n v="0.70299999999999996"/>
    <n v="0.66800000000000004"/>
    <n v="0.61799999999999999"/>
    <n v="12350.53"/>
    <n v="2"/>
    <x v="0"/>
    <s v="Alto"/>
    <s v="Acima"/>
    <x v="1"/>
    <x v="1"/>
  </r>
  <r>
    <x v="901"/>
    <x v="4"/>
    <n v="205"/>
    <n v="0.69099999999999995"/>
    <n v="0.67900000000000005"/>
    <n v="0.57299999999999995"/>
    <n v="22740.400000000001"/>
    <n v="8"/>
    <x v="0"/>
    <s v="Médio"/>
    <s v="Acima"/>
    <x v="1"/>
    <x v="0"/>
  </r>
  <r>
    <x v="902"/>
    <x v="23"/>
    <n v="1722"/>
    <n v="0.68200000000000005"/>
    <n v="0.68700000000000006"/>
    <n v="0.56899999999999995"/>
    <n v="17794.04"/>
    <n v="17"/>
    <x v="4"/>
    <s v="Médio"/>
    <s v="Acima"/>
    <x v="0"/>
    <x v="0"/>
  </r>
  <r>
    <x v="903"/>
    <x v="1"/>
    <n v="949"/>
    <n v="0.67"/>
    <n v="0.68300000000000005"/>
    <n v="0.54900000000000004"/>
    <n v="18309.810000000001"/>
    <n v="25"/>
    <x v="0"/>
    <s v="Médio"/>
    <s v="Acima"/>
    <x v="1"/>
    <x v="0"/>
  </r>
  <r>
    <x v="904"/>
    <x v="6"/>
    <n v="821"/>
    <n v="0.72099999999999997"/>
    <n v="0.69"/>
    <n v="0.64100000000000001"/>
    <n v="15299.82"/>
    <n v="21"/>
    <x v="2"/>
    <s v="Alto"/>
    <s v="Acima"/>
    <x v="1"/>
    <x v="0"/>
  </r>
  <r>
    <x v="905"/>
    <x v="4"/>
    <n v="1332"/>
    <n v="0.71"/>
    <n v="0.73399999999999999"/>
    <n v="0.56999999999999995"/>
    <n v="29397.85"/>
    <n v="6"/>
    <x v="0"/>
    <s v="Alto"/>
    <s v="Acima"/>
    <x v="0"/>
    <x v="0"/>
  </r>
  <r>
    <x v="906"/>
    <x v="0"/>
    <n v="478"/>
    <n v="0.73499999999999999"/>
    <n v="0.70799999999999996"/>
    <n v="0.69199999999999995"/>
    <n v="26902.92"/>
    <n v="5"/>
    <x v="0"/>
    <s v="Alto"/>
    <s v="Acima"/>
    <x v="1"/>
    <x v="0"/>
  </r>
  <r>
    <x v="907"/>
    <x v="0"/>
    <n v="515"/>
    <n v="0.72"/>
    <n v="0.67"/>
    <n v="0.67400000000000004"/>
    <n v="48027.27"/>
    <n v="22"/>
    <x v="0"/>
    <s v="Alto"/>
    <s v="Acima"/>
    <x v="1"/>
    <x v="0"/>
  </r>
  <r>
    <x v="908"/>
    <x v="18"/>
    <n v="3301"/>
    <n v="0.63700000000000001"/>
    <n v="0.57899999999999996"/>
    <n v="0.57899999999999996"/>
    <n v="9720.73"/>
    <n v="63"/>
    <x v="3"/>
    <s v="Médio"/>
    <s v="Acima"/>
    <x v="0"/>
    <x v="0"/>
  </r>
  <r>
    <x v="909"/>
    <x v="7"/>
    <n v="1182"/>
    <n v="0.628"/>
    <n v="0.58799999999999997"/>
    <n v="0.55900000000000005"/>
    <n v="9361.7000000000007"/>
    <n v="15"/>
    <x v="3"/>
    <s v="Médio"/>
    <s v="Acima"/>
    <x v="0"/>
    <x v="0"/>
  </r>
  <r>
    <x v="910"/>
    <x v="7"/>
    <n v="1584"/>
    <n v="0.61399999999999999"/>
    <n v="0.59199999999999997"/>
    <n v="0.51600000000000001"/>
    <n v="9826.2900000000009"/>
    <n v="46"/>
    <x v="3"/>
    <s v="Médio"/>
    <s v="Acima"/>
    <x v="0"/>
    <x v="0"/>
  </r>
  <r>
    <x v="911"/>
    <x v="6"/>
    <n v="1139"/>
    <n v="0.71799999999999997"/>
    <n v="0.72499999999999998"/>
    <n v="0.61799999999999999"/>
    <n v="38183.1"/>
    <n v="40"/>
    <x v="2"/>
    <s v="Alto"/>
    <s v="Acima"/>
    <x v="0"/>
    <x v="0"/>
  </r>
  <r>
    <x v="912"/>
    <x v="0"/>
    <n v="1122"/>
    <n v="0.71299999999999997"/>
    <n v="0.69199999999999995"/>
    <n v="0.63"/>
    <n v="29331.5"/>
    <n v="15"/>
    <x v="0"/>
    <s v="Alto"/>
    <s v="Acima"/>
    <x v="0"/>
    <x v="0"/>
  </r>
  <r>
    <x v="913"/>
    <x v="20"/>
    <n v="2039"/>
    <n v="0.70099999999999996"/>
    <n v="0.69"/>
    <n v="0.61399999999999999"/>
    <n v="18502.54"/>
    <n v="27"/>
    <x v="4"/>
    <s v="Alto"/>
    <s v="Acima"/>
    <x v="0"/>
    <x v="0"/>
  </r>
  <r>
    <x v="914"/>
    <x v="8"/>
    <n v="1372"/>
    <n v="0.71299999999999997"/>
    <n v="0.73199999999999998"/>
    <n v="0.60399999999999998"/>
    <n v="27128.23"/>
    <n v="46"/>
    <x v="1"/>
    <s v="Alto"/>
    <s v="Acima"/>
    <x v="0"/>
    <x v="0"/>
  </r>
  <r>
    <x v="915"/>
    <x v="12"/>
    <n v="2941"/>
    <n v="0.65900000000000003"/>
    <n v="0.622"/>
    <n v="0.57599999999999996"/>
    <n v="9301.73"/>
    <n v="45"/>
    <x v="4"/>
    <s v="Médio"/>
    <s v="Acima"/>
    <x v="0"/>
    <x v="0"/>
  </r>
  <r>
    <x v="916"/>
    <x v="18"/>
    <n v="2881"/>
    <n v="0.59899999999999998"/>
    <n v="0.53400000000000003"/>
    <n v="0.53900000000000003"/>
    <n v="8215.49"/>
    <n v="66"/>
    <x v="3"/>
    <s v="Médio"/>
    <s v="Abaixo"/>
    <x v="0"/>
    <x v="0"/>
  </r>
  <r>
    <x v="917"/>
    <x v="4"/>
    <n v="641"/>
    <n v="0.71"/>
    <n v="0.69399999999999995"/>
    <n v="0.60899999999999999"/>
    <n v="16137.43"/>
    <n v="8"/>
    <x v="0"/>
    <s v="Alto"/>
    <s v="Acima"/>
    <x v="1"/>
    <x v="0"/>
  </r>
  <r>
    <x v="918"/>
    <x v="8"/>
    <n v="1385"/>
    <n v="0.68200000000000005"/>
    <n v="0.69899999999999995"/>
    <n v="0.54300000000000004"/>
    <n v="23148.19"/>
    <n v="20"/>
    <x v="1"/>
    <s v="Médio"/>
    <s v="Acima"/>
    <x v="0"/>
    <x v="0"/>
  </r>
  <r>
    <x v="919"/>
    <x v="9"/>
    <n v="2535"/>
    <n v="0.68"/>
    <n v="0.61299999999999999"/>
    <n v="0.63700000000000001"/>
    <n v="14406.42"/>
    <n v="24"/>
    <x v="3"/>
    <s v="Médio"/>
    <s v="Acima"/>
    <x v="0"/>
    <x v="0"/>
  </r>
  <r>
    <x v="920"/>
    <x v="24"/>
    <n v="6822"/>
    <n v="0.69"/>
    <n v="0.65400000000000003"/>
    <n v="0.63800000000000001"/>
    <n v="15891.21"/>
    <n v="53"/>
    <x v="4"/>
    <s v="Médio"/>
    <s v="Acima"/>
    <x v="0"/>
    <x v="0"/>
  </r>
  <r>
    <x v="921"/>
    <x v="0"/>
    <n v="1231"/>
    <n v="0.71799999999999997"/>
    <n v="0.71"/>
    <n v="0.63"/>
    <n v="19333.63"/>
    <n v="9"/>
    <x v="0"/>
    <s v="Alto"/>
    <s v="Acima"/>
    <x v="0"/>
    <x v="0"/>
  </r>
  <r>
    <x v="922"/>
    <x v="5"/>
    <n v="1155"/>
    <n v="0.59"/>
    <n v="0.56399999999999995"/>
    <n v="0.47199999999999998"/>
    <n v="10484.27"/>
    <n v="9"/>
    <x v="3"/>
    <s v="Médio"/>
    <s v="Abaixo"/>
    <x v="0"/>
    <x v="0"/>
  </r>
  <r>
    <x v="923"/>
    <x v="6"/>
    <n v="1242"/>
    <n v="0.73099999999999998"/>
    <n v="0.72"/>
    <n v="0.63900000000000001"/>
    <n v="26115.53"/>
    <n v="41"/>
    <x v="2"/>
    <s v="Alto"/>
    <s v="Acima"/>
    <x v="0"/>
    <x v="0"/>
  </r>
  <r>
    <x v="924"/>
    <x v="14"/>
    <n v="504"/>
    <n v="0.76"/>
    <n v="0.749"/>
    <n v="0.67"/>
    <n v="28907.68"/>
    <n v="23"/>
    <x v="2"/>
    <s v="Alto"/>
    <s v="Acima"/>
    <x v="1"/>
    <x v="0"/>
  </r>
  <r>
    <x v="925"/>
    <x v="4"/>
    <n v="709"/>
    <n v="0.71099999999999997"/>
    <n v="0.69299999999999995"/>
    <n v="0.59599999999999997"/>
    <n v="16014.63"/>
    <n v="19"/>
    <x v="0"/>
    <s v="Alto"/>
    <s v="Acima"/>
    <x v="1"/>
    <x v="0"/>
  </r>
  <r>
    <x v="926"/>
    <x v="10"/>
    <n v="5768"/>
    <n v="0.70099999999999996"/>
    <n v="0.67600000000000005"/>
    <n v="0.61699999999999999"/>
    <n v="33136.31"/>
    <n v="78"/>
    <x v="1"/>
    <s v="Alto"/>
    <s v="Acima"/>
    <x v="0"/>
    <x v="0"/>
  </r>
  <r>
    <x v="927"/>
    <x v="0"/>
    <n v="242"/>
    <n v="0.71"/>
    <n v="0.69099999999999995"/>
    <n v="0.622"/>
    <n v="10225.93"/>
    <n v="2"/>
    <x v="0"/>
    <s v="Alto"/>
    <s v="Acima"/>
    <x v="1"/>
    <x v="1"/>
  </r>
  <r>
    <x v="928"/>
    <x v="0"/>
    <n v="128"/>
    <n v="0.75"/>
    <n v="0.71399999999999997"/>
    <n v="0.71"/>
    <n v="18324.5"/>
    <n v="2"/>
    <x v="0"/>
    <s v="Alto"/>
    <s v="Acima"/>
    <x v="1"/>
    <x v="1"/>
  </r>
  <r>
    <x v="929"/>
    <x v="0"/>
    <n v="160"/>
    <n v="0.73499999999999999"/>
    <n v="0.74299999999999999"/>
    <n v="0.64300000000000002"/>
    <n v="75887.45"/>
    <n v="3"/>
    <x v="0"/>
    <s v="Alto"/>
    <s v="Acima"/>
    <x v="1"/>
    <x v="0"/>
  </r>
  <r>
    <x v="930"/>
    <x v="4"/>
    <n v="2671"/>
    <n v="0.66"/>
    <n v="0.61099999999999999"/>
    <n v="0.56799999999999995"/>
    <n v="9283.74"/>
    <n v="85"/>
    <x v="0"/>
    <s v="Médio"/>
    <s v="Acima"/>
    <x v="0"/>
    <x v="0"/>
  </r>
  <r>
    <x v="931"/>
    <x v="0"/>
    <n v="939"/>
    <n v="0.73299999999999998"/>
    <n v="0.73799999999999999"/>
    <n v="0.65"/>
    <n v="36517.85"/>
    <n v="5"/>
    <x v="0"/>
    <s v="Alto"/>
    <s v="Acima"/>
    <x v="1"/>
    <x v="0"/>
  </r>
  <r>
    <x v="932"/>
    <x v="0"/>
    <n v="623"/>
    <n v="0.73199999999999998"/>
    <n v="0.69899999999999995"/>
    <n v="0.64800000000000002"/>
    <n v="22290.2"/>
    <n v="18"/>
    <x v="0"/>
    <s v="Alto"/>
    <s v="Acima"/>
    <x v="1"/>
    <x v="0"/>
  </r>
  <r>
    <x v="933"/>
    <x v="11"/>
    <n v="4688"/>
    <n v="0.63900000000000001"/>
    <n v="0.63700000000000001"/>
    <n v="0.51100000000000001"/>
    <n v="10450.25"/>
    <n v="28"/>
    <x v="4"/>
    <s v="Médio"/>
    <s v="Acima"/>
    <x v="0"/>
    <x v="0"/>
  </r>
  <r>
    <x v="934"/>
    <x v="4"/>
    <n v="994"/>
    <n v="0.70799999999999996"/>
    <n v="0.73"/>
    <n v="0.56499999999999995"/>
    <n v="33017.06"/>
    <n v="20"/>
    <x v="0"/>
    <s v="Alto"/>
    <s v="Acima"/>
    <x v="0"/>
    <x v="0"/>
  </r>
  <r>
    <x v="935"/>
    <x v="10"/>
    <n v="887"/>
    <n v="0.71"/>
    <n v="0.69499999999999995"/>
    <n v="0.627"/>
    <n v="18907.07"/>
    <n v="10"/>
    <x v="1"/>
    <s v="Alto"/>
    <s v="Acima"/>
    <x v="1"/>
    <x v="0"/>
  </r>
  <r>
    <x v="936"/>
    <x v="14"/>
    <n v="771"/>
    <n v="0.748"/>
    <n v="0.749"/>
    <n v="0.63800000000000001"/>
    <n v="31680.22"/>
    <n v="24"/>
    <x v="2"/>
    <s v="Alto"/>
    <s v="Acima"/>
    <x v="1"/>
    <x v="0"/>
  </r>
  <r>
    <x v="937"/>
    <x v="1"/>
    <n v="1067"/>
    <n v="0.76"/>
    <n v="0.74399999999999999"/>
    <n v="0.70399999999999996"/>
    <n v="16153.08"/>
    <n v="23"/>
    <x v="0"/>
    <s v="Alto"/>
    <s v="Acima"/>
    <x v="0"/>
    <x v="0"/>
  </r>
  <r>
    <x v="938"/>
    <x v="5"/>
    <n v="1766"/>
    <n v="0.65700000000000003"/>
    <n v="0.623"/>
    <n v="0.56499999999999995"/>
    <n v="10460.83"/>
    <n v="15"/>
    <x v="3"/>
    <s v="Médio"/>
    <s v="Acima"/>
    <x v="0"/>
    <x v="0"/>
  </r>
  <r>
    <x v="939"/>
    <x v="0"/>
    <n v="807"/>
    <n v="0.753"/>
    <n v="0.73299999999999998"/>
    <n v="0.69"/>
    <n v="25470.81"/>
    <n v="15"/>
    <x v="0"/>
    <s v="Alto"/>
    <s v="Acima"/>
    <x v="1"/>
    <x v="0"/>
  </r>
  <r>
    <x v="940"/>
    <x v="4"/>
    <n v="689"/>
    <n v="0.78"/>
    <n v="0.76100000000000001"/>
    <n v="0.71099999999999997"/>
    <n v="30473.33"/>
    <n v="18"/>
    <x v="0"/>
    <s v="Alto"/>
    <s v="Acima"/>
    <x v="1"/>
    <x v="0"/>
  </r>
  <r>
    <x v="941"/>
    <x v="8"/>
    <n v="1829"/>
    <n v="0.73"/>
    <n v="0.745"/>
    <n v="0.64900000000000002"/>
    <n v="86709.75"/>
    <n v="17"/>
    <x v="1"/>
    <s v="Alto"/>
    <s v="Acima"/>
    <x v="0"/>
    <x v="0"/>
  </r>
  <r>
    <x v="942"/>
    <x v="0"/>
    <n v="283"/>
    <n v="0.72"/>
    <n v="0.69899999999999995"/>
    <n v="0.66300000000000003"/>
    <n v="30594.94"/>
    <n v="5"/>
    <x v="0"/>
    <s v="Alto"/>
    <s v="Acima"/>
    <x v="1"/>
    <x v="0"/>
  </r>
  <r>
    <x v="943"/>
    <x v="7"/>
    <n v="1834"/>
    <n v="0.65700000000000003"/>
    <n v="0.63300000000000001"/>
    <n v="0.55100000000000005"/>
    <n v="12276.13"/>
    <n v="11"/>
    <x v="3"/>
    <s v="Médio"/>
    <s v="Acima"/>
    <x v="0"/>
    <x v="0"/>
  </r>
  <r>
    <x v="944"/>
    <x v="4"/>
    <n v="684"/>
    <n v="0.71"/>
    <n v="0.68899999999999995"/>
    <n v="0.59499999999999997"/>
    <n v="19974.62"/>
    <n v="22"/>
    <x v="0"/>
    <s v="Alto"/>
    <s v="Acima"/>
    <x v="1"/>
    <x v="0"/>
  </r>
  <r>
    <x v="945"/>
    <x v="0"/>
    <n v="371"/>
    <n v="0.74"/>
    <n v="0.73399999999999999"/>
    <n v="0.65800000000000003"/>
    <n v="20207.05"/>
    <n v="8"/>
    <x v="0"/>
    <s v="Alto"/>
    <s v="Acima"/>
    <x v="1"/>
    <x v="0"/>
  </r>
  <r>
    <x v="946"/>
    <x v="0"/>
    <n v="248"/>
    <n v="0.72299999999999998"/>
    <n v="0.68200000000000005"/>
    <n v="0.68400000000000005"/>
    <n v="21170.25"/>
    <n v="4"/>
    <x v="0"/>
    <s v="Alto"/>
    <s v="Acima"/>
    <x v="1"/>
    <x v="0"/>
  </r>
  <r>
    <x v="947"/>
    <x v="5"/>
    <n v="2305"/>
    <n v="0.63200000000000001"/>
    <n v="0.59399999999999997"/>
    <n v="0.54300000000000004"/>
    <n v="10614.54"/>
    <n v="55"/>
    <x v="3"/>
    <s v="Médio"/>
    <s v="Acima"/>
    <x v="0"/>
    <x v="0"/>
  </r>
  <r>
    <x v="948"/>
    <x v="0"/>
    <n v="271"/>
    <n v="0.76"/>
    <n v="0.71199999999999997"/>
    <n v="0.70499999999999996"/>
    <n v="68319.5"/>
    <n v="5"/>
    <x v="0"/>
    <s v="Alto"/>
    <s v="Acima"/>
    <x v="1"/>
    <x v="0"/>
  </r>
  <r>
    <x v="949"/>
    <x v="17"/>
    <n v="2454"/>
    <n v="0.58499999999999996"/>
    <n v="0.58499999999999996"/>
    <n v="0.45300000000000001"/>
    <n v="13697.32"/>
    <n v="37"/>
    <x v="3"/>
    <s v="Médio"/>
    <s v="Abaixo"/>
    <x v="0"/>
    <x v="0"/>
  </r>
  <r>
    <x v="950"/>
    <x v="0"/>
    <n v="231"/>
    <n v="0.73699999999999999"/>
    <n v="0.72499999999999998"/>
    <n v="0.66400000000000003"/>
    <n v="15873.08"/>
    <n v="3"/>
    <x v="0"/>
    <s v="Alto"/>
    <s v="Acima"/>
    <x v="1"/>
    <x v="0"/>
  </r>
  <r>
    <x v="951"/>
    <x v="0"/>
    <n v="446"/>
    <n v="0.73199999999999998"/>
    <n v="0.71699999999999997"/>
    <n v="0.64500000000000002"/>
    <n v="45615.66"/>
    <n v="7"/>
    <x v="0"/>
    <s v="Alto"/>
    <s v="Acima"/>
    <x v="1"/>
    <x v="0"/>
  </r>
  <r>
    <x v="952"/>
    <x v="7"/>
    <n v="2335"/>
    <n v="0.60399999999999998"/>
    <n v="0.58299999999999996"/>
    <n v="0.47399999999999998"/>
    <n v="9602.73"/>
    <n v="47"/>
    <x v="3"/>
    <s v="Médio"/>
    <s v="Acima"/>
    <x v="0"/>
    <x v="0"/>
  </r>
  <r>
    <x v="953"/>
    <x v="1"/>
    <n v="1321"/>
    <n v="0.71299999999999997"/>
    <n v="0.69599999999999995"/>
    <n v="0.64600000000000002"/>
    <n v="17839.009999999998"/>
    <n v="18"/>
    <x v="0"/>
    <s v="Alto"/>
    <s v="Acima"/>
    <x v="0"/>
    <x v="0"/>
  </r>
  <r>
    <x v="954"/>
    <x v="6"/>
    <n v="998"/>
    <n v="0.72499999999999998"/>
    <n v="0.72399999999999998"/>
    <n v="0.64500000000000002"/>
    <n v="21691.81"/>
    <n v="26"/>
    <x v="2"/>
    <s v="Alto"/>
    <s v="Acima"/>
    <x v="0"/>
    <x v="0"/>
  </r>
  <r>
    <x v="955"/>
    <x v="4"/>
    <n v="390"/>
    <n v="0.63800000000000001"/>
    <n v="0.61699999999999999"/>
    <n v="0.52900000000000003"/>
    <n v="10006.86"/>
    <n v="11"/>
    <x v="0"/>
    <s v="Médio"/>
    <s v="Acima"/>
    <x v="1"/>
    <x v="0"/>
  </r>
  <r>
    <x v="956"/>
    <x v="6"/>
    <n v="876"/>
    <n v="0.72"/>
    <n v="0.69799999999999995"/>
    <n v="0.64"/>
    <n v="31422.720000000001"/>
    <n v="24"/>
    <x v="2"/>
    <s v="Alto"/>
    <s v="Acima"/>
    <x v="1"/>
    <x v="0"/>
  </r>
  <r>
    <x v="957"/>
    <x v="1"/>
    <n v="1479"/>
    <n v="0.69099999999999995"/>
    <n v="0.68500000000000005"/>
    <n v="0.61099999999999999"/>
    <n v="19392.349999999999"/>
    <n v="25"/>
    <x v="0"/>
    <s v="Médio"/>
    <s v="Acima"/>
    <x v="0"/>
    <x v="0"/>
  </r>
  <r>
    <x v="958"/>
    <x v="10"/>
    <n v="2072"/>
    <n v="0.7"/>
    <n v="0.69199999999999995"/>
    <n v="0.58799999999999997"/>
    <n v="13390.27"/>
    <n v="21"/>
    <x v="1"/>
    <s v="Alto"/>
    <s v="Acima"/>
    <x v="0"/>
    <x v="0"/>
  </r>
  <r>
    <x v="959"/>
    <x v="10"/>
    <n v="443"/>
    <n v="0.66"/>
    <n v="0.64"/>
    <n v="0.54800000000000004"/>
    <n v="13101.98"/>
    <n v="10"/>
    <x v="1"/>
    <s v="Médio"/>
    <s v="Acima"/>
    <x v="1"/>
    <x v="0"/>
  </r>
  <r>
    <x v="960"/>
    <x v="6"/>
    <n v="1104"/>
    <n v="0.747"/>
    <n v="0.754"/>
    <n v="0.67500000000000004"/>
    <n v="23835.88"/>
    <n v="28"/>
    <x v="2"/>
    <s v="Alto"/>
    <s v="Acima"/>
    <x v="0"/>
    <x v="0"/>
  </r>
  <r>
    <x v="961"/>
    <x v="0"/>
    <n v="301"/>
    <n v="0.72"/>
    <n v="0.70899999999999996"/>
    <n v="0.64200000000000002"/>
    <n v="14042.3"/>
    <n v="9"/>
    <x v="0"/>
    <s v="Alto"/>
    <s v="Acima"/>
    <x v="1"/>
    <x v="0"/>
  </r>
  <r>
    <x v="962"/>
    <x v="8"/>
    <n v="2290"/>
    <n v="0.70299999999999996"/>
    <n v="0.71099999999999997"/>
    <n v="0.60499999999999998"/>
    <n v="27402.720000000001"/>
    <n v="25"/>
    <x v="1"/>
    <s v="Alto"/>
    <s v="Acima"/>
    <x v="0"/>
    <x v="0"/>
  </r>
  <r>
    <x v="963"/>
    <x v="4"/>
    <n v="1214"/>
    <n v="0.72499999999999998"/>
    <n v="0.71099999999999997"/>
    <n v="0.61699999999999999"/>
    <n v="14907.58"/>
    <n v="23"/>
    <x v="0"/>
    <s v="Alto"/>
    <s v="Acima"/>
    <x v="0"/>
    <x v="0"/>
  </r>
  <r>
    <x v="964"/>
    <x v="0"/>
    <n v="392"/>
    <n v="0.69099999999999995"/>
    <n v="0.63300000000000001"/>
    <n v="0.61499999999999999"/>
    <n v="14561.67"/>
    <n v="17"/>
    <x v="0"/>
    <s v="Médio"/>
    <s v="Acima"/>
    <x v="1"/>
    <x v="0"/>
  </r>
  <r>
    <x v="965"/>
    <x v="23"/>
    <n v="2569"/>
    <n v="0.7"/>
    <n v="0.70899999999999996"/>
    <n v="0.59799999999999998"/>
    <n v="21204.01"/>
    <n v="23"/>
    <x v="4"/>
    <s v="Alto"/>
    <s v="Acima"/>
    <x v="0"/>
    <x v="0"/>
  </r>
  <r>
    <x v="966"/>
    <x v="5"/>
    <n v="2040"/>
    <n v="0.63900000000000001"/>
    <n v="0.61199999999999999"/>
    <n v="0.54500000000000004"/>
    <n v="11590.93"/>
    <n v="10"/>
    <x v="3"/>
    <s v="Médio"/>
    <s v="Acima"/>
    <x v="0"/>
    <x v="0"/>
  </r>
  <r>
    <x v="967"/>
    <x v="14"/>
    <n v="753"/>
    <n v="0.755"/>
    <n v="0.749"/>
    <n v="0.65700000000000003"/>
    <n v="37394.120000000003"/>
    <n v="27"/>
    <x v="2"/>
    <s v="Alto"/>
    <s v="Acima"/>
    <x v="1"/>
    <x v="0"/>
  </r>
  <r>
    <x v="968"/>
    <x v="7"/>
    <n v="1283"/>
    <n v="0.63600000000000001"/>
    <n v="0.60099999999999998"/>
    <n v="0.54800000000000004"/>
    <n v="12150.11"/>
    <n v="35"/>
    <x v="3"/>
    <s v="Médio"/>
    <s v="Acima"/>
    <x v="0"/>
    <x v="0"/>
  </r>
  <r>
    <x v="969"/>
    <x v="7"/>
    <n v="3140"/>
    <n v="0.627"/>
    <n v="0.64100000000000001"/>
    <n v="0.502"/>
    <n v="12458.8"/>
    <n v="74"/>
    <x v="3"/>
    <s v="Médio"/>
    <s v="Acima"/>
    <x v="0"/>
    <x v="0"/>
  </r>
  <r>
    <x v="970"/>
    <x v="10"/>
    <n v="694"/>
    <n v="0.70599999999999996"/>
    <n v="0.70699999999999996"/>
    <n v="0.60299999999999998"/>
    <n v="36399.81"/>
    <n v="23"/>
    <x v="1"/>
    <s v="Alto"/>
    <s v="Acima"/>
    <x v="1"/>
    <x v="0"/>
  </r>
  <r>
    <x v="971"/>
    <x v="0"/>
    <n v="94"/>
    <n v="0.75"/>
    <n v="0.71299999999999997"/>
    <n v="0.71499999999999997"/>
    <n v="32076.14"/>
    <n v="1"/>
    <x v="0"/>
    <s v="Alto"/>
    <s v="Acima"/>
    <x v="1"/>
    <x v="1"/>
  </r>
  <r>
    <x v="972"/>
    <x v="6"/>
    <n v="1393"/>
    <n v="0.71"/>
    <n v="0.73799999999999999"/>
    <n v="0.59599999999999997"/>
    <n v="18982.34"/>
    <n v="41"/>
    <x v="2"/>
    <s v="Alto"/>
    <s v="Acima"/>
    <x v="0"/>
    <x v="0"/>
  </r>
  <r>
    <x v="973"/>
    <x v="15"/>
    <n v="977"/>
    <n v="0.72599999999999998"/>
    <n v="0.70299999999999996"/>
    <n v="0.63900000000000001"/>
    <n v="23339.54"/>
    <n v="43"/>
    <x v="0"/>
    <s v="Alto"/>
    <s v="Acima"/>
    <x v="0"/>
    <x v="0"/>
  </r>
  <r>
    <x v="974"/>
    <x v="0"/>
    <n v="411"/>
    <n v="0.67500000000000004"/>
    <n v="0.63400000000000001"/>
    <n v="0.60199999999999998"/>
    <n v="29812.01"/>
    <n v="23"/>
    <x v="0"/>
    <s v="Médio"/>
    <s v="Acima"/>
    <x v="1"/>
    <x v="0"/>
  </r>
  <r>
    <x v="975"/>
    <x v="0"/>
    <n v="526"/>
    <n v="0.76500000000000001"/>
    <n v="0.71799999999999997"/>
    <n v="0.71799999999999997"/>
    <n v="29598.27"/>
    <n v="4"/>
    <x v="0"/>
    <s v="Alto"/>
    <s v="Acima"/>
    <x v="1"/>
    <x v="0"/>
  </r>
  <r>
    <x v="976"/>
    <x v="11"/>
    <n v="4975"/>
    <n v="0.64400000000000002"/>
    <n v="0.61799999999999999"/>
    <n v="0.53400000000000003"/>
    <n v="20860.580000000002"/>
    <n v="67"/>
    <x v="4"/>
    <s v="Médio"/>
    <s v="Acima"/>
    <x v="0"/>
    <x v="0"/>
  </r>
  <r>
    <x v="977"/>
    <x v="3"/>
    <n v="937"/>
    <n v="0.72"/>
    <n v="0.71799999999999997"/>
    <n v="0.59399999999999997"/>
    <n v="26106.68"/>
    <n v="24"/>
    <x v="2"/>
    <s v="Alto"/>
    <s v="Acima"/>
    <x v="1"/>
    <x v="0"/>
  </r>
  <r>
    <x v="978"/>
    <x v="18"/>
    <n v="1449"/>
    <n v="0.61199999999999999"/>
    <n v="0.56799999999999995"/>
    <n v="0.52500000000000002"/>
    <n v="6547.6"/>
    <n v="4"/>
    <x v="3"/>
    <s v="Médio"/>
    <s v="Acima"/>
    <x v="0"/>
    <x v="0"/>
  </r>
  <r>
    <x v="979"/>
    <x v="5"/>
    <n v="1959"/>
    <n v="0.57499999999999996"/>
    <n v="0.56599999999999995"/>
    <n v="0.46300000000000002"/>
    <n v="12892.46"/>
    <n v="6"/>
    <x v="3"/>
    <s v="Médio"/>
    <s v="Abaixo"/>
    <x v="0"/>
    <x v="0"/>
  </r>
  <r>
    <x v="980"/>
    <x v="10"/>
    <n v="1258"/>
    <n v="0.70099999999999996"/>
    <n v="0.69899999999999995"/>
    <n v="0.57299999999999995"/>
    <n v="32368.53"/>
    <n v="21"/>
    <x v="1"/>
    <s v="Alto"/>
    <s v="Acima"/>
    <x v="0"/>
    <x v="0"/>
  </r>
  <r>
    <x v="981"/>
    <x v="9"/>
    <n v="2558"/>
    <n v="0.65500000000000003"/>
    <n v="0.60699999999999998"/>
    <n v="0.624"/>
    <n v="16595.3"/>
    <n v="25"/>
    <x v="3"/>
    <s v="Médio"/>
    <s v="Acima"/>
    <x v="0"/>
    <x v="0"/>
  </r>
  <r>
    <x v="982"/>
    <x v="6"/>
    <n v="1262"/>
    <n v="0.68"/>
    <n v="0.69"/>
    <n v="0.57599999999999996"/>
    <n v="38178.85"/>
    <n v="63"/>
    <x v="2"/>
    <s v="Médio"/>
    <s v="Acima"/>
    <x v="0"/>
    <x v="0"/>
  </r>
  <r>
    <x v="983"/>
    <x v="0"/>
    <n v="488"/>
    <n v="0.72"/>
    <n v="0.67700000000000005"/>
    <n v="0.64900000000000002"/>
    <n v="16149.97"/>
    <n v="13"/>
    <x v="0"/>
    <s v="Alto"/>
    <s v="Acima"/>
    <x v="1"/>
    <x v="0"/>
  </r>
  <r>
    <x v="984"/>
    <x v="11"/>
    <n v="4353"/>
    <n v="0.66"/>
    <n v="0.58899999999999997"/>
    <n v="0.60499999999999998"/>
    <n v="9092.68"/>
    <n v="9"/>
    <x v="4"/>
    <s v="Médio"/>
    <s v="Acima"/>
    <x v="0"/>
    <x v="0"/>
  </r>
  <r>
    <x v="985"/>
    <x v="4"/>
    <n v="651"/>
    <n v="0.68799999999999994"/>
    <n v="0.68200000000000005"/>
    <n v="0.59699999999999998"/>
    <n v="16426.560000000001"/>
    <n v="16"/>
    <x v="0"/>
    <s v="Médio"/>
    <s v="Acima"/>
    <x v="1"/>
    <x v="0"/>
  </r>
  <r>
    <x v="986"/>
    <x v="0"/>
    <n v="890"/>
    <n v="0.74"/>
    <n v="0.71699999999999997"/>
    <n v="0.68300000000000005"/>
    <n v="15769.82"/>
    <n v="23"/>
    <x v="0"/>
    <s v="Alto"/>
    <s v="Acima"/>
    <x v="1"/>
    <x v="0"/>
  </r>
  <r>
    <x v="987"/>
    <x v="18"/>
    <n v="2259"/>
    <n v="0.65300000000000002"/>
    <n v="0.628"/>
    <n v="0.56299999999999994"/>
    <n v="11040.59"/>
    <n v="42"/>
    <x v="3"/>
    <s v="Médio"/>
    <s v="Acima"/>
    <x v="0"/>
    <x v="0"/>
  </r>
  <r>
    <x v="988"/>
    <x v="7"/>
    <n v="1572"/>
    <n v="0.61499999999999999"/>
    <n v="0.60199999999999998"/>
    <n v="0.49199999999999999"/>
    <n v="10818.03"/>
    <n v="37"/>
    <x v="3"/>
    <s v="Médio"/>
    <s v="Acima"/>
    <x v="0"/>
    <x v="0"/>
  </r>
  <r>
    <x v="989"/>
    <x v="18"/>
    <n v="3296"/>
    <n v="0.55600000000000005"/>
    <n v="0.53300000000000003"/>
    <n v="0.45500000000000002"/>
    <n v="6881.5"/>
    <n v="37"/>
    <x v="3"/>
    <s v="Médio"/>
    <s v="Abaixo"/>
    <x v="0"/>
    <x v="0"/>
  </r>
  <r>
    <x v="990"/>
    <x v="0"/>
    <n v="455"/>
    <n v="0.73299999999999998"/>
    <n v="0.69299999999999995"/>
    <n v="0.65300000000000002"/>
    <n v="20068.919999999998"/>
    <n v="6"/>
    <x v="0"/>
    <s v="Alto"/>
    <s v="Acima"/>
    <x v="1"/>
    <x v="0"/>
  </r>
  <r>
    <x v="991"/>
    <x v="18"/>
    <n v="6298"/>
    <n v="0.59499999999999997"/>
    <n v="0.56799999999999995"/>
    <n v="0.49199999999999999"/>
    <n v="8491.94"/>
    <n v="18"/>
    <x v="3"/>
    <s v="Médio"/>
    <s v="Abaixo"/>
    <x v="0"/>
    <x v="0"/>
  </r>
  <r>
    <x v="992"/>
    <x v="9"/>
    <n v="936"/>
    <n v="0.64500000000000002"/>
    <n v="0.62"/>
    <n v="0.54700000000000004"/>
    <n v="9294.1"/>
    <n v="8"/>
    <x v="3"/>
    <s v="Médio"/>
    <s v="Acima"/>
    <x v="1"/>
    <x v="0"/>
  </r>
  <r>
    <x v="993"/>
    <x v="1"/>
    <n v="742"/>
    <n v="0.66"/>
    <n v="0.67"/>
    <n v="0.53300000000000003"/>
    <n v="21615.52"/>
    <n v="4"/>
    <x v="0"/>
    <s v="Médio"/>
    <s v="Acima"/>
    <x v="1"/>
    <x v="0"/>
  </r>
  <r>
    <x v="994"/>
    <x v="14"/>
    <n v="592"/>
    <n v="0.73499999999999999"/>
    <n v="0.71399999999999997"/>
    <n v="0.67700000000000005"/>
    <n v="21156.89"/>
    <n v="9"/>
    <x v="2"/>
    <s v="Alto"/>
    <s v="Acima"/>
    <x v="1"/>
    <x v="0"/>
  </r>
  <r>
    <x v="995"/>
    <x v="4"/>
    <n v="1838"/>
    <n v="0.64200000000000002"/>
    <n v="0.63600000000000001"/>
    <n v="0.51800000000000002"/>
    <n v="11420.49"/>
    <n v="26"/>
    <x v="0"/>
    <s v="Médio"/>
    <s v="Acima"/>
    <x v="0"/>
    <x v="0"/>
  </r>
  <r>
    <x v="279"/>
    <x v="6"/>
    <n v="1753"/>
    <n v="0.72"/>
    <n v="0.73899999999999999"/>
    <n v="0.61499999999999999"/>
    <n v="27249.19"/>
    <n v="42"/>
    <x v="2"/>
    <s v="Alto"/>
    <s v="Acima"/>
    <x v="0"/>
    <x v="0"/>
  </r>
  <r>
    <x v="996"/>
    <x v="3"/>
    <n v="440"/>
    <n v="0.71499999999999997"/>
    <n v="0.72499999999999998"/>
    <n v="0.59199999999999997"/>
    <n v="36091.15"/>
    <n v="13"/>
    <x v="2"/>
    <s v="Alto"/>
    <s v="Acima"/>
    <x v="1"/>
    <x v="0"/>
  </r>
  <r>
    <x v="997"/>
    <x v="3"/>
    <n v="1196"/>
    <n v="0.76700000000000002"/>
    <n v="0.77600000000000002"/>
    <n v="0.68400000000000005"/>
    <n v="37884.839999999997"/>
    <n v="34"/>
    <x v="2"/>
    <s v="Alto"/>
    <s v="Acima"/>
    <x v="0"/>
    <x v="0"/>
  </r>
  <r>
    <x v="998"/>
    <x v="14"/>
    <n v="684"/>
    <n v="0.73799999999999999"/>
    <n v="0.73499999999999999"/>
    <n v="0.63900000000000001"/>
    <n v="47982.39"/>
    <n v="25"/>
    <x v="2"/>
    <s v="Alto"/>
    <s v="Acima"/>
    <x v="1"/>
    <x v="0"/>
  </r>
  <r>
    <x v="999"/>
    <x v="10"/>
    <n v="614"/>
    <n v="0.74299999999999999"/>
    <n v="0.76800000000000002"/>
    <n v="0.63500000000000001"/>
    <n v="22218.87"/>
    <n v="15"/>
    <x v="1"/>
    <s v="Alto"/>
    <s v="Acima"/>
    <x v="1"/>
    <x v="0"/>
  </r>
  <r>
    <x v="1000"/>
    <x v="0"/>
    <n v="659"/>
    <n v="0.746"/>
    <n v="0.73699999999999999"/>
    <n v="0.70099999999999996"/>
    <n v="19311.66"/>
    <n v="9"/>
    <x v="0"/>
    <s v="Alto"/>
    <s v="Acima"/>
    <x v="1"/>
    <x v="0"/>
  </r>
  <r>
    <x v="1001"/>
    <x v="12"/>
    <n v="1514"/>
    <n v="0.624"/>
    <n v="0.65300000000000002"/>
    <n v="0.46700000000000003"/>
    <n v="17267.580000000002"/>
    <n v="5"/>
    <x v="4"/>
    <s v="Médio"/>
    <s v="Acima"/>
    <x v="0"/>
    <x v="0"/>
  </r>
  <r>
    <x v="1002"/>
    <x v="6"/>
    <n v="1148"/>
    <n v="0.73799999999999999"/>
    <n v="0.73699999999999999"/>
    <n v="0.65500000000000003"/>
    <n v="19067.060000000001"/>
    <n v="22"/>
    <x v="2"/>
    <s v="Alto"/>
    <s v="Acima"/>
    <x v="0"/>
    <x v="0"/>
  </r>
  <r>
    <x v="1003"/>
    <x v="5"/>
    <n v="1998"/>
    <n v="0.56299999999999994"/>
    <n v="0.58499999999999996"/>
    <n v="0.433"/>
    <n v="9926.26"/>
    <n v="9"/>
    <x v="3"/>
    <s v="Médio"/>
    <s v="Abaixo"/>
    <x v="0"/>
    <x v="0"/>
  </r>
  <r>
    <x v="1004"/>
    <x v="6"/>
    <n v="932"/>
    <n v="0.66"/>
    <n v="0.68100000000000005"/>
    <n v="0.50900000000000001"/>
    <n v="23094.71"/>
    <n v="33"/>
    <x v="2"/>
    <s v="Médio"/>
    <s v="Acima"/>
    <x v="1"/>
    <x v="0"/>
  </r>
  <r>
    <x v="1005"/>
    <x v="6"/>
    <n v="1745"/>
    <n v="0.74299999999999999"/>
    <n v="0.69799999999999995"/>
    <n v="0.68400000000000005"/>
    <n v="39966.17"/>
    <n v="43"/>
    <x v="2"/>
    <s v="Alto"/>
    <s v="Acima"/>
    <x v="0"/>
    <x v="0"/>
  </r>
  <r>
    <x v="1006"/>
    <x v="4"/>
    <n v="903"/>
    <n v="0.7"/>
    <n v="0.66300000000000003"/>
    <n v="0.622"/>
    <n v="22322.27"/>
    <n v="13"/>
    <x v="0"/>
    <s v="Alto"/>
    <s v="Acima"/>
    <x v="1"/>
    <x v="0"/>
  </r>
  <r>
    <x v="1007"/>
    <x v="7"/>
    <n v="1811"/>
    <n v="0.58099999999999996"/>
    <n v="0.60799999999999998"/>
    <n v="0.41899999999999998"/>
    <n v="8110.8"/>
    <n v="27"/>
    <x v="3"/>
    <s v="Médio"/>
    <s v="Abaixo"/>
    <x v="0"/>
    <x v="0"/>
  </r>
  <r>
    <x v="1008"/>
    <x v="4"/>
    <n v="344"/>
    <n v="0.65"/>
    <n v="0.65600000000000003"/>
    <n v="0.50700000000000001"/>
    <n v="13374.81"/>
    <n v="4"/>
    <x v="0"/>
    <s v="Médio"/>
    <s v="Acima"/>
    <x v="1"/>
    <x v="0"/>
  </r>
  <r>
    <x v="1009"/>
    <x v="0"/>
    <n v="242"/>
    <n v="0.76800000000000002"/>
    <n v="0.74299999999999999"/>
    <n v="0.72199999999999998"/>
    <n v="24144.27"/>
    <n v="9"/>
    <x v="0"/>
    <s v="Alto"/>
    <s v="Acima"/>
    <x v="1"/>
    <x v="0"/>
  </r>
  <r>
    <x v="1010"/>
    <x v="6"/>
    <n v="1318"/>
    <n v="0.70599999999999996"/>
    <n v="0.70899999999999996"/>
    <n v="0.59399999999999997"/>
    <n v="21565.119999999999"/>
    <n v="43"/>
    <x v="2"/>
    <s v="Alto"/>
    <s v="Acima"/>
    <x v="0"/>
    <x v="0"/>
  </r>
  <r>
    <x v="30"/>
    <x v="17"/>
    <n v="782"/>
    <n v="0.59"/>
    <n v="0.55700000000000005"/>
    <n v="0.49199999999999999"/>
    <n v="8744.48"/>
    <n v="28"/>
    <x v="3"/>
    <s v="Médio"/>
    <s v="Abaixo"/>
    <x v="1"/>
    <x v="0"/>
  </r>
  <r>
    <x v="1011"/>
    <x v="14"/>
    <n v="635"/>
    <n v="0.76"/>
    <n v="0.745"/>
    <n v="0.66800000000000004"/>
    <n v="27970.84"/>
    <n v="14"/>
    <x v="2"/>
    <s v="Alto"/>
    <s v="Acima"/>
    <x v="1"/>
    <x v="0"/>
  </r>
  <r>
    <x v="1012"/>
    <x v="4"/>
    <n v="824"/>
    <n v="0.71499999999999997"/>
    <n v="0.69"/>
    <n v="0.623"/>
    <n v="23369.48"/>
    <n v="18"/>
    <x v="0"/>
    <s v="Alto"/>
    <s v="Acima"/>
    <x v="1"/>
    <x v="0"/>
  </r>
  <r>
    <x v="1013"/>
    <x v="7"/>
    <n v="2677"/>
    <n v="0.57999999999999996"/>
    <n v="0.58599999999999997"/>
    <n v="0.44600000000000001"/>
    <n v="9860.74"/>
    <n v="11"/>
    <x v="3"/>
    <s v="Médio"/>
    <s v="Abaixo"/>
    <x v="0"/>
    <x v="0"/>
  </r>
  <r>
    <x v="1014"/>
    <x v="17"/>
    <n v="5742"/>
    <n v="0.64900000000000002"/>
    <n v="0.61899999999999999"/>
    <n v="0.56599999999999995"/>
    <n v="12697.98"/>
    <n v="101"/>
    <x v="3"/>
    <s v="Médio"/>
    <s v="Acima"/>
    <x v="0"/>
    <x v="0"/>
  </r>
  <r>
    <x v="1015"/>
    <x v="4"/>
    <n v="1109"/>
    <n v="0.67500000000000004"/>
    <n v="0.66600000000000004"/>
    <n v="0.57499999999999996"/>
    <n v="12816.33"/>
    <n v="25"/>
    <x v="0"/>
    <s v="Médio"/>
    <s v="Acima"/>
    <x v="0"/>
    <x v="0"/>
  </r>
  <r>
    <x v="1016"/>
    <x v="10"/>
    <n v="622"/>
    <n v="0.68700000000000006"/>
    <n v="0.71"/>
    <n v="0.54700000000000004"/>
    <n v="24999.87"/>
    <n v="20"/>
    <x v="1"/>
    <s v="Médio"/>
    <s v="Acima"/>
    <x v="1"/>
    <x v="0"/>
  </r>
  <r>
    <x v="1017"/>
    <x v="0"/>
    <n v="670"/>
    <n v="0.72199999999999998"/>
    <n v="0.69799999999999995"/>
    <n v="0.64500000000000002"/>
    <n v="8744.25"/>
    <n v="3"/>
    <x v="0"/>
    <s v="Alto"/>
    <s v="Acima"/>
    <x v="1"/>
    <x v="0"/>
  </r>
  <r>
    <x v="1018"/>
    <x v="4"/>
    <n v="821"/>
    <n v="0.71499999999999997"/>
    <n v="0.72199999999999998"/>
    <n v="0.58599999999999997"/>
    <n v="19860.09"/>
    <n v="23"/>
    <x v="0"/>
    <s v="Alto"/>
    <s v="Acima"/>
    <x v="1"/>
    <x v="0"/>
  </r>
  <r>
    <x v="1019"/>
    <x v="4"/>
    <n v="147"/>
    <n v="0.71"/>
    <n v="0.73599999999999999"/>
    <n v="0.57299999999999995"/>
    <n v="24586.97"/>
    <n v="3"/>
    <x v="0"/>
    <s v="Alto"/>
    <s v="Acima"/>
    <x v="1"/>
    <x v="0"/>
  </r>
  <r>
    <x v="1020"/>
    <x v="0"/>
    <n v="255"/>
    <n v="0.77"/>
    <n v="0.749"/>
    <n v="0.68899999999999995"/>
    <n v="30766.240000000002"/>
    <n v="4"/>
    <x v="0"/>
    <s v="Alto"/>
    <s v="Acima"/>
    <x v="1"/>
    <x v="0"/>
  </r>
  <r>
    <x v="1021"/>
    <x v="4"/>
    <n v="1030"/>
    <n v="0.71799999999999997"/>
    <n v="0.73599999999999999"/>
    <n v="0.57299999999999995"/>
    <n v="35798.550000000003"/>
    <n v="22"/>
    <x v="0"/>
    <s v="Alto"/>
    <s v="Acima"/>
    <x v="0"/>
    <x v="0"/>
  </r>
  <r>
    <x v="1022"/>
    <x v="0"/>
    <n v="733"/>
    <n v="0.73199999999999998"/>
    <n v="0.72"/>
    <n v="0.66800000000000004"/>
    <n v="23074.63"/>
    <n v="6"/>
    <x v="0"/>
    <s v="Alto"/>
    <s v="Acima"/>
    <x v="1"/>
    <x v="0"/>
  </r>
  <r>
    <x v="1023"/>
    <x v="0"/>
    <n v="167"/>
    <n v="0.70299999999999996"/>
    <n v="0.69599999999999995"/>
    <n v="0.57799999999999996"/>
    <n v="18076.57"/>
    <n v="4"/>
    <x v="0"/>
    <s v="Alto"/>
    <s v="Acima"/>
    <x v="1"/>
    <x v="0"/>
  </r>
  <r>
    <x v="1024"/>
    <x v="8"/>
    <n v="1186"/>
    <n v="0.7"/>
    <n v="0.72299999999999998"/>
    <n v="0.59199999999999997"/>
    <n v="23061.55"/>
    <n v="18"/>
    <x v="1"/>
    <s v="Alto"/>
    <s v="Acima"/>
    <x v="0"/>
    <x v="0"/>
  </r>
  <r>
    <x v="1025"/>
    <x v="4"/>
    <n v="1171"/>
    <n v="0.71"/>
    <n v="0.70099999999999996"/>
    <n v="0.60199999999999998"/>
    <n v="20541.939999999999"/>
    <n v="15"/>
    <x v="0"/>
    <s v="Alto"/>
    <s v="Acima"/>
    <x v="0"/>
    <x v="0"/>
  </r>
  <r>
    <x v="1026"/>
    <x v="18"/>
    <n v="5664"/>
    <n v="0.65"/>
    <n v="0.61899999999999999"/>
    <n v="0.59099999999999997"/>
    <n v="10949.06"/>
    <n v="26"/>
    <x v="3"/>
    <s v="Médio"/>
    <s v="Acima"/>
    <x v="0"/>
    <x v="0"/>
  </r>
  <r>
    <x v="1027"/>
    <x v="6"/>
    <n v="556"/>
    <n v="0.75800000000000001"/>
    <n v="0.73499999999999999"/>
    <n v="0.69099999999999995"/>
    <n v="22544.45"/>
    <n v="8"/>
    <x v="2"/>
    <s v="Alto"/>
    <s v="Acima"/>
    <x v="1"/>
    <x v="0"/>
  </r>
  <r>
    <x v="1028"/>
    <x v="6"/>
    <n v="468"/>
    <n v="0.73799999999999999"/>
    <n v="0.72799999999999998"/>
    <n v="0.66100000000000003"/>
    <n v="45556.58"/>
    <n v="15"/>
    <x v="2"/>
    <s v="Alto"/>
    <s v="Acima"/>
    <x v="1"/>
    <x v="0"/>
  </r>
  <r>
    <x v="1029"/>
    <x v="12"/>
    <n v="3552"/>
    <n v="0.622"/>
    <n v="0.628"/>
    <n v="0.50900000000000001"/>
    <n v="8612.32"/>
    <n v="9"/>
    <x v="4"/>
    <s v="Médio"/>
    <s v="Acima"/>
    <x v="0"/>
    <x v="0"/>
  </r>
  <r>
    <x v="1030"/>
    <x v="7"/>
    <n v="1706"/>
    <n v="0.63200000000000001"/>
    <n v="0.64500000000000002"/>
    <n v="0.50800000000000001"/>
    <n v="9656.9699999999993"/>
    <n v="8"/>
    <x v="3"/>
    <s v="Médio"/>
    <s v="Acima"/>
    <x v="0"/>
    <x v="0"/>
  </r>
  <r>
    <x v="1031"/>
    <x v="6"/>
    <n v="1574"/>
    <n v="0.72"/>
    <n v="0.71099999999999997"/>
    <n v="0.623"/>
    <n v="26537.52"/>
    <n v="54"/>
    <x v="2"/>
    <s v="Alto"/>
    <s v="Acima"/>
    <x v="0"/>
    <x v="0"/>
  </r>
  <r>
    <x v="1032"/>
    <x v="18"/>
    <n v="2402"/>
    <n v="0.68200000000000005"/>
    <n v="0.64400000000000002"/>
    <n v="0.621"/>
    <n v="12923.12"/>
    <n v="38"/>
    <x v="3"/>
    <s v="Médio"/>
    <s v="Acima"/>
    <x v="0"/>
    <x v="0"/>
  </r>
  <r>
    <x v="1033"/>
    <x v="0"/>
    <n v="1801"/>
    <n v="0.78500000000000003"/>
    <n v="0.76900000000000002"/>
    <n v="0.72"/>
    <n v="14456.43"/>
    <n v="46"/>
    <x v="0"/>
    <s v="Alto"/>
    <s v="Acima"/>
    <x v="0"/>
    <x v="0"/>
  </r>
  <r>
    <x v="1034"/>
    <x v="4"/>
    <n v="258"/>
    <n v="0.74"/>
    <n v="0.74099999999999999"/>
    <n v="0.61899999999999999"/>
    <n v="18178.82"/>
    <n v="6"/>
    <x v="0"/>
    <s v="Alto"/>
    <s v="Acima"/>
    <x v="1"/>
    <x v="0"/>
  </r>
  <r>
    <x v="1035"/>
    <x v="10"/>
    <n v="1008"/>
    <n v="0.69"/>
    <n v="0.71"/>
    <n v="0.55300000000000005"/>
    <n v="28048.9"/>
    <n v="16"/>
    <x v="1"/>
    <s v="Médio"/>
    <s v="Acima"/>
    <x v="0"/>
    <x v="0"/>
  </r>
  <r>
    <x v="1036"/>
    <x v="11"/>
    <n v="5108"/>
    <n v="0.61399999999999999"/>
    <n v="0.60399999999999998"/>
    <n v="0.48099999999999998"/>
    <n v="13027.29"/>
    <n v="47"/>
    <x v="4"/>
    <s v="Médio"/>
    <s v="Acima"/>
    <x v="0"/>
    <x v="0"/>
  </r>
  <r>
    <x v="1037"/>
    <x v="13"/>
    <n v="1489"/>
    <n v="0.71"/>
    <n v="0.71799999999999997"/>
    <n v="0.59499999999999997"/>
    <n v="20781.89"/>
    <n v="13"/>
    <x v="1"/>
    <s v="Alto"/>
    <s v="Acima"/>
    <x v="0"/>
    <x v="0"/>
  </r>
  <r>
    <x v="1038"/>
    <x v="18"/>
    <n v="1235"/>
    <n v="0.626"/>
    <n v="0.58699999999999997"/>
    <n v="0.54600000000000004"/>
    <n v="8014.17"/>
    <n v="7"/>
    <x v="3"/>
    <s v="Médio"/>
    <s v="Acima"/>
    <x v="0"/>
    <x v="0"/>
  </r>
  <r>
    <x v="1039"/>
    <x v="4"/>
    <n v="699"/>
    <n v="0.71299999999999997"/>
    <n v="0.69199999999999995"/>
    <n v="0.61799999999999999"/>
    <n v="19262.599999999999"/>
    <n v="19"/>
    <x v="0"/>
    <s v="Alto"/>
    <s v="Acima"/>
    <x v="1"/>
    <x v="0"/>
  </r>
  <r>
    <x v="1040"/>
    <x v="6"/>
    <n v="327"/>
    <n v="0.69"/>
    <n v="0.69599999999999995"/>
    <n v="0.56899999999999995"/>
    <n v="19017.93"/>
    <n v="6"/>
    <x v="2"/>
    <s v="Médio"/>
    <s v="Acima"/>
    <x v="1"/>
    <x v="0"/>
  </r>
  <r>
    <x v="1041"/>
    <x v="18"/>
    <n v="8704"/>
    <n v="0.624"/>
    <n v="0.59499999999999997"/>
    <n v="0.54300000000000004"/>
    <n v="10276.68"/>
    <n v="121"/>
    <x v="3"/>
    <s v="Médio"/>
    <s v="Acima"/>
    <x v="0"/>
    <x v="0"/>
  </r>
  <r>
    <x v="1042"/>
    <x v="1"/>
    <n v="808"/>
    <n v="0.69599999999999995"/>
    <n v="0.68300000000000005"/>
    <n v="0.60799999999999998"/>
    <n v="25480.86"/>
    <n v="7"/>
    <x v="0"/>
    <s v="Médio"/>
    <s v="Acima"/>
    <x v="1"/>
    <x v="0"/>
  </r>
  <r>
    <x v="1043"/>
    <x v="7"/>
    <n v="985"/>
    <n v="0.627"/>
    <n v="0.63600000000000001"/>
    <n v="0.51600000000000001"/>
    <n v="20473.3"/>
    <n v="22"/>
    <x v="3"/>
    <s v="Médio"/>
    <s v="Acima"/>
    <x v="0"/>
    <x v="0"/>
  </r>
  <r>
    <x v="1044"/>
    <x v="13"/>
    <n v="2631"/>
    <n v="0.7"/>
    <n v="0.71499999999999997"/>
    <n v="0.59699999999999998"/>
    <n v="28749.51"/>
    <n v="26"/>
    <x v="1"/>
    <s v="Alto"/>
    <s v="Acima"/>
    <x v="0"/>
    <x v="0"/>
  </r>
  <r>
    <x v="1045"/>
    <x v="17"/>
    <n v="2322"/>
    <n v="0.56899999999999995"/>
    <n v="0.56299999999999994"/>
    <n v="0.46100000000000002"/>
    <n v="10561.14"/>
    <n v="32"/>
    <x v="3"/>
    <s v="Médio"/>
    <s v="Abaixo"/>
    <x v="0"/>
    <x v="0"/>
  </r>
  <r>
    <x v="1046"/>
    <x v="13"/>
    <n v="1537"/>
    <n v="0.70299999999999996"/>
    <n v="0.71899999999999997"/>
    <n v="0.57899999999999996"/>
    <n v="24575.119999999999"/>
    <n v="16"/>
    <x v="1"/>
    <s v="Alto"/>
    <s v="Acima"/>
    <x v="0"/>
    <x v="0"/>
  </r>
  <r>
    <x v="1047"/>
    <x v="4"/>
    <n v="291"/>
    <n v="0.66"/>
    <n v="0.66200000000000003"/>
    <n v="0.50700000000000001"/>
    <n v="12962.25"/>
    <n v="4"/>
    <x v="0"/>
    <s v="Médio"/>
    <s v="Acima"/>
    <x v="1"/>
    <x v="0"/>
  </r>
  <r>
    <x v="1048"/>
    <x v="3"/>
    <n v="850"/>
    <n v="0.8"/>
    <n v="0.83499999999999996"/>
    <n v="0.72399999999999998"/>
    <n v="72125.210000000006"/>
    <n v="48"/>
    <x v="2"/>
    <s v="Muito alto"/>
    <s v="Acima"/>
    <x v="1"/>
    <x v="0"/>
  </r>
  <r>
    <x v="1049"/>
    <x v="6"/>
    <n v="309"/>
    <n v="0.70599999999999996"/>
    <n v="0.68400000000000005"/>
    <n v="0.64100000000000001"/>
    <n v="24040.05"/>
    <n v="7"/>
    <x v="2"/>
    <s v="Alto"/>
    <s v="Acima"/>
    <x v="1"/>
    <x v="0"/>
  </r>
  <r>
    <x v="1050"/>
    <x v="6"/>
    <n v="825"/>
    <n v="0.61799999999999999"/>
    <n v="0.65"/>
    <n v="0.46100000000000002"/>
    <n v="21269.62"/>
    <n v="25"/>
    <x v="2"/>
    <s v="Médio"/>
    <s v="Acima"/>
    <x v="1"/>
    <x v="0"/>
  </r>
  <r>
    <x v="1051"/>
    <x v="9"/>
    <n v="3666"/>
    <n v="0.65900000000000003"/>
    <n v="0.59199999999999997"/>
    <n v="0.624"/>
    <n v="11316.65"/>
    <n v="75"/>
    <x v="3"/>
    <s v="Médio"/>
    <s v="Acima"/>
    <x v="0"/>
    <x v="0"/>
  </r>
  <r>
    <x v="1052"/>
    <x v="8"/>
    <n v="496"/>
    <n v="0.67"/>
    <n v="0.64700000000000002"/>
    <n v="0.58699999999999997"/>
    <n v="17891.330000000002"/>
    <n v="8"/>
    <x v="1"/>
    <s v="Médio"/>
    <s v="Acima"/>
    <x v="1"/>
    <x v="0"/>
  </r>
  <r>
    <x v="1053"/>
    <x v="0"/>
    <n v="465"/>
    <n v="0.77200000000000002"/>
    <n v="0.73799999999999999"/>
    <n v="0.73899999999999999"/>
    <n v="27770.45"/>
    <n v="7"/>
    <x v="0"/>
    <s v="Alto"/>
    <s v="Acima"/>
    <x v="1"/>
    <x v="0"/>
  </r>
  <r>
    <x v="1054"/>
    <x v="0"/>
    <n v="408"/>
    <n v="0.72299999999999998"/>
    <n v="0.69599999999999995"/>
    <n v="0.64400000000000002"/>
    <n v="21669.79"/>
    <n v="6"/>
    <x v="0"/>
    <s v="Alto"/>
    <s v="Acima"/>
    <x v="1"/>
    <x v="0"/>
  </r>
  <r>
    <x v="1055"/>
    <x v="4"/>
    <n v="983"/>
    <n v="0.73199999999999998"/>
    <n v="0.72599999999999998"/>
    <n v="0.61899999999999999"/>
    <n v="52118.86"/>
    <n v="16"/>
    <x v="0"/>
    <s v="Alto"/>
    <s v="Acima"/>
    <x v="0"/>
    <x v="0"/>
  </r>
  <r>
    <x v="1056"/>
    <x v="9"/>
    <n v="506"/>
    <n v="0.60399999999999998"/>
    <n v="0.55100000000000005"/>
    <n v="0.53600000000000003"/>
    <n v="16122.52"/>
    <n v="2"/>
    <x v="3"/>
    <s v="Médio"/>
    <s v="Acima"/>
    <x v="1"/>
    <x v="1"/>
  </r>
  <r>
    <x v="1057"/>
    <x v="1"/>
    <n v="1419"/>
    <n v="0.73699999999999999"/>
    <n v="0.73499999999999999"/>
    <n v="0.65200000000000002"/>
    <n v="118552.79"/>
    <n v="23"/>
    <x v="0"/>
    <s v="Alto"/>
    <s v="Acima"/>
    <x v="0"/>
    <x v="0"/>
  </r>
  <r>
    <x v="1058"/>
    <x v="10"/>
    <n v="1290"/>
    <n v="0.74"/>
    <n v="0.71899999999999997"/>
    <n v="0.65"/>
    <n v="25487.599999999999"/>
    <n v="27"/>
    <x v="1"/>
    <s v="Alto"/>
    <s v="Acima"/>
    <x v="0"/>
    <x v="0"/>
  </r>
  <r>
    <x v="1059"/>
    <x v="4"/>
    <n v="461"/>
    <n v="0.68400000000000005"/>
    <n v="0.67300000000000004"/>
    <n v="0.56399999999999995"/>
    <n v="13670.46"/>
    <n v="6"/>
    <x v="0"/>
    <s v="Médio"/>
    <s v="Acima"/>
    <x v="1"/>
    <x v="0"/>
  </r>
  <r>
    <x v="1060"/>
    <x v="6"/>
    <n v="513"/>
    <n v="0.71499999999999997"/>
    <n v="0.71399999999999997"/>
    <n v="0.61499999999999999"/>
    <n v="54956.68"/>
    <n v="10"/>
    <x v="2"/>
    <s v="Alto"/>
    <s v="Acima"/>
    <x v="1"/>
    <x v="0"/>
  </r>
  <r>
    <x v="1061"/>
    <x v="0"/>
    <n v="249"/>
    <n v="0.74"/>
    <n v="0.68"/>
    <n v="0.71899999999999997"/>
    <n v="13067.33"/>
    <n v="2"/>
    <x v="0"/>
    <s v="Alto"/>
    <s v="Acima"/>
    <x v="1"/>
    <x v="1"/>
  </r>
  <r>
    <x v="1062"/>
    <x v="6"/>
    <n v="340"/>
    <n v="0.69"/>
    <n v="0.67700000000000005"/>
    <n v="0.61599999999999999"/>
    <n v="56085.51"/>
    <n v="10"/>
    <x v="2"/>
    <s v="Médio"/>
    <s v="Acima"/>
    <x v="1"/>
    <x v="0"/>
  </r>
  <r>
    <x v="1063"/>
    <x v="0"/>
    <n v="424"/>
    <n v="0.72499999999999998"/>
    <n v="0.70399999999999996"/>
    <n v="0.66"/>
    <n v="26394.01"/>
    <n v="6"/>
    <x v="0"/>
    <s v="Alto"/>
    <s v="Acima"/>
    <x v="1"/>
    <x v="0"/>
  </r>
  <r>
    <x v="1064"/>
    <x v="8"/>
    <n v="1386"/>
    <n v="0.75"/>
    <n v="0.755"/>
    <n v="0.67"/>
    <n v="60604.23"/>
    <n v="29"/>
    <x v="1"/>
    <s v="Alto"/>
    <s v="Acima"/>
    <x v="0"/>
    <x v="0"/>
  </r>
  <r>
    <x v="1065"/>
    <x v="21"/>
    <n v="1624"/>
    <n v="0.66"/>
    <n v="0.629"/>
    <n v="0.59299999999999997"/>
    <n v="14321.19"/>
    <n v="11"/>
    <x v="3"/>
    <s v="Médio"/>
    <s v="Acima"/>
    <x v="0"/>
    <x v="0"/>
  </r>
  <r>
    <x v="1066"/>
    <x v="6"/>
    <n v="1169"/>
    <n v="0.72099999999999997"/>
    <n v="0.71099999999999997"/>
    <n v="0.64500000000000002"/>
    <n v="25990.45"/>
    <n v="23"/>
    <x v="2"/>
    <s v="Alto"/>
    <s v="Acima"/>
    <x v="0"/>
    <x v="0"/>
  </r>
  <r>
    <x v="1067"/>
    <x v="19"/>
    <n v="3329"/>
    <n v="0.63800000000000001"/>
    <n v="0.625"/>
    <n v="0.52300000000000002"/>
    <n v="9785.07"/>
    <n v="38"/>
    <x v="3"/>
    <s v="Médio"/>
    <s v="Acima"/>
    <x v="0"/>
    <x v="0"/>
  </r>
  <r>
    <x v="1068"/>
    <x v="0"/>
    <n v="77"/>
    <n v="0.75"/>
    <n v="0.69699999999999995"/>
    <n v="0.69899999999999995"/>
    <n v="25374.17"/>
    <n v="1"/>
    <x v="0"/>
    <s v="Alto"/>
    <s v="Acima"/>
    <x v="1"/>
    <x v="1"/>
  </r>
  <r>
    <x v="1069"/>
    <x v="7"/>
    <n v="461"/>
    <n v="0.56999999999999995"/>
    <n v="0.56499999999999995"/>
    <n v="0.42499999999999999"/>
    <n v="9913.2099999999991"/>
    <n v="4"/>
    <x v="3"/>
    <s v="Médio"/>
    <s v="Abaixo"/>
    <x v="1"/>
    <x v="0"/>
  </r>
  <r>
    <x v="1070"/>
    <x v="13"/>
    <n v="1032"/>
    <n v="0.71"/>
    <n v="0.69799999999999995"/>
    <n v="0.60599999999999998"/>
    <n v="33791.65"/>
    <n v="11"/>
    <x v="1"/>
    <s v="Alto"/>
    <s v="Acima"/>
    <x v="0"/>
    <x v="0"/>
  </r>
  <r>
    <x v="1071"/>
    <x v="0"/>
    <n v="221"/>
    <n v="0.75800000000000001"/>
    <n v="0.746"/>
    <n v="0.68"/>
    <n v="28412.16"/>
    <n v="8"/>
    <x v="0"/>
    <s v="Alto"/>
    <s v="Acima"/>
    <x v="1"/>
    <x v="0"/>
  </r>
  <r>
    <x v="1072"/>
    <x v="7"/>
    <n v="901"/>
    <n v="0.66"/>
    <n v="0.629"/>
    <n v="0.57299999999999995"/>
    <n v="9419.42"/>
    <n v="10"/>
    <x v="3"/>
    <s v="Médio"/>
    <s v="Acima"/>
    <x v="1"/>
    <x v="0"/>
  </r>
  <r>
    <x v="1073"/>
    <x v="5"/>
    <n v="1551"/>
    <n v="0.623"/>
    <n v="0.58099999999999996"/>
    <n v="0.53900000000000003"/>
    <n v="11041.04"/>
    <n v="16"/>
    <x v="3"/>
    <s v="Médio"/>
    <s v="Acima"/>
    <x v="0"/>
    <x v="0"/>
  </r>
  <r>
    <x v="1074"/>
    <x v="5"/>
    <n v="2160"/>
    <n v="0.60199999999999998"/>
    <n v="0.59499999999999997"/>
    <n v="0.51600000000000001"/>
    <n v="8792.94"/>
    <n v="13"/>
    <x v="3"/>
    <s v="Médio"/>
    <s v="Acima"/>
    <x v="0"/>
    <x v="0"/>
  </r>
  <r>
    <x v="1075"/>
    <x v="7"/>
    <n v="891"/>
    <n v="0.64700000000000002"/>
    <n v="0.61499999999999999"/>
    <n v="0.57699999999999996"/>
    <n v="14941.95"/>
    <n v="8"/>
    <x v="3"/>
    <s v="Médio"/>
    <s v="Acima"/>
    <x v="1"/>
    <x v="0"/>
  </r>
  <r>
    <x v="1076"/>
    <x v="6"/>
    <n v="364"/>
    <n v="0.7"/>
    <n v="0.70399999999999996"/>
    <n v="0.60699999999999998"/>
    <n v="32119.07"/>
    <n v="8"/>
    <x v="2"/>
    <s v="Alto"/>
    <s v="Acima"/>
    <x v="1"/>
    <x v="0"/>
  </r>
  <r>
    <x v="1077"/>
    <x v="23"/>
    <n v="822"/>
    <n v="0.68500000000000005"/>
    <n v="0.67600000000000005"/>
    <n v="0.58399999999999996"/>
    <n v="16410.55"/>
    <n v="5"/>
    <x v="4"/>
    <s v="Médio"/>
    <s v="Acima"/>
    <x v="1"/>
    <x v="0"/>
  </r>
  <r>
    <x v="1078"/>
    <x v="10"/>
    <n v="826"/>
    <n v="0.72"/>
    <n v="0.68600000000000005"/>
    <n v="0.66600000000000004"/>
    <n v="20751.849999999999"/>
    <n v="20"/>
    <x v="1"/>
    <s v="Alto"/>
    <s v="Acima"/>
    <x v="1"/>
    <x v="0"/>
  </r>
  <r>
    <x v="1079"/>
    <x v="8"/>
    <n v="1762"/>
    <n v="0.75800000000000001"/>
    <n v="0.77300000000000002"/>
    <n v="0.67300000000000004"/>
    <n v="71101.06"/>
    <n v="41"/>
    <x v="1"/>
    <s v="Alto"/>
    <s v="Acima"/>
    <x v="0"/>
    <x v="0"/>
  </r>
  <r>
    <x v="1080"/>
    <x v="26"/>
    <n v="4210"/>
    <n v="0.66400000000000003"/>
    <n v="0.64800000000000002"/>
    <n v="0.58199999999999996"/>
    <n v="13263.8"/>
    <n v="161"/>
    <x v="4"/>
    <s v="Médio"/>
    <s v="Acima"/>
    <x v="0"/>
    <x v="0"/>
  </r>
  <r>
    <x v="1081"/>
    <x v="21"/>
    <n v="3410"/>
    <n v="0.64700000000000002"/>
    <n v="0.627"/>
    <n v="0.55200000000000005"/>
    <n v="21761.11"/>
    <n v="17"/>
    <x v="3"/>
    <s v="Médio"/>
    <s v="Acima"/>
    <x v="0"/>
    <x v="0"/>
  </r>
  <r>
    <x v="1082"/>
    <x v="0"/>
    <n v="205"/>
    <n v="0.71"/>
    <n v="0.68400000000000005"/>
    <n v="0.63400000000000001"/>
    <n v="17968.98"/>
    <n v="4"/>
    <x v="0"/>
    <s v="Alto"/>
    <s v="Acima"/>
    <x v="1"/>
    <x v="0"/>
  </r>
  <r>
    <x v="887"/>
    <x v="10"/>
    <n v="777"/>
    <n v="0.72"/>
    <n v="0.75600000000000001"/>
    <n v="0.59899999999999998"/>
    <n v="121806.46"/>
    <n v="13"/>
    <x v="1"/>
    <s v="Alto"/>
    <s v="Acima"/>
    <x v="1"/>
    <x v="0"/>
  </r>
  <r>
    <x v="1083"/>
    <x v="18"/>
    <n v="2258"/>
    <n v="0.58899999999999997"/>
    <n v="0.56100000000000005"/>
    <n v="0.502"/>
    <n v="7309.94"/>
    <n v="9"/>
    <x v="3"/>
    <s v="Médio"/>
    <s v="Abaixo"/>
    <x v="0"/>
    <x v="0"/>
  </r>
  <r>
    <x v="1084"/>
    <x v="0"/>
    <n v="831"/>
    <n v="0.7"/>
    <n v="0.67300000000000004"/>
    <n v="0.61699999999999999"/>
    <n v="14528.11"/>
    <n v="5"/>
    <x v="0"/>
    <s v="Alto"/>
    <s v="Acima"/>
    <x v="1"/>
    <x v="0"/>
  </r>
  <r>
    <x v="1085"/>
    <x v="7"/>
    <n v="1115"/>
    <n v="0.61099999999999999"/>
    <n v="0.60699999999999998"/>
    <n v="0.49"/>
    <n v="9992.19"/>
    <n v="6"/>
    <x v="3"/>
    <s v="Médio"/>
    <s v="Acima"/>
    <x v="0"/>
    <x v="0"/>
  </r>
  <r>
    <x v="1086"/>
    <x v="10"/>
    <n v="797"/>
    <n v="0.72099999999999997"/>
    <n v="0.72"/>
    <n v="0.59899999999999998"/>
    <n v="29862.240000000002"/>
    <n v="23"/>
    <x v="1"/>
    <s v="Alto"/>
    <s v="Acima"/>
    <x v="1"/>
    <x v="0"/>
  </r>
  <r>
    <x v="1087"/>
    <x v="6"/>
    <n v="1336"/>
    <n v="0.68"/>
    <n v="0.66400000000000003"/>
    <n v="0.57699999999999996"/>
    <n v="20371.89"/>
    <n v="91"/>
    <x v="2"/>
    <s v="Médio"/>
    <s v="Acima"/>
    <x v="0"/>
    <x v="0"/>
  </r>
  <r>
    <x v="1088"/>
    <x v="12"/>
    <n v="5567"/>
    <n v="0.628"/>
    <n v="0.57899999999999996"/>
    <n v="0.53700000000000003"/>
    <n v="8222.36"/>
    <n v="155"/>
    <x v="4"/>
    <s v="Médio"/>
    <s v="Acima"/>
    <x v="0"/>
    <x v="0"/>
  </r>
  <r>
    <x v="1089"/>
    <x v="10"/>
    <n v="878"/>
    <n v="0.69299999999999995"/>
    <n v="0.67800000000000005"/>
    <n v="0.60399999999999998"/>
    <n v="14120.17"/>
    <n v="26"/>
    <x v="1"/>
    <s v="Médio"/>
    <s v="Acima"/>
    <x v="1"/>
    <x v="0"/>
  </r>
  <r>
    <x v="1090"/>
    <x v="4"/>
    <n v="136"/>
    <n v="0.622"/>
    <n v="0.61099999999999999"/>
    <n v="0.501"/>
    <n v="10474.76"/>
    <n v="2"/>
    <x v="0"/>
    <s v="Médio"/>
    <s v="Acima"/>
    <x v="1"/>
    <x v="1"/>
  </r>
  <r>
    <x v="1091"/>
    <x v="12"/>
    <n v="1669"/>
    <n v="0.64200000000000002"/>
    <n v="0.65900000000000003"/>
    <n v="0.497"/>
    <n v="17706.580000000002"/>
    <n v="31"/>
    <x v="4"/>
    <s v="Médio"/>
    <s v="Acima"/>
    <x v="0"/>
    <x v="0"/>
  </r>
  <r>
    <x v="1092"/>
    <x v="6"/>
    <n v="292"/>
    <n v="0.72"/>
    <n v="0.72099999999999997"/>
    <n v="0.64400000000000002"/>
    <n v="58912.77"/>
    <n v="8"/>
    <x v="2"/>
    <s v="Alto"/>
    <s v="Acima"/>
    <x v="1"/>
    <x v="0"/>
  </r>
  <r>
    <x v="1093"/>
    <x v="14"/>
    <n v="279"/>
    <n v="0.78"/>
    <n v="0.753"/>
    <n v="0.73199999999999998"/>
    <n v="32847.65"/>
    <n v="11"/>
    <x v="2"/>
    <s v="Alto"/>
    <s v="Acima"/>
    <x v="1"/>
    <x v="0"/>
  </r>
  <r>
    <x v="1094"/>
    <x v="0"/>
    <n v="124"/>
    <n v="0.72699999999999998"/>
    <n v="0.67900000000000005"/>
    <n v="0.69799999999999995"/>
    <n v="14980.96"/>
    <n v="19"/>
    <x v="0"/>
    <s v="Alto"/>
    <s v="Acima"/>
    <x v="1"/>
    <x v="0"/>
  </r>
  <r>
    <x v="1095"/>
    <x v="22"/>
    <n v="8293"/>
    <n v="0.68700000000000006"/>
    <n v="0.65800000000000003"/>
    <n v="0.60399999999999998"/>
    <n v="12787.32"/>
    <n v="186"/>
    <x v="3"/>
    <s v="Médio"/>
    <s v="Acima"/>
    <x v="0"/>
    <x v="0"/>
  </r>
  <r>
    <x v="1096"/>
    <x v="18"/>
    <n v="1524"/>
    <n v="0.57999999999999996"/>
    <n v="0.54600000000000004"/>
    <n v="0.501"/>
    <n v="7448.61"/>
    <n v="10"/>
    <x v="3"/>
    <s v="Médio"/>
    <s v="Abaixo"/>
    <x v="0"/>
    <x v="0"/>
  </r>
  <r>
    <x v="1097"/>
    <x v="0"/>
    <n v="658"/>
    <n v="0.69499999999999995"/>
    <n v="0.70099999999999996"/>
    <n v="0.58299999999999996"/>
    <n v="34474.83"/>
    <n v="7"/>
    <x v="0"/>
    <s v="Médio"/>
    <s v="Acima"/>
    <x v="1"/>
    <x v="0"/>
  </r>
  <r>
    <x v="1098"/>
    <x v="10"/>
    <n v="667"/>
    <n v="0.70799999999999996"/>
    <n v="0.70599999999999996"/>
    <n v="0.625"/>
    <n v="23428.26"/>
    <n v="16"/>
    <x v="1"/>
    <s v="Alto"/>
    <s v="Acima"/>
    <x v="1"/>
    <x v="0"/>
  </r>
  <r>
    <x v="1099"/>
    <x v="12"/>
    <n v="2607"/>
    <n v="0.60199999999999998"/>
    <n v="0.60599999999999998"/>
    <n v="0.45700000000000002"/>
    <n v="10257.31"/>
    <n v="9"/>
    <x v="4"/>
    <s v="Médio"/>
    <s v="Acima"/>
    <x v="0"/>
    <x v="0"/>
  </r>
  <r>
    <x v="1100"/>
    <x v="18"/>
    <n v="3860"/>
    <n v="0.60599999999999998"/>
    <n v="0.58499999999999996"/>
    <n v="0.498"/>
    <n v="6941.9"/>
    <n v="17"/>
    <x v="3"/>
    <s v="Médio"/>
    <s v="Acima"/>
    <x v="0"/>
    <x v="0"/>
  </r>
  <r>
    <x v="1101"/>
    <x v="12"/>
    <n v="2421"/>
    <n v="0.60199999999999998"/>
    <n v="0.59099999999999997"/>
    <n v="0.47799999999999998"/>
    <n v="11044.68"/>
    <n v="4"/>
    <x v="4"/>
    <s v="Médio"/>
    <s v="Acima"/>
    <x v="0"/>
    <x v="0"/>
  </r>
  <r>
    <x v="1102"/>
    <x v="9"/>
    <n v="712"/>
    <n v="0.60799999999999998"/>
    <n v="0.55900000000000005"/>
    <n v="0.52500000000000002"/>
    <n v="7745.8"/>
    <n v="4"/>
    <x v="3"/>
    <s v="Médio"/>
    <s v="Acima"/>
    <x v="1"/>
    <x v="0"/>
  </r>
  <r>
    <x v="1103"/>
    <x v="21"/>
    <n v="2886"/>
    <n v="0.625"/>
    <n v="0.61299999999999999"/>
    <n v="0.51500000000000001"/>
    <n v="13548.27"/>
    <n v="98"/>
    <x v="3"/>
    <s v="Médio"/>
    <s v="Acima"/>
    <x v="0"/>
    <x v="0"/>
  </r>
  <r>
    <x v="1104"/>
    <x v="7"/>
    <n v="939"/>
    <n v="0.59099999999999997"/>
    <n v="0.58299999999999996"/>
    <n v="0.48399999999999999"/>
    <n v="15888.76"/>
    <n v="11"/>
    <x v="3"/>
    <s v="Médio"/>
    <s v="Abaixo"/>
    <x v="1"/>
    <x v="0"/>
  </r>
  <r>
    <x v="1105"/>
    <x v="7"/>
    <n v="1021"/>
    <n v="0.625"/>
    <n v="0.626"/>
    <n v="0.501"/>
    <n v="12864.08"/>
    <n v="4"/>
    <x v="3"/>
    <s v="Médio"/>
    <s v="Acima"/>
    <x v="0"/>
    <x v="0"/>
  </r>
  <r>
    <x v="1106"/>
    <x v="10"/>
    <n v="1047"/>
    <n v="0.72599999999999998"/>
    <n v="0.7"/>
    <n v="0.65300000000000002"/>
    <n v="14523.96"/>
    <n v="10"/>
    <x v="1"/>
    <s v="Alto"/>
    <s v="Acima"/>
    <x v="0"/>
    <x v="0"/>
  </r>
  <r>
    <x v="1107"/>
    <x v="13"/>
    <n v="989"/>
    <n v="0.70599999999999996"/>
    <n v="0.71699999999999997"/>
    <n v="0.60599999999999998"/>
    <n v="75311.86"/>
    <n v="8"/>
    <x v="1"/>
    <s v="Alto"/>
    <s v="Acima"/>
    <x v="0"/>
    <x v="0"/>
  </r>
  <r>
    <x v="1108"/>
    <x v="17"/>
    <n v="1257"/>
    <n v="0.64"/>
    <n v="0.61699999999999999"/>
    <n v="0.53900000000000003"/>
    <n v="11961.95"/>
    <n v="35"/>
    <x v="3"/>
    <s v="Médio"/>
    <s v="Acima"/>
    <x v="0"/>
    <x v="0"/>
  </r>
  <r>
    <x v="1109"/>
    <x v="0"/>
    <n v="543"/>
    <n v="0.70299999999999996"/>
    <n v="0.67700000000000005"/>
    <n v="0.629"/>
    <n v="17148.57"/>
    <n v="4"/>
    <x v="0"/>
    <s v="Alto"/>
    <s v="Acima"/>
    <x v="1"/>
    <x v="0"/>
  </r>
  <r>
    <x v="1110"/>
    <x v="7"/>
    <n v="1371"/>
    <n v="0.64"/>
    <n v="0.63700000000000001"/>
    <n v="0.53200000000000003"/>
    <n v="8377.23"/>
    <n v="47"/>
    <x v="3"/>
    <s v="Médio"/>
    <s v="Acima"/>
    <x v="0"/>
    <x v="0"/>
  </r>
  <r>
    <x v="1111"/>
    <x v="7"/>
    <n v="1529"/>
    <n v="0.56999999999999995"/>
    <n v="0.56799999999999995"/>
    <n v="0.45200000000000001"/>
    <n v="20315.66"/>
    <n v="5"/>
    <x v="3"/>
    <s v="Médio"/>
    <s v="Abaixo"/>
    <x v="0"/>
    <x v="0"/>
  </r>
  <r>
    <x v="1112"/>
    <x v="4"/>
    <n v="492"/>
    <n v="0.68400000000000005"/>
    <n v="0.69399999999999995"/>
    <n v="0.55800000000000005"/>
    <n v="12030.77"/>
    <n v="7"/>
    <x v="0"/>
    <s v="Médio"/>
    <s v="Acima"/>
    <x v="1"/>
    <x v="0"/>
  </r>
  <r>
    <x v="1113"/>
    <x v="4"/>
    <n v="868"/>
    <n v="0.73"/>
    <n v="0.69199999999999995"/>
    <n v="0.65700000000000003"/>
    <n v="19968.68"/>
    <n v="16"/>
    <x v="0"/>
    <s v="Alto"/>
    <s v="Acima"/>
    <x v="1"/>
    <x v="0"/>
  </r>
  <r>
    <x v="1114"/>
    <x v="5"/>
    <n v="137"/>
    <n v="0.79"/>
    <n v="0.78100000000000003"/>
    <n v="0.748"/>
    <n v="41803.519999999997"/>
    <n v="4"/>
    <x v="3"/>
    <s v="Alto"/>
    <s v="Acima"/>
    <x v="1"/>
    <x v="0"/>
  </r>
  <r>
    <x v="1115"/>
    <x v="0"/>
    <n v="137"/>
    <n v="0.72099999999999997"/>
    <n v="0.69699999999999995"/>
    <n v="0.67"/>
    <n v="22567.32"/>
    <n v="2"/>
    <x v="0"/>
    <s v="Alto"/>
    <s v="Acima"/>
    <x v="1"/>
    <x v="1"/>
  </r>
  <r>
    <x v="1116"/>
    <x v="10"/>
    <n v="12766"/>
    <n v="0.69"/>
    <n v="0.64700000000000002"/>
    <n v="0.58799999999999997"/>
    <n v="8510.85"/>
    <n v="88"/>
    <x v="1"/>
    <s v="Médio"/>
    <s v="Acima"/>
    <x v="0"/>
    <x v="0"/>
  </r>
  <r>
    <x v="1117"/>
    <x v="0"/>
    <n v="616"/>
    <n v="0.70599999999999996"/>
    <n v="0.71499999999999997"/>
    <n v="0.61099999999999999"/>
    <n v="20966.88"/>
    <n v="14"/>
    <x v="0"/>
    <s v="Alto"/>
    <s v="Acima"/>
    <x v="1"/>
    <x v="0"/>
  </r>
  <r>
    <x v="1118"/>
    <x v="7"/>
    <n v="2362"/>
    <n v="0.67"/>
    <n v="0.68700000000000006"/>
    <n v="0.55100000000000005"/>
    <n v="9022.7199999999993"/>
    <n v="44"/>
    <x v="3"/>
    <s v="Médio"/>
    <s v="Acima"/>
    <x v="0"/>
    <x v="0"/>
  </r>
  <r>
    <x v="1119"/>
    <x v="0"/>
    <n v="208"/>
    <n v="0.72799999999999998"/>
    <n v="0.71599999999999997"/>
    <n v="0.66500000000000004"/>
    <n v="31782.25"/>
    <n v="3"/>
    <x v="0"/>
    <s v="Alto"/>
    <s v="Acima"/>
    <x v="1"/>
    <x v="0"/>
  </r>
  <r>
    <x v="1120"/>
    <x v="6"/>
    <n v="394"/>
    <n v="0.67700000000000005"/>
    <n v="0.69799999999999995"/>
    <n v="0.52800000000000002"/>
    <n v="25189.53"/>
    <n v="5"/>
    <x v="2"/>
    <s v="Médio"/>
    <s v="Acima"/>
    <x v="1"/>
    <x v="0"/>
  </r>
  <r>
    <x v="1121"/>
    <x v="3"/>
    <n v="327"/>
    <n v="0.73"/>
    <n v="0.753"/>
    <n v="0.60199999999999998"/>
    <n v="40074.49"/>
    <n v="10"/>
    <x v="2"/>
    <s v="Alto"/>
    <s v="Acima"/>
    <x v="1"/>
    <x v="0"/>
  </r>
  <r>
    <x v="1122"/>
    <x v="6"/>
    <n v="1851"/>
    <n v="0.71599999999999997"/>
    <n v="0.69699999999999995"/>
    <n v="0.63200000000000001"/>
    <n v="19421.23"/>
    <n v="15"/>
    <x v="2"/>
    <s v="Alto"/>
    <s v="Acima"/>
    <x v="0"/>
    <x v="0"/>
  </r>
  <r>
    <x v="1123"/>
    <x v="0"/>
    <n v="857"/>
    <n v="0.72199999999999998"/>
    <n v="0.72399999999999998"/>
    <n v="0.63900000000000001"/>
    <n v="16381.45"/>
    <n v="17"/>
    <x v="0"/>
    <s v="Alto"/>
    <s v="Acima"/>
    <x v="1"/>
    <x v="0"/>
  </r>
  <r>
    <x v="1124"/>
    <x v="9"/>
    <n v="1685"/>
    <n v="0.59799999999999998"/>
    <n v="0.55300000000000005"/>
    <n v="0.504"/>
    <n v="6834.78"/>
    <n v="73"/>
    <x v="3"/>
    <s v="Médio"/>
    <s v="Abaixo"/>
    <x v="0"/>
    <x v="0"/>
  </r>
  <r>
    <x v="1125"/>
    <x v="14"/>
    <n v="814"/>
    <n v="0.74299999999999999"/>
    <n v="0.73899999999999999"/>
    <n v="0.64"/>
    <n v="20660.810000000001"/>
    <n v="35"/>
    <x v="2"/>
    <s v="Alto"/>
    <s v="Acima"/>
    <x v="1"/>
    <x v="0"/>
  </r>
  <r>
    <x v="1126"/>
    <x v="21"/>
    <n v="11256"/>
    <n v="0.66400000000000003"/>
    <n v="0.62"/>
    <n v="0.58099999999999996"/>
    <n v="13045.51"/>
    <n v="98"/>
    <x v="3"/>
    <s v="Médio"/>
    <s v="Acima"/>
    <x v="0"/>
    <x v="0"/>
  </r>
  <r>
    <x v="1127"/>
    <x v="6"/>
    <n v="1168"/>
    <n v="0.7"/>
    <n v="0.69599999999999995"/>
    <n v="0.621"/>
    <n v="25328.959999999999"/>
    <n v="54"/>
    <x v="2"/>
    <s v="Alto"/>
    <s v="Acima"/>
    <x v="0"/>
    <x v="0"/>
  </r>
  <r>
    <x v="1128"/>
    <x v="0"/>
    <n v="483"/>
    <n v="0.73499999999999999"/>
    <n v="0.70599999999999996"/>
    <n v="0.67800000000000005"/>
    <n v="17224.14"/>
    <n v="13"/>
    <x v="0"/>
    <s v="Alto"/>
    <s v="Acima"/>
    <x v="1"/>
    <x v="0"/>
  </r>
  <r>
    <x v="1129"/>
    <x v="0"/>
    <n v="338"/>
    <n v="0.70499999999999996"/>
    <n v="0.7"/>
    <n v="0.60899999999999999"/>
    <n v="14349.1"/>
    <n v="5"/>
    <x v="0"/>
    <s v="Alto"/>
    <s v="Acima"/>
    <x v="1"/>
    <x v="0"/>
  </r>
  <r>
    <x v="1130"/>
    <x v="7"/>
    <n v="1478"/>
    <n v="0.58899999999999997"/>
    <n v="0.58899999999999997"/>
    <n v="0.46899999999999997"/>
    <n v="13207.15"/>
    <n v="13"/>
    <x v="3"/>
    <s v="Médio"/>
    <s v="Abaixo"/>
    <x v="0"/>
    <x v="0"/>
  </r>
  <r>
    <x v="1131"/>
    <x v="7"/>
    <n v="1086"/>
    <n v="0.61099999999999999"/>
    <n v="0.58699999999999997"/>
    <n v="0.49099999999999999"/>
    <n v="9342.24"/>
    <n v="44"/>
    <x v="3"/>
    <s v="Médio"/>
    <s v="Acima"/>
    <x v="0"/>
    <x v="0"/>
  </r>
  <r>
    <x v="1132"/>
    <x v="7"/>
    <n v="1118"/>
    <n v="0.54700000000000004"/>
    <n v="0.56100000000000005"/>
    <n v="0.42399999999999999"/>
    <n v="7611.16"/>
    <n v="6"/>
    <x v="3"/>
    <s v="Baixo"/>
    <s v="Abaixo"/>
    <x v="0"/>
    <x v="0"/>
  </r>
  <r>
    <x v="1133"/>
    <x v="4"/>
    <n v="626"/>
    <n v="0.74"/>
    <n v="0.72"/>
    <n v="0.64300000000000002"/>
    <n v="26494.54"/>
    <n v="19"/>
    <x v="0"/>
    <s v="Alto"/>
    <s v="Acima"/>
    <x v="1"/>
    <x v="0"/>
  </r>
  <r>
    <x v="1134"/>
    <x v="3"/>
    <n v="1409"/>
    <n v="0.71299999999999997"/>
    <n v="0.72499999999999998"/>
    <n v="0.58399999999999996"/>
    <n v="34705.949999999997"/>
    <n v="31"/>
    <x v="2"/>
    <s v="Alto"/>
    <s v="Acima"/>
    <x v="0"/>
    <x v="0"/>
  </r>
  <r>
    <x v="1135"/>
    <x v="13"/>
    <n v="1094"/>
    <n v="0.69"/>
    <n v="0.67600000000000005"/>
    <n v="0.59199999999999997"/>
    <n v="43288.69"/>
    <n v="20"/>
    <x v="1"/>
    <s v="Médio"/>
    <s v="Acima"/>
    <x v="0"/>
    <x v="0"/>
  </r>
  <r>
    <x v="964"/>
    <x v="13"/>
    <n v="553"/>
    <n v="0.68400000000000005"/>
    <n v="0.67400000000000004"/>
    <n v="0.57699999999999996"/>
    <n v="26666.26"/>
    <n v="1"/>
    <x v="1"/>
    <s v="Médio"/>
    <s v="Acima"/>
    <x v="1"/>
    <x v="1"/>
  </r>
  <r>
    <x v="1136"/>
    <x v="1"/>
    <n v="237"/>
    <n v="0.61099999999999999"/>
    <n v="0.65800000000000003"/>
    <n v="0.436"/>
    <n v="24476.1"/>
    <n v="24"/>
    <x v="0"/>
    <s v="Médio"/>
    <s v="Acima"/>
    <x v="1"/>
    <x v="0"/>
  </r>
  <r>
    <x v="1137"/>
    <x v="0"/>
    <n v="337"/>
    <n v="0.76700000000000002"/>
    <n v="0.71899999999999997"/>
    <n v="0.76200000000000001"/>
    <n v="67015.87"/>
    <n v="2"/>
    <x v="0"/>
    <s v="Alto"/>
    <s v="Acima"/>
    <x v="1"/>
    <x v="1"/>
  </r>
  <r>
    <x v="1138"/>
    <x v="14"/>
    <n v="1398"/>
    <n v="0.74199999999999999"/>
    <n v="0.72099999999999997"/>
    <n v="0.65800000000000003"/>
    <n v="55186.5"/>
    <n v="38"/>
    <x v="2"/>
    <s v="Alto"/>
    <s v="Acima"/>
    <x v="0"/>
    <x v="0"/>
  </r>
  <r>
    <x v="1139"/>
    <x v="0"/>
    <n v="274"/>
    <n v="0.754"/>
    <n v="0.73699999999999999"/>
    <n v="0.70699999999999996"/>
    <n v="20913.11"/>
    <n v="4"/>
    <x v="0"/>
    <s v="Alto"/>
    <s v="Acima"/>
    <x v="1"/>
    <x v="0"/>
  </r>
  <r>
    <x v="1140"/>
    <x v="7"/>
    <n v="611"/>
    <n v="0.61599999999999999"/>
    <n v="0.57699999999999996"/>
    <n v="0.54500000000000004"/>
    <n v="6356.68"/>
    <n v="1"/>
    <x v="3"/>
    <s v="Médio"/>
    <s v="Acima"/>
    <x v="1"/>
    <x v="1"/>
  </r>
  <r>
    <x v="1141"/>
    <x v="10"/>
    <n v="2093"/>
    <n v="0.69"/>
    <n v="0.67400000000000004"/>
    <n v="0.59599999999999997"/>
    <n v="19640.77"/>
    <n v="19"/>
    <x v="1"/>
    <s v="Médio"/>
    <s v="Acima"/>
    <x v="0"/>
    <x v="0"/>
  </r>
  <r>
    <x v="1142"/>
    <x v="12"/>
    <n v="911"/>
    <n v="0.63800000000000001"/>
    <n v="0.65100000000000002"/>
    <n v="0.495"/>
    <n v="22968.76"/>
    <n v="12"/>
    <x v="4"/>
    <s v="Médio"/>
    <s v="Acima"/>
    <x v="1"/>
    <x v="0"/>
  </r>
  <r>
    <x v="1143"/>
    <x v="16"/>
    <n v="1966"/>
    <n v="0.69099999999999995"/>
    <n v="0.67300000000000004"/>
    <n v="0.61699999999999999"/>
    <n v="14103.95"/>
    <n v="46"/>
    <x v="3"/>
    <s v="Médio"/>
    <s v="Acima"/>
    <x v="0"/>
    <x v="0"/>
  </r>
  <r>
    <x v="1144"/>
    <x v="7"/>
    <n v="1340"/>
    <n v="0.61"/>
    <n v="0.58299999999999996"/>
    <n v="0.505"/>
    <n v="9861.77"/>
    <n v="10"/>
    <x v="3"/>
    <s v="Médio"/>
    <s v="Acima"/>
    <x v="0"/>
    <x v="0"/>
  </r>
  <r>
    <x v="1145"/>
    <x v="6"/>
    <n v="1380"/>
    <n v="0.72299999999999998"/>
    <n v="0.71499999999999997"/>
    <n v="0.64300000000000002"/>
    <n v="37589.39"/>
    <n v="29"/>
    <x v="2"/>
    <s v="Alto"/>
    <s v="Acima"/>
    <x v="0"/>
    <x v="0"/>
  </r>
  <r>
    <x v="1146"/>
    <x v="0"/>
    <n v="57"/>
    <n v="0.67700000000000005"/>
    <n v="0.67100000000000004"/>
    <n v="0.58099999999999996"/>
    <n v="12135.78"/>
    <n v="1"/>
    <x v="0"/>
    <s v="Médio"/>
    <s v="Acima"/>
    <x v="1"/>
    <x v="1"/>
  </r>
  <r>
    <x v="1147"/>
    <x v="16"/>
    <n v="1934"/>
    <n v="0.63500000000000001"/>
    <n v="0.59699999999999998"/>
    <n v="0.56399999999999995"/>
    <n v="11735.96"/>
    <n v="26"/>
    <x v="3"/>
    <s v="Médio"/>
    <s v="Acima"/>
    <x v="0"/>
    <x v="0"/>
  </r>
  <r>
    <x v="1148"/>
    <x v="4"/>
    <n v="610"/>
    <n v="0.72699999999999998"/>
    <n v="0.7"/>
    <n v="0.64900000000000002"/>
    <n v="14617.92"/>
    <n v="6"/>
    <x v="0"/>
    <s v="Alto"/>
    <s v="Acima"/>
    <x v="1"/>
    <x v="0"/>
  </r>
  <r>
    <x v="1149"/>
    <x v="6"/>
    <n v="423"/>
    <n v="0.7"/>
    <n v="0.69899999999999995"/>
    <n v="0.61299999999999999"/>
    <n v="45033.39"/>
    <n v="13"/>
    <x v="2"/>
    <s v="Alto"/>
    <s v="Acima"/>
    <x v="1"/>
    <x v="0"/>
  </r>
  <r>
    <x v="1150"/>
    <x v="5"/>
    <n v="1078"/>
    <n v="0.63300000000000001"/>
    <n v="0.58899999999999997"/>
    <n v="0.56399999999999995"/>
    <n v="48390.13"/>
    <n v="21"/>
    <x v="3"/>
    <s v="Médio"/>
    <s v="Acima"/>
    <x v="0"/>
    <x v="0"/>
  </r>
  <r>
    <x v="1151"/>
    <x v="7"/>
    <n v="1379"/>
    <n v="0.67400000000000004"/>
    <n v="0.64100000000000001"/>
    <n v="0.58699999999999997"/>
    <n v="296459.34999999998"/>
    <n v="40"/>
    <x v="3"/>
    <s v="Médio"/>
    <s v="Acima"/>
    <x v="0"/>
    <x v="0"/>
  </r>
  <r>
    <x v="1152"/>
    <x v="0"/>
    <n v="164"/>
    <n v="0.71"/>
    <n v="0.70299999999999996"/>
    <n v="0.62"/>
    <n v="25020.880000000001"/>
    <n v="10"/>
    <x v="0"/>
    <s v="Alto"/>
    <s v="Acima"/>
    <x v="1"/>
    <x v="0"/>
  </r>
  <r>
    <x v="1153"/>
    <x v="10"/>
    <n v="293"/>
    <n v="0.73599999999999999"/>
    <n v="0.72499999999999998"/>
    <n v="0.66200000000000003"/>
    <n v="16517.38"/>
    <n v="2"/>
    <x v="1"/>
    <s v="Alto"/>
    <s v="Acima"/>
    <x v="1"/>
    <x v="1"/>
  </r>
  <r>
    <x v="1154"/>
    <x v="0"/>
    <n v="105"/>
    <n v="0.753"/>
    <n v="0.72399999999999998"/>
    <n v="0.71699999999999997"/>
    <n v="21246.6"/>
    <n v="3"/>
    <x v="0"/>
    <s v="Alto"/>
    <s v="Acima"/>
    <x v="1"/>
    <x v="0"/>
  </r>
  <r>
    <x v="1155"/>
    <x v="0"/>
    <n v="247"/>
    <n v="0.72699999999999998"/>
    <n v="0.71799999999999997"/>
    <n v="0.65200000000000002"/>
    <n v="44771.78"/>
    <n v="9"/>
    <x v="0"/>
    <s v="Alto"/>
    <s v="Acima"/>
    <x v="1"/>
    <x v="0"/>
  </r>
  <r>
    <x v="1156"/>
    <x v="20"/>
    <n v="2956"/>
    <n v="0.74"/>
    <n v="0.69899999999999995"/>
    <n v="0.70099999999999996"/>
    <n v="28589.65"/>
    <n v="47"/>
    <x v="4"/>
    <s v="Alto"/>
    <s v="Acima"/>
    <x v="0"/>
    <x v="0"/>
  </r>
  <r>
    <x v="1157"/>
    <x v="14"/>
    <n v="173"/>
    <n v="0.70799999999999996"/>
    <n v="0.73499999999999999"/>
    <n v="0.58399999999999996"/>
    <n v="37073.339999999997"/>
    <n v="14"/>
    <x v="2"/>
    <s v="Alto"/>
    <s v="Acima"/>
    <x v="1"/>
    <x v="0"/>
  </r>
  <r>
    <x v="1158"/>
    <x v="0"/>
    <n v="736"/>
    <n v="0.67700000000000005"/>
    <n v="0.64200000000000002"/>
    <n v="0.57699999999999996"/>
    <n v="13696.27"/>
    <n v="4"/>
    <x v="0"/>
    <s v="Médio"/>
    <s v="Acima"/>
    <x v="1"/>
    <x v="0"/>
  </r>
  <r>
    <x v="1159"/>
    <x v="0"/>
    <n v="350"/>
    <n v="0.745"/>
    <n v="0.72199999999999998"/>
    <n v="0.69599999999999995"/>
    <n v="33913.11"/>
    <n v="8"/>
    <x v="0"/>
    <s v="Alto"/>
    <s v="Acima"/>
    <x v="1"/>
    <x v="0"/>
  </r>
  <r>
    <x v="1160"/>
    <x v="7"/>
    <n v="411"/>
    <n v="0.56999999999999995"/>
    <n v="0.54100000000000004"/>
    <n v="0.45900000000000002"/>
    <n v="6196.66"/>
    <n v="4"/>
    <x v="3"/>
    <s v="Médio"/>
    <s v="Abaixo"/>
    <x v="1"/>
    <x v="0"/>
  </r>
  <r>
    <x v="1161"/>
    <x v="18"/>
    <n v="3348"/>
    <n v="0.56399999999999995"/>
    <n v="0.54400000000000004"/>
    <n v="0.45400000000000001"/>
    <n v="7738.13"/>
    <n v="6"/>
    <x v="3"/>
    <s v="Médio"/>
    <s v="Abaixo"/>
    <x v="0"/>
    <x v="0"/>
  </r>
  <r>
    <x v="1162"/>
    <x v="18"/>
    <n v="3146"/>
    <n v="0.60899999999999999"/>
    <n v="0.60299999999999998"/>
    <n v="0.497"/>
    <n v="8309.7999999999993"/>
    <n v="12"/>
    <x v="3"/>
    <s v="Médio"/>
    <s v="Acima"/>
    <x v="0"/>
    <x v="0"/>
  </r>
  <r>
    <x v="1163"/>
    <x v="1"/>
    <n v="945"/>
    <n v="0.65400000000000003"/>
    <n v="0.65700000000000003"/>
    <n v="0.53600000000000003"/>
    <n v="18959.5"/>
    <n v="6"/>
    <x v="0"/>
    <s v="Médio"/>
    <s v="Acima"/>
    <x v="1"/>
    <x v="0"/>
  </r>
  <r>
    <x v="1164"/>
    <x v="0"/>
    <n v="725"/>
    <n v="0.753"/>
    <n v="0.73799999999999999"/>
    <n v="0.68"/>
    <n v="78512.45"/>
    <n v="12"/>
    <x v="0"/>
    <s v="Alto"/>
    <s v="Acima"/>
    <x v="1"/>
    <x v="0"/>
  </r>
  <r>
    <x v="1165"/>
    <x v="7"/>
    <n v="1724"/>
    <n v="0.625"/>
    <n v="0.63100000000000001"/>
    <n v="0.48399999999999999"/>
    <n v="12097.2"/>
    <n v="23"/>
    <x v="3"/>
    <s v="Médio"/>
    <s v="Acima"/>
    <x v="0"/>
    <x v="0"/>
  </r>
  <r>
    <x v="1166"/>
    <x v="16"/>
    <n v="1406"/>
    <n v="0.68"/>
    <n v="0.66600000000000004"/>
    <n v="0.58399999999999996"/>
    <n v="14287.29"/>
    <n v="43"/>
    <x v="3"/>
    <s v="Médio"/>
    <s v="Acima"/>
    <x v="0"/>
    <x v="0"/>
  </r>
  <r>
    <x v="1167"/>
    <x v="7"/>
    <n v="1139"/>
    <n v="0.67"/>
    <n v="0.65700000000000003"/>
    <n v="0.55300000000000005"/>
    <n v="9227.69"/>
    <n v="8"/>
    <x v="3"/>
    <s v="Médio"/>
    <s v="Acima"/>
    <x v="0"/>
    <x v="0"/>
  </r>
  <r>
    <x v="1168"/>
    <x v="7"/>
    <n v="1017"/>
    <n v="0.65900000000000003"/>
    <n v="0.64400000000000002"/>
    <n v="0.55100000000000005"/>
    <n v="8444.36"/>
    <n v="23"/>
    <x v="3"/>
    <s v="Médio"/>
    <s v="Acima"/>
    <x v="0"/>
    <x v="0"/>
  </r>
  <r>
    <x v="1169"/>
    <x v="4"/>
    <n v="2323"/>
    <n v="0.73199999999999998"/>
    <n v="0.72"/>
    <n v="0.65500000000000003"/>
    <n v="27161.02"/>
    <n v="23"/>
    <x v="0"/>
    <s v="Alto"/>
    <s v="Acima"/>
    <x v="0"/>
    <x v="0"/>
  </r>
  <r>
    <x v="1170"/>
    <x v="16"/>
    <n v="2546"/>
    <n v="0.66"/>
    <n v="0.64100000000000001"/>
    <n v="0.56799999999999995"/>
    <n v="13571.24"/>
    <n v="48"/>
    <x v="3"/>
    <s v="Médio"/>
    <s v="Acima"/>
    <x v="0"/>
    <x v="0"/>
  </r>
  <r>
    <x v="920"/>
    <x v="7"/>
    <n v="902"/>
    <n v="0.60799999999999998"/>
    <n v="0.58499999999999996"/>
    <n v="0.496"/>
    <n v="7811.76"/>
    <n v="16"/>
    <x v="3"/>
    <s v="Médio"/>
    <s v="Acima"/>
    <x v="1"/>
    <x v="0"/>
  </r>
  <r>
    <x v="1171"/>
    <x v="0"/>
    <n v="113"/>
    <n v="0.77300000000000002"/>
    <n v="0.748"/>
    <n v="0.74"/>
    <n v="253147.24"/>
    <n v="5"/>
    <x v="0"/>
    <s v="Alto"/>
    <s v="Acima"/>
    <x v="1"/>
    <x v="0"/>
  </r>
  <r>
    <x v="1172"/>
    <x v="4"/>
    <n v="775"/>
    <n v="0.68200000000000005"/>
    <n v="0.64600000000000002"/>
    <n v="0.60199999999999998"/>
    <n v="12146.37"/>
    <n v="13"/>
    <x v="0"/>
    <s v="Médio"/>
    <s v="Acima"/>
    <x v="1"/>
    <x v="0"/>
  </r>
  <r>
    <x v="1173"/>
    <x v="10"/>
    <n v="901"/>
    <n v="0.71"/>
    <n v="0.71299999999999997"/>
    <n v="0.621"/>
    <n v="16933.45"/>
    <n v="31"/>
    <x v="1"/>
    <s v="Alto"/>
    <s v="Acima"/>
    <x v="1"/>
    <x v="0"/>
  </r>
  <r>
    <x v="1174"/>
    <x v="7"/>
    <n v="1477"/>
    <n v="0.621"/>
    <n v="0.62"/>
    <n v="0.51400000000000001"/>
    <n v="11347.86"/>
    <n v="38"/>
    <x v="3"/>
    <s v="Médio"/>
    <s v="Acima"/>
    <x v="0"/>
    <x v="0"/>
  </r>
  <r>
    <x v="1175"/>
    <x v="9"/>
    <n v="2572"/>
    <n v="0.67400000000000004"/>
    <n v="0.61699999999999999"/>
    <n v="0.626"/>
    <n v="12125.65"/>
    <n v="51"/>
    <x v="3"/>
    <s v="Médio"/>
    <s v="Acima"/>
    <x v="0"/>
    <x v="0"/>
  </r>
  <r>
    <x v="1176"/>
    <x v="13"/>
    <n v="1968"/>
    <n v="0.73599999999999999"/>
    <n v="0.74399999999999999"/>
    <n v="0.61299999999999999"/>
    <n v="52514.89"/>
    <n v="38"/>
    <x v="1"/>
    <s v="Alto"/>
    <s v="Acima"/>
    <x v="0"/>
    <x v="0"/>
  </r>
  <r>
    <x v="1177"/>
    <x v="9"/>
    <n v="1091"/>
    <n v="0.56999999999999995"/>
    <n v="0.52100000000000002"/>
    <n v="0.47499999999999998"/>
    <n v="6357.65"/>
    <n v="8"/>
    <x v="3"/>
    <s v="Médio"/>
    <s v="Abaixo"/>
    <x v="0"/>
    <x v="0"/>
  </r>
  <r>
    <x v="1178"/>
    <x v="6"/>
    <n v="451"/>
    <n v="0.70499999999999996"/>
    <n v="0.72099999999999997"/>
    <n v="0.60099999999999998"/>
    <n v="20214.060000000001"/>
    <n v="12"/>
    <x v="2"/>
    <s v="Alto"/>
    <s v="Acima"/>
    <x v="1"/>
    <x v="0"/>
  </r>
  <r>
    <x v="1179"/>
    <x v="15"/>
    <n v="400"/>
    <n v="0.71"/>
    <n v="0.71499999999999997"/>
    <n v="0.58899999999999997"/>
    <n v="23083.88"/>
    <n v="14"/>
    <x v="0"/>
    <s v="Alto"/>
    <s v="Acima"/>
    <x v="1"/>
    <x v="0"/>
  </r>
  <r>
    <x v="1180"/>
    <x v="7"/>
    <n v="2894"/>
    <n v="0.56999999999999995"/>
    <n v="0.57699999999999996"/>
    <n v="0.435"/>
    <n v="8027.25"/>
    <n v="12"/>
    <x v="3"/>
    <s v="Médio"/>
    <s v="Abaixo"/>
    <x v="0"/>
    <x v="0"/>
  </r>
  <r>
    <x v="1181"/>
    <x v="4"/>
    <n v="603"/>
    <n v="0.65"/>
    <n v="0.65100000000000002"/>
    <n v="0.51900000000000002"/>
    <n v="12602.46"/>
    <n v="7"/>
    <x v="0"/>
    <s v="Médio"/>
    <s v="Acima"/>
    <x v="1"/>
    <x v="0"/>
  </r>
  <r>
    <x v="1182"/>
    <x v="6"/>
    <n v="290"/>
    <n v="0.68700000000000006"/>
    <n v="0.72799999999999998"/>
    <n v="0.54400000000000004"/>
    <n v="31664.240000000002"/>
    <n v="11"/>
    <x v="2"/>
    <s v="Médio"/>
    <s v="Acima"/>
    <x v="1"/>
    <x v="0"/>
  </r>
  <r>
    <x v="1183"/>
    <x v="4"/>
    <n v="1445"/>
    <n v="0.66"/>
    <n v="0.63300000000000001"/>
    <n v="0.56000000000000005"/>
    <n v="9796.2800000000007"/>
    <n v="35"/>
    <x v="0"/>
    <s v="Médio"/>
    <s v="Acima"/>
    <x v="0"/>
    <x v="0"/>
  </r>
  <r>
    <x v="1184"/>
    <x v="0"/>
    <n v="467"/>
    <n v="0.73"/>
    <n v="0.71299999999999997"/>
    <n v="0.66200000000000003"/>
    <n v="18250.23"/>
    <n v="11"/>
    <x v="0"/>
    <s v="Alto"/>
    <s v="Acima"/>
    <x v="1"/>
    <x v="0"/>
  </r>
  <r>
    <x v="1185"/>
    <x v="4"/>
    <n v="736"/>
    <n v="0.67"/>
    <n v="0.65"/>
    <n v="0.54500000000000004"/>
    <n v="14584.18"/>
    <n v="7"/>
    <x v="0"/>
    <s v="Médio"/>
    <s v="Acima"/>
    <x v="1"/>
    <x v="0"/>
  </r>
  <r>
    <x v="1186"/>
    <x v="6"/>
    <n v="675"/>
    <n v="0.7"/>
    <n v="0.67700000000000005"/>
    <n v="0.623"/>
    <n v="29148.63"/>
    <n v="21"/>
    <x v="2"/>
    <s v="Alto"/>
    <s v="Acima"/>
    <x v="1"/>
    <x v="0"/>
  </r>
  <r>
    <x v="1187"/>
    <x v="4"/>
    <n v="3464"/>
    <n v="0.67"/>
    <n v="0.64900000000000002"/>
    <n v="0.56699999999999995"/>
    <n v="9699.93"/>
    <n v="37"/>
    <x v="0"/>
    <s v="Médio"/>
    <s v="Acima"/>
    <x v="0"/>
    <x v="0"/>
  </r>
  <r>
    <x v="1188"/>
    <x v="6"/>
    <n v="658"/>
    <n v="0.71599999999999997"/>
    <n v="0.71199999999999997"/>
    <n v="0.623"/>
    <n v="94484.79"/>
    <n v="17"/>
    <x v="2"/>
    <s v="Alto"/>
    <s v="Acima"/>
    <x v="1"/>
    <x v="0"/>
  </r>
  <r>
    <x v="1189"/>
    <x v="4"/>
    <n v="378"/>
    <n v="0.71"/>
    <n v="0.68100000000000005"/>
    <n v="0.626"/>
    <n v="16469.23"/>
    <n v="3"/>
    <x v="0"/>
    <s v="Alto"/>
    <s v="Acima"/>
    <x v="1"/>
    <x v="0"/>
  </r>
  <r>
    <x v="1190"/>
    <x v="6"/>
    <n v="591"/>
    <n v="0.70599999999999996"/>
    <n v="0.69599999999999995"/>
    <n v="0.61099999999999999"/>
    <n v="24207.87"/>
    <n v="11"/>
    <x v="2"/>
    <s v="Alto"/>
    <s v="Acima"/>
    <x v="1"/>
    <x v="0"/>
  </r>
  <r>
    <x v="1191"/>
    <x v="6"/>
    <n v="650"/>
    <n v="0.60899999999999999"/>
    <n v="0.63200000000000001"/>
    <n v="0.441"/>
    <n v="52276.46"/>
    <n v="16"/>
    <x v="2"/>
    <s v="Médio"/>
    <s v="Acima"/>
    <x v="1"/>
    <x v="0"/>
  </r>
  <r>
    <x v="1192"/>
    <x v="6"/>
    <n v="1027"/>
    <n v="0.72799999999999998"/>
    <n v="0.72099999999999997"/>
    <n v="0.64"/>
    <n v="59507.51"/>
    <n v="21"/>
    <x v="2"/>
    <s v="Alto"/>
    <s v="Acima"/>
    <x v="0"/>
    <x v="0"/>
  </r>
  <r>
    <x v="1193"/>
    <x v="0"/>
    <n v="352"/>
    <n v="0.72"/>
    <n v="0.69699999999999995"/>
    <n v="0.64600000000000002"/>
    <n v="16244.19"/>
    <n v="5"/>
    <x v="0"/>
    <s v="Alto"/>
    <s v="Acima"/>
    <x v="1"/>
    <x v="0"/>
  </r>
  <r>
    <x v="1194"/>
    <x v="4"/>
    <n v="2330"/>
    <n v="0.63800000000000001"/>
    <n v="0.59499999999999997"/>
    <n v="0.54200000000000004"/>
    <n v="8459.7800000000007"/>
    <n v="47"/>
    <x v="0"/>
    <s v="Médio"/>
    <s v="Acima"/>
    <x v="0"/>
    <x v="0"/>
  </r>
  <r>
    <x v="1195"/>
    <x v="6"/>
    <n v="670"/>
    <n v="0.68700000000000006"/>
    <n v="0.69699999999999995"/>
    <n v="0.58399999999999996"/>
    <n v="23925.360000000001"/>
    <n v="24"/>
    <x v="2"/>
    <s v="Médio"/>
    <s v="Acima"/>
    <x v="1"/>
    <x v="0"/>
  </r>
  <r>
    <x v="1196"/>
    <x v="8"/>
    <n v="950"/>
    <n v="0.73199999999999998"/>
    <n v="0.75800000000000001"/>
    <n v="0.62"/>
    <n v="113763.91"/>
    <n v="18"/>
    <x v="1"/>
    <s v="Alto"/>
    <s v="Acima"/>
    <x v="1"/>
    <x v="0"/>
  </r>
  <r>
    <x v="1197"/>
    <x v="1"/>
    <n v="717"/>
    <n v="0.7"/>
    <n v="0.69799999999999995"/>
    <n v="0.61"/>
    <n v="43048.94"/>
    <n v="14"/>
    <x v="0"/>
    <s v="Alto"/>
    <s v="Acima"/>
    <x v="1"/>
    <x v="0"/>
  </r>
  <r>
    <x v="1198"/>
    <x v="13"/>
    <n v="937"/>
    <n v="0.72"/>
    <n v="0.71499999999999997"/>
    <n v="0.61499999999999999"/>
    <n v="45022.01"/>
    <n v="9"/>
    <x v="1"/>
    <s v="Alto"/>
    <s v="Acima"/>
    <x v="1"/>
    <x v="0"/>
  </r>
  <r>
    <x v="1199"/>
    <x v="13"/>
    <n v="1652"/>
    <n v="0.69"/>
    <n v="0.69399999999999995"/>
    <n v="0.56100000000000005"/>
    <n v="28426.58"/>
    <n v="16"/>
    <x v="1"/>
    <s v="Médio"/>
    <s v="Acima"/>
    <x v="0"/>
    <x v="0"/>
  </r>
  <r>
    <x v="1200"/>
    <x v="7"/>
    <n v="257"/>
    <n v="0.54200000000000004"/>
    <n v="0.53300000000000003"/>
    <n v="0.38600000000000001"/>
    <n v="5528.25"/>
    <n v="17"/>
    <x v="3"/>
    <s v="Baixo"/>
    <s v="Abaixo"/>
    <x v="1"/>
    <x v="0"/>
  </r>
  <r>
    <x v="1201"/>
    <x v="7"/>
    <n v="1549"/>
    <n v="0.59"/>
    <n v="0.59599999999999997"/>
    <n v="0.434"/>
    <n v="9333.93"/>
    <n v="16"/>
    <x v="3"/>
    <s v="Médio"/>
    <s v="Abaixo"/>
    <x v="0"/>
    <x v="0"/>
  </r>
  <r>
    <x v="1202"/>
    <x v="18"/>
    <n v="10226"/>
    <n v="0.70799999999999996"/>
    <n v="0.64200000000000002"/>
    <n v="0.7"/>
    <n v="10808.38"/>
    <n v="119"/>
    <x v="3"/>
    <s v="Alto"/>
    <s v="Acima"/>
    <x v="0"/>
    <x v="0"/>
  </r>
  <r>
    <x v="1203"/>
    <x v="9"/>
    <n v="1354"/>
    <n v="0.61599999999999999"/>
    <n v="0.54600000000000004"/>
    <n v="0.55300000000000005"/>
    <n v="9174.9699999999993"/>
    <n v="6"/>
    <x v="3"/>
    <s v="Médio"/>
    <s v="Acima"/>
    <x v="0"/>
    <x v="0"/>
  </r>
  <r>
    <x v="1204"/>
    <x v="12"/>
    <n v="2330"/>
    <n v="0.64"/>
    <n v="0.63100000000000001"/>
    <n v="0.54"/>
    <n v="11674.44"/>
    <n v="12"/>
    <x v="4"/>
    <s v="Médio"/>
    <s v="Acima"/>
    <x v="0"/>
    <x v="0"/>
  </r>
  <r>
    <x v="1205"/>
    <x v="12"/>
    <n v="2552"/>
    <n v="0.61499999999999999"/>
    <n v="0.60599999999999998"/>
    <n v="0.502"/>
    <n v="11459.84"/>
    <n v="5"/>
    <x v="4"/>
    <s v="Médio"/>
    <s v="Acima"/>
    <x v="0"/>
    <x v="0"/>
  </r>
  <r>
    <x v="1206"/>
    <x v="7"/>
    <n v="259"/>
    <n v="0.60299999999999998"/>
    <n v="0.56599999999999995"/>
    <n v="0.498"/>
    <n v="9914.36"/>
    <n v="3"/>
    <x v="3"/>
    <s v="Médio"/>
    <s v="Acima"/>
    <x v="1"/>
    <x v="0"/>
  </r>
  <r>
    <x v="1207"/>
    <x v="13"/>
    <n v="1278"/>
    <n v="0.67"/>
    <n v="0.68300000000000005"/>
    <n v="0.54600000000000004"/>
    <n v="23076.05"/>
    <n v="30"/>
    <x v="1"/>
    <s v="Médio"/>
    <s v="Acima"/>
    <x v="0"/>
    <x v="0"/>
  </r>
  <r>
    <x v="1208"/>
    <x v="9"/>
    <n v="3254"/>
    <n v="0.65700000000000003"/>
    <n v="0.628"/>
    <n v="0.58699999999999997"/>
    <n v="14123.58"/>
    <n v="39"/>
    <x v="3"/>
    <s v="Médio"/>
    <s v="Acima"/>
    <x v="0"/>
    <x v="0"/>
  </r>
  <r>
    <x v="1209"/>
    <x v="5"/>
    <n v="1811"/>
    <n v="0.623"/>
    <n v="0.60399999999999998"/>
    <n v="0.53100000000000003"/>
    <n v="25132.13"/>
    <n v="40"/>
    <x v="3"/>
    <s v="Médio"/>
    <s v="Acima"/>
    <x v="0"/>
    <x v="0"/>
  </r>
  <r>
    <x v="1210"/>
    <x v="0"/>
    <n v="278"/>
    <n v="0.78"/>
    <n v="0.75"/>
    <n v="0.71599999999999997"/>
    <n v="17688.07"/>
    <n v="3"/>
    <x v="0"/>
    <s v="Alto"/>
    <s v="Acima"/>
    <x v="1"/>
    <x v="0"/>
  </r>
  <r>
    <x v="1211"/>
    <x v="14"/>
    <n v="753"/>
    <n v="0.73699999999999999"/>
    <n v="0.749"/>
    <n v="0.63"/>
    <n v="20913.82"/>
    <n v="18"/>
    <x v="2"/>
    <s v="Alto"/>
    <s v="Acima"/>
    <x v="1"/>
    <x v="0"/>
  </r>
  <r>
    <x v="1212"/>
    <x v="10"/>
    <n v="5468"/>
    <n v="0.66900000000000004"/>
    <n v="0.65300000000000002"/>
    <n v="0.56599999999999995"/>
    <n v="10896.14"/>
    <n v="79"/>
    <x v="1"/>
    <s v="Médio"/>
    <s v="Acima"/>
    <x v="0"/>
    <x v="0"/>
  </r>
  <r>
    <x v="1213"/>
    <x v="20"/>
    <n v="883"/>
    <n v="0.67"/>
    <n v="0.64"/>
    <n v="0.58699999999999997"/>
    <n v="19757.560000000001"/>
    <n v="7"/>
    <x v="4"/>
    <s v="Médio"/>
    <s v="Acima"/>
    <x v="1"/>
    <x v="0"/>
  </r>
  <r>
    <x v="1214"/>
    <x v="12"/>
    <n v="1457"/>
    <n v="0.59499999999999997"/>
    <n v="0.57899999999999996"/>
    <n v="0.49"/>
    <n v="8890.9599999999991"/>
    <n v="26"/>
    <x v="4"/>
    <s v="Médio"/>
    <s v="Abaixo"/>
    <x v="0"/>
    <x v="0"/>
  </r>
  <r>
    <x v="1215"/>
    <x v="9"/>
    <n v="728"/>
    <n v="0.6"/>
    <n v="0.57299999999999995"/>
    <n v="0.48199999999999998"/>
    <n v="6510.21"/>
    <n v="3"/>
    <x v="3"/>
    <s v="Médio"/>
    <s v="Acima"/>
    <x v="1"/>
    <x v="0"/>
  </r>
  <r>
    <x v="1216"/>
    <x v="10"/>
    <n v="1096"/>
    <n v="0.69"/>
    <n v="0.66100000000000003"/>
    <n v="0.61599999999999999"/>
    <n v="12562.82"/>
    <n v="21"/>
    <x v="1"/>
    <s v="Médio"/>
    <s v="Acima"/>
    <x v="0"/>
    <x v="0"/>
  </r>
  <r>
    <x v="1217"/>
    <x v="18"/>
    <n v="2037"/>
    <n v="0.65900000000000003"/>
    <n v="0.66600000000000004"/>
    <n v="0.53600000000000003"/>
    <n v="16604.900000000001"/>
    <n v="9"/>
    <x v="3"/>
    <s v="Médio"/>
    <s v="Acima"/>
    <x v="0"/>
    <x v="0"/>
  </r>
  <r>
    <x v="1218"/>
    <x v="4"/>
    <n v="1514"/>
    <n v="0.71"/>
    <n v="0.67600000000000005"/>
    <n v="0.64200000000000002"/>
    <n v="22766.6"/>
    <n v="28"/>
    <x v="0"/>
    <s v="Alto"/>
    <s v="Acima"/>
    <x v="0"/>
    <x v="0"/>
  </r>
  <r>
    <x v="1219"/>
    <x v="4"/>
    <n v="669"/>
    <n v="0.71"/>
    <n v="0.71499999999999997"/>
    <n v="0.58699999999999997"/>
    <n v="19523.66"/>
    <n v="22"/>
    <x v="0"/>
    <s v="Alto"/>
    <s v="Acima"/>
    <x v="1"/>
    <x v="0"/>
  </r>
  <r>
    <x v="1220"/>
    <x v="9"/>
    <n v="3002"/>
    <n v="0.65900000000000003"/>
    <n v="0.60899999999999999"/>
    <n v="0.59599999999999997"/>
    <n v="14375.34"/>
    <n v="68"/>
    <x v="3"/>
    <s v="Médio"/>
    <s v="Acima"/>
    <x v="0"/>
    <x v="0"/>
  </r>
  <r>
    <x v="1221"/>
    <x v="4"/>
    <n v="428"/>
    <n v="0.72299999999999998"/>
    <n v="0.72799999999999998"/>
    <n v="0.60299999999999998"/>
    <n v="25974.3"/>
    <n v="15"/>
    <x v="0"/>
    <s v="Alto"/>
    <s v="Acima"/>
    <x v="1"/>
    <x v="0"/>
  </r>
  <r>
    <x v="1222"/>
    <x v="0"/>
    <n v="429"/>
    <n v="0.72"/>
    <n v="0.69599999999999995"/>
    <n v="0.65200000000000002"/>
    <n v="15019.6"/>
    <n v="9"/>
    <x v="0"/>
    <s v="Alto"/>
    <s v="Acima"/>
    <x v="1"/>
    <x v="0"/>
  </r>
  <r>
    <x v="1223"/>
    <x v="0"/>
    <n v="456"/>
    <n v="0.73"/>
    <n v="0.70099999999999996"/>
    <n v="0.68200000000000005"/>
    <n v="16111.67"/>
    <n v="9"/>
    <x v="0"/>
    <s v="Alto"/>
    <s v="Acima"/>
    <x v="1"/>
    <x v="0"/>
  </r>
  <r>
    <x v="1224"/>
    <x v="8"/>
    <n v="1492"/>
    <n v="0.70299999999999996"/>
    <n v="0.69199999999999995"/>
    <n v="0.60899999999999999"/>
    <n v="19771.72"/>
    <n v="20"/>
    <x v="1"/>
    <s v="Alto"/>
    <s v="Acima"/>
    <x v="0"/>
    <x v="0"/>
  </r>
  <r>
    <x v="1225"/>
    <x v="7"/>
    <n v="1603"/>
    <n v="0.59899999999999998"/>
    <n v="0.61399999999999999"/>
    <n v="0.46500000000000002"/>
    <n v="10596.36"/>
    <n v="12"/>
    <x v="3"/>
    <s v="Médio"/>
    <s v="Abaixo"/>
    <x v="0"/>
    <x v="0"/>
  </r>
  <r>
    <x v="1226"/>
    <x v="4"/>
    <n v="1097"/>
    <n v="0.72"/>
    <n v="0.73599999999999999"/>
    <n v="0.61499999999999999"/>
    <n v="17512.03"/>
    <n v="22"/>
    <x v="0"/>
    <s v="Alto"/>
    <s v="Acima"/>
    <x v="0"/>
    <x v="0"/>
  </r>
  <r>
    <x v="1227"/>
    <x v="8"/>
    <n v="720"/>
    <n v="0.72499999999999998"/>
    <n v="0.70399999999999996"/>
    <n v="0.65500000000000003"/>
    <n v="25725.3"/>
    <n v="15"/>
    <x v="1"/>
    <s v="Alto"/>
    <s v="Acima"/>
    <x v="1"/>
    <x v="0"/>
  </r>
  <r>
    <x v="1228"/>
    <x v="3"/>
    <n v="1100"/>
    <n v="0.747"/>
    <n v="0.751"/>
    <n v="0.65"/>
    <n v="35871.81"/>
    <n v="37"/>
    <x v="2"/>
    <s v="Alto"/>
    <s v="Acima"/>
    <x v="0"/>
    <x v="0"/>
  </r>
  <r>
    <x v="1229"/>
    <x v="20"/>
    <n v="403"/>
    <n v="0.67"/>
    <n v="0.65200000000000002"/>
    <n v="0.57099999999999995"/>
    <n v="14595.51"/>
    <n v="2"/>
    <x v="4"/>
    <s v="Médio"/>
    <s v="Acima"/>
    <x v="1"/>
    <x v="1"/>
  </r>
  <r>
    <x v="1230"/>
    <x v="13"/>
    <n v="1322"/>
    <n v="0.7"/>
    <n v="0.68700000000000006"/>
    <n v="0.61799999999999999"/>
    <n v="12464.41"/>
    <n v="10"/>
    <x v="1"/>
    <s v="Alto"/>
    <s v="Acima"/>
    <x v="0"/>
    <x v="0"/>
  </r>
  <r>
    <x v="1231"/>
    <x v="4"/>
    <n v="931"/>
    <n v="0.7"/>
    <n v="0.67900000000000005"/>
    <n v="0.58899999999999997"/>
    <n v="18737.39"/>
    <n v="17"/>
    <x v="0"/>
    <s v="Alto"/>
    <s v="Acima"/>
    <x v="1"/>
    <x v="0"/>
  </r>
  <r>
    <x v="1232"/>
    <x v="13"/>
    <n v="1217"/>
    <n v="0.73"/>
    <n v="0.751"/>
    <n v="0.60799999999999998"/>
    <n v="60764.83"/>
    <n v="21"/>
    <x v="1"/>
    <s v="Alto"/>
    <s v="Acima"/>
    <x v="0"/>
    <x v="0"/>
  </r>
  <r>
    <x v="1233"/>
    <x v="8"/>
    <n v="342"/>
    <n v="0.66200000000000003"/>
    <n v="0.64700000000000002"/>
    <n v="0.56299999999999994"/>
    <n v="11933.08"/>
    <n v="2"/>
    <x v="1"/>
    <s v="Médio"/>
    <s v="Acima"/>
    <x v="1"/>
    <x v="1"/>
  </r>
  <r>
    <x v="1234"/>
    <x v="7"/>
    <n v="954"/>
    <n v="0.55200000000000005"/>
    <n v="0.55900000000000005"/>
    <n v="0.38200000000000001"/>
    <n v="7028.27"/>
    <n v="20"/>
    <x v="3"/>
    <s v="Médio"/>
    <s v="Abaixo"/>
    <x v="0"/>
    <x v="0"/>
  </r>
  <r>
    <x v="1235"/>
    <x v="0"/>
    <n v="1100"/>
    <n v="0.70599999999999996"/>
    <n v="0.68500000000000005"/>
    <n v="0.61"/>
    <n v="13308.85"/>
    <n v="22"/>
    <x v="0"/>
    <s v="Alto"/>
    <s v="Acima"/>
    <x v="0"/>
    <x v="0"/>
  </r>
  <r>
    <x v="1236"/>
    <x v="13"/>
    <n v="836"/>
    <n v="0.66400000000000003"/>
    <n v="0.68100000000000005"/>
    <n v="0.51900000000000002"/>
    <n v="38908.720000000001"/>
    <n v="5"/>
    <x v="1"/>
    <s v="Médio"/>
    <s v="Acima"/>
    <x v="1"/>
    <x v="0"/>
  </r>
  <r>
    <x v="1237"/>
    <x v="3"/>
    <n v="612"/>
    <n v="0.78"/>
    <n v="0.77500000000000002"/>
    <n v="0.68799999999999994"/>
    <n v="34342.980000000003"/>
    <n v="35"/>
    <x v="2"/>
    <s v="Alto"/>
    <s v="Acima"/>
    <x v="1"/>
    <x v="0"/>
  </r>
  <r>
    <x v="1238"/>
    <x v="6"/>
    <n v="261"/>
    <n v="0.66400000000000003"/>
    <n v="0.67800000000000005"/>
    <n v="0.55100000000000005"/>
    <n v="17734.02"/>
    <n v="4"/>
    <x v="2"/>
    <s v="Médio"/>
    <s v="Acima"/>
    <x v="1"/>
    <x v="0"/>
  </r>
  <r>
    <x v="1239"/>
    <x v="0"/>
    <n v="55"/>
    <n v="0.76"/>
    <n v="0.71099999999999997"/>
    <n v="0.74"/>
    <n v="21852.83"/>
    <n v="1"/>
    <x v="0"/>
    <s v="Alto"/>
    <s v="Acima"/>
    <x v="1"/>
    <x v="1"/>
  </r>
  <r>
    <x v="1240"/>
    <x v="6"/>
    <n v="481"/>
    <n v="0.65500000000000003"/>
    <n v="0.67700000000000005"/>
    <n v="0.51500000000000001"/>
    <n v="21729.5"/>
    <n v="25"/>
    <x v="2"/>
    <s v="Médio"/>
    <s v="Acima"/>
    <x v="1"/>
    <x v="0"/>
  </r>
  <r>
    <x v="1241"/>
    <x v="1"/>
    <n v="468"/>
    <n v="0.68799999999999994"/>
    <n v="0.69199999999999995"/>
    <n v="0.59499999999999997"/>
    <n v="22591.24"/>
    <n v="7"/>
    <x v="0"/>
    <s v="Médio"/>
    <s v="Acima"/>
    <x v="1"/>
    <x v="0"/>
  </r>
  <r>
    <x v="1242"/>
    <x v="0"/>
    <n v="178"/>
    <n v="0.74"/>
    <n v="0.72"/>
    <n v="0.66300000000000003"/>
    <n v="41393.06"/>
    <n v="0"/>
    <x v="0"/>
    <s v="Alto"/>
    <s v="Acima"/>
    <x v="1"/>
    <x v="1"/>
  </r>
  <r>
    <x v="1243"/>
    <x v="0"/>
    <n v="181"/>
    <n v="0.754"/>
    <n v="0.745"/>
    <n v="0.66800000000000004"/>
    <n v="29771.71"/>
    <n v="0"/>
    <x v="0"/>
    <s v="Alto"/>
    <s v="Acima"/>
    <x v="1"/>
    <x v="1"/>
  </r>
  <r>
    <x v="1244"/>
    <x v="4"/>
    <n v="344"/>
    <n v="0.67400000000000004"/>
    <n v="0.66500000000000004"/>
    <n v="0.56799999999999995"/>
    <n v="19391.04"/>
    <n v="12"/>
    <x v="0"/>
    <s v="Médio"/>
    <s v="Acima"/>
    <x v="1"/>
    <x v="0"/>
  </r>
  <r>
    <x v="1245"/>
    <x v="13"/>
    <n v="969"/>
    <n v="0.7"/>
    <n v="0.71699999999999997"/>
    <n v="0.58799999999999997"/>
    <n v="36108.339999999997"/>
    <n v="11"/>
    <x v="1"/>
    <s v="Alto"/>
    <s v="Acima"/>
    <x v="0"/>
    <x v="0"/>
  </r>
  <r>
    <x v="1246"/>
    <x v="13"/>
    <n v="252"/>
    <n v="0.68"/>
    <n v="0.70199999999999996"/>
    <n v="0.53100000000000003"/>
    <n v="32096.52"/>
    <n v="10"/>
    <x v="1"/>
    <s v="Médio"/>
    <s v="Acima"/>
    <x v="1"/>
    <x v="0"/>
  </r>
  <r>
    <x v="1247"/>
    <x v="0"/>
    <n v="229"/>
    <n v="0.68500000000000005"/>
    <n v="0.67500000000000004"/>
    <n v="0.59199999999999997"/>
    <n v="20640.43"/>
    <n v="4"/>
    <x v="0"/>
    <s v="Médio"/>
    <s v="Acima"/>
    <x v="1"/>
    <x v="0"/>
  </r>
  <r>
    <x v="1248"/>
    <x v="6"/>
    <n v="430"/>
    <n v="0.72099999999999997"/>
    <n v="0.69799999999999995"/>
    <n v="0.65500000000000003"/>
    <n v="20740.38"/>
    <n v="16"/>
    <x v="2"/>
    <s v="Alto"/>
    <s v="Acima"/>
    <x v="1"/>
    <x v="0"/>
  </r>
  <r>
    <x v="1249"/>
    <x v="9"/>
    <n v="1035"/>
    <n v="0.57299999999999995"/>
    <n v="0.53400000000000003"/>
    <n v="0.47899999999999998"/>
    <n v="5794.4"/>
    <n v="42"/>
    <x v="3"/>
    <s v="Médio"/>
    <s v="Abaixo"/>
    <x v="0"/>
    <x v="0"/>
  </r>
  <r>
    <x v="1250"/>
    <x v="20"/>
    <n v="392"/>
    <n v="0.67"/>
    <n v="0.64500000000000002"/>
    <n v="0.57399999999999995"/>
    <n v="15684.03"/>
    <n v="1"/>
    <x v="4"/>
    <s v="Médio"/>
    <s v="Acima"/>
    <x v="1"/>
    <x v="1"/>
  </r>
  <r>
    <x v="95"/>
    <x v="1"/>
    <n v="671"/>
    <n v="0.68"/>
    <n v="0.7"/>
    <n v="0.56699999999999995"/>
    <n v="18746.419999999998"/>
    <n v="14"/>
    <x v="0"/>
    <s v="Médio"/>
    <s v="Acima"/>
    <x v="1"/>
    <x v="0"/>
  </r>
  <r>
    <x v="1251"/>
    <x v="4"/>
    <n v="333"/>
    <n v="0.74099999999999999"/>
    <n v="0.749"/>
    <n v="0.622"/>
    <n v="30470.54"/>
    <n v="6"/>
    <x v="0"/>
    <s v="Alto"/>
    <s v="Acima"/>
    <x v="1"/>
    <x v="0"/>
  </r>
  <r>
    <x v="1252"/>
    <x v="6"/>
    <n v="312"/>
    <n v="0.67200000000000004"/>
    <n v="0.66800000000000004"/>
    <n v="0.54900000000000004"/>
    <n v="27483.75"/>
    <n v="14"/>
    <x v="2"/>
    <s v="Médio"/>
    <s v="Acima"/>
    <x v="1"/>
    <x v="0"/>
  </r>
  <r>
    <x v="1253"/>
    <x v="6"/>
    <n v="427"/>
    <n v="0.70099999999999996"/>
    <n v="0.69499999999999995"/>
    <n v="0.59899999999999998"/>
    <n v="24103.4"/>
    <n v="9"/>
    <x v="2"/>
    <s v="Alto"/>
    <s v="Acima"/>
    <x v="1"/>
    <x v="0"/>
  </r>
  <r>
    <x v="1254"/>
    <x v="23"/>
    <n v="827"/>
    <n v="0.69"/>
    <n v="0.68799999999999994"/>
    <n v="0.60199999999999998"/>
    <n v="22721.08"/>
    <n v="10"/>
    <x v="4"/>
    <s v="Médio"/>
    <s v="Acima"/>
    <x v="1"/>
    <x v="0"/>
  </r>
  <r>
    <x v="1255"/>
    <x v="0"/>
    <n v="104"/>
    <n v="0.7"/>
    <n v="0.66500000000000004"/>
    <n v="0.63500000000000001"/>
    <n v="13996.95"/>
    <n v="3"/>
    <x v="0"/>
    <s v="Alto"/>
    <s v="Acima"/>
    <x v="1"/>
    <x v="0"/>
  </r>
  <r>
    <x v="1256"/>
    <x v="9"/>
    <n v="1615"/>
    <n v="0.60099999999999998"/>
    <n v="0.55400000000000005"/>
    <n v="0.51700000000000002"/>
    <n v="9409.83"/>
    <n v="71"/>
    <x v="3"/>
    <s v="Médio"/>
    <s v="Acima"/>
    <x v="0"/>
    <x v="0"/>
  </r>
  <r>
    <x v="1257"/>
    <x v="4"/>
    <n v="1327"/>
    <n v="0.627"/>
    <n v="0.59599999999999997"/>
    <n v="0.51800000000000002"/>
    <n v="8536.33"/>
    <n v="14"/>
    <x v="0"/>
    <s v="Médio"/>
    <s v="Acima"/>
    <x v="0"/>
    <x v="0"/>
  </r>
  <r>
    <x v="1258"/>
    <x v="4"/>
    <n v="1071"/>
    <n v="0.67200000000000004"/>
    <n v="0.66600000000000004"/>
    <n v="0.55800000000000005"/>
    <n v="27268.1"/>
    <n v="10"/>
    <x v="0"/>
    <s v="Médio"/>
    <s v="Acima"/>
    <x v="0"/>
    <x v="0"/>
  </r>
  <r>
    <x v="1259"/>
    <x v="8"/>
    <n v="719"/>
    <n v="0.68799999999999994"/>
    <n v="0.67700000000000005"/>
    <n v="0.57799999999999996"/>
    <n v="32950.22"/>
    <n v="31"/>
    <x v="1"/>
    <s v="Médio"/>
    <s v="Acima"/>
    <x v="1"/>
    <x v="0"/>
  </r>
  <r>
    <x v="1260"/>
    <x v="9"/>
    <n v="4723"/>
    <n v="0.64"/>
    <n v="0.56200000000000006"/>
    <n v="0.61299999999999999"/>
    <n v="10511.93"/>
    <n v="125"/>
    <x v="3"/>
    <s v="Médio"/>
    <s v="Acima"/>
    <x v="0"/>
    <x v="0"/>
  </r>
  <r>
    <x v="1261"/>
    <x v="0"/>
    <n v="70"/>
    <n v="0.74199999999999999"/>
    <n v="0.69899999999999995"/>
    <n v="0.70899999999999996"/>
    <n v="20261.419999999998"/>
    <n v="1"/>
    <x v="0"/>
    <s v="Alto"/>
    <s v="Acima"/>
    <x v="1"/>
    <x v="1"/>
  </r>
  <r>
    <x v="1262"/>
    <x v="4"/>
    <n v="363"/>
    <n v="0.67900000000000005"/>
    <n v="0.66100000000000003"/>
    <n v="0.56999999999999995"/>
    <n v="16420.759999999998"/>
    <n v="5"/>
    <x v="0"/>
    <s v="Médio"/>
    <s v="Acima"/>
    <x v="1"/>
    <x v="0"/>
  </r>
  <r>
    <x v="1263"/>
    <x v="10"/>
    <n v="398"/>
    <n v="0.72099999999999997"/>
    <n v="0.69899999999999995"/>
    <n v="0.63100000000000001"/>
    <n v="31821.439999999999"/>
    <n v="6"/>
    <x v="1"/>
    <s v="Alto"/>
    <s v="Acima"/>
    <x v="1"/>
    <x v="0"/>
  </r>
  <r>
    <x v="1264"/>
    <x v="4"/>
    <n v="258"/>
    <n v="0.63100000000000001"/>
    <n v="0.61099999999999999"/>
    <n v="0.51"/>
    <n v="8507.7800000000007"/>
    <n v="3"/>
    <x v="0"/>
    <s v="Médio"/>
    <s v="Acima"/>
    <x v="1"/>
    <x v="0"/>
  </r>
  <r>
    <x v="1265"/>
    <x v="13"/>
    <n v="660"/>
    <n v="0.67"/>
    <n v="0.70499999999999996"/>
    <n v="0.51800000000000002"/>
    <n v="75878.350000000006"/>
    <n v="9"/>
    <x v="1"/>
    <s v="Médio"/>
    <s v="Acima"/>
    <x v="1"/>
    <x v="0"/>
  </r>
  <r>
    <x v="1266"/>
    <x v="8"/>
    <n v="1047"/>
    <n v="0.73"/>
    <n v="0.72299999999999998"/>
    <n v="0.64600000000000002"/>
    <n v="37449.629999999997"/>
    <n v="11"/>
    <x v="1"/>
    <s v="Alto"/>
    <s v="Acima"/>
    <x v="0"/>
    <x v="0"/>
  </r>
  <r>
    <x v="1267"/>
    <x v="0"/>
    <n v="336"/>
    <n v="0.74299999999999999"/>
    <n v="0.72"/>
    <n v="0.67600000000000005"/>
    <n v="17767.27"/>
    <n v="6"/>
    <x v="0"/>
    <s v="Alto"/>
    <s v="Acima"/>
    <x v="1"/>
    <x v="0"/>
  </r>
  <r>
    <x v="1268"/>
    <x v="9"/>
    <n v="1745"/>
    <n v="0.64700000000000002"/>
    <n v="0.59599999999999997"/>
    <n v="0.59199999999999997"/>
    <n v="14142.89"/>
    <n v="51"/>
    <x v="3"/>
    <s v="Médio"/>
    <s v="Acima"/>
    <x v="0"/>
    <x v="0"/>
  </r>
  <r>
    <x v="1269"/>
    <x v="4"/>
    <n v="1147"/>
    <n v="0.68"/>
    <n v="0.66400000000000003"/>
    <n v="0.56200000000000006"/>
    <n v="12425.59"/>
    <n v="9"/>
    <x v="0"/>
    <s v="Médio"/>
    <s v="Acima"/>
    <x v="0"/>
    <x v="0"/>
  </r>
  <r>
    <x v="1270"/>
    <x v="9"/>
    <n v="455"/>
    <n v="0.59599999999999997"/>
    <n v="0.53700000000000003"/>
    <n v="0.52600000000000002"/>
    <n v="6400.96"/>
    <n v="3"/>
    <x v="3"/>
    <s v="Médio"/>
    <s v="Abaixo"/>
    <x v="1"/>
    <x v="0"/>
  </r>
  <r>
    <x v="726"/>
    <x v="7"/>
    <n v="532"/>
    <n v="0.57399999999999995"/>
    <n v="0.57099999999999995"/>
    <n v="0.47"/>
    <n v="5927.57"/>
    <n v="9"/>
    <x v="3"/>
    <s v="Médio"/>
    <s v="Abaixo"/>
    <x v="1"/>
    <x v="0"/>
  </r>
  <r>
    <x v="1271"/>
    <x v="0"/>
    <n v="421"/>
    <n v="0.74"/>
    <n v="0.73"/>
    <n v="0.67500000000000004"/>
    <n v="18494.25"/>
    <n v="5"/>
    <x v="0"/>
    <s v="Alto"/>
    <s v="Acima"/>
    <x v="1"/>
    <x v="0"/>
  </r>
  <r>
    <x v="1272"/>
    <x v="8"/>
    <n v="845"/>
    <n v="0.7"/>
    <n v="0.71299999999999997"/>
    <n v="0.61299999999999999"/>
    <n v="25790.65"/>
    <n v="26"/>
    <x v="1"/>
    <s v="Alto"/>
    <s v="Acima"/>
    <x v="1"/>
    <x v="0"/>
  </r>
  <r>
    <x v="1273"/>
    <x v="18"/>
    <n v="9345"/>
    <n v="0.64900000000000002"/>
    <n v="0.61399999999999999"/>
    <n v="0.57899999999999996"/>
    <n v="9616.57"/>
    <n v="41"/>
    <x v="3"/>
    <s v="Médio"/>
    <s v="Acima"/>
    <x v="0"/>
    <x v="0"/>
  </r>
  <r>
    <x v="1274"/>
    <x v="8"/>
    <n v="1368"/>
    <n v="0.73499999999999999"/>
    <n v="0.72799999999999998"/>
    <n v="0.65500000000000003"/>
    <n v="33695.83"/>
    <n v="21"/>
    <x v="1"/>
    <s v="Alto"/>
    <s v="Acima"/>
    <x v="0"/>
    <x v="0"/>
  </r>
  <r>
    <x v="1275"/>
    <x v="4"/>
    <n v="759"/>
    <n v="0.72499999999999998"/>
    <n v="0.70299999999999996"/>
    <n v="0.629"/>
    <n v="17599.27"/>
    <n v="17"/>
    <x v="0"/>
    <s v="Alto"/>
    <s v="Acima"/>
    <x v="1"/>
    <x v="0"/>
  </r>
  <r>
    <x v="1276"/>
    <x v="4"/>
    <n v="667"/>
    <n v="0.61799999999999999"/>
    <n v="0.60899999999999999"/>
    <n v="0.505"/>
    <n v="9979.7099999999991"/>
    <n v="22"/>
    <x v="0"/>
    <s v="Médio"/>
    <s v="Acima"/>
    <x v="1"/>
    <x v="0"/>
  </r>
  <r>
    <x v="1277"/>
    <x v="14"/>
    <n v="1303"/>
    <n v="0.74"/>
    <n v="0.73899999999999999"/>
    <n v="0.63400000000000001"/>
    <n v="22200.52"/>
    <n v="26"/>
    <x v="2"/>
    <s v="Alto"/>
    <s v="Acima"/>
    <x v="0"/>
    <x v="0"/>
  </r>
  <r>
    <x v="1278"/>
    <x v="7"/>
    <n v="684"/>
    <n v="0.62"/>
    <n v="0.58699999999999997"/>
    <n v="0.501"/>
    <n v="8083.5"/>
    <n v="8"/>
    <x v="3"/>
    <s v="Médio"/>
    <s v="Acima"/>
    <x v="1"/>
    <x v="0"/>
  </r>
  <r>
    <x v="1279"/>
    <x v="18"/>
    <n v="2002"/>
    <n v="0.59599999999999997"/>
    <n v="0.57099999999999995"/>
    <n v="0.52400000000000002"/>
    <n v="7491.48"/>
    <n v="6"/>
    <x v="3"/>
    <s v="Médio"/>
    <s v="Abaixo"/>
    <x v="0"/>
    <x v="0"/>
  </r>
  <r>
    <x v="1280"/>
    <x v="4"/>
    <n v="462"/>
    <n v="0.67200000000000004"/>
    <n v="0.67300000000000004"/>
    <n v="0.56299999999999994"/>
    <n v="12138.99"/>
    <n v="18"/>
    <x v="0"/>
    <s v="Médio"/>
    <s v="Acima"/>
    <x v="1"/>
    <x v="0"/>
  </r>
  <r>
    <x v="1281"/>
    <x v="1"/>
    <n v="414"/>
    <n v="0.69"/>
    <n v="0.67"/>
    <n v="0.63100000000000001"/>
    <n v="15055.48"/>
    <n v="10"/>
    <x v="0"/>
    <s v="Médio"/>
    <s v="Acima"/>
    <x v="1"/>
    <x v="0"/>
  </r>
  <r>
    <x v="820"/>
    <x v="11"/>
    <n v="3517"/>
    <n v="0.61599999999999999"/>
    <n v="0.60199999999999998"/>
    <n v="0.505"/>
    <n v="6651.46"/>
    <n v="6"/>
    <x v="4"/>
    <s v="Médio"/>
    <s v="Acima"/>
    <x v="0"/>
    <x v="0"/>
  </r>
  <r>
    <x v="1282"/>
    <x v="6"/>
    <n v="887"/>
    <n v="0.7"/>
    <n v="0.72599999999999998"/>
    <n v="0.58799999999999997"/>
    <n v="37343.230000000003"/>
    <n v="15"/>
    <x v="2"/>
    <s v="Alto"/>
    <s v="Acima"/>
    <x v="1"/>
    <x v="0"/>
  </r>
  <r>
    <x v="1283"/>
    <x v="0"/>
    <n v="440"/>
    <n v="0.72699999999999998"/>
    <n v="0.68"/>
    <n v="0.69799999999999995"/>
    <n v="28896.01"/>
    <n v="4"/>
    <x v="0"/>
    <s v="Alto"/>
    <s v="Acima"/>
    <x v="1"/>
    <x v="0"/>
  </r>
  <r>
    <x v="1284"/>
    <x v="7"/>
    <n v="900"/>
    <n v="0.61299999999999999"/>
    <n v="0.60399999999999998"/>
    <n v="0.495"/>
    <n v="9203.1"/>
    <n v="4"/>
    <x v="3"/>
    <s v="Médio"/>
    <s v="Acima"/>
    <x v="1"/>
    <x v="0"/>
  </r>
  <r>
    <x v="1285"/>
    <x v="21"/>
    <n v="1509"/>
    <n v="0.64200000000000002"/>
    <n v="0.58899999999999997"/>
    <n v="0.58199999999999996"/>
    <n v="34054.589999999997"/>
    <n v="24"/>
    <x v="3"/>
    <s v="Médio"/>
    <s v="Acima"/>
    <x v="0"/>
    <x v="0"/>
  </r>
  <r>
    <x v="1286"/>
    <x v="10"/>
    <n v="1347"/>
    <n v="0.72099999999999997"/>
    <n v="0.68100000000000005"/>
    <n v="0.67100000000000004"/>
    <n v="23208.78"/>
    <n v="16"/>
    <x v="1"/>
    <s v="Alto"/>
    <s v="Acima"/>
    <x v="0"/>
    <x v="0"/>
  </r>
  <r>
    <x v="1287"/>
    <x v="10"/>
    <n v="966"/>
    <n v="0.71599999999999997"/>
    <n v="0.72099999999999997"/>
    <n v="0.60699999999999998"/>
    <n v="28950.93"/>
    <n v="19"/>
    <x v="1"/>
    <s v="Alto"/>
    <s v="Acima"/>
    <x v="0"/>
    <x v="0"/>
  </r>
  <r>
    <x v="1288"/>
    <x v="22"/>
    <n v="1270"/>
    <n v="0.67"/>
    <n v="0.66500000000000004"/>
    <n v="0.56200000000000006"/>
    <n v="20938.400000000001"/>
    <n v="17"/>
    <x v="3"/>
    <s v="Médio"/>
    <s v="Acima"/>
    <x v="0"/>
    <x v="0"/>
  </r>
  <r>
    <x v="1289"/>
    <x v="13"/>
    <n v="1006"/>
    <n v="0.63200000000000001"/>
    <n v="0.63800000000000001"/>
    <n v="0.50700000000000001"/>
    <n v="16946.03"/>
    <n v="19"/>
    <x v="1"/>
    <s v="Médio"/>
    <s v="Acima"/>
    <x v="0"/>
    <x v="0"/>
  </r>
  <r>
    <x v="1290"/>
    <x v="0"/>
    <n v="161"/>
    <n v="0.73499999999999999"/>
    <n v="0.71099999999999997"/>
    <n v="0.68899999999999995"/>
    <n v="18302.47"/>
    <n v="3"/>
    <x v="0"/>
    <s v="Alto"/>
    <s v="Acima"/>
    <x v="1"/>
    <x v="0"/>
  </r>
  <r>
    <x v="1291"/>
    <x v="4"/>
    <n v="715"/>
    <n v="0.63400000000000001"/>
    <n v="0.622"/>
    <n v="0.51700000000000002"/>
    <n v="43713.88"/>
    <n v="16"/>
    <x v="0"/>
    <s v="Médio"/>
    <s v="Acima"/>
    <x v="1"/>
    <x v="0"/>
  </r>
  <r>
    <x v="1292"/>
    <x v="5"/>
    <n v="1768"/>
    <n v="0.59299999999999997"/>
    <n v="0.59299999999999997"/>
    <n v="0.44600000000000001"/>
    <n v="16487.400000000001"/>
    <n v="7"/>
    <x v="3"/>
    <s v="Médio"/>
    <s v="Abaixo"/>
    <x v="0"/>
    <x v="0"/>
  </r>
  <r>
    <x v="1293"/>
    <x v="1"/>
    <n v="481"/>
    <n v="0.69099999999999995"/>
    <n v="0.67200000000000004"/>
    <n v="0.60799999999999998"/>
    <n v="22554.23"/>
    <n v="7"/>
    <x v="0"/>
    <s v="Médio"/>
    <s v="Acima"/>
    <x v="1"/>
    <x v="0"/>
  </r>
  <r>
    <x v="1294"/>
    <x v="8"/>
    <n v="1258"/>
    <n v="0.64900000000000002"/>
    <n v="0.69099999999999995"/>
    <n v="0.52100000000000002"/>
    <n v="14059.8"/>
    <n v="12"/>
    <x v="1"/>
    <s v="Médio"/>
    <s v="Acima"/>
    <x v="0"/>
    <x v="0"/>
  </r>
  <r>
    <x v="1295"/>
    <x v="6"/>
    <n v="623"/>
    <n v="0.73"/>
    <n v="0.70099999999999996"/>
    <n v="0.67700000000000005"/>
    <n v="27753.68"/>
    <n v="10"/>
    <x v="2"/>
    <s v="Alto"/>
    <s v="Acima"/>
    <x v="1"/>
    <x v="0"/>
  </r>
  <r>
    <x v="1296"/>
    <x v="0"/>
    <n v="295"/>
    <n v="0.753"/>
    <n v="0.73699999999999999"/>
    <n v="0.68500000000000005"/>
    <n v="93626.98"/>
    <n v="6"/>
    <x v="0"/>
    <s v="Alto"/>
    <s v="Acima"/>
    <x v="1"/>
    <x v="0"/>
  </r>
  <r>
    <x v="1297"/>
    <x v="4"/>
    <n v="905"/>
    <n v="0.67400000000000004"/>
    <n v="0.64600000000000002"/>
    <n v="0.55900000000000005"/>
    <n v="12555.73"/>
    <n v="7"/>
    <x v="0"/>
    <s v="Médio"/>
    <s v="Acima"/>
    <x v="1"/>
    <x v="0"/>
  </r>
  <r>
    <x v="1298"/>
    <x v="0"/>
    <n v="64"/>
    <n v="0.77400000000000002"/>
    <n v="0.69799999999999995"/>
    <n v="0.77800000000000002"/>
    <n v="31800.1"/>
    <n v="1"/>
    <x v="0"/>
    <s v="Alto"/>
    <s v="Acima"/>
    <x v="1"/>
    <x v="1"/>
  </r>
  <r>
    <x v="1299"/>
    <x v="7"/>
    <n v="349"/>
    <n v="0.59"/>
    <n v="0.55800000000000005"/>
    <n v="0.499"/>
    <n v="7333.99"/>
    <n v="17"/>
    <x v="3"/>
    <s v="Médio"/>
    <s v="Abaixo"/>
    <x v="1"/>
    <x v="0"/>
  </r>
  <r>
    <x v="1300"/>
    <x v="6"/>
    <n v="364"/>
    <n v="0.66400000000000003"/>
    <n v="0.63500000000000001"/>
    <n v="0.54500000000000004"/>
    <n v="16256.07"/>
    <n v="7"/>
    <x v="2"/>
    <s v="Médio"/>
    <s v="Acima"/>
    <x v="1"/>
    <x v="0"/>
  </r>
  <r>
    <x v="1301"/>
    <x v="0"/>
    <n v="349"/>
    <n v="0.72599999999999998"/>
    <n v="0.66600000000000004"/>
    <n v="0.69699999999999995"/>
    <n v="13465.76"/>
    <n v="3"/>
    <x v="0"/>
    <s v="Alto"/>
    <s v="Acima"/>
    <x v="1"/>
    <x v="0"/>
  </r>
  <r>
    <x v="1302"/>
    <x v="0"/>
    <n v="503"/>
    <n v="0.74"/>
    <n v="0.74099999999999999"/>
    <n v="0.65"/>
    <n v="18450.48"/>
    <n v="11"/>
    <x v="0"/>
    <s v="Alto"/>
    <s v="Acima"/>
    <x v="1"/>
    <x v="0"/>
  </r>
  <r>
    <x v="1303"/>
    <x v="6"/>
    <n v="474"/>
    <n v="0.71299999999999997"/>
    <n v="0.69599999999999995"/>
    <n v="0.625"/>
    <n v="19314.560000000001"/>
    <n v="7"/>
    <x v="2"/>
    <s v="Alto"/>
    <s v="Acima"/>
    <x v="1"/>
    <x v="0"/>
  </r>
  <r>
    <x v="1304"/>
    <x v="0"/>
    <n v="249"/>
    <n v="0.73299999999999998"/>
    <n v="0.70099999999999996"/>
    <n v="0.65500000000000003"/>
    <n v="23150.97"/>
    <n v="1"/>
    <x v="0"/>
    <s v="Alto"/>
    <s v="Acima"/>
    <x v="1"/>
    <x v="1"/>
  </r>
  <r>
    <x v="1305"/>
    <x v="7"/>
    <n v="1239"/>
    <n v="0.59299999999999997"/>
    <n v="0.58599999999999997"/>
    <n v="0.45200000000000001"/>
    <n v="6846.32"/>
    <n v="30"/>
    <x v="3"/>
    <s v="Médio"/>
    <s v="Abaixo"/>
    <x v="0"/>
    <x v="0"/>
  </r>
  <r>
    <x v="1306"/>
    <x v="5"/>
    <n v="2252"/>
    <n v="0.65200000000000002"/>
    <n v="0.61"/>
    <n v="0.56399999999999995"/>
    <n v="10269.36"/>
    <n v="43"/>
    <x v="3"/>
    <s v="Médio"/>
    <s v="Acima"/>
    <x v="0"/>
    <x v="0"/>
  </r>
  <r>
    <x v="1307"/>
    <x v="4"/>
    <n v="165"/>
    <n v="0.63900000000000001"/>
    <n v="0.60699999999999998"/>
    <n v="0.53600000000000003"/>
    <n v="13661.46"/>
    <n v="3"/>
    <x v="0"/>
    <s v="Médio"/>
    <s v="Acima"/>
    <x v="1"/>
    <x v="0"/>
  </r>
  <r>
    <x v="1308"/>
    <x v="4"/>
    <n v="1014"/>
    <n v="0.69499999999999995"/>
    <n v="0.73599999999999999"/>
    <n v="0.53600000000000003"/>
    <n v="34244.28"/>
    <n v="11"/>
    <x v="0"/>
    <s v="Médio"/>
    <s v="Acima"/>
    <x v="0"/>
    <x v="0"/>
  </r>
  <r>
    <x v="1309"/>
    <x v="17"/>
    <n v="6417"/>
    <n v="0.627"/>
    <n v="0.59699999999999998"/>
    <n v="0.53400000000000003"/>
    <n v="16047.33"/>
    <n v="126"/>
    <x v="3"/>
    <s v="Médio"/>
    <s v="Acima"/>
    <x v="0"/>
    <x v="0"/>
  </r>
  <r>
    <x v="1310"/>
    <x v="0"/>
    <n v="236"/>
    <n v="0.75"/>
    <n v="0.70799999999999996"/>
    <n v="0.69699999999999995"/>
    <n v="21449.82"/>
    <n v="1"/>
    <x v="0"/>
    <s v="Alto"/>
    <s v="Acima"/>
    <x v="1"/>
    <x v="1"/>
  </r>
  <r>
    <x v="1311"/>
    <x v="4"/>
    <n v="847"/>
    <n v="0.72"/>
    <n v="0.73199999999999998"/>
    <n v="0.59"/>
    <n v="17410.400000000001"/>
    <n v="9"/>
    <x v="0"/>
    <s v="Alto"/>
    <s v="Acima"/>
    <x v="1"/>
    <x v="0"/>
  </r>
  <r>
    <x v="1312"/>
    <x v="13"/>
    <n v="915"/>
    <n v="0.67"/>
    <n v="0.68600000000000005"/>
    <n v="0.52100000000000002"/>
    <n v="21838.39"/>
    <n v="7"/>
    <x v="1"/>
    <s v="Médio"/>
    <s v="Acima"/>
    <x v="1"/>
    <x v="0"/>
  </r>
  <r>
    <x v="1313"/>
    <x v="6"/>
    <n v="703"/>
    <n v="0.71"/>
    <n v="0.69899999999999995"/>
    <n v="0.62"/>
    <n v="28076.86"/>
    <n v="26"/>
    <x v="2"/>
    <s v="Alto"/>
    <s v="Acima"/>
    <x v="1"/>
    <x v="0"/>
  </r>
  <r>
    <x v="1314"/>
    <x v="6"/>
    <n v="738"/>
    <n v="0.70299999999999996"/>
    <n v="0.69399999999999995"/>
    <n v="0.61199999999999999"/>
    <n v="28357.67"/>
    <n v="5"/>
    <x v="2"/>
    <s v="Alto"/>
    <s v="Acima"/>
    <x v="1"/>
    <x v="0"/>
  </r>
  <r>
    <x v="1315"/>
    <x v="14"/>
    <n v="261"/>
    <n v="0.73699999999999999"/>
    <n v="0.748"/>
    <n v="0.61699999999999999"/>
    <n v="44834.07"/>
    <n v="6"/>
    <x v="2"/>
    <s v="Alto"/>
    <s v="Acima"/>
    <x v="1"/>
    <x v="0"/>
  </r>
  <r>
    <x v="1316"/>
    <x v="5"/>
    <n v="1556"/>
    <n v="0.59699999999999998"/>
    <n v="0.56799999999999995"/>
    <n v="0.49199999999999999"/>
    <n v="12580.1"/>
    <n v="30"/>
    <x v="3"/>
    <s v="Médio"/>
    <s v="Abaixo"/>
    <x v="0"/>
    <x v="0"/>
  </r>
  <r>
    <x v="1317"/>
    <x v="0"/>
    <n v="881"/>
    <n v="0.71499999999999997"/>
    <n v="0.70899999999999996"/>
    <n v="0.63800000000000001"/>
    <n v="36072.58"/>
    <n v="12"/>
    <x v="0"/>
    <s v="Alto"/>
    <s v="Acima"/>
    <x v="1"/>
    <x v="0"/>
  </r>
  <r>
    <x v="1318"/>
    <x v="4"/>
    <n v="502"/>
    <n v="0.69799999999999995"/>
    <n v="0.71199999999999997"/>
    <n v="0.56599999999999995"/>
    <n v="15879.96"/>
    <n v="9"/>
    <x v="0"/>
    <s v="Médio"/>
    <s v="Acima"/>
    <x v="1"/>
    <x v="0"/>
  </r>
  <r>
    <x v="1319"/>
    <x v="0"/>
    <n v="669"/>
    <n v="0.71"/>
    <n v="0.71199999999999997"/>
    <n v="0.625"/>
    <n v="17422.7"/>
    <n v="8"/>
    <x v="0"/>
    <s v="Alto"/>
    <s v="Acima"/>
    <x v="1"/>
    <x v="0"/>
  </r>
  <r>
    <x v="1320"/>
    <x v="8"/>
    <n v="825"/>
    <n v="0.72"/>
    <n v="0.70699999999999996"/>
    <n v="0.64300000000000002"/>
    <n v="19006.62"/>
    <n v="14"/>
    <x v="1"/>
    <s v="Alto"/>
    <s v="Acima"/>
    <x v="1"/>
    <x v="0"/>
  </r>
  <r>
    <x v="1321"/>
    <x v="3"/>
    <n v="871"/>
    <n v="0.76500000000000001"/>
    <n v="0.78100000000000003"/>
    <n v="0.68500000000000005"/>
    <n v="31402.55"/>
    <n v="40"/>
    <x v="2"/>
    <s v="Alto"/>
    <s v="Acima"/>
    <x v="1"/>
    <x v="0"/>
  </r>
  <r>
    <x v="1322"/>
    <x v="4"/>
    <n v="688"/>
    <n v="0.67"/>
    <n v="0.66600000000000004"/>
    <n v="0.54300000000000004"/>
    <n v="13185.65"/>
    <n v="7"/>
    <x v="0"/>
    <s v="Médio"/>
    <s v="Acima"/>
    <x v="1"/>
    <x v="0"/>
  </r>
  <r>
    <x v="1323"/>
    <x v="6"/>
    <n v="417"/>
    <n v="0.70799999999999996"/>
    <n v="0.68100000000000005"/>
    <n v="0.64500000000000002"/>
    <n v="44357.89"/>
    <n v="13"/>
    <x v="2"/>
    <s v="Alto"/>
    <s v="Acima"/>
    <x v="1"/>
    <x v="0"/>
  </r>
  <r>
    <x v="1324"/>
    <x v="7"/>
    <n v="2318"/>
    <n v="0.58499999999999996"/>
    <n v="0.56299999999999994"/>
    <n v="0.47899999999999998"/>
    <n v="7089.97"/>
    <n v="6"/>
    <x v="3"/>
    <s v="Médio"/>
    <s v="Abaixo"/>
    <x v="0"/>
    <x v="0"/>
  </r>
  <r>
    <x v="1325"/>
    <x v="7"/>
    <n v="352"/>
    <n v="0.64300000000000002"/>
    <n v="0.60799999999999998"/>
    <n v="0.56000000000000005"/>
    <n v="7249.67"/>
    <n v="12"/>
    <x v="3"/>
    <s v="Médio"/>
    <s v="Acima"/>
    <x v="1"/>
    <x v="0"/>
  </r>
  <r>
    <x v="1326"/>
    <x v="13"/>
    <n v="828"/>
    <n v="0.69"/>
    <n v="0.70699999999999996"/>
    <n v="0.56499999999999995"/>
    <n v="23906"/>
    <n v="10"/>
    <x v="1"/>
    <s v="Médio"/>
    <s v="Acima"/>
    <x v="1"/>
    <x v="0"/>
  </r>
  <r>
    <x v="1327"/>
    <x v="0"/>
    <n v="201"/>
    <n v="0.70299999999999996"/>
    <n v="0.66100000000000003"/>
    <n v="0.63600000000000001"/>
    <n v="25581.29"/>
    <n v="4"/>
    <x v="0"/>
    <s v="Alto"/>
    <s v="Acima"/>
    <x v="1"/>
    <x v="0"/>
  </r>
  <r>
    <x v="1328"/>
    <x v="4"/>
    <n v="1306"/>
    <n v="0.72"/>
    <n v="0.67"/>
    <n v="0.64900000000000002"/>
    <n v="42637.37"/>
    <n v="23"/>
    <x v="0"/>
    <s v="Alto"/>
    <s v="Acima"/>
    <x v="0"/>
    <x v="0"/>
  </r>
  <r>
    <x v="1329"/>
    <x v="19"/>
    <n v="3189"/>
    <n v="0.63"/>
    <n v="0.60199999999999998"/>
    <n v="0.53600000000000003"/>
    <n v="13202.44"/>
    <n v="29"/>
    <x v="3"/>
    <s v="Médio"/>
    <s v="Acima"/>
    <x v="0"/>
    <x v="0"/>
  </r>
  <r>
    <x v="1330"/>
    <x v="6"/>
    <n v="348"/>
    <n v="0.7"/>
    <n v="0.68400000000000005"/>
    <n v="0.624"/>
    <n v="25946.87"/>
    <n v="8"/>
    <x v="2"/>
    <s v="Alto"/>
    <s v="Acima"/>
    <x v="1"/>
    <x v="0"/>
  </r>
  <r>
    <x v="1331"/>
    <x v="0"/>
    <n v="751"/>
    <n v="0.75"/>
    <n v="0.75900000000000001"/>
    <n v="0.65400000000000003"/>
    <n v="22446.38"/>
    <n v="15"/>
    <x v="0"/>
    <s v="Alto"/>
    <s v="Acima"/>
    <x v="1"/>
    <x v="0"/>
  </r>
  <r>
    <x v="1332"/>
    <x v="6"/>
    <n v="1995"/>
    <n v="0.71799999999999997"/>
    <n v="0.71199999999999997"/>
    <n v="0.60499999999999998"/>
    <n v="27283.22"/>
    <n v="43"/>
    <x v="2"/>
    <s v="Alto"/>
    <s v="Acima"/>
    <x v="0"/>
    <x v="0"/>
  </r>
  <r>
    <x v="1333"/>
    <x v="18"/>
    <n v="412"/>
    <n v="0.59"/>
    <n v="0.504"/>
    <n v="0.54100000000000004"/>
    <n v="6287.9"/>
    <n v="1"/>
    <x v="3"/>
    <s v="Médio"/>
    <s v="Abaixo"/>
    <x v="1"/>
    <x v="1"/>
  </r>
  <r>
    <x v="1334"/>
    <x v="9"/>
    <n v="2939"/>
    <n v="0.66"/>
    <n v="0.59399999999999997"/>
    <n v="0.61"/>
    <n v="22426.48"/>
    <n v="57"/>
    <x v="3"/>
    <s v="Médio"/>
    <s v="Acima"/>
    <x v="0"/>
    <x v="0"/>
  </r>
  <r>
    <x v="1335"/>
    <x v="6"/>
    <n v="830"/>
    <n v="0.69"/>
    <n v="0.71799999999999997"/>
    <n v="0.57299999999999995"/>
    <n v="26891.55"/>
    <n v="23"/>
    <x v="2"/>
    <s v="Médio"/>
    <s v="Acima"/>
    <x v="1"/>
    <x v="0"/>
  </r>
  <r>
    <x v="1336"/>
    <x v="9"/>
    <n v="903"/>
    <n v="0.628"/>
    <n v="0.56100000000000005"/>
    <n v="0.56899999999999995"/>
    <n v="7040.09"/>
    <n v="18"/>
    <x v="3"/>
    <s v="Médio"/>
    <s v="Acima"/>
    <x v="1"/>
    <x v="0"/>
  </r>
  <r>
    <x v="1337"/>
    <x v="7"/>
    <n v="986"/>
    <n v="0.625"/>
    <n v="0.60899999999999999"/>
    <n v="0.52400000000000002"/>
    <n v="7311.82"/>
    <n v="41"/>
    <x v="3"/>
    <s v="Médio"/>
    <s v="Acima"/>
    <x v="0"/>
    <x v="0"/>
  </r>
  <r>
    <x v="1338"/>
    <x v="4"/>
    <n v="1277"/>
    <n v="0.63800000000000001"/>
    <n v="0.61899999999999999"/>
    <n v="0.53100000000000003"/>
    <n v="13923.94"/>
    <n v="9"/>
    <x v="0"/>
    <s v="Médio"/>
    <s v="Acima"/>
    <x v="0"/>
    <x v="0"/>
  </r>
  <r>
    <x v="1339"/>
    <x v="12"/>
    <n v="1363"/>
    <n v="0.67"/>
    <n v="0.70899999999999996"/>
    <n v="0.51900000000000002"/>
    <n v="22325.89"/>
    <n v="12"/>
    <x v="4"/>
    <s v="Médio"/>
    <s v="Acima"/>
    <x v="0"/>
    <x v="0"/>
  </r>
  <r>
    <x v="1340"/>
    <x v="7"/>
    <n v="233"/>
    <n v="0.57799999999999996"/>
    <n v="0.54900000000000004"/>
    <n v="0.47099999999999997"/>
    <n v="6282.33"/>
    <n v="1"/>
    <x v="3"/>
    <s v="Médio"/>
    <s v="Abaixo"/>
    <x v="1"/>
    <x v="1"/>
  </r>
  <r>
    <x v="1341"/>
    <x v="0"/>
    <n v="556"/>
    <n v="0.74"/>
    <n v="0.69699999999999995"/>
    <n v="0.67900000000000005"/>
    <n v="15901.94"/>
    <n v="1"/>
    <x v="0"/>
    <s v="Alto"/>
    <s v="Acima"/>
    <x v="1"/>
    <x v="1"/>
  </r>
  <r>
    <x v="1342"/>
    <x v="9"/>
    <n v="1057"/>
    <n v="0.622"/>
    <n v="0.57899999999999996"/>
    <n v="0.55200000000000005"/>
    <n v="9351.99"/>
    <n v="6"/>
    <x v="3"/>
    <s v="Médio"/>
    <s v="Acima"/>
    <x v="0"/>
    <x v="0"/>
  </r>
  <r>
    <x v="1343"/>
    <x v="7"/>
    <n v="392"/>
    <n v="0.60599999999999998"/>
    <n v="0.57799999999999996"/>
    <n v="0.47899999999999998"/>
    <n v="8467.14"/>
    <n v="4"/>
    <x v="3"/>
    <s v="Médio"/>
    <s v="Acima"/>
    <x v="1"/>
    <x v="0"/>
  </r>
  <r>
    <x v="1344"/>
    <x v="0"/>
    <n v="262"/>
    <n v="0.71"/>
    <n v="0.70099999999999996"/>
    <n v="0.628"/>
    <n v="12836.38"/>
    <n v="1"/>
    <x v="0"/>
    <s v="Alto"/>
    <s v="Acima"/>
    <x v="1"/>
    <x v="1"/>
  </r>
  <r>
    <x v="1345"/>
    <x v="10"/>
    <n v="4470"/>
    <n v="0.66500000000000004"/>
    <n v="0.64700000000000002"/>
    <n v="0.55600000000000005"/>
    <n v="8320.5"/>
    <n v="20"/>
    <x v="1"/>
    <s v="Médio"/>
    <s v="Acima"/>
    <x v="0"/>
    <x v="0"/>
  </r>
  <r>
    <x v="1346"/>
    <x v="7"/>
    <n v="975"/>
    <n v="0.59399999999999997"/>
    <n v="0.58899999999999997"/>
    <n v="0.47299999999999998"/>
    <n v="6917.25"/>
    <n v="1"/>
    <x v="3"/>
    <s v="Médio"/>
    <s v="Abaixo"/>
    <x v="0"/>
    <x v="1"/>
  </r>
  <r>
    <x v="1347"/>
    <x v="4"/>
    <n v="261"/>
    <n v="0.68"/>
    <n v="0.66600000000000004"/>
    <n v="0.58099999999999996"/>
    <n v="20704.02"/>
    <n v="2"/>
    <x v="0"/>
    <s v="Médio"/>
    <s v="Acima"/>
    <x v="1"/>
    <x v="1"/>
  </r>
  <r>
    <x v="1348"/>
    <x v="10"/>
    <n v="956"/>
    <n v="0.72499999999999998"/>
    <n v="0.72"/>
    <n v="0.626"/>
    <n v="15213.5"/>
    <n v="15"/>
    <x v="1"/>
    <s v="Alto"/>
    <s v="Acima"/>
    <x v="0"/>
    <x v="0"/>
  </r>
  <r>
    <x v="1349"/>
    <x v="7"/>
    <n v="388"/>
    <n v="0.54400000000000004"/>
    <n v="0.53900000000000003"/>
    <n v="0.434"/>
    <n v="6819.44"/>
    <n v="43"/>
    <x v="3"/>
    <s v="Baixo"/>
    <s v="Abaixo"/>
    <x v="1"/>
    <x v="0"/>
  </r>
  <r>
    <x v="1350"/>
    <x v="6"/>
    <n v="541"/>
    <n v="0.7"/>
    <n v="0.68500000000000005"/>
    <n v="0.64800000000000002"/>
    <n v="31904.76"/>
    <n v="11"/>
    <x v="2"/>
    <s v="Alto"/>
    <s v="Acima"/>
    <x v="1"/>
    <x v="0"/>
  </r>
  <r>
    <x v="1351"/>
    <x v="11"/>
    <n v="1866"/>
    <n v="0.60899999999999999"/>
    <n v="0.61"/>
    <n v="0.47599999999999998"/>
    <n v="6184.5"/>
    <n v="2"/>
    <x v="4"/>
    <s v="Médio"/>
    <s v="Acima"/>
    <x v="0"/>
    <x v="1"/>
  </r>
  <r>
    <x v="1352"/>
    <x v="18"/>
    <n v="3322"/>
    <n v="0.57999999999999996"/>
    <n v="0.54500000000000004"/>
    <n v="0.47499999999999998"/>
    <n v="6238.6"/>
    <n v="10"/>
    <x v="3"/>
    <s v="Médio"/>
    <s v="Abaixo"/>
    <x v="0"/>
    <x v="0"/>
  </r>
  <r>
    <x v="1353"/>
    <x v="10"/>
    <n v="1196"/>
    <n v="0.68200000000000005"/>
    <n v="0.66400000000000003"/>
    <n v="0.56799999999999995"/>
    <n v="52951.89"/>
    <n v="16"/>
    <x v="1"/>
    <s v="Médio"/>
    <s v="Acima"/>
    <x v="0"/>
    <x v="0"/>
  </r>
  <r>
    <x v="1354"/>
    <x v="6"/>
    <n v="651"/>
    <n v="0.74"/>
    <n v="0.74"/>
    <n v="0.67100000000000004"/>
    <n v="30462.97"/>
    <n v="12"/>
    <x v="2"/>
    <s v="Alto"/>
    <s v="Acima"/>
    <x v="1"/>
    <x v="0"/>
  </r>
  <r>
    <x v="1355"/>
    <x v="9"/>
    <n v="448"/>
    <n v="0.60599999999999998"/>
    <n v="0.621"/>
    <n v="0.49099999999999999"/>
    <n v="7559.62"/>
    <n v="2"/>
    <x v="3"/>
    <s v="Médio"/>
    <s v="Acima"/>
    <x v="1"/>
    <x v="1"/>
  </r>
  <r>
    <x v="1356"/>
    <x v="6"/>
    <n v="1019"/>
    <n v="0.70799999999999996"/>
    <n v="0.70199999999999996"/>
    <n v="0.61899999999999999"/>
    <n v="27257.63"/>
    <n v="23"/>
    <x v="2"/>
    <s v="Alto"/>
    <s v="Acima"/>
    <x v="0"/>
    <x v="0"/>
  </r>
  <r>
    <x v="1357"/>
    <x v="9"/>
    <n v="2249"/>
    <n v="0.623"/>
    <n v="0.56100000000000005"/>
    <n v="0.56799999999999995"/>
    <n v="10224.780000000001"/>
    <n v="30"/>
    <x v="3"/>
    <s v="Médio"/>
    <s v="Acima"/>
    <x v="0"/>
    <x v="0"/>
  </r>
  <r>
    <x v="1358"/>
    <x v="8"/>
    <n v="964"/>
    <n v="0.66700000000000004"/>
    <n v="0.67900000000000005"/>
    <n v="0.53200000000000003"/>
    <n v="35389.47"/>
    <n v="6"/>
    <x v="1"/>
    <s v="Médio"/>
    <s v="Acima"/>
    <x v="0"/>
    <x v="0"/>
  </r>
  <r>
    <x v="1359"/>
    <x v="10"/>
    <n v="666"/>
    <n v="0.71"/>
    <n v="0.72099999999999997"/>
    <n v="0.60599999999999998"/>
    <n v="30457.89"/>
    <n v="24"/>
    <x v="1"/>
    <s v="Alto"/>
    <s v="Acima"/>
    <x v="1"/>
    <x v="0"/>
  </r>
  <r>
    <x v="979"/>
    <x v="6"/>
    <n v="262"/>
    <n v="0.746"/>
    <n v="0.69099999999999995"/>
    <n v="0.70299999999999996"/>
    <n v="27653.91"/>
    <n v="9"/>
    <x v="2"/>
    <s v="Alto"/>
    <s v="Acima"/>
    <x v="1"/>
    <x v="0"/>
  </r>
  <r>
    <x v="1360"/>
    <x v="18"/>
    <n v="4298"/>
    <n v="0.60399999999999998"/>
    <n v="0.55400000000000005"/>
    <n v="0.51700000000000002"/>
    <n v="8365.8799999999992"/>
    <n v="108"/>
    <x v="3"/>
    <s v="Médio"/>
    <s v="Acima"/>
    <x v="0"/>
    <x v="0"/>
  </r>
  <r>
    <x v="1361"/>
    <x v="0"/>
    <n v="529"/>
    <n v="0.72199999999999998"/>
    <n v="0.69499999999999995"/>
    <n v="0.63600000000000001"/>
    <n v="16995.79"/>
    <n v="17"/>
    <x v="0"/>
    <s v="Alto"/>
    <s v="Acima"/>
    <x v="1"/>
    <x v="0"/>
  </r>
  <r>
    <x v="1362"/>
    <x v="7"/>
    <n v="2455"/>
    <n v="0.65400000000000003"/>
    <n v="0.65700000000000003"/>
    <n v="0.54600000000000004"/>
    <n v="10763.95"/>
    <n v="34"/>
    <x v="3"/>
    <s v="Médio"/>
    <s v="Acima"/>
    <x v="0"/>
    <x v="0"/>
  </r>
  <r>
    <x v="1363"/>
    <x v="0"/>
    <n v="152"/>
    <n v="0.73199999999999998"/>
    <n v="0.71199999999999997"/>
    <n v="0.65500000000000003"/>
    <n v="20391.86"/>
    <n v="5"/>
    <x v="0"/>
    <s v="Alto"/>
    <s v="Acima"/>
    <x v="1"/>
    <x v="0"/>
  </r>
  <r>
    <x v="1364"/>
    <x v="0"/>
    <n v="1212"/>
    <n v="0.72699999999999998"/>
    <n v="0.69099999999999995"/>
    <n v="0.66400000000000003"/>
    <n v="11474.74"/>
    <n v="19"/>
    <x v="0"/>
    <s v="Alto"/>
    <s v="Acima"/>
    <x v="0"/>
    <x v="0"/>
  </r>
  <r>
    <x v="1365"/>
    <x v="14"/>
    <n v="188"/>
    <n v="0.76900000000000002"/>
    <n v="0.75"/>
    <n v="0.71"/>
    <n v="21794.03"/>
    <n v="21"/>
    <x v="2"/>
    <s v="Alto"/>
    <s v="Acima"/>
    <x v="1"/>
    <x v="0"/>
  </r>
  <r>
    <x v="1366"/>
    <x v="6"/>
    <n v="377"/>
    <n v="0.67700000000000005"/>
    <n v="0.68"/>
    <n v="0.56899999999999995"/>
    <n v="17618.62"/>
    <n v="1"/>
    <x v="2"/>
    <s v="Médio"/>
    <s v="Acima"/>
    <x v="1"/>
    <x v="1"/>
  </r>
  <r>
    <x v="1367"/>
    <x v="17"/>
    <n v="655"/>
    <n v="0.59699999999999998"/>
    <n v="0.57499999999999996"/>
    <n v="0.46300000000000002"/>
    <n v="8056.52"/>
    <n v="9"/>
    <x v="3"/>
    <s v="Médio"/>
    <s v="Abaixo"/>
    <x v="1"/>
    <x v="0"/>
  </r>
  <r>
    <x v="1368"/>
    <x v="4"/>
    <n v="772"/>
    <n v="0.67200000000000004"/>
    <n v="0.64100000000000001"/>
    <n v="0.57599999999999996"/>
    <n v="16461.55"/>
    <n v="8"/>
    <x v="0"/>
    <s v="Médio"/>
    <s v="Acima"/>
    <x v="1"/>
    <x v="0"/>
  </r>
  <r>
    <x v="1369"/>
    <x v="4"/>
    <n v="449"/>
    <n v="0.69599999999999995"/>
    <n v="0.72199999999999998"/>
    <n v="0.54900000000000004"/>
    <n v="35630.68"/>
    <n v="5"/>
    <x v="0"/>
    <s v="Médio"/>
    <s v="Acima"/>
    <x v="1"/>
    <x v="0"/>
  </r>
  <r>
    <x v="1370"/>
    <x v="12"/>
    <n v="2003"/>
    <n v="0.66500000000000004"/>
    <n v="0.623"/>
    <n v="0.59199999999999997"/>
    <n v="21553.05"/>
    <n v="30"/>
    <x v="4"/>
    <s v="Médio"/>
    <s v="Acima"/>
    <x v="0"/>
    <x v="0"/>
  </r>
  <r>
    <x v="1371"/>
    <x v="7"/>
    <n v="462"/>
    <n v="0.54"/>
    <n v="0.54200000000000004"/>
    <n v="0.38700000000000001"/>
    <n v="6615.4"/>
    <n v="1"/>
    <x v="3"/>
    <s v="Baixo"/>
    <s v="Abaixo"/>
    <x v="1"/>
    <x v="1"/>
  </r>
  <r>
    <x v="1372"/>
    <x v="18"/>
    <n v="1251"/>
    <n v="0.68400000000000005"/>
    <n v="0.66400000000000003"/>
    <n v="0.60599999999999998"/>
    <n v="21227.63"/>
    <n v="3"/>
    <x v="3"/>
    <s v="Médio"/>
    <s v="Acima"/>
    <x v="0"/>
    <x v="0"/>
  </r>
  <r>
    <x v="1373"/>
    <x v="1"/>
    <n v="723"/>
    <n v="0.73599999999999999"/>
    <n v="0.70699999999999996"/>
    <n v="0.7"/>
    <n v="16158.35"/>
    <n v="17"/>
    <x v="0"/>
    <s v="Alto"/>
    <s v="Acima"/>
    <x v="1"/>
    <x v="0"/>
  </r>
  <r>
    <x v="1374"/>
    <x v="10"/>
    <n v="848"/>
    <n v="0.66400000000000003"/>
    <n v="0.66700000000000004"/>
    <n v="0.53600000000000003"/>
    <n v="22635.52"/>
    <n v="20"/>
    <x v="1"/>
    <s v="Médio"/>
    <s v="Acima"/>
    <x v="1"/>
    <x v="0"/>
  </r>
  <r>
    <x v="1375"/>
    <x v="15"/>
    <n v="739"/>
    <n v="0.71799999999999997"/>
    <n v="0.70799999999999996"/>
    <n v="0.623"/>
    <n v="18058.93"/>
    <n v="4"/>
    <x v="0"/>
    <s v="Alto"/>
    <s v="Acima"/>
    <x v="1"/>
    <x v="0"/>
  </r>
  <r>
    <x v="1376"/>
    <x v="23"/>
    <n v="1335"/>
    <n v="0.67200000000000004"/>
    <n v="0.69099999999999995"/>
    <n v="0.53600000000000003"/>
    <n v="16650.27"/>
    <n v="16"/>
    <x v="4"/>
    <s v="Médio"/>
    <s v="Acima"/>
    <x v="0"/>
    <x v="0"/>
  </r>
  <r>
    <x v="1377"/>
    <x v="7"/>
    <n v="996"/>
    <n v="0.58499999999999996"/>
    <n v="0.59"/>
    <n v="0.47699999999999998"/>
    <n v="7407.38"/>
    <n v="7"/>
    <x v="3"/>
    <s v="Médio"/>
    <s v="Abaixo"/>
    <x v="0"/>
    <x v="0"/>
  </r>
  <r>
    <x v="1378"/>
    <x v="6"/>
    <n v="969"/>
    <n v="0.65400000000000003"/>
    <n v="0.64900000000000002"/>
    <n v="0.53400000000000003"/>
    <n v="58776.09"/>
    <n v="37"/>
    <x v="2"/>
    <s v="Médio"/>
    <s v="Acima"/>
    <x v="0"/>
    <x v="0"/>
  </r>
  <r>
    <x v="1379"/>
    <x v="5"/>
    <n v="1155"/>
    <n v="0.60199999999999998"/>
    <n v="0.54100000000000004"/>
    <n v="0.53200000000000003"/>
    <n v="7825.22"/>
    <n v="2"/>
    <x v="3"/>
    <s v="Médio"/>
    <s v="Acima"/>
    <x v="0"/>
    <x v="1"/>
  </r>
  <r>
    <x v="1380"/>
    <x v="0"/>
    <n v="154"/>
    <n v="0.747"/>
    <n v="0.753"/>
    <n v="0.67600000000000005"/>
    <n v="28597.68"/>
    <n v="3"/>
    <x v="0"/>
    <s v="Alto"/>
    <s v="Acima"/>
    <x v="1"/>
    <x v="0"/>
  </r>
  <r>
    <x v="1381"/>
    <x v="4"/>
    <n v="514"/>
    <n v="0.69"/>
    <n v="0.67400000000000004"/>
    <n v="0.59299999999999997"/>
    <n v="12786.35"/>
    <n v="19"/>
    <x v="0"/>
    <s v="Médio"/>
    <s v="Acima"/>
    <x v="1"/>
    <x v="0"/>
  </r>
  <r>
    <x v="1382"/>
    <x v="6"/>
    <n v="1075"/>
    <n v="0.73799999999999999"/>
    <n v="0.71599999999999997"/>
    <n v="0.68899999999999995"/>
    <n v="23038.87"/>
    <n v="21"/>
    <x v="2"/>
    <s v="Alto"/>
    <s v="Acima"/>
    <x v="0"/>
    <x v="0"/>
  </r>
  <r>
    <x v="1383"/>
    <x v="14"/>
    <n v="978"/>
    <n v="0.752"/>
    <n v="0.73699999999999999"/>
    <n v="0.66200000000000003"/>
    <n v="30263.25"/>
    <n v="20"/>
    <x v="2"/>
    <s v="Alto"/>
    <s v="Acima"/>
    <x v="0"/>
    <x v="0"/>
  </r>
  <r>
    <x v="1384"/>
    <x v="4"/>
    <n v="714"/>
    <n v="0.66"/>
    <n v="0.66300000000000003"/>
    <n v="0.52"/>
    <n v="17335.77"/>
    <n v="29"/>
    <x v="0"/>
    <s v="Médio"/>
    <s v="Acima"/>
    <x v="1"/>
    <x v="0"/>
  </r>
  <r>
    <x v="1385"/>
    <x v="6"/>
    <n v="139"/>
    <n v="0.66200000000000003"/>
    <n v="0.63800000000000001"/>
    <n v="0.57699999999999996"/>
    <n v="15812.25"/>
    <n v="12"/>
    <x v="2"/>
    <s v="Médio"/>
    <s v="Acima"/>
    <x v="1"/>
    <x v="0"/>
  </r>
  <r>
    <x v="1386"/>
    <x v="0"/>
    <n v="272"/>
    <n v="0.71099999999999997"/>
    <n v="0.69199999999999995"/>
    <n v="0.64"/>
    <n v="81400.91"/>
    <n v="1"/>
    <x v="0"/>
    <s v="Alto"/>
    <s v="Acima"/>
    <x v="1"/>
    <x v="1"/>
  </r>
  <r>
    <x v="1387"/>
    <x v="4"/>
    <n v="422"/>
    <n v="0.65"/>
    <n v="0.68200000000000005"/>
    <n v="0.48099999999999998"/>
    <n v="30860.01"/>
    <n v="3"/>
    <x v="0"/>
    <s v="Médio"/>
    <s v="Acima"/>
    <x v="1"/>
    <x v="0"/>
  </r>
  <r>
    <x v="1388"/>
    <x v="0"/>
    <n v="262"/>
    <n v="0.75"/>
    <n v="0.751"/>
    <n v="0.66800000000000004"/>
    <n v="36932.83"/>
    <n v="3"/>
    <x v="0"/>
    <s v="Alto"/>
    <s v="Acima"/>
    <x v="1"/>
    <x v="0"/>
  </r>
  <r>
    <x v="1389"/>
    <x v="19"/>
    <n v="3784"/>
    <n v="0.623"/>
    <n v="0.61199999999999999"/>
    <n v="0.51400000000000001"/>
    <n v="15258"/>
    <n v="20"/>
    <x v="3"/>
    <s v="Médio"/>
    <s v="Acima"/>
    <x v="0"/>
    <x v="0"/>
  </r>
  <r>
    <x v="1390"/>
    <x v="4"/>
    <n v="1039"/>
    <n v="0.69"/>
    <n v="0.67400000000000004"/>
    <n v="0.625"/>
    <n v="21581.14"/>
    <n v="18"/>
    <x v="0"/>
    <s v="Médio"/>
    <s v="Acima"/>
    <x v="0"/>
    <x v="0"/>
  </r>
  <r>
    <x v="1391"/>
    <x v="10"/>
    <n v="283"/>
    <n v="0.71"/>
    <n v="0.67400000000000004"/>
    <n v="0.64300000000000002"/>
    <n v="12732.88"/>
    <n v="4"/>
    <x v="1"/>
    <s v="Alto"/>
    <s v="Acima"/>
    <x v="1"/>
    <x v="0"/>
  </r>
  <r>
    <x v="254"/>
    <x v="4"/>
    <n v="229"/>
    <n v="0.72"/>
    <n v="0.69899999999999995"/>
    <n v="0.60699999999999998"/>
    <n v="25642.21"/>
    <n v="4"/>
    <x v="0"/>
    <s v="Alto"/>
    <s v="Acima"/>
    <x v="1"/>
    <x v="0"/>
  </r>
  <r>
    <x v="1392"/>
    <x v="6"/>
    <n v="416"/>
    <n v="0.69299999999999995"/>
    <n v="0.67700000000000005"/>
    <n v="0.61099999999999999"/>
    <n v="21861.93"/>
    <n v="12"/>
    <x v="2"/>
    <s v="Médio"/>
    <s v="Acima"/>
    <x v="1"/>
    <x v="0"/>
  </r>
  <r>
    <x v="1393"/>
    <x v="11"/>
    <n v="4349"/>
    <n v="0.58599999999999997"/>
    <n v="0.60599999999999998"/>
    <n v="0.42499999999999999"/>
    <n v="13520.93"/>
    <n v="11"/>
    <x v="4"/>
    <s v="Médio"/>
    <s v="Abaixo"/>
    <x v="0"/>
    <x v="0"/>
  </r>
  <r>
    <x v="1394"/>
    <x v="13"/>
    <n v="696"/>
    <n v="0.66200000000000003"/>
    <n v="0.67100000000000004"/>
    <n v="0.53"/>
    <n v="25344.6"/>
    <n v="13"/>
    <x v="1"/>
    <s v="Médio"/>
    <s v="Acima"/>
    <x v="1"/>
    <x v="0"/>
  </r>
  <r>
    <x v="1395"/>
    <x v="9"/>
    <n v="1559"/>
    <n v="0.60499999999999998"/>
    <n v="0.54400000000000004"/>
    <n v="0.52600000000000002"/>
    <n v="7289.23"/>
    <n v="55"/>
    <x v="3"/>
    <s v="Médio"/>
    <s v="Acima"/>
    <x v="0"/>
    <x v="0"/>
  </r>
  <r>
    <x v="1396"/>
    <x v="7"/>
    <n v="1139"/>
    <n v="0.59399999999999997"/>
    <n v="0.59799999999999998"/>
    <n v="0.47399999999999998"/>
    <n v="10216.620000000001"/>
    <n v="33"/>
    <x v="3"/>
    <s v="Médio"/>
    <s v="Abaixo"/>
    <x v="0"/>
    <x v="0"/>
  </r>
  <r>
    <x v="1397"/>
    <x v="3"/>
    <n v="1151"/>
    <n v="0.76"/>
    <n v="0.754"/>
    <n v="0.68799999999999994"/>
    <n v="32230.6"/>
    <n v="32"/>
    <x v="2"/>
    <s v="Alto"/>
    <s v="Acima"/>
    <x v="0"/>
    <x v="0"/>
  </r>
  <r>
    <x v="1398"/>
    <x v="8"/>
    <n v="537"/>
    <n v="0.70099999999999996"/>
    <n v="0.70699999999999996"/>
    <n v="0.58299999999999996"/>
    <n v="51515.18"/>
    <n v="7"/>
    <x v="1"/>
    <s v="Alto"/>
    <s v="Acima"/>
    <x v="1"/>
    <x v="0"/>
  </r>
  <r>
    <x v="1399"/>
    <x v="6"/>
    <n v="752"/>
    <n v="0.73799999999999999"/>
    <n v="0.72799999999999998"/>
    <n v="0.68300000000000005"/>
    <n v="35649.25"/>
    <n v="17"/>
    <x v="2"/>
    <s v="Alto"/>
    <s v="Acima"/>
    <x v="1"/>
    <x v="0"/>
  </r>
  <r>
    <x v="1400"/>
    <x v="15"/>
    <n v="1503"/>
    <n v="0.65400000000000003"/>
    <n v="0.64300000000000002"/>
    <n v="0.53600000000000003"/>
    <n v="11041.42"/>
    <n v="22"/>
    <x v="0"/>
    <s v="Médio"/>
    <s v="Acima"/>
    <x v="0"/>
    <x v="0"/>
  </r>
  <r>
    <x v="1401"/>
    <x v="4"/>
    <n v="1064"/>
    <n v="0.70799999999999996"/>
    <n v="0.69599999999999995"/>
    <n v="0.6"/>
    <n v="14289.5"/>
    <n v="22"/>
    <x v="0"/>
    <s v="Alto"/>
    <s v="Acima"/>
    <x v="0"/>
    <x v="0"/>
  </r>
  <r>
    <x v="1402"/>
    <x v="6"/>
    <n v="456"/>
    <n v="0.72"/>
    <n v="0.70199999999999996"/>
    <n v="0.627"/>
    <n v="24062.21"/>
    <n v="16"/>
    <x v="2"/>
    <s v="Alto"/>
    <s v="Acima"/>
    <x v="1"/>
    <x v="0"/>
  </r>
  <r>
    <x v="1403"/>
    <x v="3"/>
    <n v="135"/>
    <n v="0.68"/>
    <n v="0.69199999999999995"/>
    <n v="0.53700000000000003"/>
    <n v="18659.62"/>
    <n v="15"/>
    <x v="2"/>
    <s v="Médio"/>
    <s v="Acima"/>
    <x v="1"/>
    <x v="0"/>
  </r>
  <r>
    <x v="1404"/>
    <x v="0"/>
    <n v="128"/>
    <n v="0.74099999999999999"/>
    <n v="0.70599999999999996"/>
    <n v="0.70899999999999996"/>
    <n v="21414.11"/>
    <n v="1"/>
    <x v="0"/>
    <s v="Alto"/>
    <s v="Acima"/>
    <x v="1"/>
    <x v="1"/>
  </r>
  <r>
    <x v="1405"/>
    <x v="0"/>
    <n v="364"/>
    <n v="0.77"/>
    <n v="0.71699999999999997"/>
    <n v="0.73599999999999999"/>
    <n v="43578.73"/>
    <n v="4"/>
    <x v="0"/>
    <s v="Alto"/>
    <s v="Acima"/>
    <x v="1"/>
    <x v="0"/>
  </r>
  <r>
    <x v="1406"/>
    <x v="18"/>
    <n v="1446"/>
    <n v="0.61499999999999999"/>
    <n v="0.61299999999999999"/>
    <n v="0.52200000000000002"/>
    <n v="10157.25"/>
    <n v="28"/>
    <x v="3"/>
    <s v="Médio"/>
    <s v="Acima"/>
    <x v="0"/>
    <x v="0"/>
  </r>
  <r>
    <x v="1407"/>
    <x v="12"/>
    <n v="2715"/>
    <n v="0.58599999999999997"/>
    <n v="0.59599999999999997"/>
    <n v="0.42399999999999999"/>
    <n v="10518.26"/>
    <n v="4"/>
    <x v="4"/>
    <s v="Médio"/>
    <s v="Abaixo"/>
    <x v="0"/>
    <x v="0"/>
  </r>
  <r>
    <x v="1408"/>
    <x v="10"/>
    <n v="714"/>
    <n v="0.68"/>
    <n v="0.68400000000000005"/>
    <n v="0.56499999999999995"/>
    <n v="30713.58"/>
    <n v="5"/>
    <x v="1"/>
    <s v="Médio"/>
    <s v="Acima"/>
    <x v="1"/>
    <x v="0"/>
  </r>
  <r>
    <x v="1409"/>
    <x v="18"/>
    <n v="429"/>
    <n v="0.58099999999999996"/>
    <n v="0.52300000000000002"/>
    <n v="0.49199999999999999"/>
    <n v="6404.32"/>
    <n v="3"/>
    <x v="3"/>
    <s v="Médio"/>
    <s v="Abaixo"/>
    <x v="1"/>
    <x v="0"/>
  </r>
  <r>
    <x v="1410"/>
    <x v="6"/>
    <n v="391"/>
    <n v="0.69599999999999995"/>
    <n v="0.70699999999999996"/>
    <n v="0.57899999999999996"/>
    <n v="48615.08"/>
    <n v="10"/>
    <x v="2"/>
    <s v="Médio"/>
    <s v="Acima"/>
    <x v="1"/>
    <x v="0"/>
  </r>
  <r>
    <x v="877"/>
    <x v="18"/>
    <n v="1538"/>
    <n v="0.60199999999999998"/>
    <n v="0.52500000000000002"/>
    <n v="0.54500000000000004"/>
    <n v="9578.17"/>
    <n v="4"/>
    <x v="3"/>
    <s v="Médio"/>
    <s v="Acima"/>
    <x v="0"/>
    <x v="0"/>
  </r>
  <r>
    <x v="1411"/>
    <x v="0"/>
    <n v="325"/>
    <n v="0.75"/>
    <n v="0.73399999999999999"/>
    <n v="0.67600000000000005"/>
    <n v="13450.24"/>
    <n v="4"/>
    <x v="0"/>
    <s v="Alto"/>
    <s v="Acima"/>
    <x v="1"/>
    <x v="0"/>
  </r>
  <r>
    <x v="1412"/>
    <x v="14"/>
    <n v="369"/>
    <n v="0.78"/>
    <n v="0.76800000000000002"/>
    <n v="0.70699999999999996"/>
    <n v="24768.34"/>
    <n v="6"/>
    <x v="2"/>
    <s v="Alto"/>
    <s v="Acima"/>
    <x v="1"/>
    <x v="0"/>
  </r>
  <r>
    <x v="1413"/>
    <x v="4"/>
    <n v="748"/>
    <n v="0.64400000000000002"/>
    <n v="0.63500000000000001"/>
    <n v="0.51100000000000001"/>
    <n v="12462.29"/>
    <n v="17"/>
    <x v="0"/>
    <s v="Médio"/>
    <s v="Acima"/>
    <x v="1"/>
    <x v="0"/>
  </r>
  <r>
    <x v="1414"/>
    <x v="0"/>
    <n v="147"/>
    <n v="0.71"/>
    <n v="0.69899999999999995"/>
    <n v="0.64700000000000002"/>
    <n v="21651.45"/>
    <n v="2"/>
    <x v="0"/>
    <s v="Alto"/>
    <s v="Acima"/>
    <x v="1"/>
    <x v="1"/>
  </r>
  <r>
    <x v="1415"/>
    <x v="21"/>
    <n v="989"/>
    <n v="0.60399999999999998"/>
    <n v="0.58099999999999996"/>
    <n v="0.49199999999999999"/>
    <n v="10818.39"/>
    <n v="3"/>
    <x v="3"/>
    <s v="Médio"/>
    <s v="Acima"/>
    <x v="0"/>
    <x v="0"/>
  </r>
  <r>
    <x v="1416"/>
    <x v="6"/>
    <n v="301"/>
    <n v="0.71"/>
    <n v="0.69099999999999995"/>
    <n v="0.65500000000000003"/>
    <n v="23746.19"/>
    <n v="3"/>
    <x v="2"/>
    <s v="Alto"/>
    <s v="Acima"/>
    <x v="1"/>
    <x v="0"/>
  </r>
  <r>
    <x v="1417"/>
    <x v="10"/>
    <n v="261"/>
    <n v="0.68"/>
    <n v="0.65700000000000003"/>
    <n v="0.58899999999999997"/>
    <n v="14062.55"/>
    <n v="9"/>
    <x v="1"/>
    <s v="Médio"/>
    <s v="Acima"/>
    <x v="1"/>
    <x v="0"/>
  </r>
  <r>
    <x v="1418"/>
    <x v="4"/>
    <n v="1481"/>
    <n v="0.752"/>
    <n v="0.70599999999999996"/>
    <n v="0.69499999999999995"/>
    <n v="46355.79"/>
    <n v="35"/>
    <x v="0"/>
    <s v="Alto"/>
    <s v="Acima"/>
    <x v="0"/>
    <x v="0"/>
  </r>
  <r>
    <x v="1419"/>
    <x v="8"/>
    <n v="333"/>
    <n v="0.67200000000000004"/>
    <n v="0.67700000000000005"/>
    <n v="0.55500000000000005"/>
    <n v="37331.31"/>
    <n v="6"/>
    <x v="1"/>
    <s v="Médio"/>
    <s v="Acima"/>
    <x v="1"/>
    <x v="0"/>
  </r>
  <r>
    <x v="1420"/>
    <x v="4"/>
    <n v="1636"/>
    <n v="0.73"/>
    <n v="0.70599999999999996"/>
    <n v="0.64300000000000002"/>
    <n v="25413.31"/>
    <n v="9"/>
    <x v="0"/>
    <s v="Alto"/>
    <s v="Acima"/>
    <x v="0"/>
    <x v="0"/>
  </r>
  <r>
    <x v="1421"/>
    <x v="6"/>
    <n v="147"/>
    <n v="0.66"/>
    <n v="0.65100000000000002"/>
    <n v="0.54300000000000004"/>
    <n v="21640.89"/>
    <n v="2"/>
    <x v="2"/>
    <s v="Médio"/>
    <s v="Acima"/>
    <x v="1"/>
    <x v="1"/>
  </r>
  <r>
    <x v="1422"/>
    <x v="18"/>
    <n v="1296"/>
    <n v="0.59"/>
    <n v="0.53900000000000003"/>
    <n v="0.50600000000000001"/>
    <n v="6487.05"/>
    <n v="28"/>
    <x v="3"/>
    <s v="Médio"/>
    <s v="Abaixo"/>
    <x v="0"/>
    <x v="0"/>
  </r>
  <r>
    <x v="1423"/>
    <x v="9"/>
    <n v="1146"/>
    <n v="0.57999999999999996"/>
    <n v="0.54900000000000004"/>
    <n v="0.48899999999999999"/>
    <n v="7023.81"/>
    <n v="43"/>
    <x v="3"/>
    <s v="Médio"/>
    <s v="Abaixo"/>
    <x v="0"/>
    <x v="0"/>
  </r>
  <r>
    <x v="1424"/>
    <x v="9"/>
    <n v="1434"/>
    <n v="0.68200000000000005"/>
    <n v="0.63300000000000001"/>
    <n v="0.623"/>
    <n v="15842.69"/>
    <n v="46"/>
    <x v="3"/>
    <s v="Médio"/>
    <s v="Acima"/>
    <x v="0"/>
    <x v="0"/>
  </r>
  <r>
    <x v="1425"/>
    <x v="0"/>
    <n v="239"/>
    <n v="0.73199999999999998"/>
    <n v="0.68100000000000005"/>
    <n v="0.68400000000000005"/>
    <n v="17357.2"/>
    <n v="6"/>
    <x v="0"/>
    <s v="Alto"/>
    <s v="Acima"/>
    <x v="1"/>
    <x v="0"/>
  </r>
  <r>
    <x v="1426"/>
    <x v="4"/>
    <n v="322"/>
    <n v="0.69"/>
    <n v="0.69699999999999995"/>
    <n v="0.55600000000000005"/>
    <n v="20934.29"/>
    <n v="4"/>
    <x v="0"/>
    <s v="Médio"/>
    <s v="Acima"/>
    <x v="1"/>
    <x v="0"/>
  </r>
  <r>
    <x v="1427"/>
    <x v="7"/>
    <n v="478"/>
    <n v="0.59899999999999998"/>
    <n v="0.58299999999999996"/>
    <n v="0.47399999999999998"/>
    <n v="7744.27"/>
    <n v="0"/>
    <x v="3"/>
    <s v="Médio"/>
    <s v="Abaixo"/>
    <x v="1"/>
    <x v="1"/>
  </r>
  <r>
    <x v="1428"/>
    <x v="13"/>
    <n v="406"/>
    <n v="0.72099999999999997"/>
    <n v="0.70499999999999996"/>
    <n v="0.64800000000000002"/>
    <n v="17352.400000000001"/>
    <n v="9"/>
    <x v="1"/>
    <s v="Alto"/>
    <s v="Acima"/>
    <x v="1"/>
    <x v="0"/>
  </r>
  <r>
    <x v="1429"/>
    <x v="0"/>
    <n v="84"/>
    <n v="0.72599999999999998"/>
    <n v="0.70299999999999996"/>
    <n v="0.64300000000000002"/>
    <n v="13224.34"/>
    <n v="1"/>
    <x v="0"/>
    <s v="Alto"/>
    <s v="Acima"/>
    <x v="1"/>
    <x v="1"/>
  </r>
  <r>
    <x v="1430"/>
    <x v="6"/>
    <n v="749"/>
    <n v="0.72299999999999998"/>
    <n v="0.71399999999999997"/>
    <n v="0.65300000000000002"/>
    <n v="28680.06"/>
    <n v="37"/>
    <x v="2"/>
    <s v="Alto"/>
    <s v="Acima"/>
    <x v="1"/>
    <x v="0"/>
  </r>
  <r>
    <x v="1431"/>
    <x v="11"/>
    <n v="1426"/>
    <n v="0.56299999999999994"/>
    <n v="0.54600000000000004"/>
    <n v="0.42099999999999999"/>
    <n v="23736.94"/>
    <n v="0"/>
    <x v="4"/>
    <s v="Médio"/>
    <s v="Abaixo"/>
    <x v="0"/>
    <x v="1"/>
  </r>
  <r>
    <x v="1432"/>
    <x v="3"/>
    <n v="1181"/>
    <n v="0.71799999999999997"/>
    <n v="0.71599999999999997"/>
    <n v="0.60599999999999998"/>
    <n v="44796.14"/>
    <n v="15"/>
    <x v="2"/>
    <s v="Alto"/>
    <s v="Acima"/>
    <x v="0"/>
    <x v="0"/>
  </r>
  <r>
    <x v="1433"/>
    <x v="13"/>
    <n v="838"/>
    <n v="0.71"/>
    <n v="0.71899999999999997"/>
    <n v="0.621"/>
    <n v="21019.15"/>
    <n v="9"/>
    <x v="1"/>
    <s v="Alto"/>
    <s v="Acima"/>
    <x v="1"/>
    <x v="0"/>
  </r>
  <r>
    <x v="1434"/>
    <x v="17"/>
    <n v="3428"/>
    <n v="0.748"/>
    <n v="0.78200000000000003"/>
    <n v="0.65100000000000002"/>
    <n v="37217.379999999997"/>
    <n v="32"/>
    <x v="3"/>
    <s v="Alto"/>
    <s v="Acima"/>
    <x v="0"/>
    <x v="0"/>
  </r>
  <r>
    <x v="1435"/>
    <x v="4"/>
    <n v="856"/>
    <n v="0.69799999999999995"/>
    <n v="0.72"/>
    <n v="0.55600000000000005"/>
    <n v="18250.419999999998"/>
    <n v="15"/>
    <x v="0"/>
    <s v="Médio"/>
    <s v="Acima"/>
    <x v="1"/>
    <x v="0"/>
  </r>
  <r>
    <x v="1436"/>
    <x v="4"/>
    <n v="753"/>
    <n v="0.74099999999999999"/>
    <n v="0.73499999999999999"/>
    <n v="0.63600000000000001"/>
    <n v="24268.14"/>
    <n v="14"/>
    <x v="0"/>
    <s v="Alto"/>
    <s v="Acima"/>
    <x v="1"/>
    <x v="0"/>
  </r>
  <r>
    <x v="1437"/>
    <x v="9"/>
    <n v="2847"/>
    <n v="0.64200000000000002"/>
    <n v="0.59199999999999997"/>
    <n v="0.56699999999999995"/>
    <n v="11193.37"/>
    <n v="102"/>
    <x v="3"/>
    <s v="Médio"/>
    <s v="Acima"/>
    <x v="0"/>
    <x v="0"/>
  </r>
  <r>
    <x v="1438"/>
    <x v="7"/>
    <n v="396"/>
    <n v="0.6"/>
    <n v="0.54500000000000004"/>
    <n v="0.49099999999999999"/>
    <n v="8220.4599999999991"/>
    <n v="1"/>
    <x v="3"/>
    <s v="Médio"/>
    <s v="Acima"/>
    <x v="1"/>
    <x v="1"/>
  </r>
  <r>
    <x v="1439"/>
    <x v="7"/>
    <n v="1154"/>
    <n v="0.61299999999999999"/>
    <n v="0.61499999999999999"/>
    <n v="0.49099999999999999"/>
    <n v="8196.42"/>
    <n v="33"/>
    <x v="3"/>
    <s v="Médio"/>
    <s v="Acima"/>
    <x v="0"/>
    <x v="0"/>
  </r>
  <r>
    <x v="1440"/>
    <x v="0"/>
    <n v="205"/>
    <n v="0.76"/>
    <n v="0.73199999999999998"/>
    <n v="0.71799999999999997"/>
    <n v="17950.689999999999"/>
    <n v="4"/>
    <x v="0"/>
    <s v="Alto"/>
    <s v="Acima"/>
    <x v="1"/>
    <x v="0"/>
  </r>
  <r>
    <x v="1441"/>
    <x v="6"/>
    <n v="609"/>
    <n v="0.70099999999999996"/>
    <n v="0.68400000000000005"/>
    <n v="0.61099999999999999"/>
    <n v="15788.95"/>
    <n v="8"/>
    <x v="2"/>
    <s v="Alto"/>
    <s v="Acima"/>
    <x v="1"/>
    <x v="0"/>
  </r>
  <r>
    <x v="1442"/>
    <x v="15"/>
    <n v="336"/>
    <n v="0.73"/>
    <n v="0.70899999999999996"/>
    <n v="0.65800000000000003"/>
    <n v="20787.84"/>
    <n v="11"/>
    <x v="0"/>
    <s v="Alto"/>
    <s v="Acima"/>
    <x v="1"/>
    <x v="0"/>
  </r>
  <r>
    <x v="1443"/>
    <x v="6"/>
    <n v="718"/>
    <n v="0.7"/>
    <n v="0.70799999999999996"/>
    <n v="0.58799999999999997"/>
    <n v="23247.54"/>
    <n v="19"/>
    <x v="2"/>
    <s v="Alto"/>
    <s v="Acima"/>
    <x v="1"/>
    <x v="0"/>
  </r>
  <r>
    <x v="1444"/>
    <x v="9"/>
    <n v="638"/>
    <n v="0.63200000000000001"/>
    <n v="0.56100000000000005"/>
    <n v="0.59199999999999997"/>
    <n v="8098.53"/>
    <n v="3"/>
    <x v="3"/>
    <s v="Médio"/>
    <s v="Acima"/>
    <x v="1"/>
    <x v="0"/>
  </r>
  <r>
    <x v="1445"/>
    <x v="14"/>
    <n v="971"/>
    <n v="0.68700000000000006"/>
    <n v="0.70499999999999996"/>
    <n v="0.56200000000000006"/>
    <n v="33314.980000000003"/>
    <n v="34"/>
    <x v="2"/>
    <s v="Médio"/>
    <s v="Acima"/>
    <x v="0"/>
    <x v="0"/>
  </r>
  <r>
    <x v="1446"/>
    <x v="7"/>
    <n v="1417"/>
    <n v="0.58799999999999997"/>
    <n v="0.55400000000000005"/>
    <n v="0.47799999999999998"/>
    <n v="8150.34"/>
    <n v="30"/>
    <x v="3"/>
    <s v="Médio"/>
    <s v="Abaixo"/>
    <x v="0"/>
    <x v="0"/>
  </r>
  <r>
    <x v="1447"/>
    <x v="12"/>
    <n v="1051"/>
    <n v="0.63600000000000001"/>
    <n v="0.59199999999999997"/>
    <n v="0.53600000000000003"/>
    <n v="33717.21"/>
    <n v="15"/>
    <x v="4"/>
    <s v="Médio"/>
    <s v="Acima"/>
    <x v="0"/>
    <x v="0"/>
  </r>
  <r>
    <x v="1448"/>
    <x v="6"/>
    <n v="423"/>
    <n v="0.68"/>
    <n v="0.69699999999999995"/>
    <n v="0.55500000000000005"/>
    <n v="19401.11"/>
    <n v="9"/>
    <x v="2"/>
    <s v="Médio"/>
    <s v="Acima"/>
    <x v="1"/>
    <x v="0"/>
  </r>
  <r>
    <x v="1449"/>
    <x v="20"/>
    <n v="1019"/>
    <n v="0.67"/>
    <n v="0.61399999999999999"/>
    <n v="0.61899999999999999"/>
    <n v="12462.39"/>
    <n v="7"/>
    <x v="4"/>
    <s v="Médio"/>
    <s v="Acima"/>
    <x v="0"/>
    <x v="0"/>
  </r>
  <r>
    <x v="1450"/>
    <x v="14"/>
    <n v="115"/>
    <n v="0.75900000000000001"/>
    <n v="0.74299999999999999"/>
    <n v="0.69499999999999995"/>
    <n v="27449.07"/>
    <n v="5"/>
    <x v="2"/>
    <s v="Alto"/>
    <s v="Acima"/>
    <x v="1"/>
    <x v="0"/>
  </r>
  <r>
    <x v="1451"/>
    <x v="1"/>
    <n v="288"/>
    <n v="0.67"/>
    <n v="0.64900000000000002"/>
    <n v="0.57499999999999996"/>
    <n v="18261.169999999998"/>
    <n v="11"/>
    <x v="0"/>
    <s v="Médio"/>
    <s v="Acima"/>
    <x v="1"/>
    <x v="0"/>
  </r>
  <r>
    <x v="1452"/>
    <x v="6"/>
    <n v="616"/>
    <n v="0.69599999999999995"/>
    <n v="0.67900000000000005"/>
    <n v="0.58699999999999997"/>
    <n v="18476.66"/>
    <n v="11"/>
    <x v="2"/>
    <s v="Médio"/>
    <s v="Acima"/>
    <x v="1"/>
    <x v="0"/>
  </r>
  <r>
    <x v="1453"/>
    <x v="7"/>
    <n v="1387"/>
    <n v="0.625"/>
    <n v="0.61599999999999999"/>
    <n v="0.49199999999999999"/>
    <n v="8892.67"/>
    <n v="16"/>
    <x v="3"/>
    <s v="Médio"/>
    <s v="Acima"/>
    <x v="0"/>
    <x v="0"/>
  </r>
  <r>
    <x v="1454"/>
    <x v="1"/>
    <n v="280"/>
    <n v="0.70299999999999996"/>
    <n v="0.68700000000000006"/>
    <n v="0.63100000000000001"/>
    <n v="28428.33"/>
    <n v="4"/>
    <x v="0"/>
    <s v="Alto"/>
    <s v="Acima"/>
    <x v="1"/>
    <x v="0"/>
  </r>
  <r>
    <x v="1455"/>
    <x v="18"/>
    <n v="2268"/>
    <n v="0.61599999999999999"/>
    <n v="0.627"/>
    <n v="0.51500000000000001"/>
    <n v="7493.54"/>
    <n v="3"/>
    <x v="3"/>
    <s v="Médio"/>
    <s v="Acima"/>
    <x v="0"/>
    <x v="0"/>
  </r>
  <r>
    <x v="1456"/>
    <x v="22"/>
    <n v="1327"/>
    <n v="0.66"/>
    <n v="0.629"/>
    <n v="0.56599999999999995"/>
    <n v="11433.99"/>
    <n v="13"/>
    <x v="3"/>
    <s v="Médio"/>
    <s v="Acima"/>
    <x v="0"/>
    <x v="0"/>
  </r>
  <r>
    <x v="1457"/>
    <x v="15"/>
    <n v="1180"/>
    <n v="0.70299999999999996"/>
    <n v="0.69099999999999995"/>
    <n v="0.59499999999999997"/>
    <n v="18334.27"/>
    <n v="17"/>
    <x v="0"/>
    <s v="Alto"/>
    <s v="Acima"/>
    <x v="0"/>
    <x v="0"/>
  </r>
  <r>
    <x v="1458"/>
    <x v="0"/>
    <n v="205"/>
    <n v="0.74"/>
    <n v="0.72299999999999998"/>
    <n v="0.65600000000000003"/>
    <n v="22763.73"/>
    <n v="3"/>
    <x v="0"/>
    <s v="Alto"/>
    <s v="Acima"/>
    <x v="1"/>
    <x v="0"/>
  </r>
  <r>
    <x v="1459"/>
    <x v="10"/>
    <n v="538"/>
    <n v="0.70299999999999996"/>
    <n v="0.67800000000000005"/>
    <n v="0.62"/>
    <n v="14700.31"/>
    <n v="10"/>
    <x v="1"/>
    <s v="Alto"/>
    <s v="Acima"/>
    <x v="1"/>
    <x v="0"/>
  </r>
  <r>
    <x v="1460"/>
    <x v="10"/>
    <n v="1035"/>
    <n v="0.70099999999999996"/>
    <n v="0.71099999999999997"/>
    <n v="0.58799999999999997"/>
    <n v="44237.45"/>
    <n v="22"/>
    <x v="1"/>
    <s v="Alto"/>
    <s v="Acima"/>
    <x v="0"/>
    <x v="0"/>
  </r>
  <r>
    <x v="1461"/>
    <x v="4"/>
    <n v="500"/>
    <n v="0.64400000000000002"/>
    <n v="0.63200000000000001"/>
    <n v="0.51800000000000002"/>
    <n v="9833.7800000000007"/>
    <n v="7"/>
    <x v="0"/>
    <s v="Médio"/>
    <s v="Acima"/>
    <x v="1"/>
    <x v="0"/>
  </r>
  <r>
    <x v="1462"/>
    <x v="6"/>
    <n v="670"/>
    <n v="0.72499999999999998"/>
    <n v="0.71499999999999997"/>
    <n v="0.64200000000000002"/>
    <n v="43049.9"/>
    <n v="17"/>
    <x v="2"/>
    <s v="Alto"/>
    <s v="Acima"/>
    <x v="1"/>
    <x v="0"/>
  </r>
  <r>
    <x v="1463"/>
    <x v="9"/>
    <n v="2649"/>
    <n v="0.62"/>
    <n v="0.56499999999999995"/>
    <n v="0.57799999999999996"/>
    <n v="9763.2900000000009"/>
    <n v="14"/>
    <x v="3"/>
    <s v="Médio"/>
    <s v="Acima"/>
    <x v="0"/>
    <x v="0"/>
  </r>
  <r>
    <x v="1464"/>
    <x v="1"/>
    <n v="1511"/>
    <n v="0.65400000000000003"/>
    <n v="0.64400000000000002"/>
    <n v="0.54800000000000004"/>
    <n v="17195.21"/>
    <n v="24"/>
    <x v="0"/>
    <s v="Médio"/>
    <s v="Acima"/>
    <x v="0"/>
    <x v="0"/>
  </r>
  <r>
    <x v="1465"/>
    <x v="6"/>
    <n v="170"/>
    <n v="0.745"/>
    <n v="0.73899999999999999"/>
    <n v="0.65600000000000003"/>
    <n v="30942.98"/>
    <n v="3"/>
    <x v="2"/>
    <s v="Alto"/>
    <s v="Acima"/>
    <x v="1"/>
    <x v="0"/>
  </r>
  <r>
    <x v="1466"/>
    <x v="0"/>
    <n v="182"/>
    <n v="0.72099999999999997"/>
    <n v="0.69799999999999995"/>
    <n v="0.65500000000000003"/>
    <n v="13460.71"/>
    <n v="3"/>
    <x v="0"/>
    <s v="Alto"/>
    <s v="Acima"/>
    <x v="1"/>
    <x v="0"/>
  </r>
  <r>
    <x v="1467"/>
    <x v="11"/>
    <n v="2322"/>
    <n v="0.60499999999999998"/>
    <n v="0.621"/>
    <n v="0.45100000000000001"/>
    <n v="9430.8700000000008"/>
    <n v="13"/>
    <x v="4"/>
    <s v="Médio"/>
    <s v="Acima"/>
    <x v="0"/>
    <x v="0"/>
  </r>
  <r>
    <x v="1468"/>
    <x v="6"/>
    <n v="870"/>
    <n v="0.68700000000000006"/>
    <n v="0.69199999999999995"/>
    <n v="0.59399999999999997"/>
    <n v="24319.16"/>
    <n v="24"/>
    <x v="2"/>
    <s v="Médio"/>
    <s v="Acima"/>
    <x v="1"/>
    <x v="0"/>
  </r>
  <r>
    <x v="1469"/>
    <x v="7"/>
    <n v="163"/>
    <n v="0.56999999999999995"/>
    <n v="0.55200000000000005"/>
    <n v="0.44500000000000001"/>
    <n v="6197.97"/>
    <n v="20"/>
    <x v="3"/>
    <s v="Médio"/>
    <s v="Abaixo"/>
    <x v="1"/>
    <x v="0"/>
  </r>
  <r>
    <x v="1470"/>
    <x v="10"/>
    <n v="3889"/>
    <n v="0.72"/>
    <n v="0.70599999999999996"/>
    <n v="0.64100000000000001"/>
    <n v="10694.22"/>
    <n v="24"/>
    <x v="1"/>
    <s v="Alto"/>
    <s v="Acima"/>
    <x v="0"/>
    <x v="0"/>
  </r>
  <r>
    <x v="1471"/>
    <x v="13"/>
    <n v="469"/>
    <n v="0.70299999999999996"/>
    <n v="0.71499999999999997"/>
    <n v="0.59599999999999997"/>
    <n v="28810.57"/>
    <n v="17"/>
    <x v="1"/>
    <s v="Alto"/>
    <s v="Acima"/>
    <x v="1"/>
    <x v="0"/>
  </r>
  <r>
    <x v="1472"/>
    <x v="0"/>
    <n v="180"/>
    <n v="0.76"/>
    <n v="0.71399999999999997"/>
    <n v="0.73299999999999998"/>
    <n v="12159.98"/>
    <n v="1"/>
    <x v="0"/>
    <s v="Alto"/>
    <s v="Acima"/>
    <x v="1"/>
    <x v="1"/>
  </r>
  <r>
    <x v="1473"/>
    <x v="15"/>
    <n v="1520"/>
    <n v="0.68"/>
    <n v="0.67300000000000004"/>
    <n v="0.57999999999999996"/>
    <n v="18814.93"/>
    <n v="30"/>
    <x v="0"/>
    <s v="Médio"/>
    <s v="Acima"/>
    <x v="0"/>
    <x v="0"/>
  </r>
  <r>
    <x v="1474"/>
    <x v="0"/>
    <n v="137"/>
    <n v="0.74"/>
    <n v="0.71299999999999997"/>
    <n v="0.69"/>
    <n v="23947.27"/>
    <n v="4"/>
    <x v="0"/>
    <s v="Alto"/>
    <s v="Acima"/>
    <x v="1"/>
    <x v="0"/>
  </r>
  <r>
    <x v="1475"/>
    <x v="12"/>
    <n v="1188"/>
    <n v="0.51500000000000001"/>
    <n v="0.54100000000000004"/>
    <n v="0.33800000000000002"/>
    <n v="11447.76"/>
    <n v="2"/>
    <x v="4"/>
    <s v="Baixo"/>
    <s v="Abaixo"/>
    <x v="0"/>
    <x v="1"/>
  </r>
  <r>
    <x v="1476"/>
    <x v="14"/>
    <n v="412"/>
    <n v="0.69"/>
    <n v="0.72199999999999998"/>
    <n v="0.56200000000000006"/>
    <n v="23243.66"/>
    <n v="12"/>
    <x v="2"/>
    <s v="Médio"/>
    <s v="Acima"/>
    <x v="1"/>
    <x v="0"/>
  </r>
  <r>
    <x v="1477"/>
    <x v="4"/>
    <n v="360"/>
    <n v="0.68"/>
    <n v="0.622"/>
    <n v="0.60899999999999999"/>
    <n v="11423.92"/>
    <n v="6"/>
    <x v="0"/>
    <s v="Médio"/>
    <s v="Acima"/>
    <x v="1"/>
    <x v="0"/>
  </r>
  <r>
    <x v="1478"/>
    <x v="0"/>
    <n v="214"/>
    <n v="0.72299999999999998"/>
    <n v="0.72699999999999998"/>
    <n v="0.63500000000000001"/>
    <n v="12848.93"/>
    <n v="1"/>
    <x v="0"/>
    <s v="Alto"/>
    <s v="Acima"/>
    <x v="1"/>
    <x v="1"/>
  </r>
  <r>
    <x v="1479"/>
    <x v="14"/>
    <n v="904"/>
    <n v="0.74"/>
    <n v="0.71299999999999997"/>
    <n v="0.68100000000000005"/>
    <n v="34900.89"/>
    <n v="10"/>
    <x v="2"/>
    <s v="Alto"/>
    <s v="Acima"/>
    <x v="1"/>
    <x v="0"/>
  </r>
  <r>
    <x v="1480"/>
    <x v="13"/>
    <n v="992"/>
    <n v="0.67"/>
    <n v="0.71399999999999997"/>
    <n v="0.50800000000000001"/>
    <n v="29857.75"/>
    <n v="8"/>
    <x v="1"/>
    <s v="Médio"/>
    <s v="Acima"/>
    <x v="0"/>
    <x v="0"/>
  </r>
  <r>
    <x v="1481"/>
    <x v="3"/>
    <n v="797"/>
    <n v="0.76800000000000002"/>
    <n v="0.745"/>
    <n v="0.71"/>
    <n v="28200.01"/>
    <n v="33"/>
    <x v="2"/>
    <s v="Alto"/>
    <s v="Acima"/>
    <x v="1"/>
    <x v="0"/>
  </r>
  <r>
    <x v="1482"/>
    <x v="4"/>
    <n v="375"/>
    <n v="0.58799999999999997"/>
    <n v="0.59199999999999997"/>
    <n v="0.42299999999999999"/>
    <n v="10601.65"/>
    <n v="7"/>
    <x v="0"/>
    <s v="Médio"/>
    <s v="Abaixo"/>
    <x v="1"/>
    <x v="0"/>
  </r>
  <r>
    <x v="1483"/>
    <x v="11"/>
    <n v="1729"/>
    <n v="0.55000000000000004"/>
    <n v="0.53400000000000003"/>
    <n v="0.41599999999999998"/>
    <n v="9371.4599999999991"/>
    <n v="6"/>
    <x v="4"/>
    <s v="Médio"/>
    <s v="Abaixo"/>
    <x v="0"/>
    <x v="0"/>
  </r>
  <r>
    <x v="1484"/>
    <x v="3"/>
    <n v="1756"/>
    <n v="0.7"/>
    <n v="0.70499999999999996"/>
    <n v="0.57599999999999996"/>
    <n v="21192.99"/>
    <n v="30"/>
    <x v="2"/>
    <s v="Alto"/>
    <s v="Acima"/>
    <x v="0"/>
    <x v="0"/>
  </r>
  <r>
    <x v="1485"/>
    <x v="4"/>
    <n v="558"/>
    <n v="0.71499999999999997"/>
    <n v="0.68300000000000005"/>
    <n v="0.623"/>
    <n v="19242.18"/>
    <n v="21"/>
    <x v="0"/>
    <s v="Alto"/>
    <s v="Acima"/>
    <x v="1"/>
    <x v="0"/>
  </r>
  <r>
    <x v="1486"/>
    <x v="4"/>
    <n v="370"/>
    <n v="0.67700000000000005"/>
    <n v="0.65500000000000003"/>
    <n v="0.56899999999999995"/>
    <n v="15407.7"/>
    <n v="4"/>
    <x v="0"/>
    <s v="Médio"/>
    <s v="Acima"/>
    <x v="1"/>
    <x v="0"/>
  </r>
  <r>
    <x v="1487"/>
    <x v="6"/>
    <n v="693"/>
    <n v="0.66700000000000004"/>
    <n v="0.64500000000000002"/>
    <n v="0.55600000000000005"/>
    <n v="17642.5"/>
    <n v="18"/>
    <x v="2"/>
    <s v="Médio"/>
    <s v="Acima"/>
    <x v="1"/>
    <x v="0"/>
  </r>
  <r>
    <x v="1488"/>
    <x v="8"/>
    <n v="909"/>
    <n v="0.69299999999999995"/>
    <n v="0.73499999999999999"/>
    <n v="0.54900000000000004"/>
    <n v="50430.17"/>
    <n v="18"/>
    <x v="1"/>
    <s v="Médio"/>
    <s v="Acima"/>
    <x v="1"/>
    <x v="0"/>
  </r>
  <r>
    <x v="1489"/>
    <x v="13"/>
    <n v="463"/>
    <n v="0.66"/>
    <n v="0.65100000000000002"/>
    <n v="0.52100000000000002"/>
    <n v="22658.51"/>
    <n v="12"/>
    <x v="1"/>
    <s v="Médio"/>
    <s v="Acima"/>
    <x v="1"/>
    <x v="0"/>
  </r>
  <r>
    <x v="1490"/>
    <x v="9"/>
    <n v="875"/>
    <n v="0.57999999999999996"/>
    <n v="0.52600000000000002"/>
    <n v="0.47599999999999998"/>
    <n v="7577.29"/>
    <n v="6"/>
    <x v="3"/>
    <s v="Médio"/>
    <s v="Abaixo"/>
    <x v="1"/>
    <x v="0"/>
  </r>
  <r>
    <x v="1491"/>
    <x v="14"/>
    <n v="913"/>
    <n v="0.78"/>
    <n v="0.75800000000000001"/>
    <n v="0.70799999999999996"/>
    <n v="38832.949999999997"/>
    <n v="35"/>
    <x v="2"/>
    <s v="Alto"/>
    <s v="Acima"/>
    <x v="1"/>
    <x v="0"/>
  </r>
  <r>
    <x v="1492"/>
    <x v="14"/>
    <n v="364"/>
    <n v="0.72499999999999998"/>
    <n v="0.72699999999999998"/>
    <n v="0.63300000000000001"/>
    <n v="21655.48"/>
    <n v="14"/>
    <x v="2"/>
    <s v="Alto"/>
    <s v="Acima"/>
    <x v="1"/>
    <x v="0"/>
  </r>
  <r>
    <x v="1493"/>
    <x v="11"/>
    <n v="2119"/>
    <n v="0.53100000000000003"/>
    <n v="0.53800000000000003"/>
    <n v="0.374"/>
    <n v="9841.76"/>
    <n v="5"/>
    <x v="4"/>
    <s v="Baixo"/>
    <s v="Abaixo"/>
    <x v="0"/>
    <x v="0"/>
  </r>
  <r>
    <x v="1494"/>
    <x v="0"/>
    <n v="220"/>
    <n v="0.71"/>
    <n v="0.68899999999999995"/>
    <n v="0.64700000000000002"/>
    <n v="54670.46"/>
    <n v="3"/>
    <x v="0"/>
    <s v="Alto"/>
    <s v="Acima"/>
    <x v="1"/>
    <x v="0"/>
  </r>
  <r>
    <x v="1495"/>
    <x v="7"/>
    <n v="378"/>
    <n v="0.59"/>
    <n v="0.57299999999999995"/>
    <n v="0.47899999999999998"/>
    <n v="7474.43"/>
    <n v="1"/>
    <x v="3"/>
    <s v="Médio"/>
    <s v="Abaixo"/>
    <x v="1"/>
    <x v="1"/>
  </r>
  <r>
    <x v="1496"/>
    <x v="7"/>
    <n v="179"/>
    <n v="0.6"/>
    <n v="0.55200000000000005"/>
    <n v="0.503"/>
    <n v="6183.93"/>
    <n v="0"/>
    <x v="3"/>
    <s v="Médio"/>
    <s v="Acima"/>
    <x v="1"/>
    <x v="1"/>
  </r>
  <r>
    <x v="1497"/>
    <x v="4"/>
    <n v="758"/>
    <n v="0.69299999999999995"/>
    <n v="0.67"/>
    <n v="0.58599999999999997"/>
    <n v="10962.01"/>
    <n v="7"/>
    <x v="0"/>
    <s v="Médio"/>
    <s v="Acima"/>
    <x v="1"/>
    <x v="0"/>
  </r>
  <r>
    <x v="1498"/>
    <x v="9"/>
    <n v="821"/>
    <n v="0.61499999999999999"/>
    <n v="0.55000000000000004"/>
    <n v="0.55600000000000005"/>
    <n v="7289.25"/>
    <n v="1"/>
    <x v="3"/>
    <s v="Médio"/>
    <s v="Acima"/>
    <x v="1"/>
    <x v="1"/>
  </r>
  <r>
    <x v="1499"/>
    <x v="9"/>
    <n v="4102"/>
    <n v="0.67500000000000004"/>
    <n v="0.60499999999999998"/>
    <n v="0.65200000000000002"/>
    <n v="11514.38"/>
    <n v="47"/>
    <x v="3"/>
    <s v="Médio"/>
    <s v="Acima"/>
    <x v="0"/>
    <x v="0"/>
  </r>
  <r>
    <x v="1500"/>
    <x v="0"/>
    <n v="456"/>
    <n v="0.75"/>
    <n v="0.70299999999999996"/>
    <n v="0.69199999999999995"/>
    <n v="22252.66"/>
    <n v="15"/>
    <x v="0"/>
    <s v="Alto"/>
    <s v="Acima"/>
    <x v="1"/>
    <x v="0"/>
  </r>
  <r>
    <x v="1501"/>
    <x v="7"/>
    <n v="356"/>
    <n v="0.63400000000000001"/>
    <n v="0.60199999999999998"/>
    <n v="0.51600000000000001"/>
    <n v="14791.37"/>
    <n v="1"/>
    <x v="3"/>
    <s v="Médio"/>
    <s v="Acima"/>
    <x v="1"/>
    <x v="1"/>
  </r>
  <r>
    <x v="1502"/>
    <x v="10"/>
    <n v="1546"/>
    <n v="0.65"/>
    <n v="0.67"/>
    <n v="0.51500000000000001"/>
    <n v="15678.25"/>
    <n v="7"/>
    <x v="1"/>
    <s v="Médio"/>
    <s v="Acima"/>
    <x v="0"/>
    <x v="0"/>
  </r>
  <r>
    <x v="1503"/>
    <x v="8"/>
    <n v="920"/>
    <n v="0.69"/>
    <n v="0.68700000000000006"/>
    <n v="0.56699999999999995"/>
    <n v="28116.37"/>
    <n v="6"/>
    <x v="1"/>
    <s v="Médio"/>
    <s v="Acima"/>
    <x v="1"/>
    <x v="0"/>
  </r>
  <r>
    <x v="1504"/>
    <x v="4"/>
    <n v="733"/>
    <n v="0.66"/>
    <n v="0.65"/>
    <n v="0.52"/>
    <n v="10244.459999999999"/>
    <n v="15"/>
    <x v="0"/>
    <s v="Médio"/>
    <s v="Acima"/>
    <x v="1"/>
    <x v="0"/>
  </r>
  <r>
    <x v="1505"/>
    <x v="22"/>
    <n v="1503"/>
    <n v="0.59499999999999997"/>
    <n v="0.55800000000000005"/>
    <n v="0.48499999999999999"/>
    <n v="7518.49"/>
    <n v="16"/>
    <x v="3"/>
    <s v="Médio"/>
    <s v="Abaixo"/>
    <x v="0"/>
    <x v="0"/>
  </r>
  <r>
    <x v="1506"/>
    <x v="7"/>
    <n v="582"/>
    <n v="0.58599999999999997"/>
    <n v="0.56100000000000005"/>
    <n v="0.46200000000000002"/>
    <n v="6753.27"/>
    <n v="4"/>
    <x v="3"/>
    <s v="Médio"/>
    <s v="Abaixo"/>
    <x v="1"/>
    <x v="0"/>
  </r>
  <r>
    <x v="1507"/>
    <x v="7"/>
    <n v="140"/>
    <n v="0.55000000000000004"/>
    <n v="0.50600000000000001"/>
    <n v="0.42399999999999999"/>
    <n v="5067.74"/>
    <n v="2"/>
    <x v="3"/>
    <s v="Médio"/>
    <s v="Abaixo"/>
    <x v="1"/>
    <x v="1"/>
  </r>
  <r>
    <x v="1508"/>
    <x v="4"/>
    <n v="607"/>
    <n v="0.74"/>
    <n v="0.72599999999999998"/>
    <n v="0.66700000000000004"/>
    <n v="16009.35"/>
    <n v="16"/>
    <x v="0"/>
    <s v="Alto"/>
    <s v="Acima"/>
    <x v="1"/>
    <x v="0"/>
  </r>
  <r>
    <x v="1509"/>
    <x v="1"/>
    <n v="283"/>
    <n v="0.66700000000000004"/>
    <n v="0.66800000000000004"/>
    <n v="0.54700000000000004"/>
    <n v="18295.189999999999"/>
    <n v="1"/>
    <x v="0"/>
    <s v="Médio"/>
    <s v="Acima"/>
    <x v="1"/>
    <x v="1"/>
  </r>
  <r>
    <x v="1510"/>
    <x v="10"/>
    <n v="477"/>
    <n v="0.71"/>
    <n v="0.71"/>
    <n v="0.622"/>
    <n v="27534.21"/>
    <n v="11"/>
    <x v="1"/>
    <s v="Alto"/>
    <s v="Acima"/>
    <x v="1"/>
    <x v="0"/>
  </r>
  <r>
    <x v="1511"/>
    <x v="4"/>
    <n v="622"/>
    <n v="0.61499999999999999"/>
    <n v="0.58299999999999996"/>
    <n v="0.49299999999999999"/>
    <n v="8051.18"/>
    <n v="8"/>
    <x v="0"/>
    <s v="Médio"/>
    <s v="Acima"/>
    <x v="1"/>
    <x v="0"/>
  </r>
  <r>
    <x v="1512"/>
    <x v="1"/>
    <n v="660"/>
    <n v="0.67500000000000004"/>
    <n v="0.68200000000000005"/>
    <n v="0.56100000000000005"/>
    <n v="47111.47"/>
    <n v="8"/>
    <x v="0"/>
    <s v="Médio"/>
    <s v="Acima"/>
    <x v="1"/>
    <x v="0"/>
  </r>
  <r>
    <x v="1513"/>
    <x v="0"/>
    <n v="731"/>
    <n v="0.72699999999999998"/>
    <n v="0.71299999999999997"/>
    <n v="0.65"/>
    <n v="25058.43"/>
    <n v="11"/>
    <x v="0"/>
    <s v="Alto"/>
    <s v="Acima"/>
    <x v="1"/>
    <x v="0"/>
  </r>
  <r>
    <x v="1514"/>
    <x v="15"/>
    <n v="975"/>
    <n v="0.72099999999999997"/>
    <n v="0.70799999999999996"/>
    <n v="0.63"/>
    <n v="15145.44"/>
    <n v="38"/>
    <x v="0"/>
    <s v="Alto"/>
    <s v="Acima"/>
    <x v="0"/>
    <x v="0"/>
  </r>
  <r>
    <x v="1252"/>
    <x v="14"/>
    <n v="342"/>
    <n v="0.74"/>
    <n v="0.74199999999999999"/>
    <n v="0.63100000000000001"/>
    <n v="39153.11"/>
    <n v="13"/>
    <x v="2"/>
    <s v="Alto"/>
    <s v="Acima"/>
    <x v="1"/>
    <x v="0"/>
  </r>
  <r>
    <x v="1515"/>
    <x v="4"/>
    <n v="511"/>
    <n v="0.67"/>
    <n v="0.65700000000000003"/>
    <n v="0.53600000000000003"/>
    <n v="14678.61"/>
    <n v="8"/>
    <x v="0"/>
    <s v="Médio"/>
    <s v="Acima"/>
    <x v="1"/>
    <x v="0"/>
  </r>
  <r>
    <x v="1516"/>
    <x v="7"/>
    <n v="1332"/>
    <n v="0.63100000000000001"/>
    <n v="0.60499999999999998"/>
    <n v="0.55500000000000005"/>
    <n v="16272.83"/>
    <n v="23"/>
    <x v="3"/>
    <s v="Médio"/>
    <s v="Acima"/>
    <x v="0"/>
    <x v="0"/>
  </r>
  <r>
    <x v="1517"/>
    <x v="15"/>
    <n v="627"/>
    <n v="0.753"/>
    <n v="0.751"/>
    <n v="0.66300000000000003"/>
    <n v="20065.87"/>
    <n v="10"/>
    <x v="0"/>
    <s v="Alto"/>
    <s v="Acima"/>
    <x v="1"/>
    <x v="0"/>
  </r>
  <r>
    <x v="1518"/>
    <x v="13"/>
    <n v="611"/>
    <n v="0.69"/>
    <n v="0.69299999999999995"/>
    <n v="0.59499999999999997"/>
    <n v="19328.240000000002"/>
    <n v="10"/>
    <x v="1"/>
    <s v="Médio"/>
    <s v="Acima"/>
    <x v="1"/>
    <x v="0"/>
  </r>
  <r>
    <x v="1519"/>
    <x v="13"/>
    <n v="868"/>
    <n v="0.69799999999999995"/>
    <n v="0.69899999999999995"/>
    <n v="0.58499999999999996"/>
    <n v="19855.900000000001"/>
    <n v="11"/>
    <x v="1"/>
    <s v="Médio"/>
    <s v="Acima"/>
    <x v="1"/>
    <x v="0"/>
  </r>
  <r>
    <x v="1520"/>
    <x v="23"/>
    <n v="752"/>
    <n v="0.66400000000000003"/>
    <n v="0.67100000000000004"/>
    <n v="0.55000000000000004"/>
    <n v="17380.72"/>
    <n v="5"/>
    <x v="4"/>
    <s v="Médio"/>
    <s v="Acima"/>
    <x v="1"/>
    <x v="0"/>
  </r>
  <r>
    <x v="1521"/>
    <x v="6"/>
    <n v="370"/>
    <n v="0.71299999999999997"/>
    <n v="0.72399999999999998"/>
    <n v="0.61"/>
    <n v="28183.56"/>
    <n v="10"/>
    <x v="2"/>
    <s v="Alto"/>
    <s v="Acima"/>
    <x v="1"/>
    <x v="0"/>
  </r>
  <r>
    <x v="1522"/>
    <x v="8"/>
    <n v="1789"/>
    <n v="0.69299999999999995"/>
    <n v="0.68400000000000005"/>
    <n v="0.59499999999999997"/>
    <n v="35540"/>
    <n v="23"/>
    <x v="1"/>
    <s v="Médio"/>
    <s v="Acima"/>
    <x v="0"/>
    <x v="0"/>
  </r>
  <r>
    <x v="1523"/>
    <x v="3"/>
    <n v="582"/>
    <n v="0.746"/>
    <n v="0.747"/>
    <n v="0.65800000000000003"/>
    <n v="30200.99"/>
    <n v="30"/>
    <x v="2"/>
    <s v="Alto"/>
    <s v="Acima"/>
    <x v="1"/>
    <x v="0"/>
  </r>
  <r>
    <x v="1524"/>
    <x v="7"/>
    <n v="1501"/>
    <n v="0.55100000000000005"/>
    <n v="0.56299999999999994"/>
    <n v="0.38600000000000001"/>
    <n v="14575.54"/>
    <n v="42"/>
    <x v="3"/>
    <s v="Médio"/>
    <s v="Abaixo"/>
    <x v="0"/>
    <x v="0"/>
  </r>
  <r>
    <x v="1525"/>
    <x v="10"/>
    <n v="272"/>
    <n v="0.71799999999999997"/>
    <n v="0.69699999999999995"/>
    <n v="0.63800000000000001"/>
    <n v="14219.45"/>
    <n v="8"/>
    <x v="1"/>
    <s v="Alto"/>
    <s v="Acima"/>
    <x v="1"/>
    <x v="0"/>
  </r>
  <r>
    <x v="1526"/>
    <x v="6"/>
    <n v="320"/>
    <n v="0.72"/>
    <n v="0.69699999999999995"/>
    <n v="0.65600000000000003"/>
    <n v="19377.3"/>
    <n v="4"/>
    <x v="2"/>
    <s v="Alto"/>
    <s v="Acima"/>
    <x v="1"/>
    <x v="0"/>
  </r>
  <r>
    <x v="1527"/>
    <x v="14"/>
    <n v="541"/>
    <n v="0.75900000000000001"/>
    <n v="0.76400000000000001"/>
    <n v="0.65400000000000003"/>
    <n v="30609.65"/>
    <n v="12"/>
    <x v="2"/>
    <s v="Alto"/>
    <s v="Acima"/>
    <x v="1"/>
    <x v="0"/>
  </r>
  <r>
    <x v="1528"/>
    <x v="9"/>
    <n v="908"/>
    <n v="0.627"/>
    <n v="0.59199999999999997"/>
    <n v="0.55300000000000005"/>
    <n v="7345.96"/>
    <n v="6"/>
    <x v="3"/>
    <s v="Médio"/>
    <s v="Acima"/>
    <x v="1"/>
    <x v="0"/>
  </r>
  <r>
    <x v="1529"/>
    <x v="14"/>
    <n v="255"/>
    <n v="0.73099999999999998"/>
    <n v="0.753"/>
    <n v="0.625"/>
    <n v="27763.08"/>
    <n v="49"/>
    <x v="2"/>
    <s v="Alto"/>
    <s v="Acima"/>
    <x v="1"/>
    <x v="0"/>
  </r>
  <r>
    <x v="1530"/>
    <x v="0"/>
    <n v="422"/>
    <n v="0.754"/>
    <n v="0.72199999999999998"/>
    <n v="0.71499999999999997"/>
    <n v="11228.93"/>
    <n v="13"/>
    <x v="0"/>
    <s v="Alto"/>
    <s v="Acima"/>
    <x v="1"/>
    <x v="0"/>
  </r>
  <r>
    <x v="1531"/>
    <x v="18"/>
    <n v="1352"/>
    <n v="0.57399999999999995"/>
    <n v="0.53300000000000003"/>
    <n v="0.47599999999999998"/>
    <n v="6970.54"/>
    <n v="1"/>
    <x v="3"/>
    <s v="Médio"/>
    <s v="Abaixo"/>
    <x v="0"/>
    <x v="1"/>
  </r>
  <r>
    <x v="1532"/>
    <x v="18"/>
    <n v="1653"/>
    <n v="0.58799999999999997"/>
    <n v="0.50600000000000001"/>
    <n v="0.52200000000000002"/>
    <n v="5403.47"/>
    <n v="47"/>
    <x v="3"/>
    <s v="Médio"/>
    <s v="Abaixo"/>
    <x v="0"/>
    <x v="0"/>
  </r>
  <r>
    <x v="1533"/>
    <x v="8"/>
    <n v="397"/>
    <n v="0.67"/>
    <n v="0.65200000000000002"/>
    <n v="0.53800000000000003"/>
    <n v="54972.41"/>
    <n v="4"/>
    <x v="1"/>
    <s v="Médio"/>
    <s v="Acima"/>
    <x v="1"/>
    <x v="0"/>
  </r>
  <r>
    <x v="1534"/>
    <x v="12"/>
    <n v="7478"/>
    <n v="0.68"/>
    <n v="0.621"/>
    <n v="0.628"/>
    <n v="13781.36"/>
    <n v="28"/>
    <x v="4"/>
    <s v="Médio"/>
    <s v="Acima"/>
    <x v="0"/>
    <x v="0"/>
  </r>
  <r>
    <x v="862"/>
    <x v="6"/>
    <n v="641"/>
    <n v="0.71"/>
    <n v="0.69699999999999995"/>
    <n v="0.63900000000000001"/>
    <n v="36596.92"/>
    <n v="7"/>
    <x v="2"/>
    <s v="Alto"/>
    <s v="Acima"/>
    <x v="1"/>
    <x v="0"/>
  </r>
  <r>
    <x v="71"/>
    <x v="14"/>
    <n v="299"/>
    <n v="0.76900000000000002"/>
    <n v="0.76300000000000001"/>
    <n v="0.68799999999999994"/>
    <n v="26395.58"/>
    <n v="12"/>
    <x v="2"/>
    <s v="Alto"/>
    <s v="Acima"/>
    <x v="1"/>
    <x v="0"/>
  </r>
  <r>
    <x v="1535"/>
    <x v="4"/>
    <n v="656"/>
    <n v="0.66"/>
    <n v="0.65900000000000003"/>
    <n v="0.54100000000000004"/>
    <n v="15736.28"/>
    <n v="8"/>
    <x v="0"/>
    <s v="Médio"/>
    <s v="Acima"/>
    <x v="1"/>
    <x v="0"/>
  </r>
  <r>
    <x v="1536"/>
    <x v="3"/>
    <n v="705"/>
    <n v="0.67400000000000004"/>
    <n v="0.69899999999999995"/>
    <n v="0.52100000000000002"/>
    <n v="21711.46"/>
    <n v="19"/>
    <x v="2"/>
    <s v="Médio"/>
    <s v="Acima"/>
    <x v="1"/>
    <x v="0"/>
  </r>
  <r>
    <x v="1537"/>
    <x v="23"/>
    <n v="869"/>
    <n v="0.64"/>
    <n v="0.65700000000000003"/>
    <n v="0.52600000000000002"/>
    <n v="18732.169999999998"/>
    <n v="21"/>
    <x v="4"/>
    <s v="Médio"/>
    <s v="Acima"/>
    <x v="1"/>
    <x v="0"/>
  </r>
  <r>
    <x v="1538"/>
    <x v="4"/>
    <n v="534"/>
    <n v="0.63800000000000001"/>
    <n v="0.62"/>
    <n v="0.52"/>
    <n v="10971.27"/>
    <n v="8"/>
    <x v="0"/>
    <s v="Médio"/>
    <s v="Acima"/>
    <x v="1"/>
    <x v="0"/>
  </r>
  <r>
    <x v="1539"/>
    <x v="18"/>
    <n v="1026"/>
    <n v="0.51200000000000001"/>
    <n v="0.52500000000000002"/>
    <n v="0.36499999999999999"/>
    <n v="6929.19"/>
    <n v="34"/>
    <x v="3"/>
    <s v="Baixo"/>
    <s v="Abaixo"/>
    <x v="0"/>
    <x v="0"/>
  </r>
  <r>
    <x v="1540"/>
    <x v="0"/>
    <n v="392"/>
    <n v="0.69"/>
    <n v="0.66600000000000004"/>
    <n v="0.61199999999999999"/>
    <n v="11853.79"/>
    <n v="6"/>
    <x v="0"/>
    <s v="Médio"/>
    <s v="Acima"/>
    <x v="1"/>
    <x v="0"/>
  </r>
  <r>
    <x v="1541"/>
    <x v="10"/>
    <n v="357"/>
    <n v="0.69799999999999995"/>
    <n v="0.70299999999999996"/>
    <n v="0.58199999999999996"/>
    <n v="48718.78"/>
    <n v="7"/>
    <x v="1"/>
    <s v="Médio"/>
    <s v="Acima"/>
    <x v="1"/>
    <x v="0"/>
  </r>
  <r>
    <x v="1542"/>
    <x v="1"/>
    <n v="409"/>
    <n v="0.65900000000000003"/>
    <n v="0.67700000000000005"/>
    <n v="0.53400000000000003"/>
    <n v="20979.33"/>
    <n v="14"/>
    <x v="0"/>
    <s v="Médio"/>
    <s v="Acima"/>
    <x v="1"/>
    <x v="0"/>
  </r>
  <r>
    <x v="1543"/>
    <x v="7"/>
    <n v="320"/>
    <n v="0.55500000000000005"/>
    <n v="0.54100000000000004"/>
    <n v="0.41799999999999998"/>
    <n v="9393.52"/>
    <n v="0"/>
    <x v="3"/>
    <s v="Médio"/>
    <s v="Abaixo"/>
    <x v="1"/>
    <x v="1"/>
  </r>
  <r>
    <x v="1544"/>
    <x v="4"/>
    <n v="696"/>
    <n v="0.66"/>
    <n v="0.64200000000000002"/>
    <n v="0.53500000000000003"/>
    <n v="11693.03"/>
    <n v="18"/>
    <x v="0"/>
    <s v="Médio"/>
    <s v="Acima"/>
    <x v="1"/>
    <x v="0"/>
  </r>
  <r>
    <x v="1545"/>
    <x v="0"/>
    <n v="248"/>
    <n v="0.7"/>
    <n v="0.68200000000000005"/>
    <n v="0.623"/>
    <n v="12438.45"/>
    <n v="1"/>
    <x v="0"/>
    <s v="Alto"/>
    <s v="Acima"/>
    <x v="1"/>
    <x v="1"/>
  </r>
  <r>
    <x v="1546"/>
    <x v="10"/>
    <n v="423"/>
    <n v="0.67200000000000004"/>
    <n v="0.68700000000000006"/>
    <n v="0.54700000000000004"/>
    <n v="72605.27"/>
    <n v="9"/>
    <x v="1"/>
    <s v="Médio"/>
    <s v="Acima"/>
    <x v="1"/>
    <x v="0"/>
  </r>
  <r>
    <x v="1547"/>
    <x v="4"/>
    <n v="924"/>
    <n v="0.624"/>
    <n v="0.624"/>
    <n v="0.47499999999999998"/>
    <n v="9780.6200000000008"/>
    <n v="10"/>
    <x v="0"/>
    <s v="Médio"/>
    <s v="Acima"/>
    <x v="1"/>
    <x v="0"/>
  </r>
  <r>
    <x v="1548"/>
    <x v="12"/>
    <n v="1808"/>
    <n v="0.59899999999999998"/>
    <n v="0.61499999999999999"/>
    <n v="0.45800000000000002"/>
    <n v="9737.44"/>
    <n v="41"/>
    <x v="4"/>
    <s v="Médio"/>
    <s v="Abaixo"/>
    <x v="0"/>
    <x v="0"/>
  </r>
  <r>
    <x v="1549"/>
    <x v="1"/>
    <n v="1032"/>
    <n v="0.71499999999999997"/>
    <n v="0.70899999999999996"/>
    <n v="0.64300000000000002"/>
    <n v="15248.92"/>
    <n v="23"/>
    <x v="0"/>
    <s v="Alto"/>
    <s v="Acima"/>
    <x v="0"/>
    <x v="0"/>
  </r>
  <r>
    <x v="1550"/>
    <x v="4"/>
    <n v="656"/>
    <n v="0.73299999999999998"/>
    <n v="0.71499999999999997"/>
    <n v="0.64900000000000002"/>
    <n v="20757.7"/>
    <n v="12"/>
    <x v="0"/>
    <s v="Alto"/>
    <s v="Acima"/>
    <x v="1"/>
    <x v="0"/>
  </r>
  <r>
    <x v="1551"/>
    <x v="7"/>
    <n v="566"/>
    <n v="0.6"/>
    <n v="0.58799999999999997"/>
    <n v="0.48199999999999998"/>
    <n v="6869.36"/>
    <n v="11"/>
    <x v="3"/>
    <s v="Médio"/>
    <s v="Acima"/>
    <x v="1"/>
    <x v="0"/>
  </r>
  <r>
    <x v="1552"/>
    <x v="20"/>
    <n v="301"/>
    <n v="0.67500000000000004"/>
    <n v="0.64200000000000002"/>
    <n v="0.60199999999999998"/>
    <n v="20759.38"/>
    <n v="7"/>
    <x v="4"/>
    <s v="Médio"/>
    <s v="Acima"/>
    <x v="1"/>
    <x v="0"/>
  </r>
  <r>
    <x v="1553"/>
    <x v="23"/>
    <n v="2521"/>
    <n v="0.65700000000000003"/>
    <n v="0.66300000000000003"/>
    <n v="0.51900000000000002"/>
    <n v="15732.01"/>
    <n v="12"/>
    <x v="4"/>
    <s v="Médio"/>
    <s v="Acima"/>
    <x v="0"/>
    <x v="0"/>
  </r>
  <r>
    <x v="1554"/>
    <x v="6"/>
    <n v="586"/>
    <n v="0.72199999999999998"/>
    <n v="0.72"/>
    <n v="0.63"/>
    <n v="33882.730000000003"/>
    <n v="24"/>
    <x v="2"/>
    <s v="Alto"/>
    <s v="Acima"/>
    <x v="1"/>
    <x v="0"/>
  </r>
  <r>
    <x v="1555"/>
    <x v="6"/>
    <n v="356"/>
    <n v="0.70599999999999996"/>
    <n v="0.71599999999999997"/>
    <n v="0.59"/>
    <n v="24529.14"/>
    <n v="10"/>
    <x v="2"/>
    <s v="Alto"/>
    <s v="Acima"/>
    <x v="1"/>
    <x v="0"/>
  </r>
  <r>
    <x v="1556"/>
    <x v="4"/>
    <n v="151"/>
    <n v="0.67"/>
    <n v="0.68300000000000005"/>
    <n v="0.54600000000000004"/>
    <n v="22730.79"/>
    <n v="2"/>
    <x v="0"/>
    <s v="Médio"/>
    <s v="Acima"/>
    <x v="1"/>
    <x v="1"/>
  </r>
  <r>
    <x v="1557"/>
    <x v="5"/>
    <n v="1854"/>
    <n v="0.52600000000000002"/>
    <n v="0.54600000000000004"/>
    <n v="0.38500000000000001"/>
    <n v="7317.75"/>
    <n v="10"/>
    <x v="3"/>
    <s v="Baixo"/>
    <s v="Abaixo"/>
    <x v="0"/>
    <x v="0"/>
  </r>
  <r>
    <x v="1558"/>
    <x v="10"/>
    <n v="367"/>
    <n v="0.74199999999999999"/>
    <n v="0.70099999999999996"/>
    <n v="0.68200000000000005"/>
    <n v="77671.72"/>
    <n v="4"/>
    <x v="1"/>
    <s v="Alto"/>
    <s v="Acima"/>
    <x v="1"/>
    <x v="0"/>
  </r>
  <r>
    <x v="1559"/>
    <x v="6"/>
    <n v="498"/>
    <n v="0.746"/>
    <n v="0.752"/>
    <n v="0.66800000000000004"/>
    <n v="24572.7"/>
    <n v="11"/>
    <x v="2"/>
    <s v="Alto"/>
    <s v="Acima"/>
    <x v="1"/>
    <x v="0"/>
  </r>
  <r>
    <x v="659"/>
    <x v="17"/>
    <n v="1153"/>
    <n v="0.61499999999999999"/>
    <n v="0.60699999999999998"/>
    <n v="0.51700000000000002"/>
    <n v="10174.89"/>
    <n v="20"/>
    <x v="3"/>
    <s v="Médio"/>
    <s v="Acima"/>
    <x v="0"/>
    <x v="0"/>
  </r>
  <r>
    <x v="1560"/>
    <x v="4"/>
    <n v="822"/>
    <n v="0.64500000000000002"/>
    <n v="0.624"/>
    <n v="0.53100000000000003"/>
    <n v="11470.47"/>
    <n v="11"/>
    <x v="0"/>
    <s v="Médio"/>
    <s v="Acima"/>
    <x v="1"/>
    <x v="0"/>
  </r>
  <r>
    <x v="1561"/>
    <x v="18"/>
    <n v="1285"/>
    <n v="0.55000000000000004"/>
    <n v="0.51900000000000002"/>
    <n v="0.47199999999999998"/>
    <n v="4530.24"/>
    <n v="1"/>
    <x v="3"/>
    <s v="Médio"/>
    <s v="Abaixo"/>
    <x v="0"/>
    <x v="1"/>
  </r>
  <r>
    <x v="1562"/>
    <x v="10"/>
    <n v="382"/>
    <n v="0.71"/>
    <n v="0.70299999999999996"/>
    <n v="0.61599999999999999"/>
    <n v="18525.75"/>
    <n v="6"/>
    <x v="1"/>
    <s v="Alto"/>
    <s v="Acima"/>
    <x v="1"/>
    <x v="0"/>
  </r>
  <r>
    <x v="1563"/>
    <x v="7"/>
    <n v="1890"/>
    <n v="0.67"/>
    <n v="0.64800000000000002"/>
    <n v="0.56200000000000006"/>
    <n v="22498.15"/>
    <n v="36"/>
    <x v="3"/>
    <s v="Médio"/>
    <s v="Acima"/>
    <x v="0"/>
    <x v="0"/>
  </r>
  <r>
    <x v="1564"/>
    <x v="18"/>
    <n v="5782"/>
    <n v="0.72"/>
    <n v="0.64600000000000002"/>
    <n v="0.73899999999999999"/>
    <n v="6672"/>
    <n v="74"/>
    <x v="3"/>
    <s v="Alto"/>
    <s v="Acima"/>
    <x v="0"/>
    <x v="0"/>
  </r>
  <r>
    <x v="1565"/>
    <x v="15"/>
    <n v="1128"/>
    <n v="0.65400000000000003"/>
    <n v="0.64"/>
    <n v="0.54"/>
    <n v="57370.27"/>
    <n v="11"/>
    <x v="0"/>
    <s v="Médio"/>
    <s v="Acima"/>
    <x v="0"/>
    <x v="0"/>
  </r>
  <r>
    <x v="1566"/>
    <x v="4"/>
    <n v="194"/>
    <n v="0.7"/>
    <n v="0.65700000000000003"/>
    <n v="0.624"/>
    <n v="15202.14"/>
    <n v="7"/>
    <x v="0"/>
    <s v="Alto"/>
    <s v="Acima"/>
    <x v="1"/>
    <x v="0"/>
  </r>
  <r>
    <x v="1567"/>
    <x v="4"/>
    <n v="635"/>
    <n v="0.7"/>
    <n v="0.71399999999999997"/>
    <n v="0.56200000000000006"/>
    <n v="27102.52"/>
    <n v="13"/>
    <x v="0"/>
    <s v="Alto"/>
    <s v="Acima"/>
    <x v="1"/>
    <x v="0"/>
  </r>
  <r>
    <x v="1568"/>
    <x v="11"/>
    <n v="2351"/>
    <n v="0.58799999999999997"/>
    <n v="0.54900000000000004"/>
    <n v="0.46400000000000002"/>
    <n v="6481.4"/>
    <n v="114"/>
    <x v="4"/>
    <s v="Médio"/>
    <s v="Abaixo"/>
    <x v="0"/>
    <x v="0"/>
  </r>
  <r>
    <x v="1569"/>
    <x v="5"/>
    <n v="885"/>
    <n v="0.57999999999999996"/>
    <n v="0.56899999999999995"/>
    <n v="0.46600000000000003"/>
    <n v="7053.71"/>
    <n v="39"/>
    <x v="3"/>
    <s v="Médio"/>
    <s v="Abaixo"/>
    <x v="1"/>
    <x v="0"/>
  </r>
  <r>
    <x v="1570"/>
    <x v="12"/>
    <n v="3513"/>
    <n v="0.623"/>
    <n v="0.59899999999999998"/>
    <n v="0.52"/>
    <n v="25866.74"/>
    <n v="27"/>
    <x v="4"/>
    <s v="Médio"/>
    <s v="Acima"/>
    <x v="0"/>
    <x v="0"/>
  </r>
  <r>
    <x v="1571"/>
    <x v="6"/>
    <n v="485"/>
    <n v="0.65200000000000002"/>
    <n v="0.66100000000000003"/>
    <n v="0.52900000000000003"/>
    <n v="27359.35"/>
    <n v="3"/>
    <x v="2"/>
    <s v="Médio"/>
    <s v="Acima"/>
    <x v="1"/>
    <x v="0"/>
  </r>
  <r>
    <x v="1572"/>
    <x v="9"/>
    <n v="769"/>
    <n v="0.623"/>
    <n v="0.53300000000000003"/>
    <n v="0.59799999999999998"/>
    <n v="6351.38"/>
    <n v="42"/>
    <x v="3"/>
    <s v="Médio"/>
    <s v="Acima"/>
    <x v="1"/>
    <x v="0"/>
  </r>
  <r>
    <x v="1573"/>
    <x v="10"/>
    <n v="6741"/>
    <n v="0.68400000000000005"/>
    <n v="0.66400000000000003"/>
    <n v="0.56699999999999995"/>
    <n v="7501.44"/>
    <n v="82"/>
    <x v="1"/>
    <s v="Médio"/>
    <s v="Acima"/>
    <x v="0"/>
    <x v="0"/>
  </r>
  <r>
    <x v="1574"/>
    <x v="20"/>
    <n v="1220"/>
    <n v="0.68400000000000005"/>
    <n v="0.67500000000000004"/>
    <n v="0.57899999999999996"/>
    <n v="33388.9"/>
    <n v="8"/>
    <x v="4"/>
    <s v="Médio"/>
    <s v="Acima"/>
    <x v="0"/>
    <x v="0"/>
  </r>
  <r>
    <x v="1575"/>
    <x v="3"/>
    <n v="1340"/>
    <n v="0.63700000000000001"/>
    <n v="0.66200000000000003"/>
    <n v="0.48"/>
    <n v="20054.419999999998"/>
    <n v="5"/>
    <x v="2"/>
    <s v="Médio"/>
    <s v="Acima"/>
    <x v="0"/>
    <x v="0"/>
  </r>
  <r>
    <x v="1576"/>
    <x v="4"/>
    <n v="410"/>
    <n v="0.69"/>
    <n v="0.66800000000000004"/>
    <n v="0.58899999999999997"/>
    <n v="8350.64"/>
    <n v="3"/>
    <x v="0"/>
    <s v="Médio"/>
    <s v="Acima"/>
    <x v="1"/>
    <x v="0"/>
  </r>
  <r>
    <x v="1577"/>
    <x v="18"/>
    <n v="703"/>
    <n v="0.60199999999999998"/>
    <n v="0.56999999999999995"/>
    <n v="0.51500000000000001"/>
    <n v="10561.69"/>
    <n v="1"/>
    <x v="3"/>
    <s v="Médio"/>
    <s v="Acima"/>
    <x v="1"/>
    <x v="1"/>
  </r>
  <r>
    <x v="1578"/>
    <x v="12"/>
    <n v="1266"/>
    <n v="0.59399999999999997"/>
    <n v="0.629"/>
    <n v="0.45100000000000001"/>
    <n v="10167.629999999999"/>
    <n v="33"/>
    <x v="4"/>
    <s v="Médio"/>
    <s v="Abaixo"/>
    <x v="0"/>
    <x v="0"/>
  </r>
  <r>
    <x v="1579"/>
    <x v="0"/>
    <n v="218"/>
    <n v="0.754"/>
    <n v="0.72299999999999998"/>
    <n v="0.68500000000000005"/>
    <n v="42757.16"/>
    <n v="2"/>
    <x v="0"/>
    <s v="Alto"/>
    <s v="Acima"/>
    <x v="1"/>
    <x v="1"/>
  </r>
  <r>
    <x v="1580"/>
    <x v="0"/>
    <n v="287"/>
    <n v="0.73"/>
    <n v="0.72"/>
    <n v="0.64500000000000002"/>
    <n v="23550.52"/>
    <n v="9"/>
    <x v="0"/>
    <s v="Alto"/>
    <s v="Acima"/>
    <x v="1"/>
    <x v="0"/>
  </r>
  <r>
    <x v="1581"/>
    <x v="7"/>
    <n v="524"/>
    <n v="0.63200000000000001"/>
    <n v="0.56599999999999995"/>
    <n v="0.56399999999999995"/>
    <n v="10397.23"/>
    <n v="12"/>
    <x v="3"/>
    <s v="Médio"/>
    <s v="Acima"/>
    <x v="1"/>
    <x v="0"/>
  </r>
  <r>
    <x v="1582"/>
    <x v="4"/>
    <n v="356"/>
    <n v="0.71799999999999997"/>
    <n v="0.69899999999999995"/>
    <n v="0.60699999999999998"/>
    <n v="11158.37"/>
    <n v="5"/>
    <x v="0"/>
    <s v="Alto"/>
    <s v="Acima"/>
    <x v="1"/>
    <x v="0"/>
  </r>
  <r>
    <x v="1583"/>
    <x v="18"/>
    <n v="958"/>
    <n v="0.56100000000000005"/>
    <n v="0.52"/>
    <n v="0.45600000000000002"/>
    <n v="6291.51"/>
    <n v="0"/>
    <x v="3"/>
    <s v="Médio"/>
    <s v="Abaixo"/>
    <x v="0"/>
    <x v="1"/>
  </r>
  <r>
    <x v="1584"/>
    <x v="23"/>
    <n v="1799"/>
    <n v="0.71"/>
    <n v="0.72599999999999998"/>
    <n v="0.61299999999999999"/>
    <n v="26493.58"/>
    <n v="23"/>
    <x v="4"/>
    <s v="Alto"/>
    <s v="Acima"/>
    <x v="0"/>
    <x v="0"/>
  </r>
  <r>
    <x v="1585"/>
    <x v="6"/>
    <n v="289"/>
    <n v="0.71"/>
    <n v="0.68100000000000005"/>
    <n v="0.63300000000000001"/>
    <n v="32354.87"/>
    <n v="12"/>
    <x v="2"/>
    <s v="Alto"/>
    <s v="Acima"/>
    <x v="1"/>
    <x v="0"/>
  </r>
  <r>
    <x v="1586"/>
    <x v="10"/>
    <n v="547"/>
    <n v="0.68799999999999994"/>
    <n v="0.68500000000000005"/>
    <n v="0.56499999999999995"/>
    <n v="15917.97"/>
    <n v="8"/>
    <x v="1"/>
    <s v="Médio"/>
    <s v="Acima"/>
    <x v="1"/>
    <x v="0"/>
  </r>
  <r>
    <x v="1587"/>
    <x v="6"/>
    <n v="198"/>
    <n v="0.73099999999999998"/>
    <n v="0.67900000000000005"/>
    <n v="0.67400000000000004"/>
    <n v="20905.580000000002"/>
    <n v="2"/>
    <x v="2"/>
    <s v="Alto"/>
    <s v="Acima"/>
    <x v="1"/>
    <x v="1"/>
  </r>
  <r>
    <x v="1588"/>
    <x v="9"/>
    <n v="867"/>
    <n v="0.60499999999999998"/>
    <n v="0.55200000000000005"/>
    <n v="0.52600000000000002"/>
    <n v="6288.36"/>
    <n v="27"/>
    <x v="3"/>
    <s v="Médio"/>
    <s v="Acima"/>
    <x v="1"/>
    <x v="0"/>
  </r>
  <r>
    <x v="1589"/>
    <x v="0"/>
    <n v="1049"/>
    <n v="0.66700000000000004"/>
    <n v="0.64200000000000002"/>
    <n v="0.57799999999999996"/>
    <n v="19528.740000000002"/>
    <n v="4"/>
    <x v="0"/>
    <s v="Médio"/>
    <s v="Acima"/>
    <x v="0"/>
    <x v="0"/>
  </r>
  <r>
    <x v="1590"/>
    <x v="7"/>
    <n v="242"/>
    <n v="0.54400000000000004"/>
    <n v="0.53300000000000003"/>
    <n v="0.4"/>
    <n v="9164.8700000000008"/>
    <n v="25"/>
    <x v="3"/>
    <s v="Baixo"/>
    <s v="Abaixo"/>
    <x v="1"/>
    <x v="0"/>
  </r>
  <r>
    <x v="1591"/>
    <x v="0"/>
    <n v="342"/>
    <n v="0.73599999999999999"/>
    <n v="0.7"/>
    <n v="0.7"/>
    <n v="30175.51"/>
    <n v="4"/>
    <x v="0"/>
    <s v="Alto"/>
    <s v="Acima"/>
    <x v="1"/>
    <x v="0"/>
  </r>
  <r>
    <x v="1592"/>
    <x v="4"/>
    <n v="128"/>
    <n v="0.63700000000000001"/>
    <n v="0.66900000000000004"/>
    <n v="0.46400000000000002"/>
    <n v="12552.7"/>
    <n v="3"/>
    <x v="0"/>
    <s v="Médio"/>
    <s v="Acima"/>
    <x v="1"/>
    <x v="0"/>
  </r>
  <r>
    <x v="1593"/>
    <x v="4"/>
    <n v="350"/>
    <n v="0.56000000000000005"/>
    <n v="0.56599999999999995"/>
    <n v="0.38900000000000001"/>
    <n v="8255.52"/>
    <n v="9"/>
    <x v="0"/>
    <s v="Médio"/>
    <s v="Abaixo"/>
    <x v="1"/>
    <x v="0"/>
  </r>
  <r>
    <x v="1594"/>
    <x v="12"/>
    <n v="4146"/>
    <n v="0.57999999999999996"/>
    <n v="0.53800000000000003"/>
    <n v="0.47399999999999998"/>
    <n v="8576.6200000000008"/>
    <n v="131"/>
    <x v="4"/>
    <s v="Médio"/>
    <s v="Abaixo"/>
    <x v="0"/>
    <x v="0"/>
  </r>
  <r>
    <x v="1595"/>
    <x v="15"/>
    <n v="505"/>
    <n v="0.71"/>
    <n v="0.72199999999999998"/>
    <n v="0.60399999999999998"/>
    <n v="18035.849999999999"/>
    <n v="21"/>
    <x v="0"/>
    <s v="Alto"/>
    <s v="Acima"/>
    <x v="1"/>
    <x v="0"/>
  </r>
  <r>
    <x v="1596"/>
    <x v="7"/>
    <n v="237"/>
    <n v="0.54700000000000004"/>
    <n v="0.53100000000000003"/>
    <n v="0.40400000000000003"/>
    <n v="9083.5499999999993"/>
    <n v="28"/>
    <x v="3"/>
    <s v="Baixo"/>
    <s v="Abaixo"/>
    <x v="1"/>
    <x v="0"/>
  </r>
  <r>
    <x v="1597"/>
    <x v="18"/>
    <n v="1316"/>
    <n v="0.59899999999999998"/>
    <n v="0.58299999999999996"/>
    <n v="0.51"/>
    <n v="8919.39"/>
    <n v="38"/>
    <x v="3"/>
    <s v="Médio"/>
    <s v="Abaixo"/>
    <x v="0"/>
    <x v="0"/>
  </r>
  <r>
    <x v="1598"/>
    <x v="0"/>
    <n v="364"/>
    <n v="0.68"/>
    <n v="0.64700000000000002"/>
    <n v="0.57799999999999996"/>
    <n v="18043.86"/>
    <n v="8"/>
    <x v="0"/>
    <s v="Médio"/>
    <s v="Acima"/>
    <x v="1"/>
    <x v="0"/>
  </r>
  <r>
    <x v="1599"/>
    <x v="0"/>
    <n v="414"/>
    <n v="0.73"/>
    <n v="0.71399999999999997"/>
    <n v="0.67400000000000004"/>
    <n v="14085.49"/>
    <n v="4"/>
    <x v="0"/>
    <s v="Alto"/>
    <s v="Acima"/>
    <x v="1"/>
    <x v="0"/>
  </r>
  <r>
    <x v="1600"/>
    <x v="0"/>
    <n v="209"/>
    <n v="0.64"/>
    <n v="0.625"/>
    <n v="0.53200000000000003"/>
    <n v="10286.620000000001"/>
    <n v="0"/>
    <x v="0"/>
    <s v="Médio"/>
    <s v="Acima"/>
    <x v="1"/>
    <x v="1"/>
  </r>
  <r>
    <x v="1601"/>
    <x v="8"/>
    <n v="1049"/>
    <n v="0.71799999999999997"/>
    <n v="0.71399999999999997"/>
    <n v="0.625"/>
    <n v="104092.58"/>
    <n v="16"/>
    <x v="1"/>
    <s v="Alto"/>
    <s v="Acima"/>
    <x v="0"/>
    <x v="0"/>
  </r>
  <r>
    <x v="869"/>
    <x v="18"/>
    <n v="1951"/>
    <n v="0.61799999999999999"/>
    <n v="0.56699999999999995"/>
    <n v="0.54800000000000004"/>
    <n v="7803.02"/>
    <n v="7"/>
    <x v="3"/>
    <s v="Médio"/>
    <s v="Acima"/>
    <x v="0"/>
    <x v="0"/>
  </r>
  <r>
    <x v="1602"/>
    <x v="18"/>
    <n v="2366"/>
    <n v="0.59499999999999997"/>
    <n v="0.55900000000000005"/>
    <n v="0.505"/>
    <n v="7489.46"/>
    <n v="11"/>
    <x v="3"/>
    <s v="Médio"/>
    <s v="Abaixo"/>
    <x v="0"/>
    <x v="0"/>
  </r>
  <r>
    <x v="1603"/>
    <x v="0"/>
    <n v="527"/>
    <n v="0.71499999999999997"/>
    <n v="0.70199999999999996"/>
    <n v="0.64600000000000002"/>
    <n v="13293.3"/>
    <n v="7"/>
    <x v="0"/>
    <s v="Alto"/>
    <s v="Acima"/>
    <x v="1"/>
    <x v="0"/>
  </r>
  <r>
    <x v="1309"/>
    <x v="18"/>
    <n v="1051"/>
    <n v="0.60899999999999999"/>
    <n v="0.55300000000000005"/>
    <n v="0.55100000000000005"/>
    <n v="7324.76"/>
    <n v="4"/>
    <x v="3"/>
    <s v="Médio"/>
    <s v="Acima"/>
    <x v="0"/>
    <x v="0"/>
  </r>
  <r>
    <x v="1604"/>
    <x v="0"/>
    <n v="75"/>
    <n v="0.77200000000000002"/>
    <n v="0.73099999999999998"/>
    <n v="0.77300000000000002"/>
    <n v="31663.66"/>
    <n v="1"/>
    <x v="0"/>
    <s v="Alto"/>
    <s v="Acima"/>
    <x v="1"/>
    <x v="1"/>
  </r>
  <r>
    <x v="1605"/>
    <x v="4"/>
    <n v="716"/>
    <n v="0.72"/>
    <n v="0.72299999999999998"/>
    <n v="0.63"/>
    <n v="23429.57"/>
    <n v="12"/>
    <x v="0"/>
    <s v="Alto"/>
    <s v="Acima"/>
    <x v="1"/>
    <x v="0"/>
  </r>
  <r>
    <x v="1606"/>
    <x v="4"/>
    <n v="412"/>
    <n v="0.70299999999999996"/>
    <n v="0.71099999999999997"/>
    <n v="0.57899999999999996"/>
    <n v="15053.81"/>
    <n v="9"/>
    <x v="0"/>
    <s v="Alto"/>
    <s v="Acima"/>
    <x v="1"/>
    <x v="0"/>
  </r>
  <r>
    <x v="1607"/>
    <x v="0"/>
    <n v="172"/>
    <n v="0.73799999999999999"/>
    <n v="0.70399999999999996"/>
    <n v="0.69"/>
    <n v="18210.89"/>
    <n v="5"/>
    <x v="0"/>
    <s v="Alto"/>
    <s v="Acima"/>
    <x v="1"/>
    <x v="0"/>
  </r>
  <r>
    <x v="1608"/>
    <x v="4"/>
    <n v="815"/>
    <n v="0.63400000000000001"/>
    <n v="0.61599999999999999"/>
    <n v="0.52700000000000002"/>
    <n v="11018.53"/>
    <n v="19"/>
    <x v="0"/>
    <s v="Médio"/>
    <s v="Acima"/>
    <x v="1"/>
    <x v="0"/>
  </r>
  <r>
    <x v="1609"/>
    <x v="17"/>
    <n v="1258"/>
    <n v="0.628"/>
    <n v="0.625"/>
    <n v="0.55800000000000005"/>
    <n v="13599.64"/>
    <n v="33"/>
    <x v="3"/>
    <s v="Médio"/>
    <s v="Acima"/>
    <x v="0"/>
    <x v="0"/>
  </r>
  <r>
    <x v="1610"/>
    <x v="1"/>
    <n v="237"/>
    <n v="0.65"/>
    <n v="0.63800000000000001"/>
    <n v="0.53600000000000003"/>
    <n v="20795.509999999998"/>
    <n v="6"/>
    <x v="0"/>
    <s v="Médio"/>
    <s v="Acima"/>
    <x v="1"/>
    <x v="0"/>
  </r>
  <r>
    <x v="1611"/>
    <x v="6"/>
    <n v="426"/>
    <n v="0.73199999999999998"/>
    <n v="0.73199999999999998"/>
    <n v="0.65900000000000003"/>
    <n v="49181.3"/>
    <n v="10"/>
    <x v="2"/>
    <s v="Alto"/>
    <s v="Acima"/>
    <x v="1"/>
    <x v="0"/>
  </r>
  <r>
    <x v="1612"/>
    <x v="8"/>
    <n v="472"/>
    <n v="0.70099999999999996"/>
    <n v="0.7"/>
    <n v="0.60399999999999998"/>
    <n v="25172.86"/>
    <n v="6"/>
    <x v="1"/>
    <s v="Alto"/>
    <s v="Acima"/>
    <x v="1"/>
    <x v="0"/>
  </r>
  <r>
    <x v="1613"/>
    <x v="13"/>
    <n v="718"/>
    <n v="0.65400000000000003"/>
    <n v="0.66"/>
    <n v="0.52300000000000002"/>
    <n v="28051.37"/>
    <n v="18"/>
    <x v="1"/>
    <s v="Médio"/>
    <s v="Acima"/>
    <x v="1"/>
    <x v="0"/>
  </r>
  <r>
    <x v="1614"/>
    <x v="7"/>
    <n v="530"/>
    <n v="0.55000000000000004"/>
    <n v="0.54600000000000004"/>
    <n v="0.442"/>
    <n v="6210.88"/>
    <n v="2"/>
    <x v="3"/>
    <s v="Médio"/>
    <s v="Abaixo"/>
    <x v="1"/>
    <x v="1"/>
  </r>
  <r>
    <x v="1615"/>
    <x v="6"/>
    <n v="429"/>
    <n v="0.68"/>
    <n v="0.66900000000000004"/>
    <n v="0.57799999999999996"/>
    <n v="24675.48"/>
    <n v="6"/>
    <x v="2"/>
    <s v="Médio"/>
    <s v="Acima"/>
    <x v="1"/>
    <x v="0"/>
  </r>
  <r>
    <x v="1616"/>
    <x v="6"/>
    <n v="1038"/>
    <n v="0.66"/>
    <n v="0.65800000000000003"/>
    <n v="0.54600000000000004"/>
    <n v="23178.86"/>
    <n v="4"/>
    <x v="2"/>
    <s v="Médio"/>
    <s v="Acima"/>
    <x v="0"/>
    <x v="0"/>
  </r>
  <r>
    <x v="1617"/>
    <x v="4"/>
    <n v="156"/>
    <n v="0.623"/>
    <n v="0.61799999999999999"/>
    <n v="0.49299999999999999"/>
    <n v="7927.26"/>
    <n v="1"/>
    <x v="0"/>
    <s v="Médio"/>
    <s v="Acima"/>
    <x v="1"/>
    <x v="1"/>
  </r>
  <r>
    <x v="1618"/>
    <x v="14"/>
    <n v="1129"/>
    <n v="0.72799999999999998"/>
    <n v="0.72899999999999998"/>
    <n v="0.61699999999999999"/>
    <n v="23009.19"/>
    <n v="15"/>
    <x v="2"/>
    <s v="Alto"/>
    <s v="Acima"/>
    <x v="0"/>
    <x v="0"/>
  </r>
  <r>
    <x v="1619"/>
    <x v="10"/>
    <n v="650"/>
    <n v="0.69"/>
    <n v="0.67100000000000004"/>
    <n v="0.57899999999999996"/>
    <n v="15628.4"/>
    <n v="11"/>
    <x v="1"/>
    <s v="Médio"/>
    <s v="Acima"/>
    <x v="1"/>
    <x v="0"/>
  </r>
  <r>
    <x v="1620"/>
    <x v="4"/>
    <n v="326"/>
    <n v="0.67500000000000004"/>
    <n v="0.68"/>
    <n v="0.53300000000000003"/>
    <n v="17298.5"/>
    <n v="6"/>
    <x v="0"/>
    <s v="Médio"/>
    <s v="Acima"/>
    <x v="1"/>
    <x v="0"/>
  </r>
  <r>
    <x v="1621"/>
    <x v="4"/>
    <n v="288"/>
    <n v="0.71"/>
    <n v="0.69499999999999995"/>
    <n v="0.61599999999999999"/>
    <n v="43341.63"/>
    <n v="6"/>
    <x v="0"/>
    <s v="Alto"/>
    <s v="Acima"/>
    <x v="1"/>
    <x v="0"/>
  </r>
  <r>
    <x v="1622"/>
    <x v="10"/>
    <n v="589"/>
    <n v="0.69299999999999995"/>
    <n v="0.70099999999999996"/>
    <n v="0.58799999999999997"/>
    <n v="34636.370000000003"/>
    <n v="9"/>
    <x v="1"/>
    <s v="Médio"/>
    <s v="Acima"/>
    <x v="1"/>
    <x v="0"/>
  </r>
  <r>
    <x v="1623"/>
    <x v="13"/>
    <n v="1504"/>
    <n v="0.71499999999999997"/>
    <n v="0.72"/>
    <n v="0.59"/>
    <n v="62114.47"/>
    <n v="32"/>
    <x v="1"/>
    <s v="Alto"/>
    <s v="Acima"/>
    <x v="0"/>
    <x v="0"/>
  </r>
  <r>
    <x v="1624"/>
    <x v="4"/>
    <n v="471"/>
    <n v="0.63300000000000001"/>
    <n v="0.628"/>
    <n v="0.498"/>
    <n v="15684.06"/>
    <n v="2"/>
    <x v="0"/>
    <s v="Médio"/>
    <s v="Acima"/>
    <x v="1"/>
    <x v="1"/>
  </r>
  <r>
    <x v="1625"/>
    <x v="10"/>
    <n v="620"/>
    <n v="0.7"/>
    <n v="0.70799999999999996"/>
    <n v="0.57999999999999996"/>
    <n v="11896.65"/>
    <n v="5"/>
    <x v="1"/>
    <s v="Alto"/>
    <s v="Acima"/>
    <x v="1"/>
    <x v="0"/>
  </r>
  <r>
    <x v="1626"/>
    <x v="18"/>
    <n v="1114"/>
    <n v="0.55500000000000005"/>
    <n v="0.49"/>
    <n v="0.45800000000000002"/>
    <n v="6714.31"/>
    <n v="25"/>
    <x v="3"/>
    <s v="Médio"/>
    <s v="Abaixo"/>
    <x v="0"/>
    <x v="0"/>
  </r>
  <r>
    <x v="1627"/>
    <x v="9"/>
    <n v="1721"/>
    <n v="0.64"/>
    <n v="0.60799999999999998"/>
    <n v="0.55000000000000004"/>
    <n v="27336.65"/>
    <n v="19"/>
    <x v="3"/>
    <s v="Médio"/>
    <s v="Acima"/>
    <x v="0"/>
    <x v="0"/>
  </r>
  <r>
    <x v="1628"/>
    <x v="10"/>
    <n v="312"/>
    <n v="0.65900000000000003"/>
    <n v="0.66500000000000004"/>
    <n v="0.52900000000000003"/>
    <n v="23784.36"/>
    <n v="7"/>
    <x v="1"/>
    <s v="Médio"/>
    <s v="Acima"/>
    <x v="1"/>
    <x v="0"/>
  </r>
  <r>
    <x v="1629"/>
    <x v="0"/>
    <n v="744"/>
    <n v="0.73099999999999998"/>
    <n v="0.68799999999999994"/>
    <n v="0.68600000000000005"/>
    <n v="29524.83"/>
    <n v="2"/>
    <x v="0"/>
    <s v="Alto"/>
    <s v="Acima"/>
    <x v="1"/>
    <x v="1"/>
  </r>
  <r>
    <x v="1630"/>
    <x v="18"/>
    <n v="1281"/>
    <n v="0.55500000000000005"/>
    <n v="0.54100000000000004"/>
    <n v="0.441"/>
    <n v="6997.9"/>
    <n v="4"/>
    <x v="3"/>
    <s v="Médio"/>
    <s v="Abaixo"/>
    <x v="0"/>
    <x v="0"/>
  </r>
  <r>
    <x v="1631"/>
    <x v="10"/>
    <n v="306"/>
    <n v="0.68"/>
    <n v="0.71299999999999997"/>
    <n v="0.55100000000000005"/>
    <n v="52079.49"/>
    <n v="2"/>
    <x v="1"/>
    <s v="Médio"/>
    <s v="Acima"/>
    <x v="1"/>
    <x v="1"/>
  </r>
  <r>
    <x v="1632"/>
    <x v="4"/>
    <n v="599"/>
    <n v="0.68"/>
    <n v="0.65100000000000002"/>
    <n v="0.57699999999999996"/>
    <n v="17217.97"/>
    <n v="8"/>
    <x v="0"/>
    <s v="Médio"/>
    <s v="Acima"/>
    <x v="1"/>
    <x v="0"/>
  </r>
  <r>
    <x v="1633"/>
    <x v="14"/>
    <n v="1086"/>
    <n v="0.70599999999999996"/>
    <n v="0.67700000000000005"/>
    <n v="0.63900000000000001"/>
    <n v="47777.57"/>
    <n v="13"/>
    <x v="2"/>
    <s v="Alto"/>
    <s v="Acima"/>
    <x v="0"/>
    <x v="0"/>
  </r>
  <r>
    <x v="1634"/>
    <x v="9"/>
    <n v="2892"/>
    <n v="0.61199999999999999"/>
    <n v="0.57099999999999995"/>
    <n v="0.52600000000000002"/>
    <n v="8309.69"/>
    <n v="108"/>
    <x v="3"/>
    <s v="Médio"/>
    <s v="Acima"/>
    <x v="0"/>
    <x v="0"/>
  </r>
  <r>
    <x v="1635"/>
    <x v="10"/>
    <n v="978"/>
    <n v="0.69799999999999995"/>
    <n v="0.69799999999999995"/>
    <n v="0.59799999999999998"/>
    <n v="30667.93"/>
    <n v="20"/>
    <x v="1"/>
    <s v="Médio"/>
    <s v="Acima"/>
    <x v="0"/>
    <x v="0"/>
  </r>
  <r>
    <x v="1636"/>
    <x v="9"/>
    <n v="1521"/>
    <n v="0.59499999999999997"/>
    <n v="0.56299999999999994"/>
    <n v="0.51700000000000002"/>
    <n v="6966.18"/>
    <n v="5"/>
    <x v="3"/>
    <s v="Médio"/>
    <s v="Abaixo"/>
    <x v="0"/>
    <x v="0"/>
  </r>
  <r>
    <x v="1637"/>
    <x v="1"/>
    <n v="555"/>
    <n v="0.73"/>
    <n v="0.70699999999999996"/>
    <n v="0.68300000000000005"/>
    <n v="16767.72"/>
    <n v="9"/>
    <x v="0"/>
    <s v="Alto"/>
    <s v="Acima"/>
    <x v="1"/>
    <x v="0"/>
  </r>
  <r>
    <x v="1638"/>
    <x v="14"/>
    <n v="662"/>
    <n v="0.73799999999999999"/>
    <n v="0.73199999999999998"/>
    <n v="0.66500000000000004"/>
    <n v="34043.589999999997"/>
    <n v="24"/>
    <x v="2"/>
    <s v="Alto"/>
    <s v="Acima"/>
    <x v="1"/>
    <x v="0"/>
  </r>
  <r>
    <x v="1639"/>
    <x v="3"/>
    <n v="731"/>
    <n v="0.76500000000000001"/>
    <n v="0.78600000000000003"/>
    <n v="0.67100000000000004"/>
    <n v="47580.93"/>
    <n v="26"/>
    <x v="2"/>
    <s v="Alto"/>
    <s v="Acima"/>
    <x v="1"/>
    <x v="0"/>
  </r>
  <r>
    <x v="1640"/>
    <x v="4"/>
    <n v="237"/>
    <n v="0.63700000000000001"/>
    <n v="0.63200000000000001"/>
    <n v="0.497"/>
    <n v="9303.86"/>
    <n v="3"/>
    <x v="0"/>
    <s v="Médio"/>
    <s v="Acima"/>
    <x v="1"/>
    <x v="0"/>
  </r>
  <r>
    <x v="1641"/>
    <x v="16"/>
    <n v="917"/>
    <n v="0.62"/>
    <n v="0.59499999999999997"/>
    <n v="0.51200000000000001"/>
    <n v="8659.2900000000009"/>
    <n v="20"/>
    <x v="3"/>
    <s v="Médio"/>
    <s v="Acima"/>
    <x v="1"/>
    <x v="0"/>
  </r>
  <r>
    <x v="1642"/>
    <x v="0"/>
    <n v="149"/>
    <n v="0.73"/>
    <n v="0.71"/>
    <n v="0.64800000000000002"/>
    <n v="23911.98"/>
    <n v="3"/>
    <x v="0"/>
    <s v="Alto"/>
    <s v="Acima"/>
    <x v="1"/>
    <x v="0"/>
  </r>
  <r>
    <x v="1643"/>
    <x v="0"/>
    <n v="248"/>
    <n v="0.77"/>
    <n v="0.71699999999999997"/>
    <n v="0.76100000000000001"/>
    <n v="15119.42"/>
    <n v="1"/>
    <x v="0"/>
    <s v="Alto"/>
    <s v="Acima"/>
    <x v="1"/>
    <x v="1"/>
  </r>
  <r>
    <x v="1644"/>
    <x v="4"/>
    <n v="232"/>
    <n v="0.68"/>
    <n v="0.70299999999999996"/>
    <n v="0.53200000000000003"/>
    <n v="26875.34"/>
    <n v="4"/>
    <x v="0"/>
    <s v="Médio"/>
    <s v="Acima"/>
    <x v="1"/>
    <x v="0"/>
  </r>
  <r>
    <x v="1645"/>
    <x v="7"/>
    <n v="1011"/>
    <n v="0.61799999999999999"/>
    <n v="0.57599999999999996"/>
    <n v="0.53600000000000003"/>
    <n v="38416.21"/>
    <n v="21"/>
    <x v="3"/>
    <s v="Médio"/>
    <s v="Acima"/>
    <x v="0"/>
    <x v="0"/>
  </r>
  <r>
    <x v="1646"/>
    <x v="0"/>
    <n v="76"/>
    <n v="0.78900000000000003"/>
    <n v="0.747"/>
    <n v="0.76200000000000001"/>
    <n v="31697.4"/>
    <n v="2"/>
    <x v="0"/>
    <s v="Alto"/>
    <s v="Acima"/>
    <x v="1"/>
    <x v="1"/>
  </r>
  <r>
    <x v="1647"/>
    <x v="7"/>
    <n v="1340"/>
    <n v="0.53400000000000003"/>
    <n v="0.53400000000000003"/>
    <n v="0.38100000000000001"/>
    <n v="7043.77"/>
    <n v="12"/>
    <x v="3"/>
    <s v="Baixo"/>
    <s v="Abaixo"/>
    <x v="0"/>
    <x v="0"/>
  </r>
  <r>
    <x v="1648"/>
    <x v="12"/>
    <n v="5640"/>
    <n v="0.6"/>
    <n v="0.58899999999999997"/>
    <n v="0.48599999999999999"/>
    <n v="8607.7000000000007"/>
    <n v="46"/>
    <x v="4"/>
    <s v="Médio"/>
    <s v="Acima"/>
    <x v="0"/>
    <x v="0"/>
  </r>
  <r>
    <x v="1649"/>
    <x v="6"/>
    <n v="536"/>
    <n v="0.72299999999999998"/>
    <n v="0.72699999999999998"/>
    <n v="0.629"/>
    <n v="21718.28"/>
    <n v="20"/>
    <x v="2"/>
    <s v="Alto"/>
    <s v="Acima"/>
    <x v="1"/>
    <x v="0"/>
  </r>
  <r>
    <x v="1650"/>
    <x v="7"/>
    <n v="971"/>
    <n v="0.61599999999999999"/>
    <n v="0.60699999999999998"/>
    <n v="0.50700000000000001"/>
    <n v="9145.9699999999993"/>
    <n v="8"/>
    <x v="3"/>
    <s v="Médio"/>
    <s v="Acima"/>
    <x v="0"/>
    <x v="0"/>
  </r>
  <r>
    <x v="1651"/>
    <x v="6"/>
    <n v="103"/>
    <n v="0.66"/>
    <n v="0.67100000000000004"/>
    <n v="0.54300000000000004"/>
    <n v="18512.84"/>
    <n v="1"/>
    <x v="2"/>
    <s v="Médio"/>
    <s v="Acima"/>
    <x v="1"/>
    <x v="1"/>
  </r>
  <r>
    <x v="1652"/>
    <x v="18"/>
    <n v="2247"/>
    <n v="0.54200000000000004"/>
    <n v="0.48699999999999999"/>
    <n v="0.42499999999999999"/>
    <n v="5091.8999999999996"/>
    <n v="3"/>
    <x v="3"/>
    <s v="Baixo"/>
    <s v="Abaixo"/>
    <x v="0"/>
    <x v="0"/>
  </r>
  <r>
    <x v="1653"/>
    <x v="6"/>
    <n v="474"/>
    <n v="0.72199999999999998"/>
    <n v="0.73"/>
    <n v="0.61299999999999999"/>
    <n v="27679.52"/>
    <n v="9"/>
    <x v="2"/>
    <s v="Alto"/>
    <s v="Acima"/>
    <x v="1"/>
    <x v="0"/>
  </r>
  <r>
    <x v="1654"/>
    <x v="9"/>
    <n v="1016"/>
    <n v="0.61299999999999999"/>
    <n v="0.57599999999999996"/>
    <n v="0.51500000000000001"/>
    <n v="7030.18"/>
    <n v="13"/>
    <x v="3"/>
    <s v="Médio"/>
    <s v="Acima"/>
    <x v="0"/>
    <x v="0"/>
  </r>
  <r>
    <x v="1655"/>
    <x v="4"/>
    <n v="451"/>
    <n v="0.66200000000000003"/>
    <n v="0.60399999999999998"/>
    <n v="0.61"/>
    <n v="8991.7199999999993"/>
    <n v="6"/>
    <x v="0"/>
    <s v="Médio"/>
    <s v="Acima"/>
    <x v="1"/>
    <x v="0"/>
  </r>
  <r>
    <x v="1656"/>
    <x v="6"/>
    <n v="322"/>
    <n v="0.66500000000000004"/>
    <n v="0.69599999999999995"/>
    <n v="0.52100000000000002"/>
    <n v="21255.55"/>
    <n v="9"/>
    <x v="2"/>
    <s v="Médio"/>
    <s v="Acima"/>
    <x v="1"/>
    <x v="0"/>
  </r>
  <r>
    <x v="1657"/>
    <x v="4"/>
    <n v="378"/>
    <n v="0.67500000000000004"/>
    <n v="0.66"/>
    <n v="0.55100000000000005"/>
    <n v="12668.53"/>
    <n v="7"/>
    <x v="0"/>
    <s v="Médio"/>
    <s v="Acima"/>
    <x v="1"/>
    <x v="0"/>
  </r>
  <r>
    <x v="1658"/>
    <x v="12"/>
    <n v="1017"/>
    <n v="0.59499999999999997"/>
    <n v="0.59399999999999997"/>
    <n v="0.44700000000000001"/>
    <n v="15517.48"/>
    <n v="4"/>
    <x v="4"/>
    <s v="Médio"/>
    <s v="Abaixo"/>
    <x v="0"/>
    <x v="0"/>
  </r>
  <r>
    <x v="1659"/>
    <x v="1"/>
    <n v="728"/>
    <n v="0.7"/>
    <n v="0.69799999999999995"/>
    <n v="0.60599999999999998"/>
    <n v="17507.39"/>
    <n v="22"/>
    <x v="0"/>
    <s v="Alto"/>
    <s v="Acima"/>
    <x v="1"/>
    <x v="0"/>
  </r>
  <r>
    <x v="1660"/>
    <x v="11"/>
    <n v="1149"/>
    <n v="0.64700000000000002"/>
    <n v="0.627"/>
    <n v="0.53800000000000003"/>
    <n v="16206.55"/>
    <n v="4"/>
    <x v="4"/>
    <s v="Médio"/>
    <s v="Acima"/>
    <x v="0"/>
    <x v="0"/>
  </r>
  <r>
    <x v="1661"/>
    <x v="18"/>
    <n v="1381"/>
    <n v="0.63"/>
    <n v="0.60099999999999998"/>
    <n v="0.54500000000000004"/>
    <n v="10562.8"/>
    <n v="21"/>
    <x v="3"/>
    <s v="Médio"/>
    <s v="Acima"/>
    <x v="0"/>
    <x v="0"/>
  </r>
  <r>
    <x v="1662"/>
    <x v="4"/>
    <n v="515"/>
    <n v="0.68"/>
    <n v="0.65400000000000003"/>
    <n v="0.55800000000000005"/>
    <n v="17990.66"/>
    <n v="1"/>
    <x v="0"/>
    <s v="Médio"/>
    <s v="Acima"/>
    <x v="1"/>
    <x v="1"/>
  </r>
  <r>
    <x v="1663"/>
    <x v="10"/>
    <n v="356"/>
    <n v="0.70099999999999996"/>
    <n v="0.64700000000000002"/>
    <n v="0.64400000000000002"/>
    <n v="13239.96"/>
    <n v="7"/>
    <x v="1"/>
    <s v="Alto"/>
    <s v="Acima"/>
    <x v="1"/>
    <x v="0"/>
  </r>
  <r>
    <x v="1664"/>
    <x v="14"/>
    <n v="303"/>
    <n v="0.74"/>
    <n v="0.72299999999999998"/>
    <n v="0.64500000000000002"/>
    <n v="22641.53"/>
    <n v="28"/>
    <x v="2"/>
    <s v="Alto"/>
    <s v="Acima"/>
    <x v="1"/>
    <x v="0"/>
  </r>
  <r>
    <x v="1665"/>
    <x v="8"/>
    <n v="221"/>
    <n v="0.54"/>
    <n v="0.59699999999999998"/>
    <n v="0.32400000000000001"/>
    <n v="16932.060000000001"/>
    <n v="11"/>
    <x v="1"/>
    <s v="Baixo"/>
    <s v="Abaixo"/>
    <x v="1"/>
    <x v="0"/>
  </r>
  <r>
    <x v="1666"/>
    <x v="14"/>
    <n v="648"/>
    <n v="0.752"/>
    <n v="0.74199999999999999"/>
    <n v="0.65900000000000003"/>
    <n v="35210.550000000003"/>
    <n v="15"/>
    <x v="2"/>
    <s v="Alto"/>
    <s v="Acima"/>
    <x v="1"/>
    <x v="0"/>
  </r>
  <r>
    <x v="1667"/>
    <x v="11"/>
    <n v="1965"/>
    <n v="0.56299999999999994"/>
    <n v="0.54800000000000004"/>
    <n v="0.43099999999999999"/>
    <n v="11363.73"/>
    <n v="8"/>
    <x v="4"/>
    <s v="Médio"/>
    <s v="Abaixo"/>
    <x v="0"/>
    <x v="0"/>
  </r>
  <r>
    <x v="1668"/>
    <x v="16"/>
    <n v="687"/>
    <n v="0.60899999999999999"/>
    <n v="0.57799999999999996"/>
    <n v="0.50700000000000001"/>
    <n v="8555.75"/>
    <n v="2"/>
    <x v="3"/>
    <s v="Médio"/>
    <s v="Acima"/>
    <x v="1"/>
    <x v="1"/>
  </r>
  <r>
    <x v="1530"/>
    <x v="7"/>
    <n v="1914"/>
    <n v="0.64500000000000002"/>
    <n v="0.63200000000000001"/>
    <n v="0.52"/>
    <n v="12088.97"/>
    <n v="18"/>
    <x v="3"/>
    <s v="Médio"/>
    <s v="Acima"/>
    <x v="0"/>
    <x v="0"/>
  </r>
  <r>
    <x v="53"/>
    <x v="9"/>
    <n v="2200"/>
    <n v="0.65"/>
    <n v="0.58699999999999997"/>
    <n v="0.57799999999999996"/>
    <n v="12352.04"/>
    <n v="16"/>
    <x v="3"/>
    <s v="Médio"/>
    <s v="Acima"/>
    <x v="0"/>
    <x v="0"/>
  </r>
  <r>
    <x v="1669"/>
    <x v="17"/>
    <n v="338"/>
    <n v="0.60799999999999998"/>
    <n v="0.58599999999999997"/>
    <n v="0.49"/>
    <n v="9378.44"/>
    <n v="31"/>
    <x v="3"/>
    <s v="Médio"/>
    <s v="Acima"/>
    <x v="1"/>
    <x v="0"/>
  </r>
  <r>
    <x v="1670"/>
    <x v="4"/>
    <n v="350"/>
    <n v="0.64800000000000002"/>
    <n v="0.622"/>
    <n v="0.53300000000000003"/>
    <n v="13291.84"/>
    <n v="6"/>
    <x v="0"/>
    <s v="Médio"/>
    <s v="Acima"/>
    <x v="1"/>
    <x v="0"/>
  </r>
  <r>
    <x v="1671"/>
    <x v="22"/>
    <n v="1125"/>
    <n v="0.63100000000000001"/>
    <n v="0.61399999999999999"/>
    <n v="0.51600000000000001"/>
    <n v="36777.46"/>
    <n v="6"/>
    <x v="3"/>
    <s v="Médio"/>
    <s v="Acima"/>
    <x v="0"/>
    <x v="0"/>
  </r>
  <r>
    <x v="1672"/>
    <x v="7"/>
    <n v="754"/>
    <n v="0.60299999999999998"/>
    <n v="0.57499999999999996"/>
    <n v="0.48099999999999998"/>
    <n v="33778.300000000003"/>
    <n v="3"/>
    <x v="3"/>
    <s v="Médio"/>
    <s v="Acima"/>
    <x v="1"/>
    <x v="0"/>
  </r>
  <r>
    <x v="299"/>
    <x v="18"/>
    <n v="2089"/>
    <n v="0.55000000000000004"/>
    <n v="0.52500000000000002"/>
    <n v="0.45200000000000001"/>
    <n v="7851.23"/>
    <n v="99"/>
    <x v="3"/>
    <s v="Médio"/>
    <s v="Abaixo"/>
    <x v="0"/>
    <x v="0"/>
  </r>
  <r>
    <x v="1673"/>
    <x v="6"/>
    <n v="338"/>
    <n v="0.72199999999999998"/>
    <n v="0.71799999999999997"/>
    <n v="0.63800000000000001"/>
    <n v="16249.61"/>
    <n v="7"/>
    <x v="2"/>
    <s v="Alto"/>
    <s v="Acima"/>
    <x v="1"/>
    <x v="0"/>
  </r>
  <r>
    <x v="1674"/>
    <x v="8"/>
    <n v="348"/>
    <n v="0.67"/>
    <n v="0.66800000000000004"/>
    <n v="0.54200000000000004"/>
    <n v="26125.61"/>
    <n v="13"/>
    <x v="1"/>
    <s v="Médio"/>
    <s v="Acima"/>
    <x v="1"/>
    <x v="0"/>
  </r>
  <r>
    <x v="1675"/>
    <x v="4"/>
    <n v="1039"/>
    <n v="0.61499999999999999"/>
    <n v="0.61899999999999999"/>
    <n v="0.46100000000000002"/>
    <n v="9385.9699999999993"/>
    <n v="6"/>
    <x v="0"/>
    <s v="Médio"/>
    <s v="Acima"/>
    <x v="0"/>
    <x v="0"/>
  </r>
  <r>
    <x v="1676"/>
    <x v="3"/>
    <n v="831"/>
    <n v="0.75900000000000001"/>
    <n v="0.75600000000000001"/>
    <n v="0.69399999999999995"/>
    <n v="38114.5"/>
    <n v="40"/>
    <x v="2"/>
    <s v="Alto"/>
    <s v="Acima"/>
    <x v="1"/>
    <x v="0"/>
  </r>
  <r>
    <x v="1336"/>
    <x v="7"/>
    <n v="452"/>
    <n v="0.622"/>
    <n v="0.59"/>
    <n v="0.51800000000000002"/>
    <n v="7834.83"/>
    <n v="0"/>
    <x v="3"/>
    <s v="Médio"/>
    <s v="Acima"/>
    <x v="1"/>
    <x v="1"/>
  </r>
  <r>
    <x v="1677"/>
    <x v="0"/>
    <n v="182"/>
    <n v="0.71799999999999997"/>
    <n v="0.65900000000000003"/>
    <n v="0.67"/>
    <n v="48835.62"/>
    <n v="4"/>
    <x v="0"/>
    <s v="Alto"/>
    <s v="Acima"/>
    <x v="1"/>
    <x v="0"/>
  </r>
  <r>
    <x v="1678"/>
    <x v="8"/>
    <n v="389"/>
    <n v="0.68"/>
    <n v="0.66300000000000003"/>
    <n v="0.56799999999999995"/>
    <n v="48646.74"/>
    <n v="3"/>
    <x v="1"/>
    <s v="Médio"/>
    <s v="Acima"/>
    <x v="1"/>
    <x v="0"/>
  </r>
  <r>
    <x v="1679"/>
    <x v="8"/>
    <n v="600"/>
    <n v="0.7"/>
    <n v="0.67700000000000005"/>
    <n v="0.64900000000000002"/>
    <n v="17256.009999999998"/>
    <n v="14"/>
    <x v="1"/>
    <s v="Alto"/>
    <s v="Acima"/>
    <x v="1"/>
    <x v="0"/>
  </r>
  <r>
    <x v="1680"/>
    <x v="7"/>
    <n v="509"/>
    <n v="0.55500000000000005"/>
    <n v="0.54"/>
    <n v="0.41499999999999998"/>
    <n v="6920.19"/>
    <n v="22"/>
    <x v="3"/>
    <s v="Médio"/>
    <s v="Abaixo"/>
    <x v="1"/>
    <x v="0"/>
  </r>
  <r>
    <x v="1681"/>
    <x v="3"/>
    <n v="1207"/>
    <n v="0.73099999999999998"/>
    <n v="0.72699999999999998"/>
    <n v="0.625"/>
    <n v="23916.29"/>
    <n v="45"/>
    <x v="2"/>
    <s v="Alto"/>
    <s v="Acima"/>
    <x v="0"/>
    <x v="0"/>
  </r>
  <r>
    <x v="1682"/>
    <x v="10"/>
    <n v="395"/>
    <n v="0.71799999999999997"/>
    <n v="0.67100000000000004"/>
    <n v="0.66"/>
    <n v="17486.150000000001"/>
    <n v="3"/>
    <x v="1"/>
    <s v="Alto"/>
    <s v="Acima"/>
    <x v="1"/>
    <x v="0"/>
  </r>
  <r>
    <x v="1683"/>
    <x v="4"/>
    <n v="225"/>
    <n v="0.69"/>
    <n v="0.70899999999999996"/>
    <n v="0.55800000000000005"/>
    <n v="50102.67"/>
    <n v="2"/>
    <x v="0"/>
    <s v="Médio"/>
    <s v="Acima"/>
    <x v="1"/>
    <x v="1"/>
  </r>
  <r>
    <x v="1684"/>
    <x v="4"/>
    <n v="960"/>
    <n v="0.629"/>
    <n v="0.61299999999999999"/>
    <n v="0.51600000000000001"/>
    <n v="12071.22"/>
    <n v="11"/>
    <x v="0"/>
    <s v="Médio"/>
    <s v="Acima"/>
    <x v="0"/>
    <x v="0"/>
  </r>
  <r>
    <x v="1685"/>
    <x v="7"/>
    <n v="977"/>
    <n v="0.59899999999999998"/>
    <n v="0.60899999999999999"/>
    <n v="0.46600000000000003"/>
    <n v="12317.23"/>
    <n v="18"/>
    <x v="3"/>
    <s v="Médio"/>
    <s v="Abaixo"/>
    <x v="0"/>
    <x v="0"/>
  </r>
  <r>
    <x v="1686"/>
    <x v="4"/>
    <n v="537"/>
    <n v="0.623"/>
    <n v="0.61499999999999999"/>
    <n v="0.49099999999999999"/>
    <n v="8851.67"/>
    <n v="1"/>
    <x v="0"/>
    <s v="Médio"/>
    <s v="Acima"/>
    <x v="1"/>
    <x v="1"/>
  </r>
  <r>
    <x v="1687"/>
    <x v="6"/>
    <n v="357"/>
    <n v="0.67"/>
    <n v="0.68600000000000005"/>
    <n v="0.54900000000000004"/>
    <n v="18467.41"/>
    <n v="8"/>
    <x v="2"/>
    <s v="Médio"/>
    <s v="Acima"/>
    <x v="1"/>
    <x v="0"/>
  </r>
  <r>
    <x v="788"/>
    <x v="6"/>
    <n v="587"/>
    <n v="0.63500000000000001"/>
    <n v="0.63800000000000001"/>
    <n v="0.52200000000000002"/>
    <n v="17136.939999999999"/>
    <n v="2"/>
    <x v="2"/>
    <s v="Médio"/>
    <s v="Acima"/>
    <x v="1"/>
    <x v="1"/>
  </r>
  <r>
    <x v="1688"/>
    <x v="6"/>
    <n v="438"/>
    <n v="0.73299999999999998"/>
    <n v="0.72599999999999998"/>
    <n v="0.64200000000000002"/>
    <n v="45658.04"/>
    <n v="17"/>
    <x v="2"/>
    <s v="Alto"/>
    <s v="Acima"/>
    <x v="1"/>
    <x v="0"/>
  </r>
  <r>
    <x v="1689"/>
    <x v="4"/>
    <n v="301"/>
    <n v="0.67200000000000004"/>
    <n v="0.64500000000000002"/>
    <n v="0.55800000000000005"/>
    <n v="14420.46"/>
    <n v="3"/>
    <x v="0"/>
    <s v="Médio"/>
    <s v="Acima"/>
    <x v="1"/>
    <x v="0"/>
  </r>
  <r>
    <x v="1690"/>
    <x v="4"/>
    <n v="306"/>
    <n v="0.627"/>
    <n v="0.59899999999999998"/>
    <n v="0.50700000000000001"/>
    <n v="8014.75"/>
    <n v="5"/>
    <x v="0"/>
    <s v="Médio"/>
    <s v="Acima"/>
    <x v="1"/>
    <x v="0"/>
  </r>
  <r>
    <x v="1691"/>
    <x v="4"/>
    <n v="354"/>
    <n v="0.61"/>
    <n v="0.58499999999999996"/>
    <n v="0.48799999999999999"/>
    <n v="7332.85"/>
    <n v="11"/>
    <x v="0"/>
    <s v="Médio"/>
    <s v="Acima"/>
    <x v="1"/>
    <x v="0"/>
  </r>
  <r>
    <x v="1692"/>
    <x v="8"/>
    <n v="232"/>
    <n v="0.64900000000000002"/>
    <n v="0.65800000000000003"/>
    <n v="0.50700000000000001"/>
    <n v="69298.960000000006"/>
    <n v="3"/>
    <x v="1"/>
    <s v="Médio"/>
    <s v="Acima"/>
    <x v="1"/>
    <x v="0"/>
  </r>
  <r>
    <x v="1693"/>
    <x v="10"/>
    <n v="524"/>
    <n v="0.73"/>
    <n v="0.77400000000000002"/>
    <n v="0.59899999999999998"/>
    <n v="53694.65"/>
    <n v="11"/>
    <x v="1"/>
    <s v="Alto"/>
    <s v="Acima"/>
    <x v="1"/>
    <x v="0"/>
  </r>
  <r>
    <x v="1694"/>
    <x v="3"/>
    <n v="1428"/>
    <n v="0.74099999999999999"/>
    <n v="0.71799999999999997"/>
    <n v="0.66400000000000003"/>
    <n v="32129.27"/>
    <n v="61"/>
    <x v="2"/>
    <s v="Alto"/>
    <s v="Acima"/>
    <x v="0"/>
    <x v="0"/>
  </r>
  <r>
    <x v="1695"/>
    <x v="8"/>
    <n v="819"/>
    <n v="0.7"/>
    <n v="0.67500000000000004"/>
    <n v="0.61099999999999999"/>
    <n v="35667.870000000003"/>
    <n v="9"/>
    <x v="1"/>
    <s v="Alto"/>
    <s v="Acima"/>
    <x v="1"/>
    <x v="0"/>
  </r>
  <r>
    <x v="1696"/>
    <x v="5"/>
    <n v="930"/>
    <n v="0.56499999999999995"/>
    <n v="0.54300000000000004"/>
    <n v="0.44500000000000001"/>
    <n v="6302.48"/>
    <n v="7"/>
    <x v="3"/>
    <s v="Médio"/>
    <s v="Abaixo"/>
    <x v="1"/>
    <x v="0"/>
  </r>
  <r>
    <x v="1697"/>
    <x v="1"/>
    <n v="299"/>
    <n v="0.67"/>
    <n v="0.67200000000000004"/>
    <n v="0.55600000000000005"/>
    <n v="16574.71"/>
    <n v="7"/>
    <x v="0"/>
    <s v="Médio"/>
    <s v="Acima"/>
    <x v="1"/>
    <x v="0"/>
  </r>
  <r>
    <x v="1698"/>
    <x v="9"/>
    <n v="999"/>
    <n v="0.624"/>
    <n v="0.56799999999999995"/>
    <n v="0.54800000000000004"/>
    <n v="11031.7"/>
    <n v="19"/>
    <x v="3"/>
    <s v="Médio"/>
    <s v="Acima"/>
    <x v="0"/>
    <x v="0"/>
  </r>
  <r>
    <x v="1699"/>
    <x v="10"/>
    <n v="213"/>
    <n v="0.67200000000000004"/>
    <n v="0.69199999999999995"/>
    <n v="0.54600000000000004"/>
    <n v="17975.849999999999"/>
    <n v="1"/>
    <x v="1"/>
    <s v="Médio"/>
    <s v="Acima"/>
    <x v="1"/>
    <x v="1"/>
  </r>
  <r>
    <x v="1700"/>
    <x v="10"/>
    <n v="577"/>
    <n v="0.70299999999999996"/>
    <n v="0.66500000000000004"/>
    <n v="0.63400000000000001"/>
    <n v="14343.91"/>
    <n v="5"/>
    <x v="1"/>
    <s v="Alto"/>
    <s v="Acima"/>
    <x v="1"/>
    <x v="0"/>
  </r>
  <r>
    <x v="1701"/>
    <x v="7"/>
    <n v="289"/>
    <n v="0.59699999999999998"/>
    <n v="0.56000000000000005"/>
    <n v="0.49"/>
    <n v="8513.23"/>
    <n v="1"/>
    <x v="3"/>
    <s v="Médio"/>
    <s v="Abaixo"/>
    <x v="1"/>
    <x v="1"/>
  </r>
  <r>
    <x v="1702"/>
    <x v="11"/>
    <n v="1644"/>
    <n v="0.58799999999999997"/>
    <n v="0.57599999999999996"/>
    <n v="0.45500000000000002"/>
    <n v="9115.3799999999992"/>
    <n v="5"/>
    <x v="4"/>
    <s v="Médio"/>
    <s v="Abaixo"/>
    <x v="0"/>
    <x v="0"/>
  </r>
  <r>
    <x v="1703"/>
    <x v="19"/>
    <n v="3226"/>
    <n v="0.59299999999999997"/>
    <n v="0.59"/>
    <n v="0.46200000000000002"/>
    <n v="11990.47"/>
    <n v="38"/>
    <x v="3"/>
    <s v="Médio"/>
    <s v="Abaixo"/>
    <x v="0"/>
    <x v="0"/>
  </r>
  <r>
    <x v="1704"/>
    <x v="12"/>
    <n v="2702"/>
    <n v="0.59099999999999997"/>
    <n v="0.58199999999999996"/>
    <n v="0.47099999999999997"/>
    <n v="11652.53"/>
    <n v="6"/>
    <x v="4"/>
    <s v="Médio"/>
    <s v="Abaixo"/>
    <x v="0"/>
    <x v="0"/>
  </r>
  <r>
    <x v="1705"/>
    <x v="16"/>
    <n v="2411"/>
    <n v="0.61599999999999999"/>
    <n v="0.59899999999999998"/>
    <n v="0.505"/>
    <n v="10718.21"/>
    <n v="64"/>
    <x v="3"/>
    <s v="Médio"/>
    <s v="Acima"/>
    <x v="0"/>
    <x v="0"/>
  </r>
  <r>
    <x v="1706"/>
    <x v="14"/>
    <n v="877"/>
    <n v="0.75"/>
    <n v="0.748"/>
    <n v="0.69499999999999995"/>
    <n v="34299.24"/>
    <n v="18"/>
    <x v="2"/>
    <s v="Alto"/>
    <s v="Acima"/>
    <x v="1"/>
    <x v="0"/>
  </r>
  <r>
    <x v="1707"/>
    <x v="4"/>
    <n v="944"/>
    <n v="0.64"/>
    <n v="0.59299999999999997"/>
    <n v="0.56399999999999995"/>
    <n v="9992.0499999999993"/>
    <n v="25"/>
    <x v="0"/>
    <s v="Médio"/>
    <s v="Acima"/>
    <x v="1"/>
    <x v="0"/>
  </r>
  <r>
    <x v="1708"/>
    <x v="8"/>
    <n v="211"/>
    <n v="0.63"/>
    <n v="0.56699999999999995"/>
    <n v="0.54900000000000004"/>
    <n v="28100.03"/>
    <n v="8"/>
    <x v="1"/>
    <s v="Médio"/>
    <s v="Acima"/>
    <x v="1"/>
    <x v="0"/>
  </r>
  <r>
    <x v="1709"/>
    <x v="4"/>
    <n v="608"/>
    <n v="0.64800000000000002"/>
    <n v="0.64100000000000001"/>
    <n v="0.51300000000000001"/>
    <n v="17948.79"/>
    <n v="18"/>
    <x v="0"/>
    <s v="Médio"/>
    <s v="Acima"/>
    <x v="1"/>
    <x v="0"/>
  </r>
  <r>
    <x v="1710"/>
    <x v="4"/>
    <n v="371"/>
    <n v="0.70799999999999996"/>
    <n v="0.67600000000000005"/>
    <n v="0.64600000000000002"/>
    <n v="161058.06"/>
    <n v="0"/>
    <x v="0"/>
    <s v="Alto"/>
    <s v="Acima"/>
    <x v="1"/>
    <x v="1"/>
  </r>
  <r>
    <x v="1711"/>
    <x v="0"/>
    <n v="655"/>
    <n v="0.73599999999999999"/>
    <n v="0.72"/>
    <n v="0.67500000000000004"/>
    <n v="16381.07"/>
    <n v="12"/>
    <x v="0"/>
    <s v="Alto"/>
    <s v="Acima"/>
    <x v="1"/>
    <x v="0"/>
  </r>
  <r>
    <x v="1712"/>
    <x v="0"/>
    <n v="95"/>
    <n v="0.85"/>
    <n v="0.84899999999999998"/>
    <n v="0.82499999999999996"/>
    <n v="41378.019999999997"/>
    <n v="3"/>
    <x v="0"/>
    <s v="Muito alto"/>
    <s v="Acima"/>
    <x v="1"/>
    <x v="0"/>
  </r>
  <r>
    <x v="1713"/>
    <x v="14"/>
    <n v="616"/>
    <n v="0.69599999999999995"/>
    <n v="0.68400000000000005"/>
    <n v="0.57799999999999996"/>
    <n v="33982.699999999997"/>
    <n v="14"/>
    <x v="2"/>
    <s v="Médio"/>
    <s v="Acima"/>
    <x v="1"/>
    <x v="0"/>
  </r>
  <r>
    <x v="1714"/>
    <x v="10"/>
    <n v="187"/>
    <n v="0.70099999999999996"/>
    <n v="0.72399999999999998"/>
    <n v="0.57799999999999996"/>
    <n v="23482.92"/>
    <n v="3"/>
    <x v="1"/>
    <s v="Alto"/>
    <s v="Acima"/>
    <x v="1"/>
    <x v="0"/>
  </r>
  <r>
    <x v="669"/>
    <x v="6"/>
    <n v="719"/>
    <n v="0.748"/>
    <n v="0.72299999999999998"/>
    <n v="0.69199999999999995"/>
    <n v="89241.06"/>
    <n v="14"/>
    <x v="2"/>
    <s v="Alto"/>
    <s v="Acima"/>
    <x v="1"/>
    <x v="0"/>
  </r>
  <r>
    <x v="1715"/>
    <x v="4"/>
    <n v="772"/>
    <n v="0.72299999999999998"/>
    <n v="0.747"/>
    <n v="0.60099999999999998"/>
    <n v="21133.08"/>
    <n v="9"/>
    <x v="0"/>
    <s v="Alto"/>
    <s v="Acima"/>
    <x v="1"/>
    <x v="0"/>
  </r>
  <r>
    <x v="1716"/>
    <x v="18"/>
    <n v="914"/>
    <n v="0.56100000000000005"/>
    <n v="0.49299999999999999"/>
    <n v="0.46100000000000002"/>
    <n v="8333.33"/>
    <n v="0"/>
    <x v="3"/>
    <s v="Médio"/>
    <s v="Abaixo"/>
    <x v="1"/>
    <x v="1"/>
  </r>
  <r>
    <x v="1717"/>
    <x v="5"/>
    <n v="2518"/>
    <n v="0.56200000000000006"/>
    <n v="0.58099999999999996"/>
    <n v="0.41699999999999998"/>
    <n v="6561.15"/>
    <n v="7"/>
    <x v="3"/>
    <s v="Médio"/>
    <s v="Abaixo"/>
    <x v="0"/>
    <x v="0"/>
  </r>
  <r>
    <x v="1718"/>
    <x v="4"/>
    <n v="145"/>
    <n v="0.66"/>
    <n v="0.629"/>
    <n v="0.54400000000000004"/>
    <n v="112989.28"/>
    <n v="3"/>
    <x v="0"/>
    <s v="Médio"/>
    <s v="Acima"/>
    <x v="1"/>
    <x v="0"/>
  </r>
  <r>
    <x v="1719"/>
    <x v="5"/>
    <n v="1511"/>
    <n v="0.626"/>
    <n v="0.58799999999999997"/>
    <n v="0.53800000000000003"/>
    <n v="12356.67"/>
    <n v="20"/>
    <x v="3"/>
    <s v="Médio"/>
    <s v="Acima"/>
    <x v="0"/>
    <x v="0"/>
  </r>
  <r>
    <x v="1720"/>
    <x v="0"/>
    <n v="473"/>
    <n v="0.68700000000000006"/>
    <n v="0.69199999999999995"/>
    <n v="0.58299999999999996"/>
    <n v="13307.71"/>
    <n v="4"/>
    <x v="0"/>
    <s v="Médio"/>
    <s v="Acima"/>
    <x v="1"/>
    <x v="0"/>
  </r>
  <r>
    <x v="1721"/>
    <x v="18"/>
    <n v="591"/>
    <n v="0.56999999999999995"/>
    <n v="0.48299999999999998"/>
    <n v="0.49399999999999999"/>
    <n v="6868.65"/>
    <n v="1"/>
    <x v="3"/>
    <s v="Médio"/>
    <s v="Abaixo"/>
    <x v="1"/>
    <x v="1"/>
  </r>
  <r>
    <x v="1722"/>
    <x v="0"/>
    <n v="142"/>
    <n v="0.71499999999999997"/>
    <n v="0.66200000000000003"/>
    <n v="0.68100000000000005"/>
    <n v="133036.07"/>
    <n v="2"/>
    <x v="0"/>
    <s v="Alto"/>
    <s v="Acima"/>
    <x v="1"/>
    <x v="1"/>
  </r>
  <r>
    <x v="1723"/>
    <x v="14"/>
    <n v="515"/>
    <n v="0.747"/>
    <n v="0.73699999999999999"/>
    <n v="0.65100000000000002"/>
    <n v="19003.349999999999"/>
    <n v="6"/>
    <x v="2"/>
    <s v="Alto"/>
    <s v="Acima"/>
    <x v="1"/>
    <x v="0"/>
  </r>
  <r>
    <x v="1724"/>
    <x v="16"/>
    <n v="1551"/>
    <n v="0.629"/>
    <n v="0.58899999999999997"/>
    <n v="0.53700000000000003"/>
    <n v="11902.92"/>
    <n v="38"/>
    <x v="3"/>
    <s v="Médio"/>
    <s v="Acima"/>
    <x v="0"/>
    <x v="0"/>
  </r>
  <r>
    <x v="1725"/>
    <x v="18"/>
    <n v="1057"/>
    <n v="0.56200000000000006"/>
    <n v="0.51700000000000002"/>
    <n v="0.45400000000000001"/>
    <n v="6392.68"/>
    <n v="52"/>
    <x v="3"/>
    <s v="Médio"/>
    <s v="Abaixo"/>
    <x v="0"/>
    <x v="0"/>
  </r>
  <r>
    <x v="1726"/>
    <x v="7"/>
    <n v="415"/>
    <n v="0.60799999999999998"/>
    <n v="0.53900000000000003"/>
    <n v="0.53700000000000003"/>
    <n v="7516.23"/>
    <n v="1"/>
    <x v="3"/>
    <s v="Médio"/>
    <s v="Acima"/>
    <x v="1"/>
    <x v="1"/>
  </r>
  <r>
    <x v="1727"/>
    <x v="8"/>
    <n v="520"/>
    <n v="0.7"/>
    <n v="0.71899999999999997"/>
    <n v="0.58599999999999997"/>
    <n v="32264.33"/>
    <n v="9"/>
    <x v="1"/>
    <s v="Alto"/>
    <s v="Acima"/>
    <x v="1"/>
    <x v="0"/>
  </r>
  <r>
    <x v="1728"/>
    <x v="11"/>
    <n v="1586"/>
    <n v="0.53"/>
    <n v="0.51800000000000002"/>
    <n v="0.4"/>
    <n v="7417.66"/>
    <n v="4"/>
    <x v="4"/>
    <s v="Baixo"/>
    <s v="Abaixo"/>
    <x v="0"/>
    <x v="0"/>
  </r>
  <r>
    <x v="1729"/>
    <x v="15"/>
    <n v="1630"/>
    <n v="0.71"/>
    <n v="0.69199999999999995"/>
    <n v="0.621"/>
    <n v="19002.96"/>
    <n v="78"/>
    <x v="0"/>
    <s v="Alto"/>
    <s v="Acima"/>
    <x v="0"/>
    <x v="0"/>
  </r>
  <r>
    <x v="1730"/>
    <x v="14"/>
    <n v="1082"/>
    <n v="0.753"/>
    <n v="0.754"/>
    <n v="0.65700000000000003"/>
    <n v="27917.23"/>
    <n v="26"/>
    <x v="2"/>
    <s v="Alto"/>
    <s v="Acima"/>
    <x v="0"/>
    <x v="0"/>
  </r>
  <r>
    <x v="1258"/>
    <x v="23"/>
    <n v="1593"/>
    <n v="0.61599999999999999"/>
    <n v="0.65"/>
    <n v="0.47899999999999998"/>
    <n v="15123.8"/>
    <n v="14"/>
    <x v="4"/>
    <s v="Médio"/>
    <s v="Acima"/>
    <x v="0"/>
    <x v="0"/>
  </r>
  <r>
    <x v="1731"/>
    <x v="4"/>
    <n v="162"/>
    <n v="0.66"/>
    <n v="0.627"/>
    <n v="0.58299999999999996"/>
    <n v="9967.19"/>
    <n v="1"/>
    <x v="0"/>
    <s v="Médio"/>
    <s v="Acima"/>
    <x v="1"/>
    <x v="1"/>
  </r>
  <r>
    <x v="1732"/>
    <x v="17"/>
    <n v="1360"/>
    <n v="0.623"/>
    <n v="0.59799999999999998"/>
    <n v="0.52600000000000002"/>
    <n v="12208.76"/>
    <n v="12"/>
    <x v="3"/>
    <s v="Médio"/>
    <s v="Acima"/>
    <x v="0"/>
    <x v="0"/>
  </r>
  <r>
    <x v="1733"/>
    <x v="9"/>
    <n v="1649"/>
    <n v="0.61599999999999999"/>
    <n v="0.54100000000000004"/>
    <n v="0.55400000000000005"/>
    <n v="6015.2"/>
    <n v="33"/>
    <x v="3"/>
    <s v="Médio"/>
    <s v="Acima"/>
    <x v="0"/>
    <x v="0"/>
  </r>
  <r>
    <x v="1734"/>
    <x v="7"/>
    <n v="211"/>
    <n v="0.56999999999999995"/>
    <n v="0.57299999999999995"/>
    <n v="0.46200000000000002"/>
    <n v="6210.54"/>
    <n v="15"/>
    <x v="3"/>
    <s v="Médio"/>
    <s v="Abaixo"/>
    <x v="1"/>
    <x v="0"/>
  </r>
  <r>
    <x v="1735"/>
    <x v="7"/>
    <n v="853"/>
    <n v="0.56000000000000005"/>
    <n v="0.53400000000000003"/>
    <n v="0.40300000000000002"/>
    <n v="7213.56"/>
    <n v="26"/>
    <x v="3"/>
    <s v="Médio"/>
    <s v="Abaixo"/>
    <x v="1"/>
    <x v="0"/>
  </r>
  <r>
    <x v="1736"/>
    <x v="10"/>
    <n v="472"/>
    <n v="0.74"/>
    <n v="0.755"/>
    <n v="0.64800000000000002"/>
    <n v="58818.79"/>
    <n v="12"/>
    <x v="1"/>
    <s v="Alto"/>
    <s v="Acima"/>
    <x v="1"/>
    <x v="0"/>
  </r>
  <r>
    <x v="1737"/>
    <x v="17"/>
    <n v="801"/>
    <n v="0.59099999999999997"/>
    <n v="0.57399999999999995"/>
    <n v="0.47"/>
    <n v="8785.18"/>
    <n v="7"/>
    <x v="3"/>
    <s v="Médio"/>
    <s v="Abaixo"/>
    <x v="1"/>
    <x v="0"/>
  </r>
  <r>
    <x v="1738"/>
    <x v="4"/>
    <n v="408"/>
    <n v="0.69"/>
    <n v="0.68200000000000005"/>
    <n v="0.56999999999999995"/>
    <n v="14996.48"/>
    <n v="10"/>
    <x v="0"/>
    <s v="Médio"/>
    <s v="Acima"/>
    <x v="1"/>
    <x v="0"/>
  </r>
  <r>
    <x v="1739"/>
    <x v="18"/>
    <n v="538"/>
    <n v="0.58099999999999996"/>
    <n v="0.55500000000000005"/>
    <n v="0.49099999999999999"/>
    <n v="16509.59"/>
    <n v="0"/>
    <x v="3"/>
    <s v="Médio"/>
    <s v="Abaixo"/>
    <x v="1"/>
    <x v="1"/>
  </r>
  <r>
    <x v="1740"/>
    <x v="6"/>
    <n v="257"/>
    <n v="0.71599999999999997"/>
    <n v="0.71099999999999997"/>
    <n v="0.64600000000000002"/>
    <n v="28179.360000000001"/>
    <n v="6"/>
    <x v="2"/>
    <s v="Alto"/>
    <s v="Acima"/>
    <x v="1"/>
    <x v="0"/>
  </r>
  <r>
    <x v="1741"/>
    <x v="4"/>
    <n v="667"/>
    <n v="0.7"/>
    <n v="0.72299999999999998"/>
    <n v="0.57599999999999996"/>
    <n v="19249.259999999998"/>
    <n v="9"/>
    <x v="0"/>
    <s v="Alto"/>
    <s v="Acima"/>
    <x v="1"/>
    <x v="0"/>
  </r>
  <r>
    <x v="1742"/>
    <x v="17"/>
    <n v="1224"/>
    <n v="0.59499999999999997"/>
    <n v="0.59199999999999997"/>
    <n v="0.46800000000000003"/>
    <n v="9637.23"/>
    <n v="48"/>
    <x v="3"/>
    <s v="Médio"/>
    <s v="Abaixo"/>
    <x v="0"/>
    <x v="0"/>
  </r>
  <r>
    <x v="1743"/>
    <x v="0"/>
    <n v="595"/>
    <n v="0.63900000000000001"/>
    <n v="0.59199999999999997"/>
    <n v="0.55300000000000005"/>
    <n v="23377.9"/>
    <n v="15"/>
    <x v="0"/>
    <s v="Médio"/>
    <s v="Acima"/>
    <x v="1"/>
    <x v="0"/>
  </r>
  <r>
    <x v="1744"/>
    <x v="22"/>
    <n v="660"/>
    <n v="0.59"/>
    <n v="0.56599999999999995"/>
    <n v="0.47299999999999998"/>
    <n v="7869.62"/>
    <n v="8"/>
    <x v="3"/>
    <s v="Médio"/>
    <s v="Abaixo"/>
    <x v="1"/>
    <x v="0"/>
  </r>
  <r>
    <x v="1745"/>
    <x v="4"/>
    <n v="961"/>
    <n v="0.68400000000000005"/>
    <n v="0.68500000000000005"/>
    <n v="0.57599999999999996"/>
    <n v="15959.36"/>
    <n v="30"/>
    <x v="0"/>
    <s v="Médio"/>
    <s v="Acima"/>
    <x v="0"/>
    <x v="0"/>
  </r>
  <r>
    <x v="1746"/>
    <x v="5"/>
    <n v="1273"/>
    <n v="0.63500000000000001"/>
    <n v="0.60199999999999998"/>
    <n v="0.55400000000000005"/>
    <n v="8902.44"/>
    <n v="10"/>
    <x v="3"/>
    <s v="Médio"/>
    <s v="Acima"/>
    <x v="0"/>
    <x v="0"/>
  </r>
  <r>
    <x v="1747"/>
    <x v="6"/>
    <n v="290"/>
    <n v="0.65200000000000002"/>
    <n v="0.68400000000000005"/>
    <n v="0.48899999999999999"/>
    <n v="26300.79"/>
    <n v="4"/>
    <x v="2"/>
    <s v="Médio"/>
    <s v="Acima"/>
    <x v="1"/>
    <x v="0"/>
  </r>
  <r>
    <x v="1748"/>
    <x v="0"/>
    <n v="337"/>
    <n v="0.70099999999999996"/>
    <n v="0.68899999999999995"/>
    <n v="0.60899999999999999"/>
    <n v="25448.6"/>
    <n v="13"/>
    <x v="0"/>
    <s v="Alto"/>
    <s v="Acima"/>
    <x v="1"/>
    <x v="0"/>
  </r>
  <r>
    <x v="1749"/>
    <x v="16"/>
    <n v="1507"/>
    <n v="0.59499999999999997"/>
    <n v="0.6"/>
    <n v="0.48399999999999999"/>
    <n v="27173.83"/>
    <n v="9"/>
    <x v="3"/>
    <s v="Médio"/>
    <s v="Abaixo"/>
    <x v="0"/>
    <x v="0"/>
  </r>
  <r>
    <x v="1750"/>
    <x v="22"/>
    <n v="539"/>
    <n v="0.59799999999999998"/>
    <n v="0.57399999999999995"/>
    <n v="0.497"/>
    <n v="7198.74"/>
    <n v="5"/>
    <x v="3"/>
    <s v="Médio"/>
    <s v="Abaixo"/>
    <x v="1"/>
    <x v="0"/>
  </r>
  <r>
    <x v="1751"/>
    <x v="11"/>
    <n v="788"/>
    <n v="0.63700000000000001"/>
    <n v="0.621"/>
    <n v="0.54"/>
    <n v="8809.6200000000008"/>
    <n v="5"/>
    <x v="4"/>
    <s v="Médio"/>
    <s v="Acima"/>
    <x v="1"/>
    <x v="0"/>
  </r>
  <r>
    <x v="1752"/>
    <x v="4"/>
    <n v="656"/>
    <n v="0.70099999999999996"/>
    <n v="0.73399999999999999"/>
    <n v="0.56200000000000006"/>
    <n v="57177.27"/>
    <n v="14"/>
    <x v="0"/>
    <s v="Alto"/>
    <s v="Acima"/>
    <x v="1"/>
    <x v="0"/>
  </r>
  <r>
    <x v="1753"/>
    <x v="20"/>
    <n v="1282"/>
    <n v="0.74099999999999999"/>
    <n v="0.72399999999999998"/>
    <n v="0.67"/>
    <n v="22271.24"/>
    <n v="18"/>
    <x v="4"/>
    <s v="Alto"/>
    <s v="Acima"/>
    <x v="0"/>
    <x v="0"/>
  </r>
  <r>
    <x v="1754"/>
    <x v="6"/>
    <n v="199"/>
    <n v="0.72499999999999998"/>
    <n v="0.70199999999999996"/>
    <n v="0.65100000000000002"/>
    <n v="23014.14"/>
    <n v="7"/>
    <x v="2"/>
    <s v="Alto"/>
    <s v="Acima"/>
    <x v="1"/>
    <x v="0"/>
  </r>
  <r>
    <x v="1755"/>
    <x v="0"/>
    <n v="271"/>
    <n v="0.72799999999999998"/>
    <n v="0.67500000000000004"/>
    <n v="0.68899999999999995"/>
    <n v="12751.97"/>
    <n v="1"/>
    <x v="0"/>
    <s v="Alto"/>
    <s v="Acima"/>
    <x v="1"/>
    <x v="1"/>
  </r>
  <r>
    <x v="1756"/>
    <x v="4"/>
    <n v="957"/>
    <n v="0.73"/>
    <n v="0.67700000000000005"/>
    <n v="0.67900000000000005"/>
    <n v="20394.47"/>
    <n v="17"/>
    <x v="0"/>
    <s v="Alto"/>
    <s v="Acima"/>
    <x v="0"/>
    <x v="0"/>
  </r>
  <r>
    <x v="1757"/>
    <x v="22"/>
    <n v="1084"/>
    <n v="0.64200000000000002"/>
    <n v="0.62"/>
    <n v="0.54"/>
    <n v="10718.9"/>
    <n v="8"/>
    <x v="3"/>
    <s v="Médio"/>
    <s v="Acima"/>
    <x v="0"/>
    <x v="0"/>
  </r>
  <r>
    <x v="1758"/>
    <x v="22"/>
    <n v="715"/>
    <n v="0.6"/>
    <n v="0.59599999999999997"/>
    <n v="0.47199999999999998"/>
    <n v="10052.530000000001"/>
    <n v="33"/>
    <x v="3"/>
    <s v="Médio"/>
    <s v="Acima"/>
    <x v="1"/>
    <x v="0"/>
  </r>
  <r>
    <x v="1759"/>
    <x v="10"/>
    <n v="301"/>
    <n v="0.71"/>
    <n v="0.70199999999999996"/>
    <n v="0.63100000000000001"/>
    <n v="19143.560000000001"/>
    <n v="5"/>
    <x v="1"/>
    <s v="Alto"/>
    <s v="Acima"/>
    <x v="1"/>
    <x v="0"/>
  </r>
  <r>
    <x v="1760"/>
    <x v="4"/>
    <n v="617"/>
    <n v="0.69"/>
    <n v="0.68"/>
    <n v="0.60199999999999998"/>
    <n v="17542.650000000001"/>
    <n v="4"/>
    <x v="0"/>
    <s v="Médio"/>
    <s v="Acima"/>
    <x v="1"/>
    <x v="0"/>
  </r>
  <r>
    <x v="1761"/>
    <x v="7"/>
    <n v="843"/>
    <n v="0.63700000000000001"/>
    <n v="0.623"/>
    <n v="0.56799999999999995"/>
    <n v="7453.19"/>
    <n v="18"/>
    <x v="3"/>
    <s v="Médio"/>
    <s v="Acima"/>
    <x v="1"/>
    <x v="0"/>
  </r>
  <r>
    <x v="1762"/>
    <x v="4"/>
    <n v="524"/>
    <n v="0.65500000000000003"/>
    <n v="0.67200000000000004"/>
    <n v="0.52300000000000002"/>
    <n v="19338.22"/>
    <n v="9"/>
    <x v="0"/>
    <s v="Médio"/>
    <s v="Acima"/>
    <x v="1"/>
    <x v="0"/>
  </r>
  <r>
    <x v="1763"/>
    <x v="0"/>
    <n v="208"/>
    <n v="0.75700000000000001"/>
    <n v="0.74399999999999999"/>
    <n v="0.69499999999999995"/>
    <n v="26362.59"/>
    <n v="4"/>
    <x v="0"/>
    <s v="Alto"/>
    <s v="Acima"/>
    <x v="1"/>
    <x v="0"/>
  </r>
  <r>
    <x v="1764"/>
    <x v="11"/>
    <n v="1622"/>
    <n v="0.57399999999999995"/>
    <n v="0.52600000000000002"/>
    <n v="0.47099999999999997"/>
    <n v="6602.92"/>
    <n v="2"/>
    <x v="4"/>
    <s v="Médio"/>
    <s v="Abaixo"/>
    <x v="0"/>
    <x v="1"/>
  </r>
  <r>
    <x v="1765"/>
    <x v="6"/>
    <n v="629"/>
    <n v="0.74"/>
    <n v="0.73799999999999999"/>
    <n v="0.67800000000000005"/>
    <n v="33334.01"/>
    <n v="35"/>
    <x v="2"/>
    <s v="Alto"/>
    <s v="Acima"/>
    <x v="1"/>
    <x v="0"/>
  </r>
  <r>
    <x v="1326"/>
    <x v="10"/>
    <n v="207"/>
    <n v="0.63400000000000001"/>
    <n v="0.64200000000000002"/>
    <n v="0.48799999999999999"/>
    <n v="18190.8"/>
    <n v="1"/>
    <x v="1"/>
    <s v="Médio"/>
    <s v="Acima"/>
    <x v="1"/>
    <x v="1"/>
  </r>
  <r>
    <x v="1766"/>
    <x v="6"/>
    <n v="367"/>
    <n v="0.69"/>
    <n v="0.71"/>
    <n v="0.54400000000000004"/>
    <n v="18312.439999999999"/>
    <n v="9"/>
    <x v="2"/>
    <s v="Médio"/>
    <s v="Acima"/>
    <x v="1"/>
    <x v="0"/>
  </r>
  <r>
    <x v="1767"/>
    <x v="6"/>
    <n v="467"/>
    <n v="0.72"/>
    <n v="0.69799999999999995"/>
    <n v="0.64900000000000002"/>
    <n v="38103.199999999997"/>
    <n v="15"/>
    <x v="2"/>
    <s v="Alto"/>
    <s v="Acima"/>
    <x v="1"/>
    <x v="0"/>
  </r>
  <r>
    <x v="1768"/>
    <x v="7"/>
    <n v="567"/>
    <n v="0.61599999999999999"/>
    <n v="0.56499999999999995"/>
    <n v="0.52500000000000002"/>
    <n v="8318.56"/>
    <n v="19"/>
    <x v="3"/>
    <s v="Médio"/>
    <s v="Acima"/>
    <x v="1"/>
    <x v="0"/>
  </r>
  <r>
    <x v="1769"/>
    <x v="6"/>
    <n v="366"/>
    <n v="0.71599999999999997"/>
    <n v="0.72499999999999998"/>
    <n v="0.628"/>
    <n v="25990.55"/>
    <n v="5"/>
    <x v="2"/>
    <s v="Alto"/>
    <s v="Acima"/>
    <x v="1"/>
    <x v="0"/>
  </r>
  <r>
    <x v="1770"/>
    <x v="8"/>
    <n v="864"/>
    <n v="0.68200000000000005"/>
    <n v="0.68899999999999995"/>
    <n v="0.54800000000000004"/>
    <n v="33865.26"/>
    <n v="9"/>
    <x v="1"/>
    <s v="Médio"/>
    <s v="Acima"/>
    <x v="1"/>
    <x v="0"/>
  </r>
  <r>
    <x v="1771"/>
    <x v="8"/>
    <n v="573"/>
    <n v="0.70499999999999996"/>
    <n v="0.67700000000000005"/>
    <n v="0.63700000000000001"/>
    <n v="25825.95"/>
    <n v="19"/>
    <x v="1"/>
    <s v="Alto"/>
    <s v="Acima"/>
    <x v="1"/>
    <x v="0"/>
  </r>
  <r>
    <x v="1772"/>
    <x v="15"/>
    <n v="733"/>
    <n v="0.66700000000000004"/>
    <n v="0.67900000000000005"/>
    <n v="0.53500000000000003"/>
    <n v="17598.86"/>
    <n v="29"/>
    <x v="0"/>
    <s v="Médio"/>
    <s v="Acima"/>
    <x v="1"/>
    <x v="0"/>
  </r>
  <r>
    <x v="1773"/>
    <x v="11"/>
    <n v="1724"/>
    <n v="0.57999999999999996"/>
    <n v="0.57999999999999996"/>
    <n v="0.45600000000000002"/>
    <n v="8859.52"/>
    <n v="39"/>
    <x v="4"/>
    <s v="Médio"/>
    <s v="Abaixo"/>
    <x v="0"/>
    <x v="0"/>
  </r>
  <r>
    <x v="1774"/>
    <x v="0"/>
    <n v="463"/>
    <n v="0.74"/>
    <n v="0.71599999999999997"/>
    <n v="0.69499999999999995"/>
    <n v="21331.37"/>
    <n v="2"/>
    <x v="0"/>
    <s v="Alto"/>
    <s v="Acima"/>
    <x v="1"/>
    <x v="1"/>
  </r>
  <r>
    <x v="1775"/>
    <x v="7"/>
    <n v="674"/>
    <n v="0.57999999999999996"/>
    <n v="0.55000000000000004"/>
    <n v="0.45900000000000002"/>
    <n v="20524.38"/>
    <n v="24"/>
    <x v="3"/>
    <s v="Médio"/>
    <s v="Abaixo"/>
    <x v="1"/>
    <x v="0"/>
  </r>
  <r>
    <x v="1776"/>
    <x v="4"/>
    <n v="231"/>
    <n v="0.58299999999999996"/>
    <n v="0.59"/>
    <n v="0.43"/>
    <n v="9263.9599999999991"/>
    <n v="6"/>
    <x v="0"/>
    <s v="Médio"/>
    <s v="Abaixo"/>
    <x v="1"/>
    <x v="0"/>
  </r>
  <r>
    <x v="1777"/>
    <x v="12"/>
    <n v="5279"/>
    <n v="0.58799999999999997"/>
    <n v="0.58299999999999996"/>
    <n v="0.45"/>
    <n v="8711.6200000000008"/>
    <n v="6"/>
    <x v="4"/>
    <s v="Médio"/>
    <s v="Abaixo"/>
    <x v="0"/>
    <x v="0"/>
  </r>
  <r>
    <x v="741"/>
    <x v="6"/>
    <n v="570"/>
    <n v="0.70599999999999996"/>
    <n v="0.71899999999999997"/>
    <n v="0.61099999999999999"/>
    <n v="34197.129999999997"/>
    <n v="16"/>
    <x v="2"/>
    <s v="Alto"/>
    <s v="Acima"/>
    <x v="1"/>
    <x v="0"/>
  </r>
  <r>
    <x v="1778"/>
    <x v="3"/>
    <n v="780"/>
    <n v="0.68500000000000005"/>
    <n v="0.70099999999999996"/>
    <n v="0.53400000000000003"/>
    <n v="28967.51"/>
    <n v="20"/>
    <x v="2"/>
    <s v="Médio"/>
    <s v="Acima"/>
    <x v="1"/>
    <x v="0"/>
  </r>
  <r>
    <x v="1779"/>
    <x v="0"/>
    <n v="170"/>
    <n v="0.73799999999999999"/>
    <n v="0.69299999999999995"/>
    <n v="0.67100000000000004"/>
    <n v="47749.58"/>
    <n v="3"/>
    <x v="0"/>
    <s v="Alto"/>
    <s v="Acima"/>
    <x v="1"/>
    <x v="0"/>
  </r>
  <r>
    <x v="1780"/>
    <x v="11"/>
    <n v="1513"/>
    <n v="0.49"/>
    <n v="0.438"/>
    <n v="0.35299999999999998"/>
    <n v="6887.79"/>
    <n v="3"/>
    <x v="4"/>
    <s v="Baixo"/>
    <s v="Abaixo"/>
    <x v="0"/>
    <x v="0"/>
  </r>
  <r>
    <x v="1781"/>
    <x v="7"/>
    <n v="201"/>
    <n v="0.52800000000000002"/>
    <n v="0.54500000000000004"/>
    <n v="0.36"/>
    <n v="6505.2"/>
    <n v="2"/>
    <x v="3"/>
    <s v="Baixo"/>
    <s v="Abaixo"/>
    <x v="1"/>
    <x v="1"/>
  </r>
  <r>
    <x v="1782"/>
    <x v="11"/>
    <n v="886"/>
    <n v="0.55700000000000005"/>
    <n v="0.51500000000000001"/>
    <n v="0.43099999999999999"/>
    <n v="6543.75"/>
    <n v="25"/>
    <x v="4"/>
    <s v="Médio"/>
    <s v="Abaixo"/>
    <x v="1"/>
    <x v="0"/>
  </r>
  <r>
    <x v="1783"/>
    <x v="6"/>
    <n v="501"/>
    <n v="0.69599999999999995"/>
    <n v="0.66700000000000004"/>
    <n v="0.625"/>
    <n v="16225.81"/>
    <n v="7"/>
    <x v="2"/>
    <s v="Médio"/>
    <s v="Acima"/>
    <x v="1"/>
    <x v="0"/>
  </r>
  <r>
    <x v="1784"/>
    <x v="6"/>
    <n v="551"/>
    <n v="0.68799999999999994"/>
    <n v="0.69499999999999995"/>
    <n v="0.57899999999999996"/>
    <n v="98109.15"/>
    <n v="10"/>
    <x v="2"/>
    <s v="Médio"/>
    <s v="Acima"/>
    <x v="1"/>
    <x v="0"/>
  </r>
  <r>
    <x v="1785"/>
    <x v="10"/>
    <n v="521"/>
    <n v="0.68500000000000005"/>
    <n v="0.65"/>
    <n v="0.60899999999999999"/>
    <n v="23186.59"/>
    <n v="3"/>
    <x v="1"/>
    <s v="Médio"/>
    <s v="Acima"/>
    <x v="1"/>
    <x v="0"/>
  </r>
  <r>
    <x v="1786"/>
    <x v="18"/>
    <n v="824"/>
    <n v="0.56000000000000005"/>
    <n v="0.46500000000000002"/>
    <n v="0.48299999999999998"/>
    <n v="5611.29"/>
    <n v="2"/>
    <x v="3"/>
    <s v="Médio"/>
    <s v="Abaixo"/>
    <x v="1"/>
    <x v="1"/>
  </r>
  <r>
    <x v="1787"/>
    <x v="3"/>
    <n v="796"/>
    <n v="0.70799999999999996"/>
    <n v="0.70799999999999996"/>
    <n v="0.57599999999999996"/>
    <n v="30301.78"/>
    <n v="25"/>
    <x v="2"/>
    <s v="Alto"/>
    <s v="Acima"/>
    <x v="1"/>
    <x v="0"/>
  </r>
  <r>
    <x v="1788"/>
    <x v="10"/>
    <n v="355"/>
    <n v="0.71299999999999997"/>
    <n v="0.72299999999999998"/>
    <n v="0.61099999999999999"/>
    <n v="21484.13"/>
    <n v="10"/>
    <x v="1"/>
    <s v="Alto"/>
    <s v="Acima"/>
    <x v="1"/>
    <x v="0"/>
  </r>
  <r>
    <x v="1789"/>
    <x v="13"/>
    <n v="404"/>
    <n v="0.64300000000000002"/>
    <n v="0.63300000000000001"/>
    <n v="0.52600000000000002"/>
    <n v="22889.34"/>
    <n v="4"/>
    <x v="1"/>
    <s v="Médio"/>
    <s v="Acima"/>
    <x v="1"/>
    <x v="0"/>
  </r>
  <r>
    <x v="1790"/>
    <x v="0"/>
    <n v="125"/>
    <n v="0.73199999999999998"/>
    <n v="0.66400000000000003"/>
    <n v="0.71399999999999997"/>
    <n v="10971.88"/>
    <n v="0"/>
    <x v="0"/>
    <s v="Alto"/>
    <s v="Acima"/>
    <x v="1"/>
    <x v="1"/>
  </r>
  <r>
    <x v="1791"/>
    <x v="11"/>
    <n v="2807"/>
    <n v="0.61299999999999999"/>
    <n v="0.60699999999999998"/>
    <n v="0.47599999999999998"/>
    <n v="13618.27"/>
    <n v="39"/>
    <x v="4"/>
    <s v="Médio"/>
    <s v="Acima"/>
    <x v="0"/>
    <x v="0"/>
  </r>
  <r>
    <x v="1792"/>
    <x v="19"/>
    <n v="1636"/>
    <n v="0.53600000000000003"/>
    <n v="0.55000000000000004"/>
    <n v="0.4"/>
    <n v="12215.12"/>
    <n v="7"/>
    <x v="3"/>
    <s v="Baixo"/>
    <s v="Abaixo"/>
    <x v="0"/>
    <x v="0"/>
  </r>
  <r>
    <x v="1793"/>
    <x v="10"/>
    <n v="201"/>
    <n v="0.71"/>
    <n v="0.69"/>
    <n v="0.625"/>
    <n v="41228.74"/>
    <n v="2"/>
    <x v="1"/>
    <s v="Alto"/>
    <s v="Acima"/>
    <x v="1"/>
    <x v="1"/>
  </r>
  <r>
    <x v="1794"/>
    <x v="12"/>
    <n v="911"/>
    <n v="0.55000000000000004"/>
    <n v="0.56299999999999994"/>
    <n v="0.371"/>
    <n v="11784.93"/>
    <n v="23"/>
    <x v="4"/>
    <s v="Médio"/>
    <s v="Abaixo"/>
    <x v="1"/>
    <x v="0"/>
  </r>
  <r>
    <x v="1765"/>
    <x v="18"/>
    <n v="1414"/>
    <n v="0.56999999999999995"/>
    <n v="0.53100000000000003"/>
    <n v="0.47099999999999997"/>
    <n v="6283.71"/>
    <n v="26"/>
    <x v="3"/>
    <s v="Médio"/>
    <s v="Abaixo"/>
    <x v="0"/>
    <x v="0"/>
  </r>
  <r>
    <x v="1795"/>
    <x v="10"/>
    <n v="349"/>
    <n v="0.71299999999999997"/>
    <n v="0.67700000000000005"/>
    <n v="0.64900000000000002"/>
    <n v="25795.29"/>
    <n v="3"/>
    <x v="1"/>
    <s v="Alto"/>
    <s v="Acima"/>
    <x v="1"/>
    <x v="0"/>
  </r>
  <r>
    <x v="1796"/>
    <x v="9"/>
    <n v="1870"/>
    <n v="0.60599999999999998"/>
    <n v="0.56799999999999995"/>
    <n v="0.53600000000000003"/>
    <n v="8004.06"/>
    <n v="40"/>
    <x v="3"/>
    <s v="Médio"/>
    <s v="Acima"/>
    <x v="0"/>
    <x v="0"/>
  </r>
  <r>
    <x v="1797"/>
    <x v="0"/>
    <n v="443"/>
    <n v="0.67"/>
    <n v="0.65100000000000002"/>
    <n v="0.56200000000000006"/>
    <n v="28053.09"/>
    <n v="3"/>
    <x v="0"/>
    <s v="Médio"/>
    <s v="Acima"/>
    <x v="1"/>
    <x v="0"/>
  </r>
  <r>
    <x v="1798"/>
    <x v="0"/>
    <n v="165"/>
    <n v="0.72"/>
    <n v="0.746"/>
    <n v="0.60699999999999998"/>
    <n v="19354.599999999999"/>
    <n v="5"/>
    <x v="0"/>
    <s v="Alto"/>
    <s v="Acima"/>
    <x v="1"/>
    <x v="0"/>
  </r>
  <r>
    <x v="1799"/>
    <x v="19"/>
    <n v="1984"/>
    <n v="0.59099999999999997"/>
    <n v="0.57899999999999996"/>
    <n v="0.46300000000000002"/>
    <n v="10798.17"/>
    <n v="63"/>
    <x v="3"/>
    <s v="Médio"/>
    <s v="Abaixo"/>
    <x v="0"/>
    <x v="0"/>
  </r>
  <r>
    <x v="1800"/>
    <x v="18"/>
    <n v="900"/>
    <n v="0.58099999999999996"/>
    <n v="0.53600000000000003"/>
    <n v="0.48399999999999999"/>
    <n v="6260.45"/>
    <n v="16"/>
    <x v="3"/>
    <s v="Médio"/>
    <s v="Abaixo"/>
    <x v="1"/>
    <x v="0"/>
  </r>
  <r>
    <x v="1801"/>
    <x v="11"/>
    <n v="1283"/>
    <n v="0.56000000000000005"/>
    <n v="0.54100000000000004"/>
    <n v="0.41199999999999998"/>
    <n v="5861.52"/>
    <n v="37"/>
    <x v="4"/>
    <s v="Médio"/>
    <s v="Abaixo"/>
    <x v="0"/>
    <x v="0"/>
  </r>
  <r>
    <x v="1802"/>
    <x v="18"/>
    <n v="832"/>
    <n v="0.54600000000000004"/>
    <n v="0.47499999999999998"/>
    <n v="0.47199999999999998"/>
    <n v="5079.1099999999997"/>
    <n v="45"/>
    <x v="3"/>
    <s v="Baixo"/>
    <s v="Abaixo"/>
    <x v="1"/>
    <x v="0"/>
  </r>
  <r>
    <x v="1803"/>
    <x v="4"/>
    <n v="2165"/>
    <n v="0.7"/>
    <n v="0.68300000000000005"/>
    <n v="0.63"/>
    <n v="27473.67"/>
    <n v="33"/>
    <x v="0"/>
    <s v="Alto"/>
    <s v="Acima"/>
    <x v="0"/>
    <x v="0"/>
  </r>
  <r>
    <x v="1804"/>
    <x v="16"/>
    <n v="845"/>
    <n v="0.63900000000000001"/>
    <n v="0.61099999999999999"/>
    <n v="0.57099999999999995"/>
    <n v="11573.86"/>
    <n v="29"/>
    <x v="3"/>
    <s v="Médio"/>
    <s v="Acima"/>
    <x v="1"/>
    <x v="0"/>
  </r>
  <r>
    <x v="1805"/>
    <x v="4"/>
    <n v="258"/>
    <n v="0.626"/>
    <n v="0.61399999999999999"/>
    <n v="0.5"/>
    <n v="9798.85"/>
    <n v="5"/>
    <x v="0"/>
    <s v="Médio"/>
    <s v="Acima"/>
    <x v="1"/>
    <x v="0"/>
  </r>
  <r>
    <x v="1806"/>
    <x v="5"/>
    <n v="823"/>
    <n v="0.61299999999999999"/>
    <n v="0.56200000000000006"/>
    <n v="0.50600000000000001"/>
    <n v="11804.5"/>
    <n v="23"/>
    <x v="3"/>
    <s v="Médio"/>
    <s v="Acima"/>
    <x v="1"/>
    <x v="0"/>
  </r>
  <r>
    <x v="1807"/>
    <x v="18"/>
    <n v="562"/>
    <n v="0.50900000000000001"/>
    <n v="0.48699999999999999"/>
    <n v="0.39700000000000002"/>
    <n v="5779.54"/>
    <n v="0"/>
    <x v="3"/>
    <s v="Baixo"/>
    <s v="Abaixo"/>
    <x v="1"/>
    <x v="1"/>
  </r>
  <r>
    <x v="1808"/>
    <x v="6"/>
    <n v="559"/>
    <n v="0.70099999999999996"/>
    <n v="0.68200000000000005"/>
    <n v="0.625"/>
    <n v="20375.509999999998"/>
    <n v="10"/>
    <x v="2"/>
    <s v="Alto"/>
    <s v="Acima"/>
    <x v="1"/>
    <x v="0"/>
  </r>
  <r>
    <x v="1809"/>
    <x v="0"/>
    <n v="106"/>
    <n v="0.73"/>
    <n v="0.72299999999999998"/>
    <n v="0.64100000000000001"/>
    <n v="19309.05"/>
    <n v="0"/>
    <x v="0"/>
    <s v="Alto"/>
    <s v="Acima"/>
    <x v="1"/>
    <x v="1"/>
  </r>
  <r>
    <x v="1810"/>
    <x v="7"/>
    <n v="499"/>
    <n v="0.56000000000000005"/>
    <n v="0.54700000000000004"/>
    <n v="0.45900000000000002"/>
    <n v="8471.8700000000008"/>
    <n v="20"/>
    <x v="3"/>
    <s v="Médio"/>
    <s v="Abaixo"/>
    <x v="1"/>
    <x v="0"/>
  </r>
  <r>
    <x v="1811"/>
    <x v="4"/>
    <n v="356"/>
    <n v="0.59799999999999998"/>
    <n v="0.57099999999999995"/>
    <n v="0.46899999999999997"/>
    <n v="5789.39"/>
    <n v="8"/>
    <x v="0"/>
    <s v="Médio"/>
    <s v="Abaixo"/>
    <x v="1"/>
    <x v="0"/>
  </r>
  <r>
    <x v="1812"/>
    <x v="1"/>
    <n v="376"/>
    <n v="0.72199999999999998"/>
    <n v="0.67400000000000004"/>
    <n v="0.69399999999999995"/>
    <n v="19198.29"/>
    <n v="9"/>
    <x v="0"/>
    <s v="Alto"/>
    <s v="Acima"/>
    <x v="1"/>
    <x v="0"/>
  </r>
  <r>
    <x v="1813"/>
    <x v="3"/>
    <n v="727"/>
    <n v="0.69499999999999995"/>
    <n v="0.69899999999999995"/>
    <n v="0.55600000000000005"/>
    <n v="19591.84"/>
    <n v="13"/>
    <x v="2"/>
    <s v="Médio"/>
    <s v="Acima"/>
    <x v="1"/>
    <x v="0"/>
  </r>
  <r>
    <x v="1814"/>
    <x v="5"/>
    <n v="1415"/>
    <n v="0.55000000000000004"/>
    <n v="0.54100000000000004"/>
    <n v="0.433"/>
    <n v="8489.51"/>
    <n v="25"/>
    <x v="3"/>
    <s v="Médio"/>
    <s v="Abaixo"/>
    <x v="0"/>
    <x v="0"/>
  </r>
  <r>
    <x v="1815"/>
    <x v="24"/>
    <n v="1279"/>
    <n v="0.66"/>
    <n v="0.69299999999999995"/>
    <n v="0.52700000000000002"/>
    <n v="14199"/>
    <n v="13"/>
    <x v="4"/>
    <s v="Médio"/>
    <s v="Acima"/>
    <x v="0"/>
    <x v="0"/>
  </r>
  <r>
    <x v="1816"/>
    <x v="6"/>
    <n v="454"/>
    <n v="0.63900000000000001"/>
    <n v="0.65300000000000002"/>
    <n v="0.504"/>
    <n v="20095.740000000002"/>
    <n v="9"/>
    <x v="2"/>
    <s v="Médio"/>
    <s v="Acima"/>
    <x v="1"/>
    <x v="0"/>
  </r>
  <r>
    <x v="1817"/>
    <x v="7"/>
    <n v="411"/>
    <n v="0.625"/>
    <n v="0.59499999999999997"/>
    <n v="0.54500000000000004"/>
    <n v="9290.75"/>
    <n v="1"/>
    <x v="3"/>
    <s v="Médio"/>
    <s v="Acima"/>
    <x v="1"/>
    <x v="1"/>
  </r>
  <r>
    <x v="1818"/>
    <x v="9"/>
    <n v="514"/>
    <n v="0.625"/>
    <n v="0.56499999999999995"/>
    <n v="0.57399999999999995"/>
    <n v="9013.7800000000007"/>
    <n v="4"/>
    <x v="3"/>
    <s v="Médio"/>
    <s v="Acima"/>
    <x v="1"/>
    <x v="0"/>
  </r>
  <r>
    <x v="1819"/>
    <x v="17"/>
    <n v="1590"/>
    <n v="0.60799999999999998"/>
    <n v="0.57799999999999996"/>
    <n v="0.48899999999999999"/>
    <n v="9997.76"/>
    <n v="29"/>
    <x v="3"/>
    <s v="Médio"/>
    <s v="Acima"/>
    <x v="0"/>
    <x v="0"/>
  </r>
  <r>
    <x v="1820"/>
    <x v="12"/>
    <n v="1793"/>
    <n v="0.67"/>
    <n v="0.67"/>
    <n v="0.56899999999999995"/>
    <n v="67238.81"/>
    <n v="39"/>
    <x v="4"/>
    <s v="Médio"/>
    <s v="Acima"/>
    <x v="0"/>
    <x v="0"/>
  </r>
  <r>
    <x v="1821"/>
    <x v="10"/>
    <n v="85"/>
    <n v="0.7"/>
    <n v="0.69399999999999995"/>
    <n v="0.58499999999999996"/>
    <n v="18672.82"/>
    <n v="1"/>
    <x v="1"/>
    <s v="Alto"/>
    <s v="Acima"/>
    <x v="1"/>
    <x v="1"/>
  </r>
  <r>
    <x v="1822"/>
    <x v="6"/>
    <n v="447"/>
    <n v="0.6"/>
    <n v="0.623"/>
    <n v="0.45400000000000001"/>
    <n v="13891.23"/>
    <n v="12"/>
    <x v="2"/>
    <s v="Médio"/>
    <s v="Acima"/>
    <x v="1"/>
    <x v="0"/>
  </r>
  <r>
    <x v="1823"/>
    <x v="7"/>
    <n v="1286"/>
    <n v="0.56499999999999995"/>
    <n v="0.56200000000000006"/>
    <n v="0.45200000000000001"/>
    <n v="9267.06"/>
    <n v="8"/>
    <x v="3"/>
    <s v="Médio"/>
    <s v="Abaixo"/>
    <x v="0"/>
    <x v="0"/>
  </r>
  <r>
    <x v="1824"/>
    <x v="0"/>
    <n v="259"/>
    <n v="0.72499999999999998"/>
    <n v="0.69599999999999995"/>
    <n v="0.66600000000000004"/>
    <n v="52999.97"/>
    <n v="8"/>
    <x v="0"/>
    <s v="Alto"/>
    <s v="Acima"/>
    <x v="1"/>
    <x v="0"/>
  </r>
  <r>
    <x v="1825"/>
    <x v="12"/>
    <n v="2287"/>
    <n v="0.61699999999999999"/>
    <n v="0.59399999999999997"/>
    <n v="0.51600000000000001"/>
    <n v="7066.07"/>
    <n v="49"/>
    <x v="4"/>
    <s v="Médio"/>
    <s v="Acima"/>
    <x v="0"/>
    <x v="0"/>
  </r>
  <r>
    <x v="1826"/>
    <x v="4"/>
    <n v="522"/>
    <n v="0.72"/>
    <n v="0.71"/>
    <n v="0.623"/>
    <n v="15209.57"/>
    <n v="14"/>
    <x v="0"/>
    <s v="Alto"/>
    <s v="Acima"/>
    <x v="1"/>
    <x v="0"/>
  </r>
  <r>
    <x v="1827"/>
    <x v="4"/>
    <n v="293"/>
    <n v="0.73"/>
    <n v="0.71399999999999997"/>
    <n v="0.61799999999999999"/>
    <n v="65375.69"/>
    <n v="6"/>
    <x v="0"/>
    <s v="Alto"/>
    <s v="Acima"/>
    <x v="1"/>
    <x v="0"/>
  </r>
  <r>
    <x v="1828"/>
    <x v="4"/>
    <n v="879"/>
    <n v="0.65400000000000003"/>
    <n v="0.60499999999999998"/>
    <n v="0.57199999999999995"/>
    <n v="14169"/>
    <n v="22"/>
    <x v="0"/>
    <s v="Médio"/>
    <s v="Acima"/>
    <x v="1"/>
    <x v="0"/>
  </r>
  <r>
    <x v="1829"/>
    <x v="11"/>
    <n v="1410"/>
    <n v="0.57999999999999996"/>
    <n v="0.53900000000000003"/>
    <n v="0.44600000000000001"/>
    <n v="7621.23"/>
    <n v="17"/>
    <x v="4"/>
    <s v="Médio"/>
    <s v="Abaixo"/>
    <x v="0"/>
    <x v="0"/>
  </r>
  <r>
    <x v="1830"/>
    <x v="12"/>
    <n v="2112"/>
    <n v="0.58899999999999997"/>
    <n v="0.60899999999999999"/>
    <n v="0.42"/>
    <n v="11347.19"/>
    <n v="12"/>
    <x v="4"/>
    <s v="Médio"/>
    <s v="Abaixo"/>
    <x v="0"/>
    <x v="0"/>
  </r>
  <r>
    <x v="1831"/>
    <x v="4"/>
    <n v="198"/>
    <n v="0.66700000000000004"/>
    <n v="0.64"/>
    <n v="0.57799999999999996"/>
    <n v="13985.07"/>
    <n v="3"/>
    <x v="0"/>
    <s v="Médio"/>
    <s v="Acima"/>
    <x v="1"/>
    <x v="0"/>
  </r>
  <r>
    <x v="1832"/>
    <x v="9"/>
    <n v="1839"/>
    <n v="0.61"/>
    <n v="0.56899999999999995"/>
    <n v="0.52500000000000002"/>
    <n v="12217.14"/>
    <n v="57"/>
    <x v="3"/>
    <s v="Médio"/>
    <s v="Acima"/>
    <x v="0"/>
    <x v="0"/>
  </r>
  <r>
    <x v="1833"/>
    <x v="4"/>
    <n v="316"/>
    <n v="0.69"/>
    <n v="0.66200000000000003"/>
    <n v="0.59699999999999998"/>
    <n v="28285.75"/>
    <n v="5"/>
    <x v="0"/>
    <s v="Médio"/>
    <s v="Acima"/>
    <x v="1"/>
    <x v="0"/>
  </r>
  <r>
    <x v="1834"/>
    <x v="5"/>
    <n v="1470"/>
    <n v="0.61099999999999999"/>
    <n v="0.59899999999999998"/>
    <n v="0.503"/>
    <n v="10377.950000000001"/>
    <n v="36"/>
    <x v="3"/>
    <s v="Médio"/>
    <s v="Acima"/>
    <x v="0"/>
    <x v="0"/>
  </r>
  <r>
    <x v="1511"/>
    <x v="18"/>
    <n v="387"/>
    <n v="0.60899999999999999"/>
    <n v="0.55400000000000005"/>
    <n v="0.54200000000000004"/>
    <n v="13647.29"/>
    <n v="2"/>
    <x v="3"/>
    <s v="Médio"/>
    <s v="Acima"/>
    <x v="1"/>
    <x v="1"/>
  </r>
  <r>
    <x v="1835"/>
    <x v="7"/>
    <n v="1337"/>
    <n v="0.57399999999999995"/>
    <n v="0.58799999999999997"/>
    <n v="0.46100000000000002"/>
    <n v="7574.04"/>
    <n v="2"/>
    <x v="3"/>
    <s v="Médio"/>
    <s v="Abaixo"/>
    <x v="0"/>
    <x v="1"/>
  </r>
  <r>
    <x v="1836"/>
    <x v="4"/>
    <n v="331"/>
    <n v="0.72099999999999997"/>
    <n v="0.68200000000000005"/>
    <n v="0.65400000000000003"/>
    <n v="23648.880000000001"/>
    <n v="6"/>
    <x v="0"/>
    <s v="Alto"/>
    <s v="Acima"/>
    <x v="1"/>
    <x v="0"/>
  </r>
  <r>
    <x v="1837"/>
    <x v="6"/>
    <n v="255"/>
    <n v="0.67"/>
    <n v="0.65500000000000003"/>
    <n v="0.56200000000000006"/>
    <n v="20007.759999999998"/>
    <n v="0"/>
    <x v="2"/>
    <s v="Médio"/>
    <s v="Acima"/>
    <x v="1"/>
    <x v="1"/>
  </r>
  <r>
    <x v="1838"/>
    <x v="6"/>
    <n v="332"/>
    <n v="0.70499999999999996"/>
    <n v="0.68"/>
    <n v="0.61499999999999999"/>
    <n v="35794.230000000003"/>
    <n v="6"/>
    <x v="2"/>
    <s v="Alto"/>
    <s v="Acima"/>
    <x v="1"/>
    <x v="0"/>
  </r>
  <r>
    <x v="1839"/>
    <x v="3"/>
    <n v="80"/>
    <n v="0.70599999999999996"/>
    <n v="0.70699999999999996"/>
    <n v="0.59299999999999997"/>
    <n v="36120.83"/>
    <n v="6"/>
    <x v="2"/>
    <s v="Alto"/>
    <s v="Acima"/>
    <x v="1"/>
    <x v="0"/>
  </r>
  <r>
    <x v="1840"/>
    <x v="6"/>
    <n v="225"/>
    <n v="0.68"/>
    <n v="0.64800000000000002"/>
    <n v="0.60299999999999998"/>
    <n v="16390.599999999999"/>
    <n v="18"/>
    <x v="2"/>
    <s v="Médio"/>
    <s v="Acima"/>
    <x v="1"/>
    <x v="0"/>
  </r>
  <r>
    <x v="1841"/>
    <x v="13"/>
    <n v="451"/>
    <n v="0.7"/>
    <n v="0.69199999999999995"/>
    <n v="0.58199999999999996"/>
    <n v="60899.26"/>
    <n v="4"/>
    <x v="1"/>
    <s v="Alto"/>
    <s v="Acima"/>
    <x v="1"/>
    <x v="0"/>
  </r>
  <r>
    <x v="1842"/>
    <x v="8"/>
    <n v="502"/>
    <n v="0.70499999999999996"/>
    <n v="0.73599999999999999"/>
    <n v="0.57099999999999995"/>
    <n v="104237.7"/>
    <n v="5"/>
    <x v="1"/>
    <s v="Alto"/>
    <s v="Acima"/>
    <x v="1"/>
    <x v="0"/>
  </r>
  <r>
    <x v="1843"/>
    <x v="6"/>
    <n v="397"/>
    <n v="0.68"/>
    <n v="0.68300000000000005"/>
    <n v="0.55700000000000005"/>
    <n v="24942.69"/>
    <n v="4"/>
    <x v="2"/>
    <s v="Médio"/>
    <s v="Acima"/>
    <x v="1"/>
    <x v="0"/>
  </r>
  <r>
    <x v="1844"/>
    <x v="18"/>
    <n v="1126"/>
    <n v="0.622"/>
    <n v="0.58199999999999996"/>
    <n v="0.54500000000000004"/>
    <n v="9479.7900000000009"/>
    <n v="6"/>
    <x v="3"/>
    <s v="Médio"/>
    <s v="Acima"/>
    <x v="0"/>
    <x v="0"/>
  </r>
  <r>
    <x v="1845"/>
    <x v="4"/>
    <n v="617"/>
    <n v="0.63800000000000001"/>
    <n v="0.63700000000000001"/>
    <n v="0.502"/>
    <n v="11258.32"/>
    <n v="11"/>
    <x v="0"/>
    <s v="Médio"/>
    <s v="Acima"/>
    <x v="1"/>
    <x v="0"/>
  </r>
  <r>
    <x v="1846"/>
    <x v="6"/>
    <n v="861"/>
    <n v="0.67"/>
    <n v="0.69"/>
    <n v="0.54300000000000004"/>
    <n v="24252.639999999999"/>
    <n v="20"/>
    <x v="2"/>
    <s v="Médio"/>
    <s v="Acima"/>
    <x v="1"/>
    <x v="0"/>
  </r>
  <r>
    <x v="1847"/>
    <x v="9"/>
    <n v="2709"/>
    <n v="0.70099999999999996"/>
    <n v="0.7"/>
    <n v="0.621"/>
    <n v="59097.86"/>
    <n v="57"/>
    <x v="3"/>
    <s v="Alto"/>
    <s v="Acima"/>
    <x v="0"/>
    <x v="0"/>
  </r>
  <r>
    <x v="1848"/>
    <x v="16"/>
    <n v="1005"/>
    <n v="0.63800000000000001"/>
    <n v="0.61899999999999999"/>
    <n v="0.53700000000000003"/>
    <n v="12434.28"/>
    <n v="7"/>
    <x v="3"/>
    <s v="Médio"/>
    <s v="Acima"/>
    <x v="0"/>
    <x v="0"/>
  </r>
  <r>
    <x v="1849"/>
    <x v="18"/>
    <n v="546"/>
    <n v="0.61599999999999999"/>
    <n v="0.56599999999999995"/>
    <n v="0.53400000000000003"/>
    <n v="10323.92"/>
    <n v="1"/>
    <x v="3"/>
    <s v="Médio"/>
    <s v="Acima"/>
    <x v="1"/>
    <x v="1"/>
  </r>
  <r>
    <x v="1850"/>
    <x v="1"/>
    <n v="660"/>
    <n v="0.69"/>
    <n v="0.67600000000000005"/>
    <n v="0.60299999999999998"/>
    <n v="18183.439999999999"/>
    <n v="12"/>
    <x v="0"/>
    <s v="Médio"/>
    <s v="Acima"/>
    <x v="1"/>
    <x v="0"/>
  </r>
  <r>
    <x v="1851"/>
    <x v="0"/>
    <n v="297"/>
    <n v="0.69"/>
    <n v="0.68799999999999994"/>
    <n v="0.57099999999999995"/>
    <n v="19060.12"/>
    <n v="4"/>
    <x v="0"/>
    <s v="Médio"/>
    <s v="Acima"/>
    <x v="1"/>
    <x v="0"/>
  </r>
  <r>
    <x v="1852"/>
    <x v="6"/>
    <n v="391"/>
    <n v="0.68"/>
    <n v="0.66500000000000004"/>
    <n v="0.59499999999999997"/>
    <n v="33900.68"/>
    <n v="4"/>
    <x v="2"/>
    <s v="Médio"/>
    <s v="Acima"/>
    <x v="1"/>
    <x v="0"/>
  </r>
  <r>
    <x v="1853"/>
    <x v="9"/>
    <n v="1377"/>
    <n v="0.61399999999999999"/>
    <n v="0.58499999999999996"/>
    <n v="0.52400000000000002"/>
    <n v="8218.75"/>
    <n v="7"/>
    <x v="3"/>
    <s v="Médio"/>
    <s v="Acima"/>
    <x v="0"/>
    <x v="0"/>
  </r>
  <r>
    <x v="1854"/>
    <x v="15"/>
    <n v="1293"/>
    <n v="0.71"/>
    <n v="0.73899999999999999"/>
    <n v="0.57799999999999996"/>
    <n v="15153.52"/>
    <n v="35"/>
    <x v="0"/>
    <s v="Alto"/>
    <s v="Acima"/>
    <x v="0"/>
    <x v="0"/>
  </r>
  <r>
    <x v="1855"/>
    <x v="10"/>
    <n v="322"/>
    <n v="0.67"/>
    <n v="0.68"/>
    <n v="0.54500000000000004"/>
    <n v="16231.26"/>
    <n v="3"/>
    <x v="1"/>
    <s v="Médio"/>
    <s v="Acima"/>
    <x v="1"/>
    <x v="0"/>
  </r>
  <r>
    <x v="1856"/>
    <x v="4"/>
    <n v="981"/>
    <n v="0.68200000000000005"/>
    <n v="0.66600000000000004"/>
    <n v="0.57999999999999996"/>
    <n v="16703.47"/>
    <n v="27"/>
    <x v="0"/>
    <s v="Médio"/>
    <s v="Acima"/>
    <x v="0"/>
    <x v="0"/>
  </r>
  <r>
    <x v="1857"/>
    <x v="0"/>
    <n v="583"/>
    <n v="0.70499999999999996"/>
    <n v="0.68799999999999994"/>
    <n v="0.623"/>
    <n v="26101.7"/>
    <n v="3"/>
    <x v="0"/>
    <s v="Alto"/>
    <s v="Acima"/>
    <x v="1"/>
    <x v="0"/>
  </r>
  <r>
    <x v="1858"/>
    <x v="18"/>
    <n v="474"/>
    <n v="0.60099999999999998"/>
    <n v="0.51"/>
    <n v="0.56100000000000005"/>
    <n v="5340.6"/>
    <n v="12"/>
    <x v="3"/>
    <s v="Médio"/>
    <s v="Acima"/>
    <x v="1"/>
    <x v="0"/>
  </r>
  <r>
    <x v="1859"/>
    <x v="10"/>
    <n v="479"/>
    <n v="0.69099999999999995"/>
    <n v="0.68"/>
    <n v="0.57899999999999996"/>
    <n v="17278.330000000002"/>
    <n v="9"/>
    <x v="1"/>
    <s v="Médio"/>
    <s v="Acima"/>
    <x v="1"/>
    <x v="0"/>
  </r>
  <r>
    <x v="1860"/>
    <x v="21"/>
    <n v="1072"/>
    <n v="0.55600000000000005"/>
    <n v="0.55500000000000005"/>
    <n v="0.40699999999999997"/>
    <n v="9803.5"/>
    <n v="46"/>
    <x v="3"/>
    <s v="Médio"/>
    <s v="Abaixo"/>
    <x v="0"/>
    <x v="0"/>
  </r>
  <r>
    <x v="1861"/>
    <x v="6"/>
    <n v="703"/>
    <n v="0.71"/>
    <n v="0.69799999999999995"/>
    <n v="0.61299999999999999"/>
    <n v="19978.34"/>
    <n v="8"/>
    <x v="2"/>
    <s v="Alto"/>
    <s v="Acima"/>
    <x v="1"/>
    <x v="0"/>
  </r>
  <r>
    <x v="1862"/>
    <x v="22"/>
    <n v="1431"/>
    <n v="0.66"/>
    <n v="0.63100000000000001"/>
    <n v="0.58699999999999997"/>
    <n v="11453.54"/>
    <n v="24"/>
    <x v="3"/>
    <s v="Médio"/>
    <s v="Acima"/>
    <x v="0"/>
    <x v="0"/>
  </r>
  <r>
    <x v="299"/>
    <x v="17"/>
    <n v="781"/>
    <n v="0.68200000000000005"/>
    <n v="0.62"/>
    <n v="0.63500000000000001"/>
    <n v="11212.47"/>
    <n v="9"/>
    <x v="3"/>
    <s v="Médio"/>
    <s v="Acima"/>
    <x v="1"/>
    <x v="0"/>
  </r>
  <r>
    <x v="1863"/>
    <x v="4"/>
    <n v="717"/>
    <n v="0.71"/>
    <n v="0.71799999999999997"/>
    <n v="0.57599999999999996"/>
    <n v="35370.9"/>
    <n v="23"/>
    <x v="0"/>
    <s v="Alto"/>
    <s v="Acima"/>
    <x v="1"/>
    <x v="0"/>
  </r>
  <r>
    <x v="1864"/>
    <x v="6"/>
    <n v="202"/>
    <n v="0.746"/>
    <n v="0.70399999999999996"/>
    <n v="0.70199999999999996"/>
    <n v="25031.98"/>
    <n v="3"/>
    <x v="2"/>
    <s v="Alto"/>
    <s v="Acima"/>
    <x v="1"/>
    <x v="0"/>
  </r>
  <r>
    <x v="1865"/>
    <x v="3"/>
    <n v="1595"/>
    <n v="0.73699999999999999"/>
    <n v="0.72199999999999998"/>
    <n v="0.66700000000000004"/>
    <n v="38153.39"/>
    <n v="28"/>
    <x v="2"/>
    <s v="Alto"/>
    <s v="Acima"/>
    <x v="0"/>
    <x v="0"/>
  </r>
  <r>
    <x v="1866"/>
    <x v="10"/>
    <n v="963"/>
    <n v="0.73199999999999998"/>
    <n v="0.69399999999999995"/>
    <n v="0.68"/>
    <n v="10897.66"/>
    <n v="13"/>
    <x v="1"/>
    <s v="Alto"/>
    <s v="Acima"/>
    <x v="0"/>
    <x v="0"/>
  </r>
  <r>
    <x v="1867"/>
    <x v="22"/>
    <n v="904"/>
    <n v="0.64700000000000002"/>
    <n v="0.62"/>
    <n v="0.56599999999999995"/>
    <n v="10051.35"/>
    <n v="15"/>
    <x v="3"/>
    <s v="Médio"/>
    <s v="Acima"/>
    <x v="1"/>
    <x v="0"/>
  </r>
  <r>
    <x v="1868"/>
    <x v="10"/>
    <n v="280"/>
    <n v="0.69799999999999995"/>
    <n v="0.70299999999999996"/>
    <n v="0.60199999999999998"/>
    <n v="114807.73"/>
    <n v="8"/>
    <x v="1"/>
    <s v="Médio"/>
    <s v="Acima"/>
    <x v="1"/>
    <x v="0"/>
  </r>
  <r>
    <x v="1869"/>
    <x v="12"/>
    <n v="2808"/>
    <n v="0.53700000000000003"/>
    <n v="0.55700000000000005"/>
    <n v="0.376"/>
    <n v="11368.05"/>
    <n v="5"/>
    <x v="4"/>
    <s v="Baixo"/>
    <s v="Abaixo"/>
    <x v="0"/>
    <x v="0"/>
  </r>
  <r>
    <x v="1870"/>
    <x v="12"/>
    <n v="1442"/>
    <n v="0.55000000000000004"/>
    <n v="0.57299999999999995"/>
    <n v="0.38500000000000001"/>
    <n v="9088.27"/>
    <n v="52"/>
    <x v="4"/>
    <s v="Médio"/>
    <s v="Abaixo"/>
    <x v="0"/>
    <x v="0"/>
  </r>
  <r>
    <x v="1871"/>
    <x v="12"/>
    <n v="1082"/>
    <n v="0.50600000000000001"/>
    <n v="0.51700000000000002"/>
    <n v="0.33200000000000002"/>
    <n v="14578.7"/>
    <n v="12"/>
    <x v="4"/>
    <s v="Baixo"/>
    <s v="Abaixo"/>
    <x v="0"/>
    <x v="0"/>
  </r>
  <r>
    <x v="1872"/>
    <x v="22"/>
    <n v="1811"/>
    <n v="0.61399999999999999"/>
    <n v="0.59"/>
    <n v="0.51200000000000001"/>
    <n v="8706.16"/>
    <n v="11"/>
    <x v="3"/>
    <s v="Médio"/>
    <s v="Acima"/>
    <x v="0"/>
    <x v="0"/>
  </r>
  <r>
    <x v="1873"/>
    <x v="6"/>
    <n v="257"/>
    <n v="0.74"/>
    <n v="0.71"/>
    <n v="0.67600000000000005"/>
    <n v="52950.19"/>
    <n v="7"/>
    <x v="2"/>
    <s v="Alto"/>
    <s v="Acima"/>
    <x v="1"/>
    <x v="0"/>
  </r>
  <r>
    <x v="1874"/>
    <x v="18"/>
    <n v="1085"/>
    <n v="0.54600000000000004"/>
    <n v="0.499"/>
    <n v="0.46400000000000002"/>
    <n v="5789.7"/>
    <n v="0"/>
    <x v="3"/>
    <s v="Baixo"/>
    <s v="Abaixo"/>
    <x v="0"/>
    <x v="1"/>
  </r>
  <r>
    <x v="1875"/>
    <x v="18"/>
    <n v="402"/>
    <n v="0.55600000000000005"/>
    <n v="0.48499999999999999"/>
    <n v="0.45900000000000002"/>
    <n v="7003.35"/>
    <n v="1"/>
    <x v="3"/>
    <s v="Médio"/>
    <s v="Abaixo"/>
    <x v="1"/>
    <x v="1"/>
  </r>
  <r>
    <x v="1080"/>
    <x v="6"/>
    <n v="174"/>
    <n v="0.71299999999999997"/>
    <n v="0.68200000000000005"/>
    <n v="0.64100000000000001"/>
    <n v="39061.29"/>
    <n v="6"/>
    <x v="2"/>
    <s v="Alto"/>
    <s v="Acima"/>
    <x v="1"/>
    <x v="0"/>
  </r>
  <r>
    <x v="1876"/>
    <x v="18"/>
    <n v="1167"/>
    <n v="0.63400000000000001"/>
    <n v="0.6"/>
    <n v="0.52900000000000003"/>
    <n v="10165.969999999999"/>
    <n v="30"/>
    <x v="3"/>
    <s v="Médio"/>
    <s v="Acima"/>
    <x v="0"/>
    <x v="0"/>
  </r>
  <r>
    <x v="1877"/>
    <x v="10"/>
    <n v="302"/>
    <n v="0.67400000000000004"/>
    <n v="0.69599999999999995"/>
    <n v="0.54"/>
    <n v="14622.77"/>
    <n v="2"/>
    <x v="1"/>
    <s v="Médio"/>
    <s v="Acima"/>
    <x v="1"/>
    <x v="1"/>
  </r>
  <r>
    <x v="1878"/>
    <x v="16"/>
    <n v="1063"/>
    <n v="0.66500000000000004"/>
    <n v="0.65"/>
    <n v="0.57199999999999995"/>
    <n v="17222.310000000001"/>
    <n v="35"/>
    <x v="3"/>
    <s v="Médio"/>
    <s v="Acima"/>
    <x v="0"/>
    <x v="0"/>
  </r>
  <r>
    <x v="1879"/>
    <x v="22"/>
    <n v="613"/>
    <n v="0.57999999999999996"/>
    <n v="0.57099999999999995"/>
    <n v="0.46200000000000002"/>
    <n v="9760.48"/>
    <n v="29"/>
    <x v="3"/>
    <s v="Médio"/>
    <s v="Abaixo"/>
    <x v="1"/>
    <x v="0"/>
  </r>
  <r>
    <x v="1880"/>
    <x v="17"/>
    <n v="704"/>
    <n v="0.59"/>
    <n v="0.57699999999999996"/>
    <n v="0.47599999999999998"/>
    <n v="8144.83"/>
    <n v="10"/>
    <x v="3"/>
    <s v="Médio"/>
    <s v="Abaixo"/>
    <x v="1"/>
    <x v="0"/>
  </r>
  <r>
    <x v="1881"/>
    <x v="6"/>
    <n v="379"/>
    <n v="0.71499999999999997"/>
    <n v="0.68899999999999995"/>
    <n v="0.65100000000000002"/>
    <n v="21107.67"/>
    <n v="12"/>
    <x v="2"/>
    <s v="Alto"/>
    <s v="Acima"/>
    <x v="1"/>
    <x v="0"/>
  </r>
  <r>
    <x v="1882"/>
    <x v="18"/>
    <n v="395"/>
    <n v="0.55700000000000005"/>
    <n v="0.50800000000000001"/>
    <n v="0.46600000000000003"/>
    <n v="6083.36"/>
    <n v="22"/>
    <x v="3"/>
    <s v="Médio"/>
    <s v="Abaixo"/>
    <x v="1"/>
    <x v="0"/>
  </r>
  <r>
    <x v="1883"/>
    <x v="4"/>
    <n v="785"/>
    <n v="0.59599999999999997"/>
    <n v="0.55600000000000005"/>
    <n v="0.47799999999999998"/>
    <n v="7877.63"/>
    <n v="8"/>
    <x v="0"/>
    <s v="Médio"/>
    <s v="Abaixo"/>
    <x v="1"/>
    <x v="0"/>
  </r>
  <r>
    <x v="1884"/>
    <x v="0"/>
    <n v="309"/>
    <n v="0.7"/>
    <n v="0.67600000000000005"/>
    <n v="0.59899999999999998"/>
    <n v="13925.31"/>
    <n v="4"/>
    <x v="0"/>
    <s v="Alto"/>
    <s v="Acima"/>
    <x v="1"/>
    <x v="0"/>
  </r>
  <r>
    <x v="1885"/>
    <x v="4"/>
    <n v="617"/>
    <n v="0.60099999999999998"/>
    <n v="0.58599999999999997"/>
    <n v="0.45800000000000002"/>
    <n v="13619.57"/>
    <n v="3"/>
    <x v="0"/>
    <s v="Médio"/>
    <s v="Acima"/>
    <x v="1"/>
    <x v="0"/>
  </r>
  <r>
    <x v="1886"/>
    <x v="18"/>
    <n v="1062"/>
    <n v="0.59599999999999997"/>
    <n v="0.54"/>
    <n v="0.53400000000000003"/>
    <n v="8771.5"/>
    <n v="10"/>
    <x v="3"/>
    <s v="Médio"/>
    <s v="Abaixo"/>
    <x v="0"/>
    <x v="0"/>
  </r>
  <r>
    <x v="1887"/>
    <x v="18"/>
    <n v="375"/>
    <n v="0.56999999999999995"/>
    <n v="0.54700000000000004"/>
    <n v="0.46500000000000002"/>
    <n v="89606.91"/>
    <n v="1"/>
    <x v="3"/>
    <s v="Médio"/>
    <s v="Abaixo"/>
    <x v="1"/>
    <x v="1"/>
  </r>
  <r>
    <x v="1888"/>
    <x v="4"/>
    <n v="619"/>
    <n v="0.72299999999999998"/>
    <n v="0.752"/>
    <n v="0.57099999999999995"/>
    <n v="41854.58"/>
    <n v="5"/>
    <x v="0"/>
    <s v="Alto"/>
    <s v="Acima"/>
    <x v="1"/>
    <x v="0"/>
  </r>
  <r>
    <x v="1889"/>
    <x v="19"/>
    <n v="2477"/>
    <n v="0.61199999999999999"/>
    <n v="0.59899999999999998"/>
    <n v="0.49399999999999999"/>
    <n v="8737.5300000000007"/>
    <n v="18"/>
    <x v="3"/>
    <s v="Médio"/>
    <s v="Acima"/>
    <x v="0"/>
    <x v="0"/>
  </r>
  <r>
    <x v="1890"/>
    <x v="20"/>
    <n v="1582"/>
    <n v="0.63100000000000001"/>
    <n v="0.60399999999999998"/>
    <n v="0.52500000000000002"/>
    <n v="10837.63"/>
    <n v="7"/>
    <x v="4"/>
    <s v="Médio"/>
    <s v="Acima"/>
    <x v="0"/>
    <x v="0"/>
  </r>
  <r>
    <x v="1891"/>
    <x v="16"/>
    <n v="705"/>
    <n v="0.622"/>
    <n v="0.58399999999999996"/>
    <n v="0.55500000000000005"/>
    <n v="8465.9699999999993"/>
    <n v="16"/>
    <x v="3"/>
    <s v="Médio"/>
    <s v="Acima"/>
    <x v="1"/>
    <x v="0"/>
  </r>
  <r>
    <x v="1892"/>
    <x v="10"/>
    <n v="766"/>
    <n v="0.64400000000000002"/>
    <n v="0.61499999999999999"/>
    <n v="0.52700000000000002"/>
    <n v="10710.49"/>
    <n v="16"/>
    <x v="1"/>
    <s v="Médio"/>
    <s v="Acima"/>
    <x v="1"/>
    <x v="0"/>
  </r>
  <r>
    <x v="1893"/>
    <x v="11"/>
    <n v="1559"/>
    <n v="0.52100000000000002"/>
    <n v="0.47099999999999997"/>
    <n v="0.38600000000000001"/>
    <n v="5500.85"/>
    <n v="1"/>
    <x v="4"/>
    <s v="Baixo"/>
    <s v="Abaixo"/>
    <x v="0"/>
    <x v="1"/>
  </r>
  <r>
    <x v="1894"/>
    <x v="8"/>
    <n v="477"/>
    <n v="0.71599999999999997"/>
    <n v="0.70599999999999996"/>
    <n v="0.63100000000000001"/>
    <n v="39015.199999999997"/>
    <n v="14"/>
    <x v="1"/>
    <s v="Alto"/>
    <s v="Acima"/>
    <x v="1"/>
    <x v="0"/>
  </r>
  <r>
    <x v="1895"/>
    <x v="14"/>
    <n v="168"/>
    <n v="0.72799999999999998"/>
    <n v="0.73699999999999999"/>
    <n v="0.63100000000000001"/>
    <n v="29679.96"/>
    <n v="3"/>
    <x v="2"/>
    <s v="Alto"/>
    <s v="Acima"/>
    <x v="1"/>
    <x v="0"/>
  </r>
  <r>
    <x v="1896"/>
    <x v="7"/>
    <n v="733"/>
    <n v="0.57499999999999996"/>
    <n v="0.53300000000000003"/>
    <n v="0.46"/>
    <n v="6256.8"/>
    <n v="0"/>
    <x v="3"/>
    <s v="Médio"/>
    <s v="Abaixo"/>
    <x v="1"/>
    <x v="1"/>
  </r>
  <r>
    <x v="1897"/>
    <x v="4"/>
    <n v="173"/>
    <n v="0.66200000000000003"/>
    <n v="0.624"/>
    <n v="0.56799999999999995"/>
    <n v="11709.32"/>
    <n v="4"/>
    <x v="0"/>
    <s v="Médio"/>
    <s v="Acima"/>
    <x v="1"/>
    <x v="0"/>
  </r>
  <r>
    <x v="1898"/>
    <x v="6"/>
    <n v="143"/>
    <n v="0.63600000000000001"/>
    <n v="0.67900000000000005"/>
    <n v="0.47899999999999998"/>
    <n v="21838.91"/>
    <n v="2"/>
    <x v="2"/>
    <s v="Médio"/>
    <s v="Acima"/>
    <x v="1"/>
    <x v="1"/>
  </r>
  <r>
    <x v="1899"/>
    <x v="5"/>
    <n v="458"/>
    <n v="0.52200000000000002"/>
    <n v="0.497"/>
    <n v="0.39200000000000002"/>
    <n v="8644.6200000000008"/>
    <n v="2"/>
    <x v="3"/>
    <s v="Baixo"/>
    <s v="Abaixo"/>
    <x v="1"/>
    <x v="1"/>
  </r>
  <r>
    <x v="1900"/>
    <x v="9"/>
    <n v="1360"/>
    <n v="0.621"/>
    <n v="0.57999999999999996"/>
    <n v="0.54300000000000004"/>
    <n v="13091.49"/>
    <n v="22"/>
    <x v="3"/>
    <s v="Médio"/>
    <s v="Acima"/>
    <x v="0"/>
    <x v="0"/>
  </r>
  <r>
    <x v="1901"/>
    <x v="0"/>
    <n v="311"/>
    <n v="0.747"/>
    <n v="0.74299999999999999"/>
    <n v="0.69399999999999995"/>
    <n v="37772.910000000003"/>
    <n v="5"/>
    <x v="0"/>
    <s v="Alto"/>
    <s v="Acima"/>
    <x v="1"/>
    <x v="0"/>
  </r>
  <r>
    <x v="1902"/>
    <x v="3"/>
    <n v="1199"/>
    <n v="0.71"/>
    <n v="0.69799999999999995"/>
    <n v="0.60799999999999998"/>
    <n v="22271.08"/>
    <n v="24"/>
    <x v="2"/>
    <s v="Alto"/>
    <s v="Acima"/>
    <x v="0"/>
    <x v="0"/>
  </r>
  <r>
    <x v="1903"/>
    <x v="4"/>
    <n v="544"/>
    <n v="0.627"/>
    <n v="0.63"/>
    <n v="0.497"/>
    <n v="10890.86"/>
    <n v="5"/>
    <x v="0"/>
    <s v="Médio"/>
    <s v="Acima"/>
    <x v="1"/>
    <x v="0"/>
  </r>
  <r>
    <x v="1904"/>
    <x v="7"/>
    <n v="464"/>
    <n v="0.57999999999999996"/>
    <n v="0.58599999999999997"/>
    <n v="0.47199999999999998"/>
    <n v="9173.2199999999993"/>
    <n v="2"/>
    <x v="3"/>
    <s v="Médio"/>
    <s v="Abaixo"/>
    <x v="1"/>
    <x v="1"/>
  </r>
  <r>
    <x v="1905"/>
    <x v="7"/>
    <n v="405"/>
    <n v="0.621"/>
    <n v="0.58199999999999996"/>
    <n v="0.53100000000000003"/>
    <n v="7792.86"/>
    <n v="10"/>
    <x v="3"/>
    <s v="Médio"/>
    <s v="Acima"/>
    <x v="1"/>
    <x v="0"/>
  </r>
  <r>
    <x v="621"/>
    <x v="5"/>
    <n v="1587"/>
    <n v="0.59499999999999997"/>
    <n v="0.60199999999999998"/>
    <n v="0.45500000000000002"/>
    <n v="9760.11"/>
    <n v="5"/>
    <x v="3"/>
    <s v="Médio"/>
    <s v="Abaixo"/>
    <x v="0"/>
    <x v="0"/>
  </r>
  <r>
    <x v="1906"/>
    <x v="6"/>
    <n v="406"/>
    <n v="0.71799999999999997"/>
    <n v="0.70699999999999996"/>
    <n v="0.625"/>
    <n v="23322.99"/>
    <n v="22"/>
    <x v="2"/>
    <s v="Alto"/>
    <s v="Acima"/>
    <x v="1"/>
    <x v="0"/>
  </r>
  <r>
    <x v="1907"/>
    <x v="10"/>
    <n v="267"/>
    <n v="0.747"/>
    <n v="0.72099999999999997"/>
    <n v="0.69699999999999995"/>
    <n v="95794.89"/>
    <n v="1"/>
    <x v="1"/>
    <s v="Alto"/>
    <s v="Acima"/>
    <x v="1"/>
    <x v="1"/>
  </r>
  <r>
    <x v="1908"/>
    <x v="0"/>
    <n v="808"/>
    <n v="0.7"/>
    <n v="0.71699999999999997"/>
    <n v="0.59699999999999998"/>
    <n v="103080.36"/>
    <n v="22"/>
    <x v="0"/>
    <s v="Alto"/>
    <s v="Acima"/>
    <x v="1"/>
    <x v="0"/>
  </r>
  <r>
    <x v="1909"/>
    <x v="16"/>
    <n v="1503"/>
    <n v="0.57899999999999996"/>
    <n v="0.55700000000000005"/>
    <n v="0.48599999999999999"/>
    <n v="12107.01"/>
    <n v="30"/>
    <x v="3"/>
    <s v="Médio"/>
    <s v="Abaixo"/>
    <x v="0"/>
    <x v="0"/>
  </r>
  <r>
    <x v="1910"/>
    <x v="18"/>
    <n v="1010"/>
    <n v="0.56499999999999995"/>
    <n v="0.497"/>
    <n v="0.46800000000000003"/>
    <n v="5636.11"/>
    <n v="2"/>
    <x v="3"/>
    <s v="Médio"/>
    <s v="Abaixo"/>
    <x v="0"/>
    <x v="1"/>
  </r>
  <r>
    <x v="1911"/>
    <x v="6"/>
    <n v="224"/>
    <n v="0.72499999999999998"/>
    <n v="0.72399999999999998"/>
    <n v="0.65100000000000002"/>
    <n v="46202.41"/>
    <n v="11"/>
    <x v="2"/>
    <s v="Alto"/>
    <s v="Acima"/>
    <x v="1"/>
    <x v="0"/>
  </r>
  <r>
    <x v="1912"/>
    <x v="0"/>
    <n v="324"/>
    <n v="0.70499999999999996"/>
    <n v="0.66400000000000003"/>
    <n v="0.63900000000000001"/>
    <n v="24005.35"/>
    <n v="2"/>
    <x v="0"/>
    <s v="Alto"/>
    <s v="Acima"/>
    <x v="1"/>
    <x v="1"/>
  </r>
  <r>
    <x v="1913"/>
    <x v="7"/>
    <n v="368"/>
    <n v="0.55000000000000004"/>
    <n v="0.53300000000000003"/>
    <n v="0.42699999999999999"/>
    <n v="6995.88"/>
    <n v="14"/>
    <x v="3"/>
    <s v="Médio"/>
    <s v="Abaixo"/>
    <x v="1"/>
    <x v="0"/>
  </r>
  <r>
    <x v="1914"/>
    <x v="4"/>
    <n v="572"/>
    <n v="0.7"/>
    <n v="0.69399999999999995"/>
    <n v="0.58199999999999996"/>
    <n v="20239.78"/>
    <n v="17"/>
    <x v="0"/>
    <s v="Alto"/>
    <s v="Acima"/>
    <x v="1"/>
    <x v="0"/>
  </r>
  <r>
    <x v="1915"/>
    <x v="18"/>
    <n v="1091"/>
    <n v="0.57999999999999996"/>
    <n v="0.57199999999999995"/>
    <n v="0.47299999999999998"/>
    <n v="6441.33"/>
    <n v="2"/>
    <x v="3"/>
    <s v="Médio"/>
    <s v="Abaixo"/>
    <x v="0"/>
    <x v="1"/>
  </r>
  <r>
    <x v="1916"/>
    <x v="12"/>
    <n v="774"/>
    <n v="0.502"/>
    <n v="0.48199999999999998"/>
    <n v="0.34599999999999997"/>
    <n v="8741.3799999999992"/>
    <n v="0"/>
    <x v="4"/>
    <s v="Baixo"/>
    <s v="Abaixo"/>
    <x v="1"/>
    <x v="1"/>
  </r>
  <r>
    <x v="1917"/>
    <x v="9"/>
    <n v="824"/>
    <n v="0.63400000000000001"/>
    <n v="0.57399999999999995"/>
    <n v="0.60199999999999998"/>
    <n v="12745.27"/>
    <n v="6"/>
    <x v="3"/>
    <s v="Médio"/>
    <s v="Acima"/>
    <x v="1"/>
    <x v="0"/>
  </r>
  <r>
    <x v="1918"/>
    <x v="6"/>
    <n v="218"/>
    <n v="0.71"/>
    <n v="0.69899999999999995"/>
    <n v="0.63100000000000001"/>
    <n v="12963.73"/>
    <n v="4"/>
    <x v="2"/>
    <s v="Alto"/>
    <s v="Acima"/>
    <x v="1"/>
    <x v="0"/>
  </r>
  <r>
    <x v="1919"/>
    <x v="4"/>
    <n v="612"/>
    <n v="0.60499999999999998"/>
    <n v="0.63900000000000001"/>
    <n v="0.42099999999999999"/>
    <n v="11821.81"/>
    <n v="10"/>
    <x v="0"/>
    <s v="Médio"/>
    <s v="Acima"/>
    <x v="1"/>
    <x v="0"/>
  </r>
  <r>
    <x v="1920"/>
    <x v="0"/>
    <n v="313"/>
    <n v="0.70799999999999996"/>
    <n v="0.69199999999999995"/>
    <n v="0.628"/>
    <n v="47003.22"/>
    <n v="3"/>
    <x v="0"/>
    <s v="Alto"/>
    <s v="Acima"/>
    <x v="1"/>
    <x v="0"/>
  </r>
  <r>
    <x v="1921"/>
    <x v="4"/>
    <n v="236"/>
    <n v="0.56499999999999995"/>
    <n v="0.55900000000000005"/>
    <n v="0.437"/>
    <n v="7521"/>
    <n v="4"/>
    <x v="0"/>
    <s v="Médio"/>
    <s v="Abaixo"/>
    <x v="1"/>
    <x v="0"/>
  </r>
  <r>
    <x v="1922"/>
    <x v="18"/>
    <n v="713"/>
    <n v="0.57999999999999996"/>
    <n v="0.55800000000000005"/>
    <n v="0.49399999999999999"/>
    <n v="6384.25"/>
    <n v="5"/>
    <x v="3"/>
    <s v="Médio"/>
    <s v="Abaixo"/>
    <x v="1"/>
    <x v="0"/>
  </r>
  <r>
    <x v="1923"/>
    <x v="7"/>
    <n v="836"/>
    <n v="0.50600000000000001"/>
    <n v="0.51400000000000001"/>
    <n v="0.34300000000000003"/>
    <n v="5850.33"/>
    <n v="6"/>
    <x v="3"/>
    <s v="Baixo"/>
    <s v="Abaixo"/>
    <x v="1"/>
    <x v="0"/>
  </r>
  <r>
    <x v="1924"/>
    <x v="4"/>
    <n v="648"/>
    <n v="0.67400000000000004"/>
    <n v="0.69899999999999995"/>
    <n v="0.51600000000000001"/>
    <n v="27464.22"/>
    <n v="21"/>
    <x v="0"/>
    <s v="Médio"/>
    <s v="Acima"/>
    <x v="1"/>
    <x v="0"/>
  </r>
  <r>
    <x v="1925"/>
    <x v="4"/>
    <n v="219"/>
    <n v="0.68799999999999994"/>
    <n v="0.66"/>
    <n v="0.63"/>
    <n v="9990.2000000000007"/>
    <n v="2"/>
    <x v="0"/>
    <s v="Médio"/>
    <s v="Acima"/>
    <x v="1"/>
    <x v="1"/>
  </r>
  <r>
    <x v="1926"/>
    <x v="4"/>
    <n v="131"/>
    <n v="0.66900000000000004"/>
    <n v="0.64900000000000002"/>
    <n v="0.55200000000000005"/>
    <n v="10774.38"/>
    <n v="4"/>
    <x v="0"/>
    <s v="Médio"/>
    <s v="Acima"/>
    <x v="1"/>
    <x v="0"/>
  </r>
  <r>
    <x v="1927"/>
    <x v="18"/>
    <n v="365"/>
    <n v="0.56399999999999995"/>
    <n v="0.50900000000000001"/>
    <n v="0.45600000000000002"/>
    <n v="7622"/>
    <n v="19"/>
    <x v="3"/>
    <s v="Médio"/>
    <s v="Abaixo"/>
    <x v="1"/>
    <x v="0"/>
  </r>
  <r>
    <x v="1928"/>
    <x v="5"/>
    <n v="1077"/>
    <n v="0.61"/>
    <n v="0.56899999999999995"/>
    <n v="0.52"/>
    <n v="7299.38"/>
    <n v="33"/>
    <x v="3"/>
    <s v="Médio"/>
    <s v="Acima"/>
    <x v="0"/>
    <x v="0"/>
  </r>
  <r>
    <x v="1929"/>
    <x v="6"/>
    <n v="454"/>
    <n v="0.67200000000000004"/>
    <n v="0.64700000000000002"/>
    <n v="0.57599999999999996"/>
    <n v="21768.39"/>
    <n v="2"/>
    <x v="2"/>
    <s v="Médio"/>
    <s v="Acima"/>
    <x v="1"/>
    <x v="1"/>
  </r>
  <r>
    <x v="1930"/>
    <x v="0"/>
    <n v="265"/>
    <n v="0.72799999999999998"/>
    <n v="0.70399999999999996"/>
    <n v="0.66600000000000004"/>
    <n v="12812.82"/>
    <n v="9"/>
    <x v="0"/>
    <s v="Alto"/>
    <s v="Acima"/>
    <x v="1"/>
    <x v="0"/>
  </r>
  <r>
    <x v="1931"/>
    <x v="14"/>
    <n v="239"/>
    <n v="0.73"/>
    <n v="0.73899999999999999"/>
    <n v="0.63400000000000001"/>
    <n v="24500.23"/>
    <n v="6"/>
    <x v="2"/>
    <s v="Alto"/>
    <s v="Acima"/>
    <x v="1"/>
    <x v="0"/>
  </r>
  <r>
    <x v="1932"/>
    <x v="18"/>
    <n v="1147"/>
    <n v="0.56999999999999995"/>
    <n v="0.56299999999999994"/>
    <n v="0.47699999999999998"/>
    <n v="6932.37"/>
    <n v="3"/>
    <x v="3"/>
    <s v="Médio"/>
    <s v="Abaixo"/>
    <x v="0"/>
    <x v="0"/>
  </r>
  <r>
    <x v="1933"/>
    <x v="6"/>
    <n v="124"/>
    <n v="0.66700000000000004"/>
    <n v="0.64400000000000002"/>
    <n v="0.56299999999999994"/>
    <n v="37991.47"/>
    <n v="2"/>
    <x v="2"/>
    <s v="Médio"/>
    <s v="Acima"/>
    <x v="1"/>
    <x v="1"/>
  </r>
  <r>
    <x v="1934"/>
    <x v="18"/>
    <n v="1949"/>
    <n v="0.56999999999999995"/>
    <n v="0.51500000000000001"/>
    <n v="0.47899999999999998"/>
    <n v="7284.41"/>
    <n v="8"/>
    <x v="3"/>
    <s v="Médio"/>
    <s v="Abaixo"/>
    <x v="0"/>
    <x v="0"/>
  </r>
  <r>
    <x v="1935"/>
    <x v="21"/>
    <n v="1420"/>
    <n v="0.59"/>
    <n v="0.59099999999999997"/>
    <n v="0.45600000000000002"/>
    <n v="14297.99"/>
    <n v="16"/>
    <x v="3"/>
    <s v="Médio"/>
    <s v="Abaixo"/>
    <x v="0"/>
    <x v="0"/>
  </r>
  <r>
    <x v="1936"/>
    <x v="4"/>
    <n v="518"/>
    <n v="0.67"/>
    <n v="0.68700000000000006"/>
    <n v="0.52500000000000002"/>
    <n v="16813.68"/>
    <n v="14"/>
    <x v="0"/>
    <s v="Médio"/>
    <s v="Acima"/>
    <x v="1"/>
    <x v="0"/>
  </r>
  <r>
    <x v="1937"/>
    <x v="4"/>
    <n v="285"/>
    <n v="0.70599999999999996"/>
    <n v="0.73499999999999999"/>
    <n v="0.55800000000000005"/>
    <n v="51606.78"/>
    <n v="2"/>
    <x v="0"/>
    <s v="Alto"/>
    <s v="Acima"/>
    <x v="1"/>
    <x v="1"/>
  </r>
  <r>
    <x v="1938"/>
    <x v="4"/>
    <n v="547"/>
    <n v="0.7"/>
    <n v="0.70199999999999996"/>
    <n v="0.56799999999999995"/>
    <n v="15712.78"/>
    <n v="15"/>
    <x v="0"/>
    <s v="Alto"/>
    <s v="Acima"/>
    <x v="1"/>
    <x v="0"/>
  </r>
  <r>
    <x v="1939"/>
    <x v="4"/>
    <n v="361"/>
    <n v="0.58099999999999996"/>
    <n v="0.58099999999999996"/>
    <n v="0.45"/>
    <n v="6891.25"/>
    <n v="1"/>
    <x v="0"/>
    <s v="Médio"/>
    <s v="Abaixo"/>
    <x v="1"/>
    <x v="1"/>
  </r>
  <r>
    <x v="1940"/>
    <x v="7"/>
    <n v="626"/>
    <n v="0.56999999999999995"/>
    <n v="0.57499999999999996"/>
    <n v="0.438"/>
    <n v="6535.44"/>
    <n v="9"/>
    <x v="3"/>
    <s v="Médio"/>
    <s v="Abaixo"/>
    <x v="1"/>
    <x v="0"/>
  </r>
  <r>
    <x v="1941"/>
    <x v="4"/>
    <n v="92"/>
    <n v="0.69299999999999995"/>
    <n v="0.67700000000000005"/>
    <n v="0.61199999999999999"/>
    <n v="17128.79"/>
    <n v="1"/>
    <x v="0"/>
    <s v="Médio"/>
    <s v="Acima"/>
    <x v="1"/>
    <x v="1"/>
  </r>
  <r>
    <x v="1942"/>
    <x v="9"/>
    <n v="1057"/>
    <n v="0.63800000000000001"/>
    <n v="0.58499999999999996"/>
    <n v="0.57099999999999995"/>
    <n v="12047.14"/>
    <n v="7"/>
    <x v="3"/>
    <s v="Médio"/>
    <s v="Acima"/>
    <x v="0"/>
    <x v="0"/>
  </r>
  <r>
    <x v="1943"/>
    <x v="7"/>
    <n v="688"/>
    <n v="0.56000000000000005"/>
    <n v="0.56599999999999995"/>
    <n v="0.42399999999999999"/>
    <n v="7959.67"/>
    <n v="5"/>
    <x v="3"/>
    <s v="Médio"/>
    <s v="Abaixo"/>
    <x v="1"/>
    <x v="0"/>
  </r>
  <r>
    <x v="1944"/>
    <x v="7"/>
    <n v="680"/>
    <n v="0.60499999999999998"/>
    <n v="0.55400000000000005"/>
    <n v="0.53500000000000003"/>
    <n v="7431.82"/>
    <n v="22"/>
    <x v="3"/>
    <s v="Médio"/>
    <s v="Acima"/>
    <x v="1"/>
    <x v="0"/>
  </r>
  <r>
    <x v="1945"/>
    <x v="4"/>
    <n v="569"/>
    <n v="0.70599999999999996"/>
    <n v="0.72599999999999998"/>
    <n v="0.55800000000000005"/>
    <n v="48847.6"/>
    <n v="6"/>
    <x v="0"/>
    <s v="Alto"/>
    <s v="Acima"/>
    <x v="1"/>
    <x v="0"/>
  </r>
  <r>
    <x v="1946"/>
    <x v="7"/>
    <n v="862"/>
    <n v="0.60899999999999999"/>
    <n v="0.55700000000000005"/>
    <n v="0.51300000000000001"/>
    <n v="6366.29"/>
    <n v="58"/>
    <x v="3"/>
    <s v="Médio"/>
    <s v="Acima"/>
    <x v="1"/>
    <x v="0"/>
  </r>
  <r>
    <x v="1947"/>
    <x v="0"/>
    <n v="189"/>
    <n v="0.68700000000000006"/>
    <n v="0.69799999999999995"/>
    <n v="0.58099999999999996"/>
    <n v="48984.4"/>
    <n v="3"/>
    <x v="0"/>
    <s v="Médio"/>
    <s v="Acima"/>
    <x v="1"/>
    <x v="0"/>
  </r>
  <r>
    <x v="1948"/>
    <x v="7"/>
    <n v="341"/>
    <n v="0.54"/>
    <n v="0.52200000000000002"/>
    <n v="0.39200000000000002"/>
    <n v="7757.99"/>
    <n v="6"/>
    <x v="3"/>
    <s v="Baixo"/>
    <s v="Abaixo"/>
    <x v="1"/>
    <x v="0"/>
  </r>
  <r>
    <x v="1949"/>
    <x v="7"/>
    <n v="1392"/>
    <n v="0.59799999999999998"/>
    <n v="0.55900000000000005"/>
    <n v="0.5"/>
    <n v="8675.16"/>
    <n v="43"/>
    <x v="3"/>
    <s v="Médio"/>
    <s v="Abaixo"/>
    <x v="0"/>
    <x v="0"/>
  </r>
  <r>
    <x v="1950"/>
    <x v="6"/>
    <n v="543"/>
    <n v="0.71799999999999997"/>
    <n v="0.71199999999999997"/>
    <n v="0.64500000000000002"/>
    <n v="26673.21"/>
    <n v="10"/>
    <x v="2"/>
    <s v="Alto"/>
    <s v="Acima"/>
    <x v="1"/>
    <x v="0"/>
  </r>
  <r>
    <x v="1951"/>
    <x v="10"/>
    <n v="230"/>
    <n v="0.71"/>
    <n v="0.70399999999999996"/>
    <n v="0.622"/>
    <n v="34807.440000000002"/>
    <n v="3"/>
    <x v="1"/>
    <s v="Alto"/>
    <s v="Acima"/>
    <x v="1"/>
    <x v="0"/>
  </r>
  <r>
    <x v="1952"/>
    <x v="7"/>
    <n v="507"/>
    <n v="0.57999999999999996"/>
    <n v="0.53900000000000003"/>
    <n v="0.47499999999999998"/>
    <n v="7000.47"/>
    <n v="2"/>
    <x v="3"/>
    <s v="Médio"/>
    <s v="Abaixo"/>
    <x v="1"/>
    <x v="1"/>
  </r>
  <r>
    <x v="1953"/>
    <x v="7"/>
    <n v="531"/>
    <n v="0.56499999999999995"/>
    <n v="0.504"/>
    <n v="0.47099999999999997"/>
    <n v="5428.47"/>
    <n v="1"/>
    <x v="3"/>
    <s v="Médio"/>
    <s v="Abaixo"/>
    <x v="1"/>
    <x v="1"/>
  </r>
  <r>
    <x v="1954"/>
    <x v="4"/>
    <n v="813"/>
    <n v="0.74199999999999999"/>
    <n v="0.70699999999999996"/>
    <n v="0.66600000000000004"/>
    <n v="27494.32"/>
    <n v="26"/>
    <x v="0"/>
    <s v="Alto"/>
    <s v="Acima"/>
    <x v="1"/>
    <x v="0"/>
  </r>
  <r>
    <x v="251"/>
    <x v="5"/>
    <n v="908"/>
    <n v="0.57899999999999996"/>
    <n v="0.58699999999999997"/>
    <n v="0.439"/>
    <n v="8560.39"/>
    <n v="7"/>
    <x v="3"/>
    <s v="Médio"/>
    <s v="Abaixo"/>
    <x v="1"/>
    <x v="0"/>
  </r>
  <r>
    <x v="1955"/>
    <x v="4"/>
    <n v="159"/>
    <n v="0.73699999999999999"/>
    <n v="0.69899999999999995"/>
    <n v="0.67500000000000004"/>
    <n v="24768.93"/>
    <n v="2"/>
    <x v="0"/>
    <s v="Alto"/>
    <s v="Acima"/>
    <x v="1"/>
    <x v="1"/>
  </r>
  <r>
    <x v="1956"/>
    <x v="7"/>
    <n v="526"/>
    <n v="0.57999999999999996"/>
    <n v="0.56699999999999995"/>
    <n v="0.47199999999999998"/>
    <n v="9461.18"/>
    <n v="8"/>
    <x v="3"/>
    <s v="Médio"/>
    <s v="Abaixo"/>
    <x v="1"/>
    <x v="0"/>
  </r>
  <r>
    <x v="1957"/>
    <x v="0"/>
    <n v="30"/>
    <n v="0.746"/>
    <n v="0.71199999999999997"/>
    <n v="0.67500000000000004"/>
    <n v="100029.91"/>
    <n v="3"/>
    <x v="0"/>
    <s v="Alto"/>
    <s v="Acima"/>
    <x v="1"/>
    <x v="0"/>
  </r>
  <r>
    <x v="1958"/>
    <x v="22"/>
    <n v="901"/>
    <n v="0.64500000000000002"/>
    <n v="0.61499999999999999"/>
    <n v="0.56699999999999995"/>
    <n v="9678.0400000000009"/>
    <n v="7"/>
    <x v="3"/>
    <s v="Médio"/>
    <s v="Acima"/>
    <x v="1"/>
    <x v="0"/>
  </r>
  <r>
    <x v="1959"/>
    <x v="7"/>
    <n v="1069"/>
    <n v="0.60699999999999998"/>
    <n v="0.57699999999999996"/>
    <n v="0.51900000000000002"/>
    <n v="13216.09"/>
    <n v="35"/>
    <x v="3"/>
    <s v="Médio"/>
    <s v="Acima"/>
    <x v="0"/>
    <x v="0"/>
  </r>
  <r>
    <x v="1960"/>
    <x v="11"/>
    <n v="922"/>
    <n v="0.502"/>
    <n v="0.51200000000000001"/>
    <n v="0.35499999999999998"/>
    <n v="12019.31"/>
    <n v="0"/>
    <x v="4"/>
    <s v="Baixo"/>
    <s v="Abaixo"/>
    <x v="1"/>
    <x v="1"/>
  </r>
  <r>
    <x v="1961"/>
    <x v="4"/>
    <n v="652"/>
    <n v="0.70099999999999996"/>
    <n v="0.67900000000000005"/>
    <n v="0.61099999999999999"/>
    <n v="23619.61"/>
    <n v="22"/>
    <x v="0"/>
    <s v="Alto"/>
    <s v="Acima"/>
    <x v="1"/>
    <x v="0"/>
  </r>
  <r>
    <x v="1962"/>
    <x v="23"/>
    <n v="1172"/>
    <n v="0.59599999999999997"/>
    <n v="0.629"/>
    <n v="0.44600000000000001"/>
    <n v="13523.83"/>
    <n v="20"/>
    <x v="4"/>
    <s v="Médio"/>
    <s v="Abaixo"/>
    <x v="0"/>
    <x v="0"/>
  </r>
  <r>
    <x v="1963"/>
    <x v="0"/>
    <n v="193"/>
    <n v="0.70099999999999996"/>
    <n v="0.68100000000000005"/>
    <n v="0.63300000000000001"/>
    <n v="19929.080000000002"/>
    <n v="1"/>
    <x v="0"/>
    <s v="Alto"/>
    <s v="Acima"/>
    <x v="1"/>
    <x v="1"/>
  </r>
  <r>
    <x v="1964"/>
    <x v="11"/>
    <n v="1284"/>
    <n v="0.56000000000000005"/>
    <n v="0.53200000000000003"/>
    <n v="0.42499999999999999"/>
    <n v="6655.2"/>
    <n v="8"/>
    <x v="4"/>
    <s v="Médio"/>
    <s v="Abaixo"/>
    <x v="0"/>
    <x v="0"/>
  </r>
  <r>
    <x v="1819"/>
    <x v="7"/>
    <n v="813"/>
    <n v="0.59"/>
    <n v="0.55000000000000004"/>
    <n v="0.49299999999999999"/>
    <n v="7842.17"/>
    <n v="3"/>
    <x v="3"/>
    <s v="Médio"/>
    <s v="Abaixo"/>
    <x v="1"/>
    <x v="0"/>
  </r>
  <r>
    <x v="1965"/>
    <x v="11"/>
    <n v="873"/>
    <n v="0.62"/>
    <n v="0.55100000000000005"/>
    <n v="0.57499999999999996"/>
    <n v="17378.650000000001"/>
    <n v="7"/>
    <x v="4"/>
    <s v="Médio"/>
    <s v="Acima"/>
    <x v="1"/>
    <x v="0"/>
  </r>
  <r>
    <x v="1966"/>
    <x v="11"/>
    <n v="918"/>
    <n v="0.56999999999999995"/>
    <n v="0.55100000000000005"/>
    <n v="0.434"/>
    <n v="6650.15"/>
    <n v="4"/>
    <x v="4"/>
    <s v="Médio"/>
    <s v="Abaixo"/>
    <x v="1"/>
    <x v="0"/>
  </r>
  <r>
    <x v="1967"/>
    <x v="18"/>
    <n v="985"/>
    <n v="0.54100000000000004"/>
    <n v="0.46800000000000003"/>
    <n v="0.45200000000000001"/>
    <n v="5684.05"/>
    <n v="0"/>
    <x v="3"/>
    <s v="Baixo"/>
    <s v="Abaixo"/>
    <x v="0"/>
    <x v="1"/>
  </r>
  <r>
    <x v="1968"/>
    <x v="21"/>
    <n v="1110"/>
    <n v="0.56999999999999995"/>
    <n v="0.56599999999999995"/>
    <n v="0.435"/>
    <n v="44297.9"/>
    <n v="31"/>
    <x v="3"/>
    <s v="Médio"/>
    <s v="Abaixo"/>
    <x v="0"/>
    <x v="0"/>
  </r>
  <r>
    <x v="1969"/>
    <x v="11"/>
    <n v="881"/>
    <n v="0.5"/>
    <n v="0.54500000000000004"/>
    <n v="0.315"/>
    <n v="5697.67"/>
    <n v="2"/>
    <x v="4"/>
    <s v="Baixo"/>
    <s v="Abaixo"/>
    <x v="1"/>
    <x v="1"/>
  </r>
  <r>
    <x v="1970"/>
    <x v="4"/>
    <n v="1619"/>
    <n v="0.68500000000000005"/>
    <n v="0.66300000000000003"/>
    <n v="0.55200000000000005"/>
    <n v="15602.87"/>
    <n v="18"/>
    <x v="0"/>
    <s v="Médio"/>
    <s v="Acima"/>
    <x v="0"/>
    <x v="0"/>
  </r>
  <r>
    <x v="1971"/>
    <x v="22"/>
    <n v="2532"/>
    <n v="0.63500000000000001"/>
    <n v="0.621"/>
    <n v="0.53300000000000003"/>
    <n v="10246.67"/>
    <n v="70"/>
    <x v="3"/>
    <s v="Médio"/>
    <s v="Acima"/>
    <x v="0"/>
    <x v="0"/>
  </r>
  <r>
    <x v="1972"/>
    <x v="11"/>
    <n v="586"/>
    <n v="0.53"/>
    <n v="0.52200000000000002"/>
    <n v="0.379"/>
    <n v="6351.22"/>
    <n v="2"/>
    <x v="4"/>
    <s v="Baixo"/>
    <s v="Abaixo"/>
    <x v="1"/>
    <x v="1"/>
  </r>
  <r>
    <x v="1973"/>
    <x v="11"/>
    <n v="1249"/>
    <n v="0.51600000000000001"/>
    <n v="0.52800000000000002"/>
    <n v="0.34"/>
    <n v="12223.5"/>
    <n v="0"/>
    <x v="4"/>
    <s v="Baixo"/>
    <s v="Abaixo"/>
    <x v="0"/>
    <x v="1"/>
  </r>
  <r>
    <x v="1974"/>
    <x v="12"/>
    <n v="1194"/>
    <n v="0.48899999999999999"/>
    <n v="0.50800000000000001"/>
    <n v="0.30399999999999999"/>
    <n v="7922.43"/>
    <n v="4"/>
    <x v="4"/>
    <s v="Baixo"/>
    <s v="Abaixo"/>
    <x v="0"/>
    <x v="0"/>
  </r>
  <r>
    <x v="1975"/>
    <x v="12"/>
    <n v="3988"/>
    <n v="0.503"/>
    <n v="0.52400000000000002"/>
    <n v="0.312"/>
    <n v="6921.05"/>
    <n v="36"/>
    <x v="4"/>
    <s v="Baixo"/>
    <s v="Abaixo"/>
    <x v="0"/>
    <x v="0"/>
  </r>
  <r>
    <x v="1976"/>
    <x v="9"/>
    <n v="1333"/>
    <n v="0.629"/>
    <n v="0.56200000000000006"/>
    <n v="0.60399999999999998"/>
    <n v="9940.75"/>
    <n v="42"/>
    <x v="3"/>
    <s v="Médio"/>
    <s v="Acima"/>
    <x v="0"/>
    <x v="0"/>
  </r>
  <r>
    <x v="1977"/>
    <x v="6"/>
    <n v="92"/>
    <n v="0.752"/>
    <n v="0.76700000000000002"/>
    <n v="0.66400000000000003"/>
    <n v="35376.39"/>
    <n v="6"/>
    <x v="2"/>
    <s v="Alto"/>
    <s v="Acima"/>
    <x v="1"/>
    <x v="0"/>
  </r>
  <r>
    <x v="1978"/>
    <x v="6"/>
    <n v="523"/>
    <n v="0.72"/>
    <n v="0.68899999999999995"/>
    <n v="0.63800000000000001"/>
    <n v="27491.68"/>
    <n v="8"/>
    <x v="2"/>
    <s v="Alto"/>
    <s v="Acima"/>
    <x v="1"/>
    <x v="0"/>
  </r>
  <r>
    <x v="1979"/>
    <x v="6"/>
    <n v="317"/>
    <n v="0.71599999999999997"/>
    <n v="0.70399999999999996"/>
    <n v="0.627"/>
    <n v="43752.23"/>
    <n v="14"/>
    <x v="2"/>
    <s v="Alto"/>
    <s v="Acima"/>
    <x v="1"/>
    <x v="0"/>
  </r>
  <r>
    <x v="1980"/>
    <x v="4"/>
    <n v="314"/>
    <n v="0.60399999999999998"/>
    <n v="0.57899999999999996"/>
    <n v="0.48199999999999998"/>
    <n v="17523.259999999998"/>
    <n v="3"/>
    <x v="0"/>
    <s v="Médio"/>
    <s v="Acima"/>
    <x v="1"/>
    <x v="0"/>
  </r>
  <r>
    <x v="1981"/>
    <x v="6"/>
    <n v="199"/>
    <n v="0.71"/>
    <n v="0.67200000000000004"/>
    <n v="0.66400000000000003"/>
    <n v="20066.03"/>
    <n v="4"/>
    <x v="2"/>
    <s v="Alto"/>
    <s v="Acima"/>
    <x v="1"/>
    <x v="0"/>
  </r>
  <r>
    <x v="1982"/>
    <x v="0"/>
    <n v="117"/>
    <n v="0.71299999999999997"/>
    <n v="0.67800000000000005"/>
    <n v="0.65200000000000002"/>
    <n v="43838.84"/>
    <n v="2"/>
    <x v="0"/>
    <s v="Alto"/>
    <s v="Acima"/>
    <x v="1"/>
    <x v="1"/>
  </r>
  <r>
    <x v="893"/>
    <x v="14"/>
    <n v="606"/>
    <n v="0.78"/>
    <n v="0.75800000000000001"/>
    <n v="0.71599999999999997"/>
    <n v="49338.21"/>
    <n v="27"/>
    <x v="2"/>
    <s v="Alto"/>
    <s v="Acima"/>
    <x v="1"/>
    <x v="0"/>
  </r>
  <r>
    <x v="1480"/>
    <x v="7"/>
    <n v="398"/>
    <n v="0.56100000000000005"/>
    <n v="0.55200000000000005"/>
    <n v="0.46700000000000003"/>
    <n v="9282.5400000000009"/>
    <n v="0"/>
    <x v="3"/>
    <s v="Médio"/>
    <s v="Abaixo"/>
    <x v="1"/>
    <x v="1"/>
  </r>
  <r>
    <x v="1983"/>
    <x v="18"/>
    <n v="443"/>
    <n v="0.57299999999999995"/>
    <n v="0.52500000000000002"/>
    <n v="0.47499999999999998"/>
    <n v="5422.74"/>
    <n v="3"/>
    <x v="3"/>
    <s v="Médio"/>
    <s v="Abaixo"/>
    <x v="1"/>
    <x v="0"/>
  </r>
  <r>
    <x v="1984"/>
    <x v="19"/>
    <n v="952"/>
    <n v="0.52700000000000002"/>
    <n v="0.50800000000000001"/>
    <n v="0.40899999999999997"/>
    <n v="6988.02"/>
    <n v="34"/>
    <x v="3"/>
    <s v="Baixo"/>
    <s v="Abaixo"/>
    <x v="0"/>
    <x v="0"/>
  </r>
  <r>
    <x v="491"/>
    <x v="9"/>
    <n v="839"/>
    <n v="0.626"/>
    <n v="0.56699999999999995"/>
    <n v="0.57699999999999996"/>
    <n v="8891.27"/>
    <n v="4"/>
    <x v="3"/>
    <s v="Médio"/>
    <s v="Acima"/>
    <x v="1"/>
    <x v="0"/>
  </r>
  <r>
    <x v="1985"/>
    <x v="18"/>
    <n v="961"/>
    <n v="0.56999999999999995"/>
    <n v="0.51400000000000001"/>
    <n v="0.47899999999999998"/>
    <n v="9426.7199999999993"/>
    <n v="2"/>
    <x v="3"/>
    <s v="Médio"/>
    <s v="Abaixo"/>
    <x v="0"/>
    <x v="1"/>
  </r>
  <r>
    <x v="1986"/>
    <x v="6"/>
    <n v="883"/>
    <n v="0.68700000000000006"/>
    <n v="0.68600000000000005"/>
    <n v="0.56399999999999995"/>
    <n v="27049.43"/>
    <n v="7"/>
    <x v="2"/>
    <s v="Médio"/>
    <s v="Acima"/>
    <x v="1"/>
    <x v="0"/>
  </r>
  <r>
    <x v="1987"/>
    <x v="14"/>
    <n v="663"/>
    <n v="0.76"/>
    <n v="0.73899999999999999"/>
    <n v="0.68200000000000005"/>
    <n v="32918.050000000003"/>
    <n v="8"/>
    <x v="2"/>
    <s v="Alto"/>
    <s v="Acima"/>
    <x v="1"/>
    <x v="0"/>
  </r>
  <r>
    <x v="1988"/>
    <x v="4"/>
    <n v="178"/>
    <n v="0.626"/>
    <n v="0.61699999999999999"/>
    <n v="0.51800000000000002"/>
    <n v="8720.86"/>
    <n v="2"/>
    <x v="0"/>
    <s v="Médio"/>
    <s v="Acima"/>
    <x v="1"/>
    <x v="1"/>
  </r>
  <r>
    <x v="1989"/>
    <x v="5"/>
    <n v="1239"/>
    <n v="0.59"/>
    <n v="0.60099999999999998"/>
    <n v="0.45300000000000001"/>
    <n v="9507.57"/>
    <n v="31"/>
    <x v="3"/>
    <s v="Médio"/>
    <s v="Abaixo"/>
    <x v="0"/>
    <x v="0"/>
  </r>
  <r>
    <x v="1990"/>
    <x v="10"/>
    <n v="340"/>
    <n v="0.71099999999999997"/>
    <n v="0.68400000000000005"/>
    <n v="0.65200000000000002"/>
    <n v="32385.23"/>
    <n v="6"/>
    <x v="1"/>
    <s v="Alto"/>
    <s v="Acima"/>
    <x v="1"/>
    <x v="0"/>
  </r>
  <r>
    <x v="1991"/>
    <x v="10"/>
    <n v="429"/>
    <n v="0.64300000000000002"/>
    <n v="0.67400000000000004"/>
    <n v="0.48499999999999999"/>
    <n v="29242.11"/>
    <n v="9"/>
    <x v="1"/>
    <s v="Médio"/>
    <s v="Acima"/>
    <x v="1"/>
    <x v="0"/>
  </r>
  <r>
    <x v="1992"/>
    <x v="1"/>
    <n v="395"/>
    <n v="0.65900000000000003"/>
    <n v="0.63600000000000001"/>
    <n v="0.55500000000000005"/>
    <n v="14922.88"/>
    <n v="4"/>
    <x v="0"/>
    <s v="Médio"/>
    <s v="Acima"/>
    <x v="1"/>
    <x v="0"/>
  </r>
  <r>
    <x v="1993"/>
    <x v="1"/>
    <n v="512"/>
    <n v="0.68400000000000005"/>
    <n v="0.68600000000000005"/>
    <n v="0.56599999999999995"/>
    <n v="26229.599999999999"/>
    <n v="16"/>
    <x v="0"/>
    <s v="Médio"/>
    <s v="Acima"/>
    <x v="1"/>
    <x v="0"/>
  </r>
  <r>
    <x v="1994"/>
    <x v="4"/>
    <n v="374"/>
    <n v="0.69"/>
    <n v="0.68"/>
    <n v="0.57199999999999995"/>
    <n v="14208.32"/>
    <n v="11"/>
    <x v="0"/>
    <s v="Médio"/>
    <s v="Acima"/>
    <x v="1"/>
    <x v="0"/>
  </r>
  <r>
    <x v="1995"/>
    <x v="6"/>
    <n v="175"/>
    <n v="0.7"/>
    <n v="0.66100000000000003"/>
    <n v="0.63100000000000001"/>
    <n v="18031.810000000001"/>
    <n v="5"/>
    <x v="2"/>
    <s v="Alto"/>
    <s v="Acima"/>
    <x v="1"/>
    <x v="0"/>
  </r>
  <r>
    <x v="1996"/>
    <x v="7"/>
    <n v="719"/>
    <n v="0.59599999999999997"/>
    <n v="0.55000000000000004"/>
    <n v="0.51"/>
    <n v="6889.61"/>
    <n v="27"/>
    <x v="3"/>
    <s v="Médio"/>
    <s v="Abaixo"/>
    <x v="1"/>
    <x v="0"/>
  </r>
  <r>
    <x v="1997"/>
    <x v="18"/>
    <n v="823"/>
    <n v="0.65200000000000002"/>
    <n v="0.61099999999999999"/>
    <n v="0.58599999999999997"/>
    <n v="10521.12"/>
    <n v="0"/>
    <x v="3"/>
    <s v="Médio"/>
    <s v="Acima"/>
    <x v="1"/>
    <x v="1"/>
  </r>
  <r>
    <x v="1998"/>
    <x v="16"/>
    <n v="795"/>
    <n v="0.63800000000000001"/>
    <n v="0.59399999999999997"/>
    <n v="0.55600000000000005"/>
    <n v="11839.51"/>
    <n v="8"/>
    <x v="3"/>
    <s v="Médio"/>
    <s v="Acima"/>
    <x v="1"/>
    <x v="0"/>
  </r>
  <r>
    <x v="1999"/>
    <x v="14"/>
    <n v="1154"/>
    <n v="0.70299999999999996"/>
    <n v="0.69599999999999995"/>
    <n v="0.60199999999999998"/>
    <n v="94595.1"/>
    <n v="32"/>
    <x v="2"/>
    <s v="Alto"/>
    <s v="Acima"/>
    <x v="0"/>
    <x v="0"/>
  </r>
  <r>
    <x v="2000"/>
    <x v="12"/>
    <n v="882"/>
    <n v="0.57999999999999996"/>
    <n v="0.54200000000000004"/>
    <n v="0.48"/>
    <n v="6927.55"/>
    <n v="2"/>
    <x v="4"/>
    <s v="Médio"/>
    <s v="Abaixo"/>
    <x v="1"/>
    <x v="1"/>
  </r>
  <r>
    <x v="2001"/>
    <x v="11"/>
    <n v="1172"/>
    <n v="0.61099999999999999"/>
    <n v="0.59"/>
    <n v="0.49299999999999999"/>
    <n v="14234.32"/>
    <n v="2"/>
    <x v="4"/>
    <s v="Médio"/>
    <s v="Acima"/>
    <x v="0"/>
    <x v="1"/>
  </r>
  <r>
    <x v="2002"/>
    <x v="4"/>
    <n v="277"/>
    <n v="0.64500000000000002"/>
    <n v="0.624"/>
    <n v="0.50700000000000001"/>
    <n v="14981.84"/>
    <n v="5"/>
    <x v="0"/>
    <s v="Médio"/>
    <s v="Acima"/>
    <x v="1"/>
    <x v="0"/>
  </r>
  <r>
    <x v="2003"/>
    <x v="5"/>
    <n v="1916"/>
    <n v="0.60899999999999999"/>
    <n v="0.57799999999999996"/>
    <n v="0.51500000000000001"/>
    <n v="6345.61"/>
    <n v="6"/>
    <x v="3"/>
    <s v="Médio"/>
    <s v="Acima"/>
    <x v="0"/>
    <x v="0"/>
  </r>
  <r>
    <x v="2004"/>
    <x v="5"/>
    <n v="2476"/>
    <n v="0.61799999999999999"/>
    <n v="0.65500000000000003"/>
    <n v="0.45200000000000001"/>
    <n v="13442"/>
    <n v="29"/>
    <x v="3"/>
    <s v="Médio"/>
    <s v="Acima"/>
    <x v="0"/>
    <x v="0"/>
  </r>
  <r>
    <x v="2005"/>
    <x v="4"/>
    <n v="254"/>
    <n v="0.71"/>
    <n v="0.69299999999999995"/>
    <n v="0.62"/>
    <n v="42132.62"/>
    <n v="2"/>
    <x v="0"/>
    <s v="Alto"/>
    <s v="Acima"/>
    <x v="1"/>
    <x v="1"/>
  </r>
  <r>
    <x v="2006"/>
    <x v="17"/>
    <n v="1027"/>
    <n v="0.57999999999999996"/>
    <n v="0.57599999999999996"/>
    <n v="0.43"/>
    <n v="8378.43"/>
    <n v="22"/>
    <x v="3"/>
    <s v="Médio"/>
    <s v="Abaixo"/>
    <x v="0"/>
    <x v="0"/>
  </r>
  <r>
    <x v="2007"/>
    <x v="16"/>
    <n v="1219"/>
    <n v="0.61099999999999999"/>
    <n v="0.59899999999999998"/>
    <n v="0.50800000000000001"/>
    <n v="15308.09"/>
    <n v="6"/>
    <x v="3"/>
    <s v="Médio"/>
    <s v="Acima"/>
    <x v="0"/>
    <x v="0"/>
  </r>
  <r>
    <x v="2008"/>
    <x v="0"/>
    <n v="247"/>
    <n v="0.69599999999999995"/>
    <n v="0.67500000000000004"/>
    <n v="0.60899999999999999"/>
    <n v="15358.13"/>
    <n v="4"/>
    <x v="0"/>
    <s v="Médio"/>
    <s v="Acima"/>
    <x v="1"/>
    <x v="0"/>
  </r>
  <r>
    <x v="2009"/>
    <x v="4"/>
    <n v="210"/>
    <n v="0.61199999999999999"/>
    <n v="0.59599999999999997"/>
    <n v="0.48299999999999998"/>
    <n v="9576.73"/>
    <n v="1"/>
    <x v="0"/>
    <s v="Médio"/>
    <s v="Acima"/>
    <x v="1"/>
    <x v="1"/>
  </r>
  <r>
    <x v="2010"/>
    <x v="10"/>
    <n v="93"/>
    <n v="0.7"/>
    <n v="0.66100000000000003"/>
    <n v="0.62"/>
    <n v="16113.79"/>
    <n v="0"/>
    <x v="1"/>
    <s v="Alto"/>
    <s v="Acima"/>
    <x v="1"/>
    <x v="1"/>
  </r>
  <r>
    <x v="2011"/>
    <x v="14"/>
    <n v="554"/>
    <n v="0.72"/>
    <n v="0.72799999999999998"/>
    <n v="0.59799999999999998"/>
    <n v="29398.98"/>
    <n v="17"/>
    <x v="2"/>
    <s v="Alto"/>
    <s v="Acima"/>
    <x v="1"/>
    <x v="0"/>
  </r>
  <r>
    <x v="2012"/>
    <x v="9"/>
    <n v="748"/>
    <n v="0.59"/>
    <n v="0.52800000000000002"/>
    <n v="0.505"/>
    <n v="5264.33"/>
    <n v="3"/>
    <x v="3"/>
    <s v="Médio"/>
    <s v="Abaixo"/>
    <x v="1"/>
    <x v="0"/>
  </r>
  <r>
    <x v="2013"/>
    <x v="10"/>
    <n v="372"/>
    <n v="0.67"/>
    <n v="0.63700000000000001"/>
    <n v="0.57099999999999995"/>
    <n v="34393.25"/>
    <n v="3"/>
    <x v="1"/>
    <s v="Médio"/>
    <s v="Acima"/>
    <x v="1"/>
    <x v="0"/>
  </r>
  <r>
    <x v="2014"/>
    <x v="17"/>
    <n v="1456"/>
    <n v="0.63400000000000001"/>
    <n v="0.629"/>
    <n v="0.51500000000000001"/>
    <n v="11217.86"/>
    <n v="36"/>
    <x v="3"/>
    <s v="Médio"/>
    <s v="Acima"/>
    <x v="0"/>
    <x v="0"/>
  </r>
  <r>
    <x v="2015"/>
    <x v="9"/>
    <n v="1281"/>
    <n v="0.63"/>
    <n v="0.58399999999999996"/>
    <n v="0.55600000000000005"/>
    <n v="7424.99"/>
    <n v="22"/>
    <x v="3"/>
    <s v="Médio"/>
    <s v="Acima"/>
    <x v="0"/>
    <x v="0"/>
  </r>
  <r>
    <x v="2016"/>
    <x v="18"/>
    <n v="472"/>
    <n v="0.53"/>
    <n v="0.48499999999999999"/>
    <n v="0.45100000000000001"/>
    <n v="5776.25"/>
    <n v="0"/>
    <x v="3"/>
    <s v="Baixo"/>
    <s v="Abaixo"/>
    <x v="1"/>
    <x v="1"/>
  </r>
  <r>
    <x v="2017"/>
    <x v="18"/>
    <n v="1704"/>
    <n v="0.56100000000000005"/>
    <n v="0.54300000000000004"/>
    <n v="0.45100000000000001"/>
    <n v="6766.18"/>
    <n v="4"/>
    <x v="3"/>
    <s v="Médio"/>
    <s v="Abaixo"/>
    <x v="0"/>
    <x v="0"/>
  </r>
  <r>
    <x v="2018"/>
    <x v="9"/>
    <n v="452"/>
    <n v="0.60099999999999998"/>
    <n v="0.56299999999999994"/>
    <n v="0.499"/>
    <n v="7889.81"/>
    <n v="2"/>
    <x v="3"/>
    <s v="Médio"/>
    <s v="Acima"/>
    <x v="1"/>
    <x v="1"/>
  </r>
  <r>
    <x v="2019"/>
    <x v="9"/>
    <n v="1282"/>
    <n v="0.60599999999999998"/>
    <n v="0.52200000000000002"/>
    <n v="0.57699999999999996"/>
    <n v="11755.46"/>
    <n v="56"/>
    <x v="3"/>
    <s v="Médio"/>
    <s v="Acima"/>
    <x v="0"/>
    <x v="0"/>
  </r>
  <r>
    <x v="2020"/>
    <x v="10"/>
    <n v="231"/>
    <n v="0.65400000000000003"/>
    <n v="0.60799999999999998"/>
    <n v="0.57699999999999996"/>
    <n v="11984.88"/>
    <n v="0"/>
    <x v="1"/>
    <s v="Médio"/>
    <s v="Acima"/>
    <x v="1"/>
    <x v="1"/>
  </r>
  <r>
    <x v="2021"/>
    <x v="11"/>
    <n v="1251"/>
    <n v="0.57399999999999995"/>
    <n v="0.46899999999999997"/>
    <n v="0.52200000000000002"/>
    <n v="7059.8"/>
    <n v="34"/>
    <x v="4"/>
    <s v="Médio"/>
    <s v="Abaixo"/>
    <x v="0"/>
    <x v="0"/>
  </r>
  <r>
    <x v="2022"/>
    <x v="7"/>
    <n v="1031"/>
    <n v="0.56499999999999995"/>
    <n v="0.55600000000000005"/>
    <n v="0.42899999999999999"/>
    <n v="10848.54"/>
    <n v="5"/>
    <x v="3"/>
    <s v="Médio"/>
    <s v="Abaixo"/>
    <x v="0"/>
    <x v="0"/>
  </r>
  <r>
    <x v="2023"/>
    <x v="9"/>
    <n v="669"/>
    <n v="0.61199999999999999"/>
    <n v="0.52700000000000002"/>
    <n v="0.55700000000000005"/>
    <n v="6116.46"/>
    <n v="19"/>
    <x v="3"/>
    <s v="Médio"/>
    <s v="Acima"/>
    <x v="1"/>
    <x v="0"/>
  </r>
  <r>
    <x v="2024"/>
    <x v="9"/>
    <n v="1008"/>
    <n v="0.63700000000000001"/>
    <n v="0.59699999999999998"/>
    <n v="0.58099999999999996"/>
    <n v="12320.61"/>
    <n v="8"/>
    <x v="3"/>
    <s v="Médio"/>
    <s v="Acima"/>
    <x v="0"/>
    <x v="0"/>
  </r>
  <r>
    <x v="2025"/>
    <x v="4"/>
    <n v="979"/>
    <n v="0.66200000000000003"/>
    <n v="0.64600000000000002"/>
    <n v="0.53700000000000003"/>
    <n v="11562.24"/>
    <n v="23"/>
    <x v="0"/>
    <s v="Médio"/>
    <s v="Acima"/>
    <x v="0"/>
    <x v="0"/>
  </r>
  <r>
    <x v="2026"/>
    <x v="4"/>
    <n v="335"/>
    <n v="0.73"/>
    <n v="0.70299999999999996"/>
    <n v="0.63900000000000001"/>
    <n v="16754.93"/>
    <n v="3"/>
    <x v="0"/>
    <s v="Alto"/>
    <s v="Acima"/>
    <x v="1"/>
    <x v="0"/>
  </r>
  <r>
    <x v="2027"/>
    <x v="11"/>
    <n v="1166"/>
    <n v="0.55000000000000004"/>
    <n v="0.53200000000000003"/>
    <n v="0.42099999999999999"/>
    <n v="6757.82"/>
    <n v="5"/>
    <x v="4"/>
    <s v="Médio"/>
    <s v="Abaixo"/>
    <x v="0"/>
    <x v="0"/>
  </r>
  <r>
    <x v="2028"/>
    <x v="4"/>
    <n v="631"/>
    <n v="0.64"/>
    <n v="0.629"/>
    <n v="0.51100000000000001"/>
    <n v="8433.84"/>
    <n v="15"/>
    <x v="0"/>
    <s v="Médio"/>
    <s v="Acima"/>
    <x v="1"/>
    <x v="0"/>
  </r>
  <r>
    <x v="2029"/>
    <x v="22"/>
    <n v="376"/>
    <n v="0.58299999999999996"/>
    <n v="0.59399999999999997"/>
    <n v="0.46"/>
    <n v="8818.7199999999993"/>
    <n v="2"/>
    <x v="3"/>
    <s v="Médio"/>
    <s v="Abaixo"/>
    <x v="1"/>
    <x v="1"/>
  </r>
  <r>
    <x v="2030"/>
    <x v="12"/>
    <n v="2231"/>
    <n v="0.54700000000000004"/>
    <n v="0.57799999999999996"/>
    <n v="0.375"/>
    <n v="11041.92"/>
    <n v="49"/>
    <x v="4"/>
    <s v="Baixo"/>
    <s v="Abaixo"/>
    <x v="0"/>
    <x v="0"/>
  </r>
  <r>
    <x v="2031"/>
    <x v="6"/>
    <n v="318"/>
    <n v="0.70799999999999996"/>
    <n v="0.69499999999999995"/>
    <n v="0.61699999999999999"/>
    <n v="21927.919999999998"/>
    <n v="5"/>
    <x v="2"/>
    <s v="Alto"/>
    <s v="Acima"/>
    <x v="1"/>
    <x v="0"/>
  </r>
  <r>
    <x v="2032"/>
    <x v="11"/>
    <n v="534"/>
    <n v="0.58599999999999997"/>
    <n v="0.51300000000000001"/>
    <n v="0.503"/>
    <n v="6462.02"/>
    <n v="0"/>
    <x v="4"/>
    <s v="Médio"/>
    <s v="Abaixo"/>
    <x v="1"/>
    <x v="1"/>
  </r>
  <r>
    <x v="2033"/>
    <x v="19"/>
    <n v="514"/>
    <n v="0.52500000000000002"/>
    <n v="0.51700000000000002"/>
    <n v="0.40799999999999997"/>
    <n v="6450.88"/>
    <n v="4"/>
    <x v="3"/>
    <s v="Baixo"/>
    <s v="Abaixo"/>
    <x v="1"/>
    <x v="0"/>
  </r>
  <r>
    <x v="2034"/>
    <x v="4"/>
    <n v="228"/>
    <n v="0.70299999999999996"/>
    <n v="0.66300000000000003"/>
    <n v="0.623"/>
    <n v="9384.4500000000007"/>
    <n v="8"/>
    <x v="0"/>
    <s v="Alto"/>
    <s v="Acima"/>
    <x v="1"/>
    <x v="0"/>
  </r>
  <r>
    <x v="2035"/>
    <x v="17"/>
    <n v="1072"/>
    <n v="0.55000000000000004"/>
    <n v="0.55300000000000005"/>
    <n v="0.42899999999999999"/>
    <n v="8894.2199999999993"/>
    <n v="21"/>
    <x v="3"/>
    <s v="Médio"/>
    <s v="Abaixo"/>
    <x v="0"/>
    <x v="0"/>
  </r>
  <r>
    <x v="2036"/>
    <x v="4"/>
    <n v="267"/>
    <n v="0.626"/>
    <n v="0.61499999999999999"/>
    <n v="0.48199999999999998"/>
    <n v="7542.04"/>
    <n v="3"/>
    <x v="0"/>
    <s v="Médio"/>
    <s v="Acima"/>
    <x v="1"/>
    <x v="0"/>
  </r>
  <r>
    <x v="2037"/>
    <x v="7"/>
    <n v="1336"/>
    <n v="0.60599999999999998"/>
    <n v="0.60099999999999998"/>
    <n v="0.48199999999999998"/>
    <n v="11115.84"/>
    <n v="55"/>
    <x v="3"/>
    <s v="Médio"/>
    <s v="Acima"/>
    <x v="0"/>
    <x v="0"/>
  </r>
  <r>
    <x v="2038"/>
    <x v="6"/>
    <n v="496"/>
    <n v="0.622"/>
    <n v="0.63600000000000001"/>
    <n v="0.48099999999999998"/>
    <n v="16241"/>
    <n v="4"/>
    <x v="2"/>
    <s v="Médio"/>
    <s v="Acima"/>
    <x v="1"/>
    <x v="0"/>
  </r>
  <r>
    <x v="2039"/>
    <x v="22"/>
    <n v="586"/>
    <n v="0.57999999999999996"/>
    <n v="0.57299999999999995"/>
    <n v="0.45"/>
    <n v="8120.47"/>
    <n v="4"/>
    <x v="3"/>
    <s v="Médio"/>
    <s v="Abaixo"/>
    <x v="1"/>
    <x v="0"/>
  </r>
  <r>
    <x v="2040"/>
    <x v="4"/>
    <n v="177"/>
    <n v="0.67"/>
    <n v="0.65700000000000003"/>
    <n v="0.55300000000000005"/>
    <n v="9207.67"/>
    <n v="2"/>
    <x v="0"/>
    <s v="Médio"/>
    <s v="Acima"/>
    <x v="1"/>
    <x v="1"/>
  </r>
  <r>
    <x v="2041"/>
    <x v="10"/>
    <n v="349"/>
    <n v="0.67500000000000004"/>
    <n v="0.70799999999999996"/>
    <n v="0.52600000000000002"/>
    <n v="18184.900000000001"/>
    <n v="5"/>
    <x v="1"/>
    <s v="Médio"/>
    <s v="Acima"/>
    <x v="1"/>
    <x v="0"/>
  </r>
  <r>
    <x v="2042"/>
    <x v="12"/>
    <n v="2504"/>
    <n v="0.60399999999999998"/>
    <n v="0.68200000000000005"/>
    <n v="0.42499999999999999"/>
    <n v="23408.58"/>
    <n v="1"/>
    <x v="4"/>
    <s v="Médio"/>
    <s v="Acima"/>
    <x v="0"/>
    <x v="1"/>
  </r>
  <r>
    <x v="2043"/>
    <x v="7"/>
    <n v="1055"/>
    <n v="0.59299999999999997"/>
    <n v="0.57299999999999995"/>
    <n v="0.51300000000000001"/>
    <n v="8508.5499999999993"/>
    <n v="1"/>
    <x v="3"/>
    <s v="Médio"/>
    <s v="Abaixo"/>
    <x v="0"/>
    <x v="1"/>
  </r>
  <r>
    <x v="2044"/>
    <x v="4"/>
    <n v="193"/>
    <n v="0.71"/>
    <n v="0.69399999999999995"/>
    <n v="0.61299999999999999"/>
    <n v="10517.16"/>
    <n v="1"/>
    <x v="0"/>
    <s v="Alto"/>
    <s v="Acima"/>
    <x v="1"/>
    <x v="1"/>
  </r>
  <r>
    <x v="2045"/>
    <x v="12"/>
    <n v="2489"/>
    <n v="0.64700000000000002"/>
    <n v="0.628"/>
    <n v="0.54100000000000004"/>
    <n v="10514.59"/>
    <n v="24"/>
    <x v="4"/>
    <s v="Médio"/>
    <s v="Acima"/>
    <x v="0"/>
    <x v="0"/>
  </r>
  <r>
    <x v="245"/>
    <x v="7"/>
    <n v="713"/>
    <n v="0.59"/>
    <n v="0.55000000000000004"/>
    <n v="0.53700000000000003"/>
    <n v="5582.87"/>
    <n v="29"/>
    <x v="3"/>
    <s v="Médio"/>
    <s v="Abaixo"/>
    <x v="1"/>
    <x v="0"/>
  </r>
  <r>
    <x v="1480"/>
    <x v="5"/>
    <n v="1668"/>
    <n v="0.56100000000000005"/>
    <n v="0.55900000000000005"/>
    <n v="0.42"/>
    <n v="9565.07"/>
    <n v="11"/>
    <x v="3"/>
    <s v="Médio"/>
    <s v="Abaixo"/>
    <x v="0"/>
    <x v="0"/>
  </r>
  <r>
    <x v="2046"/>
    <x v="18"/>
    <n v="1107"/>
    <n v="0.54200000000000004"/>
    <n v="0.504"/>
    <n v="0.41599999999999998"/>
    <n v="5543.79"/>
    <n v="5"/>
    <x v="3"/>
    <s v="Baixo"/>
    <s v="Abaixo"/>
    <x v="0"/>
    <x v="0"/>
  </r>
  <r>
    <x v="2047"/>
    <x v="11"/>
    <n v="1052"/>
    <n v="0.50900000000000001"/>
    <n v="0.52100000000000002"/>
    <n v="0.34899999999999998"/>
    <n v="7448.88"/>
    <n v="3"/>
    <x v="4"/>
    <s v="Baixo"/>
    <s v="Abaixo"/>
    <x v="0"/>
    <x v="0"/>
  </r>
  <r>
    <x v="2048"/>
    <x v="6"/>
    <n v="184"/>
    <n v="0.7"/>
    <n v="0.68899999999999995"/>
    <n v="0.61899999999999999"/>
    <n v="20776.009999999998"/>
    <n v="4"/>
    <x v="2"/>
    <s v="Alto"/>
    <s v="Acima"/>
    <x v="1"/>
    <x v="0"/>
  </r>
  <r>
    <x v="2049"/>
    <x v="6"/>
    <n v="298"/>
    <n v="0.629"/>
    <n v="0.64300000000000002"/>
    <n v="0.49399999999999999"/>
    <n v="18562.740000000002"/>
    <n v="16"/>
    <x v="2"/>
    <s v="Médio"/>
    <s v="Acima"/>
    <x v="1"/>
    <x v="0"/>
  </r>
  <r>
    <x v="2050"/>
    <x v="22"/>
    <n v="1366"/>
    <n v="0.60499999999999998"/>
    <n v="0.57899999999999996"/>
    <n v="0.497"/>
    <n v="8328.67"/>
    <n v="60"/>
    <x v="3"/>
    <s v="Médio"/>
    <s v="Acima"/>
    <x v="0"/>
    <x v="0"/>
  </r>
  <r>
    <x v="2051"/>
    <x v="4"/>
    <n v="380"/>
    <n v="0.67500000000000004"/>
    <n v="0.63200000000000001"/>
    <n v="0.59199999999999997"/>
    <n v="9844.0400000000009"/>
    <n v="2"/>
    <x v="0"/>
    <s v="Médio"/>
    <s v="Acima"/>
    <x v="1"/>
    <x v="1"/>
  </r>
  <r>
    <x v="2052"/>
    <x v="3"/>
    <n v="353"/>
    <n v="0.70599999999999996"/>
    <n v="0.67600000000000005"/>
    <n v="0.65800000000000003"/>
    <n v="29788.92"/>
    <n v="3"/>
    <x v="2"/>
    <s v="Alto"/>
    <s v="Acima"/>
    <x v="1"/>
    <x v="0"/>
  </r>
  <r>
    <x v="2053"/>
    <x v="6"/>
    <n v="373"/>
    <n v="0.68799999999999994"/>
    <n v="0.68100000000000005"/>
    <n v="0.58399999999999996"/>
    <n v="24857.57"/>
    <n v="5"/>
    <x v="2"/>
    <s v="Médio"/>
    <s v="Acima"/>
    <x v="1"/>
    <x v="0"/>
  </r>
  <r>
    <x v="2053"/>
    <x v="6"/>
    <n v="373"/>
    <n v="0.68799999999999994"/>
    <n v="0.68100000000000005"/>
    <n v="0.58399999999999996"/>
    <n v="24857.57"/>
    <n v="5"/>
    <x v="2"/>
    <s v="Médio"/>
    <s v="Acima"/>
    <x v="1"/>
    <x v="0"/>
  </r>
  <r>
    <x v="464"/>
    <x v="6"/>
    <n v="470"/>
    <n v="0.63900000000000001"/>
    <n v="0.64700000000000002"/>
    <n v="0.51100000000000001"/>
    <n v="17060.28"/>
    <n v="22"/>
    <x v="2"/>
    <s v="Médio"/>
    <s v="Acima"/>
    <x v="1"/>
    <x v="0"/>
  </r>
  <r>
    <x v="2054"/>
    <x v="9"/>
    <n v="1486"/>
    <n v="0.61799999999999999"/>
    <n v="0.58299999999999996"/>
    <n v="0.53200000000000003"/>
    <n v="8052.99"/>
    <n v="42"/>
    <x v="3"/>
    <s v="Médio"/>
    <s v="Acima"/>
    <x v="0"/>
    <x v="0"/>
  </r>
  <r>
    <x v="2055"/>
    <x v="7"/>
    <n v="319"/>
    <n v="0.54"/>
    <n v="0.54900000000000004"/>
    <n v="0.371"/>
    <n v="8089.98"/>
    <n v="8"/>
    <x v="3"/>
    <s v="Baixo"/>
    <s v="Abaixo"/>
    <x v="1"/>
    <x v="0"/>
  </r>
  <r>
    <x v="2056"/>
    <x v="6"/>
    <n v="183"/>
    <n v="0.68"/>
    <n v="0.70199999999999996"/>
    <n v="0.54300000000000004"/>
    <n v="18344.53"/>
    <n v="4"/>
    <x v="2"/>
    <s v="Médio"/>
    <s v="Acima"/>
    <x v="1"/>
    <x v="0"/>
  </r>
  <r>
    <x v="2057"/>
    <x v="7"/>
    <n v="490"/>
    <n v="0.57999999999999996"/>
    <n v="0.56499999999999995"/>
    <n v="0.44"/>
    <n v="9749.64"/>
    <n v="10"/>
    <x v="3"/>
    <s v="Médio"/>
    <s v="Abaixo"/>
    <x v="1"/>
    <x v="0"/>
  </r>
  <r>
    <x v="2058"/>
    <x v="7"/>
    <n v="594"/>
    <n v="0.59599999999999997"/>
    <n v="0.55800000000000005"/>
    <n v="0.47099999999999997"/>
    <n v="11281.1"/>
    <n v="2"/>
    <x v="3"/>
    <s v="Médio"/>
    <s v="Abaixo"/>
    <x v="1"/>
    <x v="1"/>
  </r>
  <r>
    <x v="2059"/>
    <x v="6"/>
    <n v="327"/>
    <n v="0.63700000000000001"/>
    <n v="0.626"/>
    <n v="0.503"/>
    <n v="17682.38"/>
    <n v="21"/>
    <x v="2"/>
    <s v="Médio"/>
    <s v="Acima"/>
    <x v="1"/>
    <x v="0"/>
  </r>
  <r>
    <x v="2060"/>
    <x v="7"/>
    <n v="813"/>
    <n v="0.61499999999999999"/>
    <n v="0.57199999999999995"/>
    <n v="0.53200000000000003"/>
    <n v="6675.43"/>
    <n v="24"/>
    <x v="3"/>
    <s v="Médio"/>
    <s v="Acima"/>
    <x v="1"/>
    <x v="0"/>
  </r>
  <r>
    <x v="2061"/>
    <x v="16"/>
    <n v="3020"/>
    <n v="0.64"/>
    <n v="0.61299999999999999"/>
    <n v="0.54500000000000004"/>
    <n v="16898.439999999999"/>
    <n v="39"/>
    <x v="3"/>
    <s v="Médio"/>
    <s v="Acima"/>
    <x v="0"/>
    <x v="0"/>
  </r>
  <r>
    <x v="2062"/>
    <x v="9"/>
    <n v="1795"/>
    <n v="0.56000000000000005"/>
    <n v="0.495"/>
    <n v="0.45300000000000001"/>
    <n v="6919.34"/>
    <n v="3"/>
    <x v="3"/>
    <s v="Médio"/>
    <s v="Abaixo"/>
    <x v="0"/>
    <x v="0"/>
  </r>
  <r>
    <x v="2063"/>
    <x v="10"/>
    <n v="262"/>
    <n v="0.65"/>
    <n v="0.65800000000000003"/>
    <n v="0.50900000000000001"/>
    <n v="14625.31"/>
    <n v="3"/>
    <x v="1"/>
    <s v="Médio"/>
    <s v="Acima"/>
    <x v="1"/>
    <x v="0"/>
  </r>
  <r>
    <x v="2064"/>
    <x v="4"/>
    <n v="1395"/>
    <n v="0.66200000000000003"/>
    <n v="0.66400000000000003"/>
    <n v="0.51800000000000002"/>
    <n v="19149.88"/>
    <n v="15"/>
    <x v="0"/>
    <s v="Médio"/>
    <s v="Acima"/>
    <x v="0"/>
    <x v="0"/>
  </r>
  <r>
    <x v="2065"/>
    <x v="10"/>
    <n v="146"/>
    <n v="0.71499999999999997"/>
    <n v="0.68600000000000005"/>
    <n v="0.63900000000000001"/>
    <n v="12971.17"/>
    <n v="4"/>
    <x v="1"/>
    <s v="Alto"/>
    <s v="Acima"/>
    <x v="1"/>
    <x v="0"/>
  </r>
  <r>
    <x v="2066"/>
    <x v="6"/>
    <n v="218"/>
    <n v="0.7"/>
    <n v="0.70799999999999996"/>
    <n v="0.59499999999999997"/>
    <n v="21135.56"/>
    <n v="3"/>
    <x v="2"/>
    <s v="Alto"/>
    <s v="Acima"/>
    <x v="1"/>
    <x v="0"/>
  </r>
  <r>
    <x v="2067"/>
    <x v="7"/>
    <n v="609"/>
    <n v="0.54400000000000004"/>
    <n v="0.52100000000000002"/>
    <n v="0.39800000000000002"/>
    <n v="7498.26"/>
    <n v="46"/>
    <x v="3"/>
    <s v="Baixo"/>
    <s v="Abaixo"/>
    <x v="1"/>
    <x v="0"/>
  </r>
  <r>
    <x v="2068"/>
    <x v="12"/>
    <n v="1150"/>
    <n v="0.54700000000000004"/>
    <n v="0.54"/>
    <n v="0.39100000000000001"/>
    <n v="6100.47"/>
    <n v="0"/>
    <x v="4"/>
    <s v="Baixo"/>
    <s v="Abaixo"/>
    <x v="0"/>
    <x v="1"/>
  </r>
  <r>
    <x v="2069"/>
    <x v="4"/>
    <n v="122"/>
    <n v="0.69599999999999995"/>
    <n v="0.70699999999999996"/>
    <n v="0.57599999999999996"/>
    <n v="19518.34"/>
    <n v="2"/>
    <x v="0"/>
    <s v="Médio"/>
    <s v="Acima"/>
    <x v="1"/>
    <x v="1"/>
  </r>
  <r>
    <x v="2070"/>
    <x v="4"/>
    <n v="627"/>
    <n v="0.59"/>
    <n v="0.57199999999999995"/>
    <n v="0.44800000000000001"/>
    <n v="8000.9"/>
    <n v="6"/>
    <x v="0"/>
    <s v="Médio"/>
    <s v="Abaixo"/>
    <x v="1"/>
    <x v="0"/>
  </r>
  <r>
    <x v="2071"/>
    <x v="4"/>
    <n v="197"/>
    <n v="0.58099999999999996"/>
    <n v="0.56399999999999995"/>
    <n v="0.42699999999999999"/>
    <n v="6587.8"/>
    <n v="6"/>
    <x v="0"/>
    <s v="Médio"/>
    <s v="Abaixo"/>
    <x v="1"/>
    <x v="0"/>
  </r>
  <r>
    <x v="2072"/>
    <x v="20"/>
    <n v="726"/>
    <n v="0.63400000000000001"/>
    <n v="0.628"/>
    <n v="0.497"/>
    <n v="13380.3"/>
    <n v="4"/>
    <x v="4"/>
    <s v="Médio"/>
    <s v="Acima"/>
    <x v="1"/>
    <x v="0"/>
  </r>
  <r>
    <x v="2073"/>
    <x v="10"/>
    <n v="504"/>
    <n v="0.73299999999999998"/>
    <n v="0.73799999999999999"/>
    <n v="0.64400000000000002"/>
    <n v="59010.83"/>
    <n v="10"/>
    <x v="1"/>
    <s v="Alto"/>
    <s v="Acima"/>
    <x v="1"/>
    <x v="0"/>
  </r>
  <r>
    <x v="2074"/>
    <x v="23"/>
    <n v="937"/>
    <n v="0.61199999999999999"/>
    <n v="0.66300000000000003"/>
    <n v="0.439"/>
    <n v="14517.11"/>
    <n v="5"/>
    <x v="4"/>
    <s v="Médio"/>
    <s v="Acima"/>
    <x v="1"/>
    <x v="0"/>
  </r>
  <r>
    <x v="2075"/>
    <x v="4"/>
    <n v="465"/>
    <n v="0.7"/>
    <n v="0.64600000000000002"/>
    <n v="0.63700000000000001"/>
    <n v="10449.82"/>
    <n v="15"/>
    <x v="0"/>
    <s v="Alto"/>
    <s v="Acima"/>
    <x v="1"/>
    <x v="0"/>
  </r>
  <r>
    <x v="2076"/>
    <x v="4"/>
    <n v="198"/>
    <n v="0.66"/>
    <n v="0.66"/>
    <n v="0.55400000000000005"/>
    <n v="12189.26"/>
    <n v="12"/>
    <x v="0"/>
    <s v="Médio"/>
    <s v="Acima"/>
    <x v="1"/>
    <x v="0"/>
  </r>
  <r>
    <x v="2077"/>
    <x v="4"/>
    <n v="758"/>
    <n v="0.7"/>
    <n v="0.69"/>
    <n v="0.58199999999999996"/>
    <n v="22786.15"/>
    <n v="6"/>
    <x v="0"/>
    <s v="Alto"/>
    <s v="Acima"/>
    <x v="1"/>
    <x v="0"/>
  </r>
  <r>
    <x v="970"/>
    <x v="9"/>
    <n v="672"/>
    <n v="0.59699999999999998"/>
    <n v="0.54900000000000004"/>
    <n v="0.499"/>
    <n v="6756.65"/>
    <n v="2"/>
    <x v="3"/>
    <s v="Médio"/>
    <s v="Abaixo"/>
    <x v="1"/>
    <x v="1"/>
  </r>
  <r>
    <x v="2078"/>
    <x v="22"/>
    <n v="650"/>
    <n v="0.65"/>
    <n v="0.63900000000000001"/>
    <n v="0.54200000000000004"/>
    <n v="41553.97"/>
    <n v="4"/>
    <x v="3"/>
    <s v="Médio"/>
    <s v="Acima"/>
    <x v="1"/>
    <x v="0"/>
  </r>
  <r>
    <x v="2079"/>
    <x v="14"/>
    <n v="494"/>
    <n v="0.755"/>
    <n v="0.75600000000000001"/>
    <n v="0.68300000000000005"/>
    <n v="46373.72"/>
    <n v="6"/>
    <x v="2"/>
    <s v="Alto"/>
    <s v="Acima"/>
    <x v="1"/>
    <x v="0"/>
  </r>
  <r>
    <x v="2080"/>
    <x v="4"/>
    <n v="349"/>
    <n v="0.64"/>
    <n v="0.60699999999999998"/>
    <n v="0.55200000000000005"/>
    <n v="10143.6"/>
    <n v="6"/>
    <x v="0"/>
    <s v="Médio"/>
    <s v="Acima"/>
    <x v="1"/>
    <x v="0"/>
  </r>
  <r>
    <x v="2081"/>
    <x v="4"/>
    <n v="585"/>
    <n v="0.66500000000000004"/>
    <n v="0.59599999999999997"/>
    <n v="0.622"/>
    <n v="8266.86"/>
    <n v="10"/>
    <x v="0"/>
    <s v="Médio"/>
    <s v="Acima"/>
    <x v="1"/>
    <x v="0"/>
  </r>
  <r>
    <x v="2082"/>
    <x v="4"/>
    <n v="336"/>
    <n v="0.55200000000000005"/>
    <n v="0.56999999999999995"/>
    <n v="0.38800000000000001"/>
    <n v="6904.47"/>
    <n v="6"/>
    <x v="0"/>
    <s v="Médio"/>
    <s v="Abaixo"/>
    <x v="1"/>
    <x v="0"/>
  </r>
  <r>
    <x v="2083"/>
    <x v="18"/>
    <n v="675"/>
    <n v="0.56799999999999995"/>
    <n v="0.52900000000000003"/>
    <n v="0.48299999999999998"/>
    <n v="5708.63"/>
    <n v="17"/>
    <x v="3"/>
    <s v="Médio"/>
    <s v="Abaixo"/>
    <x v="1"/>
    <x v="0"/>
  </r>
  <r>
    <x v="2084"/>
    <x v="6"/>
    <n v="138"/>
    <n v="0.70499999999999996"/>
    <n v="0.68200000000000005"/>
    <n v="0.64600000000000002"/>
    <n v="22724.66"/>
    <n v="4"/>
    <x v="2"/>
    <s v="Alto"/>
    <s v="Acima"/>
    <x v="1"/>
    <x v="0"/>
  </r>
  <r>
    <x v="2085"/>
    <x v="3"/>
    <n v="879"/>
    <n v="0.71599999999999997"/>
    <n v="0.73299999999999998"/>
    <n v="0.60199999999999998"/>
    <n v="53494.43"/>
    <n v="28"/>
    <x v="2"/>
    <s v="Alto"/>
    <s v="Acima"/>
    <x v="1"/>
    <x v="0"/>
  </r>
  <r>
    <x v="2086"/>
    <x v="16"/>
    <n v="1170"/>
    <n v="0.57399999999999995"/>
    <n v="0.56200000000000006"/>
    <n v="0.44600000000000001"/>
    <n v="18282.490000000002"/>
    <n v="6"/>
    <x v="3"/>
    <s v="Médio"/>
    <s v="Abaixo"/>
    <x v="0"/>
    <x v="0"/>
  </r>
  <r>
    <x v="2087"/>
    <x v="0"/>
    <n v="163"/>
    <n v="0.68"/>
    <n v="0.65700000000000003"/>
    <n v="0.58399999999999996"/>
    <n v="10192"/>
    <n v="1"/>
    <x v="0"/>
    <s v="Médio"/>
    <s v="Acima"/>
    <x v="1"/>
    <x v="1"/>
  </r>
  <r>
    <x v="2088"/>
    <x v="6"/>
    <n v="805"/>
    <n v="0.66400000000000003"/>
    <n v="0.67800000000000005"/>
    <n v="0.51900000000000002"/>
    <n v="43400.72"/>
    <n v="13"/>
    <x v="2"/>
    <s v="Médio"/>
    <s v="Acima"/>
    <x v="1"/>
    <x v="0"/>
  </r>
  <r>
    <x v="2089"/>
    <x v="4"/>
    <n v="323"/>
    <n v="0.72099999999999997"/>
    <n v="0.70299999999999996"/>
    <n v="0.629"/>
    <n v="13075.36"/>
    <n v="6"/>
    <x v="0"/>
    <s v="Alto"/>
    <s v="Acima"/>
    <x v="1"/>
    <x v="0"/>
  </r>
  <r>
    <x v="2090"/>
    <x v="22"/>
    <n v="1393"/>
    <n v="0.63400000000000001"/>
    <n v="0.61899999999999999"/>
    <n v="0.54700000000000004"/>
    <n v="10380.69"/>
    <n v="23"/>
    <x v="3"/>
    <s v="Médio"/>
    <s v="Acima"/>
    <x v="0"/>
    <x v="0"/>
  </r>
  <r>
    <x v="2091"/>
    <x v="7"/>
    <n v="446"/>
    <n v="0.59899999999999998"/>
    <n v="0.54800000000000004"/>
    <n v="0.52300000000000002"/>
    <n v="13100.34"/>
    <n v="23"/>
    <x v="3"/>
    <s v="Médio"/>
    <s v="Abaixo"/>
    <x v="1"/>
    <x v="0"/>
  </r>
  <r>
    <x v="2092"/>
    <x v="10"/>
    <n v="373"/>
    <n v="0.73199999999999998"/>
    <n v="0.68100000000000005"/>
    <n v="0.68799999999999994"/>
    <n v="12227.44"/>
    <n v="7"/>
    <x v="1"/>
    <s v="Alto"/>
    <s v="Acima"/>
    <x v="1"/>
    <x v="0"/>
  </r>
  <r>
    <x v="2093"/>
    <x v="10"/>
    <n v="374"/>
    <n v="0.65700000000000003"/>
    <n v="0.64800000000000002"/>
    <n v="0.53100000000000003"/>
    <n v="14789.79"/>
    <n v="12"/>
    <x v="1"/>
    <s v="Médio"/>
    <s v="Acima"/>
    <x v="1"/>
    <x v="0"/>
  </r>
  <r>
    <x v="2094"/>
    <x v="19"/>
    <n v="801"/>
    <n v="0.53600000000000003"/>
    <n v="0.498"/>
    <n v="0.40500000000000003"/>
    <n v="7046.49"/>
    <n v="66"/>
    <x v="3"/>
    <s v="Baixo"/>
    <s v="Abaixo"/>
    <x v="1"/>
    <x v="0"/>
  </r>
  <r>
    <x v="2095"/>
    <x v="6"/>
    <n v="186"/>
    <n v="0.72299999999999998"/>
    <n v="0.69199999999999995"/>
    <n v="0.65200000000000002"/>
    <n v="38335.129999999997"/>
    <n v="1"/>
    <x v="2"/>
    <s v="Alto"/>
    <s v="Acima"/>
    <x v="1"/>
    <x v="1"/>
  </r>
  <r>
    <x v="2096"/>
    <x v="7"/>
    <n v="759"/>
    <n v="0.63700000000000001"/>
    <n v="0.624"/>
    <n v="0.52500000000000002"/>
    <n v="10668.11"/>
    <n v="3"/>
    <x v="3"/>
    <s v="Médio"/>
    <s v="Acima"/>
    <x v="1"/>
    <x v="0"/>
  </r>
  <r>
    <x v="2097"/>
    <x v="18"/>
    <n v="730"/>
    <n v="0.61899999999999999"/>
    <n v="0.57899999999999996"/>
    <n v="0.56000000000000005"/>
    <n v="6071.98"/>
    <n v="1"/>
    <x v="3"/>
    <s v="Médio"/>
    <s v="Acima"/>
    <x v="1"/>
    <x v="1"/>
  </r>
  <r>
    <x v="2098"/>
    <x v="7"/>
    <n v="427"/>
    <n v="0.59"/>
    <n v="0.56999999999999995"/>
    <n v="0.502"/>
    <n v="8971.84"/>
    <n v="0"/>
    <x v="3"/>
    <s v="Médio"/>
    <s v="Abaixo"/>
    <x v="1"/>
    <x v="1"/>
  </r>
  <r>
    <x v="2099"/>
    <x v="14"/>
    <n v="673"/>
    <n v="0.70799999999999996"/>
    <n v="0.7"/>
    <n v="0.60599999999999998"/>
    <n v="31930.85"/>
    <n v="29"/>
    <x v="2"/>
    <s v="Alto"/>
    <s v="Acima"/>
    <x v="1"/>
    <x v="0"/>
  </r>
  <r>
    <x v="2100"/>
    <x v="18"/>
    <n v="525"/>
    <n v="0.54"/>
    <n v="0.52"/>
    <n v="0.435"/>
    <n v="5695.12"/>
    <n v="0"/>
    <x v="3"/>
    <s v="Baixo"/>
    <s v="Abaixo"/>
    <x v="1"/>
    <x v="1"/>
  </r>
  <r>
    <x v="2101"/>
    <x v="6"/>
    <n v="294"/>
    <n v="0.70599999999999996"/>
    <n v="0.70399999999999996"/>
    <n v="0.63600000000000001"/>
    <n v="21421.759999999998"/>
    <n v="18"/>
    <x v="2"/>
    <s v="Alto"/>
    <s v="Acima"/>
    <x v="1"/>
    <x v="0"/>
  </r>
  <r>
    <x v="2102"/>
    <x v="13"/>
    <n v="566"/>
    <n v="0.61399999999999999"/>
    <n v="0.66"/>
    <n v="0.45"/>
    <n v="19635.580000000002"/>
    <n v="9"/>
    <x v="1"/>
    <s v="Médio"/>
    <s v="Acima"/>
    <x v="1"/>
    <x v="0"/>
  </r>
  <r>
    <x v="2103"/>
    <x v="10"/>
    <n v="141"/>
    <n v="0.70599999999999996"/>
    <n v="0.69599999999999995"/>
    <n v="0.623"/>
    <n v="16565.28"/>
    <n v="8"/>
    <x v="1"/>
    <s v="Alto"/>
    <s v="Acima"/>
    <x v="1"/>
    <x v="0"/>
  </r>
  <r>
    <x v="2104"/>
    <x v="6"/>
    <n v="315"/>
    <n v="0.68200000000000005"/>
    <n v="0.70299999999999996"/>
    <n v="0.54700000000000004"/>
    <n v="39246.01"/>
    <n v="6"/>
    <x v="2"/>
    <s v="Médio"/>
    <s v="Acima"/>
    <x v="1"/>
    <x v="0"/>
  </r>
  <r>
    <x v="2105"/>
    <x v="16"/>
    <n v="1057"/>
    <n v="0.68"/>
    <n v="0.625"/>
    <n v="0.61699999999999999"/>
    <n v="13709.32"/>
    <n v="17"/>
    <x v="3"/>
    <s v="Médio"/>
    <s v="Acima"/>
    <x v="0"/>
    <x v="0"/>
  </r>
  <r>
    <x v="2106"/>
    <x v="6"/>
    <n v="192"/>
    <n v="0.71499999999999997"/>
    <n v="0.68899999999999995"/>
    <n v="0.63100000000000001"/>
    <n v="34073.49"/>
    <n v="4"/>
    <x v="2"/>
    <s v="Alto"/>
    <s v="Acima"/>
    <x v="1"/>
    <x v="0"/>
  </r>
  <r>
    <x v="2107"/>
    <x v="21"/>
    <n v="2007"/>
    <n v="0.55700000000000005"/>
    <n v="0.60899999999999999"/>
    <n v="0.40400000000000003"/>
    <n v="9688.16"/>
    <n v="28"/>
    <x v="3"/>
    <s v="Médio"/>
    <s v="Abaixo"/>
    <x v="0"/>
    <x v="0"/>
  </r>
  <r>
    <x v="2108"/>
    <x v="5"/>
    <n v="1543"/>
    <n v="0.66200000000000003"/>
    <n v="0.60799999999999998"/>
    <n v="0.60399999999999998"/>
    <n v="14297.44"/>
    <n v="14"/>
    <x v="3"/>
    <s v="Médio"/>
    <s v="Acima"/>
    <x v="0"/>
    <x v="0"/>
  </r>
  <r>
    <x v="2109"/>
    <x v="5"/>
    <n v="1250"/>
    <n v="0.60499999999999998"/>
    <n v="0.56999999999999995"/>
    <n v="0.504"/>
    <n v="8049.85"/>
    <n v="4"/>
    <x v="3"/>
    <s v="Médio"/>
    <s v="Acima"/>
    <x v="0"/>
    <x v="0"/>
  </r>
  <r>
    <x v="2110"/>
    <x v="4"/>
    <n v="96"/>
    <n v="0.65"/>
    <n v="0.64300000000000002"/>
    <n v="0.52500000000000002"/>
    <n v="11885.31"/>
    <n v="2"/>
    <x v="0"/>
    <s v="Médio"/>
    <s v="Acima"/>
    <x v="1"/>
    <x v="1"/>
  </r>
  <r>
    <x v="2111"/>
    <x v="7"/>
    <n v="352"/>
    <n v="0.59799999999999998"/>
    <n v="0.59499999999999997"/>
    <n v="0.46899999999999997"/>
    <n v="9412.25"/>
    <n v="18"/>
    <x v="3"/>
    <s v="Médio"/>
    <s v="Abaixo"/>
    <x v="1"/>
    <x v="0"/>
  </r>
  <r>
    <x v="2112"/>
    <x v="10"/>
    <n v="309"/>
    <n v="0.70599999999999996"/>
    <n v="0.66700000000000004"/>
    <n v="0.63500000000000001"/>
    <n v="14794.64"/>
    <n v="4"/>
    <x v="1"/>
    <s v="Alto"/>
    <s v="Acima"/>
    <x v="1"/>
    <x v="0"/>
  </r>
  <r>
    <x v="2113"/>
    <x v="4"/>
    <n v="360"/>
    <n v="0.61399999999999999"/>
    <n v="0.60399999999999998"/>
    <n v="0.47499999999999998"/>
    <n v="9061.7199999999993"/>
    <n v="5"/>
    <x v="0"/>
    <s v="Médio"/>
    <s v="Acima"/>
    <x v="1"/>
    <x v="0"/>
  </r>
  <r>
    <x v="2114"/>
    <x v="7"/>
    <n v="414"/>
    <n v="0.54600000000000004"/>
    <n v="0.53300000000000003"/>
    <n v="0.43099999999999999"/>
    <n v="6467.97"/>
    <n v="19"/>
    <x v="3"/>
    <s v="Baixo"/>
    <s v="Abaixo"/>
    <x v="1"/>
    <x v="0"/>
  </r>
  <r>
    <x v="2115"/>
    <x v="11"/>
    <n v="971"/>
    <n v="0.496"/>
    <n v="0.53100000000000003"/>
    <n v="0.317"/>
    <n v="7226.48"/>
    <n v="4"/>
    <x v="4"/>
    <s v="Baixo"/>
    <s v="Abaixo"/>
    <x v="0"/>
    <x v="0"/>
  </r>
  <r>
    <x v="2116"/>
    <x v="12"/>
    <n v="711"/>
    <n v="0.52300000000000002"/>
    <n v="0.51200000000000001"/>
    <n v="0.35899999999999999"/>
    <n v="9606.44"/>
    <n v="5"/>
    <x v="4"/>
    <s v="Baixo"/>
    <s v="Abaixo"/>
    <x v="1"/>
    <x v="0"/>
  </r>
  <r>
    <x v="2117"/>
    <x v="0"/>
    <n v="405"/>
    <n v="0.77900000000000003"/>
    <n v="0.76200000000000001"/>
    <n v="0.72299999999999998"/>
    <n v="14610.61"/>
    <n v="14"/>
    <x v="0"/>
    <s v="Alto"/>
    <s v="Acima"/>
    <x v="1"/>
    <x v="0"/>
  </r>
  <r>
    <x v="2118"/>
    <x v="6"/>
    <n v="191"/>
    <n v="0.7"/>
    <n v="0.67900000000000005"/>
    <n v="0.60099999999999998"/>
    <n v="24623.87"/>
    <n v="1"/>
    <x v="2"/>
    <s v="Alto"/>
    <s v="Acima"/>
    <x v="1"/>
    <x v="1"/>
  </r>
  <r>
    <x v="2119"/>
    <x v="4"/>
    <n v="151"/>
    <n v="0.74099999999999999"/>
    <n v="0.68899999999999995"/>
    <n v="0.70699999999999996"/>
    <n v="10071.43"/>
    <n v="2"/>
    <x v="0"/>
    <s v="Alto"/>
    <s v="Acima"/>
    <x v="1"/>
    <x v="1"/>
  </r>
  <r>
    <x v="2120"/>
    <x v="5"/>
    <n v="786"/>
    <n v="0.59699999999999998"/>
    <n v="0.58099999999999996"/>
    <n v="0.52"/>
    <n v="11034.92"/>
    <n v="10"/>
    <x v="3"/>
    <s v="Médio"/>
    <s v="Abaixo"/>
    <x v="1"/>
    <x v="0"/>
  </r>
  <r>
    <x v="2121"/>
    <x v="4"/>
    <n v="186"/>
    <n v="0.69599999999999995"/>
    <n v="0.72"/>
    <n v="0.56200000000000006"/>
    <n v="21781.21"/>
    <n v="7"/>
    <x v="0"/>
    <s v="Médio"/>
    <s v="Acima"/>
    <x v="1"/>
    <x v="0"/>
  </r>
  <r>
    <x v="2122"/>
    <x v="4"/>
    <n v="255"/>
    <n v="0.57799999999999996"/>
    <n v="0.56299999999999994"/>
    <n v="0.44400000000000001"/>
    <n v="9321.52"/>
    <n v="3"/>
    <x v="0"/>
    <s v="Médio"/>
    <s v="Abaixo"/>
    <x v="1"/>
    <x v="0"/>
  </r>
  <r>
    <x v="2123"/>
    <x v="6"/>
    <n v="207"/>
    <n v="0.7"/>
    <n v="0.66100000000000003"/>
    <n v="0.622"/>
    <n v="19995.669999999998"/>
    <n v="10"/>
    <x v="2"/>
    <s v="Alto"/>
    <s v="Acima"/>
    <x v="1"/>
    <x v="0"/>
  </r>
  <r>
    <x v="2124"/>
    <x v="4"/>
    <n v="1240"/>
    <n v="0.66"/>
    <n v="0.61199999999999999"/>
    <n v="0.56799999999999995"/>
    <n v="9295.3799999999992"/>
    <n v="33"/>
    <x v="0"/>
    <s v="Médio"/>
    <s v="Acima"/>
    <x v="0"/>
    <x v="0"/>
  </r>
  <r>
    <x v="2125"/>
    <x v="4"/>
    <n v="498"/>
    <n v="0.56899999999999995"/>
    <n v="0.55900000000000005"/>
    <n v="0.41899999999999998"/>
    <n v="7421.55"/>
    <n v="15"/>
    <x v="0"/>
    <s v="Médio"/>
    <s v="Abaixo"/>
    <x v="1"/>
    <x v="0"/>
  </r>
  <r>
    <x v="2126"/>
    <x v="4"/>
    <n v="197"/>
    <n v="0.63400000000000001"/>
    <n v="0.61699999999999999"/>
    <n v="0.52100000000000002"/>
    <n v="9269.7800000000007"/>
    <n v="0"/>
    <x v="0"/>
    <s v="Médio"/>
    <s v="Acima"/>
    <x v="1"/>
    <x v="1"/>
  </r>
  <r>
    <x v="774"/>
    <x v="17"/>
    <n v="1074"/>
    <n v="0.61299999999999999"/>
    <n v="0.59199999999999997"/>
    <n v="0.53600000000000003"/>
    <n v="10548.82"/>
    <n v="11"/>
    <x v="3"/>
    <s v="Médio"/>
    <s v="Acima"/>
    <x v="0"/>
    <x v="0"/>
  </r>
  <r>
    <x v="2127"/>
    <x v="10"/>
    <n v="417"/>
    <n v="0.71099999999999997"/>
    <n v="0.70199999999999996"/>
    <n v="0.61299999999999999"/>
    <n v="18278.93"/>
    <n v="5"/>
    <x v="1"/>
    <s v="Alto"/>
    <s v="Acima"/>
    <x v="1"/>
    <x v="0"/>
  </r>
  <r>
    <x v="2128"/>
    <x v="12"/>
    <n v="406"/>
    <n v="0.60899999999999999"/>
    <n v="0.56399999999999995"/>
    <n v="0.50700000000000001"/>
    <n v="7839.04"/>
    <n v="0"/>
    <x v="4"/>
    <s v="Médio"/>
    <s v="Acima"/>
    <x v="1"/>
    <x v="1"/>
  </r>
  <r>
    <x v="2129"/>
    <x v="15"/>
    <n v="1169"/>
    <n v="0.7"/>
    <n v="0.67"/>
    <n v="0.63700000000000001"/>
    <n v="20780.919999999998"/>
    <n v="16"/>
    <x v="0"/>
    <s v="Alto"/>
    <s v="Acima"/>
    <x v="0"/>
    <x v="0"/>
  </r>
  <r>
    <x v="2130"/>
    <x v="7"/>
    <n v="222"/>
    <n v="0.51300000000000001"/>
    <n v="0.48899999999999999"/>
    <n v="0.35399999999999998"/>
    <n v="5856.58"/>
    <n v="1"/>
    <x v="3"/>
    <s v="Baixo"/>
    <s v="Abaixo"/>
    <x v="1"/>
    <x v="1"/>
  </r>
  <r>
    <x v="2131"/>
    <x v="6"/>
    <n v="280"/>
    <n v="0.67"/>
    <n v="0.66800000000000004"/>
    <n v="0.56299999999999994"/>
    <n v="16871.099999999999"/>
    <n v="4"/>
    <x v="2"/>
    <s v="Médio"/>
    <s v="Acima"/>
    <x v="1"/>
    <x v="0"/>
  </r>
  <r>
    <x v="2132"/>
    <x v="19"/>
    <n v="1372"/>
    <n v="0.57399999999999995"/>
    <n v="0.55600000000000005"/>
    <n v="0.443"/>
    <n v="15157.55"/>
    <n v="8"/>
    <x v="3"/>
    <s v="Médio"/>
    <s v="Abaixo"/>
    <x v="0"/>
    <x v="0"/>
  </r>
  <r>
    <x v="2133"/>
    <x v="22"/>
    <n v="1397"/>
    <n v="0.56999999999999995"/>
    <n v="0.56599999999999995"/>
    <n v="0.42799999999999999"/>
    <n v="7289.03"/>
    <n v="10"/>
    <x v="3"/>
    <s v="Médio"/>
    <s v="Abaixo"/>
    <x v="0"/>
    <x v="0"/>
  </r>
  <r>
    <x v="2134"/>
    <x v="4"/>
    <n v="479"/>
    <n v="0.61"/>
    <n v="0.63500000000000001"/>
    <n v="0.45500000000000002"/>
    <n v="16310.11"/>
    <n v="16"/>
    <x v="0"/>
    <s v="Médio"/>
    <s v="Acima"/>
    <x v="1"/>
    <x v="0"/>
  </r>
  <r>
    <x v="2135"/>
    <x v="10"/>
    <n v="361"/>
    <n v="0.70599999999999996"/>
    <n v="0.71399999999999997"/>
    <n v="0.59499999999999997"/>
    <n v="28443.11"/>
    <n v="6"/>
    <x v="1"/>
    <s v="Alto"/>
    <s v="Acima"/>
    <x v="1"/>
    <x v="0"/>
  </r>
  <r>
    <x v="2136"/>
    <x v="12"/>
    <n v="2531"/>
    <n v="0.48299999999999998"/>
    <n v="0.51300000000000001"/>
    <n v="0.28599999999999998"/>
    <n v="11716.45"/>
    <n v="125"/>
    <x v="4"/>
    <s v="Baixo"/>
    <s v="Abaixo"/>
    <x v="0"/>
    <x v="0"/>
  </r>
  <r>
    <x v="2137"/>
    <x v="20"/>
    <n v="1263"/>
    <n v="0.68"/>
    <n v="0.63400000000000001"/>
    <n v="0.623"/>
    <n v="11712.68"/>
    <n v="7"/>
    <x v="4"/>
    <s v="Médio"/>
    <s v="Acima"/>
    <x v="0"/>
    <x v="0"/>
  </r>
  <r>
    <x v="2138"/>
    <x v="7"/>
    <n v="347"/>
    <n v="0.56100000000000005"/>
    <n v="0.57899999999999996"/>
    <n v="0.40600000000000003"/>
    <n v="6598.79"/>
    <n v="2"/>
    <x v="3"/>
    <s v="Médio"/>
    <s v="Abaixo"/>
    <x v="1"/>
    <x v="1"/>
  </r>
  <r>
    <x v="2139"/>
    <x v="19"/>
    <n v="1869"/>
    <n v="0.56100000000000005"/>
    <n v="0.54500000000000004"/>
    <n v="0.43099999999999999"/>
    <n v="14098.23"/>
    <n v="4"/>
    <x v="3"/>
    <s v="Médio"/>
    <s v="Abaixo"/>
    <x v="0"/>
    <x v="0"/>
  </r>
  <r>
    <x v="2140"/>
    <x v="7"/>
    <n v="135"/>
    <n v="0.59099999999999997"/>
    <n v="0.54700000000000004"/>
    <n v="0.48199999999999998"/>
    <n v="9833.8799999999992"/>
    <n v="0"/>
    <x v="3"/>
    <s v="Médio"/>
    <s v="Abaixo"/>
    <x v="1"/>
    <x v="1"/>
  </r>
  <r>
    <x v="2141"/>
    <x v="4"/>
    <n v="559"/>
    <n v="0.67400000000000004"/>
    <n v="0.64400000000000002"/>
    <n v="0.59699999999999998"/>
    <n v="14826.73"/>
    <n v="6"/>
    <x v="0"/>
    <s v="Médio"/>
    <s v="Acima"/>
    <x v="1"/>
    <x v="0"/>
  </r>
  <r>
    <x v="2142"/>
    <x v="7"/>
    <n v="383"/>
    <n v="0.625"/>
    <n v="0.56399999999999995"/>
    <n v="0.55600000000000005"/>
    <n v="9772.3700000000008"/>
    <n v="1"/>
    <x v="3"/>
    <s v="Médio"/>
    <s v="Acima"/>
    <x v="1"/>
    <x v="1"/>
  </r>
  <r>
    <x v="2143"/>
    <x v="10"/>
    <n v="380"/>
    <n v="0.68"/>
    <n v="0.66500000000000004"/>
    <n v="0.57099999999999995"/>
    <n v="12933.88"/>
    <n v="5"/>
    <x v="1"/>
    <s v="Médio"/>
    <s v="Acima"/>
    <x v="1"/>
    <x v="0"/>
  </r>
  <r>
    <x v="2144"/>
    <x v="9"/>
    <n v="1172"/>
    <n v="0.60599999999999998"/>
    <n v="0.503"/>
    <n v="0.58199999999999996"/>
    <n v="9917.57"/>
    <n v="9"/>
    <x v="3"/>
    <s v="Médio"/>
    <s v="Acima"/>
    <x v="0"/>
    <x v="0"/>
  </r>
  <r>
    <x v="2145"/>
    <x v="8"/>
    <n v="229"/>
    <n v="0.71499999999999997"/>
    <n v="0.70299999999999996"/>
    <n v="0.628"/>
    <n v="78374.259999999995"/>
    <n v="0"/>
    <x v="1"/>
    <s v="Alto"/>
    <s v="Acima"/>
    <x v="1"/>
    <x v="1"/>
  </r>
  <r>
    <x v="2146"/>
    <x v="6"/>
    <n v="168"/>
    <n v="0.71599999999999997"/>
    <n v="0.66900000000000004"/>
    <n v="0.66500000000000004"/>
    <n v="28270.34"/>
    <n v="3"/>
    <x v="2"/>
    <s v="Alto"/>
    <s v="Acima"/>
    <x v="1"/>
    <x v="0"/>
  </r>
  <r>
    <x v="2147"/>
    <x v="13"/>
    <n v="1241"/>
    <n v="0.66"/>
    <n v="0.66300000000000003"/>
    <n v="0.55700000000000005"/>
    <n v="16593.34"/>
    <n v="8"/>
    <x v="1"/>
    <s v="Médio"/>
    <s v="Acima"/>
    <x v="0"/>
    <x v="0"/>
  </r>
  <r>
    <x v="2148"/>
    <x v="23"/>
    <n v="552"/>
    <n v="0.60699999999999998"/>
    <n v="0.64500000000000002"/>
    <n v="0.45400000000000001"/>
    <n v="15120.74"/>
    <n v="7"/>
    <x v="4"/>
    <s v="Médio"/>
    <s v="Acima"/>
    <x v="1"/>
    <x v="0"/>
  </r>
  <r>
    <x v="433"/>
    <x v="19"/>
    <n v="1245"/>
    <n v="0.58599999999999997"/>
    <n v="0.55400000000000005"/>
    <n v="0.47799999999999998"/>
    <n v="9930.24"/>
    <n v="9"/>
    <x v="3"/>
    <s v="Médio"/>
    <s v="Abaixo"/>
    <x v="0"/>
    <x v="0"/>
  </r>
  <r>
    <x v="2149"/>
    <x v="4"/>
    <n v="963"/>
    <n v="0.71"/>
    <n v="0.69499999999999995"/>
    <n v="0.60499999999999998"/>
    <n v="17486.73"/>
    <n v="11"/>
    <x v="0"/>
    <s v="Alto"/>
    <s v="Acima"/>
    <x v="0"/>
    <x v="0"/>
  </r>
  <r>
    <x v="2150"/>
    <x v="10"/>
    <n v="368"/>
    <n v="0.71499999999999997"/>
    <n v="0.72199999999999998"/>
    <n v="0.61199999999999999"/>
    <n v="30023.74"/>
    <n v="13"/>
    <x v="1"/>
    <s v="Alto"/>
    <s v="Acima"/>
    <x v="1"/>
    <x v="0"/>
  </r>
  <r>
    <x v="2151"/>
    <x v="9"/>
    <n v="1356"/>
    <n v="0.61899999999999999"/>
    <n v="0.57399999999999995"/>
    <n v="0.54800000000000004"/>
    <n v="8541.11"/>
    <n v="15"/>
    <x v="3"/>
    <s v="Médio"/>
    <s v="Acima"/>
    <x v="0"/>
    <x v="0"/>
  </r>
  <r>
    <x v="2152"/>
    <x v="7"/>
    <n v="352"/>
    <n v="0.59099999999999997"/>
    <n v="0.55300000000000005"/>
    <n v="0.504"/>
    <n v="7983.28"/>
    <n v="2"/>
    <x v="3"/>
    <s v="Médio"/>
    <s v="Abaixo"/>
    <x v="1"/>
    <x v="1"/>
  </r>
  <r>
    <x v="2153"/>
    <x v="17"/>
    <n v="1003"/>
    <n v="0.60599999999999998"/>
    <n v="0.6"/>
    <n v="0.51400000000000001"/>
    <n v="9028"/>
    <n v="10"/>
    <x v="3"/>
    <s v="Médio"/>
    <s v="Acima"/>
    <x v="0"/>
    <x v="0"/>
  </r>
  <r>
    <x v="2154"/>
    <x v="7"/>
    <n v="1113"/>
    <n v="0.58299999999999996"/>
    <n v="0.59399999999999997"/>
    <n v="0.41299999999999998"/>
    <n v="9397.23"/>
    <n v="21"/>
    <x v="3"/>
    <s v="Médio"/>
    <s v="Abaixo"/>
    <x v="0"/>
    <x v="0"/>
  </r>
  <r>
    <x v="2155"/>
    <x v="0"/>
    <n v="1139"/>
    <n v="0.71"/>
    <n v="0.71"/>
    <n v="0.64"/>
    <n v="23459.93"/>
    <n v="11"/>
    <x v="0"/>
    <s v="Alto"/>
    <s v="Acima"/>
    <x v="0"/>
    <x v="0"/>
  </r>
  <r>
    <x v="2156"/>
    <x v="7"/>
    <n v="611"/>
    <n v="0.57899999999999996"/>
    <n v="0.58399999999999996"/>
    <n v="0.44900000000000001"/>
    <n v="44548.73"/>
    <n v="35"/>
    <x v="3"/>
    <s v="Médio"/>
    <s v="Abaixo"/>
    <x v="1"/>
    <x v="0"/>
  </r>
  <r>
    <x v="2157"/>
    <x v="19"/>
    <n v="1458"/>
    <n v="0.58599999999999997"/>
    <n v="0.55800000000000005"/>
    <n v="0.498"/>
    <n v="11362.15"/>
    <n v="19"/>
    <x v="3"/>
    <s v="Médio"/>
    <s v="Abaixo"/>
    <x v="0"/>
    <x v="0"/>
  </r>
  <r>
    <x v="2158"/>
    <x v="1"/>
    <n v="423"/>
    <n v="0.68500000000000005"/>
    <n v="0.67600000000000005"/>
    <n v="0.60499999999999998"/>
    <n v="42356.06"/>
    <n v="9"/>
    <x v="0"/>
    <s v="Médio"/>
    <s v="Acima"/>
    <x v="1"/>
    <x v="0"/>
  </r>
  <r>
    <x v="2159"/>
    <x v="4"/>
    <n v="422"/>
    <n v="0.67"/>
    <n v="0.68899999999999995"/>
    <n v="0.50800000000000001"/>
    <n v="13571.47"/>
    <n v="21"/>
    <x v="0"/>
    <s v="Médio"/>
    <s v="Acima"/>
    <x v="1"/>
    <x v="0"/>
  </r>
  <r>
    <x v="2160"/>
    <x v="13"/>
    <n v="745"/>
    <n v="0.67"/>
    <n v="0.67700000000000005"/>
    <n v="0.52600000000000002"/>
    <n v="18668.919999999998"/>
    <n v="1"/>
    <x v="1"/>
    <s v="Médio"/>
    <s v="Acima"/>
    <x v="1"/>
    <x v="1"/>
  </r>
  <r>
    <x v="2161"/>
    <x v="4"/>
    <n v="117"/>
    <n v="0.56999999999999995"/>
    <n v="0.58199999999999996"/>
    <n v="0.41699999999999998"/>
    <n v="9511.69"/>
    <n v="6"/>
    <x v="0"/>
    <s v="Médio"/>
    <s v="Abaixo"/>
    <x v="1"/>
    <x v="0"/>
  </r>
  <r>
    <x v="2162"/>
    <x v="12"/>
    <n v="1675"/>
    <n v="0.52"/>
    <n v="0.48"/>
    <n v="0.38"/>
    <n v="6993.3"/>
    <n v="0"/>
    <x v="4"/>
    <s v="Baixo"/>
    <s v="Abaixo"/>
    <x v="0"/>
    <x v="1"/>
  </r>
  <r>
    <x v="2163"/>
    <x v="6"/>
    <n v="310"/>
    <n v="0.73099999999999998"/>
    <n v="0.71299999999999997"/>
    <n v="0.66100000000000003"/>
    <n v="41342.93"/>
    <n v="4"/>
    <x v="2"/>
    <s v="Alto"/>
    <s v="Acima"/>
    <x v="1"/>
    <x v="0"/>
  </r>
  <r>
    <x v="2164"/>
    <x v="21"/>
    <n v="1233"/>
    <n v="0.60399999999999998"/>
    <n v="0.57899999999999996"/>
    <n v="0.49199999999999999"/>
    <n v="11848.25"/>
    <n v="7"/>
    <x v="3"/>
    <s v="Médio"/>
    <s v="Acima"/>
    <x v="0"/>
    <x v="0"/>
  </r>
  <r>
    <x v="2165"/>
    <x v="12"/>
    <n v="1602"/>
    <n v="0.61499999999999999"/>
    <n v="0.58299999999999996"/>
    <n v="0.52500000000000002"/>
    <n v="7329.77"/>
    <n v="15"/>
    <x v="4"/>
    <s v="Médio"/>
    <s v="Acima"/>
    <x v="0"/>
    <x v="0"/>
  </r>
  <r>
    <x v="2166"/>
    <x v="4"/>
    <n v="383"/>
    <n v="0.60899999999999999"/>
    <n v="0.57699999999999996"/>
    <n v="0.48899999999999999"/>
    <n v="6293.2"/>
    <n v="0"/>
    <x v="0"/>
    <s v="Médio"/>
    <s v="Acima"/>
    <x v="1"/>
    <x v="1"/>
  </r>
  <r>
    <x v="2167"/>
    <x v="4"/>
    <n v="895"/>
    <n v="0.64200000000000002"/>
    <n v="0.57499999999999996"/>
    <n v="0.56999999999999995"/>
    <n v="7776.17"/>
    <n v="26"/>
    <x v="0"/>
    <s v="Médio"/>
    <s v="Acima"/>
    <x v="1"/>
    <x v="0"/>
  </r>
  <r>
    <x v="2168"/>
    <x v="23"/>
    <n v="1095"/>
    <n v="0.59"/>
    <n v="0.61899999999999999"/>
    <n v="0.42399999999999999"/>
    <n v="14846.72"/>
    <n v="8"/>
    <x v="4"/>
    <s v="Médio"/>
    <s v="Abaixo"/>
    <x v="0"/>
    <x v="0"/>
  </r>
  <r>
    <x v="2169"/>
    <x v="4"/>
    <n v="142"/>
    <n v="0.64"/>
    <n v="0.623"/>
    <n v="0.52200000000000002"/>
    <n v="11095.53"/>
    <n v="4"/>
    <x v="0"/>
    <s v="Médio"/>
    <s v="Acima"/>
    <x v="1"/>
    <x v="0"/>
  </r>
  <r>
    <x v="2170"/>
    <x v="6"/>
    <n v="1348"/>
    <n v="0.63700000000000001"/>
    <n v="0.65400000000000003"/>
    <n v="0.50700000000000001"/>
    <n v="16676.75"/>
    <n v="10"/>
    <x v="2"/>
    <s v="Médio"/>
    <s v="Acima"/>
    <x v="0"/>
    <x v="0"/>
  </r>
  <r>
    <x v="2171"/>
    <x v="12"/>
    <n v="695"/>
    <n v="0.51900000000000002"/>
    <n v="0.504"/>
    <n v="0.35799999999999998"/>
    <n v="9945.1299999999992"/>
    <n v="0"/>
    <x v="4"/>
    <s v="Baixo"/>
    <s v="Abaixo"/>
    <x v="1"/>
    <x v="1"/>
  </r>
  <r>
    <x v="2172"/>
    <x v="13"/>
    <n v="954"/>
    <n v="0.69"/>
    <n v="0.746"/>
    <n v="0.55400000000000005"/>
    <n v="70601.27"/>
    <n v="14"/>
    <x v="1"/>
    <s v="Médio"/>
    <s v="Acima"/>
    <x v="0"/>
    <x v="0"/>
  </r>
  <r>
    <x v="2173"/>
    <x v="0"/>
    <n v="137"/>
    <n v="0.73"/>
    <n v="0.68200000000000005"/>
    <n v="0.69099999999999995"/>
    <n v="13658.49"/>
    <n v="1"/>
    <x v="0"/>
    <s v="Alto"/>
    <s v="Acima"/>
    <x v="1"/>
    <x v="1"/>
  </r>
  <r>
    <x v="2174"/>
    <x v="7"/>
    <n v="1131"/>
    <n v="0.621"/>
    <n v="0.61599999999999999"/>
    <n v="0.497"/>
    <n v="14230.09"/>
    <n v="8"/>
    <x v="3"/>
    <s v="Médio"/>
    <s v="Acima"/>
    <x v="0"/>
    <x v="0"/>
  </r>
  <r>
    <x v="2175"/>
    <x v="4"/>
    <n v="1641"/>
    <n v="0.624"/>
    <n v="0.60299999999999998"/>
    <n v="0.52400000000000002"/>
    <n v="15293.33"/>
    <n v="17"/>
    <x v="0"/>
    <s v="Médio"/>
    <s v="Acima"/>
    <x v="0"/>
    <x v="0"/>
  </r>
  <r>
    <x v="2176"/>
    <x v="12"/>
    <n v="2342"/>
    <n v="0.56399999999999995"/>
    <n v="0.52900000000000003"/>
    <n v="0.436"/>
    <n v="11999.45"/>
    <n v="3"/>
    <x v="4"/>
    <s v="Médio"/>
    <s v="Abaixo"/>
    <x v="0"/>
    <x v="0"/>
  </r>
  <r>
    <x v="2177"/>
    <x v="19"/>
    <n v="545"/>
    <n v="0.57499999999999996"/>
    <n v="0.58599999999999997"/>
    <n v="0.45400000000000001"/>
    <n v="14489.98"/>
    <n v="3"/>
    <x v="3"/>
    <s v="Médio"/>
    <s v="Abaixo"/>
    <x v="1"/>
    <x v="0"/>
  </r>
  <r>
    <x v="2178"/>
    <x v="11"/>
    <n v="832"/>
    <n v="0.50600000000000001"/>
    <n v="0.51200000000000001"/>
    <n v="0.34599999999999997"/>
    <n v="6557.79"/>
    <n v="1"/>
    <x v="4"/>
    <s v="Baixo"/>
    <s v="Abaixo"/>
    <x v="1"/>
    <x v="1"/>
  </r>
  <r>
    <x v="2179"/>
    <x v="23"/>
    <n v="568"/>
    <n v="0.65"/>
    <n v="0.64400000000000002"/>
    <n v="0.53700000000000003"/>
    <n v="21385.41"/>
    <n v="5"/>
    <x v="4"/>
    <s v="Médio"/>
    <s v="Acima"/>
    <x v="1"/>
    <x v="0"/>
  </r>
  <r>
    <x v="250"/>
    <x v="19"/>
    <n v="943"/>
    <n v="0.55000000000000004"/>
    <n v="0.53700000000000003"/>
    <n v="0.432"/>
    <n v="9874.7900000000009"/>
    <n v="7"/>
    <x v="3"/>
    <s v="Médio"/>
    <s v="Abaixo"/>
    <x v="1"/>
    <x v="0"/>
  </r>
  <r>
    <x v="2180"/>
    <x v="4"/>
    <n v="107"/>
    <n v="0.7"/>
    <n v="0.68700000000000006"/>
    <n v="0.58799999999999997"/>
    <n v="43314.1"/>
    <n v="3"/>
    <x v="0"/>
    <s v="Alto"/>
    <s v="Acima"/>
    <x v="1"/>
    <x v="0"/>
  </r>
  <r>
    <x v="2181"/>
    <x v="4"/>
    <n v="288"/>
    <n v="0.64300000000000002"/>
    <n v="0.60499999999999998"/>
    <n v="0.55200000000000005"/>
    <n v="9424.86"/>
    <n v="3"/>
    <x v="0"/>
    <s v="Médio"/>
    <s v="Acima"/>
    <x v="1"/>
    <x v="0"/>
  </r>
  <r>
    <x v="2182"/>
    <x v="19"/>
    <n v="1290"/>
    <n v="0.53100000000000003"/>
    <n v="0.50900000000000001"/>
    <n v="0.38600000000000001"/>
    <n v="8876.43"/>
    <n v="16"/>
    <x v="3"/>
    <s v="Baixo"/>
    <s v="Abaixo"/>
    <x v="0"/>
    <x v="0"/>
  </r>
  <r>
    <x v="2183"/>
    <x v="4"/>
    <n v="755"/>
    <n v="0.66"/>
    <n v="0.60699999999999998"/>
    <n v="0.56999999999999995"/>
    <n v="11200.04"/>
    <n v="17"/>
    <x v="0"/>
    <s v="Médio"/>
    <s v="Acima"/>
    <x v="1"/>
    <x v="0"/>
  </r>
  <r>
    <x v="2184"/>
    <x v="12"/>
    <n v="1857"/>
    <n v="0.52800000000000002"/>
    <n v="0.54300000000000004"/>
    <n v="0.36399999999999999"/>
    <n v="9860.2099999999991"/>
    <n v="32"/>
    <x v="4"/>
    <s v="Baixo"/>
    <s v="Abaixo"/>
    <x v="0"/>
    <x v="0"/>
  </r>
  <r>
    <x v="2185"/>
    <x v="18"/>
    <n v="333"/>
    <n v="0.55700000000000005"/>
    <n v="0.48599999999999999"/>
    <n v="0.47199999999999998"/>
    <n v="7665.58"/>
    <n v="0"/>
    <x v="3"/>
    <s v="Médio"/>
    <s v="Abaixo"/>
    <x v="1"/>
    <x v="1"/>
  </r>
  <r>
    <x v="2186"/>
    <x v="26"/>
    <n v="1020"/>
    <n v="0.61399999999999999"/>
    <n v="0.61899999999999999"/>
    <n v="0.48499999999999999"/>
    <n v="16728.68"/>
    <n v="13"/>
    <x v="4"/>
    <s v="Médio"/>
    <s v="Acima"/>
    <x v="0"/>
    <x v="0"/>
  </r>
  <r>
    <x v="2187"/>
    <x v="11"/>
    <n v="834"/>
    <n v="0.48099999999999998"/>
    <n v="0.47599999999999998"/>
    <n v="0.30199999999999999"/>
    <n v="4533.95"/>
    <n v="11"/>
    <x v="4"/>
    <s v="Baixo"/>
    <s v="Abaixo"/>
    <x v="1"/>
    <x v="0"/>
  </r>
  <r>
    <x v="2188"/>
    <x v="22"/>
    <n v="1302"/>
    <n v="0.57999999999999996"/>
    <n v="0.54200000000000004"/>
    <n v="0.45300000000000001"/>
    <n v="7428.39"/>
    <n v="18"/>
    <x v="3"/>
    <s v="Médio"/>
    <s v="Abaixo"/>
    <x v="0"/>
    <x v="0"/>
  </r>
  <r>
    <x v="2189"/>
    <x v="18"/>
    <n v="932"/>
    <n v="0.52100000000000002"/>
    <n v="0.497"/>
    <n v="0.40200000000000002"/>
    <n v="5672.48"/>
    <n v="2"/>
    <x v="3"/>
    <s v="Baixo"/>
    <s v="Abaixo"/>
    <x v="1"/>
    <x v="1"/>
  </r>
  <r>
    <x v="2190"/>
    <x v="14"/>
    <n v="335"/>
    <n v="0.69"/>
    <n v="0.70199999999999996"/>
    <n v="0.59499999999999997"/>
    <n v="30017.15"/>
    <n v="10"/>
    <x v="2"/>
    <s v="Médio"/>
    <s v="Acima"/>
    <x v="1"/>
    <x v="0"/>
  </r>
  <r>
    <x v="2191"/>
    <x v="12"/>
    <n v="1726"/>
    <n v="0.51500000000000001"/>
    <n v="0.48199999999999998"/>
    <n v="0.36599999999999999"/>
    <n v="11170.38"/>
    <n v="24"/>
    <x v="4"/>
    <s v="Baixo"/>
    <s v="Abaixo"/>
    <x v="0"/>
    <x v="0"/>
  </r>
  <r>
    <x v="2192"/>
    <x v="22"/>
    <n v="1111"/>
    <n v="0.59599999999999997"/>
    <n v="0.57499999999999996"/>
    <n v="0.47799999999999998"/>
    <n v="8418.81"/>
    <n v="12"/>
    <x v="3"/>
    <s v="Médio"/>
    <s v="Abaixo"/>
    <x v="0"/>
    <x v="0"/>
  </r>
  <r>
    <x v="2193"/>
    <x v="5"/>
    <n v="1276"/>
    <n v="0.61299999999999999"/>
    <n v="0.60099999999999998"/>
    <n v="0.51"/>
    <n v="8002.14"/>
    <n v="8"/>
    <x v="3"/>
    <s v="Médio"/>
    <s v="Acima"/>
    <x v="0"/>
    <x v="0"/>
  </r>
  <r>
    <x v="2194"/>
    <x v="12"/>
    <n v="2099"/>
    <n v="0.54700000000000004"/>
    <n v="0.51400000000000001"/>
    <n v="0.41299999999999998"/>
    <n v="6054.45"/>
    <n v="2"/>
    <x v="4"/>
    <s v="Baixo"/>
    <s v="Abaixo"/>
    <x v="0"/>
    <x v="1"/>
  </r>
  <r>
    <x v="2195"/>
    <x v="4"/>
    <n v="597"/>
    <n v="0.59399999999999997"/>
    <n v="0.54600000000000004"/>
    <n v="0.47699999999999998"/>
    <n v="7397.55"/>
    <n v="17"/>
    <x v="0"/>
    <s v="Médio"/>
    <s v="Abaixo"/>
    <x v="1"/>
    <x v="0"/>
  </r>
  <r>
    <x v="1350"/>
    <x v="17"/>
    <n v="600"/>
    <n v="0.56999999999999995"/>
    <n v="0.54900000000000004"/>
    <n v="0.439"/>
    <n v="7653.89"/>
    <n v="5"/>
    <x v="3"/>
    <s v="Médio"/>
    <s v="Abaixo"/>
    <x v="1"/>
    <x v="0"/>
  </r>
  <r>
    <x v="2196"/>
    <x v="4"/>
    <n v="246"/>
    <n v="0.70099999999999996"/>
    <n v="0.68400000000000005"/>
    <n v="0.59799999999999998"/>
    <n v="11335.54"/>
    <n v="3"/>
    <x v="0"/>
    <s v="Alto"/>
    <s v="Acima"/>
    <x v="1"/>
    <x v="0"/>
  </r>
  <r>
    <x v="2197"/>
    <x v="19"/>
    <n v="3491"/>
    <n v="0.626"/>
    <n v="0.59099999999999997"/>
    <n v="0.54100000000000004"/>
    <n v="27183.71"/>
    <n v="25"/>
    <x v="3"/>
    <s v="Médio"/>
    <s v="Acima"/>
    <x v="0"/>
    <x v="0"/>
  </r>
  <r>
    <x v="2198"/>
    <x v="5"/>
    <n v="1425"/>
    <n v="0.59399999999999997"/>
    <n v="0.60699999999999998"/>
    <n v="0.48899999999999999"/>
    <n v="9983.73"/>
    <n v="28"/>
    <x v="3"/>
    <s v="Médio"/>
    <s v="Abaixo"/>
    <x v="0"/>
    <x v="0"/>
  </r>
  <r>
    <x v="2199"/>
    <x v="12"/>
    <n v="1743"/>
    <n v="0.59"/>
    <n v="0.54700000000000004"/>
    <n v="0.501"/>
    <n v="17038.21"/>
    <n v="11"/>
    <x v="4"/>
    <s v="Médio"/>
    <s v="Abaixo"/>
    <x v="0"/>
    <x v="0"/>
  </r>
  <r>
    <x v="2200"/>
    <x v="5"/>
    <n v="1550"/>
    <n v="0.52700000000000002"/>
    <n v="0.497"/>
    <n v="0.39500000000000002"/>
    <n v="6528.24"/>
    <n v="5"/>
    <x v="3"/>
    <s v="Baixo"/>
    <s v="Abaixo"/>
    <x v="0"/>
    <x v="0"/>
  </r>
  <r>
    <x v="2201"/>
    <x v="6"/>
    <n v="209"/>
    <n v="0.72299999999999998"/>
    <n v="0.69899999999999995"/>
    <n v="0.65700000000000003"/>
    <n v="58039.48"/>
    <n v="3"/>
    <x v="2"/>
    <s v="Alto"/>
    <s v="Acima"/>
    <x v="1"/>
    <x v="0"/>
  </r>
  <r>
    <x v="2202"/>
    <x v="3"/>
    <n v="1541"/>
    <n v="0.747"/>
    <n v="0.72599999999999998"/>
    <n v="0.65900000000000003"/>
    <n v="29205.05"/>
    <n v="27"/>
    <x v="2"/>
    <s v="Alto"/>
    <s v="Acima"/>
    <x v="0"/>
    <x v="0"/>
  </r>
  <r>
    <x v="2203"/>
    <x v="19"/>
    <n v="806"/>
    <n v="0.59399999999999997"/>
    <n v="0.56299999999999994"/>
    <n v="0.496"/>
    <n v="8803.02"/>
    <n v="25"/>
    <x v="3"/>
    <s v="Médio"/>
    <s v="Abaixo"/>
    <x v="1"/>
    <x v="0"/>
  </r>
  <r>
    <x v="2204"/>
    <x v="10"/>
    <n v="480"/>
    <n v="0.71"/>
    <n v="0.75"/>
    <n v="0.56899999999999995"/>
    <n v="21782.23"/>
    <n v="7"/>
    <x v="1"/>
    <s v="Alto"/>
    <s v="Acima"/>
    <x v="1"/>
    <x v="0"/>
  </r>
  <r>
    <x v="2205"/>
    <x v="23"/>
    <n v="177"/>
    <n v="0.625"/>
    <n v="0.66400000000000003"/>
    <n v="0.45700000000000002"/>
    <n v="13957.19"/>
    <n v="8"/>
    <x v="4"/>
    <s v="Médio"/>
    <s v="Acima"/>
    <x v="1"/>
    <x v="0"/>
  </r>
  <r>
    <x v="2206"/>
    <x v="4"/>
    <n v="112"/>
    <n v="0.68"/>
    <n v="0.69099999999999995"/>
    <n v="0.52500000000000002"/>
    <n v="20858.97"/>
    <n v="1"/>
    <x v="0"/>
    <s v="Médio"/>
    <s v="Acima"/>
    <x v="1"/>
    <x v="1"/>
  </r>
  <r>
    <x v="2207"/>
    <x v="0"/>
    <n v="506"/>
    <n v="0.69"/>
    <n v="0.69699999999999995"/>
    <n v="0.57199999999999995"/>
    <n v="10651.27"/>
    <n v="3"/>
    <x v="0"/>
    <s v="Médio"/>
    <s v="Acima"/>
    <x v="1"/>
    <x v="0"/>
  </r>
  <r>
    <x v="2208"/>
    <x v="6"/>
    <n v="252"/>
    <n v="0.67"/>
    <n v="0.67600000000000005"/>
    <n v="0.54400000000000004"/>
    <n v="28166.74"/>
    <n v="6"/>
    <x v="2"/>
    <s v="Médio"/>
    <s v="Acima"/>
    <x v="1"/>
    <x v="0"/>
  </r>
  <r>
    <x v="2209"/>
    <x v="11"/>
    <n v="628"/>
    <n v="0.59599999999999997"/>
    <n v="0.55600000000000005"/>
    <n v="0.51"/>
    <n v="8518.3700000000008"/>
    <n v="2"/>
    <x v="4"/>
    <s v="Médio"/>
    <s v="Abaixo"/>
    <x v="1"/>
    <x v="1"/>
  </r>
  <r>
    <x v="2210"/>
    <x v="4"/>
    <n v="176"/>
    <n v="0.628"/>
    <n v="0.61699999999999999"/>
    <n v="0.49299999999999999"/>
    <n v="11566.8"/>
    <n v="8"/>
    <x v="0"/>
    <s v="Médio"/>
    <s v="Acima"/>
    <x v="1"/>
    <x v="0"/>
  </r>
  <r>
    <x v="2211"/>
    <x v="10"/>
    <n v="401"/>
    <n v="0.59699999999999998"/>
    <n v="0.57599999999999996"/>
    <n v="0.44500000000000001"/>
    <n v="11816.12"/>
    <n v="10"/>
    <x v="1"/>
    <s v="Médio"/>
    <s v="Abaixo"/>
    <x v="1"/>
    <x v="0"/>
  </r>
  <r>
    <x v="2212"/>
    <x v="19"/>
    <n v="3052"/>
    <n v="0.64200000000000002"/>
    <n v="0.64100000000000001"/>
    <n v="0.52"/>
    <n v="31655.89"/>
    <n v="10"/>
    <x v="3"/>
    <s v="Médio"/>
    <s v="Acima"/>
    <x v="0"/>
    <x v="0"/>
  </r>
  <r>
    <x v="2213"/>
    <x v="4"/>
    <n v="252"/>
    <n v="0.72299999999999998"/>
    <n v="0.748"/>
    <n v="0.58799999999999997"/>
    <n v="43359.63"/>
    <n v="1"/>
    <x v="0"/>
    <s v="Alto"/>
    <s v="Acima"/>
    <x v="1"/>
    <x v="1"/>
  </r>
  <r>
    <x v="2214"/>
    <x v="21"/>
    <n v="1025"/>
    <n v="0.61499999999999999"/>
    <n v="0.59599999999999997"/>
    <n v="0.51"/>
    <n v="9252.19"/>
    <n v="21"/>
    <x v="3"/>
    <s v="Médio"/>
    <s v="Acima"/>
    <x v="0"/>
    <x v="0"/>
  </r>
  <r>
    <x v="666"/>
    <x v="3"/>
    <n v="883"/>
    <n v="0.77700000000000002"/>
    <n v="0.77600000000000002"/>
    <n v="0.70499999999999996"/>
    <n v="34589.72"/>
    <n v="31"/>
    <x v="2"/>
    <s v="Alto"/>
    <s v="Acima"/>
    <x v="1"/>
    <x v="0"/>
  </r>
  <r>
    <x v="2215"/>
    <x v="4"/>
    <n v="56"/>
    <n v="0.72"/>
    <n v="0.7"/>
    <n v="0.61"/>
    <n v="16451.330000000002"/>
    <n v="1"/>
    <x v="0"/>
    <s v="Alto"/>
    <s v="Acima"/>
    <x v="1"/>
    <x v="1"/>
  </r>
  <r>
    <x v="2216"/>
    <x v="24"/>
    <n v="746"/>
    <n v="0.59"/>
    <n v="0.60899999999999999"/>
    <n v="0.44900000000000001"/>
    <n v="11601.08"/>
    <n v="22"/>
    <x v="4"/>
    <s v="Médio"/>
    <s v="Abaixo"/>
    <x v="1"/>
    <x v="0"/>
  </r>
  <r>
    <x v="2217"/>
    <x v="6"/>
    <n v="280"/>
    <n v="0.71099999999999997"/>
    <n v="0.71399999999999997"/>
    <n v="0.60799999999999998"/>
    <n v="30479.97"/>
    <n v="26"/>
    <x v="2"/>
    <s v="Alto"/>
    <s v="Acima"/>
    <x v="1"/>
    <x v="0"/>
  </r>
  <r>
    <x v="2218"/>
    <x v="7"/>
    <n v="680"/>
    <n v="0.57499999999999996"/>
    <n v="0.56599999999999995"/>
    <n v="0.46899999999999997"/>
    <n v="11036.96"/>
    <n v="16"/>
    <x v="3"/>
    <s v="Médio"/>
    <s v="Abaixo"/>
    <x v="1"/>
    <x v="0"/>
  </r>
  <r>
    <x v="2219"/>
    <x v="7"/>
    <n v="443"/>
    <n v="0.55700000000000005"/>
    <n v="0.54800000000000004"/>
    <n v="0.43099999999999999"/>
    <n v="6971.66"/>
    <n v="2"/>
    <x v="3"/>
    <s v="Médio"/>
    <s v="Abaixo"/>
    <x v="1"/>
    <x v="1"/>
  </r>
  <r>
    <x v="2220"/>
    <x v="3"/>
    <n v="923"/>
    <n v="0.71"/>
    <n v="0.72099999999999997"/>
    <n v="0.59599999999999997"/>
    <n v="48195.3"/>
    <n v="27"/>
    <x v="2"/>
    <s v="Alto"/>
    <s v="Acima"/>
    <x v="1"/>
    <x v="0"/>
  </r>
  <r>
    <x v="2221"/>
    <x v="6"/>
    <n v="371"/>
    <n v="0.64"/>
    <n v="0.67900000000000005"/>
    <n v="0.47299999999999998"/>
    <n v="15866.17"/>
    <n v="9"/>
    <x v="2"/>
    <s v="Médio"/>
    <s v="Acima"/>
    <x v="1"/>
    <x v="0"/>
  </r>
  <r>
    <x v="2222"/>
    <x v="4"/>
    <n v="190"/>
    <n v="0.61599999999999999"/>
    <n v="0.59"/>
    <n v="0.52400000000000002"/>
    <n v="9328.5499999999993"/>
    <n v="2"/>
    <x v="0"/>
    <s v="Médio"/>
    <s v="Acima"/>
    <x v="1"/>
    <x v="1"/>
  </r>
  <r>
    <x v="2223"/>
    <x v="7"/>
    <n v="291"/>
    <n v="0.61"/>
    <n v="0.57299999999999995"/>
    <n v="0.504"/>
    <n v="8154.16"/>
    <n v="8"/>
    <x v="3"/>
    <s v="Médio"/>
    <s v="Acima"/>
    <x v="1"/>
    <x v="0"/>
  </r>
  <r>
    <x v="2224"/>
    <x v="4"/>
    <n v="429"/>
    <n v="0.65"/>
    <n v="0.65300000000000002"/>
    <n v="0.53900000000000003"/>
    <n v="10987.21"/>
    <n v="11"/>
    <x v="0"/>
    <s v="Médio"/>
    <s v="Acima"/>
    <x v="1"/>
    <x v="0"/>
  </r>
  <r>
    <x v="2225"/>
    <x v="7"/>
    <n v="1162"/>
    <n v="0.65400000000000003"/>
    <n v="0.624"/>
    <n v="0.57099999999999995"/>
    <n v="11955.99"/>
    <n v="7"/>
    <x v="3"/>
    <s v="Médio"/>
    <s v="Acima"/>
    <x v="0"/>
    <x v="0"/>
  </r>
  <r>
    <x v="2226"/>
    <x v="19"/>
    <n v="4296"/>
    <n v="0.64300000000000002"/>
    <n v="0.61599999999999999"/>
    <n v="0.54700000000000004"/>
    <n v="12968.97"/>
    <n v="56"/>
    <x v="3"/>
    <s v="Médio"/>
    <s v="Acima"/>
    <x v="0"/>
    <x v="0"/>
  </r>
  <r>
    <x v="2227"/>
    <x v="14"/>
    <n v="389"/>
    <n v="0.69299999999999995"/>
    <n v="0.69"/>
    <n v="0.61"/>
    <n v="19001.89"/>
    <n v="5"/>
    <x v="2"/>
    <s v="Médio"/>
    <s v="Acima"/>
    <x v="1"/>
    <x v="0"/>
  </r>
  <r>
    <x v="2228"/>
    <x v="4"/>
    <n v="138"/>
    <n v="0.61599999999999999"/>
    <n v="0.60699999999999998"/>
    <n v="0.46400000000000002"/>
    <n v="10645.43"/>
    <n v="1"/>
    <x v="0"/>
    <s v="Médio"/>
    <s v="Acima"/>
    <x v="1"/>
    <x v="1"/>
  </r>
  <r>
    <x v="2229"/>
    <x v="4"/>
    <n v="154"/>
    <n v="0.60499999999999998"/>
    <n v="0.57299999999999995"/>
    <n v="0.47899999999999998"/>
    <n v="7413.71"/>
    <n v="4"/>
    <x v="0"/>
    <s v="Médio"/>
    <s v="Acima"/>
    <x v="1"/>
    <x v="0"/>
  </r>
  <r>
    <x v="1668"/>
    <x v="12"/>
    <n v="1652"/>
    <n v="0.58899999999999997"/>
    <n v="0.54100000000000004"/>
    <n v="0.495"/>
    <n v="11910.55"/>
    <n v="18"/>
    <x v="4"/>
    <s v="Médio"/>
    <s v="Abaixo"/>
    <x v="0"/>
    <x v="0"/>
  </r>
  <r>
    <x v="2230"/>
    <x v="21"/>
    <n v="774"/>
    <n v="0.57799999999999996"/>
    <n v="0.57299999999999995"/>
    <n v="0.45200000000000001"/>
    <n v="10880.89"/>
    <n v="7"/>
    <x v="3"/>
    <s v="Médio"/>
    <s v="Abaixo"/>
    <x v="1"/>
    <x v="0"/>
  </r>
  <r>
    <x v="2231"/>
    <x v="10"/>
    <n v="820"/>
    <n v="0.67700000000000005"/>
    <n v="0.68200000000000005"/>
    <n v="0.55400000000000005"/>
    <n v="14248.34"/>
    <n v="5"/>
    <x v="1"/>
    <s v="Médio"/>
    <s v="Acima"/>
    <x v="1"/>
    <x v="0"/>
  </r>
  <r>
    <x v="2232"/>
    <x v="7"/>
    <n v="1558"/>
    <n v="0.55700000000000005"/>
    <n v="0.503"/>
    <n v="0.45700000000000002"/>
    <n v="6408.63"/>
    <n v="89"/>
    <x v="3"/>
    <s v="Médio"/>
    <s v="Abaixo"/>
    <x v="0"/>
    <x v="0"/>
  </r>
  <r>
    <x v="2233"/>
    <x v="7"/>
    <n v="431"/>
    <n v="0.59499999999999997"/>
    <n v="0.53"/>
    <n v="0.51200000000000001"/>
    <n v="8491.14"/>
    <n v="40"/>
    <x v="3"/>
    <s v="Médio"/>
    <s v="Abaixo"/>
    <x v="1"/>
    <x v="0"/>
  </r>
  <r>
    <x v="2234"/>
    <x v="10"/>
    <n v="402"/>
    <n v="0.68400000000000005"/>
    <n v="0.70699999999999996"/>
    <n v="0.56200000000000006"/>
    <n v="41609.86"/>
    <n v="7"/>
    <x v="1"/>
    <s v="Médio"/>
    <s v="Acima"/>
    <x v="1"/>
    <x v="0"/>
  </r>
  <r>
    <x v="2235"/>
    <x v="4"/>
    <n v="270"/>
    <n v="0.58299999999999996"/>
    <n v="0.57699999999999996"/>
    <n v="0.46200000000000002"/>
    <n v="7961.67"/>
    <n v="6"/>
    <x v="0"/>
    <s v="Médio"/>
    <s v="Abaixo"/>
    <x v="1"/>
    <x v="0"/>
  </r>
  <r>
    <x v="2236"/>
    <x v="19"/>
    <n v="651"/>
    <n v="0.55200000000000005"/>
    <n v="0.54100000000000004"/>
    <n v="0.443"/>
    <n v="6907.22"/>
    <n v="2"/>
    <x v="3"/>
    <s v="Médio"/>
    <s v="Abaixo"/>
    <x v="1"/>
    <x v="1"/>
  </r>
  <r>
    <x v="2237"/>
    <x v="12"/>
    <n v="555"/>
    <n v="0.53100000000000003"/>
    <n v="0.51400000000000001"/>
    <n v="0.376"/>
    <n v="7769.35"/>
    <n v="11"/>
    <x v="4"/>
    <s v="Baixo"/>
    <s v="Abaixo"/>
    <x v="1"/>
    <x v="0"/>
  </r>
  <r>
    <x v="2238"/>
    <x v="19"/>
    <n v="1148"/>
    <n v="0.60399999999999998"/>
    <n v="0.56000000000000005"/>
    <n v="0.51800000000000002"/>
    <n v="9670.16"/>
    <n v="4"/>
    <x v="3"/>
    <s v="Médio"/>
    <s v="Acima"/>
    <x v="0"/>
    <x v="0"/>
  </r>
  <r>
    <x v="2239"/>
    <x v="21"/>
    <n v="4562"/>
    <n v="0.66200000000000003"/>
    <n v="0.624"/>
    <n v="0.58099999999999996"/>
    <n v="10172.459999999999"/>
    <n v="33"/>
    <x v="3"/>
    <s v="Médio"/>
    <s v="Acima"/>
    <x v="0"/>
    <x v="0"/>
  </r>
  <r>
    <x v="1314"/>
    <x v="3"/>
    <n v="712"/>
    <n v="0.76"/>
    <n v="0.76300000000000001"/>
    <n v="0.68799999999999994"/>
    <n v="36329.19"/>
    <n v="24"/>
    <x v="2"/>
    <s v="Alto"/>
    <s v="Acima"/>
    <x v="1"/>
    <x v="0"/>
  </r>
  <r>
    <x v="2240"/>
    <x v="14"/>
    <n v="904"/>
    <n v="0.69799999999999995"/>
    <n v="0.69699999999999995"/>
    <n v="0.59699999999999998"/>
    <n v="21635.89"/>
    <n v="7"/>
    <x v="2"/>
    <s v="Médio"/>
    <s v="Acima"/>
    <x v="1"/>
    <x v="0"/>
  </r>
  <r>
    <x v="2241"/>
    <x v="13"/>
    <n v="488"/>
    <n v="0.70099999999999996"/>
    <n v="0.72099999999999997"/>
    <n v="0.56999999999999995"/>
    <n v="40947.839999999997"/>
    <n v="11"/>
    <x v="1"/>
    <s v="Alto"/>
    <s v="Acima"/>
    <x v="1"/>
    <x v="0"/>
  </r>
  <r>
    <x v="2242"/>
    <x v="6"/>
    <n v="232"/>
    <n v="0.629"/>
    <n v="0.63100000000000001"/>
    <n v="0.498"/>
    <n v="20415.349999999999"/>
    <n v="18"/>
    <x v="2"/>
    <s v="Médio"/>
    <s v="Acima"/>
    <x v="1"/>
    <x v="0"/>
  </r>
  <r>
    <x v="854"/>
    <x v="18"/>
    <n v="1336"/>
    <n v="0.54"/>
    <n v="0.51900000000000002"/>
    <n v="0.4"/>
    <n v="6809.03"/>
    <n v="59"/>
    <x v="3"/>
    <s v="Baixo"/>
    <s v="Abaixo"/>
    <x v="0"/>
    <x v="0"/>
  </r>
  <r>
    <x v="2211"/>
    <x v="14"/>
    <n v="316"/>
    <n v="0.76500000000000001"/>
    <n v="0.76900000000000002"/>
    <n v="0.67500000000000004"/>
    <n v="34322.769999999997"/>
    <n v="8"/>
    <x v="2"/>
    <s v="Alto"/>
    <s v="Acima"/>
    <x v="1"/>
    <x v="0"/>
  </r>
  <r>
    <x v="2243"/>
    <x v="6"/>
    <n v="533"/>
    <n v="0.67500000000000004"/>
    <n v="0.67300000000000004"/>
    <n v="0.56999999999999995"/>
    <n v="19092.63"/>
    <n v="12"/>
    <x v="2"/>
    <s v="Médio"/>
    <s v="Acima"/>
    <x v="1"/>
    <x v="0"/>
  </r>
  <r>
    <x v="2244"/>
    <x v="21"/>
    <n v="657"/>
    <n v="0.52900000000000003"/>
    <n v="0.51900000000000002"/>
    <n v="0.376"/>
    <n v="7723.55"/>
    <n v="4"/>
    <x v="3"/>
    <s v="Baixo"/>
    <s v="Abaixo"/>
    <x v="1"/>
    <x v="0"/>
  </r>
  <r>
    <x v="2245"/>
    <x v="4"/>
    <n v="1517"/>
    <n v="0.69"/>
    <n v="0.69399999999999995"/>
    <n v="0.56399999999999995"/>
    <n v="21402.21"/>
    <n v="35"/>
    <x v="0"/>
    <s v="Médio"/>
    <s v="Acima"/>
    <x v="0"/>
    <x v="0"/>
  </r>
  <r>
    <x v="2246"/>
    <x v="6"/>
    <n v="317"/>
    <n v="0.65"/>
    <n v="0.65400000000000003"/>
    <n v="0.53400000000000003"/>
    <n v="20708.79"/>
    <n v="11"/>
    <x v="2"/>
    <s v="Médio"/>
    <s v="Acima"/>
    <x v="1"/>
    <x v="0"/>
  </r>
  <r>
    <x v="2247"/>
    <x v="18"/>
    <n v="874"/>
    <n v="0.55000000000000004"/>
    <n v="0.54600000000000004"/>
    <n v="0.44700000000000001"/>
    <n v="7303.11"/>
    <n v="1"/>
    <x v="3"/>
    <s v="Médio"/>
    <s v="Abaixo"/>
    <x v="1"/>
    <x v="1"/>
  </r>
  <r>
    <x v="2248"/>
    <x v="19"/>
    <n v="429"/>
    <n v="0.56399999999999995"/>
    <n v="0.54700000000000004"/>
    <n v="0.42399999999999999"/>
    <n v="6427.14"/>
    <n v="35"/>
    <x v="3"/>
    <s v="Médio"/>
    <s v="Abaixo"/>
    <x v="1"/>
    <x v="0"/>
  </r>
  <r>
    <x v="2249"/>
    <x v="7"/>
    <n v="603"/>
    <n v="0.54"/>
    <n v="0.54300000000000004"/>
    <n v="0.42599999999999999"/>
    <n v="8089.38"/>
    <n v="10"/>
    <x v="3"/>
    <s v="Baixo"/>
    <s v="Abaixo"/>
    <x v="1"/>
    <x v="0"/>
  </r>
  <r>
    <x v="2250"/>
    <x v="4"/>
    <n v="158"/>
    <n v="0.69799999999999995"/>
    <n v="0.68700000000000006"/>
    <n v="0.58399999999999996"/>
    <n v="28481.64"/>
    <n v="1"/>
    <x v="0"/>
    <s v="Médio"/>
    <s v="Acima"/>
    <x v="1"/>
    <x v="1"/>
  </r>
  <r>
    <x v="2251"/>
    <x v="3"/>
    <n v="906"/>
    <n v="0.69599999999999995"/>
    <n v="0.73399999999999999"/>
    <n v="0.56000000000000005"/>
    <n v="24006.46"/>
    <n v="20"/>
    <x v="2"/>
    <s v="Médio"/>
    <s v="Acima"/>
    <x v="1"/>
    <x v="0"/>
  </r>
  <r>
    <x v="2252"/>
    <x v="12"/>
    <n v="1048"/>
    <n v="0.63500000000000001"/>
    <n v="0.60199999999999998"/>
    <n v="0.55800000000000005"/>
    <n v="25312.1"/>
    <n v="12"/>
    <x v="4"/>
    <s v="Médio"/>
    <s v="Acima"/>
    <x v="0"/>
    <x v="0"/>
  </r>
  <r>
    <x v="2253"/>
    <x v="19"/>
    <n v="2895"/>
    <n v="0.56399999999999995"/>
    <n v="0.54900000000000004"/>
    <n v="0.46600000000000003"/>
    <n v="8947.42"/>
    <n v="7"/>
    <x v="3"/>
    <s v="Médio"/>
    <s v="Abaixo"/>
    <x v="0"/>
    <x v="0"/>
  </r>
  <r>
    <x v="2254"/>
    <x v="3"/>
    <n v="587"/>
    <n v="0.7"/>
    <n v="0.68"/>
    <n v="0.626"/>
    <n v="22585.03"/>
    <n v="8"/>
    <x v="2"/>
    <s v="Alto"/>
    <s v="Acima"/>
    <x v="1"/>
    <x v="0"/>
  </r>
  <r>
    <x v="2101"/>
    <x v="7"/>
    <n v="1015"/>
    <n v="0.56000000000000005"/>
    <n v="0.55700000000000005"/>
    <n v="0.42799999999999999"/>
    <n v="8349.7999999999993"/>
    <n v="25"/>
    <x v="3"/>
    <s v="Médio"/>
    <s v="Abaixo"/>
    <x v="0"/>
    <x v="0"/>
  </r>
  <r>
    <x v="2255"/>
    <x v="6"/>
    <n v="463"/>
    <n v="0.63500000000000001"/>
    <n v="0.65500000000000003"/>
    <n v="0.503"/>
    <n v="30660.05"/>
    <n v="17"/>
    <x v="2"/>
    <s v="Médio"/>
    <s v="Acima"/>
    <x v="1"/>
    <x v="0"/>
  </r>
  <r>
    <x v="2256"/>
    <x v="17"/>
    <n v="651"/>
    <n v="0.621"/>
    <n v="0.59299999999999997"/>
    <n v="0.55000000000000004"/>
    <n v="10484.200000000001"/>
    <n v="8"/>
    <x v="3"/>
    <s v="Médio"/>
    <s v="Acima"/>
    <x v="1"/>
    <x v="0"/>
  </r>
  <r>
    <x v="2257"/>
    <x v="0"/>
    <n v="35"/>
    <n v="0.77300000000000002"/>
    <n v="0.751"/>
    <n v="0.73299999999999998"/>
    <n v="21581.49"/>
    <n v="1"/>
    <x v="0"/>
    <s v="Alto"/>
    <s v="Acima"/>
    <x v="1"/>
    <x v="1"/>
  </r>
  <r>
    <x v="2258"/>
    <x v="19"/>
    <n v="334"/>
    <n v="0.56799999999999995"/>
    <n v="0.55600000000000005"/>
    <n v="0.42799999999999999"/>
    <n v="13425.98"/>
    <n v="3"/>
    <x v="3"/>
    <s v="Médio"/>
    <s v="Abaixo"/>
    <x v="1"/>
    <x v="0"/>
  </r>
  <r>
    <x v="2259"/>
    <x v="10"/>
    <n v="229"/>
    <n v="0.61499999999999999"/>
    <n v="0.59199999999999997"/>
    <n v="0.48099999999999998"/>
    <n v="9732.41"/>
    <n v="1"/>
    <x v="1"/>
    <s v="Médio"/>
    <s v="Acima"/>
    <x v="1"/>
    <x v="1"/>
  </r>
  <r>
    <x v="2260"/>
    <x v="19"/>
    <n v="756"/>
    <n v="0.59299999999999997"/>
    <n v="0.53600000000000003"/>
    <n v="0.49099999999999999"/>
    <n v="6761.58"/>
    <n v="6"/>
    <x v="3"/>
    <s v="Médio"/>
    <s v="Abaixo"/>
    <x v="1"/>
    <x v="0"/>
  </r>
  <r>
    <x v="2261"/>
    <x v="23"/>
    <n v="1209"/>
    <n v="0.64900000000000002"/>
    <n v="0.65200000000000002"/>
    <n v="0.51200000000000001"/>
    <n v="16170.5"/>
    <n v="6"/>
    <x v="4"/>
    <s v="Médio"/>
    <s v="Acima"/>
    <x v="0"/>
    <x v="0"/>
  </r>
  <r>
    <x v="2262"/>
    <x v="9"/>
    <n v="509"/>
    <n v="0.54"/>
    <n v="0.497"/>
    <n v="0.434"/>
    <n v="6538.95"/>
    <n v="0"/>
    <x v="3"/>
    <s v="Baixo"/>
    <s v="Abaixo"/>
    <x v="1"/>
    <x v="1"/>
  </r>
  <r>
    <x v="2263"/>
    <x v="22"/>
    <n v="776"/>
    <n v="0.53900000000000003"/>
    <n v="0.53300000000000003"/>
    <n v="0.39600000000000002"/>
    <n v="6102.62"/>
    <n v="2"/>
    <x v="3"/>
    <s v="Baixo"/>
    <s v="Abaixo"/>
    <x v="1"/>
    <x v="1"/>
  </r>
  <r>
    <x v="2264"/>
    <x v="7"/>
    <n v="332"/>
    <n v="0.55000000000000004"/>
    <n v="0.52900000000000003"/>
    <n v="0.42199999999999999"/>
    <n v="7955.78"/>
    <n v="3"/>
    <x v="3"/>
    <s v="Médio"/>
    <s v="Abaixo"/>
    <x v="1"/>
    <x v="0"/>
  </r>
  <r>
    <x v="2265"/>
    <x v="7"/>
    <n v="877"/>
    <n v="0.59"/>
    <n v="0.51900000000000002"/>
    <n v="0.51"/>
    <n v="6115.72"/>
    <n v="2"/>
    <x v="3"/>
    <s v="Médio"/>
    <s v="Abaixo"/>
    <x v="1"/>
    <x v="1"/>
  </r>
  <r>
    <x v="2266"/>
    <x v="19"/>
    <n v="1572"/>
    <n v="0.52700000000000002"/>
    <n v="0.54200000000000004"/>
    <n v="0.39500000000000002"/>
    <n v="8983.7199999999993"/>
    <n v="6"/>
    <x v="3"/>
    <s v="Baixo"/>
    <s v="Abaixo"/>
    <x v="0"/>
    <x v="0"/>
  </r>
  <r>
    <x v="2267"/>
    <x v="23"/>
    <n v="638"/>
    <n v="0.61099999999999999"/>
    <n v="0.65700000000000003"/>
    <n v="0.46200000000000002"/>
    <n v="16479.25"/>
    <n v="6"/>
    <x v="4"/>
    <s v="Médio"/>
    <s v="Acima"/>
    <x v="1"/>
    <x v="0"/>
  </r>
  <r>
    <x v="979"/>
    <x v="7"/>
    <n v="1219"/>
    <n v="0.57799999999999996"/>
    <n v="0.58899999999999997"/>
    <n v="0.436"/>
    <n v="9545.59"/>
    <n v="4"/>
    <x v="3"/>
    <s v="Médio"/>
    <s v="Abaixo"/>
    <x v="0"/>
    <x v="0"/>
  </r>
  <r>
    <x v="2268"/>
    <x v="7"/>
    <n v="1232"/>
    <n v="0.60099999999999998"/>
    <n v="0.56499999999999995"/>
    <n v="0.48199999999999998"/>
    <n v="6521.19"/>
    <n v="7"/>
    <x v="3"/>
    <s v="Médio"/>
    <s v="Acima"/>
    <x v="0"/>
    <x v="0"/>
  </r>
  <r>
    <x v="2269"/>
    <x v="7"/>
    <n v="423"/>
    <n v="0.6"/>
    <n v="0.56899999999999995"/>
    <n v="0.498"/>
    <n v="10181.59"/>
    <n v="1"/>
    <x v="3"/>
    <s v="Médio"/>
    <s v="Acima"/>
    <x v="1"/>
    <x v="1"/>
  </r>
  <r>
    <x v="1263"/>
    <x v="19"/>
    <n v="1001"/>
    <n v="0.58899999999999997"/>
    <n v="0.56299999999999994"/>
    <n v="0.46200000000000002"/>
    <n v="7950.03"/>
    <n v="6"/>
    <x v="3"/>
    <s v="Médio"/>
    <s v="Abaixo"/>
    <x v="0"/>
    <x v="0"/>
  </r>
  <r>
    <x v="2270"/>
    <x v="24"/>
    <n v="393"/>
    <n v="0.66"/>
    <n v="0.63500000000000001"/>
    <n v="0.54200000000000004"/>
    <n v="49132.42"/>
    <n v="6"/>
    <x v="4"/>
    <s v="Médio"/>
    <s v="Acima"/>
    <x v="1"/>
    <x v="0"/>
  </r>
  <r>
    <x v="2271"/>
    <x v="17"/>
    <n v="978"/>
    <n v="0.59399999999999997"/>
    <n v="0.59299999999999997"/>
    <n v="0.46700000000000003"/>
    <n v="9056.24"/>
    <n v="21"/>
    <x v="3"/>
    <s v="Médio"/>
    <s v="Abaixo"/>
    <x v="0"/>
    <x v="0"/>
  </r>
  <r>
    <x v="2272"/>
    <x v="19"/>
    <n v="467"/>
    <n v="0.50600000000000001"/>
    <n v="0.504"/>
    <n v="0.35699999999999998"/>
    <n v="5647.4"/>
    <n v="15"/>
    <x v="3"/>
    <s v="Baixo"/>
    <s v="Abaixo"/>
    <x v="1"/>
    <x v="0"/>
  </r>
  <r>
    <x v="2273"/>
    <x v="19"/>
    <n v="1761"/>
    <n v="0.56999999999999995"/>
    <n v="0.53100000000000003"/>
    <n v="0.47"/>
    <n v="7627.57"/>
    <n v="3"/>
    <x v="3"/>
    <s v="Médio"/>
    <s v="Abaixo"/>
    <x v="0"/>
    <x v="0"/>
  </r>
  <r>
    <x v="2274"/>
    <x v="4"/>
    <n v="1896"/>
    <n v="0.67"/>
    <n v="0.63400000000000001"/>
    <n v="0.57299999999999995"/>
    <n v="15274.21"/>
    <n v="32"/>
    <x v="0"/>
    <s v="Médio"/>
    <s v="Acima"/>
    <x v="0"/>
    <x v="0"/>
  </r>
  <r>
    <x v="2275"/>
    <x v="14"/>
    <n v="582"/>
    <n v="0.7"/>
    <n v="0.69099999999999995"/>
    <n v="0.60299999999999998"/>
    <n v="25766.46"/>
    <n v="34"/>
    <x v="2"/>
    <s v="Alto"/>
    <s v="Acima"/>
    <x v="1"/>
    <x v="0"/>
  </r>
  <r>
    <x v="2276"/>
    <x v="4"/>
    <n v="604"/>
    <n v="0.68"/>
    <n v="0.66400000000000003"/>
    <n v="0.56999999999999995"/>
    <n v="14049.32"/>
    <n v="14"/>
    <x v="0"/>
    <s v="Médio"/>
    <s v="Acima"/>
    <x v="1"/>
    <x v="0"/>
  </r>
  <r>
    <x v="2277"/>
    <x v="16"/>
    <n v="295"/>
    <n v="0.626"/>
    <n v="0.63200000000000001"/>
    <n v="0.505"/>
    <n v="125315.16"/>
    <n v="6"/>
    <x v="3"/>
    <s v="Médio"/>
    <s v="Acima"/>
    <x v="1"/>
    <x v="0"/>
  </r>
  <r>
    <x v="2278"/>
    <x v="3"/>
    <n v="1753"/>
    <n v="0.72"/>
    <n v="0.71699999999999997"/>
    <n v="0.60899999999999999"/>
    <n v="36188.28"/>
    <n v="24"/>
    <x v="2"/>
    <s v="Alto"/>
    <s v="Acima"/>
    <x v="0"/>
    <x v="0"/>
  </r>
  <r>
    <x v="2279"/>
    <x v="8"/>
    <n v="298"/>
    <n v="0.74"/>
    <n v="0.8"/>
    <n v="0.625"/>
    <n v="202309.42"/>
    <n v="2"/>
    <x v="1"/>
    <s v="Alto"/>
    <s v="Acima"/>
    <x v="1"/>
    <x v="1"/>
  </r>
  <r>
    <x v="2280"/>
    <x v="8"/>
    <n v="416"/>
    <n v="0.66900000000000004"/>
    <n v="0.69399999999999995"/>
    <n v="0.52900000000000003"/>
    <n v="115474.99"/>
    <n v="4"/>
    <x v="1"/>
    <s v="Médio"/>
    <s v="Acima"/>
    <x v="1"/>
    <x v="0"/>
  </r>
  <r>
    <x v="2281"/>
    <x v="8"/>
    <n v="278"/>
    <n v="0.69299999999999995"/>
    <n v="0.69399999999999995"/>
    <n v="0.59099999999999997"/>
    <n v="91162.75"/>
    <n v="6"/>
    <x v="1"/>
    <s v="Médio"/>
    <s v="Acima"/>
    <x v="1"/>
    <x v="0"/>
  </r>
  <r>
    <x v="2282"/>
    <x v="15"/>
    <n v="1489"/>
    <n v="0.69599999999999995"/>
    <n v="0.67600000000000005"/>
    <n v="0.58799999999999997"/>
    <n v="29171.51"/>
    <n v="20"/>
    <x v="0"/>
    <s v="Médio"/>
    <s v="Acima"/>
    <x v="0"/>
    <x v="0"/>
  </r>
  <r>
    <x v="2283"/>
    <x v="4"/>
    <n v="913"/>
    <n v="0.68400000000000005"/>
    <n v="0.69299999999999995"/>
    <n v="0.53"/>
    <n v="66685.05"/>
    <n v="5"/>
    <x v="0"/>
    <s v="Médio"/>
    <s v="Acima"/>
    <x v="1"/>
    <x v="0"/>
  </r>
  <r>
    <x v="2284"/>
    <x v="10"/>
    <n v="420"/>
    <n v="0.74199999999999999"/>
    <n v="0.748"/>
    <n v="0.65200000000000002"/>
    <n v="121054.33"/>
    <n v="5"/>
    <x v="1"/>
    <s v="Alto"/>
    <s v="Acima"/>
    <x v="1"/>
    <x v="0"/>
  </r>
  <r>
    <x v="2285"/>
    <x v="15"/>
    <n v="522"/>
    <n v="0.67"/>
    <n v="0.69499999999999995"/>
    <n v="0.52100000000000002"/>
    <n v="26239.09"/>
    <n v="42"/>
    <x v="0"/>
    <s v="Médio"/>
    <s v="Acima"/>
    <x v="1"/>
    <x v="0"/>
  </r>
  <r>
    <x v="2286"/>
    <x v="12"/>
    <n v="453"/>
    <n v="0.59599999999999997"/>
    <n v="0.59399999999999997"/>
    <n v="0.45100000000000001"/>
    <n v="69540.08"/>
    <n v="12"/>
    <x v="4"/>
    <s v="Médio"/>
    <s v="Abaixo"/>
    <x v="1"/>
    <x v="0"/>
  </r>
  <r>
    <x v="2287"/>
    <x v="3"/>
    <n v="590"/>
    <n v="0.76900000000000002"/>
    <n v="0.75"/>
    <n v="0.70599999999999996"/>
    <n v="48603.18"/>
    <n v="21"/>
    <x v="2"/>
    <s v="Alto"/>
    <s v="Acima"/>
    <x v="1"/>
    <x v="0"/>
  </r>
  <r>
    <x v="2288"/>
    <x v="3"/>
    <n v="1165"/>
    <n v="0.71"/>
    <n v="0.74"/>
    <n v="0.58399999999999996"/>
    <n v="36661.69"/>
    <n v="17"/>
    <x v="2"/>
    <s v="Alto"/>
    <s v="Acima"/>
    <x v="0"/>
    <x v="0"/>
  </r>
  <r>
    <x v="2289"/>
    <x v="3"/>
    <n v="88"/>
    <n v="0.77200000000000002"/>
    <n v="0.80100000000000005"/>
    <n v="0.67"/>
    <n v="144218.51"/>
    <n v="7"/>
    <x v="2"/>
    <s v="Alto"/>
    <s v="Acima"/>
    <x v="1"/>
    <x v="0"/>
  </r>
  <r>
    <x v="2290"/>
    <x v="3"/>
    <n v="807"/>
    <n v="0.78400000000000003"/>
    <n v="0.78"/>
    <n v="0.72899999999999998"/>
    <n v="42027.94"/>
    <n v="32"/>
    <x v="2"/>
    <s v="Alto"/>
    <s v="Acima"/>
    <x v="1"/>
    <x v="0"/>
  </r>
  <r>
    <x v="2291"/>
    <x v="8"/>
    <n v="842"/>
    <n v="0.7"/>
    <n v="0.71199999999999997"/>
    <n v="0.61199999999999999"/>
    <n v="50298.54"/>
    <n v="19"/>
    <x v="1"/>
    <s v="Alto"/>
    <s v="Acima"/>
    <x v="1"/>
    <x v="0"/>
  </r>
  <r>
    <x v="2292"/>
    <x v="14"/>
    <n v="810"/>
    <n v="0.76"/>
    <n v="0.75"/>
    <n v="0.66"/>
    <n v="44755.67"/>
    <n v="16"/>
    <x v="2"/>
    <s v="Alto"/>
    <s v="Acima"/>
    <x v="1"/>
    <x v="0"/>
  </r>
  <r>
    <x v="2293"/>
    <x v="3"/>
    <n v="1121"/>
    <n v="0.69299999999999995"/>
    <n v="0.70199999999999996"/>
    <n v="0.56000000000000005"/>
    <n v="22585.86"/>
    <n v="30"/>
    <x v="2"/>
    <s v="Médio"/>
    <s v="Acima"/>
    <x v="0"/>
    <x v="0"/>
  </r>
  <r>
    <x v="2294"/>
    <x v="8"/>
    <n v="462"/>
    <n v="0.69599999999999995"/>
    <n v="0.69499999999999995"/>
    <n v="0.57099999999999995"/>
    <n v="44624.75"/>
    <n v="11"/>
    <x v="1"/>
    <s v="Médio"/>
    <s v="Acima"/>
    <x v="1"/>
    <x v="0"/>
  </r>
  <r>
    <x v="2295"/>
    <x v="24"/>
    <n v="2482"/>
    <n v="0.66500000000000004"/>
    <n v="0.64100000000000001"/>
    <n v="0.57299999999999995"/>
    <n v="16741.38"/>
    <n v="38"/>
    <x v="4"/>
    <s v="Médio"/>
    <s v="Acima"/>
    <x v="0"/>
    <x v="0"/>
  </r>
  <r>
    <x v="2296"/>
    <x v="14"/>
    <n v="606"/>
    <n v="0.77900000000000003"/>
    <n v="0.80400000000000005"/>
    <n v="0.67400000000000004"/>
    <n v="43304.05"/>
    <n v="27"/>
    <x v="2"/>
    <s v="Alto"/>
    <s v="Acima"/>
    <x v="1"/>
    <x v="0"/>
  </r>
  <r>
    <x v="2297"/>
    <x v="21"/>
    <n v="813"/>
    <n v="0.56100000000000005"/>
    <n v="0.54800000000000004"/>
    <n v="0.41399999999999998"/>
    <n v="22348.560000000001"/>
    <n v="5"/>
    <x v="3"/>
    <s v="Médio"/>
    <s v="Abaixo"/>
    <x v="1"/>
    <x v="0"/>
  </r>
  <r>
    <x v="2298"/>
    <x v="8"/>
    <n v="550"/>
    <n v="0.67900000000000005"/>
    <n v="0.67200000000000004"/>
    <n v="0.57299999999999995"/>
    <n v="43698.96"/>
    <n v="9"/>
    <x v="1"/>
    <s v="Médio"/>
    <s v="Acima"/>
    <x v="1"/>
    <x v="0"/>
  </r>
  <r>
    <x v="1682"/>
    <x v="14"/>
    <n v="413"/>
    <n v="0.76800000000000002"/>
    <n v="0.74099999999999999"/>
    <n v="0.70299999999999996"/>
    <n v="49675.02"/>
    <n v="18"/>
    <x v="2"/>
    <s v="Alto"/>
    <s v="Acima"/>
    <x v="1"/>
    <x v="0"/>
  </r>
  <r>
    <x v="2299"/>
    <x v="14"/>
    <n v="373"/>
    <n v="0.77500000000000002"/>
    <n v="0.76600000000000001"/>
    <n v="0.72299999999999998"/>
    <n v="43776.97"/>
    <n v="19"/>
    <x v="2"/>
    <s v="Alto"/>
    <s v="Acima"/>
    <x v="1"/>
    <x v="0"/>
  </r>
  <r>
    <x v="2300"/>
    <x v="15"/>
    <n v="978"/>
    <n v="0.73"/>
    <n v="0.69599999999999995"/>
    <n v="0.65400000000000003"/>
    <n v="25397.919999999998"/>
    <n v="17"/>
    <x v="0"/>
    <s v="Alto"/>
    <s v="Acima"/>
    <x v="0"/>
    <x v="0"/>
  </r>
  <r>
    <x v="2301"/>
    <x v="8"/>
    <n v="1163"/>
    <n v="0.67"/>
    <n v="0.66"/>
    <n v="0.55600000000000005"/>
    <n v="24268.84"/>
    <n v="17"/>
    <x v="1"/>
    <s v="Médio"/>
    <s v="Acima"/>
    <x v="0"/>
    <x v="0"/>
  </r>
  <r>
    <x v="2302"/>
    <x v="3"/>
    <n v="1086"/>
    <n v="0.73299999999999998"/>
    <n v="0.73699999999999999"/>
    <n v="0.629"/>
    <n v="25431.11"/>
    <n v="38"/>
    <x v="2"/>
    <s v="Alto"/>
    <s v="Acima"/>
    <x v="0"/>
    <x v="0"/>
  </r>
  <r>
    <x v="2303"/>
    <x v="15"/>
    <n v="325"/>
    <n v="0.66900000000000004"/>
    <n v="0.68"/>
    <n v="0.52800000000000002"/>
    <n v="19908.400000000001"/>
    <n v="30"/>
    <x v="0"/>
    <s v="Médio"/>
    <s v="Acima"/>
    <x v="1"/>
    <x v="0"/>
  </r>
  <r>
    <x v="2304"/>
    <x v="3"/>
    <n v="213"/>
    <n v="0.747"/>
    <n v="0.77800000000000002"/>
    <n v="0.63200000000000001"/>
    <n v="70114.37"/>
    <n v="5"/>
    <x v="2"/>
    <s v="Alto"/>
    <s v="Acima"/>
    <x v="1"/>
    <x v="0"/>
  </r>
  <r>
    <x v="2305"/>
    <x v="14"/>
    <n v="627"/>
    <n v="0.72499999999999998"/>
    <n v="0.71699999999999997"/>
    <n v="0.64"/>
    <n v="38676.33"/>
    <n v="17"/>
    <x v="2"/>
    <s v="Alto"/>
    <s v="Acima"/>
    <x v="1"/>
    <x v="0"/>
  </r>
  <r>
    <x v="2306"/>
    <x v="12"/>
    <n v="1042"/>
    <n v="0.502"/>
    <n v="0.50800000000000001"/>
    <n v="0.32300000000000001"/>
    <n v="20018.72"/>
    <n v="0"/>
    <x v="4"/>
    <s v="Baixo"/>
    <s v="Abaixo"/>
    <x v="0"/>
    <x v="1"/>
  </r>
  <r>
    <x v="2307"/>
    <x v="6"/>
    <n v="304"/>
    <n v="0.72699999999999998"/>
    <n v="0.69499999999999995"/>
    <n v="0.66"/>
    <n v="61310"/>
    <n v="17"/>
    <x v="2"/>
    <s v="Alto"/>
    <s v="Acima"/>
    <x v="1"/>
    <x v="0"/>
  </r>
  <r>
    <x v="2308"/>
    <x v="14"/>
    <n v="1069"/>
    <n v="0.76700000000000002"/>
    <n v="0.72399999999999998"/>
    <n v="0.71599999999999997"/>
    <n v="26576.62"/>
    <n v="25"/>
    <x v="2"/>
    <s v="Alto"/>
    <s v="Acima"/>
    <x v="0"/>
    <x v="0"/>
  </r>
  <r>
    <x v="2309"/>
    <x v="3"/>
    <n v="268"/>
    <n v="0.72499999999999998"/>
    <n v="0.71599999999999997"/>
    <n v="0.63400000000000001"/>
    <n v="72531.98"/>
    <n v="16"/>
    <x v="2"/>
    <s v="Alto"/>
    <s v="Acima"/>
    <x v="1"/>
    <x v="0"/>
  </r>
  <r>
    <x v="2310"/>
    <x v="14"/>
    <n v="293"/>
    <n v="0.73799999999999999"/>
    <n v="0.75"/>
    <n v="0.60699999999999998"/>
    <n v="46244.25"/>
    <n v="6"/>
    <x v="2"/>
    <s v="Alto"/>
    <s v="Acima"/>
    <x v="1"/>
    <x v="0"/>
  </r>
  <r>
    <x v="2311"/>
    <x v="0"/>
    <n v="438"/>
    <n v="0.745"/>
    <n v="0.72099999999999997"/>
    <n v="0.67500000000000004"/>
    <n v="56215.83"/>
    <n v="9"/>
    <x v="0"/>
    <s v="Alto"/>
    <s v="Acima"/>
    <x v="1"/>
    <x v="0"/>
  </r>
  <r>
    <x v="2312"/>
    <x v="8"/>
    <n v="236"/>
    <n v="0.72699999999999998"/>
    <n v="0.74199999999999999"/>
    <n v="0.64200000000000002"/>
    <n v="89906.55"/>
    <n v="5"/>
    <x v="1"/>
    <s v="Alto"/>
    <s v="Acima"/>
    <x v="1"/>
    <x v="0"/>
  </r>
  <r>
    <x v="1918"/>
    <x v="8"/>
    <n v="1147"/>
    <n v="0.68200000000000005"/>
    <n v="0.70399999999999996"/>
    <n v="0.56100000000000005"/>
    <n v="32212.240000000002"/>
    <n v="6"/>
    <x v="1"/>
    <s v="Médio"/>
    <s v="Acima"/>
    <x v="0"/>
    <x v="0"/>
  </r>
  <r>
    <x v="2313"/>
    <x v="4"/>
    <n v="488"/>
    <n v="0.70599999999999996"/>
    <n v="0.69599999999999995"/>
    <n v="0.59099999999999997"/>
    <n v="45869.23"/>
    <n v="4"/>
    <x v="0"/>
    <s v="Alto"/>
    <s v="Acima"/>
    <x v="1"/>
    <x v="0"/>
  </r>
  <r>
    <x v="2314"/>
    <x v="13"/>
    <n v="431"/>
    <n v="0.62"/>
    <n v="0.64500000000000002"/>
    <n v="0.47899999999999998"/>
    <n v="30221"/>
    <n v="14"/>
    <x v="1"/>
    <s v="Médio"/>
    <s v="Acima"/>
    <x v="1"/>
    <x v="0"/>
  </r>
  <r>
    <x v="2315"/>
    <x v="3"/>
    <n v="453"/>
    <n v="0.76"/>
    <n v="0.755"/>
    <n v="0.69"/>
    <n v="38302.879999999997"/>
    <n v="33"/>
    <x v="2"/>
    <s v="Alto"/>
    <s v="Acima"/>
    <x v="1"/>
    <x v="0"/>
  </r>
  <r>
    <x v="1530"/>
    <x v="3"/>
    <n v="645"/>
    <n v="0.73699999999999999"/>
    <n v="0.73799999999999999"/>
    <n v="0.64300000000000002"/>
    <n v="23644.35"/>
    <n v="19"/>
    <x v="2"/>
    <s v="Alto"/>
    <s v="Acima"/>
    <x v="1"/>
    <x v="0"/>
  </r>
  <r>
    <x v="2316"/>
    <x v="3"/>
    <n v="148"/>
    <n v="0.68799999999999994"/>
    <n v="0.68700000000000006"/>
    <n v="0.56299999999999994"/>
    <n v="84046.58"/>
    <n v="9"/>
    <x v="2"/>
    <s v="Médio"/>
    <s v="Acima"/>
    <x v="1"/>
    <x v="0"/>
  </r>
  <r>
    <x v="2317"/>
    <x v="4"/>
    <n v="413"/>
    <n v="0.71"/>
    <n v="0.72499999999999998"/>
    <n v="0.57499999999999996"/>
    <n v="48113.61"/>
    <n v="15"/>
    <x v="0"/>
    <s v="Alto"/>
    <s v="Acima"/>
    <x v="1"/>
    <x v="0"/>
  </r>
  <r>
    <x v="2318"/>
    <x v="4"/>
    <n v="207"/>
    <n v="0.67400000000000004"/>
    <n v="0.66400000000000003"/>
    <n v="0.55400000000000005"/>
    <n v="86969.8"/>
    <n v="4"/>
    <x v="0"/>
    <s v="Médio"/>
    <s v="Acima"/>
    <x v="1"/>
    <x v="0"/>
  </r>
  <r>
    <x v="2319"/>
    <x v="13"/>
    <n v="439"/>
    <n v="0.63300000000000001"/>
    <n v="0.628"/>
    <n v="0.50700000000000001"/>
    <n v="50236.19"/>
    <n v="3"/>
    <x v="1"/>
    <s v="Médio"/>
    <s v="Acima"/>
    <x v="1"/>
    <x v="0"/>
  </r>
  <r>
    <x v="2320"/>
    <x v="14"/>
    <n v="703"/>
    <n v="0.7"/>
    <n v="0.70099999999999996"/>
    <n v="0.61399999999999999"/>
    <n v="42362.66"/>
    <n v="7"/>
    <x v="2"/>
    <s v="Alto"/>
    <s v="Acima"/>
    <x v="1"/>
    <x v="0"/>
  </r>
  <r>
    <x v="2321"/>
    <x v="4"/>
    <n v="577"/>
    <n v="0.72"/>
    <n v="0.70299999999999996"/>
    <n v="0.61599999999999999"/>
    <n v="40030.65"/>
    <n v="11"/>
    <x v="0"/>
    <s v="Alto"/>
    <s v="Acima"/>
    <x v="1"/>
    <x v="0"/>
  </r>
  <r>
    <x v="2322"/>
    <x v="3"/>
    <n v="526"/>
    <n v="0.68700000000000006"/>
    <n v="0.69299999999999995"/>
    <n v="0.55800000000000005"/>
    <n v="45616.54"/>
    <n v="8"/>
    <x v="2"/>
    <s v="Médio"/>
    <s v="Acima"/>
    <x v="1"/>
    <x v="0"/>
  </r>
  <r>
    <x v="2323"/>
    <x v="12"/>
    <n v="767"/>
    <n v="0.57999999999999996"/>
    <n v="0.60499999999999998"/>
    <n v="0.40799999999999997"/>
    <n v="18664.02"/>
    <n v="0"/>
    <x v="4"/>
    <s v="Médio"/>
    <s v="Abaixo"/>
    <x v="1"/>
    <x v="1"/>
  </r>
  <r>
    <x v="2324"/>
    <x v="9"/>
    <n v="2392"/>
    <n v="0.626"/>
    <n v="0.58299999999999996"/>
    <n v="0.54800000000000004"/>
    <n v="14527.61"/>
    <n v="12"/>
    <x v="3"/>
    <s v="Médio"/>
    <s v="Acima"/>
    <x v="0"/>
    <x v="0"/>
  </r>
  <r>
    <x v="2325"/>
    <x v="4"/>
    <n v="242"/>
    <n v="0.74"/>
    <n v="0.72199999999999998"/>
    <n v="0.63700000000000001"/>
    <n v="76908.929999999993"/>
    <n v="2"/>
    <x v="0"/>
    <s v="Alto"/>
    <s v="Acima"/>
    <x v="1"/>
    <x v="1"/>
  </r>
  <r>
    <x v="2326"/>
    <x v="14"/>
    <n v="171"/>
    <n v="0.79500000000000004"/>
    <n v="0.83799999999999997"/>
    <n v="0.68500000000000005"/>
    <n v="73993.56"/>
    <n v="5"/>
    <x v="2"/>
    <s v="Alto"/>
    <s v="Acima"/>
    <x v="1"/>
    <x v="0"/>
  </r>
  <r>
    <x v="2327"/>
    <x v="3"/>
    <n v="762"/>
    <n v="0.68799999999999994"/>
    <n v="0.70799999999999996"/>
    <n v="0.55300000000000005"/>
    <n v="26156.99"/>
    <n v="20"/>
    <x v="2"/>
    <s v="Médio"/>
    <s v="Acima"/>
    <x v="1"/>
    <x v="0"/>
  </r>
  <r>
    <x v="2328"/>
    <x v="14"/>
    <n v="458"/>
    <n v="0.73699999999999999"/>
    <n v="0.75700000000000001"/>
    <n v="0.63200000000000001"/>
    <n v="33311.74"/>
    <n v="17"/>
    <x v="2"/>
    <s v="Alto"/>
    <s v="Acima"/>
    <x v="1"/>
    <x v="0"/>
  </r>
  <r>
    <x v="2329"/>
    <x v="12"/>
    <n v="2739"/>
    <n v="0.56799999999999995"/>
    <n v="0.55500000000000005"/>
    <n v="0.42199999999999999"/>
    <n v="8551.2800000000007"/>
    <n v="33"/>
    <x v="4"/>
    <s v="Médio"/>
    <s v="Abaixo"/>
    <x v="0"/>
    <x v="0"/>
  </r>
  <r>
    <x v="2330"/>
    <x v="21"/>
    <n v="527"/>
    <n v="0.63100000000000001"/>
    <n v="0.60299999999999998"/>
    <n v="0.57099999999999995"/>
    <n v="50536.55"/>
    <n v="1"/>
    <x v="3"/>
    <s v="Médio"/>
    <s v="Acima"/>
    <x v="1"/>
    <x v="1"/>
  </r>
  <r>
    <x v="2331"/>
    <x v="3"/>
    <n v="554"/>
    <n v="0.74"/>
    <n v="0.753"/>
    <n v="0.63700000000000001"/>
    <n v="36167.31"/>
    <n v="12"/>
    <x v="2"/>
    <s v="Alto"/>
    <s v="Acima"/>
    <x v="1"/>
    <x v="0"/>
  </r>
  <r>
    <x v="2332"/>
    <x v="14"/>
    <n v="280"/>
    <n v="0.748"/>
    <n v="0.72799999999999998"/>
    <n v="0.65700000000000003"/>
    <n v="45586.82"/>
    <n v="8"/>
    <x v="2"/>
    <s v="Alto"/>
    <s v="Acima"/>
    <x v="1"/>
    <x v="0"/>
  </r>
  <r>
    <x v="2333"/>
    <x v="8"/>
    <n v="436"/>
    <n v="0.66"/>
    <n v="0.65100000000000002"/>
    <n v="0.53900000000000003"/>
    <n v="28253.52"/>
    <n v="9"/>
    <x v="1"/>
    <s v="Médio"/>
    <s v="Acima"/>
    <x v="1"/>
    <x v="0"/>
  </r>
  <r>
    <x v="2334"/>
    <x v="3"/>
    <n v="242"/>
    <n v="0.75800000000000001"/>
    <n v="0.77700000000000002"/>
    <n v="0.67100000000000004"/>
    <n v="38633.71"/>
    <n v="19"/>
    <x v="2"/>
    <s v="Alto"/>
    <s v="Acima"/>
    <x v="1"/>
    <x v="0"/>
  </r>
  <r>
    <x v="2335"/>
    <x v="14"/>
    <n v="298"/>
    <n v="0.74199999999999999"/>
    <n v="0.74399999999999999"/>
    <n v="0.68200000000000005"/>
    <n v="46566.51"/>
    <n v="9"/>
    <x v="2"/>
    <s v="Alto"/>
    <s v="Acima"/>
    <x v="1"/>
    <x v="0"/>
  </r>
  <r>
    <x v="2336"/>
    <x v="8"/>
    <n v="1550"/>
    <n v="0.65200000000000002"/>
    <n v="0.64300000000000002"/>
    <n v="0.53400000000000003"/>
    <n v="15841.91"/>
    <n v="13"/>
    <x v="1"/>
    <s v="Médio"/>
    <s v="Acima"/>
    <x v="0"/>
    <x v="0"/>
  </r>
  <r>
    <x v="2337"/>
    <x v="14"/>
    <n v="384"/>
    <n v="0.748"/>
    <n v="0.749"/>
    <n v="0.628"/>
    <n v="36644.68"/>
    <n v="15"/>
    <x v="2"/>
    <s v="Alto"/>
    <s v="Acima"/>
    <x v="1"/>
    <x v="0"/>
  </r>
  <r>
    <x v="2338"/>
    <x v="20"/>
    <n v="295"/>
    <n v="0.67400000000000004"/>
    <n v="0.67900000000000005"/>
    <n v="0.55500000000000005"/>
    <n v="44217.32"/>
    <n v="14"/>
    <x v="4"/>
    <s v="Médio"/>
    <s v="Acima"/>
    <x v="1"/>
    <x v="0"/>
  </r>
  <r>
    <x v="2339"/>
    <x v="25"/>
    <n v="869"/>
    <n v="0.61899999999999999"/>
    <n v="0.57399999999999995"/>
    <n v="0.51900000000000002"/>
    <n v="18235.04"/>
    <n v="7"/>
    <x v="4"/>
    <s v="Médio"/>
    <s v="Acima"/>
    <x v="1"/>
    <x v="0"/>
  </r>
  <r>
    <x v="2340"/>
    <x v="3"/>
    <n v="461"/>
    <n v="0.747"/>
    <n v="0.76400000000000001"/>
    <n v="0.64700000000000002"/>
    <n v="30978.92"/>
    <n v="14"/>
    <x v="2"/>
    <s v="Alto"/>
    <s v="Acima"/>
    <x v="1"/>
    <x v="0"/>
  </r>
  <r>
    <x v="2341"/>
    <x v="19"/>
    <n v="107"/>
    <n v="0.57999999999999996"/>
    <n v="0.57499999999999996"/>
    <n v="0.45700000000000002"/>
    <n v="17263.400000000001"/>
    <n v="34"/>
    <x v="3"/>
    <s v="Médio"/>
    <s v="Abaixo"/>
    <x v="1"/>
    <x v="0"/>
  </r>
  <r>
    <x v="2342"/>
    <x v="16"/>
    <n v="1193"/>
    <n v="0.68200000000000005"/>
    <n v="0.64700000000000002"/>
    <n v="0.621"/>
    <n v="18173.830000000002"/>
    <n v="7"/>
    <x v="3"/>
    <s v="Médio"/>
    <s v="Acima"/>
    <x v="0"/>
    <x v="0"/>
  </r>
  <r>
    <x v="2343"/>
    <x v="12"/>
    <n v="624"/>
    <n v="0.55200000000000005"/>
    <n v="0.495"/>
    <n v="0.437"/>
    <n v="17488.37"/>
    <n v="1"/>
    <x v="4"/>
    <s v="Médio"/>
    <s v="Abaixo"/>
    <x v="1"/>
    <x v="1"/>
  </r>
  <r>
    <x v="2344"/>
    <x v="18"/>
    <n v="411"/>
    <n v="0.59899999999999998"/>
    <n v="0.56200000000000006"/>
    <n v="0.49099999999999999"/>
    <n v="58403.77"/>
    <n v="0"/>
    <x v="3"/>
    <s v="Médio"/>
    <s v="Abaixo"/>
    <x v="1"/>
    <x v="1"/>
  </r>
  <r>
    <x v="2345"/>
    <x v="15"/>
    <n v="1007"/>
    <n v="0.68"/>
    <n v="0.67800000000000005"/>
    <n v="0.56799999999999995"/>
    <n v="16786.669999999998"/>
    <n v="19"/>
    <x v="0"/>
    <s v="Médio"/>
    <s v="Acima"/>
    <x v="0"/>
    <x v="0"/>
  </r>
  <r>
    <x v="2346"/>
    <x v="12"/>
    <n v="1069"/>
    <n v="0.50700000000000001"/>
    <n v="0.502"/>
    <n v="0.34399999999999997"/>
    <n v="15623.36"/>
    <n v="0"/>
    <x v="4"/>
    <s v="Baixo"/>
    <s v="Abaixo"/>
    <x v="0"/>
    <x v="1"/>
  </r>
  <r>
    <x v="2347"/>
    <x v="15"/>
    <n v="1300"/>
    <n v="0.66200000000000003"/>
    <n v="0.65"/>
    <n v="0.55600000000000005"/>
    <n v="17054.189999999999"/>
    <n v="16"/>
    <x v="0"/>
    <s v="Médio"/>
    <s v="Acima"/>
    <x v="0"/>
    <x v="0"/>
  </r>
  <r>
    <x v="2348"/>
    <x v="3"/>
    <n v="198"/>
    <n v="0.66700000000000004"/>
    <n v="0.67400000000000004"/>
    <n v="0.53700000000000003"/>
    <n v="61757.15"/>
    <n v="11"/>
    <x v="2"/>
    <s v="Médio"/>
    <s v="Acima"/>
    <x v="1"/>
    <x v="0"/>
  </r>
  <r>
    <x v="2349"/>
    <x v="3"/>
    <n v="342"/>
    <n v="0.73799999999999999"/>
    <n v="0.746"/>
    <n v="0.65600000000000003"/>
    <n v="32419.23"/>
    <n v="7"/>
    <x v="2"/>
    <s v="Alto"/>
    <s v="Acima"/>
    <x v="1"/>
    <x v="0"/>
  </r>
  <r>
    <x v="2350"/>
    <x v="14"/>
    <n v="717"/>
    <n v="0.753"/>
    <n v="0.73699999999999999"/>
    <n v="0.66800000000000004"/>
    <n v="22159.16"/>
    <n v="25"/>
    <x v="2"/>
    <s v="Alto"/>
    <s v="Acima"/>
    <x v="1"/>
    <x v="0"/>
  </r>
  <r>
    <x v="2351"/>
    <x v="3"/>
    <n v="752"/>
    <n v="0.73499999999999999"/>
    <n v="0.74"/>
    <n v="0.63"/>
    <n v="32906.5"/>
    <n v="5"/>
    <x v="2"/>
    <s v="Alto"/>
    <s v="Acima"/>
    <x v="1"/>
    <x v="0"/>
  </r>
  <r>
    <x v="2352"/>
    <x v="26"/>
    <n v="1978"/>
    <n v="0.60299999999999998"/>
    <n v="0.59299999999999997"/>
    <n v="0.45600000000000002"/>
    <n v="11176.37"/>
    <n v="50"/>
    <x v="4"/>
    <s v="Médio"/>
    <s v="Acima"/>
    <x v="0"/>
    <x v="0"/>
  </r>
  <r>
    <x v="2353"/>
    <x v="15"/>
    <n v="845"/>
    <n v="0.66700000000000004"/>
    <n v="0.66100000000000003"/>
    <n v="0.54400000000000004"/>
    <n v="14579.47"/>
    <n v="27"/>
    <x v="0"/>
    <s v="Médio"/>
    <s v="Acima"/>
    <x v="1"/>
    <x v="0"/>
  </r>
  <r>
    <x v="2354"/>
    <x v="7"/>
    <n v="727"/>
    <n v="0.57799999999999996"/>
    <n v="0.52700000000000002"/>
    <n v="0.47099999999999997"/>
    <n v="20266.7"/>
    <n v="1"/>
    <x v="3"/>
    <s v="Médio"/>
    <s v="Abaixo"/>
    <x v="1"/>
    <x v="1"/>
  </r>
  <r>
    <x v="2355"/>
    <x v="0"/>
    <n v="288"/>
    <n v="0.746"/>
    <n v="0.73"/>
    <n v="0.65600000000000003"/>
    <n v="64231.96"/>
    <n v="11"/>
    <x v="0"/>
    <s v="Alto"/>
    <s v="Acima"/>
    <x v="1"/>
    <x v="0"/>
  </r>
  <r>
    <x v="2356"/>
    <x v="4"/>
    <n v="423"/>
    <n v="0.71"/>
    <n v="0.68"/>
    <n v="0.624"/>
    <n v="42537.98"/>
    <n v="9"/>
    <x v="0"/>
    <s v="Alto"/>
    <s v="Acima"/>
    <x v="1"/>
    <x v="0"/>
  </r>
  <r>
    <x v="2357"/>
    <x v="3"/>
    <n v="139"/>
    <n v="0.69799999999999995"/>
    <n v="0.70399999999999996"/>
    <n v="0.56200000000000006"/>
    <n v="48954.2"/>
    <n v="8"/>
    <x v="2"/>
    <s v="Médio"/>
    <s v="Acima"/>
    <x v="1"/>
    <x v="0"/>
  </r>
  <r>
    <x v="2358"/>
    <x v="7"/>
    <n v="958"/>
    <n v="0.70799999999999996"/>
    <n v="0.67"/>
    <n v="0.66700000000000004"/>
    <n v="22017.5"/>
    <n v="8"/>
    <x v="3"/>
    <s v="Alto"/>
    <s v="Acima"/>
    <x v="0"/>
    <x v="0"/>
  </r>
  <r>
    <x v="2359"/>
    <x v="14"/>
    <n v="655"/>
    <n v="0.72099999999999997"/>
    <n v="0.71899999999999997"/>
    <n v="0.628"/>
    <n v="23615.4"/>
    <n v="14"/>
    <x v="2"/>
    <s v="Alto"/>
    <s v="Acima"/>
    <x v="1"/>
    <x v="0"/>
  </r>
  <r>
    <x v="2360"/>
    <x v="20"/>
    <n v="560"/>
    <n v="0.627"/>
    <n v="0.63"/>
    <n v="0.496"/>
    <n v="36002.019999999997"/>
    <n v="6"/>
    <x v="4"/>
    <s v="Médio"/>
    <s v="Acima"/>
    <x v="1"/>
    <x v="0"/>
  </r>
  <r>
    <x v="2361"/>
    <x v="17"/>
    <n v="1069"/>
    <n v="0.59"/>
    <n v="0.56799999999999995"/>
    <n v="0.46800000000000003"/>
    <n v="15720.61"/>
    <n v="34"/>
    <x v="3"/>
    <s v="Médio"/>
    <s v="Abaixo"/>
    <x v="0"/>
    <x v="0"/>
  </r>
  <r>
    <x v="2362"/>
    <x v="3"/>
    <n v="132"/>
    <n v="0.71799999999999997"/>
    <n v="0.74199999999999999"/>
    <n v="0.59699999999999998"/>
    <n v="100569.99"/>
    <n v="4"/>
    <x v="2"/>
    <s v="Alto"/>
    <s v="Acima"/>
    <x v="1"/>
    <x v="0"/>
  </r>
  <r>
    <x v="2363"/>
    <x v="3"/>
    <n v="220"/>
    <n v="0.75700000000000001"/>
    <n v="0.752"/>
    <n v="0.67900000000000005"/>
    <n v="45827.63"/>
    <n v="12"/>
    <x v="2"/>
    <s v="Alto"/>
    <s v="Acima"/>
    <x v="1"/>
    <x v="0"/>
  </r>
  <r>
    <x v="2364"/>
    <x v="3"/>
    <n v="610"/>
    <n v="0.67500000000000004"/>
    <n v="0.68100000000000005"/>
    <n v="0.55200000000000005"/>
    <n v="22558.99"/>
    <n v="10"/>
    <x v="2"/>
    <s v="Médio"/>
    <s v="Acima"/>
    <x v="1"/>
    <x v="0"/>
  </r>
  <r>
    <x v="2365"/>
    <x v="9"/>
    <n v="983"/>
    <n v="0.60599999999999998"/>
    <n v="0.52900000000000003"/>
    <n v="0.55800000000000005"/>
    <n v="10599.14"/>
    <n v="48"/>
    <x v="3"/>
    <s v="Médio"/>
    <s v="Acima"/>
    <x v="0"/>
    <x v="0"/>
  </r>
  <r>
    <x v="2366"/>
    <x v="12"/>
    <n v="614"/>
    <n v="0.56399999999999995"/>
    <n v="0.56299999999999994"/>
    <n v="0.39900000000000002"/>
    <n v="16308.05"/>
    <n v="4"/>
    <x v="4"/>
    <s v="Médio"/>
    <s v="Abaixo"/>
    <x v="1"/>
    <x v="0"/>
  </r>
  <r>
    <x v="2367"/>
    <x v="15"/>
    <n v="875"/>
    <n v="0.67"/>
    <n v="0.66500000000000004"/>
    <n v="0.53700000000000003"/>
    <n v="14480.7"/>
    <n v="32"/>
    <x v="0"/>
    <s v="Médio"/>
    <s v="Acima"/>
    <x v="1"/>
    <x v="0"/>
  </r>
  <r>
    <x v="2368"/>
    <x v="26"/>
    <n v="1601"/>
    <n v="0.53900000000000003"/>
    <n v="0.55400000000000005"/>
    <n v="0.39200000000000002"/>
    <n v="10873.24"/>
    <n v="18"/>
    <x v="4"/>
    <s v="Baixo"/>
    <s v="Abaixo"/>
    <x v="0"/>
    <x v="0"/>
  </r>
  <r>
    <x v="2369"/>
    <x v="8"/>
    <n v="435"/>
    <n v="0.64500000000000002"/>
    <n v="0.64400000000000002"/>
    <n v="0.495"/>
    <n v="27536.04"/>
    <n v="3"/>
    <x v="1"/>
    <s v="Médio"/>
    <s v="Acima"/>
    <x v="1"/>
    <x v="0"/>
  </r>
  <r>
    <x v="2370"/>
    <x v="3"/>
    <n v="282"/>
    <n v="0.69"/>
    <n v="0.752"/>
    <n v="0.52400000000000002"/>
    <n v="24771.79"/>
    <n v="19"/>
    <x v="2"/>
    <s v="Médio"/>
    <s v="Acima"/>
    <x v="1"/>
    <x v="0"/>
  </r>
  <r>
    <x v="2371"/>
    <x v="4"/>
    <n v="599"/>
    <n v="0.71"/>
    <n v="0.71099999999999997"/>
    <n v="0.59699999999999998"/>
    <n v="36207.51"/>
    <n v="3"/>
    <x v="0"/>
    <s v="Alto"/>
    <s v="Acima"/>
    <x v="1"/>
    <x v="0"/>
  </r>
  <r>
    <x v="2372"/>
    <x v="8"/>
    <n v="553"/>
    <n v="0.68"/>
    <n v="0.67200000000000004"/>
    <n v="0.59"/>
    <n v="46645.93"/>
    <n v="3"/>
    <x v="1"/>
    <s v="Médio"/>
    <s v="Acima"/>
    <x v="1"/>
    <x v="0"/>
  </r>
  <r>
    <x v="2373"/>
    <x v="19"/>
    <n v="2412"/>
    <n v="0.61"/>
    <n v="0.57799999999999996"/>
    <n v="0.50900000000000001"/>
    <n v="11893.43"/>
    <n v="11"/>
    <x v="3"/>
    <s v="Médio"/>
    <s v="Acima"/>
    <x v="0"/>
    <x v="0"/>
  </r>
  <r>
    <x v="2374"/>
    <x v="15"/>
    <n v="1398"/>
    <n v="0.68"/>
    <n v="0.64800000000000002"/>
    <n v="0.60299999999999998"/>
    <n v="13408.56"/>
    <n v="26"/>
    <x v="0"/>
    <s v="Médio"/>
    <s v="Acima"/>
    <x v="0"/>
    <x v="0"/>
  </r>
  <r>
    <x v="2375"/>
    <x v="3"/>
    <n v="1089"/>
    <n v="0.69"/>
    <n v="0.69099999999999995"/>
    <n v="0.55800000000000005"/>
    <n v="19791.29"/>
    <n v="7"/>
    <x v="2"/>
    <s v="Médio"/>
    <s v="Acima"/>
    <x v="0"/>
    <x v="0"/>
  </r>
  <r>
    <x v="2376"/>
    <x v="3"/>
    <n v="82"/>
    <n v="0.68"/>
    <n v="0.67200000000000004"/>
    <n v="0.57699999999999996"/>
    <n v="90435.74"/>
    <n v="4"/>
    <x v="2"/>
    <s v="Médio"/>
    <s v="Acima"/>
    <x v="1"/>
    <x v="0"/>
  </r>
  <r>
    <x v="2377"/>
    <x v="7"/>
    <n v="1788"/>
    <n v="0.58499999999999996"/>
    <n v="0.53500000000000003"/>
    <n v="0.48"/>
    <n v="9766.51"/>
    <n v="7"/>
    <x v="3"/>
    <s v="Médio"/>
    <s v="Abaixo"/>
    <x v="0"/>
    <x v="0"/>
  </r>
  <r>
    <x v="2378"/>
    <x v="14"/>
    <n v="414"/>
    <n v="0.75800000000000001"/>
    <n v="0.746"/>
    <n v="0.67600000000000005"/>
    <n v="37467.35"/>
    <n v="14"/>
    <x v="2"/>
    <s v="Alto"/>
    <s v="Acima"/>
    <x v="1"/>
    <x v="0"/>
  </r>
  <r>
    <x v="2379"/>
    <x v="14"/>
    <n v="271"/>
    <n v="0.71"/>
    <n v="0.72299999999999998"/>
    <n v="0.625"/>
    <n v="38311.040000000001"/>
    <n v="6"/>
    <x v="2"/>
    <s v="Alto"/>
    <s v="Acima"/>
    <x v="1"/>
    <x v="0"/>
  </r>
  <r>
    <x v="2380"/>
    <x v="9"/>
    <n v="983"/>
    <n v="0.64800000000000002"/>
    <n v="0.59499999999999997"/>
    <n v="0.59399999999999997"/>
    <n v="11755.39"/>
    <n v="10"/>
    <x v="3"/>
    <s v="Médio"/>
    <s v="Acima"/>
    <x v="0"/>
    <x v="0"/>
  </r>
  <r>
    <x v="2381"/>
    <x v="14"/>
    <n v="484"/>
    <n v="0.77400000000000002"/>
    <n v="0.751"/>
    <n v="0.70099999999999996"/>
    <n v="28973.54"/>
    <n v="6"/>
    <x v="2"/>
    <s v="Alto"/>
    <s v="Acima"/>
    <x v="1"/>
    <x v="0"/>
  </r>
  <r>
    <x v="2382"/>
    <x v="3"/>
    <n v="371"/>
    <n v="0.747"/>
    <n v="0.74299999999999999"/>
    <n v="0.67200000000000004"/>
    <n v="36693.269999999997"/>
    <n v="10"/>
    <x v="2"/>
    <s v="Alto"/>
    <s v="Acima"/>
    <x v="1"/>
    <x v="0"/>
  </r>
  <r>
    <x v="2383"/>
    <x v="3"/>
    <n v="201"/>
    <n v="0.78500000000000003"/>
    <n v="0.77800000000000002"/>
    <n v="0.73299999999999998"/>
    <n v="43680.15"/>
    <n v="16"/>
    <x v="2"/>
    <s v="Alto"/>
    <s v="Acima"/>
    <x v="1"/>
    <x v="0"/>
  </r>
  <r>
    <x v="2384"/>
    <x v="18"/>
    <n v="952"/>
    <n v="0.61"/>
    <n v="0.58299999999999996"/>
    <n v="0.52100000000000002"/>
    <n v="21280.95"/>
    <n v="3"/>
    <x v="3"/>
    <s v="Médio"/>
    <s v="Acima"/>
    <x v="0"/>
    <x v="0"/>
  </r>
  <r>
    <x v="2385"/>
    <x v="14"/>
    <n v="705"/>
    <n v="0.75800000000000001"/>
    <n v="0.74"/>
    <n v="0.68400000000000005"/>
    <n v="17641.78"/>
    <n v="16"/>
    <x v="2"/>
    <s v="Alto"/>
    <s v="Acima"/>
    <x v="1"/>
    <x v="0"/>
  </r>
  <r>
    <x v="2386"/>
    <x v="10"/>
    <n v="329"/>
    <n v="0.69"/>
    <n v="0.70199999999999996"/>
    <n v="0.58599999999999997"/>
    <n v="55960.2"/>
    <n v="2"/>
    <x v="1"/>
    <s v="Médio"/>
    <s v="Acima"/>
    <x v="1"/>
    <x v="1"/>
  </r>
  <r>
    <x v="2387"/>
    <x v="7"/>
    <n v="741"/>
    <n v="0.61599999999999999"/>
    <n v="0.626"/>
    <n v="0.47299999999999998"/>
    <n v="17321.439999999999"/>
    <n v="2"/>
    <x v="3"/>
    <s v="Médio"/>
    <s v="Acima"/>
    <x v="1"/>
    <x v="1"/>
  </r>
  <r>
    <x v="2388"/>
    <x v="7"/>
    <n v="250"/>
    <n v="0.60599999999999998"/>
    <n v="0.58899999999999997"/>
    <n v="0.48"/>
    <n v="38638.480000000003"/>
    <n v="5"/>
    <x v="3"/>
    <s v="Médio"/>
    <s v="Acima"/>
    <x v="1"/>
    <x v="0"/>
  </r>
  <r>
    <x v="2273"/>
    <x v="14"/>
    <n v="393"/>
    <n v="0.71"/>
    <n v="0.67700000000000005"/>
    <n v="0.63600000000000001"/>
    <n v="32339.01"/>
    <n v="16"/>
    <x v="2"/>
    <s v="Alto"/>
    <s v="Acima"/>
    <x v="1"/>
    <x v="0"/>
  </r>
  <r>
    <x v="2389"/>
    <x v="0"/>
    <n v="257"/>
    <n v="0.72299999999999998"/>
    <n v="0.7"/>
    <n v="0.65900000000000003"/>
    <n v="58703.27"/>
    <n v="1"/>
    <x v="0"/>
    <s v="Alto"/>
    <s v="Acima"/>
    <x v="1"/>
    <x v="1"/>
  </r>
  <r>
    <x v="2390"/>
    <x v="3"/>
    <n v="862"/>
    <n v="0.623"/>
    <n v="0.66300000000000003"/>
    <n v="0.46100000000000002"/>
    <n v="14288.96"/>
    <n v="12"/>
    <x v="2"/>
    <s v="Médio"/>
    <s v="Acima"/>
    <x v="1"/>
    <x v="0"/>
  </r>
  <r>
    <x v="2391"/>
    <x v="12"/>
    <n v="520"/>
    <n v="0.54100000000000004"/>
    <n v="0.49299999999999999"/>
    <n v="0.42499999999999999"/>
    <n v="13819.82"/>
    <n v="0"/>
    <x v="4"/>
    <s v="Baixo"/>
    <s v="Abaixo"/>
    <x v="1"/>
    <x v="1"/>
  </r>
  <r>
    <x v="2392"/>
    <x v="3"/>
    <n v="361"/>
    <n v="0.75"/>
    <n v="0.75800000000000001"/>
    <n v="0.65800000000000003"/>
    <n v="29020.639999999999"/>
    <n v="29"/>
    <x v="2"/>
    <s v="Alto"/>
    <s v="Acima"/>
    <x v="1"/>
    <x v="0"/>
  </r>
  <r>
    <x v="2393"/>
    <x v="9"/>
    <n v="948"/>
    <n v="0.63900000000000001"/>
    <n v="0.56399999999999995"/>
    <n v="0.60799999999999998"/>
    <n v="17862.64"/>
    <n v="4"/>
    <x v="3"/>
    <s v="Médio"/>
    <s v="Acima"/>
    <x v="1"/>
    <x v="0"/>
  </r>
  <r>
    <x v="2394"/>
    <x v="15"/>
    <n v="396"/>
    <n v="0.66"/>
    <n v="0.65800000000000003"/>
    <n v="0.54400000000000004"/>
    <n v="17863.8"/>
    <n v="8"/>
    <x v="0"/>
    <s v="Médio"/>
    <s v="Acima"/>
    <x v="1"/>
    <x v="0"/>
  </r>
  <r>
    <x v="2395"/>
    <x v="12"/>
    <n v="1871"/>
    <n v="0.56000000000000005"/>
    <n v="0.58499999999999996"/>
    <n v="0.40400000000000003"/>
    <n v="9664.48"/>
    <n v="5"/>
    <x v="4"/>
    <s v="Médio"/>
    <s v="Abaixo"/>
    <x v="0"/>
    <x v="0"/>
  </r>
  <r>
    <x v="2396"/>
    <x v="4"/>
    <n v="786"/>
    <n v="0.70099999999999996"/>
    <n v="0.69299999999999995"/>
    <n v="0.58899999999999997"/>
    <n v="19296.27"/>
    <n v="14"/>
    <x v="0"/>
    <s v="Alto"/>
    <s v="Acima"/>
    <x v="1"/>
    <x v="0"/>
  </r>
  <r>
    <x v="2397"/>
    <x v="7"/>
    <n v="462"/>
    <n v="0.48599999999999999"/>
    <n v="0.505"/>
    <n v="0.31900000000000001"/>
    <n v="10220.81"/>
    <n v="3"/>
    <x v="3"/>
    <s v="Baixo"/>
    <s v="Abaixo"/>
    <x v="1"/>
    <x v="0"/>
  </r>
  <r>
    <x v="2398"/>
    <x v="8"/>
    <n v="340"/>
    <n v="0.69499999999999995"/>
    <n v="0.67900000000000005"/>
    <n v="0.59799999999999998"/>
    <n v="39380.31"/>
    <n v="8"/>
    <x v="1"/>
    <s v="Médio"/>
    <s v="Acima"/>
    <x v="1"/>
    <x v="0"/>
  </r>
  <r>
    <x v="2399"/>
    <x v="8"/>
    <n v="357"/>
    <n v="0.69"/>
    <n v="0.69199999999999995"/>
    <n v="0.57199999999999995"/>
    <n v="29564.82"/>
    <n v="6"/>
    <x v="1"/>
    <s v="Médio"/>
    <s v="Acima"/>
    <x v="1"/>
    <x v="0"/>
  </r>
  <r>
    <x v="2400"/>
    <x v="6"/>
    <n v="133"/>
    <n v="0.75800000000000001"/>
    <n v="0.73599999999999999"/>
    <n v="0.68400000000000005"/>
    <n v="62758.16"/>
    <n v="7"/>
    <x v="2"/>
    <s v="Alto"/>
    <s v="Acima"/>
    <x v="1"/>
    <x v="0"/>
  </r>
  <r>
    <x v="2401"/>
    <x v="4"/>
    <n v="537"/>
    <n v="0.68500000000000005"/>
    <n v="0.67"/>
    <n v="0.60499999999999998"/>
    <n v="24813.15"/>
    <n v="9"/>
    <x v="0"/>
    <s v="Médio"/>
    <s v="Acima"/>
    <x v="1"/>
    <x v="0"/>
  </r>
  <r>
    <x v="2402"/>
    <x v="7"/>
    <n v="959"/>
    <n v="0.61299999999999999"/>
    <n v="0.59099999999999997"/>
    <n v="0.504"/>
    <n v="13329.84"/>
    <n v="43"/>
    <x v="3"/>
    <s v="Médio"/>
    <s v="Acima"/>
    <x v="0"/>
    <x v="0"/>
  </r>
  <r>
    <x v="2403"/>
    <x v="6"/>
    <n v="239"/>
    <n v="0.73799999999999999"/>
    <n v="0.77900000000000003"/>
    <n v="0.60799999999999998"/>
    <n v="34702.57"/>
    <n v="3"/>
    <x v="2"/>
    <s v="Alto"/>
    <s v="Acima"/>
    <x v="1"/>
    <x v="0"/>
  </r>
  <r>
    <x v="2404"/>
    <x v="4"/>
    <n v="1474"/>
    <n v="0.65"/>
    <n v="0.61799999999999999"/>
    <n v="0.54700000000000004"/>
    <n v="10478.5"/>
    <n v="23"/>
    <x v="0"/>
    <s v="Médio"/>
    <s v="Acima"/>
    <x v="0"/>
    <x v="0"/>
  </r>
  <r>
    <x v="2405"/>
    <x v="3"/>
    <n v="402"/>
    <n v="0.70799999999999996"/>
    <n v="0.70899999999999996"/>
    <n v="0.60299999999999998"/>
    <n v="25710.720000000001"/>
    <n v="30"/>
    <x v="2"/>
    <s v="Alto"/>
    <s v="Acima"/>
    <x v="1"/>
    <x v="0"/>
  </r>
  <r>
    <x v="2406"/>
    <x v="3"/>
    <n v="99"/>
    <n v="0.71"/>
    <n v="0.71599999999999997"/>
    <n v="0.59299999999999997"/>
    <n v="47492.23"/>
    <n v="7"/>
    <x v="2"/>
    <s v="Alto"/>
    <s v="Acima"/>
    <x v="1"/>
    <x v="0"/>
  </r>
  <r>
    <x v="2407"/>
    <x v="6"/>
    <n v="476"/>
    <n v="0.70499999999999996"/>
    <n v="0.68600000000000005"/>
    <n v="0.63200000000000001"/>
    <n v="34350.769999999997"/>
    <n v="10"/>
    <x v="2"/>
    <s v="Alto"/>
    <s v="Acima"/>
    <x v="1"/>
    <x v="0"/>
  </r>
  <r>
    <x v="2408"/>
    <x v="8"/>
    <n v="122"/>
    <n v="0.61499999999999999"/>
    <n v="0.65800000000000003"/>
    <n v="0.41799999999999998"/>
    <n v="49852.67"/>
    <n v="4"/>
    <x v="1"/>
    <s v="Médio"/>
    <s v="Acima"/>
    <x v="1"/>
    <x v="0"/>
  </r>
  <r>
    <x v="2409"/>
    <x v="14"/>
    <n v="291"/>
    <n v="0.73"/>
    <n v="0.71199999999999997"/>
    <n v="0.65600000000000003"/>
    <n v="35329.65"/>
    <n v="11"/>
    <x v="2"/>
    <s v="Alto"/>
    <s v="Acima"/>
    <x v="1"/>
    <x v="0"/>
  </r>
  <r>
    <x v="2410"/>
    <x v="16"/>
    <n v="1117"/>
    <n v="0.66"/>
    <n v="0.64"/>
    <n v="0.55500000000000005"/>
    <n v="12607.78"/>
    <n v="13"/>
    <x v="3"/>
    <s v="Médio"/>
    <s v="Acima"/>
    <x v="0"/>
    <x v="0"/>
  </r>
  <r>
    <x v="2411"/>
    <x v="15"/>
    <n v="344"/>
    <n v="0.71"/>
    <n v="0.70299999999999996"/>
    <n v="0.61099999999999999"/>
    <n v="23295.87"/>
    <n v="26"/>
    <x v="0"/>
    <s v="Alto"/>
    <s v="Acima"/>
    <x v="1"/>
    <x v="0"/>
  </r>
  <r>
    <x v="2412"/>
    <x v="15"/>
    <n v="922"/>
    <n v="0.72699999999999998"/>
    <n v="0.70199999999999996"/>
    <n v="0.64300000000000002"/>
    <n v="16584.72"/>
    <n v="17"/>
    <x v="0"/>
    <s v="Alto"/>
    <s v="Acima"/>
    <x v="1"/>
    <x v="0"/>
  </r>
  <r>
    <x v="2413"/>
    <x v="21"/>
    <n v="845"/>
    <n v="0.64300000000000002"/>
    <n v="0.623"/>
    <n v="0.54600000000000004"/>
    <n v="21836.07"/>
    <n v="6"/>
    <x v="3"/>
    <s v="Médio"/>
    <s v="Acima"/>
    <x v="1"/>
    <x v="0"/>
  </r>
  <r>
    <x v="2414"/>
    <x v="0"/>
    <n v="324"/>
    <n v="0.74"/>
    <n v="0.72599999999999998"/>
    <n v="0.67600000000000005"/>
    <n v="42563.46"/>
    <n v="6"/>
    <x v="0"/>
    <s v="Alto"/>
    <s v="Acima"/>
    <x v="1"/>
    <x v="0"/>
  </r>
  <r>
    <x v="2415"/>
    <x v="3"/>
    <n v="249"/>
    <n v="0.74"/>
    <n v="0.76300000000000001"/>
    <n v="0.627"/>
    <n v="36997.550000000003"/>
    <n v="12"/>
    <x v="2"/>
    <s v="Alto"/>
    <s v="Acima"/>
    <x v="1"/>
    <x v="0"/>
  </r>
  <r>
    <x v="2416"/>
    <x v="26"/>
    <n v="992"/>
    <n v="0.64"/>
    <n v="0.64900000000000002"/>
    <n v="0.51300000000000001"/>
    <n v="16162.26"/>
    <n v="17"/>
    <x v="4"/>
    <s v="Médio"/>
    <s v="Acima"/>
    <x v="0"/>
    <x v="0"/>
  </r>
  <r>
    <x v="2417"/>
    <x v="13"/>
    <n v="498"/>
    <n v="0.68400000000000005"/>
    <n v="0.70199999999999996"/>
    <n v="0.55900000000000005"/>
    <n v="30696.44"/>
    <n v="5"/>
    <x v="1"/>
    <s v="Médio"/>
    <s v="Acima"/>
    <x v="1"/>
    <x v="0"/>
  </r>
  <r>
    <x v="2418"/>
    <x v="3"/>
    <n v="561"/>
    <n v="0.66"/>
    <n v="0.67200000000000004"/>
    <n v="0.51700000000000002"/>
    <n v="16600.580000000002"/>
    <n v="29"/>
    <x v="2"/>
    <s v="Médio"/>
    <s v="Acima"/>
    <x v="1"/>
    <x v="0"/>
  </r>
  <r>
    <x v="2419"/>
    <x v="15"/>
    <n v="808"/>
    <n v="0.66200000000000003"/>
    <n v="0.63100000000000001"/>
    <n v="0.56200000000000006"/>
    <n v="14195.33"/>
    <n v="17"/>
    <x v="0"/>
    <s v="Médio"/>
    <s v="Acima"/>
    <x v="1"/>
    <x v="0"/>
  </r>
  <r>
    <x v="2420"/>
    <x v="12"/>
    <n v="1211"/>
    <n v="0.55000000000000004"/>
    <n v="0.54800000000000004"/>
    <n v="0.39200000000000002"/>
    <n v="7119.47"/>
    <n v="13"/>
    <x v="4"/>
    <s v="Médio"/>
    <s v="Abaixo"/>
    <x v="0"/>
    <x v="0"/>
  </r>
  <r>
    <x v="2421"/>
    <x v="26"/>
    <n v="1494"/>
    <n v="0.53900000000000003"/>
    <n v="0.55900000000000005"/>
    <n v="0.38800000000000001"/>
    <n v="10544.48"/>
    <n v="45"/>
    <x v="4"/>
    <s v="Baixo"/>
    <s v="Abaixo"/>
    <x v="0"/>
    <x v="0"/>
  </r>
  <r>
    <x v="2422"/>
    <x v="8"/>
    <n v="388"/>
    <n v="0.69"/>
    <n v="0.68700000000000006"/>
    <n v="0.59299999999999997"/>
    <n v="42370.03"/>
    <n v="3"/>
    <x v="1"/>
    <s v="Médio"/>
    <s v="Acima"/>
    <x v="1"/>
    <x v="0"/>
  </r>
  <r>
    <x v="1516"/>
    <x v="3"/>
    <n v="525"/>
    <n v="0.74299999999999999"/>
    <n v="0.73499999999999999"/>
    <n v="0.64700000000000002"/>
    <n v="22613.39"/>
    <n v="20"/>
    <x v="2"/>
    <s v="Alto"/>
    <s v="Acima"/>
    <x v="1"/>
    <x v="0"/>
  </r>
  <r>
    <x v="2423"/>
    <x v="4"/>
    <n v="610"/>
    <n v="0.70299999999999996"/>
    <n v="0.71699999999999997"/>
    <n v="0.58199999999999996"/>
    <n v="18671.259999999998"/>
    <n v="8"/>
    <x v="0"/>
    <s v="Alto"/>
    <s v="Acima"/>
    <x v="1"/>
    <x v="0"/>
  </r>
  <r>
    <x v="2424"/>
    <x v="12"/>
    <n v="1434"/>
    <n v="0.57799999999999996"/>
    <n v="0.53800000000000003"/>
    <n v="0.46700000000000003"/>
    <n v="7514.88"/>
    <n v="31"/>
    <x v="4"/>
    <s v="Médio"/>
    <s v="Abaixo"/>
    <x v="0"/>
    <x v="0"/>
  </r>
  <r>
    <x v="2425"/>
    <x v="5"/>
    <n v="891"/>
    <n v="0.59799999999999998"/>
    <n v="0.58399999999999996"/>
    <n v="0.46300000000000002"/>
    <n v="12532.37"/>
    <n v="33"/>
    <x v="3"/>
    <s v="Médio"/>
    <s v="Abaixo"/>
    <x v="1"/>
    <x v="0"/>
  </r>
  <r>
    <x v="2426"/>
    <x v="6"/>
    <n v="257"/>
    <n v="0.70799999999999996"/>
    <n v="0.67800000000000005"/>
    <n v="0.63900000000000001"/>
    <n v="43477.59"/>
    <n v="8"/>
    <x v="2"/>
    <s v="Alto"/>
    <s v="Acima"/>
    <x v="1"/>
    <x v="0"/>
  </r>
  <r>
    <x v="2427"/>
    <x v="4"/>
    <n v="377"/>
    <n v="0.70599999999999996"/>
    <n v="0.67300000000000004"/>
    <n v="0.63700000000000001"/>
    <n v="28500.560000000001"/>
    <n v="14"/>
    <x v="0"/>
    <s v="Alto"/>
    <s v="Acima"/>
    <x v="1"/>
    <x v="0"/>
  </r>
  <r>
    <x v="1288"/>
    <x v="3"/>
    <n v="497"/>
    <n v="0.67"/>
    <n v="0.69699999999999995"/>
    <n v="0.51"/>
    <n v="28060.1"/>
    <n v="9"/>
    <x v="2"/>
    <s v="Médio"/>
    <s v="Acima"/>
    <x v="1"/>
    <x v="0"/>
  </r>
  <r>
    <x v="2428"/>
    <x v="3"/>
    <n v="173"/>
    <n v="0.75800000000000001"/>
    <n v="0.73799999999999999"/>
    <n v="0.70099999999999996"/>
    <n v="59355.77"/>
    <n v="4"/>
    <x v="2"/>
    <s v="Alto"/>
    <s v="Acima"/>
    <x v="1"/>
    <x v="0"/>
  </r>
  <r>
    <x v="2429"/>
    <x v="15"/>
    <n v="771"/>
    <n v="0.64700000000000002"/>
    <n v="0.65100000000000002"/>
    <n v="0.501"/>
    <n v="12898.65"/>
    <n v="9"/>
    <x v="0"/>
    <s v="Médio"/>
    <s v="Acima"/>
    <x v="1"/>
    <x v="0"/>
  </r>
  <r>
    <x v="2430"/>
    <x v="3"/>
    <n v="432"/>
    <n v="0.66400000000000003"/>
    <n v="0.70099999999999996"/>
    <n v="0.49299999999999999"/>
    <n v="25843.96"/>
    <n v="1"/>
    <x v="2"/>
    <s v="Médio"/>
    <s v="Acima"/>
    <x v="1"/>
    <x v="1"/>
  </r>
  <r>
    <x v="2431"/>
    <x v="4"/>
    <n v="546"/>
    <n v="0.72199999999999998"/>
    <n v="0.72099999999999997"/>
    <n v="0.59799999999999998"/>
    <n v="27276.2"/>
    <n v="4"/>
    <x v="0"/>
    <s v="Alto"/>
    <s v="Acima"/>
    <x v="1"/>
    <x v="0"/>
  </r>
  <r>
    <x v="2432"/>
    <x v="9"/>
    <n v="711"/>
    <n v="0.622"/>
    <n v="0.56000000000000005"/>
    <n v="0.55600000000000005"/>
    <n v="14899.86"/>
    <n v="4"/>
    <x v="3"/>
    <s v="Médio"/>
    <s v="Acima"/>
    <x v="1"/>
    <x v="0"/>
  </r>
  <r>
    <x v="2433"/>
    <x v="6"/>
    <n v="341"/>
    <n v="0.73"/>
    <n v="0.72099999999999997"/>
    <n v="0.64900000000000002"/>
    <n v="39132.78"/>
    <n v="6"/>
    <x v="2"/>
    <s v="Alto"/>
    <s v="Acima"/>
    <x v="1"/>
    <x v="0"/>
  </r>
  <r>
    <x v="2434"/>
    <x v="12"/>
    <n v="1476"/>
    <n v="0.56000000000000005"/>
    <n v="0.57199999999999995"/>
    <n v="0.40500000000000003"/>
    <n v="9844.4599999999991"/>
    <n v="19"/>
    <x v="4"/>
    <s v="Médio"/>
    <s v="Abaixo"/>
    <x v="0"/>
    <x v="0"/>
  </r>
  <r>
    <x v="2435"/>
    <x v="5"/>
    <n v="1791"/>
    <n v="0.59099999999999997"/>
    <n v="0.58299999999999996"/>
    <n v="0.46899999999999997"/>
    <n v="8735.8700000000008"/>
    <n v="12"/>
    <x v="3"/>
    <s v="Médio"/>
    <s v="Abaixo"/>
    <x v="0"/>
    <x v="0"/>
  </r>
  <r>
    <x v="2436"/>
    <x v="4"/>
    <n v="456"/>
    <n v="0.625"/>
    <n v="0.64"/>
    <n v="0.46"/>
    <n v="16864.150000000001"/>
    <n v="12"/>
    <x v="0"/>
    <s v="Médio"/>
    <s v="Acima"/>
    <x v="1"/>
    <x v="0"/>
  </r>
  <r>
    <x v="2437"/>
    <x v="7"/>
    <n v="542"/>
    <n v="0.54400000000000004"/>
    <n v="0.55800000000000005"/>
    <n v="0.38300000000000001"/>
    <n v="14230.59"/>
    <n v="30"/>
    <x v="3"/>
    <s v="Baixo"/>
    <s v="Abaixo"/>
    <x v="1"/>
    <x v="0"/>
  </r>
  <r>
    <x v="2438"/>
    <x v="12"/>
    <n v="1045"/>
    <n v="0.53200000000000003"/>
    <n v="0.50900000000000001"/>
    <n v="0.38200000000000001"/>
    <n v="10289.86"/>
    <n v="19"/>
    <x v="4"/>
    <s v="Baixo"/>
    <s v="Abaixo"/>
    <x v="0"/>
    <x v="0"/>
  </r>
  <r>
    <x v="2439"/>
    <x v="14"/>
    <n v="184"/>
    <n v="0.69799999999999995"/>
    <n v="0.72399999999999998"/>
    <n v="0.57399999999999995"/>
    <n v="44510.37"/>
    <n v="8"/>
    <x v="2"/>
    <s v="Médio"/>
    <s v="Acima"/>
    <x v="1"/>
    <x v="0"/>
  </r>
  <r>
    <x v="1080"/>
    <x v="3"/>
    <n v="308"/>
    <n v="0.72299999999999998"/>
    <n v="0.746"/>
    <n v="0.60699999999999998"/>
    <n v="25941.86"/>
    <n v="25"/>
    <x v="2"/>
    <s v="Alto"/>
    <s v="Acima"/>
    <x v="1"/>
    <x v="0"/>
  </r>
  <r>
    <x v="2440"/>
    <x v="3"/>
    <n v="302"/>
    <n v="0.71"/>
    <n v="0.70199999999999996"/>
    <n v="0.61599999999999999"/>
    <n v="22248.46"/>
    <n v="14"/>
    <x v="2"/>
    <s v="Alto"/>
    <s v="Acima"/>
    <x v="1"/>
    <x v="0"/>
  </r>
  <r>
    <x v="854"/>
    <x v="5"/>
    <n v="811"/>
    <n v="0.60199999999999998"/>
    <n v="0.55200000000000005"/>
    <n v="0.51500000000000001"/>
    <n v="8112.71"/>
    <n v="19"/>
    <x v="3"/>
    <s v="Médio"/>
    <s v="Acima"/>
    <x v="1"/>
    <x v="0"/>
  </r>
  <r>
    <x v="2441"/>
    <x v="12"/>
    <n v="818"/>
    <n v="0.48899999999999999"/>
    <n v="0.48499999999999999"/>
    <n v="0.311"/>
    <n v="8364.42"/>
    <n v="0"/>
    <x v="4"/>
    <s v="Baixo"/>
    <s v="Abaixo"/>
    <x v="1"/>
    <x v="1"/>
  </r>
  <r>
    <x v="2442"/>
    <x v="24"/>
    <n v="1016"/>
    <n v="0.64"/>
    <n v="0.61"/>
    <n v="0.55400000000000005"/>
    <n v="15672.35"/>
    <n v="16"/>
    <x v="4"/>
    <s v="Médio"/>
    <s v="Acima"/>
    <x v="0"/>
    <x v="0"/>
  </r>
  <r>
    <x v="2443"/>
    <x v="3"/>
    <n v="468"/>
    <n v="0.67"/>
    <n v="0.69099999999999995"/>
    <n v="0.52900000000000003"/>
    <n v="23577.62"/>
    <n v="5"/>
    <x v="2"/>
    <s v="Médio"/>
    <s v="Acima"/>
    <x v="1"/>
    <x v="0"/>
  </r>
  <r>
    <x v="2444"/>
    <x v="3"/>
    <n v="314"/>
    <n v="0.72"/>
    <n v="0.72899999999999998"/>
    <n v="0.6"/>
    <n v="29381.26"/>
    <n v="1"/>
    <x v="2"/>
    <s v="Alto"/>
    <s v="Acima"/>
    <x v="1"/>
    <x v="1"/>
  </r>
  <r>
    <x v="2445"/>
    <x v="5"/>
    <n v="467"/>
    <n v="0.61"/>
    <n v="0.54500000000000004"/>
    <n v="0.52800000000000002"/>
    <n v="13150.45"/>
    <n v="6"/>
    <x v="3"/>
    <s v="Médio"/>
    <s v="Acima"/>
    <x v="1"/>
    <x v="0"/>
  </r>
  <r>
    <x v="2446"/>
    <x v="12"/>
    <n v="1145"/>
    <n v="0.63200000000000001"/>
    <n v="0.59799999999999998"/>
    <n v="0.56100000000000005"/>
    <n v="10348.11"/>
    <n v="15"/>
    <x v="4"/>
    <s v="Médio"/>
    <s v="Acima"/>
    <x v="0"/>
    <x v="0"/>
  </r>
  <r>
    <x v="2447"/>
    <x v="6"/>
    <n v="264"/>
    <n v="0.73099999999999998"/>
    <n v="0.73199999999999998"/>
    <n v="0.66"/>
    <n v="38220.82"/>
    <n v="13"/>
    <x v="2"/>
    <s v="Alto"/>
    <s v="Acima"/>
    <x v="1"/>
    <x v="0"/>
  </r>
  <r>
    <x v="2448"/>
    <x v="3"/>
    <n v="276"/>
    <n v="0.71"/>
    <n v="0.70799999999999996"/>
    <n v="0.58899999999999997"/>
    <n v="23226.69"/>
    <n v="23"/>
    <x v="2"/>
    <s v="Alto"/>
    <s v="Acima"/>
    <x v="1"/>
    <x v="0"/>
  </r>
  <r>
    <x v="2449"/>
    <x v="4"/>
    <n v="854"/>
    <n v="0.71"/>
    <n v="0.67500000000000004"/>
    <n v="0.63900000000000001"/>
    <n v="17232.72"/>
    <n v="13"/>
    <x v="0"/>
    <s v="Alto"/>
    <s v="Acima"/>
    <x v="1"/>
    <x v="0"/>
  </r>
  <r>
    <x v="2450"/>
    <x v="12"/>
    <n v="558"/>
    <n v="0.56200000000000006"/>
    <n v="0.59399999999999997"/>
    <n v="0.39200000000000002"/>
    <n v="16955.939999999999"/>
    <n v="0"/>
    <x v="4"/>
    <s v="Médio"/>
    <s v="Abaixo"/>
    <x v="1"/>
    <x v="1"/>
  </r>
  <r>
    <x v="2451"/>
    <x v="14"/>
    <n v="116"/>
    <n v="0.73799999999999999"/>
    <n v="0.747"/>
    <n v="0.63100000000000001"/>
    <n v="41148.54"/>
    <n v="13"/>
    <x v="2"/>
    <s v="Alto"/>
    <s v="Acima"/>
    <x v="1"/>
    <x v="0"/>
  </r>
  <r>
    <x v="2452"/>
    <x v="3"/>
    <n v="260"/>
    <n v="0.66500000000000004"/>
    <n v="0.66700000000000004"/>
    <n v="0.55000000000000004"/>
    <n v="39577.83"/>
    <n v="2"/>
    <x v="2"/>
    <s v="Médio"/>
    <s v="Acima"/>
    <x v="1"/>
    <x v="1"/>
  </r>
  <r>
    <x v="2453"/>
    <x v="23"/>
    <n v="491"/>
    <n v="0.64300000000000002"/>
    <n v="0.66400000000000003"/>
    <n v="0.52400000000000002"/>
    <n v="14199.05"/>
    <n v="5"/>
    <x v="4"/>
    <s v="Médio"/>
    <s v="Acima"/>
    <x v="1"/>
    <x v="0"/>
  </r>
  <r>
    <x v="460"/>
    <x v="4"/>
    <n v="419"/>
    <n v="0.68"/>
    <n v="0.69899999999999995"/>
    <n v="0.53700000000000003"/>
    <n v="20253.91"/>
    <n v="11"/>
    <x v="0"/>
    <s v="Médio"/>
    <s v="Acima"/>
    <x v="1"/>
    <x v="0"/>
  </r>
  <r>
    <x v="2454"/>
    <x v="3"/>
    <n v="360"/>
    <n v="0.69"/>
    <n v="0.67200000000000004"/>
    <n v="0.57599999999999996"/>
    <n v="27451.78"/>
    <n v="1"/>
    <x v="2"/>
    <s v="Médio"/>
    <s v="Acima"/>
    <x v="1"/>
    <x v="1"/>
  </r>
  <r>
    <x v="2455"/>
    <x v="8"/>
    <n v="515"/>
    <n v="0.71"/>
    <n v="0.67800000000000005"/>
    <n v="0.63700000000000001"/>
    <n v="27593.86"/>
    <n v="6"/>
    <x v="1"/>
    <s v="Alto"/>
    <s v="Acima"/>
    <x v="1"/>
    <x v="0"/>
  </r>
  <r>
    <x v="2456"/>
    <x v="4"/>
    <n v="615"/>
    <n v="0.73"/>
    <n v="0.70299999999999996"/>
    <n v="0.64"/>
    <n v="16063.73"/>
    <n v="5"/>
    <x v="0"/>
    <s v="Alto"/>
    <s v="Acima"/>
    <x v="1"/>
    <x v="0"/>
  </r>
  <r>
    <x v="2457"/>
    <x v="10"/>
    <n v="163"/>
    <n v="0.69299999999999995"/>
    <n v="0.69199999999999995"/>
    <n v="0.58399999999999996"/>
    <n v="73609.2"/>
    <n v="1"/>
    <x v="1"/>
    <s v="Médio"/>
    <s v="Acima"/>
    <x v="1"/>
    <x v="1"/>
  </r>
  <r>
    <x v="2458"/>
    <x v="10"/>
    <n v="420"/>
    <n v="0.71"/>
    <n v="0.7"/>
    <n v="0.61399999999999999"/>
    <n v="31622.05"/>
    <n v="9"/>
    <x v="1"/>
    <s v="Alto"/>
    <s v="Acima"/>
    <x v="1"/>
    <x v="0"/>
  </r>
  <r>
    <x v="2459"/>
    <x v="4"/>
    <n v="532"/>
    <n v="0.66900000000000004"/>
    <n v="0.68799999999999994"/>
    <n v="0.51500000000000001"/>
    <n v="22369.77"/>
    <n v="14"/>
    <x v="0"/>
    <s v="Médio"/>
    <s v="Acima"/>
    <x v="1"/>
    <x v="0"/>
  </r>
  <r>
    <x v="2460"/>
    <x v="3"/>
    <n v="151"/>
    <n v="0.74299999999999999"/>
    <n v="0.77900000000000003"/>
    <n v="0.621"/>
    <n v="41918.54"/>
    <n v="6"/>
    <x v="2"/>
    <s v="Alto"/>
    <s v="Acima"/>
    <x v="1"/>
    <x v="0"/>
  </r>
  <r>
    <x v="2461"/>
    <x v="24"/>
    <n v="575"/>
    <n v="0.626"/>
    <n v="0.628"/>
    <n v="0.502"/>
    <n v="20478.7"/>
    <n v="7"/>
    <x v="4"/>
    <s v="Médio"/>
    <s v="Acima"/>
    <x v="1"/>
    <x v="0"/>
  </r>
  <r>
    <x v="2462"/>
    <x v="20"/>
    <n v="691"/>
    <n v="0.67"/>
    <n v="0.64800000000000002"/>
    <n v="0.56999999999999995"/>
    <n v="25359.05"/>
    <n v="3"/>
    <x v="4"/>
    <s v="Médio"/>
    <s v="Acima"/>
    <x v="1"/>
    <x v="0"/>
  </r>
  <r>
    <x v="2463"/>
    <x v="22"/>
    <n v="1494"/>
    <n v="0.61799999999999999"/>
    <n v="0.59099999999999997"/>
    <n v="0.51200000000000001"/>
    <n v="7711.6"/>
    <n v="7"/>
    <x v="3"/>
    <s v="Médio"/>
    <s v="Acima"/>
    <x v="0"/>
    <x v="0"/>
  </r>
  <r>
    <x v="2464"/>
    <x v="3"/>
    <n v="114"/>
    <n v="0.78500000000000003"/>
    <n v="0.79600000000000004"/>
    <n v="0.72199999999999998"/>
    <n v="66546.83"/>
    <n v="8"/>
    <x v="2"/>
    <s v="Alto"/>
    <s v="Acima"/>
    <x v="1"/>
    <x v="0"/>
  </r>
  <r>
    <x v="2465"/>
    <x v="4"/>
    <n v="500"/>
    <n v="0.7"/>
    <n v="0.69099999999999995"/>
    <n v="0.57699999999999996"/>
    <n v="22512.32"/>
    <n v="7"/>
    <x v="0"/>
    <s v="Alto"/>
    <s v="Acima"/>
    <x v="1"/>
    <x v="0"/>
  </r>
  <r>
    <x v="2466"/>
    <x v="9"/>
    <n v="936"/>
    <n v="0.61899999999999999"/>
    <n v="0.57399999999999995"/>
    <n v="0.53700000000000003"/>
    <n v="10991.65"/>
    <n v="4"/>
    <x v="3"/>
    <s v="Médio"/>
    <s v="Acima"/>
    <x v="1"/>
    <x v="0"/>
  </r>
  <r>
    <x v="2467"/>
    <x v="21"/>
    <n v="795"/>
    <n v="0.61799999999999999"/>
    <n v="0.59"/>
    <n v="0.51100000000000001"/>
    <n v="16840.43"/>
    <n v="2"/>
    <x v="3"/>
    <s v="Médio"/>
    <s v="Acima"/>
    <x v="1"/>
    <x v="1"/>
  </r>
  <r>
    <x v="2468"/>
    <x v="14"/>
    <n v="222"/>
    <n v="0.71599999999999997"/>
    <n v="0.70799999999999996"/>
    <n v="0.63300000000000001"/>
    <n v="27414.94"/>
    <n v="6"/>
    <x v="2"/>
    <s v="Alto"/>
    <s v="Acima"/>
    <x v="1"/>
    <x v="0"/>
  </r>
  <r>
    <x v="2469"/>
    <x v="3"/>
    <n v="183"/>
    <n v="0.69"/>
    <n v="0.66500000000000004"/>
    <n v="0.60799999999999998"/>
    <n v="42327.58"/>
    <n v="10"/>
    <x v="2"/>
    <s v="Médio"/>
    <s v="Acima"/>
    <x v="1"/>
    <x v="0"/>
  </r>
  <r>
    <x v="2470"/>
    <x v="5"/>
    <n v="1108"/>
    <n v="0.60199999999999998"/>
    <n v="0.55500000000000005"/>
    <n v="0.50900000000000001"/>
    <n v="13576"/>
    <n v="7"/>
    <x v="3"/>
    <s v="Médio"/>
    <s v="Acima"/>
    <x v="0"/>
    <x v="0"/>
  </r>
  <r>
    <x v="2471"/>
    <x v="7"/>
    <n v="1013"/>
    <n v="0.56000000000000005"/>
    <n v="0.58399999999999996"/>
    <n v="0.42399999999999999"/>
    <n v="13258.54"/>
    <n v="5"/>
    <x v="3"/>
    <s v="Médio"/>
    <s v="Abaixo"/>
    <x v="0"/>
    <x v="0"/>
  </r>
  <r>
    <x v="2472"/>
    <x v="3"/>
    <n v="211"/>
    <n v="0.73699999999999999"/>
    <n v="0.69799999999999995"/>
    <n v="0.66500000000000004"/>
    <n v="35404.92"/>
    <n v="1"/>
    <x v="2"/>
    <s v="Alto"/>
    <s v="Acima"/>
    <x v="1"/>
    <x v="1"/>
  </r>
  <r>
    <x v="2473"/>
    <x v="3"/>
    <n v="122"/>
    <n v="0.76"/>
    <n v="0.77900000000000003"/>
    <n v="0.66300000000000003"/>
    <n v="62245.36"/>
    <n v="1"/>
    <x v="2"/>
    <s v="Alto"/>
    <s v="Acima"/>
    <x v="1"/>
    <x v="1"/>
  </r>
  <r>
    <x v="2474"/>
    <x v="3"/>
    <n v="473"/>
    <n v="0.66"/>
    <n v="0.68500000000000005"/>
    <n v="0.499"/>
    <n v="22099.4"/>
    <n v="12"/>
    <x v="2"/>
    <s v="Médio"/>
    <s v="Acima"/>
    <x v="1"/>
    <x v="0"/>
  </r>
  <r>
    <x v="2475"/>
    <x v="4"/>
    <n v="316"/>
    <n v="0.72799999999999998"/>
    <n v="0.71699999999999997"/>
    <n v="0.61599999999999999"/>
    <n v="34171.51"/>
    <n v="4"/>
    <x v="0"/>
    <s v="Alto"/>
    <s v="Acima"/>
    <x v="1"/>
    <x v="0"/>
  </r>
  <r>
    <x v="2476"/>
    <x v="6"/>
    <n v="415"/>
    <n v="0.69599999999999995"/>
    <n v="0.67700000000000005"/>
    <n v="0.60299999999999998"/>
    <n v="19986.59"/>
    <n v="3"/>
    <x v="2"/>
    <s v="Médio"/>
    <s v="Acima"/>
    <x v="1"/>
    <x v="0"/>
  </r>
  <r>
    <x v="2477"/>
    <x v="20"/>
    <n v="1204"/>
    <n v="0.70099999999999996"/>
    <n v="0.67300000000000004"/>
    <n v="0.624"/>
    <n v="13302.27"/>
    <n v="9"/>
    <x v="4"/>
    <s v="Alto"/>
    <s v="Acima"/>
    <x v="0"/>
    <x v="0"/>
  </r>
  <r>
    <x v="2478"/>
    <x v="7"/>
    <n v="729"/>
    <n v="0.59799999999999998"/>
    <n v="0.57699999999999996"/>
    <n v="0.48"/>
    <n v="11902.74"/>
    <n v="21"/>
    <x v="3"/>
    <s v="Médio"/>
    <s v="Abaixo"/>
    <x v="1"/>
    <x v="0"/>
  </r>
  <r>
    <x v="2479"/>
    <x v="0"/>
    <n v="181"/>
    <n v="0.71"/>
    <n v="0.67400000000000004"/>
    <n v="0.65"/>
    <n v="53431.32"/>
    <n v="6"/>
    <x v="0"/>
    <s v="Alto"/>
    <s v="Acima"/>
    <x v="1"/>
    <x v="0"/>
  </r>
  <r>
    <x v="2480"/>
    <x v="3"/>
    <n v="94"/>
    <n v="0.75"/>
    <n v="0.84"/>
    <n v="0.59"/>
    <n v="73762.48"/>
    <n v="7"/>
    <x v="2"/>
    <s v="Alto"/>
    <s v="Acima"/>
    <x v="1"/>
    <x v="0"/>
  </r>
  <r>
    <x v="2481"/>
    <x v="21"/>
    <n v="850"/>
    <n v="0.6"/>
    <n v="0.57899999999999996"/>
    <n v="0.497"/>
    <n v="10695.91"/>
    <n v="17"/>
    <x v="3"/>
    <s v="Médio"/>
    <s v="Acima"/>
    <x v="1"/>
    <x v="0"/>
  </r>
  <r>
    <x v="2482"/>
    <x v="14"/>
    <n v="264"/>
    <n v="0.755"/>
    <n v="0.72299999999999998"/>
    <n v="0.7"/>
    <n v="29447.42"/>
    <n v="12"/>
    <x v="2"/>
    <s v="Alto"/>
    <s v="Acima"/>
    <x v="1"/>
    <x v="0"/>
  </r>
  <r>
    <x v="2483"/>
    <x v="7"/>
    <n v="1153"/>
    <n v="0.67"/>
    <n v="0.60899999999999999"/>
    <n v="0.6"/>
    <n v="10611.57"/>
    <n v="8"/>
    <x v="3"/>
    <s v="Médio"/>
    <s v="Acima"/>
    <x v="0"/>
    <x v="0"/>
  </r>
  <r>
    <x v="2484"/>
    <x v="12"/>
    <n v="1573"/>
    <n v="0.57499999999999996"/>
    <n v="0.53900000000000003"/>
    <n v="0.46700000000000003"/>
    <n v="9376.98"/>
    <n v="0"/>
    <x v="4"/>
    <s v="Médio"/>
    <s v="Abaixo"/>
    <x v="0"/>
    <x v="1"/>
  </r>
  <r>
    <x v="2485"/>
    <x v="3"/>
    <n v="112"/>
    <n v="0.74"/>
    <n v="0.76200000000000001"/>
    <n v="0.64300000000000002"/>
    <n v="42189.97"/>
    <n v="8"/>
    <x v="2"/>
    <s v="Alto"/>
    <s v="Acima"/>
    <x v="1"/>
    <x v="0"/>
  </r>
  <r>
    <x v="2486"/>
    <x v="14"/>
    <n v="409"/>
    <n v="0.7"/>
    <n v="0.70399999999999996"/>
    <n v="0.55900000000000005"/>
    <n v="28696.79"/>
    <n v="8"/>
    <x v="2"/>
    <s v="Alto"/>
    <s v="Acima"/>
    <x v="1"/>
    <x v="0"/>
  </r>
  <r>
    <x v="2487"/>
    <x v="4"/>
    <n v="553"/>
    <n v="0.69"/>
    <n v="0.68600000000000005"/>
    <n v="0.56699999999999995"/>
    <n v="19777.349999999999"/>
    <n v="8"/>
    <x v="0"/>
    <s v="Médio"/>
    <s v="Acima"/>
    <x v="1"/>
    <x v="0"/>
  </r>
  <r>
    <x v="2488"/>
    <x v="6"/>
    <n v="151"/>
    <n v="0.72"/>
    <n v="0.70899999999999996"/>
    <n v="0.626"/>
    <n v="35820.339999999997"/>
    <n v="12"/>
    <x v="2"/>
    <s v="Alto"/>
    <s v="Acima"/>
    <x v="1"/>
    <x v="0"/>
  </r>
  <r>
    <x v="1617"/>
    <x v="14"/>
    <n v="166"/>
    <n v="0.75"/>
    <n v="0.754"/>
    <n v="0.64600000000000002"/>
    <n v="26853.24"/>
    <n v="12"/>
    <x v="2"/>
    <s v="Alto"/>
    <s v="Acima"/>
    <x v="1"/>
    <x v="0"/>
  </r>
  <r>
    <x v="2489"/>
    <x v="18"/>
    <n v="1269"/>
    <n v="0.56999999999999995"/>
    <n v="0.53400000000000003"/>
    <n v="0.48299999999999998"/>
    <n v="6739.4"/>
    <n v="3"/>
    <x v="3"/>
    <s v="Médio"/>
    <s v="Abaixo"/>
    <x v="0"/>
    <x v="0"/>
  </r>
  <r>
    <x v="2490"/>
    <x v="23"/>
    <n v="281"/>
    <n v="0.65200000000000002"/>
    <n v="0.65900000000000003"/>
    <n v="0.51400000000000001"/>
    <n v="26538.27"/>
    <n v="4"/>
    <x v="4"/>
    <s v="Médio"/>
    <s v="Acima"/>
    <x v="1"/>
    <x v="0"/>
  </r>
  <r>
    <x v="2491"/>
    <x v="0"/>
    <n v="128"/>
    <n v="0.76"/>
    <n v="0.72699999999999998"/>
    <n v="0.69"/>
    <n v="44348.46"/>
    <n v="4"/>
    <x v="0"/>
    <s v="Alto"/>
    <s v="Acima"/>
    <x v="1"/>
    <x v="0"/>
  </r>
  <r>
    <x v="2492"/>
    <x v="3"/>
    <n v="166"/>
    <n v="0.74"/>
    <n v="0.75"/>
    <n v="0.64100000000000001"/>
    <n v="37226.949999999997"/>
    <n v="10"/>
    <x v="2"/>
    <s v="Alto"/>
    <s v="Acima"/>
    <x v="1"/>
    <x v="0"/>
  </r>
  <r>
    <x v="2493"/>
    <x v="14"/>
    <n v="138"/>
    <n v="0.63600000000000001"/>
    <n v="0.61799999999999999"/>
    <n v="0.503"/>
    <n v="31512.080000000002"/>
    <n v="6"/>
    <x v="2"/>
    <s v="Médio"/>
    <s v="Acima"/>
    <x v="1"/>
    <x v="0"/>
  </r>
  <r>
    <x v="2494"/>
    <x v="21"/>
    <n v="671"/>
    <n v="0.61299999999999999"/>
    <n v="0.61"/>
    <n v="0.49"/>
    <n v="14805.27"/>
    <n v="1"/>
    <x v="3"/>
    <s v="Médio"/>
    <s v="Acima"/>
    <x v="1"/>
    <x v="1"/>
  </r>
  <r>
    <x v="2379"/>
    <x v="6"/>
    <n v="352"/>
    <n v="0.68"/>
    <n v="0.67700000000000005"/>
    <n v="0.57299999999999995"/>
    <n v="26144.6"/>
    <n v="4"/>
    <x v="2"/>
    <s v="Médio"/>
    <s v="Acima"/>
    <x v="1"/>
    <x v="0"/>
  </r>
  <r>
    <x v="2495"/>
    <x v="7"/>
    <n v="434"/>
    <n v="0.64300000000000002"/>
    <n v="0.59399999999999997"/>
    <n v="0.59399999999999997"/>
    <n v="12741.64"/>
    <n v="7"/>
    <x v="3"/>
    <s v="Médio"/>
    <s v="Acima"/>
    <x v="1"/>
    <x v="0"/>
  </r>
  <r>
    <x v="2496"/>
    <x v="9"/>
    <n v="1169"/>
    <n v="0.61199999999999999"/>
    <n v="0.56399999999999995"/>
    <n v="0.55300000000000005"/>
    <n v="10203.879999999999"/>
    <n v="8"/>
    <x v="3"/>
    <s v="Médio"/>
    <s v="Acima"/>
    <x v="0"/>
    <x v="0"/>
  </r>
  <r>
    <x v="2497"/>
    <x v="3"/>
    <n v="468"/>
    <n v="0.66"/>
    <n v="0.67600000000000005"/>
    <n v="0.52400000000000002"/>
    <n v="27529.65"/>
    <n v="9"/>
    <x v="2"/>
    <s v="Médio"/>
    <s v="Acima"/>
    <x v="1"/>
    <x v="0"/>
  </r>
  <r>
    <x v="2498"/>
    <x v="14"/>
    <n v="126"/>
    <n v="0.67"/>
    <n v="0.70199999999999996"/>
    <n v="0.48099999999999998"/>
    <n v="27437.14"/>
    <n v="21"/>
    <x v="2"/>
    <s v="Médio"/>
    <s v="Acima"/>
    <x v="1"/>
    <x v="0"/>
  </r>
  <r>
    <x v="467"/>
    <x v="20"/>
    <n v="467"/>
    <n v="0.70799999999999996"/>
    <n v="0.67700000000000005"/>
    <n v="0.623"/>
    <n v="31782.67"/>
    <n v="2"/>
    <x v="4"/>
    <s v="Alto"/>
    <s v="Acima"/>
    <x v="1"/>
    <x v="1"/>
  </r>
  <r>
    <x v="2499"/>
    <x v="3"/>
    <n v="161"/>
    <n v="0.72"/>
    <n v="0.73899999999999999"/>
    <n v="0.61499999999999999"/>
    <n v="36228.82"/>
    <n v="5"/>
    <x v="2"/>
    <s v="Alto"/>
    <s v="Acima"/>
    <x v="1"/>
    <x v="0"/>
  </r>
  <r>
    <x v="2500"/>
    <x v="3"/>
    <n v="172"/>
    <n v="0.72799999999999998"/>
    <n v="0.73399999999999999"/>
    <n v="0.63200000000000001"/>
    <n v="31561.72"/>
    <n v="9"/>
    <x v="2"/>
    <s v="Alto"/>
    <s v="Acima"/>
    <x v="1"/>
    <x v="0"/>
  </r>
  <r>
    <x v="2501"/>
    <x v="0"/>
    <n v="503"/>
    <n v="0.73699999999999999"/>
    <n v="0.69099999999999995"/>
    <n v="0.70399999999999996"/>
    <n v="25823.08"/>
    <n v="6"/>
    <x v="0"/>
    <s v="Alto"/>
    <s v="Acima"/>
    <x v="1"/>
    <x v="0"/>
  </r>
  <r>
    <x v="2502"/>
    <x v="7"/>
    <n v="1016"/>
    <n v="0.58099999999999996"/>
    <n v="0.54400000000000004"/>
    <n v="0.46300000000000002"/>
    <n v="7617.66"/>
    <n v="40"/>
    <x v="3"/>
    <s v="Médio"/>
    <s v="Abaixo"/>
    <x v="0"/>
    <x v="0"/>
  </r>
  <r>
    <x v="2503"/>
    <x v="3"/>
    <n v="169"/>
    <n v="0.755"/>
    <n v="0.75900000000000001"/>
    <n v="0.66900000000000004"/>
    <n v="37718.449999999997"/>
    <n v="14"/>
    <x v="2"/>
    <s v="Alto"/>
    <s v="Acima"/>
    <x v="1"/>
    <x v="0"/>
  </r>
  <r>
    <x v="2504"/>
    <x v="14"/>
    <n v="422"/>
    <n v="0.7"/>
    <n v="0.73499999999999999"/>
    <n v="0.57899999999999996"/>
    <n v="23160.2"/>
    <n v="11"/>
    <x v="2"/>
    <s v="Alto"/>
    <s v="Acima"/>
    <x v="1"/>
    <x v="0"/>
  </r>
  <r>
    <x v="2505"/>
    <x v="6"/>
    <n v="323"/>
    <n v="0.69099999999999995"/>
    <n v="0.66400000000000003"/>
    <n v="0.59899999999999998"/>
    <n v="29497.55"/>
    <n v="12"/>
    <x v="2"/>
    <s v="Médio"/>
    <s v="Acima"/>
    <x v="1"/>
    <x v="0"/>
  </r>
  <r>
    <x v="2506"/>
    <x v="3"/>
    <n v="316"/>
    <n v="0.754"/>
    <n v="0.72599999999999998"/>
    <n v="0.66800000000000004"/>
    <n v="26350.06"/>
    <n v="16"/>
    <x v="2"/>
    <s v="Alto"/>
    <s v="Acima"/>
    <x v="1"/>
    <x v="0"/>
  </r>
  <r>
    <x v="2507"/>
    <x v="4"/>
    <n v="398"/>
    <n v="0.69799999999999995"/>
    <n v="0.69399999999999995"/>
    <n v="0.57399999999999995"/>
    <n v="29947.96"/>
    <n v="4"/>
    <x v="0"/>
    <s v="Médio"/>
    <s v="Acima"/>
    <x v="1"/>
    <x v="0"/>
  </r>
  <r>
    <x v="2508"/>
    <x v="26"/>
    <n v="911"/>
    <n v="0.622"/>
    <n v="0.59299999999999997"/>
    <n v="0.51700000000000002"/>
    <n v="14392.66"/>
    <n v="10"/>
    <x v="4"/>
    <s v="Médio"/>
    <s v="Acima"/>
    <x v="1"/>
    <x v="0"/>
  </r>
  <r>
    <x v="2509"/>
    <x v="3"/>
    <n v="173"/>
    <n v="0.753"/>
    <n v="0.76300000000000001"/>
    <n v="0.65800000000000003"/>
    <n v="35748.660000000003"/>
    <n v="9"/>
    <x v="2"/>
    <s v="Alto"/>
    <s v="Acima"/>
    <x v="1"/>
    <x v="0"/>
  </r>
  <r>
    <x v="2510"/>
    <x v="4"/>
    <n v="446"/>
    <n v="0.68"/>
    <n v="0.68700000000000006"/>
    <n v="0.57299999999999995"/>
    <n v="25063.77"/>
    <n v="6"/>
    <x v="0"/>
    <s v="Médio"/>
    <s v="Acima"/>
    <x v="1"/>
    <x v="0"/>
  </r>
  <r>
    <x v="2511"/>
    <x v="19"/>
    <n v="1422"/>
    <n v="0.58399999999999996"/>
    <n v="0.54100000000000004"/>
    <n v="0.47299999999999998"/>
    <n v="10499.65"/>
    <n v="8"/>
    <x v="3"/>
    <s v="Médio"/>
    <s v="Abaixo"/>
    <x v="0"/>
    <x v="0"/>
  </r>
  <r>
    <x v="2512"/>
    <x v="3"/>
    <n v="173"/>
    <n v="0.77300000000000002"/>
    <n v="0.78700000000000003"/>
    <n v="0.67900000000000005"/>
    <n v="35632.800000000003"/>
    <n v="10"/>
    <x v="2"/>
    <s v="Alto"/>
    <s v="Acima"/>
    <x v="1"/>
    <x v="0"/>
  </r>
  <r>
    <x v="2513"/>
    <x v="6"/>
    <n v="224"/>
    <n v="0.74299999999999999"/>
    <n v="0.72699999999999998"/>
    <n v="0.69599999999999995"/>
    <n v="46185.93"/>
    <n v="3"/>
    <x v="2"/>
    <s v="Alto"/>
    <s v="Acima"/>
    <x v="1"/>
    <x v="0"/>
  </r>
  <r>
    <x v="2514"/>
    <x v="12"/>
    <n v="1294"/>
    <n v="0.56999999999999995"/>
    <n v="0.56000000000000005"/>
    <n v="0.438"/>
    <n v="8220.44"/>
    <n v="66"/>
    <x v="4"/>
    <s v="Médio"/>
    <s v="Abaixo"/>
    <x v="0"/>
    <x v="0"/>
  </r>
  <r>
    <x v="2515"/>
    <x v="6"/>
    <n v="337"/>
    <n v="0.57299999999999995"/>
    <n v="0.60399999999999998"/>
    <n v="0.39100000000000001"/>
    <n v="14650.89"/>
    <n v="4"/>
    <x v="2"/>
    <s v="Médio"/>
    <s v="Abaixo"/>
    <x v="1"/>
    <x v="0"/>
  </r>
  <r>
    <x v="2516"/>
    <x v="3"/>
    <n v="120"/>
    <n v="0.75"/>
    <n v="0.746"/>
    <n v="0.67800000000000005"/>
    <n v="42642.3"/>
    <n v="9"/>
    <x v="2"/>
    <s v="Alto"/>
    <s v="Acima"/>
    <x v="1"/>
    <x v="0"/>
  </r>
  <r>
    <x v="2517"/>
    <x v="7"/>
    <n v="865"/>
    <n v="0.60799999999999998"/>
    <n v="0.61099999999999999"/>
    <n v="0.47599999999999998"/>
    <n v="11149.72"/>
    <n v="4"/>
    <x v="3"/>
    <s v="Médio"/>
    <s v="Acima"/>
    <x v="1"/>
    <x v="0"/>
  </r>
  <r>
    <x v="2518"/>
    <x v="17"/>
    <n v="651"/>
    <n v="0.58499999999999996"/>
    <n v="0.56200000000000006"/>
    <n v="0.48"/>
    <n v="10778.9"/>
    <n v="10"/>
    <x v="3"/>
    <s v="Médio"/>
    <s v="Abaixo"/>
    <x v="1"/>
    <x v="0"/>
  </r>
  <r>
    <x v="2519"/>
    <x v="14"/>
    <n v="410"/>
    <n v="0.754"/>
    <n v="0.76900000000000002"/>
    <n v="0.626"/>
    <n v="22705.68"/>
    <n v="18"/>
    <x v="2"/>
    <s v="Alto"/>
    <s v="Acima"/>
    <x v="1"/>
    <x v="0"/>
  </r>
  <r>
    <x v="2520"/>
    <x v="15"/>
    <n v="202"/>
    <n v="0.66"/>
    <n v="0.63"/>
    <n v="0.54"/>
    <n v="20275.59"/>
    <n v="12"/>
    <x v="0"/>
    <s v="Médio"/>
    <s v="Acima"/>
    <x v="1"/>
    <x v="0"/>
  </r>
  <r>
    <x v="2521"/>
    <x v="15"/>
    <n v="353"/>
    <n v="0.70799999999999996"/>
    <n v="0.66300000000000003"/>
    <n v="0.63700000000000001"/>
    <n v="22858.06"/>
    <n v="12"/>
    <x v="0"/>
    <s v="Alto"/>
    <s v="Acima"/>
    <x v="1"/>
    <x v="0"/>
  </r>
  <r>
    <x v="2522"/>
    <x v="22"/>
    <n v="940"/>
    <n v="0.54100000000000004"/>
    <n v="0.54400000000000004"/>
    <n v="0.39800000000000002"/>
    <n v="8699.3700000000008"/>
    <n v="4"/>
    <x v="3"/>
    <s v="Baixo"/>
    <s v="Abaixo"/>
    <x v="1"/>
    <x v="0"/>
  </r>
  <r>
    <x v="2523"/>
    <x v="14"/>
    <n v="273"/>
    <n v="0.74"/>
    <n v="0.73199999999999998"/>
    <n v="0.65300000000000002"/>
    <n v="25381.9"/>
    <n v="11"/>
    <x v="2"/>
    <s v="Alto"/>
    <s v="Acima"/>
    <x v="1"/>
    <x v="0"/>
  </r>
  <r>
    <x v="2524"/>
    <x v="4"/>
    <n v="352"/>
    <n v="0.69599999999999995"/>
    <n v="0.68799999999999994"/>
    <n v="0.59"/>
    <n v="29222.27"/>
    <n v="14"/>
    <x v="0"/>
    <s v="Médio"/>
    <s v="Acima"/>
    <x v="1"/>
    <x v="0"/>
  </r>
  <r>
    <x v="2525"/>
    <x v="3"/>
    <n v="104"/>
    <n v="0.74099999999999999"/>
    <n v="0.72399999999999998"/>
    <n v="0.64800000000000002"/>
    <n v="63426.23"/>
    <n v="3"/>
    <x v="2"/>
    <s v="Alto"/>
    <s v="Acima"/>
    <x v="1"/>
    <x v="0"/>
  </r>
  <r>
    <x v="2526"/>
    <x v="5"/>
    <n v="1123"/>
    <n v="0.55000000000000004"/>
    <n v="0.51400000000000001"/>
    <n v="0.432"/>
    <n v="7107.34"/>
    <n v="4"/>
    <x v="3"/>
    <s v="Médio"/>
    <s v="Abaixo"/>
    <x v="0"/>
    <x v="0"/>
  </r>
  <r>
    <x v="2527"/>
    <x v="4"/>
    <n v="406"/>
    <n v="0.68799999999999994"/>
    <n v="0.67700000000000005"/>
    <n v="0.56699999999999995"/>
    <n v="19018.68"/>
    <n v="8"/>
    <x v="0"/>
    <s v="Médio"/>
    <s v="Acima"/>
    <x v="1"/>
    <x v="0"/>
  </r>
  <r>
    <x v="2528"/>
    <x v="5"/>
    <n v="1105"/>
    <n v="0.55200000000000005"/>
    <n v="0.53300000000000003"/>
    <n v="0.44600000000000001"/>
    <n v="8871.58"/>
    <n v="3"/>
    <x v="3"/>
    <s v="Médio"/>
    <s v="Abaixo"/>
    <x v="0"/>
    <x v="0"/>
  </r>
  <r>
    <x v="2529"/>
    <x v="7"/>
    <n v="771"/>
    <n v="0.56000000000000005"/>
    <n v="0.55100000000000005"/>
    <n v="0.45100000000000001"/>
    <n v="9611.74"/>
    <n v="0"/>
    <x v="3"/>
    <s v="Médio"/>
    <s v="Abaixo"/>
    <x v="1"/>
    <x v="1"/>
  </r>
  <r>
    <x v="2530"/>
    <x v="3"/>
    <n v="576"/>
    <n v="0.73"/>
    <n v="0.73"/>
    <n v="0.625"/>
    <n v="17487.52"/>
    <n v="3"/>
    <x v="2"/>
    <s v="Alto"/>
    <s v="Acima"/>
    <x v="1"/>
    <x v="0"/>
  </r>
  <r>
    <x v="2531"/>
    <x v="4"/>
    <n v="744"/>
    <n v="0.624"/>
    <n v="0.58599999999999997"/>
    <n v="0.52"/>
    <n v="8178.13"/>
    <n v="29"/>
    <x v="0"/>
    <s v="Médio"/>
    <s v="Acima"/>
    <x v="1"/>
    <x v="0"/>
  </r>
  <r>
    <x v="2532"/>
    <x v="21"/>
    <n v="615"/>
    <n v="0.56799999999999995"/>
    <n v="0.53700000000000003"/>
    <n v="0.46200000000000002"/>
    <n v="8818.18"/>
    <n v="25"/>
    <x v="3"/>
    <s v="Médio"/>
    <s v="Abaixo"/>
    <x v="1"/>
    <x v="0"/>
  </r>
  <r>
    <x v="2533"/>
    <x v="19"/>
    <n v="1094"/>
    <n v="0.57299999999999995"/>
    <n v="0.57399999999999995"/>
    <n v="0.434"/>
    <n v="10430.9"/>
    <n v="21"/>
    <x v="3"/>
    <s v="Médio"/>
    <s v="Abaixo"/>
    <x v="0"/>
    <x v="0"/>
  </r>
  <r>
    <x v="2534"/>
    <x v="17"/>
    <n v="627"/>
    <n v="0.57999999999999996"/>
    <n v="0.56699999999999995"/>
    <n v="0.45100000000000001"/>
    <n v="12179.9"/>
    <n v="3"/>
    <x v="3"/>
    <s v="Médio"/>
    <s v="Abaixo"/>
    <x v="1"/>
    <x v="0"/>
  </r>
  <r>
    <x v="1444"/>
    <x v="3"/>
    <n v="186"/>
    <n v="0.69299999999999995"/>
    <n v="0.71099999999999997"/>
    <n v="0.57599999999999996"/>
    <n v="37854.44"/>
    <n v="6"/>
    <x v="2"/>
    <s v="Médio"/>
    <s v="Acima"/>
    <x v="1"/>
    <x v="0"/>
  </r>
  <r>
    <x v="2535"/>
    <x v="4"/>
    <n v="761"/>
    <n v="0.63300000000000001"/>
    <n v="0.6"/>
    <n v="0.52800000000000002"/>
    <n v="7844.03"/>
    <n v="20"/>
    <x v="0"/>
    <s v="Médio"/>
    <s v="Acima"/>
    <x v="1"/>
    <x v="0"/>
  </r>
  <r>
    <x v="2536"/>
    <x v="13"/>
    <n v="504"/>
    <n v="0.63900000000000001"/>
    <n v="0.65800000000000003"/>
    <n v="0.48299999999999998"/>
    <n v="17682.009999999998"/>
    <n v="11"/>
    <x v="1"/>
    <s v="Médio"/>
    <s v="Acima"/>
    <x v="1"/>
    <x v="0"/>
  </r>
  <r>
    <x v="2537"/>
    <x v="3"/>
    <n v="46"/>
    <n v="0.68700000000000006"/>
    <n v="0.70299999999999996"/>
    <n v="0.54100000000000004"/>
    <n v="52913.18"/>
    <n v="6"/>
    <x v="2"/>
    <s v="Médio"/>
    <s v="Acima"/>
    <x v="1"/>
    <x v="0"/>
  </r>
  <r>
    <x v="2538"/>
    <x v="4"/>
    <n v="611"/>
    <n v="0.71"/>
    <n v="0.70499999999999996"/>
    <n v="0.59"/>
    <n v="14743.29"/>
    <n v="17"/>
    <x v="0"/>
    <s v="Alto"/>
    <s v="Acima"/>
    <x v="1"/>
    <x v="0"/>
  </r>
  <r>
    <x v="2539"/>
    <x v="10"/>
    <n v="364"/>
    <n v="0.58399999999999996"/>
    <n v="0.59499999999999997"/>
    <n v="0.41499999999999998"/>
    <n v="25303.89"/>
    <n v="3"/>
    <x v="1"/>
    <s v="Médio"/>
    <s v="Abaixo"/>
    <x v="1"/>
    <x v="0"/>
  </r>
  <r>
    <x v="2540"/>
    <x v="3"/>
    <n v="426"/>
    <n v="0.74"/>
    <n v="0.72499999999999998"/>
    <n v="0.64900000000000002"/>
    <n v="20372.11"/>
    <n v="9"/>
    <x v="2"/>
    <s v="Alto"/>
    <s v="Acima"/>
    <x v="1"/>
    <x v="0"/>
  </r>
  <r>
    <x v="2541"/>
    <x v="3"/>
    <n v="285"/>
    <n v="0.7"/>
    <n v="0.68300000000000005"/>
    <n v="0.57699999999999996"/>
    <n v="31583.33"/>
    <n v="2"/>
    <x v="2"/>
    <s v="Alto"/>
    <s v="Acima"/>
    <x v="1"/>
    <x v="1"/>
  </r>
  <r>
    <x v="2542"/>
    <x v="3"/>
    <n v="150"/>
    <n v="0.68500000000000005"/>
    <n v="0.66600000000000004"/>
    <n v="0.58899999999999997"/>
    <n v="32005.7"/>
    <n v="14"/>
    <x v="2"/>
    <s v="Médio"/>
    <s v="Acima"/>
    <x v="1"/>
    <x v="0"/>
  </r>
  <r>
    <x v="2543"/>
    <x v="7"/>
    <n v="1048"/>
    <n v="0.60499999999999998"/>
    <n v="0.56399999999999995"/>
    <n v="0.51300000000000001"/>
    <n v="8516.5499999999993"/>
    <n v="31"/>
    <x v="3"/>
    <s v="Médio"/>
    <s v="Acima"/>
    <x v="0"/>
    <x v="0"/>
  </r>
  <r>
    <x v="2544"/>
    <x v="15"/>
    <n v="345"/>
    <n v="0.7"/>
    <n v="0.67200000000000004"/>
    <n v="0.64100000000000001"/>
    <n v="16575.419999999998"/>
    <n v="15"/>
    <x v="0"/>
    <s v="Alto"/>
    <s v="Acima"/>
    <x v="1"/>
    <x v="0"/>
  </r>
  <r>
    <x v="2545"/>
    <x v="9"/>
    <n v="197"/>
    <n v="0.61599999999999999"/>
    <n v="0.57199999999999995"/>
    <n v="0.54100000000000004"/>
    <n v="12555.22"/>
    <n v="3"/>
    <x v="3"/>
    <s v="Médio"/>
    <s v="Acima"/>
    <x v="1"/>
    <x v="0"/>
  </r>
  <r>
    <x v="2546"/>
    <x v="3"/>
    <n v="289"/>
    <n v="0.69"/>
    <n v="0.71299999999999997"/>
    <n v="0.57499999999999996"/>
    <n v="23066.12"/>
    <n v="13"/>
    <x v="2"/>
    <s v="Médio"/>
    <s v="Acima"/>
    <x v="1"/>
    <x v="0"/>
  </r>
  <r>
    <x v="2547"/>
    <x v="14"/>
    <n v="553"/>
    <n v="0.64900000000000002"/>
    <n v="0.63200000000000001"/>
    <n v="0.53700000000000003"/>
    <n v="20179.349999999999"/>
    <n v="13"/>
    <x v="2"/>
    <s v="Médio"/>
    <s v="Acima"/>
    <x v="1"/>
    <x v="0"/>
  </r>
  <r>
    <x v="2548"/>
    <x v="7"/>
    <n v="911"/>
    <n v="0.61"/>
    <n v="0.60799999999999998"/>
    <n v="0.48699999999999999"/>
    <n v="12076.64"/>
    <n v="2"/>
    <x v="3"/>
    <s v="Médio"/>
    <s v="Acima"/>
    <x v="1"/>
    <x v="1"/>
  </r>
  <r>
    <x v="2549"/>
    <x v="23"/>
    <n v="591"/>
    <n v="0.64300000000000002"/>
    <n v="0.65400000000000003"/>
    <n v="0.53400000000000003"/>
    <n v="14410.14"/>
    <n v="3"/>
    <x v="4"/>
    <s v="Médio"/>
    <s v="Acima"/>
    <x v="1"/>
    <x v="0"/>
  </r>
  <r>
    <x v="2550"/>
    <x v="3"/>
    <n v="184"/>
    <n v="0.746"/>
    <n v="0.75700000000000001"/>
    <n v="0.65400000000000003"/>
    <n v="48616.83"/>
    <n v="2"/>
    <x v="2"/>
    <s v="Alto"/>
    <s v="Acima"/>
    <x v="1"/>
    <x v="1"/>
  </r>
  <r>
    <x v="2551"/>
    <x v="7"/>
    <n v="751"/>
    <n v="0.58399999999999996"/>
    <n v="0.55400000000000005"/>
    <n v="0.49"/>
    <n v="12819.19"/>
    <n v="9"/>
    <x v="3"/>
    <s v="Médio"/>
    <s v="Abaixo"/>
    <x v="1"/>
    <x v="0"/>
  </r>
  <r>
    <x v="2552"/>
    <x v="15"/>
    <n v="243"/>
    <n v="0.67500000000000004"/>
    <n v="0.68600000000000005"/>
    <n v="0.54900000000000004"/>
    <n v="16515.54"/>
    <n v="10"/>
    <x v="0"/>
    <s v="Médio"/>
    <s v="Acima"/>
    <x v="1"/>
    <x v="0"/>
  </r>
  <r>
    <x v="2553"/>
    <x v="14"/>
    <n v="86"/>
    <n v="0.7"/>
    <n v="0.72799999999999998"/>
    <n v="0.58799999999999997"/>
    <n v="38086.769999999997"/>
    <n v="6"/>
    <x v="2"/>
    <s v="Alto"/>
    <s v="Acima"/>
    <x v="1"/>
    <x v="0"/>
  </r>
  <r>
    <x v="2554"/>
    <x v="3"/>
    <n v="78"/>
    <n v="0.72499999999999998"/>
    <n v="0.70799999999999996"/>
    <n v="0.623"/>
    <n v="60342.82"/>
    <n v="2"/>
    <x v="2"/>
    <s v="Alto"/>
    <s v="Acima"/>
    <x v="1"/>
    <x v="1"/>
  </r>
  <r>
    <x v="2555"/>
    <x v="6"/>
    <n v="273"/>
    <n v="0.7"/>
    <n v="0.70199999999999996"/>
    <n v="0.60099999999999998"/>
    <n v="26852.36"/>
    <n v="6"/>
    <x v="2"/>
    <s v="Alto"/>
    <s v="Acima"/>
    <x v="1"/>
    <x v="0"/>
  </r>
  <r>
    <x v="2556"/>
    <x v="3"/>
    <n v="253"/>
    <n v="0.68500000000000005"/>
    <n v="0.69799999999999995"/>
    <n v="0.55300000000000005"/>
    <n v="27160.9"/>
    <n v="8"/>
    <x v="2"/>
    <s v="Médio"/>
    <s v="Acima"/>
    <x v="1"/>
    <x v="0"/>
  </r>
  <r>
    <x v="2557"/>
    <x v="8"/>
    <n v="274"/>
    <n v="0.69799999999999995"/>
    <n v="0.69199999999999995"/>
    <n v="0.60199999999999998"/>
    <n v="24329.52"/>
    <n v="6"/>
    <x v="1"/>
    <s v="Médio"/>
    <s v="Acima"/>
    <x v="1"/>
    <x v="0"/>
  </r>
  <r>
    <x v="2558"/>
    <x v="3"/>
    <n v="69"/>
    <n v="0.68400000000000005"/>
    <n v="0.66400000000000003"/>
    <n v="0.57999999999999996"/>
    <n v="49335.44"/>
    <n v="0"/>
    <x v="2"/>
    <s v="Médio"/>
    <s v="Acima"/>
    <x v="1"/>
    <x v="1"/>
  </r>
  <r>
    <x v="2559"/>
    <x v="19"/>
    <n v="523"/>
    <n v="0.54100000000000004"/>
    <n v="0.52900000000000003"/>
    <n v="0.42099999999999999"/>
    <n v="11758.83"/>
    <n v="27"/>
    <x v="3"/>
    <s v="Baixo"/>
    <s v="Abaixo"/>
    <x v="1"/>
    <x v="0"/>
  </r>
  <r>
    <x v="2560"/>
    <x v="0"/>
    <n v="411"/>
    <n v="0.74"/>
    <n v="0.72"/>
    <n v="0.67400000000000004"/>
    <n v="25206.39"/>
    <n v="12"/>
    <x v="0"/>
    <s v="Alto"/>
    <s v="Acima"/>
    <x v="1"/>
    <x v="0"/>
  </r>
  <r>
    <x v="2561"/>
    <x v="4"/>
    <n v="703"/>
    <n v="0.56999999999999995"/>
    <n v="0.56200000000000006"/>
    <n v="0.41499999999999998"/>
    <n v="7353.15"/>
    <n v="28"/>
    <x v="0"/>
    <s v="Médio"/>
    <s v="Abaixo"/>
    <x v="1"/>
    <x v="0"/>
  </r>
  <r>
    <x v="2562"/>
    <x v="15"/>
    <n v="469"/>
    <n v="0.72599999999999998"/>
    <n v="0.73299999999999998"/>
    <n v="0.625"/>
    <n v="18648.46"/>
    <n v="3"/>
    <x v="0"/>
    <s v="Alto"/>
    <s v="Acima"/>
    <x v="1"/>
    <x v="0"/>
  </r>
  <r>
    <x v="2563"/>
    <x v="3"/>
    <n v="148"/>
    <n v="0.74"/>
    <n v="0.747"/>
    <n v="0.64400000000000002"/>
    <n v="37195.29"/>
    <n v="4"/>
    <x v="2"/>
    <s v="Alto"/>
    <s v="Acima"/>
    <x v="1"/>
    <x v="0"/>
  </r>
  <r>
    <x v="2564"/>
    <x v="21"/>
    <n v="722"/>
    <n v="0.56100000000000005"/>
    <n v="0.56299999999999994"/>
    <n v="0.41699999999999998"/>
    <n v="9822.93"/>
    <n v="19"/>
    <x v="3"/>
    <s v="Médio"/>
    <s v="Abaixo"/>
    <x v="1"/>
    <x v="0"/>
  </r>
  <r>
    <x v="2565"/>
    <x v="4"/>
    <n v="380"/>
    <n v="0.68"/>
    <n v="0.67200000000000004"/>
    <n v="0.55400000000000005"/>
    <n v="17817.689999999999"/>
    <n v="3"/>
    <x v="0"/>
    <s v="Médio"/>
    <s v="Acima"/>
    <x v="1"/>
    <x v="0"/>
  </r>
  <r>
    <x v="2566"/>
    <x v="3"/>
    <n v="214"/>
    <n v="0.71"/>
    <n v="0.73399999999999999"/>
    <n v="0.56699999999999995"/>
    <n v="19827.75"/>
    <n v="6"/>
    <x v="2"/>
    <s v="Alto"/>
    <s v="Acima"/>
    <x v="1"/>
    <x v="0"/>
  </r>
  <r>
    <x v="2567"/>
    <x v="4"/>
    <n v="377"/>
    <n v="0.67400000000000004"/>
    <n v="0.68600000000000005"/>
    <n v="0.52700000000000002"/>
    <n v="15994.61"/>
    <n v="8"/>
    <x v="0"/>
    <s v="Médio"/>
    <s v="Acima"/>
    <x v="1"/>
    <x v="0"/>
  </r>
  <r>
    <x v="2568"/>
    <x v="12"/>
    <n v="526"/>
    <n v="0.61299999999999999"/>
    <n v="0.63200000000000001"/>
    <n v="0.45100000000000001"/>
    <n v="15414.13"/>
    <n v="13"/>
    <x v="4"/>
    <s v="Médio"/>
    <s v="Acima"/>
    <x v="1"/>
    <x v="0"/>
  </r>
  <r>
    <x v="2569"/>
    <x v="17"/>
    <n v="570"/>
    <n v="0.56799999999999995"/>
    <n v="0.55500000000000005"/>
    <n v="0.43"/>
    <n v="10784.91"/>
    <n v="8"/>
    <x v="3"/>
    <s v="Médio"/>
    <s v="Abaixo"/>
    <x v="1"/>
    <x v="0"/>
  </r>
  <r>
    <x v="2570"/>
    <x v="7"/>
    <n v="350"/>
    <n v="0.58599999999999997"/>
    <n v="0.54800000000000004"/>
    <n v="0.48"/>
    <n v="9471.91"/>
    <n v="3"/>
    <x v="3"/>
    <s v="Médio"/>
    <s v="Abaixo"/>
    <x v="1"/>
    <x v="0"/>
  </r>
  <r>
    <x v="2571"/>
    <x v="10"/>
    <n v="207"/>
    <n v="0.69299999999999995"/>
    <n v="0.76900000000000002"/>
    <n v="0.503"/>
    <n v="32934.5"/>
    <n v="2"/>
    <x v="1"/>
    <s v="Médio"/>
    <s v="Acima"/>
    <x v="1"/>
    <x v="1"/>
  </r>
  <r>
    <x v="2572"/>
    <x v="26"/>
    <n v="508"/>
    <n v="0.60399999999999998"/>
    <n v="0.58399999999999996"/>
    <n v="0.46600000000000003"/>
    <n v="16119.75"/>
    <n v="8"/>
    <x v="4"/>
    <s v="Médio"/>
    <s v="Acima"/>
    <x v="1"/>
    <x v="0"/>
  </r>
  <r>
    <x v="2573"/>
    <x v="3"/>
    <n v="45"/>
    <n v="0.624"/>
    <n v="0.68100000000000005"/>
    <n v="0.439"/>
    <n v="19464.150000000001"/>
    <n v="13"/>
    <x v="2"/>
    <s v="Médio"/>
    <s v="Acima"/>
    <x v="1"/>
    <x v="0"/>
  </r>
  <r>
    <x v="2574"/>
    <x v="15"/>
    <n v="206"/>
    <n v="0.68200000000000005"/>
    <n v="0.67900000000000005"/>
    <n v="0.57499999999999996"/>
    <n v="25862.16"/>
    <n v="9"/>
    <x v="0"/>
    <s v="Médio"/>
    <s v="Acima"/>
    <x v="1"/>
    <x v="0"/>
  </r>
  <r>
    <x v="2575"/>
    <x v="4"/>
    <n v="326"/>
    <n v="0.68700000000000006"/>
    <n v="0.70099999999999996"/>
    <n v="0.52900000000000003"/>
    <n v="15660.15"/>
    <n v="11"/>
    <x v="0"/>
    <s v="Médio"/>
    <s v="Acima"/>
    <x v="1"/>
    <x v="0"/>
  </r>
  <r>
    <x v="2576"/>
    <x v="25"/>
    <n v="209"/>
    <n v="0.61899999999999999"/>
    <n v="0.58099999999999996"/>
    <n v="0.50900000000000001"/>
    <n v="13700.76"/>
    <n v="0"/>
    <x v="4"/>
    <s v="Médio"/>
    <s v="Acima"/>
    <x v="1"/>
    <x v="1"/>
  </r>
  <r>
    <x v="2577"/>
    <x v="14"/>
    <n v="168"/>
    <n v="0.73799999999999999"/>
    <n v="0.73399999999999999"/>
    <n v="0.67900000000000005"/>
    <n v="32050.02"/>
    <n v="3"/>
    <x v="2"/>
    <s v="Alto"/>
    <s v="Acima"/>
    <x v="1"/>
    <x v="0"/>
  </r>
  <r>
    <x v="2578"/>
    <x v="3"/>
    <n v="193"/>
    <n v="0.59"/>
    <n v="0.63300000000000001"/>
    <n v="0.39"/>
    <n v="14798.63"/>
    <n v="1"/>
    <x v="2"/>
    <s v="Médio"/>
    <s v="Abaixo"/>
    <x v="1"/>
    <x v="1"/>
  </r>
  <r>
    <x v="2579"/>
    <x v="5"/>
    <n v="1097"/>
    <n v="0.64"/>
    <n v="0.63600000000000001"/>
    <n v="0.52"/>
    <n v="8039.36"/>
    <n v="14"/>
    <x v="3"/>
    <s v="Médio"/>
    <s v="Acima"/>
    <x v="0"/>
    <x v="0"/>
  </r>
  <r>
    <x v="2580"/>
    <x v="5"/>
    <n v="1184"/>
    <n v="0.57999999999999996"/>
    <n v="0.54300000000000004"/>
    <n v="0.45400000000000001"/>
    <n v="7009.77"/>
    <n v="11"/>
    <x v="3"/>
    <s v="Médio"/>
    <s v="Abaixo"/>
    <x v="0"/>
    <x v="0"/>
  </r>
  <r>
    <x v="2581"/>
    <x v="5"/>
    <n v="936"/>
    <n v="0.65300000000000002"/>
    <n v="0.627"/>
    <n v="0.54800000000000004"/>
    <n v="8805.83"/>
    <n v="6"/>
    <x v="3"/>
    <s v="Médio"/>
    <s v="Acima"/>
    <x v="1"/>
    <x v="0"/>
  </r>
  <r>
    <x v="2582"/>
    <x v="3"/>
    <n v="340"/>
    <n v="0.71799999999999997"/>
    <n v="0.72199999999999998"/>
    <n v="0.60599999999999998"/>
    <n v="20549.25"/>
    <n v="6"/>
    <x v="2"/>
    <s v="Alto"/>
    <s v="Acima"/>
    <x v="1"/>
    <x v="0"/>
  </r>
  <r>
    <x v="2583"/>
    <x v="17"/>
    <n v="785"/>
    <n v="0.59099999999999997"/>
    <n v="0.55600000000000005"/>
    <n v="0.47699999999999998"/>
    <n v="12068.24"/>
    <n v="24"/>
    <x v="3"/>
    <s v="Médio"/>
    <s v="Abaixo"/>
    <x v="1"/>
    <x v="0"/>
  </r>
  <r>
    <x v="2584"/>
    <x v="3"/>
    <n v="669"/>
    <n v="0.69799999999999995"/>
    <n v="0.7"/>
    <n v="0.58299999999999996"/>
    <n v="15646.31"/>
    <n v="8"/>
    <x v="2"/>
    <s v="Médio"/>
    <s v="Acima"/>
    <x v="1"/>
    <x v="0"/>
  </r>
  <r>
    <x v="2585"/>
    <x v="3"/>
    <n v="249"/>
    <n v="0.65500000000000003"/>
    <n v="0.68600000000000005"/>
    <n v="0.53400000000000003"/>
    <n v="30185.78"/>
    <n v="7"/>
    <x v="2"/>
    <s v="Médio"/>
    <s v="Acima"/>
    <x v="1"/>
    <x v="0"/>
  </r>
  <r>
    <x v="2586"/>
    <x v="14"/>
    <n v="249"/>
    <n v="0.77500000000000002"/>
    <n v="0.76"/>
    <n v="0.69599999999999995"/>
    <n v="31113.68"/>
    <n v="11"/>
    <x v="2"/>
    <s v="Alto"/>
    <s v="Acima"/>
    <x v="1"/>
    <x v="0"/>
  </r>
  <r>
    <x v="2587"/>
    <x v="15"/>
    <n v="248"/>
    <n v="0.69599999999999995"/>
    <n v="0.66800000000000004"/>
    <n v="0.61199999999999999"/>
    <n v="17775.240000000002"/>
    <n v="8"/>
    <x v="0"/>
    <s v="Médio"/>
    <s v="Acima"/>
    <x v="1"/>
    <x v="0"/>
  </r>
  <r>
    <x v="2588"/>
    <x v="6"/>
    <n v="130"/>
    <n v="0.76"/>
    <n v="0.77800000000000002"/>
    <n v="0.68600000000000005"/>
    <n v="50824.57"/>
    <n v="3"/>
    <x v="2"/>
    <s v="Alto"/>
    <s v="Acima"/>
    <x v="1"/>
    <x v="0"/>
  </r>
  <r>
    <x v="2589"/>
    <x v="7"/>
    <n v="1023"/>
    <n v="0.58599999999999997"/>
    <n v="0.57099999999999995"/>
    <n v="0.47199999999999998"/>
    <n v="8003.47"/>
    <n v="47"/>
    <x v="3"/>
    <s v="Médio"/>
    <s v="Abaixo"/>
    <x v="0"/>
    <x v="0"/>
  </r>
  <r>
    <x v="2590"/>
    <x v="14"/>
    <n v="167"/>
    <n v="0.74299999999999999"/>
    <n v="0.74099999999999999"/>
    <n v="0.64700000000000002"/>
    <n v="26112.59"/>
    <n v="11"/>
    <x v="2"/>
    <s v="Alto"/>
    <s v="Acima"/>
    <x v="1"/>
    <x v="0"/>
  </r>
  <r>
    <x v="2591"/>
    <x v="5"/>
    <n v="1046"/>
    <n v="0.59"/>
    <n v="0.58099999999999996"/>
    <n v="0.47"/>
    <n v="9024.69"/>
    <n v="18"/>
    <x v="3"/>
    <s v="Médio"/>
    <s v="Abaixo"/>
    <x v="0"/>
    <x v="0"/>
  </r>
  <r>
    <x v="2592"/>
    <x v="13"/>
    <n v="545"/>
    <n v="0.67500000000000004"/>
    <n v="0.67700000000000005"/>
    <n v="0.54900000000000004"/>
    <n v="21922.81"/>
    <n v="6"/>
    <x v="1"/>
    <s v="Médio"/>
    <s v="Acima"/>
    <x v="1"/>
    <x v="0"/>
  </r>
  <r>
    <x v="2593"/>
    <x v="12"/>
    <n v="652"/>
    <n v="0.52600000000000002"/>
    <n v="0.54"/>
    <n v="0.35299999999999998"/>
    <n v="8703.91"/>
    <n v="0"/>
    <x v="4"/>
    <s v="Baixo"/>
    <s v="Abaixo"/>
    <x v="1"/>
    <x v="1"/>
  </r>
  <r>
    <x v="2594"/>
    <x v="14"/>
    <n v="198"/>
    <n v="0.77"/>
    <n v="0.747"/>
    <n v="0.69799999999999995"/>
    <n v="34909.53"/>
    <n v="6"/>
    <x v="2"/>
    <s v="Alto"/>
    <s v="Acima"/>
    <x v="1"/>
    <x v="0"/>
  </r>
  <r>
    <x v="836"/>
    <x v="15"/>
    <n v="599"/>
    <n v="0.67900000000000005"/>
    <n v="0.65100000000000002"/>
    <n v="0.59"/>
    <n v="14288.79"/>
    <n v="19"/>
    <x v="0"/>
    <s v="Médio"/>
    <s v="Acima"/>
    <x v="1"/>
    <x v="0"/>
  </r>
  <r>
    <x v="2595"/>
    <x v="14"/>
    <n v="271"/>
    <n v="0.7"/>
    <n v="0.7"/>
    <n v="0.622"/>
    <n v="28897.39"/>
    <n v="5"/>
    <x v="2"/>
    <s v="Alto"/>
    <s v="Acima"/>
    <x v="1"/>
    <x v="0"/>
  </r>
  <r>
    <x v="2596"/>
    <x v="7"/>
    <n v="684"/>
    <n v="0.56000000000000005"/>
    <n v="0.55900000000000005"/>
    <n v="0.40600000000000003"/>
    <n v="9874.8700000000008"/>
    <n v="3"/>
    <x v="3"/>
    <s v="Médio"/>
    <s v="Abaixo"/>
    <x v="1"/>
    <x v="0"/>
  </r>
  <r>
    <x v="2597"/>
    <x v="3"/>
    <n v="81"/>
    <n v="0.72799999999999998"/>
    <n v="0.72"/>
    <n v="0.627"/>
    <n v="33333.800000000003"/>
    <n v="16"/>
    <x v="2"/>
    <s v="Alto"/>
    <s v="Acima"/>
    <x v="1"/>
    <x v="0"/>
  </r>
  <r>
    <x v="2598"/>
    <x v="20"/>
    <n v="690"/>
    <n v="0.66200000000000003"/>
    <n v="0.63300000000000001"/>
    <n v="0.57099999999999995"/>
    <n v="16415.52"/>
    <n v="6"/>
    <x v="4"/>
    <s v="Médio"/>
    <s v="Acima"/>
    <x v="1"/>
    <x v="0"/>
  </r>
  <r>
    <x v="2599"/>
    <x v="12"/>
    <n v="512"/>
    <n v="0.56000000000000005"/>
    <n v="0.53600000000000003"/>
    <n v="0.42699999999999999"/>
    <n v="6921.29"/>
    <n v="47"/>
    <x v="4"/>
    <s v="Médio"/>
    <s v="Abaixo"/>
    <x v="1"/>
    <x v="0"/>
  </r>
  <r>
    <x v="2600"/>
    <x v="3"/>
    <n v="70"/>
    <n v="0.72799999999999998"/>
    <n v="0.751"/>
    <n v="0.61799999999999999"/>
    <n v="33982.44"/>
    <n v="8"/>
    <x v="2"/>
    <s v="Alto"/>
    <s v="Acima"/>
    <x v="1"/>
    <x v="0"/>
  </r>
  <r>
    <x v="2601"/>
    <x v="12"/>
    <n v="821"/>
    <n v="0.60899999999999999"/>
    <n v="0.56999999999999995"/>
    <n v="0.52100000000000002"/>
    <n v="7949.56"/>
    <n v="39"/>
    <x v="4"/>
    <s v="Médio"/>
    <s v="Acima"/>
    <x v="1"/>
    <x v="0"/>
  </r>
  <r>
    <x v="2602"/>
    <x v="0"/>
    <n v="421"/>
    <n v="0.7"/>
    <n v="0.66400000000000003"/>
    <n v="0.63700000000000001"/>
    <n v="23400.79"/>
    <n v="7"/>
    <x v="0"/>
    <s v="Alto"/>
    <s v="Acima"/>
    <x v="1"/>
    <x v="0"/>
  </r>
  <r>
    <x v="2603"/>
    <x v="3"/>
    <n v="170"/>
    <n v="0.77"/>
    <n v="0.80500000000000005"/>
    <n v="0.66800000000000004"/>
    <n v="49985.39"/>
    <n v="1"/>
    <x v="2"/>
    <s v="Alto"/>
    <s v="Acima"/>
    <x v="1"/>
    <x v="1"/>
  </r>
  <r>
    <x v="2604"/>
    <x v="3"/>
    <n v="163"/>
    <n v="0.68"/>
    <n v="0.71599999999999997"/>
    <n v="0.51"/>
    <n v="34034.92"/>
    <n v="19"/>
    <x v="2"/>
    <s v="Médio"/>
    <s v="Acima"/>
    <x v="1"/>
    <x v="0"/>
  </r>
  <r>
    <x v="2605"/>
    <x v="18"/>
    <n v="825"/>
    <n v="0.57999999999999996"/>
    <n v="0.57199999999999995"/>
    <n v="0.442"/>
    <n v="10912.06"/>
    <n v="10"/>
    <x v="3"/>
    <s v="Médio"/>
    <s v="Abaixo"/>
    <x v="1"/>
    <x v="0"/>
  </r>
  <r>
    <x v="2606"/>
    <x v="26"/>
    <n v="769"/>
    <n v="0.59899999999999998"/>
    <n v="0.621"/>
    <n v="0.44800000000000001"/>
    <n v="12047.45"/>
    <n v="18"/>
    <x v="4"/>
    <s v="Médio"/>
    <s v="Abaixo"/>
    <x v="1"/>
    <x v="0"/>
  </r>
  <r>
    <x v="2607"/>
    <x v="5"/>
    <n v="369"/>
    <n v="0.61"/>
    <n v="0.53600000000000003"/>
    <n v="0.55300000000000005"/>
    <n v="14721.17"/>
    <n v="20"/>
    <x v="3"/>
    <s v="Médio"/>
    <s v="Acima"/>
    <x v="1"/>
    <x v="0"/>
  </r>
  <r>
    <x v="2608"/>
    <x v="4"/>
    <n v="340"/>
    <n v="0.69499999999999995"/>
    <n v="0.70499999999999996"/>
    <n v="0.56299999999999994"/>
    <n v="30866.53"/>
    <n v="3"/>
    <x v="0"/>
    <s v="Médio"/>
    <s v="Acima"/>
    <x v="1"/>
    <x v="0"/>
  </r>
  <r>
    <x v="2609"/>
    <x v="13"/>
    <n v="229"/>
    <n v="0.67"/>
    <n v="0.67600000000000005"/>
    <n v="0.53800000000000003"/>
    <n v="24011.279999999999"/>
    <n v="2"/>
    <x v="1"/>
    <s v="Médio"/>
    <s v="Acima"/>
    <x v="1"/>
    <x v="1"/>
  </r>
  <r>
    <x v="2610"/>
    <x v="9"/>
    <n v="300"/>
    <n v="0.60099999999999998"/>
    <n v="0.52500000000000002"/>
    <n v="0.53400000000000003"/>
    <n v="13216.04"/>
    <n v="18"/>
    <x v="3"/>
    <s v="Médio"/>
    <s v="Acima"/>
    <x v="1"/>
    <x v="0"/>
  </r>
  <r>
    <x v="2611"/>
    <x v="15"/>
    <n v="598"/>
    <n v="0.66700000000000004"/>
    <n v="0.64800000000000002"/>
    <n v="0.56200000000000006"/>
    <n v="9047.41"/>
    <n v="13"/>
    <x v="0"/>
    <s v="Médio"/>
    <s v="Acima"/>
    <x v="1"/>
    <x v="0"/>
  </r>
  <r>
    <x v="836"/>
    <x v="6"/>
    <n v="112"/>
    <n v="0.72"/>
    <n v="0.68700000000000006"/>
    <n v="0.67300000000000004"/>
    <n v="47793.42"/>
    <n v="3"/>
    <x v="2"/>
    <s v="Alto"/>
    <s v="Acima"/>
    <x v="1"/>
    <x v="0"/>
  </r>
  <r>
    <x v="2612"/>
    <x v="10"/>
    <n v="290"/>
    <n v="0.69"/>
    <n v="0.68300000000000005"/>
    <n v="0.59099999999999997"/>
    <n v="34726.83"/>
    <n v="4"/>
    <x v="1"/>
    <s v="Médio"/>
    <s v="Acima"/>
    <x v="1"/>
    <x v="0"/>
  </r>
  <r>
    <x v="2613"/>
    <x v="4"/>
    <n v="480"/>
    <n v="0.69"/>
    <n v="0.73599999999999999"/>
    <n v="0.52500000000000002"/>
    <n v="17039.509999999998"/>
    <n v="6"/>
    <x v="0"/>
    <s v="Médio"/>
    <s v="Acima"/>
    <x v="1"/>
    <x v="0"/>
  </r>
  <r>
    <x v="2614"/>
    <x v="3"/>
    <n v="151"/>
    <n v="0.77700000000000002"/>
    <n v="0.78500000000000003"/>
    <n v="0.71"/>
    <n v="41068.959999999999"/>
    <n v="12"/>
    <x v="2"/>
    <s v="Alto"/>
    <s v="Acima"/>
    <x v="1"/>
    <x v="0"/>
  </r>
  <r>
    <x v="2615"/>
    <x v="21"/>
    <n v="717"/>
    <n v="0.58799999999999997"/>
    <n v="0.58099999999999996"/>
    <n v="0.442"/>
    <n v="9730.56"/>
    <n v="5"/>
    <x v="3"/>
    <s v="Médio"/>
    <s v="Abaixo"/>
    <x v="1"/>
    <x v="0"/>
  </r>
  <r>
    <x v="1555"/>
    <x v="3"/>
    <n v="142"/>
    <n v="0.71"/>
    <n v="0.71099999999999997"/>
    <n v="0.56799999999999995"/>
    <n v="38442.959999999999"/>
    <n v="9"/>
    <x v="2"/>
    <s v="Alto"/>
    <s v="Acima"/>
    <x v="1"/>
    <x v="0"/>
  </r>
  <r>
    <x v="2616"/>
    <x v="7"/>
    <n v="548"/>
    <n v="0.60099999999999998"/>
    <n v="0.61799999999999999"/>
    <n v="0.46700000000000003"/>
    <n v="9164.48"/>
    <n v="36"/>
    <x v="3"/>
    <s v="Médio"/>
    <s v="Acima"/>
    <x v="1"/>
    <x v="0"/>
  </r>
  <r>
    <x v="2617"/>
    <x v="12"/>
    <n v="836"/>
    <n v="0.56999999999999995"/>
    <n v="0.53400000000000003"/>
    <n v="0.45400000000000001"/>
    <n v="7315.95"/>
    <n v="28"/>
    <x v="4"/>
    <s v="Médio"/>
    <s v="Abaixo"/>
    <x v="1"/>
    <x v="0"/>
  </r>
  <r>
    <x v="2618"/>
    <x v="14"/>
    <n v="269"/>
    <n v="0.64"/>
    <n v="0.64800000000000002"/>
    <n v="0.52800000000000002"/>
    <n v="28969.61"/>
    <n v="2"/>
    <x v="2"/>
    <s v="Médio"/>
    <s v="Acima"/>
    <x v="1"/>
    <x v="1"/>
  </r>
  <r>
    <x v="2619"/>
    <x v="3"/>
    <n v="145"/>
    <n v="0.76"/>
    <n v="0.753"/>
    <n v="0.69099999999999995"/>
    <n v="37138.53"/>
    <n v="9"/>
    <x v="2"/>
    <s v="Alto"/>
    <s v="Acima"/>
    <x v="1"/>
    <x v="0"/>
  </r>
  <r>
    <x v="2620"/>
    <x v="21"/>
    <n v="320"/>
    <n v="0.53900000000000003"/>
    <n v="0.52700000000000002"/>
    <n v="0.38100000000000001"/>
    <n v="10476.780000000001"/>
    <n v="1"/>
    <x v="3"/>
    <s v="Baixo"/>
    <s v="Abaixo"/>
    <x v="1"/>
    <x v="1"/>
  </r>
  <r>
    <x v="2621"/>
    <x v="4"/>
    <n v="632"/>
    <n v="0.66500000000000004"/>
    <n v="0.67500000000000004"/>
    <n v="0.52200000000000002"/>
    <n v="15317.5"/>
    <n v="11"/>
    <x v="0"/>
    <s v="Médio"/>
    <s v="Acima"/>
    <x v="1"/>
    <x v="0"/>
  </r>
  <r>
    <x v="2622"/>
    <x v="13"/>
    <n v="217"/>
    <n v="0.71099999999999997"/>
    <n v="0.68899999999999995"/>
    <n v="0.626"/>
    <n v="34662.25"/>
    <n v="4"/>
    <x v="1"/>
    <s v="Alto"/>
    <s v="Acima"/>
    <x v="1"/>
    <x v="0"/>
  </r>
  <r>
    <x v="2623"/>
    <x v="10"/>
    <n v="246"/>
    <n v="0.67"/>
    <n v="0.68400000000000005"/>
    <n v="0.51800000000000002"/>
    <n v="26788.69"/>
    <n v="3"/>
    <x v="1"/>
    <s v="Médio"/>
    <s v="Acima"/>
    <x v="1"/>
    <x v="0"/>
  </r>
  <r>
    <x v="2624"/>
    <x v="7"/>
    <n v="295"/>
    <n v="0.61399999999999999"/>
    <n v="0.64100000000000001"/>
    <n v="0.46700000000000003"/>
    <n v="23738.97"/>
    <n v="1"/>
    <x v="3"/>
    <s v="Médio"/>
    <s v="Acima"/>
    <x v="1"/>
    <x v="1"/>
  </r>
  <r>
    <x v="2625"/>
    <x v="16"/>
    <n v="995"/>
    <n v="0.60599999999999998"/>
    <n v="0.57399999999999995"/>
    <n v="0.51800000000000002"/>
    <n v="8854.3700000000008"/>
    <n v="5"/>
    <x v="3"/>
    <s v="Médio"/>
    <s v="Acima"/>
    <x v="0"/>
    <x v="0"/>
  </r>
  <r>
    <x v="2626"/>
    <x v="12"/>
    <n v="872"/>
    <n v="0.50900000000000001"/>
    <n v="0.51"/>
    <n v="0.33300000000000002"/>
    <n v="6445.26"/>
    <n v="0"/>
    <x v="4"/>
    <s v="Baixo"/>
    <s v="Abaixo"/>
    <x v="1"/>
    <x v="1"/>
  </r>
  <r>
    <x v="2627"/>
    <x v="12"/>
    <n v="987"/>
    <n v="0.56200000000000006"/>
    <n v="0.55800000000000005"/>
    <n v="0.41199999999999998"/>
    <n v="6948.87"/>
    <n v="0"/>
    <x v="4"/>
    <s v="Médio"/>
    <s v="Abaixo"/>
    <x v="0"/>
    <x v="1"/>
  </r>
  <r>
    <x v="2628"/>
    <x v="23"/>
    <n v="644"/>
    <n v="0.61099999999999999"/>
    <n v="0.61599999999999999"/>
    <n v="0.49299999999999999"/>
    <n v="12102.82"/>
    <n v="10"/>
    <x v="4"/>
    <s v="Médio"/>
    <s v="Acima"/>
    <x v="1"/>
    <x v="0"/>
  </r>
  <r>
    <x v="2629"/>
    <x v="4"/>
    <n v="964"/>
    <n v="0.64200000000000002"/>
    <n v="0.624"/>
    <n v="0.53"/>
    <n v="10567.85"/>
    <n v="18"/>
    <x v="0"/>
    <s v="Médio"/>
    <s v="Acima"/>
    <x v="0"/>
    <x v="0"/>
  </r>
  <r>
    <x v="2630"/>
    <x v="15"/>
    <n v="322"/>
    <n v="0.67"/>
    <n v="0.68500000000000005"/>
    <n v="0.54100000000000004"/>
    <n v="15993.99"/>
    <n v="1"/>
    <x v="0"/>
    <s v="Médio"/>
    <s v="Acima"/>
    <x v="1"/>
    <x v="1"/>
  </r>
  <r>
    <x v="2631"/>
    <x v="6"/>
    <n v="346"/>
    <n v="0.71"/>
    <n v="0.69799999999999995"/>
    <n v="0.623"/>
    <n v="22224.25"/>
    <n v="2"/>
    <x v="2"/>
    <s v="Alto"/>
    <s v="Acima"/>
    <x v="1"/>
    <x v="1"/>
  </r>
  <r>
    <x v="2632"/>
    <x v="15"/>
    <n v="140"/>
    <n v="0.68400000000000005"/>
    <n v="0.69599999999999995"/>
    <n v="0.56799999999999995"/>
    <n v="18192.73"/>
    <n v="7"/>
    <x v="0"/>
    <s v="Médio"/>
    <s v="Acima"/>
    <x v="1"/>
    <x v="0"/>
  </r>
  <r>
    <x v="2633"/>
    <x v="13"/>
    <n v="301"/>
    <n v="0.67"/>
    <n v="0.67200000000000004"/>
    <n v="0.56200000000000006"/>
    <n v="26382.55"/>
    <n v="8"/>
    <x v="1"/>
    <s v="Médio"/>
    <s v="Acima"/>
    <x v="1"/>
    <x v="0"/>
  </r>
  <r>
    <x v="2634"/>
    <x v="3"/>
    <n v="87"/>
    <n v="0.76"/>
    <n v="0.79100000000000004"/>
    <n v="0.66400000000000003"/>
    <n v="46318.73"/>
    <n v="3"/>
    <x v="2"/>
    <s v="Alto"/>
    <s v="Acima"/>
    <x v="1"/>
    <x v="0"/>
  </r>
  <r>
    <x v="2635"/>
    <x v="21"/>
    <n v="603"/>
    <n v="0.621"/>
    <n v="0.625"/>
    <n v="0.48399999999999999"/>
    <n v="11306.59"/>
    <n v="3"/>
    <x v="3"/>
    <s v="Médio"/>
    <s v="Acima"/>
    <x v="1"/>
    <x v="0"/>
  </r>
  <r>
    <x v="2636"/>
    <x v="14"/>
    <n v="208"/>
    <n v="0.75700000000000001"/>
    <n v="0.72599999999999998"/>
    <n v="0.68100000000000005"/>
    <n v="17933.79"/>
    <n v="11"/>
    <x v="2"/>
    <s v="Alto"/>
    <s v="Acima"/>
    <x v="1"/>
    <x v="0"/>
  </r>
  <r>
    <x v="2637"/>
    <x v="3"/>
    <n v="90"/>
    <n v="0.74"/>
    <n v="0.76600000000000001"/>
    <n v="0.59299999999999997"/>
    <n v="41791.910000000003"/>
    <n v="6"/>
    <x v="2"/>
    <s v="Alto"/>
    <s v="Acima"/>
    <x v="1"/>
    <x v="0"/>
  </r>
  <r>
    <x v="2638"/>
    <x v="0"/>
    <n v="430"/>
    <n v="0.7"/>
    <n v="0.70699999999999996"/>
    <n v="0.58499999999999996"/>
    <n v="15749.4"/>
    <n v="17"/>
    <x v="0"/>
    <s v="Alto"/>
    <s v="Acima"/>
    <x v="1"/>
    <x v="0"/>
  </r>
  <r>
    <x v="2639"/>
    <x v="3"/>
    <n v="126"/>
    <n v="0.72599999999999998"/>
    <n v="0.73399999999999999"/>
    <n v="0.628"/>
    <n v="34722.449999999997"/>
    <n v="5"/>
    <x v="2"/>
    <s v="Alto"/>
    <s v="Acima"/>
    <x v="1"/>
    <x v="0"/>
  </r>
  <r>
    <x v="2307"/>
    <x v="5"/>
    <n v="545"/>
    <n v="0.56999999999999995"/>
    <n v="0.56499999999999995"/>
    <n v="0.42599999999999999"/>
    <n v="8937.2900000000009"/>
    <n v="1"/>
    <x v="3"/>
    <s v="Médio"/>
    <s v="Abaixo"/>
    <x v="1"/>
    <x v="1"/>
  </r>
  <r>
    <x v="2640"/>
    <x v="15"/>
    <n v="130"/>
    <n v="0.626"/>
    <n v="0.64600000000000002"/>
    <n v="0.47699999999999998"/>
    <n v="15562.7"/>
    <n v="13"/>
    <x v="0"/>
    <s v="Médio"/>
    <s v="Acima"/>
    <x v="1"/>
    <x v="0"/>
  </r>
  <r>
    <x v="2641"/>
    <x v="23"/>
    <n v="292"/>
    <n v="0.59799999999999998"/>
    <n v="0.64400000000000002"/>
    <n v="0.42699999999999999"/>
    <n v="15858.71"/>
    <n v="5"/>
    <x v="4"/>
    <s v="Médio"/>
    <s v="Abaixo"/>
    <x v="1"/>
    <x v="0"/>
  </r>
  <r>
    <x v="2642"/>
    <x v="3"/>
    <n v="156"/>
    <n v="0.747"/>
    <n v="0.748"/>
    <n v="0.68200000000000005"/>
    <n v="33423.089999999997"/>
    <n v="1"/>
    <x v="2"/>
    <s v="Alto"/>
    <s v="Acima"/>
    <x v="1"/>
    <x v="1"/>
  </r>
  <r>
    <x v="2643"/>
    <x v="6"/>
    <n v="129"/>
    <n v="0.74"/>
    <n v="0.70799999999999996"/>
    <n v="0.68"/>
    <n v="36746.26"/>
    <n v="7"/>
    <x v="2"/>
    <s v="Alto"/>
    <s v="Acima"/>
    <x v="1"/>
    <x v="0"/>
  </r>
  <r>
    <x v="2644"/>
    <x v="4"/>
    <n v="593"/>
    <n v="0.68"/>
    <n v="0.69399999999999995"/>
    <n v="0.54300000000000004"/>
    <n v="10330"/>
    <n v="16"/>
    <x v="0"/>
    <s v="Médio"/>
    <s v="Acima"/>
    <x v="1"/>
    <x v="0"/>
  </r>
  <r>
    <x v="2645"/>
    <x v="5"/>
    <n v="849"/>
    <n v="0.54100000000000004"/>
    <n v="0.54300000000000004"/>
    <n v="0.40300000000000002"/>
    <n v="8029.51"/>
    <n v="8"/>
    <x v="3"/>
    <s v="Baixo"/>
    <s v="Abaixo"/>
    <x v="1"/>
    <x v="0"/>
  </r>
  <r>
    <x v="2646"/>
    <x v="3"/>
    <n v="124"/>
    <n v="0.73199999999999998"/>
    <n v="0.70199999999999996"/>
    <n v="0.65700000000000003"/>
    <n v="49217.66"/>
    <n v="7"/>
    <x v="2"/>
    <s v="Alto"/>
    <s v="Acima"/>
    <x v="1"/>
    <x v="0"/>
  </r>
  <r>
    <x v="2647"/>
    <x v="14"/>
    <n v="163"/>
    <n v="0.73599999999999999"/>
    <n v="0.749"/>
    <n v="0.63"/>
    <n v="30493.9"/>
    <n v="4"/>
    <x v="2"/>
    <s v="Alto"/>
    <s v="Acima"/>
    <x v="1"/>
    <x v="0"/>
  </r>
  <r>
    <x v="2648"/>
    <x v="6"/>
    <n v="152"/>
    <n v="0.64200000000000002"/>
    <n v="0.61399999999999999"/>
    <n v="0.51700000000000002"/>
    <n v="16492.38"/>
    <n v="15"/>
    <x v="2"/>
    <s v="Médio"/>
    <s v="Acima"/>
    <x v="1"/>
    <x v="0"/>
  </r>
  <r>
    <x v="2649"/>
    <x v="3"/>
    <n v="126"/>
    <n v="0.73799999999999999"/>
    <n v="0.73299999999999998"/>
    <n v="0.64300000000000002"/>
    <n v="33403.019999999997"/>
    <n v="17"/>
    <x v="2"/>
    <s v="Alto"/>
    <s v="Acima"/>
    <x v="1"/>
    <x v="0"/>
  </r>
  <r>
    <x v="2650"/>
    <x v="19"/>
    <n v="979"/>
    <n v="0.56499999999999995"/>
    <n v="0.56799999999999995"/>
    <n v="0.42199999999999999"/>
    <n v="9064.7000000000007"/>
    <n v="4"/>
    <x v="3"/>
    <s v="Médio"/>
    <s v="Abaixo"/>
    <x v="0"/>
    <x v="0"/>
  </r>
  <r>
    <x v="2651"/>
    <x v="3"/>
    <n v="41"/>
    <n v="0.63100000000000001"/>
    <n v="0.69699999999999995"/>
    <n v="0.45600000000000002"/>
    <n v="18911.580000000002"/>
    <n v="16"/>
    <x v="2"/>
    <s v="Médio"/>
    <s v="Acima"/>
    <x v="1"/>
    <x v="0"/>
  </r>
  <r>
    <x v="2652"/>
    <x v="6"/>
    <n v="218"/>
    <n v="0.66"/>
    <n v="0.64600000000000002"/>
    <n v="0.55800000000000005"/>
    <n v="30397.32"/>
    <n v="0"/>
    <x v="2"/>
    <s v="Médio"/>
    <s v="Acima"/>
    <x v="1"/>
    <x v="1"/>
  </r>
  <r>
    <x v="2653"/>
    <x v="23"/>
    <n v="351"/>
    <n v="0.60899999999999999"/>
    <n v="0.621"/>
    <n v="0.47099999999999997"/>
    <n v="14893.19"/>
    <n v="2"/>
    <x v="4"/>
    <s v="Médio"/>
    <s v="Acima"/>
    <x v="1"/>
    <x v="1"/>
  </r>
  <r>
    <x v="2654"/>
    <x v="13"/>
    <n v="309"/>
    <n v="0.67"/>
    <n v="0.66500000000000004"/>
    <n v="0.57299999999999995"/>
    <n v="25000.799999999999"/>
    <n v="6"/>
    <x v="1"/>
    <s v="Médio"/>
    <s v="Acima"/>
    <x v="1"/>
    <x v="0"/>
  </r>
  <r>
    <x v="2655"/>
    <x v="3"/>
    <n v="248"/>
    <n v="0.69"/>
    <n v="0.69899999999999995"/>
    <n v="0.56499999999999995"/>
    <n v="18330.61"/>
    <n v="5"/>
    <x v="2"/>
    <s v="Médio"/>
    <s v="Acima"/>
    <x v="1"/>
    <x v="0"/>
  </r>
  <r>
    <x v="2656"/>
    <x v="14"/>
    <n v="394"/>
    <n v="0.74199999999999999"/>
    <n v="0.71499999999999997"/>
    <n v="0.67500000000000004"/>
    <n v="19244.689999999999"/>
    <n v="5"/>
    <x v="2"/>
    <s v="Alto"/>
    <s v="Acima"/>
    <x v="1"/>
    <x v="0"/>
  </r>
  <r>
    <x v="2657"/>
    <x v="14"/>
    <n v="159"/>
    <n v="0.754"/>
    <n v="0.76900000000000002"/>
    <n v="0.625"/>
    <n v="26416.48"/>
    <n v="4"/>
    <x v="2"/>
    <s v="Alto"/>
    <s v="Acima"/>
    <x v="1"/>
    <x v="0"/>
  </r>
  <r>
    <x v="2658"/>
    <x v="4"/>
    <n v="445"/>
    <n v="0.7"/>
    <n v="0.67500000000000004"/>
    <n v="0.621"/>
    <n v="15618.5"/>
    <n v="7"/>
    <x v="0"/>
    <s v="Alto"/>
    <s v="Acima"/>
    <x v="1"/>
    <x v="0"/>
  </r>
  <r>
    <x v="2659"/>
    <x v="12"/>
    <n v="301"/>
    <n v="0.60799999999999998"/>
    <n v="0.57099999999999995"/>
    <n v="0.502"/>
    <n v="12651.52"/>
    <n v="12"/>
    <x v="4"/>
    <s v="Médio"/>
    <s v="Acima"/>
    <x v="1"/>
    <x v="0"/>
  </r>
  <r>
    <x v="2660"/>
    <x v="3"/>
    <n v="555"/>
    <n v="0.69599999999999995"/>
    <n v="0.71"/>
    <n v="0.56699999999999995"/>
    <n v="15606.11"/>
    <n v="2"/>
    <x v="2"/>
    <s v="Médio"/>
    <s v="Acima"/>
    <x v="1"/>
    <x v="1"/>
  </r>
  <r>
    <x v="2661"/>
    <x v="3"/>
    <n v="120"/>
    <n v="0.70299999999999996"/>
    <n v="0.70899999999999996"/>
    <n v="0.57199999999999995"/>
    <n v="63805.22"/>
    <n v="7"/>
    <x v="2"/>
    <s v="Alto"/>
    <s v="Acima"/>
    <x v="1"/>
    <x v="0"/>
  </r>
  <r>
    <x v="2662"/>
    <x v="3"/>
    <n v="375"/>
    <n v="0.74"/>
    <n v="0.74"/>
    <n v="0.64900000000000002"/>
    <n v="21822.84"/>
    <n v="6"/>
    <x v="2"/>
    <s v="Alto"/>
    <s v="Acima"/>
    <x v="1"/>
    <x v="0"/>
  </r>
  <r>
    <x v="2663"/>
    <x v="9"/>
    <n v="975"/>
    <n v="0.59"/>
    <n v="0.53600000000000003"/>
    <n v="0.5"/>
    <n v="6118.06"/>
    <n v="6"/>
    <x v="3"/>
    <s v="Médio"/>
    <s v="Abaixo"/>
    <x v="0"/>
    <x v="0"/>
  </r>
  <r>
    <x v="2664"/>
    <x v="7"/>
    <n v="951"/>
    <n v="0.57999999999999996"/>
    <n v="0.52500000000000002"/>
    <n v="0.47699999999999998"/>
    <n v="6466.1"/>
    <n v="33"/>
    <x v="3"/>
    <s v="Médio"/>
    <s v="Abaixo"/>
    <x v="1"/>
    <x v="0"/>
  </r>
  <r>
    <x v="2665"/>
    <x v="3"/>
    <n v="98"/>
    <n v="0.68"/>
    <n v="0.66900000000000004"/>
    <n v="0.56899999999999995"/>
    <n v="58588.44"/>
    <n v="0"/>
    <x v="2"/>
    <s v="Médio"/>
    <s v="Acima"/>
    <x v="1"/>
    <x v="1"/>
  </r>
  <r>
    <x v="2666"/>
    <x v="13"/>
    <n v="277"/>
    <n v="0.63900000000000001"/>
    <n v="0.64"/>
    <n v="0.52800000000000002"/>
    <n v="17519.599999999999"/>
    <n v="5"/>
    <x v="1"/>
    <s v="Médio"/>
    <s v="Acima"/>
    <x v="1"/>
    <x v="0"/>
  </r>
  <r>
    <x v="2667"/>
    <x v="6"/>
    <n v="662"/>
    <n v="0.68700000000000006"/>
    <n v="0.66900000000000004"/>
    <n v="0.57399999999999995"/>
    <n v="15409.63"/>
    <n v="7"/>
    <x v="2"/>
    <s v="Médio"/>
    <s v="Acima"/>
    <x v="1"/>
    <x v="0"/>
  </r>
  <r>
    <x v="2668"/>
    <x v="7"/>
    <n v="560"/>
    <n v="0.55700000000000005"/>
    <n v="0.51600000000000001"/>
    <n v="0.43"/>
    <n v="6437.86"/>
    <n v="1"/>
    <x v="3"/>
    <s v="Médio"/>
    <s v="Abaixo"/>
    <x v="1"/>
    <x v="1"/>
  </r>
  <r>
    <x v="2669"/>
    <x v="22"/>
    <n v="871"/>
    <n v="0.5"/>
    <n v="0.51600000000000001"/>
    <n v="0.33400000000000002"/>
    <n v="7062.74"/>
    <n v="43"/>
    <x v="3"/>
    <s v="Baixo"/>
    <s v="Abaixo"/>
    <x v="1"/>
    <x v="0"/>
  </r>
  <r>
    <x v="2670"/>
    <x v="3"/>
    <n v="189"/>
    <n v="0.63300000000000001"/>
    <n v="0.63"/>
    <n v="0.503"/>
    <n v="22867.14"/>
    <n v="3"/>
    <x v="2"/>
    <s v="Médio"/>
    <s v="Acima"/>
    <x v="1"/>
    <x v="0"/>
  </r>
  <r>
    <x v="2671"/>
    <x v="23"/>
    <n v="415"/>
    <n v="0.64300000000000002"/>
    <n v="0.67300000000000004"/>
    <n v="0.49399999999999999"/>
    <n v="15618.12"/>
    <n v="5"/>
    <x v="4"/>
    <s v="Médio"/>
    <s v="Acima"/>
    <x v="1"/>
    <x v="0"/>
  </r>
  <r>
    <x v="2672"/>
    <x v="3"/>
    <n v="64"/>
    <n v="0.71"/>
    <n v="0.69699999999999995"/>
    <n v="0.58399999999999996"/>
    <n v="70514.69"/>
    <n v="4"/>
    <x v="2"/>
    <s v="Alto"/>
    <s v="Acima"/>
    <x v="1"/>
    <x v="0"/>
  </r>
  <r>
    <x v="2673"/>
    <x v="21"/>
    <n v="529"/>
    <n v="0.58899999999999997"/>
    <n v="0.623"/>
    <n v="0.42799999999999999"/>
    <n v="12622.55"/>
    <n v="11"/>
    <x v="3"/>
    <s v="Médio"/>
    <s v="Abaixo"/>
    <x v="1"/>
    <x v="0"/>
  </r>
  <r>
    <x v="2674"/>
    <x v="15"/>
    <n v="317"/>
    <n v="0.71099999999999997"/>
    <n v="0.69199999999999995"/>
    <n v="0.62"/>
    <n v="15855.76"/>
    <n v="2"/>
    <x v="0"/>
    <s v="Alto"/>
    <s v="Acima"/>
    <x v="1"/>
    <x v="1"/>
  </r>
  <r>
    <x v="2675"/>
    <x v="3"/>
    <n v="160"/>
    <n v="0.72"/>
    <n v="0.745"/>
    <n v="0.59299999999999997"/>
    <n v="28220.57"/>
    <n v="3"/>
    <x v="2"/>
    <s v="Alto"/>
    <s v="Acima"/>
    <x v="1"/>
    <x v="0"/>
  </r>
  <r>
    <x v="2676"/>
    <x v="10"/>
    <n v="445"/>
    <n v="0.72699999999999998"/>
    <n v="0.69799999999999995"/>
    <n v="0.66700000000000004"/>
    <n v="17329.59"/>
    <n v="8"/>
    <x v="1"/>
    <s v="Alto"/>
    <s v="Acima"/>
    <x v="1"/>
    <x v="0"/>
  </r>
  <r>
    <x v="2677"/>
    <x v="9"/>
    <n v="941"/>
    <n v="0.63600000000000001"/>
    <n v="0.58199999999999996"/>
    <n v="0.55700000000000005"/>
    <n v="8921.9699999999993"/>
    <n v="2"/>
    <x v="3"/>
    <s v="Médio"/>
    <s v="Acima"/>
    <x v="1"/>
    <x v="1"/>
  </r>
  <r>
    <x v="2678"/>
    <x v="3"/>
    <n v="165"/>
    <n v="0.70299999999999996"/>
    <n v="0.67700000000000005"/>
    <n v="0.59299999999999997"/>
    <n v="36444.300000000003"/>
    <n v="11"/>
    <x v="2"/>
    <s v="Alto"/>
    <s v="Acima"/>
    <x v="1"/>
    <x v="0"/>
  </r>
  <r>
    <x v="2679"/>
    <x v="3"/>
    <n v="373"/>
    <n v="0.66"/>
    <n v="0.67500000000000004"/>
    <n v="0.52500000000000002"/>
    <n v="16674.849999999999"/>
    <n v="12"/>
    <x v="2"/>
    <s v="Médio"/>
    <s v="Acima"/>
    <x v="1"/>
    <x v="0"/>
  </r>
  <r>
    <x v="2680"/>
    <x v="23"/>
    <n v="200"/>
    <n v="0.63800000000000001"/>
    <n v="0.64700000000000002"/>
    <n v="0.51800000000000002"/>
    <n v="17577.060000000001"/>
    <n v="2"/>
    <x v="4"/>
    <s v="Médio"/>
    <s v="Acima"/>
    <x v="1"/>
    <x v="1"/>
  </r>
  <r>
    <x v="2681"/>
    <x v="15"/>
    <n v="211"/>
    <n v="0.69"/>
    <n v="0.66900000000000004"/>
    <n v="0.60799999999999998"/>
    <n v="15222.64"/>
    <n v="9"/>
    <x v="0"/>
    <s v="Médio"/>
    <s v="Acima"/>
    <x v="1"/>
    <x v="0"/>
  </r>
  <r>
    <x v="2682"/>
    <x v="26"/>
    <n v="781"/>
    <n v="0.625"/>
    <n v="0.57999999999999996"/>
    <n v="0.54600000000000004"/>
    <n v="10796.46"/>
    <n v="7"/>
    <x v="4"/>
    <s v="Médio"/>
    <s v="Acima"/>
    <x v="1"/>
    <x v="0"/>
  </r>
  <r>
    <x v="2683"/>
    <x v="12"/>
    <n v="1023"/>
    <n v="0.48399999999999999"/>
    <n v="0.50600000000000001"/>
    <n v="0.28999999999999998"/>
    <n v="6755.12"/>
    <n v="0"/>
    <x v="4"/>
    <s v="Baixo"/>
    <s v="Abaixo"/>
    <x v="0"/>
    <x v="1"/>
  </r>
  <r>
    <x v="2684"/>
    <x v="3"/>
    <n v="38"/>
    <n v="0.63100000000000001"/>
    <n v="0.63600000000000001"/>
    <n v="0.47299999999999998"/>
    <n v="51723.72"/>
    <n v="0"/>
    <x v="2"/>
    <s v="Médio"/>
    <s v="Acima"/>
    <x v="1"/>
    <x v="1"/>
  </r>
  <r>
    <x v="2685"/>
    <x v="1"/>
    <n v="294"/>
    <n v="0.68"/>
    <n v="0.66400000000000003"/>
    <n v="0.57499999999999996"/>
    <n v="21096.86"/>
    <n v="3"/>
    <x v="0"/>
    <s v="Médio"/>
    <s v="Acima"/>
    <x v="1"/>
    <x v="0"/>
  </r>
  <r>
    <x v="2686"/>
    <x v="18"/>
    <n v="1413"/>
    <n v="0.56899999999999995"/>
    <n v="0.54"/>
    <n v="0.47199999999999998"/>
    <n v="7528.88"/>
    <n v="2"/>
    <x v="3"/>
    <s v="Médio"/>
    <s v="Abaixo"/>
    <x v="0"/>
    <x v="1"/>
  </r>
  <r>
    <x v="2687"/>
    <x v="16"/>
    <n v="502"/>
    <n v="0.60099999999999998"/>
    <n v="0.58299999999999996"/>
    <n v="0.49199999999999999"/>
    <n v="10195.64"/>
    <n v="18"/>
    <x v="3"/>
    <s v="Médio"/>
    <s v="Acima"/>
    <x v="1"/>
    <x v="0"/>
  </r>
  <r>
    <x v="2688"/>
    <x v="21"/>
    <n v="424"/>
    <n v="0.60899999999999999"/>
    <n v="0.58799999999999997"/>
    <n v="0.48599999999999999"/>
    <n v="9362.65"/>
    <n v="27"/>
    <x v="3"/>
    <s v="Médio"/>
    <s v="Acima"/>
    <x v="1"/>
    <x v="0"/>
  </r>
  <r>
    <x v="2689"/>
    <x v="5"/>
    <n v="907"/>
    <n v="0.64200000000000002"/>
    <n v="0.61099999999999999"/>
    <n v="0.55300000000000005"/>
    <n v="9107.7999999999993"/>
    <n v="9"/>
    <x v="3"/>
    <s v="Médio"/>
    <s v="Acima"/>
    <x v="1"/>
    <x v="0"/>
  </r>
  <r>
    <x v="2690"/>
    <x v="4"/>
    <n v="362"/>
    <n v="0.65400000000000003"/>
    <n v="0.64600000000000002"/>
    <n v="0.52500000000000002"/>
    <n v="13689.62"/>
    <n v="11"/>
    <x v="0"/>
    <s v="Médio"/>
    <s v="Acima"/>
    <x v="1"/>
    <x v="0"/>
  </r>
  <r>
    <x v="2691"/>
    <x v="10"/>
    <n v="259"/>
    <n v="0.67400000000000004"/>
    <n v="0.68"/>
    <n v="0.55900000000000005"/>
    <n v="33660.44"/>
    <n v="1"/>
    <x v="1"/>
    <s v="Médio"/>
    <s v="Acima"/>
    <x v="1"/>
    <x v="1"/>
  </r>
  <r>
    <x v="2692"/>
    <x v="14"/>
    <n v="175"/>
    <n v="0.69"/>
    <n v="0.65300000000000002"/>
    <n v="0.61699999999999999"/>
    <n v="23571.55"/>
    <n v="3"/>
    <x v="2"/>
    <s v="Médio"/>
    <s v="Acima"/>
    <x v="1"/>
    <x v="0"/>
  </r>
  <r>
    <x v="2693"/>
    <x v="3"/>
    <n v="87"/>
    <n v="0.74"/>
    <n v="0.74199999999999999"/>
    <n v="0.63"/>
    <n v="30141.67"/>
    <n v="10"/>
    <x v="2"/>
    <s v="Alto"/>
    <s v="Acima"/>
    <x v="1"/>
    <x v="0"/>
  </r>
  <r>
    <x v="2694"/>
    <x v="7"/>
    <n v="555"/>
    <n v="0.58899999999999997"/>
    <n v="0.56599999999999995"/>
    <n v="0.46899999999999997"/>
    <n v="11946.19"/>
    <n v="2"/>
    <x v="3"/>
    <s v="Médio"/>
    <s v="Abaixo"/>
    <x v="1"/>
    <x v="1"/>
  </r>
  <r>
    <x v="2695"/>
    <x v="5"/>
    <n v="1032"/>
    <n v="0.57999999999999996"/>
    <n v="0.57499999999999996"/>
    <n v="0.45400000000000001"/>
    <n v="8249.41"/>
    <n v="2"/>
    <x v="3"/>
    <s v="Médio"/>
    <s v="Abaixo"/>
    <x v="0"/>
    <x v="1"/>
  </r>
  <r>
    <x v="2696"/>
    <x v="7"/>
    <n v="529"/>
    <n v="0.57999999999999996"/>
    <n v="0.58099999999999996"/>
    <n v="0.44700000000000001"/>
    <n v="8968.86"/>
    <n v="10"/>
    <x v="3"/>
    <s v="Médio"/>
    <s v="Abaixo"/>
    <x v="1"/>
    <x v="0"/>
  </r>
  <r>
    <x v="2697"/>
    <x v="22"/>
    <n v="948"/>
    <n v="0.54500000000000004"/>
    <n v="0.55000000000000004"/>
    <n v="0.42"/>
    <n v="7428.62"/>
    <n v="52"/>
    <x v="3"/>
    <s v="Baixo"/>
    <s v="Abaixo"/>
    <x v="1"/>
    <x v="0"/>
  </r>
  <r>
    <x v="2698"/>
    <x v="14"/>
    <n v="53"/>
    <n v="0.75"/>
    <n v="0.77200000000000002"/>
    <n v="0.63200000000000001"/>
    <n v="46103.03"/>
    <n v="12"/>
    <x v="2"/>
    <s v="Alto"/>
    <s v="Acima"/>
    <x v="1"/>
    <x v="0"/>
  </r>
  <r>
    <x v="2699"/>
    <x v="3"/>
    <n v="95"/>
    <n v="0.76400000000000001"/>
    <n v="0.78"/>
    <n v="0.67800000000000005"/>
    <n v="33583.910000000003"/>
    <n v="7"/>
    <x v="2"/>
    <s v="Alto"/>
    <s v="Acima"/>
    <x v="1"/>
    <x v="0"/>
  </r>
  <r>
    <x v="800"/>
    <x v="3"/>
    <n v="79"/>
    <n v="0.75800000000000001"/>
    <n v="0.77500000000000002"/>
    <n v="0.67400000000000004"/>
    <n v="52893.71"/>
    <n v="6"/>
    <x v="2"/>
    <s v="Alto"/>
    <s v="Acima"/>
    <x v="1"/>
    <x v="0"/>
  </r>
  <r>
    <x v="2700"/>
    <x v="3"/>
    <n v="61"/>
    <n v="0.74299999999999999"/>
    <n v="0.76400000000000001"/>
    <n v="0.63500000000000001"/>
    <n v="58699.05"/>
    <n v="4"/>
    <x v="2"/>
    <s v="Alto"/>
    <s v="Acima"/>
    <x v="1"/>
    <x v="0"/>
  </r>
  <r>
    <x v="2701"/>
    <x v="18"/>
    <n v="540"/>
    <n v="0.63300000000000001"/>
    <n v="0.68300000000000005"/>
    <n v="0.47399999999999998"/>
    <n v="16837.39"/>
    <n v="0"/>
    <x v="3"/>
    <s v="Médio"/>
    <s v="Acima"/>
    <x v="1"/>
    <x v="1"/>
  </r>
  <r>
    <x v="2702"/>
    <x v="22"/>
    <n v="438"/>
    <n v="0.61899999999999999"/>
    <n v="0.621"/>
    <n v="0.51100000000000001"/>
    <n v="16174.08"/>
    <n v="10"/>
    <x v="3"/>
    <s v="Médio"/>
    <s v="Acima"/>
    <x v="1"/>
    <x v="0"/>
  </r>
  <r>
    <x v="2703"/>
    <x v="3"/>
    <n v="186"/>
    <n v="0.65"/>
    <n v="0.69"/>
    <n v="0.5"/>
    <n v="16048.05"/>
    <n v="9"/>
    <x v="2"/>
    <s v="Médio"/>
    <s v="Acima"/>
    <x v="1"/>
    <x v="0"/>
  </r>
  <r>
    <x v="2704"/>
    <x v="4"/>
    <n v="650"/>
    <n v="0.65900000000000003"/>
    <n v="0.61099999999999999"/>
    <n v="0.57799999999999996"/>
    <n v="8404.6200000000008"/>
    <n v="29"/>
    <x v="0"/>
    <s v="Médio"/>
    <s v="Acima"/>
    <x v="1"/>
    <x v="0"/>
  </r>
  <r>
    <x v="2705"/>
    <x v="1"/>
    <n v="158"/>
    <n v="0.65200000000000002"/>
    <n v="0.63300000000000001"/>
    <n v="0.54800000000000004"/>
    <n v="25346.29"/>
    <n v="2"/>
    <x v="0"/>
    <s v="Médio"/>
    <s v="Acima"/>
    <x v="1"/>
    <x v="1"/>
  </r>
  <r>
    <x v="2706"/>
    <x v="6"/>
    <n v="339"/>
    <n v="0.69499999999999995"/>
    <n v="0.66200000000000003"/>
    <n v="0.629"/>
    <n v="20701.61"/>
    <n v="11"/>
    <x v="2"/>
    <s v="Médio"/>
    <s v="Acima"/>
    <x v="1"/>
    <x v="0"/>
  </r>
  <r>
    <x v="2707"/>
    <x v="3"/>
    <n v="121"/>
    <n v="0.748"/>
    <n v="0.76700000000000002"/>
    <n v="0.65200000000000002"/>
    <n v="29997.01"/>
    <n v="16"/>
    <x v="2"/>
    <s v="Alto"/>
    <s v="Acima"/>
    <x v="1"/>
    <x v="0"/>
  </r>
  <r>
    <x v="2708"/>
    <x v="7"/>
    <n v="488"/>
    <n v="0.61399999999999999"/>
    <n v="0.60199999999999998"/>
    <n v="0.52200000000000002"/>
    <n v="10095.24"/>
    <n v="2"/>
    <x v="3"/>
    <s v="Médio"/>
    <s v="Acima"/>
    <x v="1"/>
    <x v="1"/>
  </r>
  <r>
    <x v="2709"/>
    <x v="19"/>
    <n v="281"/>
    <n v="0.53"/>
    <n v="0.51200000000000001"/>
    <n v="0.40200000000000002"/>
    <n v="8126.09"/>
    <n v="4"/>
    <x v="3"/>
    <s v="Baixo"/>
    <s v="Abaixo"/>
    <x v="1"/>
    <x v="0"/>
  </r>
  <r>
    <x v="2710"/>
    <x v="4"/>
    <n v="801"/>
    <n v="0.73"/>
    <n v="0.70599999999999996"/>
    <n v="0.66100000000000003"/>
    <n v="11129.19"/>
    <n v="9"/>
    <x v="0"/>
    <s v="Alto"/>
    <s v="Acima"/>
    <x v="1"/>
    <x v="0"/>
  </r>
  <r>
    <x v="2214"/>
    <x v="19"/>
    <n v="844"/>
    <n v="0.57299999999999995"/>
    <n v="0.55400000000000005"/>
    <n v="0.45600000000000002"/>
    <n v="10390.77"/>
    <n v="14"/>
    <x v="3"/>
    <s v="Médio"/>
    <s v="Abaixo"/>
    <x v="1"/>
    <x v="0"/>
  </r>
  <r>
    <x v="2711"/>
    <x v="3"/>
    <n v="176"/>
    <n v="0.66"/>
    <n v="0.66800000000000004"/>
    <n v="0.53200000000000003"/>
    <n v="16626.41"/>
    <n v="3"/>
    <x v="2"/>
    <s v="Médio"/>
    <s v="Acima"/>
    <x v="1"/>
    <x v="0"/>
  </r>
  <r>
    <x v="2712"/>
    <x v="15"/>
    <n v="265"/>
    <n v="0.7"/>
    <n v="0.68600000000000005"/>
    <n v="0.623"/>
    <n v="14373.45"/>
    <n v="13"/>
    <x v="0"/>
    <s v="Alto"/>
    <s v="Acima"/>
    <x v="1"/>
    <x v="0"/>
  </r>
  <r>
    <x v="2713"/>
    <x v="7"/>
    <n v="573"/>
    <n v="0.59"/>
    <n v="0.55800000000000005"/>
    <n v="0.48899999999999999"/>
    <n v="7484.6"/>
    <n v="10"/>
    <x v="3"/>
    <s v="Médio"/>
    <s v="Abaixo"/>
    <x v="1"/>
    <x v="0"/>
  </r>
  <r>
    <x v="2714"/>
    <x v="9"/>
    <n v="962"/>
    <n v="0.64400000000000002"/>
    <n v="0.58299999999999996"/>
    <n v="0.60199999999999998"/>
    <n v="7526.82"/>
    <n v="4"/>
    <x v="3"/>
    <s v="Médio"/>
    <s v="Acima"/>
    <x v="0"/>
    <x v="0"/>
  </r>
  <r>
    <x v="2715"/>
    <x v="3"/>
    <n v="168"/>
    <n v="0.72"/>
    <n v="0.70699999999999996"/>
    <n v="0.63200000000000001"/>
    <n v="24897.14"/>
    <n v="10"/>
    <x v="2"/>
    <s v="Alto"/>
    <s v="Acima"/>
    <x v="1"/>
    <x v="0"/>
  </r>
  <r>
    <x v="1037"/>
    <x v="9"/>
    <n v="587"/>
    <n v="0.61399999999999999"/>
    <n v="0.54700000000000004"/>
    <n v="0.54200000000000004"/>
    <n v="6578.22"/>
    <n v="1"/>
    <x v="3"/>
    <s v="Médio"/>
    <s v="Acima"/>
    <x v="1"/>
    <x v="1"/>
  </r>
  <r>
    <x v="2716"/>
    <x v="5"/>
    <n v="740"/>
    <n v="0.59899999999999998"/>
    <n v="0.60299999999999998"/>
    <n v="0.443"/>
    <n v="8300.7900000000009"/>
    <n v="25"/>
    <x v="3"/>
    <s v="Médio"/>
    <s v="Abaixo"/>
    <x v="1"/>
    <x v="0"/>
  </r>
  <r>
    <x v="2717"/>
    <x v="7"/>
    <n v="737"/>
    <n v="0.55500000000000005"/>
    <n v="0.54800000000000004"/>
    <n v="0.439"/>
    <n v="6850.97"/>
    <n v="51"/>
    <x v="3"/>
    <s v="Médio"/>
    <s v="Abaixo"/>
    <x v="1"/>
    <x v="0"/>
  </r>
  <r>
    <x v="2718"/>
    <x v="14"/>
    <n v="169"/>
    <n v="0.78400000000000003"/>
    <n v="0.77800000000000002"/>
    <n v="0.70499999999999996"/>
    <n v="38436.75"/>
    <n v="3"/>
    <x v="2"/>
    <s v="Alto"/>
    <s v="Acima"/>
    <x v="1"/>
    <x v="0"/>
  </r>
  <r>
    <x v="2719"/>
    <x v="7"/>
    <n v="589"/>
    <n v="0.56999999999999995"/>
    <n v="0.56599999999999995"/>
    <n v="0.42599999999999999"/>
    <n v="8329.1"/>
    <n v="49"/>
    <x v="3"/>
    <s v="Médio"/>
    <s v="Abaixo"/>
    <x v="1"/>
    <x v="0"/>
  </r>
  <r>
    <x v="2720"/>
    <x v="0"/>
    <n v="336"/>
    <n v="0.76"/>
    <n v="0.746"/>
    <n v="0.69499999999999995"/>
    <n v="20025.400000000001"/>
    <n v="4"/>
    <x v="0"/>
    <s v="Alto"/>
    <s v="Acima"/>
    <x v="1"/>
    <x v="0"/>
  </r>
  <r>
    <x v="2721"/>
    <x v="9"/>
    <n v="915"/>
    <n v="0.57799999999999996"/>
    <n v="0.54900000000000004"/>
    <n v="0.48299999999999998"/>
    <n v="6587.35"/>
    <n v="5"/>
    <x v="3"/>
    <s v="Médio"/>
    <s v="Abaixo"/>
    <x v="1"/>
    <x v="0"/>
  </r>
  <r>
    <x v="2722"/>
    <x v="6"/>
    <n v="204"/>
    <n v="0.74"/>
    <n v="0.70799999999999996"/>
    <n v="0.69199999999999995"/>
    <n v="37499.9"/>
    <n v="2"/>
    <x v="2"/>
    <s v="Alto"/>
    <s v="Acima"/>
    <x v="1"/>
    <x v="1"/>
  </r>
  <r>
    <x v="2723"/>
    <x v="9"/>
    <n v="929"/>
    <n v="0.59799999999999998"/>
    <n v="0.54100000000000004"/>
    <n v="0.51100000000000001"/>
    <n v="7205.26"/>
    <n v="2"/>
    <x v="3"/>
    <s v="Médio"/>
    <s v="Abaixo"/>
    <x v="1"/>
    <x v="1"/>
  </r>
  <r>
    <x v="2724"/>
    <x v="12"/>
    <n v="491"/>
    <n v="0.56799999999999995"/>
    <n v="0.57499999999999996"/>
    <n v="0.438"/>
    <n v="10251.93"/>
    <n v="4"/>
    <x v="4"/>
    <s v="Médio"/>
    <s v="Abaixo"/>
    <x v="1"/>
    <x v="0"/>
  </r>
  <r>
    <x v="2725"/>
    <x v="3"/>
    <n v="33"/>
    <n v="0.73099999999999998"/>
    <n v="0.70299999999999996"/>
    <n v="0.64100000000000001"/>
    <n v="68652.320000000007"/>
    <n v="5"/>
    <x v="2"/>
    <s v="Alto"/>
    <s v="Acima"/>
    <x v="1"/>
    <x v="0"/>
  </r>
  <r>
    <x v="2726"/>
    <x v="4"/>
    <n v="479"/>
    <n v="0.63500000000000001"/>
    <n v="0.57299999999999995"/>
    <n v="0.54600000000000004"/>
    <n v="13826.9"/>
    <n v="4"/>
    <x v="0"/>
    <s v="Médio"/>
    <s v="Acima"/>
    <x v="1"/>
    <x v="0"/>
  </r>
  <r>
    <x v="2727"/>
    <x v="9"/>
    <n v="687"/>
    <n v="0.60499999999999998"/>
    <n v="0.55700000000000005"/>
    <n v="0.52100000000000002"/>
    <n v="7164.34"/>
    <n v="14"/>
    <x v="3"/>
    <s v="Médio"/>
    <s v="Acima"/>
    <x v="1"/>
    <x v="0"/>
  </r>
  <r>
    <x v="2728"/>
    <x v="15"/>
    <n v="421"/>
    <n v="0.68799999999999994"/>
    <n v="0.66900000000000004"/>
    <n v="0.59899999999999998"/>
    <n v="15946.79"/>
    <n v="2"/>
    <x v="0"/>
    <s v="Médio"/>
    <s v="Acima"/>
    <x v="1"/>
    <x v="1"/>
  </r>
  <r>
    <x v="2729"/>
    <x v="4"/>
    <n v="313"/>
    <n v="0.69"/>
    <n v="0.66300000000000003"/>
    <n v="0.60099999999999998"/>
    <n v="18565.189999999999"/>
    <n v="6"/>
    <x v="0"/>
    <s v="Médio"/>
    <s v="Acima"/>
    <x v="1"/>
    <x v="0"/>
  </r>
  <r>
    <x v="2730"/>
    <x v="12"/>
    <n v="633"/>
    <n v="0.41799999999999998"/>
    <n v="0.45400000000000001"/>
    <n v="0.20699999999999999"/>
    <n v="6557.97"/>
    <n v="0"/>
    <x v="4"/>
    <s v="Baixo"/>
    <s v="Abaixo"/>
    <x v="1"/>
    <x v="1"/>
  </r>
  <r>
    <x v="2731"/>
    <x v="17"/>
    <n v="630"/>
    <n v="0.59099999999999997"/>
    <n v="0.59399999999999997"/>
    <n v="0.46100000000000002"/>
    <n v="8711.36"/>
    <n v="12"/>
    <x v="3"/>
    <s v="Médio"/>
    <s v="Abaixo"/>
    <x v="1"/>
    <x v="0"/>
  </r>
  <r>
    <x v="2732"/>
    <x v="22"/>
    <n v="933"/>
    <n v="0.63900000000000001"/>
    <n v="0.6"/>
    <n v="0.56899999999999995"/>
    <n v="10237.35"/>
    <n v="12"/>
    <x v="3"/>
    <s v="Médio"/>
    <s v="Acima"/>
    <x v="1"/>
    <x v="0"/>
  </r>
  <r>
    <x v="2733"/>
    <x v="4"/>
    <n v="381"/>
    <n v="0.63200000000000001"/>
    <n v="0.622"/>
    <n v="0.49299999999999999"/>
    <n v="8922.7999999999993"/>
    <n v="10"/>
    <x v="0"/>
    <s v="Médio"/>
    <s v="Acima"/>
    <x v="1"/>
    <x v="0"/>
  </r>
  <r>
    <x v="2734"/>
    <x v="18"/>
    <n v="1239"/>
    <n v="0.60599999999999998"/>
    <n v="0.56499999999999995"/>
    <n v="0.53400000000000003"/>
    <n v="8268.2099999999991"/>
    <n v="5"/>
    <x v="3"/>
    <s v="Médio"/>
    <s v="Acima"/>
    <x v="0"/>
    <x v="0"/>
  </r>
  <r>
    <x v="2735"/>
    <x v="6"/>
    <n v="238"/>
    <n v="0.72"/>
    <n v="0.69499999999999995"/>
    <n v="0.63300000000000001"/>
    <n v="23531.95"/>
    <n v="6"/>
    <x v="2"/>
    <s v="Alto"/>
    <s v="Acima"/>
    <x v="1"/>
    <x v="0"/>
  </r>
  <r>
    <x v="2736"/>
    <x v="4"/>
    <n v="349"/>
    <n v="0.69"/>
    <n v="0.69699999999999995"/>
    <n v="0.56599999999999995"/>
    <n v="11641.34"/>
    <n v="5"/>
    <x v="0"/>
    <s v="Médio"/>
    <s v="Acima"/>
    <x v="1"/>
    <x v="0"/>
  </r>
  <r>
    <x v="2737"/>
    <x v="14"/>
    <n v="184"/>
    <n v="0.66700000000000004"/>
    <n v="0.67"/>
    <n v="0.53"/>
    <n v="16139.24"/>
    <n v="13"/>
    <x v="2"/>
    <s v="Médio"/>
    <s v="Acima"/>
    <x v="1"/>
    <x v="0"/>
  </r>
  <r>
    <x v="2738"/>
    <x v="21"/>
    <n v="471"/>
    <n v="0.57999999999999996"/>
    <n v="0.53300000000000003"/>
    <n v="0.47499999999999998"/>
    <n v="9849.5400000000009"/>
    <n v="18"/>
    <x v="3"/>
    <s v="Médio"/>
    <s v="Abaixo"/>
    <x v="1"/>
    <x v="0"/>
  </r>
  <r>
    <x v="2739"/>
    <x v="5"/>
    <n v="650"/>
    <n v="0.51900000000000002"/>
    <n v="0.49399999999999999"/>
    <n v="0.379"/>
    <n v="6445.4"/>
    <n v="0"/>
    <x v="3"/>
    <s v="Baixo"/>
    <s v="Abaixo"/>
    <x v="1"/>
    <x v="1"/>
  </r>
  <r>
    <x v="2740"/>
    <x v="7"/>
    <n v="994"/>
    <n v="0.57999999999999996"/>
    <n v="0.57099999999999995"/>
    <n v="0.42399999999999999"/>
    <n v="9741.42"/>
    <n v="3"/>
    <x v="3"/>
    <s v="Médio"/>
    <s v="Abaixo"/>
    <x v="0"/>
    <x v="0"/>
  </r>
  <r>
    <x v="2741"/>
    <x v="7"/>
    <n v="468"/>
    <n v="0.63900000000000001"/>
    <n v="0.58199999999999996"/>
    <n v="0.58299999999999996"/>
    <n v="11203.09"/>
    <n v="2"/>
    <x v="3"/>
    <s v="Médio"/>
    <s v="Acima"/>
    <x v="1"/>
    <x v="1"/>
  </r>
  <r>
    <x v="2742"/>
    <x v="8"/>
    <n v="246"/>
    <n v="0.69"/>
    <n v="0.71399999999999997"/>
    <n v="0.56899999999999995"/>
    <n v="43628.99"/>
    <n v="0"/>
    <x v="1"/>
    <s v="Médio"/>
    <s v="Acima"/>
    <x v="1"/>
    <x v="1"/>
  </r>
  <r>
    <x v="2743"/>
    <x v="3"/>
    <n v="157"/>
    <n v="0.72"/>
    <n v="0.73199999999999998"/>
    <n v="0.59699999999999998"/>
    <n v="24766.38"/>
    <n v="5"/>
    <x v="2"/>
    <s v="Alto"/>
    <s v="Acima"/>
    <x v="1"/>
    <x v="0"/>
  </r>
  <r>
    <x v="2744"/>
    <x v="3"/>
    <n v="402"/>
    <n v="0.68"/>
    <n v="0.74299999999999999"/>
    <n v="0.51400000000000001"/>
    <n v="21159.75"/>
    <n v="3"/>
    <x v="2"/>
    <s v="Médio"/>
    <s v="Acima"/>
    <x v="1"/>
    <x v="0"/>
  </r>
  <r>
    <x v="2745"/>
    <x v="5"/>
    <n v="668"/>
    <n v="0.59"/>
    <n v="0.56999999999999995"/>
    <n v="0.48399999999999999"/>
    <n v="9407.32"/>
    <n v="3"/>
    <x v="3"/>
    <s v="Médio"/>
    <s v="Abaixo"/>
    <x v="1"/>
    <x v="0"/>
  </r>
  <r>
    <x v="2746"/>
    <x v="4"/>
    <n v="242"/>
    <n v="0.69"/>
    <n v="0.69299999999999995"/>
    <n v="0.57599999999999996"/>
    <n v="18450.82"/>
    <n v="6"/>
    <x v="0"/>
    <s v="Médio"/>
    <s v="Acima"/>
    <x v="1"/>
    <x v="0"/>
  </r>
  <r>
    <x v="2747"/>
    <x v="15"/>
    <n v="432"/>
    <n v="0.69"/>
    <n v="0.67300000000000004"/>
    <n v="0.61899999999999999"/>
    <n v="10783.05"/>
    <n v="16"/>
    <x v="0"/>
    <s v="Médio"/>
    <s v="Acima"/>
    <x v="1"/>
    <x v="0"/>
  </r>
  <r>
    <x v="2748"/>
    <x v="12"/>
    <n v="584"/>
    <n v="0.54600000000000004"/>
    <n v="0.52500000000000002"/>
    <n v="0.39800000000000002"/>
    <n v="7390.14"/>
    <n v="0"/>
    <x v="4"/>
    <s v="Baixo"/>
    <s v="Abaixo"/>
    <x v="1"/>
    <x v="1"/>
  </r>
  <r>
    <x v="2749"/>
    <x v="3"/>
    <n v="134"/>
    <n v="0.66"/>
    <n v="0.67300000000000004"/>
    <n v="0.499"/>
    <n v="14794.44"/>
    <n v="12"/>
    <x v="2"/>
    <s v="Médio"/>
    <s v="Acima"/>
    <x v="1"/>
    <x v="0"/>
  </r>
  <r>
    <x v="2750"/>
    <x v="4"/>
    <n v="361"/>
    <n v="0.69"/>
    <n v="0.72299999999999998"/>
    <n v="0.51600000000000001"/>
    <n v="16679.919999999998"/>
    <n v="6"/>
    <x v="0"/>
    <s v="Médio"/>
    <s v="Acima"/>
    <x v="1"/>
    <x v="0"/>
  </r>
  <r>
    <x v="1681"/>
    <x v="17"/>
    <n v="718"/>
    <n v="0.61599999999999999"/>
    <n v="0.59799999999999998"/>
    <n v="0.50600000000000001"/>
    <n v="11294.52"/>
    <n v="4"/>
    <x v="3"/>
    <s v="Médio"/>
    <s v="Acima"/>
    <x v="1"/>
    <x v="0"/>
  </r>
  <r>
    <x v="2751"/>
    <x v="3"/>
    <n v="112"/>
    <n v="0.72"/>
    <n v="0.70899999999999996"/>
    <n v="0.61099999999999999"/>
    <n v="33168.050000000003"/>
    <n v="0"/>
    <x v="2"/>
    <s v="Alto"/>
    <s v="Acima"/>
    <x v="1"/>
    <x v="1"/>
  </r>
  <r>
    <x v="2752"/>
    <x v="5"/>
    <n v="946"/>
    <n v="0.6"/>
    <n v="0.58099999999999996"/>
    <n v="0.46"/>
    <n v="7666.85"/>
    <n v="3"/>
    <x v="3"/>
    <s v="Médio"/>
    <s v="Acima"/>
    <x v="1"/>
    <x v="0"/>
  </r>
  <r>
    <x v="2753"/>
    <x v="0"/>
    <n v="92"/>
    <n v="0.754"/>
    <n v="0.72799999999999998"/>
    <n v="0.7"/>
    <n v="41125.160000000003"/>
    <n v="1"/>
    <x v="0"/>
    <s v="Alto"/>
    <s v="Acima"/>
    <x v="1"/>
    <x v="1"/>
  </r>
  <r>
    <x v="2754"/>
    <x v="14"/>
    <n v="254"/>
    <n v="0.77"/>
    <n v="0.74299999999999999"/>
    <n v="0.69799999999999995"/>
    <n v="19685.87"/>
    <n v="4"/>
    <x v="2"/>
    <s v="Alto"/>
    <s v="Acima"/>
    <x v="1"/>
    <x v="0"/>
  </r>
  <r>
    <x v="2755"/>
    <x v="3"/>
    <n v="53"/>
    <n v="0.69799999999999995"/>
    <n v="0.72599999999999998"/>
    <n v="0.55100000000000005"/>
    <n v="25919.9"/>
    <n v="12"/>
    <x v="2"/>
    <s v="Médio"/>
    <s v="Acima"/>
    <x v="1"/>
    <x v="0"/>
  </r>
  <r>
    <x v="2756"/>
    <x v="15"/>
    <n v="172"/>
    <n v="0.68"/>
    <n v="0.66"/>
    <n v="0.59499999999999997"/>
    <n v="16454.37"/>
    <n v="14"/>
    <x v="0"/>
    <s v="Médio"/>
    <s v="Acima"/>
    <x v="1"/>
    <x v="0"/>
  </r>
  <r>
    <x v="2757"/>
    <x v="14"/>
    <n v="271"/>
    <n v="0.74"/>
    <n v="0.73699999999999999"/>
    <n v="0.69499999999999995"/>
    <n v="21770.71"/>
    <n v="2"/>
    <x v="2"/>
    <s v="Alto"/>
    <s v="Acima"/>
    <x v="1"/>
    <x v="1"/>
  </r>
  <r>
    <x v="667"/>
    <x v="5"/>
    <n v="587"/>
    <n v="0.59899999999999998"/>
    <n v="0.55600000000000005"/>
    <n v="0.499"/>
    <n v="7781.86"/>
    <n v="16"/>
    <x v="3"/>
    <s v="Médio"/>
    <s v="Abaixo"/>
    <x v="1"/>
    <x v="0"/>
  </r>
  <r>
    <x v="2758"/>
    <x v="6"/>
    <n v="302"/>
    <n v="0.68700000000000006"/>
    <n v="0.67600000000000005"/>
    <n v="0.59599999999999997"/>
    <n v="21173.599999999999"/>
    <n v="8"/>
    <x v="2"/>
    <s v="Médio"/>
    <s v="Acima"/>
    <x v="1"/>
    <x v="0"/>
  </r>
  <r>
    <x v="2759"/>
    <x v="14"/>
    <n v="364"/>
    <n v="0.7"/>
    <n v="0.72299999999999998"/>
    <n v="0.54200000000000004"/>
    <n v="14005.49"/>
    <n v="5"/>
    <x v="2"/>
    <s v="Alto"/>
    <s v="Acima"/>
    <x v="1"/>
    <x v="0"/>
  </r>
  <r>
    <x v="2760"/>
    <x v="13"/>
    <n v="406"/>
    <n v="0.58799999999999997"/>
    <n v="0.56599999999999995"/>
    <n v="0.44400000000000001"/>
    <n v="12064.68"/>
    <n v="3"/>
    <x v="1"/>
    <s v="Médio"/>
    <s v="Abaixo"/>
    <x v="1"/>
    <x v="0"/>
  </r>
  <r>
    <x v="2761"/>
    <x v="17"/>
    <n v="743"/>
    <n v="0.56399999999999995"/>
    <n v="0.54300000000000004"/>
    <n v="0.437"/>
    <n v="8897.34"/>
    <n v="12"/>
    <x v="3"/>
    <s v="Médio"/>
    <s v="Abaixo"/>
    <x v="1"/>
    <x v="0"/>
  </r>
  <r>
    <x v="2203"/>
    <x v="22"/>
    <n v="646"/>
    <n v="0.54500000000000004"/>
    <n v="0.54"/>
    <n v="0.39800000000000002"/>
    <n v="6243.46"/>
    <n v="5"/>
    <x v="3"/>
    <s v="Baixo"/>
    <s v="Abaixo"/>
    <x v="1"/>
    <x v="0"/>
  </r>
  <r>
    <x v="2762"/>
    <x v="3"/>
    <n v="217"/>
    <n v="0.64400000000000002"/>
    <n v="0.68700000000000006"/>
    <n v="0.47099999999999997"/>
    <n v="21051.3"/>
    <n v="6"/>
    <x v="2"/>
    <s v="Médio"/>
    <s v="Acima"/>
    <x v="1"/>
    <x v="0"/>
  </r>
  <r>
    <x v="2763"/>
    <x v="5"/>
    <n v="921"/>
    <n v="0.56899999999999995"/>
    <n v="0.54600000000000004"/>
    <n v="0.433"/>
    <n v="6196.51"/>
    <n v="29"/>
    <x v="3"/>
    <s v="Médio"/>
    <s v="Abaixo"/>
    <x v="1"/>
    <x v="0"/>
  </r>
  <r>
    <x v="2764"/>
    <x v="17"/>
    <n v="735"/>
    <n v="0.60799999999999998"/>
    <n v="0.59599999999999997"/>
    <n v="0.50600000000000001"/>
    <n v="8756.85"/>
    <n v="5"/>
    <x v="3"/>
    <s v="Médio"/>
    <s v="Acima"/>
    <x v="1"/>
    <x v="0"/>
  </r>
  <r>
    <x v="2765"/>
    <x v="0"/>
    <n v="582"/>
    <n v="0.73"/>
    <n v="0.71899999999999997"/>
    <n v="0.65800000000000003"/>
    <n v="12835.54"/>
    <n v="13"/>
    <x v="0"/>
    <s v="Alto"/>
    <s v="Acima"/>
    <x v="1"/>
    <x v="0"/>
  </r>
  <r>
    <x v="1209"/>
    <x v="14"/>
    <n v="116"/>
    <n v="0.71599999999999997"/>
    <n v="0.74"/>
    <n v="0.61799999999999999"/>
    <n v="26825.43"/>
    <n v="4"/>
    <x v="2"/>
    <s v="Alto"/>
    <s v="Acima"/>
    <x v="1"/>
    <x v="0"/>
  </r>
  <r>
    <x v="2766"/>
    <x v="4"/>
    <n v="406"/>
    <n v="0.66200000000000003"/>
    <n v="0.66"/>
    <n v="0.53300000000000003"/>
    <n v="14683.27"/>
    <n v="8"/>
    <x v="0"/>
    <s v="Médio"/>
    <s v="Acima"/>
    <x v="1"/>
    <x v="0"/>
  </r>
  <r>
    <x v="2767"/>
    <x v="3"/>
    <n v="211"/>
    <n v="0.68"/>
    <n v="0.70099999999999996"/>
    <n v="0.54100000000000004"/>
    <n v="19168.75"/>
    <n v="3"/>
    <x v="2"/>
    <s v="Médio"/>
    <s v="Acima"/>
    <x v="1"/>
    <x v="0"/>
  </r>
  <r>
    <x v="2768"/>
    <x v="3"/>
    <n v="51"/>
    <n v="0.69"/>
    <n v="0.73699999999999999"/>
    <n v="0.53400000000000003"/>
    <n v="25805.62"/>
    <n v="7"/>
    <x v="2"/>
    <s v="Médio"/>
    <s v="Acima"/>
    <x v="1"/>
    <x v="0"/>
  </r>
  <r>
    <x v="2769"/>
    <x v="3"/>
    <n v="160"/>
    <n v="0.63100000000000001"/>
    <n v="0.60599999999999998"/>
    <n v="0.52300000000000002"/>
    <n v="14591.76"/>
    <n v="23"/>
    <x v="2"/>
    <s v="Médio"/>
    <s v="Acima"/>
    <x v="1"/>
    <x v="0"/>
  </r>
  <r>
    <x v="2770"/>
    <x v="7"/>
    <n v="705"/>
    <n v="0.58399999999999996"/>
    <n v="0.58599999999999997"/>
    <n v="0.435"/>
    <n v="9649.66"/>
    <n v="15"/>
    <x v="3"/>
    <s v="Médio"/>
    <s v="Abaixo"/>
    <x v="1"/>
    <x v="0"/>
  </r>
  <r>
    <x v="2771"/>
    <x v="14"/>
    <n v="125"/>
    <n v="0.76500000000000001"/>
    <n v="0.76700000000000002"/>
    <n v="0.68600000000000005"/>
    <n v="33568.58"/>
    <n v="3"/>
    <x v="2"/>
    <s v="Alto"/>
    <s v="Acima"/>
    <x v="1"/>
    <x v="0"/>
  </r>
  <r>
    <x v="2772"/>
    <x v="4"/>
    <n v="241"/>
    <n v="0.68700000000000006"/>
    <n v="0.67600000000000005"/>
    <n v="0.59399999999999997"/>
    <n v="19245.57"/>
    <n v="5"/>
    <x v="0"/>
    <s v="Médio"/>
    <s v="Acima"/>
    <x v="1"/>
    <x v="0"/>
  </r>
  <r>
    <x v="2773"/>
    <x v="4"/>
    <n v="231"/>
    <n v="0.71799999999999997"/>
    <n v="0.69199999999999995"/>
    <n v="0.63700000000000001"/>
    <n v="20554.12"/>
    <n v="8"/>
    <x v="0"/>
    <s v="Alto"/>
    <s v="Acima"/>
    <x v="1"/>
    <x v="0"/>
  </r>
  <r>
    <x v="2774"/>
    <x v="17"/>
    <n v="642"/>
    <n v="0.627"/>
    <n v="0.60199999999999998"/>
    <n v="0.53400000000000003"/>
    <n v="9496.57"/>
    <n v="14"/>
    <x v="3"/>
    <s v="Médio"/>
    <s v="Acima"/>
    <x v="1"/>
    <x v="0"/>
  </r>
  <r>
    <x v="2775"/>
    <x v="6"/>
    <n v="104"/>
    <n v="0.79"/>
    <n v="0.79"/>
    <n v="0.748"/>
    <n v="39847.699999999997"/>
    <n v="4"/>
    <x v="2"/>
    <s v="Alto"/>
    <s v="Acima"/>
    <x v="1"/>
    <x v="0"/>
  </r>
  <r>
    <x v="2776"/>
    <x v="18"/>
    <n v="987"/>
    <n v="0.54100000000000004"/>
    <n v="0.53500000000000003"/>
    <n v="0.40799999999999997"/>
    <n v="7588.31"/>
    <n v="2"/>
    <x v="3"/>
    <s v="Baixo"/>
    <s v="Abaixo"/>
    <x v="0"/>
    <x v="1"/>
  </r>
  <r>
    <x v="2777"/>
    <x v="21"/>
    <n v="607"/>
    <n v="0.61699999999999999"/>
    <n v="0.59099999999999997"/>
    <n v="0.52"/>
    <n v="15703.9"/>
    <n v="4"/>
    <x v="3"/>
    <s v="Médio"/>
    <s v="Acima"/>
    <x v="1"/>
    <x v="0"/>
  </r>
  <r>
    <x v="2778"/>
    <x v="4"/>
    <n v="241"/>
    <n v="0.69799999999999995"/>
    <n v="0.68100000000000005"/>
    <n v="0.58699999999999997"/>
    <n v="21508.74"/>
    <n v="6"/>
    <x v="0"/>
    <s v="Médio"/>
    <s v="Acima"/>
    <x v="1"/>
    <x v="0"/>
  </r>
  <r>
    <x v="2779"/>
    <x v="3"/>
    <n v="111"/>
    <n v="0.73199999999999998"/>
    <n v="0.73299999999999998"/>
    <n v="0.63600000000000001"/>
    <n v="26465.22"/>
    <n v="2"/>
    <x v="2"/>
    <s v="Alto"/>
    <s v="Acima"/>
    <x v="1"/>
    <x v="1"/>
  </r>
  <r>
    <x v="2780"/>
    <x v="3"/>
    <n v="95"/>
    <n v="0.7"/>
    <n v="0.71499999999999997"/>
    <n v="0.56100000000000005"/>
    <n v="30116.66"/>
    <n v="4"/>
    <x v="2"/>
    <s v="Alto"/>
    <s v="Acima"/>
    <x v="1"/>
    <x v="0"/>
  </r>
  <r>
    <x v="2781"/>
    <x v="3"/>
    <n v="60"/>
    <n v="0.77700000000000002"/>
    <n v="0.77400000000000002"/>
    <n v="0.72199999999999998"/>
    <n v="51508.639999999999"/>
    <n v="6"/>
    <x v="2"/>
    <s v="Alto"/>
    <s v="Acima"/>
    <x v="1"/>
    <x v="0"/>
  </r>
  <r>
    <x v="2782"/>
    <x v="3"/>
    <n v="190"/>
    <n v="0.64300000000000002"/>
    <n v="0.65300000000000002"/>
    <n v="0.51200000000000001"/>
    <n v="24073.53"/>
    <n v="9"/>
    <x v="2"/>
    <s v="Médio"/>
    <s v="Acima"/>
    <x v="1"/>
    <x v="0"/>
  </r>
  <r>
    <x v="2783"/>
    <x v="3"/>
    <n v="186"/>
    <n v="0.69"/>
    <n v="0.71099999999999997"/>
    <n v="0.57699999999999996"/>
    <n v="27770.6"/>
    <n v="2"/>
    <x v="2"/>
    <s v="Médio"/>
    <s v="Acima"/>
    <x v="1"/>
    <x v="1"/>
  </r>
  <r>
    <x v="2784"/>
    <x v="17"/>
    <n v="617"/>
    <n v="0.63600000000000001"/>
    <n v="0.61199999999999999"/>
    <n v="0.52800000000000002"/>
    <n v="10232.82"/>
    <n v="7"/>
    <x v="3"/>
    <s v="Médio"/>
    <s v="Acima"/>
    <x v="1"/>
    <x v="0"/>
  </r>
  <r>
    <x v="2785"/>
    <x v="4"/>
    <n v="440"/>
    <n v="0.68500000000000005"/>
    <n v="0.68899999999999995"/>
    <n v="0.56799999999999995"/>
    <n v="13562.68"/>
    <n v="7"/>
    <x v="0"/>
    <s v="Médio"/>
    <s v="Acima"/>
    <x v="1"/>
    <x v="0"/>
  </r>
  <r>
    <x v="2786"/>
    <x v="3"/>
    <n v="177"/>
    <n v="0.69099999999999995"/>
    <n v="0.68400000000000005"/>
    <n v="0.59"/>
    <n v="19594.990000000002"/>
    <n v="5"/>
    <x v="2"/>
    <s v="Médio"/>
    <s v="Acima"/>
    <x v="1"/>
    <x v="0"/>
  </r>
  <r>
    <x v="1218"/>
    <x v="7"/>
    <n v="547"/>
    <n v="0.58299999999999996"/>
    <n v="0.55400000000000005"/>
    <n v="0.46200000000000002"/>
    <n v="7325.37"/>
    <n v="14"/>
    <x v="3"/>
    <s v="Médio"/>
    <s v="Abaixo"/>
    <x v="1"/>
    <x v="0"/>
  </r>
  <r>
    <x v="2787"/>
    <x v="9"/>
    <n v="786"/>
    <n v="0.59899999999999998"/>
    <n v="0.55600000000000005"/>
    <n v="0.51"/>
    <n v="6971.19"/>
    <n v="5"/>
    <x v="3"/>
    <s v="Médio"/>
    <s v="Abaixo"/>
    <x v="1"/>
    <x v="0"/>
  </r>
  <r>
    <x v="2788"/>
    <x v="3"/>
    <n v="158"/>
    <n v="0.68700000000000006"/>
    <n v="0.67500000000000004"/>
    <n v="0.61"/>
    <n v="26122.39"/>
    <n v="4"/>
    <x v="2"/>
    <s v="Médio"/>
    <s v="Acima"/>
    <x v="1"/>
    <x v="0"/>
  </r>
  <r>
    <x v="2789"/>
    <x v="12"/>
    <n v="868"/>
    <n v="0.60799999999999998"/>
    <n v="0.57999999999999996"/>
    <n v="0.48799999999999999"/>
    <n v="6832.32"/>
    <n v="19"/>
    <x v="4"/>
    <s v="Médio"/>
    <s v="Acima"/>
    <x v="1"/>
    <x v="0"/>
  </r>
  <r>
    <x v="2790"/>
    <x v="15"/>
    <n v="201"/>
    <n v="0.622"/>
    <n v="0.60899999999999999"/>
    <n v="0.48099999999999998"/>
    <n v="16506.04"/>
    <n v="4"/>
    <x v="0"/>
    <s v="Médio"/>
    <s v="Acima"/>
    <x v="1"/>
    <x v="0"/>
  </r>
  <r>
    <x v="2791"/>
    <x v="3"/>
    <n v="276"/>
    <n v="0.72299999999999998"/>
    <n v="0.68700000000000006"/>
    <n v="0.628"/>
    <n v="14349.55"/>
    <n v="18"/>
    <x v="2"/>
    <s v="Alto"/>
    <s v="Acima"/>
    <x v="1"/>
    <x v="0"/>
  </r>
  <r>
    <x v="2792"/>
    <x v="4"/>
    <n v="445"/>
    <n v="0.68"/>
    <n v="0.65500000000000003"/>
    <n v="0.58799999999999997"/>
    <n v="12976.77"/>
    <n v="5"/>
    <x v="0"/>
    <s v="Médio"/>
    <s v="Acima"/>
    <x v="1"/>
    <x v="0"/>
  </r>
  <r>
    <x v="2793"/>
    <x v="12"/>
    <n v="600"/>
    <n v="0.58899999999999997"/>
    <n v="0.60099999999999998"/>
    <n v="0.437"/>
    <n v="9373.09"/>
    <n v="13"/>
    <x v="4"/>
    <s v="Médio"/>
    <s v="Abaixo"/>
    <x v="1"/>
    <x v="0"/>
  </r>
  <r>
    <x v="2794"/>
    <x v="5"/>
    <n v="853"/>
    <n v="0.53700000000000003"/>
    <n v="0.54900000000000004"/>
    <n v="0.38100000000000001"/>
    <n v="7221.32"/>
    <n v="4"/>
    <x v="3"/>
    <s v="Baixo"/>
    <s v="Abaixo"/>
    <x v="1"/>
    <x v="0"/>
  </r>
  <r>
    <x v="2795"/>
    <x v="15"/>
    <n v="165"/>
    <n v="0.68"/>
    <n v="0.64700000000000002"/>
    <n v="0.58799999999999997"/>
    <n v="16263.45"/>
    <n v="4"/>
    <x v="0"/>
    <s v="Médio"/>
    <s v="Acima"/>
    <x v="1"/>
    <x v="0"/>
  </r>
  <r>
    <x v="2796"/>
    <x v="4"/>
    <n v="319"/>
    <n v="0.6"/>
    <n v="0.58499999999999996"/>
    <n v="0.46100000000000002"/>
    <n v="8529.85"/>
    <n v="8"/>
    <x v="0"/>
    <s v="Médio"/>
    <s v="Acima"/>
    <x v="1"/>
    <x v="0"/>
  </r>
  <r>
    <x v="2797"/>
    <x v="22"/>
    <n v="651"/>
    <n v="0.56499999999999995"/>
    <n v="0.54400000000000004"/>
    <n v="0.45200000000000001"/>
    <n v="7845.94"/>
    <n v="28"/>
    <x v="3"/>
    <s v="Médio"/>
    <s v="Abaixo"/>
    <x v="1"/>
    <x v="0"/>
  </r>
  <r>
    <x v="2798"/>
    <x v="7"/>
    <n v="872"/>
    <n v="0.60499999999999998"/>
    <n v="0.60699999999999998"/>
    <n v="0.46600000000000003"/>
    <n v="8039.44"/>
    <n v="12"/>
    <x v="3"/>
    <s v="Médio"/>
    <s v="Acima"/>
    <x v="1"/>
    <x v="0"/>
  </r>
  <r>
    <x v="2799"/>
    <x v="4"/>
    <n v="242"/>
    <n v="0.67500000000000004"/>
    <n v="0.67700000000000005"/>
    <n v="0.56299999999999994"/>
    <n v="13073.61"/>
    <n v="10"/>
    <x v="0"/>
    <s v="Médio"/>
    <s v="Acima"/>
    <x v="1"/>
    <x v="0"/>
  </r>
  <r>
    <x v="2800"/>
    <x v="0"/>
    <n v="517"/>
    <n v="0.69299999999999995"/>
    <n v="0.67900000000000005"/>
    <n v="0.57999999999999996"/>
    <n v="17042.14"/>
    <n v="4"/>
    <x v="0"/>
    <s v="Médio"/>
    <s v="Acima"/>
    <x v="1"/>
    <x v="0"/>
  </r>
  <r>
    <x v="2801"/>
    <x v="4"/>
    <n v="330"/>
    <n v="0.69299999999999995"/>
    <n v="0.68100000000000005"/>
    <n v="0.59199999999999997"/>
    <n v="19102.53"/>
    <n v="11"/>
    <x v="0"/>
    <s v="Médio"/>
    <s v="Acima"/>
    <x v="1"/>
    <x v="0"/>
  </r>
  <r>
    <x v="2802"/>
    <x v="5"/>
    <n v="847"/>
    <n v="0.58799999999999997"/>
    <n v="0.58499999999999996"/>
    <n v="0.47199999999999998"/>
    <n v="8176.94"/>
    <n v="7"/>
    <x v="3"/>
    <s v="Médio"/>
    <s v="Abaixo"/>
    <x v="1"/>
    <x v="0"/>
  </r>
  <r>
    <x v="2803"/>
    <x v="7"/>
    <n v="904"/>
    <n v="0.59"/>
    <n v="0.59699999999999998"/>
    <n v="0.48699999999999999"/>
    <n v="7650.68"/>
    <n v="5"/>
    <x v="3"/>
    <s v="Médio"/>
    <s v="Abaixo"/>
    <x v="1"/>
    <x v="0"/>
  </r>
  <r>
    <x v="2804"/>
    <x v="17"/>
    <n v="878"/>
    <n v="0.60699999999999998"/>
    <n v="0.59199999999999997"/>
    <n v="0.47399999999999998"/>
    <n v="7775.67"/>
    <n v="5"/>
    <x v="3"/>
    <s v="Médio"/>
    <s v="Acima"/>
    <x v="1"/>
    <x v="0"/>
  </r>
  <r>
    <x v="2805"/>
    <x v="3"/>
    <n v="53"/>
    <n v="0.74199999999999999"/>
    <n v="0.72499999999999998"/>
    <n v="0.65"/>
    <n v="44634.7"/>
    <n v="5"/>
    <x v="2"/>
    <s v="Alto"/>
    <s v="Acima"/>
    <x v="1"/>
    <x v="0"/>
  </r>
  <r>
    <x v="2806"/>
    <x v="0"/>
    <n v="277"/>
    <n v="0.73599999999999999"/>
    <n v="0.71699999999999997"/>
    <n v="0.63700000000000001"/>
    <n v="18088.66"/>
    <n v="4"/>
    <x v="0"/>
    <s v="Alto"/>
    <s v="Acima"/>
    <x v="1"/>
    <x v="0"/>
  </r>
  <r>
    <x v="2807"/>
    <x v="5"/>
    <n v="477"/>
    <n v="0.58799999999999997"/>
    <n v="0.54200000000000004"/>
    <n v="0.49299999999999999"/>
    <n v="7820"/>
    <n v="22"/>
    <x v="3"/>
    <s v="Médio"/>
    <s v="Abaixo"/>
    <x v="1"/>
    <x v="0"/>
  </r>
  <r>
    <x v="2808"/>
    <x v="23"/>
    <n v="131"/>
    <n v="0.63400000000000001"/>
    <n v="0.60599999999999998"/>
    <n v="0.52700000000000002"/>
    <n v="14791.65"/>
    <n v="1"/>
    <x v="4"/>
    <s v="Médio"/>
    <s v="Acima"/>
    <x v="1"/>
    <x v="1"/>
  </r>
  <r>
    <x v="2809"/>
    <x v="5"/>
    <n v="687"/>
    <n v="0.57299999999999995"/>
    <n v="0.52100000000000002"/>
    <n v="0.50700000000000001"/>
    <n v="6009.56"/>
    <n v="14"/>
    <x v="3"/>
    <s v="Médio"/>
    <s v="Abaixo"/>
    <x v="1"/>
    <x v="0"/>
  </r>
  <r>
    <x v="2810"/>
    <x v="21"/>
    <n v="352"/>
    <n v="0.56000000000000005"/>
    <n v="0.55100000000000005"/>
    <n v="0.45500000000000002"/>
    <n v="11304.93"/>
    <n v="4"/>
    <x v="3"/>
    <s v="Médio"/>
    <s v="Abaixo"/>
    <x v="1"/>
    <x v="0"/>
  </r>
  <r>
    <x v="2811"/>
    <x v="4"/>
    <n v="282"/>
    <n v="0.7"/>
    <n v="0.69199999999999995"/>
    <n v="0.56799999999999995"/>
    <n v="20699.68"/>
    <n v="4"/>
    <x v="0"/>
    <s v="Alto"/>
    <s v="Acima"/>
    <x v="1"/>
    <x v="0"/>
  </r>
  <r>
    <x v="2812"/>
    <x v="23"/>
    <n v="159"/>
    <n v="0.67"/>
    <n v="0.65700000000000003"/>
    <n v="0.56399999999999995"/>
    <n v="17842.990000000002"/>
    <n v="1"/>
    <x v="4"/>
    <s v="Médio"/>
    <s v="Acima"/>
    <x v="1"/>
    <x v="1"/>
  </r>
  <r>
    <x v="2813"/>
    <x v="14"/>
    <n v="75"/>
    <n v="0.73799999999999999"/>
    <n v="0.71399999999999997"/>
    <n v="0.64500000000000002"/>
    <n v="40621.86"/>
    <n v="5"/>
    <x v="2"/>
    <s v="Alto"/>
    <s v="Acima"/>
    <x v="1"/>
    <x v="0"/>
  </r>
  <r>
    <x v="1326"/>
    <x v="7"/>
    <n v="880"/>
    <n v="0.59"/>
    <n v="0.60599999999999998"/>
    <n v="0.42899999999999999"/>
    <n v="5469.48"/>
    <n v="27"/>
    <x v="3"/>
    <s v="Médio"/>
    <s v="Abaixo"/>
    <x v="1"/>
    <x v="0"/>
  </r>
  <r>
    <x v="2814"/>
    <x v="3"/>
    <n v="17"/>
    <n v="0.74"/>
    <n v="0.76300000000000001"/>
    <n v="0.63400000000000001"/>
    <n v="42936.12"/>
    <n v="2"/>
    <x v="2"/>
    <s v="Alto"/>
    <s v="Acima"/>
    <x v="1"/>
    <x v="1"/>
  </r>
  <r>
    <x v="2815"/>
    <x v="0"/>
    <n v="657"/>
    <n v="0.75700000000000001"/>
    <n v="0.71099999999999997"/>
    <n v="0.74"/>
    <n v="10564.93"/>
    <n v="6"/>
    <x v="0"/>
    <s v="Alto"/>
    <s v="Acima"/>
    <x v="1"/>
    <x v="0"/>
  </r>
  <r>
    <x v="2727"/>
    <x v="14"/>
    <n v="79"/>
    <n v="0.73299999999999998"/>
    <n v="0.748"/>
    <n v="0.60599999999999998"/>
    <n v="26025.33"/>
    <n v="14"/>
    <x v="2"/>
    <s v="Alto"/>
    <s v="Acima"/>
    <x v="1"/>
    <x v="0"/>
  </r>
  <r>
    <x v="2816"/>
    <x v="0"/>
    <n v="324"/>
    <n v="0.71299999999999997"/>
    <n v="0.69799999999999995"/>
    <n v="0.623"/>
    <n v="22115.08"/>
    <n v="4"/>
    <x v="0"/>
    <s v="Alto"/>
    <s v="Acima"/>
    <x v="1"/>
    <x v="0"/>
  </r>
  <r>
    <x v="2817"/>
    <x v="3"/>
    <n v="47"/>
    <n v="0.66500000000000004"/>
    <n v="0.66700000000000004"/>
    <n v="0.53400000000000003"/>
    <n v="52136.19"/>
    <n v="2"/>
    <x v="2"/>
    <s v="Médio"/>
    <s v="Acima"/>
    <x v="1"/>
    <x v="1"/>
  </r>
  <r>
    <x v="2818"/>
    <x v="3"/>
    <n v="249"/>
    <n v="0.69"/>
    <n v="0.70399999999999996"/>
    <n v="0.55200000000000005"/>
    <n v="16955.88"/>
    <n v="10"/>
    <x v="2"/>
    <s v="Médio"/>
    <s v="Acima"/>
    <x v="1"/>
    <x v="0"/>
  </r>
  <r>
    <x v="2819"/>
    <x v="9"/>
    <n v="603"/>
    <n v="0.60099999999999998"/>
    <n v="0.56000000000000005"/>
    <n v="0.50900000000000001"/>
    <n v="7764.55"/>
    <n v="7"/>
    <x v="3"/>
    <s v="Médio"/>
    <s v="Acima"/>
    <x v="1"/>
    <x v="0"/>
  </r>
  <r>
    <x v="2820"/>
    <x v="12"/>
    <n v="690"/>
    <n v="0.54600000000000004"/>
    <n v="0.53"/>
    <n v="0.42399999999999999"/>
    <n v="7574.75"/>
    <n v="1"/>
    <x v="4"/>
    <s v="Baixo"/>
    <s v="Abaixo"/>
    <x v="1"/>
    <x v="1"/>
  </r>
  <r>
    <x v="2821"/>
    <x v="12"/>
    <n v="385"/>
    <n v="0.627"/>
    <n v="0.57499999999999996"/>
    <n v="0.54600000000000004"/>
    <n v="7291.75"/>
    <n v="18"/>
    <x v="4"/>
    <s v="Médio"/>
    <s v="Acima"/>
    <x v="1"/>
    <x v="0"/>
  </r>
  <r>
    <x v="2822"/>
    <x v="0"/>
    <n v="366"/>
    <n v="0.71299999999999997"/>
    <n v="0.68799999999999994"/>
    <n v="0.624"/>
    <n v="18630.64"/>
    <n v="5"/>
    <x v="0"/>
    <s v="Alto"/>
    <s v="Acima"/>
    <x v="1"/>
    <x v="0"/>
  </r>
  <r>
    <x v="2823"/>
    <x v="3"/>
    <n v="101"/>
    <n v="0.75"/>
    <n v="0.748"/>
    <n v="0.66800000000000004"/>
    <n v="31454.63"/>
    <n v="15"/>
    <x v="2"/>
    <s v="Alto"/>
    <s v="Acima"/>
    <x v="1"/>
    <x v="0"/>
  </r>
  <r>
    <x v="2824"/>
    <x v="3"/>
    <n v="94"/>
    <n v="0.73799999999999999"/>
    <n v="0.69799999999999995"/>
    <n v="0.67700000000000005"/>
    <n v="24136.13"/>
    <n v="10"/>
    <x v="2"/>
    <s v="Alto"/>
    <s v="Acima"/>
    <x v="1"/>
    <x v="0"/>
  </r>
  <r>
    <x v="2825"/>
    <x v="15"/>
    <n v="438"/>
    <n v="0.65700000000000003"/>
    <n v="0.63600000000000001"/>
    <n v="0.55100000000000005"/>
    <n v="9506.24"/>
    <n v="10"/>
    <x v="0"/>
    <s v="Médio"/>
    <s v="Acima"/>
    <x v="1"/>
    <x v="0"/>
  </r>
  <r>
    <x v="2826"/>
    <x v="5"/>
    <n v="592"/>
    <n v="0.55600000000000005"/>
    <n v="0.54400000000000004"/>
    <n v="0.42299999999999999"/>
    <n v="6417.15"/>
    <n v="4"/>
    <x v="3"/>
    <s v="Médio"/>
    <s v="Abaixo"/>
    <x v="1"/>
    <x v="0"/>
  </r>
  <r>
    <x v="2827"/>
    <x v="17"/>
    <n v="725"/>
    <n v="0.56999999999999995"/>
    <n v="0.55700000000000005"/>
    <n v="0.435"/>
    <n v="8017.63"/>
    <n v="4"/>
    <x v="3"/>
    <s v="Médio"/>
    <s v="Abaixo"/>
    <x v="1"/>
    <x v="0"/>
  </r>
  <r>
    <x v="2828"/>
    <x v="7"/>
    <n v="959"/>
    <n v="0.57799999999999996"/>
    <n v="0.56599999999999995"/>
    <n v="0.44900000000000001"/>
    <n v="5785.11"/>
    <n v="4"/>
    <x v="3"/>
    <s v="Médio"/>
    <s v="Abaixo"/>
    <x v="0"/>
    <x v="0"/>
  </r>
  <r>
    <x v="2829"/>
    <x v="15"/>
    <n v="371"/>
    <n v="0.65200000000000002"/>
    <n v="0.61899999999999999"/>
    <n v="0.54600000000000004"/>
    <n v="12081.44"/>
    <n v="7"/>
    <x v="0"/>
    <s v="Médio"/>
    <s v="Acima"/>
    <x v="1"/>
    <x v="0"/>
  </r>
  <r>
    <x v="2830"/>
    <x v="3"/>
    <n v="77"/>
    <n v="0.76200000000000001"/>
    <n v="0.745"/>
    <n v="0.70599999999999996"/>
    <n v="50359.87"/>
    <n v="4"/>
    <x v="2"/>
    <s v="Alto"/>
    <s v="Acima"/>
    <x v="1"/>
    <x v="0"/>
  </r>
  <r>
    <x v="2831"/>
    <x v="3"/>
    <n v="87"/>
    <n v="0.71599999999999997"/>
    <n v="0.70299999999999996"/>
    <n v="0.61199999999999999"/>
    <n v="44745.53"/>
    <n v="2"/>
    <x v="2"/>
    <s v="Alto"/>
    <s v="Acima"/>
    <x v="1"/>
    <x v="1"/>
  </r>
  <r>
    <x v="2832"/>
    <x v="16"/>
    <n v="401"/>
    <n v="0.66"/>
    <n v="0.64700000000000002"/>
    <n v="0.58399999999999996"/>
    <n v="11433.58"/>
    <n v="12"/>
    <x v="3"/>
    <s v="Médio"/>
    <s v="Acima"/>
    <x v="1"/>
    <x v="0"/>
  </r>
  <r>
    <x v="2833"/>
    <x v="24"/>
    <n v="515"/>
    <n v="0.64200000000000002"/>
    <n v="0.63100000000000001"/>
    <n v="0.53200000000000003"/>
    <n v="16519.72"/>
    <n v="13"/>
    <x v="4"/>
    <s v="Médio"/>
    <s v="Acima"/>
    <x v="1"/>
    <x v="0"/>
  </r>
  <r>
    <x v="2834"/>
    <x v="14"/>
    <n v="168"/>
    <n v="0.73"/>
    <n v="0.72899999999999998"/>
    <n v="0.60199999999999998"/>
    <n v="20151.13"/>
    <n v="7"/>
    <x v="2"/>
    <s v="Alto"/>
    <s v="Acima"/>
    <x v="1"/>
    <x v="0"/>
  </r>
  <r>
    <x v="2835"/>
    <x v="3"/>
    <n v="189"/>
    <n v="0.7"/>
    <n v="0.70499999999999996"/>
    <n v="0.57399999999999995"/>
    <n v="21321.52"/>
    <n v="6"/>
    <x v="2"/>
    <s v="Alto"/>
    <s v="Acima"/>
    <x v="1"/>
    <x v="0"/>
  </r>
  <r>
    <x v="2836"/>
    <x v="10"/>
    <n v="230"/>
    <n v="0.67700000000000005"/>
    <n v="0.67"/>
    <n v="0.56799999999999995"/>
    <n v="21765.1"/>
    <n v="2"/>
    <x v="1"/>
    <s v="Médio"/>
    <s v="Acima"/>
    <x v="1"/>
    <x v="1"/>
  </r>
  <r>
    <x v="2837"/>
    <x v="7"/>
    <n v="602"/>
    <n v="0.59599999999999997"/>
    <n v="0.54"/>
    <n v="0.53800000000000003"/>
    <n v="7933.89"/>
    <n v="1"/>
    <x v="3"/>
    <s v="Médio"/>
    <s v="Abaixo"/>
    <x v="1"/>
    <x v="1"/>
  </r>
  <r>
    <x v="2838"/>
    <x v="17"/>
    <n v="704"/>
    <n v="0.59"/>
    <n v="0.57799999999999996"/>
    <n v="0.45200000000000001"/>
    <n v="9227.4599999999991"/>
    <n v="7"/>
    <x v="3"/>
    <s v="Médio"/>
    <s v="Abaixo"/>
    <x v="1"/>
    <x v="0"/>
  </r>
  <r>
    <x v="2839"/>
    <x v="9"/>
    <n v="614"/>
    <n v="0.60599999999999998"/>
    <n v="0.54"/>
    <n v="0.53"/>
    <n v="7889.12"/>
    <n v="5"/>
    <x v="3"/>
    <s v="Médio"/>
    <s v="Acima"/>
    <x v="1"/>
    <x v="0"/>
  </r>
  <r>
    <x v="2840"/>
    <x v="17"/>
    <n v="424"/>
    <n v="0.55000000000000004"/>
    <n v="0.54"/>
    <n v="0.41199999999999998"/>
    <n v="8307.35"/>
    <n v="4"/>
    <x v="3"/>
    <s v="Médio"/>
    <s v="Abaixo"/>
    <x v="1"/>
    <x v="0"/>
  </r>
  <r>
    <x v="2841"/>
    <x v="5"/>
    <n v="441"/>
    <n v="0.58299999999999996"/>
    <n v="0.54"/>
    <n v="0.505"/>
    <n v="7277.43"/>
    <n v="5"/>
    <x v="3"/>
    <s v="Médio"/>
    <s v="Abaixo"/>
    <x v="1"/>
    <x v="0"/>
  </r>
  <r>
    <x v="2842"/>
    <x v="4"/>
    <n v="351"/>
    <n v="0.68"/>
    <n v="0.65"/>
    <n v="0.58399999999999996"/>
    <n v="12164.42"/>
    <n v="10"/>
    <x v="0"/>
    <s v="Médio"/>
    <s v="Acima"/>
    <x v="1"/>
    <x v="0"/>
  </r>
  <r>
    <x v="1018"/>
    <x v="3"/>
    <n v="91"/>
    <n v="0.72599999999999998"/>
    <n v="0.70299999999999996"/>
    <n v="0.63600000000000001"/>
    <n v="37839.360000000001"/>
    <n v="4"/>
    <x v="2"/>
    <s v="Alto"/>
    <s v="Acima"/>
    <x v="1"/>
    <x v="0"/>
  </r>
  <r>
    <x v="2843"/>
    <x v="3"/>
    <n v="53"/>
    <n v="0.70599999999999996"/>
    <n v="0.71299999999999997"/>
    <n v="0.55700000000000005"/>
    <n v="41237.08"/>
    <n v="3"/>
    <x v="2"/>
    <s v="Alto"/>
    <s v="Acima"/>
    <x v="1"/>
    <x v="0"/>
  </r>
  <r>
    <x v="98"/>
    <x v="14"/>
    <n v="239"/>
    <n v="0.71799999999999997"/>
    <n v="0.69199999999999995"/>
    <n v="0.63600000000000001"/>
    <n v="19011.57"/>
    <n v="3"/>
    <x v="2"/>
    <s v="Alto"/>
    <s v="Acima"/>
    <x v="1"/>
    <x v="0"/>
  </r>
  <r>
    <x v="2844"/>
    <x v="5"/>
    <n v="690"/>
    <n v="0.59799999999999998"/>
    <n v="0.55900000000000005"/>
    <n v="0.48199999999999998"/>
    <n v="6110.14"/>
    <n v="26"/>
    <x v="3"/>
    <s v="Médio"/>
    <s v="Abaixo"/>
    <x v="1"/>
    <x v="0"/>
  </r>
  <r>
    <x v="2845"/>
    <x v="22"/>
    <n v="985"/>
    <n v="0.59099999999999997"/>
    <n v="0.58199999999999996"/>
    <n v="0.498"/>
    <n v="7897.35"/>
    <n v="22"/>
    <x v="3"/>
    <s v="Médio"/>
    <s v="Abaixo"/>
    <x v="0"/>
    <x v="0"/>
  </r>
  <r>
    <x v="2846"/>
    <x v="18"/>
    <n v="541"/>
    <n v="0.57999999999999996"/>
    <n v="0.54300000000000004"/>
    <n v="0.48099999999999998"/>
    <n v="8037.47"/>
    <n v="2"/>
    <x v="3"/>
    <s v="Médio"/>
    <s v="Abaixo"/>
    <x v="1"/>
    <x v="1"/>
  </r>
  <r>
    <x v="2847"/>
    <x v="14"/>
    <n v="245"/>
    <n v="0.68799999999999994"/>
    <n v="0.66700000000000004"/>
    <n v="0.59199999999999997"/>
    <n v="18048.22"/>
    <n v="9"/>
    <x v="2"/>
    <s v="Médio"/>
    <s v="Acima"/>
    <x v="1"/>
    <x v="0"/>
  </r>
  <r>
    <x v="2848"/>
    <x v="18"/>
    <n v="1410"/>
    <n v="0.53700000000000003"/>
    <n v="0.498"/>
    <n v="0.42699999999999999"/>
    <n v="4848.7299999999996"/>
    <n v="2"/>
    <x v="3"/>
    <s v="Baixo"/>
    <s v="Abaixo"/>
    <x v="0"/>
    <x v="1"/>
  </r>
  <r>
    <x v="2300"/>
    <x v="14"/>
    <n v="123"/>
    <n v="0.7"/>
    <n v="0.70299999999999996"/>
    <n v="0.60799999999999998"/>
    <n v="23428.62"/>
    <n v="16"/>
    <x v="2"/>
    <s v="Alto"/>
    <s v="Acima"/>
    <x v="1"/>
    <x v="0"/>
  </r>
  <r>
    <x v="2849"/>
    <x v="0"/>
    <n v="208"/>
    <n v="0.70599999999999996"/>
    <n v="0.67"/>
    <n v="0.63800000000000001"/>
    <n v="28307.64"/>
    <n v="1"/>
    <x v="0"/>
    <s v="Alto"/>
    <s v="Acima"/>
    <x v="1"/>
    <x v="1"/>
  </r>
  <r>
    <x v="2850"/>
    <x v="7"/>
    <n v="623"/>
    <n v="0.58499999999999996"/>
    <n v="0.54900000000000004"/>
    <n v="0.47099999999999997"/>
    <n v="6418"/>
    <n v="28"/>
    <x v="3"/>
    <s v="Médio"/>
    <s v="Abaixo"/>
    <x v="1"/>
    <x v="0"/>
  </r>
  <r>
    <x v="2851"/>
    <x v="4"/>
    <n v="325"/>
    <n v="0.67500000000000004"/>
    <n v="0.63800000000000001"/>
    <n v="0.57999999999999996"/>
    <n v="12643.03"/>
    <n v="8"/>
    <x v="0"/>
    <s v="Médio"/>
    <s v="Acima"/>
    <x v="1"/>
    <x v="0"/>
  </r>
  <r>
    <x v="2852"/>
    <x v="4"/>
    <n v="551"/>
    <n v="0.624"/>
    <n v="0.58399999999999996"/>
    <n v="0.51500000000000001"/>
    <n v="8212.58"/>
    <n v="12"/>
    <x v="0"/>
    <s v="Médio"/>
    <s v="Acima"/>
    <x v="1"/>
    <x v="0"/>
  </r>
  <r>
    <x v="2853"/>
    <x v="16"/>
    <n v="375"/>
    <n v="0.60299999999999998"/>
    <n v="0.56799999999999995"/>
    <n v="0.51800000000000002"/>
    <n v="8878.36"/>
    <n v="6"/>
    <x v="3"/>
    <s v="Médio"/>
    <s v="Acima"/>
    <x v="1"/>
    <x v="0"/>
  </r>
  <r>
    <x v="1467"/>
    <x v="3"/>
    <n v="128"/>
    <n v="0.73799999999999999"/>
    <n v="0.73199999999999998"/>
    <n v="0.65700000000000003"/>
    <n v="27064.84"/>
    <n v="5"/>
    <x v="2"/>
    <s v="Alto"/>
    <s v="Acima"/>
    <x v="1"/>
    <x v="0"/>
  </r>
  <r>
    <x v="2854"/>
    <x v="3"/>
    <n v="164"/>
    <n v="0.64500000000000002"/>
    <n v="0.65800000000000003"/>
    <n v="0.52300000000000002"/>
    <n v="23697.74"/>
    <n v="0"/>
    <x v="2"/>
    <s v="Médio"/>
    <s v="Acima"/>
    <x v="1"/>
    <x v="1"/>
  </r>
  <r>
    <x v="444"/>
    <x v="9"/>
    <n v="709"/>
    <n v="0.58799999999999997"/>
    <n v="0.52400000000000002"/>
    <n v="0.51100000000000001"/>
    <n v="6113.39"/>
    <n v="5"/>
    <x v="3"/>
    <s v="Médio"/>
    <s v="Abaixo"/>
    <x v="1"/>
    <x v="0"/>
  </r>
  <r>
    <x v="2855"/>
    <x v="0"/>
    <n v="194"/>
    <n v="0.67400000000000004"/>
    <n v="0.66400000000000003"/>
    <n v="0.54300000000000004"/>
    <n v="16389.78"/>
    <n v="3"/>
    <x v="0"/>
    <s v="Médio"/>
    <s v="Acima"/>
    <x v="1"/>
    <x v="0"/>
  </r>
  <r>
    <x v="2856"/>
    <x v="15"/>
    <n v="417"/>
    <n v="0.69799999999999995"/>
    <n v="0.68500000000000005"/>
    <n v="0.58899999999999997"/>
    <n v="11263.91"/>
    <n v="5"/>
    <x v="0"/>
    <s v="Médio"/>
    <s v="Acima"/>
    <x v="1"/>
    <x v="0"/>
  </r>
  <r>
    <x v="1266"/>
    <x v="4"/>
    <n v="447"/>
    <n v="0.57999999999999996"/>
    <n v="0.59399999999999997"/>
    <n v="0.40300000000000002"/>
    <n v="9243.16"/>
    <n v="9"/>
    <x v="0"/>
    <s v="Médio"/>
    <s v="Abaixo"/>
    <x v="1"/>
    <x v="0"/>
  </r>
  <r>
    <x v="2857"/>
    <x v="15"/>
    <n v="434"/>
    <n v="0.73"/>
    <n v="0.68899999999999995"/>
    <n v="0.67300000000000004"/>
    <n v="13116.9"/>
    <n v="5"/>
    <x v="0"/>
    <s v="Alto"/>
    <s v="Acima"/>
    <x v="1"/>
    <x v="0"/>
  </r>
  <r>
    <x v="2858"/>
    <x v="23"/>
    <n v="144"/>
    <n v="0.65"/>
    <n v="0.66400000000000003"/>
    <n v="0.50600000000000001"/>
    <n v="20886.57"/>
    <n v="2"/>
    <x v="4"/>
    <s v="Médio"/>
    <s v="Acima"/>
    <x v="1"/>
    <x v="1"/>
  </r>
  <r>
    <x v="2859"/>
    <x v="15"/>
    <n v="138"/>
    <n v="0.66"/>
    <n v="0.63300000000000001"/>
    <n v="0.55000000000000004"/>
    <n v="11655.36"/>
    <n v="12"/>
    <x v="0"/>
    <s v="Médio"/>
    <s v="Acima"/>
    <x v="1"/>
    <x v="0"/>
  </r>
  <r>
    <x v="2860"/>
    <x v="3"/>
    <n v="149"/>
    <n v="0.73499999999999999"/>
    <n v="0.72299999999999998"/>
    <n v="0.64700000000000002"/>
    <n v="26218.03"/>
    <n v="4"/>
    <x v="2"/>
    <s v="Alto"/>
    <s v="Acima"/>
    <x v="1"/>
    <x v="0"/>
  </r>
  <r>
    <x v="2861"/>
    <x v="7"/>
    <n v="490"/>
    <n v="0.53500000000000003"/>
    <n v="0.54500000000000004"/>
    <n v="0.39200000000000002"/>
    <n v="7835.18"/>
    <n v="2"/>
    <x v="3"/>
    <s v="Baixo"/>
    <s v="Abaixo"/>
    <x v="1"/>
    <x v="1"/>
  </r>
  <r>
    <x v="2862"/>
    <x v="4"/>
    <n v="960"/>
    <n v="0.66500000000000004"/>
    <n v="0.63"/>
    <n v="0.56200000000000006"/>
    <n v="7286.68"/>
    <n v="8"/>
    <x v="0"/>
    <s v="Médio"/>
    <s v="Acima"/>
    <x v="0"/>
    <x v="0"/>
  </r>
  <r>
    <x v="2863"/>
    <x v="4"/>
    <n v="284"/>
    <n v="0.66"/>
    <n v="0.64500000000000002"/>
    <n v="0.54600000000000004"/>
    <n v="12288.15"/>
    <n v="13"/>
    <x v="0"/>
    <s v="Médio"/>
    <s v="Acima"/>
    <x v="1"/>
    <x v="0"/>
  </r>
  <r>
    <x v="2864"/>
    <x v="3"/>
    <n v="96"/>
    <n v="0.72499999999999998"/>
    <n v="0.74399999999999999"/>
    <n v="0.61299999999999999"/>
    <n v="26637.08"/>
    <n v="11"/>
    <x v="2"/>
    <s v="Alto"/>
    <s v="Acima"/>
    <x v="1"/>
    <x v="0"/>
  </r>
  <r>
    <x v="2865"/>
    <x v="18"/>
    <n v="763"/>
    <n v="0.58599999999999997"/>
    <n v="0.56100000000000005"/>
    <n v="0.503"/>
    <n v="7828.26"/>
    <n v="38"/>
    <x v="3"/>
    <s v="Médio"/>
    <s v="Abaixo"/>
    <x v="1"/>
    <x v="0"/>
  </r>
  <r>
    <x v="2866"/>
    <x v="0"/>
    <n v="113"/>
    <n v="0.79"/>
    <n v="0.83"/>
    <n v="0.67900000000000005"/>
    <n v="30071.5"/>
    <n v="1"/>
    <x v="0"/>
    <s v="Alto"/>
    <s v="Acima"/>
    <x v="1"/>
    <x v="1"/>
  </r>
  <r>
    <x v="2867"/>
    <x v="3"/>
    <n v="99"/>
    <n v="0.72"/>
    <n v="0.72399999999999998"/>
    <n v="0.6"/>
    <n v="26216.48"/>
    <n v="7"/>
    <x v="2"/>
    <s v="Alto"/>
    <s v="Acima"/>
    <x v="1"/>
    <x v="0"/>
  </r>
  <r>
    <x v="2868"/>
    <x v="21"/>
    <n v="214"/>
    <n v="0.57999999999999996"/>
    <n v="0.57699999999999996"/>
    <n v="0.43"/>
    <n v="14789.79"/>
    <n v="5"/>
    <x v="3"/>
    <s v="Médio"/>
    <s v="Abaixo"/>
    <x v="1"/>
    <x v="0"/>
  </r>
  <r>
    <x v="2869"/>
    <x v="14"/>
    <n v="140"/>
    <n v="0.71299999999999997"/>
    <n v="0.71599999999999997"/>
    <n v="0.60199999999999998"/>
    <n v="21494.9"/>
    <n v="3"/>
    <x v="2"/>
    <s v="Alto"/>
    <s v="Acima"/>
    <x v="1"/>
    <x v="0"/>
  </r>
  <r>
    <x v="2870"/>
    <x v="9"/>
    <n v="496"/>
    <n v="0.63300000000000001"/>
    <n v="0.54100000000000004"/>
    <n v="0.60499999999999998"/>
    <n v="6929.95"/>
    <n v="24"/>
    <x v="3"/>
    <s v="Médio"/>
    <s v="Acima"/>
    <x v="1"/>
    <x v="0"/>
  </r>
  <r>
    <x v="2871"/>
    <x v="0"/>
    <n v="543"/>
    <n v="0.69499999999999995"/>
    <n v="0.68600000000000005"/>
    <n v="0.59399999999999997"/>
    <n v="11717.73"/>
    <n v="3"/>
    <x v="0"/>
    <s v="Médio"/>
    <s v="Acima"/>
    <x v="1"/>
    <x v="0"/>
  </r>
  <r>
    <x v="2872"/>
    <x v="19"/>
    <n v="630"/>
    <n v="0.59699999999999998"/>
    <n v="0.58099999999999996"/>
    <n v="0.48699999999999999"/>
    <n v="9550.07"/>
    <n v="5"/>
    <x v="3"/>
    <s v="Médio"/>
    <s v="Abaixo"/>
    <x v="1"/>
    <x v="0"/>
  </r>
  <r>
    <x v="2873"/>
    <x v="0"/>
    <n v="203"/>
    <n v="0.72799999999999998"/>
    <n v="0.71499999999999997"/>
    <n v="0.66"/>
    <n v="14651.05"/>
    <n v="2"/>
    <x v="0"/>
    <s v="Alto"/>
    <s v="Acima"/>
    <x v="1"/>
    <x v="1"/>
  </r>
  <r>
    <x v="2874"/>
    <x v="22"/>
    <n v="296"/>
    <n v="0.56399999999999995"/>
    <n v="0.53800000000000003"/>
    <n v="0.44"/>
    <n v="7154.53"/>
    <n v="0"/>
    <x v="3"/>
    <s v="Médio"/>
    <s v="Abaixo"/>
    <x v="1"/>
    <x v="1"/>
  </r>
  <r>
    <x v="2875"/>
    <x v="18"/>
    <n v="607"/>
    <n v="0.54"/>
    <n v="0.503"/>
    <n v="0.438"/>
    <n v="6996.99"/>
    <n v="1"/>
    <x v="3"/>
    <s v="Baixo"/>
    <s v="Abaixo"/>
    <x v="1"/>
    <x v="1"/>
  </r>
  <r>
    <x v="2876"/>
    <x v="0"/>
    <n v="259"/>
    <n v="0.745"/>
    <n v="0.71899999999999997"/>
    <n v="0.69"/>
    <n v="20518.61"/>
    <n v="1"/>
    <x v="0"/>
    <s v="Alto"/>
    <s v="Acima"/>
    <x v="1"/>
    <x v="1"/>
  </r>
  <r>
    <x v="2877"/>
    <x v="3"/>
    <n v="129"/>
    <n v="0.71"/>
    <n v="0.71699999999999997"/>
    <n v="0.59699999999999998"/>
    <n v="28606.61"/>
    <n v="5"/>
    <x v="2"/>
    <s v="Alto"/>
    <s v="Acima"/>
    <x v="1"/>
    <x v="0"/>
  </r>
  <r>
    <x v="2878"/>
    <x v="22"/>
    <n v="442"/>
    <n v="0.627"/>
    <n v="0.61299999999999999"/>
    <n v="0.52500000000000002"/>
    <n v="10327.06"/>
    <n v="14"/>
    <x v="3"/>
    <s v="Médio"/>
    <s v="Acima"/>
    <x v="1"/>
    <x v="0"/>
  </r>
  <r>
    <x v="2879"/>
    <x v="7"/>
    <n v="274"/>
    <n v="0.58899999999999997"/>
    <n v="0.54300000000000004"/>
    <n v="0.49199999999999999"/>
    <n v="8980.4699999999993"/>
    <n v="0"/>
    <x v="3"/>
    <s v="Médio"/>
    <s v="Abaixo"/>
    <x v="1"/>
    <x v="1"/>
  </r>
  <r>
    <x v="2880"/>
    <x v="17"/>
    <n v="695"/>
    <n v="0.60499999999999998"/>
    <n v="0.56599999999999995"/>
    <n v="0.52700000000000002"/>
    <n v="8482.34"/>
    <n v="11"/>
    <x v="3"/>
    <s v="Médio"/>
    <s v="Acima"/>
    <x v="1"/>
    <x v="0"/>
  </r>
  <r>
    <x v="2881"/>
    <x v="15"/>
    <n v="193"/>
    <n v="0.65400000000000003"/>
    <n v="0.63500000000000001"/>
    <n v="0.54200000000000004"/>
    <n v="18333.310000000001"/>
    <n v="5"/>
    <x v="0"/>
    <s v="Médio"/>
    <s v="Acima"/>
    <x v="1"/>
    <x v="0"/>
  </r>
  <r>
    <x v="2882"/>
    <x v="19"/>
    <n v="520"/>
    <n v="0.52100000000000002"/>
    <n v="0.54600000000000004"/>
    <n v="0.375"/>
    <n v="9936.86"/>
    <n v="1"/>
    <x v="3"/>
    <s v="Baixo"/>
    <s v="Abaixo"/>
    <x v="1"/>
    <x v="1"/>
  </r>
  <r>
    <x v="2883"/>
    <x v="4"/>
    <n v="319"/>
    <n v="0.67700000000000005"/>
    <n v="0.68500000000000005"/>
    <n v="0.53300000000000003"/>
    <n v="13986.92"/>
    <n v="7"/>
    <x v="0"/>
    <s v="Médio"/>
    <s v="Acima"/>
    <x v="1"/>
    <x v="0"/>
  </r>
  <r>
    <x v="2732"/>
    <x v="19"/>
    <n v="361"/>
    <n v="0.55000000000000004"/>
    <n v="0.52700000000000002"/>
    <n v="0.432"/>
    <n v="6180.97"/>
    <n v="3"/>
    <x v="3"/>
    <s v="Médio"/>
    <s v="Abaixo"/>
    <x v="1"/>
    <x v="0"/>
  </r>
  <r>
    <x v="2884"/>
    <x v="21"/>
    <n v="362"/>
    <n v="0.59"/>
    <n v="0.58699999999999997"/>
    <n v="0.442"/>
    <n v="9950.11"/>
    <n v="15"/>
    <x v="3"/>
    <s v="Médio"/>
    <s v="Abaixo"/>
    <x v="1"/>
    <x v="0"/>
  </r>
  <r>
    <x v="2885"/>
    <x v="4"/>
    <n v="655"/>
    <n v="0.61299999999999999"/>
    <n v="0.58599999999999997"/>
    <n v="0.49199999999999999"/>
    <n v="8011.7"/>
    <n v="11"/>
    <x v="0"/>
    <s v="Médio"/>
    <s v="Acima"/>
    <x v="1"/>
    <x v="0"/>
  </r>
  <r>
    <x v="2886"/>
    <x v="7"/>
    <n v="506"/>
    <n v="0.56200000000000006"/>
    <n v="0.53200000000000003"/>
    <n v="0.45400000000000001"/>
    <n v="7160.75"/>
    <n v="1"/>
    <x v="3"/>
    <s v="Médio"/>
    <s v="Abaixo"/>
    <x v="1"/>
    <x v="1"/>
  </r>
  <r>
    <x v="2887"/>
    <x v="9"/>
    <n v="195"/>
    <n v="0.63500000000000001"/>
    <n v="0.57099999999999995"/>
    <n v="0.57999999999999996"/>
    <n v="10481.85"/>
    <n v="4"/>
    <x v="3"/>
    <s v="Médio"/>
    <s v="Acima"/>
    <x v="1"/>
    <x v="0"/>
  </r>
  <r>
    <x v="2888"/>
    <x v="3"/>
    <n v="84"/>
    <n v="0.76200000000000001"/>
    <n v="0.74"/>
    <n v="0.68799999999999994"/>
    <n v="25831.88"/>
    <n v="1"/>
    <x v="2"/>
    <s v="Alto"/>
    <s v="Acima"/>
    <x v="1"/>
    <x v="1"/>
  </r>
  <r>
    <x v="1637"/>
    <x v="20"/>
    <n v="524"/>
    <n v="0.67"/>
    <n v="0.64600000000000002"/>
    <n v="0.55600000000000005"/>
    <n v="13423.04"/>
    <n v="2"/>
    <x v="4"/>
    <s v="Médio"/>
    <s v="Acima"/>
    <x v="1"/>
    <x v="1"/>
  </r>
  <r>
    <x v="2889"/>
    <x v="9"/>
    <n v="586"/>
    <n v="0.65200000000000002"/>
    <n v="0.59699999999999998"/>
    <n v="0.63200000000000001"/>
    <n v="8836.5400000000009"/>
    <n v="18"/>
    <x v="3"/>
    <s v="Médio"/>
    <s v="Acima"/>
    <x v="1"/>
    <x v="0"/>
  </r>
  <r>
    <x v="514"/>
    <x v="5"/>
    <n v="431"/>
    <n v="0.67"/>
    <n v="0.624"/>
    <n v="0.59099999999999997"/>
    <n v="8175.66"/>
    <n v="18"/>
    <x v="3"/>
    <s v="Médio"/>
    <s v="Acima"/>
    <x v="1"/>
    <x v="0"/>
  </r>
  <r>
    <x v="2890"/>
    <x v="3"/>
    <n v="315"/>
    <n v="0.68"/>
    <n v="0.68300000000000005"/>
    <n v="0.55100000000000005"/>
    <n v="15543.65"/>
    <n v="3"/>
    <x v="2"/>
    <s v="Médio"/>
    <s v="Acima"/>
    <x v="1"/>
    <x v="0"/>
  </r>
  <r>
    <x v="2891"/>
    <x v="9"/>
    <n v="419"/>
    <n v="0.622"/>
    <n v="0.53100000000000003"/>
    <n v="0.59199999999999997"/>
    <n v="8309.58"/>
    <n v="32"/>
    <x v="3"/>
    <s v="Médio"/>
    <s v="Acima"/>
    <x v="1"/>
    <x v="0"/>
  </r>
  <r>
    <x v="2892"/>
    <x v="4"/>
    <n v="330"/>
    <n v="0.67500000000000004"/>
    <n v="0.68500000000000005"/>
    <n v="0.55800000000000005"/>
    <n v="10524.72"/>
    <n v="14"/>
    <x v="0"/>
    <s v="Médio"/>
    <s v="Acima"/>
    <x v="1"/>
    <x v="0"/>
  </r>
  <r>
    <x v="2893"/>
    <x v="26"/>
    <n v="504"/>
    <n v="0.55100000000000005"/>
    <n v="0.58599999999999997"/>
    <n v="0.373"/>
    <n v="14182.17"/>
    <n v="2"/>
    <x v="4"/>
    <s v="Médio"/>
    <s v="Abaixo"/>
    <x v="1"/>
    <x v="1"/>
  </r>
  <r>
    <x v="2894"/>
    <x v="4"/>
    <n v="131"/>
    <n v="0.73499999999999999"/>
    <n v="0.69599999999999995"/>
    <n v="0.66200000000000003"/>
    <n v="29691.89"/>
    <n v="3"/>
    <x v="0"/>
    <s v="Alto"/>
    <s v="Acima"/>
    <x v="1"/>
    <x v="0"/>
  </r>
  <r>
    <x v="2895"/>
    <x v="14"/>
    <n v="78"/>
    <n v="0.73199999999999998"/>
    <n v="0.746"/>
    <n v="0.65700000000000003"/>
    <n v="30951.39"/>
    <n v="2"/>
    <x v="2"/>
    <s v="Alto"/>
    <s v="Acima"/>
    <x v="1"/>
    <x v="1"/>
  </r>
  <r>
    <x v="2896"/>
    <x v="22"/>
    <n v="349"/>
    <n v="0.60099999999999998"/>
    <n v="0.56799999999999995"/>
    <n v="0.48499999999999999"/>
    <n v="17232.04"/>
    <n v="1"/>
    <x v="3"/>
    <s v="Médio"/>
    <s v="Acima"/>
    <x v="1"/>
    <x v="1"/>
  </r>
  <r>
    <x v="2897"/>
    <x v="3"/>
    <n v="71"/>
    <n v="0.64800000000000002"/>
    <n v="0.68100000000000005"/>
    <n v="0.46300000000000002"/>
    <n v="39343.83"/>
    <n v="3"/>
    <x v="2"/>
    <s v="Médio"/>
    <s v="Acima"/>
    <x v="1"/>
    <x v="0"/>
  </r>
  <r>
    <x v="2898"/>
    <x v="18"/>
    <n v="816"/>
    <n v="0.53200000000000003"/>
    <n v="0.52500000000000002"/>
    <n v="0.40100000000000002"/>
    <n v="6578.75"/>
    <n v="4"/>
    <x v="3"/>
    <s v="Baixo"/>
    <s v="Abaixo"/>
    <x v="1"/>
    <x v="0"/>
  </r>
  <r>
    <x v="2899"/>
    <x v="3"/>
    <n v="55"/>
    <n v="0.74099999999999999"/>
    <n v="0.76700000000000002"/>
    <n v="0.63600000000000001"/>
    <n v="30623.82"/>
    <n v="3"/>
    <x v="2"/>
    <s v="Alto"/>
    <s v="Acima"/>
    <x v="1"/>
    <x v="0"/>
  </r>
  <r>
    <x v="2900"/>
    <x v="3"/>
    <n v="97"/>
    <n v="0.69"/>
    <n v="0.70499999999999996"/>
    <n v="0.56899999999999995"/>
    <n v="19318.23"/>
    <n v="9"/>
    <x v="2"/>
    <s v="Médio"/>
    <s v="Acima"/>
    <x v="1"/>
    <x v="0"/>
  </r>
  <r>
    <x v="2901"/>
    <x v="7"/>
    <n v="775"/>
    <n v="0.57999999999999996"/>
    <n v="0.52700000000000002"/>
    <n v="0.48199999999999998"/>
    <n v="5770.02"/>
    <n v="4"/>
    <x v="3"/>
    <s v="Médio"/>
    <s v="Abaixo"/>
    <x v="1"/>
    <x v="0"/>
  </r>
  <r>
    <x v="2902"/>
    <x v="3"/>
    <n v="52"/>
    <n v="0.68500000000000005"/>
    <n v="0.68"/>
    <n v="0.58299999999999996"/>
    <n v="21346.9"/>
    <n v="11"/>
    <x v="2"/>
    <s v="Médio"/>
    <s v="Acima"/>
    <x v="1"/>
    <x v="0"/>
  </r>
  <r>
    <x v="2903"/>
    <x v="3"/>
    <n v="91"/>
    <n v="0.69"/>
    <n v="0.70199999999999996"/>
    <n v="0.57499999999999996"/>
    <n v="25240.06"/>
    <n v="5"/>
    <x v="2"/>
    <s v="Médio"/>
    <s v="Acima"/>
    <x v="1"/>
    <x v="0"/>
  </r>
  <r>
    <x v="2904"/>
    <x v="0"/>
    <n v="250"/>
    <n v="0.77"/>
    <n v="0.73599999999999999"/>
    <n v="0.71699999999999997"/>
    <n v="20742.68"/>
    <n v="3"/>
    <x v="0"/>
    <s v="Alto"/>
    <s v="Acima"/>
    <x v="1"/>
    <x v="0"/>
  </r>
  <r>
    <x v="2905"/>
    <x v="4"/>
    <n v="200"/>
    <n v="0.65"/>
    <n v="0.63500000000000001"/>
    <n v="0.52300000000000002"/>
    <n v="13679.81"/>
    <n v="6"/>
    <x v="0"/>
    <s v="Médio"/>
    <s v="Acima"/>
    <x v="1"/>
    <x v="0"/>
  </r>
  <r>
    <x v="2906"/>
    <x v="12"/>
    <n v="471"/>
    <n v="0.58499999999999996"/>
    <n v="0.55200000000000005"/>
    <n v="0.47299999999999998"/>
    <n v="6925.69"/>
    <n v="12"/>
    <x v="4"/>
    <s v="Médio"/>
    <s v="Abaixo"/>
    <x v="1"/>
    <x v="0"/>
  </r>
  <r>
    <x v="2907"/>
    <x v="7"/>
    <n v="847"/>
    <n v="0.56100000000000005"/>
    <n v="0.50600000000000001"/>
    <n v="0.46400000000000002"/>
    <n v="7196.18"/>
    <n v="19"/>
    <x v="3"/>
    <s v="Médio"/>
    <s v="Abaixo"/>
    <x v="1"/>
    <x v="0"/>
  </r>
  <r>
    <x v="2908"/>
    <x v="9"/>
    <n v="415"/>
    <n v="0.61799999999999999"/>
    <n v="0.57499999999999996"/>
    <n v="0.55900000000000005"/>
    <n v="10773.36"/>
    <n v="1"/>
    <x v="3"/>
    <s v="Médio"/>
    <s v="Acima"/>
    <x v="1"/>
    <x v="1"/>
  </r>
  <r>
    <x v="2909"/>
    <x v="5"/>
    <n v="556"/>
    <n v="0.56000000000000005"/>
    <n v="0.55900000000000005"/>
    <n v="0.42099999999999999"/>
    <n v="7624.53"/>
    <n v="2"/>
    <x v="3"/>
    <s v="Médio"/>
    <s v="Abaixo"/>
    <x v="1"/>
    <x v="1"/>
  </r>
  <r>
    <x v="2910"/>
    <x v="12"/>
    <n v="404"/>
    <n v="0.57999999999999996"/>
    <n v="0.57099999999999995"/>
    <n v="0.435"/>
    <n v="11429.2"/>
    <n v="9"/>
    <x v="4"/>
    <s v="Médio"/>
    <s v="Abaixo"/>
    <x v="1"/>
    <x v="0"/>
  </r>
  <r>
    <x v="2911"/>
    <x v="16"/>
    <n v="602"/>
    <n v="0.60299999999999998"/>
    <n v="0.59"/>
    <n v="0.46899999999999997"/>
    <n v="8105.85"/>
    <n v="14"/>
    <x v="3"/>
    <s v="Médio"/>
    <s v="Acima"/>
    <x v="1"/>
    <x v="0"/>
  </r>
  <r>
    <x v="2912"/>
    <x v="7"/>
    <n v="732"/>
    <n v="0.60099999999999998"/>
    <n v="0.58899999999999997"/>
    <n v="0.496"/>
    <n v="6757.53"/>
    <n v="23"/>
    <x v="3"/>
    <s v="Médio"/>
    <s v="Acima"/>
    <x v="1"/>
    <x v="0"/>
  </r>
  <r>
    <x v="2913"/>
    <x v="16"/>
    <n v="564"/>
    <n v="0.624"/>
    <n v="0.60599999999999998"/>
    <n v="0.53"/>
    <n v="10020.82"/>
    <n v="7"/>
    <x v="3"/>
    <s v="Médio"/>
    <s v="Acima"/>
    <x v="1"/>
    <x v="0"/>
  </r>
  <r>
    <x v="2914"/>
    <x v="3"/>
    <n v="87"/>
    <n v="0.68200000000000005"/>
    <n v="0.69499999999999995"/>
    <n v="0.51900000000000002"/>
    <n v="16948.759999999998"/>
    <n v="2"/>
    <x v="2"/>
    <s v="Médio"/>
    <s v="Acima"/>
    <x v="1"/>
    <x v="1"/>
  </r>
  <r>
    <x v="2915"/>
    <x v="12"/>
    <n v="655"/>
    <n v="0.51400000000000001"/>
    <n v="0.53300000000000003"/>
    <n v="0.33800000000000002"/>
    <n v="10272.06"/>
    <n v="10"/>
    <x v="4"/>
    <s v="Baixo"/>
    <s v="Abaixo"/>
    <x v="1"/>
    <x v="0"/>
  </r>
  <r>
    <x v="2916"/>
    <x v="5"/>
    <n v="502"/>
    <n v="0.59899999999999998"/>
    <n v="0.56899999999999995"/>
    <n v="0.47199999999999998"/>
    <n v="8244.1200000000008"/>
    <n v="2"/>
    <x v="3"/>
    <s v="Médio"/>
    <s v="Abaixo"/>
    <x v="1"/>
    <x v="1"/>
  </r>
  <r>
    <x v="2917"/>
    <x v="16"/>
    <n v="567"/>
    <n v="0.60599999999999998"/>
    <n v="0.58099999999999996"/>
    <n v="0.49099999999999999"/>
    <n v="8581.8700000000008"/>
    <n v="8"/>
    <x v="3"/>
    <s v="Médio"/>
    <s v="Acima"/>
    <x v="1"/>
    <x v="0"/>
  </r>
  <r>
    <x v="2918"/>
    <x v="0"/>
    <n v="224"/>
    <n v="0.72799999999999998"/>
    <n v="0.70799999999999996"/>
    <n v="0.67100000000000004"/>
    <n v="21452.92"/>
    <n v="3"/>
    <x v="0"/>
    <s v="Alto"/>
    <s v="Acima"/>
    <x v="1"/>
    <x v="0"/>
  </r>
  <r>
    <x v="2919"/>
    <x v="6"/>
    <n v="155"/>
    <n v="0.66"/>
    <n v="0.64900000000000002"/>
    <n v="0.55000000000000004"/>
    <n v="18953.48"/>
    <n v="5"/>
    <x v="2"/>
    <s v="Médio"/>
    <s v="Acima"/>
    <x v="1"/>
    <x v="0"/>
  </r>
  <r>
    <x v="2920"/>
    <x v="7"/>
    <n v="540"/>
    <n v="0.57499999999999996"/>
    <n v="0.56200000000000006"/>
    <n v="0.44400000000000001"/>
    <n v="6466.01"/>
    <n v="3"/>
    <x v="3"/>
    <s v="Médio"/>
    <s v="Abaixo"/>
    <x v="1"/>
    <x v="0"/>
  </r>
  <r>
    <x v="2921"/>
    <x v="7"/>
    <n v="390"/>
    <n v="0.54500000000000004"/>
    <n v="0.55400000000000005"/>
    <n v="0.37"/>
    <n v="6894.88"/>
    <n v="3"/>
    <x v="3"/>
    <s v="Baixo"/>
    <s v="Abaixo"/>
    <x v="1"/>
    <x v="0"/>
  </r>
  <r>
    <x v="2922"/>
    <x v="0"/>
    <n v="260"/>
    <n v="0.73799999999999999"/>
    <n v="0.71"/>
    <n v="0.68400000000000005"/>
    <n v="17755.46"/>
    <n v="5"/>
    <x v="0"/>
    <s v="Alto"/>
    <s v="Acima"/>
    <x v="1"/>
    <x v="0"/>
  </r>
  <r>
    <x v="2923"/>
    <x v="3"/>
    <n v="77"/>
    <n v="0.65900000000000003"/>
    <n v="0.67300000000000004"/>
    <n v="0.52500000000000002"/>
    <n v="15893"/>
    <n v="11"/>
    <x v="2"/>
    <s v="Médio"/>
    <s v="Acima"/>
    <x v="1"/>
    <x v="0"/>
  </r>
  <r>
    <x v="2924"/>
    <x v="7"/>
    <n v="543"/>
    <n v="0.57499999999999996"/>
    <n v="0.56299999999999994"/>
    <n v="0.47899999999999998"/>
    <n v="9050.26"/>
    <n v="5"/>
    <x v="3"/>
    <s v="Médio"/>
    <s v="Abaixo"/>
    <x v="1"/>
    <x v="0"/>
  </r>
  <r>
    <x v="1277"/>
    <x v="18"/>
    <n v="421"/>
    <n v="0.59799999999999998"/>
    <n v="0.49299999999999999"/>
    <n v="0.57699999999999996"/>
    <n v="5782.96"/>
    <n v="1"/>
    <x v="3"/>
    <s v="Médio"/>
    <s v="Abaixo"/>
    <x v="1"/>
    <x v="1"/>
  </r>
  <r>
    <x v="2925"/>
    <x v="3"/>
    <n v="67"/>
    <n v="0.68"/>
    <n v="0.70499999999999996"/>
    <n v="0.52500000000000002"/>
    <n v="18375.13"/>
    <n v="14"/>
    <x v="2"/>
    <s v="Médio"/>
    <s v="Acima"/>
    <x v="1"/>
    <x v="0"/>
  </r>
  <r>
    <x v="2926"/>
    <x v="3"/>
    <n v="51"/>
    <n v="0.73"/>
    <n v="0.75600000000000001"/>
    <n v="0.59499999999999997"/>
    <n v="27850.19"/>
    <n v="4"/>
    <x v="2"/>
    <s v="Alto"/>
    <s v="Acima"/>
    <x v="1"/>
    <x v="0"/>
  </r>
  <r>
    <x v="2927"/>
    <x v="3"/>
    <n v="123"/>
    <n v="0.66"/>
    <n v="0.69"/>
    <n v="0.47199999999999998"/>
    <n v="25480.83"/>
    <n v="7"/>
    <x v="2"/>
    <s v="Médio"/>
    <s v="Acima"/>
    <x v="1"/>
    <x v="0"/>
  </r>
  <r>
    <x v="2928"/>
    <x v="3"/>
    <n v="51"/>
    <n v="0.67"/>
    <n v="0.65700000000000003"/>
    <n v="0.55300000000000005"/>
    <n v="36529.519999999997"/>
    <n v="5"/>
    <x v="2"/>
    <s v="Médio"/>
    <s v="Acima"/>
    <x v="1"/>
    <x v="0"/>
  </r>
  <r>
    <x v="2929"/>
    <x v="7"/>
    <n v="462"/>
    <n v="0.55100000000000005"/>
    <n v="0.51400000000000001"/>
    <n v="0.44700000000000001"/>
    <n v="5984.36"/>
    <n v="1"/>
    <x v="3"/>
    <s v="Médio"/>
    <s v="Abaixo"/>
    <x v="1"/>
    <x v="1"/>
  </r>
  <r>
    <x v="2930"/>
    <x v="3"/>
    <n v="256"/>
    <n v="0.68700000000000006"/>
    <n v="0.73"/>
    <n v="0.52700000000000002"/>
    <n v="16656.400000000001"/>
    <n v="1"/>
    <x v="2"/>
    <s v="Médio"/>
    <s v="Acima"/>
    <x v="1"/>
    <x v="1"/>
  </r>
  <r>
    <x v="2931"/>
    <x v="3"/>
    <n v="105"/>
    <n v="0.66200000000000003"/>
    <n v="0.64500000000000002"/>
    <n v="0.54400000000000004"/>
    <n v="26538.880000000001"/>
    <n v="2"/>
    <x v="2"/>
    <s v="Médio"/>
    <s v="Acima"/>
    <x v="1"/>
    <x v="1"/>
  </r>
  <r>
    <x v="2932"/>
    <x v="8"/>
    <n v="325"/>
    <n v="0.7"/>
    <n v="0.65300000000000002"/>
    <n v="0.66800000000000004"/>
    <n v="19405.78"/>
    <n v="4"/>
    <x v="1"/>
    <s v="Alto"/>
    <s v="Acima"/>
    <x v="1"/>
    <x v="0"/>
  </r>
  <r>
    <x v="2933"/>
    <x v="3"/>
    <n v="58"/>
    <n v="0.67900000000000005"/>
    <n v="0.70699999999999996"/>
    <n v="0.56000000000000005"/>
    <n v="30931.57"/>
    <n v="3"/>
    <x v="2"/>
    <s v="Médio"/>
    <s v="Acima"/>
    <x v="1"/>
    <x v="0"/>
  </r>
  <r>
    <x v="2934"/>
    <x v="18"/>
    <n v="445"/>
    <n v="0.57999999999999996"/>
    <n v="0.51600000000000001"/>
    <n v="0.495"/>
    <n v="9694.58"/>
    <n v="12"/>
    <x v="3"/>
    <s v="Médio"/>
    <s v="Abaixo"/>
    <x v="1"/>
    <x v="0"/>
  </r>
  <r>
    <x v="2935"/>
    <x v="20"/>
    <n v="303"/>
    <n v="0.67500000000000004"/>
    <n v="0.63800000000000001"/>
    <n v="0.59199999999999997"/>
    <n v="21448.7"/>
    <n v="1"/>
    <x v="4"/>
    <s v="Médio"/>
    <s v="Acima"/>
    <x v="1"/>
    <x v="1"/>
  </r>
  <r>
    <x v="2936"/>
    <x v="7"/>
    <n v="849"/>
    <n v="0.57999999999999996"/>
    <n v="0.56000000000000005"/>
    <n v="0.48699999999999999"/>
    <n v="7305.15"/>
    <n v="3"/>
    <x v="3"/>
    <s v="Médio"/>
    <s v="Abaixo"/>
    <x v="1"/>
    <x v="0"/>
  </r>
  <r>
    <x v="2937"/>
    <x v="14"/>
    <n v="111"/>
    <n v="0.69"/>
    <n v="0.70799999999999996"/>
    <n v="0.55100000000000005"/>
    <n v="32044.89"/>
    <n v="1"/>
    <x v="2"/>
    <s v="Médio"/>
    <s v="Acima"/>
    <x v="1"/>
    <x v="1"/>
  </r>
  <r>
    <x v="2938"/>
    <x v="9"/>
    <n v="370"/>
    <n v="0.6"/>
    <n v="0.53"/>
    <n v="0.52300000000000002"/>
    <n v="6925.59"/>
    <n v="7"/>
    <x v="3"/>
    <s v="Médio"/>
    <s v="Acima"/>
    <x v="1"/>
    <x v="0"/>
  </r>
  <r>
    <x v="1092"/>
    <x v="13"/>
    <n v="184"/>
    <n v="0.7"/>
    <n v="0.70599999999999996"/>
    <n v="0.59699999999999998"/>
    <n v="19893.060000000001"/>
    <n v="5"/>
    <x v="1"/>
    <s v="Alto"/>
    <s v="Acima"/>
    <x v="1"/>
    <x v="0"/>
  </r>
  <r>
    <x v="2939"/>
    <x v="3"/>
    <n v="71"/>
    <n v="0.7"/>
    <n v="0.72499999999999998"/>
    <n v="0.56200000000000006"/>
    <n v="14498.31"/>
    <n v="19"/>
    <x v="2"/>
    <s v="Alto"/>
    <s v="Acima"/>
    <x v="1"/>
    <x v="0"/>
  </r>
  <r>
    <x v="2940"/>
    <x v="16"/>
    <n v="464"/>
    <n v="0.61799999999999999"/>
    <n v="0.59"/>
    <n v="0.50600000000000001"/>
    <n v="10612.37"/>
    <n v="6"/>
    <x v="3"/>
    <s v="Médio"/>
    <s v="Acima"/>
    <x v="1"/>
    <x v="0"/>
  </r>
  <r>
    <x v="2941"/>
    <x v="3"/>
    <n v="69"/>
    <n v="0.76300000000000001"/>
    <n v="0.73099999999999998"/>
    <n v="0.71"/>
    <n v="45693.02"/>
    <n v="4"/>
    <x v="2"/>
    <s v="Alto"/>
    <s v="Acima"/>
    <x v="1"/>
    <x v="0"/>
  </r>
  <r>
    <x v="2942"/>
    <x v="17"/>
    <n v="533"/>
    <n v="0.628"/>
    <n v="0.59799999999999998"/>
    <n v="0.53700000000000003"/>
    <n v="8335.82"/>
    <n v="7"/>
    <x v="3"/>
    <s v="Médio"/>
    <s v="Acima"/>
    <x v="1"/>
    <x v="0"/>
  </r>
  <r>
    <x v="2943"/>
    <x v="22"/>
    <n v="460"/>
    <n v="0.55000000000000004"/>
    <n v="0.57399999999999995"/>
    <n v="0.38"/>
    <n v="10804.67"/>
    <n v="2"/>
    <x v="3"/>
    <s v="Médio"/>
    <s v="Abaixo"/>
    <x v="1"/>
    <x v="1"/>
  </r>
  <r>
    <x v="2944"/>
    <x v="4"/>
    <n v="318"/>
    <n v="0.66400000000000003"/>
    <n v="0.68300000000000005"/>
    <n v="0.51500000000000001"/>
    <n v="10463.61"/>
    <n v="4"/>
    <x v="0"/>
    <s v="Médio"/>
    <s v="Acima"/>
    <x v="1"/>
    <x v="0"/>
  </r>
  <r>
    <x v="2945"/>
    <x v="14"/>
    <n v="53"/>
    <n v="0.752"/>
    <n v="0.72799999999999998"/>
    <n v="0.70399999999999996"/>
    <n v="24591.83"/>
    <n v="6"/>
    <x v="2"/>
    <s v="Alto"/>
    <s v="Acima"/>
    <x v="1"/>
    <x v="0"/>
  </r>
  <r>
    <x v="2946"/>
    <x v="4"/>
    <n v="225"/>
    <n v="0.67"/>
    <n v="0.68200000000000005"/>
    <n v="0.54"/>
    <n v="14543.85"/>
    <n v="2"/>
    <x v="0"/>
    <s v="Médio"/>
    <s v="Acima"/>
    <x v="1"/>
    <x v="1"/>
  </r>
  <r>
    <x v="2947"/>
    <x v="7"/>
    <n v="458"/>
    <n v="0.54200000000000004"/>
    <n v="0.51200000000000001"/>
    <n v="0.45400000000000001"/>
    <n v="6094.36"/>
    <n v="0"/>
    <x v="3"/>
    <s v="Baixo"/>
    <s v="Abaixo"/>
    <x v="1"/>
    <x v="1"/>
  </r>
  <r>
    <x v="2948"/>
    <x v="3"/>
    <n v="139"/>
    <n v="0.69799999999999995"/>
    <n v="0.72599999999999998"/>
    <n v="0.55700000000000005"/>
    <n v="27297.55"/>
    <n v="4"/>
    <x v="2"/>
    <s v="Médio"/>
    <s v="Acima"/>
    <x v="1"/>
    <x v="0"/>
  </r>
  <r>
    <x v="2949"/>
    <x v="3"/>
    <n v="24"/>
    <n v="0.61"/>
    <n v="0.64500000000000002"/>
    <n v="0.42799999999999999"/>
    <n v="15212.71"/>
    <n v="0"/>
    <x v="2"/>
    <s v="Médio"/>
    <s v="Acima"/>
    <x v="1"/>
    <x v="1"/>
  </r>
  <r>
    <x v="2950"/>
    <x v="4"/>
    <n v="415"/>
    <n v="0.66900000000000004"/>
    <n v="0.65"/>
    <n v="0.57899999999999996"/>
    <n v="10645.56"/>
    <n v="4"/>
    <x v="0"/>
    <s v="Médio"/>
    <s v="Acima"/>
    <x v="1"/>
    <x v="0"/>
  </r>
  <r>
    <x v="2951"/>
    <x v="14"/>
    <n v="107"/>
    <n v="0.76"/>
    <n v="0.751"/>
    <n v="0.65900000000000003"/>
    <n v="26893.16"/>
    <n v="8"/>
    <x v="2"/>
    <s v="Alto"/>
    <s v="Acima"/>
    <x v="1"/>
    <x v="0"/>
  </r>
  <r>
    <x v="2952"/>
    <x v="10"/>
    <n v="204"/>
    <n v="0.76"/>
    <n v="0.71099999999999997"/>
    <n v="0.72699999999999998"/>
    <n v="20122.060000000001"/>
    <n v="4"/>
    <x v="1"/>
    <s v="Alto"/>
    <s v="Acima"/>
    <x v="1"/>
    <x v="0"/>
  </r>
  <r>
    <x v="2953"/>
    <x v="0"/>
    <n v="374"/>
    <n v="0.7"/>
    <n v="0.66300000000000003"/>
    <n v="0.65500000000000003"/>
    <n v="11689.99"/>
    <n v="2"/>
    <x v="0"/>
    <s v="Alto"/>
    <s v="Acima"/>
    <x v="1"/>
    <x v="1"/>
  </r>
  <r>
    <x v="2954"/>
    <x v="21"/>
    <n v="252"/>
    <n v="0.59499999999999997"/>
    <n v="0.55000000000000004"/>
    <n v="0.49"/>
    <n v="10645.71"/>
    <n v="19"/>
    <x v="3"/>
    <s v="Médio"/>
    <s v="Abaixo"/>
    <x v="1"/>
    <x v="0"/>
  </r>
  <r>
    <x v="2955"/>
    <x v="3"/>
    <n v="121"/>
    <n v="0.63800000000000001"/>
    <n v="0.67800000000000005"/>
    <n v="0.46300000000000002"/>
    <n v="26750.55"/>
    <n v="1"/>
    <x v="2"/>
    <s v="Médio"/>
    <s v="Acima"/>
    <x v="1"/>
    <x v="1"/>
  </r>
  <r>
    <x v="2956"/>
    <x v="4"/>
    <n v="472"/>
    <n v="0.65"/>
    <n v="0.65600000000000003"/>
    <n v="0.503"/>
    <n v="8970.2199999999993"/>
    <n v="2"/>
    <x v="0"/>
    <s v="Médio"/>
    <s v="Acima"/>
    <x v="1"/>
    <x v="1"/>
  </r>
  <r>
    <x v="2957"/>
    <x v="18"/>
    <n v="531"/>
    <n v="0.56799999999999995"/>
    <n v="0.54200000000000004"/>
    <n v="0.44500000000000001"/>
    <n v="6299.75"/>
    <n v="12"/>
    <x v="3"/>
    <s v="Médio"/>
    <s v="Abaixo"/>
    <x v="1"/>
    <x v="0"/>
  </r>
  <r>
    <x v="2958"/>
    <x v="3"/>
    <n v="89"/>
    <n v="0.72"/>
    <n v="0.73499999999999999"/>
    <n v="0.61799999999999999"/>
    <n v="22170.12"/>
    <n v="2"/>
    <x v="2"/>
    <s v="Alto"/>
    <s v="Acima"/>
    <x v="1"/>
    <x v="1"/>
  </r>
  <r>
    <x v="2959"/>
    <x v="3"/>
    <n v="113"/>
    <n v="0.624"/>
    <n v="0.66400000000000003"/>
    <n v="0.45700000000000002"/>
    <n v="16172.45"/>
    <n v="3"/>
    <x v="2"/>
    <s v="Médio"/>
    <s v="Acima"/>
    <x v="1"/>
    <x v="0"/>
  </r>
  <r>
    <x v="2960"/>
    <x v="4"/>
    <n v="249"/>
    <n v="0.54100000000000004"/>
    <n v="0.53700000000000003"/>
    <n v="0.39100000000000001"/>
    <n v="6086.96"/>
    <n v="4"/>
    <x v="0"/>
    <s v="Baixo"/>
    <s v="Abaixo"/>
    <x v="1"/>
    <x v="0"/>
  </r>
  <r>
    <x v="2961"/>
    <x v="7"/>
    <n v="288"/>
    <n v="0.60499999999999998"/>
    <n v="0.57999999999999996"/>
    <n v="0.498"/>
    <n v="8079.28"/>
    <n v="1"/>
    <x v="3"/>
    <s v="Médio"/>
    <s v="Acima"/>
    <x v="1"/>
    <x v="1"/>
  </r>
  <r>
    <x v="2962"/>
    <x v="16"/>
    <n v="471"/>
    <n v="0.624"/>
    <n v="0.57799999999999996"/>
    <n v="0.55700000000000005"/>
    <n v="9714.94"/>
    <n v="8"/>
    <x v="3"/>
    <s v="Médio"/>
    <s v="Acima"/>
    <x v="1"/>
    <x v="0"/>
  </r>
  <r>
    <x v="2963"/>
    <x v="4"/>
    <n v="251"/>
    <n v="0.60299999999999998"/>
    <n v="0.625"/>
    <n v="0.42799999999999999"/>
    <n v="10367.77"/>
    <n v="6"/>
    <x v="0"/>
    <s v="Médio"/>
    <s v="Acima"/>
    <x v="1"/>
    <x v="0"/>
  </r>
  <r>
    <x v="2964"/>
    <x v="14"/>
    <n v="36"/>
    <n v="0.69099999999999995"/>
    <n v="0.72499999999999998"/>
    <n v="0.52300000000000002"/>
    <n v="27654.560000000001"/>
    <n v="3"/>
    <x v="2"/>
    <s v="Médio"/>
    <s v="Acima"/>
    <x v="1"/>
    <x v="0"/>
  </r>
  <r>
    <x v="2965"/>
    <x v="14"/>
    <n v="51"/>
    <n v="0.71"/>
    <n v="0.73899999999999999"/>
    <n v="0.55700000000000005"/>
    <n v="28098"/>
    <n v="5"/>
    <x v="2"/>
    <s v="Alto"/>
    <s v="Acima"/>
    <x v="1"/>
    <x v="0"/>
  </r>
  <r>
    <x v="2966"/>
    <x v="14"/>
    <n v="41"/>
    <n v="0.72"/>
    <n v="0.72099999999999997"/>
    <n v="0.60599999999999998"/>
    <n v="20238.34"/>
    <n v="2"/>
    <x v="2"/>
    <s v="Alto"/>
    <s v="Acima"/>
    <x v="1"/>
    <x v="1"/>
  </r>
  <r>
    <x v="2967"/>
    <x v="8"/>
    <n v="437"/>
    <n v="0.63800000000000001"/>
    <n v="0.61199999999999999"/>
    <n v="0.54100000000000004"/>
    <n v="10060.57"/>
    <n v="5"/>
    <x v="1"/>
    <s v="Médio"/>
    <s v="Acima"/>
    <x v="1"/>
    <x v="0"/>
  </r>
  <r>
    <x v="2968"/>
    <x v="3"/>
    <n v="133"/>
    <n v="0.66"/>
    <n v="0.67400000000000004"/>
    <n v="0.54100000000000004"/>
    <n v="31209.98"/>
    <n v="3"/>
    <x v="2"/>
    <s v="Médio"/>
    <s v="Acima"/>
    <x v="1"/>
    <x v="0"/>
  </r>
  <r>
    <x v="2969"/>
    <x v="21"/>
    <n v="648"/>
    <n v="0.63700000000000001"/>
    <n v="0.61299999999999999"/>
    <n v="0.54300000000000004"/>
    <n v="8992.64"/>
    <n v="0"/>
    <x v="3"/>
    <s v="Médio"/>
    <s v="Acima"/>
    <x v="1"/>
    <x v="1"/>
  </r>
  <r>
    <x v="2970"/>
    <x v="12"/>
    <n v="586"/>
    <n v="0.57799999999999996"/>
    <n v="0.501"/>
    <n v="0.495"/>
    <n v="7880.49"/>
    <n v="0"/>
    <x v="4"/>
    <s v="Médio"/>
    <s v="Abaixo"/>
    <x v="1"/>
    <x v="1"/>
  </r>
  <r>
    <x v="2971"/>
    <x v="17"/>
    <n v="457"/>
    <n v="0.58599999999999997"/>
    <n v="0.56000000000000005"/>
    <n v="0.46200000000000002"/>
    <n v="7419.91"/>
    <n v="12"/>
    <x v="3"/>
    <s v="Médio"/>
    <s v="Abaixo"/>
    <x v="1"/>
    <x v="0"/>
  </r>
  <r>
    <x v="1480"/>
    <x v="12"/>
    <n v="344"/>
    <n v="0.54600000000000004"/>
    <n v="0.53100000000000003"/>
    <n v="0.39800000000000002"/>
    <n v="6958.89"/>
    <n v="0"/>
    <x v="4"/>
    <s v="Baixo"/>
    <s v="Abaixo"/>
    <x v="1"/>
    <x v="1"/>
  </r>
  <r>
    <x v="2972"/>
    <x v="3"/>
    <n v="102"/>
    <n v="0.66"/>
    <n v="0.66"/>
    <n v="0.52900000000000003"/>
    <n v="20897.810000000001"/>
    <n v="9"/>
    <x v="2"/>
    <s v="Médio"/>
    <s v="Acima"/>
    <x v="1"/>
    <x v="0"/>
  </r>
  <r>
    <x v="2973"/>
    <x v="14"/>
    <n v="50"/>
    <n v="0.753"/>
    <n v="0.74299999999999999"/>
    <n v="0.64400000000000002"/>
    <n v="37456.18"/>
    <n v="4"/>
    <x v="2"/>
    <s v="Alto"/>
    <s v="Acima"/>
    <x v="1"/>
    <x v="0"/>
  </r>
  <r>
    <x v="2974"/>
    <x v="4"/>
    <n v="334"/>
    <n v="0.71"/>
    <n v="0.67100000000000004"/>
    <n v="0.63100000000000001"/>
    <n v="11783.72"/>
    <n v="3"/>
    <x v="0"/>
    <s v="Alto"/>
    <s v="Acima"/>
    <x v="1"/>
    <x v="0"/>
  </r>
  <r>
    <x v="2975"/>
    <x v="3"/>
    <n v="62"/>
    <n v="0.69499999999999995"/>
    <n v="0.71699999999999997"/>
    <n v="0.57199999999999995"/>
    <n v="26144.19"/>
    <n v="1"/>
    <x v="2"/>
    <s v="Médio"/>
    <s v="Acima"/>
    <x v="1"/>
    <x v="1"/>
  </r>
  <r>
    <x v="308"/>
    <x v="17"/>
    <n v="319"/>
    <n v="0.59"/>
    <n v="0.58699999999999997"/>
    <n v="0.46100000000000002"/>
    <n v="8688.64"/>
    <n v="10"/>
    <x v="3"/>
    <s v="Médio"/>
    <s v="Abaixo"/>
    <x v="1"/>
    <x v="0"/>
  </r>
  <r>
    <x v="2976"/>
    <x v="3"/>
    <n v="101"/>
    <n v="0.70599999999999996"/>
    <n v="0.72499999999999998"/>
    <n v="0.55800000000000005"/>
    <n v="25386.01"/>
    <n v="1"/>
    <x v="2"/>
    <s v="Alto"/>
    <s v="Acima"/>
    <x v="1"/>
    <x v="1"/>
  </r>
  <r>
    <x v="2977"/>
    <x v="20"/>
    <n v="373"/>
    <n v="0.68"/>
    <n v="0.64500000000000002"/>
    <n v="0.60099999999999998"/>
    <n v="15700.19"/>
    <n v="1"/>
    <x v="4"/>
    <s v="Médio"/>
    <s v="Acima"/>
    <x v="1"/>
    <x v="1"/>
  </r>
  <r>
    <x v="2978"/>
    <x v="3"/>
    <n v="137"/>
    <n v="0.7"/>
    <n v="0.69899999999999995"/>
    <n v="0.59099999999999997"/>
    <n v="21810.68"/>
    <n v="0"/>
    <x v="2"/>
    <s v="Alto"/>
    <s v="Acima"/>
    <x v="1"/>
    <x v="1"/>
  </r>
  <r>
    <x v="2979"/>
    <x v="3"/>
    <n v="63"/>
    <n v="0.71"/>
    <n v="0.71499999999999997"/>
    <n v="0.58799999999999997"/>
    <n v="28130.87"/>
    <n v="3"/>
    <x v="2"/>
    <s v="Alto"/>
    <s v="Acima"/>
    <x v="1"/>
    <x v="0"/>
  </r>
  <r>
    <x v="2980"/>
    <x v="9"/>
    <n v="473"/>
    <n v="0.61799999999999999"/>
    <n v="0.55100000000000005"/>
    <n v="0.56000000000000005"/>
    <n v="5139.8900000000003"/>
    <n v="16"/>
    <x v="3"/>
    <s v="Médio"/>
    <s v="Acima"/>
    <x v="1"/>
    <x v="0"/>
  </r>
  <r>
    <x v="2981"/>
    <x v="3"/>
    <n v="56"/>
    <n v="0.75900000000000001"/>
    <n v="0.70099999999999996"/>
    <n v="0.70499999999999996"/>
    <n v="50487.58"/>
    <n v="4"/>
    <x v="2"/>
    <s v="Alto"/>
    <s v="Acima"/>
    <x v="1"/>
    <x v="0"/>
  </r>
  <r>
    <x v="2982"/>
    <x v="21"/>
    <n v="385"/>
    <n v="0.60299999999999998"/>
    <n v="0.55800000000000005"/>
    <n v="0.51500000000000001"/>
    <n v="11239.2"/>
    <n v="2"/>
    <x v="3"/>
    <s v="Médio"/>
    <s v="Acima"/>
    <x v="1"/>
    <x v="1"/>
  </r>
  <r>
    <x v="2983"/>
    <x v="7"/>
    <n v="434"/>
    <n v="0.59099999999999997"/>
    <n v="0.57799999999999996"/>
    <n v="0.48099999999999998"/>
    <n v="6945.91"/>
    <n v="7"/>
    <x v="3"/>
    <s v="Médio"/>
    <s v="Abaixo"/>
    <x v="1"/>
    <x v="0"/>
  </r>
  <r>
    <x v="2984"/>
    <x v="0"/>
    <n v="142"/>
    <n v="0.7"/>
    <n v="0.68300000000000005"/>
    <n v="0.61599999999999999"/>
    <n v="24529.77"/>
    <n v="3"/>
    <x v="0"/>
    <s v="Alto"/>
    <s v="Acima"/>
    <x v="1"/>
    <x v="0"/>
  </r>
  <r>
    <x v="2985"/>
    <x v="10"/>
    <n v="189"/>
    <n v="0.69099999999999995"/>
    <n v="0.69199999999999995"/>
    <n v="0.56999999999999995"/>
    <n v="20693.37"/>
    <n v="1"/>
    <x v="1"/>
    <s v="Médio"/>
    <s v="Acima"/>
    <x v="1"/>
    <x v="1"/>
  </r>
  <r>
    <x v="2986"/>
    <x v="4"/>
    <n v="254"/>
    <n v="0.66900000000000004"/>
    <n v="0.64900000000000002"/>
    <n v="0.55800000000000005"/>
    <n v="13529.3"/>
    <n v="2"/>
    <x v="0"/>
    <s v="Médio"/>
    <s v="Acima"/>
    <x v="1"/>
    <x v="1"/>
  </r>
  <r>
    <x v="2987"/>
    <x v="0"/>
    <n v="107"/>
    <n v="0.77400000000000002"/>
    <n v="0.749"/>
    <n v="0.73899999999999999"/>
    <n v="33024.83"/>
    <n v="1"/>
    <x v="0"/>
    <s v="Alto"/>
    <s v="Acima"/>
    <x v="1"/>
    <x v="1"/>
  </r>
  <r>
    <x v="2988"/>
    <x v="9"/>
    <n v="243"/>
    <n v="0.56899999999999995"/>
    <n v="0.51800000000000002"/>
    <n v="0.47399999999999998"/>
    <n v="5946.54"/>
    <n v="2"/>
    <x v="3"/>
    <s v="Médio"/>
    <s v="Abaixo"/>
    <x v="1"/>
    <x v="1"/>
  </r>
  <r>
    <x v="2989"/>
    <x v="5"/>
    <n v="583"/>
    <n v="0.50900000000000001"/>
    <n v="0.52200000000000002"/>
    <n v="0.372"/>
    <n v="6657.51"/>
    <n v="21"/>
    <x v="3"/>
    <s v="Baixo"/>
    <s v="Abaixo"/>
    <x v="1"/>
    <x v="0"/>
  </r>
  <r>
    <x v="2990"/>
    <x v="3"/>
    <n v="83"/>
    <n v="0.69299999999999995"/>
    <n v="0.7"/>
    <n v="0.57499999999999996"/>
    <n v="19229.259999999998"/>
    <n v="18"/>
    <x v="2"/>
    <s v="Médio"/>
    <s v="Acima"/>
    <x v="1"/>
    <x v="0"/>
  </r>
  <r>
    <x v="2991"/>
    <x v="3"/>
    <n v="68"/>
    <n v="0.67200000000000004"/>
    <n v="0.68300000000000005"/>
    <n v="0.52200000000000002"/>
    <n v="14880.75"/>
    <n v="9"/>
    <x v="2"/>
    <s v="Médio"/>
    <s v="Acima"/>
    <x v="1"/>
    <x v="0"/>
  </r>
  <r>
    <x v="2992"/>
    <x v="4"/>
    <n v="107"/>
    <n v="0.65"/>
    <n v="0.64600000000000002"/>
    <n v="0.51500000000000001"/>
    <n v="15369.47"/>
    <n v="5"/>
    <x v="0"/>
    <s v="Médio"/>
    <s v="Acima"/>
    <x v="1"/>
    <x v="0"/>
  </r>
  <r>
    <x v="2993"/>
    <x v="14"/>
    <n v="164"/>
    <n v="0.71299999999999997"/>
    <n v="0.71199999999999997"/>
    <n v="0.629"/>
    <n v="15732.48"/>
    <n v="3"/>
    <x v="2"/>
    <s v="Alto"/>
    <s v="Acima"/>
    <x v="1"/>
    <x v="0"/>
  </r>
  <r>
    <x v="2994"/>
    <x v="10"/>
    <n v="182"/>
    <n v="0.68500000000000005"/>
    <n v="0.67100000000000004"/>
    <n v="0.57599999999999996"/>
    <n v="16436.75"/>
    <n v="4"/>
    <x v="1"/>
    <s v="Médio"/>
    <s v="Acima"/>
    <x v="1"/>
    <x v="0"/>
  </r>
  <r>
    <x v="2995"/>
    <x v="4"/>
    <n v="497"/>
    <n v="0.65300000000000002"/>
    <n v="0.625"/>
    <n v="0.53100000000000003"/>
    <n v="8790.65"/>
    <n v="3"/>
    <x v="0"/>
    <s v="Médio"/>
    <s v="Acima"/>
    <x v="1"/>
    <x v="0"/>
  </r>
  <r>
    <x v="2996"/>
    <x v="21"/>
    <n v="245"/>
    <n v="0.56399999999999995"/>
    <n v="0.54400000000000004"/>
    <n v="0.42199999999999999"/>
    <n v="8566.98"/>
    <n v="4"/>
    <x v="3"/>
    <s v="Médio"/>
    <s v="Abaixo"/>
    <x v="1"/>
    <x v="0"/>
  </r>
  <r>
    <x v="2997"/>
    <x v="4"/>
    <n v="579"/>
    <n v="0.62"/>
    <n v="0.59499999999999997"/>
    <n v="0.496"/>
    <n v="7996.11"/>
    <n v="12"/>
    <x v="0"/>
    <s v="Médio"/>
    <s v="Acima"/>
    <x v="1"/>
    <x v="0"/>
  </r>
  <r>
    <x v="2998"/>
    <x v="4"/>
    <n v="265"/>
    <n v="0.63200000000000001"/>
    <n v="0.57699999999999996"/>
    <n v="0.55100000000000005"/>
    <n v="12080.44"/>
    <n v="4"/>
    <x v="0"/>
    <s v="Médio"/>
    <s v="Acima"/>
    <x v="1"/>
    <x v="0"/>
  </r>
  <r>
    <x v="2999"/>
    <x v="8"/>
    <n v="118"/>
    <n v="0.71599999999999997"/>
    <n v="0.68400000000000005"/>
    <n v="0.66600000000000004"/>
    <n v="27453.58"/>
    <n v="4"/>
    <x v="1"/>
    <s v="Alto"/>
    <s v="Acima"/>
    <x v="1"/>
    <x v="0"/>
  </r>
  <r>
    <x v="3000"/>
    <x v="4"/>
    <n v="397"/>
    <n v="0.65400000000000003"/>
    <n v="0.63900000000000001"/>
    <n v="0.53500000000000003"/>
    <n v="9146.92"/>
    <n v="5"/>
    <x v="0"/>
    <s v="Médio"/>
    <s v="Acima"/>
    <x v="1"/>
    <x v="0"/>
  </r>
  <r>
    <x v="3001"/>
    <x v="5"/>
    <n v="264"/>
    <n v="0.56999999999999995"/>
    <n v="0.55300000000000005"/>
    <n v="0.47"/>
    <n v="8051.62"/>
    <n v="0"/>
    <x v="3"/>
    <s v="Médio"/>
    <s v="Abaixo"/>
    <x v="1"/>
    <x v="1"/>
  </r>
  <r>
    <x v="3002"/>
    <x v="3"/>
    <n v="134"/>
    <n v="0.63800000000000001"/>
    <n v="0.65600000000000003"/>
    <n v="0.48899999999999999"/>
    <n v="19030.900000000001"/>
    <n v="3"/>
    <x v="2"/>
    <s v="Médio"/>
    <s v="Acima"/>
    <x v="1"/>
    <x v="0"/>
  </r>
  <r>
    <x v="3003"/>
    <x v="3"/>
    <n v="54"/>
    <n v="0.752"/>
    <n v="0.73799999999999999"/>
    <n v="0.67"/>
    <n v="25436.95"/>
    <n v="5"/>
    <x v="2"/>
    <s v="Alto"/>
    <s v="Acima"/>
    <x v="1"/>
    <x v="0"/>
  </r>
  <r>
    <x v="987"/>
    <x v="7"/>
    <n v="583"/>
    <n v="0.61399999999999999"/>
    <n v="0.57199999999999995"/>
    <n v="0.55300000000000005"/>
    <n v="6278.02"/>
    <n v="18"/>
    <x v="3"/>
    <s v="Médio"/>
    <s v="Acima"/>
    <x v="1"/>
    <x v="0"/>
  </r>
  <r>
    <x v="3004"/>
    <x v="20"/>
    <n v="440"/>
    <n v="0.621"/>
    <n v="0.57799999999999996"/>
    <n v="0.52200000000000002"/>
    <n v="11038.93"/>
    <n v="3"/>
    <x v="4"/>
    <s v="Médio"/>
    <s v="Acima"/>
    <x v="1"/>
    <x v="0"/>
  </r>
  <r>
    <x v="3005"/>
    <x v="3"/>
    <n v="55"/>
    <n v="0.7"/>
    <n v="0.72099999999999997"/>
    <n v="0.57999999999999996"/>
    <n v="19264.28"/>
    <n v="7"/>
    <x v="2"/>
    <s v="Alto"/>
    <s v="Acima"/>
    <x v="1"/>
    <x v="0"/>
  </r>
  <r>
    <x v="3006"/>
    <x v="10"/>
    <n v="147"/>
    <n v="0.67900000000000005"/>
    <n v="0.65100000000000002"/>
    <n v="0.57199999999999995"/>
    <n v="21738"/>
    <n v="1"/>
    <x v="1"/>
    <s v="Médio"/>
    <s v="Acima"/>
    <x v="1"/>
    <x v="1"/>
  </r>
  <r>
    <x v="3007"/>
    <x v="7"/>
    <n v="301"/>
    <n v="0.57999999999999996"/>
    <n v="0.55500000000000005"/>
    <n v="0.46500000000000002"/>
    <n v="6215.17"/>
    <n v="10"/>
    <x v="3"/>
    <s v="Médio"/>
    <s v="Abaixo"/>
    <x v="1"/>
    <x v="0"/>
  </r>
  <r>
    <x v="3008"/>
    <x v="14"/>
    <n v="67"/>
    <n v="0.73299999999999998"/>
    <n v="0.73599999999999999"/>
    <n v="0.66800000000000004"/>
    <n v="29655.99"/>
    <n v="1"/>
    <x v="2"/>
    <s v="Alto"/>
    <s v="Acima"/>
    <x v="1"/>
    <x v="1"/>
  </r>
  <r>
    <x v="3009"/>
    <x v="3"/>
    <n v="21"/>
    <n v="0.7"/>
    <n v="0.72899999999999998"/>
    <n v="0.54"/>
    <n v="36295.22"/>
    <n v="8"/>
    <x v="2"/>
    <s v="Alto"/>
    <s v="Acima"/>
    <x v="1"/>
    <x v="0"/>
  </r>
  <r>
    <x v="3010"/>
    <x v="0"/>
    <n v="189"/>
    <n v="0.72"/>
    <n v="0.67900000000000005"/>
    <n v="0.65300000000000002"/>
    <n v="22459.31"/>
    <n v="3"/>
    <x v="0"/>
    <s v="Alto"/>
    <s v="Acima"/>
    <x v="1"/>
    <x v="0"/>
  </r>
  <r>
    <x v="1512"/>
    <x v="12"/>
    <n v="244"/>
    <n v="0.59"/>
    <n v="0.63900000000000001"/>
    <n v="0.40500000000000003"/>
    <n v="17021.810000000001"/>
    <n v="0"/>
    <x v="4"/>
    <s v="Médio"/>
    <s v="Abaixo"/>
    <x v="1"/>
    <x v="1"/>
  </r>
  <r>
    <x v="3011"/>
    <x v="3"/>
    <n v="54"/>
    <n v="0.65200000000000002"/>
    <n v="0.66100000000000003"/>
    <n v="0.505"/>
    <n v="12158.07"/>
    <n v="1"/>
    <x v="2"/>
    <s v="Médio"/>
    <s v="Acima"/>
    <x v="1"/>
    <x v="1"/>
  </r>
  <r>
    <x v="3012"/>
    <x v="18"/>
    <n v="627"/>
    <n v="0.57799999999999996"/>
    <n v="0.54"/>
    <n v="0.48399999999999999"/>
    <n v="5489.47"/>
    <n v="4"/>
    <x v="3"/>
    <s v="Médio"/>
    <s v="Abaixo"/>
    <x v="1"/>
    <x v="0"/>
  </r>
  <r>
    <x v="3013"/>
    <x v="0"/>
    <n v="107"/>
    <n v="0.72799999999999998"/>
    <n v="0.70099999999999996"/>
    <n v="0.68300000000000005"/>
    <n v="24830.77"/>
    <n v="1"/>
    <x v="0"/>
    <s v="Alto"/>
    <s v="Acima"/>
    <x v="1"/>
    <x v="1"/>
  </r>
  <r>
    <x v="3014"/>
    <x v="3"/>
    <n v="48"/>
    <n v="0.77800000000000002"/>
    <n v="0.83599999999999997"/>
    <n v="0.66600000000000004"/>
    <n v="28450.19"/>
    <n v="3"/>
    <x v="2"/>
    <s v="Alto"/>
    <s v="Acima"/>
    <x v="1"/>
    <x v="0"/>
  </r>
  <r>
    <x v="3015"/>
    <x v="7"/>
    <n v="281"/>
    <n v="0.59299999999999997"/>
    <n v="0.57299999999999995"/>
    <n v="0.49"/>
    <n v="6138.91"/>
    <n v="11"/>
    <x v="3"/>
    <s v="Médio"/>
    <s v="Abaixo"/>
    <x v="1"/>
    <x v="0"/>
  </r>
  <r>
    <x v="3016"/>
    <x v="7"/>
    <n v="449"/>
    <n v="0.59899999999999998"/>
    <n v="0.57399999999999995"/>
    <n v="0.49099999999999999"/>
    <n v="9446.57"/>
    <n v="10"/>
    <x v="3"/>
    <s v="Médio"/>
    <s v="Abaixo"/>
    <x v="1"/>
    <x v="0"/>
  </r>
  <r>
    <x v="3017"/>
    <x v="3"/>
    <n v="55"/>
    <n v="0.65700000000000003"/>
    <n v="0.69199999999999995"/>
    <n v="0.50900000000000001"/>
    <n v="26648.59"/>
    <n v="5"/>
    <x v="2"/>
    <s v="Médio"/>
    <s v="Acima"/>
    <x v="1"/>
    <x v="0"/>
  </r>
  <r>
    <x v="3018"/>
    <x v="14"/>
    <n v="72"/>
    <n v="0.70799999999999996"/>
    <n v="0.73399999999999999"/>
    <n v="0.58599999999999997"/>
    <n v="28680.75"/>
    <n v="1"/>
    <x v="2"/>
    <s v="Alto"/>
    <s v="Acima"/>
    <x v="1"/>
    <x v="1"/>
  </r>
  <r>
    <x v="3019"/>
    <x v="20"/>
    <n v="288"/>
    <n v="0.66"/>
    <n v="0.61"/>
    <n v="0.59599999999999997"/>
    <n v="16945.25"/>
    <n v="2"/>
    <x v="4"/>
    <s v="Médio"/>
    <s v="Acima"/>
    <x v="1"/>
    <x v="1"/>
  </r>
  <r>
    <x v="3020"/>
    <x v="3"/>
    <n v="43"/>
    <n v="0.72"/>
    <n v="0.745"/>
    <n v="0.61199999999999999"/>
    <n v="26185.65"/>
    <n v="6"/>
    <x v="2"/>
    <s v="Alto"/>
    <s v="Acima"/>
    <x v="1"/>
    <x v="0"/>
  </r>
  <r>
    <x v="3021"/>
    <x v="7"/>
    <n v="316"/>
    <n v="0.56999999999999995"/>
    <n v="0.53500000000000003"/>
    <n v="0.45300000000000001"/>
    <n v="6580.5"/>
    <n v="2"/>
    <x v="3"/>
    <s v="Médio"/>
    <s v="Abaixo"/>
    <x v="1"/>
    <x v="1"/>
  </r>
  <r>
    <x v="3022"/>
    <x v="5"/>
    <n v="455"/>
    <n v="0.59"/>
    <n v="0.59799999999999998"/>
    <n v="0.49399999999999999"/>
    <n v="6871.23"/>
    <n v="2"/>
    <x v="3"/>
    <s v="Médio"/>
    <s v="Abaixo"/>
    <x v="1"/>
    <x v="1"/>
  </r>
  <r>
    <x v="999"/>
    <x v="7"/>
    <n v="725"/>
    <n v="0.56999999999999995"/>
    <n v="0.54400000000000004"/>
    <n v="0.47599999999999998"/>
    <n v="5875.61"/>
    <n v="24"/>
    <x v="3"/>
    <s v="Médio"/>
    <s v="Abaixo"/>
    <x v="1"/>
    <x v="0"/>
  </r>
  <r>
    <x v="3023"/>
    <x v="3"/>
    <n v="81"/>
    <n v="0.64300000000000002"/>
    <n v="0.64100000000000001"/>
    <n v="0.505"/>
    <n v="14456.65"/>
    <n v="2"/>
    <x v="2"/>
    <s v="Médio"/>
    <s v="Acima"/>
    <x v="1"/>
    <x v="1"/>
  </r>
  <r>
    <x v="3024"/>
    <x v="0"/>
    <n v="120"/>
    <n v="0.70499999999999996"/>
    <n v="0.69599999999999995"/>
    <n v="0.61299999999999999"/>
    <n v="25664.53"/>
    <n v="2"/>
    <x v="0"/>
    <s v="Alto"/>
    <s v="Acima"/>
    <x v="1"/>
    <x v="1"/>
  </r>
  <r>
    <x v="3025"/>
    <x v="18"/>
    <n v="377"/>
    <n v="0.56999999999999995"/>
    <n v="0.55000000000000004"/>
    <n v="0.46200000000000002"/>
    <n v="5670.63"/>
    <n v="4"/>
    <x v="3"/>
    <s v="Médio"/>
    <s v="Abaixo"/>
    <x v="1"/>
    <x v="0"/>
  </r>
  <r>
    <x v="3026"/>
    <x v="0"/>
    <n v="200"/>
    <n v="0.753"/>
    <n v="0.71"/>
    <n v="0.72599999999999998"/>
    <n v="16299.91"/>
    <n v="7"/>
    <x v="0"/>
    <s v="Alto"/>
    <s v="Acima"/>
    <x v="1"/>
    <x v="0"/>
  </r>
  <r>
    <x v="3027"/>
    <x v="15"/>
    <n v="251"/>
    <n v="0.67"/>
    <n v="0.65900000000000003"/>
    <n v="0.54900000000000004"/>
    <n v="11766.2"/>
    <n v="5"/>
    <x v="0"/>
    <s v="Médio"/>
    <s v="Acima"/>
    <x v="1"/>
    <x v="0"/>
  </r>
  <r>
    <x v="3028"/>
    <x v="3"/>
    <n v="207"/>
    <n v="0.68200000000000005"/>
    <n v="0.69699999999999995"/>
    <n v="0.56200000000000006"/>
    <n v="12203.19"/>
    <n v="2"/>
    <x v="2"/>
    <s v="Médio"/>
    <s v="Acima"/>
    <x v="1"/>
    <x v="1"/>
  </r>
  <r>
    <x v="1388"/>
    <x v="14"/>
    <n v="55"/>
    <n v="0.7"/>
    <n v="0.72799999999999998"/>
    <n v="0.56499999999999995"/>
    <n v="24914.91"/>
    <n v="1"/>
    <x v="2"/>
    <s v="Alto"/>
    <s v="Acima"/>
    <x v="1"/>
    <x v="1"/>
  </r>
  <r>
    <x v="3029"/>
    <x v="0"/>
    <n v="180"/>
    <n v="0.72699999999999998"/>
    <n v="0.68899999999999995"/>
    <n v="0.67400000000000004"/>
    <n v="19503.650000000001"/>
    <n v="0"/>
    <x v="0"/>
    <s v="Alto"/>
    <s v="Acima"/>
    <x v="1"/>
    <x v="1"/>
  </r>
  <r>
    <x v="3030"/>
    <x v="4"/>
    <n v="417"/>
    <n v="0.60799999999999998"/>
    <n v="0.58599999999999997"/>
    <n v="0.45300000000000001"/>
    <n v="12835.35"/>
    <n v="4"/>
    <x v="0"/>
    <s v="Médio"/>
    <s v="Acima"/>
    <x v="1"/>
    <x v="0"/>
  </r>
  <r>
    <x v="3031"/>
    <x v="3"/>
    <n v="24"/>
    <n v="0.79"/>
    <n v="0.81799999999999995"/>
    <n v="0.69799999999999995"/>
    <n v="46011.74"/>
    <n v="4"/>
    <x v="2"/>
    <s v="Alto"/>
    <s v="Acima"/>
    <x v="1"/>
    <x v="0"/>
  </r>
  <r>
    <x v="3032"/>
    <x v="3"/>
    <n v="100"/>
    <n v="0.68"/>
    <n v="0.71299999999999997"/>
    <n v="0.501"/>
    <n v="17494.580000000002"/>
    <n v="6"/>
    <x v="2"/>
    <s v="Médio"/>
    <s v="Acima"/>
    <x v="1"/>
    <x v="0"/>
  </r>
  <r>
    <x v="3033"/>
    <x v="7"/>
    <n v="387"/>
    <n v="0.63"/>
    <n v="0.57799999999999996"/>
    <n v="0.55300000000000005"/>
    <n v="6228.75"/>
    <n v="14"/>
    <x v="3"/>
    <s v="Médio"/>
    <s v="Acima"/>
    <x v="1"/>
    <x v="0"/>
  </r>
  <r>
    <x v="3034"/>
    <x v="3"/>
    <n v="50"/>
    <n v="0.67"/>
    <n v="0.67100000000000004"/>
    <n v="0.54500000000000004"/>
    <n v="16401.23"/>
    <n v="2"/>
    <x v="2"/>
    <s v="Médio"/>
    <s v="Acima"/>
    <x v="1"/>
    <x v="1"/>
  </r>
  <r>
    <x v="3035"/>
    <x v="14"/>
    <n v="85"/>
    <n v="0.76400000000000001"/>
    <n v="0.78100000000000003"/>
    <n v="0.65300000000000002"/>
    <n v="25248.49"/>
    <n v="4"/>
    <x v="2"/>
    <s v="Alto"/>
    <s v="Acima"/>
    <x v="1"/>
    <x v="0"/>
  </r>
  <r>
    <x v="3036"/>
    <x v="0"/>
    <n v="290"/>
    <n v="0.73799999999999999"/>
    <n v="0.71599999999999997"/>
    <n v="0.69899999999999995"/>
    <n v="15710.17"/>
    <n v="5"/>
    <x v="0"/>
    <s v="Alto"/>
    <s v="Acima"/>
    <x v="1"/>
    <x v="0"/>
  </r>
  <r>
    <x v="3037"/>
    <x v="3"/>
    <n v="162"/>
    <n v="0.64900000000000002"/>
    <n v="0.65700000000000003"/>
    <n v="0.504"/>
    <n v="13605.5"/>
    <n v="7"/>
    <x v="2"/>
    <s v="Médio"/>
    <s v="Acima"/>
    <x v="1"/>
    <x v="0"/>
  </r>
  <r>
    <x v="3038"/>
    <x v="4"/>
    <n v="241"/>
    <n v="0.628"/>
    <n v="0.57999999999999996"/>
    <n v="0.52400000000000002"/>
    <n v="7035.99"/>
    <n v="11"/>
    <x v="0"/>
    <s v="Médio"/>
    <s v="Acima"/>
    <x v="1"/>
    <x v="0"/>
  </r>
  <r>
    <x v="3039"/>
    <x v="4"/>
    <n v="376"/>
    <n v="0.60899999999999999"/>
    <n v="0.55200000000000005"/>
    <n v="0.51900000000000002"/>
    <n v="6898.92"/>
    <n v="7"/>
    <x v="0"/>
    <s v="Médio"/>
    <s v="Acima"/>
    <x v="1"/>
    <x v="0"/>
  </r>
  <r>
    <x v="3040"/>
    <x v="7"/>
    <n v="239"/>
    <n v="0.57499999999999996"/>
    <n v="0.54300000000000004"/>
    <n v="0.46400000000000002"/>
    <n v="7822.93"/>
    <n v="1"/>
    <x v="3"/>
    <s v="Médio"/>
    <s v="Abaixo"/>
    <x v="1"/>
    <x v="1"/>
  </r>
  <r>
    <x v="3041"/>
    <x v="15"/>
    <n v="249"/>
    <n v="0.66400000000000003"/>
    <n v="0.63400000000000001"/>
    <n v="0.56699999999999995"/>
    <n v="10709.54"/>
    <n v="3"/>
    <x v="0"/>
    <s v="Médio"/>
    <s v="Acima"/>
    <x v="1"/>
    <x v="0"/>
  </r>
  <r>
    <x v="2971"/>
    <x v="3"/>
    <n v="152"/>
    <n v="0.66"/>
    <n v="0.69199999999999995"/>
    <n v="0.49199999999999999"/>
    <n v="14992.68"/>
    <n v="5"/>
    <x v="2"/>
    <s v="Médio"/>
    <s v="Acima"/>
    <x v="1"/>
    <x v="0"/>
  </r>
  <r>
    <x v="3042"/>
    <x v="4"/>
    <n v="429"/>
    <n v="0.57399999999999995"/>
    <n v="0.57499999999999996"/>
    <n v="0.42699999999999999"/>
    <n v="6930.04"/>
    <n v="2"/>
    <x v="0"/>
    <s v="Médio"/>
    <s v="Abaixo"/>
    <x v="1"/>
    <x v="1"/>
  </r>
  <r>
    <x v="3043"/>
    <x v="3"/>
    <n v="25"/>
    <n v="0.70099999999999996"/>
    <n v="0.70099999999999996"/>
    <n v="0.56799999999999995"/>
    <n v="21054.07"/>
    <n v="5"/>
    <x v="2"/>
    <s v="Alto"/>
    <s v="Acima"/>
    <x v="1"/>
    <x v="0"/>
  </r>
  <r>
    <x v="3044"/>
    <x v="3"/>
    <n v="66"/>
    <n v="0.73199999999999998"/>
    <n v="0.75"/>
    <n v="0.61699999999999999"/>
    <n v="28773.45"/>
    <n v="0"/>
    <x v="2"/>
    <s v="Alto"/>
    <s v="Acima"/>
    <x v="1"/>
    <x v="1"/>
  </r>
  <r>
    <x v="3045"/>
    <x v="3"/>
    <n v="26"/>
    <n v="0.68799999999999994"/>
    <n v="0.69699999999999995"/>
    <n v="0.54800000000000004"/>
    <n v="19885.330000000002"/>
    <n v="6"/>
    <x v="2"/>
    <s v="Médio"/>
    <s v="Acima"/>
    <x v="1"/>
    <x v="0"/>
  </r>
  <r>
    <x v="3046"/>
    <x v="4"/>
    <n v="411"/>
    <n v="0.60899999999999999"/>
    <n v="0.58899999999999997"/>
    <n v="0.46899999999999997"/>
    <n v="7885.98"/>
    <n v="0"/>
    <x v="0"/>
    <s v="Médio"/>
    <s v="Acima"/>
    <x v="1"/>
    <x v="1"/>
  </r>
  <r>
    <x v="3047"/>
    <x v="7"/>
    <n v="268"/>
    <n v="0.61099999999999999"/>
    <n v="0.60799999999999998"/>
    <n v="0.47599999999999998"/>
    <n v="7837.39"/>
    <n v="4"/>
    <x v="3"/>
    <s v="Médio"/>
    <s v="Acima"/>
    <x v="1"/>
    <x v="0"/>
  </r>
  <r>
    <x v="3048"/>
    <x v="3"/>
    <n v="93"/>
    <n v="0.7"/>
    <n v="0.72299999999999998"/>
    <n v="0.55400000000000005"/>
    <n v="16199.19"/>
    <n v="8"/>
    <x v="2"/>
    <s v="Alto"/>
    <s v="Acima"/>
    <x v="1"/>
    <x v="0"/>
  </r>
  <r>
    <x v="3049"/>
    <x v="3"/>
    <n v="49"/>
    <n v="0.65"/>
    <n v="0.66600000000000004"/>
    <n v="0.497"/>
    <n v="23293.65"/>
    <n v="1"/>
    <x v="2"/>
    <s v="Médio"/>
    <s v="Acima"/>
    <x v="1"/>
    <x v="1"/>
  </r>
  <r>
    <x v="3050"/>
    <x v="14"/>
    <n v="102"/>
    <n v="0.69"/>
    <n v="0.73799999999999999"/>
    <n v="0.56100000000000005"/>
    <n v="15682.31"/>
    <n v="2"/>
    <x v="2"/>
    <s v="Médio"/>
    <s v="Acima"/>
    <x v="1"/>
    <x v="1"/>
  </r>
  <r>
    <x v="3051"/>
    <x v="12"/>
    <n v="471"/>
    <n v="0.622"/>
    <n v="0.625"/>
    <n v="0.48099999999999998"/>
    <n v="11095.92"/>
    <n v="6"/>
    <x v="4"/>
    <s v="Médio"/>
    <s v="Acima"/>
    <x v="1"/>
    <x v="0"/>
  </r>
  <r>
    <x v="238"/>
    <x v="8"/>
    <n v="220"/>
    <n v="0.71"/>
    <n v="0.70099999999999996"/>
    <n v="0.61699999999999999"/>
    <n v="15825.35"/>
    <n v="3"/>
    <x v="1"/>
    <s v="Alto"/>
    <s v="Acima"/>
    <x v="1"/>
    <x v="0"/>
  </r>
  <r>
    <x v="3052"/>
    <x v="4"/>
    <n v="167"/>
    <n v="0.71"/>
    <n v="0.66100000000000003"/>
    <n v="0.63600000000000001"/>
    <n v="14855.69"/>
    <n v="2"/>
    <x v="0"/>
    <s v="Alto"/>
    <s v="Acima"/>
    <x v="1"/>
    <x v="1"/>
  </r>
  <r>
    <x v="3053"/>
    <x v="5"/>
    <n v="495"/>
    <n v="0.52800000000000002"/>
    <n v="0.54200000000000004"/>
    <n v="0.40200000000000002"/>
    <n v="7005.05"/>
    <n v="1"/>
    <x v="3"/>
    <s v="Baixo"/>
    <s v="Abaixo"/>
    <x v="1"/>
    <x v="1"/>
  </r>
  <r>
    <x v="3054"/>
    <x v="4"/>
    <n v="346"/>
    <n v="0.64800000000000002"/>
    <n v="0.63100000000000001"/>
    <n v="0.53600000000000003"/>
    <n v="9960.52"/>
    <n v="4"/>
    <x v="0"/>
    <s v="Médio"/>
    <s v="Acima"/>
    <x v="1"/>
    <x v="0"/>
  </r>
  <r>
    <x v="3055"/>
    <x v="3"/>
    <n v="49"/>
    <n v="0.71"/>
    <n v="0.66400000000000003"/>
    <n v="0.628"/>
    <n v="24810.53"/>
    <n v="5"/>
    <x v="2"/>
    <s v="Alto"/>
    <s v="Acima"/>
    <x v="1"/>
    <x v="0"/>
  </r>
  <r>
    <x v="3056"/>
    <x v="16"/>
    <n v="288"/>
    <n v="0.621"/>
    <n v="0.624"/>
    <n v="0.495"/>
    <n v="7936.82"/>
    <n v="3"/>
    <x v="3"/>
    <s v="Médio"/>
    <s v="Acima"/>
    <x v="1"/>
    <x v="0"/>
  </r>
  <r>
    <x v="3057"/>
    <x v="14"/>
    <n v="41"/>
    <n v="0.69"/>
    <n v="0.74"/>
    <n v="0.53300000000000003"/>
    <n v="24247.23"/>
    <n v="1"/>
    <x v="2"/>
    <s v="Médio"/>
    <s v="Acima"/>
    <x v="1"/>
    <x v="1"/>
  </r>
  <r>
    <x v="2639"/>
    <x v="14"/>
    <n v="58"/>
    <n v="0.74199999999999999"/>
    <n v="0.754"/>
    <n v="0.65400000000000003"/>
    <n v="23791.75"/>
    <n v="3"/>
    <x v="2"/>
    <s v="Alto"/>
    <s v="Acima"/>
    <x v="1"/>
    <x v="0"/>
  </r>
  <r>
    <x v="3058"/>
    <x v="0"/>
    <n v="105"/>
    <n v="0.755"/>
    <n v="0.72699999999999998"/>
    <n v="0.70099999999999996"/>
    <n v="21493.65"/>
    <n v="3"/>
    <x v="0"/>
    <s v="Alto"/>
    <s v="Acima"/>
    <x v="1"/>
    <x v="0"/>
  </r>
  <r>
    <x v="3059"/>
    <x v="3"/>
    <n v="23"/>
    <n v="0.63400000000000001"/>
    <n v="0.68100000000000005"/>
    <n v="0.47299999999999998"/>
    <n v="17727.490000000002"/>
    <n v="11"/>
    <x v="2"/>
    <s v="Médio"/>
    <s v="Acima"/>
    <x v="1"/>
    <x v="0"/>
  </r>
  <r>
    <x v="3060"/>
    <x v="0"/>
    <n v="105"/>
    <n v="0.74099999999999999"/>
    <n v="0.68200000000000005"/>
    <n v="0.71"/>
    <n v="18074.689999999999"/>
    <n v="0"/>
    <x v="0"/>
    <s v="Alto"/>
    <s v="Acima"/>
    <x v="1"/>
    <x v="1"/>
  </r>
  <r>
    <x v="3061"/>
    <x v="3"/>
    <n v="48"/>
    <n v="0.748"/>
    <n v="0.748"/>
    <n v="0.66100000000000003"/>
    <n v="27736.22"/>
    <n v="7"/>
    <x v="2"/>
    <s v="Alto"/>
    <s v="Acima"/>
    <x v="1"/>
    <x v="0"/>
  </r>
  <r>
    <x v="3062"/>
    <x v="3"/>
    <n v="38"/>
    <n v="0.70099999999999996"/>
    <n v="0.70699999999999996"/>
    <n v="0.56899999999999995"/>
    <n v="24113.98"/>
    <n v="3"/>
    <x v="2"/>
    <s v="Alto"/>
    <s v="Acima"/>
    <x v="1"/>
    <x v="0"/>
  </r>
  <r>
    <x v="3063"/>
    <x v="4"/>
    <n v="297"/>
    <n v="0.65400000000000003"/>
    <n v="0.64500000000000002"/>
    <n v="0.54600000000000004"/>
    <n v="10219.86"/>
    <n v="4"/>
    <x v="0"/>
    <s v="Médio"/>
    <s v="Acima"/>
    <x v="1"/>
    <x v="0"/>
  </r>
  <r>
    <x v="3064"/>
    <x v="18"/>
    <n v="495"/>
    <n v="0.56499999999999995"/>
    <n v="0.54500000000000004"/>
    <n v="0.48099999999999998"/>
    <n v="6720.65"/>
    <n v="15"/>
    <x v="3"/>
    <s v="Médio"/>
    <s v="Abaixo"/>
    <x v="1"/>
    <x v="0"/>
  </r>
  <r>
    <x v="3065"/>
    <x v="0"/>
    <n v="235"/>
    <n v="0.72"/>
    <n v="0.67800000000000005"/>
    <n v="0.64900000000000002"/>
    <n v="13440.12"/>
    <n v="1"/>
    <x v="0"/>
    <s v="Alto"/>
    <s v="Acima"/>
    <x v="1"/>
    <x v="1"/>
  </r>
  <r>
    <x v="3066"/>
    <x v="3"/>
    <n v="36"/>
    <n v="0.76"/>
    <n v="0.76200000000000001"/>
    <n v="0.67800000000000005"/>
    <n v="26630.39"/>
    <n v="0"/>
    <x v="2"/>
    <s v="Alto"/>
    <s v="Acima"/>
    <x v="1"/>
    <x v="1"/>
  </r>
  <r>
    <x v="3067"/>
    <x v="10"/>
    <n v="175"/>
    <n v="0.71799999999999997"/>
    <n v="0.68899999999999995"/>
    <n v="0.64800000000000002"/>
    <n v="12432.75"/>
    <n v="4"/>
    <x v="1"/>
    <s v="Alto"/>
    <s v="Acima"/>
    <x v="1"/>
    <x v="0"/>
  </r>
  <r>
    <x v="3068"/>
    <x v="3"/>
    <n v="45"/>
    <n v="0.66"/>
    <n v="0.67100000000000004"/>
    <n v="0.52700000000000002"/>
    <n v="14506.57"/>
    <n v="9"/>
    <x v="2"/>
    <s v="Médio"/>
    <s v="Acima"/>
    <x v="1"/>
    <x v="0"/>
  </r>
  <r>
    <x v="3069"/>
    <x v="14"/>
    <n v="32"/>
    <n v="0.69"/>
    <n v="0.66"/>
    <n v="0.625"/>
    <n v="24739.02"/>
    <n v="1"/>
    <x v="2"/>
    <s v="Médio"/>
    <s v="Acima"/>
    <x v="1"/>
    <x v="1"/>
  </r>
  <r>
    <x v="3070"/>
    <x v="3"/>
    <n v="52"/>
    <n v="0.754"/>
    <n v="0.74299999999999999"/>
    <n v="0.67700000000000005"/>
    <n v="30133.439999999999"/>
    <n v="0"/>
    <x v="2"/>
    <s v="Alto"/>
    <s v="Acima"/>
    <x v="1"/>
    <x v="1"/>
  </r>
  <r>
    <x v="3071"/>
    <x v="20"/>
    <n v="297"/>
    <n v="0.7"/>
    <n v="0.64900000000000002"/>
    <n v="0.63900000000000001"/>
    <n v="12704.58"/>
    <n v="1"/>
    <x v="4"/>
    <s v="Alto"/>
    <s v="Acima"/>
    <x v="1"/>
    <x v="1"/>
  </r>
  <r>
    <x v="3072"/>
    <x v="6"/>
    <n v="84"/>
    <n v="0.73499999999999999"/>
    <n v="0.69099999999999995"/>
    <n v="0.68"/>
    <n v="23586.69"/>
    <n v="1"/>
    <x v="2"/>
    <s v="Alto"/>
    <s v="Acima"/>
    <x v="1"/>
    <x v="1"/>
  </r>
  <r>
    <x v="3073"/>
    <x v="3"/>
    <n v="71"/>
    <n v="0.76300000000000001"/>
    <n v="0.78"/>
    <n v="0.68"/>
    <n v="19556.84"/>
    <n v="1"/>
    <x v="2"/>
    <s v="Alto"/>
    <s v="Acima"/>
    <x v="1"/>
    <x v="1"/>
  </r>
  <r>
    <x v="3074"/>
    <x v="0"/>
    <n v="77"/>
    <n v="0.71"/>
    <n v="0.69199999999999995"/>
    <n v="0.627"/>
    <n v="12828.99"/>
    <n v="3"/>
    <x v="0"/>
    <s v="Alto"/>
    <s v="Acima"/>
    <x v="1"/>
    <x v="0"/>
  </r>
  <r>
    <x v="3075"/>
    <x v="14"/>
    <n v="60"/>
    <n v="0.70499999999999996"/>
    <n v="0.70299999999999996"/>
    <n v="0.60599999999999998"/>
    <n v="21532.97"/>
    <n v="3"/>
    <x v="2"/>
    <s v="Alto"/>
    <s v="Acima"/>
    <x v="1"/>
    <x v="0"/>
  </r>
  <r>
    <x v="3076"/>
    <x v="0"/>
    <n v="127"/>
    <n v="0.71099999999999997"/>
    <n v="0.66900000000000004"/>
    <n v="0.64400000000000002"/>
    <n v="15107.21"/>
    <n v="1"/>
    <x v="0"/>
    <s v="Alto"/>
    <s v="Acima"/>
    <x v="1"/>
    <x v="1"/>
  </r>
  <r>
    <x v="3077"/>
    <x v="4"/>
    <n v="78"/>
    <n v="0.63800000000000001"/>
    <n v="0.65700000000000003"/>
    <n v="0.49399999999999999"/>
    <n v="11261.84"/>
    <n v="2"/>
    <x v="0"/>
    <s v="Médio"/>
    <s v="Acima"/>
    <x v="1"/>
    <x v="1"/>
  </r>
  <r>
    <x v="3078"/>
    <x v="3"/>
    <n v="32"/>
    <n v="0.75700000000000001"/>
    <n v="0.73599999999999999"/>
    <n v="0.70399999999999996"/>
    <n v="26558.02"/>
    <n v="0"/>
    <x v="2"/>
    <s v="Alto"/>
    <s v="Acima"/>
    <x v="1"/>
    <x v="1"/>
  </r>
  <r>
    <x v="3079"/>
    <x v="14"/>
    <n v="29"/>
    <n v="0.73099999999999998"/>
    <n v="0.72899999999999998"/>
    <n v="0.622"/>
    <n v="18976.25"/>
    <n v="5"/>
    <x v="2"/>
    <s v="Alto"/>
    <s v="Acima"/>
    <x v="1"/>
    <x v="0"/>
  </r>
  <r>
    <x v="3080"/>
    <x v="12"/>
    <n v="577"/>
    <n v="0.56299999999999994"/>
    <n v="0.501"/>
    <n v="0.47"/>
    <n v="7564.23"/>
    <n v="8"/>
    <x v="4"/>
    <s v="Médio"/>
    <s v="Abaixo"/>
    <x v="1"/>
    <x v="0"/>
  </r>
  <r>
    <x v="3081"/>
    <x v="0"/>
    <n v="58"/>
    <n v="0.65700000000000003"/>
    <n v="0.63300000000000001"/>
    <n v="0.56000000000000005"/>
    <n v="13717.38"/>
    <n v="1"/>
    <x v="0"/>
    <s v="Médio"/>
    <s v="Acima"/>
    <x v="1"/>
    <x v="1"/>
  </r>
  <r>
    <x v="3082"/>
    <x v="0"/>
    <n v="211"/>
    <n v="0.72"/>
    <n v="0.67900000000000005"/>
    <n v="0.67400000000000004"/>
    <n v="11416.47"/>
    <n v="1"/>
    <x v="0"/>
    <s v="Alto"/>
    <s v="Acima"/>
    <x v="1"/>
    <x v="1"/>
  </r>
  <r>
    <x v="3083"/>
    <x v="21"/>
    <n v="121"/>
    <n v="0.60199999999999998"/>
    <n v="0.56899999999999995"/>
    <n v="0.51200000000000001"/>
    <n v="10276.19"/>
    <n v="2"/>
    <x v="3"/>
    <s v="Médio"/>
    <s v="Acima"/>
    <x v="1"/>
    <x v="1"/>
  </r>
  <r>
    <x v="3084"/>
    <x v="3"/>
    <n v="47"/>
    <n v="0.74199999999999999"/>
    <n v="0.74399999999999999"/>
    <n v="0.64400000000000002"/>
    <n v="20686.169999999998"/>
    <n v="1"/>
    <x v="2"/>
    <s v="Alto"/>
    <s v="Acima"/>
    <x v="1"/>
    <x v="1"/>
  </r>
  <r>
    <x v="3085"/>
    <x v="0"/>
    <n v="192"/>
    <n v="0.71599999999999997"/>
    <n v="0.65900000000000003"/>
    <n v="0.68600000000000005"/>
    <n v="10823.59"/>
    <n v="2"/>
    <x v="0"/>
    <s v="Alto"/>
    <s v="Acima"/>
    <x v="1"/>
    <x v="1"/>
  </r>
  <r>
    <x v="3086"/>
    <x v="3"/>
    <n v="30"/>
    <n v="0.72"/>
    <n v="0.71199999999999997"/>
    <n v="0.60199999999999998"/>
    <n v="23469.7"/>
    <n v="3"/>
    <x v="2"/>
    <s v="Alto"/>
    <s v="Acima"/>
    <x v="1"/>
    <x v="0"/>
  </r>
  <r>
    <x v="3087"/>
    <x v="0"/>
    <n v="153"/>
    <n v="0.72199999999999998"/>
    <n v="0.72099999999999997"/>
    <n v="0.65900000000000003"/>
    <n v="14823.57"/>
    <n v="2"/>
    <x v="0"/>
    <s v="Alto"/>
    <s v="Acima"/>
    <x v="1"/>
    <x v="1"/>
  </r>
  <r>
    <x v="3088"/>
    <x v="21"/>
    <n v="88"/>
    <n v="0.56899999999999995"/>
    <n v="0.55300000000000005"/>
    <n v="0.46200000000000002"/>
    <n v="10962.52"/>
    <n v="0"/>
    <x v="3"/>
    <s v="Médio"/>
    <s v="Abaixo"/>
    <x v="1"/>
    <x v="1"/>
  </r>
  <r>
    <x v="3089"/>
    <x v="15"/>
    <n v="183"/>
    <n v="0.65700000000000003"/>
    <n v="0.63600000000000001"/>
    <n v="0.55300000000000005"/>
    <n v="169012.45"/>
    <n v="10"/>
    <x v="0"/>
    <s v="Médio"/>
    <s v="Acima"/>
    <x v="1"/>
    <x v="0"/>
  </r>
  <r>
    <x v="3090"/>
    <x v="4"/>
    <n v="234"/>
    <n v="0.66700000000000004"/>
    <n v="0.65800000000000003"/>
    <n v="0.56899999999999995"/>
    <n v="179339.36"/>
    <n v="5"/>
    <x v="0"/>
    <s v="Médio"/>
    <s v="Acima"/>
    <x v="1"/>
    <x v="0"/>
  </r>
  <r>
    <x v="3091"/>
    <x v="17"/>
    <n v="827"/>
    <n v="0.57999999999999996"/>
    <n v="0.54400000000000004"/>
    <n v="0.46500000000000002"/>
    <n v="44508.6"/>
    <n v="3"/>
    <x v="3"/>
    <s v="Médio"/>
    <s v="Abaixo"/>
    <x v="1"/>
    <x v="0"/>
  </r>
  <r>
    <x v="3092"/>
    <x v="8"/>
    <n v="429"/>
    <n v="0.71"/>
    <n v="0.73799999999999999"/>
    <n v="0.59399999999999997"/>
    <n v="62136.02"/>
    <n v="9"/>
    <x v="1"/>
    <s v="Alto"/>
    <s v="Acima"/>
    <x v="1"/>
    <x v="0"/>
  </r>
  <r>
    <x v="3093"/>
    <x v="14"/>
    <n v="123"/>
    <n v="0.75800000000000001"/>
    <n v="0.73599999999999999"/>
    <n v="0.71399999999999997"/>
    <n v="180824.63"/>
    <n v="3"/>
    <x v="2"/>
    <s v="Alto"/>
    <s v="Acima"/>
    <x v="1"/>
    <x v="0"/>
  </r>
  <r>
    <x v="3094"/>
    <x v="4"/>
    <n v="348"/>
    <n v="0.67700000000000005"/>
    <n v="0.66100000000000003"/>
    <n v="0.56299999999999994"/>
    <n v="66981"/>
    <n v="11"/>
    <x v="0"/>
    <s v="Médio"/>
    <s v="Acima"/>
    <x v="1"/>
    <x v="0"/>
  </r>
  <r>
    <x v="3095"/>
    <x v="3"/>
    <n v="542"/>
    <n v="0.72099999999999997"/>
    <n v="0.70699999999999996"/>
    <n v="0.629"/>
    <n v="42423.42"/>
    <n v="21"/>
    <x v="2"/>
    <s v="Alto"/>
    <s v="Acima"/>
    <x v="1"/>
    <x v="0"/>
  </r>
  <r>
    <x v="3096"/>
    <x v="8"/>
    <n v="847"/>
    <n v="0.67500000000000004"/>
    <n v="0.68200000000000005"/>
    <n v="0.55300000000000005"/>
    <n v="32753.74"/>
    <n v="16"/>
    <x v="1"/>
    <s v="Médio"/>
    <s v="Acima"/>
    <x v="1"/>
    <x v="0"/>
  </r>
  <r>
    <x v="3097"/>
    <x v="3"/>
    <n v="1048"/>
    <n v="0.69"/>
    <n v="0.69399999999999995"/>
    <n v="0.56299999999999994"/>
    <n v="33832.410000000003"/>
    <n v="19"/>
    <x v="2"/>
    <s v="Médio"/>
    <s v="Acima"/>
    <x v="0"/>
    <x v="0"/>
  </r>
  <r>
    <x v="3098"/>
    <x v="3"/>
    <n v="490"/>
    <n v="0.76500000000000001"/>
    <n v="0.747"/>
    <n v="0.67700000000000005"/>
    <n v="42421.91"/>
    <n v="19"/>
    <x v="2"/>
    <s v="Alto"/>
    <s v="Acima"/>
    <x v="1"/>
    <x v="0"/>
  </r>
  <r>
    <x v="3099"/>
    <x v="3"/>
    <n v="514"/>
    <n v="0.76400000000000001"/>
    <n v="0.752"/>
    <n v="0.69799999999999995"/>
    <n v="45330.48"/>
    <n v="27"/>
    <x v="2"/>
    <s v="Alto"/>
    <s v="Acima"/>
    <x v="1"/>
    <x v="0"/>
  </r>
  <r>
    <x v="3100"/>
    <x v="13"/>
    <n v="947"/>
    <n v="0.68"/>
    <n v="0.70599999999999996"/>
    <n v="0.55700000000000005"/>
    <n v="34566.46"/>
    <n v="5"/>
    <x v="1"/>
    <s v="Médio"/>
    <s v="Acima"/>
    <x v="1"/>
    <x v="0"/>
  </r>
  <r>
    <x v="3101"/>
    <x v="12"/>
    <n v="2074"/>
    <n v="0.59399999999999997"/>
    <n v="0.55600000000000005"/>
    <n v="0.499"/>
    <n v="12100.42"/>
    <n v="53"/>
    <x v="4"/>
    <s v="Médio"/>
    <s v="Abaixo"/>
    <x v="0"/>
    <x v="0"/>
  </r>
  <r>
    <x v="3102"/>
    <x v="20"/>
    <n v="684"/>
    <n v="0.73199999999999998"/>
    <n v="0.69899999999999995"/>
    <n v="0.66400000000000003"/>
    <n v="46723.7"/>
    <n v="6"/>
    <x v="4"/>
    <s v="Alto"/>
    <s v="Acima"/>
    <x v="1"/>
    <x v="0"/>
  </r>
  <r>
    <x v="2842"/>
    <x v="14"/>
    <n v="101"/>
    <n v="0.75"/>
    <n v="0.76800000000000002"/>
    <n v="0.61499999999999999"/>
    <n v="72874.820000000007"/>
    <n v="8"/>
    <x v="2"/>
    <s v="Alto"/>
    <s v="Acima"/>
    <x v="1"/>
    <x v="0"/>
  </r>
  <r>
    <x v="3103"/>
    <x v="3"/>
    <n v="910"/>
    <n v="0.65700000000000003"/>
    <n v="0.67700000000000005"/>
    <n v="0.47799999999999998"/>
    <n v="21889.73"/>
    <n v="28"/>
    <x v="2"/>
    <s v="Médio"/>
    <s v="Acima"/>
    <x v="1"/>
    <x v="0"/>
  </r>
  <r>
    <x v="3104"/>
    <x v="16"/>
    <n v="764"/>
    <n v="0.56999999999999995"/>
    <n v="0.56200000000000006"/>
    <n v="0.46600000000000003"/>
    <n v="16075.71"/>
    <n v="11"/>
    <x v="3"/>
    <s v="Médio"/>
    <s v="Abaixo"/>
    <x v="1"/>
    <x v="0"/>
  </r>
  <r>
    <x v="3105"/>
    <x v="14"/>
    <n v="143"/>
    <n v="0.73699999999999999"/>
    <n v="0.76600000000000001"/>
    <n v="0.6"/>
    <n v="44253.38"/>
    <n v="13"/>
    <x v="2"/>
    <s v="Alto"/>
    <s v="Acima"/>
    <x v="1"/>
    <x v="0"/>
  </r>
  <r>
    <x v="3106"/>
    <x v="8"/>
    <n v="677"/>
    <n v="0.68"/>
    <n v="0.65300000000000002"/>
    <n v="0.57299999999999995"/>
    <n v="32843.980000000003"/>
    <n v="8"/>
    <x v="1"/>
    <s v="Médio"/>
    <s v="Acima"/>
    <x v="1"/>
    <x v="0"/>
  </r>
  <r>
    <x v="3107"/>
    <x v="3"/>
    <n v="434"/>
    <n v="0.746"/>
    <n v="0.751"/>
    <n v="0.66100000000000003"/>
    <n v="40058.32"/>
    <n v="26"/>
    <x v="2"/>
    <s v="Alto"/>
    <s v="Acima"/>
    <x v="1"/>
    <x v="0"/>
  </r>
  <r>
    <x v="3108"/>
    <x v="18"/>
    <n v="1405"/>
    <n v="0.61"/>
    <n v="0.55000000000000004"/>
    <n v="0.55000000000000004"/>
    <n v="16763.560000000001"/>
    <n v="0"/>
    <x v="3"/>
    <s v="Médio"/>
    <s v="Acima"/>
    <x v="0"/>
    <x v="1"/>
  </r>
  <r>
    <x v="3109"/>
    <x v="6"/>
    <n v="292"/>
    <n v="0.629"/>
    <n v="0.65500000000000003"/>
    <n v="0.47499999999999998"/>
    <n v="30780.46"/>
    <n v="15"/>
    <x v="2"/>
    <s v="Médio"/>
    <s v="Acima"/>
    <x v="1"/>
    <x v="0"/>
  </r>
  <r>
    <x v="3110"/>
    <x v="3"/>
    <n v="93"/>
    <n v="0.67"/>
    <n v="0.7"/>
    <n v="0.54300000000000004"/>
    <n v="59940.160000000003"/>
    <n v="6"/>
    <x v="2"/>
    <s v="Médio"/>
    <s v="Acima"/>
    <x v="1"/>
    <x v="0"/>
  </r>
  <r>
    <x v="3111"/>
    <x v="15"/>
    <n v="805"/>
    <n v="0.67"/>
    <n v="0.67200000000000004"/>
    <n v="0.54100000000000004"/>
    <n v="16475.97"/>
    <n v="9"/>
    <x v="0"/>
    <s v="Médio"/>
    <s v="Acima"/>
    <x v="1"/>
    <x v="0"/>
  </r>
  <r>
    <x v="3112"/>
    <x v="3"/>
    <n v="858"/>
    <n v="0.76400000000000001"/>
    <n v="0.82499999999999996"/>
    <n v="0.63800000000000001"/>
    <n v="21342.58"/>
    <n v="6"/>
    <x v="2"/>
    <s v="Alto"/>
    <s v="Acima"/>
    <x v="1"/>
    <x v="0"/>
  </r>
  <r>
    <x v="3113"/>
    <x v="16"/>
    <n v="558"/>
    <n v="0.67200000000000004"/>
    <n v="0.64700000000000002"/>
    <n v="0.58499999999999996"/>
    <n v="30135.98"/>
    <n v="7"/>
    <x v="3"/>
    <s v="Médio"/>
    <s v="Acima"/>
    <x v="1"/>
    <x v="0"/>
  </r>
  <r>
    <x v="3114"/>
    <x v="3"/>
    <n v="1158"/>
    <n v="0.7"/>
    <n v="0.67300000000000004"/>
    <n v="0.60899999999999999"/>
    <n v="17819.009999999998"/>
    <n v="16"/>
    <x v="2"/>
    <s v="Alto"/>
    <s v="Acima"/>
    <x v="0"/>
    <x v="0"/>
  </r>
  <r>
    <x v="3115"/>
    <x v="15"/>
    <n v="1168"/>
    <n v="0.67"/>
    <n v="0.66800000000000004"/>
    <n v="0.55800000000000005"/>
    <n v="15474.98"/>
    <n v="16"/>
    <x v="0"/>
    <s v="Médio"/>
    <s v="Acima"/>
    <x v="0"/>
    <x v="0"/>
  </r>
  <r>
    <x v="3116"/>
    <x v="13"/>
    <n v="141"/>
    <n v="0.67200000000000004"/>
    <n v="0.67600000000000005"/>
    <n v="0.54500000000000004"/>
    <n v="57689.46"/>
    <n v="2"/>
    <x v="1"/>
    <s v="Médio"/>
    <s v="Acima"/>
    <x v="1"/>
    <x v="1"/>
  </r>
  <r>
    <x v="3117"/>
    <x v="15"/>
    <n v="338"/>
    <n v="0.68"/>
    <n v="0.68"/>
    <n v="0.57899999999999996"/>
    <n v="21030.04"/>
    <n v="15"/>
    <x v="0"/>
    <s v="Médio"/>
    <s v="Acima"/>
    <x v="1"/>
    <x v="0"/>
  </r>
  <r>
    <x v="3118"/>
    <x v="3"/>
    <n v="94"/>
    <n v="0.69"/>
    <n v="0.67100000000000004"/>
    <n v="0.57199999999999995"/>
    <n v="46616.31"/>
    <n v="17"/>
    <x v="2"/>
    <s v="Médio"/>
    <s v="Acima"/>
    <x v="1"/>
    <x v="0"/>
  </r>
  <r>
    <x v="3119"/>
    <x v="3"/>
    <n v="376"/>
    <n v="0.68"/>
    <n v="0.70899999999999996"/>
    <n v="0.54200000000000004"/>
    <n v="24672.07"/>
    <n v="12"/>
    <x v="2"/>
    <s v="Médio"/>
    <s v="Acima"/>
    <x v="1"/>
    <x v="0"/>
  </r>
  <r>
    <x v="3120"/>
    <x v="7"/>
    <n v="1445"/>
    <n v="0.621"/>
    <n v="0.58199999999999996"/>
    <n v="0.51800000000000002"/>
    <n v="8727.02"/>
    <n v="6"/>
    <x v="3"/>
    <s v="Médio"/>
    <s v="Acima"/>
    <x v="0"/>
    <x v="0"/>
  </r>
  <r>
    <x v="3121"/>
    <x v="4"/>
    <n v="939"/>
    <n v="0.63100000000000001"/>
    <n v="0.63"/>
    <n v="0.51100000000000001"/>
    <n v="21346.34"/>
    <n v="8"/>
    <x v="0"/>
    <s v="Médio"/>
    <s v="Acima"/>
    <x v="1"/>
    <x v="0"/>
  </r>
  <r>
    <x v="3122"/>
    <x v="14"/>
    <n v="448"/>
    <n v="0.70599999999999996"/>
    <n v="0.70299999999999996"/>
    <n v="0.61"/>
    <n v="26012.7"/>
    <n v="8"/>
    <x v="2"/>
    <s v="Alto"/>
    <s v="Acima"/>
    <x v="1"/>
    <x v="0"/>
  </r>
  <r>
    <x v="3123"/>
    <x v="6"/>
    <n v="197"/>
    <n v="0.74"/>
    <n v="0.746"/>
    <n v="0.64100000000000001"/>
    <n v="68161.59"/>
    <n v="3"/>
    <x v="2"/>
    <s v="Alto"/>
    <s v="Acima"/>
    <x v="1"/>
    <x v="0"/>
  </r>
  <r>
    <x v="3124"/>
    <x v="8"/>
    <n v="652"/>
    <n v="0.69"/>
    <n v="0.73699999999999999"/>
    <n v="0.54800000000000004"/>
    <n v="28302.55"/>
    <n v="9"/>
    <x v="1"/>
    <s v="Médio"/>
    <s v="Acima"/>
    <x v="1"/>
    <x v="0"/>
  </r>
  <r>
    <x v="3125"/>
    <x v="21"/>
    <n v="1369"/>
    <n v="0.64900000000000002"/>
    <n v="0.64700000000000002"/>
    <n v="0.54500000000000004"/>
    <n v="12571.31"/>
    <n v="9"/>
    <x v="3"/>
    <s v="Médio"/>
    <s v="Acima"/>
    <x v="0"/>
    <x v="0"/>
  </r>
  <r>
    <x v="3126"/>
    <x v="3"/>
    <n v="444"/>
    <n v="0.7"/>
    <n v="0.70299999999999996"/>
    <n v="0.59099999999999997"/>
    <n v="29239.75"/>
    <n v="8"/>
    <x v="2"/>
    <s v="Alto"/>
    <s v="Acima"/>
    <x v="1"/>
    <x v="0"/>
  </r>
  <r>
    <x v="3127"/>
    <x v="6"/>
    <n v="1218"/>
    <n v="0.70099999999999996"/>
    <n v="0.68500000000000005"/>
    <n v="0.60699999999999998"/>
    <n v="12781.85"/>
    <n v="4"/>
    <x v="2"/>
    <s v="Alto"/>
    <s v="Acima"/>
    <x v="0"/>
    <x v="0"/>
  </r>
  <r>
    <x v="3128"/>
    <x v="8"/>
    <n v="119"/>
    <n v="0.68500000000000005"/>
    <n v="0.70299999999999996"/>
    <n v="0.56100000000000005"/>
    <n v="66527.17"/>
    <n v="6"/>
    <x v="1"/>
    <s v="Médio"/>
    <s v="Acima"/>
    <x v="1"/>
    <x v="0"/>
  </r>
  <r>
    <x v="3129"/>
    <x v="4"/>
    <n v="324"/>
    <n v="0.69599999999999995"/>
    <n v="0.69399999999999995"/>
    <n v="0.57899999999999996"/>
    <n v="43501.52"/>
    <n v="4"/>
    <x v="0"/>
    <s v="Médio"/>
    <s v="Acima"/>
    <x v="1"/>
    <x v="0"/>
  </r>
  <r>
    <x v="3130"/>
    <x v="3"/>
    <n v="268"/>
    <n v="0.68"/>
    <n v="0.69199999999999995"/>
    <n v="0.54800000000000004"/>
    <n v="38038.620000000003"/>
    <n v="6"/>
    <x v="2"/>
    <s v="Médio"/>
    <s v="Acima"/>
    <x v="1"/>
    <x v="0"/>
  </r>
  <r>
    <x v="3131"/>
    <x v="3"/>
    <n v="211"/>
    <n v="0.747"/>
    <n v="0.73499999999999999"/>
    <n v="0.66600000000000004"/>
    <n v="50069.74"/>
    <n v="5"/>
    <x v="2"/>
    <s v="Alto"/>
    <s v="Acima"/>
    <x v="1"/>
    <x v="0"/>
  </r>
  <r>
    <x v="3132"/>
    <x v="3"/>
    <n v="522"/>
    <n v="0.71"/>
    <n v="0.69799999999999995"/>
    <n v="0.61899999999999999"/>
    <n v="20113.240000000002"/>
    <n v="17"/>
    <x v="2"/>
    <s v="Alto"/>
    <s v="Acima"/>
    <x v="1"/>
    <x v="0"/>
  </r>
  <r>
    <x v="3133"/>
    <x v="10"/>
    <n v="705"/>
    <n v="0.70099999999999996"/>
    <n v="0.69399999999999995"/>
    <n v="0.59299999999999997"/>
    <n v="21966.959999999999"/>
    <n v="13"/>
    <x v="1"/>
    <s v="Alto"/>
    <s v="Acima"/>
    <x v="1"/>
    <x v="0"/>
  </r>
  <r>
    <x v="3134"/>
    <x v="14"/>
    <n v="221"/>
    <n v="0.7"/>
    <n v="0.72"/>
    <n v="0.56699999999999995"/>
    <n v="29399.46"/>
    <n v="2"/>
    <x v="2"/>
    <s v="Alto"/>
    <s v="Acima"/>
    <x v="1"/>
    <x v="1"/>
  </r>
  <r>
    <x v="3135"/>
    <x v="25"/>
    <n v="874"/>
    <n v="0.624"/>
    <n v="0.60099999999999998"/>
    <n v="0.51800000000000002"/>
    <n v="15720.08"/>
    <n v="1"/>
    <x v="4"/>
    <s v="Médio"/>
    <s v="Acima"/>
    <x v="1"/>
    <x v="1"/>
  </r>
  <r>
    <x v="3136"/>
    <x v="5"/>
    <n v="1388"/>
    <n v="0.60399999999999998"/>
    <n v="0.56499999999999995"/>
    <n v="0.48799999999999999"/>
    <n v="8367.2000000000007"/>
    <n v="5"/>
    <x v="3"/>
    <s v="Médio"/>
    <s v="Acima"/>
    <x v="0"/>
    <x v="0"/>
  </r>
  <r>
    <x v="3137"/>
    <x v="3"/>
    <n v="298"/>
    <n v="0.72299999999999998"/>
    <n v="0.70599999999999996"/>
    <n v="0.62"/>
    <n v="28600.34"/>
    <n v="10"/>
    <x v="2"/>
    <s v="Alto"/>
    <s v="Acima"/>
    <x v="1"/>
    <x v="0"/>
  </r>
  <r>
    <x v="3138"/>
    <x v="18"/>
    <n v="1766"/>
    <n v="0.63300000000000001"/>
    <n v="0.56799999999999995"/>
    <n v="0.59199999999999997"/>
    <n v="9764.5400000000009"/>
    <n v="2"/>
    <x v="3"/>
    <s v="Médio"/>
    <s v="Acima"/>
    <x v="0"/>
    <x v="1"/>
  </r>
  <r>
    <x v="3139"/>
    <x v="12"/>
    <n v="728"/>
    <n v="0.58299999999999996"/>
    <n v="0.57299999999999995"/>
    <n v="0.437"/>
    <n v="16151.54"/>
    <n v="21"/>
    <x v="4"/>
    <s v="Médio"/>
    <s v="Abaixo"/>
    <x v="1"/>
    <x v="0"/>
  </r>
  <r>
    <x v="3140"/>
    <x v="21"/>
    <n v="1016"/>
    <n v="0.57899999999999996"/>
    <n v="0.56699999999999995"/>
    <n v="0.47599999999999998"/>
    <n v="12389.41"/>
    <n v="18"/>
    <x v="3"/>
    <s v="Médio"/>
    <s v="Abaixo"/>
    <x v="0"/>
    <x v="0"/>
  </r>
  <r>
    <x v="3141"/>
    <x v="15"/>
    <n v="450"/>
    <n v="0.64500000000000002"/>
    <n v="0.63700000000000001"/>
    <n v="0.51200000000000001"/>
    <n v="16311.14"/>
    <n v="3"/>
    <x v="0"/>
    <s v="Médio"/>
    <s v="Acima"/>
    <x v="1"/>
    <x v="0"/>
  </r>
  <r>
    <x v="3142"/>
    <x v="8"/>
    <n v="476"/>
    <n v="0.65"/>
    <n v="0.65300000000000002"/>
    <n v="0.52"/>
    <n v="17994.16"/>
    <n v="8"/>
    <x v="1"/>
    <s v="Médio"/>
    <s v="Acima"/>
    <x v="1"/>
    <x v="0"/>
  </r>
  <r>
    <x v="3143"/>
    <x v="1"/>
    <n v="596"/>
    <n v="0.71299999999999997"/>
    <n v="0.69899999999999995"/>
    <n v="0.64400000000000002"/>
    <n v="19832.89"/>
    <n v="3"/>
    <x v="0"/>
    <s v="Alto"/>
    <s v="Acima"/>
    <x v="1"/>
    <x v="0"/>
  </r>
  <r>
    <x v="3144"/>
    <x v="4"/>
    <n v="723"/>
    <n v="0.65500000000000003"/>
    <n v="0.65800000000000003"/>
    <n v="0.52"/>
    <n v="12128.59"/>
    <n v="28"/>
    <x v="0"/>
    <s v="Médio"/>
    <s v="Acima"/>
    <x v="1"/>
    <x v="0"/>
  </r>
  <r>
    <x v="3145"/>
    <x v="26"/>
    <n v="816"/>
    <n v="0.65300000000000002"/>
    <n v="0.65400000000000003"/>
    <n v="0.55300000000000005"/>
    <n v="16382.28"/>
    <n v="12"/>
    <x v="4"/>
    <s v="Médio"/>
    <s v="Acima"/>
    <x v="1"/>
    <x v="0"/>
  </r>
  <r>
    <x v="2101"/>
    <x v="0"/>
    <n v="227"/>
    <n v="0.72"/>
    <n v="0.68300000000000005"/>
    <n v="0.63900000000000001"/>
    <n v="54427.24"/>
    <n v="0"/>
    <x v="0"/>
    <s v="Alto"/>
    <s v="Acima"/>
    <x v="1"/>
    <x v="1"/>
  </r>
  <r>
    <x v="3146"/>
    <x v="25"/>
    <n v="690"/>
    <n v="0.66500000000000004"/>
    <n v="0.66100000000000003"/>
    <n v="0.54700000000000004"/>
    <n v="16304.33"/>
    <n v="2"/>
    <x v="4"/>
    <s v="Médio"/>
    <s v="Acima"/>
    <x v="1"/>
    <x v="1"/>
  </r>
  <r>
    <x v="3147"/>
    <x v="12"/>
    <n v="871"/>
    <n v="0.59799999999999998"/>
    <n v="0.59499999999999997"/>
    <n v="0.47099999999999997"/>
    <n v="11139.12"/>
    <n v="1"/>
    <x v="4"/>
    <s v="Médio"/>
    <s v="Abaixo"/>
    <x v="1"/>
    <x v="1"/>
  </r>
  <r>
    <x v="3148"/>
    <x v="8"/>
    <n v="460"/>
    <n v="0.67"/>
    <n v="0.66800000000000004"/>
    <n v="0.56299999999999994"/>
    <n v="29144.31"/>
    <n v="2"/>
    <x v="1"/>
    <s v="Médio"/>
    <s v="Acima"/>
    <x v="1"/>
    <x v="1"/>
  </r>
  <r>
    <x v="3149"/>
    <x v="21"/>
    <n v="474"/>
    <n v="0.621"/>
    <n v="0.58099999999999996"/>
    <n v="0.54400000000000004"/>
    <n v="14095.33"/>
    <n v="4"/>
    <x v="3"/>
    <s v="Médio"/>
    <s v="Acima"/>
    <x v="1"/>
    <x v="0"/>
  </r>
  <r>
    <x v="3150"/>
    <x v="18"/>
    <n v="1259"/>
    <n v="0.57999999999999996"/>
    <n v="0.54900000000000004"/>
    <n v="0.504"/>
    <n v="7698.45"/>
    <n v="2"/>
    <x v="3"/>
    <s v="Médio"/>
    <s v="Abaixo"/>
    <x v="0"/>
    <x v="1"/>
  </r>
  <r>
    <x v="3151"/>
    <x v="14"/>
    <n v="211"/>
    <n v="0.75"/>
    <n v="0.74199999999999999"/>
    <n v="0.66200000000000003"/>
    <n v="37552.83"/>
    <n v="2"/>
    <x v="2"/>
    <s v="Alto"/>
    <s v="Acima"/>
    <x v="1"/>
    <x v="1"/>
  </r>
  <r>
    <x v="3152"/>
    <x v="21"/>
    <n v="637"/>
    <n v="0.58899999999999997"/>
    <n v="0.57499999999999996"/>
    <n v="0.505"/>
    <n v="12613.48"/>
    <n v="16"/>
    <x v="3"/>
    <s v="Médio"/>
    <s v="Abaixo"/>
    <x v="1"/>
    <x v="0"/>
  </r>
  <r>
    <x v="3153"/>
    <x v="15"/>
    <n v="395"/>
    <n v="0.63700000000000001"/>
    <n v="0.65800000000000003"/>
    <n v="0.49299999999999999"/>
    <n v="17627.349999999999"/>
    <n v="13"/>
    <x v="0"/>
    <s v="Médio"/>
    <s v="Acima"/>
    <x v="1"/>
    <x v="0"/>
  </r>
  <r>
    <x v="3154"/>
    <x v="19"/>
    <n v="1166"/>
    <n v="0.51700000000000002"/>
    <n v="0.54800000000000004"/>
    <n v="0.36299999999999999"/>
    <n v="10469.82"/>
    <n v="13"/>
    <x v="3"/>
    <s v="Baixo"/>
    <s v="Abaixo"/>
    <x v="0"/>
    <x v="0"/>
  </r>
  <r>
    <x v="3155"/>
    <x v="12"/>
    <n v="1526"/>
    <n v="0.503"/>
    <n v="0.51200000000000001"/>
    <n v="0.32200000000000001"/>
    <n v="5799.6"/>
    <n v="2"/>
    <x v="4"/>
    <s v="Baixo"/>
    <s v="Abaixo"/>
    <x v="0"/>
    <x v="1"/>
  </r>
  <r>
    <x v="3156"/>
    <x v="3"/>
    <n v="212"/>
    <n v="0.753"/>
    <n v="0.752"/>
    <n v="0.67400000000000004"/>
    <n v="36690.69"/>
    <n v="8"/>
    <x v="2"/>
    <s v="Alto"/>
    <s v="Acima"/>
    <x v="1"/>
    <x v="0"/>
  </r>
  <r>
    <x v="3157"/>
    <x v="5"/>
    <n v="844"/>
    <n v="0.56999999999999995"/>
    <n v="0.55000000000000004"/>
    <n v="0.44500000000000001"/>
    <n v="10044.26"/>
    <n v="1"/>
    <x v="3"/>
    <s v="Médio"/>
    <s v="Abaixo"/>
    <x v="1"/>
    <x v="1"/>
  </r>
  <r>
    <x v="3158"/>
    <x v="26"/>
    <n v="152"/>
    <n v="0.57999999999999996"/>
    <n v="0.59299999999999997"/>
    <n v="0.41799999999999998"/>
    <n v="13045.53"/>
    <n v="15"/>
    <x v="4"/>
    <s v="Médio"/>
    <s v="Abaixo"/>
    <x v="1"/>
    <x v="0"/>
  </r>
  <r>
    <x v="3159"/>
    <x v="21"/>
    <n v="610"/>
    <n v="0.55000000000000004"/>
    <n v="0.54"/>
    <n v="0.41399999999999998"/>
    <n v="11855.57"/>
    <n v="4"/>
    <x v="3"/>
    <s v="Médio"/>
    <s v="Abaixo"/>
    <x v="1"/>
    <x v="0"/>
  </r>
  <r>
    <x v="3160"/>
    <x v="7"/>
    <n v="462"/>
    <n v="0.56000000000000005"/>
    <n v="0.56100000000000005"/>
    <n v="0.41499999999999998"/>
    <n v="8829.36"/>
    <n v="19"/>
    <x v="3"/>
    <s v="Médio"/>
    <s v="Abaixo"/>
    <x v="1"/>
    <x v="0"/>
  </r>
  <r>
    <x v="3161"/>
    <x v="4"/>
    <n v="257"/>
    <n v="0.68"/>
    <n v="0.65500000000000003"/>
    <n v="0.59799999999999998"/>
    <n v="36026.019999999997"/>
    <n v="5"/>
    <x v="0"/>
    <s v="Médio"/>
    <s v="Acima"/>
    <x v="1"/>
    <x v="0"/>
  </r>
  <r>
    <x v="3162"/>
    <x v="18"/>
    <n v="1060"/>
    <n v="0.64"/>
    <n v="0.58499999999999996"/>
    <n v="0.57299999999999995"/>
    <n v="8692.24"/>
    <n v="4"/>
    <x v="3"/>
    <s v="Médio"/>
    <s v="Acima"/>
    <x v="0"/>
    <x v="0"/>
  </r>
  <r>
    <x v="3163"/>
    <x v="4"/>
    <n v="288"/>
    <n v="0.69099999999999995"/>
    <n v="0.68799999999999994"/>
    <n v="0.56599999999999995"/>
    <n v="18831.41"/>
    <n v="2"/>
    <x v="0"/>
    <s v="Médio"/>
    <s v="Acima"/>
    <x v="1"/>
    <x v="1"/>
  </r>
  <r>
    <x v="3164"/>
    <x v="5"/>
    <n v="708"/>
    <n v="0.51"/>
    <n v="0.53100000000000003"/>
    <n v="0.36399999999999999"/>
    <n v="7310.35"/>
    <n v="2"/>
    <x v="3"/>
    <s v="Baixo"/>
    <s v="Abaixo"/>
    <x v="1"/>
    <x v="1"/>
  </r>
  <r>
    <x v="3165"/>
    <x v="5"/>
    <n v="780"/>
    <n v="0.55200000000000005"/>
    <n v="0.53"/>
    <n v="0.42699999999999999"/>
    <n v="7502.09"/>
    <n v="3"/>
    <x v="3"/>
    <s v="Médio"/>
    <s v="Abaixo"/>
    <x v="1"/>
    <x v="0"/>
  </r>
  <r>
    <x v="3166"/>
    <x v="13"/>
    <n v="233"/>
    <n v="0.59299999999999997"/>
    <n v="0.61499999999999999"/>
    <n v="0.434"/>
    <n v="17173.72"/>
    <n v="1"/>
    <x v="1"/>
    <s v="Médio"/>
    <s v="Abaixo"/>
    <x v="1"/>
    <x v="1"/>
  </r>
  <r>
    <x v="3167"/>
    <x v="0"/>
    <n v="1121"/>
    <n v="0.7"/>
    <n v="0.65100000000000002"/>
    <n v="0.64600000000000002"/>
    <n v="8200.44"/>
    <n v="3"/>
    <x v="0"/>
    <s v="Alto"/>
    <s v="Acima"/>
    <x v="0"/>
    <x v="0"/>
  </r>
  <r>
    <x v="3168"/>
    <x v="3"/>
    <n v="160"/>
    <n v="0.76200000000000001"/>
    <n v="0.76100000000000001"/>
    <n v="0.69699999999999995"/>
    <n v="27375.95"/>
    <n v="1"/>
    <x v="2"/>
    <s v="Alto"/>
    <s v="Acima"/>
    <x v="1"/>
    <x v="1"/>
  </r>
  <r>
    <x v="2101"/>
    <x v="3"/>
    <n v="221"/>
    <n v="0.68700000000000006"/>
    <n v="0.67400000000000004"/>
    <n v="0.59699999999999998"/>
    <n v="17189.3"/>
    <n v="5"/>
    <x v="2"/>
    <s v="Médio"/>
    <s v="Acima"/>
    <x v="1"/>
    <x v="0"/>
  </r>
  <r>
    <x v="2342"/>
    <x v="21"/>
    <n v="548"/>
    <n v="0.57899999999999996"/>
    <n v="0.57899999999999996"/>
    <n v="0.434"/>
    <n v="9784.32"/>
    <n v="1"/>
    <x v="3"/>
    <s v="Médio"/>
    <s v="Abaixo"/>
    <x v="1"/>
    <x v="1"/>
  </r>
  <r>
    <x v="3169"/>
    <x v="5"/>
    <n v="820"/>
    <n v="0.60299999999999998"/>
    <n v="0.56399999999999995"/>
    <n v="0.51400000000000001"/>
    <n v="6978.9"/>
    <n v="13"/>
    <x v="3"/>
    <s v="Médio"/>
    <s v="Acima"/>
    <x v="1"/>
    <x v="0"/>
  </r>
  <r>
    <x v="3170"/>
    <x v="4"/>
    <n v="569"/>
    <n v="0.68"/>
    <n v="0.66300000000000003"/>
    <n v="0.56699999999999995"/>
    <n v="11752.52"/>
    <n v="9"/>
    <x v="0"/>
    <s v="Médio"/>
    <s v="Acima"/>
    <x v="1"/>
    <x v="0"/>
  </r>
  <r>
    <x v="3171"/>
    <x v="3"/>
    <n v="48"/>
    <n v="0.65200000000000002"/>
    <n v="0.65900000000000003"/>
    <n v="0.496"/>
    <n v="52535.08"/>
    <n v="0"/>
    <x v="2"/>
    <s v="Médio"/>
    <s v="Acima"/>
    <x v="1"/>
    <x v="1"/>
  </r>
  <r>
    <x v="3172"/>
    <x v="8"/>
    <n v="257"/>
    <n v="0.69099999999999995"/>
    <n v="0.69"/>
    <n v="0.58199999999999996"/>
    <n v="19561.72"/>
    <n v="6"/>
    <x v="1"/>
    <s v="Médio"/>
    <s v="Acima"/>
    <x v="1"/>
    <x v="0"/>
  </r>
  <r>
    <x v="3173"/>
    <x v="0"/>
    <n v="274"/>
    <n v="0.74"/>
    <n v="0.71799999999999997"/>
    <n v="0.68300000000000005"/>
    <n v="20317.669999999998"/>
    <n v="3"/>
    <x v="0"/>
    <s v="Alto"/>
    <s v="Acima"/>
    <x v="1"/>
    <x v="0"/>
  </r>
  <r>
    <x v="3174"/>
    <x v="19"/>
    <n v="463"/>
    <n v="0.504"/>
    <n v="0.50600000000000001"/>
    <n v="0.36899999999999999"/>
    <n v="6599.27"/>
    <n v="28"/>
    <x v="3"/>
    <s v="Baixo"/>
    <s v="Abaixo"/>
    <x v="1"/>
    <x v="0"/>
  </r>
  <r>
    <x v="3175"/>
    <x v="3"/>
    <n v="99"/>
    <n v="0.68200000000000005"/>
    <n v="0.69"/>
    <n v="0.54900000000000004"/>
    <n v="23523.94"/>
    <n v="11"/>
    <x v="2"/>
    <s v="Médio"/>
    <s v="Acima"/>
    <x v="1"/>
    <x v="0"/>
  </r>
  <r>
    <x v="3176"/>
    <x v="4"/>
    <n v="290"/>
    <n v="0.67"/>
    <n v="0.64500000000000002"/>
    <n v="0.55000000000000004"/>
    <n v="15735.92"/>
    <n v="9"/>
    <x v="0"/>
    <s v="Médio"/>
    <s v="Acima"/>
    <x v="1"/>
    <x v="0"/>
  </r>
  <r>
    <x v="3177"/>
    <x v="19"/>
    <n v="664"/>
    <n v="0.56999999999999995"/>
    <n v="0.56599999999999995"/>
    <n v="0.42399999999999999"/>
    <n v="8147.72"/>
    <n v="29"/>
    <x v="3"/>
    <s v="Médio"/>
    <s v="Abaixo"/>
    <x v="1"/>
    <x v="0"/>
  </r>
  <r>
    <x v="3178"/>
    <x v="18"/>
    <n v="774"/>
    <n v="0.55000000000000004"/>
    <n v="0.47899999999999998"/>
    <n v="0.48"/>
    <n v="5812.29"/>
    <n v="30"/>
    <x v="3"/>
    <s v="Médio"/>
    <s v="Abaixo"/>
    <x v="1"/>
    <x v="0"/>
  </r>
  <r>
    <x v="3179"/>
    <x v="5"/>
    <n v="358"/>
    <n v="0.55000000000000004"/>
    <n v="0.52900000000000003"/>
    <n v="0.41899999999999998"/>
    <n v="8019.46"/>
    <n v="2"/>
    <x v="3"/>
    <s v="Médio"/>
    <s v="Abaixo"/>
    <x v="1"/>
    <x v="1"/>
  </r>
  <r>
    <x v="3180"/>
    <x v="0"/>
    <n v="208"/>
    <n v="0.74099999999999999"/>
    <n v="0.70099999999999996"/>
    <n v="0.71"/>
    <n v="35767.379999999997"/>
    <n v="1"/>
    <x v="0"/>
    <s v="Alto"/>
    <s v="Acima"/>
    <x v="1"/>
    <x v="1"/>
  </r>
  <r>
    <x v="3181"/>
    <x v="26"/>
    <n v="289"/>
    <n v="0.58899999999999997"/>
    <n v="0.60299999999999998"/>
    <n v="0.439"/>
    <n v="16704.34"/>
    <n v="13"/>
    <x v="4"/>
    <s v="Médio"/>
    <s v="Abaixo"/>
    <x v="1"/>
    <x v="0"/>
  </r>
  <r>
    <x v="3182"/>
    <x v="14"/>
    <n v="340"/>
    <n v="0.74199999999999999"/>
    <n v="0.73899999999999999"/>
    <n v="0.63600000000000001"/>
    <n v="20143.89"/>
    <n v="9"/>
    <x v="2"/>
    <s v="Alto"/>
    <s v="Acima"/>
    <x v="1"/>
    <x v="0"/>
  </r>
  <r>
    <x v="3183"/>
    <x v="12"/>
    <n v="918"/>
    <n v="0.53900000000000003"/>
    <n v="0.52900000000000003"/>
    <n v="0.39300000000000002"/>
    <n v="6736.9"/>
    <n v="0"/>
    <x v="4"/>
    <s v="Baixo"/>
    <s v="Abaixo"/>
    <x v="1"/>
    <x v="1"/>
  </r>
  <r>
    <x v="3184"/>
    <x v="18"/>
    <n v="607"/>
    <n v="0.54500000000000004"/>
    <n v="0.48499999999999999"/>
    <n v="0.45100000000000001"/>
    <n v="7246.48"/>
    <n v="2"/>
    <x v="3"/>
    <s v="Baixo"/>
    <s v="Abaixo"/>
    <x v="1"/>
    <x v="1"/>
  </r>
  <r>
    <x v="3185"/>
    <x v="3"/>
    <n v="72"/>
    <n v="0.74099999999999999"/>
    <n v="0.79400000000000004"/>
    <n v="0.60199999999999998"/>
    <n v="41033.47"/>
    <n v="1"/>
    <x v="2"/>
    <s v="Alto"/>
    <s v="Acima"/>
    <x v="1"/>
    <x v="1"/>
  </r>
  <r>
    <x v="3186"/>
    <x v="0"/>
    <n v="109"/>
    <n v="0.67700000000000005"/>
    <n v="0.65"/>
    <n v="0.59099999999999997"/>
    <n v="26501.1"/>
    <n v="1"/>
    <x v="0"/>
    <s v="Médio"/>
    <s v="Acima"/>
    <x v="1"/>
    <x v="1"/>
  </r>
  <r>
    <x v="3187"/>
    <x v="14"/>
    <n v="154"/>
    <n v="0.73"/>
    <n v="0.74099999999999999"/>
    <n v="0.65"/>
    <n v="23976.02"/>
    <n v="3"/>
    <x v="2"/>
    <s v="Alto"/>
    <s v="Acima"/>
    <x v="1"/>
    <x v="0"/>
  </r>
  <r>
    <x v="3188"/>
    <x v="3"/>
    <n v="85"/>
    <n v="0.69"/>
    <n v="0.68799999999999994"/>
    <n v="0.58399999999999996"/>
    <n v="22963.13"/>
    <n v="5"/>
    <x v="2"/>
    <s v="Médio"/>
    <s v="Acima"/>
    <x v="1"/>
    <x v="0"/>
  </r>
  <r>
    <x v="3189"/>
    <x v="20"/>
    <n v="493"/>
    <n v="0.65"/>
    <n v="0.63600000000000001"/>
    <n v="0.52300000000000002"/>
    <n v="13306.15"/>
    <n v="9"/>
    <x v="4"/>
    <s v="Médio"/>
    <s v="Acima"/>
    <x v="1"/>
    <x v="0"/>
  </r>
  <r>
    <x v="3190"/>
    <x v="14"/>
    <n v="127"/>
    <n v="0.78"/>
    <n v="0.76600000000000001"/>
    <n v="0.70199999999999996"/>
    <n v="38112.97"/>
    <n v="1"/>
    <x v="2"/>
    <s v="Alto"/>
    <s v="Acima"/>
    <x v="1"/>
    <x v="1"/>
  </r>
  <r>
    <x v="3191"/>
    <x v="25"/>
    <n v="410"/>
    <n v="0.65500000000000003"/>
    <n v="0.61399999999999999"/>
    <n v="0.58699999999999997"/>
    <n v="18387.38"/>
    <n v="0"/>
    <x v="4"/>
    <s v="Médio"/>
    <s v="Acima"/>
    <x v="1"/>
    <x v="1"/>
  </r>
  <r>
    <x v="3192"/>
    <x v="4"/>
    <n v="450"/>
    <n v="0.63300000000000001"/>
    <n v="0.61399999999999999"/>
    <n v="0.499"/>
    <n v="9436.77"/>
    <n v="14"/>
    <x v="0"/>
    <s v="Médio"/>
    <s v="Acima"/>
    <x v="1"/>
    <x v="0"/>
  </r>
  <r>
    <x v="3193"/>
    <x v="3"/>
    <n v="96"/>
    <n v="0.70299999999999996"/>
    <n v="0.747"/>
    <n v="0.56000000000000005"/>
    <n v="30115.98"/>
    <n v="7"/>
    <x v="2"/>
    <s v="Alto"/>
    <s v="Acima"/>
    <x v="1"/>
    <x v="0"/>
  </r>
  <r>
    <x v="3194"/>
    <x v="0"/>
    <n v="231"/>
    <n v="0.72"/>
    <n v="0.70399999999999996"/>
    <n v="0.64800000000000002"/>
    <n v="22589.03"/>
    <n v="2"/>
    <x v="0"/>
    <s v="Alto"/>
    <s v="Acima"/>
    <x v="1"/>
    <x v="1"/>
  </r>
  <r>
    <x v="3195"/>
    <x v="3"/>
    <n v="185"/>
    <n v="0.73699999999999999"/>
    <n v="0.73899999999999999"/>
    <n v="0.63600000000000001"/>
    <n v="23202.35"/>
    <n v="7"/>
    <x v="2"/>
    <s v="Alto"/>
    <s v="Acima"/>
    <x v="1"/>
    <x v="0"/>
  </r>
  <r>
    <x v="3196"/>
    <x v="9"/>
    <n v="543"/>
    <n v="0.60399999999999998"/>
    <n v="0.52500000000000002"/>
    <n v="0.54200000000000004"/>
    <n v="6187.36"/>
    <n v="16"/>
    <x v="3"/>
    <s v="Médio"/>
    <s v="Acima"/>
    <x v="1"/>
    <x v="0"/>
  </r>
  <r>
    <x v="3197"/>
    <x v="0"/>
    <n v="199"/>
    <n v="0.71099999999999997"/>
    <n v="0.68799999999999994"/>
    <n v="0.64200000000000002"/>
    <n v="24406.16"/>
    <n v="1"/>
    <x v="0"/>
    <s v="Alto"/>
    <s v="Acima"/>
    <x v="1"/>
    <x v="1"/>
  </r>
  <r>
    <x v="3198"/>
    <x v="16"/>
    <n v="641"/>
    <n v="0.61799999999999999"/>
    <n v="0.59899999999999998"/>
    <n v="0.51300000000000001"/>
    <n v="8327.81"/>
    <n v="4"/>
    <x v="3"/>
    <s v="Médio"/>
    <s v="Acima"/>
    <x v="1"/>
    <x v="0"/>
  </r>
  <r>
    <x v="3199"/>
    <x v="21"/>
    <n v="239"/>
    <n v="0.60899999999999999"/>
    <n v="0.56499999999999995"/>
    <n v="0.54100000000000004"/>
    <n v="11753.58"/>
    <n v="0"/>
    <x v="3"/>
    <s v="Médio"/>
    <s v="Acima"/>
    <x v="1"/>
    <x v="1"/>
  </r>
  <r>
    <x v="3200"/>
    <x v="3"/>
    <n v="152"/>
    <n v="0.66200000000000003"/>
    <n v="0.67700000000000005"/>
    <n v="0.52800000000000002"/>
    <n v="19941.21"/>
    <n v="7"/>
    <x v="2"/>
    <s v="Médio"/>
    <s v="Acima"/>
    <x v="1"/>
    <x v="0"/>
  </r>
  <r>
    <x v="3201"/>
    <x v="3"/>
    <n v="91"/>
    <n v="0.71"/>
    <n v="0.68899999999999995"/>
    <n v="0.626"/>
    <n v="31661.360000000001"/>
    <n v="4"/>
    <x v="2"/>
    <s v="Alto"/>
    <s v="Acima"/>
    <x v="1"/>
    <x v="0"/>
  </r>
  <r>
    <x v="3202"/>
    <x v="0"/>
    <n v="149"/>
    <n v="0.70599999999999996"/>
    <n v="0.68500000000000005"/>
    <n v="0.63200000000000001"/>
    <n v="14222.23"/>
    <n v="5"/>
    <x v="0"/>
    <s v="Alto"/>
    <s v="Acima"/>
    <x v="1"/>
    <x v="0"/>
  </r>
  <r>
    <x v="3203"/>
    <x v="14"/>
    <n v="110"/>
    <n v="0.71"/>
    <n v="0.70199999999999996"/>
    <n v="0.624"/>
    <n v="19390.38"/>
    <n v="7"/>
    <x v="2"/>
    <s v="Alto"/>
    <s v="Acima"/>
    <x v="1"/>
    <x v="0"/>
  </r>
  <r>
    <x v="3204"/>
    <x v="3"/>
    <n v="52"/>
    <n v="0.71499999999999997"/>
    <n v="0.745"/>
    <n v="0.56299999999999994"/>
    <n v="21841.599999999999"/>
    <n v="1"/>
    <x v="2"/>
    <s v="Alto"/>
    <s v="Acima"/>
    <x v="1"/>
    <x v="1"/>
  </r>
  <r>
    <x v="3205"/>
    <x v="3"/>
    <n v="61"/>
    <n v="0.75700000000000001"/>
    <n v="0.77500000000000002"/>
    <n v="0.67"/>
    <n v="26180.85"/>
    <n v="3"/>
    <x v="2"/>
    <s v="Alto"/>
    <s v="Acima"/>
    <x v="1"/>
    <x v="0"/>
  </r>
  <r>
    <x v="3206"/>
    <x v="4"/>
    <n v="257"/>
    <n v="0.626"/>
    <n v="0.61299999999999999"/>
    <n v="0.49299999999999999"/>
    <n v="8565.33"/>
    <n v="7"/>
    <x v="0"/>
    <s v="Médio"/>
    <s v="Acima"/>
    <x v="1"/>
    <x v="0"/>
  </r>
  <r>
    <x v="3207"/>
    <x v="22"/>
    <n v="546"/>
    <n v="0.56999999999999995"/>
    <n v="0.58599999999999997"/>
    <n v="0.434"/>
    <n v="8490.7900000000009"/>
    <n v="2"/>
    <x v="3"/>
    <s v="Médio"/>
    <s v="Abaixo"/>
    <x v="1"/>
    <x v="1"/>
  </r>
  <r>
    <x v="3208"/>
    <x v="7"/>
    <n v="355"/>
    <n v="0.61799999999999999"/>
    <n v="0.59799999999999998"/>
    <n v="0.51300000000000001"/>
    <n v="6941.83"/>
    <n v="17"/>
    <x v="3"/>
    <s v="Médio"/>
    <s v="Acima"/>
    <x v="1"/>
    <x v="0"/>
  </r>
  <r>
    <x v="3209"/>
    <x v="0"/>
    <n v="226"/>
    <n v="0.71299999999999997"/>
    <n v="0.70099999999999996"/>
    <n v="0.63600000000000001"/>
    <n v="17638.77"/>
    <n v="0"/>
    <x v="0"/>
    <s v="Alto"/>
    <s v="Acima"/>
    <x v="1"/>
    <x v="1"/>
  </r>
  <r>
    <x v="3210"/>
    <x v="18"/>
    <n v="491"/>
    <n v="0.61399999999999999"/>
    <n v="0.57799999999999996"/>
    <n v="0.53600000000000003"/>
    <n v="7352.96"/>
    <n v="1"/>
    <x v="3"/>
    <s v="Médio"/>
    <s v="Acima"/>
    <x v="1"/>
    <x v="1"/>
  </r>
  <r>
    <x v="3211"/>
    <x v="3"/>
    <n v="44"/>
    <n v="0.75"/>
    <n v="0.73799999999999999"/>
    <n v="0.66800000000000004"/>
    <n v="22775.25"/>
    <n v="5"/>
    <x v="2"/>
    <s v="Alto"/>
    <s v="Acima"/>
    <x v="1"/>
    <x v="0"/>
  </r>
  <r>
    <x v="3212"/>
    <x v="18"/>
    <n v="672"/>
    <n v="0.622"/>
    <n v="0.54600000000000004"/>
    <n v="0.58199999999999996"/>
    <n v="5764.28"/>
    <n v="18"/>
    <x v="3"/>
    <s v="Médio"/>
    <s v="Acima"/>
    <x v="1"/>
    <x v="0"/>
  </r>
  <r>
    <x v="3213"/>
    <x v="22"/>
    <n v="510"/>
    <n v="0.60699999999999998"/>
    <n v="0.57399999999999995"/>
    <n v="0.52700000000000002"/>
    <n v="7553.71"/>
    <n v="6"/>
    <x v="3"/>
    <s v="Médio"/>
    <s v="Acima"/>
    <x v="1"/>
    <x v="0"/>
  </r>
  <r>
    <x v="3214"/>
    <x v="3"/>
    <n v="9"/>
    <n v="0.622"/>
    <n v="0.63900000000000001"/>
    <n v="0.48199999999999998"/>
    <n v="15207.34"/>
    <n v="5"/>
    <x v="2"/>
    <s v="Médio"/>
    <s v="Acima"/>
    <x v="1"/>
    <x v="0"/>
  </r>
  <r>
    <x v="3215"/>
    <x v="26"/>
    <n v="349"/>
    <n v="0.58799999999999997"/>
    <n v="0.57799999999999996"/>
    <n v="0.45600000000000002"/>
    <n v="12134.14"/>
    <n v="1"/>
    <x v="4"/>
    <s v="Médio"/>
    <s v="Abaixo"/>
    <x v="1"/>
    <x v="1"/>
  </r>
  <r>
    <x v="3216"/>
    <x v="4"/>
    <n v="256"/>
    <n v="0.66500000000000004"/>
    <n v="0.66300000000000003"/>
    <n v="0.54"/>
    <n v="11609.55"/>
    <n v="1"/>
    <x v="0"/>
    <s v="Médio"/>
    <s v="Acima"/>
    <x v="1"/>
    <x v="1"/>
  </r>
  <r>
    <x v="3217"/>
    <x v="15"/>
    <n v="311"/>
    <n v="0.66900000000000004"/>
    <n v="0.63100000000000001"/>
    <n v="0.60499999999999998"/>
    <n v="10517.49"/>
    <n v="5"/>
    <x v="0"/>
    <s v="Médio"/>
    <s v="Acima"/>
    <x v="1"/>
    <x v="0"/>
  </r>
  <r>
    <x v="3218"/>
    <x v="3"/>
    <n v="44"/>
    <n v="0.65200000000000002"/>
    <n v="0.68600000000000005"/>
    <n v="0.51100000000000001"/>
    <n v="17894.79"/>
    <n v="3"/>
    <x v="2"/>
    <s v="Médio"/>
    <s v="Acima"/>
    <x v="1"/>
    <x v="0"/>
  </r>
  <r>
    <x v="3219"/>
    <x v="0"/>
    <n v="201"/>
    <n v="0.69"/>
    <n v="0.66700000000000004"/>
    <n v="0.61899999999999999"/>
    <n v="18464.939999999999"/>
    <n v="6"/>
    <x v="0"/>
    <s v="Médio"/>
    <s v="Acima"/>
    <x v="1"/>
    <x v="0"/>
  </r>
  <r>
    <x v="3220"/>
    <x v="17"/>
    <n v="517"/>
    <n v="0.59499999999999997"/>
    <n v="0.56599999999999995"/>
    <n v="0.499"/>
    <n v="7570.07"/>
    <n v="2"/>
    <x v="3"/>
    <s v="Médio"/>
    <s v="Abaixo"/>
    <x v="1"/>
    <x v="1"/>
  </r>
  <r>
    <x v="3221"/>
    <x v="0"/>
    <n v="294"/>
    <n v="0.71"/>
    <n v="0.67300000000000004"/>
    <n v="0.63600000000000001"/>
    <n v="12244.56"/>
    <n v="2"/>
    <x v="0"/>
    <s v="Alto"/>
    <s v="Acima"/>
    <x v="1"/>
    <x v="1"/>
  </r>
  <r>
    <x v="3222"/>
    <x v="12"/>
    <n v="375"/>
    <n v="0.59099999999999997"/>
    <n v="0.58799999999999997"/>
    <n v="0.47299999999999998"/>
    <n v="10589.35"/>
    <n v="0"/>
    <x v="4"/>
    <s v="Médio"/>
    <s v="Abaixo"/>
    <x v="1"/>
    <x v="1"/>
  </r>
  <r>
    <x v="3223"/>
    <x v="15"/>
    <n v="184"/>
    <n v="0.67"/>
    <n v="0.61699999999999999"/>
    <n v="0.57699999999999996"/>
    <n v="12931.95"/>
    <n v="3"/>
    <x v="0"/>
    <s v="Médio"/>
    <s v="Acima"/>
    <x v="1"/>
    <x v="0"/>
  </r>
  <r>
    <x v="3224"/>
    <x v="3"/>
    <n v="43"/>
    <n v="0.79"/>
    <n v="0.84299999999999997"/>
    <n v="0.68899999999999995"/>
    <n v="26388.400000000001"/>
    <n v="3"/>
    <x v="2"/>
    <s v="Alto"/>
    <s v="Acima"/>
    <x v="1"/>
    <x v="0"/>
  </r>
  <r>
    <x v="3225"/>
    <x v="3"/>
    <n v="45"/>
    <n v="0.71"/>
    <n v="0.71299999999999997"/>
    <n v="0.60699999999999998"/>
    <n v="15282.37"/>
    <n v="7"/>
    <x v="2"/>
    <s v="Alto"/>
    <s v="Acima"/>
    <x v="1"/>
    <x v="0"/>
  </r>
  <r>
    <x v="3226"/>
    <x v="4"/>
    <n v="183"/>
    <n v="0.64700000000000002"/>
    <n v="0.65500000000000003"/>
    <n v="0.52300000000000002"/>
    <n v="14814.35"/>
    <n v="3"/>
    <x v="0"/>
    <s v="Médio"/>
    <s v="Acima"/>
    <x v="1"/>
    <x v="0"/>
  </r>
  <r>
    <x v="3227"/>
    <x v="4"/>
    <n v="203"/>
    <n v="0.64400000000000002"/>
    <n v="0.63900000000000001"/>
    <n v="0.505"/>
    <n v="9251.77"/>
    <n v="8"/>
    <x v="0"/>
    <s v="Médio"/>
    <s v="Acima"/>
    <x v="1"/>
    <x v="0"/>
  </r>
  <r>
    <x v="3228"/>
    <x v="3"/>
    <n v="98"/>
    <n v="0.7"/>
    <n v="0.71799999999999997"/>
    <n v="0.56799999999999995"/>
    <n v="19846.11"/>
    <n v="4"/>
    <x v="2"/>
    <s v="Alto"/>
    <s v="Acima"/>
    <x v="1"/>
    <x v="0"/>
  </r>
  <r>
    <x v="3229"/>
    <x v="15"/>
    <n v="107"/>
    <n v="0.63200000000000001"/>
    <n v="0.622"/>
    <n v="0.496"/>
    <n v="14309.32"/>
    <n v="3"/>
    <x v="0"/>
    <s v="Médio"/>
    <s v="Acima"/>
    <x v="1"/>
    <x v="0"/>
  </r>
  <r>
    <x v="3230"/>
    <x v="3"/>
    <n v="79"/>
    <n v="0.68"/>
    <n v="0.69599999999999995"/>
    <n v="0.56699999999999995"/>
    <n v="15855.25"/>
    <n v="13"/>
    <x v="2"/>
    <s v="Médio"/>
    <s v="Acima"/>
    <x v="1"/>
    <x v="0"/>
  </r>
  <r>
    <x v="3231"/>
    <x v="0"/>
    <n v="186"/>
    <n v="0.68799999999999994"/>
    <n v="0.66900000000000004"/>
    <n v="0.60499999999999998"/>
    <n v="9771.9500000000007"/>
    <n v="3"/>
    <x v="0"/>
    <s v="Médio"/>
    <s v="Acima"/>
    <x v="1"/>
    <x v="0"/>
  </r>
  <r>
    <x v="3232"/>
    <x v="3"/>
    <n v="51"/>
    <n v="0.73"/>
    <n v="0.76300000000000001"/>
    <n v="0.60399999999999998"/>
    <n v="22091.03"/>
    <n v="1"/>
    <x v="2"/>
    <s v="Alto"/>
    <s v="Acima"/>
    <x v="1"/>
    <x v="1"/>
  </r>
  <r>
    <x v="3233"/>
    <x v="10"/>
    <n v="97"/>
    <n v="0.68500000000000005"/>
    <n v="0.66900000000000004"/>
    <n v="0.59099999999999997"/>
    <n v="12144.12"/>
    <n v="0"/>
    <x v="1"/>
    <s v="Médio"/>
    <s v="Acima"/>
    <x v="1"/>
    <x v="1"/>
  </r>
  <r>
    <x v="3234"/>
    <x v="3"/>
    <n v="29"/>
    <n v="0.71499999999999997"/>
    <n v="0.76500000000000001"/>
    <n v="0.56599999999999995"/>
    <n v="22787.599999999999"/>
    <n v="0"/>
    <x v="2"/>
    <s v="Alto"/>
    <s v="Acima"/>
    <x v="1"/>
    <x v="1"/>
  </r>
  <r>
    <x v="3235"/>
    <x v="13"/>
    <n v="262"/>
    <n v="0.68200000000000005"/>
    <n v="0.66800000000000004"/>
    <n v="0.57599999999999996"/>
    <n v="306138.63"/>
    <n v="2"/>
    <x v="1"/>
    <s v="Médio"/>
    <s v="Acima"/>
    <x v="1"/>
    <x v="1"/>
  </r>
  <r>
    <x v="3236"/>
    <x v="0"/>
    <n v="202"/>
    <n v="0.72"/>
    <n v="0.68700000000000006"/>
    <n v="0.67600000000000005"/>
    <n v="182468"/>
    <n v="6"/>
    <x v="0"/>
    <s v="Alto"/>
    <s v="Acima"/>
    <x v="1"/>
    <x v="0"/>
  </r>
  <r>
    <x v="3237"/>
    <x v="6"/>
    <n v="154"/>
    <n v="0.7"/>
    <n v="0.69499999999999995"/>
    <n v="0.61099999999999999"/>
    <n v="148439.70000000001"/>
    <n v="3"/>
    <x v="2"/>
    <s v="Alto"/>
    <s v="Acima"/>
    <x v="1"/>
    <x v="0"/>
  </r>
  <r>
    <x v="3238"/>
    <x v="19"/>
    <n v="380"/>
    <n v="0.51900000000000002"/>
    <n v="0.51300000000000001"/>
    <n v="0.36199999999999999"/>
    <n v="71759.710000000006"/>
    <n v="9"/>
    <x v="3"/>
    <s v="Baixo"/>
    <s v="Abaixo"/>
    <x v="1"/>
    <x v="0"/>
  </r>
  <r>
    <x v="3239"/>
    <x v="0"/>
    <n v="106"/>
    <n v="0.71"/>
    <n v="0.70199999999999996"/>
    <n v="0.61799999999999999"/>
    <n v="274572.12"/>
    <n v="1"/>
    <x v="0"/>
    <s v="Alto"/>
    <s v="Acima"/>
    <x v="1"/>
    <x v="1"/>
  </r>
  <r>
    <x v="3240"/>
    <x v="0"/>
    <n v="108"/>
    <n v="0.73099999999999998"/>
    <n v="0.71699999999999997"/>
    <n v="0.66700000000000004"/>
    <n v="184602.58"/>
    <n v="0"/>
    <x v="0"/>
    <s v="Alto"/>
    <s v="Acima"/>
    <x v="1"/>
    <x v="1"/>
  </r>
  <r>
    <x v="3241"/>
    <x v="0"/>
    <n v="185"/>
    <n v="0.71"/>
    <n v="0.66500000000000004"/>
    <n v="0.65900000000000003"/>
    <n v="143674.04"/>
    <n v="3"/>
    <x v="0"/>
    <s v="Alto"/>
    <s v="Acima"/>
    <x v="1"/>
    <x v="0"/>
  </r>
  <r>
    <x v="2529"/>
    <x v="17"/>
    <n v="1221"/>
    <n v="0.61799999999999999"/>
    <n v="0.59099999999999997"/>
    <n v="0.5"/>
    <n v="24305.29"/>
    <n v="19"/>
    <x v="3"/>
    <s v="Médio"/>
    <s v="Acima"/>
    <x v="0"/>
    <x v="0"/>
  </r>
  <r>
    <x v="3242"/>
    <x v="7"/>
    <n v="562"/>
    <n v="0.56999999999999995"/>
    <n v="0.56799999999999995"/>
    <n v="0.45800000000000002"/>
    <n v="53223.86"/>
    <n v="0"/>
    <x v="3"/>
    <s v="Médio"/>
    <s v="Abaixo"/>
    <x v="1"/>
    <x v="1"/>
  </r>
  <r>
    <x v="2048"/>
    <x v="4"/>
    <n v="127"/>
    <n v="0.71"/>
    <n v="0.75900000000000001"/>
    <n v="0.56100000000000005"/>
    <n v="119080.12"/>
    <n v="3"/>
    <x v="0"/>
    <s v="Alto"/>
    <s v="Acima"/>
    <x v="1"/>
    <x v="0"/>
  </r>
  <r>
    <x v="3243"/>
    <x v="8"/>
    <n v="105"/>
    <n v="0.73499999999999999"/>
    <n v="0.73799999999999999"/>
    <n v="0.63200000000000001"/>
    <n v="167966.16"/>
    <n v="4"/>
    <x v="1"/>
    <s v="Alto"/>
    <s v="Acima"/>
    <x v="1"/>
    <x v="0"/>
  </r>
  <r>
    <x v="3244"/>
    <x v="3"/>
    <n v="43"/>
    <n v="0.7"/>
    <n v="0.71099999999999997"/>
    <n v="0.55800000000000005"/>
    <n v="162877.51"/>
    <n v="0"/>
    <x v="2"/>
    <s v="Alto"/>
    <s v="Acima"/>
    <x v="1"/>
    <x v="1"/>
  </r>
  <r>
    <x v="3245"/>
    <x v="7"/>
    <n v="544"/>
    <n v="0.627"/>
    <n v="0.6"/>
    <n v="0.51"/>
    <n v="25163.040000000001"/>
    <n v="14"/>
    <x v="3"/>
    <s v="Médio"/>
    <s v="Acima"/>
    <x v="1"/>
    <x v="0"/>
  </r>
  <r>
    <x v="3246"/>
    <x v="0"/>
    <n v="83"/>
    <n v="0.752"/>
    <n v="0.73599999999999999"/>
    <n v="0.67900000000000005"/>
    <n v="146456.19"/>
    <n v="2"/>
    <x v="0"/>
    <s v="Alto"/>
    <s v="Acima"/>
    <x v="1"/>
    <x v="1"/>
  </r>
  <r>
    <x v="3247"/>
    <x v="10"/>
    <n v="107"/>
    <n v="0.68"/>
    <n v="0.69099999999999995"/>
    <n v="0.53800000000000003"/>
    <n v="134919.66"/>
    <n v="1"/>
    <x v="1"/>
    <s v="Médio"/>
    <s v="Acima"/>
    <x v="1"/>
    <x v="1"/>
  </r>
  <r>
    <x v="3248"/>
    <x v="5"/>
    <n v="1141"/>
    <n v="0.60399999999999998"/>
    <n v="0.56999999999999995"/>
    <n v="0.50600000000000001"/>
    <n v="13441.97"/>
    <n v="5"/>
    <x v="3"/>
    <s v="Médio"/>
    <s v="Acima"/>
    <x v="0"/>
    <x v="0"/>
  </r>
  <r>
    <x v="3249"/>
    <x v="8"/>
    <n v="185"/>
    <n v="0.66"/>
    <n v="0.70199999999999996"/>
    <n v="0.50900000000000001"/>
    <n v="50954.47"/>
    <n v="4"/>
    <x v="1"/>
    <s v="Médio"/>
    <s v="Acima"/>
    <x v="1"/>
    <x v="0"/>
  </r>
  <r>
    <x v="3250"/>
    <x v="10"/>
    <n v="248"/>
    <n v="0.69099999999999995"/>
    <n v="0.67100000000000004"/>
    <n v="0.60499999999999998"/>
    <n v="81567.199999999997"/>
    <n v="6"/>
    <x v="1"/>
    <s v="Médio"/>
    <s v="Acima"/>
    <x v="1"/>
    <x v="0"/>
  </r>
  <r>
    <x v="3251"/>
    <x v="19"/>
    <n v="488"/>
    <n v="0.51300000000000001"/>
    <n v="0.53400000000000003"/>
    <n v="0.36199999999999999"/>
    <n v="36881.550000000003"/>
    <n v="3"/>
    <x v="3"/>
    <s v="Baixo"/>
    <s v="Abaixo"/>
    <x v="1"/>
    <x v="0"/>
  </r>
  <r>
    <x v="3252"/>
    <x v="5"/>
    <n v="953"/>
    <n v="0.60499999999999998"/>
    <n v="0.55100000000000005"/>
    <n v="0.53400000000000003"/>
    <n v="12194.26"/>
    <n v="21"/>
    <x v="3"/>
    <s v="Médio"/>
    <s v="Acima"/>
    <x v="0"/>
    <x v="0"/>
  </r>
  <r>
    <x v="3253"/>
    <x v="10"/>
    <n v="276"/>
    <n v="0.72"/>
    <n v="0.70899999999999996"/>
    <n v="0.624"/>
    <n v="69673.86"/>
    <n v="0"/>
    <x v="1"/>
    <s v="Alto"/>
    <s v="Acima"/>
    <x v="1"/>
    <x v="1"/>
  </r>
  <r>
    <x v="3254"/>
    <x v="3"/>
    <n v="22"/>
    <n v="0.65"/>
    <n v="0.64100000000000001"/>
    <n v="0.51300000000000001"/>
    <n v="181845.18"/>
    <n v="1"/>
    <x v="2"/>
    <s v="Médio"/>
    <s v="Acima"/>
    <x v="1"/>
    <x v="1"/>
  </r>
  <r>
    <x v="3255"/>
    <x v="4"/>
    <n v="288"/>
    <n v="0.67"/>
    <n v="0.70299999999999996"/>
    <n v="0.53200000000000003"/>
    <n v="47670.71"/>
    <n v="7"/>
    <x v="0"/>
    <s v="Médio"/>
    <s v="Acima"/>
    <x v="1"/>
    <x v="0"/>
  </r>
  <r>
    <x v="3256"/>
    <x v="16"/>
    <n v="221"/>
    <n v="0.55000000000000004"/>
    <n v="0.54300000000000004"/>
    <n v="0.42399999999999999"/>
    <n v="70768.59"/>
    <n v="0"/>
    <x v="3"/>
    <s v="Médio"/>
    <s v="Abaixo"/>
    <x v="1"/>
    <x v="1"/>
  </r>
  <r>
    <x v="3257"/>
    <x v="6"/>
    <n v="220"/>
    <n v="0.7"/>
    <n v="0.72799999999999998"/>
    <n v="0.58199999999999996"/>
    <n v="51042.23"/>
    <n v="2"/>
    <x v="2"/>
    <s v="Alto"/>
    <s v="Acima"/>
    <x v="1"/>
    <x v="1"/>
  </r>
  <r>
    <x v="673"/>
    <x v="7"/>
    <n v="166"/>
    <n v="0.61299999999999999"/>
    <n v="0.57199999999999995"/>
    <n v="0.50800000000000001"/>
    <n v="37817.199999999997"/>
    <n v="0"/>
    <x v="3"/>
    <s v="Médio"/>
    <s v="Acima"/>
    <x v="1"/>
    <x v="1"/>
  </r>
  <r>
    <x v="3258"/>
    <x v="16"/>
    <n v="297"/>
    <n v="0.59099999999999997"/>
    <n v="0.55800000000000005"/>
    <n v="0.46800000000000003"/>
    <n v="36203.29"/>
    <n v="4"/>
    <x v="3"/>
    <s v="Médio"/>
    <s v="Abaixo"/>
    <x v="1"/>
    <x v="0"/>
  </r>
  <r>
    <x v="3259"/>
    <x v="16"/>
    <n v="581"/>
    <n v="0.622"/>
    <n v="0.60099999999999998"/>
    <n v="0.51800000000000002"/>
    <n v="12524.23"/>
    <n v="4"/>
    <x v="3"/>
    <s v="Médio"/>
    <s v="Acima"/>
    <x v="1"/>
    <x v="0"/>
  </r>
  <r>
    <x v="3260"/>
    <x v="14"/>
    <n v="150"/>
    <n v="0.71799999999999997"/>
    <n v="0.70499999999999996"/>
    <n v="0.65600000000000003"/>
    <n v="72899.990000000005"/>
    <n v="2"/>
    <x v="2"/>
    <s v="Alto"/>
    <s v="Acima"/>
    <x v="1"/>
    <x v="1"/>
  </r>
  <r>
    <x v="3261"/>
    <x v="4"/>
    <n v="259"/>
    <n v="0.71"/>
    <n v="0.66300000000000003"/>
    <n v="0.65400000000000003"/>
    <n v="52422.7"/>
    <n v="1"/>
    <x v="0"/>
    <s v="Alto"/>
    <s v="Acima"/>
    <x v="1"/>
    <x v="1"/>
  </r>
  <r>
    <x v="712"/>
    <x v="13"/>
    <n v="227"/>
    <n v="0.68"/>
    <n v="0.69399999999999995"/>
    <n v="0.53700000000000003"/>
    <n v="47706.61"/>
    <n v="3"/>
    <x v="1"/>
    <s v="Médio"/>
    <s v="Acima"/>
    <x v="1"/>
    <x v="0"/>
  </r>
  <r>
    <x v="3262"/>
    <x v="0"/>
    <n v="288"/>
    <n v="0.75700000000000001"/>
    <n v="0.71"/>
    <n v="0.72799999999999998"/>
    <n v="38820.769999999997"/>
    <n v="7"/>
    <x v="0"/>
    <s v="Alto"/>
    <s v="Acima"/>
    <x v="1"/>
    <x v="0"/>
  </r>
  <r>
    <x v="3263"/>
    <x v="3"/>
    <n v="252"/>
    <n v="0.71"/>
    <n v="0.71199999999999997"/>
    <n v="0.60099999999999998"/>
    <n v="55523.23"/>
    <n v="8"/>
    <x v="2"/>
    <s v="Alto"/>
    <s v="Acima"/>
    <x v="1"/>
    <x v="0"/>
  </r>
  <r>
    <x v="3264"/>
    <x v="10"/>
    <n v="81"/>
    <n v="0.71599999999999997"/>
    <n v="0.70199999999999996"/>
    <n v="0.60599999999999998"/>
    <n v="148316.37"/>
    <n v="0"/>
    <x v="1"/>
    <s v="Alto"/>
    <s v="Acima"/>
    <x v="1"/>
    <x v="1"/>
  </r>
  <r>
    <x v="3265"/>
    <x v="18"/>
    <n v="611"/>
    <n v="0.629"/>
    <n v="0.58899999999999997"/>
    <n v="0.55200000000000005"/>
    <n v="17227.18"/>
    <n v="1"/>
    <x v="3"/>
    <s v="Médio"/>
    <s v="Acima"/>
    <x v="1"/>
    <x v="1"/>
  </r>
  <r>
    <x v="3266"/>
    <x v="0"/>
    <n v="105"/>
    <n v="0.7"/>
    <n v="0.66500000000000004"/>
    <n v="0.63100000000000001"/>
    <n v="81964.789999999994"/>
    <n v="2"/>
    <x v="0"/>
    <s v="Alto"/>
    <s v="Acima"/>
    <x v="1"/>
    <x v="1"/>
  </r>
  <r>
    <x v="3267"/>
    <x v="17"/>
    <n v="1273"/>
    <n v="0.60199999999999998"/>
    <n v="0.56499999999999995"/>
    <n v="0.50900000000000001"/>
    <n v="14109.49"/>
    <n v="4"/>
    <x v="3"/>
    <s v="Médio"/>
    <s v="Acima"/>
    <x v="0"/>
    <x v="0"/>
  </r>
  <r>
    <x v="3268"/>
    <x v="8"/>
    <n v="298"/>
    <n v="0.65700000000000003"/>
    <n v="0.70299999999999996"/>
    <n v="0.48699999999999999"/>
    <n v="55460.43"/>
    <n v="3"/>
    <x v="1"/>
    <s v="Médio"/>
    <s v="Acima"/>
    <x v="1"/>
    <x v="0"/>
  </r>
  <r>
    <x v="3269"/>
    <x v="6"/>
    <n v="622"/>
    <n v="0.65200000000000002"/>
    <n v="0.63800000000000001"/>
    <n v="0.53200000000000003"/>
    <n v="21201.95"/>
    <n v="11"/>
    <x v="2"/>
    <s v="Médio"/>
    <s v="Acima"/>
    <x v="1"/>
    <x v="0"/>
  </r>
  <r>
    <x v="3270"/>
    <x v="12"/>
    <n v="542"/>
    <n v="0.54400000000000004"/>
    <n v="0.55500000000000005"/>
    <n v="0.37"/>
    <n v="14579.98"/>
    <n v="2"/>
    <x v="4"/>
    <s v="Baixo"/>
    <s v="Abaixo"/>
    <x v="1"/>
    <x v="1"/>
  </r>
  <r>
    <x v="3271"/>
    <x v="16"/>
    <n v="229"/>
    <n v="0.61399999999999999"/>
    <n v="0.57399999999999995"/>
    <n v="0.52100000000000002"/>
    <n v="25343.66"/>
    <n v="5"/>
    <x v="3"/>
    <s v="Médio"/>
    <s v="Acima"/>
    <x v="1"/>
    <x v="0"/>
  </r>
  <r>
    <x v="3272"/>
    <x v="20"/>
    <n v="148"/>
    <n v="0.66200000000000003"/>
    <n v="0.63900000000000001"/>
    <n v="0.54900000000000004"/>
    <n v="69814.240000000005"/>
    <n v="0"/>
    <x v="4"/>
    <s v="Médio"/>
    <s v="Acima"/>
    <x v="1"/>
    <x v="1"/>
  </r>
  <r>
    <x v="3273"/>
    <x v="11"/>
    <n v="71"/>
    <n v="0.56799999999999995"/>
    <n v="0.52300000000000002"/>
    <n v="0.45"/>
    <n v="10321.25"/>
    <n v="1"/>
    <x v="4"/>
    <s v="Médio"/>
    <s v="Abaixo"/>
    <x v="1"/>
    <x v="1"/>
  </r>
  <r>
    <x v="3274"/>
    <x v="16"/>
    <n v="303"/>
    <n v="0.64500000000000002"/>
    <n v="0.67200000000000004"/>
    <n v="0.504"/>
    <n v="21070.38"/>
    <n v="5"/>
    <x v="3"/>
    <s v="Médio"/>
    <s v="Acima"/>
    <x v="1"/>
    <x v="0"/>
  </r>
  <r>
    <x v="3275"/>
    <x v="0"/>
    <n v="385"/>
    <n v="0.65"/>
    <n v="0.59799999999999998"/>
    <n v="0.57699999999999996"/>
    <n v="30175.15"/>
    <n v="14"/>
    <x v="0"/>
    <s v="Médio"/>
    <s v="Acima"/>
    <x v="1"/>
    <x v="0"/>
  </r>
  <r>
    <x v="3276"/>
    <x v="4"/>
    <n v="171"/>
    <n v="0.626"/>
    <n v="0.67800000000000005"/>
    <n v="0.434"/>
    <n v="43501.79"/>
    <n v="1"/>
    <x v="0"/>
    <s v="Médio"/>
    <s v="Acima"/>
    <x v="1"/>
    <x v="1"/>
  </r>
  <r>
    <x v="3277"/>
    <x v="10"/>
    <n v="153"/>
    <n v="0.67"/>
    <n v="0.67200000000000004"/>
    <n v="0.55000000000000004"/>
    <n v="49715.24"/>
    <n v="1"/>
    <x v="1"/>
    <s v="Médio"/>
    <s v="Acima"/>
    <x v="1"/>
    <x v="1"/>
  </r>
  <r>
    <x v="3278"/>
    <x v="3"/>
    <n v="31"/>
    <n v="0.67200000000000004"/>
    <n v="0.63900000000000001"/>
    <n v="0.55200000000000005"/>
    <n v="80672.37"/>
    <n v="0"/>
    <x v="2"/>
    <s v="Médio"/>
    <s v="Acima"/>
    <x v="1"/>
    <x v="1"/>
  </r>
  <r>
    <x v="3279"/>
    <x v="17"/>
    <n v="815"/>
    <n v="0.56999999999999995"/>
    <n v="0.53800000000000003"/>
    <n v="0.45600000000000002"/>
    <n v="14530.78"/>
    <n v="1"/>
    <x v="3"/>
    <s v="Médio"/>
    <s v="Abaixo"/>
    <x v="1"/>
    <x v="1"/>
  </r>
  <r>
    <x v="3280"/>
    <x v="20"/>
    <n v="436"/>
    <n v="0.54400000000000004"/>
    <n v="0.57799999999999996"/>
    <n v="0.377"/>
    <n v="28646.42"/>
    <n v="0"/>
    <x v="4"/>
    <s v="Baixo"/>
    <s v="Abaixo"/>
    <x v="1"/>
    <x v="1"/>
  </r>
  <r>
    <x v="3281"/>
    <x v="10"/>
    <n v="193"/>
    <n v="0.73099999999999998"/>
    <n v="0.70699999999999996"/>
    <n v="0.629"/>
    <n v="68261.679999999993"/>
    <n v="1"/>
    <x v="1"/>
    <s v="Alto"/>
    <s v="Acima"/>
    <x v="1"/>
    <x v="1"/>
  </r>
  <r>
    <x v="3282"/>
    <x v="13"/>
    <n v="209"/>
    <n v="0.623"/>
    <n v="0.64600000000000002"/>
    <n v="0.48499999999999999"/>
    <n v="42057.73"/>
    <n v="3"/>
    <x v="1"/>
    <s v="Médio"/>
    <s v="Acima"/>
    <x v="1"/>
    <x v="0"/>
  </r>
  <r>
    <x v="3283"/>
    <x v="19"/>
    <n v="760"/>
    <n v="0.56999999999999995"/>
    <n v="0.53800000000000003"/>
    <n v="0.47899999999999998"/>
    <n v="14973.06"/>
    <n v="4"/>
    <x v="3"/>
    <s v="Médio"/>
    <s v="Abaixo"/>
    <x v="1"/>
    <x v="0"/>
  </r>
  <r>
    <x v="3284"/>
    <x v="6"/>
    <n v="113"/>
    <n v="0.70799999999999996"/>
    <n v="0.68799999999999994"/>
    <n v="0.63900000000000001"/>
    <n v="36780.400000000001"/>
    <n v="8"/>
    <x v="2"/>
    <s v="Alto"/>
    <s v="Acima"/>
    <x v="1"/>
    <x v="0"/>
  </r>
  <r>
    <x v="3285"/>
    <x v="12"/>
    <n v="260"/>
    <n v="0.55000000000000004"/>
    <n v="0.63500000000000001"/>
    <n v="0.33"/>
    <n v="20928.36"/>
    <n v="8"/>
    <x v="4"/>
    <s v="Médio"/>
    <s v="Abaixo"/>
    <x v="1"/>
    <x v="0"/>
  </r>
  <r>
    <x v="3286"/>
    <x v="13"/>
    <n v="115"/>
    <n v="0.66400000000000003"/>
    <n v="0.66800000000000004"/>
    <n v="0.53"/>
    <n v="38322.730000000003"/>
    <n v="1"/>
    <x v="1"/>
    <s v="Médio"/>
    <s v="Acima"/>
    <x v="1"/>
    <x v="1"/>
  </r>
  <r>
    <x v="3287"/>
    <x v="6"/>
    <n v="321"/>
    <n v="0.621"/>
    <n v="0.628"/>
    <n v="0.46"/>
    <n v="19025.14"/>
    <n v="10"/>
    <x v="2"/>
    <s v="Médio"/>
    <s v="Acima"/>
    <x v="1"/>
    <x v="0"/>
  </r>
  <r>
    <x v="3288"/>
    <x v="16"/>
    <n v="667"/>
    <n v="0.60599999999999998"/>
    <n v="0.58699999999999997"/>
    <n v="0.52300000000000002"/>
    <n v="18474.189999999999"/>
    <n v="1"/>
    <x v="3"/>
    <s v="Médio"/>
    <s v="Acima"/>
    <x v="1"/>
    <x v="1"/>
  </r>
  <r>
    <x v="3289"/>
    <x v="9"/>
    <n v="376"/>
    <n v="0.65200000000000002"/>
    <n v="0.61399999999999999"/>
    <n v="0.625"/>
    <n v="13573.99"/>
    <n v="13"/>
    <x v="3"/>
    <s v="Médio"/>
    <s v="Acima"/>
    <x v="1"/>
    <x v="0"/>
  </r>
  <r>
    <x v="3290"/>
    <x v="12"/>
    <n v="391"/>
    <n v="0.55200000000000005"/>
    <n v="0.54100000000000004"/>
    <n v="0.40400000000000003"/>
    <n v="8882.5499999999993"/>
    <n v="29"/>
    <x v="4"/>
    <s v="Médio"/>
    <s v="Abaixo"/>
    <x v="1"/>
    <x v="0"/>
  </r>
  <r>
    <x v="3291"/>
    <x v="8"/>
    <n v="205"/>
    <n v="0.66"/>
    <n v="0.66500000000000004"/>
    <n v="0.55500000000000005"/>
    <n v="42323.8"/>
    <n v="2"/>
    <x v="1"/>
    <s v="Médio"/>
    <s v="Acima"/>
    <x v="1"/>
    <x v="1"/>
  </r>
  <r>
    <x v="3292"/>
    <x v="20"/>
    <n v="600"/>
    <n v="0.63100000000000001"/>
    <n v="0.61399999999999999"/>
    <n v="0.53500000000000003"/>
    <n v="22369.86"/>
    <n v="2"/>
    <x v="4"/>
    <s v="Médio"/>
    <s v="Acima"/>
    <x v="1"/>
    <x v="1"/>
  </r>
  <r>
    <x v="3293"/>
    <x v="4"/>
    <n v="162"/>
    <n v="0.69"/>
    <n v="0.68700000000000006"/>
    <n v="0.56899999999999995"/>
    <n v="47786.48"/>
    <n v="1"/>
    <x v="0"/>
    <s v="Médio"/>
    <s v="Acima"/>
    <x v="1"/>
    <x v="1"/>
  </r>
  <r>
    <x v="3294"/>
    <x v="4"/>
    <n v="608"/>
    <n v="0.64800000000000002"/>
    <n v="0.65100000000000002"/>
    <n v="0.51400000000000001"/>
    <n v="16944.68"/>
    <n v="7"/>
    <x v="0"/>
    <s v="Médio"/>
    <s v="Acima"/>
    <x v="1"/>
    <x v="0"/>
  </r>
  <r>
    <x v="3295"/>
    <x v="4"/>
    <n v="229"/>
    <n v="0.68400000000000005"/>
    <n v="0.66500000000000004"/>
    <n v="0.58199999999999996"/>
    <n v="48746.71"/>
    <n v="3"/>
    <x v="0"/>
    <s v="Médio"/>
    <s v="Acima"/>
    <x v="1"/>
    <x v="0"/>
  </r>
  <r>
    <x v="3296"/>
    <x v="7"/>
    <n v="873"/>
    <n v="0.63400000000000001"/>
    <n v="0.60599999999999998"/>
    <n v="0.54800000000000004"/>
    <n v="11187.56"/>
    <n v="5"/>
    <x v="3"/>
    <s v="Médio"/>
    <s v="Acima"/>
    <x v="1"/>
    <x v="0"/>
  </r>
  <r>
    <x v="3297"/>
    <x v="13"/>
    <n v="112"/>
    <n v="0.70799999999999996"/>
    <n v="0.71599999999999997"/>
    <n v="0.57899999999999996"/>
    <n v="63280.38"/>
    <n v="6"/>
    <x v="1"/>
    <s v="Alto"/>
    <s v="Acima"/>
    <x v="1"/>
    <x v="0"/>
  </r>
  <r>
    <x v="3298"/>
    <x v="6"/>
    <n v="250"/>
    <n v="0.72199999999999998"/>
    <n v="0.70499999999999996"/>
    <n v="0.65600000000000003"/>
    <n v="27420.61"/>
    <n v="18"/>
    <x v="2"/>
    <s v="Alto"/>
    <s v="Acima"/>
    <x v="1"/>
    <x v="0"/>
  </r>
  <r>
    <x v="3299"/>
    <x v="18"/>
    <n v="1334"/>
    <n v="0.56000000000000005"/>
    <n v="0.53700000000000003"/>
    <n v="0.43099999999999999"/>
    <n v="7530.74"/>
    <n v="1"/>
    <x v="3"/>
    <s v="Médio"/>
    <s v="Abaixo"/>
    <x v="0"/>
    <x v="1"/>
  </r>
  <r>
    <x v="3300"/>
    <x v="17"/>
    <n v="977"/>
    <n v="0.627"/>
    <n v="0.621"/>
    <n v="0.51600000000000001"/>
    <n v="9236.18"/>
    <n v="4"/>
    <x v="3"/>
    <s v="Médio"/>
    <s v="Acima"/>
    <x v="0"/>
    <x v="0"/>
  </r>
  <r>
    <x v="3301"/>
    <x v="6"/>
    <n v="213"/>
    <n v="0.73299999999999998"/>
    <n v="0.746"/>
    <n v="0.63"/>
    <n v="36089.39"/>
    <n v="8"/>
    <x v="2"/>
    <s v="Alto"/>
    <s v="Acima"/>
    <x v="1"/>
    <x v="0"/>
  </r>
  <r>
    <x v="3302"/>
    <x v="7"/>
    <n v="362"/>
    <n v="0.61"/>
    <n v="0.57399999999999995"/>
    <n v="0.503"/>
    <n v="15517.36"/>
    <n v="1"/>
    <x v="3"/>
    <s v="Médio"/>
    <s v="Acima"/>
    <x v="1"/>
    <x v="1"/>
  </r>
  <r>
    <x v="3303"/>
    <x v="14"/>
    <n v="44"/>
    <n v="0.72"/>
    <n v="0.74099999999999999"/>
    <n v="0.60399999999999998"/>
    <n v="49685.15"/>
    <n v="3"/>
    <x v="2"/>
    <s v="Alto"/>
    <s v="Acima"/>
    <x v="1"/>
    <x v="0"/>
  </r>
  <r>
    <x v="3304"/>
    <x v="14"/>
    <n v="329"/>
    <n v="0.7"/>
    <n v="0.72499999999999998"/>
    <n v="0.55400000000000005"/>
    <n v="20777.27"/>
    <n v="6"/>
    <x v="2"/>
    <s v="Alto"/>
    <s v="Acima"/>
    <x v="1"/>
    <x v="0"/>
  </r>
  <r>
    <x v="2984"/>
    <x v="25"/>
    <n v="380"/>
    <n v="0.54200000000000004"/>
    <n v="0.51800000000000002"/>
    <n v="0.379"/>
    <n v="15495.83"/>
    <n v="1"/>
    <x v="4"/>
    <s v="Baixo"/>
    <s v="Abaixo"/>
    <x v="1"/>
    <x v="1"/>
  </r>
  <r>
    <x v="3305"/>
    <x v="4"/>
    <n v="777"/>
    <n v="0.63900000000000001"/>
    <n v="0.57299999999999995"/>
    <n v="0.56499999999999995"/>
    <n v="16407.86"/>
    <n v="12"/>
    <x v="0"/>
    <s v="Médio"/>
    <s v="Acima"/>
    <x v="1"/>
    <x v="0"/>
  </r>
  <r>
    <x v="3306"/>
    <x v="5"/>
    <n v="882"/>
    <n v="0.60899999999999999"/>
    <n v="0.57099999999999995"/>
    <n v="0.50800000000000001"/>
    <n v="9826.77"/>
    <n v="8"/>
    <x v="3"/>
    <s v="Médio"/>
    <s v="Acima"/>
    <x v="1"/>
    <x v="0"/>
  </r>
  <r>
    <x v="3269"/>
    <x v="8"/>
    <n v="118"/>
    <n v="0.67"/>
    <n v="0.64500000000000002"/>
    <n v="0.56899999999999995"/>
    <n v="46225.42"/>
    <n v="3"/>
    <x v="1"/>
    <s v="Médio"/>
    <s v="Acima"/>
    <x v="1"/>
    <x v="0"/>
  </r>
  <r>
    <x v="3307"/>
    <x v="6"/>
    <n v="177"/>
    <n v="0.72"/>
    <n v="0.69899999999999995"/>
    <n v="0.622"/>
    <n v="41634.65"/>
    <n v="7"/>
    <x v="2"/>
    <s v="Alto"/>
    <s v="Acima"/>
    <x v="1"/>
    <x v="0"/>
  </r>
  <r>
    <x v="3308"/>
    <x v="14"/>
    <n v="94"/>
    <n v="0.72"/>
    <n v="0.71599999999999997"/>
    <n v="0.626"/>
    <n v="50990.53"/>
    <n v="3"/>
    <x v="2"/>
    <s v="Alto"/>
    <s v="Acima"/>
    <x v="1"/>
    <x v="0"/>
  </r>
  <r>
    <x v="3309"/>
    <x v="6"/>
    <n v="253"/>
    <n v="0.67"/>
    <n v="0.65900000000000003"/>
    <n v="0.57999999999999996"/>
    <n v="32354.84"/>
    <n v="5"/>
    <x v="2"/>
    <s v="Médio"/>
    <s v="Acima"/>
    <x v="1"/>
    <x v="0"/>
  </r>
  <r>
    <x v="3310"/>
    <x v="16"/>
    <n v="661"/>
    <n v="0.63100000000000001"/>
    <n v="0.63300000000000001"/>
    <n v="0.52600000000000002"/>
    <n v="16158.28"/>
    <n v="15"/>
    <x v="3"/>
    <s v="Médio"/>
    <s v="Acima"/>
    <x v="1"/>
    <x v="0"/>
  </r>
  <r>
    <x v="3311"/>
    <x v="10"/>
    <n v="111"/>
    <n v="0.7"/>
    <n v="0.72199999999999998"/>
    <n v="0.59399999999999997"/>
    <n v="63109.02"/>
    <n v="2"/>
    <x v="1"/>
    <s v="Alto"/>
    <s v="Acima"/>
    <x v="1"/>
    <x v="1"/>
  </r>
  <r>
    <x v="3312"/>
    <x v="22"/>
    <n v="539"/>
    <n v="0.56399999999999995"/>
    <n v="0.53700000000000003"/>
    <n v="0.44600000000000001"/>
    <n v="21051.99"/>
    <n v="12"/>
    <x v="3"/>
    <s v="Médio"/>
    <s v="Abaixo"/>
    <x v="1"/>
    <x v="0"/>
  </r>
  <r>
    <x v="3313"/>
    <x v="12"/>
    <n v="513"/>
    <n v="0.505"/>
    <n v="0.57699999999999996"/>
    <n v="0.27900000000000003"/>
    <n v="26873.15"/>
    <n v="1"/>
    <x v="4"/>
    <s v="Baixo"/>
    <s v="Abaixo"/>
    <x v="1"/>
    <x v="1"/>
  </r>
  <r>
    <x v="3314"/>
    <x v="17"/>
    <n v="548"/>
    <n v="0.53600000000000003"/>
    <n v="0.53300000000000003"/>
    <n v="0.42699999999999999"/>
    <n v="28446.28"/>
    <n v="1"/>
    <x v="3"/>
    <s v="Baixo"/>
    <s v="Abaixo"/>
    <x v="1"/>
    <x v="1"/>
  </r>
  <r>
    <x v="3315"/>
    <x v="16"/>
    <n v="328"/>
    <n v="0.58499999999999996"/>
    <n v="0.54200000000000004"/>
    <n v="0.48299999999999998"/>
    <n v="15242.76"/>
    <n v="6"/>
    <x v="3"/>
    <s v="Médio"/>
    <s v="Abaixo"/>
    <x v="1"/>
    <x v="0"/>
  </r>
  <r>
    <x v="3316"/>
    <x v="6"/>
    <n v="443"/>
    <n v="0.65"/>
    <n v="0.63300000000000001"/>
    <n v="0.54300000000000004"/>
    <n v="20722.91"/>
    <n v="4"/>
    <x v="2"/>
    <s v="Médio"/>
    <s v="Acima"/>
    <x v="1"/>
    <x v="0"/>
  </r>
  <r>
    <x v="3317"/>
    <x v="14"/>
    <n v="68"/>
    <n v="0.66"/>
    <n v="0.67400000000000004"/>
    <n v="0.54"/>
    <n v="31776.01"/>
    <n v="4"/>
    <x v="2"/>
    <s v="Médio"/>
    <s v="Acima"/>
    <x v="1"/>
    <x v="0"/>
  </r>
  <r>
    <x v="3318"/>
    <x v="7"/>
    <n v="234"/>
    <n v="0.59299999999999997"/>
    <n v="0.64300000000000002"/>
    <n v="0.40400000000000003"/>
    <n v="10918.37"/>
    <n v="1"/>
    <x v="3"/>
    <s v="Médio"/>
    <s v="Abaixo"/>
    <x v="1"/>
    <x v="1"/>
  </r>
  <r>
    <x v="3319"/>
    <x v="14"/>
    <n v="52"/>
    <n v="0.81"/>
    <n v="0.84799999999999998"/>
    <n v="0.72699999999999998"/>
    <n v="50246.61"/>
    <n v="4"/>
    <x v="2"/>
    <s v="Muito alto"/>
    <s v="Acima"/>
    <x v="1"/>
    <x v="0"/>
  </r>
  <r>
    <x v="3320"/>
    <x v="18"/>
    <n v="652"/>
    <n v="0.59"/>
    <n v="0.57799999999999996"/>
    <n v="0.48399999999999999"/>
    <n v="12470.97"/>
    <n v="4"/>
    <x v="3"/>
    <s v="Médio"/>
    <s v="Abaixo"/>
    <x v="1"/>
    <x v="0"/>
  </r>
  <r>
    <x v="3321"/>
    <x v="23"/>
    <n v="212"/>
    <n v="0.59"/>
    <n v="0.60299999999999998"/>
    <n v="0.443"/>
    <n v="16438.939999999999"/>
    <n v="3"/>
    <x v="4"/>
    <s v="Médio"/>
    <s v="Abaixo"/>
    <x v="1"/>
    <x v="0"/>
  </r>
  <r>
    <x v="3322"/>
    <x v="10"/>
    <n v="193"/>
    <n v="0.68400000000000005"/>
    <n v="0.71599999999999997"/>
    <n v="0.54100000000000004"/>
    <n v="61808.27"/>
    <n v="2"/>
    <x v="1"/>
    <s v="Médio"/>
    <s v="Acima"/>
    <x v="1"/>
    <x v="1"/>
  </r>
  <r>
    <x v="3323"/>
    <x v="4"/>
    <n v="247"/>
    <n v="0.626"/>
    <n v="0.60699999999999998"/>
    <n v="0.498"/>
    <n v="38287.29"/>
    <n v="2"/>
    <x v="0"/>
    <s v="Médio"/>
    <s v="Acima"/>
    <x v="1"/>
    <x v="1"/>
  </r>
  <r>
    <x v="3324"/>
    <x v="4"/>
    <n v="403"/>
    <n v="0.69"/>
    <n v="0.67100000000000004"/>
    <n v="0.58499999999999996"/>
    <n v="22280.89"/>
    <n v="3"/>
    <x v="0"/>
    <s v="Médio"/>
    <s v="Acima"/>
    <x v="1"/>
    <x v="0"/>
  </r>
  <r>
    <x v="3325"/>
    <x v="7"/>
    <n v="350"/>
    <n v="0.56000000000000005"/>
    <n v="0.55400000000000005"/>
    <n v="0.45900000000000002"/>
    <n v="12057.66"/>
    <n v="3"/>
    <x v="3"/>
    <s v="Médio"/>
    <s v="Abaixo"/>
    <x v="1"/>
    <x v="0"/>
  </r>
  <r>
    <x v="3326"/>
    <x v="6"/>
    <n v="147"/>
    <n v="0.71"/>
    <n v="0.72399999999999998"/>
    <n v="0.60299999999999998"/>
    <n v="46240.7"/>
    <n v="1"/>
    <x v="2"/>
    <s v="Alto"/>
    <s v="Acima"/>
    <x v="1"/>
    <x v="1"/>
  </r>
  <r>
    <x v="3327"/>
    <x v="23"/>
    <n v="256"/>
    <n v="0.59299999999999997"/>
    <n v="0.66700000000000004"/>
    <n v="0.40400000000000003"/>
    <n v="15398.06"/>
    <n v="8"/>
    <x v="4"/>
    <s v="Médio"/>
    <s v="Abaixo"/>
    <x v="1"/>
    <x v="0"/>
  </r>
  <r>
    <x v="3328"/>
    <x v="4"/>
    <n v="389"/>
    <n v="0.70599999999999996"/>
    <n v="0.67400000000000004"/>
    <n v="0.61699999999999999"/>
    <n v="19426.259999999998"/>
    <n v="3"/>
    <x v="0"/>
    <s v="Alto"/>
    <s v="Acima"/>
    <x v="1"/>
    <x v="0"/>
  </r>
  <r>
    <x v="3329"/>
    <x v="18"/>
    <n v="1642"/>
    <n v="0.55000000000000004"/>
    <n v="0.51600000000000001"/>
    <n v="0.44400000000000001"/>
    <n v="8152.96"/>
    <n v="19"/>
    <x v="3"/>
    <s v="Médio"/>
    <s v="Abaixo"/>
    <x v="0"/>
    <x v="0"/>
  </r>
  <r>
    <x v="3330"/>
    <x v="8"/>
    <n v="254"/>
    <n v="0.63800000000000001"/>
    <n v="0.6"/>
    <n v="0.52900000000000003"/>
    <n v="17131.560000000001"/>
    <n v="28"/>
    <x v="1"/>
    <s v="Médio"/>
    <s v="Acima"/>
    <x v="1"/>
    <x v="0"/>
  </r>
  <r>
    <x v="999"/>
    <x v="6"/>
    <n v="312"/>
    <n v="0.71799999999999997"/>
    <n v="0.71599999999999997"/>
    <n v="0.61899999999999999"/>
    <n v="30532.36"/>
    <n v="6"/>
    <x v="2"/>
    <s v="Alto"/>
    <s v="Acima"/>
    <x v="1"/>
    <x v="0"/>
  </r>
  <r>
    <x v="3331"/>
    <x v="8"/>
    <n v="216"/>
    <n v="0.71"/>
    <n v="0.69899999999999995"/>
    <n v="0.59699999999999998"/>
    <n v="33881.910000000003"/>
    <n v="9"/>
    <x v="1"/>
    <s v="Alto"/>
    <s v="Acima"/>
    <x v="1"/>
    <x v="0"/>
  </r>
  <r>
    <x v="3332"/>
    <x v="16"/>
    <n v="80"/>
    <n v="0.56000000000000005"/>
    <n v="0.52600000000000002"/>
    <n v="0.43"/>
    <n v="62196.89"/>
    <n v="0"/>
    <x v="3"/>
    <s v="Médio"/>
    <s v="Abaixo"/>
    <x v="1"/>
    <x v="1"/>
  </r>
  <r>
    <x v="3333"/>
    <x v="10"/>
    <n v="103"/>
    <n v="0.63400000000000001"/>
    <n v="0.629"/>
    <n v="0.505"/>
    <n v="37431.129999999997"/>
    <n v="1"/>
    <x v="1"/>
    <s v="Médio"/>
    <s v="Acima"/>
    <x v="1"/>
    <x v="1"/>
  </r>
  <r>
    <x v="3334"/>
    <x v="18"/>
    <n v="1870"/>
    <n v="0.626"/>
    <n v="0.56799999999999995"/>
    <n v="0.58699999999999997"/>
    <n v="6943.26"/>
    <n v="3"/>
    <x v="3"/>
    <s v="Médio"/>
    <s v="Acima"/>
    <x v="0"/>
    <x v="0"/>
  </r>
  <r>
    <x v="3335"/>
    <x v="7"/>
    <n v="419"/>
    <n v="0.56399999999999995"/>
    <n v="0.53800000000000003"/>
    <n v="0.435"/>
    <n v="8923.76"/>
    <n v="0"/>
    <x v="3"/>
    <s v="Médio"/>
    <s v="Abaixo"/>
    <x v="1"/>
    <x v="1"/>
  </r>
  <r>
    <x v="3336"/>
    <x v="4"/>
    <n v="264"/>
    <n v="0.67"/>
    <n v="0.66500000000000004"/>
    <n v="0.56799999999999995"/>
    <n v="30603.08"/>
    <n v="5"/>
    <x v="0"/>
    <s v="Médio"/>
    <s v="Acima"/>
    <x v="1"/>
    <x v="0"/>
  </r>
  <r>
    <x v="3337"/>
    <x v="5"/>
    <n v="601"/>
    <n v="0.59"/>
    <n v="0.55900000000000005"/>
    <n v="0.48699999999999999"/>
    <n v="7166.38"/>
    <n v="2"/>
    <x v="3"/>
    <s v="Médio"/>
    <s v="Abaixo"/>
    <x v="1"/>
    <x v="1"/>
  </r>
  <r>
    <x v="2120"/>
    <x v="4"/>
    <n v="357"/>
    <n v="0.67900000000000005"/>
    <n v="0.67800000000000005"/>
    <n v="0.56799999999999995"/>
    <n v="22099.55"/>
    <n v="4"/>
    <x v="0"/>
    <s v="Médio"/>
    <s v="Acima"/>
    <x v="1"/>
    <x v="0"/>
  </r>
  <r>
    <x v="3338"/>
    <x v="3"/>
    <n v="85"/>
    <n v="0.70599999999999996"/>
    <n v="0.69299999999999995"/>
    <n v="0.58599999999999997"/>
    <n v="71840.72"/>
    <n v="2"/>
    <x v="2"/>
    <s v="Alto"/>
    <s v="Acima"/>
    <x v="1"/>
    <x v="1"/>
  </r>
  <r>
    <x v="3339"/>
    <x v="10"/>
    <n v="217"/>
    <n v="0.71299999999999997"/>
    <n v="0.70299999999999996"/>
    <n v="0.60799999999999998"/>
    <n v="39387.120000000003"/>
    <n v="2"/>
    <x v="1"/>
    <s v="Alto"/>
    <s v="Acima"/>
    <x v="1"/>
    <x v="1"/>
  </r>
  <r>
    <x v="3340"/>
    <x v="0"/>
    <n v="325"/>
    <n v="0.74299999999999999"/>
    <n v="0.72399999999999998"/>
    <n v="0.68799999999999994"/>
    <n v="27492.67"/>
    <n v="3"/>
    <x v="0"/>
    <s v="Alto"/>
    <s v="Acima"/>
    <x v="1"/>
    <x v="0"/>
  </r>
  <r>
    <x v="3341"/>
    <x v="10"/>
    <n v="164"/>
    <n v="0.65400000000000003"/>
    <n v="0.68"/>
    <n v="0.51300000000000001"/>
    <n v="51122.47"/>
    <n v="4"/>
    <x v="1"/>
    <s v="Médio"/>
    <s v="Acima"/>
    <x v="1"/>
    <x v="0"/>
  </r>
  <r>
    <x v="3342"/>
    <x v="5"/>
    <n v="1464"/>
    <n v="0.60199999999999998"/>
    <n v="0.58099999999999996"/>
    <n v="0.52700000000000002"/>
    <n v="7887.46"/>
    <n v="5"/>
    <x v="3"/>
    <s v="Médio"/>
    <s v="Acima"/>
    <x v="0"/>
    <x v="0"/>
  </r>
  <r>
    <x v="3343"/>
    <x v="7"/>
    <n v="271"/>
    <n v="0.58399999999999996"/>
    <n v="0.53"/>
    <n v="0.49199999999999999"/>
    <n v="15709.19"/>
    <n v="15"/>
    <x v="3"/>
    <s v="Médio"/>
    <s v="Abaixo"/>
    <x v="1"/>
    <x v="0"/>
  </r>
  <r>
    <x v="3344"/>
    <x v="14"/>
    <n v="78"/>
    <n v="0.77400000000000002"/>
    <n v="0.73699999999999999"/>
    <n v="0.71399999999999997"/>
    <n v="53292.86"/>
    <n v="1"/>
    <x v="2"/>
    <s v="Alto"/>
    <s v="Acima"/>
    <x v="1"/>
    <x v="1"/>
  </r>
  <r>
    <x v="3345"/>
    <x v="14"/>
    <n v="69"/>
    <n v="0.76"/>
    <n v="0.75600000000000001"/>
    <n v="0.66800000000000004"/>
    <n v="32353.49"/>
    <n v="5"/>
    <x v="2"/>
    <s v="Alto"/>
    <s v="Acima"/>
    <x v="1"/>
    <x v="0"/>
  </r>
  <r>
    <x v="3346"/>
    <x v="0"/>
    <n v="180"/>
    <n v="0.67900000000000005"/>
    <n v="0.61699999999999999"/>
    <n v="0.626"/>
    <n v="35787.040000000001"/>
    <n v="8"/>
    <x v="0"/>
    <s v="Médio"/>
    <s v="Acima"/>
    <x v="1"/>
    <x v="0"/>
  </r>
  <r>
    <x v="3347"/>
    <x v="5"/>
    <n v="756"/>
    <n v="0.60899999999999999"/>
    <n v="0.56599999999999995"/>
    <n v="0.505"/>
    <n v="11422.46"/>
    <n v="22"/>
    <x v="3"/>
    <s v="Médio"/>
    <s v="Acima"/>
    <x v="1"/>
    <x v="0"/>
  </r>
  <r>
    <x v="3348"/>
    <x v="4"/>
    <n v="243"/>
    <n v="0.71"/>
    <n v="0.70899999999999996"/>
    <n v="0.61199999999999999"/>
    <n v="23317.35"/>
    <n v="8"/>
    <x v="0"/>
    <s v="Alto"/>
    <s v="Acima"/>
    <x v="1"/>
    <x v="0"/>
  </r>
  <r>
    <x v="3349"/>
    <x v="12"/>
    <n v="304"/>
    <n v="0.56299999999999994"/>
    <n v="0.56100000000000005"/>
    <n v="0.40200000000000002"/>
    <n v="15843.05"/>
    <n v="1"/>
    <x v="4"/>
    <s v="Médio"/>
    <s v="Abaixo"/>
    <x v="1"/>
    <x v="1"/>
  </r>
  <r>
    <x v="3350"/>
    <x v="6"/>
    <n v="446"/>
    <n v="0.68799999999999994"/>
    <n v="0.66700000000000004"/>
    <n v="0.60399999999999998"/>
    <n v="16295.05"/>
    <n v="11"/>
    <x v="2"/>
    <s v="Médio"/>
    <s v="Acima"/>
    <x v="1"/>
    <x v="0"/>
  </r>
  <r>
    <x v="3351"/>
    <x v="19"/>
    <n v="229"/>
    <n v="0.55600000000000005"/>
    <n v="0.51700000000000002"/>
    <n v="0.43"/>
    <n v="16911.2"/>
    <n v="0"/>
    <x v="3"/>
    <s v="Médio"/>
    <s v="Abaixo"/>
    <x v="1"/>
    <x v="1"/>
  </r>
  <r>
    <x v="3352"/>
    <x v="8"/>
    <n v="227"/>
    <n v="0.65200000000000002"/>
    <n v="0.66600000000000004"/>
    <n v="0.52300000000000002"/>
    <n v="17191.189999999999"/>
    <n v="4"/>
    <x v="1"/>
    <s v="Médio"/>
    <s v="Acima"/>
    <x v="1"/>
    <x v="0"/>
  </r>
  <r>
    <x v="3353"/>
    <x v="4"/>
    <n v="321"/>
    <n v="0.71099999999999997"/>
    <n v="0.67300000000000004"/>
    <n v="0.63100000000000001"/>
    <n v="28896.03"/>
    <n v="5"/>
    <x v="0"/>
    <s v="Alto"/>
    <s v="Acima"/>
    <x v="1"/>
    <x v="0"/>
  </r>
  <r>
    <x v="3354"/>
    <x v="7"/>
    <n v="310"/>
    <n v="0.56000000000000005"/>
    <n v="0.52300000000000002"/>
    <n v="0.45"/>
    <n v="17029.240000000002"/>
    <n v="0"/>
    <x v="3"/>
    <s v="Médio"/>
    <s v="Abaixo"/>
    <x v="1"/>
    <x v="1"/>
  </r>
  <r>
    <x v="3355"/>
    <x v="0"/>
    <n v="248"/>
    <n v="0.79"/>
    <n v="0.77100000000000002"/>
    <n v="0.75"/>
    <n v="24936.83"/>
    <n v="7"/>
    <x v="0"/>
    <s v="Alto"/>
    <s v="Acima"/>
    <x v="1"/>
    <x v="0"/>
  </r>
  <r>
    <x v="3356"/>
    <x v="5"/>
    <n v="464"/>
    <n v="0.58899999999999997"/>
    <n v="0.55800000000000005"/>
    <n v="0.495"/>
    <n v="10659.92"/>
    <n v="13"/>
    <x v="3"/>
    <s v="Médio"/>
    <s v="Abaixo"/>
    <x v="1"/>
    <x v="0"/>
  </r>
  <r>
    <x v="3357"/>
    <x v="5"/>
    <n v="146"/>
    <n v="0.53700000000000003"/>
    <n v="0.52800000000000002"/>
    <n v="0.41799999999999998"/>
    <n v="17215.05"/>
    <n v="2"/>
    <x v="3"/>
    <s v="Baixo"/>
    <s v="Abaixo"/>
    <x v="1"/>
    <x v="1"/>
  </r>
  <r>
    <x v="3358"/>
    <x v="4"/>
    <n v="605"/>
    <n v="0.68200000000000005"/>
    <n v="0.66800000000000004"/>
    <n v="0.56200000000000006"/>
    <n v="13269.46"/>
    <n v="12"/>
    <x v="0"/>
    <s v="Médio"/>
    <s v="Acima"/>
    <x v="1"/>
    <x v="0"/>
  </r>
  <r>
    <x v="3359"/>
    <x v="4"/>
    <n v="491"/>
    <n v="0.68"/>
    <n v="0.66500000000000004"/>
    <n v="0.57099999999999995"/>
    <n v="15903.65"/>
    <n v="5"/>
    <x v="0"/>
    <s v="Médio"/>
    <s v="Acima"/>
    <x v="1"/>
    <x v="0"/>
  </r>
  <r>
    <x v="3360"/>
    <x v="7"/>
    <n v="447"/>
    <n v="0.55000000000000004"/>
    <n v="0.51100000000000001"/>
    <n v="0.435"/>
    <n v="17506.04"/>
    <n v="0"/>
    <x v="3"/>
    <s v="Médio"/>
    <s v="Abaixo"/>
    <x v="1"/>
    <x v="1"/>
  </r>
  <r>
    <x v="3361"/>
    <x v="20"/>
    <n v="402"/>
    <n v="0.59499999999999997"/>
    <n v="0.58799999999999997"/>
    <n v="0.46100000000000002"/>
    <n v="18348.55"/>
    <n v="3"/>
    <x v="4"/>
    <s v="Médio"/>
    <s v="Abaixo"/>
    <x v="1"/>
    <x v="0"/>
  </r>
  <r>
    <x v="3362"/>
    <x v="5"/>
    <n v="377"/>
    <n v="0.60599999999999998"/>
    <n v="0.56999999999999995"/>
    <n v="0.51400000000000001"/>
    <n v="22866.63"/>
    <n v="1"/>
    <x v="3"/>
    <s v="Médio"/>
    <s v="Acima"/>
    <x v="1"/>
    <x v="1"/>
  </r>
  <r>
    <x v="3363"/>
    <x v="5"/>
    <n v="643"/>
    <n v="0.60799999999999998"/>
    <n v="0.58499999999999996"/>
    <n v="0.52200000000000002"/>
    <n v="9359.3700000000008"/>
    <n v="5"/>
    <x v="3"/>
    <s v="Médio"/>
    <s v="Acima"/>
    <x v="1"/>
    <x v="0"/>
  </r>
  <r>
    <x v="3364"/>
    <x v="19"/>
    <n v="628"/>
    <n v="0.53200000000000003"/>
    <n v="0.499"/>
    <n v="0.39500000000000002"/>
    <n v="6881.21"/>
    <n v="42"/>
    <x v="3"/>
    <s v="Baixo"/>
    <s v="Abaixo"/>
    <x v="1"/>
    <x v="0"/>
  </r>
  <r>
    <x v="3365"/>
    <x v="4"/>
    <n v="201"/>
    <n v="0.67200000000000004"/>
    <n v="0.69899999999999995"/>
    <n v="0.51700000000000002"/>
    <n v="27196.38"/>
    <n v="8"/>
    <x v="0"/>
    <s v="Médio"/>
    <s v="Acima"/>
    <x v="1"/>
    <x v="0"/>
  </r>
  <r>
    <x v="3366"/>
    <x v="6"/>
    <n v="130"/>
    <n v="0.66900000000000004"/>
    <n v="0.65700000000000003"/>
    <n v="0.56799999999999995"/>
    <n v="22437.02"/>
    <n v="8"/>
    <x v="2"/>
    <s v="Médio"/>
    <s v="Acima"/>
    <x v="1"/>
    <x v="0"/>
  </r>
  <r>
    <x v="3367"/>
    <x v="8"/>
    <n v="379"/>
    <n v="0.60099999999999998"/>
    <n v="0.623"/>
    <n v="0.42299999999999999"/>
    <n v="10501.6"/>
    <n v="3"/>
    <x v="1"/>
    <s v="Médio"/>
    <s v="Acima"/>
    <x v="1"/>
    <x v="0"/>
  </r>
  <r>
    <x v="3368"/>
    <x v="6"/>
    <n v="118"/>
    <n v="0.76200000000000001"/>
    <n v="0.77800000000000002"/>
    <n v="0.66200000000000003"/>
    <n v="41063.410000000003"/>
    <n v="4"/>
    <x v="2"/>
    <s v="Alto"/>
    <s v="Acima"/>
    <x v="1"/>
    <x v="0"/>
  </r>
  <r>
    <x v="3369"/>
    <x v="6"/>
    <n v="151"/>
    <n v="0.752"/>
    <n v="0.74299999999999999"/>
    <n v="0.69599999999999995"/>
    <n v="34444.589999999997"/>
    <n v="2"/>
    <x v="2"/>
    <s v="Alto"/>
    <s v="Acima"/>
    <x v="1"/>
    <x v="1"/>
  </r>
  <r>
    <x v="3370"/>
    <x v="9"/>
    <n v="478"/>
    <n v="0.63200000000000001"/>
    <n v="0.57299999999999995"/>
    <n v="0.58599999999999997"/>
    <n v="7947.85"/>
    <n v="31"/>
    <x v="3"/>
    <s v="Médio"/>
    <s v="Acima"/>
    <x v="1"/>
    <x v="0"/>
  </r>
  <r>
    <x v="3371"/>
    <x v="14"/>
    <n v="72"/>
    <n v="0.747"/>
    <n v="0.73499999999999999"/>
    <n v="0.66200000000000003"/>
    <n v="44261.760000000002"/>
    <n v="3"/>
    <x v="2"/>
    <s v="Alto"/>
    <s v="Acima"/>
    <x v="1"/>
    <x v="0"/>
  </r>
  <r>
    <x v="3372"/>
    <x v="14"/>
    <n v="95"/>
    <n v="0.66900000000000004"/>
    <n v="0.63700000000000001"/>
    <n v="0.57499999999999996"/>
    <n v="21237.59"/>
    <n v="3"/>
    <x v="2"/>
    <s v="Médio"/>
    <s v="Acima"/>
    <x v="1"/>
    <x v="0"/>
  </r>
  <r>
    <x v="3373"/>
    <x v="17"/>
    <n v="737"/>
    <n v="0.58299999999999996"/>
    <n v="0.57699999999999996"/>
    <n v="0.46899999999999997"/>
    <n v="14473.22"/>
    <n v="4"/>
    <x v="3"/>
    <s v="Médio"/>
    <s v="Abaixo"/>
    <x v="1"/>
    <x v="0"/>
  </r>
  <r>
    <x v="3374"/>
    <x v="6"/>
    <n v="279"/>
    <n v="0.69299999999999995"/>
    <n v="0.69799999999999995"/>
    <n v="0.57399999999999995"/>
    <n v="28578.25"/>
    <n v="2"/>
    <x v="2"/>
    <s v="Médio"/>
    <s v="Acima"/>
    <x v="1"/>
    <x v="1"/>
  </r>
  <r>
    <x v="3375"/>
    <x v="14"/>
    <n v="300"/>
    <n v="0.65900000000000003"/>
    <n v="0.63400000000000001"/>
    <n v="0.56499999999999995"/>
    <n v="24357.5"/>
    <n v="2"/>
    <x v="2"/>
    <s v="Médio"/>
    <s v="Acima"/>
    <x v="1"/>
    <x v="1"/>
  </r>
  <r>
    <x v="3376"/>
    <x v="4"/>
    <n v="357"/>
    <n v="0.64800000000000002"/>
    <n v="0.63800000000000001"/>
    <n v="0.54200000000000004"/>
    <n v="26972.39"/>
    <n v="2"/>
    <x v="0"/>
    <s v="Médio"/>
    <s v="Acima"/>
    <x v="1"/>
    <x v="1"/>
  </r>
  <r>
    <x v="3377"/>
    <x v="26"/>
    <n v="397"/>
    <n v="0.56999999999999995"/>
    <n v="0.51800000000000002"/>
    <n v="0.47699999999999998"/>
    <n v="10508.27"/>
    <n v="12"/>
    <x v="4"/>
    <s v="Médio"/>
    <s v="Abaixo"/>
    <x v="1"/>
    <x v="0"/>
  </r>
  <r>
    <x v="3378"/>
    <x v="24"/>
    <n v="977"/>
    <n v="0.61899999999999999"/>
    <n v="0.58699999999999997"/>
    <n v="0.51700000000000002"/>
    <n v="12472.79"/>
    <n v="10"/>
    <x v="4"/>
    <s v="Médio"/>
    <s v="Acima"/>
    <x v="0"/>
    <x v="0"/>
  </r>
  <r>
    <x v="3379"/>
    <x v="10"/>
    <n v="355"/>
    <n v="0.68500000000000005"/>
    <n v="0.65500000000000003"/>
    <n v="0.61499999999999999"/>
    <n v="24369.39"/>
    <n v="0"/>
    <x v="1"/>
    <s v="Médio"/>
    <s v="Acima"/>
    <x v="1"/>
    <x v="1"/>
  </r>
  <r>
    <x v="3380"/>
    <x v="13"/>
    <n v="556"/>
    <n v="0.58899999999999997"/>
    <n v="0.60699999999999998"/>
    <n v="0.41699999999999998"/>
    <n v="12256.71"/>
    <n v="9"/>
    <x v="1"/>
    <s v="Médio"/>
    <s v="Abaixo"/>
    <x v="1"/>
    <x v="0"/>
  </r>
  <r>
    <x v="3381"/>
    <x v="6"/>
    <n v="246"/>
    <n v="0.66900000000000004"/>
    <n v="0.66900000000000004"/>
    <n v="0.56999999999999995"/>
    <n v="28626.89"/>
    <n v="10"/>
    <x v="2"/>
    <s v="Médio"/>
    <s v="Acima"/>
    <x v="1"/>
    <x v="0"/>
  </r>
  <r>
    <x v="3382"/>
    <x v="5"/>
    <n v="560"/>
    <n v="0.57799999999999996"/>
    <n v="0.54100000000000004"/>
    <n v="0.46600000000000003"/>
    <n v="11725.55"/>
    <n v="1"/>
    <x v="3"/>
    <s v="Médio"/>
    <s v="Abaixo"/>
    <x v="1"/>
    <x v="1"/>
  </r>
  <r>
    <x v="3383"/>
    <x v="4"/>
    <n v="189"/>
    <n v="0.7"/>
    <n v="0.66700000000000004"/>
    <n v="0.59799999999999998"/>
    <n v="35452.449999999997"/>
    <n v="5"/>
    <x v="0"/>
    <s v="Alto"/>
    <s v="Acima"/>
    <x v="1"/>
    <x v="0"/>
  </r>
  <r>
    <x v="3384"/>
    <x v="3"/>
    <n v="29"/>
    <n v="0.66"/>
    <n v="0.69099999999999995"/>
    <n v="0.48399999999999999"/>
    <n v="72488.38"/>
    <n v="0"/>
    <x v="2"/>
    <s v="Médio"/>
    <s v="Acima"/>
    <x v="1"/>
    <x v="1"/>
  </r>
  <r>
    <x v="3385"/>
    <x v="4"/>
    <n v="134"/>
    <n v="0.68"/>
    <n v="0.63800000000000001"/>
    <n v="0.59899999999999998"/>
    <n v="37445.230000000003"/>
    <n v="0"/>
    <x v="0"/>
    <s v="Médio"/>
    <s v="Acima"/>
    <x v="1"/>
    <x v="1"/>
  </r>
  <r>
    <x v="1719"/>
    <x v="6"/>
    <n v="266"/>
    <n v="0.73599999999999999"/>
    <n v="0.70699999999999996"/>
    <n v="0.69099999999999995"/>
    <n v="27684.95"/>
    <n v="2"/>
    <x v="2"/>
    <s v="Alto"/>
    <s v="Acima"/>
    <x v="1"/>
    <x v="1"/>
  </r>
  <r>
    <x v="1499"/>
    <x v="21"/>
    <n v="249"/>
    <n v="0.55500000000000005"/>
    <n v="0.51400000000000001"/>
    <n v="0.45400000000000001"/>
    <n v="12630"/>
    <n v="12"/>
    <x v="3"/>
    <s v="Médio"/>
    <s v="Abaixo"/>
    <x v="1"/>
    <x v="0"/>
  </r>
  <r>
    <x v="3386"/>
    <x v="6"/>
    <n v="172"/>
    <n v="0.70099999999999996"/>
    <n v="0.68899999999999995"/>
    <n v="0.627"/>
    <n v="31587.83"/>
    <n v="3"/>
    <x v="2"/>
    <s v="Alto"/>
    <s v="Acima"/>
    <x v="1"/>
    <x v="0"/>
  </r>
  <r>
    <x v="3387"/>
    <x v="6"/>
    <n v="108"/>
    <n v="0.68"/>
    <n v="0.68"/>
    <n v="0.57199999999999995"/>
    <n v="60288.94"/>
    <n v="2"/>
    <x v="2"/>
    <s v="Médio"/>
    <s v="Acima"/>
    <x v="1"/>
    <x v="1"/>
  </r>
  <r>
    <x v="3388"/>
    <x v="16"/>
    <n v="411"/>
    <n v="0.59"/>
    <n v="0.56399999999999995"/>
    <n v="0.48499999999999999"/>
    <n v="13669.02"/>
    <n v="9"/>
    <x v="3"/>
    <s v="Médio"/>
    <s v="Abaixo"/>
    <x v="1"/>
    <x v="0"/>
  </r>
  <r>
    <x v="3389"/>
    <x v="6"/>
    <n v="168"/>
    <n v="0.60899999999999999"/>
    <n v="0.6"/>
    <n v="0.47699999999999998"/>
    <n v="16489.88"/>
    <n v="9"/>
    <x v="2"/>
    <s v="Médio"/>
    <s v="Acima"/>
    <x v="1"/>
    <x v="0"/>
  </r>
  <r>
    <x v="3390"/>
    <x v="12"/>
    <n v="838"/>
    <n v="0.56000000000000005"/>
    <n v="0.52"/>
    <n v="0.439"/>
    <n v="7000.23"/>
    <n v="0"/>
    <x v="4"/>
    <s v="Médio"/>
    <s v="Abaixo"/>
    <x v="1"/>
    <x v="1"/>
  </r>
  <r>
    <x v="3391"/>
    <x v="6"/>
    <n v="211"/>
    <n v="0.68"/>
    <n v="0.68700000000000006"/>
    <n v="0.58099999999999996"/>
    <n v="28184.41"/>
    <n v="2"/>
    <x v="2"/>
    <s v="Médio"/>
    <s v="Acima"/>
    <x v="1"/>
    <x v="1"/>
  </r>
  <r>
    <x v="3392"/>
    <x v="6"/>
    <n v="94"/>
    <n v="0.68"/>
    <n v="0.64500000000000002"/>
    <n v="0.61199999999999999"/>
    <n v="31274.57"/>
    <n v="3"/>
    <x v="2"/>
    <s v="Médio"/>
    <s v="Acima"/>
    <x v="1"/>
    <x v="0"/>
  </r>
  <r>
    <x v="3393"/>
    <x v="4"/>
    <n v="227"/>
    <n v="0.72299999999999998"/>
    <n v="0.79400000000000004"/>
    <n v="0.55300000000000005"/>
    <n v="17393.009999999998"/>
    <n v="2"/>
    <x v="0"/>
    <s v="Alto"/>
    <s v="Acima"/>
    <x v="1"/>
    <x v="1"/>
  </r>
  <r>
    <x v="3394"/>
    <x v="12"/>
    <n v="222"/>
    <n v="0.45300000000000001"/>
    <n v="0.51600000000000001"/>
    <n v="0.23400000000000001"/>
    <n v="7797.18"/>
    <n v="0"/>
    <x v="4"/>
    <s v="Baixo"/>
    <s v="Abaixo"/>
    <x v="1"/>
    <x v="1"/>
  </r>
  <r>
    <x v="3395"/>
    <x v="0"/>
    <n v="209"/>
    <n v="0.71099999999999997"/>
    <n v="0.68300000000000005"/>
    <n v="0.61599999999999999"/>
    <n v="18916.28"/>
    <n v="9"/>
    <x v="0"/>
    <s v="Alto"/>
    <s v="Acima"/>
    <x v="1"/>
    <x v="0"/>
  </r>
  <r>
    <x v="3396"/>
    <x v="7"/>
    <n v="301"/>
    <n v="0.57399999999999995"/>
    <n v="0.56499999999999995"/>
    <n v="0.42399999999999999"/>
    <n v="12418.3"/>
    <n v="2"/>
    <x v="3"/>
    <s v="Médio"/>
    <s v="Abaixo"/>
    <x v="1"/>
    <x v="1"/>
  </r>
  <r>
    <x v="3397"/>
    <x v="11"/>
    <n v="893"/>
    <n v="0.56100000000000005"/>
    <n v="0.54"/>
    <n v="0.433"/>
    <n v="8972.25"/>
    <n v="1"/>
    <x v="4"/>
    <s v="Médio"/>
    <s v="Abaixo"/>
    <x v="1"/>
    <x v="1"/>
  </r>
  <r>
    <x v="3398"/>
    <x v="10"/>
    <n v="178"/>
    <n v="0.69099999999999995"/>
    <n v="0.66500000000000004"/>
    <n v="0.59299999999999997"/>
    <n v="37196.51"/>
    <n v="5"/>
    <x v="1"/>
    <s v="Médio"/>
    <s v="Acima"/>
    <x v="1"/>
    <x v="0"/>
  </r>
  <r>
    <x v="3399"/>
    <x v="8"/>
    <n v="210"/>
    <n v="0.627"/>
    <n v="0.67"/>
    <n v="0.46700000000000003"/>
    <n v="30246.61"/>
    <n v="0"/>
    <x v="1"/>
    <s v="Médio"/>
    <s v="Acima"/>
    <x v="1"/>
    <x v="1"/>
  </r>
  <r>
    <x v="3400"/>
    <x v="14"/>
    <n v="380"/>
    <n v="0.71599999999999997"/>
    <n v="0.71299999999999997"/>
    <n v="0.61099999999999999"/>
    <n v="17487.39"/>
    <n v="8"/>
    <x v="2"/>
    <s v="Alto"/>
    <s v="Acima"/>
    <x v="1"/>
    <x v="0"/>
  </r>
  <r>
    <x v="3401"/>
    <x v="14"/>
    <n v="34"/>
    <n v="0.70099999999999996"/>
    <n v="0.74199999999999999"/>
    <n v="0.54800000000000004"/>
    <n v="60346.879999999997"/>
    <n v="2"/>
    <x v="2"/>
    <s v="Alto"/>
    <s v="Acima"/>
    <x v="1"/>
    <x v="1"/>
  </r>
  <r>
    <x v="3402"/>
    <x v="11"/>
    <n v="761"/>
    <n v="0.52700000000000002"/>
    <n v="0.53500000000000003"/>
    <n v="0.378"/>
    <n v="13244.83"/>
    <n v="2"/>
    <x v="4"/>
    <s v="Baixo"/>
    <s v="Abaixo"/>
    <x v="1"/>
    <x v="1"/>
  </r>
  <r>
    <x v="3403"/>
    <x v="4"/>
    <n v="487"/>
    <n v="0.64"/>
    <n v="0.58599999999999997"/>
    <n v="0.56799999999999995"/>
    <n v="14992.88"/>
    <n v="7"/>
    <x v="0"/>
    <s v="Médio"/>
    <s v="Acima"/>
    <x v="1"/>
    <x v="0"/>
  </r>
  <r>
    <x v="3404"/>
    <x v="13"/>
    <n v="102"/>
    <n v="0.65"/>
    <n v="0.67600000000000005"/>
    <n v="0.49099999999999999"/>
    <n v="33139.35"/>
    <n v="6"/>
    <x v="1"/>
    <s v="Médio"/>
    <s v="Acima"/>
    <x v="1"/>
    <x v="0"/>
  </r>
  <r>
    <x v="3405"/>
    <x v="26"/>
    <n v="413"/>
    <n v="0.501"/>
    <n v="0.47899999999999998"/>
    <n v="0.36099999999999999"/>
    <n v="10084.48"/>
    <n v="3"/>
    <x v="4"/>
    <s v="Baixo"/>
    <s v="Abaixo"/>
    <x v="1"/>
    <x v="0"/>
  </r>
  <r>
    <x v="2910"/>
    <x v="5"/>
    <n v="497"/>
    <n v="0.57999999999999996"/>
    <n v="0.57199999999999995"/>
    <n v="0.44400000000000001"/>
    <n v="11906.16"/>
    <n v="3"/>
    <x v="3"/>
    <s v="Médio"/>
    <s v="Abaixo"/>
    <x v="1"/>
    <x v="0"/>
  </r>
  <r>
    <x v="3406"/>
    <x v="3"/>
    <n v="199"/>
    <n v="0.66200000000000003"/>
    <n v="0.65900000000000003"/>
    <n v="0.54800000000000004"/>
    <n v="41392.480000000003"/>
    <n v="0"/>
    <x v="2"/>
    <s v="Médio"/>
    <s v="Acima"/>
    <x v="1"/>
    <x v="1"/>
  </r>
  <r>
    <x v="1488"/>
    <x v="7"/>
    <n v="752"/>
    <n v="0.59"/>
    <n v="0.55500000000000005"/>
    <n v="0.496"/>
    <n v="6519.35"/>
    <n v="19"/>
    <x v="3"/>
    <s v="Médio"/>
    <s v="Abaixo"/>
    <x v="1"/>
    <x v="0"/>
  </r>
  <r>
    <x v="3407"/>
    <x v="19"/>
    <n v="1097"/>
    <n v="0.56799999999999995"/>
    <n v="0.55700000000000005"/>
    <n v="0.46"/>
    <n v="9785.6200000000008"/>
    <n v="3"/>
    <x v="3"/>
    <s v="Médio"/>
    <s v="Abaixo"/>
    <x v="0"/>
    <x v="0"/>
  </r>
  <r>
    <x v="3408"/>
    <x v="26"/>
    <n v="336"/>
    <n v="0.57499999999999996"/>
    <n v="0.60099999999999998"/>
    <n v="0.39800000000000002"/>
    <n v="16085.3"/>
    <n v="3"/>
    <x v="4"/>
    <s v="Médio"/>
    <s v="Abaixo"/>
    <x v="1"/>
    <x v="0"/>
  </r>
  <r>
    <x v="3409"/>
    <x v="3"/>
    <n v="48"/>
    <n v="0.73599999999999999"/>
    <n v="0.76200000000000001"/>
    <n v="0.61199999999999999"/>
    <n v="63841.64"/>
    <n v="1"/>
    <x v="2"/>
    <s v="Alto"/>
    <s v="Acima"/>
    <x v="1"/>
    <x v="1"/>
  </r>
  <r>
    <x v="3410"/>
    <x v="14"/>
    <n v="240"/>
    <n v="0.71599999999999997"/>
    <n v="0.70699999999999996"/>
    <n v="0.6"/>
    <n v="23731.3"/>
    <n v="3"/>
    <x v="2"/>
    <s v="Alto"/>
    <s v="Acima"/>
    <x v="1"/>
    <x v="0"/>
  </r>
  <r>
    <x v="3411"/>
    <x v="21"/>
    <n v="240"/>
    <n v="0.54500000000000004"/>
    <n v="0.51300000000000001"/>
    <n v="0.41399999999999998"/>
    <n v="12374.15"/>
    <n v="0"/>
    <x v="3"/>
    <s v="Baixo"/>
    <s v="Abaixo"/>
    <x v="1"/>
    <x v="1"/>
  </r>
  <r>
    <x v="3412"/>
    <x v="7"/>
    <n v="362"/>
    <n v="0.58799999999999997"/>
    <n v="0.58599999999999997"/>
    <n v="0.47399999999999998"/>
    <n v="11074.3"/>
    <n v="2"/>
    <x v="3"/>
    <s v="Médio"/>
    <s v="Abaixo"/>
    <x v="1"/>
    <x v="1"/>
  </r>
  <r>
    <x v="3413"/>
    <x v="18"/>
    <n v="695"/>
    <n v="0.56399999999999995"/>
    <n v="0.499"/>
    <n v="0.46400000000000002"/>
    <n v="7528.58"/>
    <n v="1"/>
    <x v="3"/>
    <s v="Médio"/>
    <s v="Abaixo"/>
    <x v="1"/>
    <x v="1"/>
  </r>
  <r>
    <x v="3414"/>
    <x v="12"/>
    <n v="531"/>
    <n v="0.47299999999999998"/>
    <n v="0.44900000000000001"/>
    <n v="0.30299999999999999"/>
    <n v="5338.15"/>
    <n v="0"/>
    <x v="4"/>
    <s v="Baixo"/>
    <s v="Abaixo"/>
    <x v="1"/>
    <x v="1"/>
  </r>
  <r>
    <x v="3415"/>
    <x v="8"/>
    <n v="194"/>
    <n v="0.67400000000000004"/>
    <n v="0.65200000000000002"/>
    <n v="0.57699999999999996"/>
    <n v="20062.349999999999"/>
    <n v="2"/>
    <x v="1"/>
    <s v="Médio"/>
    <s v="Acima"/>
    <x v="1"/>
    <x v="1"/>
  </r>
  <r>
    <x v="3416"/>
    <x v="6"/>
    <n v="125"/>
    <n v="0.6"/>
    <n v="0.60899999999999999"/>
    <n v="0.44700000000000001"/>
    <n v="22518.77"/>
    <n v="2"/>
    <x v="2"/>
    <s v="Médio"/>
    <s v="Acima"/>
    <x v="1"/>
    <x v="1"/>
  </r>
  <r>
    <x v="3417"/>
    <x v="17"/>
    <n v="825"/>
    <n v="0.60699999999999998"/>
    <n v="0.59199999999999997"/>
    <n v="0.496"/>
    <n v="9641.82"/>
    <n v="21"/>
    <x v="3"/>
    <s v="Médio"/>
    <s v="Acima"/>
    <x v="1"/>
    <x v="0"/>
  </r>
  <r>
    <x v="3418"/>
    <x v="19"/>
    <n v="983"/>
    <n v="0.55700000000000005"/>
    <n v="0.55200000000000005"/>
    <n v="0.42799999999999999"/>
    <n v="10760.86"/>
    <n v="3"/>
    <x v="3"/>
    <s v="Médio"/>
    <s v="Abaixo"/>
    <x v="0"/>
    <x v="0"/>
  </r>
  <r>
    <x v="3419"/>
    <x v="14"/>
    <n v="179"/>
    <n v="0.76800000000000002"/>
    <n v="0.752"/>
    <n v="0.69899999999999995"/>
    <n v="24075.11"/>
    <n v="3"/>
    <x v="2"/>
    <s v="Alto"/>
    <s v="Acima"/>
    <x v="1"/>
    <x v="0"/>
  </r>
  <r>
    <x v="3420"/>
    <x v="23"/>
    <n v="138"/>
    <n v="0.58899999999999997"/>
    <n v="0.622"/>
    <n v="0.434"/>
    <n v="14958"/>
    <n v="2"/>
    <x v="4"/>
    <s v="Médio"/>
    <s v="Abaixo"/>
    <x v="1"/>
    <x v="1"/>
  </r>
  <r>
    <x v="3421"/>
    <x v="18"/>
    <n v="1343"/>
    <n v="0.51300000000000001"/>
    <n v="0.5"/>
    <n v="0.374"/>
    <n v="6481.02"/>
    <n v="36"/>
    <x v="3"/>
    <s v="Baixo"/>
    <s v="Abaixo"/>
    <x v="0"/>
    <x v="0"/>
  </r>
  <r>
    <x v="3422"/>
    <x v="11"/>
    <n v="598"/>
    <n v="0.45"/>
    <n v="0.48099999999999998"/>
    <n v="0.25900000000000001"/>
    <n v="9085.35"/>
    <n v="0"/>
    <x v="4"/>
    <s v="Baixo"/>
    <s v="Abaixo"/>
    <x v="1"/>
    <x v="1"/>
  </r>
  <r>
    <x v="3423"/>
    <x v="6"/>
    <n v="218"/>
    <n v="0.71"/>
    <n v="0.68799999999999994"/>
    <n v="0.63400000000000001"/>
    <n v="28160.13"/>
    <n v="0"/>
    <x v="2"/>
    <s v="Alto"/>
    <s v="Acima"/>
    <x v="1"/>
    <x v="1"/>
  </r>
  <r>
    <x v="3424"/>
    <x v="4"/>
    <n v="69"/>
    <n v="0.64800000000000002"/>
    <n v="0.61899999999999999"/>
    <n v="0.53800000000000003"/>
    <n v="64603.83"/>
    <n v="2"/>
    <x v="0"/>
    <s v="Médio"/>
    <s v="Acima"/>
    <x v="1"/>
    <x v="1"/>
  </r>
  <r>
    <x v="3425"/>
    <x v="9"/>
    <n v="1216"/>
    <n v="0.61699999999999999"/>
    <n v="0.54600000000000004"/>
    <n v="0.56000000000000005"/>
    <n v="6449.79"/>
    <n v="5"/>
    <x v="3"/>
    <s v="Médio"/>
    <s v="Acima"/>
    <x v="0"/>
    <x v="0"/>
  </r>
  <r>
    <x v="3426"/>
    <x v="4"/>
    <n v="231"/>
    <n v="0.74"/>
    <n v="0.70199999999999996"/>
    <n v="0.66100000000000003"/>
    <n v="23486.48"/>
    <n v="7"/>
    <x v="0"/>
    <s v="Alto"/>
    <s v="Acima"/>
    <x v="1"/>
    <x v="0"/>
  </r>
  <r>
    <x v="3427"/>
    <x v="18"/>
    <n v="1225"/>
    <n v="0.55000000000000004"/>
    <n v="0.51900000000000002"/>
    <n v="0.434"/>
    <n v="5065.83"/>
    <n v="1"/>
    <x v="3"/>
    <s v="Médio"/>
    <s v="Abaixo"/>
    <x v="0"/>
    <x v="1"/>
  </r>
  <r>
    <x v="1404"/>
    <x v="14"/>
    <n v="273"/>
    <n v="0.67500000000000004"/>
    <n v="0.64100000000000001"/>
    <n v="0.58099999999999996"/>
    <n v="19824.650000000001"/>
    <n v="10"/>
    <x v="2"/>
    <s v="Médio"/>
    <s v="Acima"/>
    <x v="1"/>
    <x v="0"/>
  </r>
  <r>
    <x v="3428"/>
    <x v="7"/>
    <n v="399"/>
    <n v="0.61699999999999999"/>
    <n v="0.57499999999999996"/>
    <n v="0.56100000000000005"/>
    <n v="10759.51"/>
    <n v="16"/>
    <x v="3"/>
    <s v="Médio"/>
    <s v="Acima"/>
    <x v="1"/>
    <x v="0"/>
  </r>
  <r>
    <x v="3429"/>
    <x v="7"/>
    <n v="180"/>
    <n v="0.59299999999999997"/>
    <n v="0.56299999999999994"/>
    <n v="0.47899999999999998"/>
    <n v="10588.92"/>
    <n v="19"/>
    <x v="3"/>
    <s v="Médio"/>
    <s v="Abaixo"/>
    <x v="1"/>
    <x v="0"/>
  </r>
  <r>
    <x v="3430"/>
    <x v="6"/>
    <n v="179"/>
    <n v="0.69599999999999995"/>
    <n v="0.68799999999999994"/>
    <n v="0.59299999999999997"/>
    <n v="27858.29"/>
    <n v="9"/>
    <x v="2"/>
    <s v="Médio"/>
    <s v="Acima"/>
    <x v="1"/>
    <x v="0"/>
  </r>
  <r>
    <x v="3431"/>
    <x v="14"/>
    <n v="150"/>
    <n v="0.7"/>
    <n v="0.72699999999999998"/>
    <n v="0.56899999999999995"/>
    <n v="26765.66"/>
    <n v="2"/>
    <x v="2"/>
    <s v="Alto"/>
    <s v="Acima"/>
    <x v="1"/>
    <x v="1"/>
  </r>
  <r>
    <x v="3432"/>
    <x v="8"/>
    <n v="203"/>
    <n v="0.63600000000000001"/>
    <n v="0.64300000000000002"/>
    <n v="0.48499999999999999"/>
    <n v="26820.22"/>
    <n v="4"/>
    <x v="1"/>
    <s v="Médio"/>
    <s v="Acima"/>
    <x v="1"/>
    <x v="0"/>
  </r>
  <r>
    <x v="3433"/>
    <x v="7"/>
    <n v="442"/>
    <n v="0.61399999999999999"/>
    <n v="0.58599999999999997"/>
    <n v="0.51600000000000001"/>
    <n v="10274.23"/>
    <n v="4"/>
    <x v="3"/>
    <s v="Médio"/>
    <s v="Acima"/>
    <x v="1"/>
    <x v="0"/>
  </r>
  <r>
    <x v="3434"/>
    <x v="0"/>
    <n v="143"/>
    <n v="0.70499999999999996"/>
    <n v="0.64300000000000002"/>
    <n v="0.67600000000000005"/>
    <n v="21635.97"/>
    <n v="6"/>
    <x v="0"/>
    <s v="Alto"/>
    <s v="Acima"/>
    <x v="1"/>
    <x v="0"/>
  </r>
  <r>
    <x v="3435"/>
    <x v="19"/>
    <n v="463"/>
    <n v="0.55100000000000005"/>
    <n v="0.51300000000000001"/>
    <n v="0.43099999999999999"/>
    <n v="8197.7000000000007"/>
    <n v="5"/>
    <x v="3"/>
    <s v="Médio"/>
    <s v="Abaixo"/>
    <x v="1"/>
    <x v="0"/>
  </r>
  <r>
    <x v="3436"/>
    <x v="4"/>
    <n v="247"/>
    <n v="0.65"/>
    <n v="0.65900000000000003"/>
    <n v="0.498"/>
    <n v="14728.4"/>
    <n v="2"/>
    <x v="0"/>
    <s v="Médio"/>
    <s v="Acima"/>
    <x v="1"/>
    <x v="1"/>
  </r>
  <r>
    <x v="3437"/>
    <x v="6"/>
    <n v="33"/>
    <n v="0.66"/>
    <n v="0.626"/>
    <n v="0.54700000000000004"/>
    <n v="21840.93"/>
    <n v="5"/>
    <x v="2"/>
    <s v="Médio"/>
    <s v="Acima"/>
    <x v="1"/>
    <x v="0"/>
  </r>
  <r>
    <x v="3438"/>
    <x v="7"/>
    <n v="263"/>
    <n v="0.52700000000000002"/>
    <n v="0.52400000000000002"/>
    <n v="0.379"/>
    <n v="8126.17"/>
    <n v="22"/>
    <x v="3"/>
    <s v="Baixo"/>
    <s v="Abaixo"/>
    <x v="1"/>
    <x v="0"/>
  </r>
  <r>
    <x v="3439"/>
    <x v="6"/>
    <n v="119"/>
    <n v="0.64"/>
    <n v="0.59299999999999997"/>
    <n v="0.54700000000000004"/>
    <n v="22052.81"/>
    <n v="0"/>
    <x v="2"/>
    <s v="Médio"/>
    <s v="Acima"/>
    <x v="1"/>
    <x v="1"/>
  </r>
  <r>
    <x v="3440"/>
    <x v="8"/>
    <n v="142"/>
    <n v="0.7"/>
    <n v="0.68"/>
    <n v="0.623"/>
    <n v="52652.9"/>
    <n v="4"/>
    <x v="1"/>
    <s v="Alto"/>
    <s v="Acima"/>
    <x v="1"/>
    <x v="0"/>
  </r>
  <r>
    <x v="3441"/>
    <x v="25"/>
    <n v="400"/>
    <n v="0.65"/>
    <n v="0.624"/>
    <n v="0.55800000000000005"/>
    <n v="13547.3"/>
    <n v="0"/>
    <x v="4"/>
    <s v="Médio"/>
    <s v="Acima"/>
    <x v="1"/>
    <x v="1"/>
  </r>
  <r>
    <x v="3442"/>
    <x v="6"/>
    <n v="222"/>
    <n v="0.72499999999999998"/>
    <n v="0.70699999999999996"/>
    <n v="0.66"/>
    <n v="28890.22"/>
    <n v="1"/>
    <x v="2"/>
    <s v="Alto"/>
    <s v="Acima"/>
    <x v="1"/>
    <x v="1"/>
  </r>
  <r>
    <x v="3443"/>
    <x v="23"/>
    <n v="160"/>
    <n v="0.59599999999999997"/>
    <n v="0.627"/>
    <n v="0.44400000000000001"/>
    <n v="16447.330000000002"/>
    <n v="3"/>
    <x v="4"/>
    <s v="Médio"/>
    <s v="Abaixo"/>
    <x v="1"/>
    <x v="0"/>
  </r>
  <r>
    <x v="3444"/>
    <x v="6"/>
    <n v="147"/>
    <n v="0.68"/>
    <n v="0.69"/>
    <n v="0.56200000000000006"/>
    <n v="38487.93"/>
    <n v="3"/>
    <x v="2"/>
    <s v="Médio"/>
    <s v="Acima"/>
    <x v="1"/>
    <x v="0"/>
  </r>
  <r>
    <x v="3445"/>
    <x v="20"/>
    <n v="217"/>
    <n v="0.66"/>
    <n v="0.64700000000000002"/>
    <n v="0.53400000000000003"/>
    <n v="31125.63"/>
    <n v="1"/>
    <x v="4"/>
    <s v="Médio"/>
    <s v="Acima"/>
    <x v="1"/>
    <x v="1"/>
  </r>
  <r>
    <x v="3446"/>
    <x v="3"/>
    <n v="99"/>
    <n v="0.74299999999999999"/>
    <n v="0.73299999999999998"/>
    <n v="0.65300000000000002"/>
    <n v="26210.21"/>
    <n v="9"/>
    <x v="2"/>
    <s v="Alto"/>
    <s v="Acima"/>
    <x v="1"/>
    <x v="0"/>
  </r>
  <r>
    <x v="3447"/>
    <x v="7"/>
    <n v="124"/>
    <n v="0.51200000000000001"/>
    <n v="0.503"/>
    <n v="0.38400000000000001"/>
    <n v="10514.54"/>
    <n v="22"/>
    <x v="3"/>
    <s v="Baixo"/>
    <s v="Abaixo"/>
    <x v="1"/>
    <x v="0"/>
  </r>
  <r>
    <x v="3448"/>
    <x v="13"/>
    <n v="169"/>
    <n v="0.64900000000000002"/>
    <n v="0.65600000000000003"/>
    <n v="0.52300000000000002"/>
    <n v="38315.480000000003"/>
    <n v="1"/>
    <x v="1"/>
    <s v="Médio"/>
    <s v="Acima"/>
    <x v="1"/>
    <x v="1"/>
  </r>
  <r>
    <x v="3449"/>
    <x v="14"/>
    <n v="517"/>
    <n v="0.64300000000000002"/>
    <n v="0.64800000000000002"/>
    <n v="0.51100000000000001"/>
    <n v="16408.47"/>
    <n v="5"/>
    <x v="2"/>
    <s v="Médio"/>
    <s v="Acima"/>
    <x v="1"/>
    <x v="0"/>
  </r>
  <r>
    <x v="3450"/>
    <x v="4"/>
    <n v="306"/>
    <n v="0.69"/>
    <n v="0.66"/>
    <n v="0.57399999999999995"/>
    <n v="17753.400000000001"/>
    <n v="6"/>
    <x v="0"/>
    <s v="Médio"/>
    <s v="Acima"/>
    <x v="1"/>
    <x v="0"/>
  </r>
  <r>
    <x v="3451"/>
    <x v="6"/>
    <n v="135"/>
    <n v="0.72599999999999998"/>
    <n v="0.69699999999999995"/>
    <n v="0.67900000000000005"/>
    <n v="23719.02"/>
    <n v="11"/>
    <x v="2"/>
    <s v="Alto"/>
    <s v="Acima"/>
    <x v="1"/>
    <x v="0"/>
  </r>
  <r>
    <x v="3452"/>
    <x v="8"/>
    <n v="277"/>
    <n v="0.66500000000000004"/>
    <n v="0.65600000000000003"/>
    <n v="0.55300000000000005"/>
    <n v="15509.98"/>
    <n v="3"/>
    <x v="1"/>
    <s v="Médio"/>
    <s v="Acima"/>
    <x v="1"/>
    <x v="0"/>
  </r>
  <r>
    <x v="3453"/>
    <x v="14"/>
    <n v="79"/>
    <n v="0.69499999999999995"/>
    <n v="0.68200000000000005"/>
    <n v="0.58699999999999997"/>
    <n v="21883.61"/>
    <n v="7"/>
    <x v="2"/>
    <s v="Médio"/>
    <s v="Acima"/>
    <x v="1"/>
    <x v="0"/>
  </r>
  <r>
    <x v="3454"/>
    <x v="19"/>
    <n v="461"/>
    <n v="0.61499999999999999"/>
    <n v="0.63800000000000001"/>
    <n v="0.47499999999999998"/>
    <n v="18946.400000000001"/>
    <n v="7"/>
    <x v="3"/>
    <s v="Médio"/>
    <s v="Acima"/>
    <x v="1"/>
    <x v="0"/>
  </r>
  <r>
    <x v="3455"/>
    <x v="18"/>
    <n v="1032"/>
    <n v="0.61"/>
    <n v="0.54"/>
    <n v="0.55900000000000005"/>
    <n v="8239.2900000000009"/>
    <n v="0"/>
    <x v="3"/>
    <s v="Médio"/>
    <s v="Acima"/>
    <x v="0"/>
    <x v="1"/>
  </r>
  <r>
    <x v="3456"/>
    <x v="6"/>
    <n v="141"/>
    <n v="0.71299999999999997"/>
    <n v="0.68400000000000005"/>
    <n v="0.63800000000000001"/>
    <n v="26121.83"/>
    <n v="2"/>
    <x v="2"/>
    <s v="Alto"/>
    <s v="Acima"/>
    <x v="1"/>
    <x v="1"/>
  </r>
  <r>
    <x v="3457"/>
    <x v="18"/>
    <n v="590"/>
    <n v="0.56899999999999995"/>
    <n v="0.53"/>
    <n v="0.50600000000000001"/>
    <n v="11242.88"/>
    <n v="22"/>
    <x v="3"/>
    <s v="Médio"/>
    <s v="Abaixo"/>
    <x v="1"/>
    <x v="0"/>
  </r>
  <r>
    <x v="3458"/>
    <x v="13"/>
    <n v="183"/>
    <n v="0.71099999999999997"/>
    <n v="0.73299999999999998"/>
    <n v="0.57199999999999995"/>
    <n v="30702.58"/>
    <n v="1"/>
    <x v="1"/>
    <s v="Alto"/>
    <s v="Acima"/>
    <x v="1"/>
    <x v="1"/>
  </r>
  <r>
    <x v="3459"/>
    <x v="4"/>
    <n v="304"/>
    <n v="0.627"/>
    <n v="0.55700000000000005"/>
    <n v="0.54700000000000004"/>
    <n v="16172.5"/>
    <n v="10"/>
    <x v="0"/>
    <s v="Médio"/>
    <s v="Acima"/>
    <x v="1"/>
    <x v="0"/>
  </r>
  <r>
    <x v="3460"/>
    <x v="14"/>
    <n v="114"/>
    <n v="0.78900000000000003"/>
    <n v="0.78100000000000003"/>
    <n v="0.71799999999999997"/>
    <n v="27298.23"/>
    <n v="1"/>
    <x v="2"/>
    <s v="Alto"/>
    <s v="Acima"/>
    <x v="1"/>
    <x v="1"/>
  </r>
  <r>
    <x v="3461"/>
    <x v="5"/>
    <n v="682"/>
    <n v="0.52300000000000002"/>
    <n v="0.503"/>
    <n v="0.4"/>
    <n v="6955.15"/>
    <n v="0"/>
    <x v="3"/>
    <s v="Baixo"/>
    <s v="Abaixo"/>
    <x v="1"/>
    <x v="1"/>
  </r>
  <r>
    <x v="3462"/>
    <x v="10"/>
    <n v="41"/>
    <n v="0.68400000000000005"/>
    <n v="0.65400000000000003"/>
    <n v="0.6"/>
    <n v="60385.05"/>
    <n v="1"/>
    <x v="1"/>
    <s v="Médio"/>
    <s v="Acima"/>
    <x v="1"/>
    <x v="1"/>
  </r>
  <r>
    <x v="3463"/>
    <x v="4"/>
    <n v="731"/>
    <n v="0.7"/>
    <n v="0.68"/>
    <n v="0.60399999999999998"/>
    <n v="10439.31"/>
    <n v="9"/>
    <x v="0"/>
    <s v="Alto"/>
    <s v="Acima"/>
    <x v="1"/>
    <x v="0"/>
  </r>
  <r>
    <x v="3464"/>
    <x v="7"/>
    <n v="510"/>
    <n v="0.51500000000000001"/>
    <n v="0.46899999999999997"/>
    <n v="0.41299999999999998"/>
    <n v="7983.19"/>
    <n v="10"/>
    <x v="3"/>
    <s v="Baixo"/>
    <s v="Abaixo"/>
    <x v="1"/>
    <x v="0"/>
  </r>
  <r>
    <x v="3465"/>
    <x v="19"/>
    <n v="1277"/>
    <n v="0.56200000000000006"/>
    <n v="0.54200000000000004"/>
    <n v="0.47299999999999998"/>
    <n v="7196.65"/>
    <n v="17"/>
    <x v="3"/>
    <s v="Médio"/>
    <s v="Abaixo"/>
    <x v="0"/>
    <x v="0"/>
  </r>
  <r>
    <x v="3466"/>
    <x v="19"/>
    <n v="691"/>
    <n v="0.60499999999999998"/>
    <n v="0.59499999999999997"/>
    <n v="0.48599999999999999"/>
    <n v="11800.69"/>
    <n v="3"/>
    <x v="3"/>
    <s v="Médio"/>
    <s v="Acima"/>
    <x v="1"/>
    <x v="0"/>
  </r>
  <r>
    <x v="3467"/>
    <x v="23"/>
    <n v="444"/>
    <n v="0.61399999999999999"/>
    <n v="0.63300000000000001"/>
    <n v="0.48799999999999999"/>
    <n v="15152.5"/>
    <n v="2"/>
    <x v="4"/>
    <s v="Médio"/>
    <s v="Acima"/>
    <x v="1"/>
    <x v="1"/>
  </r>
  <r>
    <x v="3468"/>
    <x v="20"/>
    <n v="415"/>
    <n v="0.63800000000000001"/>
    <n v="0.61899999999999999"/>
    <n v="0.56100000000000005"/>
    <n v="13178.02"/>
    <n v="1"/>
    <x v="4"/>
    <s v="Médio"/>
    <s v="Acima"/>
    <x v="1"/>
    <x v="1"/>
  </r>
  <r>
    <x v="3469"/>
    <x v="5"/>
    <n v="487"/>
    <n v="0.56999999999999995"/>
    <n v="0.58599999999999997"/>
    <n v="0.41799999999999998"/>
    <n v="7549.24"/>
    <n v="30"/>
    <x v="3"/>
    <s v="Médio"/>
    <s v="Abaixo"/>
    <x v="1"/>
    <x v="0"/>
  </r>
  <r>
    <x v="3470"/>
    <x v="4"/>
    <n v="340"/>
    <n v="0.60099999999999998"/>
    <n v="0.60699999999999998"/>
    <n v="0.45100000000000001"/>
    <n v="11835.42"/>
    <n v="12"/>
    <x v="0"/>
    <s v="Médio"/>
    <s v="Acima"/>
    <x v="1"/>
    <x v="0"/>
  </r>
  <r>
    <x v="3471"/>
    <x v="0"/>
    <n v="258"/>
    <n v="0.73199999999999998"/>
    <n v="0.68899999999999995"/>
    <n v="0.70299999999999996"/>
    <n v="23500.04"/>
    <n v="4"/>
    <x v="0"/>
    <s v="Alto"/>
    <s v="Acima"/>
    <x v="1"/>
    <x v="0"/>
  </r>
  <r>
    <x v="3472"/>
    <x v="6"/>
    <n v="208"/>
    <n v="0.67"/>
    <n v="0.65100000000000002"/>
    <n v="0.59399999999999997"/>
    <n v="23390.59"/>
    <n v="9"/>
    <x v="2"/>
    <s v="Médio"/>
    <s v="Acima"/>
    <x v="1"/>
    <x v="0"/>
  </r>
  <r>
    <x v="3473"/>
    <x v="17"/>
    <n v="732"/>
    <n v="0.59"/>
    <n v="0.57299999999999995"/>
    <n v="0.47099999999999997"/>
    <n v="8405.32"/>
    <n v="31"/>
    <x v="3"/>
    <s v="Médio"/>
    <s v="Abaixo"/>
    <x v="1"/>
    <x v="0"/>
  </r>
  <r>
    <x v="3474"/>
    <x v="3"/>
    <n v="240"/>
    <n v="0.67900000000000005"/>
    <n v="0.69599999999999995"/>
    <n v="0.54700000000000004"/>
    <n v="28426.240000000002"/>
    <n v="7"/>
    <x v="2"/>
    <s v="Médio"/>
    <s v="Acima"/>
    <x v="1"/>
    <x v="0"/>
  </r>
  <r>
    <x v="3475"/>
    <x v="4"/>
    <n v="221"/>
    <n v="0.68"/>
    <n v="0.65700000000000003"/>
    <n v="0.59699999999999998"/>
    <n v="24288.41"/>
    <n v="4"/>
    <x v="0"/>
    <s v="Médio"/>
    <s v="Acima"/>
    <x v="1"/>
    <x v="0"/>
  </r>
  <r>
    <x v="3476"/>
    <x v="5"/>
    <n v="340"/>
    <n v="0.58499999999999996"/>
    <n v="0.58099999999999996"/>
    <n v="0.44"/>
    <n v="14815.21"/>
    <n v="2"/>
    <x v="3"/>
    <s v="Médio"/>
    <s v="Abaixo"/>
    <x v="1"/>
    <x v="1"/>
  </r>
  <r>
    <x v="3477"/>
    <x v="25"/>
    <n v="270"/>
    <n v="0.63900000000000001"/>
    <n v="0.6"/>
    <n v="0.54900000000000004"/>
    <n v="16245.56"/>
    <n v="1"/>
    <x v="4"/>
    <s v="Médio"/>
    <s v="Acima"/>
    <x v="1"/>
    <x v="1"/>
  </r>
  <r>
    <x v="3478"/>
    <x v="12"/>
    <n v="500"/>
    <n v="0.58799999999999997"/>
    <n v="0.54800000000000004"/>
    <n v="0.47799999999999998"/>
    <n v="8832.67"/>
    <n v="4"/>
    <x v="4"/>
    <s v="Médio"/>
    <s v="Abaixo"/>
    <x v="1"/>
    <x v="0"/>
  </r>
  <r>
    <x v="3479"/>
    <x v="20"/>
    <n v="232"/>
    <n v="0.65"/>
    <n v="0.63300000000000001"/>
    <n v="0.52700000000000002"/>
    <n v="20274.37"/>
    <n v="1"/>
    <x v="4"/>
    <s v="Médio"/>
    <s v="Acima"/>
    <x v="1"/>
    <x v="1"/>
  </r>
  <r>
    <x v="3480"/>
    <x v="6"/>
    <n v="158"/>
    <n v="0.747"/>
    <n v="0.745"/>
    <n v="0.69399999999999995"/>
    <n v="28117.54"/>
    <n v="5"/>
    <x v="2"/>
    <s v="Alto"/>
    <s v="Acima"/>
    <x v="1"/>
    <x v="0"/>
  </r>
  <r>
    <x v="3481"/>
    <x v="0"/>
    <n v="287"/>
    <n v="0.7"/>
    <n v="0.64600000000000002"/>
    <n v="0.67700000000000005"/>
    <n v="30668.16"/>
    <n v="2"/>
    <x v="0"/>
    <s v="Alto"/>
    <s v="Acima"/>
    <x v="1"/>
    <x v="1"/>
  </r>
  <r>
    <x v="3482"/>
    <x v="6"/>
    <n v="138"/>
    <n v="0.64500000000000002"/>
    <n v="0.64700000000000002"/>
    <n v="0.52500000000000002"/>
    <n v="25392.51"/>
    <n v="10"/>
    <x v="2"/>
    <s v="Médio"/>
    <s v="Acima"/>
    <x v="1"/>
    <x v="0"/>
  </r>
  <r>
    <x v="3483"/>
    <x v="7"/>
    <n v="408"/>
    <n v="0.56999999999999995"/>
    <n v="0.57099999999999995"/>
    <n v="0.43099999999999999"/>
    <n v="6448.53"/>
    <n v="35"/>
    <x v="3"/>
    <s v="Médio"/>
    <s v="Abaixo"/>
    <x v="1"/>
    <x v="0"/>
  </r>
  <r>
    <x v="3484"/>
    <x v="4"/>
    <n v="596"/>
    <n v="0.56000000000000005"/>
    <n v="0.54900000000000004"/>
    <n v="0.40500000000000003"/>
    <n v="6334.4"/>
    <n v="16"/>
    <x v="0"/>
    <s v="Médio"/>
    <s v="Abaixo"/>
    <x v="1"/>
    <x v="0"/>
  </r>
  <r>
    <x v="3485"/>
    <x v="14"/>
    <n v="255"/>
    <n v="0.77400000000000002"/>
    <n v="0.77400000000000002"/>
    <n v="0.67700000000000005"/>
    <n v="20318.63"/>
    <n v="5"/>
    <x v="2"/>
    <s v="Alto"/>
    <s v="Acima"/>
    <x v="1"/>
    <x v="0"/>
  </r>
  <r>
    <x v="3486"/>
    <x v="9"/>
    <n v="418"/>
    <n v="0.59399999999999997"/>
    <n v="0.52400000000000002"/>
    <n v="0.51900000000000002"/>
    <n v="5934.6"/>
    <n v="3"/>
    <x v="3"/>
    <s v="Médio"/>
    <s v="Abaixo"/>
    <x v="1"/>
    <x v="0"/>
  </r>
  <r>
    <x v="3487"/>
    <x v="0"/>
    <n v="232"/>
    <n v="0.7"/>
    <n v="0.69"/>
    <n v="0.60399999999999998"/>
    <n v="22094.3"/>
    <n v="2"/>
    <x v="0"/>
    <s v="Alto"/>
    <s v="Acima"/>
    <x v="1"/>
    <x v="1"/>
  </r>
  <r>
    <x v="3488"/>
    <x v="14"/>
    <n v="66"/>
    <n v="0.77700000000000002"/>
    <n v="0.76200000000000001"/>
    <n v="0.71199999999999997"/>
    <n v="43582.239999999998"/>
    <n v="1"/>
    <x v="2"/>
    <s v="Alto"/>
    <s v="Acima"/>
    <x v="1"/>
    <x v="1"/>
  </r>
  <r>
    <x v="3489"/>
    <x v="20"/>
    <n v="376"/>
    <n v="0.57999999999999996"/>
    <n v="0.54100000000000004"/>
    <n v="0.46200000000000002"/>
    <n v="11574.2"/>
    <n v="1"/>
    <x v="4"/>
    <s v="Médio"/>
    <s v="Abaixo"/>
    <x v="1"/>
    <x v="1"/>
  </r>
  <r>
    <x v="3490"/>
    <x v="21"/>
    <n v="246"/>
    <n v="0.59"/>
    <n v="0.59599999999999997"/>
    <n v="0.42899999999999999"/>
    <n v="13019.29"/>
    <n v="12"/>
    <x v="3"/>
    <s v="Médio"/>
    <s v="Abaixo"/>
    <x v="1"/>
    <x v="0"/>
  </r>
  <r>
    <x v="3491"/>
    <x v="14"/>
    <n v="105"/>
    <n v="0.73"/>
    <n v="0.73199999999999998"/>
    <n v="0.63900000000000001"/>
    <n v="29030.32"/>
    <n v="3"/>
    <x v="2"/>
    <s v="Alto"/>
    <s v="Acima"/>
    <x v="1"/>
    <x v="0"/>
  </r>
  <r>
    <x v="3492"/>
    <x v="9"/>
    <n v="972"/>
    <n v="0.56399999999999995"/>
    <n v="0.51500000000000001"/>
    <n v="0.45900000000000002"/>
    <n v="6959.46"/>
    <n v="25"/>
    <x v="3"/>
    <s v="Médio"/>
    <s v="Abaixo"/>
    <x v="0"/>
    <x v="0"/>
  </r>
  <r>
    <x v="3493"/>
    <x v="11"/>
    <n v="775"/>
    <n v="0.52700000000000002"/>
    <n v="0.499"/>
    <n v="0.377"/>
    <n v="9405.9500000000007"/>
    <n v="2"/>
    <x v="4"/>
    <s v="Baixo"/>
    <s v="Abaixo"/>
    <x v="1"/>
    <x v="1"/>
  </r>
  <r>
    <x v="3494"/>
    <x v="6"/>
    <n v="273"/>
    <n v="0.64800000000000002"/>
    <n v="0.63600000000000001"/>
    <n v="0.52100000000000002"/>
    <n v="18755.37"/>
    <n v="2"/>
    <x v="2"/>
    <s v="Médio"/>
    <s v="Acima"/>
    <x v="1"/>
    <x v="1"/>
  </r>
  <r>
    <x v="3495"/>
    <x v="6"/>
    <n v="117"/>
    <n v="0.71499999999999997"/>
    <n v="0.67100000000000004"/>
    <n v="0.66500000000000004"/>
    <n v="43913.7"/>
    <n v="1"/>
    <x v="2"/>
    <s v="Alto"/>
    <s v="Acima"/>
    <x v="1"/>
    <x v="1"/>
  </r>
  <r>
    <x v="3496"/>
    <x v="5"/>
    <n v="842"/>
    <n v="0.57999999999999996"/>
    <n v="0.60199999999999998"/>
    <n v="0.45"/>
    <n v="7282.85"/>
    <n v="4"/>
    <x v="3"/>
    <s v="Médio"/>
    <s v="Abaixo"/>
    <x v="1"/>
    <x v="0"/>
  </r>
  <r>
    <x v="3497"/>
    <x v="24"/>
    <n v="744"/>
    <n v="0.64300000000000002"/>
    <n v="0.63600000000000001"/>
    <n v="0.55000000000000004"/>
    <n v="14204.35"/>
    <n v="9"/>
    <x v="4"/>
    <s v="Médio"/>
    <s v="Acima"/>
    <x v="1"/>
    <x v="0"/>
  </r>
  <r>
    <x v="3498"/>
    <x v="22"/>
    <n v="556"/>
    <n v="0.52400000000000002"/>
    <n v="0.55600000000000005"/>
    <n v="0.36599999999999999"/>
    <n v="7797.99"/>
    <n v="28"/>
    <x v="3"/>
    <s v="Baixo"/>
    <s v="Abaixo"/>
    <x v="1"/>
    <x v="0"/>
  </r>
  <r>
    <x v="3499"/>
    <x v="8"/>
    <n v="217"/>
    <n v="0.66700000000000004"/>
    <n v="0.61599999999999999"/>
    <n v="0.58899999999999997"/>
    <n v="31345.42"/>
    <n v="1"/>
    <x v="1"/>
    <s v="Médio"/>
    <s v="Acima"/>
    <x v="1"/>
    <x v="1"/>
  </r>
  <r>
    <x v="3500"/>
    <x v="11"/>
    <n v="511"/>
    <n v="0.56899999999999995"/>
    <n v="0.54400000000000004"/>
    <n v="0.436"/>
    <n v="11526.96"/>
    <n v="2"/>
    <x v="4"/>
    <s v="Médio"/>
    <s v="Abaixo"/>
    <x v="1"/>
    <x v="1"/>
  </r>
  <r>
    <x v="3501"/>
    <x v="9"/>
    <n v="492"/>
    <n v="0.61599999999999999"/>
    <n v="0.55100000000000005"/>
    <n v="0.55100000000000005"/>
    <n v="6965.5"/>
    <n v="3"/>
    <x v="3"/>
    <s v="Médio"/>
    <s v="Acima"/>
    <x v="1"/>
    <x v="0"/>
  </r>
  <r>
    <x v="3502"/>
    <x v="4"/>
    <n v="108"/>
    <n v="0.71099999999999997"/>
    <n v="0.72199999999999998"/>
    <n v="0.58399999999999996"/>
    <n v="38761.660000000003"/>
    <n v="1"/>
    <x v="0"/>
    <s v="Alto"/>
    <s v="Acima"/>
    <x v="1"/>
    <x v="1"/>
  </r>
  <r>
    <x v="3503"/>
    <x v="5"/>
    <n v="619"/>
    <n v="0.52800000000000002"/>
    <n v="0.51800000000000002"/>
    <n v="0.36899999999999999"/>
    <n v="7586.03"/>
    <n v="7"/>
    <x v="3"/>
    <s v="Baixo"/>
    <s v="Abaixo"/>
    <x v="1"/>
    <x v="0"/>
  </r>
  <r>
    <x v="3504"/>
    <x v="11"/>
    <n v="816"/>
    <n v="0.498"/>
    <n v="0.46600000000000003"/>
    <n v="0.34799999999999998"/>
    <n v="7805.4"/>
    <n v="0"/>
    <x v="4"/>
    <s v="Baixo"/>
    <s v="Abaixo"/>
    <x v="1"/>
    <x v="1"/>
  </r>
  <r>
    <x v="3505"/>
    <x v="18"/>
    <n v="675"/>
    <n v="0.58899999999999997"/>
    <n v="0.55100000000000005"/>
    <n v="0.49099999999999999"/>
    <n v="7532.27"/>
    <n v="35"/>
    <x v="3"/>
    <s v="Médio"/>
    <s v="Abaixo"/>
    <x v="1"/>
    <x v="0"/>
  </r>
  <r>
    <x v="3506"/>
    <x v="18"/>
    <n v="523"/>
    <n v="0.51800000000000002"/>
    <n v="0.50800000000000001"/>
    <n v="0.38200000000000001"/>
    <n v="6762.24"/>
    <n v="2"/>
    <x v="3"/>
    <s v="Baixo"/>
    <s v="Abaixo"/>
    <x v="1"/>
    <x v="1"/>
  </r>
  <r>
    <x v="3507"/>
    <x v="4"/>
    <n v="401"/>
    <n v="0.61599999999999999"/>
    <n v="0.58399999999999996"/>
    <n v="0.501"/>
    <n v="13186.12"/>
    <n v="10"/>
    <x v="0"/>
    <s v="Médio"/>
    <s v="Acima"/>
    <x v="1"/>
    <x v="0"/>
  </r>
  <r>
    <x v="3508"/>
    <x v="4"/>
    <n v="273"/>
    <n v="0.71499999999999997"/>
    <n v="0.67300000000000004"/>
    <n v="0.64400000000000002"/>
    <n v="18865.71"/>
    <n v="4"/>
    <x v="0"/>
    <s v="Alto"/>
    <s v="Acima"/>
    <x v="1"/>
    <x v="0"/>
  </r>
  <r>
    <x v="3509"/>
    <x v="14"/>
    <n v="429"/>
    <n v="0.746"/>
    <n v="0.753"/>
    <n v="0.64200000000000002"/>
    <n v="11921.26"/>
    <n v="2"/>
    <x v="2"/>
    <s v="Alto"/>
    <s v="Acima"/>
    <x v="1"/>
    <x v="1"/>
  </r>
  <r>
    <x v="3510"/>
    <x v="8"/>
    <n v="138"/>
    <n v="0.66"/>
    <n v="0.67400000000000004"/>
    <n v="0.52800000000000002"/>
    <n v="25801.78"/>
    <n v="1"/>
    <x v="1"/>
    <s v="Médio"/>
    <s v="Acima"/>
    <x v="1"/>
    <x v="1"/>
  </r>
  <r>
    <x v="3511"/>
    <x v="4"/>
    <n v="237"/>
    <n v="0.68799999999999994"/>
    <n v="0.71099999999999997"/>
    <n v="0.52800000000000002"/>
    <n v="23063.95"/>
    <n v="1"/>
    <x v="0"/>
    <s v="Médio"/>
    <s v="Acima"/>
    <x v="1"/>
    <x v="1"/>
  </r>
  <r>
    <x v="3512"/>
    <x v="9"/>
    <n v="501"/>
    <n v="0.61199999999999999"/>
    <n v="0.55200000000000005"/>
    <n v="0.53500000000000003"/>
    <n v="7896.49"/>
    <n v="1"/>
    <x v="3"/>
    <s v="Médio"/>
    <s v="Acima"/>
    <x v="1"/>
    <x v="1"/>
  </r>
  <r>
    <x v="3513"/>
    <x v="5"/>
    <n v="521"/>
    <n v="0.59099999999999997"/>
    <n v="0.51200000000000001"/>
    <n v="0.52500000000000002"/>
    <n v="9303.91"/>
    <n v="2"/>
    <x v="3"/>
    <s v="Médio"/>
    <s v="Abaixo"/>
    <x v="1"/>
    <x v="1"/>
  </r>
  <r>
    <x v="3514"/>
    <x v="0"/>
    <n v="81"/>
    <n v="0.73"/>
    <n v="0.68"/>
    <n v="0.67300000000000004"/>
    <n v="54076.6"/>
    <n v="2"/>
    <x v="0"/>
    <s v="Alto"/>
    <s v="Acima"/>
    <x v="1"/>
    <x v="1"/>
  </r>
  <r>
    <x v="3515"/>
    <x v="9"/>
    <n v="584"/>
    <n v="0.624"/>
    <n v="0.56200000000000006"/>
    <n v="0.58799999999999997"/>
    <n v="8747.31"/>
    <n v="16"/>
    <x v="3"/>
    <s v="Médio"/>
    <s v="Acima"/>
    <x v="1"/>
    <x v="0"/>
  </r>
  <r>
    <x v="3516"/>
    <x v="19"/>
    <n v="759"/>
    <n v="0.56799999999999995"/>
    <n v="0.54600000000000004"/>
    <n v="0.44400000000000001"/>
    <n v="7878.62"/>
    <n v="3"/>
    <x v="3"/>
    <s v="Médio"/>
    <s v="Abaixo"/>
    <x v="1"/>
    <x v="0"/>
  </r>
  <r>
    <x v="3517"/>
    <x v="5"/>
    <n v="606"/>
    <n v="0.60399999999999998"/>
    <n v="0.54600000000000004"/>
    <n v="0.52900000000000003"/>
    <n v="10546.2"/>
    <n v="1"/>
    <x v="3"/>
    <s v="Médio"/>
    <s v="Acima"/>
    <x v="1"/>
    <x v="1"/>
  </r>
  <r>
    <x v="3518"/>
    <x v="10"/>
    <n v="191"/>
    <n v="0.59699999999999998"/>
    <n v="0.58299999999999996"/>
    <n v="0.45700000000000002"/>
    <n v="9487.18"/>
    <n v="11"/>
    <x v="1"/>
    <s v="Médio"/>
    <s v="Abaixo"/>
    <x v="1"/>
    <x v="0"/>
  </r>
  <r>
    <x v="3519"/>
    <x v="18"/>
    <n v="549"/>
    <n v="0.51600000000000001"/>
    <n v="0.47499999999999998"/>
    <n v="0.41499999999999998"/>
    <n v="5628.47"/>
    <n v="1"/>
    <x v="3"/>
    <s v="Baixo"/>
    <s v="Abaixo"/>
    <x v="1"/>
    <x v="1"/>
  </r>
  <r>
    <x v="3520"/>
    <x v="6"/>
    <n v="124"/>
    <n v="0.7"/>
    <n v="0.67300000000000004"/>
    <n v="0.625"/>
    <n v="49434.14"/>
    <n v="1"/>
    <x v="2"/>
    <s v="Alto"/>
    <s v="Acima"/>
    <x v="1"/>
    <x v="1"/>
  </r>
  <r>
    <x v="3521"/>
    <x v="25"/>
    <n v="103"/>
    <n v="0.48399999999999999"/>
    <n v="0.437"/>
    <n v="0.31900000000000001"/>
    <n v="12332.42"/>
    <n v="1"/>
    <x v="4"/>
    <s v="Baixo"/>
    <s v="Abaixo"/>
    <x v="1"/>
    <x v="1"/>
  </r>
  <r>
    <x v="3522"/>
    <x v="9"/>
    <n v="700"/>
    <n v="0.60399999999999998"/>
    <n v="0.56999999999999995"/>
    <n v="0.52200000000000002"/>
    <n v="7250.53"/>
    <n v="2"/>
    <x v="3"/>
    <s v="Médio"/>
    <s v="Acima"/>
    <x v="1"/>
    <x v="1"/>
  </r>
  <r>
    <x v="3523"/>
    <x v="19"/>
    <n v="767"/>
    <n v="0.66"/>
    <n v="0.61899999999999999"/>
    <n v="0.58499999999999996"/>
    <n v="10056.879999999999"/>
    <n v="14"/>
    <x v="3"/>
    <s v="Médio"/>
    <s v="Acima"/>
    <x v="1"/>
    <x v="0"/>
  </r>
  <r>
    <x v="3524"/>
    <x v="5"/>
    <n v="528"/>
    <n v="0.57499999999999996"/>
    <n v="0.56000000000000005"/>
    <n v="0.48699999999999999"/>
    <n v="9473.61"/>
    <n v="3"/>
    <x v="3"/>
    <s v="Médio"/>
    <s v="Abaixo"/>
    <x v="1"/>
    <x v="0"/>
  </r>
  <r>
    <x v="3525"/>
    <x v="14"/>
    <n v="95"/>
    <n v="0.74099999999999999"/>
    <n v="0.77400000000000002"/>
    <n v="0.59499999999999997"/>
    <n v="25766.21"/>
    <n v="7"/>
    <x v="2"/>
    <s v="Alto"/>
    <s v="Acima"/>
    <x v="1"/>
    <x v="0"/>
  </r>
  <r>
    <x v="3526"/>
    <x v="6"/>
    <n v="277"/>
    <n v="0.68500000000000005"/>
    <n v="0.66400000000000003"/>
    <n v="0.61499999999999999"/>
    <n v="21670.880000000001"/>
    <n v="1"/>
    <x v="2"/>
    <s v="Médio"/>
    <s v="Acima"/>
    <x v="1"/>
    <x v="1"/>
  </r>
  <r>
    <x v="3527"/>
    <x v="3"/>
    <n v="38"/>
    <n v="0.74"/>
    <n v="0.73199999999999998"/>
    <n v="0.66900000000000004"/>
    <n v="66107.460000000006"/>
    <n v="5"/>
    <x v="2"/>
    <s v="Alto"/>
    <s v="Acima"/>
    <x v="1"/>
    <x v="0"/>
  </r>
  <r>
    <x v="3528"/>
    <x v="19"/>
    <n v="488"/>
    <n v="0.53"/>
    <n v="0.51300000000000001"/>
    <n v="0.42099999999999999"/>
    <n v="8926.44"/>
    <n v="1"/>
    <x v="3"/>
    <s v="Baixo"/>
    <s v="Abaixo"/>
    <x v="1"/>
    <x v="1"/>
  </r>
  <r>
    <x v="3529"/>
    <x v="4"/>
    <n v="313"/>
    <n v="0.65300000000000002"/>
    <n v="0.64700000000000002"/>
    <n v="0.52300000000000002"/>
    <n v="12744.54"/>
    <n v="7"/>
    <x v="0"/>
    <s v="Médio"/>
    <s v="Acima"/>
    <x v="1"/>
    <x v="0"/>
  </r>
  <r>
    <x v="2889"/>
    <x v="25"/>
    <n v="323"/>
    <n v="0.57999999999999996"/>
    <n v="0.56000000000000005"/>
    <n v="0.434"/>
    <n v="12950.41"/>
    <n v="0"/>
    <x v="4"/>
    <s v="Médio"/>
    <s v="Abaixo"/>
    <x v="1"/>
    <x v="1"/>
  </r>
  <r>
    <x v="3530"/>
    <x v="17"/>
    <n v="636"/>
    <n v="0.55000000000000004"/>
    <n v="0.53700000000000003"/>
    <n v="0.41099999999999998"/>
    <n v="7150.1"/>
    <n v="5"/>
    <x v="3"/>
    <s v="Médio"/>
    <s v="Abaixo"/>
    <x v="1"/>
    <x v="0"/>
  </r>
  <r>
    <x v="3531"/>
    <x v="8"/>
    <n v="220"/>
    <n v="0.66500000000000004"/>
    <n v="0.67100000000000004"/>
    <n v="0.54700000000000004"/>
    <n v="16226.13"/>
    <n v="2"/>
    <x v="1"/>
    <s v="Médio"/>
    <s v="Acima"/>
    <x v="1"/>
    <x v="1"/>
  </r>
  <r>
    <x v="3532"/>
    <x v="18"/>
    <n v="1074"/>
    <n v="0.53500000000000003"/>
    <n v="0.443"/>
    <n v="0.45500000000000002"/>
    <n v="4835.96"/>
    <n v="0"/>
    <x v="3"/>
    <s v="Baixo"/>
    <s v="Abaixo"/>
    <x v="0"/>
    <x v="1"/>
  </r>
  <r>
    <x v="3533"/>
    <x v="3"/>
    <n v="99"/>
    <n v="0.76"/>
    <n v="0.78300000000000003"/>
    <n v="0.65500000000000003"/>
    <n v="35748.589999999997"/>
    <n v="8"/>
    <x v="2"/>
    <s v="Alto"/>
    <s v="Acima"/>
    <x v="1"/>
    <x v="0"/>
  </r>
  <r>
    <x v="3534"/>
    <x v="0"/>
    <n v="444"/>
    <n v="0.69599999999999995"/>
    <n v="0.65400000000000003"/>
    <n v="0.63400000000000001"/>
    <n v="12339.71"/>
    <n v="6"/>
    <x v="0"/>
    <s v="Médio"/>
    <s v="Acima"/>
    <x v="1"/>
    <x v="0"/>
  </r>
  <r>
    <x v="3535"/>
    <x v="3"/>
    <n v="12"/>
    <n v="0.63700000000000001"/>
    <n v="0.65400000000000003"/>
    <n v="0.50700000000000001"/>
    <n v="76861.48"/>
    <n v="0"/>
    <x v="2"/>
    <s v="Médio"/>
    <s v="Acima"/>
    <x v="1"/>
    <x v="1"/>
  </r>
  <r>
    <x v="3536"/>
    <x v="7"/>
    <n v="867"/>
    <n v="0.58099999999999996"/>
    <n v="0.56699999999999995"/>
    <n v="0.46400000000000002"/>
    <n v="9141.08"/>
    <n v="15"/>
    <x v="3"/>
    <s v="Médio"/>
    <s v="Abaixo"/>
    <x v="1"/>
    <x v="0"/>
  </r>
  <r>
    <x v="3537"/>
    <x v="20"/>
    <n v="153"/>
    <n v="0.65900000000000003"/>
    <n v="0.61599999999999999"/>
    <n v="0.57499999999999996"/>
    <n v="52494.83"/>
    <n v="0"/>
    <x v="4"/>
    <s v="Médio"/>
    <s v="Acima"/>
    <x v="1"/>
    <x v="1"/>
  </r>
  <r>
    <x v="3538"/>
    <x v="9"/>
    <n v="863"/>
    <n v="0.61"/>
    <n v="0.52600000000000002"/>
    <n v="0.56799999999999995"/>
    <n v="5863.9"/>
    <n v="5"/>
    <x v="3"/>
    <s v="Médio"/>
    <s v="Acima"/>
    <x v="1"/>
    <x v="0"/>
  </r>
  <r>
    <x v="3539"/>
    <x v="5"/>
    <n v="505"/>
    <n v="0.59499999999999997"/>
    <n v="0.54200000000000004"/>
    <n v="0.51200000000000001"/>
    <n v="7074.86"/>
    <n v="3"/>
    <x v="3"/>
    <s v="Médio"/>
    <s v="Abaixo"/>
    <x v="1"/>
    <x v="0"/>
  </r>
  <r>
    <x v="3540"/>
    <x v="3"/>
    <n v="49"/>
    <n v="0.68"/>
    <n v="0.66600000000000004"/>
    <n v="0.56100000000000005"/>
    <n v="62147.83"/>
    <n v="0"/>
    <x v="2"/>
    <s v="Médio"/>
    <s v="Acima"/>
    <x v="1"/>
    <x v="1"/>
  </r>
  <r>
    <x v="3541"/>
    <x v="6"/>
    <n v="160"/>
    <n v="0.75800000000000001"/>
    <n v="0.71399999999999997"/>
    <n v="0.73199999999999998"/>
    <n v="31259.59"/>
    <n v="1"/>
    <x v="2"/>
    <s v="Alto"/>
    <s v="Acima"/>
    <x v="1"/>
    <x v="1"/>
  </r>
  <r>
    <x v="3542"/>
    <x v="20"/>
    <n v="360"/>
    <n v="0.65700000000000003"/>
    <n v="0.61799999999999999"/>
    <n v="0.57099999999999995"/>
    <n v="21344.720000000001"/>
    <n v="2"/>
    <x v="4"/>
    <s v="Médio"/>
    <s v="Acima"/>
    <x v="1"/>
    <x v="1"/>
  </r>
  <r>
    <x v="3543"/>
    <x v="12"/>
    <n v="645"/>
    <n v="0.58099999999999996"/>
    <n v="0.59"/>
    <n v="0.435"/>
    <n v="8391.61"/>
    <n v="1"/>
    <x v="4"/>
    <s v="Médio"/>
    <s v="Abaixo"/>
    <x v="1"/>
    <x v="1"/>
  </r>
  <r>
    <x v="3372"/>
    <x v="8"/>
    <n v="177"/>
    <n v="0.60899999999999999"/>
    <n v="0.59599999999999997"/>
    <n v="0.498"/>
    <n v="16875.71"/>
    <n v="7"/>
    <x v="1"/>
    <s v="Médio"/>
    <s v="Acima"/>
    <x v="1"/>
    <x v="0"/>
  </r>
  <r>
    <x v="3544"/>
    <x v="16"/>
    <n v="614"/>
    <n v="0.59"/>
    <n v="0.58499999999999996"/>
    <n v="0.49199999999999999"/>
    <n v="10631.05"/>
    <n v="4"/>
    <x v="3"/>
    <s v="Médio"/>
    <s v="Abaixo"/>
    <x v="1"/>
    <x v="0"/>
  </r>
  <r>
    <x v="3545"/>
    <x v="4"/>
    <n v="165"/>
    <n v="0.63500000000000001"/>
    <n v="0.61899999999999999"/>
    <n v="0.51200000000000001"/>
    <n v="16577.47"/>
    <n v="2"/>
    <x v="0"/>
    <s v="Médio"/>
    <s v="Acima"/>
    <x v="1"/>
    <x v="1"/>
  </r>
  <r>
    <x v="3546"/>
    <x v="18"/>
    <n v="469"/>
    <n v="0.6"/>
    <n v="0.56200000000000006"/>
    <n v="0.52900000000000003"/>
    <n v="9257.83"/>
    <n v="1"/>
    <x v="3"/>
    <s v="Médio"/>
    <s v="Acima"/>
    <x v="1"/>
    <x v="1"/>
  </r>
  <r>
    <x v="3547"/>
    <x v="5"/>
    <n v="262"/>
    <n v="0.54700000000000004"/>
    <n v="0.54"/>
    <n v="0.41699999999999998"/>
    <n v="14875.64"/>
    <n v="7"/>
    <x v="3"/>
    <s v="Baixo"/>
    <s v="Abaixo"/>
    <x v="1"/>
    <x v="0"/>
  </r>
  <r>
    <x v="3548"/>
    <x v="18"/>
    <n v="613"/>
    <n v="0.58099999999999996"/>
    <n v="0.51100000000000001"/>
    <n v="0.502"/>
    <n v="8618.41"/>
    <n v="1"/>
    <x v="3"/>
    <s v="Médio"/>
    <s v="Abaixo"/>
    <x v="1"/>
    <x v="1"/>
  </r>
  <r>
    <x v="3549"/>
    <x v="5"/>
    <n v="644"/>
    <n v="0.53600000000000003"/>
    <n v="0.55100000000000005"/>
    <n v="0.38500000000000001"/>
    <n v="7395.73"/>
    <n v="16"/>
    <x v="3"/>
    <s v="Baixo"/>
    <s v="Abaixo"/>
    <x v="1"/>
    <x v="0"/>
  </r>
  <r>
    <x v="3550"/>
    <x v="23"/>
    <n v="191"/>
    <n v="0.65"/>
    <n v="0.65"/>
    <n v="0.55900000000000005"/>
    <n v="21202.959999999999"/>
    <n v="2"/>
    <x v="4"/>
    <s v="Médio"/>
    <s v="Acima"/>
    <x v="1"/>
    <x v="1"/>
  </r>
  <r>
    <x v="3551"/>
    <x v="14"/>
    <n v="52"/>
    <n v="0.72799999999999998"/>
    <n v="0.71499999999999997"/>
    <n v="0.621"/>
    <n v="32940.31"/>
    <n v="2"/>
    <x v="2"/>
    <s v="Alto"/>
    <s v="Acima"/>
    <x v="1"/>
    <x v="1"/>
  </r>
  <r>
    <x v="3552"/>
    <x v="0"/>
    <n v="382"/>
    <n v="0.71"/>
    <n v="0.69899999999999995"/>
    <n v="0.621"/>
    <n v="13396.77"/>
    <n v="8"/>
    <x v="0"/>
    <s v="Alto"/>
    <s v="Acima"/>
    <x v="1"/>
    <x v="0"/>
  </r>
  <r>
    <x v="3553"/>
    <x v="23"/>
    <n v="247"/>
    <n v="0.58399999999999996"/>
    <n v="0.626"/>
    <n v="0.42099999999999999"/>
    <n v="12101.06"/>
    <n v="2"/>
    <x v="4"/>
    <s v="Médio"/>
    <s v="Abaixo"/>
    <x v="1"/>
    <x v="1"/>
  </r>
  <r>
    <x v="1315"/>
    <x v="16"/>
    <n v="680"/>
    <n v="0.60799999999999998"/>
    <n v="0.56599999999999995"/>
    <n v="0.51600000000000001"/>
    <n v="8450.8799999999992"/>
    <n v="16"/>
    <x v="3"/>
    <s v="Médio"/>
    <s v="Acima"/>
    <x v="1"/>
    <x v="0"/>
  </r>
  <r>
    <x v="3554"/>
    <x v="4"/>
    <n v="503"/>
    <n v="0.69"/>
    <n v="0.65800000000000003"/>
    <n v="0.629"/>
    <n v="12649.66"/>
    <n v="7"/>
    <x v="0"/>
    <s v="Médio"/>
    <s v="Acima"/>
    <x v="1"/>
    <x v="0"/>
  </r>
  <r>
    <x v="3555"/>
    <x v="10"/>
    <n v="294"/>
    <n v="0.64700000000000002"/>
    <n v="0.61899999999999999"/>
    <n v="0.53400000000000003"/>
    <n v="23565"/>
    <n v="1"/>
    <x v="1"/>
    <s v="Médio"/>
    <s v="Acima"/>
    <x v="1"/>
    <x v="1"/>
  </r>
  <r>
    <x v="3556"/>
    <x v="8"/>
    <n v="118"/>
    <n v="0.71"/>
    <n v="0.745"/>
    <n v="0.60299999999999998"/>
    <n v="36942.35"/>
    <n v="0"/>
    <x v="1"/>
    <s v="Alto"/>
    <s v="Acima"/>
    <x v="1"/>
    <x v="1"/>
  </r>
  <r>
    <x v="3557"/>
    <x v="4"/>
    <n v="170"/>
    <n v="0.67200000000000004"/>
    <n v="0.68400000000000005"/>
    <n v="0.53400000000000003"/>
    <n v="29636.38"/>
    <n v="1"/>
    <x v="0"/>
    <s v="Médio"/>
    <s v="Acima"/>
    <x v="1"/>
    <x v="1"/>
  </r>
  <r>
    <x v="3558"/>
    <x v="17"/>
    <n v="396"/>
    <n v="0.55600000000000005"/>
    <n v="0.54400000000000004"/>
    <n v="0.435"/>
    <n v="9326.7099999999991"/>
    <n v="3"/>
    <x v="3"/>
    <s v="Médio"/>
    <s v="Abaixo"/>
    <x v="1"/>
    <x v="0"/>
  </r>
  <r>
    <x v="3559"/>
    <x v="7"/>
    <n v="317"/>
    <n v="0.58099999999999996"/>
    <n v="0.52500000000000002"/>
    <n v="0.49"/>
    <n v="6859.34"/>
    <n v="2"/>
    <x v="3"/>
    <s v="Médio"/>
    <s v="Abaixo"/>
    <x v="1"/>
    <x v="1"/>
  </r>
  <r>
    <x v="3560"/>
    <x v="3"/>
    <n v="122"/>
    <n v="0.69099999999999995"/>
    <n v="0.69399999999999995"/>
    <n v="0.56999999999999995"/>
    <n v="35069.800000000003"/>
    <n v="6"/>
    <x v="2"/>
    <s v="Médio"/>
    <s v="Acima"/>
    <x v="1"/>
    <x v="0"/>
  </r>
  <r>
    <x v="3561"/>
    <x v="7"/>
    <n v="622"/>
    <n v="0.56200000000000006"/>
    <n v="0.55400000000000005"/>
    <n v="0.45300000000000001"/>
    <n v="7640.73"/>
    <n v="10"/>
    <x v="3"/>
    <s v="Médio"/>
    <s v="Abaixo"/>
    <x v="1"/>
    <x v="0"/>
  </r>
  <r>
    <x v="3562"/>
    <x v="4"/>
    <n v="153"/>
    <n v="0.65500000000000003"/>
    <n v="0.67200000000000004"/>
    <n v="0.51400000000000001"/>
    <n v="16775.830000000002"/>
    <n v="7"/>
    <x v="0"/>
    <s v="Médio"/>
    <s v="Acima"/>
    <x v="1"/>
    <x v="0"/>
  </r>
  <r>
    <x v="3563"/>
    <x v="7"/>
    <n v="174"/>
    <n v="0.61399999999999999"/>
    <n v="0.54600000000000004"/>
    <n v="0.55300000000000005"/>
    <n v="9146.31"/>
    <n v="0"/>
    <x v="3"/>
    <s v="Médio"/>
    <s v="Acima"/>
    <x v="1"/>
    <x v="1"/>
  </r>
  <r>
    <x v="3564"/>
    <x v="4"/>
    <n v="112"/>
    <n v="0.66700000000000004"/>
    <n v="0.68300000000000005"/>
    <n v="0.501"/>
    <n v="33807.050000000003"/>
    <n v="5"/>
    <x v="0"/>
    <s v="Médio"/>
    <s v="Acima"/>
    <x v="1"/>
    <x v="0"/>
  </r>
  <r>
    <x v="3565"/>
    <x v="3"/>
    <n v="34"/>
    <n v="0.75900000000000001"/>
    <n v="0.79400000000000004"/>
    <n v="0.64300000000000002"/>
    <n v="46522.93"/>
    <n v="4"/>
    <x v="2"/>
    <s v="Alto"/>
    <s v="Acima"/>
    <x v="1"/>
    <x v="0"/>
  </r>
  <r>
    <x v="3566"/>
    <x v="5"/>
    <n v="834"/>
    <n v="0.58599999999999997"/>
    <n v="0.55400000000000005"/>
    <n v="0.50900000000000001"/>
    <n v="7774.4"/>
    <n v="13"/>
    <x v="3"/>
    <s v="Médio"/>
    <s v="Abaixo"/>
    <x v="1"/>
    <x v="0"/>
  </r>
  <r>
    <x v="3567"/>
    <x v="23"/>
    <n v="146"/>
    <n v="0.627"/>
    <n v="0.64100000000000001"/>
    <n v="0.48499999999999999"/>
    <n v="16030.46"/>
    <n v="5"/>
    <x v="4"/>
    <s v="Médio"/>
    <s v="Acima"/>
    <x v="1"/>
    <x v="0"/>
  </r>
  <r>
    <x v="3568"/>
    <x v="14"/>
    <n v="61"/>
    <n v="0.74299999999999999"/>
    <n v="0.747"/>
    <n v="0.63600000000000001"/>
    <n v="28149.16"/>
    <n v="0"/>
    <x v="2"/>
    <s v="Alto"/>
    <s v="Acima"/>
    <x v="1"/>
    <x v="1"/>
  </r>
  <r>
    <x v="3569"/>
    <x v="9"/>
    <n v="464"/>
    <n v="0.59699999999999998"/>
    <n v="0.54600000000000004"/>
    <n v="0.51900000000000002"/>
    <n v="6896"/>
    <n v="13"/>
    <x v="3"/>
    <s v="Médio"/>
    <s v="Abaixo"/>
    <x v="1"/>
    <x v="0"/>
  </r>
  <r>
    <x v="3570"/>
    <x v="25"/>
    <n v="259"/>
    <n v="0.59399999999999997"/>
    <n v="0.52"/>
    <n v="0.502"/>
    <n v="12541.45"/>
    <n v="0"/>
    <x v="4"/>
    <s v="Médio"/>
    <s v="Abaixo"/>
    <x v="1"/>
    <x v="1"/>
  </r>
  <r>
    <x v="3571"/>
    <x v="20"/>
    <n v="227"/>
    <n v="0.622"/>
    <n v="0.60799999999999998"/>
    <n v="0.48899999999999999"/>
    <n v="16904.78"/>
    <n v="2"/>
    <x v="4"/>
    <s v="Médio"/>
    <s v="Acima"/>
    <x v="1"/>
    <x v="1"/>
  </r>
  <r>
    <x v="3572"/>
    <x v="10"/>
    <n v="57"/>
    <n v="0.65900000000000003"/>
    <n v="0.69199999999999995"/>
    <n v="0.499"/>
    <n v="34753.160000000003"/>
    <n v="3"/>
    <x v="1"/>
    <s v="Médio"/>
    <s v="Acima"/>
    <x v="1"/>
    <x v="0"/>
  </r>
  <r>
    <x v="3573"/>
    <x v="14"/>
    <n v="215"/>
    <n v="0.70499999999999996"/>
    <n v="0.70199999999999996"/>
    <n v="0.61799999999999999"/>
    <n v="15501.69"/>
    <n v="5"/>
    <x v="2"/>
    <s v="Alto"/>
    <s v="Acima"/>
    <x v="1"/>
    <x v="0"/>
  </r>
  <r>
    <x v="3574"/>
    <x v="0"/>
    <n v="278"/>
    <n v="0.72099999999999997"/>
    <n v="0.68100000000000005"/>
    <n v="0.63700000000000001"/>
    <n v="20118.47"/>
    <n v="1"/>
    <x v="0"/>
    <s v="Alto"/>
    <s v="Acima"/>
    <x v="1"/>
    <x v="1"/>
  </r>
  <r>
    <x v="3575"/>
    <x v="5"/>
    <n v="1158"/>
    <n v="0.59"/>
    <n v="0.54400000000000004"/>
    <n v="0.498"/>
    <n v="6414.12"/>
    <n v="3"/>
    <x v="3"/>
    <s v="Médio"/>
    <s v="Abaixo"/>
    <x v="0"/>
    <x v="0"/>
  </r>
  <r>
    <x v="3576"/>
    <x v="10"/>
    <n v="120"/>
    <n v="0.7"/>
    <n v="0.68100000000000005"/>
    <n v="0.61899999999999999"/>
    <n v="32025.88"/>
    <n v="6"/>
    <x v="1"/>
    <s v="Alto"/>
    <s v="Acima"/>
    <x v="1"/>
    <x v="0"/>
  </r>
  <r>
    <x v="3577"/>
    <x v="14"/>
    <n v="232"/>
    <n v="0.72799999999999998"/>
    <n v="0.73399999999999999"/>
    <n v="0.622"/>
    <n v="12680.75"/>
    <n v="4"/>
    <x v="2"/>
    <s v="Alto"/>
    <s v="Acima"/>
    <x v="1"/>
    <x v="0"/>
  </r>
  <r>
    <x v="3578"/>
    <x v="9"/>
    <n v="554"/>
    <n v="0.60599999999999998"/>
    <n v="0.55900000000000005"/>
    <n v="0.56200000000000006"/>
    <n v="7820.13"/>
    <n v="5"/>
    <x v="3"/>
    <s v="Médio"/>
    <s v="Acima"/>
    <x v="1"/>
    <x v="0"/>
  </r>
  <r>
    <x v="3579"/>
    <x v="11"/>
    <n v="716"/>
    <n v="0.47899999999999998"/>
    <n v="0.46100000000000002"/>
    <n v="0.32300000000000001"/>
    <n v="5558.32"/>
    <n v="0"/>
    <x v="4"/>
    <s v="Baixo"/>
    <s v="Abaixo"/>
    <x v="1"/>
    <x v="1"/>
  </r>
  <r>
    <x v="3580"/>
    <x v="0"/>
    <n v="119"/>
    <n v="0.74"/>
    <n v="0.70599999999999996"/>
    <n v="0.71199999999999997"/>
    <n v="44106.36"/>
    <n v="0"/>
    <x v="0"/>
    <s v="Alto"/>
    <s v="Acima"/>
    <x v="1"/>
    <x v="1"/>
  </r>
  <r>
    <x v="3581"/>
    <x v="9"/>
    <n v="535"/>
    <n v="0.61"/>
    <n v="0.53600000000000003"/>
    <n v="0.54500000000000004"/>
    <n v="6502.59"/>
    <n v="3"/>
    <x v="3"/>
    <s v="Médio"/>
    <s v="Acima"/>
    <x v="1"/>
    <x v="0"/>
  </r>
  <r>
    <x v="3582"/>
    <x v="14"/>
    <n v="54"/>
    <n v="0.72299999999999998"/>
    <n v="0.73599999999999999"/>
    <n v="0.59199999999999997"/>
    <n v="28430.22"/>
    <n v="8"/>
    <x v="2"/>
    <s v="Alto"/>
    <s v="Acima"/>
    <x v="1"/>
    <x v="0"/>
  </r>
  <r>
    <x v="3583"/>
    <x v="7"/>
    <n v="105"/>
    <n v="0.55000000000000004"/>
    <n v="0.48799999999999999"/>
    <n v="0.44500000000000001"/>
    <n v="10982.38"/>
    <n v="3"/>
    <x v="3"/>
    <s v="Médio"/>
    <s v="Abaixo"/>
    <x v="1"/>
    <x v="0"/>
  </r>
  <r>
    <x v="3584"/>
    <x v="10"/>
    <n v="240"/>
    <n v="0.72299999999999998"/>
    <n v="0.68700000000000006"/>
    <n v="0.66200000000000003"/>
    <n v="22391.02"/>
    <n v="6"/>
    <x v="1"/>
    <s v="Alto"/>
    <s v="Acima"/>
    <x v="1"/>
    <x v="0"/>
  </r>
  <r>
    <x v="3585"/>
    <x v="3"/>
    <n v="48"/>
    <n v="0.752"/>
    <n v="0.79600000000000004"/>
    <n v="0.63"/>
    <n v="42682.85"/>
    <n v="7"/>
    <x v="2"/>
    <s v="Alto"/>
    <s v="Acima"/>
    <x v="1"/>
    <x v="0"/>
  </r>
  <r>
    <x v="3586"/>
    <x v="5"/>
    <n v="508"/>
    <n v="0.56799999999999995"/>
    <n v="0.54100000000000004"/>
    <n v="0.47799999999999998"/>
    <n v="10052.959999999999"/>
    <n v="17"/>
    <x v="3"/>
    <s v="Médio"/>
    <s v="Abaixo"/>
    <x v="1"/>
    <x v="0"/>
  </r>
  <r>
    <x v="234"/>
    <x v="17"/>
    <n v="209"/>
    <n v="0.64900000000000002"/>
    <n v="0.59"/>
    <n v="0.58199999999999996"/>
    <n v="18047.240000000002"/>
    <n v="3"/>
    <x v="3"/>
    <s v="Médio"/>
    <s v="Acima"/>
    <x v="1"/>
    <x v="0"/>
  </r>
  <r>
    <x v="3587"/>
    <x v="20"/>
    <n v="242"/>
    <n v="0.67900000000000005"/>
    <n v="0.65400000000000003"/>
    <n v="0.56599999999999995"/>
    <n v="26586.83"/>
    <n v="0"/>
    <x v="4"/>
    <s v="Médio"/>
    <s v="Acima"/>
    <x v="1"/>
    <x v="1"/>
  </r>
  <r>
    <x v="3588"/>
    <x v="7"/>
    <n v="399"/>
    <n v="0.56999999999999995"/>
    <n v="0.54"/>
    <n v="0.46200000000000002"/>
    <n v="10042.94"/>
    <n v="1"/>
    <x v="3"/>
    <s v="Médio"/>
    <s v="Abaixo"/>
    <x v="1"/>
    <x v="1"/>
  </r>
  <r>
    <x v="3589"/>
    <x v="20"/>
    <n v="499"/>
    <n v="0.63600000000000001"/>
    <n v="0.61599999999999999"/>
    <n v="0.52400000000000002"/>
    <n v="17092.53"/>
    <n v="1"/>
    <x v="4"/>
    <s v="Médio"/>
    <s v="Acima"/>
    <x v="1"/>
    <x v="1"/>
  </r>
  <r>
    <x v="3590"/>
    <x v="6"/>
    <n v="155"/>
    <n v="0.65"/>
    <n v="0.63200000000000001"/>
    <n v="0.55300000000000005"/>
    <n v="18827.439999999999"/>
    <n v="15"/>
    <x v="2"/>
    <s v="Médio"/>
    <s v="Acima"/>
    <x v="1"/>
    <x v="0"/>
  </r>
  <r>
    <x v="3591"/>
    <x v="7"/>
    <n v="435"/>
    <n v="0.59"/>
    <n v="0.54500000000000004"/>
    <n v="0.504"/>
    <n v="8660.0499999999993"/>
    <n v="1"/>
    <x v="3"/>
    <s v="Médio"/>
    <s v="Abaixo"/>
    <x v="1"/>
    <x v="1"/>
  </r>
  <r>
    <x v="3592"/>
    <x v="6"/>
    <n v="266"/>
    <n v="0.69"/>
    <n v="0.66400000000000003"/>
    <n v="0.63900000000000001"/>
    <n v="18249.919999999998"/>
    <n v="4"/>
    <x v="2"/>
    <s v="Médio"/>
    <s v="Acima"/>
    <x v="1"/>
    <x v="0"/>
  </r>
  <r>
    <x v="3593"/>
    <x v="21"/>
    <n v="598"/>
    <n v="0.55000000000000004"/>
    <n v="0.53900000000000003"/>
    <n v="0.43099999999999999"/>
    <n v="8270.01"/>
    <n v="2"/>
    <x v="3"/>
    <s v="Médio"/>
    <s v="Abaixo"/>
    <x v="1"/>
    <x v="1"/>
  </r>
  <r>
    <x v="3594"/>
    <x v="3"/>
    <n v="24"/>
    <n v="0.752"/>
    <n v="0.752"/>
    <n v="0.66300000000000003"/>
    <n v="46022.45"/>
    <n v="4"/>
    <x v="2"/>
    <s v="Alto"/>
    <s v="Acima"/>
    <x v="1"/>
    <x v="0"/>
  </r>
  <r>
    <x v="3595"/>
    <x v="0"/>
    <n v="137"/>
    <n v="0.75900000000000001"/>
    <n v="0.68799999999999994"/>
    <n v="0.75"/>
    <n v="31752.98"/>
    <n v="2"/>
    <x v="0"/>
    <s v="Alto"/>
    <s v="Acima"/>
    <x v="1"/>
    <x v="1"/>
  </r>
  <r>
    <x v="3596"/>
    <x v="14"/>
    <n v="61"/>
    <n v="0.65900000000000003"/>
    <n v="0.64800000000000002"/>
    <n v="0.54700000000000004"/>
    <n v="28972.25"/>
    <n v="7"/>
    <x v="2"/>
    <s v="Médio"/>
    <s v="Acima"/>
    <x v="1"/>
    <x v="0"/>
  </r>
  <r>
    <x v="3597"/>
    <x v="17"/>
    <n v="537"/>
    <n v="0.56000000000000005"/>
    <n v="0.55400000000000005"/>
    <n v="0.435"/>
    <n v="8637.6200000000008"/>
    <n v="25"/>
    <x v="3"/>
    <s v="Médio"/>
    <s v="Abaixo"/>
    <x v="1"/>
    <x v="0"/>
  </r>
  <r>
    <x v="3598"/>
    <x v="0"/>
    <n v="106"/>
    <n v="0.73499999999999999"/>
    <n v="0.67500000000000004"/>
    <n v="0.71099999999999997"/>
    <n v="33785.370000000003"/>
    <n v="0"/>
    <x v="0"/>
    <s v="Alto"/>
    <s v="Acima"/>
    <x v="1"/>
    <x v="1"/>
  </r>
  <r>
    <x v="3599"/>
    <x v="3"/>
    <n v="20"/>
    <n v="0.72"/>
    <n v="0.73799999999999999"/>
    <n v="0.60499999999999998"/>
    <n v="95030.75"/>
    <n v="1"/>
    <x v="2"/>
    <s v="Alto"/>
    <s v="Acima"/>
    <x v="1"/>
    <x v="1"/>
  </r>
  <r>
    <x v="3600"/>
    <x v="14"/>
    <n v="131"/>
    <n v="0.72"/>
    <n v="0.69499999999999995"/>
    <n v="0.61799999999999999"/>
    <n v="15132.64"/>
    <n v="4"/>
    <x v="2"/>
    <s v="Alto"/>
    <s v="Acima"/>
    <x v="1"/>
    <x v="0"/>
  </r>
  <r>
    <x v="3601"/>
    <x v="8"/>
    <n v="146"/>
    <n v="0.66500000000000004"/>
    <n v="0.66500000000000004"/>
    <n v="0.55600000000000005"/>
    <n v="35112.269999999997"/>
    <n v="2"/>
    <x v="1"/>
    <s v="Médio"/>
    <s v="Acima"/>
    <x v="1"/>
    <x v="1"/>
  </r>
  <r>
    <x v="3602"/>
    <x v="9"/>
    <n v="515"/>
    <n v="0.56999999999999995"/>
    <n v="0.503"/>
    <n v="0.48499999999999999"/>
    <n v="9040.85"/>
    <n v="12"/>
    <x v="3"/>
    <s v="Médio"/>
    <s v="Abaixo"/>
    <x v="1"/>
    <x v="0"/>
  </r>
  <r>
    <x v="3603"/>
    <x v="9"/>
    <n v="796"/>
    <n v="0.59"/>
    <n v="0.51400000000000001"/>
    <n v="0.52400000000000002"/>
    <n v="6270.08"/>
    <n v="7"/>
    <x v="3"/>
    <s v="Médio"/>
    <s v="Abaixo"/>
    <x v="1"/>
    <x v="0"/>
  </r>
  <r>
    <x v="3604"/>
    <x v="12"/>
    <n v="369"/>
    <n v="0.54100000000000004"/>
    <n v="0.47"/>
    <n v="0.45"/>
    <n v="7685.44"/>
    <n v="32"/>
    <x v="4"/>
    <s v="Baixo"/>
    <s v="Abaixo"/>
    <x v="1"/>
    <x v="0"/>
  </r>
  <r>
    <x v="3605"/>
    <x v="20"/>
    <n v="297"/>
    <n v="0.58099999999999996"/>
    <n v="0.59699999999999998"/>
    <n v="0.42899999999999999"/>
    <n v="20699.169999999998"/>
    <n v="0"/>
    <x v="4"/>
    <s v="Médio"/>
    <s v="Abaixo"/>
    <x v="1"/>
    <x v="1"/>
  </r>
  <r>
    <x v="3606"/>
    <x v="11"/>
    <n v="974"/>
    <n v="0.58799999999999997"/>
    <n v="0.53800000000000003"/>
    <n v="0.48699999999999999"/>
    <n v="5634.25"/>
    <n v="2"/>
    <x v="4"/>
    <s v="Médio"/>
    <s v="Abaixo"/>
    <x v="0"/>
    <x v="1"/>
  </r>
  <r>
    <x v="3607"/>
    <x v="18"/>
    <n v="248"/>
    <n v="0.55600000000000005"/>
    <n v="0.48799999999999999"/>
    <n v="0.49199999999999999"/>
    <n v="6299.68"/>
    <n v="0"/>
    <x v="3"/>
    <s v="Médio"/>
    <s v="Abaixo"/>
    <x v="1"/>
    <x v="1"/>
  </r>
  <r>
    <x v="3608"/>
    <x v="19"/>
    <n v="651"/>
    <n v="0.51800000000000002"/>
    <n v="0.51700000000000002"/>
    <n v="0.39300000000000002"/>
    <n v="7695.55"/>
    <n v="3"/>
    <x v="3"/>
    <s v="Baixo"/>
    <s v="Abaixo"/>
    <x v="1"/>
    <x v="0"/>
  </r>
  <r>
    <x v="3609"/>
    <x v="4"/>
    <n v="142"/>
    <n v="0.60699999999999998"/>
    <n v="0.60899999999999999"/>
    <n v="0.47199999999999998"/>
    <n v="21289.73"/>
    <n v="1"/>
    <x v="0"/>
    <s v="Médio"/>
    <s v="Acima"/>
    <x v="1"/>
    <x v="1"/>
  </r>
  <r>
    <x v="3610"/>
    <x v="7"/>
    <n v="648"/>
    <n v="0.61699999999999999"/>
    <n v="0.56299999999999994"/>
    <n v="0.56499999999999995"/>
    <n v="9870.74"/>
    <n v="3"/>
    <x v="3"/>
    <s v="Médio"/>
    <s v="Acima"/>
    <x v="1"/>
    <x v="0"/>
  </r>
  <r>
    <x v="3611"/>
    <x v="9"/>
    <n v="536"/>
    <n v="0.61"/>
    <n v="0.54500000000000004"/>
    <n v="0.53800000000000003"/>
    <n v="7133.44"/>
    <n v="3"/>
    <x v="3"/>
    <s v="Médio"/>
    <s v="Acima"/>
    <x v="1"/>
    <x v="0"/>
  </r>
  <r>
    <x v="3612"/>
    <x v="16"/>
    <n v="280"/>
    <n v="0.60699999999999998"/>
    <n v="0.57299999999999995"/>
    <n v="0.51800000000000002"/>
    <n v="10717.43"/>
    <n v="16"/>
    <x v="3"/>
    <s v="Médio"/>
    <s v="Acima"/>
    <x v="1"/>
    <x v="0"/>
  </r>
  <r>
    <x v="3613"/>
    <x v="4"/>
    <n v="251"/>
    <n v="0.72"/>
    <n v="0.71299999999999997"/>
    <n v="0.63100000000000001"/>
    <n v="16408.189999999999"/>
    <n v="4"/>
    <x v="0"/>
    <s v="Alto"/>
    <s v="Acima"/>
    <x v="1"/>
    <x v="0"/>
  </r>
  <r>
    <x v="3614"/>
    <x v="4"/>
    <n v="179"/>
    <n v="0.73"/>
    <n v="0.71899999999999997"/>
    <n v="0.63100000000000001"/>
    <n v="33073"/>
    <n v="4"/>
    <x v="0"/>
    <s v="Alto"/>
    <s v="Acima"/>
    <x v="1"/>
    <x v="0"/>
  </r>
  <r>
    <x v="3615"/>
    <x v="4"/>
    <n v="427"/>
    <n v="0.6"/>
    <n v="0.55900000000000005"/>
    <n v="0.48399999999999999"/>
    <n v="8006.17"/>
    <n v="4"/>
    <x v="0"/>
    <s v="Médio"/>
    <s v="Acima"/>
    <x v="1"/>
    <x v="0"/>
  </r>
  <r>
    <x v="3616"/>
    <x v="9"/>
    <n v="271"/>
    <n v="0.59099999999999997"/>
    <n v="0.54800000000000004"/>
    <n v="0.52"/>
    <n v="8102.74"/>
    <n v="2"/>
    <x v="3"/>
    <s v="Médio"/>
    <s v="Abaixo"/>
    <x v="1"/>
    <x v="1"/>
  </r>
  <r>
    <x v="3617"/>
    <x v="3"/>
    <n v="80"/>
    <n v="0.70299999999999996"/>
    <n v="0.69599999999999995"/>
    <n v="0.6"/>
    <n v="37753.69"/>
    <n v="1"/>
    <x v="2"/>
    <s v="Alto"/>
    <s v="Acima"/>
    <x v="1"/>
    <x v="1"/>
  </r>
  <r>
    <x v="3618"/>
    <x v="6"/>
    <n v="93"/>
    <n v="0.71"/>
    <n v="0.65700000000000003"/>
    <n v="0.66300000000000003"/>
    <n v="28888.26"/>
    <n v="6"/>
    <x v="2"/>
    <s v="Alto"/>
    <s v="Acima"/>
    <x v="1"/>
    <x v="0"/>
  </r>
  <r>
    <x v="3619"/>
    <x v="7"/>
    <n v="660"/>
    <n v="0.57799999999999996"/>
    <n v="0.58099999999999996"/>
    <n v="0.47399999999999998"/>
    <n v="8836.35"/>
    <n v="17"/>
    <x v="3"/>
    <s v="Médio"/>
    <s v="Abaixo"/>
    <x v="1"/>
    <x v="0"/>
  </r>
  <r>
    <x v="3620"/>
    <x v="4"/>
    <n v="256"/>
    <n v="0.67"/>
    <n v="0.65300000000000002"/>
    <n v="0.56899999999999995"/>
    <n v="17875.05"/>
    <n v="6"/>
    <x v="0"/>
    <s v="Médio"/>
    <s v="Acima"/>
    <x v="1"/>
    <x v="0"/>
  </r>
  <r>
    <x v="3621"/>
    <x v="3"/>
    <n v="67"/>
    <n v="0.66"/>
    <n v="0.67400000000000004"/>
    <n v="0.54300000000000004"/>
    <n v="31315.46"/>
    <n v="1"/>
    <x v="2"/>
    <s v="Médio"/>
    <s v="Acima"/>
    <x v="1"/>
    <x v="1"/>
  </r>
  <r>
    <x v="3622"/>
    <x v="17"/>
    <n v="309"/>
    <n v="0.56799999999999995"/>
    <n v="0.53100000000000003"/>
    <n v="0.44800000000000001"/>
    <n v="9733.02"/>
    <n v="5"/>
    <x v="3"/>
    <s v="Médio"/>
    <s v="Abaixo"/>
    <x v="1"/>
    <x v="0"/>
  </r>
  <r>
    <x v="3623"/>
    <x v="21"/>
    <n v="330"/>
    <n v="0.55100000000000005"/>
    <n v="0.52"/>
    <n v="0.432"/>
    <n v="8935.41"/>
    <n v="21"/>
    <x v="3"/>
    <s v="Médio"/>
    <s v="Abaixo"/>
    <x v="1"/>
    <x v="0"/>
  </r>
  <r>
    <x v="3292"/>
    <x v="9"/>
    <n v="671"/>
    <n v="0.625"/>
    <n v="0.56699999999999995"/>
    <n v="0.55400000000000005"/>
    <n v="7700.17"/>
    <n v="12"/>
    <x v="3"/>
    <s v="Médio"/>
    <s v="Acima"/>
    <x v="1"/>
    <x v="0"/>
  </r>
  <r>
    <x v="3624"/>
    <x v="14"/>
    <n v="272"/>
    <n v="0.66500000000000004"/>
    <n v="0.66700000000000004"/>
    <n v="0.54300000000000004"/>
    <n v="21761.89"/>
    <n v="4"/>
    <x v="2"/>
    <s v="Médio"/>
    <s v="Acima"/>
    <x v="1"/>
    <x v="0"/>
  </r>
  <r>
    <x v="3625"/>
    <x v="6"/>
    <n v="110"/>
    <n v="0.63600000000000001"/>
    <n v="0.63200000000000001"/>
    <n v="0.52100000000000002"/>
    <n v="26163.119999999999"/>
    <n v="12"/>
    <x v="2"/>
    <s v="Médio"/>
    <s v="Acima"/>
    <x v="1"/>
    <x v="0"/>
  </r>
  <r>
    <x v="3626"/>
    <x v="20"/>
    <n v="226"/>
    <n v="0.69"/>
    <n v="0.66400000000000003"/>
    <n v="0.6"/>
    <n v="21887.52"/>
    <n v="0"/>
    <x v="4"/>
    <s v="Médio"/>
    <s v="Acima"/>
    <x v="1"/>
    <x v="1"/>
  </r>
  <r>
    <x v="3004"/>
    <x v="7"/>
    <n v="605"/>
    <n v="0.56499999999999995"/>
    <n v="0.55300000000000005"/>
    <n v="0.45"/>
    <n v="6827.77"/>
    <n v="14"/>
    <x v="3"/>
    <s v="Médio"/>
    <s v="Abaixo"/>
    <x v="1"/>
    <x v="0"/>
  </r>
  <r>
    <x v="3627"/>
    <x v="4"/>
    <n v="102"/>
    <n v="0.72"/>
    <n v="0.71799999999999997"/>
    <n v="0.60799999999999998"/>
    <n v="40620.21"/>
    <n v="2"/>
    <x v="0"/>
    <s v="Alto"/>
    <s v="Acima"/>
    <x v="1"/>
    <x v="1"/>
  </r>
  <r>
    <x v="3628"/>
    <x v="19"/>
    <n v="563"/>
    <n v="0.52700000000000002"/>
    <n v="0.52800000000000002"/>
    <n v="0.4"/>
    <n v="9030.8700000000008"/>
    <n v="0"/>
    <x v="3"/>
    <s v="Baixo"/>
    <s v="Abaixo"/>
    <x v="1"/>
    <x v="1"/>
  </r>
  <r>
    <x v="3629"/>
    <x v="11"/>
    <n v="920"/>
    <n v="0.55000000000000004"/>
    <n v="0.50800000000000001"/>
    <n v="0.41599999999999998"/>
    <n v="6273.39"/>
    <n v="0"/>
    <x v="4"/>
    <s v="Médio"/>
    <s v="Abaixo"/>
    <x v="1"/>
    <x v="1"/>
  </r>
  <r>
    <x v="3630"/>
    <x v="4"/>
    <n v="227"/>
    <n v="0.64"/>
    <n v="0.58399999999999996"/>
    <n v="0.55600000000000005"/>
    <n v="15266.51"/>
    <n v="5"/>
    <x v="0"/>
    <s v="Médio"/>
    <s v="Acima"/>
    <x v="1"/>
    <x v="0"/>
  </r>
  <r>
    <x v="3631"/>
    <x v="9"/>
    <n v="554"/>
    <n v="0.59"/>
    <n v="0.497"/>
    <n v="0.54400000000000004"/>
    <n v="6546.97"/>
    <n v="13"/>
    <x v="3"/>
    <s v="Médio"/>
    <s v="Abaixo"/>
    <x v="1"/>
    <x v="0"/>
  </r>
  <r>
    <x v="3632"/>
    <x v="3"/>
    <n v="14"/>
    <n v="0.61599999999999999"/>
    <n v="0.65500000000000003"/>
    <n v="0.437"/>
    <n v="21993.01"/>
    <n v="4"/>
    <x v="2"/>
    <s v="Médio"/>
    <s v="Acima"/>
    <x v="1"/>
    <x v="0"/>
  </r>
  <r>
    <x v="3633"/>
    <x v="22"/>
    <n v="421"/>
    <n v="0.55600000000000005"/>
    <n v="0.50800000000000001"/>
    <n v="0.434"/>
    <n v="6609.5"/>
    <n v="7"/>
    <x v="3"/>
    <s v="Médio"/>
    <s v="Abaixo"/>
    <x v="1"/>
    <x v="0"/>
  </r>
  <r>
    <x v="3634"/>
    <x v="12"/>
    <n v="231"/>
    <n v="0.55000000000000004"/>
    <n v="0.53"/>
    <n v="0.42399999999999999"/>
    <n v="8571.81"/>
    <n v="11"/>
    <x v="4"/>
    <s v="Médio"/>
    <s v="Abaixo"/>
    <x v="1"/>
    <x v="0"/>
  </r>
  <r>
    <x v="3635"/>
    <x v="7"/>
    <n v="434"/>
    <n v="0.63600000000000001"/>
    <n v="0.57899999999999996"/>
    <n v="0.57399999999999995"/>
    <n v="7944.04"/>
    <n v="1"/>
    <x v="3"/>
    <s v="Médio"/>
    <s v="Acima"/>
    <x v="1"/>
    <x v="1"/>
  </r>
  <r>
    <x v="3636"/>
    <x v="14"/>
    <n v="135"/>
    <n v="0.69599999999999995"/>
    <n v="0.71"/>
    <n v="0.56799999999999995"/>
    <n v="24917.01"/>
    <n v="4"/>
    <x v="2"/>
    <s v="Médio"/>
    <s v="Acima"/>
    <x v="1"/>
    <x v="0"/>
  </r>
  <r>
    <x v="3637"/>
    <x v="20"/>
    <n v="284"/>
    <n v="0.68"/>
    <n v="0.66700000000000004"/>
    <n v="0.58499999999999996"/>
    <n v="16958.63"/>
    <n v="1"/>
    <x v="4"/>
    <s v="Médio"/>
    <s v="Acima"/>
    <x v="1"/>
    <x v="1"/>
  </r>
  <r>
    <x v="3638"/>
    <x v="17"/>
    <n v="582"/>
    <n v="0.56399999999999995"/>
    <n v="0.55100000000000005"/>
    <n v="0.41899999999999998"/>
    <n v="6739.42"/>
    <n v="21"/>
    <x v="3"/>
    <s v="Médio"/>
    <s v="Abaixo"/>
    <x v="1"/>
    <x v="0"/>
  </r>
  <r>
    <x v="3639"/>
    <x v="5"/>
    <n v="645"/>
    <n v="0.53"/>
    <n v="0.54900000000000004"/>
    <n v="0.38100000000000001"/>
    <n v="6798.66"/>
    <n v="6"/>
    <x v="3"/>
    <s v="Baixo"/>
    <s v="Abaixo"/>
    <x v="1"/>
    <x v="0"/>
  </r>
  <r>
    <x v="3640"/>
    <x v="17"/>
    <n v="336"/>
    <n v="0.57399999999999995"/>
    <n v="0.53800000000000003"/>
    <n v="0.48099999999999998"/>
    <n v="8660.1200000000008"/>
    <n v="5"/>
    <x v="3"/>
    <s v="Médio"/>
    <s v="Abaixo"/>
    <x v="1"/>
    <x v="0"/>
  </r>
  <r>
    <x v="3641"/>
    <x v="22"/>
    <n v="453"/>
    <n v="0.624"/>
    <n v="0.56200000000000006"/>
    <n v="0.56000000000000005"/>
    <n v="7643.24"/>
    <n v="24"/>
    <x v="3"/>
    <s v="Médio"/>
    <s v="Acima"/>
    <x v="1"/>
    <x v="0"/>
  </r>
  <r>
    <x v="3642"/>
    <x v="10"/>
    <n v="118"/>
    <n v="0.72199999999999998"/>
    <n v="0.71799999999999997"/>
    <n v="0.63"/>
    <n v="31401.45"/>
    <n v="3"/>
    <x v="1"/>
    <s v="Alto"/>
    <s v="Acima"/>
    <x v="1"/>
    <x v="0"/>
  </r>
  <r>
    <x v="3643"/>
    <x v="20"/>
    <n v="249"/>
    <n v="0.61599999999999999"/>
    <n v="0.60399999999999998"/>
    <n v="0.48199999999999998"/>
    <n v="15715.24"/>
    <n v="3"/>
    <x v="4"/>
    <s v="Médio"/>
    <s v="Acima"/>
    <x v="1"/>
    <x v="0"/>
  </r>
  <r>
    <x v="3644"/>
    <x v="5"/>
    <n v="482"/>
    <n v="0.55000000000000004"/>
    <n v="0.53600000000000003"/>
    <n v="0.42299999999999999"/>
    <n v="8924.57"/>
    <n v="7"/>
    <x v="3"/>
    <s v="Médio"/>
    <s v="Abaixo"/>
    <x v="1"/>
    <x v="0"/>
  </r>
  <r>
    <x v="3645"/>
    <x v="5"/>
    <n v="574"/>
    <n v="0.55200000000000005"/>
    <n v="0.54900000000000004"/>
    <n v="0.436"/>
    <n v="7849.89"/>
    <n v="2"/>
    <x v="3"/>
    <s v="Médio"/>
    <s v="Abaixo"/>
    <x v="1"/>
    <x v="1"/>
  </r>
  <r>
    <x v="3646"/>
    <x v="22"/>
    <n v="384"/>
    <n v="0.57499999999999996"/>
    <n v="0.56000000000000005"/>
    <n v="0.44"/>
    <n v="7950.83"/>
    <n v="3"/>
    <x v="3"/>
    <s v="Médio"/>
    <s v="Abaixo"/>
    <x v="1"/>
    <x v="0"/>
  </r>
  <r>
    <x v="3647"/>
    <x v="7"/>
    <n v="809"/>
    <n v="0.56799999999999995"/>
    <n v="0.55500000000000005"/>
    <n v="0.434"/>
    <n v="8867.2000000000007"/>
    <n v="0"/>
    <x v="3"/>
    <s v="Médio"/>
    <s v="Abaixo"/>
    <x v="1"/>
    <x v="1"/>
  </r>
  <r>
    <x v="2719"/>
    <x v="17"/>
    <n v="565"/>
    <n v="0.57799999999999996"/>
    <n v="0.56399999999999995"/>
    <n v="0.45600000000000002"/>
    <n v="7521.32"/>
    <n v="7"/>
    <x v="3"/>
    <s v="Médio"/>
    <s v="Abaixo"/>
    <x v="1"/>
    <x v="0"/>
  </r>
  <r>
    <x v="3648"/>
    <x v="4"/>
    <n v="84"/>
    <n v="0.624"/>
    <n v="0.63500000000000001"/>
    <n v="0.47799999999999998"/>
    <n v="22705.51"/>
    <n v="3"/>
    <x v="0"/>
    <s v="Médio"/>
    <s v="Acima"/>
    <x v="1"/>
    <x v="0"/>
  </r>
  <r>
    <x v="3649"/>
    <x v="17"/>
    <n v="519"/>
    <n v="0.56200000000000006"/>
    <n v="0.54200000000000004"/>
    <n v="0.434"/>
    <n v="7462.16"/>
    <n v="3"/>
    <x v="3"/>
    <s v="Médio"/>
    <s v="Abaixo"/>
    <x v="1"/>
    <x v="0"/>
  </r>
  <r>
    <x v="3650"/>
    <x v="7"/>
    <n v="615"/>
    <n v="0.623"/>
    <n v="0.61299999999999999"/>
    <n v="0.51"/>
    <n v="9872.0499999999993"/>
    <n v="14"/>
    <x v="3"/>
    <s v="Médio"/>
    <s v="Acima"/>
    <x v="1"/>
    <x v="0"/>
  </r>
  <r>
    <x v="3651"/>
    <x v="16"/>
    <n v="389"/>
    <n v="0.66400000000000003"/>
    <n v="0.63300000000000001"/>
    <n v="0.58499999999999996"/>
    <n v="11063.39"/>
    <n v="0"/>
    <x v="3"/>
    <s v="Médio"/>
    <s v="Acima"/>
    <x v="1"/>
    <x v="1"/>
  </r>
  <r>
    <x v="3652"/>
    <x v="3"/>
    <n v="36"/>
    <n v="0.73299999999999998"/>
    <n v="0.71"/>
    <n v="0.64300000000000002"/>
    <n v="66636.34"/>
    <n v="2"/>
    <x v="2"/>
    <s v="Alto"/>
    <s v="Acima"/>
    <x v="1"/>
    <x v="1"/>
  </r>
  <r>
    <x v="3653"/>
    <x v="9"/>
    <n v="286"/>
    <n v="0.61099999999999999"/>
    <n v="0.52700000000000002"/>
    <n v="0.59299999999999997"/>
    <n v="6449.02"/>
    <n v="2"/>
    <x v="3"/>
    <s v="Médio"/>
    <s v="Acima"/>
    <x v="1"/>
    <x v="1"/>
  </r>
  <r>
    <x v="3654"/>
    <x v="14"/>
    <n v="46"/>
    <n v="0.68700000000000006"/>
    <n v="0.69899999999999995"/>
    <n v="0.58099999999999996"/>
    <n v="22731.72"/>
    <n v="6"/>
    <x v="2"/>
    <s v="Médio"/>
    <s v="Acima"/>
    <x v="1"/>
    <x v="0"/>
  </r>
  <r>
    <x v="3655"/>
    <x v="20"/>
    <n v="324"/>
    <n v="0.67"/>
    <n v="0.66300000000000003"/>
    <n v="0.56999999999999995"/>
    <n v="15376.09"/>
    <n v="0"/>
    <x v="4"/>
    <s v="Médio"/>
    <s v="Acima"/>
    <x v="1"/>
    <x v="1"/>
  </r>
  <r>
    <x v="3656"/>
    <x v="3"/>
    <n v="60"/>
    <n v="0.74199999999999999"/>
    <n v="0.70899999999999996"/>
    <n v="0.68200000000000005"/>
    <n v="38681.300000000003"/>
    <n v="7"/>
    <x v="2"/>
    <s v="Alto"/>
    <s v="Acima"/>
    <x v="1"/>
    <x v="0"/>
  </r>
  <r>
    <x v="3657"/>
    <x v="18"/>
    <n v="385"/>
    <n v="0.53700000000000003"/>
    <n v="0.51700000000000002"/>
    <n v="0.43"/>
    <n v="10529.89"/>
    <n v="2"/>
    <x v="3"/>
    <s v="Baixo"/>
    <s v="Abaixo"/>
    <x v="1"/>
    <x v="1"/>
  </r>
  <r>
    <x v="3658"/>
    <x v="9"/>
    <n v="701"/>
    <n v="0.56200000000000006"/>
    <n v="0.51400000000000001"/>
    <n v="0.46300000000000002"/>
    <n v="5497.11"/>
    <n v="0"/>
    <x v="3"/>
    <s v="Médio"/>
    <s v="Abaixo"/>
    <x v="1"/>
    <x v="1"/>
  </r>
  <r>
    <x v="3659"/>
    <x v="7"/>
    <n v="339"/>
    <n v="0.59"/>
    <n v="0.57299999999999995"/>
    <n v="0.49099999999999999"/>
    <n v="5809.23"/>
    <n v="0"/>
    <x v="3"/>
    <s v="Médio"/>
    <s v="Abaixo"/>
    <x v="1"/>
    <x v="1"/>
  </r>
  <r>
    <x v="3660"/>
    <x v="6"/>
    <n v="249"/>
    <n v="0.68"/>
    <n v="0.65100000000000002"/>
    <n v="0.58499999999999996"/>
    <n v="15734.74"/>
    <n v="4"/>
    <x v="2"/>
    <s v="Médio"/>
    <s v="Acima"/>
    <x v="1"/>
    <x v="0"/>
  </r>
  <r>
    <x v="1760"/>
    <x v="6"/>
    <n v="257"/>
    <n v="0.69"/>
    <n v="0.69199999999999995"/>
    <n v="0.56999999999999995"/>
    <n v="16107.76"/>
    <n v="4"/>
    <x v="2"/>
    <s v="Médio"/>
    <s v="Acima"/>
    <x v="1"/>
    <x v="0"/>
  </r>
  <r>
    <x v="3661"/>
    <x v="16"/>
    <n v="386"/>
    <n v="0.59099999999999997"/>
    <n v="0.55900000000000005"/>
    <n v="0.48199999999999998"/>
    <n v="8359.73"/>
    <n v="3"/>
    <x v="3"/>
    <s v="Médio"/>
    <s v="Abaixo"/>
    <x v="1"/>
    <x v="0"/>
  </r>
  <r>
    <x v="3662"/>
    <x v="5"/>
    <n v="373"/>
    <n v="0.48699999999999999"/>
    <n v="0.47699999999999998"/>
    <n v="0.35399999999999998"/>
    <n v="5420.4"/>
    <n v="0"/>
    <x v="3"/>
    <s v="Baixo"/>
    <s v="Abaixo"/>
    <x v="1"/>
    <x v="1"/>
  </r>
  <r>
    <x v="3663"/>
    <x v="19"/>
    <n v="457"/>
    <n v="0.59699999999999998"/>
    <n v="0.57999999999999996"/>
    <n v="0.47699999999999998"/>
    <n v="15213.66"/>
    <n v="1"/>
    <x v="3"/>
    <s v="Médio"/>
    <s v="Abaixo"/>
    <x v="1"/>
    <x v="1"/>
  </r>
  <r>
    <x v="3664"/>
    <x v="6"/>
    <n v="175"/>
    <n v="0.7"/>
    <n v="0.66600000000000004"/>
    <n v="0.64500000000000002"/>
    <n v="28385.08"/>
    <n v="0"/>
    <x v="2"/>
    <s v="Alto"/>
    <s v="Acima"/>
    <x v="1"/>
    <x v="1"/>
  </r>
  <r>
    <x v="3665"/>
    <x v="9"/>
    <n v="316"/>
    <n v="0.626"/>
    <n v="0.56000000000000005"/>
    <n v="0.55800000000000005"/>
    <n v="8484.4"/>
    <n v="6"/>
    <x v="3"/>
    <s v="Médio"/>
    <s v="Acima"/>
    <x v="1"/>
    <x v="0"/>
  </r>
  <r>
    <x v="3666"/>
    <x v="12"/>
    <n v="196"/>
    <n v="0.56999999999999995"/>
    <n v="0.55000000000000004"/>
    <n v="0.45600000000000002"/>
    <n v="9919.1200000000008"/>
    <n v="2"/>
    <x v="4"/>
    <s v="Médio"/>
    <s v="Abaixo"/>
    <x v="1"/>
    <x v="1"/>
  </r>
  <r>
    <x v="3667"/>
    <x v="18"/>
    <n v="495"/>
    <n v="0.55000000000000004"/>
    <n v="0.48499999999999999"/>
    <n v="0.48"/>
    <n v="5811.7"/>
    <n v="3"/>
    <x v="3"/>
    <s v="Médio"/>
    <s v="Abaixo"/>
    <x v="1"/>
    <x v="0"/>
  </r>
  <r>
    <x v="3668"/>
    <x v="3"/>
    <n v="67"/>
    <n v="0.67"/>
    <n v="0.64600000000000002"/>
    <n v="0.58499999999999996"/>
    <n v="51287.28"/>
    <n v="0"/>
    <x v="2"/>
    <s v="Médio"/>
    <s v="Acima"/>
    <x v="1"/>
    <x v="1"/>
  </r>
  <r>
    <x v="2139"/>
    <x v="6"/>
    <n v="116"/>
    <n v="0.73599999999999999"/>
    <n v="0.70699999999999996"/>
    <n v="0.66"/>
    <n v="27717.61"/>
    <n v="3"/>
    <x v="2"/>
    <s v="Alto"/>
    <s v="Acima"/>
    <x v="1"/>
    <x v="0"/>
  </r>
  <r>
    <x v="3669"/>
    <x v="8"/>
    <n v="194"/>
    <n v="0.69"/>
    <n v="0.65800000000000003"/>
    <n v="0.61499999999999999"/>
    <n v="22055.97"/>
    <n v="3"/>
    <x v="1"/>
    <s v="Médio"/>
    <s v="Acima"/>
    <x v="1"/>
    <x v="0"/>
  </r>
  <r>
    <x v="3670"/>
    <x v="18"/>
    <n v="970"/>
    <n v="0.57999999999999996"/>
    <n v="0.501"/>
    <n v="0.51400000000000001"/>
    <n v="6044.85"/>
    <n v="2"/>
    <x v="3"/>
    <s v="Médio"/>
    <s v="Abaixo"/>
    <x v="0"/>
    <x v="1"/>
  </r>
  <r>
    <x v="3671"/>
    <x v="25"/>
    <n v="306"/>
    <n v="0.64900000000000002"/>
    <n v="0.60499999999999998"/>
    <n v="0.57399999999999995"/>
    <n v="14739.39"/>
    <n v="0"/>
    <x v="4"/>
    <s v="Médio"/>
    <s v="Acima"/>
    <x v="1"/>
    <x v="1"/>
  </r>
  <r>
    <x v="3672"/>
    <x v="6"/>
    <n v="139"/>
    <n v="0.71"/>
    <n v="0.70299999999999996"/>
    <n v="0.64100000000000001"/>
    <n v="25281.56"/>
    <n v="3"/>
    <x v="2"/>
    <s v="Alto"/>
    <s v="Acima"/>
    <x v="1"/>
    <x v="0"/>
  </r>
  <r>
    <x v="3673"/>
    <x v="18"/>
    <n v="417"/>
    <n v="0.59"/>
    <n v="0.57599999999999996"/>
    <n v="0.48599999999999999"/>
    <n v="15214.32"/>
    <n v="1"/>
    <x v="3"/>
    <s v="Médio"/>
    <s v="Abaixo"/>
    <x v="1"/>
    <x v="1"/>
  </r>
  <r>
    <x v="3674"/>
    <x v="5"/>
    <n v="383"/>
    <n v="0.56999999999999995"/>
    <n v="0.55500000000000005"/>
    <n v="0.44800000000000001"/>
    <n v="10065.61"/>
    <n v="1"/>
    <x v="3"/>
    <s v="Médio"/>
    <s v="Abaixo"/>
    <x v="1"/>
    <x v="1"/>
  </r>
  <r>
    <x v="3675"/>
    <x v="7"/>
    <n v="191"/>
    <n v="0.59299999999999997"/>
    <n v="0.56799999999999995"/>
    <n v="0.46800000000000003"/>
    <n v="9150.48"/>
    <n v="4"/>
    <x v="3"/>
    <s v="Médio"/>
    <s v="Abaixo"/>
    <x v="1"/>
    <x v="0"/>
  </r>
  <r>
    <x v="3676"/>
    <x v="11"/>
    <n v="689"/>
    <n v="0.56499999999999995"/>
    <n v="0.496"/>
    <n v="0.48399999999999999"/>
    <n v="6089.15"/>
    <n v="4"/>
    <x v="4"/>
    <s v="Médio"/>
    <s v="Abaixo"/>
    <x v="1"/>
    <x v="0"/>
  </r>
  <r>
    <x v="3677"/>
    <x v="3"/>
    <n v="34"/>
    <n v="0.753"/>
    <n v="0.71"/>
    <n v="0.70599999999999996"/>
    <n v="39691.910000000003"/>
    <n v="5"/>
    <x v="2"/>
    <s v="Alto"/>
    <s v="Acima"/>
    <x v="1"/>
    <x v="0"/>
  </r>
  <r>
    <x v="3678"/>
    <x v="0"/>
    <n v="130"/>
    <n v="0.72799999999999998"/>
    <n v="0.70199999999999996"/>
    <n v="0.63"/>
    <n v="16636.12"/>
    <n v="0"/>
    <x v="0"/>
    <s v="Alto"/>
    <s v="Acima"/>
    <x v="1"/>
    <x v="1"/>
  </r>
  <r>
    <x v="3679"/>
    <x v="11"/>
    <n v="662"/>
    <n v="0.53200000000000003"/>
    <n v="0.51"/>
    <n v="0.38700000000000001"/>
    <n v="6834.22"/>
    <n v="0"/>
    <x v="4"/>
    <s v="Baixo"/>
    <s v="Abaixo"/>
    <x v="1"/>
    <x v="1"/>
  </r>
  <r>
    <x v="3680"/>
    <x v="0"/>
    <n v="265"/>
    <n v="0.72"/>
    <n v="0.68700000000000006"/>
    <n v="0.63400000000000001"/>
    <n v="18521.39"/>
    <n v="5"/>
    <x v="0"/>
    <s v="Alto"/>
    <s v="Acima"/>
    <x v="1"/>
    <x v="0"/>
  </r>
  <r>
    <x v="3681"/>
    <x v="18"/>
    <n v="702"/>
    <n v="0.56999999999999995"/>
    <n v="0.502"/>
    <n v="0.499"/>
    <n v="5608.02"/>
    <n v="0"/>
    <x v="3"/>
    <s v="Médio"/>
    <s v="Abaixo"/>
    <x v="1"/>
    <x v="1"/>
  </r>
  <r>
    <x v="3682"/>
    <x v="9"/>
    <n v="448"/>
    <n v="0.58399999999999996"/>
    <n v="0.51700000000000002"/>
    <n v="0.52"/>
    <n v="5851.5"/>
    <n v="1"/>
    <x v="3"/>
    <s v="Médio"/>
    <s v="Abaixo"/>
    <x v="1"/>
    <x v="1"/>
  </r>
  <r>
    <x v="3683"/>
    <x v="6"/>
    <n v="221"/>
    <n v="0.71299999999999997"/>
    <n v="0.69499999999999995"/>
    <n v="0.60799999999999998"/>
    <n v="21108.68"/>
    <n v="5"/>
    <x v="2"/>
    <s v="Alto"/>
    <s v="Acima"/>
    <x v="1"/>
    <x v="0"/>
  </r>
  <r>
    <x v="3684"/>
    <x v="14"/>
    <n v="77"/>
    <n v="0.77300000000000002"/>
    <n v="0.75800000000000001"/>
    <n v="0.69399999999999995"/>
    <n v="33092.019999999997"/>
    <n v="4"/>
    <x v="2"/>
    <s v="Alto"/>
    <s v="Acima"/>
    <x v="1"/>
    <x v="0"/>
  </r>
  <r>
    <x v="3685"/>
    <x v="10"/>
    <n v="181"/>
    <n v="0.65"/>
    <n v="0.64400000000000002"/>
    <n v="0.53400000000000003"/>
    <n v="15673.49"/>
    <n v="3"/>
    <x v="1"/>
    <s v="Médio"/>
    <s v="Acima"/>
    <x v="1"/>
    <x v="0"/>
  </r>
  <r>
    <x v="3686"/>
    <x v="7"/>
    <n v="487"/>
    <n v="0.56999999999999995"/>
    <n v="0.53800000000000003"/>
    <n v="0.45600000000000002"/>
    <n v="7603.95"/>
    <n v="0"/>
    <x v="3"/>
    <s v="Médio"/>
    <s v="Abaixo"/>
    <x v="1"/>
    <x v="1"/>
  </r>
  <r>
    <x v="3687"/>
    <x v="7"/>
    <n v="339"/>
    <n v="0.55000000000000004"/>
    <n v="0.55800000000000005"/>
    <n v="0.39700000000000002"/>
    <n v="7238.02"/>
    <n v="2"/>
    <x v="3"/>
    <s v="Médio"/>
    <s v="Abaixo"/>
    <x v="1"/>
    <x v="1"/>
  </r>
  <r>
    <x v="3688"/>
    <x v="26"/>
    <n v="352"/>
    <n v="0.53200000000000003"/>
    <n v="0.52100000000000002"/>
    <n v="0.39700000000000002"/>
    <n v="9853.18"/>
    <n v="4"/>
    <x v="4"/>
    <s v="Baixo"/>
    <s v="Abaixo"/>
    <x v="1"/>
    <x v="0"/>
  </r>
  <r>
    <x v="3689"/>
    <x v="20"/>
    <n v="590"/>
    <n v="0.67"/>
    <n v="0.621"/>
    <n v="0.60499999999999998"/>
    <n v="11111.07"/>
    <n v="5"/>
    <x v="4"/>
    <s v="Médio"/>
    <s v="Acima"/>
    <x v="1"/>
    <x v="0"/>
  </r>
  <r>
    <x v="3690"/>
    <x v="16"/>
    <n v="278"/>
    <n v="0.56899999999999995"/>
    <n v="0.54600000000000004"/>
    <n v="0.45700000000000002"/>
    <n v="10042.469999999999"/>
    <n v="14"/>
    <x v="3"/>
    <s v="Médio"/>
    <s v="Abaixo"/>
    <x v="1"/>
    <x v="0"/>
  </r>
  <r>
    <x v="3691"/>
    <x v="16"/>
    <n v="404"/>
    <n v="0.67900000000000005"/>
    <n v="0.63300000000000001"/>
    <n v="0.63400000000000001"/>
    <n v="9576.94"/>
    <n v="12"/>
    <x v="3"/>
    <s v="Médio"/>
    <s v="Acima"/>
    <x v="1"/>
    <x v="0"/>
  </r>
  <r>
    <x v="3692"/>
    <x v="13"/>
    <n v="165"/>
    <n v="0.65"/>
    <n v="0.65700000000000003"/>
    <n v="0.54500000000000004"/>
    <n v="30366.32"/>
    <n v="1"/>
    <x v="1"/>
    <s v="Médio"/>
    <s v="Acima"/>
    <x v="1"/>
    <x v="1"/>
  </r>
  <r>
    <x v="3693"/>
    <x v="6"/>
    <n v="111"/>
    <n v="0.77"/>
    <n v="0.71799999999999997"/>
    <n v="0.748"/>
    <n v="33659.199999999997"/>
    <n v="1"/>
    <x v="2"/>
    <s v="Alto"/>
    <s v="Acima"/>
    <x v="1"/>
    <x v="1"/>
  </r>
  <r>
    <x v="3694"/>
    <x v="6"/>
    <n v="171"/>
    <n v="0.72299999999999998"/>
    <n v="0.68100000000000005"/>
    <n v="0.66100000000000003"/>
    <n v="30299.19"/>
    <n v="1"/>
    <x v="2"/>
    <s v="Alto"/>
    <s v="Acima"/>
    <x v="1"/>
    <x v="1"/>
  </r>
  <r>
    <x v="3695"/>
    <x v="9"/>
    <n v="515"/>
    <n v="0.59299999999999997"/>
    <n v="0.53600000000000003"/>
    <n v="0.51300000000000001"/>
    <n v="6158.7"/>
    <n v="21"/>
    <x v="3"/>
    <s v="Médio"/>
    <s v="Abaixo"/>
    <x v="1"/>
    <x v="0"/>
  </r>
  <r>
    <x v="3696"/>
    <x v="14"/>
    <n v="38"/>
    <n v="0.73599999999999999"/>
    <n v="0.753"/>
    <n v="0.60499999999999998"/>
    <n v="24882.29"/>
    <n v="2"/>
    <x v="2"/>
    <s v="Alto"/>
    <s v="Acima"/>
    <x v="1"/>
    <x v="1"/>
  </r>
  <r>
    <x v="3697"/>
    <x v="4"/>
    <n v="93"/>
    <n v="0.63600000000000001"/>
    <n v="0.61199999999999999"/>
    <n v="0.51200000000000001"/>
    <n v="20266.72"/>
    <n v="1"/>
    <x v="0"/>
    <s v="Médio"/>
    <s v="Acima"/>
    <x v="1"/>
    <x v="1"/>
  </r>
  <r>
    <x v="3698"/>
    <x v="13"/>
    <n v="114"/>
    <n v="0.67"/>
    <n v="0.68400000000000005"/>
    <n v="0.53100000000000003"/>
    <n v="19160.669999999998"/>
    <n v="3"/>
    <x v="1"/>
    <s v="Médio"/>
    <s v="Acima"/>
    <x v="1"/>
    <x v="0"/>
  </r>
  <r>
    <x v="3699"/>
    <x v="22"/>
    <n v="220"/>
    <n v="0.57799999999999996"/>
    <n v="0.53100000000000003"/>
    <n v="0.47399999999999998"/>
    <n v="10310.01"/>
    <n v="9"/>
    <x v="3"/>
    <s v="Médio"/>
    <s v="Abaixo"/>
    <x v="1"/>
    <x v="0"/>
  </r>
  <r>
    <x v="3700"/>
    <x v="5"/>
    <n v="582"/>
    <n v="0.64500000000000002"/>
    <n v="0.60399999999999998"/>
    <n v="0.57299999999999995"/>
    <n v="7352.84"/>
    <n v="11"/>
    <x v="3"/>
    <s v="Médio"/>
    <s v="Acima"/>
    <x v="1"/>
    <x v="0"/>
  </r>
  <r>
    <x v="3701"/>
    <x v="18"/>
    <n v="688"/>
    <n v="0.51200000000000001"/>
    <n v="0.49199999999999999"/>
    <n v="0.37"/>
    <n v="6726.37"/>
    <n v="21"/>
    <x v="3"/>
    <s v="Baixo"/>
    <s v="Abaixo"/>
    <x v="1"/>
    <x v="0"/>
  </r>
  <r>
    <x v="299"/>
    <x v="7"/>
    <n v="517"/>
    <n v="0.55600000000000005"/>
    <n v="0.56399999999999995"/>
    <n v="0.39600000000000002"/>
    <n v="7933.68"/>
    <n v="4"/>
    <x v="3"/>
    <s v="Médio"/>
    <s v="Abaixo"/>
    <x v="1"/>
    <x v="0"/>
  </r>
  <r>
    <x v="3702"/>
    <x v="20"/>
    <n v="553"/>
    <n v="0.627"/>
    <n v="0.59499999999999997"/>
    <n v="0.56599999999999995"/>
    <n v="10986.07"/>
    <n v="2"/>
    <x v="4"/>
    <s v="Médio"/>
    <s v="Acima"/>
    <x v="1"/>
    <x v="1"/>
  </r>
  <r>
    <x v="3703"/>
    <x v="19"/>
    <n v="353"/>
    <n v="0.56999999999999995"/>
    <n v="0.56000000000000005"/>
    <n v="0.45100000000000001"/>
    <n v="12715.06"/>
    <n v="2"/>
    <x v="3"/>
    <s v="Médio"/>
    <s v="Abaixo"/>
    <x v="1"/>
    <x v="1"/>
  </r>
  <r>
    <x v="3704"/>
    <x v="10"/>
    <n v="52"/>
    <n v="0.68799999999999994"/>
    <n v="0.7"/>
    <n v="0.56299999999999994"/>
    <n v="34771"/>
    <n v="1"/>
    <x v="1"/>
    <s v="Médio"/>
    <s v="Acima"/>
    <x v="1"/>
    <x v="1"/>
  </r>
  <r>
    <x v="1897"/>
    <x v="23"/>
    <n v="89"/>
    <n v="0.59"/>
    <n v="0.60799999999999998"/>
    <n v="0.442"/>
    <n v="13694.36"/>
    <n v="4"/>
    <x v="4"/>
    <s v="Médio"/>
    <s v="Abaixo"/>
    <x v="1"/>
    <x v="0"/>
  </r>
  <r>
    <x v="3705"/>
    <x v="14"/>
    <n v="62"/>
    <n v="0.73299999999999998"/>
    <n v="0.74399999999999999"/>
    <n v="0.61399999999999999"/>
    <n v="24947.759999999998"/>
    <n v="3"/>
    <x v="2"/>
    <s v="Alto"/>
    <s v="Acima"/>
    <x v="1"/>
    <x v="0"/>
  </r>
  <r>
    <x v="3706"/>
    <x v="4"/>
    <n v="292"/>
    <n v="0.57999999999999996"/>
    <n v="0.58299999999999996"/>
    <n v="0.42"/>
    <n v="9711.09"/>
    <n v="5"/>
    <x v="0"/>
    <s v="Médio"/>
    <s v="Abaixo"/>
    <x v="1"/>
    <x v="0"/>
  </r>
  <r>
    <x v="3707"/>
    <x v="3"/>
    <n v="29"/>
    <n v="0.745"/>
    <n v="0.77300000000000002"/>
    <n v="0.628"/>
    <n v="47728.66"/>
    <n v="0"/>
    <x v="2"/>
    <s v="Alto"/>
    <s v="Acima"/>
    <x v="1"/>
    <x v="1"/>
  </r>
  <r>
    <x v="3708"/>
    <x v="6"/>
    <n v="87"/>
    <n v="0.71"/>
    <n v="0.71399999999999997"/>
    <n v="0.63300000000000001"/>
    <n v="20473.95"/>
    <n v="0"/>
    <x v="2"/>
    <s v="Alto"/>
    <s v="Acima"/>
    <x v="1"/>
    <x v="1"/>
  </r>
  <r>
    <x v="3709"/>
    <x v="8"/>
    <n v="202"/>
    <n v="0.65"/>
    <n v="0.61299999999999999"/>
    <n v="0.56100000000000005"/>
    <n v="16877.29"/>
    <n v="1"/>
    <x v="1"/>
    <s v="Médio"/>
    <s v="Acima"/>
    <x v="1"/>
    <x v="1"/>
  </r>
  <r>
    <x v="3710"/>
    <x v="3"/>
    <n v="21"/>
    <n v="0.66200000000000003"/>
    <n v="0.73"/>
    <n v="0.48699999999999999"/>
    <n v="39895.26"/>
    <n v="0"/>
    <x v="2"/>
    <s v="Médio"/>
    <s v="Acima"/>
    <x v="1"/>
    <x v="1"/>
  </r>
  <r>
    <x v="3711"/>
    <x v="19"/>
    <n v="240"/>
    <n v="0.56499999999999995"/>
    <n v="0.55000000000000004"/>
    <n v="0.46200000000000002"/>
    <n v="22124.33"/>
    <n v="1"/>
    <x v="3"/>
    <s v="Médio"/>
    <s v="Abaixo"/>
    <x v="1"/>
    <x v="1"/>
  </r>
  <r>
    <x v="3712"/>
    <x v="7"/>
    <n v="536"/>
    <n v="0.60199999999999998"/>
    <n v="0.55400000000000005"/>
    <n v="0.52700000000000002"/>
    <n v="5880.13"/>
    <n v="13"/>
    <x v="3"/>
    <s v="Médio"/>
    <s v="Acima"/>
    <x v="1"/>
    <x v="0"/>
  </r>
  <r>
    <x v="3713"/>
    <x v="6"/>
    <n v="200"/>
    <n v="0.61099999999999999"/>
    <n v="0.64100000000000001"/>
    <n v="0.44400000000000001"/>
    <n v="13594.37"/>
    <n v="1"/>
    <x v="2"/>
    <s v="Médio"/>
    <s v="Acima"/>
    <x v="1"/>
    <x v="1"/>
  </r>
  <r>
    <x v="622"/>
    <x v="6"/>
    <n v="208"/>
    <n v="0.69799999999999995"/>
    <n v="0.69299999999999995"/>
    <n v="0.59799999999999998"/>
    <n v="19286.8"/>
    <n v="6"/>
    <x v="2"/>
    <s v="Médio"/>
    <s v="Acima"/>
    <x v="1"/>
    <x v="0"/>
  </r>
  <r>
    <x v="3714"/>
    <x v="4"/>
    <n v="218"/>
    <n v="0.72"/>
    <n v="0.72799999999999998"/>
    <n v="0.61699999999999999"/>
    <n v="14467.19"/>
    <n v="15"/>
    <x v="0"/>
    <s v="Alto"/>
    <s v="Acima"/>
    <x v="1"/>
    <x v="0"/>
  </r>
  <r>
    <x v="3715"/>
    <x v="7"/>
    <n v="546"/>
    <n v="0.55500000000000005"/>
    <n v="0.54300000000000004"/>
    <n v="0.46"/>
    <n v="7799.19"/>
    <n v="0"/>
    <x v="3"/>
    <s v="Médio"/>
    <s v="Abaixo"/>
    <x v="1"/>
    <x v="1"/>
  </r>
  <r>
    <x v="3716"/>
    <x v="3"/>
    <n v="40"/>
    <n v="0.74"/>
    <n v="0.79300000000000004"/>
    <n v="0.61"/>
    <n v="41098.17"/>
    <n v="1"/>
    <x v="2"/>
    <s v="Alto"/>
    <s v="Acima"/>
    <x v="1"/>
    <x v="1"/>
  </r>
  <r>
    <x v="3717"/>
    <x v="6"/>
    <n v="253"/>
    <n v="0.64500000000000002"/>
    <n v="0.65400000000000003"/>
    <n v="0.496"/>
    <n v="20412.34"/>
    <n v="1"/>
    <x v="2"/>
    <s v="Médio"/>
    <s v="Acima"/>
    <x v="1"/>
    <x v="1"/>
  </r>
  <r>
    <x v="3718"/>
    <x v="3"/>
    <n v="20"/>
    <n v="0.72699999999999998"/>
    <n v="0.752"/>
    <n v="0.60799999999999998"/>
    <n v="40721.629999999997"/>
    <n v="2"/>
    <x v="2"/>
    <s v="Alto"/>
    <s v="Acima"/>
    <x v="1"/>
    <x v="1"/>
  </r>
  <r>
    <x v="3719"/>
    <x v="0"/>
    <n v="393"/>
    <n v="0.73"/>
    <n v="0.66500000000000004"/>
    <n v="0.70699999999999996"/>
    <n v="14740.71"/>
    <n v="3"/>
    <x v="0"/>
    <s v="Alto"/>
    <s v="Acima"/>
    <x v="1"/>
    <x v="0"/>
  </r>
  <r>
    <x v="3720"/>
    <x v="3"/>
    <n v="62"/>
    <n v="0.75700000000000001"/>
    <n v="0.72699999999999998"/>
    <n v="0.67400000000000004"/>
    <n v="38296.04"/>
    <n v="7"/>
    <x v="2"/>
    <s v="Alto"/>
    <s v="Acima"/>
    <x v="1"/>
    <x v="0"/>
  </r>
  <r>
    <x v="3721"/>
    <x v="6"/>
    <n v="145"/>
    <n v="0.59"/>
    <n v="0.58699999999999997"/>
    <n v="0.434"/>
    <n v="13145.57"/>
    <n v="1"/>
    <x v="2"/>
    <s v="Médio"/>
    <s v="Abaixo"/>
    <x v="1"/>
    <x v="1"/>
  </r>
  <r>
    <x v="3722"/>
    <x v="4"/>
    <n v="77"/>
    <n v="0.69"/>
    <n v="0.68300000000000005"/>
    <n v="0.57499999999999996"/>
    <n v="30914.12"/>
    <n v="1"/>
    <x v="0"/>
    <s v="Médio"/>
    <s v="Acima"/>
    <x v="1"/>
    <x v="1"/>
  </r>
  <r>
    <x v="3723"/>
    <x v="3"/>
    <n v="43"/>
    <n v="0.746"/>
    <n v="0.80600000000000005"/>
    <n v="0.61399999999999999"/>
    <n v="42256.02"/>
    <n v="2"/>
    <x v="2"/>
    <s v="Alto"/>
    <s v="Acima"/>
    <x v="1"/>
    <x v="1"/>
  </r>
  <r>
    <x v="3724"/>
    <x v="4"/>
    <n v="100"/>
    <n v="0.69"/>
    <n v="0.77700000000000002"/>
    <n v="0.49199999999999999"/>
    <n v="19583.71"/>
    <n v="3"/>
    <x v="0"/>
    <s v="Médio"/>
    <s v="Acima"/>
    <x v="1"/>
    <x v="0"/>
  </r>
  <r>
    <x v="3725"/>
    <x v="25"/>
    <n v="83"/>
    <n v="0.45300000000000001"/>
    <n v="0.439"/>
    <n v="0.27600000000000002"/>
    <n v="10728.51"/>
    <n v="0"/>
    <x v="4"/>
    <s v="Baixo"/>
    <s v="Abaixo"/>
    <x v="1"/>
    <x v="1"/>
  </r>
  <r>
    <x v="3726"/>
    <x v="5"/>
    <n v="727"/>
    <n v="0.60499999999999998"/>
    <n v="0.56699999999999995"/>
    <n v="0.504"/>
    <n v="7586.61"/>
    <n v="3"/>
    <x v="3"/>
    <s v="Médio"/>
    <s v="Acima"/>
    <x v="1"/>
    <x v="0"/>
  </r>
  <r>
    <x v="3727"/>
    <x v="19"/>
    <n v="523"/>
    <n v="0.48399999999999999"/>
    <n v="0.501"/>
    <n v="0.316"/>
    <n v="5548.08"/>
    <n v="10"/>
    <x v="3"/>
    <s v="Baixo"/>
    <s v="Abaixo"/>
    <x v="1"/>
    <x v="0"/>
  </r>
  <r>
    <x v="3728"/>
    <x v="16"/>
    <n v="263"/>
    <n v="0.60799999999999998"/>
    <n v="0.58199999999999996"/>
    <n v="0.50600000000000001"/>
    <n v="8592.5400000000009"/>
    <n v="4"/>
    <x v="3"/>
    <s v="Médio"/>
    <s v="Acima"/>
    <x v="1"/>
    <x v="0"/>
  </r>
  <r>
    <x v="3729"/>
    <x v="0"/>
    <n v="193"/>
    <n v="0.7"/>
    <n v="0.69"/>
    <n v="0.59099999999999997"/>
    <n v="10310.74"/>
    <n v="2"/>
    <x v="0"/>
    <s v="Alto"/>
    <s v="Acima"/>
    <x v="1"/>
    <x v="1"/>
  </r>
  <r>
    <x v="3730"/>
    <x v="13"/>
    <n v="102"/>
    <n v="0.52600000000000002"/>
    <n v="0.54700000000000004"/>
    <n v="0.33700000000000002"/>
    <n v="11836.64"/>
    <n v="1"/>
    <x v="1"/>
    <s v="Baixo"/>
    <s v="Abaixo"/>
    <x v="1"/>
    <x v="1"/>
  </r>
  <r>
    <x v="3731"/>
    <x v="19"/>
    <n v="457"/>
    <n v="0.59099999999999997"/>
    <n v="0.54500000000000004"/>
    <n v="0.504"/>
    <n v="12952.9"/>
    <n v="1"/>
    <x v="3"/>
    <s v="Médio"/>
    <s v="Abaixo"/>
    <x v="1"/>
    <x v="1"/>
  </r>
  <r>
    <x v="3732"/>
    <x v="6"/>
    <n v="284"/>
    <n v="0.66900000000000004"/>
    <n v="0.64400000000000002"/>
    <n v="0.59099999999999997"/>
    <n v="17072.54"/>
    <n v="5"/>
    <x v="2"/>
    <s v="Médio"/>
    <s v="Acima"/>
    <x v="1"/>
    <x v="0"/>
  </r>
  <r>
    <x v="3733"/>
    <x v="14"/>
    <n v="82"/>
    <n v="0.67"/>
    <n v="0.69399999999999995"/>
    <n v="0.52200000000000002"/>
    <n v="20188.169999999998"/>
    <n v="9"/>
    <x v="2"/>
    <s v="Médio"/>
    <s v="Acima"/>
    <x v="1"/>
    <x v="0"/>
  </r>
  <r>
    <x v="3734"/>
    <x v="6"/>
    <n v="139"/>
    <n v="0.64400000000000002"/>
    <n v="0.64700000000000002"/>
    <n v="0.53200000000000003"/>
    <n v="19427.509999999998"/>
    <n v="5"/>
    <x v="2"/>
    <s v="Médio"/>
    <s v="Acima"/>
    <x v="1"/>
    <x v="0"/>
  </r>
  <r>
    <x v="3735"/>
    <x v="7"/>
    <n v="312"/>
    <n v="0.57299999999999995"/>
    <n v="0.52600000000000002"/>
    <n v="0.47299999999999998"/>
    <n v="7512.41"/>
    <n v="6"/>
    <x v="3"/>
    <s v="Médio"/>
    <s v="Abaixo"/>
    <x v="1"/>
    <x v="0"/>
  </r>
  <r>
    <x v="3736"/>
    <x v="14"/>
    <n v="218"/>
    <n v="0.67"/>
    <n v="0.66600000000000004"/>
    <n v="0.56799999999999995"/>
    <n v="21363.49"/>
    <n v="3"/>
    <x v="2"/>
    <s v="Médio"/>
    <s v="Acima"/>
    <x v="1"/>
    <x v="0"/>
  </r>
  <r>
    <x v="3737"/>
    <x v="4"/>
    <n v="271"/>
    <n v="0.67"/>
    <n v="0.65"/>
    <n v="0.59"/>
    <n v="12683.8"/>
    <n v="10"/>
    <x v="0"/>
    <s v="Médio"/>
    <s v="Acima"/>
    <x v="1"/>
    <x v="0"/>
  </r>
  <r>
    <x v="3738"/>
    <x v="19"/>
    <n v="552"/>
    <n v="0.505"/>
    <n v="0.52400000000000002"/>
    <n v="0.36499999999999999"/>
    <n v="15059.38"/>
    <n v="0"/>
    <x v="3"/>
    <s v="Baixo"/>
    <s v="Abaixo"/>
    <x v="1"/>
    <x v="1"/>
  </r>
  <r>
    <x v="3739"/>
    <x v="6"/>
    <n v="193"/>
    <n v="0.70299999999999996"/>
    <n v="0.68"/>
    <n v="0.60699999999999998"/>
    <n v="17156.830000000002"/>
    <n v="3"/>
    <x v="2"/>
    <s v="Alto"/>
    <s v="Acima"/>
    <x v="1"/>
    <x v="0"/>
  </r>
  <r>
    <x v="3740"/>
    <x v="6"/>
    <n v="127"/>
    <n v="0.71"/>
    <n v="0.67500000000000004"/>
    <n v="0.65"/>
    <n v="26518.05"/>
    <n v="0"/>
    <x v="2"/>
    <s v="Alto"/>
    <s v="Acima"/>
    <x v="1"/>
    <x v="1"/>
  </r>
  <r>
    <x v="3741"/>
    <x v="6"/>
    <n v="109"/>
    <n v="0.7"/>
    <n v="0.68200000000000005"/>
    <n v="0.60399999999999998"/>
    <n v="25063.62"/>
    <n v="0"/>
    <x v="2"/>
    <s v="Alto"/>
    <s v="Acima"/>
    <x v="1"/>
    <x v="1"/>
  </r>
  <r>
    <x v="3742"/>
    <x v="14"/>
    <n v="76"/>
    <n v="0.65400000000000003"/>
    <n v="0.68"/>
    <n v="0.51600000000000001"/>
    <n v="38863.629999999997"/>
    <n v="1"/>
    <x v="2"/>
    <s v="Médio"/>
    <s v="Acima"/>
    <x v="1"/>
    <x v="1"/>
  </r>
  <r>
    <x v="3743"/>
    <x v="0"/>
    <n v="173"/>
    <n v="0.73499999999999999"/>
    <n v="0.73499999999999999"/>
    <n v="0.63"/>
    <n v="21302.04"/>
    <n v="0"/>
    <x v="0"/>
    <s v="Alto"/>
    <s v="Acima"/>
    <x v="1"/>
    <x v="1"/>
  </r>
  <r>
    <x v="3744"/>
    <x v="16"/>
    <n v="279"/>
    <n v="0.58899999999999997"/>
    <n v="0.58299999999999996"/>
    <n v="0.47599999999999998"/>
    <n v="9606.25"/>
    <n v="3"/>
    <x v="3"/>
    <s v="Médio"/>
    <s v="Abaixo"/>
    <x v="1"/>
    <x v="0"/>
  </r>
  <r>
    <x v="3745"/>
    <x v="20"/>
    <n v="314"/>
    <n v="0.64200000000000002"/>
    <n v="0.58899999999999997"/>
    <n v="0.56799999999999995"/>
    <n v="9459.65"/>
    <n v="1"/>
    <x v="4"/>
    <s v="Médio"/>
    <s v="Acima"/>
    <x v="1"/>
    <x v="1"/>
  </r>
  <r>
    <x v="3746"/>
    <x v="4"/>
    <n v="243"/>
    <n v="0.621"/>
    <n v="0.622"/>
    <n v="0.47499999999999998"/>
    <n v="11480.6"/>
    <n v="1"/>
    <x v="0"/>
    <s v="Médio"/>
    <s v="Acima"/>
    <x v="1"/>
    <x v="1"/>
  </r>
  <r>
    <x v="3747"/>
    <x v="7"/>
    <n v="324"/>
    <n v="0.54600000000000004"/>
    <n v="0.52600000000000002"/>
    <n v="0.432"/>
    <n v="5881.41"/>
    <n v="2"/>
    <x v="3"/>
    <s v="Baixo"/>
    <s v="Abaixo"/>
    <x v="1"/>
    <x v="1"/>
  </r>
  <r>
    <x v="3748"/>
    <x v="18"/>
    <n v="392"/>
    <n v="0.56100000000000005"/>
    <n v="0.48099999999999998"/>
    <n v="0.51100000000000001"/>
    <n v="6428.8"/>
    <n v="35"/>
    <x v="3"/>
    <s v="Médio"/>
    <s v="Abaixo"/>
    <x v="1"/>
    <x v="0"/>
  </r>
  <r>
    <x v="911"/>
    <x v="14"/>
    <n v="60"/>
    <n v="0.67"/>
    <n v="0.65500000000000003"/>
    <n v="0.55700000000000005"/>
    <n v="39525.15"/>
    <n v="1"/>
    <x v="2"/>
    <s v="Médio"/>
    <s v="Acima"/>
    <x v="1"/>
    <x v="1"/>
  </r>
  <r>
    <x v="3749"/>
    <x v="0"/>
    <n v="275"/>
    <n v="0.68"/>
    <n v="0.65800000000000003"/>
    <n v="0.60499999999999998"/>
    <n v="20412.48"/>
    <n v="3"/>
    <x v="0"/>
    <s v="Médio"/>
    <s v="Acima"/>
    <x v="1"/>
    <x v="0"/>
  </r>
  <r>
    <x v="3750"/>
    <x v="4"/>
    <n v="127"/>
    <n v="0.67400000000000004"/>
    <n v="0.68"/>
    <n v="0.53900000000000003"/>
    <n v="20456.13"/>
    <n v="4"/>
    <x v="0"/>
    <s v="Médio"/>
    <s v="Acima"/>
    <x v="1"/>
    <x v="0"/>
  </r>
  <r>
    <x v="3751"/>
    <x v="17"/>
    <n v="192"/>
    <n v="0.59"/>
    <n v="0.58299999999999996"/>
    <n v="0.45300000000000001"/>
    <n v="9918.9"/>
    <n v="2"/>
    <x v="3"/>
    <s v="Médio"/>
    <s v="Abaixo"/>
    <x v="1"/>
    <x v="1"/>
  </r>
  <r>
    <x v="3752"/>
    <x v="4"/>
    <n v="103"/>
    <n v="0.7"/>
    <n v="0.70299999999999996"/>
    <n v="0.56599999999999995"/>
    <n v="32254.86"/>
    <n v="1"/>
    <x v="0"/>
    <s v="Alto"/>
    <s v="Acima"/>
    <x v="1"/>
    <x v="1"/>
  </r>
  <r>
    <x v="1778"/>
    <x v="4"/>
    <n v="215"/>
    <n v="0.66"/>
    <n v="0.66"/>
    <n v="0.53700000000000003"/>
    <n v="15081.64"/>
    <n v="6"/>
    <x v="0"/>
    <s v="Médio"/>
    <s v="Acima"/>
    <x v="1"/>
    <x v="0"/>
  </r>
  <r>
    <x v="2299"/>
    <x v="11"/>
    <n v="525"/>
    <n v="0.65400000000000003"/>
    <n v="0.59399999999999997"/>
    <n v="0.59399999999999997"/>
    <n v="11123.21"/>
    <n v="2"/>
    <x v="4"/>
    <s v="Médio"/>
    <s v="Acima"/>
    <x v="1"/>
    <x v="1"/>
  </r>
  <r>
    <x v="3753"/>
    <x v="19"/>
    <n v="432"/>
    <n v="0.56000000000000005"/>
    <n v="0.53600000000000003"/>
    <n v="0.42099999999999999"/>
    <n v="8708.2800000000007"/>
    <n v="17"/>
    <x v="3"/>
    <s v="Médio"/>
    <s v="Abaixo"/>
    <x v="1"/>
    <x v="0"/>
  </r>
  <r>
    <x v="3754"/>
    <x v="20"/>
    <n v="191"/>
    <n v="0.63100000000000001"/>
    <n v="0.63"/>
    <n v="0.504"/>
    <n v="20155.560000000001"/>
    <n v="0"/>
    <x v="4"/>
    <s v="Médio"/>
    <s v="Acima"/>
    <x v="1"/>
    <x v="1"/>
  </r>
  <r>
    <x v="3755"/>
    <x v="4"/>
    <n v="284"/>
    <n v="0.66"/>
    <n v="0.64400000000000002"/>
    <n v="0.55800000000000005"/>
    <n v="11117.37"/>
    <n v="6"/>
    <x v="0"/>
    <s v="Médio"/>
    <s v="Acima"/>
    <x v="1"/>
    <x v="0"/>
  </r>
  <r>
    <x v="3756"/>
    <x v="4"/>
    <n v="194"/>
    <n v="0.64500000000000002"/>
    <n v="0.626"/>
    <n v="0.50800000000000001"/>
    <n v="12761.48"/>
    <n v="4"/>
    <x v="0"/>
    <s v="Médio"/>
    <s v="Acima"/>
    <x v="1"/>
    <x v="0"/>
  </r>
  <r>
    <x v="3757"/>
    <x v="6"/>
    <n v="166"/>
    <n v="0.71"/>
    <n v="0.70699999999999996"/>
    <n v="0.59299999999999997"/>
    <n v="27104.01"/>
    <n v="4"/>
    <x v="2"/>
    <s v="Alto"/>
    <s v="Acima"/>
    <x v="1"/>
    <x v="0"/>
  </r>
  <r>
    <x v="3758"/>
    <x v="4"/>
    <n v="124"/>
    <n v="0.72699999999999998"/>
    <n v="0.70299999999999996"/>
    <n v="0.622"/>
    <n v="25359.919999999998"/>
    <n v="1"/>
    <x v="0"/>
    <s v="Alto"/>
    <s v="Acima"/>
    <x v="1"/>
    <x v="1"/>
  </r>
  <r>
    <x v="3759"/>
    <x v="10"/>
    <n v="98"/>
    <n v="0.71299999999999997"/>
    <n v="0.65600000000000003"/>
    <n v="0.66"/>
    <n v="28429.38"/>
    <n v="1"/>
    <x v="1"/>
    <s v="Alto"/>
    <s v="Acima"/>
    <x v="1"/>
    <x v="1"/>
  </r>
  <r>
    <x v="3760"/>
    <x v="0"/>
    <n v="186"/>
    <n v="0.72"/>
    <n v="0.68200000000000005"/>
    <n v="0.67300000000000004"/>
    <n v="20925.189999999999"/>
    <n v="3"/>
    <x v="0"/>
    <s v="Alto"/>
    <s v="Acima"/>
    <x v="1"/>
    <x v="0"/>
  </r>
  <r>
    <x v="3761"/>
    <x v="7"/>
    <n v="527"/>
    <n v="0.56399999999999995"/>
    <n v="0.45500000000000002"/>
    <n v="0.50900000000000001"/>
    <n v="7432"/>
    <n v="1"/>
    <x v="3"/>
    <s v="Médio"/>
    <s v="Abaixo"/>
    <x v="1"/>
    <x v="1"/>
  </r>
  <r>
    <x v="3762"/>
    <x v="6"/>
    <n v="144"/>
    <n v="0.71"/>
    <n v="0.69099999999999995"/>
    <n v="0.63300000000000001"/>
    <n v="25005.64"/>
    <n v="4"/>
    <x v="2"/>
    <s v="Alto"/>
    <s v="Acima"/>
    <x v="1"/>
    <x v="0"/>
  </r>
  <r>
    <x v="3763"/>
    <x v="19"/>
    <n v="276"/>
    <n v="0.53400000000000003"/>
    <n v="0.51500000000000001"/>
    <n v="0.41"/>
    <n v="5412.68"/>
    <n v="9"/>
    <x v="3"/>
    <s v="Baixo"/>
    <s v="Abaixo"/>
    <x v="1"/>
    <x v="0"/>
  </r>
  <r>
    <x v="3764"/>
    <x v="17"/>
    <n v="656"/>
    <n v="0.55000000000000004"/>
    <n v="0.54400000000000004"/>
    <n v="0.44800000000000001"/>
    <n v="9262.75"/>
    <n v="5"/>
    <x v="3"/>
    <s v="Médio"/>
    <s v="Abaixo"/>
    <x v="1"/>
    <x v="0"/>
  </r>
  <r>
    <x v="3765"/>
    <x v="10"/>
    <n v="297"/>
    <n v="0.68400000000000005"/>
    <n v="0.68300000000000005"/>
    <n v="0.56000000000000005"/>
    <n v="10318.540000000001"/>
    <n v="4"/>
    <x v="1"/>
    <s v="Médio"/>
    <s v="Acima"/>
    <x v="1"/>
    <x v="0"/>
  </r>
  <r>
    <x v="3766"/>
    <x v="16"/>
    <n v="137"/>
    <n v="0.56999999999999995"/>
    <n v="0.54300000000000004"/>
    <n v="0.45500000000000002"/>
    <n v="22632.91"/>
    <n v="0"/>
    <x v="3"/>
    <s v="Médio"/>
    <s v="Abaixo"/>
    <x v="1"/>
    <x v="1"/>
  </r>
  <r>
    <x v="3767"/>
    <x v="14"/>
    <n v="123"/>
    <n v="0.71599999999999997"/>
    <n v="0.71399999999999997"/>
    <n v="0.60899999999999999"/>
    <n v="24748.82"/>
    <n v="1"/>
    <x v="2"/>
    <s v="Alto"/>
    <s v="Acima"/>
    <x v="1"/>
    <x v="1"/>
  </r>
  <r>
    <x v="3768"/>
    <x v="4"/>
    <n v="294"/>
    <n v="0.59499999999999997"/>
    <n v="0.56399999999999995"/>
    <n v="0.47799999999999998"/>
    <n v="8153.86"/>
    <n v="0"/>
    <x v="0"/>
    <s v="Médio"/>
    <s v="Abaixo"/>
    <x v="1"/>
    <x v="1"/>
  </r>
  <r>
    <x v="3769"/>
    <x v="14"/>
    <n v="85"/>
    <n v="0.69"/>
    <n v="0.68899999999999995"/>
    <n v="0.57799999999999996"/>
    <n v="20165.919999999998"/>
    <n v="7"/>
    <x v="2"/>
    <s v="Médio"/>
    <s v="Acima"/>
    <x v="1"/>
    <x v="0"/>
  </r>
  <r>
    <x v="3770"/>
    <x v="0"/>
    <n v="491"/>
    <n v="0.71799999999999997"/>
    <n v="0.69099999999999995"/>
    <n v="0.65500000000000003"/>
    <n v="11337.93"/>
    <n v="7"/>
    <x v="0"/>
    <s v="Alto"/>
    <s v="Acima"/>
    <x v="1"/>
    <x v="0"/>
  </r>
  <r>
    <x v="3771"/>
    <x v="6"/>
    <n v="185"/>
    <n v="0.68700000000000006"/>
    <n v="0.65400000000000003"/>
    <n v="0.58499999999999996"/>
    <n v="18721.810000000001"/>
    <n v="1"/>
    <x v="2"/>
    <s v="Médio"/>
    <s v="Acima"/>
    <x v="1"/>
    <x v="1"/>
  </r>
  <r>
    <x v="3772"/>
    <x v="6"/>
    <n v="90"/>
    <n v="0.68799999999999994"/>
    <n v="0.66"/>
    <n v="0.60499999999999998"/>
    <n v="28511.89"/>
    <n v="1"/>
    <x v="2"/>
    <s v="Médio"/>
    <s v="Acima"/>
    <x v="1"/>
    <x v="1"/>
  </r>
  <r>
    <x v="3773"/>
    <x v="6"/>
    <n v="191"/>
    <n v="0.65500000000000003"/>
    <n v="0.69499999999999995"/>
    <n v="0.50900000000000001"/>
    <n v="14212.29"/>
    <n v="9"/>
    <x v="2"/>
    <s v="Médio"/>
    <s v="Acima"/>
    <x v="1"/>
    <x v="0"/>
  </r>
  <r>
    <x v="3774"/>
    <x v="6"/>
    <n v="128"/>
    <n v="0.72"/>
    <n v="0.72099999999999997"/>
    <n v="0.64400000000000002"/>
    <n v="28114.74"/>
    <n v="3"/>
    <x v="2"/>
    <s v="Alto"/>
    <s v="Acima"/>
    <x v="1"/>
    <x v="0"/>
  </r>
  <r>
    <x v="3775"/>
    <x v="6"/>
    <n v="145"/>
    <n v="0.69599999999999995"/>
    <n v="0.67500000000000004"/>
    <n v="0.60299999999999998"/>
    <n v="19323.28"/>
    <n v="3"/>
    <x v="2"/>
    <s v="Médio"/>
    <s v="Acima"/>
    <x v="1"/>
    <x v="0"/>
  </r>
  <r>
    <x v="1147"/>
    <x v="5"/>
    <n v="356"/>
    <n v="0.55000000000000004"/>
    <n v="0.52200000000000002"/>
    <n v="0.438"/>
    <n v="6521.29"/>
    <n v="14"/>
    <x v="3"/>
    <s v="Médio"/>
    <s v="Abaixo"/>
    <x v="1"/>
    <x v="0"/>
  </r>
  <r>
    <x v="3776"/>
    <x v="11"/>
    <n v="368"/>
    <n v="0.63200000000000001"/>
    <n v="0.54600000000000004"/>
    <n v="0.58399999999999996"/>
    <n v="10712.82"/>
    <n v="2"/>
    <x v="4"/>
    <s v="Médio"/>
    <s v="Acima"/>
    <x v="1"/>
    <x v="1"/>
  </r>
  <r>
    <x v="3777"/>
    <x v="3"/>
    <n v="55"/>
    <n v="0.74"/>
    <n v="0.76800000000000002"/>
    <n v="0.63300000000000001"/>
    <n v="31644.47"/>
    <n v="5"/>
    <x v="2"/>
    <s v="Alto"/>
    <s v="Acima"/>
    <x v="1"/>
    <x v="0"/>
  </r>
  <r>
    <x v="3778"/>
    <x v="4"/>
    <n v="215"/>
    <n v="0.65700000000000003"/>
    <n v="0.65600000000000003"/>
    <n v="0.52700000000000002"/>
    <n v="15006.45"/>
    <n v="2"/>
    <x v="0"/>
    <s v="Médio"/>
    <s v="Acima"/>
    <x v="1"/>
    <x v="1"/>
  </r>
  <r>
    <x v="3779"/>
    <x v="7"/>
    <n v="408"/>
    <n v="0.56000000000000005"/>
    <n v="0.55700000000000005"/>
    <n v="0.41299999999999998"/>
    <n v="8373.25"/>
    <n v="1"/>
    <x v="3"/>
    <s v="Médio"/>
    <s v="Abaixo"/>
    <x v="1"/>
    <x v="1"/>
  </r>
  <r>
    <x v="3780"/>
    <x v="5"/>
    <n v="396"/>
    <n v="0.53"/>
    <n v="0.499"/>
    <n v="0.40600000000000003"/>
    <n v="6316.83"/>
    <n v="3"/>
    <x v="3"/>
    <s v="Baixo"/>
    <s v="Abaixo"/>
    <x v="1"/>
    <x v="0"/>
  </r>
  <r>
    <x v="3781"/>
    <x v="4"/>
    <n v="258"/>
    <n v="0.72"/>
    <n v="0.67200000000000004"/>
    <n v="0.65100000000000002"/>
    <n v="11429.06"/>
    <n v="9"/>
    <x v="0"/>
    <s v="Alto"/>
    <s v="Acima"/>
    <x v="1"/>
    <x v="0"/>
  </r>
  <r>
    <x v="3782"/>
    <x v="18"/>
    <n v="315"/>
    <n v="0.52300000000000002"/>
    <n v="0.45600000000000002"/>
    <n v="0.42099999999999999"/>
    <n v="5135.8999999999996"/>
    <n v="37"/>
    <x v="3"/>
    <s v="Baixo"/>
    <s v="Abaixo"/>
    <x v="1"/>
    <x v="0"/>
  </r>
  <r>
    <x v="3783"/>
    <x v="5"/>
    <n v="191"/>
    <n v="0.57999999999999996"/>
    <n v="0.57499999999999996"/>
    <n v="0.438"/>
    <n v="6413.18"/>
    <n v="3"/>
    <x v="3"/>
    <s v="Médio"/>
    <s v="Abaixo"/>
    <x v="1"/>
    <x v="0"/>
  </r>
  <r>
    <x v="3784"/>
    <x v="20"/>
    <n v="198"/>
    <n v="0.623"/>
    <n v="0.58199999999999996"/>
    <n v="0.54400000000000004"/>
    <n v="8267.5300000000007"/>
    <n v="3"/>
    <x v="4"/>
    <s v="Médio"/>
    <s v="Acima"/>
    <x v="1"/>
    <x v="0"/>
  </r>
  <r>
    <x v="3785"/>
    <x v="4"/>
    <n v="95"/>
    <n v="0.68"/>
    <n v="0.67900000000000005"/>
    <n v="0.52100000000000002"/>
    <n v="27015.16"/>
    <n v="3"/>
    <x v="0"/>
    <s v="Médio"/>
    <s v="Acima"/>
    <x v="1"/>
    <x v="0"/>
  </r>
  <r>
    <x v="3786"/>
    <x v="6"/>
    <n v="61"/>
    <n v="0.68"/>
    <n v="0.63800000000000001"/>
    <n v="0.58399999999999996"/>
    <n v="28678.58"/>
    <n v="4"/>
    <x v="2"/>
    <s v="Médio"/>
    <s v="Acima"/>
    <x v="1"/>
    <x v="0"/>
  </r>
  <r>
    <x v="3787"/>
    <x v="14"/>
    <n v="75"/>
    <n v="0.72199999999999998"/>
    <n v="0.71"/>
    <n v="0.628"/>
    <n v="23651.73"/>
    <n v="6"/>
    <x v="2"/>
    <s v="Alto"/>
    <s v="Acima"/>
    <x v="1"/>
    <x v="0"/>
  </r>
  <r>
    <x v="3788"/>
    <x v="14"/>
    <n v="38"/>
    <n v="0.79500000000000004"/>
    <n v="0.754"/>
    <n v="0.749"/>
    <n v="33445.1"/>
    <n v="2"/>
    <x v="2"/>
    <s v="Alto"/>
    <s v="Acima"/>
    <x v="1"/>
    <x v="1"/>
  </r>
  <r>
    <x v="3789"/>
    <x v="9"/>
    <n v="119"/>
    <n v="0.65400000000000003"/>
    <n v="0.62"/>
    <n v="0.57599999999999996"/>
    <n v="12618.89"/>
    <n v="6"/>
    <x v="3"/>
    <s v="Médio"/>
    <s v="Acima"/>
    <x v="1"/>
    <x v="0"/>
  </r>
  <r>
    <x v="3790"/>
    <x v="9"/>
    <n v="597"/>
    <n v="0.56999999999999995"/>
    <n v="0.51200000000000001"/>
    <n v="0.505"/>
    <n v="6512.27"/>
    <n v="18"/>
    <x v="3"/>
    <s v="Médio"/>
    <s v="Abaixo"/>
    <x v="1"/>
    <x v="0"/>
  </r>
  <r>
    <x v="3791"/>
    <x v="7"/>
    <n v="120"/>
    <n v="0.54100000000000004"/>
    <n v="0.50800000000000001"/>
    <n v="0.41499999999999998"/>
    <n v="9622.3700000000008"/>
    <n v="1"/>
    <x v="3"/>
    <s v="Baixo"/>
    <s v="Abaixo"/>
    <x v="1"/>
    <x v="1"/>
  </r>
  <r>
    <x v="3792"/>
    <x v="7"/>
    <n v="453"/>
    <n v="0.61699999999999999"/>
    <n v="0.57499999999999996"/>
    <n v="0.54"/>
    <n v="6678.16"/>
    <n v="1"/>
    <x v="3"/>
    <s v="Médio"/>
    <s v="Acima"/>
    <x v="1"/>
    <x v="1"/>
  </r>
  <r>
    <x v="646"/>
    <x v="17"/>
    <n v="385"/>
    <n v="0.56999999999999995"/>
    <n v="0.55200000000000005"/>
    <n v="0.441"/>
    <n v="7016.72"/>
    <n v="4"/>
    <x v="3"/>
    <s v="Médio"/>
    <s v="Abaixo"/>
    <x v="1"/>
    <x v="0"/>
  </r>
  <r>
    <x v="3793"/>
    <x v="16"/>
    <n v="450"/>
    <n v="0.59"/>
    <n v="0.56200000000000006"/>
    <n v="0.47099999999999997"/>
    <n v="6313.48"/>
    <n v="1"/>
    <x v="3"/>
    <s v="Médio"/>
    <s v="Abaixo"/>
    <x v="1"/>
    <x v="1"/>
  </r>
  <r>
    <x v="3794"/>
    <x v="16"/>
    <n v="89"/>
    <n v="0.55000000000000004"/>
    <n v="0.52100000000000002"/>
    <n v="0.41799999999999998"/>
    <n v="7110.13"/>
    <n v="3"/>
    <x v="3"/>
    <s v="Médio"/>
    <s v="Abaixo"/>
    <x v="1"/>
    <x v="0"/>
  </r>
  <r>
    <x v="3795"/>
    <x v="6"/>
    <n v="45"/>
    <n v="0.68"/>
    <n v="0.66700000000000004"/>
    <n v="0.57199999999999995"/>
    <n v="25259.01"/>
    <n v="1"/>
    <x v="2"/>
    <s v="Médio"/>
    <s v="Acima"/>
    <x v="1"/>
    <x v="1"/>
  </r>
  <r>
    <x v="3796"/>
    <x v="4"/>
    <n v="88"/>
    <n v="0.626"/>
    <n v="0.61599999999999999"/>
    <n v="0.495"/>
    <n v="18996.509999999998"/>
    <n v="4"/>
    <x v="0"/>
    <s v="Médio"/>
    <s v="Acima"/>
    <x v="1"/>
    <x v="0"/>
  </r>
  <r>
    <x v="3797"/>
    <x v="4"/>
    <n v="158"/>
    <n v="0.69"/>
    <n v="0.68799999999999994"/>
    <n v="0.57199999999999995"/>
    <n v="13127.61"/>
    <n v="6"/>
    <x v="0"/>
    <s v="Médio"/>
    <s v="Acima"/>
    <x v="1"/>
    <x v="0"/>
  </r>
  <r>
    <x v="3798"/>
    <x v="3"/>
    <n v="30"/>
    <n v="0.64"/>
    <n v="0.64700000000000002"/>
    <n v="0.49299999999999999"/>
    <n v="44081.8"/>
    <n v="1"/>
    <x v="2"/>
    <s v="Médio"/>
    <s v="Acima"/>
    <x v="1"/>
    <x v="1"/>
  </r>
  <r>
    <x v="3799"/>
    <x v="3"/>
    <n v="105"/>
    <n v="0.7"/>
    <n v="0.71899999999999997"/>
    <n v="0.55700000000000005"/>
    <n v="14661.03"/>
    <n v="3"/>
    <x v="2"/>
    <s v="Alto"/>
    <s v="Acima"/>
    <x v="1"/>
    <x v="0"/>
  </r>
  <r>
    <x v="3800"/>
    <x v="17"/>
    <n v="315"/>
    <n v="0.56200000000000006"/>
    <n v="0.54900000000000004"/>
    <n v="0.436"/>
    <n v="8872.69"/>
    <n v="3"/>
    <x v="3"/>
    <s v="Médio"/>
    <s v="Abaixo"/>
    <x v="1"/>
    <x v="0"/>
  </r>
  <r>
    <x v="3801"/>
    <x v="6"/>
    <n v="117"/>
    <n v="0.72199999999999998"/>
    <n v="0.70799999999999996"/>
    <n v="0.628"/>
    <n v="23445.19"/>
    <n v="1"/>
    <x v="2"/>
    <s v="Alto"/>
    <s v="Acima"/>
    <x v="1"/>
    <x v="1"/>
  </r>
  <r>
    <x v="3802"/>
    <x v="4"/>
    <n v="256"/>
    <n v="0.68"/>
    <n v="0.66900000000000004"/>
    <n v="0.56899999999999995"/>
    <n v="13104.75"/>
    <n v="2"/>
    <x v="0"/>
    <s v="Médio"/>
    <s v="Acima"/>
    <x v="1"/>
    <x v="1"/>
  </r>
  <r>
    <x v="3803"/>
    <x v="13"/>
    <n v="91"/>
    <n v="0.66"/>
    <n v="0.67700000000000005"/>
    <n v="0.51100000000000001"/>
    <n v="31722.63"/>
    <n v="2"/>
    <x v="1"/>
    <s v="Médio"/>
    <s v="Acima"/>
    <x v="1"/>
    <x v="1"/>
  </r>
  <r>
    <x v="3804"/>
    <x v="4"/>
    <n v="425"/>
    <n v="0.64800000000000002"/>
    <n v="0.624"/>
    <n v="0.55900000000000005"/>
    <n v="10035.59"/>
    <n v="5"/>
    <x v="0"/>
    <s v="Médio"/>
    <s v="Acima"/>
    <x v="1"/>
    <x v="0"/>
  </r>
  <r>
    <x v="3805"/>
    <x v="18"/>
    <n v="363"/>
    <n v="0.58399999999999996"/>
    <n v="0.55600000000000005"/>
    <n v="0.47899999999999998"/>
    <n v="8228.56"/>
    <n v="0"/>
    <x v="3"/>
    <s v="Médio"/>
    <s v="Abaixo"/>
    <x v="1"/>
    <x v="1"/>
  </r>
  <r>
    <x v="3806"/>
    <x v="7"/>
    <n v="319"/>
    <n v="0.59"/>
    <n v="0.55800000000000005"/>
    <n v="0.46500000000000002"/>
    <n v="6721.43"/>
    <n v="6"/>
    <x v="3"/>
    <s v="Médio"/>
    <s v="Abaixo"/>
    <x v="1"/>
    <x v="0"/>
  </r>
  <r>
    <x v="3807"/>
    <x v="6"/>
    <n v="68"/>
    <n v="0.67"/>
    <n v="0.65"/>
    <n v="0.59299999999999997"/>
    <n v="30552.09"/>
    <n v="4"/>
    <x v="2"/>
    <s v="Médio"/>
    <s v="Acima"/>
    <x v="1"/>
    <x v="0"/>
  </r>
  <r>
    <x v="3808"/>
    <x v="5"/>
    <n v="539"/>
    <n v="0.622"/>
    <n v="0.58899999999999997"/>
    <n v="0.51900000000000002"/>
    <n v="7955.27"/>
    <n v="1"/>
    <x v="3"/>
    <s v="Médio"/>
    <s v="Acima"/>
    <x v="1"/>
    <x v="1"/>
  </r>
  <r>
    <x v="3809"/>
    <x v="9"/>
    <n v="476"/>
    <n v="0.62"/>
    <n v="0.55800000000000005"/>
    <n v="0.59299999999999997"/>
    <n v="7456.89"/>
    <n v="7"/>
    <x v="3"/>
    <s v="Médio"/>
    <s v="Acima"/>
    <x v="1"/>
    <x v="0"/>
  </r>
  <r>
    <x v="3810"/>
    <x v="0"/>
    <n v="134"/>
    <n v="0.71"/>
    <n v="0.65500000000000003"/>
    <n v="0.70199999999999996"/>
    <n v="31673.75"/>
    <n v="3"/>
    <x v="0"/>
    <s v="Alto"/>
    <s v="Acima"/>
    <x v="1"/>
    <x v="0"/>
  </r>
  <r>
    <x v="3811"/>
    <x v="9"/>
    <n v="318"/>
    <n v="0.60599999999999998"/>
    <n v="0.50800000000000001"/>
    <n v="0.57599999999999996"/>
    <n v="6048.03"/>
    <n v="1"/>
    <x v="3"/>
    <s v="Médio"/>
    <s v="Acima"/>
    <x v="1"/>
    <x v="1"/>
  </r>
  <r>
    <x v="3812"/>
    <x v="11"/>
    <n v="385"/>
    <n v="0.59399999999999997"/>
    <n v="0.53700000000000003"/>
    <n v="0.52600000000000002"/>
    <n v="7533.21"/>
    <n v="0"/>
    <x v="4"/>
    <s v="Médio"/>
    <s v="Abaixo"/>
    <x v="1"/>
    <x v="1"/>
  </r>
  <r>
    <x v="3813"/>
    <x v="8"/>
    <n v="106"/>
    <n v="0.68400000000000005"/>
    <n v="0.70399999999999996"/>
    <n v="0.55000000000000004"/>
    <n v="40459.57"/>
    <n v="2"/>
    <x v="1"/>
    <s v="Médio"/>
    <s v="Acima"/>
    <x v="1"/>
    <x v="1"/>
  </r>
  <r>
    <x v="3814"/>
    <x v="5"/>
    <n v="201"/>
    <n v="0.55000000000000004"/>
    <n v="0.57099999999999995"/>
    <n v="0.39300000000000002"/>
    <n v="6823.74"/>
    <n v="14"/>
    <x v="3"/>
    <s v="Médio"/>
    <s v="Abaixo"/>
    <x v="1"/>
    <x v="0"/>
  </r>
  <r>
    <x v="3815"/>
    <x v="5"/>
    <n v="530"/>
    <n v="0.59299999999999997"/>
    <n v="0.55600000000000005"/>
    <n v="0.48099999999999998"/>
    <n v="7274.23"/>
    <n v="2"/>
    <x v="3"/>
    <s v="Médio"/>
    <s v="Abaixo"/>
    <x v="1"/>
    <x v="1"/>
  </r>
  <r>
    <x v="3816"/>
    <x v="11"/>
    <n v="513"/>
    <n v="0.57999999999999996"/>
    <n v="0.56100000000000005"/>
    <n v="0.46400000000000002"/>
    <n v="7232.53"/>
    <n v="2"/>
    <x v="4"/>
    <s v="Médio"/>
    <s v="Abaixo"/>
    <x v="1"/>
    <x v="1"/>
  </r>
  <r>
    <x v="3817"/>
    <x v="18"/>
    <n v="644"/>
    <n v="0.51700000000000002"/>
    <n v="0.48599999999999999"/>
    <n v="0.40100000000000002"/>
    <n v="5197.8900000000003"/>
    <n v="0"/>
    <x v="3"/>
    <s v="Baixo"/>
    <s v="Abaixo"/>
    <x v="1"/>
    <x v="1"/>
  </r>
  <r>
    <x v="3818"/>
    <x v="4"/>
    <n v="251"/>
    <n v="0.61"/>
    <n v="0.59499999999999997"/>
    <n v="0.45100000000000001"/>
    <n v="9403.56"/>
    <n v="12"/>
    <x v="0"/>
    <s v="Médio"/>
    <s v="Acima"/>
    <x v="1"/>
    <x v="0"/>
  </r>
  <r>
    <x v="3819"/>
    <x v="5"/>
    <n v="429"/>
    <n v="0.55100000000000005"/>
    <n v="0.55500000000000005"/>
    <n v="0.41599999999999998"/>
    <n v="5839.53"/>
    <n v="16"/>
    <x v="3"/>
    <s v="Médio"/>
    <s v="Abaixo"/>
    <x v="1"/>
    <x v="0"/>
  </r>
  <r>
    <x v="1530"/>
    <x v="16"/>
    <n v="277"/>
    <n v="0.59"/>
    <n v="0.55800000000000005"/>
    <n v="0.49399999999999999"/>
    <n v="7750.78"/>
    <n v="2"/>
    <x v="3"/>
    <s v="Médio"/>
    <s v="Abaixo"/>
    <x v="1"/>
    <x v="1"/>
  </r>
  <r>
    <x v="3820"/>
    <x v="19"/>
    <n v="400"/>
    <n v="0.54100000000000004"/>
    <n v="0.54200000000000004"/>
    <n v="0.379"/>
    <n v="11723.43"/>
    <n v="1"/>
    <x v="3"/>
    <s v="Baixo"/>
    <s v="Abaixo"/>
    <x v="1"/>
    <x v="1"/>
  </r>
  <r>
    <x v="3821"/>
    <x v="7"/>
    <n v="181"/>
    <n v="0.58599999999999997"/>
    <n v="0.58099999999999996"/>
    <n v="0.46100000000000002"/>
    <n v="10022.68"/>
    <n v="2"/>
    <x v="3"/>
    <s v="Médio"/>
    <s v="Abaixo"/>
    <x v="1"/>
    <x v="1"/>
  </r>
  <r>
    <x v="3822"/>
    <x v="3"/>
    <n v="75"/>
    <n v="0.66"/>
    <n v="0.63600000000000001"/>
    <n v="0.54700000000000004"/>
    <n v="23004.87"/>
    <n v="0"/>
    <x v="2"/>
    <s v="Médio"/>
    <s v="Acima"/>
    <x v="1"/>
    <x v="1"/>
  </r>
  <r>
    <x v="3823"/>
    <x v="9"/>
    <n v="329"/>
    <n v="0.60699999999999998"/>
    <n v="0.56499999999999995"/>
    <n v="0.54100000000000004"/>
    <n v="6556.82"/>
    <n v="2"/>
    <x v="3"/>
    <s v="Médio"/>
    <s v="Acima"/>
    <x v="1"/>
    <x v="1"/>
  </r>
  <r>
    <x v="3824"/>
    <x v="16"/>
    <n v="411"/>
    <n v="0.60599999999999998"/>
    <n v="0.56499999999999995"/>
    <n v="0.51600000000000001"/>
    <n v="7313.02"/>
    <n v="15"/>
    <x v="3"/>
    <s v="Médio"/>
    <s v="Acima"/>
    <x v="1"/>
    <x v="0"/>
  </r>
  <r>
    <x v="3825"/>
    <x v="6"/>
    <n v="137"/>
    <n v="0.72099999999999997"/>
    <n v="0.67300000000000004"/>
    <n v="0.65700000000000003"/>
    <n v="21395.49"/>
    <n v="4"/>
    <x v="2"/>
    <s v="Alto"/>
    <s v="Acima"/>
    <x v="1"/>
    <x v="0"/>
  </r>
  <r>
    <x v="590"/>
    <x v="13"/>
    <n v="206"/>
    <n v="0.71"/>
    <n v="0.70199999999999996"/>
    <n v="0.58499999999999996"/>
    <n v="19257.75"/>
    <n v="3"/>
    <x v="1"/>
    <s v="Alto"/>
    <s v="Acima"/>
    <x v="1"/>
    <x v="0"/>
  </r>
  <r>
    <x v="3826"/>
    <x v="9"/>
    <n v="254"/>
    <n v="0.622"/>
    <n v="0.53"/>
    <n v="0.58699999999999997"/>
    <n v="8284.1"/>
    <n v="9"/>
    <x v="3"/>
    <s v="Médio"/>
    <s v="Acima"/>
    <x v="1"/>
    <x v="0"/>
  </r>
  <r>
    <x v="3827"/>
    <x v="7"/>
    <n v="418"/>
    <n v="0.59"/>
    <n v="0.56000000000000005"/>
    <n v="0.50800000000000001"/>
    <n v="6784.77"/>
    <n v="9"/>
    <x v="3"/>
    <s v="Médio"/>
    <s v="Abaixo"/>
    <x v="1"/>
    <x v="0"/>
  </r>
  <r>
    <x v="3828"/>
    <x v="4"/>
    <n v="231"/>
    <n v="0.67500000000000004"/>
    <n v="0.629"/>
    <n v="0.58699999999999997"/>
    <n v="13896"/>
    <n v="5"/>
    <x v="0"/>
    <s v="Médio"/>
    <s v="Acima"/>
    <x v="1"/>
    <x v="0"/>
  </r>
  <r>
    <x v="3829"/>
    <x v="5"/>
    <n v="750"/>
    <n v="0.57999999999999996"/>
    <n v="0.55800000000000005"/>
    <n v="0.47399999999999998"/>
    <n v="6611.81"/>
    <n v="2"/>
    <x v="3"/>
    <s v="Médio"/>
    <s v="Abaixo"/>
    <x v="1"/>
    <x v="1"/>
  </r>
  <r>
    <x v="3830"/>
    <x v="16"/>
    <n v="179"/>
    <n v="0.69"/>
    <n v="0.63400000000000001"/>
    <n v="0.64700000000000002"/>
    <n v="20198.95"/>
    <n v="5"/>
    <x v="3"/>
    <s v="Médio"/>
    <s v="Acima"/>
    <x v="1"/>
    <x v="0"/>
  </r>
  <r>
    <x v="3831"/>
    <x v="9"/>
    <n v="348"/>
    <n v="0.61799999999999999"/>
    <n v="0.53600000000000003"/>
    <n v="0.59299999999999997"/>
    <n v="6345.27"/>
    <n v="2"/>
    <x v="3"/>
    <s v="Médio"/>
    <s v="Acima"/>
    <x v="1"/>
    <x v="1"/>
  </r>
  <r>
    <x v="3832"/>
    <x v="3"/>
    <n v="42"/>
    <n v="0.69299999999999995"/>
    <n v="0.70099999999999996"/>
    <n v="0.58099999999999996"/>
    <n v="32238.2"/>
    <n v="5"/>
    <x v="2"/>
    <s v="Médio"/>
    <s v="Acima"/>
    <x v="1"/>
    <x v="0"/>
  </r>
  <r>
    <x v="3833"/>
    <x v="6"/>
    <n v="75"/>
    <n v="0.69299999999999995"/>
    <n v="0.68400000000000005"/>
    <n v="0.56999999999999995"/>
    <n v="28493.46"/>
    <n v="1"/>
    <x v="2"/>
    <s v="Médio"/>
    <s v="Acima"/>
    <x v="1"/>
    <x v="1"/>
  </r>
  <r>
    <x v="3834"/>
    <x v="10"/>
    <n v="97"/>
    <n v="0.68700000000000006"/>
    <n v="0.67400000000000004"/>
    <n v="0.58199999999999996"/>
    <n v="30767.47"/>
    <n v="2"/>
    <x v="1"/>
    <s v="Médio"/>
    <s v="Acima"/>
    <x v="1"/>
    <x v="1"/>
  </r>
  <r>
    <x v="3835"/>
    <x v="22"/>
    <n v="311"/>
    <n v="0.61499999999999999"/>
    <n v="0.56799999999999995"/>
    <n v="0.52400000000000002"/>
    <n v="8899.7800000000007"/>
    <n v="2"/>
    <x v="3"/>
    <s v="Médio"/>
    <s v="Acima"/>
    <x v="1"/>
    <x v="1"/>
  </r>
  <r>
    <x v="3836"/>
    <x v="18"/>
    <n v="526"/>
    <n v="0.55000000000000004"/>
    <n v="0.497"/>
    <n v="0.46500000000000002"/>
    <n v="5765.8"/>
    <n v="1"/>
    <x v="3"/>
    <s v="Médio"/>
    <s v="Abaixo"/>
    <x v="1"/>
    <x v="1"/>
  </r>
  <r>
    <x v="3837"/>
    <x v="4"/>
    <n v="116"/>
    <n v="0.624"/>
    <n v="0.61399999999999999"/>
    <n v="0.47299999999999998"/>
    <n v="16915.11"/>
    <n v="5"/>
    <x v="0"/>
    <s v="Médio"/>
    <s v="Acima"/>
    <x v="1"/>
    <x v="0"/>
  </r>
  <r>
    <x v="3838"/>
    <x v="6"/>
    <n v="173"/>
    <n v="0.71"/>
    <n v="0.70299999999999996"/>
    <n v="0.59499999999999997"/>
    <n v="18910.61"/>
    <n v="6"/>
    <x v="2"/>
    <s v="Alto"/>
    <s v="Acima"/>
    <x v="1"/>
    <x v="0"/>
  </r>
  <r>
    <x v="3839"/>
    <x v="4"/>
    <n v="168"/>
    <n v="0.67400000000000004"/>
    <n v="0.65400000000000003"/>
    <n v="0.57599999999999996"/>
    <n v="10561.06"/>
    <n v="4"/>
    <x v="0"/>
    <s v="Médio"/>
    <s v="Acima"/>
    <x v="1"/>
    <x v="0"/>
  </r>
  <r>
    <x v="3840"/>
    <x v="7"/>
    <n v="296"/>
    <n v="0.58399999999999996"/>
    <n v="0.55300000000000005"/>
    <n v="0.47499999999999998"/>
    <n v="6000.32"/>
    <n v="12"/>
    <x v="3"/>
    <s v="Médio"/>
    <s v="Abaixo"/>
    <x v="1"/>
    <x v="0"/>
  </r>
  <r>
    <x v="3841"/>
    <x v="18"/>
    <n v="393"/>
    <n v="0.56299999999999994"/>
    <n v="0.45200000000000001"/>
    <n v="0.53200000000000003"/>
    <n v="7331.1"/>
    <n v="1"/>
    <x v="3"/>
    <s v="Médio"/>
    <s v="Abaixo"/>
    <x v="1"/>
    <x v="1"/>
  </r>
  <r>
    <x v="3842"/>
    <x v="16"/>
    <n v="238"/>
    <n v="0.623"/>
    <n v="0.55900000000000005"/>
    <n v="0.58599999999999997"/>
    <n v="15739.7"/>
    <n v="2"/>
    <x v="3"/>
    <s v="Médio"/>
    <s v="Acima"/>
    <x v="1"/>
    <x v="1"/>
  </r>
  <r>
    <x v="3843"/>
    <x v="3"/>
    <n v="52"/>
    <n v="0.76300000000000001"/>
    <n v="0.76"/>
    <n v="0.69399999999999995"/>
    <n v="30700.76"/>
    <n v="0"/>
    <x v="2"/>
    <s v="Alto"/>
    <s v="Acima"/>
    <x v="1"/>
    <x v="1"/>
  </r>
  <r>
    <x v="3844"/>
    <x v="20"/>
    <n v="174"/>
    <n v="0.58299999999999996"/>
    <n v="0.55100000000000005"/>
    <n v="0.442"/>
    <n v="12563.51"/>
    <n v="3"/>
    <x v="4"/>
    <s v="Médio"/>
    <s v="Abaixo"/>
    <x v="1"/>
    <x v="0"/>
  </r>
  <r>
    <x v="3845"/>
    <x v="14"/>
    <n v="29"/>
    <n v="0.71499999999999997"/>
    <n v="0.71299999999999997"/>
    <n v="0.61"/>
    <n v="40416.71"/>
    <n v="1"/>
    <x v="2"/>
    <s v="Alto"/>
    <s v="Acima"/>
    <x v="1"/>
    <x v="1"/>
  </r>
  <r>
    <x v="3846"/>
    <x v="3"/>
    <n v="23"/>
    <n v="0.71"/>
    <n v="0.73"/>
    <n v="0.57099999999999995"/>
    <n v="39762.11"/>
    <n v="2"/>
    <x v="2"/>
    <s v="Alto"/>
    <s v="Acima"/>
    <x v="1"/>
    <x v="1"/>
  </r>
  <r>
    <x v="3847"/>
    <x v="23"/>
    <n v="134"/>
    <n v="0.61699999999999999"/>
    <n v="0.60399999999999998"/>
    <n v="0.48499999999999999"/>
    <n v="15750.2"/>
    <n v="1"/>
    <x v="4"/>
    <s v="Médio"/>
    <s v="Acima"/>
    <x v="1"/>
    <x v="1"/>
  </r>
  <r>
    <x v="3848"/>
    <x v="4"/>
    <n v="248"/>
    <n v="0.629"/>
    <n v="0.61399999999999999"/>
    <n v="0.51100000000000001"/>
    <n v="13646.69"/>
    <n v="3"/>
    <x v="0"/>
    <s v="Médio"/>
    <s v="Acima"/>
    <x v="1"/>
    <x v="0"/>
  </r>
  <r>
    <x v="3849"/>
    <x v="7"/>
    <n v="220"/>
    <n v="0.56100000000000005"/>
    <n v="0.54400000000000004"/>
    <n v="0.42199999999999999"/>
    <n v="7450.62"/>
    <n v="1"/>
    <x v="3"/>
    <s v="Médio"/>
    <s v="Abaixo"/>
    <x v="1"/>
    <x v="1"/>
  </r>
  <r>
    <x v="3850"/>
    <x v="3"/>
    <n v="89"/>
    <n v="0.71"/>
    <n v="0.751"/>
    <n v="0.54300000000000004"/>
    <n v="29689.79"/>
    <n v="1"/>
    <x v="2"/>
    <s v="Alto"/>
    <s v="Acima"/>
    <x v="1"/>
    <x v="1"/>
  </r>
  <r>
    <x v="3851"/>
    <x v="3"/>
    <n v="85"/>
    <n v="0.70799999999999996"/>
    <n v="0.70399999999999996"/>
    <n v="0.61599999999999999"/>
    <n v="25741.85"/>
    <n v="4"/>
    <x v="2"/>
    <s v="Alto"/>
    <s v="Acima"/>
    <x v="1"/>
    <x v="0"/>
  </r>
  <r>
    <x v="3852"/>
    <x v="10"/>
    <n v="414"/>
    <n v="0.64500000000000002"/>
    <n v="0.59499999999999997"/>
    <n v="0.54600000000000004"/>
    <n v="13216.64"/>
    <n v="1"/>
    <x v="1"/>
    <s v="Médio"/>
    <s v="Acima"/>
    <x v="1"/>
    <x v="1"/>
  </r>
  <r>
    <x v="3853"/>
    <x v="23"/>
    <n v="69"/>
    <n v="0.64300000000000002"/>
    <n v="0.63700000000000001"/>
    <n v="0.51300000000000001"/>
    <n v="23890.32"/>
    <n v="0"/>
    <x v="4"/>
    <s v="Médio"/>
    <s v="Acima"/>
    <x v="1"/>
    <x v="1"/>
  </r>
  <r>
    <x v="3854"/>
    <x v="10"/>
    <n v="232"/>
    <n v="0.69299999999999995"/>
    <n v="0.67400000000000004"/>
    <n v="0.58699999999999997"/>
    <n v="18824.72"/>
    <n v="2"/>
    <x v="1"/>
    <s v="Médio"/>
    <s v="Acima"/>
    <x v="1"/>
    <x v="1"/>
  </r>
  <r>
    <x v="3855"/>
    <x v="6"/>
    <n v="115"/>
    <n v="0.72099999999999997"/>
    <n v="0.70499999999999996"/>
    <n v="0.64400000000000002"/>
    <n v="30376.639999999999"/>
    <n v="3"/>
    <x v="2"/>
    <s v="Alto"/>
    <s v="Acima"/>
    <x v="1"/>
    <x v="0"/>
  </r>
  <r>
    <x v="3856"/>
    <x v="22"/>
    <n v="219"/>
    <n v="0.54400000000000004"/>
    <n v="0.53"/>
    <n v="0.38500000000000001"/>
    <n v="14638.15"/>
    <n v="1"/>
    <x v="3"/>
    <s v="Baixo"/>
    <s v="Abaixo"/>
    <x v="1"/>
    <x v="1"/>
  </r>
  <r>
    <x v="3857"/>
    <x v="4"/>
    <n v="214"/>
    <n v="0.68"/>
    <n v="0.66400000000000003"/>
    <n v="0.56299999999999994"/>
    <n v="13228.84"/>
    <n v="6"/>
    <x v="0"/>
    <s v="Médio"/>
    <s v="Acima"/>
    <x v="1"/>
    <x v="0"/>
  </r>
  <r>
    <x v="3858"/>
    <x v="4"/>
    <n v="418"/>
    <n v="0.60799999999999998"/>
    <n v="0.60299999999999998"/>
    <n v="0.51500000000000001"/>
    <n v="13701.13"/>
    <n v="1"/>
    <x v="0"/>
    <s v="Médio"/>
    <s v="Acima"/>
    <x v="1"/>
    <x v="1"/>
  </r>
  <r>
    <x v="3859"/>
    <x v="20"/>
    <n v="297"/>
    <n v="0.69"/>
    <n v="0.63500000000000001"/>
    <n v="0.61899999999999999"/>
    <n v="16361.1"/>
    <n v="2"/>
    <x v="4"/>
    <s v="Médio"/>
    <s v="Acima"/>
    <x v="1"/>
    <x v="1"/>
  </r>
  <r>
    <x v="3860"/>
    <x v="4"/>
    <n v="307"/>
    <n v="0.61199999999999999"/>
    <n v="0.621"/>
    <n v="0.47699999999999998"/>
    <n v="11006.75"/>
    <n v="2"/>
    <x v="0"/>
    <s v="Médio"/>
    <s v="Acima"/>
    <x v="1"/>
    <x v="1"/>
  </r>
  <r>
    <x v="3861"/>
    <x v="7"/>
    <n v="252"/>
    <n v="0.58099999999999996"/>
    <n v="0.59099999999999997"/>
    <n v="0.439"/>
    <n v="6371.64"/>
    <n v="2"/>
    <x v="3"/>
    <s v="Médio"/>
    <s v="Abaixo"/>
    <x v="1"/>
    <x v="1"/>
  </r>
  <r>
    <x v="3862"/>
    <x v="7"/>
    <n v="465"/>
    <n v="0.58299999999999996"/>
    <n v="0.57999999999999996"/>
    <n v="0.47"/>
    <n v="8281.8700000000008"/>
    <n v="1"/>
    <x v="3"/>
    <s v="Médio"/>
    <s v="Abaixo"/>
    <x v="1"/>
    <x v="1"/>
  </r>
  <r>
    <x v="3863"/>
    <x v="23"/>
    <n v="103"/>
    <n v="0.66500000000000004"/>
    <n v="0.66200000000000003"/>
    <n v="0.54500000000000004"/>
    <n v="36938.42"/>
    <n v="1"/>
    <x v="4"/>
    <s v="Médio"/>
    <s v="Acima"/>
    <x v="1"/>
    <x v="1"/>
  </r>
  <r>
    <x v="3864"/>
    <x v="0"/>
    <n v="78"/>
    <n v="0.73"/>
    <n v="0.71299999999999997"/>
    <n v="0.63700000000000001"/>
    <n v="34129.589999999997"/>
    <n v="0"/>
    <x v="0"/>
    <s v="Alto"/>
    <s v="Acima"/>
    <x v="1"/>
    <x v="1"/>
  </r>
  <r>
    <x v="3865"/>
    <x v="7"/>
    <n v="346"/>
    <n v="0.59899999999999998"/>
    <n v="0.503"/>
    <n v="0.56799999999999995"/>
    <n v="6411.49"/>
    <n v="16"/>
    <x v="3"/>
    <s v="Médio"/>
    <s v="Abaixo"/>
    <x v="1"/>
    <x v="0"/>
  </r>
  <r>
    <x v="3866"/>
    <x v="14"/>
    <n v="43"/>
    <n v="0.78"/>
    <n v="0.76300000000000001"/>
    <n v="0.70799999999999996"/>
    <n v="39517.040000000001"/>
    <n v="1"/>
    <x v="2"/>
    <s v="Alto"/>
    <s v="Acima"/>
    <x v="1"/>
    <x v="1"/>
  </r>
  <r>
    <x v="3867"/>
    <x v="16"/>
    <n v="357"/>
    <n v="0.65400000000000003"/>
    <n v="0.60199999999999998"/>
    <n v="0.621"/>
    <n v="10895.57"/>
    <n v="5"/>
    <x v="3"/>
    <s v="Médio"/>
    <s v="Acima"/>
    <x v="1"/>
    <x v="0"/>
  </r>
  <r>
    <x v="3868"/>
    <x v="7"/>
    <n v="270"/>
    <n v="0.61199999999999999"/>
    <n v="0.56399999999999995"/>
    <n v="0.51400000000000001"/>
    <n v="6053.11"/>
    <n v="20"/>
    <x v="3"/>
    <s v="Médio"/>
    <s v="Acima"/>
    <x v="1"/>
    <x v="0"/>
  </r>
  <r>
    <x v="3869"/>
    <x v="4"/>
    <n v="160"/>
    <n v="0.626"/>
    <n v="0.57799999999999996"/>
    <n v="0.54800000000000004"/>
    <n v="8343.82"/>
    <n v="8"/>
    <x v="0"/>
    <s v="Médio"/>
    <s v="Acima"/>
    <x v="1"/>
    <x v="0"/>
  </r>
  <r>
    <x v="3870"/>
    <x v="18"/>
    <n v="240"/>
    <n v="0.56499999999999995"/>
    <n v="0.54200000000000004"/>
    <n v="0.45600000000000002"/>
    <n v="15894.49"/>
    <n v="0"/>
    <x v="3"/>
    <s v="Médio"/>
    <s v="Abaixo"/>
    <x v="1"/>
    <x v="1"/>
  </r>
  <r>
    <x v="3871"/>
    <x v="10"/>
    <n v="158"/>
    <n v="0.7"/>
    <n v="0.67900000000000005"/>
    <n v="0.60899999999999999"/>
    <n v="18252.03"/>
    <n v="2"/>
    <x v="1"/>
    <s v="Alto"/>
    <s v="Acima"/>
    <x v="1"/>
    <x v="1"/>
  </r>
  <r>
    <x v="3872"/>
    <x v="7"/>
    <n v="348"/>
    <n v="0.53900000000000003"/>
    <n v="0.53900000000000003"/>
    <n v="0.374"/>
    <n v="6024.5"/>
    <n v="17"/>
    <x v="3"/>
    <s v="Baixo"/>
    <s v="Abaixo"/>
    <x v="1"/>
    <x v="0"/>
  </r>
  <r>
    <x v="3873"/>
    <x v="9"/>
    <n v="524"/>
    <n v="0.61799999999999999"/>
    <n v="0.55900000000000005"/>
    <n v="0.55400000000000005"/>
    <n v="5949.44"/>
    <n v="7"/>
    <x v="3"/>
    <s v="Médio"/>
    <s v="Acima"/>
    <x v="1"/>
    <x v="0"/>
  </r>
  <r>
    <x v="3874"/>
    <x v="22"/>
    <n v="390"/>
    <n v="0.56200000000000006"/>
    <n v="0.51500000000000001"/>
    <n v="0.443"/>
    <n v="6180.44"/>
    <n v="10"/>
    <x v="3"/>
    <s v="Médio"/>
    <s v="Abaixo"/>
    <x v="1"/>
    <x v="0"/>
  </r>
  <r>
    <x v="3875"/>
    <x v="14"/>
    <n v="112"/>
    <n v="0.74199999999999999"/>
    <n v="0.76200000000000001"/>
    <n v="0.622"/>
    <n v="21806.13"/>
    <n v="2"/>
    <x v="2"/>
    <s v="Alto"/>
    <s v="Acima"/>
    <x v="1"/>
    <x v="1"/>
  </r>
  <r>
    <x v="3876"/>
    <x v="20"/>
    <n v="548"/>
    <n v="0.627"/>
    <n v="0.57499999999999996"/>
    <n v="0.60099999999999998"/>
    <n v="7987.88"/>
    <n v="1"/>
    <x v="4"/>
    <s v="Médio"/>
    <s v="Acima"/>
    <x v="1"/>
    <x v="1"/>
  </r>
  <r>
    <x v="3877"/>
    <x v="10"/>
    <n v="133"/>
    <n v="0.72"/>
    <n v="0.67200000000000004"/>
    <n v="0.67400000000000004"/>
    <n v="21971.96"/>
    <n v="0"/>
    <x v="1"/>
    <s v="Alto"/>
    <s v="Acima"/>
    <x v="1"/>
    <x v="1"/>
  </r>
  <r>
    <x v="3878"/>
    <x v="8"/>
    <n v="98"/>
    <n v="0.68799999999999994"/>
    <n v="0.67100000000000004"/>
    <n v="0.59699999999999998"/>
    <n v="19328.36"/>
    <n v="2"/>
    <x v="1"/>
    <s v="Médio"/>
    <s v="Acima"/>
    <x v="1"/>
    <x v="1"/>
  </r>
  <r>
    <x v="1540"/>
    <x v="14"/>
    <n v="40"/>
    <n v="0.69499999999999995"/>
    <n v="0.69599999999999995"/>
    <n v="0.61099999999999999"/>
    <n v="38758.839999999997"/>
    <n v="4"/>
    <x v="2"/>
    <s v="Médio"/>
    <s v="Acima"/>
    <x v="1"/>
    <x v="0"/>
  </r>
  <r>
    <x v="3879"/>
    <x v="7"/>
    <n v="456"/>
    <n v="0.56999999999999995"/>
    <n v="0.53600000000000003"/>
    <n v="0.48499999999999999"/>
    <n v="5284.83"/>
    <n v="4"/>
    <x v="3"/>
    <s v="Médio"/>
    <s v="Abaixo"/>
    <x v="1"/>
    <x v="0"/>
  </r>
  <r>
    <x v="3880"/>
    <x v="0"/>
    <n v="225"/>
    <n v="0.71"/>
    <n v="0.68200000000000005"/>
    <n v="0.65800000000000003"/>
    <n v="15426.66"/>
    <n v="2"/>
    <x v="0"/>
    <s v="Alto"/>
    <s v="Acima"/>
    <x v="1"/>
    <x v="1"/>
  </r>
  <r>
    <x v="3881"/>
    <x v="4"/>
    <n v="222"/>
    <n v="0.66"/>
    <n v="0.66600000000000004"/>
    <n v="0.51400000000000001"/>
    <n v="15184.91"/>
    <n v="2"/>
    <x v="0"/>
    <s v="Médio"/>
    <s v="Acima"/>
    <x v="1"/>
    <x v="1"/>
  </r>
  <r>
    <x v="3882"/>
    <x v="20"/>
    <n v="233"/>
    <n v="0.59499999999999997"/>
    <n v="0.57399999999999995"/>
    <n v="0.47099999999999997"/>
    <n v="18128.41"/>
    <n v="0"/>
    <x v="4"/>
    <s v="Médio"/>
    <s v="Abaixo"/>
    <x v="1"/>
    <x v="1"/>
  </r>
  <r>
    <x v="3184"/>
    <x v="6"/>
    <n v="98"/>
    <n v="0.68"/>
    <n v="0.65600000000000003"/>
    <n v="0.59899999999999998"/>
    <n v="37401.050000000003"/>
    <n v="1"/>
    <x v="2"/>
    <s v="Médio"/>
    <s v="Acima"/>
    <x v="1"/>
    <x v="1"/>
  </r>
  <r>
    <x v="3883"/>
    <x v="9"/>
    <n v="397"/>
    <n v="0.56999999999999995"/>
    <n v="0.51400000000000001"/>
    <n v="0.47699999999999998"/>
    <n v="5670.1"/>
    <n v="14"/>
    <x v="3"/>
    <s v="Médio"/>
    <s v="Abaixo"/>
    <x v="1"/>
    <x v="0"/>
  </r>
  <r>
    <x v="3884"/>
    <x v="18"/>
    <n v="206"/>
    <n v="0.49"/>
    <n v="0.44500000000000001"/>
    <n v="0.34599999999999997"/>
    <n v="5345.79"/>
    <n v="0"/>
    <x v="3"/>
    <s v="Baixo"/>
    <s v="Abaixo"/>
    <x v="1"/>
    <x v="1"/>
  </r>
  <r>
    <x v="3885"/>
    <x v="22"/>
    <n v="393"/>
    <n v="0.58499999999999996"/>
    <n v="0.56699999999999995"/>
    <n v="0.47"/>
    <n v="6176.52"/>
    <n v="19"/>
    <x v="3"/>
    <s v="Médio"/>
    <s v="Abaixo"/>
    <x v="1"/>
    <x v="0"/>
  </r>
  <r>
    <x v="3886"/>
    <x v="12"/>
    <n v="267"/>
    <n v="0.57399999999999995"/>
    <n v="0.57099999999999995"/>
    <n v="0.443"/>
    <n v="15950.19"/>
    <n v="0"/>
    <x v="4"/>
    <s v="Médio"/>
    <s v="Abaixo"/>
    <x v="1"/>
    <x v="1"/>
  </r>
  <r>
    <x v="126"/>
    <x v="14"/>
    <n v="53"/>
    <n v="0.70599999999999996"/>
    <n v="0.7"/>
    <n v="0.59399999999999997"/>
    <n v="33716.35"/>
    <n v="2"/>
    <x v="2"/>
    <s v="Alto"/>
    <s v="Acima"/>
    <x v="1"/>
    <x v="1"/>
  </r>
  <r>
    <x v="3887"/>
    <x v="19"/>
    <n v="170"/>
    <n v="0.52600000000000002"/>
    <n v="0.48399999999999999"/>
    <n v="0.41899999999999998"/>
    <n v="5957.86"/>
    <n v="14"/>
    <x v="3"/>
    <s v="Baixo"/>
    <s v="Abaixo"/>
    <x v="1"/>
    <x v="0"/>
  </r>
  <r>
    <x v="3888"/>
    <x v="7"/>
    <n v="164"/>
    <n v="0.54500000000000004"/>
    <n v="0.53500000000000003"/>
    <n v="0.39500000000000002"/>
    <n v="5428.39"/>
    <n v="16"/>
    <x v="3"/>
    <s v="Baixo"/>
    <s v="Abaixo"/>
    <x v="1"/>
    <x v="0"/>
  </r>
  <r>
    <x v="3442"/>
    <x v="16"/>
    <n v="310"/>
    <n v="0.58499999999999996"/>
    <n v="0.56499999999999995"/>
    <n v="0.46100000000000002"/>
    <n v="7657.75"/>
    <n v="8"/>
    <x v="3"/>
    <s v="Médio"/>
    <s v="Abaixo"/>
    <x v="1"/>
    <x v="0"/>
  </r>
  <r>
    <x v="3889"/>
    <x v="21"/>
    <n v="162"/>
    <n v="0.61"/>
    <n v="0.57099999999999995"/>
    <n v="0.52700000000000002"/>
    <n v="17241.77"/>
    <n v="0"/>
    <x v="3"/>
    <s v="Médio"/>
    <s v="Acima"/>
    <x v="1"/>
    <x v="1"/>
  </r>
  <r>
    <x v="3890"/>
    <x v="3"/>
    <n v="24"/>
    <n v="0.71"/>
    <n v="0.73499999999999999"/>
    <n v="0.57599999999999996"/>
    <n v="28857.51"/>
    <n v="6"/>
    <x v="2"/>
    <s v="Alto"/>
    <s v="Acima"/>
    <x v="1"/>
    <x v="0"/>
  </r>
  <r>
    <x v="3891"/>
    <x v="7"/>
    <n v="140"/>
    <n v="0.59"/>
    <n v="0.53300000000000003"/>
    <n v="0.52300000000000002"/>
    <n v="7948.6"/>
    <n v="10"/>
    <x v="3"/>
    <s v="Médio"/>
    <s v="Abaixo"/>
    <x v="1"/>
    <x v="0"/>
  </r>
  <r>
    <x v="3892"/>
    <x v="0"/>
    <n v="199"/>
    <n v="0.67"/>
    <n v="0.66800000000000004"/>
    <n v="0.56299999999999994"/>
    <n v="18124.580000000002"/>
    <n v="1"/>
    <x v="0"/>
    <s v="Médio"/>
    <s v="Acima"/>
    <x v="1"/>
    <x v="1"/>
  </r>
  <r>
    <x v="3893"/>
    <x v="4"/>
    <n v="155"/>
    <n v="0.63800000000000001"/>
    <n v="0.60199999999999998"/>
    <n v="0.53900000000000003"/>
    <n v="15029.76"/>
    <n v="2"/>
    <x v="0"/>
    <s v="Médio"/>
    <s v="Acima"/>
    <x v="1"/>
    <x v="1"/>
  </r>
  <r>
    <x v="3894"/>
    <x v="20"/>
    <n v="286"/>
    <n v="0.61199999999999999"/>
    <n v="0.58499999999999996"/>
    <n v="0.49099999999999999"/>
    <n v="11459.07"/>
    <n v="0"/>
    <x v="4"/>
    <s v="Médio"/>
    <s v="Acima"/>
    <x v="1"/>
    <x v="1"/>
  </r>
  <r>
    <x v="3895"/>
    <x v="9"/>
    <n v="254"/>
    <n v="0.60699999999999998"/>
    <n v="0.55100000000000005"/>
    <n v="0.53400000000000003"/>
    <n v="6711.93"/>
    <n v="2"/>
    <x v="3"/>
    <s v="Médio"/>
    <s v="Acima"/>
    <x v="1"/>
    <x v="1"/>
  </r>
  <r>
    <x v="3896"/>
    <x v="6"/>
    <n v="93"/>
    <n v="0.70599999999999996"/>
    <n v="0.70299999999999996"/>
    <n v="0.60599999999999998"/>
    <n v="14200.33"/>
    <n v="1"/>
    <x v="2"/>
    <s v="Alto"/>
    <s v="Acima"/>
    <x v="1"/>
    <x v="1"/>
  </r>
  <r>
    <x v="3897"/>
    <x v="16"/>
    <n v="371"/>
    <n v="0.58499999999999996"/>
    <n v="0.56000000000000005"/>
    <n v="0.502"/>
    <n v="7565.36"/>
    <n v="4"/>
    <x v="3"/>
    <s v="Médio"/>
    <s v="Abaixo"/>
    <x v="1"/>
    <x v="0"/>
  </r>
  <r>
    <x v="3898"/>
    <x v="4"/>
    <n v="238"/>
    <n v="0.61499999999999999"/>
    <n v="0.60899999999999999"/>
    <n v="0.47099999999999997"/>
    <n v="8973.68"/>
    <n v="3"/>
    <x v="0"/>
    <s v="Médio"/>
    <s v="Acima"/>
    <x v="1"/>
    <x v="0"/>
  </r>
  <r>
    <x v="3899"/>
    <x v="6"/>
    <n v="118"/>
    <n v="0.63"/>
    <n v="0.63900000000000001"/>
    <n v="0.48899999999999999"/>
    <n v="19151.900000000001"/>
    <n v="1"/>
    <x v="2"/>
    <s v="Médio"/>
    <s v="Acima"/>
    <x v="1"/>
    <x v="1"/>
  </r>
  <r>
    <x v="3900"/>
    <x v="11"/>
    <n v="433"/>
    <n v="0.47699999999999998"/>
    <n v="0.52900000000000003"/>
    <n v="0.26600000000000001"/>
    <n v="10320.44"/>
    <n v="2"/>
    <x v="4"/>
    <s v="Baixo"/>
    <s v="Abaixo"/>
    <x v="1"/>
    <x v="1"/>
  </r>
  <r>
    <x v="3901"/>
    <x v="9"/>
    <n v="272"/>
    <n v="0.622"/>
    <n v="0.59"/>
    <n v="0.55100000000000005"/>
    <n v="6417.65"/>
    <n v="1"/>
    <x v="3"/>
    <s v="Médio"/>
    <s v="Acima"/>
    <x v="1"/>
    <x v="1"/>
  </r>
  <r>
    <x v="3902"/>
    <x v="0"/>
    <n v="129"/>
    <n v="0.74"/>
    <n v="0.69299999999999995"/>
    <n v="0.71399999999999997"/>
    <n v="30148.17"/>
    <n v="2"/>
    <x v="0"/>
    <s v="Alto"/>
    <s v="Acima"/>
    <x v="1"/>
    <x v="1"/>
  </r>
  <r>
    <x v="3903"/>
    <x v="20"/>
    <n v="123"/>
    <n v="0.63800000000000001"/>
    <n v="0.56999999999999995"/>
    <n v="0.57099999999999995"/>
    <n v="24058.35"/>
    <n v="1"/>
    <x v="4"/>
    <s v="Médio"/>
    <s v="Acima"/>
    <x v="1"/>
    <x v="1"/>
  </r>
  <r>
    <x v="3904"/>
    <x v="12"/>
    <n v="318"/>
    <n v="0.54"/>
    <n v="0.55000000000000004"/>
    <n v="0.39700000000000002"/>
    <n v="6333.02"/>
    <n v="0"/>
    <x v="4"/>
    <s v="Baixo"/>
    <s v="Abaixo"/>
    <x v="1"/>
    <x v="1"/>
  </r>
  <r>
    <x v="3905"/>
    <x v="3"/>
    <n v="44"/>
    <n v="0.68700000000000006"/>
    <n v="0.74299999999999999"/>
    <n v="0.51500000000000001"/>
    <n v="19976.48"/>
    <n v="12"/>
    <x v="2"/>
    <s v="Médio"/>
    <s v="Acima"/>
    <x v="1"/>
    <x v="0"/>
  </r>
  <r>
    <x v="3906"/>
    <x v="16"/>
    <n v="577"/>
    <n v="0.55700000000000005"/>
    <n v="0.55300000000000005"/>
    <n v="0.44700000000000001"/>
    <n v="7207.58"/>
    <n v="2"/>
    <x v="3"/>
    <s v="Médio"/>
    <s v="Abaixo"/>
    <x v="1"/>
    <x v="1"/>
  </r>
  <r>
    <x v="3907"/>
    <x v="3"/>
    <n v="38"/>
    <n v="0.73"/>
    <n v="0.74"/>
    <n v="0.60299999999999998"/>
    <n v="27415.759999999998"/>
    <n v="4"/>
    <x v="2"/>
    <s v="Alto"/>
    <s v="Acima"/>
    <x v="1"/>
    <x v="0"/>
  </r>
  <r>
    <x v="3908"/>
    <x v="4"/>
    <n v="188"/>
    <n v="0.69599999999999995"/>
    <n v="0.68"/>
    <n v="0.61"/>
    <n v="19432.650000000001"/>
    <n v="6"/>
    <x v="0"/>
    <s v="Médio"/>
    <s v="Acima"/>
    <x v="1"/>
    <x v="0"/>
  </r>
  <r>
    <x v="3909"/>
    <x v="4"/>
    <n v="98"/>
    <n v="0.70799999999999996"/>
    <n v="0.68799999999999994"/>
    <n v="0.61099999999999999"/>
    <n v="20566.88"/>
    <n v="6"/>
    <x v="0"/>
    <s v="Alto"/>
    <s v="Acima"/>
    <x v="1"/>
    <x v="0"/>
  </r>
  <r>
    <x v="3910"/>
    <x v="19"/>
    <n v="313"/>
    <n v="0.51800000000000002"/>
    <n v="0.48099999999999998"/>
    <n v="0.39800000000000002"/>
    <n v="5928.25"/>
    <n v="0"/>
    <x v="3"/>
    <s v="Baixo"/>
    <s v="Abaixo"/>
    <x v="1"/>
    <x v="1"/>
  </r>
  <r>
    <x v="3911"/>
    <x v="4"/>
    <n v="379"/>
    <n v="0.628"/>
    <n v="0.61299999999999999"/>
    <n v="0.50600000000000001"/>
    <n v="7623.93"/>
    <n v="9"/>
    <x v="0"/>
    <s v="Médio"/>
    <s v="Acima"/>
    <x v="1"/>
    <x v="0"/>
  </r>
  <r>
    <x v="3912"/>
    <x v="23"/>
    <n v="88"/>
    <n v="0.64300000000000002"/>
    <n v="0.65300000000000002"/>
    <n v="0.498"/>
    <n v="16651.03"/>
    <n v="1"/>
    <x v="4"/>
    <s v="Médio"/>
    <s v="Acima"/>
    <x v="1"/>
    <x v="1"/>
  </r>
  <r>
    <x v="3913"/>
    <x v="19"/>
    <n v="271"/>
    <n v="0.53"/>
    <n v="0.52"/>
    <n v="0.39800000000000002"/>
    <n v="7558.21"/>
    <n v="1"/>
    <x v="3"/>
    <s v="Baixo"/>
    <s v="Abaixo"/>
    <x v="1"/>
    <x v="1"/>
  </r>
  <r>
    <x v="3856"/>
    <x v="5"/>
    <n v="148"/>
    <n v="0.53"/>
    <n v="0.496"/>
    <n v="0.40600000000000003"/>
    <n v="5794.75"/>
    <n v="14"/>
    <x v="3"/>
    <s v="Baixo"/>
    <s v="Abaixo"/>
    <x v="1"/>
    <x v="0"/>
  </r>
  <r>
    <x v="3914"/>
    <x v="9"/>
    <n v="352"/>
    <n v="0.60899999999999999"/>
    <n v="0.53700000000000003"/>
    <n v="0.58699999999999997"/>
    <n v="7994.37"/>
    <n v="3"/>
    <x v="3"/>
    <s v="Médio"/>
    <s v="Acima"/>
    <x v="1"/>
    <x v="0"/>
  </r>
  <r>
    <x v="3915"/>
    <x v="3"/>
    <n v="78"/>
    <n v="0.70599999999999996"/>
    <n v="0.73399999999999999"/>
    <n v="0.59399999999999997"/>
    <n v="19798.23"/>
    <n v="1"/>
    <x v="2"/>
    <s v="Alto"/>
    <s v="Acima"/>
    <x v="1"/>
    <x v="1"/>
  </r>
  <r>
    <x v="1558"/>
    <x v="7"/>
    <n v="428"/>
    <n v="0.60699999999999998"/>
    <n v="0.55100000000000005"/>
    <n v="0.55000000000000004"/>
    <n v="5458.28"/>
    <n v="13"/>
    <x v="3"/>
    <s v="Médio"/>
    <s v="Acima"/>
    <x v="1"/>
    <x v="0"/>
  </r>
  <r>
    <x v="3916"/>
    <x v="9"/>
    <n v="267"/>
    <n v="0.57999999999999996"/>
    <n v="0.51700000000000002"/>
    <n v="0.48899999999999999"/>
    <n v="6231.96"/>
    <n v="21"/>
    <x v="3"/>
    <s v="Médio"/>
    <s v="Abaixo"/>
    <x v="1"/>
    <x v="0"/>
  </r>
  <r>
    <x v="3917"/>
    <x v="4"/>
    <n v="223"/>
    <n v="0.69499999999999995"/>
    <n v="0.65100000000000002"/>
    <n v="0.626"/>
    <n v="15776.68"/>
    <n v="6"/>
    <x v="0"/>
    <s v="Médio"/>
    <s v="Acima"/>
    <x v="1"/>
    <x v="0"/>
  </r>
  <r>
    <x v="3918"/>
    <x v="10"/>
    <n v="99"/>
    <n v="0.69"/>
    <n v="0.68799999999999994"/>
    <n v="0.57399999999999995"/>
    <n v="30242.79"/>
    <n v="4"/>
    <x v="1"/>
    <s v="Médio"/>
    <s v="Acima"/>
    <x v="1"/>
    <x v="0"/>
  </r>
  <r>
    <x v="3919"/>
    <x v="16"/>
    <n v="406"/>
    <n v="0.64200000000000002"/>
    <n v="0.61099999999999999"/>
    <n v="0.56000000000000005"/>
    <n v="8873.65"/>
    <n v="4"/>
    <x v="3"/>
    <s v="Médio"/>
    <s v="Acima"/>
    <x v="1"/>
    <x v="0"/>
  </r>
  <r>
    <x v="3920"/>
    <x v="6"/>
    <n v="122"/>
    <n v="0.71299999999999997"/>
    <n v="0.68600000000000005"/>
    <n v="0.627"/>
    <n v="21429.81"/>
    <n v="3"/>
    <x v="2"/>
    <s v="Alto"/>
    <s v="Acima"/>
    <x v="1"/>
    <x v="0"/>
  </r>
  <r>
    <x v="3921"/>
    <x v="10"/>
    <n v="259"/>
    <n v="0.7"/>
    <n v="0.66900000000000004"/>
    <n v="0.63100000000000001"/>
    <n v="13707.17"/>
    <n v="5"/>
    <x v="1"/>
    <s v="Alto"/>
    <s v="Acima"/>
    <x v="1"/>
    <x v="0"/>
  </r>
  <r>
    <x v="3922"/>
    <x v="0"/>
    <n v="103"/>
    <n v="0.66"/>
    <n v="0.61699999999999999"/>
    <n v="0.59899999999999998"/>
    <n v="14551.58"/>
    <n v="0"/>
    <x v="0"/>
    <s v="Médio"/>
    <s v="Acima"/>
    <x v="1"/>
    <x v="1"/>
  </r>
  <r>
    <x v="3923"/>
    <x v="3"/>
    <n v="20"/>
    <n v="0.76800000000000002"/>
    <n v="0.76400000000000001"/>
    <n v="0.70799999999999996"/>
    <n v="42096.639999999999"/>
    <n v="0"/>
    <x v="2"/>
    <s v="Alto"/>
    <s v="Acima"/>
    <x v="1"/>
    <x v="1"/>
  </r>
  <r>
    <x v="3924"/>
    <x v="10"/>
    <n v="388"/>
    <n v="0.66"/>
    <n v="0.65400000000000003"/>
    <n v="0.53300000000000003"/>
    <n v="11314.24"/>
    <n v="3"/>
    <x v="1"/>
    <s v="Médio"/>
    <s v="Acima"/>
    <x v="1"/>
    <x v="0"/>
  </r>
  <r>
    <x v="3925"/>
    <x v="4"/>
    <n v="127"/>
    <n v="0.64800000000000002"/>
    <n v="0.67600000000000005"/>
    <n v="0.501"/>
    <n v="14230.24"/>
    <n v="2"/>
    <x v="0"/>
    <s v="Médio"/>
    <s v="Acima"/>
    <x v="1"/>
    <x v="1"/>
  </r>
  <r>
    <x v="3926"/>
    <x v="7"/>
    <n v="405"/>
    <n v="0.56999999999999995"/>
    <n v="0.51700000000000002"/>
    <n v="0.46600000000000003"/>
    <n v="6704.34"/>
    <n v="17"/>
    <x v="3"/>
    <s v="Médio"/>
    <s v="Abaixo"/>
    <x v="1"/>
    <x v="0"/>
  </r>
  <r>
    <x v="2044"/>
    <x v="6"/>
    <n v="157"/>
    <n v="0.58499999999999996"/>
    <n v="0.58099999999999996"/>
    <n v="0.436"/>
    <n v="13044.23"/>
    <n v="4"/>
    <x v="2"/>
    <s v="Médio"/>
    <s v="Abaixo"/>
    <x v="1"/>
    <x v="0"/>
  </r>
  <r>
    <x v="3927"/>
    <x v="7"/>
    <n v="341"/>
    <n v="0.59899999999999998"/>
    <n v="0.58199999999999996"/>
    <n v="0.48"/>
    <n v="6675.4"/>
    <n v="0"/>
    <x v="3"/>
    <s v="Médio"/>
    <s v="Abaixo"/>
    <x v="1"/>
    <x v="1"/>
  </r>
  <r>
    <x v="3928"/>
    <x v="4"/>
    <n v="392"/>
    <n v="0.627"/>
    <n v="0.57799999999999996"/>
    <n v="0.54300000000000004"/>
    <n v="8659.44"/>
    <n v="2"/>
    <x v="0"/>
    <s v="Médio"/>
    <s v="Acima"/>
    <x v="1"/>
    <x v="1"/>
  </r>
  <r>
    <x v="3929"/>
    <x v="3"/>
    <n v="41"/>
    <n v="0.747"/>
    <n v="0.72299999999999998"/>
    <n v="0.70199999999999996"/>
    <n v="36786.36"/>
    <n v="2"/>
    <x v="2"/>
    <s v="Alto"/>
    <s v="Acima"/>
    <x v="1"/>
    <x v="1"/>
  </r>
  <r>
    <x v="3930"/>
    <x v="9"/>
    <n v="350"/>
    <n v="0.60599999999999998"/>
    <n v="0.51400000000000001"/>
    <n v="0.57099999999999995"/>
    <n v="6645.22"/>
    <n v="2"/>
    <x v="3"/>
    <s v="Médio"/>
    <s v="Acima"/>
    <x v="1"/>
    <x v="1"/>
  </r>
  <r>
    <x v="3931"/>
    <x v="7"/>
    <n v="66"/>
    <n v="0.57999999999999996"/>
    <n v="0.56799999999999995"/>
    <n v="0.436"/>
    <n v="12198.39"/>
    <n v="0"/>
    <x v="3"/>
    <s v="Médio"/>
    <s v="Abaixo"/>
    <x v="1"/>
    <x v="1"/>
  </r>
  <r>
    <x v="3932"/>
    <x v="5"/>
    <n v="115"/>
    <n v="0.56999999999999995"/>
    <n v="0.51800000000000002"/>
    <n v="0.48899999999999999"/>
    <n v="5697.49"/>
    <n v="0"/>
    <x v="3"/>
    <s v="Médio"/>
    <s v="Abaixo"/>
    <x v="1"/>
    <x v="1"/>
  </r>
  <r>
    <x v="3933"/>
    <x v="4"/>
    <n v="323"/>
    <n v="0.65"/>
    <n v="0.59299999999999997"/>
    <n v="0.55500000000000005"/>
    <n v="11462.12"/>
    <n v="3"/>
    <x v="0"/>
    <s v="Médio"/>
    <s v="Acima"/>
    <x v="1"/>
    <x v="0"/>
  </r>
  <r>
    <x v="3934"/>
    <x v="4"/>
    <n v="139"/>
    <n v="0.66"/>
    <n v="0.63100000000000001"/>
    <n v="0.56000000000000005"/>
    <n v="20451.14"/>
    <n v="2"/>
    <x v="0"/>
    <s v="Médio"/>
    <s v="Acima"/>
    <x v="1"/>
    <x v="1"/>
  </r>
  <r>
    <x v="3935"/>
    <x v="14"/>
    <n v="116"/>
    <n v="0.73599999999999999"/>
    <n v="0.72399999999999998"/>
    <n v="0.65700000000000003"/>
    <n v="17634.55"/>
    <n v="1"/>
    <x v="2"/>
    <s v="Alto"/>
    <s v="Acima"/>
    <x v="1"/>
    <x v="1"/>
  </r>
  <r>
    <x v="2050"/>
    <x v="20"/>
    <n v="404"/>
    <n v="0.56999999999999995"/>
    <n v="0.495"/>
    <n v="0.52400000000000002"/>
    <n v="7608.64"/>
    <n v="0"/>
    <x v="4"/>
    <s v="Médio"/>
    <s v="Abaixo"/>
    <x v="1"/>
    <x v="1"/>
  </r>
  <r>
    <x v="3936"/>
    <x v="14"/>
    <n v="70"/>
    <n v="0.77"/>
    <n v="0.76200000000000001"/>
    <n v="0.66900000000000004"/>
    <n v="28131.01"/>
    <n v="2"/>
    <x v="2"/>
    <s v="Alto"/>
    <s v="Acima"/>
    <x v="1"/>
    <x v="1"/>
  </r>
  <r>
    <x v="3937"/>
    <x v="21"/>
    <n v="200"/>
    <n v="0.626"/>
    <n v="0.57499999999999996"/>
    <n v="0.55400000000000005"/>
    <n v="10523.18"/>
    <n v="2"/>
    <x v="3"/>
    <s v="Médio"/>
    <s v="Acima"/>
    <x v="1"/>
    <x v="1"/>
  </r>
  <r>
    <x v="3938"/>
    <x v="14"/>
    <n v="136"/>
    <n v="0.70799999999999996"/>
    <n v="0.70399999999999996"/>
    <n v="0.61799999999999999"/>
    <n v="25623.68"/>
    <n v="2"/>
    <x v="2"/>
    <s v="Alto"/>
    <s v="Acima"/>
    <x v="1"/>
    <x v="1"/>
  </r>
  <r>
    <x v="3939"/>
    <x v="6"/>
    <n v="152"/>
    <n v="0.69"/>
    <n v="0.68600000000000005"/>
    <n v="0.61099999999999999"/>
    <n v="18793.740000000002"/>
    <n v="5"/>
    <x v="2"/>
    <s v="Médio"/>
    <s v="Acima"/>
    <x v="1"/>
    <x v="0"/>
  </r>
  <r>
    <x v="3940"/>
    <x v="4"/>
    <n v="125"/>
    <n v="0.56200000000000006"/>
    <n v="0.55100000000000005"/>
    <n v="0.41399999999999998"/>
    <n v="10159.709999999999"/>
    <n v="5"/>
    <x v="0"/>
    <s v="Médio"/>
    <s v="Abaixo"/>
    <x v="1"/>
    <x v="0"/>
  </r>
  <r>
    <x v="3941"/>
    <x v="17"/>
    <n v="296"/>
    <n v="0.59399999999999997"/>
    <n v="0.56100000000000005"/>
    <n v="0.47099999999999997"/>
    <n v="6805.05"/>
    <n v="3"/>
    <x v="3"/>
    <s v="Médio"/>
    <s v="Abaixo"/>
    <x v="1"/>
    <x v="0"/>
  </r>
  <r>
    <x v="3942"/>
    <x v="5"/>
    <n v="482"/>
    <n v="0.6"/>
    <n v="0.52200000000000002"/>
    <n v="0.54"/>
    <n v="7116.94"/>
    <n v="1"/>
    <x v="3"/>
    <s v="Médio"/>
    <s v="Acima"/>
    <x v="1"/>
    <x v="1"/>
  </r>
  <r>
    <x v="3943"/>
    <x v="17"/>
    <n v="593"/>
    <n v="0.60099999999999998"/>
    <n v="0.57599999999999996"/>
    <n v="0.498"/>
    <n v="7508.59"/>
    <n v="3"/>
    <x v="3"/>
    <s v="Médio"/>
    <s v="Acima"/>
    <x v="1"/>
    <x v="0"/>
  </r>
  <r>
    <x v="3944"/>
    <x v="3"/>
    <n v="23"/>
    <n v="0.62"/>
    <n v="0.69899999999999995"/>
    <n v="0.38500000000000001"/>
    <n v="22874.62"/>
    <n v="4"/>
    <x v="2"/>
    <s v="Médio"/>
    <s v="Acima"/>
    <x v="1"/>
    <x v="0"/>
  </r>
  <r>
    <x v="3945"/>
    <x v="4"/>
    <n v="287"/>
    <n v="0.59699999999999998"/>
    <n v="0.59399999999999997"/>
    <n v="0.47299999999999998"/>
    <n v="9394.85"/>
    <n v="3"/>
    <x v="0"/>
    <s v="Médio"/>
    <s v="Abaixo"/>
    <x v="1"/>
    <x v="0"/>
  </r>
  <r>
    <x v="3946"/>
    <x v="7"/>
    <n v="319"/>
    <n v="0.57499999999999996"/>
    <n v="0.58099999999999996"/>
    <n v="0.46200000000000002"/>
    <n v="8481.7099999999991"/>
    <n v="10"/>
    <x v="3"/>
    <s v="Médio"/>
    <s v="Abaixo"/>
    <x v="1"/>
    <x v="0"/>
  </r>
  <r>
    <x v="3947"/>
    <x v="6"/>
    <n v="31"/>
    <n v="0.61399999999999999"/>
    <n v="0.61499999999999999"/>
    <n v="0.46300000000000002"/>
    <n v="16512.27"/>
    <n v="1"/>
    <x v="2"/>
    <s v="Médio"/>
    <s v="Acima"/>
    <x v="1"/>
    <x v="1"/>
  </r>
  <r>
    <x v="3948"/>
    <x v="4"/>
    <n v="193"/>
    <n v="0.66900000000000004"/>
    <n v="0.66900000000000004"/>
    <n v="0.53100000000000003"/>
    <n v="15027.25"/>
    <n v="0"/>
    <x v="0"/>
    <s v="Médio"/>
    <s v="Acima"/>
    <x v="1"/>
    <x v="1"/>
  </r>
  <r>
    <x v="1528"/>
    <x v="5"/>
    <n v="392"/>
    <n v="0.61499999999999999"/>
    <n v="0.56499999999999995"/>
    <n v="0.57299999999999995"/>
    <n v="6860.45"/>
    <n v="8"/>
    <x v="3"/>
    <s v="Médio"/>
    <s v="Acima"/>
    <x v="1"/>
    <x v="0"/>
  </r>
  <r>
    <x v="3949"/>
    <x v="7"/>
    <n v="504"/>
    <n v="0.56999999999999995"/>
    <n v="0.53600000000000003"/>
    <n v="0.45400000000000001"/>
    <n v="7373.39"/>
    <n v="0"/>
    <x v="3"/>
    <s v="Médio"/>
    <s v="Abaixo"/>
    <x v="1"/>
    <x v="1"/>
  </r>
  <r>
    <x v="3950"/>
    <x v="4"/>
    <n v="410"/>
    <n v="0.69499999999999995"/>
    <n v="0.66400000000000003"/>
    <n v="0.60399999999999998"/>
    <n v="8285.61"/>
    <n v="3"/>
    <x v="0"/>
    <s v="Médio"/>
    <s v="Acima"/>
    <x v="1"/>
    <x v="0"/>
  </r>
  <r>
    <x v="3951"/>
    <x v="18"/>
    <n v="388"/>
    <n v="0.53"/>
    <n v="0.45200000000000001"/>
    <n v="0.436"/>
    <n v="4803.74"/>
    <n v="41"/>
    <x v="3"/>
    <s v="Baixo"/>
    <s v="Abaixo"/>
    <x v="1"/>
    <x v="0"/>
  </r>
  <r>
    <x v="3952"/>
    <x v="3"/>
    <n v="130"/>
    <n v="0.67400000000000004"/>
    <n v="0.65600000000000003"/>
    <n v="0.56299999999999994"/>
    <n v="21618.54"/>
    <n v="7"/>
    <x v="2"/>
    <s v="Médio"/>
    <s v="Acima"/>
    <x v="1"/>
    <x v="0"/>
  </r>
  <r>
    <x v="3953"/>
    <x v="9"/>
    <n v="229"/>
    <n v="0.65"/>
    <n v="0.56200000000000006"/>
    <n v="0.63400000000000001"/>
    <n v="10127.75"/>
    <n v="0"/>
    <x v="3"/>
    <s v="Médio"/>
    <s v="Acima"/>
    <x v="1"/>
    <x v="1"/>
  </r>
  <r>
    <x v="3954"/>
    <x v="3"/>
    <n v="10"/>
    <n v="0.66900000000000004"/>
    <n v="0.69199999999999995"/>
    <n v="0.52400000000000002"/>
    <n v="30536.77"/>
    <n v="0"/>
    <x v="2"/>
    <s v="Médio"/>
    <s v="Acima"/>
    <x v="1"/>
    <x v="1"/>
  </r>
  <r>
    <x v="3955"/>
    <x v="6"/>
    <n v="47"/>
    <n v="0.67"/>
    <n v="0.63700000000000001"/>
    <n v="0.59399999999999997"/>
    <n v="33952.58"/>
    <n v="1"/>
    <x v="2"/>
    <s v="Médio"/>
    <s v="Acima"/>
    <x v="1"/>
    <x v="1"/>
  </r>
  <r>
    <x v="3956"/>
    <x v="14"/>
    <n v="27"/>
    <n v="0.72599999999999998"/>
    <n v="0.70799999999999996"/>
    <n v="0.67"/>
    <n v="38071.919999999998"/>
    <n v="1"/>
    <x v="2"/>
    <s v="Alto"/>
    <s v="Acima"/>
    <x v="1"/>
    <x v="1"/>
  </r>
  <r>
    <x v="3957"/>
    <x v="6"/>
    <n v="101"/>
    <n v="0.68"/>
    <n v="0.65700000000000003"/>
    <n v="0.59799999999999998"/>
    <n v="21260.01"/>
    <n v="6"/>
    <x v="2"/>
    <s v="Médio"/>
    <s v="Acima"/>
    <x v="1"/>
    <x v="0"/>
  </r>
  <r>
    <x v="3958"/>
    <x v="19"/>
    <n v="416"/>
    <n v="0.53100000000000003"/>
    <n v="0.55900000000000005"/>
    <n v="0.38400000000000001"/>
    <n v="7276.71"/>
    <n v="11"/>
    <x v="3"/>
    <s v="Baixo"/>
    <s v="Abaixo"/>
    <x v="1"/>
    <x v="0"/>
  </r>
  <r>
    <x v="3959"/>
    <x v="3"/>
    <n v="32"/>
    <n v="0.66"/>
    <n v="0.64500000000000002"/>
    <n v="0.54500000000000004"/>
    <n v="23464.65"/>
    <n v="4"/>
    <x v="2"/>
    <s v="Médio"/>
    <s v="Acima"/>
    <x v="1"/>
    <x v="0"/>
  </r>
  <r>
    <x v="3960"/>
    <x v="9"/>
    <n v="384"/>
    <n v="0.58299999999999996"/>
    <n v="0.51500000000000001"/>
    <n v="0.51800000000000002"/>
    <n v="6809.89"/>
    <n v="11"/>
    <x v="3"/>
    <s v="Médio"/>
    <s v="Abaixo"/>
    <x v="1"/>
    <x v="0"/>
  </r>
  <r>
    <x v="3961"/>
    <x v="20"/>
    <n v="149"/>
    <n v="0.60499999999999998"/>
    <n v="0.57399999999999995"/>
    <n v="0.50800000000000001"/>
    <n v="14343.67"/>
    <n v="3"/>
    <x v="4"/>
    <s v="Médio"/>
    <s v="Acima"/>
    <x v="1"/>
    <x v="0"/>
  </r>
  <r>
    <x v="3962"/>
    <x v="7"/>
    <n v="460"/>
    <n v="0.55200000000000005"/>
    <n v="0.55500000000000005"/>
    <n v="0.41699999999999998"/>
    <n v="7308.53"/>
    <n v="2"/>
    <x v="3"/>
    <s v="Médio"/>
    <s v="Abaixo"/>
    <x v="1"/>
    <x v="1"/>
  </r>
  <r>
    <x v="3963"/>
    <x v="4"/>
    <n v="90"/>
    <n v="0.67"/>
    <n v="0.68400000000000005"/>
    <n v="0.54900000000000004"/>
    <n v="25795.91"/>
    <n v="4"/>
    <x v="0"/>
    <s v="Médio"/>
    <s v="Acima"/>
    <x v="1"/>
    <x v="0"/>
  </r>
  <r>
    <x v="3964"/>
    <x v="17"/>
    <n v="49"/>
    <n v="0.57299999999999995"/>
    <n v="0.52500000000000002"/>
    <n v="0.47699999999999998"/>
    <n v="10074.76"/>
    <n v="15"/>
    <x v="3"/>
    <s v="Médio"/>
    <s v="Abaixo"/>
    <x v="1"/>
    <x v="0"/>
  </r>
  <r>
    <x v="3965"/>
    <x v="3"/>
    <n v="53"/>
    <n v="0.76300000000000001"/>
    <n v="0.77300000000000002"/>
    <n v="0.67400000000000004"/>
    <n v="28752.95"/>
    <n v="2"/>
    <x v="2"/>
    <s v="Alto"/>
    <s v="Acima"/>
    <x v="1"/>
    <x v="1"/>
  </r>
  <r>
    <x v="3966"/>
    <x v="7"/>
    <n v="350"/>
    <n v="0.56999999999999995"/>
    <n v="0.54300000000000004"/>
    <n v="0.46300000000000002"/>
    <n v="7662.72"/>
    <n v="1"/>
    <x v="3"/>
    <s v="Médio"/>
    <s v="Abaixo"/>
    <x v="1"/>
    <x v="1"/>
  </r>
  <r>
    <x v="3967"/>
    <x v="20"/>
    <n v="181"/>
    <n v="0.56999999999999995"/>
    <n v="0.56399999999999995"/>
    <n v="0.436"/>
    <n v="13501.37"/>
    <n v="0"/>
    <x v="4"/>
    <s v="Médio"/>
    <s v="Abaixo"/>
    <x v="1"/>
    <x v="1"/>
  </r>
  <r>
    <x v="3968"/>
    <x v="0"/>
    <n v="214"/>
    <n v="0.69"/>
    <n v="0.65300000000000002"/>
    <n v="0.61899999999999999"/>
    <n v="15905.86"/>
    <n v="2"/>
    <x v="0"/>
    <s v="Médio"/>
    <s v="Acima"/>
    <x v="1"/>
    <x v="1"/>
  </r>
  <r>
    <x v="3969"/>
    <x v="17"/>
    <n v="314"/>
    <n v="0.54500000000000004"/>
    <n v="0.52400000000000002"/>
    <n v="0.44700000000000001"/>
    <n v="7440.16"/>
    <n v="3"/>
    <x v="3"/>
    <s v="Baixo"/>
    <s v="Abaixo"/>
    <x v="1"/>
    <x v="0"/>
  </r>
  <r>
    <x v="3970"/>
    <x v="17"/>
    <n v="187"/>
    <n v="0.58099999999999996"/>
    <n v="0.54100000000000004"/>
    <n v="0.495"/>
    <n v="8647.69"/>
    <n v="9"/>
    <x v="3"/>
    <s v="Médio"/>
    <s v="Abaixo"/>
    <x v="1"/>
    <x v="0"/>
  </r>
  <r>
    <x v="3971"/>
    <x v="16"/>
    <n v="481"/>
    <n v="0.59"/>
    <n v="0.56999999999999995"/>
    <n v="0.46800000000000003"/>
    <n v="7204.29"/>
    <n v="16"/>
    <x v="3"/>
    <s v="Médio"/>
    <s v="Abaixo"/>
    <x v="1"/>
    <x v="0"/>
  </r>
  <r>
    <x v="3972"/>
    <x v="18"/>
    <n v="472"/>
    <n v="0.53"/>
    <n v="0.48299999999999998"/>
    <n v="0.44400000000000001"/>
    <n v="5090.8100000000004"/>
    <n v="1"/>
    <x v="3"/>
    <s v="Baixo"/>
    <s v="Abaixo"/>
    <x v="1"/>
    <x v="1"/>
  </r>
  <r>
    <x v="3973"/>
    <x v="14"/>
    <n v="168"/>
    <n v="0.622"/>
    <n v="0.61799999999999999"/>
    <n v="0.5"/>
    <n v="22803.439999999999"/>
    <n v="2"/>
    <x v="2"/>
    <s v="Médio"/>
    <s v="Acima"/>
    <x v="1"/>
    <x v="1"/>
  </r>
  <r>
    <x v="3974"/>
    <x v="4"/>
    <n v="167"/>
    <n v="0.63500000000000001"/>
    <n v="0.64"/>
    <n v="0.48499999999999999"/>
    <n v="12651.65"/>
    <n v="7"/>
    <x v="0"/>
    <s v="Médio"/>
    <s v="Acima"/>
    <x v="1"/>
    <x v="0"/>
  </r>
  <r>
    <x v="3975"/>
    <x v="7"/>
    <n v="219"/>
    <n v="0.54200000000000004"/>
    <n v="0.53600000000000003"/>
    <n v="0.40899999999999997"/>
    <n v="4811.03"/>
    <n v="2"/>
    <x v="3"/>
    <s v="Baixo"/>
    <s v="Abaixo"/>
    <x v="1"/>
    <x v="1"/>
  </r>
  <r>
    <x v="3976"/>
    <x v="14"/>
    <n v="166"/>
    <n v="0.69"/>
    <n v="0.66100000000000003"/>
    <n v="0.60499999999999998"/>
    <n v="22640.83"/>
    <n v="5"/>
    <x v="2"/>
    <s v="Médio"/>
    <s v="Acima"/>
    <x v="1"/>
    <x v="0"/>
  </r>
  <r>
    <x v="3977"/>
    <x v="7"/>
    <n v="359"/>
    <n v="0.61199999999999999"/>
    <n v="0.57199999999999995"/>
    <n v="0.52500000000000002"/>
    <n v="6980.13"/>
    <n v="6"/>
    <x v="3"/>
    <s v="Médio"/>
    <s v="Acima"/>
    <x v="1"/>
    <x v="0"/>
  </r>
  <r>
    <x v="3978"/>
    <x v="18"/>
    <n v="435"/>
    <n v="0.51800000000000002"/>
    <n v="0.45600000000000002"/>
    <n v="0.41899999999999998"/>
    <n v="4867.3"/>
    <n v="0"/>
    <x v="3"/>
    <s v="Baixo"/>
    <s v="Abaixo"/>
    <x v="1"/>
    <x v="1"/>
  </r>
  <r>
    <x v="3979"/>
    <x v="7"/>
    <n v="193"/>
    <n v="0.61499999999999999"/>
    <n v="0.56899999999999995"/>
    <n v="0.52700000000000002"/>
    <n v="6625.77"/>
    <n v="13"/>
    <x v="3"/>
    <s v="Médio"/>
    <s v="Acima"/>
    <x v="1"/>
    <x v="0"/>
  </r>
  <r>
    <x v="3980"/>
    <x v="17"/>
    <n v="215"/>
    <n v="0.54100000000000004"/>
    <n v="0.51600000000000001"/>
    <n v="0.432"/>
    <n v="7353.7"/>
    <n v="4"/>
    <x v="3"/>
    <s v="Baixo"/>
    <s v="Abaixo"/>
    <x v="1"/>
    <x v="0"/>
  </r>
  <r>
    <x v="3981"/>
    <x v="7"/>
    <n v="360"/>
    <n v="0.56100000000000005"/>
    <n v="0.51800000000000002"/>
    <n v="0.46300000000000002"/>
    <n v="7026.15"/>
    <n v="0"/>
    <x v="3"/>
    <s v="Médio"/>
    <s v="Abaixo"/>
    <x v="1"/>
    <x v="1"/>
  </r>
  <r>
    <x v="3982"/>
    <x v="0"/>
    <n v="148"/>
    <n v="0.72"/>
    <n v="0.69099999999999995"/>
    <n v="0.65200000000000002"/>
    <n v="22182.07"/>
    <n v="1"/>
    <x v="0"/>
    <s v="Alto"/>
    <s v="Acima"/>
    <x v="1"/>
    <x v="1"/>
  </r>
  <r>
    <x v="3983"/>
    <x v="4"/>
    <n v="308"/>
    <n v="0.65"/>
    <n v="0.629"/>
    <n v="0.52100000000000002"/>
    <n v="10219.18"/>
    <n v="8"/>
    <x v="0"/>
    <s v="Médio"/>
    <s v="Acima"/>
    <x v="1"/>
    <x v="0"/>
  </r>
  <r>
    <x v="3984"/>
    <x v="18"/>
    <n v="305"/>
    <n v="0.51800000000000002"/>
    <n v="0.45400000000000001"/>
    <n v="0.41599999999999998"/>
    <n v="4884.17"/>
    <n v="1"/>
    <x v="3"/>
    <s v="Baixo"/>
    <s v="Abaixo"/>
    <x v="1"/>
    <x v="1"/>
  </r>
  <r>
    <x v="3985"/>
    <x v="14"/>
    <n v="34"/>
    <n v="0.66"/>
    <n v="0.64600000000000002"/>
    <n v="0.54500000000000004"/>
    <n v="29446.39"/>
    <n v="2"/>
    <x v="2"/>
    <s v="Médio"/>
    <s v="Acima"/>
    <x v="1"/>
    <x v="1"/>
  </r>
  <r>
    <x v="3986"/>
    <x v="16"/>
    <n v="370"/>
    <n v="0.65900000000000003"/>
    <n v="0.624"/>
    <n v="0.57699999999999996"/>
    <n v="9389.09"/>
    <n v="9"/>
    <x v="3"/>
    <s v="Médio"/>
    <s v="Acima"/>
    <x v="1"/>
    <x v="0"/>
  </r>
  <r>
    <x v="3372"/>
    <x v="5"/>
    <n v="512"/>
    <n v="0.59299999999999997"/>
    <n v="0.54"/>
    <n v="0.52400000000000002"/>
    <n v="6520.94"/>
    <n v="2"/>
    <x v="3"/>
    <s v="Médio"/>
    <s v="Abaixo"/>
    <x v="1"/>
    <x v="1"/>
  </r>
  <r>
    <x v="3987"/>
    <x v="21"/>
    <n v="337"/>
    <n v="0.54"/>
    <n v="0.51500000000000001"/>
    <n v="0.435"/>
    <n v="9209.34"/>
    <n v="0"/>
    <x v="3"/>
    <s v="Baixo"/>
    <s v="Abaixo"/>
    <x v="1"/>
    <x v="1"/>
  </r>
  <r>
    <x v="442"/>
    <x v="10"/>
    <n v="53"/>
    <n v="0.68"/>
    <n v="0.65800000000000003"/>
    <n v="0.59299999999999997"/>
    <n v="19788.97"/>
    <n v="1"/>
    <x v="1"/>
    <s v="Médio"/>
    <s v="Acima"/>
    <x v="1"/>
    <x v="1"/>
  </r>
  <r>
    <x v="3988"/>
    <x v="3"/>
    <n v="78"/>
    <n v="0.70099999999999996"/>
    <n v="0.69399999999999995"/>
    <n v="0.59499999999999997"/>
    <n v="16936.439999999999"/>
    <n v="5"/>
    <x v="2"/>
    <s v="Alto"/>
    <s v="Acima"/>
    <x v="1"/>
    <x v="0"/>
  </r>
  <r>
    <x v="3989"/>
    <x v="9"/>
    <n v="436"/>
    <n v="0.56200000000000006"/>
    <n v="0.52900000000000003"/>
    <n v="0.441"/>
    <n v="6998.96"/>
    <n v="1"/>
    <x v="3"/>
    <s v="Médio"/>
    <s v="Abaixo"/>
    <x v="1"/>
    <x v="1"/>
  </r>
  <r>
    <x v="3990"/>
    <x v="6"/>
    <n v="66"/>
    <n v="0.63200000000000001"/>
    <n v="0.57999999999999996"/>
    <n v="0.53600000000000003"/>
    <n v="20967.86"/>
    <n v="4"/>
    <x v="2"/>
    <s v="Médio"/>
    <s v="Acima"/>
    <x v="1"/>
    <x v="0"/>
  </r>
  <r>
    <x v="3991"/>
    <x v="0"/>
    <n v="104"/>
    <n v="0.73"/>
    <n v="0.69499999999999995"/>
    <n v="0.67400000000000004"/>
    <n v="29149.67"/>
    <n v="1"/>
    <x v="0"/>
    <s v="Alto"/>
    <s v="Acima"/>
    <x v="1"/>
    <x v="1"/>
  </r>
  <r>
    <x v="3992"/>
    <x v="22"/>
    <n v="414"/>
    <n v="0.57499999999999996"/>
    <n v="0.52600000000000002"/>
    <n v="0.46400000000000002"/>
    <n v="7162.15"/>
    <n v="0"/>
    <x v="3"/>
    <s v="Médio"/>
    <s v="Abaixo"/>
    <x v="1"/>
    <x v="1"/>
  </r>
  <r>
    <x v="3993"/>
    <x v="4"/>
    <n v="127"/>
    <n v="0.65500000000000003"/>
    <n v="0.63600000000000001"/>
    <n v="0.56100000000000005"/>
    <n v="13004.32"/>
    <n v="6"/>
    <x v="0"/>
    <s v="Médio"/>
    <s v="Acima"/>
    <x v="1"/>
    <x v="0"/>
  </r>
  <r>
    <x v="3994"/>
    <x v="17"/>
    <n v="211"/>
    <n v="0.52900000000000003"/>
    <n v="0.52500000000000002"/>
    <n v="0.40799999999999997"/>
    <n v="8925.51"/>
    <n v="5"/>
    <x v="3"/>
    <s v="Baixo"/>
    <s v="Abaixo"/>
    <x v="1"/>
    <x v="0"/>
  </r>
  <r>
    <x v="3995"/>
    <x v="6"/>
    <n v="98"/>
    <n v="0.71"/>
    <n v="0.67200000000000004"/>
    <n v="0.63"/>
    <n v="30412.080000000002"/>
    <n v="1"/>
    <x v="2"/>
    <s v="Alto"/>
    <s v="Acima"/>
    <x v="1"/>
    <x v="1"/>
  </r>
  <r>
    <x v="3996"/>
    <x v="4"/>
    <n v="153"/>
    <n v="0.67200000000000004"/>
    <n v="0.67900000000000005"/>
    <n v="0.53700000000000003"/>
    <n v="14210.38"/>
    <n v="0"/>
    <x v="0"/>
    <s v="Médio"/>
    <s v="Acima"/>
    <x v="1"/>
    <x v="1"/>
  </r>
  <r>
    <x v="3997"/>
    <x v="17"/>
    <n v="189"/>
    <n v="0.57399999999999995"/>
    <n v="0.56399999999999995"/>
    <n v="0.45800000000000002"/>
    <n v="9381.39"/>
    <n v="2"/>
    <x v="3"/>
    <s v="Médio"/>
    <s v="Abaixo"/>
    <x v="1"/>
    <x v="1"/>
  </r>
  <r>
    <x v="3998"/>
    <x v="22"/>
    <n v="590"/>
    <n v="0.55000000000000004"/>
    <n v="0.53700000000000003"/>
    <n v="0.40600000000000003"/>
    <n v="6125.79"/>
    <n v="3"/>
    <x v="3"/>
    <s v="Médio"/>
    <s v="Abaixo"/>
    <x v="1"/>
    <x v="0"/>
  </r>
  <r>
    <x v="3999"/>
    <x v="18"/>
    <n v="349"/>
    <n v="0.51200000000000001"/>
    <n v="0.44800000000000001"/>
    <n v="0.41399999999999998"/>
    <n v="5000.68"/>
    <n v="0"/>
    <x v="3"/>
    <s v="Baixo"/>
    <s v="Abaixo"/>
    <x v="1"/>
    <x v="1"/>
  </r>
  <r>
    <x v="4000"/>
    <x v="22"/>
    <n v="166"/>
    <n v="0.54600000000000004"/>
    <n v="0.55100000000000005"/>
    <n v="0.4"/>
    <n v="10051.89"/>
    <n v="0"/>
    <x v="3"/>
    <s v="Baixo"/>
    <s v="Abaixo"/>
    <x v="1"/>
    <x v="1"/>
  </r>
  <r>
    <x v="2732"/>
    <x v="17"/>
    <n v="266"/>
    <n v="0.56999999999999995"/>
    <n v="0.54200000000000004"/>
    <n v="0.48399999999999999"/>
    <n v="7385.05"/>
    <n v="2"/>
    <x v="3"/>
    <s v="Médio"/>
    <s v="Abaixo"/>
    <x v="1"/>
    <x v="1"/>
  </r>
  <r>
    <x v="4001"/>
    <x v="5"/>
    <n v="270"/>
    <n v="0.56999999999999995"/>
    <n v="0.52900000000000003"/>
    <n v="0.46800000000000003"/>
    <n v="6755.94"/>
    <n v="2"/>
    <x v="3"/>
    <s v="Médio"/>
    <s v="Abaixo"/>
    <x v="1"/>
    <x v="1"/>
  </r>
  <r>
    <x v="4002"/>
    <x v="8"/>
    <n v="144"/>
    <n v="0.65"/>
    <n v="0.67300000000000004"/>
    <n v="0.48499999999999999"/>
    <n v="19047.64"/>
    <n v="3"/>
    <x v="1"/>
    <s v="Médio"/>
    <s v="Acima"/>
    <x v="1"/>
    <x v="0"/>
  </r>
  <r>
    <x v="4003"/>
    <x v="4"/>
    <n v="129"/>
    <n v="0.55600000000000005"/>
    <n v="0.52500000000000002"/>
    <n v="0.41799999999999998"/>
    <n v="7228.3"/>
    <n v="3"/>
    <x v="0"/>
    <s v="Médio"/>
    <s v="Abaixo"/>
    <x v="1"/>
    <x v="0"/>
  </r>
  <r>
    <x v="4004"/>
    <x v="22"/>
    <n v="365"/>
    <n v="0.56200000000000006"/>
    <n v="0.52100000000000002"/>
    <n v="0.438"/>
    <n v="6957.63"/>
    <n v="3"/>
    <x v="3"/>
    <s v="Médio"/>
    <s v="Abaixo"/>
    <x v="1"/>
    <x v="0"/>
  </r>
  <r>
    <x v="4005"/>
    <x v="4"/>
    <n v="238"/>
    <n v="0.55500000000000005"/>
    <n v="0.56799999999999995"/>
    <n v="0.4"/>
    <n v="6889.06"/>
    <n v="2"/>
    <x v="0"/>
    <s v="Médio"/>
    <s v="Abaixo"/>
    <x v="1"/>
    <x v="1"/>
  </r>
  <r>
    <x v="4006"/>
    <x v="22"/>
    <n v="403"/>
    <n v="0.58299999999999996"/>
    <n v="0.55200000000000005"/>
    <n v="0.46500000000000002"/>
    <n v="6661.14"/>
    <n v="18"/>
    <x v="3"/>
    <s v="Médio"/>
    <s v="Abaixo"/>
    <x v="1"/>
    <x v="0"/>
  </r>
  <r>
    <x v="4007"/>
    <x v="7"/>
    <n v="196"/>
    <n v="0.55200000000000005"/>
    <n v="0.52300000000000002"/>
    <n v="0.437"/>
    <n v="7597.06"/>
    <n v="2"/>
    <x v="3"/>
    <s v="Médio"/>
    <s v="Abaixo"/>
    <x v="1"/>
    <x v="1"/>
  </r>
  <r>
    <x v="4008"/>
    <x v="6"/>
    <n v="86"/>
    <n v="0.7"/>
    <n v="0.69799999999999995"/>
    <n v="0.63"/>
    <n v="19146.16"/>
    <n v="4"/>
    <x v="2"/>
    <s v="Alto"/>
    <s v="Acima"/>
    <x v="1"/>
    <x v="0"/>
  </r>
  <r>
    <x v="4009"/>
    <x v="4"/>
    <n v="169"/>
    <n v="0.53700000000000003"/>
    <n v="0.51400000000000001"/>
    <n v="0.38800000000000001"/>
    <n v="6876.58"/>
    <n v="11"/>
    <x v="0"/>
    <s v="Baixo"/>
    <s v="Abaixo"/>
    <x v="1"/>
    <x v="0"/>
  </r>
  <r>
    <x v="4010"/>
    <x v="6"/>
    <n v="173"/>
    <n v="0.69"/>
    <n v="0.65500000000000003"/>
    <n v="0.60699999999999998"/>
    <n v="14537.91"/>
    <n v="2"/>
    <x v="2"/>
    <s v="Médio"/>
    <s v="Acima"/>
    <x v="1"/>
    <x v="1"/>
  </r>
  <r>
    <x v="4011"/>
    <x v="5"/>
    <n v="141"/>
    <n v="0.57299999999999995"/>
    <n v="0.49099999999999999"/>
    <n v="0.50800000000000001"/>
    <n v="5824.91"/>
    <n v="39"/>
    <x v="3"/>
    <s v="Médio"/>
    <s v="Abaixo"/>
    <x v="1"/>
    <x v="0"/>
  </r>
  <r>
    <x v="4012"/>
    <x v="10"/>
    <n v="103"/>
    <n v="0.69299999999999995"/>
    <n v="0.7"/>
    <n v="0.58299999999999996"/>
    <n v="29396.37"/>
    <n v="2"/>
    <x v="1"/>
    <s v="Médio"/>
    <s v="Acima"/>
    <x v="1"/>
    <x v="1"/>
  </r>
  <r>
    <x v="4013"/>
    <x v="3"/>
    <n v="17"/>
    <n v="0.72"/>
    <n v="0.72399999999999998"/>
    <n v="0.60499999999999998"/>
    <n v="35555.31"/>
    <n v="2"/>
    <x v="2"/>
    <s v="Alto"/>
    <s v="Acima"/>
    <x v="1"/>
    <x v="1"/>
  </r>
  <r>
    <x v="1288"/>
    <x v="16"/>
    <n v="435"/>
    <n v="0.58399999999999996"/>
    <n v="0.58299999999999996"/>
    <n v="0.46"/>
    <n v="7248.7"/>
    <n v="8"/>
    <x v="3"/>
    <s v="Médio"/>
    <s v="Abaixo"/>
    <x v="1"/>
    <x v="0"/>
  </r>
  <r>
    <x v="4014"/>
    <x v="9"/>
    <n v="277"/>
    <n v="0.57899999999999996"/>
    <n v="0.502"/>
    <n v="0.50600000000000001"/>
    <n v="6413.7"/>
    <n v="14"/>
    <x v="3"/>
    <s v="Médio"/>
    <s v="Abaixo"/>
    <x v="1"/>
    <x v="0"/>
  </r>
  <r>
    <x v="4015"/>
    <x v="16"/>
    <n v="184"/>
    <n v="0.63500000000000001"/>
    <n v="0.627"/>
    <n v="0.53"/>
    <n v="18152.37"/>
    <n v="2"/>
    <x v="3"/>
    <s v="Médio"/>
    <s v="Acima"/>
    <x v="1"/>
    <x v="1"/>
  </r>
  <r>
    <x v="4016"/>
    <x v="14"/>
    <n v="103"/>
    <n v="0.73"/>
    <n v="0.75700000000000001"/>
    <n v="0.61799999999999999"/>
    <n v="13416.39"/>
    <n v="4"/>
    <x v="2"/>
    <s v="Alto"/>
    <s v="Acima"/>
    <x v="1"/>
    <x v="0"/>
  </r>
  <r>
    <x v="4017"/>
    <x v="3"/>
    <n v="19"/>
    <n v="0.72499999999999998"/>
    <n v="0.78100000000000003"/>
    <n v="0.58099999999999996"/>
    <n v="43398.31"/>
    <n v="3"/>
    <x v="2"/>
    <s v="Alto"/>
    <s v="Acima"/>
    <x v="1"/>
    <x v="0"/>
  </r>
  <r>
    <x v="4018"/>
    <x v="22"/>
    <n v="129"/>
    <n v="0.60199999999999998"/>
    <n v="0.54600000000000004"/>
    <n v="0.51200000000000001"/>
    <n v="8763.73"/>
    <n v="1"/>
    <x v="3"/>
    <s v="Médio"/>
    <s v="Acima"/>
    <x v="1"/>
    <x v="1"/>
  </r>
  <r>
    <x v="4019"/>
    <x v="9"/>
    <n v="261"/>
    <n v="0.58499999999999996"/>
    <n v="0.49299999999999999"/>
    <n v="0.52300000000000002"/>
    <n v="5496.96"/>
    <n v="18"/>
    <x v="3"/>
    <s v="Médio"/>
    <s v="Abaixo"/>
    <x v="1"/>
    <x v="0"/>
  </r>
  <r>
    <x v="4020"/>
    <x v="18"/>
    <n v="234"/>
    <n v="0.5"/>
    <n v="0.49399999999999999"/>
    <n v="0.36299999999999999"/>
    <n v="5929.38"/>
    <n v="0"/>
    <x v="3"/>
    <s v="Baixo"/>
    <s v="Abaixo"/>
    <x v="1"/>
    <x v="1"/>
  </r>
  <r>
    <x v="4021"/>
    <x v="6"/>
    <n v="178"/>
    <n v="0.68"/>
    <n v="0.66800000000000004"/>
    <n v="0.58799999999999997"/>
    <n v="17483.72"/>
    <n v="0"/>
    <x v="2"/>
    <s v="Médio"/>
    <s v="Acima"/>
    <x v="1"/>
    <x v="1"/>
  </r>
  <r>
    <x v="4022"/>
    <x v="10"/>
    <n v="111"/>
    <n v="0.66"/>
    <n v="0.623"/>
    <n v="0.55000000000000004"/>
    <n v="16866.47"/>
    <n v="1"/>
    <x v="1"/>
    <s v="Médio"/>
    <s v="Acima"/>
    <x v="1"/>
    <x v="1"/>
  </r>
  <r>
    <x v="4023"/>
    <x v="9"/>
    <n v="323"/>
    <n v="0.628"/>
    <n v="0.54"/>
    <n v="0.61199999999999999"/>
    <n v="6370.41"/>
    <n v="0"/>
    <x v="3"/>
    <s v="Médio"/>
    <s v="Acima"/>
    <x v="1"/>
    <x v="1"/>
  </r>
  <r>
    <x v="4024"/>
    <x v="20"/>
    <n v="157"/>
    <n v="0.627"/>
    <n v="0.58899999999999997"/>
    <n v="0.51800000000000002"/>
    <n v="13498.19"/>
    <n v="0"/>
    <x v="4"/>
    <s v="Médio"/>
    <s v="Acima"/>
    <x v="1"/>
    <x v="1"/>
  </r>
  <r>
    <x v="4025"/>
    <x v="3"/>
    <n v="27"/>
    <n v="0.75800000000000001"/>
    <n v="0.83099999999999996"/>
    <n v="0.61199999999999999"/>
    <n v="45508.2"/>
    <n v="3"/>
    <x v="2"/>
    <s v="Alto"/>
    <s v="Acima"/>
    <x v="1"/>
    <x v="0"/>
  </r>
  <r>
    <x v="4026"/>
    <x v="8"/>
    <n v="56"/>
    <n v="0.68700000000000006"/>
    <n v="0.67100000000000004"/>
    <n v="0.59099999999999997"/>
    <n v="23880.400000000001"/>
    <n v="0"/>
    <x v="1"/>
    <s v="Médio"/>
    <s v="Acima"/>
    <x v="1"/>
    <x v="1"/>
  </r>
  <r>
    <x v="4027"/>
    <x v="22"/>
    <n v="299"/>
    <n v="0.56999999999999995"/>
    <n v="0.55300000000000005"/>
    <n v="0.42299999999999999"/>
    <n v="6123.69"/>
    <n v="6"/>
    <x v="3"/>
    <s v="Médio"/>
    <s v="Abaixo"/>
    <x v="1"/>
    <x v="0"/>
  </r>
  <r>
    <x v="4028"/>
    <x v="7"/>
    <n v="344"/>
    <n v="0.58399999999999996"/>
    <n v="0.54500000000000004"/>
    <n v="0.47899999999999998"/>
    <n v="8240.0300000000007"/>
    <n v="1"/>
    <x v="3"/>
    <s v="Médio"/>
    <s v="Abaixo"/>
    <x v="1"/>
    <x v="1"/>
  </r>
  <r>
    <x v="4029"/>
    <x v="4"/>
    <n v="197"/>
    <n v="0.64400000000000002"/>
    <n v="0.61599999999999999"/>
    <n v="0.52300000000000002"/>
    <n v="10384.27"/>
    <n v="2"/>
    <x v="0"/>
    <s v="Médio"/>
    <s v="Acima"/>
    <x v="1"/>
    <x v="1"/>
  </r>
  <r>
    <x v="4030"/>
    <x v="4"/>
    <n v="119"/>
    <n v="0.60799999999999998"/>
    <n v="0.61"/>
    <n v="0.45500000000000002"/>
    <n v="11384.92"/>
    <n v="8"/>
    <x v="0"/>
    <s v="Médio"/>
    <s v="Acima"/>
    <x v="1"/>
    <x v="0"/>
  </r>
  <r>
    <x v="4031"/>
    <x v="17"/>
    <n v="382"/>
    <n v="0.55700000000000005"/>
    <n v="0.52400000000000002"/>
    <n v="0.46100000000000002"/>
    <n v="6172.94"/>
    <n v="12"/>
    <x v="3"/>
    <s v="Médio"/>
    <s v="Abaixo"/>
    <x v="1"/>
    <x v="0"/>
  </r>
  <r>
    <x v="4032"/>
    <x v="4"/>
    <n v="392"/>
    <n v="0.61399999999999999"/>
    <n v="0.56499999999999995"/>
    <n v="0.51600000000000001"/>
    <n v="8697.06"/>
    <n v="1"/>
    <x v="0"/>
    <s v="Médio"/>
    <s v="Acima"/>
    <x v="1"/>
    <x v="1"/>
  </r>
  <r>
    <x v="4033"/>
    <x v="8"/>
    <n v="90"/>
    <n v="0.69"/>
    <n v="0.69399999999999995"/>
    <n v="0.59499999999999997"/>
    <n v="31510.34"/>
    <n v="1"/>
    <x v="1"/>
    <s v="Médio"/>
    <s v="Acima"/>
    <x v="1"/>
    <x v="1"/>
  </r>
  <r>
    <x v="4034"/>
    <x v="9"/>
    <n v="226"/>
    <n v="0.58099999999999996"/>
    <n v="0.495"/>
    <n v="0.51600000000000001"/>
    <n v="8468.58"/>
    <n v="1"/>
    <x v="3"/>
    <s v="Médio"/>
    <s v="Abaixo"/>
    <x v="1"/>
    <x v="1"/>
  </r>
  <r>
    <x v="4035"/>
    <x v="6"/>
    <n v="57"/>
    <n v="0.7"/>
    <n v="0.64"/>
    <n v="0.65600000000000003"/>
    <n v="19339.16"/>
    <n v="8"/>
    <x v="2"/>
    <s v="Alto"/>
    <s v="Acima"/>
    <x v="1"/>
    <x v="0"/>
  </r>
  <r>
    <x v="425"/>
    <x v="17"/>
    <n v="223"/>
    <n v="0.57799999999999996"/>
    <n v="0.56699999999999995"/>
    <n v="0.45600000000000002"/>
    <n v="8687.49"/>
    <n v="14"/>
    <x v="3"/>
    <s v="Médio"/>
    <s v="Abaixo"/>
    <x v="1"/>
    <x v="0"/>
  </r>
  <r>
    <x v="4036"/>
    <x v="4"/>
    <n v="141"/>
    <n v="0.57299999999999995"/>
    <n v="0.55700000000000005"/>
    <n v="0.45700000000000002"/>
    <n v="10232.75"/>
    <n v="11"/>
    <x v="0"/>
    <s v="Médio"/>
    <s v="Abaixo"/>
    <x v="1"/>
    <x v="0"/>
  </r>
  <r>
    <x v="4037"/>
    <x v="17"/>
    <n v="288"/>
    <n v="0.55100000000000005"/>
    <n v="0.51300000000000001"/>
    <n v="0.45"/>
    <n v="6653.42"/>
    <n v="1"/>
    <x v="3"/>
    <s v="Médio"/>
    <s v="Abaixo"/>
    <x v="1"/>
    <x v="1"/>
  </r>
  <r>
    <x v="4038"/>
    <x v="7"/>
    <n v="63"/>
    <n v="0.57999999999999996"/>
    <n v="0.55400000000000005"/>
    <n v="0.45200000000000001"/>
    <n v="19612.740000000002"/>
    <n v="0"/>
    <x v="3"/>
    <s v="Médio"/>
    <s v="Abaixo"/>
    <x v="1"/>
    <x v="1"/>
  </r>
  <r>
    <x v="4039"/>
    <x v="12"/>
    <n v="305"/>
    <n v="0.60199999999999998"/>
    <n v="0.54100000000000004"/>
    <n v="0.52800000000000002"/>
    <n v="6179.79"/>
    <n v="2"/>
    <x v="4"/>
    <s v="Médio"/>
    <s v="Acima"/>
    <x v="1"/>
    <x v="1"/>
  </r>
  <r>
    <x v="4040"/>
    <x v="3"/>
    <n v="48"/>
    <n v="0.73199999999999998"/>
    <n v="0.67900000000000005"/>
    <n v="0.67700000000000005"/>
    <n v="29193.18"/>
    <n v="0"/>
    <x v="2"/>
    <s v="Alto"/>
    <s v="Acima"/>
    <x v="1"/>
    <x v="1"/>
  </r>
  <r>
    <x v="4041"/>
    <x v="10"/>
    <n v="51"/>
    <n v="0.65500000000000003"/>
    <n v="0.61399999999999999"/>
    <n v="0.55800000000000005"/>
    <n v="15828.43"/>
    <n v="1"/>
    <x v="1"/>
    <s v="Médio"/>
    <s v="Acima"/>
    <x v="1"/>
    <x v="1"/>
  </r>
  <r>
    <x v="4042"/>
    <x v="4"/>
    <n v="218"/>
    <n v="0.54200000000000004"/>
    <n v="0.53600000000000003"/>
    <n v="0.4"/>
    <n v="6038.86"/>
    <n v="5"/>
    <x v="0"/>
    <s v="Baixo"/>
    <s v="Abaixo"/>
    <x v="1"/>
    <x v="0"/>
  </r>
  <r>
    <x v="4043"/>
    <x v="4"/>
    <n v="285"/>
    <n v="0.65500000000000003"/>
    <n v="0.59899999999999998"/>
    <n v="0.59399999999999997"/>
    <n v="9794.4699999999993"/>
    <n v="0"/>
    <x v="0"/>
    <s v="Médio"/>
    <s v="Acima"/>
    <x v="1"/>
    <x v="1"/>
  </r>
  <r>
    <x v="4044"/>
    <x v="22"/>
    <n v="316"/>
    <n v="0.55200000000000005"/>
    <n v="0.53300000000000003"/>
    <n v="0.40899999999999997"/>
    <n v="6742.17"/>
    <n v="2"/>
    <x v="3"/>
    <s v="Médio"/>
    <s v="Abaixo"/>
    <x v="1"/>
    <x v="1"/>
  </r>
  <r>
    <x v="4045"/>
    <x v="5"/>
    <n v="500"/>
    <n v="0.57799999999999996"/>
    <n v="0.53700000000000003"/>
    <n v="0.47899999999999998"/>
    <n v="6030.04"/>
    <n v="1"/>
    <x v="3"/>
    <s v="Médio"/>
    <s v="Abaixo"/>
    <x v="1"/>
    <x v="1"/>
  </r>
  <r>
    <x v="4046"/>
    <x v="9"/>
    <n v="505"/>
    <n v="0.58099999999999996"/>
    <n v="0.52700000000000002"/>
    <n v="0.5"/>
    <n v="5882.43"/>
    <n v="13"/>
    <x v="3"/>
    <s v="Médio"/>
    <s v="Abaixo"/>
    <x v="1"/>
    <x v="0"/>
  </r>
  <r>
    <x v="4047"/>
    <x v="10"/>
    <n v="419"/>
    <n v="0.68"/>
    <n v="0.67100000000000004"/>
    <n v="0.57999999999999996"/>
    <n v="8096.93"/>
    <n v="9"/>
    <x v="1"/>
    <s v="Médio"/>
    <s v="Acima"/>
    <x v="1"/>
    <x v="0"/>
  </r>
  <r>
    <x v="4048"/>
    <x v="0"/>
    <n v="73"/>
    <n v="0.74099999999999999"/>
    <n v="0.72099999999999997"/>
    <n v="0.65500000000000003"/>
    <n v="22526.58"/>
    <n v="1"/>
    <x v="0"/>
    <s v="Alto"/>
    <s v="Acima"/>
    <x v="1"/>
    <x v="1"/>
  </r>
  <r>
    <x v="4049"/>
    <x v="3"/>
    <n v="48"/>
    <n v="0.74"/>
    <n v="0.76"/>
    <n v="0.63100000000000001"/>
    <n v="24906.86"/>
    <n v="1"/>
    <x v="2"/>
    <s v="Alto"/>
    <s v="Acima"/>
    <x v="1"/>
    <x v="1"/>
  </r>
  <r>
    <x v="4050"/>
    <x v="5"/>
    <n v="295"/>
    <n v="0.56000000000000005"/>
    <n v="0.53300000000000003"/>
    <n v="0.441"/>
    <n v="5700.24"/>
    <n v="1"/>
    <x v="3"/>
    <s v="Médio"/>
    <s v="Abaixo"/>
    <x v="1"/>
    <x v="1"/>
  </r>
  <r>
    <x v="4051"/>
    <x v="6"/>
    <n v="94"/>
    <n v="0.66700000000000004"/>
    <n v="0.66700000000000004"/>
    <n v="0.57099999999999995"/>
    <n v="22829.16"/>
    <n v="1"/>
    <x v="2"/>
    <s v="Médio"/>
    <s v="Acima"/>
    <x v="1"/>
    <x v="1"/>
  </r>
  <r>
    <x v="4052"/>
    <x v="10"/>
    <n v="227"/>
    <n v="0.66400000000000003"/>
    <n v="0.66500000000000004"/>
    <n v="0.54"/>
    <n v="14316.01"/>
    <n v="2"/>
    <x v="1"/>
    <s v="Médio"/>
    <s v="Acima"/>
    <x v="1"/>
    <x v="1"/>
  </r>
  <r>
    <x v="4053"/>
    <x v="20"/>
    <n v="286"/>
    <n v="0.64200000000000002"/>
    <n v="0.6"/>
    <n v="0.54100000000000004"/>
    <n v="12756.2"/>
    <n v="0"/>
    <x v="4"/>
    <s v="Médio"/>
    <s v="Acima"/>
    <x v="1"/>
    <x v="1"/>
  </r>
  <r>
    <x v="4054"/>
    <x v="16"/>
    <n v="431"/>
    <n v="0.56299999999999994"/>
    <n v="0.55200000000000005"/>
    <n v="0.45300000000000001"/>
    <n v="7191.01"/>
    <n v="1"/>
    <x v="3"/>
    <s v="Médio"/>
    <s v="Abaixo"/>
    <x v="1"/>
    <x v="1"/>
  </r>
  <r>
    <x v="4055"/>
    <x v="18"/>
    <n v="471"/>
    <n v="0.625"/>
    <n v="0.53500000000000003"/>
    <n v="0.59199999999999997"/>
    <n v="6068.39"/>
    <n v="0"/>
    <x v="3"/>
    <s v="Médio"/>
    <s v="Acima"/>
    <x v="1"/>
    <x v="1"/>
  </r>
  <r>
    <x v="4056"/>
    <x v="8"/>
    <n v="89"/>
    <n v="0.69"/>
    <n v="0.65500000000000003"/>
    <n v="0.59899999999999998"/>
    <n v="23443.37"/>
    <n v="2"/>
    <x v="1"/>
    <s v="Médio"/>
    <s v="Acima"/>
    <x v="1"/>
    <x v="1"/>
  </r>
  <r>
    <x v="4057"/>
    <x v="17"/>
    <n v="462"/>
    <n v="0.54"/>
    <n v="0.53700000000000003"/>
    <n v="0.42599999999999999"/>
    <n v="6431.6"/>
    <n v="3"/>
    <x v="3"/>
    <s v="Baixo"/>
    <s v="Abaixo"/>
    <x v="1"/>
    <x v="0"/>
  </r>
  <r>
    <x v="4058"/>
    <x v="7"/>
    <n v="474"/>
    <n v="0.52400000000000002"/>
    <n v="0.51500000000000001"/>
    <n v="0.35799999999999998"/>
    <n v="5992.19"/>
    <n v="0"/>
    <x v="3"/>
    <s v="Baixo"/>
    <s v="Abaixo"/>
    <x v="1"/>
    <x v="1"/>
  </r>
  <r>
    <x v="4059"/>
    <x v="3"/>
    <n v="68"/>
    <n v="0.72"/>
    <n v="0.70099999999999996"/>
    <n v="0.624"/>
    <n v="27214.42"/>
    <n v="0"/>
    <x v="2"/>
    <s v="Alto"/>
    <s v="Acima"/>
    <x v="1"/>
    <x v="1"/>
  </r>
  <r>
    <x v="4060"/>
    <x v="3"/>
    <n v="31"/>
    <n v="0.65"/>
    <n v="0.66700000000000004"/>
    <n v="0.501"/>
    <n v="21913.91"/>
    <n v="0"/>
    <x v="2"/>
    <s v="Médio"/>
    <s v="Acima"/>
    <x v="1"/>
    <x v="1"/>
  </r>
  <r>
    <x v="4061"/>
    <x v="22"/>
    <n v="447"/>
    <n v="0.55000000000000004"/>
    <n v="0.53200000000000003"/>
    <n v="0.442"/>
    <n v="6192.54"/>
    <n v="2"/>
    <x v="3"/>
    <s v="Médio"/>
    <s v="Abaixo"/>
    <x v="1"/>
    <x v="1"/>
  </r>
  <r>
    <x v="4062"/>
    <x v="17"/>
    <n v="271"/>
    <n v="0.56999999999999995"/>
    <n v="0.55200000000000005"/>
    <n v="0.443"/>
    <n v="7187.13"/>
    <n v="8"/>
    <x v="3"/>
    <s v="Médio"/>
    <s v="Abaixo"/>
    <x v="1"/>
    <x v="0"/>
  </r>
  <r>
    <x v="4063"/>
    <x v="8"/>
    <n v="158"/>
    <n v="0.66"/>
    <n v="0.61499999999999999"/>
    <n v="0.56499999999999995"/>
    <n v="27092.1"/>
    <n v="4"/>
    <x v="1"/>
    <s v="Médio"/>
    <s v="Acima"/>
    <x v="1"/>
    <x v="0"/>
  </r>
  <r>
    <x v="4064"/>
    <x v="4"/>
    <n v="146"/>
    <n v="0.66"/>
    <n v="0.65400000000000003"/>
    <n v="0.54400000000000004"/>
    <n v="19804.490000000002"/>
    <n v="1"/>
    <x v="0"/>
    <s v="Médio"/>
    <s v="Acima"/>
    <x v="1"/>
    <x v="1"/>
  </r>
  <r>
    <x v="4065"/>
    <x v="8"/>
    <n v="105"/>
    <n v="0.71"/>
    <n v="0.68400000000000005"/>
    <n v="0.63600000000000001"/>
    <n v="23742.42"/>
    <n v="3"/>
    <x v="1"/>
    <s v="Alto"/>
    <s v="Acima"/>
    <x v="1"/>
    <x v="0"/>
  </r>
  <r>
    <x v="4066"/>
    <x v="7"/>
    <n v="291"/>
    <n v="0.55000000000000004"/>
    <n v="0.53900000000000003"/>
    <n v="0.41099999999999998"/>
    <n v="8280.01"/>
    <n v="1"/>
    <x v="3"/>
    <s v="Médio"/>
    <s v="Abaixo"/>
    <x v="1"/>
    <x v="1"/>
  </r>
  <r>
    <x v="4067"/>
    <x v="8"/>
    <n v="160"/>
    <n v="0.628"/>
    <n v="0.59399999999999997"/>
    <n v="0.51"/>
    <n v="13362.95"/>
    <n v="0"/>
    <x v="1"/>
    <s v="Médio"/>
    <s v="Acima"/>
    <x v="1"/>
    <x v="1"/>
  </r>
  <r>
    <x v="4068"/>
    <x v="4"/>
    <n v="171"/>
    <n v="0.68200000000000005"/>
    <n v="0.69099999999999995"/>
    <n v="0.57599999999999996"/>
    <n v="12537.77"/>
    <n v="2"/>
    <x v="0"/>
    <s v="Médio"/>
    <s v="Acima"/>
    <x v="1"/>
    <x v="1"/>
  </r>
  <r>
    <x v="4069"/>
    <x v="19"/>
    <n v="386"/>
    <n v="0.53200000000000003"/>
    <n v="0.51300000000000001"/>
    <n v="0.38500000000000001"/>
    <n v="6282.18"/>
    <n v="0"/>
    <x v="3"/>
    <s v="Baixo"/>
    <s v="Abaixo"/>
    <x v="1"/>
    <x v="1"/>
  </r>
  <r>
    <x v="126"/>
    <x v="7"/>
    <n v="232"/>
    <n v="0.59699999999999998"/>
    <n v="0.55800000000000005"/>
    <n v="0.503"/>
    <n v="5681.88"/>
    <n v="18"/>
    <x v="3"/>
    <s v="Médio"/>
    <s v="Abaixo"/>
    <x v="1"/>
    <x v="0"/>
  </r>
  <r>
    <x v="4070"/>
    <x v="17"/>
    <n v="271"/>
    <n v="0.61699999999999999"/>
    <n v="0.57099999999999995"/>
    <n v="0.57599999999999996"/>
    <n v="9885.94"/>
    <n v="1"/>
    <x v="3"/>
    <s v="Médio"/>
    <s v="Acima"/>
    <x v="1"/>
    <x v="1"/>
  </r>
  <r>
    <x v="4071"/>
    <x v="9"/>
    <n v="542"/>
    <n v="0.59899999999999998"/>
    <n v="0.54100000000000004"/>
    <n v="0.52200000000000002"/>
    <n v="6385.95"/>
    <n v="1"/>
    <x v="3"/>
    <s v="Médio"/>
    <s v="Abaixo"/>
    <x v="1"/>
    <x v="1"/>
  </r>
  <r>
    <x v="4072"/>
    <x v="18"/>
    <n v="328"/>
    <n v="0.64"/>
    <n v="0.53500000000000003"/>
    <n v="0.63400000000000001"/>
    <n v="5873.19"/>
    <n v="1"/>
    <x v="3"/>
    <s v="Médio"/>
    <s v="Acima"/>
    <x v="1"/>
    <x v="1"/>
  </r>
  <r>
    <x v="4073"/>
    <x v="6"/>
    <n v="156"/>
    <n v="0.65300000000000002"/>
    <n v="0.65500000000000003"/>
    <n v="0.52600000000000002"/>
    <n v="19198.419999999998"/>
    <n v="4"/>
    <x v="2"/>
    <s v="Médio"/>
    <s v="Acima"/>
    <x v="1"/>
    <x v="0"/>
  </r>
  <r>
    <x v="2053"/>
    <x v="7"/>
    <n v="299"/>
    <n v="0.59699999999999998"/>
    <n v="0.57499999999999996"/>
    <n v="0.501"/>
    <n v="8632.01"/>
    <n v="1"/>
    <x v="3"/>
    <s v="Médio"/>
    <s v="Abaixo"/>
    <x v="1"/>
    <x v="1"/>
  </r>
  <r>
    <x v="4074"/>
    <x v="4"/>
    <n v="268"/>
    <n v="0.67200000000000004"/>
    <n v="0.65100000000000002"/>
    <n v="0.58099999999999996"/>
    <n v="13698.89"/>
    <n v="1"/>
    <x v="0"/>
    <s v="Médio"/>
    <s v="Acima"/>
    <x v="1"/>
    <x v="1"/>
  </r>
  <r>
    <x v="4075"/>
    <x v="4"/>
    <n v="160"/>
    <n v="0.63300000000000001"/>
    <n v="0.626"/>
    <n v="0.49299999999999999"/>
    <n v="17092.07"/>
    <n v="2"/>
    <x v="0"/>
    <s v="Médio"/>
    <s v="Acima"/>
    <x v="1"/>
    <x v="1"/>
  </r>
  <r>
    <x v="419"/>
    <x v="19"/>
    <n v="516"/>
    <n v="0.54700000000000004"/>
    <n v="0.53800000000000003"/>
    <n v="0.434"/>
    <n v="6021.73"/>
    <n v="1"/>
    <x v="3"/>
    <s v="Baixo"/>
    <s v="Abaixo"/>
    <x v="1"/>
    <x v="1"/>
  </r>
  <r>
    <x v="4076"/>
    <x v="20"/>
    <n v="189"/>
    <n v="0.64300000000000002"/>
    <n v="0.60499999999999998"/>
    <n v="0.53900000000000003"/>
    <n v="16763.310000000001"/>
    <n v="1"/>
    <x v="4"/>
    <s v="Médio"/>
    <s v="Acima"/>
    <x v="1"/>
    <x v="1"/>
  </r>
  <r>
    <x v="4077"/>
    <x v="24"/>
    <n v="222"/>
    <n v="0.628"/>
    <n v="0.57599999999999996"/>
    <n v="0.56599999999999995"/>
    <n v="12621.63"/>
    <n v="9"/>
    <x v="4"/>
    <s v="Médio"/>
    <s v="Acima"/>
    <x v="1"/>
    <x v="0"/>
  </r>
  <r>
    <x v="4078"/>
    <x v="12"/>
    <n v="310"/>
    <n v="0.60499999999999998"/>
    <n v="0.55500000000000005"/>
    <n v="0.53600000000000003"/>
    <n v="6181.26"/>
    <n v="18"/>
    <x v="4"/>
    <s v="Médio"/>
    <s v="Acima"/>
    <x v="1"/>
    <x v="0"/>
  </r>
  <r>
    <x v="4079"/>
    <x v="4"/>
    <n v="185"/>
    <n v="0.52900000000000003"/>
    <n v="0.502"/>
    <n v="0.38100000000000001"/>
    <n v="5446.6"/>
    <n v="10"/>
    <x v="0"/>
    <s v="Baixo"/>
    <s v="Abaixo"/>
    <x v="1"/>
    <x v="0"/>
  </r>
  <r>
    <x v="4080"/>
    <x v="8"/>
    <n v="69"/>
    <n v="0.64"/>
    <n v="0.61899999999999999"/>
    <n v="0.53"/>
    <n v="18163.23"/>
    <n v="1"/>
    <x v="1"/>
    <s v="Médio"/>
    <s v="Acima"/>
    <x v="1"/>
    <x v="1"/>
  </r>
  <r>
    <x v="4081"/>
    <x v="4"/>
    <n v="359"/>
    <n v="0.7"/>
    <n v="0.65100000000000002"/>
    <n v="0.64700000000000002"/>
    <n v="8246"/>
    <n v="2"/>
    <x v="0"/>
    <s v="Alto"/>
    <s v="Acima"/>
    <x v="1"/>
    <x v="1"/>
  </r>
  <r>
    <x v="4082"/>
    <x v="5"/>
    <n v="356"/>
    <n v="0.63400000000000001"/>
    <n v="0.61199999999999999"/>
    <n v="0.55700000000000005"/>
    <n v="8460.7000000000007"/>
    <n v="9"/>
    <x v="3"/>
    <s v="Médio"/>
    <s v="Acima"/>
    <x v="1"/>
    <x v="0"/>
  </r>
  <r>
    <x v="4083"/>
    <x v="3"/>
    <n v="63"/>
    <n v="0.65700000000000003"/>
    <n v="0.65900000000000003"/>
    <n v="0.54100000000000004"/>
    <n v="15013.2"/>
    <n v="5"/>
    <x v="2"/>
    <s v="Médio"/>
    <s v="Acima"/>
    <x v="1"/>
    <x v="0"/>
  </r>
  <r>
    <x v="4084"/>
    <x v="4"/>
    <n v="84"/>
    <n v="0.624"/>
    <n v="0.61299999999999999"/>
    <n v="0.48199999999999998"/>
    <n v="12061.73"/>
    <n v="6"/>
    <x v="0"/>
    <s v="Médio"/>
    <s v="Acima"/>
    <x v="1"/>
    <x v="0"/>
  </r>
  <r>
    <x v="4085"/>
    <x v="10"/>
    <n v="67"/>
    <n v="0.63400000000000001"/>
    <n v="0.63900000000000001"/>
    <n v="0.48699999999999999"/>
    <n v="20572.349999999999"/>
    <n v="0"/>
    <x v="1"/>
    <s v="Médio"/>
    <s v="Acima"/>
    <x v="1"/>
    <x v="1"/>
  </r>
  <r>
    <x v="4086"/>
    <x v="22"/>
    <n v="195"/>
    <n v="0.60099999999999998"/>
    <n v="0.58299999999999996"/>
    <n v="0.48799999999999999"/>
    <n v="10158.23"/>
    <n v="2"/>
    <x v="3"/>
    <s v="Médio"/>
    <s v="Acima"/>
    <x v="1"/>
    <x v="1"/>
  </r>
  <r>
    <x v="4087"/>
    <x v="18"/>
    <n v="365"/>
    <n v="0.60199999999999998"/>
    <n v="0.55500000000000005"/>
    <n v="0.53400000000000003"/>
    <n v="7904.7"/>
    <n v="1"/>
    <x v="3"/>
    <s v="Médio"/>
    <s v="Acima"/>
    <x v="1"/>
    <x v="1"/>
  </r>
  <r>
    <x v="4088"/>
    <x v="23"/>
    <n v="52"/>
    <n v="0.66"/>
    <n v="0.65"/>
    <n v="0.54700000000000004"/>
    <n v="19165.439999999999"/>
    <n v="1"/>
    <x v="4"/>
    <s v="Médio"/>
    <s v="Acima"/>
    <x v="1"/>
    <x v="1"/>
  </r>
  <r>
    <x v="3895"/>
    <x v="17"/>
    <n v="301"/>
    <n v="0.56499999999999995"/>
    <n v="0.54800000000000004"/>
    <n v="0.42299999999999999"/>
    <n v="6942.11"/>
    <n v="5"/>
    <x v="3"/>
    <s v="Médio"/>
    <s v="Abaixo"/>
    <x v="1"/>
    <x v="0"/>
  </r>
  <r>
    <x v="4089"/>
    <x v="0"/>
    <n v="106"/>
    <n v="0.71099999999999997"/>
    <n v="0.67600000000000005"/>
    <n v="0.64900000000000002"/>
    <n v="20287.75"/>
    <n v="1"/>
    <x v="0"/>
    <s v="Alto"/>
    <s v="Acima"/>
    <x v="1"/>
    <x v="1"/>
  </r>
  <r>
    <x v="4090"/>
    <x v="22"/>
    <n v="325"/>
    <n v="0.59399999999999997"/>
    <n v="0.53400000000000003"/>
    <n v="0.51200000000000001"/>
    <n v="7077.4"/>
    <n v="3"/>
    <x v="3"/>
    <s v="Médio"/>
    <s v="Abaixo"/>
    <x v="1"/>
    <x v="0"/>
  </r>
  <r>
    <x v="4091"/>
    <x v="3"/>
    <n v="162"/>
    <n v="0.61399999999999999"/>
    <n v="0.626"/>
    <n v="0.47499999999999998"/>
    <n v="16587.330000000002"/>
    <n v="0"/>
    <x v="2"/>
    <s v="Médio"/>
    <s v="Acima"/>
    <x v="1"/>
    <x v="1"/>
  </r>
  <r>
    <x v="4092"/>
    <x v="16"/>
    <n v="63"/>
    <n v="0.56399999999999995"/>
    <n v="0.57799999999999996"/>
    <n v="0.42899999999999999"/>
    <n v="25677.93"/>
    <n v="2"/>
    <x v="3"/>
    <s v="Médio"/>
    <s v="Abaixo"/>
    <x v="1"/>
    <x v="1"/>
  </r>
  <r>
    <x v="4093"/>
    <x v="0"/>
    <n v="164"/>
    <n v="0.74099999999999999"/>
    <n v="0.68300000000000005"/>
    <n v="0.70599999999999996"/>
    <n v="16891.98"/>
    <n v="1"/>
    <x v="0"/>
    <s v="Alto"/>
    <s v="Acima"/>
    <x v="1"/>
    <x v="1"/>
  </r>
  <r>
    <x v="801"/>
    <x v="6"/>
    <n v="113"/>
    <n v="0.71"/>
    <n v="0.67"/>
    <n v="0.63400000000000001"/>
    <n v="21874.69"/>
    <n v="0"/>
    <x v="2"/>
    <s v="Alto"/>
    <s v="Acima"/>
    <x v="1"/>
    <x v="1"/>
  </r>
  <r>
    <x v="1279"/>
    <x v="3"/>
    <n v="39"/>
    <n v="0.76500000000000001"/>
    <n v="0.78600000000000003"/>
    <n v="0.67800000000000005"/>
    <n v="27180.240000000002"/>
    <n v="3"/>
    <x v="2"/>
    <s v="Alto"/>
    <s v="Acima"/>
    <x v="1"/>
    <x v="0"/>
  </r>
  <r>
    <x v="4094"/>
    <x v="7"/>
    <n v="320"/>
    <n v="0.55200000000000005"/>
    <n v="0.55500000000000005"/>
    <n v="0.41299999999999998"/>
    <n v="8768.7999999999993"/>
    <n v="8"/>
    <x v="3"/>
    <s v="Médio"/>
    <s v="Abaixo"/>
    <x v="1"/>
    <x v="0"/>
  </r>
  <r>
    <x v="4095"/>
    <x v="0"/>
    <n v="95"/>
    <n v="0.75900000000000001"/>
    <n v="0.71299999999999997"/>
    <n v="0.72599999999999998"/>
    <n v="22035.61"/>
    <n v="1"/>
    <x v="0"/>
    <s v="Alto"/>
    <s v="Acima"/>
    <x v="1"/>
    <x v="1"/>
  </r>
  <r>
    <x v="4096"/>
    <x v="6"/>
    <n v="134"/>
    <n v="0.72099999999999997"/>
    <n v="0.70499999999999996"/>
    <n v="0.64300000000000002"/>
    <n v="14258.75"/>
    <n v="1"/>
    <x v="2"/>
    <s v="Alto"/>
    <s v="Acima"/>
    <x v="1"/>
    <x v="1"/>
  </r>
  <r>
    <x v="4097"/>
    <x v="10"/>
    <n v="137"/>
    <n v="0.68799999999999994"/>
    <n v="0.70299999999999996"/>
    <n v="0.55400000000000005"/>
    <n v="22427.18"/>
    <n v="2"/>
    <x v="1"/>
    <s v="Médio"/>
    <s v="Acima"/>
    <x v="1"/>
    <x v="1"/>
  </r>
  <r>
    <x v="4098"/>
    <x v="20"/>
    <n v="119"/>
    <n v="0.65900000000000003"/>
    <n v="0.626"/>
    <n v="0.57799999999999996"/>
    <n v="19827.64"/>
    <n v="2"/>
    <x v="4"/>
    <s v="Médio"/>
    <s v="Acima"/>
    <x v="1"/>
    <x v="1"/>
  </r>
  <r>
    <x v="1491"/>
    <x v="19"/>
    <n v="355"/>
    <n v="0.56899999999999995"/>
    <n v="0.53900000000000003"/>
    <n v="0.46"/>
    <n v="7037.56"/>
    <n v="1"/>
    <x v="3"/>
    <s v="Médio"/>
    <s v="Abaixo"/>
    <x v="1"/>
    <x v="1"/>
  </r>
  <r>
    <x v="4099"/>
    <x v="4"/>
    <n v="111"/>
    <n v="0.626"/>
    <n v="0.64500000000000002"/>
    <n v="0.45300000000000001"/>
    <n v="13594.94"/>
    <n v="6"/>
    <x v="0"/>
    <s v="Médio"/>
    <s v="Acima"/>
    <x v="1"/>
    <x v="0"/>
  </r>
  <r>
    <x v="4100"/>
    <x v="16"/>
    <n v="207"/>
    <n v="0.63600000000000001"/>
    <n v="0.58199999999999996"/>
    <n v="0.57499999999999996"/>
    <n v="11158.69"/>
    <n v="0"/>
    <x v="3"/>
    <s v="Médio"/>
    <s v="Acima"/>
    <x v="1"/>
    <x v="1"/>
  </r>
  <r>
    <x v="4101"/>
    <x v="17"/>
    <n v="263"/>
    <n v="0.56799999999999995"/>
    <n v="0.54600000000000004"/>
    <n v="0.44700000000000001"/>
    <n v="7834.02"/>
    <n v="1"/>
    <x v="3"/>
    <s v="Médio"/>
    <s v="Abaixo"/>
    <x v="1"/>
    <x v="1"/>
  </r>
  <r>
    <x v="4102"/>
    <x v="3"/>
    <n v="32"/>
    <n v="0.66"/>
    <n v="0.66500000000000004"/>
    <n v="0.55000000000000004"/>
    <n v="20843.04"/>
    <n v="5"/>
    <x v="2"/>
    <s v="Médio"/>
    <s v="Acima"/>
    <x v="1"/>
    <x v="0"/>
  </r>
  <r>
    <x v="4103"/>
    <x v="7"/>
    <n v="269"/>
    <n v="0.56999999999999995"/>
    <n v="0.53800000000000003"/>
    <n v="0.46899999999999997"/>
    <n v="5416.22"/>
    <n v="1"/>
    <x v="3"/>
    <s v="Médio"/>
    <s v="Abaixo"/>
    <x v="1"/>
    <x v="1"/>
  </r>
  <r>
    <x v="4104"/>
    <x v="22"/>
    <n v="535"/>
    <n v="0.56299999999999994"/>
    <n v="0.53400000000000003"/>
    <n v="0.47199999999999998"/>
    <n v="7258.16"/>
    <n v="10"/>
    <x v="3"/>
    <s v="Médio"/>
    <s v="Abaixo"/>
    <x v="1"/>
    <x v="0"/>
  </r>
  <r>
    <x v="4105"/>
    <x v="3"/>
    <n v="58"/>
    <n v="0.74"/>
    <n v="0.748"/>
    <n v="0.63400000000000001"/>
    <n v="18570.82"/>
    <n v="7"/>
    <x v="2"/>
    <s v="Alto"/>
    <s v="Acima"/>
    <x v="1"/>
    <x v="0"/>
  </r>
  <r>
    <x v="4106"/>
    <x v="14"/>
    <n v="132"/>
    <n v="0.76"/>
    <n v="0.752"/>
    <n v="0.66100000000000003"/>
    <n v="20526.439999999999"/>
    <n v="1"/>
    <x v="2"/>
    <s v="Alto"/>
    <s v="Acima"/>
    <x v="1"/>
    <x v="1"/>
  </r>
  <r>
    <x v="4107"/>
    <x v="18"/>
    <n v="283"/>
    <n v="0.58099999999999996"/>
    <n v="0.53700000000000003"/>
    <n v="0.49199999999999999"/>
    <n v="6292.33"/>
    <n v="0"/>
    <x v="3"/>
    <s v="Médio"/>
    <s v="Abaixo"/>
    <x v="1"/>
    <x v="1"/>
  </r>
  <r>
    <x v="4108"/>
    <x v="6"/>
    <n v="59"/>
    <n v="0.54600000000000004"/>
    <n v="0.56999999999999995"/>
    <n v="0.36199999999999999"/>
    <n v="11518.45"/>
    <n v="3"/>
    <x v="2"/>
    <s v="Baixo"/>
    <s v="Abaixo"/>
    <x v="1"/>
    <x v="0"/>
  </r>
  <r>
    <x v="4109"/>
    <x v="20"/>
    <n v="231"/>
    <n v="0.628"/>
    <n v="0.58599999999999997"/>
    <n v="0.52200000000000002"/>
    <n v="10330.85"/>
    <n v="0"/>
    <x v="4"/>
    <s v="Médio"/>
    <s v="Acima"/>
    <x v="1"/>
    <x v="1"/>
  </r>
  <r>
    <x v="4110"/>
    <x v="18"/>
    <n v="343"/>
    <n v="0.56999999999999995"/>
    <n v="0.52500000000000002"/>
    <n v="0.47499999999999998"/>
    <n v="6038.62"/>
    <n v="0"/>
    <x v="3"/>
    <s v="Médio"/>
    <s v="Abaixo"/>
    <x v="1"/>
    <x v="1"/>
  </r>
  <r>
    <x v="4111"/>
    <x v="17"/>
    <n v="271"/>
    <n v="0.56999999999999995"/>
    <n v="0.53900000000000003"/>
    <n v="0.44400000000000001"/>
    <n v="8712.77"/>
    <n v="14"/>
    <x v="3"/>
    <s v="Médio"/>
    <s v="Abaixo"/>
    <x v="1"/>
    <x v="0"/>
  </r>
  <r>
    <x v="4112"/>
    <x v="4"/>
    <n v="148"/>
    <n v="0.60299999999999998"/>
    <n v="0.58099999999999996"/>
    <n v="0.47099999999999997"/>
    <n v="11654.11"/>
    <n v="4"/>
    <x v="0"/>
    <s v="Médio"/>
    <s v="Acima"/>
    <x v="1"/>
    <x v="0"/>
  </r>
  <r>
    <x v="4113"/>
    <x v="7"/>
    <n v="328"/>
    <n v="0.57499999999999996"/>
    <n v="0.54700000000000004"/>
    <n v="0.45300000000000001"/>
    <n v="5523.93"/>
    <n v="1"/>
    <x v="3"/>
    <s v="Médio"/>
    <s v="Abaixo"/>
    <x v="1"/>
    <x v="1"/>
  </r>
  <r>
    <x v="4114"/>
    <x v="16"/>
    <n v="349"/>
    <n v="0.56000000000000005"/>
    <n v="0.54900000000000004"/>
    <n v="0.42299999999999999"/>
    <n v="6204.5"/>
    <n v="3"/>
    <x v="3"/>
    <s v="Médio"/>
    <s v="Abaixo"/>
    <x v="1"/>
    <x v="0"/>
  </r>
  <r>
    <x v="4115"/>
    <x v="7"/>
    <n v="160"/>
    <n v="0.55500000000000005"/>
    <n v="0.56999999999999995"/>
    <n v="0.40500000000000003"/>
    <n v="6717.25"/>
    <n v="1"/>
    <x v="3"/>
    <s v="Médio"/>
    <s v="Abaixo"/>
    <x v="1"/>
    <x v="1"/>
  </r>
  <r>
    <x v="4116"/>
    <x v="0"/>
    <n v="133"/>
    <n v="0.65500000000000003"/>
    <n v="0.66400000000000003"/>
    <n v="0.52"/>
    <n v="9808.6200000000008"/>
    <n v="1"/>
    <x v="0"/>
    <s v="Médio"/>
    <s v="Acima"/>
    <x v="1"/>
    <x v="1"/>
  </r>
  <r>
    <x v="1868"/>
    <x v="4"/>
    <n v="139"/>
    <n v="0.72599999999999998"/>
    <n v="0.69499999999999995"/>
    <n v="0.64800000000000002"/>
    <n v="24784.45"/>
    <n v="1"/>
    <x v="0"/>
    <s v="Alto"/>
    <s v="Acima"/>
    <x v="1"/>
    <x v="1"/>
  </r>
  <r>
    <x v="4117"/>
    <x v="11"/>
    <n v="446"/>
    <n v="0.56000000000000005"/>
    <n v="0.499"/>
    <n v="0.45500000000000002"/>
    <n v="5995.44"/>
    <n v="1"/>
    <x v="4"/>
    <s v="Médio"/>
    <s v="Abaixo"/>
    <x v="1"/>
    <x v="1"/>
  </r>
  <r>
    <x v="4118"/>
    <x v="14"/>
    <n v="45"/>
    <n v="0.7"/>
    <n v="0.66700000000000004"/>
    <n v="0.622"/>
    <n v="26514.13"/>
    <n v="3"/>
    <x v="2"/>
    <s v="Alto"/>
    <s v="Acima"/>
    <x v="1"/>
    <x v="0"/>
  </r>
  <r>
    <x v="2984"/>
    <x v="3"/>
    <n v="27"/>
    <n v="0.747"/>
    <n v="0.75600000000000001"/>
    <n v="0.64200000000000002"/>
    <n v="36389.160000000003"/>
    <n v="5"/>
    <x v="2"/>
    <s v="Alto"/>
    <s v="Acima"/>
    <x v="1"/>
    <x v="0"/>
  </r>
  <r>
    <x v="33"/>
    <x v="19"/>
    <n v="297"/>
    <n v="0.52400000000000002"/>
    <n v="0.502"/>
    <n v="0.38700000000000001"/>
    <n v="6823.91"/>
    <n v="13"/>
    <x v="3"/>
    <s v="Baixo"/>
    <s v="Abaixo"/>
    <x v="1"/>
    <x v="0"/>
  </r>
  <r>
    <x v="4119"/>
    <x v="6"/>
    <n v="78"/>
    <n v="0.7"/>
    <n v="0.67800000000000005"/>
    <n v="0.61599999999999999"/>
    <n v="26809.759999999998"/>
    <n v="0"/>
    <x v="2"/>
    <s v="Alto"/>
    <s v="Acima"/>
    <x v="1"/>
    <x v="1"/>
  </r>
  <r>
    <x v="4120"/>
    <x v="20"/>
    <n v="88"/>
    <n v="0.65400000000000003"/>
    <n v="0.65400000000000003"/>
    <n v="0.53500000000000003"/>
    <n v="23889.08"/>
    <n v="0"/>
    <x v="4"/>
    <s v="Médio"/>
    <s v="Acima"/>
    <x v="1"/>
    <x v="1"/>
  </r>
  <r>
    <x v="4121"/>
    <x v="4"/>
    <n v="234"/>
    <n v="0.69"/>
    <n v="0.68100000000000005"/>
    <n v="0.60799999999999998"/>
    <n v="11527.88"/>
    <n v="1"/>
    <x v="0"/>
    <s v="Médio"/>
    <s v="Acima"/>
    <x v="1"/>
    <x v="1"/>
  </r>
  <r>
    <x v="4122"/>
    <x v="19"/>
    <n v="73"/>
    <n v="0.51700000000000002"/>
    <n v="0.50700000000000001"/>
    <n v="0.376"/>
    <n v="9688.61"/>
    <n v="1"/>
    <x v="3"/>
    <s v="Baixo"/>
    <s v="Abaixo"/>
    <x v="1"/>
    <x v="1"/>
  </r>
  <r>
    <x v="4123"/>
    <x v="19"/>
    <n v="216"/>
    <n v="0.49299999999999999"/>
    <n v="0.51300000000000001"/>
    <n v="0.34499999999999997"/>
    <n v="5586.41"/>
    <n v="10"/>
    <x v="3"/>
    <s v="Baixo"/>
    <s v="Abaixo"/>
    <x v="1"/>
    <x v="0"/>
  </r>
  <r>
    <x v="4124"/>
    <x v="6"/>
    <n v="91"/>
    <n v="0.71599999999999997"/>
    <n v="0.68300000000000005"/>
    <n v="0.66200000000000003"/>
    <n v="28373.94"/>
    <n v="0"/>
    <x v="2"/>
    <s v="Alto"/>
    <s v="Acima"/>
    <x v="1"/>
    <x v="1"/>
  </r>
  <r>
    <x v="4125"/>
    <x v="9"/>
    <n v="337"/>
    <n v="0.59"/>
    <n v="0.52200000000000002"/>
    <n v="0.51600000000000001"/>
    <n v="6036.05"/>
    <n v="14"/>
    <x v="3"/>
    <s v="Médio"/>
    <s v="Abaixo"/>
    <x v="1"/>
    <x v="0"/>
  </r>
  <r>
    <x v="4126"/>
    <x v="4"/>
    <n v="109"/>
    <n v="0.71"/>
    <n v="0.74399999999999999"/>
    <n v="0.55200000000000005"/>
    <n v="16931.5"/>
    <n v="5"/>
    <x v="0"/>
    <s v="Alto"/>
    <s v="Acima"/>
    <x v="1"/>
    <x v="0"/>
  </r>
  <r>
    <x v="4127"/>
    <x v="3"/>
    <n v="10"/>
    <n v="0.72799999999999998"/>
    <n v="0.77"/>
    <n v="0.58699999999999997"/>
    <n v="22774.22"/>
    <n v="2"/>
    <x v="2"/>
    <s v="Alto"/>
    <s v="Acima"/>
    <x v="1"/>
    <x v="1"/>
  </r>
  <r>
    <x v="4128"/>
    <x v="12"/>
    <n v="297"/>
    <n v="0.59699999999999998"/>
    <n v="0.52400000000000002"/>
    <n v="0.50700000000000001"/>
    <n v="7844.31"/>
    <n v="7"/>
    <x v="4"/>
    <s v="Médio"/>
    <s v="Abaixo"/>
    <x v="1"/>
    <x v="0"/>
  </r>
  <r>
    <x v="4129"/>
    <x v="19"/>
    <n v="301"/>
    <n v="0.55000000000000004"/>
    <n v="0.53200000000000003"/>
    <n v="0.41"/>
    <n v="9103.92"/>
    <n v="1"/>
    <x v="3"/>
    <s v="Médio"/>
    <s v="Abaixo"/>
    <x v="1"/>
    <x v="1"/>
  </r>
  <r>
    <x v="4130"/>
    <x v="12"/>
    <n v="401"/>
    <n v="0.58899999999999997"/>
    <n v="0.57399999999999995"/>
    <n v="0.46700000000000003"/>
    <n v="8762.1299999999992"/>
    <n v="0"/>
    <x v="4"/>
    <s v="Médio"/>
    <s v="Abaixo"/>
    <x v="1"/>
    <x v="1"/>
  </r>
  <r>
    <x v="4131"/>
    <x v="4"/>
    <n v="109"/>
    <n v="0.66"/>
    <n v="0.67200000000000004"/>
    <n v="0.51300000000000001"/>
    <n v="14702.27"/>
    <n v="0"/>
    <x v="0"/>
    <s v="Médio"/>
    <s v="Acima"/>
    <x v="1"/>
    <x v="1"/>
  </r>
  <r>
    <x v="4132"/>
    <x v="3"/>
    <n v="21"/>
    <n v="0.72299999999999998"/>
    <n v="0.75800000000000001"/>
    <n v="0.58399999999999996"/>
    <n v="32921.589999999997"/>
    <n v="2"/>
    <x v="2"/>
    <s v="Alto"/>
    <s v="Acima"/>
    <x v="1"/>
    <x v="1"/>
  </r>
  <r>
    <x v="4133"/>
    <x v="0"/>
    <n v="219"/>
    <n v="0.7"/>
    <n v="0.67600000000000005"/>
    <n v="0.621"/>
    <n v="12581.98"/>
    <n v="1"/>
    <x v="0"/>
    <s v="Alto"/>
    <s v="Acima"/>
    <x v="1"/>
    <x v="1"/>
  </r>
  <r>
    <x v="4134"/>
    <x v="24"/>
    <n v="223"/>
    <n v="0.71"/>
    <n v="0.65900000000000003"/>
    <n v="0.69199999999999995"/>
    <n v="12865.4"/>
    <n v="4"/>
    <x v="4"/>
    <s v="Alto"/>
    <s v="Acima"/>
    <x v="1"/>
    <x v="0"/>
  </r>
  <r>
    <x v="4135"/>
    <x v="18"/>
    <n v="406"/>
    <n v="0.57899999999999996"/>
    <n v="0.52600000000000002"/>
    <n v="0.505"/>
    <n v="6179.24"/>
    <n v="0"/>
    <x v="3"/>
    <s v="Médio"/>
    <s v="Abaixo"/>
    <x v="1"/>
    <x v="1"/>
  </r>
  <r>
    <x v="4136"/>
    <x v="7"/>
    <n v="337"/>
    <n v="0.57999999999999996"/>
    <n v="0.54300000000000004"/>
    <n v="0.45600000000000002"/>
    <n v="8085.71"/>
    <n v="11"/>
    <x v="3"/>
    <s v="Médio"/>
    <s v="Abaixo"/>
    <x v="1"/>
    <x v="0"/>
  </r>
  <r>
    <x v="4137"/>
    <x v="3"/>
    <n v="38"/>
    <n v="0.75700000000000001"/>
    <n v="0.77400000000000002"/>
    <n v="0.66900000000000004"/>
    <n v="22371.8"/>
    <n v="5"/>
    <x v="2"/>
    <s v="Alto"/>
    <s v="Acima"/>
    <x v="1"/>
    <x v="0"/>
  </r>
  <r>
    <x v="4138"/>
    <x v="10"/>
    <n v="125"/>
    <n v="0.70599999999999996"/>
    <n v="0.69199999999999995"/>
    <n v="0.63400000000000001"/>
    <n v="17814.810000000001"/>
    <n v="3"/>
    <x v="1"/>
    <s v="Alto"/>
    <s v="Acima"/>
    <x v="1"/>
    <x v="0"/>
  </r>
  <r>
    <x v="4139"/>
    <x v="7"/>
    <n v="156"/>
    <n v="0.60299999999999998"/>
    <n v="0.57699999999999996"/>
    <n v="0.51"/>
    <n v="6982.7"/>
    <n v="8"/>
    <x v="3"/>
    <s v="Médio"/>
    <s v="Acima"/>
    <x v="1"/>
    <x v="0"/>
  </r>
  <r>
    <x v="4140"/>
    <x v="3"/>
    <n v="36"/>
    <n v="0.74"/>
    <n v="0.74199999999999999"/>
    <n v="0.63400000000000001"/>
    <n v="30461.439999999999"/>
    <n v="5"/>
    <x v="2"/>
    <s v="Alto"/>
    <s v="Acima"/>
    <x v="1"/>
    <x v="0"/>
  </r>
  <r>
    <x v="4141"/>
    <x v="19"/>
    <n v="221"/>
    <n v="0.56999999999999995"/>
    <n v="0.53300000000000003"/>
    <n v="0.48"/>
    <n v="9103.75"/>
    <n v="1"/>
    <x v="3"/>
    <s v="Médio"/>
    <s v="Abaixo"/>
    <x v="1"/>
    <x v="1"/>
  </r>
  <r>
    <x v="4142"/>
    <x v="22"/>
    <n v="368"/>
    <n v="0.55700000000000005"/>
    <n v="0.56100000000000005"/>
    <n v="0.39400000000000002"/>
    <n v="6378.84"/>
    <n v="2"/>
    <x v="3"/>
    <s v="Médio"/>
    <s v="Abaixo"/>
    <x v="1"/>
    <x v="1"/>
  </r>
  <r>
    <x v="4143"/>
    <x v="4"/>
    <n v="113"/>
    <n v="0.61699999999999999"/>
    <n v="0.59899999999999998"/>
    <n v="0.48699999999999999"/>
    <n v="15545.72"/>
    <n v="3"/>
    <x v="0"/>
    <s v="Médio"/>
    <s v="Acima"/>
    <x v="1"/>
    <x v="0"/>
  </r>
  <r>
    <x v="4144"/>
    <x v="9"/>
    <n v="259"/>
    <n v="0.63800000000000001"/>
    <n v="0.57199999999999995"/>
    <n v="0.628"/>
    <n v="6910.12"/>
    <n v="0"/>
    <x v="3"/>
    <s v="Médio"/>
    <s v="Acima"/>
    <x v="1"/>
    <x v="1"/>
  </r>
  <r>
    <x v="4145"/>
    <x v="19"/>
    <n v="293"/>
    <n v="0.52500000000000002"/>
    <n v="0.52700000000000002"/>
    <n v="0.35"/>
    <n v="6810.26"/>
    <n v="1"/>
    <x v="3"/>
    <s v="Baixo"/>
    <s v="Abaixo"/>
    <x v="1"/>
    <x v="1"/>
  </r>
  <r>
    <x v="4146"/>
    <x v="20"/>
    <n v="147"/>
    <n v="0.59299999999999997"/>
    <n v="0.61099999999999999"/>
    <n v="0.46100000000000002"/>
    <n v="10849.37"/>
    <n v="0"/>
    <x v="4"/>
    <s v="Médio"/>
    <s v="Abaixo"/>
    <x v="1"/>
    <x v="1"/>
  </r>
  <r>
    <x v="4147"/>
    <x v="20"/>
    <n v="386"/>
    <n v="0.58299999999999996"/>
    <n v="0.52600000000000002"/>
    <n v="0.51700000000000002"/>
    <n v="7685.41"/>
    <n v="0"/>
    <x v="4"/>
    <s v="Médio"/>
    <s v="Abaixo"/>
    <x v="1"/>
    <x v="1"/>
  </r>
  <r>
    <x v="4148"/>
    <x v="17"/>
    <n v="209"/>
    <n v="0.56799999999999995"/>
    <n v="0.56200000000000006"/>
    <n v="0.45100000000000001"/>
    <n v="10618.53"/>
    <n v="1"/>
    <x v="3"/>
    <s v="Médio"/>
    <s v="Abaixo"/>
    <x v="1"/>
    <x v="1"/>
  </r>
  <r>
    <x v="4149"/>
    <x v="7"/>
    <n v="373"/>
    <n v="0.59799999999999998"/>
    <n v="0.57999999999999996"/>
    <n v="0.498"/>
    <n v="5299.76"/>
    <n v="2"/>
    <x v="3"/>
    <s v="Médio"/>
    <s v="Abaixo"/>
    <x v="1"/>
    <x v="1"/>
  </r>
  <r>
    <x v="4150"/>
    <x v="21"/>
    <n v="187"/>
    <n v="0.58299999999999996"/>
    <n v="0.57299999999999995"/>
    <n v="0.47399999999999998"/>
    <n v="9221.1299999999992"/>
    <n v="6"/>
    <x v="3"/>
    <s v="Médio"/>
    <s v="Abaixo"/>
    <x v="1"/>
    <x v="0"/>
  </r>
  <r>
    <x v="4151"/>
    <x v="22"/>
    <n v="229"/>
    <n v="0.60799999999999998"/>
    <n v="0.59799999999999998"/>
    <n v="0.498"/>
    <n v="6953.27"/>
    <n v="13"/>
    <x v="3"/>
    <s v="Médio"/>
    <s v="Acima"/>
    <x v="1"/>
    <x v="0"/>
  </r>
  <r>
    <x v="4152"/>
    <x v="4"/>
    <n v="127"/>
    <n v="0.622"/>
    <n v="0.57499999999999996"/>
    <n v="0.52700000000000002"/>
    <n v="5989.27"/>
    <n v="3"/>
    <x v="0"/>
    <s v="Médio"/>
    <s v="Acima"/>
    <x v="1"/>
    <x v="0"/>
  </r>
  <r>
    <x v="4153"/>
    <x v="12"/>
    <n v="317"/>
    <n v="0.55700000000000005"/>
    <n v="0.48299999999999998"/>
    <n v="0.46100000000000002"/>
    <n v="6552.64"/>
    <n v="0"/>
    <x v="4"/>
    <s v="Médio"/>
    <s v="Abaixo"/>
    <x v="1"/>
    <x v="1"/>
  </r>
  <r>
    <x v="4154"/>
    <x v="16"/>
    <n v="485"/>
    <n v="0.60799999999999998"/>
    <n v="0.54500000000000004"/>
    <n v="0.53100000000000003"/>
    <n v="6206.8"/>
    <n v="5"/>
    <x v="3"/>
    <s v="Médio"/>
    <s v="Acima"/>
    <x v="1"/>
    <x v="0"/>
  </r>
  <r>
    <x v="4155"/>
    <x v="17"/>
    <n v="351"/>
    <n v="0.55500000000000005"/>
    <n v="0.52800000000000002"/>
    <n v="0.45300000000000001"/>
    <n v="5739.01"/>
    <n v="2"/>
    <x v="3"/>
    <s v="Médio"/>
    <s v="Abaixo"/>
    <x v="1"/>
    <x v="1"/>
  </r>
  <r>
    <x v="4156"/>
    <x v="6"/>
    <n v="103"/>
    <n v="0.69299999999999995"/>
    <n v="0.68300000000000005"/>
    <n v="0.60199999999999998"/>
    <n v="21779.97"/>
    <n v="1"/>
    <x v="2"/>
    <s v="Médio"/>
    <s v="Acima"/>
    <x v="1"/>
    <x v="1"/>
  </r>
  <r>
    <x v="4157"/>
    <x v="3"/>
    <n v="28"/>
    <n v="0.70099999999999996"/>
    <n v="0.73499999999999999"/>
    <n v="0.55900000000000005"/>
    <n v="26335.040000000001"/>
    <n v="4"/>
    <x v="2"/>
    <s v="Alto"/>
    <s v="Acima"/>
    <x v="1"/>
    <x v="0"/>
  </r>
  <r>
    <x v="4158"/>
    <x v="22"/>
    <n v="69"/>
    <n v="0.51500000000000001"/>
    <n v="0.49"/>
    <n v="0.36799999999999999"/>
    <n v="7131.28"/>
    <n v="11"/>
    <x v="3"/>
    <s v="Baixo"/>
    <s v="Abaixo"/>
    <x v="1"/>
    <x v="0"/>
  </r>
  <r>
    <x v="4159"/>
    <x v="16"/>
    <n v="235"/>
    <n v="0.64400000000000002"/>
    <n v="0.60799999999999998"/>
    <n v="0.56499999999999995"/>
    <n v="13762.44"/>
    <n v="1"/>
    <x v="3"/>
    <s v="Médio"/>
    <s v="Acima"/>
    <x v="1"/>
    <x v="1"/>
  </r>
  <r>
    <x v="4160"/>
    <x v="21"/>
    <n v="322"/>
    <n v="0.59"/>
    <n v="0.54400000000000004"/>
    <n v="0.52600000000000002"/>
    <n v="8181.64"/>
    <n v="1"/>
    <x v="3"/>
    <s v="Médio"/>
    <s v="Abaixo"/>
    <x v="1"/>
    <x v="1"/>
  </r>
  <r>
    <x v="4161"/>
    <x v="4"/>
    <n v="309"/>
    <n v="0.67"/>
    <n v="0.60099999999999998"/>
    <n v="0.625"/>
    <n v="8012.37"/>
    <n v="3"/>
    <x v="0"/>
    <s v="Médio"/>
    <s v="Acima"/>
    <x v="1"/>
    <x v="0"/>
  </r>
  <r>
    <x v="4162"/>
    <x v="14"/>
    <n v="51"/>
    <n v="0.67200000000000004"/>
    <n v="0.67500000000000004"/>
    <n v="0.56499999999999995"/>
    <n v="22581"/>
    <n v="1"/>
    <x v="2"/>
    <s v="Médio"/>
    <s v="Acima"/>
    <x v="1"/>
    <x v="1"/>
  </r>
  <r>
    <x v="3619"/>
    <x v="5"/>
    <n v="372"/>
    <n v="0.59899999999999998"/>
    <n v="0.54500000000000004"/>
    <n v="0.53300000000000003"/>
    <n v="6067.69"/>
    <n v="4"/>
    <x v="3"/>
    <s v="Médio"/>
    <s v="Abaixo"/>
    <x v="1"/>
    <x v="0"/>
  </r>
  <r>
    <x v="561"/>
    <x v="6"/>
    <n v="89"/>
    <n v="0.70299999999999996"/>
    <n v="0.67200000000000004"/>
    <n v="0.63700000000000001"/>
    <n v="27077.25"/>
    <n v="2"/>
    <x v="2"/>
    <s v="Alto"/>
    <s v="Acima"/>
    <x v="1"/>
    <x v="1"/>
  </r>
  <r>
    <x v="4163"/>
    <x v="18"/>
    <n v="204"/>
    <n v="0.55000000000000004"/>
    <n v="0.48599999999999999"/>
    <n v="0.47299999999999998"/>
    <n v="6091.48"/>
    <n v="0"/>
    <x v="3"/>
    <s v="Médio"/>
    <s v="Abaixo"/>
    <x v="1"/>
    <x v="1"/>
  </r>
  <r>
    <x v="4164"/>
    <x v="18"/>
    <n v="210"/>
    <n v="0.51900000000000002"/>
    <n v="0.50700000000000001"/>
    <n v="0.40799999999999997"/>
    <n v="5953.26"/>
    <n v="0"/>
    <x v="3"/>
    <s v="Baixo"/>
    <s v="Abaixo"/>
    <x v="1"/>
    <x v="1"/>
  </r>
  <r>
    <x v="4165"/>
    <x v="5"/>
    <n v="191"/>
    <n v="0.60499999999999998"/>
    <n v="0.56000000000000005"/>
    <n v="0.52"/>
    <n v="6559.71"/>
    <n v="12"/>
    <x v="3"/>
    <s v="Médio"/>
    <s v="Acima"/>
    <x v="1"/>
    <x v="0"/>
  </r>
  <r>
    <x v="4166"/>
    <x v="16"/>
    <n v="203"/>
    <n v="0.57399999999999995"/>
    <n v="0.51100000000000001"/>
    <n v="0.48099999999999998"/>
    <n v="6215.66"/>
    <n v="1"/>
    <x v="3"/>
    <s v="Médio"/>
    <s v="Abaixo"/>
    <x v="1"/>
    <x v="1"/>
  </r>
  <r>
    <x v="4167"/>
    <x v="19"/>
    <n v="309"/>
    <n v="0.58899999999999997"/>
    <n v="0.55100000000000005"/>
    <n v="0.50700000000000001"/>
    <n v="8078.2"/>
    <n v="11"/>
    <x v="3"/>
    <s v="Médio"/>
    <s v="Abaixo"/>
    <x v="1"/>
    <x v="0"/>
  </r>
  <r>
    <x v="4168"/>
    <x v="6"/>
    <n v="97"/>
    <n v="0.63800000000000001"/>
    <n v="0.63200000000000001"/>
    <n v="0.52"/>
    <n v="16829.22"/>
    <n v="2"/>
    <x v="2"/>
    <s v="Médio"/>
    <s v="Acima"/>
    <x v="1"/>
    <x v="1"/>
  </r>
  <r>
    <x v="4169"/>
    <x v="7"/>
    <n v="278"/>
    <n v="0.57999999999999996"/>
    <n v="0.58499999999999996"/>
    <n v="0.46500000000000002"/>
    <n v="9759.75"/>
    <n v="0"/>
    <x v="3"/>
    <s v="Médio"/>
    <s v="Abaixo"/>
    <x v="1"/>
    <x v="1"/>
  </r>
  <r>
    <x v="4170"/>
    <x v="18"/>
    <n v="362"/>
    <n v="0.52100000000000002"/>
    <n v="0.50900000000000001"/>
    <n v="0.38700000000000001"/>
    <n v="6206.85"/>
    <n v="1"/>
    <x v="3"/>
    <s v="Baixo"/>
    <s v="Abaixo"/>
    <x v="1"/>
    <x v="1"/>
  </r>
  <r>
    <x v="4171"/>
    <x v="3"/>
    <n v="75"/>
    <n v="0.746"/>
    <n v="0.747"/>
    <n v="0.66100000000000003"/>
    <n v="22380.23"/>
    <n v="6"/>
    <x v="2"/>
    <s v="Alto"/>
    <s v="Acima"/>
    <x v="1"/>
    <x v="0"/>
  </r>
  <r>
    <x v="4172"/>
    <x v="4"/>
    <n v="105"/>
    <n v="0.67900000000000005"/>
    <n v="0.66700000000000004"/>
    <n v="0.54800000000000004"/>
    <n v="19645.03"/>
    <n v="1"/>
    <x v="0"/>
    <s v="Médio"/>
    <s v="Acima"/>
    <x v="1"/>
    <x v="1"/>
  </r>
  <r>
    <x v="4173"/>
    <x v="7"/>
    <n v="259"/>
    <n v="0.58899999999999997"/>
    <n v="0.56499999999999995"/>
    <n v="0.47099999999999997"/>
    <n v="5420.5"/>
    <n v="1"/>
    <x v="3"/>
    <s v="Médio"/>
    <s v="Abaixo"/>
    <x v="1"/>
    <x v="1"/>
  </r>
  <r>
    <x v="4174"/>
    <x v="18"/>
    <n v="355"/>
    <n v="0.51900000000000002"/>
    <n v="0.44"/>
    <n v="0.433"/>
    <n v="5639.94"/>
    <n v="0"/>
    <x v="3"/>
    <s v="Baixo"/>
    <s v="Abaixo"/>
    <x v="1"/>
    <x v="1"/>
  </r>
  <r>
    <x v="4175"/>
    <x v="19"/>
    <n v="245"/>
    <n v="0.55000000000000004"/>
    <n v="0.52600000000000002"/>
    <n v="0.41599999999999998"/>
    <n v="5786.86"/>
    <n v="2"/>
    <x v="3"/>
    <s v="Médio"/>
    <s v="Abaixo"/>
    <x v="1"/>
    <x v="1"/>
  </r>
  <r>
    <x v="4176"/>
    <x v="17"/>
    <n v="203"/>
    <n v="0.59"/>
    <n v="0.54500000000000004"/>
    <n v="0.505"/>
    <n v="10959.83"/>
    <n v="1"/>
    <x v="3"/>
    <s v="Médio"/>
    <s v="Abaixo"/>
    <x v="1"/>
    <x v="1"/>
  </r>
  <r>
    <x v="4177"/>
    <x v="10"/>
    <n v="73"/>
    <n v="0.61299999999999999"/>
    <n v="0.57799999999999996"/>
    <n v="0.48799999999999999"/>
    <n v="13920.45"/>
    <n v="0"/>
    <x v="1"/>
    <s v="Médio"/>
    <s v="Acima"/>
    <x v="1"/>
    <x v="1"/>
  </r>
  <r>
    <x v="4178"/>
    <x v="16"/>
    <n v="409"/>
    <n v="0.57399999999999995"/>
    <n v="0.57199999999999995"/>
    <n v="0.45400000000000001"/>
    <n v="9307.41"/>
    <n v="0"/>
    <x v="3"/>
    <s v="Médio"/>
    <s v="Abaixo"/>
    <x v="1"/>
    <x v="1"/>
  </r>
  <r>
    <x v="4179"/>
    <x v="18"/>
    <n v="266"/>
    <n v="0.52800000000000002"/>
    <n v="0.503"/>
    <n v="0.4"/>
    <n v="5135.37"/>
    <n v="0"/>
    <x v="3"/>
    <s v="Baixo"/>
    <s v="Abaixo"/>
    <x v="1"/>
    <x v="1"/>
  </r>
  <r>
    <x v="4180"/>
    <x v="4"/>
    <n v="119"/>
    <n v="0.65300000000000002"/>
    <n v="0.64900000000000002"/>
    <n v="0.52600000000000002"/>
    <n v="12633.82"/>
    <n v="1"/>
    <x v="0"/>
    <s v="Médio"/>
    <s v="Acima"/>
    <x v="1"/>
    <x v="1"/>
  </r>
  <r>
    <x v="4181"/>
    <x v="0"/>
    <n v="131"/>
    <n v="0.74"/>
    <n v="0.68300000000000005"/>
    <n v="0.69899999999999995"/>
    <n v="20832.47"/>
    <n v="1"/>
    <x v="0"/>
    <s v="Alto"/>
    <s v="Acima"/>
    <x v="1"/>
    <x v="1"/>
  </r>
  <r>
    <x v="4182"/>
    <x v="17"/>
    <n v="102"/>
    <n v="0.57999999999999996"/>
    <n v="0.54300000000000004"/>
    <n v="0.44800000000000001"/>
    <n v="13130.96"/>
    <n v="5"/>
    <x v="3"/>
    <s v="Médio"/>
    <s v="Abaixo"/>
    <x v="1"/>
    <x v="0"/>
  </r>
  <r>
    <x v="4183"/>
    <x v="21"/>
    <n v="254"/>
    <n v="0.59799999999999998"/>
    <n v="0.56000000000000005"/>
    <n v="0.53200000000000003"/>
    <n v="9384.0400000000009"/>
    <n v="2"/>
    <x v="3"/>
    <s v="Médio"/>
    <s v="Abaixo"/>
    <x v="1"/>
    <x v="1"/>
  </r>
  <r>
    <x v="4184"/>
    <x v="18"/>
    <n v="384"/>
    <n v="0.58499999999999996"/>
    <n v="0.47399999999999998"/>
    <n v="0.54700000000000004"/>
    <n v="4282.6499999999996"/>
    <n v="0"/>
    <x v="3"/>
    <s v="Médio"/>
    <s v="Abaixo"/>
    <x v="1"/>
    <x v="1"/>
  </r>
  <r>
    <x v="4185"/>
    <x v="20"/>
    <n v="190"/>
    <n v="0.58899999999999997"/>
    <n v="0.56999999999999995"/>
    <n v="0.45900000000000002"/>
    <n v="8265.0300000000007"/>
    <n v="3"/>
    <x v="4"/>
    <s v="Médio"/>
    <s v="Abaixo"/>
    <x v="1"/>
    <x v="0"/>
  </r>
  <r>
    <x v="4186"/>
    <x v="4"/>
    <n v="240"/>
    <n v="0.63200000000000001"/>
    <n v="0.57899999999999996"/>
    <n v="0.55500000000000005"/>
    <n v="10532.07"/>
    <n v="2"/>
    <x v="0"/>
    <s v="Médio"/>
    <s v="Acima"/>
    <x v="1"/>
    <x v="1"/>
  </r>
  <r>
    <x v="1378"/>
    <x v="21"/>
    <n v="221"/>
    <n v="0.58299999999999996"/>
    <n v="0.57999999999999996"/>
    <n v="0.48"/>
    <n v="9353.89"/>
    <n v="2"/>
    <x v="3"/>
    <s v="Médio"/>
    <s v="Abaixo"/>
    <x v="1"/>
    <x v="1"/>
  </r>
  <r>
    <x v="4187"/>
    <x v="0"/>
    <n v="126"/>
    <n v="0.70499999999999996"/>
    <n v="0.67400000000000004"/>
    <n v="0.61499999999999999"/>
    <n v="23844.62"/>
    <n v="1"/>
    <x v="0"/>
    <s v="Alto"/>
    <s v="Acima"/>
    <x v="1"/>
    <x v="1"/>
  </r>
  <r>
    <x v="4188"/>
    <x v="7"/>
    <n v="149"/>
    <n v="0.58399999999999996"/>
    <n v="0.57699999999999996"/>
    <n v="0.433"/>
    <n v="7557.83"/>
    <n v="2"/>
    <x v="3"/>
    <s v="Médio"/>
    <s v="Abaixo"/>
    <x v="1"/>
    <x v="1"/>
  </r>
  <r>
    <x v="4189"/>
    <x v="18"/>
    <n v="346"/>
    <n v="0.57499999999999996"/>
    <n v="0.53400000000000003"/>
    <n v="0.48599999999999999"/>
    <n v="6783.78"/>
    <n v="1"/>
    <x v="3"/>
    <s v="Médio"/>
    <s v="Abaixo"/>
    <x v="1"/>
    <x v="1"/>
  </r>
  <r>
    <x v="4190"/>
    <x v="6"/>
    <n v="47"/>
    <n v="0.71"/>
    <n v="0.68100000000000005"/>
    <n v="0.63300000000000001"/>
    <n v="20890.72"/>
    <n v="1"/>
    <x v="2"/>
    <s v="Alto"/>
    <s v="Acima"/>
    <x v="1"/>
    <x v="1"/>
  </r>
  <r>
    <x v="4191"/>
    <x v="3"/>
    <n v="37"/>
    <n v="0.64900000000000002"/>
    <n v="0.626"/>
    <n v="0.54200000000000004"/>
    <n v="24540.82"/>
    <n v="0"/>
    <x v="2"/>
    <s v="Médio"/>
    <s v="Acima"/>
    <x v="1"/>
    <x v="1"/>
  </r>
  <r>
    <x v="3886"/>
    <x v="20"/>
    <n v="205"/>
    <n v="0.66"/>
    <n v="0.621"/>
    <n v="0.58699999999999997"/>
    <n v="12558.29"/>
    <n v="0"/>
    <x v="4"/>
    <s v="Médio"/>
    <s v="Acima"/>
    <x v="1"/>
    <x v="1"/>
  </r>
  <r>
    <x v="4192"/>
    <x v="19"/>
    <n v="359"/>
    <n v="0.58599999999999997"/>
    <n v="0.58199999999999996"/>
    <n v="0.45700000000000002"/>
    <n v="10296.799999999999"/>
    <n v="1"/>
    <x v="3"/>
    <s v="Médio"/>
    <s v="Abaixo"/>
    <x v="1"/>
    <x v="1"/>
  </r>
  <r>
    <x v="4193"/>
    <x v="4"/>
    <n v="409"/>
    <n v="0.58499999999999996"/>
    <n v="0.57099999999999995"/>
    <n v="0.46200000000000002"/>
    <n v="8028.9"/>
    <n v="2"/>
    <x v="0"/>
    <s v="Médio"/>
    <s v="Abaixo"/>
    <x v="1"/>
    <x v="1"/>
  </r>
  <r>
    <x v="3325"/>
    <x v="20"/>
    <n v="196"/>
    <n v="0.7"/>
    <n v="0.65300000000000002"/>
    <n v="0.63800000000000001"/>
    <n v="15621.32"/>
    <n v="1"/>
    <x v="4"/>
    <s v="Alto"/>
    <s v="Acima"/>
    <x v="1"/>
    <x v="1"/>
  </r>
  <r>
    <x v="4194"/>
    <x v="21"/>
    <n v="152"/>
    <n v="0.57999999999999996"/>
    <n v="0.56200000000000006"/>
    <n v="0.46800000000000003"/>
    <n v="10345.64"/>
    <n v="1"/>
    <x v="3"/>
    <s v="Médio"/>
    <s v="Abaixo"/>
    <x v="1"/>
    <x v="1"/>
  </r>
  <r>
    <x v="4195"/>
    <x v="8"/>
    <n v="123"/>
    <n v="0.66"/>
    <n v="0.64500000000000002"/>
    <n v="0.53300000000000003"/>
    <n v="23080.27"/>
    <n v="2"/>
    <x v="1"/>
    <s v="Médio"/>
    <s v="Acima"/>
    <x v="1"/>
    <x v="1"/>
  </r>
  <r>
    <x v="4196"/>
    <x v="4"/>
    <n v="140"/>
    <n v="0.66"/>
    <n v="0.64700000000000002"/>
    <n v="0.54100000000000004"/>
    <n v="11824.24"/>
    <n v="1"/>
    <x v="0"/>
    <s v="Médio"/>
    <s v="Acima"/>
    <x v="1"/>
    <x v="1"/>
  </r>
  <r>
    <x v="4197"/>
    <x v="14"/>
    <n v="25"/>
    <n v="0.68200000000000005"/>
    <n v="0.66400000000000003"/>
    <n v="0.58799999999999997"/>
    <n v="27505.54"/>
    <n v="1"/>
    <x v="2"/>
    <s v="Médio"/>
    <s v="Acima"/>
    <x v="1"/>
    <x v="1"/>
  </r>
  <r>
    <x v="778"/>
    <x v="17"/>
    <n v="215"/>
    <n v="0.56000000000000005"/>
    <n v="0.54400000000000004"/>
    <n v="0.42599999999999999"/>
    <n v="11184.42"/>
    <n v="4"/>
    <x v="3"/>
    <s v="Médio"/>
    <s v="Abaixo"/>
    <x v="1"/>
    <x v="0"/>
  </r>
  <r>
    <x v="4198"/>
    <x v="12"/>
    <n v="257"/>
    <n v="0.58099999999999996"/>
    <n v="0.54300000000000004"/>
    <n v="0.47799999999999998"/>
    <n v="7669.43"/>
    <n v="0"/>
    <x v="4"/>
    <s v="Médio"/>
    <s v="Abaixo"/>
    <x v="1"/>
    <x v="1"/>
  </r>
  <r>
    <x v="4199"/>
    <x v="14"/>
    <n v="32"/>
    <n v="0.74299999999999999"/>
    <n v="0.748"/>
    <n v="0.63600000000000001"/>
    <n v="30845.74"/>
    <n v="1"/>
    <x v="2"/>
    <s v="Alto"/>
    <s v="Acima"/>
    <x v="1"/>
    <x v="1"/>
  </r>
  <r>
    <x v="4200"/>
    <x v="17"/>
    <n v="345"/>
    <n v="0.57999999999999996"/>
    <n v="0.55100000000000005"/>
    <n v="0.49"/>
    <n v="7266.16"/>
    <n v="2"/>
    <x v="3"/>
    <s v="Médio"/>
    <s v="Abaixo"/>
    <x v="1"/>
    <x v="1"/>
  </r>
  <r>
    <x v="4201"/>
    <x v="8"/>
    <n v="59"/>
    <n v="0.66400000000000003"/>
    <n v="0.65200000000000002"/>
    <n v="0.54800000000000004"/>
    <n v="15576.79"/>
    <n v="1"/>
    <x v="1"/>
    <s v="Médio"/>
    <s v="Acima"/>
    <x v="1"/>
    <x v="1"/>
  </r>
  <r>
    <x v="4202"/>
    <x v="7"/>
    <n v="294"/>
    <n v="0.60199999999999998"/>
    <n v="0.57599999999999996"/>
    <n v="0.50800000000000001"/>
    <n v="9445.4699999999993"/>
    <n v="0"/>
    <x v="3"/>
    <s v="Médio"/>
    <s v="Acima"/>
    <x v="1"/>
    <x v="1"/>
  </r>
  <r>
    <x v="4203"/>
    <x v="8"/>
    <n v="111"/>
    <n v="0.67900000000000005"/>
    <n v="0.66500000000000004"/>
    <n v="0.59899999999999998"/>
    <n v="17211.740000000002"/>
    <n v="2"/>
    <x v="1"/>
    <s v="Médio"/>
    <s v="Acima"/>
    <x v="1"/>
    <x v="1"/>
  </r>
  <r>
    <x v="4204"/>
    <x v="10"/>
    <n v="113"/>
    <n v="0.73699999999999999"/>
    <n v="0.74399999999999999"/>
    <n v="0.65700000000000003"/>
    <n v="20105.8"/>
    <n v="2"/>
    <x v="1"/>
    <s v="Alto"/>
    <s v="Acima"/>
    <x v="1"/>
    <x v="1"/>
  </r>
  <r>
    <x v="4205"/>
    <x v="4"/>
    <n v="116"/>
    <n v="0.66500000000000004"/>
    <n v="0.64100000000000001"/>
    <n v="0.55100000000000005"/>
    <n v="13987.21"/>
    <n v="4"/>
    <x v="0"/>
    <s v="Médio"/>
    <s v="Acima"/>
    <x v="1"/>
    <x v="0"/>
  </r>
  <r>
    <x v="4206"/>
    <x v="14"/>
    <n v="68"/>
    <n v="0.67400000000000004"/>
    <n v="0.69899999999999995"/>
    <n v="0.52400000000000002"/>
    <n v="18412.11"/>
    <n v="4"/>
    <x v="2"/>
    <s v="Médio"/>
    <s v="Acima"/>
    <x v="1"/>
    <x v="0"/>
  </r>
  <r>
    <x v="4207"/>
    <x v="22"/>
    <n v="160"/>
    <n v="0.53"/>
    <n v="0.48899999999999999"/>
    <n v="0.39100000000000001"/>
    <n v="6680.11"/>
    <n v="9"/>
    <x v="3"/>
    <s v="Baixo"/>
    <s v="Abaixo"/>
    <x v="1"/>
    <x v="0"/>
  </r>
  <r>
    <x v="4208"/>
    <x v="4"/>
    <n v="98"/>
    <n v="0.72099999999999997"/>
    <n v="0.73399999999999999"/>
    <n v="0.60399999999999998"/>
    <n v="19556.62"/>
    <n v="6"/>
    <x v="0"/>
    <s v="Alto"/>
    <s v="Acima"/>
    <x v="1"/>
    <x v="0"/>
  </r>
  <r>
    <x v="4209"/>
    <x v="7"/>
    <n v="124"/>
    <n v="0.52700000000000002"/>
    <n v="0.52400000000000002"/>
    <n v="0.38600000000000001"/>
    <n v="6135.31"/>
    <n v="0"/>
    <x v="3"/>
    <s v="Baixo"/>
    <s v="Abaixo"/>
    <x v="1"/>
    <x v="1"/>
  </r>
  <r>
    <x v="4210"/>
    <x v="0"/>
    <n v="115"/>
    <n v="0.72699999999999998"/>
    <n v="0.69"/>
    <n v="0.69099999999999995"/>
    <n v="18741.240000000002"/>
    <n v="4"/>
    <x v="0"/>
    <s v="Alto"/>
    <s v="Acima"/>
    <x v="1"/>
    <x v="0"/>
  </r>
  <r>
    <x v="4211"/>
    <x v="9"/>
    <n v="214"/>
    <n v="0.6"/>
    <n v="0.54900000000000004"/>
    <n v="0.52400000000000002"/>
    <n v="5230.63"/>
    <n v="2"/>
    <x v="3"/>
    <s v="Médio"/>
    <s v="Acima"/>
    <x v="1"/>
    <x v="1"/>
  </r>
  <r>
    <x v="4212"/>
    <x v="20"/>
    <n v="166"/>
    <n v="0.6"/>
    <n v="0.57399999999999995"/>
    <n v="0.48199999999999998"/>
    <n v="9150.36"/>
    <n v="1"/>
    <x v="4"/>
    <s v="Médio"/>
    <s v="Acima"/>
    <x v="1"/>
    <x v="1"/>
  </r>
  <r>
    <x v="4213"/>
    <x v="4"/>
    <n v="83"/>
    <n v="0.629"/>
    <n v="0.64700000000000002"/>
    <n v="0.46700000000000003"/>
    <n v="20796.849999999999"/>
    <n v="2"/>
    <x v="0"/>
    <s v="Médio"/>
    <s v="Acima"/>
    <x v="1"/>
    <x v="1"/>
  </r>
  <r>
    <x v="4214"/>
    <x v="4"/>
    <n v="192"/>
    <n v="0.68"/>
    <n v="0.65700000000000003"/>
    <n v="0.59899999999999998"/>
    <n v="11816.27"/>
    <n v="6"/>
    <x v="0"/>
    <s v="Médio"/>
    <s v="Acima"/>
    <x v="1"/>
    <x v="0"/>
  </r>
  <r>
    <x v="4215"/>
    <x v="0"/>
    <n v="282"/>
    <n v="0.66400000000000003"/>
    <n v="0.63400000000000001"/>
    <n v="0.57699999999999996"/>
    <n v="10120.74"/>
    <n v="7"/>
    <x v="0"/>
    <s v="Médio"/>
    <s v="Acima"/>
    <x v="1"/>
    <x v="0"/>
  </r>
  <r>
    <x v="4216"/>
    <x v="7"/>
    <n v="227"/>
    <n v="0.57799999999999996"/>
    <n v="0.54700000000000004"/>
    <n v="0.46899999999999997"/>
    <n v="6303.34"/>
    <n v="3"/>
    <x v="3"/>
    <s v="Médio"/>
    <s v="Abaixo"/>
    <x v="1"/>
    <x v="0"/>
  </r>
  <r>
    <x v="4217"/>
    <x v="3"/>
    <n v="21"/>
    <n v="0.64200000000000002"/>
    <n v="0.67400000000000004"/>
    <n v="0.48"/>
    <n v="21519.58"/>
    <n v="4"/>
    <x v="2"/>
    <s v="Médio"/>
    <s v="Acima"/>
    <x v="1"/>
    <x v="0"/>
  </r>
  <r>
    <x v="4218"/>
    <x v="10"/>
    <n v="198"/>
    <n v="0.69299999999999995"/>
    <n v="0.68300000000000005"/>
    <n v="0.59599999999999997"/>
    <n v="12565.32"/>
    <n v="1"/>
    <x v="1"/>
    <s v="Médio"/>
    <s v="Acima"/>
    <x v="1"/>
    <x v="1"/>
  </r>
  <r>
    <x v="4219"/>
    <x v="17"/>
    <n v="303"/>
    <n v="0.57799999999999996"/>
    <n v="0.55000000000000004"/>
    <n v="0.45100000000000001"/>
    <n v="8078.31"/>
    <n v="7"/>
    <x v="3"/>
    <s v="Médio"/>
    <s v="Abaixo"/>
    <x v="1"/>
    <x v="0"/>
  </r>
  <r>
    <x v="4220"/>
    <x v="16"/>
    <n v="318"/>
    <n v="0.60899999999999999"/>
    <n v="0.57099999999999995"/>
    <n v="0.51"/>
    <n v="6971.92"/>
    <n v="11"/>
    <x v="3"/>
    <s v="Médio"/>
    <s v="Acima"/>
    <x v="1"/>
    <x v="0"/>
  </r>
  <r>
    <x v="4221"/>
    <x v="4"/>
    <n v="108"/>
    <n v="0.63300000000000001"/>
    <n v="0.63100000000000001"/>
    <n v="0.48299999999999998"/>
    <n v="10967.27"/>
    <n v="4"/>
    <x v="0"/>
    <s v="Médio"/>
    <s v="Acima"/>
    <x v="1"/>
    <x v="0"/>
  </r>
  <r>
    <x v="4222"/>
    <x v="10"/>
    <n v="118"/>
    <n v="0.68"/>
    <n v="0.66800000000000004"/>
    <n v="0.58399999999999996"/>
    <n v="15122.79"/>
    <n v="2"/>
    <x v="1"/>
    <s v="Médio"/>
    <s v="Acima"/>
    <x v="1"/>
    <x v="1"/>
  </r>
  <r>
    <x v="4223"/>
    <x v="4"/>
    <n v="199"/>
    <n v="0.59399999999999997"/>
    <n v="0.56000000000000005"/>
    <n v="0.46899999999999997"/>
    <n v="7816.29"/>
    <n v="8"/>
    <x v="0"/>
    <s v="Médio"/>
    <s v="Abaixo"/>
    <x v="1"/>
    <x v="0"/>
  </r>
  <r>
    <x v="4224"/>
    <x v="4"/>
    <n v="180"/>
    <n v="0.65700000000000003"/>
    <n v="0.60599999999999998"/>
    <n v="0.56000000000000005"/>
    <n v="11465.12"/>
    <n v="3"/>
    <x v="0"/>
    <s v="Médio"/>
    <s v="Acima"/>
    <x v="1"/>
    <x v="0"/>
  </r>
  <r>
    <x v="4225"/>
    <x v="4"/>
    <n v="145"/>
    <n v="0.66400000000000003"/>
    <n v="0.67500000000000004"/>
    <n v="0.54100000000000004"/>
    <n v="15833.33"/>
    <n v="4"/>
    <x v="0"/>
    <s v="Médio"/>
    <s v="Acima"/>
    <x v="1"/>
    <x v="0"/>
  </r>
  <r>
    <x v="3729"/>
    <x v="14"/>
    <n v="35"/>
    <n v="0.629"/>
    <n v="0.63600000000000001"/>
    <n v="0.495"/>
    <n v="22824.959999999999"/>
    <n v="1"/>
    <x v="2"/>
    <s v="Médio"/>
    <s v="Acima"/>
    <x v="1"/>
    <x v="1"/>
  </r>
  <r>
    <x v="4226"/>
    <x v="6"/>
    <n v="70"/>
    <n v="0.73"/>
    <n v="0.67200000000000004"/>
    <n v="0.68100000000000005"/>
    <n v="17628.66"/>
    <n v="0"/>
    <x v="2"/>
    <s v="Alto"/>
    <s v="Acima"/>
    <x v="1"/>
    <x v="1"/>
  </r>
  <r>
    <x v="4227"/>
    <x v="7"/>
    <n v="122"/>
    <n v="0.63200000000000001"/>
    <n v="0.65200000000000002"/>
    <n v="0.497"/>
    <n v="14585.35"/>
    <n v="0"/>
    <x v="3"/>
    <s v="Médio"/>
    <s v="Acima"/>
    <x v="1"/>
    <x v="1"/>
  </r>
  <r>
    <x v="4228"/>
    <x v="5"/>
    <n v="118"/>
    <n v="0.56299999999999994"/>
    <n v="0.53200000000000003"/>
    <n v="0.46100000000000002"/>
    <n v="7662.84"/>
    <n v="6"/>
    <x v="3"/>
    <s v="Médio"/>
    <s v="Abaixo"/>
    <x v="1"/>
    <x v="0"/>
  </r>
  <r>
    <x v="4229"/>
    <x v="7"/>
    <n v="202"/>
    <n v="0.623"/>
    <n v="0.59"/>
    <n v="0.52700000000000002"/>
    <n v="6976.86"/>
    <n v="2"/>
    <x v="3"/>
    <s v="Médio"/>
    <s v="Acima"/>
    <x v="1"/>
    <x v="1"/>
  </r>
  <r>
    <x v="4230"/>
    <x v="3"/>
    <n v="22"/>
    <n v="0.72"/>
    <n v="0.749"/>
    <n v="0.59299999999999997"/>
    <n v="28414.2"/>
    <n v="3"/>
    <x v="2"/>
    <s v="Alto"/>
    <s v="Acima"/>
    <x v="1"/>
    <x v="0"/>
  </r>
  <r>
    <x v="4231"/>
    <x v="10"/>
    <n v="83"/>
    <n v="0.7"/>
    <n v="0.69099999999999995"/>
    <n v="0.59799999999999998"/>
    <n v="17902.580000000002"/>
    <n v="1"/>
    <x v="1"/>
    <s v="Alto"/>
    <s v="Acima"/>
    <x v="1"/>
    <x v="1"/>
  </r>
  <r>
    <x v="4232"/>
    <x v="22"/>
    <n v="414"/>
    <n v="0.58899999999999997"/>
    <n v="0.55700000000000005"/>
    <n v="0.47799999999999998"/>
    <n v="6835.84"/>
    <n v="1"/>
    <x v="3"/>
    <s v="Médio"/>
    <s v="Abaixo"/>
    <x v="1"/>
    <x v="1"/>
  </r>
  <r>
    <x v="4233"/>
    <x v="4"/>
    <n v="179"/>
    <n v="0.72099999999999997"/>
    <n v="0.67700000000000005"/>
    <n v="0.65600000000000003"/>
    <n v="13776.2"/>
    <n v="2"/>
    <x v="0"/>
    <s v="Alto"/>
    <s v="Acima"/>
    <x v="1"/>
    <x v="1"/>
  </r>
  <r>
    <x v="4234"/>
    <x v="4"/>
    <n v="350"/>
    <n v="0.65"/>
    <n v="0.58899999999999997"/>
    <n v="0.57699999999999996"/>
    <n v="6548.01"/>
    <n v="5"/>
    <x v="0"/>
    <s v="Médio"/>
    <s v="Acima"/>
    <x v="1"/>
    <x v="0"/>
  </r>
  <r>
    <x v="4235"/>
    <x v="4"/>
    <n v="187"/>
    <n v="0.66"/>
    <n v="0.623"/>
    <n v="0.56399999999999995"/>
    <n v="10843.09"/>
    <n v="1"/>
    <x v="0"/>
    <s v="Médio"/>
    <s v="Acima"/>
    <x v="1"/>
    <x v="1"/>
  </r>
  <r>
    <x v="4236"/>
    <x v="17"/>
    <n v="257"/>
    <n v="0.60299999999999998"/>
    <n v="0.57699999999999996"/>
    <n v="0.47599999999999998"/>
    <n v="7609.32"/>
    <n v="3"/>
    <x v="3"/>
    <s v="Médio"/>
    <s v="Acima"/>
    <x v="1"/>
    <x v="0"/>
  </r>
  <r>
    <x v="4237"/>
    <x v="10"/>
    <n v="237"/>
    <n v="0.65300000000000002"/>
    <n v="0.624"/>
    <n v="0.55000000000000004"/>
    <n v="11745.9"/>
    <n v="2"/>
    <x v="1"/>
    <s v="Médio"/>
    <s v="Acima"/>
    <x v="1"/>
    <x v="1"/>
  </r>
  <r>
    <x v="4238"/>
    <x v="4"/>
    <n v="165"/>
    <n v="0.65"/>
    <n v="0.65300000000000002"/>
    <n v="0.51800000000000002"/>
    <n v="11675.65"/>
    <n v="2"/>
    <x v="0"/>
    <s v="Médio"/>
    <s v="Acima"/>
    <x v="1"/>
    <x v="1"/>
  </r>
  <r>
    <x v="4239"/>
    <x v="14"/>
    <n v="33"/>
    <n v="0.67700000000000005"/>
    <n v="0.65300000000000002"/>
    <n v="0.57699999999999996"/>
    <n v="23538.58"/>
    <n v="1"/>
    <x v="2"/>
    <s v="Médio"/>
    <s v="Acima"/>
    <x v="1"/>
    <x v="1"/>
  </r>
  <r>
    <x v="4240"/>
    <x v="23"/>
    <n v="83"/>
    <n v="0.64"/>
    <n v="0.64500000000000002"/>
    <n v="0.51200000000000001"/>
    <n v="16977.61"/>
    <n v="5"/>
    <x v="4"/>
    <s v="Médio"/>
    <s v="Acima"/>
    <x v="1"/>
    <x v="0"/>
  </r>
  <r>
    <x v="4241"/>
    <x v="4"/>
    <n v="76"/>
    <n v="0.59"/>
    <n v="0.56299999999999994"/>
    <n v="0.48099999999999998"/>
    <n v="16640.62"/>
    <n v="1"/>
    <x v="0"/>
    <s v="Médio"/>
    <s v="Abaixo"/>
    <x v="1"/>
    <x v="1"/>
  </r>
  <r>
    <x v="4242"/>
    <x v="16"/>
    <n v="348"/>
    <n v="0.57999999999999996"/>
    <n v="0.55100000000000005"/>
    <n v="0.46400000000000002"/>
    <n v="7110.76"/>
    <n v="4"/>
    <x v="3"/>
    <s v="Médio"/>
    <s v="Abaixo"/>
    <x v="1"/>
    <x v="0"/>
  </r>
  <r>
    <x v="4243"/>
    <x v="5"/>
    <n v="81"/>
    <n v="0.53400000000000003"/>
    <n v="0.51600000000000001"/>
    <n v="0.40500000000000003"/>
    <n v="5507"/>
    <n v="1"/>
    <x v="3"/>
    <s v="Baixo"/>
    <s v="Abaixo"/>
    <x v="1"/>
    <x v="1"/>
  </r>
  <r>
    <x v="4244"/>
    <x v="3"/>
    <n v="34"/>
    <n v="0.68"/>
    <n v="0.66900000000000004"/>
    <n v="0.59599999999999997"/>
    <n v="21773.5"/>
    <n v="2"/>
    <x v="2"/>
    <s v="Médio"/>
    <s v="Acima"/>
    <x v="1"/>
    <x v="1"/>
  </r>
  <r>
    <x v="4245"/>
    <x v="4"/>
    <n v="155"/>
    <n v="0.61"/>
    <n v="0.57499999999999996"/>
    <n v="0.49"/>
    <n v="7730.6"/>
    <n v="4"/>
    <x v="0"/>
    <s v="Médio"/>
    <s v="Acima"/>
    <x v="1"/>
    <x v="0"/>
  </r>
  <r>
    <x v="4246"/>
    <x v="10"/>
    <n v="93"/>
    <n v="0.68700000000000006"/>
    <n v="0.69799999999999995"/>
    <n v="0.57199999999999995"/>
    <n v="15139.67"/>
    <n v="1"/>
    <x v="1"/>
    <s v="Médio"/>
    <s v="Acima"/>
    <x v="1"/>
    <x v="1"/>
  </r>
  <r>
    <x v="4247"/>
    <x v="4"/>
    <n v="59"/>
    <n v="0.628"/>
    <n v="0.56999999999999995"/>
    <n v="0.55000000000000004"/>
    <n v="10869.91"/>
    <n v="6"/>
    <x v="0"/>
    <s v="Médio"/>
    <s v="Acima"/>
    <x v="1"/>
    <x v="0"/>
  </r>
  <r>
    <x v="4248"/>
    <x v="14"/>
    <n v="61"/>
    <n v="0.66400000000000003"/>
    <n v="0.66800000000000004"/>
    <n v="0.54300000000000004"/>
    <n v="24399.02"/>
    <n v="2"/>
    <x v="2"/>
    <s v="Médio"/>
    <s v="Acima"/>
    <x v="1"/>
    <x v="1"/>
  </r>
  <r>
    <x v="338"/>
    <x v="20"/>
    <n v="165"/>
    <n v="0.67500000000000004"/>
    <n v="0.67300000000000004"/>
    <n v="0.57299999999999995"/>
    <n v="18958.66"/>
    <n v="0"/>
    <x v="4"/>
    <s v="Médio"/>
    <s v="Acima"/>
    <x v="1"/>
    <x v="1"/>
  </r>
  <r>
    <x v="4249"/>
    <x v="17"/>
    <n v="209"/>
    <n v="0.55000000000000004"/>
    <n v="0.51600000000000001"/>
    <n v="0.443"/>
    <n v="8123.78"/>
    <n v="13"/>
    <x v="3"/>
    <s v="Médio"/>
    <s v="Abaixo"/>
    <x v="1"/>
    <x v="0"/>
  </r>
  <r>
    <x v="4250"/>
    <x v="14"/>
    <n v="52"/>
    <n v="0.72"/>
    <n v="0.65100000000000002"/>
    <n v="0.69199999999999995"/>
    <n v="20913.04"/>
    <n v="1"/>
    <x v="2"/>
    <s v="Alto"/>
    <s v="Acima"/>
    <x v="1"/>
    <x v="1"/>
  </r>
  <r>
    <x v="4251"/>
    <x v="3"/>
    <n v="29"/>
    <n v="0.72499999999999998"/>
    <n v="0.77400000000000002"/>
    <n v="0.59"/>
    <n v="25400.1"/>
    <n v="3"/>
    <x v="2"/>
    <s v="Alto"/>
    <s v="Acima"/>
    <x v="1"/>
    <x v="0"/>
  </r>
  <r>
    <x v="4252"/>
    <x v="4"/>
    <n v="136"/>
    <n v="0.71599999999999997"/>
    <n v="0.68200000000000005"/>
    <n v="0.64400000000000002"/>
    <n v="14724.48"/>
    <n v="2"/>
    <x v="0"/>
    <s v="Alto"/>
    <s v="Acima"/>
    <x v="1"/>
    <x v="1"/>
  </r>
  <r>
    <x v="4253"/>
    <x v="18"/>
    <n v="439"/>
    <n v="0.59"/>
    <n v="0.47"/>
    <n v="0.56000000000000005"/>
    <n v="5073.6000000000004"/>
    <n v="10"/>
    <x v="3"/>
    <s v="Médio"/>
    <s v="Abaixo"/>
    <x v="1"/>
    <x v="0"/>
  </r>
  <r>
    <x v="4254"/>
    <x v="16"/>
    <n v="88"/>
    <n v="0.629"/>
    <n v="0.56999999999999995"/>
    <n v="0.56499999999999995"/>
    <n v="24758.240000000002"/>
    <n v="1"/>
    <x v="3"/>
    <s v="Médio"/>
    <s v="Acima"/>
    <x v="1"/>
    <x v="1"/>
  </r>
  <r>
    <x v="4255"/>
    <x v="4"/>
    <n v="186"/>
    <n v="0.60799999999999998"/>
    <n v="0.55600000000000005"/>
    <n v="0.51400000000000001"/>
    <n v="6662.46"/>
    <n v="10"/>
    <x v="0"/>
    <s v="Médio"/>
    <s v="Acima"/>
    <x v="1"/>
    <x v="0"/>
  </r>
  <r>
    <x v="4256"/>
    <x v="3"/>
    <n v="37"/>
    <n v="0.69799999999999995"/>
    <n v="0.67200000000000004"/>
    <n v="0.60799999999999998"/>
    <n v="22641.95"/>
    <n v="3"/>
    <x v="2"/>
    <s v="Médio"/>
    <s v="Acima"/>
    <x v="1"/>
    <x v="0"/>
  </r>
  <r>
    <x v="4257"/>
    <x v="3"/>
    <n v="13"/>
    <n v="0.66200000000000003"/>
    <n v="0.66100000000000003"/>
    <n v="0.53900000000000003"/>
    <n v="19794.79"/>
    <n v="1"/>
    <x v="2"/>
    <s v="Médio"/>
    <s v="Acima"/>
    <x v="1"/>
    <x v="1"/>
  </r>
  <r>
    <x v="4258"/>
    <x v="4"/>
    <n v="121"/>
    <n v="0.55000000000000004"/>
    <n v="0.57199999999999995"/>
    <n v="0.39700000000000002"/>
    <n v="8390.0400000000009"/>
    <n v="1"/>
    <x v="0"/>
    <s v="Médio"/>
    <s v="Abaixo"/>
    <x v="1"/>
    <x v="1"/>
  </r>
  <r>
    <x v="4259"/>
    <x v="4"/>
    <n v="110"/>
    <n v="0.63600000000000001"/>
    <n v="0.59399999999999997"/>
    <n v="0.53300000000000003"/>
    <n v="9360.4699999999993"/>
    <n v="7"/>
    <x v="0"/>
    <s v="Médio"/>
    <s v="Acima"/>
    <x v="1"/>
    <x v="0"/>
  </r>
  <r>
    <x v="4260"/>
    <x v="7"/>
    <n v="224"/>
    <n v="0.57999999999999996"/>
    <n v="0.54400000000000004"/>
    <n v="0.45300000000000001"/>
    <n v="7641.78"/>
    <n v="1"/>
    <x v="3"/>
    <s v="Médio"/>
    <s v="Abaixo"/>
    <x v="1"/>
    <x v="1"/>
  </r>
  <r>
    <x v="4261"/>
    <x v="17"/>
    <n v="166"/>
    <n v="0.56999999999999995"/>
    <n v="0.54900000000000004"/>
    <n v="0.43099999999999999"/>
    <n v="9553.15"/>
    <n v="1"/>
    <x v="3"/>
    <s v="Médio"/>
    <s v="Abaixo"/>
    <x v="1"/>
    <x v="1"/>
  </r>
  <r>
    <x v="4262"/>
    <x v="17"/>
    <n v="379"/>
    <n v="0.57899999999999996"/>
    <n v="0.54400000000000004"/>
    <n v="0.46500000000000002"/>
    <n v="7237.98"/>
    <n v="1"/>
    <x v="3"/>
    <s v="Médio"/>
    <s v="Abaixo"/>
    <x v="1"/>
    <x v="1"/>
  </r>
  <r>
    <x v="4263"/>
    <x v="4"/>
    <n v="47"/>
    <n v="0.68"/>
    <n v="0.67100000000000004"/>
    <n v="0.56999999999999995"/>
    <n v="12981.54"/>
    <n v="3"/>
    <x v="0"/>
    <s v="Médio"/>
    <s v="Acima"/>
    <x v="1"/>
    <x v="0"/>
  </r>
  <r>
    <x v="4264"/>
    <x v="3"/>
    <n v="42"/>
    <n v="0.65"/>
    <n v="0.65200000000000002"/>
    <n v="0.54200000000000004"/>
    <n v="20933.12"/>
    <n v="2"/>
    <x v="2"/>
    <s v="Médio"/>
    <s v="Acima"/>
    <x v="1"/>
    <x v="1"/>
  </r>
  <r>
    <x v="1020"/>
    <x v="18"/>
    <n v="164"/>
    <n v="0.60499999999999998"/>
    <n v="0.52"/>
    <n v="0.56999999999999995"/>
    <n v="5444.31"/>
    <n v="0"/>
    <x v="3"/>
    <s v="Médio"/>
    <s v="Acima"/>
    <x v="1"/>
    <x v="1"/>
  </r>
  <r>
    <x v="4265"/>
    <x v="4"/>
    <n v="130"/>
    <n v="0.66900000000000004"/>
    <n v="0.69099999999999995"/>
    <n v="0.52600000000000002"/>
    <n v="12220.4"/>
    <n v="6"/>
    <x v="0"/>
    <s v="Médio"/>
    <s v="Acima"/>
    <x v="1"/>
    <x v="0"/>
  </r>
  <r>
    <x v="4266"/>
    <x v="4"/>
    <n v="67"/>
    <n v="0.64900000000000002"/>
    <n v="0.64400000000000002"/>
    <n v="0.53200000000000003"/>
    <n v="12102.91"/>
    <n v="9"/>
    <x v="0"/>
    <s v="Médio"/>
    <s v="Acima"/>
    <x v="1"/>
    <x v="0"/>
  </r>
  <r>
    <x v="4267"/>
    <x v="4"/>
    <n v="166"/>
    <n v="0.67400000000000004"/>
    <n v="0.67200000000000004"/>
    <n v="0.56399999999999995"/>
    <n v="13032.88"/>
    <n v="1"/>
    <x v="0"/>
    <s v="Médio"/>
    <s v="Acima"/>
    <x v="1"/>
    <x v="1"/>
  </r>
  <r>
    <x v="4268"/>
    <x v="0"/>
    <n v="88"/>
    <n v="0.72099999999999997"/>
    <n v="0.68400000000000005"/>
    <n v="0.66800000000000004"/>
    <n v="18854.87"/>
    <n v="1"/>
    <x v="0"/>
    <s v="Alto"/>
    <s v="Acima"/>
    <x v="1"/>
    <x v="1"/>
  </r>
  <r>
    <x v="4269"/>
    <x v="7"/>
    <n v="138"/>
    <n v="0.60199999999999998"/>
    <n v="0.6"/>
    <n v="0.49299999999999999"/>
    <n v="7823.03"/>
    <n v="14"/>
    <x v="3"/>
    <s v="Médio"/>
    <s v="Acima"/>
    <x v="1"/>
    <x v="0"/>
  </r>
  <r>
    <x v="4270"/>
    <x v="6"/>
    <n v="131"/>
    <n v="0.73199999999999998"/>
    <n v="0.70699999999999996"/>
    <n v="0.67900000000000005"/>
    <n v="21075.14"/>
    <n v="2"/>
    <x v="2"/>
    <s v="Alto"/>
    <s v="Acima"/>
    <x v="1"/>
    <x v="1"/>
  </r>
  <r>
    <x v="4271"/>
    <x v="10"/>
    <n v="93"/>
    <n v="0.71599999999999997"/>
    <n v="0.7"/>
    <n v="0.61899999999999999"/>
    <n v="15609.85"/>
    <n v="3"/>
    <x v="1"/>
    <s v="Alto"/>
    <s v="Acima"/>
    <x v="1"/>
    <x v="0"/>
  </r>
  <r>
    <x v="4272"/>
    <x v="4"/>
    <n v="195"/>
    <n v="0.67900000000000005"/>
    <n v="0.66500000000000004"/>
    <n v="0.55700000000000005"/>
    <n v="10225.74"/>
    <n v="2"/>
    <x v="0"/>
    <s v="Médio"/>
    <s v="Acima"/>
    <x v="1"/>
    <x v="1"/>
  </r>
  <r>
    <x v="4273"/>
    <x v="22"/>
    <n v="309"/>
    <n v="0.61199999999999999"/>
    <n v="0.61099999999999999"/>
    <n v="0.51400000000000001"/>
    <n v="8154.17"/>
    <n v="2"/>
    <x v="3"/>
    <s v="Médio"/>
    <s v="Acima"/>
    <x v="1"/>
    <x v="1"/>
  </r>
  <r>
    <x v="4274"/>
    <x v="3"/>
    <n v="22"/>
    <n v="0.76400000000000001"/>
    <n v="0.79"/>
    <n v="0.66200000000000003"/>
    <n v="36427.15"/>
    <n v="0"/>
    <x v="2"/>
    <s v="Alto"/>
    <s v="Acima"/>
    <x v="1"/>
    <x v="1"/>
  </r>
  <r>
    <x v="4275"/>
    <x v="20"/>
    <n v="266"/>
    <n v="0.61599999999999999"/>
    <n v="0.57199999999999995"/>
    <n v="0.51100000000000001"/>
    <n v="9391.2000000000007"/>
    <n v="0"/>
    <x v="4"/>
    <s v="Médio"/>
    <s v="Acima"/>
    <x v="1"/>
    <x v="1"/>
  </r>
  <r>
    <x v="4276"/>
    <x v="5"/>
    <n v="199"/>
    <n v="0.57999999999999996"/>
    <n v="0.54500000000000004"/>
    <n v="0.47599999999999998"/>
    <n v="7297.85"/>
    <n v="1"/>
    <x v="3"/>
    <s v="Médio"/>
    <s v="Abaixo"/>
    <x v="1"/>
    <x v="1"/>
  </r>
  <r>
    <x v="1318"/>
    <x v="19"/>
    <n v="398"/>
    <n v="0.56000000000000005"/>
    <n v="0.55000000000000004"/>
    <n v="0.435"/>
    <n v="8046.53"/>
    <n v="1"/>
    <x v="3"/>
    <s v="Médio"/>
    <s v="Abaixo"/>
    <x v="1"/>
    <x v="1"/>
  </r>
  <r>
    <x v="4277"/>
    <x v="7"/>
    <n v="109"/>
    <n v="0.59"/>
    <n v="0.56100000000000005"/>
    <n v="0.496"/>
    <n v="6097.84"/>
    <n v="2"/>
    <x v="3"/>
    <s v="Médio"/>
    <s v="Abaixo"/>
    <x v="1"/>
    <x v="1"/>
  </r>
  <r>
    <x v="4278"/>
    <x v="4"/>
    <n v="100"/>
    <n v="0.66400000000000003"/>
    <n v="0.61199999999999999"/>
    <n v="0.60199999999999998"/>
    <n v="16866.740000000002"/>
    <n v="1"/>
    <x v="0"/>
    <s v="Médio"/>
    <s v="Acima"/>
    <x v="1"/>
    <x v="1"/>
  </r>
  <r>
    <x v="4279"/>
    <x v="22"/>
    <n v="257"/>
    <n v="0.53"/>
    <n v="0.503"/>
    <n v="0.41099999999999998"/>
    <n v="6601.98"/>
    <n v="3"/>
    <x v="3"/>
    <s v="Baixo"/>
    <s v="Abaixo"/>
    <x v="1"/>
    <x v="0"/>
  </r>
  <r>
    <x v="4280"/>
    <x v="18"/>
    <n v="324"/>
    <n v="0.53700000000000003"/>
    <n v="0.42199999999999999"/>
    <n v="0.47599999999999998"/>
    <n v="6333.6"/>
    <n v="1"/>
    <x v="3"/>
    <s v="Baixo"/>
    <s v="Abaixo"/>
    <x v="1"/>
    <x v="1"/>
  </r>
  <r>
    <x v="4281"/>
    <x v="0"/>
    <n v="161"/>
    <n v="0.71799999999999997"/>
    <n v="0.68400000000000005"/>
    <n v="0.65100000000000002"/>
    <n v="13780.63"/>
    <n v="1"/>
    <x v="0"/>
    <s v="Alto"/>
    <s v="Acima"/>
    <x v="1"/>
    <x v="1"/>
  </r>
  <r>
    <x v="4282"/>
    <x v="10"/>
    <n v="66"/>
    <n v="0.745"/>
    <n v="0.748"/>
    <n v="0.64800000000000002"/>
    <n v="23085.43"/>
    <n v="8"/>
    <x v="1"/>
    <s v="Alto"/>
    <s v="Acima"/>
    <x v="1"/>
    <x v="0"/>
  </r>
  <r>
    <x v="4283"/>
    <x v="7"/>
    <n v="140"/>
    <n v="0.56999999999999995"/>
    <n v="0.54300000000000004"/>
    <n v="0.44600000000000001"/>
    <n v="5744.87"/>
    <n v="10"/>
    <x v="3"/>
    <s v="Médio"/>
    <s v="Abaixo"/>
    <x v="1"/>
    <x v="0"/>
  </r>
  <r>
    <x v="4284"/>
    <x v="18"/>
    <n v="557"/>
    <n v="0.54500000000000004"/>
    <n v="0.51500000000000001"/>
    <n v="0.46100000000000002"/>
    <n v="6113.02"/>
    <n v="1"/>
    <x v="3"/>
    <s v="Baixo"/>
    <s v="Abaixo"/>
    <x v="1"/>
    <x v="1"/>
  </r>
  <r>
    <x v="4285"/>
    <x v="16"/>
    <n v="285"/>
    <n v="0.60399999999999998"/>
    <n v="0.55900000000000005"/>
    <n v="0.50900000000000001"/>
    <n v="6251.13"/>
    <n v="4"/>
    <x v="3"/>
    <s v="Médio"/>
    <s v="Acima"/>
    <x v="1"/>
    <x v="0"/>
  </r>
  <r>
    <x v="4286"/>
    <x v="3"/>
    <n v="56"/>
    <n v="0.66"/>
    <n v="0.64100000000000001"/>
    <n v="0.54200000000000004"/>
    <n v="19164.740000000002"/>
    <n v="5"/>
    <x v="2"/>
    <s v="Médio"/>
    <s v="Acima"/>
    <x v="1"/>
    <x v="0"/>
  </r>
  <r>
    <x v="4287"/>
    <x v="5"/>
    <n v="254"/>
    <n v="0.59499999999999997"/>
    <n v="0.54300000000000004"/>
    <n v="0.502"/>
    <n v="7586.45"/>
    <n v="7"/>
    <x v="3"/>
    <s v="Médio"/>
    <s v="Abaixo"/>
    <x v="1"/>
    <x v="0"/>
  </r>
  <r>
    <x v="4288"/>
    <x v="14"/>
    <n v="25"/>
    <n v="0.66200000000000003"/>
    <n v="0.67500000000000004"/>
    <n v="0.53300000000000003"/>
    <n v="30867.599999999999"/>
    <n v="1"/>
    <x v="2"/>
    <s v="Médio"/>
    <s v="Acima"/>
    <x v="1"/>
    <x v="1"/>
  </r>
  <r>
    <x v="4289"/>
    <x v="0"/>
    <n v="66"/>
    <n v="0.74199999999999999"/>
    <n v="0.69799999999999995"/>
    <n v="0.68400000000000005"/>
    <n v="21793.53"/>
    <n v="0"/>
    <x v="0"/>
    <s v="Alto"/>
    <s v="Acima"/>
    <x v="1"/>
    <x v="1"/>
  </r>
  <r>
    <x v="4290"/>
    <x v="22"/>
    <n v="216"/>
    <n v="0.58099999999999996"/>
    <n v="0.51800000000000002"/>
    <n v="0.496"/>
    <n v="5650.24"/>
    <n v="1"/>
    <x v="3"/>
    <s v="Médio"/>
    <s v="Abaixo"/>
    <x v="1"/>
    <x v="1"/>
  </r>
  <r>
    <x v="4291"/>
    <x v="8"/>
    <n v="49"/>
    <n v="0.59899999999999998"/>
    <n v="0.57099999999999995"/>
    <n v="0.46700000000000003"/>
    <n v="18182.349999999999"/>
    <n v="2"/>
    <x v="1"/>
    <s v="Médio"/>
    <s v="Abaixo"/>
    <x v="1"/>
    <x v="1"/>
  </r>
  <r>
    <x v="3700"/>
    <x v="18"/>
    <n v="333"/>
    <n v="0.56100000000000005"/>
    <n v="0.52200000000000002"/>
    <n v="0.48099999999999998"/>
    <n v="5553.69"/>
    <n v="1"/>
    <x v="3"/>
    <s v="Médio"/>
    <s v="Abaixo"/>
    <x v="1"/>
    <x v="1"/>
  </r>
  <r>
    <x v="4292"/>
    <x v="3"/>
    <n v="47"/>
    <n v="0.72299999999999998"/>
    <n v="0.7"/>
    <n v="0.64300000000000002"/>
    <n v="24879.040000000001"/>
    <n v="7"/>
    <x v="2"/>
    <s v="Alto"/>
    <s v="Acima"/>
    <x v="1"/>
    <x v="0"/>
  </r>
  <r>
    <x v="4293"/>
    <x v="4"/>
    <n v="108"/>
    <n v="0.54"/>
    <n v="0.53400000000000003"/>
    <n v="0.38200000000000001"/>
    <n v="8377.08"/>
    <n v="3"/>
    <x v="0"/>
    <s v="Baixo"/>
    <s v="Abaixo"/>
    <x v="1"/>
    <x v="0"/>
  </r>
  <r>
    <x v="4294"/>
    <x v="4"/>
    <n v="36"/>
    <n v="0.69599999999999995"/>
    <n v="0.66100000000000003"/>
    <n v="0.63100000000000001"/>
    <n v="13448.44"/>
    <n v="4"/>
    <x v="0"/>
    <s v="Médio"/>
    <s v="Acima"/>
    <x v="1"/>
    <x v="0"/>
  </r>
  <r>
    <x v="4295"/>
    <x v="22"/>
    <n v="270"/>
    <n v="0.58399999999999996"/>
    <n v="0.56299999999999994"/>
    <n v="0.48"/>
    <n v="10629.03"/>
    <n v="2"/>
    <x v="3"/>
    <s v="Médio"/>
    <s v="Abaixo"/>
    <x v="1"/>
    <x v="1"/>
  </r>
  <r>
    <x v="4296"/>
    <x v="4"/>
    <n v="263"/>
    <n v="0.63100000000000001"/>
    <n v="0.63100000000000001"/>
    <n v="0.48599999999999999"/>
    <n v="8366.39"/>
    <n v="1"/>
    <x v="0"/>
    <s v="Médio"/>
    <s v="Acima"/>
    <x v="1"/>
    <x v="1"/>
  </r>
  <r>
    <x v="4297"/>
    <x v="7"/>
    <n v="270"/>
    <n v="0.56299999999999994"/>
    <n v="0.56299999999999994"/>
    <n v="0.42099999999999999"/>
    <n v="9144.4599999999991"/>
    <n v="1"/>
    <x v="3"/>
    <s v="Médio"/>
    <s v="Abaixo"/>
    <x v="1"/>
    <x v="1"/>
  </r>
  <r>
    <x v="3342"/>
    <x v="17"/>
    <n v="298"/>
    <n v="0.59399999999999997"/>
    <n v="0.57299999999999995"/>
    <n v="0.47599999999999998"/>
    <n v="8205.16"/>
    <n v="2"/>
    <x v="3"/>
    <s v="Médio"/>
    <s v="Abaixo"/>
    <x v="1"/>
    <x v="1"/>
  </r>
  <r>
    <x v="4298"/>
    <x v="3"/>
    <n v="14"/>
    <n v="0.73299999999999998"/>
    <n v="0.78600000000000003"/>
    <n v="0.58699999999999997"/>
    <n v="39706.06"/>
    <n v="4"/>
    <x v="2"/>
    <s v="Alto"/>
    <s v="Acima"/>
    <x v="1"/>
    <x v="0"/>
  </r>
  <r>
    <x v="4299"/>
    <x v="20"/>
    <n v="179"/>
    <n v="0.60299999999999998"/>
    <n v="0.55700000000000005"/>
    <n v="0.51700000000000002"/>
    <n v="12264.54"/>
    <n v="0"/>
    <x v="4"/>
    <s v="Médio"/>
    <s v="Acima"/>
    <x v="1"/>
    <x v="1"/>
  </r>
  <r>
    <x v="4300"/>
    <x v="7"/>
    <n v="109"/>
    <n v="0.56899999999999995"/>
    <n v="0.54800000000000004"/>
    <n v="0.437"/>
    <n v="6630.12"/>
    <n v="0"/>
    <x v="3"/>
    <s v="Médio"/>
    <s v="Abaixo"/>
    <x v="1"/>
    <x v="1"/>
  </r>
  <r>
    <x v="4301"/>
    <x v="4"/>
    <n v="126"/>
    <n v="0.59"/>
    <n v="0.56899999999999995"/>
    <n v="0.45200000000000001"/>
    <n v="9152.06"/>
    <n v="6"/>
    <x v="0"/>
    <s v="Médio"/>
    <s v="Abaixo"/>
    <x v="1"/>
    <x v="0"/>
  </r>
  <r>
    <x v="4302"/>
    <x v="17"/>
    <n v="377"/>
    <n v="0.53"/>
    <n v="0.52"/>
    <n v="0.4"/>
    <n v="8560.7199999999993"/>
    <n v="2"/>
    <x v="3"/>
    <s v="Baixo"/>
    <s v="Abaixo"/>
    <x v="1"/>
    <x v="1"/>
  </r>
  <r>
    <x v="4303"/>
    <x v="9"/>
    <n v="127"/>
    <n v="0.63700000000000001"/>
    <n v="0.57599999999999996"/>
    <n v="0.61"/>
    <n v="15177.69"/>
    <n v="2"/>
    <x v="3"/>
    <s v="Médio"/>
    <s v="Acima"/>
    <x v="1"/>
    <x v="1"/>
  </r>
  <r>
    <x v="4304"/>
    <x v="4"/>
    <n v="84"/>
    <n v="0.68500000000000005"/>
    <n v="0.66600000000000004"/>
    <n v="0.59899999999999998"/>
    <n v="10019.99"/>
    <n v="2"/>
    <x v="0"/>
    <s v="Médio"/>
    <s v="Acima"/>
    <x v="1"/>
    <x v="1"/>
  </r>
  <r>
    <x v="4305"/>
    <x v="10"/>
    <n v="158"/>
    <n v="0.67700000000000005"/>
    <n v="0.65200000000000002"/>
    <n v="0.57699999999999996"/>
    <n v="14155.5"/>
    <n v="2"/>
    <x v="1"/>
    <s v="Médio"/>
    <s v="Acima"/>
    <x v="1"/>
    <x v="1"/>
  </r>
  <r>
    <x v="4306"/>
    <x v="17"/>
    <n v="201"/>
    <n v="0.53"/>
    <n v="0.53"/>
    <n v="0.38900000000000001"/>
    <n v="7160.57"/>
    <n v="3"/>
    <x v="3"/>
    <s v="Baixo"/>
    <s v="Abaixo"/>
    <x v="1"/>
    <x v="0"/>
  </r>
  <r>
    <x v="4307"/>
    <x v="14"/>
    <n v="54"/>
    <n v="0.75"/>
    <n v="0.73099999999999998"/>
    <n v="0.65900000000000003"/>
    <n v="19473.62"/>
    <n v="3"/>
    <x v="2"/>
    <s v="Alto"/>
    <s v="Acima"/>
    <x v="1"/>
    <x v="0"/>
  </r>
  <r>
    <x v="4308"/>
    <x v="4"/>
    <n v="157"/>
    <n v="0.68200000000000005"/>
    <n v="0.67600000000000005"/>
    <n v="0.56699999999999995"/>
    <n v="10864.79"/>
    <n v="1"/>
    <x v="0"/>
    <s v="Médio"/>
    <s v="Acima"/>
    <x v="1"/>
    <x v="1"/>
  </r>
  <r>
    <x v="4309"/>
    <x v="17"/>
    <n v="235"/>
    <n v="0.51400000000000001"/>
    <n v="0.49199999999999999"/>
    <n v="0.379"/>
    <n v="7364.7"/>
    <n v="8"/>
    <x v="3"/>
    <s v="Baixo"/>
    <s v="Abaixo"/>
    <x v="1"/>
    <x v="0"/>
  </r>
  <r>
    <x v="4310"/>
    <x v="17"/>
    <n v="209"/>
    <n v="0.54700000000000004"/>
    <n v="0.53600000000000003"/>
    <n v="0.39200000000000002"/>
    <n v="8932.99"/>
    <n v="1"/>
    <x v="3"/>
    <s v="Baixo"/>
    <s v="Abaixo"/>
    <x v="1"/>
    <x v="1"/>
  </r>
  <r>
    <x v="4311"/>
    <x v="10"/>
    <n v="82"/>
    <n v="0.68"/>
    <n v="0.67200000000000004"/>
    <n v="0.57899999999999996"/>
    <n v="15863.76"/>
    <n v="2"/>
    <x v="1"/>
    <s v="Médio"/>
    <s v="Acima"/>
    <x v="1"/>
    <x v="1"/>
  </r>
  <r>
    <x v="4312"/>
    <x v="4"/>
    <n v="63"/>
    <n v="0.69"/>
    <n v="0.65200000000000002"/>
    <n v="0.58499999999999996"/>
    <n v="35705.129999999997"/>
    <n v="0"/>
    <x v="0"/>
    <s v="Médio"/>
    <s v="Acima"/>
    <x v="1"/>
    <x v="1"/>
  </r>
  <r>
    <x v="4313"/>
    <x v="4"/>
    <n v="143"/>
    <n v="0.627"/>
    <n v="0.61299999999999999"/>
    <n v="0.496"/>
    <n v="9518.9599999999991"/>
    <n v="1"/>
    <x v="0"/>
    <s v="Médio"/>
    <s v="Acima"/>
    <x v="1"/>
    <x v="1"/>
  </r>
  <r>
    <x v="4314"/>
    <x v="22"/>
    <n v="221"/>
    <n v="0.55000000000000004"/>
    <n v="0.53800000000000003"/>
    <n v="0.42499999999999999"/>
    <n v="6483.31"/>
    <n v="7"/>
    <x v="3"/>
    <s v="Médio"/>
    <s v="Abaixo"/>
    <x v="1"/>
    <x v="0"/>
  </r>
  <r>
    <x v="4315"/>
    <x v="6"/>
    <n v="65"/>
    <n v="0.72"/>
    <n v="0.68600000000000005"/>
    <n v="0.67100000000000004"/>
    <n v="23651.3"/>
    <n v="3"/>
    <x v="2"/>
    <s v="Alto"/>
    <s v="Acima"/>
    <x v="1"/>
    <x v="0"/>
  </r>
  <r>
    <x v="4316"/>
    <x v="17"/>
    <n v="170"/>
    <n v="0.56200000000000006"/>
    <n v="0.52800000000000002"/>
    <n v="0.44900000000000001"/>
    <n v="7413.3"/>
    <n v="1"/>
    <x v="3"/>
    <s v="Médio"/>
    <s v="Abaixo"/>
    <x v="1"/>
    <x v="1"/>
  </r>
  <r>
    <x v="4317"/>
    <x v="16"/>
    <n v="120"/>
    <n v="0.55000000000000004"/>
    <n v="0.52900000000000003"/>
    <n v="0.436"/>
    <n v="7186.14"/>
    <n v="2"/>
    <x v="3"/>
    <s v="Médio"/>
    <s v="Abaixo"/>
    <x v="1"/>
    <x v="1"/>
  </r>
  <r>
    <x v="4318"/>
    <x v="3"/>
    <n v="23"/>
    <n v="0.72"/>
    <n v="0.70199999999999996"/>
    <n v="0.60299999999999998"/>
    <n v="30220.77"/>
    <n v="0"/>
    <x v="2"/>
    <s v="Alto"/>
    <s v="Acima"/>
    <x v="1"/>
    <x v="1"/>
  </r>
  <r>
    <x v="4319"/>
    <x v="16"/>
    <n v="231"/>
    <n v="0.621"/>
    <n v="0.58099999999999996"/>
    <n v="0.54700000000000004"/>
    <n v="6873.73"/>
    <n v="2"/>
    <x v="3"/>
    <s v="Médio"/>
    <s v="Acima"/>
    <x v="1"/>
    <x v="1"/>
  </r>
  <r>
    <x v="400"/>
    <x v="16"/>
    <n v="218"/>
    <n v="0.58899999999999997"/>
    <n v="0.57399999999999995"/>
    <n v="0.44900000000000001"/>
    <n v="8746.74"/>
    <n v="1"/>
    <x v="3"/>
    <s v="Médio"/>
    <s v="Abaixo"/>
    <x v="1"/>
    <x v="1"/>
  </r>
  <r>
    <x v="4320"/>
    <x v="4"/>
    <n v="219"/>
    <n v="0.7"/>
    <n v="0.67300000000000004"/>
    <n v="0.60599999999999998"/>
    <n v="8853.9500000000007"/>
    <n v="1"/>
    <x v="0"/>
    <s v="Alto"/>
    <s v="Acima"/>
    <x v="1"/>
    <x v="1"/>
  </r>
  <r>
    <x v="4321"/>
    <x v="20"/>
    <n v="176"/>
    <n v="0.66900000000000004"/>
    <n v="0.621"/>
    <n v="0.59499999999999997"/>
    <n v="20558.95"/>
    <n v="0"/>
    <x v="4"/>
    <s v="Médio"/>
    <s v="Acima"/>
    <x v="1"/>
    <x v="1"/>
  </r>
  <r>
    <x v="4322"/>
    <x v="10"/>
    <n v="57"/>
    <n v="0.69599999999999995"/>
    <n v="0.64300000000000002"/>
    <n v="0.64200000000000002"/>
    <n v="18284.61"/>
    <n v="1"/>
    <x v="1"/>
    <s v="Médio"/>
    <s v="Acima"/>
    <x v="1"/>
    <x v="1"/>
  </r>
  <r>
    <x v="4323"/>
    <x v="3"/>
    <n v="19"/>
    <n v="0.78"/>
    <n v="0.80900000000000005"/>
    <n v="0.69199999999999995"/>
    <n v="33319.599999999999"/>
    <n v="0"/>
    <x v="2"/>
    <s v="Alto"/>
    <s v="Acima"/>
    <x v="1"/>
    <x v="1"/>
  </r>
  <r>
    <x v="4324"/>
    <x v="7"/>
    <n v="73"/>
    <n v="0.54600000000000004"/>
    <n v="0.52200000000000002"/>
    <n v="0.41299999999999998"/>
    <n v="13317.59"/>
    <n v="4"/>
    <x v="3"/>
    <s v="Baixo"/>
    <s v="Abaixo"/>
    <x v="1"/>
    <x v="0"/>
  </r>
  <r>
    <x v="4325"/>
    <x v="3"/>
    <n v="10"/>
    <n v="0.66"/>
    <n v="0.70099999999999996"/>
    <n v="0.48599999999999999"/>
    <n v="27109.599999999999"/>
    <n v="2"/>
    <x v="2"/>
    <s v="Médio"/>
    <s v="Acima"/>
    <x v="1"/>
    <x v="1"/>
  </r>
  <r>
    <x v="4326"/>
    <x v="4"/>
    <n v="215"/>
    <n v="0.58499999999999996"/>
    <n v="0.57899999999999996"/>
    <n v="0.432"/>
    <n v="8120.9"/>
    <n v="0"/>
    <x v="0"/>
    <s v="Médio"/>
    <s v="Abaixo"/>
    <x v="1"/>
    <x v="1"/>
  </r>
  <r>
    <x v="4327"/>
    <x v="4"/>
    <n v="123"/>
    <n v="0.7"/>
    <n v="0.63300000000000001"/>
    <n v="0.64100000000000001"/>
    <n v="18567.150000000001"/>
    <n v="3"/>
    <x v="0"/>
    <s v="Alto"/>
    <s v="Acima"/>
    <x v="1"/>
    <x v="0"/>
  </r>
  <r>
    <x v="4328"/>
    <x v="22"/>
    <n v="105"/>
    <n v="0.58599999999999997"/>
    <n v="0.56299999999999994"/>
    <n v="0.47599999999999998"/>
    <n v="8115.21"/>
    <n v="1"/>
    <x v="3"/>
    <s v="Médio"/>
    <s v="Abaixo"/>
    <x v="1"/>
    <x v="1"/>
  </r>
  <r>
    <x v="4329"/>
    <x v="20"/>
    <n v="101"/>
    <n v="0.66200000000000003"/>
    <n v="0.67200000000000004"/>
    <n v="0.52900000000000003"/>
    <n v="14081.84"/>
    <n v="1"/>
    <x v="4"/>
    <s v="Médio"/>
    <s v="Acima"/>
    <x v="1"/>
    <x v="1"/>
  </r>
  <r>
    <x v="4330"/>
    <x v="3"/>
    <n v="22"/>
    <n v="0.61599999999999999"/>
    <n v="0.67"/>
    <n v="0.441"/>
    <n v="17397.14"/>
    <n v="4"/>
    <x v="2"/>
    <s v="Médio"/>
    <s v="Acima"/>
    <x v="1"/>
    <x v="0"/>
  </r>
  <r>
    <x v="4331"/>
    <x v="17"/>
    <n v="272"/>
    <n v="0.56999999999999995"/>
    <n v="0.52300000000000002"/>
    <n v="0.47299999999999998"/>
    <n v="7238.78"/>
    <n v="2"/>
    <x v="3"/>
    <s v="Médio"/>
    <s v="Abaixo"/>
    <x v="1"/>
    <x v="1"/>
  </r>
  <r>
    <x v="4332"/>
    <x v="0"/>
    <n v="82"/>
    <n v="0.73299999999999998"/>
    <n v="0.73599999999999999"/>
    <n v="0.66200000000000003"/>
    <n v="22460.63"/>
    <n v="3"/>
    <x v="0"/>
    <s v="Alto"/>
    <s v="Acima"/>
    <x v="1"/>
    <x v="0"/>
  </r>
  <r>
    <x v="4333"/>
    <x v="9"/>
    <n v="146"/>
    <n v="0.57999999999999996"/>
    <n v="0.52900000000000003"/>
    <n v="0.48199999999999998"/>
    <n v="5996.43"/>
    <n v="0"/>
    <x v="3"/>
    <s v="Médio"/>
    <s v="Abaixo"/>
    <x v="1"/>
    <x v="1"/>
  </r>
  <r>
    <x v="4334"/>
    <x v="14"/>
    <n v="34"/>
    <n v="0.73699999999999999"/>
    <n v="0.76500000000000001"/>
    <n v="0.60899999999999999"/>
    <n v="23077.22"/>
    <n v="1"/>
    <x v="2"/>
    <s v="Alto"/>
    <s v="Acima"/>
    <x v="1"/>
    <x v="1"/>
  </r>
  <r>
    <x v="4335"/>
    <x v="4"/>
    <n v="262"/>
    <n v="0.60699999999999998"/>
    <n v="0.59699999999999998"/>
    <n v="0.49"/>
    <n v="8372.73"/>
    <n v="4"/>
    <x v="0"/>
    <s v="Médio"/>
    <s v="Acima"/>
    <x v="1"/>
    <x v="0"/>
  </r>
  <r>
    <x v="4336"/>
    <x v="14"/>
    <n v="51"/>
    <n v="0.72"/>
    <n v="0.70799999999999996"/>
    <n v="0.61"/>
    <n v="24925.46"/>
    <n v="1"/>
    <x v="2"/>
    <s v="Alto"/>
    <s v="Acima"/>
    <x v="1"/>
    <x v="1"/>
  </r>
  <r>
    <x v="4337"/>
    <x v="3"/>
    <n v="21"/>
    <n v="0.72"/>
    <n v="0.73499999999999999"/>
    <n v="0.61099999999999999"/>
    <n v="38904.14"/>
    <n v="1"/>
    <x v="2"/>
    <s v="Alto"/>
    <s v="Acima"/>
    <x v="1"/>
    <x v="1"/>
  </r>
  <r>
    <x v="4338"/>
    <x v="5"/>
    <n v="287"/>
    <n v="0.59499999999999997"/>
    <n v="0.56699999999999995"/>
    <n v="0.52300000000000002"/>
    <n v="11059.74"/>
    <n v="1"/>
    <x v="3"/>
    <s v="Médio"/>
    <s v="Abaixo"/>
    <x v="1"/>
    <x v="1"/>
  </r>
  <r>
    <x v="4339"/>
    <x v="17"/>
    <n v="240"/>
    <n v="0.56999999999999995"/>
    <n v="0.56499999999999995"/>
    <n v="0.42399999999999999"/>
    <n v="7553.81"/>
    <n v="3"/>
    <x v="3"/>
    <s v="Médio"/>
    <s v="Abaixo"/>
    <x v="1"/>
    <x v="0"/>
  </r>
  <r>
    <x v="3544"/>
    <x v="5"/>
    <n v="219"/>
    <n v="0.57399999999999995"/>
    <n v="0.56299999999999994"/>
    <n v="0.49299999999999999"/>
    <n v="7115.49"/>
    <n v="0"/>
    <x v="3"/>
    <s v="Médio"/>
    <s v="Abaixo"/>
    <x v="1"/>
    <x v="1"/>
  </r>
  <r>
    <x v="4340"/>
    <x v="22"/>
    <n v="139"/>
    <n v="0.55000000000000004"/>
    <n v="0.498"/>
    <n v="0.439"/>
    <n v="5650.76"/>
    <n v="0"/>
    <x v="3"/>
    <s v="Médio"/>
    <s v="Abaixo"/>
    <x v="1"/>
    <x v="1"/>
  </r>
  <r>
    <x v="4341"/>
    <x v="20"/>
    <n v="133"/>
    <n v="0.60099999999999998"/>
    <n v="0.61099999999999999"/>
    <n v="0.44600000000000001"/>
    <n v="14125.35"/>
    <n v="0"/>
    <x v="4"/>
    <s v="Médio"/>
    <s v="Acima"/>
    <x v="1"/>
    <x v="1"/>
  </r>
  <r>
    <x v="4342"/>
    <x v="7"/>
    <n v="136"/>
    <n v="0.57899999999999996"/>
    <n v="0.56100000000000005"/>
    <n v="0.45400000000000001"/>
    <n v="5956.45"/>
    <n v="3"/>
    <x v="3"/>
    <s v="Médio"/>
    <s v="Abaixo"/>
    <x v="1"/>
    <x v="0"/>
  </r>
  <r>
    <x v="4343"/>
    <x v="3"/>
    <n v="33"/>
    <n v="0.68"/>
    <n v="0.67900000000000005"/>
    <n v="0.56599999999999995"/>
    <n v="22781.02"/>
    <n v="3"/>
    <x v="2"/>
    <s v="Médio"/>
    <s v="Acima"/>
    <x v="1"/>
    <x v="0"/>
  </r>
  <r>
    <x v="4344"/>
    <x v="7"/>
    <n v="180"/>
    <n v="0.60699999999999998"/>
    <n v="0.57199999999999995"/>
    <n v="0.503"/>
    <n v="5920.69"/>
    <n v="1"/>
    <x v="3"/>
    <s v="Médio"/>
    <s v="Acima"/>
    <x v="1"/>
    <x v="1"/>
  </r>
  <r>
    <x v="4345"/>
    <x v="19"/>
    <n v="175"/>
    <n v="0.53900000000000003"/>
    <n v="0.497"/>
    <n v="0.443"/>
    <n v="7262.7"/>
    <n v="1"/>
    <x v="3"/>
    <s v="Baixo"/>
    <s v="Abaixo"/>
    <x v="1"/>
    <x v="1"/>
  </r>
  <r>
    <x v="4346"/>
    <x v="17"/>
    <n v="361"/>
    <n v="0.60799999999999998"/>
    <n v="0.58199999999999996"/>
    <n v="0.51200000000000001"/>
    <n v="8006.14"/>
    <n v="3"/>
    <x v="3"/>
    <s v="Médio"/>
    <s v="Acima"/>
    <x v="1"/>
    <x v="0"/>
  </r>
  <r>
    <x v="4347"/>
    <x v="17"/>
    <n v="114"/>
    <n v="0.52400000000000002"/>
    <n v="0.52900000000000003"/>
    <n v="0.39800000000000002"/>
    <n v="8276.2800000000007"/>
    <n v="1"/>
    <x v="3"/>
    <s v="Baixo"/>
    <s v="Abaixo"/>
    <x v="1"/>
    <x v="1"/>
  </r>
  <r>
    <x v="4348"/>
    <x v="4"/>
    <n v="77"/>
    <n v="0.7"/>
    <n v="0.69399999999999995"/>
    <n v="0.56899999999999995"/>
    <n v="18859.25"/>
    <n v="2"/>
    <x v="0"/>
    <s v="Alto"/>
    <s v="Acima"/>
    <x v="1"/>
    <x v="1"/>
  </r>
  <r>
    <x v="4349"/>
    <x v="7"/>
    <n v="191"/>
    <n v="0.54600000000000004"/>
    <n v="0.53500000000000003"/>
    <n v="0.40699999999999997"/>
    <n v="4973.1400000000003"/>
    <n v="1"/>
    <x v="3"/>
    <s v="Baixo"/>
    <s v="Abaixo"/>
    <x v="1"/>
    <x v="1"/>
  </r>
  <r>
    <x v="4350"/>
    <x v="22"/>
    <n v="132"/>
    <n v="0.57799999999999996"/>
    <n v="0.52"/>
    <n v="0.496"/>
    <n v="9858.67"/>
    <n v="0"/>
    <x v="3"/>
    <s v="Médio"/>
    <s v="Abaixo"/>
    <x v="1"/>
    <x v="1"/>
  </r>
  <r>
    <x v="4351"/>
    <x v="18"/>
    <n v="102"/>
    <n v="0.44"/>
    <n v="0.41699999999999998"/>
    <n v="0.28599999999999998"/>
    <n v="5120.66"/>
    <n v="0"/>
    <x v="3"/>
    <s v="Baixo"/>
    <s v="Abaixo"/>
    <x v="1"/>
    <x v="1"/>
  </r>
  <r>
    <x v="4352"/>
    <x v="17"/>
    <n v="362"/>
    <n v="0.56999999999999995"/>
    <n v="0.56299999999999994"/>
    <n v="0.45"/>
    <n v="7665.88"/>
    <n v="2"/>
    <x v="3"/>
    <s v="Médio"/>
    <s v="Abaixo"/>
    <x v="1"/>
    <x v="1"/>
  </r>
  <r>
    <x v="4353"/>
    <x v="4"/>
    <n v="56"/>
    <n v="0.66"/>
    <n v="0.65300000000000002"/>
    <n v="0.53100000000000003"/>
    <n v="14916.61"/>
    <n v="2"/>
    <x v="0"/>
    <s v="Médio"/>
    <s v="Acima"/>
    <x v="1"/>
    <x v="1"/>
  </r>
  <r>
    <x v="4354"/>
    <x v="3"/>
    <n v="12"/>
    <n v="0.72499999999999998"/>
    <n v="0.72699999999999998"/>
    <n v="0.6"/>
    <n v="30413.39"/>
    <n v="1"/>
    <x v="2"/>
    <s v="Alto"/>
    <s v="Acima"/>
    <x v="1"/>
    <x v="1"/>
  </r>
  <r>
    <x v="4355"/>
    <x v="22"/>
    <n v="116"/>
    <n v="0.54100000000000004"/>
    <n v="0.53100000000000003"/>
    <n v="0.42699999999999999"/>
    <n v="7731.92"/>
    <n v="0"/>
    <x v="3"/>
    <s v="Baixo"/>
    <s v="Abaixo"/>
    <x v="1"/>
    <x v="1"/>
  </r>
  <r>
    <x v="4356"/>
    <x v="3"/>
    <n v="22"/>
    <n v="0.76400000000000001"/>
    <n v="0.77600000000000002"/>
    <n v="0.67700000000000005"/>
    <n v="23010.26"/>
    <n v="5"/>
    <x v="2"/>
    <s v="Alto"/>
    <s v="Acima"/>
    <x v="1"/>
    <x v="0"/>
  </r>
  <r>
    <x v="4357"/>
    <x v="6"/>
    <n v="96"/>
    <n v="0.60799999999999998"/>
    <n v="0.60499999999999998"/>
    <n v="0.47899999999999998"/>
    <n v="14605.85"/>
    <n v="1"/>
    <x v="2"/>
    <s v="Médio"/>
    <s v="Acima"/>
    <x v="1"/>
    <x v="1"/>
  </r>
  <r>
    <x v="4358"/>
    <x v="0"/>
    <n v="48"/>
    <n v="0.72199999999999998"/>
    <n v="0.67100000000000004"/>
    <n v="0.69399999999999995"/>
    <n v="27756.09"/>
    <n v="1"/>
    <x v="0"/>
    <s v="Alto"/>
    <s v="Acima"/>
    <x v="1"/>
    <x v="1"/>
  </r>
  <r>
    <x v="4359"/>
    <x v="10"/>
    <n v="149"/>
    <n v="0.69299999999999995"/>
    <n v="0.68600000000000005"/>
    <n v="0.57799999999999996"/>
    <n v="13826.1"/>
    <n v="3"/>
    <x v="1"/>
    <s v="Médio"/>
    <s v="Acima"/>
    <x v="1"/>
    <x v="0"/>
  </r>
  <r>
    <x v="4360"/>
    <x v="3"/>
    <n v="14"/>
    <n v="0.73299999999999998"/>
    <n v="0.77100000000000002"/>
    <n v="0.60899999999999999"/>
    <n v="25409.64"/>
    <n v="0"/>
    <x v="2"/>
    <s v="Alto"/>
    <s v="Acima"/>
    <x v="1"/>
    <x v="1"/>
  </r>
  <r>
    <x v="4361"/>
    <x v="4"/>
    <n v="198"/>
    <n v="0.60899999999999999"/>
    <n v="0.60499999999999998"/>
    <n v="0.47899999999999998"/>
    <n v="9588.42"/>
    <n v="0"/>
    <x v="0"/>
    <s v="Médio"/>
    <s v="Acima"/>
    <x v="1"/>
    <x v="1"/>
  </r>
  <r>
    <x v="4362"/>
    <x v="3"/>
    <n v="24"/>
    <n v="0.76700000000000002"/>
    <n v="0.749"/>
    <n v="0.70799999999999996"/>
    <n v="28815.7"/>
    <n v="1"/>
    <x v="2"/>
    <s v="Alto"/>
    <s v="Acima"/>
    <x v="1"/>
    <x v="1"/>
  </r>
  <r>
    <x v="4363"/>
    <x v="4"/>
    <n v="91"/>
    <n v="0.67400000000000004"/>
    <n v="0.65800000000000003"/>
    <n v="0.57899999999999996"/>
    <n v="14627.83"/>
    <n v="0"/>
    <x v="0"/>
    <s v="Médio"/>
    <s v="Acima"/>
    <x v="1"/>
    <x v="1"/>
  </r>
  <r>
    <x v="4364"/>
    <x v="9"/>
    <n v="320"/>
    <n v="0.59899999999999998"/>
    <n v="0.55000000000000004"/>
    <n v="0.50600000000000001"/>
    <n v="7095.89"/>
    <n v="1"/>
    <x v="3"/>
    <s v="Médio"/>
    <s v="Abaixo"/>
    <x v="1"/>
    <x v="1"/>
  </r>
  <r>
    <x v="4365"/>
    <x v="16"/>
    <n v="252"/>
    <n v="0.58299999999999996"/>
    <n v="0.57699999999999996"/>
    <n v="0.435"/>
    <n v="7351.64"/>
    <n v="11"/>
    <x v="3"/>
    <s v="Médio"/>
    <s v="Abaixo"/>
    <x v="1"/>
    <x v="0"/>
  </r>
  <r>
    <x v="4366"/>
    <x v="0"/>
    <n v="57"/>
    <n v="0.73299999999999998"/>
    <n v="0.71199999999999997"/>
    <n v="0.68700000000000006"/>
    <n v="24072.47"/>
    <n v="0"/>
    <x v="0"/>
    <s v="Alto"/>
    <s v="Acima"/>
    <x v="1"/>
    <x v="1"/>
  </r>
  <r>
    <x v="4367"/>
    <x v="22"/>
    <n v="377"/>
    <n v="0.628"/>
    <n v="0.57799999999999996"/>
    <n v="0.55000000000000004"/>
    <n v="8099.49"/>
    <n v="1"/>
    <x v="3"/>
    <s v="Médio"/>
    <s v="Acima"/>
    <x v="1"/>
    <x v="1"/>
  </r>
  <r>
    <x v="4368"/>
    <x v="17"/>
    <n v="68"/>
    <n v="0.623"/>
    <n v="0.61699999999999999"/>
    <n v="0.502"/>
    <n v="10670.49"/>
    <n v="1"/>
    <x v="3"/>
    <s v="Médio"/>
    <s v="Acima"/>
    <x v="1"/>
    <x v="1"/>
  </r>
  <r>
    <x v="4369"/>
    <x v="7"/>
    <n v="483"/>
    <n v="0.55000000000000004"/>
    <n v="0.51300000000000001"/>
    <n v="0.43"/>
    <n v="3190.57"/>
    <n v="0"/>
    <x v="3"/>
    <s v="Médio"/>
    <s v="Abaixo"/>
    <x v="1"/>
    <x v="1"/>
  </r>
  <r>
    <x v="4370"/>
    <x v="7"/>
    <n v="270"/>
    <n v="0.56999999999999995"/>
    <n v="0.57699999999999996"/>
    <n v="0.45100000000000001"/>
    <n v="8072.99"/>
    <n v="0"/>
    <x v="3"/>
    <s v="Médio"/>
    <s v="Abaixo"/>
    <x v="1"/>
    <x v="1"/>
  </r>
  <r>
    <x v="4371"/>
    <x v="10"/>
    <n v="44"/>
    <n v="0.60899999999999999"/>
    <n v="0.56899999999999995"/>
    <n v="0.48899999999999999"/>
    <n v="13710.48"/>
    <n v="1"/>
    <x v="1"/>
    <s v="Médio"/>
    <s v="Acima"/>
    <x v="1"/>
    <x v="1"/>
  </r>
  <r>
    <x v="175"/>
    <x v="16"/>
    <n v="218"/>
    <n v="0.59"/>
    <n v="0.55400000000000005"/>
    <n v="0.47699999999999998"/>
    <n v="9414.2199999999993"/>
    <n v="1"/>
    <x v="3"/>
    <s v="Médio"/>
    <s v="Abaixo"/>
    <x v="1"/>
    <x v="1"/>
  </r>
  <r>
    <x v="4372"/>
    <x v="4"/>
    <n v="111"/>
    <n v="0.70499999999999996"/>
    <n v="0.69499999999999995"/>
    <n v="0.58299999999999996"/>
    <n v="15085.67"/>
    <n v="1"/>
    <x v="0"/>
    <s v="Alto"/>
    <s v="Acima"/>
    <x v="1"/>
    <x v="1"/>
  </r>
  <r>
    <x v="4373"/>
    <x v="21"/>
    <n v="129"/>
    <n v="0.59899999999999998"/>
    <n v="0.56000000000000005"/>
    <n v="0.53100000000000003"/>
    <n v="13864.16"/>
    <n v="0"/>
    <x v="3"/>
    <s v="Médio"/>
    <s v="Abaixo"/>
    <x v="1"/>
    <x v="1"/>
  </r>
  <r>
    <x v="4374"/>
    <x v="4"/>
    <n v="89"/>
    <n v="0.66"/>
    <n v="0.63100000000000001"/>
    <n v="0.55200000000000005"/>
    <n v="16990.419999999998"/>
    <n v="6"/>
    <x v="0"/>
    <s v="Médio"/>
    <s v="Acima"/>
    <x v="1"/>
    <x v="0"/>
  </r>
  <r>
    <x v="4375"/>
    <x v="4"/>
    <n v="111"/>
    <n v="0.67"/>
    <n v="0.627"/>
    <n v="0.59699999999999998"/>
    <n v="13257.19"/>
    <n v="1"/>
    <x v="0"/>
    <s v="Médio"/>
    <s v="Acima"/>
    <x v="1"/>
    <x v="1"/>
  </r>
  <r>
    <x v="4376"/>
    <x v="4"/>
    <n v="99"/>
    <n v="0.64500000000000002"/>
    <n v="0.66500000000000004"/>
    <n v="0.47599999999999998"/>
    <n v="9799.43"/>
    <n v="2"/>
    <x v="0"/>
    <s v="Médio"/>
    <s v="Acima"/>
    <x v="1"/>
    <x v="1"/>
  </r>
  <r>
    <x v="4377"/>
    <x v="4"/>
    <n v="92"/>
    <n v="0.61699999999999999"/>
    <n v="0.59599999999999997"/>
    <n v="0.49299999999999999"/>
    <n v="10474.27"/>
    <n v="2"/>
    <x v="0"/>
    <s v="Médio"/>
    <s v="Acima"/>
    <x v="1"/>
    <x v="1"/>
  </r>
  <r>
    <x v="4378"/>
    <x v="0"/>
    <n v="81"/>
    <n v="0.69799999999999995"/>
    <n v="0.63500000000000001"/>
    <n v="0.67300000000000004"/>
    <n v="14880.43"/>
    <n v="1"/>
    <x v="0"/>
    <s v="Médio"/>
    <s v="Acima"/>
    <x v="1"/>
    <x v="1"/>
  </r>
  <r>
    <x v="4379"/>
    <x v="3"/>
    <n v="20"/>
    <n v="0.66900000000000004"/>
    <n v="0.75600000000000001"/>
    <n v="0.46100000000000002"/>
    <n v="17470.759999999998"/>
    <n v="0"/>
    <x v="2"/>
    <s v="Médio"/>
    <s v="Acima"/>
    <x v="1"/>
    <x v="1"/>
  </r>
  <r>
    <x v="4380"/>
    <x v="9"/>
    <n v="220"/>
    <n v="0.61799999999999999"/>
    <n v="0.56499999999999995"/>
    <n v="0.56399999999999995"/>
    <n v="6495.42"/>
    <n v="1"/>
    <x v="3"/>
    <s v="Médio"/>
    <s v="Acima"/>
    <x v="1"/>
    <x v="1"/>
  </r>
  <r>
    <x v="4381"/>
    <x v="17"/>
    <n v="263"/>
    <n v="0.61"/>
    <n v="0.57499999999999996"/>
    <n v="0.496"/>
    <n v="8163.64"/>
    <n v="1"/>
    <x v="3"/>
    <s v="Médio"/>
    <s v="Acima"/>
    <x v="1"/>
    <x v="1"/>
  </r>
  <r>
    <x v="4382"/>
    <x v="0"/>
    <n v="83"/>
    <n v="0.74299999999999999"/>
    <n v="0.71899999999999997"/>
    <n v="0.68600000000000005"/>
    <n v="24046.86"/>
    <n v="0"/>
    <x v="0"/>
    <s v="Alto"/>
    <s v="Acima"/>
    <x v="1"/>
    <x v="1"/>
  </r>
  <r>
    <x v="4383"/>
    <x v="16"/>
    <n v="150"/>
    <n v="0.621"/>
    <n v="0.56699999999999995"/>
    <n v="0.56599999999999995"/>
    <n v="7015.53"/>
    <n v="3"/>
    <x v="3"/>
    <s v="Médio"/>
    <s v="Acima"/>
    <x v="1"/>
    <x v="0"/>
  </r>
  <r>
    <x v="3089"/>
    <x v="20"/>
    <n v="201"/>
    <n v="0.66900000000000004"/>
    <n v="0.628"/>
    <n v="0.58199999999999996"/>
    <n v="13487.79"/>
    <n v="0"/>
    <x v="4"/>
    <s v="Médio"/>
    <s v="Acima"/>
    <x v="1"/>
    <x v="1"/>
  </r>
  <r>
    <x v="4384"/>
    <x v="22"/>
    <n v="97"/>
    <n v="0.56000000000000005"/>
    <n v="0.54500000000000004"/>
    <n v="0.44600000000000001"/>
    <n v="8654.0499999999993"/>
    <n v="3"/>
    <x v="3"/>
    <s v="Médio"/>
    <s v="Abaixo"/>
    <x v="1"/>
    <x v="0"/>
  </r>
  <r>
    <x v="4385"/>
    <x v="10"/>
    <n v="123"/>
    <n v="0.68400000000000005"/>
    <n v="0.67300000000000004"/>
    <n v="0.57899999999999996"/>
    <n v="14953.82"/>
    <n v="1"/>
    <x v="1"/>
    <s v="Médio"/>
    <s v="Acima"/>
    <x v="1"/>
    <x v="1"/>
  </r>
  <r>
    <x v="4386"/>
    <x v="18"/>
    <n v="105"/>
    <n v="0.45200000000000001"/>
    <n v="0.4"/>
    <n v="0.29899999999999999"/>
    <n v="6601.95"/>
    <n v="0"/>
    <x v="3"/>
    <s v="Baixo"/>
    <s v="Abaixo"/>
    <x v="1"/>
    <x v="1"/>
  </r>
  <r>
    <x v="4387"/>
    <x v="4"/>
    <n v="121"/>
    <n v="0.63700000000000001"/>
    <n v="0.61599999999999999"/>
    <n v="0.51700000000000002"/>
    <n v="10932.95"/>
    <n v="1"/>
    <x v="0"/>
    <s v="Médio"/>
    <s v="Acima"/>
    <x v="1"/>
    <x v="1"/>
  </r>
  <r>
    <x v="4388"/>
    <x v="3"/>
    <n v="15"/>
    <n v="0.72299999999999998"/>
    <n v="0.70299999999999996"/>
    <n v="0.63800000000000001"/>
    <n v="25997.4"/>
    <n v="4"/>
    <x v="2"/>
    <s v="Alto"/>
    <s v="Acima"/>
    <x v="1"/>
    <x v="0"/>
  </r>
  <r>
    <x v="4389"/>
    <x v="4"/>
    <n v="71"/>
    <n v="0.65"/>
    <n v="0.66700000000000004"/>
    <n v="0.49199999999999999"/>
    <n v="10865.17"/>
    <n v="1"/>
    <x v="0"/>
    <s v="Médio"/>
    <s v="Acima"/>
    <x v="1"/>
    <x v="1"/>
  </r>
  <r>
    <x v="1147"/>
    <x v="17"/>
    <n v="164"/>
    <n v="0.61799999999999999"/>
    <n v="0.57799999999999996"/>
    <n v="0.52300000000000002"/>
    <n v="7632.75"/>
    <n v="3"/>
    <x v="3"/>
    <s v="Médio"/>
    <s v="Acima"/>
    <x v="1"/>
    <x v="0"/>
  </r>
  <r>
    <x v="4390"/>
    <x v="6"/>
    <n v="55"/>
    <n v="0.72499999999999998"/>
    <n v="0.72099999999999997"/>
    <n v="0.64"/>
    <n v="22979.56"/>
    <n v="1"/>
    <x v="2"/>
    <s v="Alto"/>
    <s v="Acima"/>
    <x v="1"/>
    <x v="1"/>
  </r>
  <r>
    <x v="4391"/>
    <x v="22"/>
    <n v="146"/>
    <n v="0.55700000000000005"/>
    <n v="0.56999999999999995"/>
    <n v="0.43099999999999999"/>
    <n v="10084.59"/>
    <n v="1"/>
    <x v="3"/>
    <s v="Médio"/>
    <s v="Abaixo"/>
    <x v="1"/>
    <x v="1"/>
  </r>
  <r>
    <x v="4392"/>
    <x v="4"/>
    <n v="110"/>
    <n v="0.68"/>
    <n v="0.66600000000000004"/>
    <n v="0.57799999999999996"/>
    <n v="12562.98"/>
    <n v="1"/>
    <x v="0"/>
    <s v="Médio"/>
    <s v="Acima"/>
    <x v="1"/>
    <x v="1"/>
  </r>
  <r>
    <x v="4393"/>
    <x v="3"/>
    <n v="26"/>
    <n v="0.66400000000000003"/>
    <n v="0.70899999999999996"/>
    <n v="0.495"/>
    <n v="21704.43"/>
    <n v="5"/>
    <x v="2"/>
    <s v="Médio"/>
    <s v="Acima"/>
    <x v="1"/>
    <x v="0"/>
  </r>
  <r>
    <x v="4394"/>
    <x v="10"/>
    <n v="67"/>
    <n v="0.73"/>
    <n v="0.66300000000000003"/>
    <n v="0.69599999999999995"/>
    <n v="19679.009999999998"/>
    <n v="2"/>
    <x v="1"/>
    <s v="Alto"/>
    <s v="Acima"/>
    <x v="1"/>
    <x v="1"/>
  </r>
  <r>
    <x v="4395"/>
    <x v="4"/>
    <n v="209"/>
    <n v="0.61399999999999999"/>
    <n v="0.56799999999999995"/>
    <n v="0.50900000000000001"/>
    <n v="7436.38"/>
    <n v="6"/>
    <x v="0"/>
    <s v="Médio"/>
    <s v="Acima"/>
    <x v="1"/>
    <x v="0"/>
  </r>
  <r>
    <x v="4396"/>
    <x v="22"/>
    <n v="180"/>
    <n v="0.58799999999999997"/>
    <n v="0.56999999999999995"/>
    <n v="0.46200000000000002"/>
    <n v="6645.75"/>
    <n v="10"/>
    <x v="3"/>
    <s v="Médio"/>
    <s v="Abaixo"/>
    <x v="1"/>
    <x v="0"/>
  </r>
  <r>
    <x v="4397"/>
    <x v="14"/>
    <n v="47"/>
    <n v="0.65300000000000002"/>
    <n v="0.65200000000000002"/>
    <n v="0.53"/>
    <n v="20094.07"/>
    <n v="1"/>
    <x v="2"/>
    <s v="Médio"/>
    <s v="Acima"/>
    <x v="1"/>
    <x v="1"/>
  </r>
  <r>
    <x v="4398"/>
    <x v="20"/>
    <n v="165"/>
    <n v="0.66"/>
    <n v="0.58199999999999996"/>
    <n v="0.628"/>
    <n v="12006.92"/>
    <n v="0"/>
    <x v="4"/>
    <s v="Médio"/>
    <s v="Acima"/>
    <x v="1"/>
    <x v="1"/>
  </r>
  <r>
    <x v="4399"/>
    <x v="10"/>
    <n v="138"/>
    <n v="0.63100000000000001"/>
    <n v="0.64400000000000002"/>
    <n v="0.47599999999999998"/>
    <n v="13341.5"/>
    <n v="2"/>
    <x v="1"/>
    <s v="Médio"/>
    <s v="Acima"/>
    <x v="1"/>
    <x v="1"/>
  </r>
  <r>
    <x v="4400"/>
    <x v="4"/>
    <n v="117"/>
    <n v="0.65500000000000003"/>
    <n v="0.61199999999999999"/>
    <n v="0.54500000000000004"/>
    <n v="11777.19"/>
    <n v="4"/>
    <x v="0"/>
    <s v="Médio"/>
    <s v="Acima"/>
    <x v="1"/>
    <x v="0"/>
  </r>
  <r>
    <x v="4401"/>
    <x v="4"/>
    <n v="293"/>
    <n v="0.59"/>
    <n v="0.53500000000000003"/>
    <n v="0.501"/>
    <n v="8499.67"/>
    <n v="4"/>
    <x v="0"/>
    <s v="Médio"/>
    <s v="Abaixo"/>
    <x v="1"/>
    <x v="0"/>
  </r>
  <r>
    <x v="4402"/>
    <x v="7"/>
    <n v="156"/>
    <n v="0.58299999999999996"/>
    <n v="0.57299999999999995"/>
    <n v="0.47099999999999997"/>
    <n v="10498.68"/>
    <n v="1"/>
    <x v="3"/>
    <s v="Médio"/>
    <s v="Abaixo"/>
    <x v="1"/>
    <x v="1"/>
  </r>
  <r>
    <x v="4403"/>
    <x v="14"/>
    <n v="64"/>
    <n v="0.70799999999999996"/>
    <n v="0.68300000000000005"/>
    <n v="0.63300000000000001"/>
    <n v="20709.75"/>
    <n v="6"/>
    <x v="2"/>
    <s v="Alto"/>
    <s v="Acima"/>
    <x v="1"/>
    <x v="0"/>
  </r>
  <r>
    <x v="4404"/>
    <x v="18"/>
    <n v="159"/>
    <n v="0.60399999999999998"/>
    <n v="0.54400000000000004"/>
    <n v="0.54700000000000004"/>
    <n v="8359.1200000000008"/>
    <n v="3"/>
    <x v="3"/>
    <s v="Médio"/>
    <s v="Acima"/>
    <x v="1"/>
    <x v="0"/>
  </r>
  <r>
    <x v="4405"/>
    <x v="8"/>
    <n v="208"/>
    <n v="0.66"/>
    <n v="0.65400000000000003"/>
    <n v="0.55600000000000005"/>
    <n v="11047.19"/>
    <n v="2"/>
    <x v="1"/>
    <s v="Médio"/>
    <s v="Acima"/>
    <x v="1"/>
    <x v="1"/>
  </r>
  <r>
    <x v="4406"/>
    <x v="22"/>
    <n v="201"/>
    <n v="0.56100000000000005"/>
    <n v="0.59099999999999997"/>
    <n v="0.40400000000000003"/>
    <n v="6516.45"/>
    <n v="0"/>
    <x v="3"/>
    <s v="Médio"/>
    <s v="Abaixo"/>
    <x v="1"/>
    <x v="1"/>
  </r>
  <r>
    <x v="584"/>
    <x v="16"/>
    <n v="115"/>
    <n v="0.59"/>
    <n v="0.54700000000000004"/>
    <n v="0.502"/>
    <n v="7657.91"/>
    <n v="1"/>
    <x v="3"/>
    <s v="Médio"/>
    <s v="Abaixo"/>
    <x v="1"/>
    <x v="1"/>
  </r>
  <r>
    <x v="4407"/>
    <x v="4"/>
    <n v="57"/>
    <n v="0.70599999999999996"/>
    <n v="0.70399999999999996"/>
    <n v="0.59099999999999997"/>
    <n v="25734.36"/>
    <n v="1"/>
    <x v="0"/>
    <s v="Alto"/>
    <s v="Acima"/>
    <x v="1"/>
    <x v="1"/>
  </r>
  <r>
    <x v="4408"/>
    <x v="3"/>
    <n v="38"/>
    <n v="0.61299999999999999"/>
    <n v="0.60399999999999998"/>
    <n v="0.46500000000000002"/>
    <n v="19072.509999999998"/>
    <n v="2"/>
    <x v="2"/>
    <s v="Médio"/>
    <s v="Acima"/>
    <x v="1"/>
    <x v="1"/>
  </r>
  <r>
    <x v="4409"/>
    <x v="17"/>
    <n v="230"/>
    <n v="0.59299999999999997"/>
    <n v="0.56200000000000006"/>
    <n v="0.496"/>
    <n v="7520.57"/>
    <n v="11"/>
    <x v="3"/>
    <s v="Médio"/>
    <s v="Abaixo"/>
    <x v="1"/>
    <x v="0"/>
  </r>
  <r>
    <x v="4410"/>
    <x v="20"/>
    <n v="58"/>
    <n v="0.65"/>
    <n v="0.63"/>
    <n v="0.52700000000000002"/>
    <n v="21278.52"/>
    <n v="0"/>
    <x v="4"/>
    <s v="Médio"/>
    <s v="Acima"/>
    <x v="1"/>
    <x v="1"/>
  </r>
  <r>
    <x v="4411"/>
    <x v="22"/>
    <n v="254"/>
    <n v="0.63"/>
    <n v="0.61"/>
    <n v="0.55500000000000005"/>
    <n v="7387.32"/>
    <n v="3"/>
    <x v="3"/>
    <s v="Médio"/>
    <s v="Acima"/>
    <x v="1"/>
    <x v="0"/>
  </r>
  <r>
    <x v="4412"/>
    <x v="3"/>
    <n v="30"/>
    <n v="0.69099999999999995"/>
    <n v="0.69699999999999995"/>
    <n v="0.57699999999999996"/>
    <n v="18869.89"/>
    <n v="3"/>
    <x v="2"/>
    <s v="Médio"/>
    <s v="Acima"/>
    <x v="1"/>
    <x v="0"/>
  </r>
  <r>
    <x v="4413"/>
    <x v="3"/>
    <n v="23"/>
    <n v="0.69"/>
    <n v="0.74"/>
    <n v="0.54700000000000004"/>
    <n v="25968.75"/>
    <n v="0"/>
    <x v="2"/>
    <s v="Médio"/>
    <s v="Acima"/>
    <x v="1"/>
    <x v="1"/>
  </r>
  <r>
    <x v="4414"/>
    <x v="20"/>
    <n v="78"/>
    <n v="0.621"/>
    <n v="0.59299999999999997"/>
    <n v="0.51100000000000001"/>
    <n v="16231.21"/>
    <n v="0"/>
    <x v="4"/>
    <s v="Médio"/>
    <s v="Acima"/>
    <x v="1"/>
    <x v="1"/>
  </r>
  <r>
    <x v="4415"/>
    <x v="18"/>
    <n v="393"/>
    <n v="0.54400000000000004"/>
    <n v="0.50800000000000001"/>
    <n v="0.45900000000000002"/>
    <n v="6425.62"/>
    <n v="3"/>
    <x v="3"/>
    <s v="Baixo"/>
    <s v="Abaixo"/>
    <x v="1"/>
    <x v="0"/>
  </r>
  <r>
    <x v="4416"/>
    <x v="9"/>
    <n v="210"/>
    <n v="0.59099999999999997"/>
    <n v="0.51"/>
    <n v="0.52600000000000002"/>
    <n v="4585.72"/>
    <n v="0"/>
    <x v="3"/>
    <s v="Médio"/>
    <s v="Abaixo"/>
    <x v="1"/>
    <x v="1"/>
  </r>
  <r>
    <x v="4417"/>
    <x v="4"/>
    <n v="78"/>
    <n v="0.66"/>
    <n v="0.64600000000000002"/>
    <n v="0.55900000000000005"/>
    <n v="15431.95"/>
    <n v="7"/>
    <x v="0"/>
    <s v="Médio"/>
    <s v="Acima"/>
    <x v="1"/>
    <x v="0"/>
  </r>
  <r>
    <x v="4418"/>
    <x v="7"/>
    <n v="125"/>
    <n v="0.51800000000000002"/>
    <n v="0.501"/>
    <n v="0.372"/>
    <n v="5389.03"/>
    <n v="0"/>
    <x v="3"/>
    <s v="Baixo"/>
    <s v="Abaixo"/>
    <x v="1"/>
    <x v="1"/>
  </r>
  <r>
    <x v="2240"/>
    <x v="17"/>
    <n v="114"/>
    <n v="0.52500000000000002"/>
    <n v="0.51500000000000001"/>
    <n v="0.40200000000000002"/>
    <n v="7453.98"/>
    <n v="2"/>
    <x v="3"/>
    <s v="Baixo"/>
    <s v="Abaixo"/>
    <x v="1"/>
    <x v="1"/>
  </r>
  <r>
    <x v="4419"/>
    <x v="5"/>
    <n v="117"/>
    <n v="0.57999999999999996"/>
    <n v="0.53"/>
    <n v="0.48199999999999998"/>
    <n v="7177.92"/>
    <n v="6"/>
    <x v="3"/>
    <s v="Médio"/>
    <s v="Abaixo"/>
    <x v="1"/>
    <x v="0"/>
  </r>
  <r>
    <x v="4420"/>
    <x v="22"/>
    <n v="275"/>
    <n v="0.57299999999999995"/>
    <n v="0.52100000000000002"/>
    <n v="0.46899999999999997"/>
    <n v="6010.79"/>
    <n v="0"/>
    <x v="3"/>
    <s v="Médio"/>
    <s v="Abaixo"/>
    <x v="1"/>
    <x v="1"/>
  </r>
  <r>
    <x v="4421"/>
    <x v="0"/>
    <n v="89"/>
    <n v="0.71"/>
    <n v="0.68799999999999994"/>
    <n v="0.629"/>
    <n v="18125.32"/>
    <n v="1"/>
    <x v="0"/>
    <s v="Alto"/>
    <s v="Acima"/>
    <x v="1"/>
    <x v="1"/>
  </r>
  <r>
    <x v="4422"/>
    <x v="4"/>
    <n v="118"/>
    <n v="0.621"/>
    <n v="0.55000000000000004"/>
    <n v="0.54400000000000004"/>
    <n v="6415.33"/>
    <n v="3"/>
    <x v="0"/>
    <s v="Médio"/>
    <s v="Acima"/>
    <x v="1"/>
    <x v="0"/>
  </r>
  <r>
    <x v="4423"/>
    <x v="3"/>
    <n v="36"/>
    <n v="0.72"/>
    <n v="0.70099999999999996"/>
    <n v="0.622"/>
    <n v="22435.54"/>
    <n v="0"/>
    <x v="2"/>
    <s v="Alto"/>
    <s v="Acima"/>
    <x v="1"/>
    <x v="1"/>
  </r>
  <r>
    <x v="4424"/>
    <x v="10"/>
    <n v="105"/>
    <n v="0.65300000000000002"/>
    <n v="0.628"/>
    <n v="0.55600000000000005"/>
    <n v="13525.88"/>
    <n v="2"/>
    <x v="1"/>
    <s v="Médio"/>
    <s v="Acima"/>
    <x v="1"/>
    <x v="1"/>
  </r>
  <r>
    <x v="4425"/>
    <x v="18"/>
    <n v="413"/>
    <n v="0.52"/>
    <n v="0.503"/>
    <n v="0.40600000000000003"/>
    <n v="7108.69"/>
    <n v="3"/>
    <x v="3"/>
    <s v="Baixo"/>
    <s v="Abaixo"/>
    <x v="1"/>
    <x v="0"/>
  </r>
  <r>
    <x v="4426"/>
    <x v="7"/>
    <n v="187"/>
    <n v="0.61699999999999999"/>
    <n v="0.58099999999999996"/>
    <n v="0.53100000000000003"/>
    <n v="6348.61"/>
    <n v="6"/>
    <x v="3"/>
    <s v="Médio"/>
    <s v="Acima"/>
    <x v="1"/>
    <x v="0"/>
  </r>
  <r>
    <x v="4427"/>
    <x v="20"/>
    <n v="212"/>
    <n v="0.60499999999999998"/>
    <n v="0.57899999999999996"/>
    <n v="0.52100000000000002"/>
    <n v="10706.58"/>
    <n v="1"/>
    <x v="4"/>
    <s v="Médio"/>
    <s v="Acima"/>
    <x v="1"/>
    <x v="1"/>
  </r>
  <r>
    <x v="4428"/>
    <x v="0"/>
    <n v="44"/>
    <n v="0.70299999999999996"/>
    <n v="0.66800000000000004"/>
    <n v="0.61699999999999999"/>
    <n v="28885.48"/>
    <n v="2"/>
    <x v="0"/>
    <s v="Alto"/>
    <s v="Acima"/>
    <x v="1"/>
    <x v="1"/>
  </r>
  <r>
    <x v="4429"/>
    <x v="0"/>
    <n v="148"/>
    <n v="0.68400000000000005"/>
    <n v="0.66600000000000004"/>
    <n v="0.59099999999999997"/>
    <n v="11594.27"/>
    <n v="5"/>
    <x v="0"/>
    <s v="Médio"/>
    <s v="Acima"/>
    <x v="1"/>
    <x v="0"/>
  </r>
  <r>
    <x v="4430"/>
    <x v="0"/>
    <n v="64"/>
    <n v="0.75"/>
    <n v="0.71399999999999997"/>
    <n v="0.69199999999999995"/>
    <n v="22693.37"/>
    <n v="3"/>
    <x v="0"/>
    <s v="Alto"/>
    <s v="Acima"/>
    <x v="1"/>
    <x v="0"/>
  </r>
  <r>
    <x v="4431"/>
    <x v="17"/>
    <n v="173"/>
    <n v="0.58099999999999996"/>
    <n v="0.56200000000000006"/>
    <n v="0.47699999999999998"/>
    <n v="10129.89"/>
    <n v="3"/>
    <x v="3"/>
    <s v="Médio"/>
    <s v="Abaixo"/>
    <x v="1"/>
    <x v="0"/>
  </r>
  <r>
    <x v="4432"/>
    <x v="0"/>
    <n v="297"/>
    <n v="0.72"/>
    <n v="0.71199999999999997"/>
    <n v="0.63400000000000001"/>
    <n v="8940.83"/>
    <n v="1"/>
    <x v="0"/>
    <s v="Alto"/>
    <s v="Acima"/>
    <x v="1"/>
    <x v="1"/>
  </r>
  <r>
    <x v="1688"/>
    <x v="10"/>
    <n v="100"/>
    <n v="0.747"/>
    <n v="0.70299999999999996"/>
    <n v="0.69699999999999995"/>
    <n v="22072.55"/>
    <n v="0"/>
    <x v="1"/>
    <s v="Alto"/>
    <s v="Acima"/>
    <x v="1"/>
    <x v="1"/>
  </r>
  <r>
    <x v="4433"/>
    <x v="16"/>
    <n v="254"/>
    <n v="0.60099999999999998"/>
    <n v="0.57999999999999996"/>
    <n v="0.50700000000000001"/>
    <n v="7181.2"/>
    <n v="3"/>
    <x v="3"/>
    <s v="Médio"/>
    <s v="Acima"/>
    <x v="1"/>
    <x v="0"/>
  </r>
  <r>
    <x v="4434"/>
    <x v="12"/>
    <n v="148"/>
    <n v="0.59"/>
    <n v="0.52"/>
    <n v="0.502"/>
    <n v="7469.72"/>
    <n v="0"/>
    <x v="4"/>
    <s v="Médio"/>
    <s v="Abaixo"/>
    <x v="1"/>
    <x v="1"/>
  </r>
  <r>
    <x v="4435"/>
    <x v="7"/>
    <n v="337"/>
    <n v="0.59699999999999998"/>
    <n v="0.56699999999999995"/>
    <n v="0.48799999999999999"/>
    <n v="5893.9"/>
    <n v="7"/>
    <x v="3"/>
    <s v="Médio"/>
    <s v="Abaixo"/>
    <x v="1"/>
    <x v="0"/>
  </r>
  <r>
    <x v="4436"/>
    <x v="7"/>
    <n v="200"/>
    <n v="0.58799999999999997"/>
    <n v="0.52700000000000002"/>
    <n v="0.505"/>
    <n v="8178"/>
    <n v="1"/>
    <x v="3"/>
    <s v="Médio"/>
    <s v="Abaixo"/>
    <x v="1"/>
    <x v="1"/>
  </r>
  <r>
    <x v="4437"/>
    <x v="4"/>
    <n v="65"/>
    <n v="0.67"/>
    <n v="0.64200000000000002"/>
    <n v="0.56599999999999995"/>
    <n v="16883.55"/>
    <n v="3"/>
    <x v="0"/>
    <s v="Médio"/>
    <s v="Acima"/>
    <x v="1"/>
    <x v="0"/>
  </r>
  <r>
    <x v="4438"/>
    <x v="14"/>
    <n v="25"/>
    <n v="0.77"/>
    <n v="0.81299999999999994"/>
    <n v="0.63700000000000001"/>
    <n v="29544.91"/>
    <n v="1"/>
    <x v="2"/>
    <s v="Alto"/>
    <s v="Acima"/>
    <x v="1"/>
    <x v="1"/>
  </r>
  <r>
    <x v="4439"/>
    <x v="22"/>
    <n v="183"/>
    <n v="0.57999999999999996"/>
    <n v="0.57199999999999995"/>
    <n v="0.44600000000000001"/>
    <n v="5885.39"/>
    <n v="9"/>
    <x v="3"/>
    <s v="Médio"/>
    <s v="Abaixo"/>
    <x v="1"/>
    <x v="0"/>
  </r>
  <r>
    <x v="4440"/>
    <x v="4"/>
    <n v="221"/>
    <n v="0.66"/>
    <n v="0.624"/>
    <n v="0.57099999999999995"/>
    <n v="9443.34"/>
    <n v="5"/>
    <x v="0"/>
    <s v="Médio"/>
    <s v="Acima"/>
    <x v="1"/>
    <x v="0"/>
  </r>
  <r>
    <x v="4441"/>
    <x v="4"/>
    <n v="117"/>
    <n v="0.68"/>
    <n v="0.66800000000000004"/>
    <n v="0.55500000000000005"/>
    <n v="16179.95"/>
    <n v="1"/>
    <x v="0"/>
    <s v="Médio"/>
    <s v="Acima"/>
    <x v="1"/>
    <x v="1"/>
  </r>
  <r>
    <x v="4442"/>
    <x v="17"/>
    <n v="280"/>
    <n v="0.61899999999999999"/>
    <n v="0.56399999999999995"/>
    <n v="0.54100000000000004"/>
    <n v="7439.41"/>
    <n v="4"/>
    <x v="3"/>
    <s v="Médio"/>
    <s v="Acima"/>
    <x v="1"/>
    <x v="0"/>
  </r>
  <r>
    <x v="4443"/>
    <x v="6"/>
    <n v="76"/>
    <n v="0.69499999999999995"/>
    <n v="0.66900000000000004"/>
    <n v="0.626"/>
    <n v="17409.84"/>
    <n v="3"/>
    <x v="2"/>
    <s v="Médio"/>
    <s v="Acima"/>
    <x v="1"/>
    <x v="0"/>
  </r>
  <r>
    <x v="4444"/>
    <x v="4"/>
    <n v="161"/>
    <n v="0.62"/>
    <n v="0.60199999999999998"/>
    <n v="0.497"/>
    <n v="8482.31"/>
    <n v="3"/>
    <x v="0"/>
    <s v="Médio"/>
    <s v="Acima"/>
    <x v="1"/>
    <x v="0"/>
  </r>
  <r>
    <x v="4445"/>
    <x v="18"/>
    <n v="203"/>
    <n v="0.56999999999999995"/>
    <n v="0.502"/>
    <n v="0.48099999999999998"/>
    <n v="9016.8799999999992"/>
    <n v="0"/>
    <x v="3"/>
    <s v="Médio"/>
    <s v="Abaixo"/>
    <x v="1"/>
    <x v="1"/>
  </r>
  <r>
    <x v="4446"/>
    <x v="4"/>
    <n v="166"/>
    <n v="0.67"/>
    <n v="0.64100000000000001"/>
    <n v="0.55700000000000005"/>
    <n v="14101.48"/>
    <n v="6"/>
    <x v="0"/>
    <s v="Médio"/>
    <s v="Acima"/>
    <x v="1"/>
    <x v="0"/>
  </r>
  <r>
    <x v="4447"/>
    <x v="14"/>
    <n v="25"/>
    <n v="0.72499999999999998"/>
    <n v="0.73699999999999999"/>
    <n v="0.63100000000000001"/>
    <n v="24218.78"/>
    <n v="3"/>
    <x v="2"/>
    <s v="Alto"/>
    <s v="Acima"/>
    <x v="1"/>
    <x v="0"/>
  </r>
  <r>
    <x v="4448"/>
    <x v="22"/>
    <n v="88"/>
    <n v="0.58799999999999997"/>
    <n v="0.56100000000000005"/>
    <n v="0.48599999999999999"/>
    <n v="8389.89"/>
    <n v="9"/>
    <x v="3"/>
    <s v="Médio"/>
    <s v="Abaixo"/>
    <x v="1"/>
    <x v="0"/>
  </r>
  <r>
    <x v="4449"/>
    <x v="4"/>
    <n v="148"/>
    <n v="0.68"/>
    <n v="0.67700000000000005"/>
    <n v="0.55700000000000005"/>
    <n v="13446.86"/>
    <n v="1"/>
    <x v="0"/>
    <s v="Médio"/>
    <s v="Acima"/>
    <x v="1"/>
    <x v="1"/>
  </r>
  <r>
    <x v="4450"/>
    <x v="0"/>
    <n v="41"/>
    <n v="0.71"/>
    <n v="0.67800000000000005"/>
    <n v="0.63900000000000001"/>
    <n v="39012.15"/>
    <n v="1"/>
    <x v="0"/>
    <s v="Alto"/>
    <s v="Acima"/>
    <x v="1"/>
    <x v="1"/>
  </r>
  <r>
    <x v="4451"/>
    <x v="17"/>
    <n v="293"/>
    <n v="0.64200000000000002"/>
    <n v="0.62"/>
    <n v="0.53300000000000003"/>
    <n v="8381"/>
    <n v="1"/>
    <x v="3"/>
    <s v="Médio"/>
    <s v="Acima"/>
    <x v="1"/>
    <x v="1"/>
  </r>
  <r>
    <x v="4452"/>
    <x v="4"/>
    <n v="71"/>
    <n v="0.69"/>
    <n v="0.63900000000000001"/>
    <n v="0.61199999999999999"/>
    <n v="15387.59"/>
    <n v="3"/>
    <x v="0"/>
    <s v="Médio"/>
    <s v="Acima"/>
    <x v="1"/>
    <x v="0"/>
  </r>
  <r>
    <x v="4453"/>
    <x v="22"/>
    <n v="79"/>
    <n v="0.56100000000000005"/>
    <n v="0.52400000000000002"/>
    <n v="0.44600000000000001"/>
    <n v="8883.06"/>
    <n v="1"/>
    <x v="3"/>
    <s v="Médio"/>
    <s v="Abaixo"/>
    <x v="1"/>
    <x v="1"/>
  </r>
  <r>
    <x v="4454"/>
    <x v="16"/>
    <n v="125"/>
    <n v="0.60799999999999998"/>
    <n v="0.59099999999999997"/>
    <n v="0.50800000000000001"/>
    <n v="13153.39"/>
    <n v="1"/>
    <x v="3"/>
    <s v="Médio"/>
    <s v="Acima"/>
    <x v="1"/>
    <x v="1"/>
  </r>
  <r>
    <x v="4455"/>
    <x v="20"/>
    <n v="107"/>
    <n v="0.66500000000000004"/>
    <n v="0.7"/>
    <n v="0.502"/>
    <n v="18543.349999999999"/>
    <n v="0"/>
    <x v="4"/>
    <s v="Médio"/>
    <s v="Acima"/>
    <x v="1"/>
    <x v="1"/>
  </r>
  <r>
    <x v="1520"/>
    <x v="18"/>
    <n v="298"/>
    <n v="0.59099999999999997"/>
    <n v="0.51800000000000002"/>
    <n v="0.52200000000000002"/>
    <n v="6862.56"/>
    <n v="4"/>
    <x v="3"/>
    <s v="Médio"/>
    <s v="Abaixo"/>
    <x v="1"/>
    <x v="0"/>
  </r>
  <r>
    <x v="4456"/>
    <x v="7"/>
    <n v="300"/>
    <n v="0.56999999999999995"/>
    <n v="0.53400000000000003"/>
    <n v="0.47099999999999997"/>
    <n v="4981.62"/>
    <n v="1"/>
    <x v="3"/>
    <s v="Médio"/>
    <s v="Abaixo"/>
    <x v="1"/>
    <x v="1"/>
  </r>
  <r>
    <x v="1765"/>
    <x v="17"/>
    <n v="145"/>
    <n v="0.60899999999999999"/>
    <n v="0.56999999999999995"/>
    <n v="0.504"/>
    <n v="8003.28"/>
    <n v="17"/>
    <x v="3"/>
    <s v="Médio"/>
    <s v="Acima"/>
    <x v="1"/>
    <x v="0"/>
  </r>
  <r>
    <x v="4457"/>
    <x v="4"/>
    <n v="98"/>
    <n v="0.56999999999999995"/>
    <n v="0.56999999999999995"/>
    <n v="0.41399999999999998"/>
    <n v="12870.92"/>
    <n v="3"/>
    <x v="0"/>
    <s v="Médio"/>
    <s v="Abaixo"/>
    <x v="1"/>
    <x v="0"/>
  </r>
  <r>
    <x v="4458"/>
    <x v="17"/>
    <n v="277"/>
    <n v="0.56999999999999995"/>
    <n v="0.54"/>
    <n v="0.47399999999999998"/>
    <n v="7246.48"/>
    <n v="2"/>
    <x v="3"/>
    <s v="Médio"/>
    <s v="Abaixo"/>
    <x v="1"/>
    <x v="1"/>
  </r>
  <r>
    <x v="4459"/>
    <x v="19"/>
    <n v="144"/>
    <n v="0.55500000000000005"/>
    <n v="0.53100000000000003"/>
    <n v="0.43"/>
    <n v="7497.95"/>
    <n v="6"/>
    <x v="3"/>
    <s v="Médio"/>
    <s v="Abaixo"/>
    <x v="1"/>
    <x v="0"/>
  </r>
  <r>
    <x v="591"/>
    <x v="4"/>
    <n v="75"/>
    <n v="0.63200000000000001"/>
    <n v="0.60299999999999998"/>
    <n v="0.52100000000000002"/>
    <n v="8454.24"/>
    <n v="4"/>
    <x v="0"/>
    <s v="Médio"/>
    <s v="Acima"/>
    <x v="1"/>
    <x v="0"/>
  </r>
  <r>
    <x v="788"/>
    <x v="4"/>
    <n v="184"/>
    <n v="0.63100000000000001"/>
    <n v="0.59799999999999998"/>
    <n v="0.51500000000000001"/>
    <n v="10493.97"/>
    <n v="2"/>
    <x v="0"/>
    <s v="Médio"/>
    <s v="Acima"/>
    <x v="1"/>
    <x v="1"/>
  </r>
  <r>
    <x v="4460"/>
    <x v="22"/>
    <n v="252"/>
    <n v="0.61199999999999999"/>
    <n v="0.59599999999999997"/>
    <n v="0.50700000000000001"/>
    <n v="8710.2000000000007"/>
    <n v="1"/>
    <x v="3"/>
    <s v="Médio"/>
    <s v="Acima"/>
    <x v="1"/>
    <x v="1"/>
  </r>
  <r>
    <x v="4461"/>
    <x v="9"/>
    <n v="225"/>
    <n v="0.59099999999999997"/>
    <n v="0.53500000000000003"/>
    <n v="0.497"/>
    <n v="6141.51"/>
    <n v="1"/>
    <x v="3"/>
    <s v="Médio"/>
    <s v="Abaixo"/>
    <x v="1"/>
    <x v="1"/>
  </r>
  <r>
    <x v="4462"/>
    <x v="10"/>
    <n v="53"/>
    <n v="0.72"/>
    <n v="0.69899999999999995"/>
    <n v="0.66400000000000003"/>
    <n v="29900.52"/>
    <n v="0"/>
    <x v="1"/>
    <s v="Alto"/>
    <s v="Acima"/>
    <x v="1"/>
    <x v="1"/>
  </r>
  <r>
    <x v="4463"/>
    <x v="14"/>
    <n v="28"/>
    <n v="0.68200000000000005"/>
    <n v="0.68600000000000005"/>
    <n v="0.58499999999999996"/>
    <n v="17929.93"/>
    <n v="3"/>
    <x v="2"/>
    <s v="Médio"/>
    <s v="Acima"/>
    <x v="1"/>
    <x v="0"/>
  </r>
  <r>
    <x v="1194"/>
    <x v="0"/>
    <n v="110"/>
    <n v="0.72299999999999998"/>
    <n v="0.70499999999999996"/>
    <n v="0.65800000000000003"/>
    <n v="16403.07"/>
    <n v="1"/>
    <x v="0"/>
    <s v="Alto"/>
    <s v="Acima"/>
    <x v="1"/>
    <x v="1"/>
  </r>
  <r>
    <x v="4464"/>
    <x v="4"/>
    <n v="115"/>
    <n v="0.64"/>
    <n v="0.61599999999999999"/>
    <n v="0.52800000000000002"/>
    <n v="9462.36"/>
    <n v="2"/>
    <x v="0"/>
    <s v="Médio"/>
    <s v="Acima"/>
    <x v="1"/>
    <x v="1"/>
  </r>
  <r>
    <x v="4465"/>
    <x v="16"/>
    <n v="285"/>
    <n v="0.61399999999999999"/>
    <n v="0.58799999999999997"/>
    <n v="0.54200000000000004"/>
    <n v="7917.33"/>
    <n v="5"/>
    <x v="3"/>
    <s v="Médio"/>
    <s v="Acima"/>
    <x v="1"/>
    <x v="0"/>
  </r>
  <r>
    <x v="4466"/>
    <x v="4"/>
    <n v="77"/>
    <n v="0.64800000000000002"/>
    <n v="0.60199999999999998"/>
    <n v="0.56799999999999995"/>
    <n v="9705.07"/>
    <n v="2"/>
    <x v="0"/>
    <s v="Médio"/>
    <s v="Acima"/>
    <x v="1"/>
    <x v="1"/>
  </r>
  <r>
    <x v="4467"/>
    <x v="4"/>
    <n v="165"/>
    <n v="0.61799999999999999"/>
    <n v="0.56499999999999995"/>
    <n v="0.53700000000000003"/>
    <n v="7049.9"/>
    <n v="5"/>
    <x v="0"/>
    <s v="Médio"/>
    <s v="Acima"/>
    <x v="1"/>
    <x v="0"/>
  </r>
  <r>
    <x v="4468"/>
    <x v="4"/>
    <n v="141"/>
    <n v="0.57899999999999996"/>
    <n v="0.59199999999999997"/>
    <n v="0.437"/>
    <n v="6799.89"/>
    <n v="1"/>
    <x v="0"/>
    <s v="Médio"/>
    <s v="Abaixo"/>
    <x v="1"/>
    <x v="1"/>
  </r>
  <r>
    <x v="4469"/>
    <x v="4"/>
    <n v="124"/>
    <n v="0.68500000000000005"/>
    <n v="0.66800000000000004"/>
    <n v="0.59"/>
    <n v="11490.41"/>
    <n v="1"/>
    <x v="0"/>
    <s v="Médio"/>
    <s v="Acima"/>
    <x v="1"/>
    <x v="1"/>
  </r>
  <r>
    <x v="4470"/>
    <x v="4"/>
    <n v="128"/>
    <n v="0.625"/>
    <n v="0.59299999999999997"/>
    <n v="0.52100000000000002"/>
    <n v="9325.1200000000008"/>
    <n v="2"/>
    <x v="0"/>
    <s v="Médio"/>
    <s v="Acima"/>
    <x v="1"/>
    <x v="1"/>
  </r>
  <r>
    <x v="4471"/>
    <x v="22"/>
    <n v="279"/>
    <n v="0.56299999999999994"/>
    <n v="0.47199999999999998"/>
    <n v="0.48899999999999999"/>
    <n v="5713.24"/>
    <n v="2"/>
    <x v="3"/>
    <s v="Médio"/>
    <s v="Abaixo"/>
    <x v="1"/>
    <x v="1"/>
  </r>
  <r>
    <x v="4472"/>
    <x v="4"/>
    <n v="102"/>
    <n v="0.67"/>
    <n v="0.60199999999999998"/>
    <n v="0.64"/>
    <n v="9305.6"/>
    <n v="5"/>
    <x v="0"/>
    <s v="Médio"/>
    <s v="Acima"/>
    <x v="1"/>
    <x v="0"/>
  </r>
  <r>
    <x v="4473"/>
    <x v="4"/>
    <n v="190"/>
    <n v="0.624"/>
    <n v="0.58799999999999997"/>
    <n v="0.52"/>
    <n v="6066.89"/>
    <n v="10"/>
    <x v="0"/>
    <s v="Médio"/>
    <s v="Acima"/>
    <x v="1"/>
    <x v="0"/>
  </r>
  <r>
    <x v="4474"/>
    <x v="4"/>
    <n v="212"/>
    <n v="0.59499999999999997"/>
    <n v="0.58199999999999996"/>
    <n v="0.45900000000000002"/>
    <n v="7552.99"/>
    <n v="3"/>
    <x v="0"/>
    <s v="Médio"/>
    <s v="Abaixo"/>
    <x v="1"/>
    <x v="0"/>
  </r>
  <r>
    <x v="4475"/>
    <x v="17"/>
    <n v="215"/>
    <n v="0.58599999999999997"/>
    <n v="0.54800000000000004"/>
    <n v="0.47899999999999998"/>
    <n v="7742.19"/>
    <n v="4"/>
    <x v="3"/>
    <s v="Médio"/>
    <s v="Abaixo"/>
    <x v="1"/>
    <x v="0"/>
  </r>
  <r>
    <x v="4476"/>
    <x v="7"/>
    <n v="169"/>
    <n v="0.54"/>
    <n v="0.56499999999999995"/>
    <n v="0.36799999999999999"/>
    <n v="9603.33"/>
    <n v="1"/>
    <x v="3"/>
    <s v="Baixo"/>
    <s v="Abaixo"/>
    <x v="1"/>
    <x v="1"/>
  </r>
  <r>
    <x v="4477"/>
    <x v="19"/>
    <n v="99"/>
    <n v="0.503"/>
    <n v="0.47299999999999998"/>
    <n v="0.39900000000000002"/>
    <n v="8873.82"/>
    <n v="13"/>
    <x v="3"/>
    <s v="Baixo"/>
    <s v="Abaixo"/>
    <x v="1"/>
    <x v="0"/>
  </r>
  <r>
    <x v="4478"/>
    <x v="20"/>
    <n v="73"/>
    <n v="0.67"/>
    <n v="0.629"/>
    <n v="0.59299999999999997"/>
    <n v="25380.57"/>
    <n v="0"/>
    <x v="4"/>
    <s v="Médio"/>
    <s v="Acima"/>
    <x v="1"/>
    <x v="1"/>
  </r>
  <r>
    <x v="4479"/>
    <x v="10"/>
    <n v="103"/>
    <n v="0.66"/>
    <n v="0.68200000000000005"/>
    <n v="0.50800000000000001"/>
    <n v="18425.349999999999"/>
    <n v="1"/>
    <x v="1"/>
    <s v="Médio"/>
    <s v="Acima"/>
    <x v="1"/>
    <x v="1"/>
  </r>
  <r>
    <x v="4480"/>
    <x v="20"/>
    <n v="178"/>
    <n v="0.60299999999999998"/>
    <n v="0.58899999999999997"/>
    <n v="0.45500000000000002"/>
    <n v="9892.5300000000007"/>
    <n v="0"/>
    <x v="4"/>
    <s v="Médio"/>
    <s v="Acima"/>
    <x v="1"/>
    <x v="1"/>
  </r>
  <r>
    <x v="4481"/>
    <x v="4"/>
    <n v="186"/>
    <n v="0.60599999999999998"/>
    <n v="0.55800000000000005"/>
    <n v="0.51600000000000001"/>
    <n v="7401.01"/>
    <n v="2"/>
    <x v="0"/>
    <s v="Médio"/>
    <s v="Acima"/>
    <x v="1"/>
    <x v="1"/>
  </r>
  <r>
    <x v="4482"/>
    <x v="22"/>
    <n v="138"/>
    <n v="0.62"/>
    <n v="0.57899999999999996"/>
    <n v="0.52700000000000002"/>
    <n v="14759.57"/>
    <n v="1"/>
    <x v="3"/>
    <s v="Médio"/>
    <s v="Acima"/>
    <x v="1"/>
    <x v="1"/>
  </r>
  <r>
    <x v="4483"/>
    <x v="4"/>
    <n v="242"/>
    <n v="0.60199999999999998"/>
    <n v="0.54"/>
    <n v="0.51700000000000002"/>
    <n v="6997.89"/>
    <n v="3"/>
    <x v="0"/>
    <s v="Médio"/>
    <s v="Acima"/>
    <x v="1"/>
    <x v="0"/>
  </r>
  <r>
    <x v="4484"/>
    <x v="10"/>
    <n v="108"/>
    <n v="0.63400000000000001"/>
    <n v="0.59399999999999997"/>
    <n v="0.52900000000000003"/>
    <n v="13277.91"/>
    <n v="1"/>
    <x v="1"/>
    <s v="Médio"/>
    <s v="Acima"/>
    <x v="1"/>
    <x v="1"/>
  </r>
  <r>
    <x v="4485"/>
    <x v="22"/>
    <n v="148"/>
    <n v="0.53100000000000003"/>
    <n v="0.53500000000000003"/>
    <n v="0.39100000000000001"/>
    <n v="6099.05"/>
    <n v="5"/>
    <x v="3"/>
    <s v="Baixo"/>
    <s v="Abaixo"/>
    <x v="1"/>
    <x v="0"/>
  </r>
  <r>
    <x v="4486"/>
    <x v="10"/>
    <n v="100"/>
    <n v="0.69"/>
    <n v="0.65800000000000003"/>
    <n v="0.60199999999999998"/>
    <n v="15168.18"/>
    <n v="0"/>
    <x v="1"/>
    <s v="Médio"/>
    <s v="Acima"/>
    <x v="1"/>
    <x v="1"/>
  </r>
  <r>
    <x v="4487"/>
    <x v="10"/>
    <n v="58"/>
    <n v="0.65200000000000002"/>
    <n v="0.60399999999999998"/>
    <n v="0.56299999999999994"/>
    <n v="21831.78"/>
    <n v="2"/>
    <x v="1"/>
    <s v="Médio"/>
    <s v="Acima"/>
    <x v="1"/>
    <x v="1"/>
  </r>
  <r>
    <x v="4488"/>
    <x v="10"/>
    <n v="86"/>
    <n v="0.71099999999999997"/>
    <n v="0.66400000000000003"/>
    <n v="0.65200000000000002"/>
    <n v="15650.05"/>
    <n v="1"/>
    <x v="1"/>
    <s v="Alto"/>
    <s v="Acima"/>
    <x v="1"/>
    <x v="1"/>
  </r>
  <r>
    <x v="4489"/>
    <x v="21"/>
    <n v="159"/>
    <n v="0.59"/>
    <n v="0.52700000000000002"/>
    <n v="0.51400000000000001"/>
    <n v="11612.57"/>
    <n v="0"/>
    <x v="3"/>
    <s v="Médio"/>
    <s v="Abaixo"/>
    <x v="1"/>
    <x v="1"/>
  </r>
  <r>
    <x v="4490"/>
    <x v="22"/>
    <n v="141"/>
    <n v="0.57399999999999995"/>
    <n v="0.52700000000000002"/>
    <n v="0.46"/>
    <n v="5761.68"/>
    <n v="18"/>
    <x v="3"/>
    <s v="Médio"/>
    <s v="Abaixo"/>
    <x v="1"/>
    <x v="0"/>
  </r>
  <r>
    <x v="4491"/>
    <x v="3"/>
    <n v="18"/>
    <n v="0.69"/>
    <n v="0.68799999999999994"/>
    <n v="0.59499999999999997"/>
    <n v="28841.55"/>
    <n v="0"/>
    <x v="2"/>
    <s v="Médio"/>
    <s v="Acima"/>
    <x v="1"/>
    <x v="1"/>
  </r>
  <r>
    <x v="4492"/>
    <x v="14"/>
    <n v="113"/>
    <n v="0.65700000000000003"/>
    <n v="0.63"/>
    <n v="0.54100000000000004"/>
    <n v="17150.36"/>
    <n v="1"/>
    <x v="2"/>
    <s v="Médio"/>
    <s v="Acima"/>
    <x v="1"/>
    <x v="1"/>
  </r>
  <r>
    <x v="4493"/>
    <x v="22"/>
    <n v="119"/>
    <n v="0.55200000000000005"/>
    <n v="0.56899999999999995"/>
    <n v="0.42299999999999999"/>
    <n v="6879.05"/>
    <n v="0"/>
    <x v="3"/>
    <s v="Médio"/>
    <s v="Abaixo"/>
    <x v="1"/>
    <x v="1"/>
  </r>
  <r>
    <x v="4494"/>
    <x v="4"/>
    <n v="83"/>
    <n v="0.625"/>
    <n v="0.61799999999999999"/>
    <n v="0.48499999999999999"/>
    <n v="9119.2900000000009"/>
    <n v="2"/>
    <x v="0"/>
    <s v="Médio"/>
    <s v="Acima"/>
    <x v="1"/>
    <x v="1"/>
  </r>
  <r>
    <x v="4495"/>
    <x v="6"/>
    <n v="97"/>
    <n v="0.69599999999999995"/>
    <n v="0.65"/>
    <n v="0.63200000000000001"/>
    <n v="16502.439999999999"/>
    <n v="1"/>
    <x v="2"/>
    <s v="Médio"/>
    <s v="Acima"/>
    <x v="1"/>
    <x v="1"/>
  </r>
  <r>
    <x v="3841"/>
    <x v="4"/>
    <n v="109"/>
    <n v="0.61399999999999999"/>
    <n v="0.60299999999999998"/>
    <n v="0.48299999999999998"/>
    <n v="11774.48"/>
    <n v="2"/>
    <x v="0"/>
    <s v="Médio"/>
    <s v="Acima"/>
    <x v="1"/>
    <x v="1"/>
  </r>
  <r>
    <x v="1110"/>
    <x v="20"/>
    <n v="134"/>
    <n v="0.64300000000000002"/>
    <n v="0.58399999999999996"/>
    <n v="0.57599999999999996"/>
    <n v="11008.3"/>
    <n v="0"/>
    <x v="4"/>
    <s v="Médio"/>
    <s v="Acima"/>
    <x v="1"/>
    <x v="1"/>
  </r>
  <r>
    <x v="4496"/>
    <x v="17"/>
    <n v="237"/>
    <n v="0.56999999999999995"/>
    <n v="0.53300000000000003"/>
    <n v="0.45200000000000001"/>
    <n v="6879.28"/>
    <n v="2"/>
    <x v="3"/>
    <s v="Médio"/>
    <s v="Abaixo"/>
    <x v="1"/>
    <x v="1"/>
  </r>
  <r>
    <x v="4497"/>
    <x v="9"/>
    <n v="286"/>
    <n v="0.60199999999999998"/>
    <n v="0.54700000000000004"/>
    <n v="0.51500000000000001"/>
    <n v="6099.04"/>
    <n v="0"/>
    <x v="3"/>
    <s v="Médio"/>
    <s v="Acima"/>
    <x v="1"/>
    <x v="1"/>
  </r>
  <r>
    <x v="4498"/>
    <x v="10"/>
    <n v="131"/>
    <n v="0.65300000000000002"/>
    <n v="0.628"/>
    <n v="0.54700000000000004"/>
    <n v="12673.01"/>
    <n v="0"/>
    <x v="1"/>
    <s v="Médio"/>
    <s v="Acima"/>
    <x v="1"/>
    <x v="1"/>
  </r>
  <r>
    <x v="4499"/>
    <x v="4"/>
    <n v="85"/>
    <n v="0.59899999999999998"/>
    <n v="0.58299999999999996"/>
    <n v="0.45400000000000001"/>
    <n v="9034.7000000000007"/>
    <n v="1"/>
    <x v="0"/>
    <s v="Médio"/>
    <s v="Abaixo"/>
    <x v="1"/>
    <x v="1"/>
  </r>
  <r>
    <x v="4500"/>
    <x v="4"/>
    <n v="133"/>
    <n v="0.68799999999999994"/>
    <n v="0.67700000000000005"/>
    <n v="0.57199999999999995"/>
    <n v="10387.700000000001"/>
    <n v="0"/>
    <x v="0"/>
    <s v="Médio"/>
    <s v="Acima"/>
    <x v="1"/>
    <x v="1"/>
  </r>
  <r>
    <x v="4501"/>
    <x v="22"/>
    <n v="116"/>
    <n v="0.56999999999999995"/>
    <n v="0.55700000000000005"/>
    <n v="0.44800000000000001"/>
    <n v="7121.68"/>
    <n v="1"/>
    <x v="3"/>
    <s v="Médio"/>
    <s v="Abaixo"/>
    <x v="1"/>
    <x v="1"/>
  </r>
  <r>
    <x v="4502"/>
    <x v="18"/>
    <n v="148"/>
    <n v="0.52700000000000002"/>
    <n v="0.46500000000000002"/>
    <n v="0.41299999999999998"/>
    <n v="5417.22"/>
    <n v="0"/>
    <x v="3"/>
    <s v="Baixo"/>
    <s v="Abaixo"/>
    <x v="1"/>
    <x v="1"/>
  </r>
  <r>
    <x v="4503"/>
    <x v="10"/>
    <n v="77"/>
    <n v="0.69"/>
    <n v="0.69599999999999995"/>
    <n v="0.57799999999999996"/>
    <n v="17697.490000000002"/>
    <n v="1"/>
    <x v="1"/>
    <s v="Médio"/>
    <s v="Acima"/>
    <x v="1"/>
    <x v="1"/>
  </r>
  <r>
    <x v="3260"/>
    <x v="4"/>
    <n v="58"/>
    <n v="0.69599999999999995"/>
    <n v="0.66700000000000004"/>
    <n v="0.59699999999999998"/>
    <n v="20282.38"/>
    <n v="4"/>
    <x v="0"/>
    <s v="Médio"/>
    <s v="Acima"/>
    <x v="1"/>
    <x v="0"/>
  </r>
  <r>
    <x v="4504"/>
    <x v="4"/>
    <n v="173"/>
    <n v="0.60399999999999998"/>
    <n v="0.56000000000000005"/>
    <n v="0.52"/>
    <n v="9547.36"/>
    <n v="2"/>
    <x v="0"/>
    <s v="Médio"/>
    <s v="Acima"/>
    <x v="1"/>
    <x v="1"/>
  </r>
  <r>
    <x v="3454"/>
    <x v="17"/>
    <n v="139"/>
    <n v="0.56999999999999995"/>
    <n v="0.58399999999999996"/>
    <n v="0.44"/>
    <n v="7526.2"/>
    <n v="5"/>
    <x v="3"/>
    <s v="Médio"/>
    <s v="Abaixo"/>
    <x v="1"/>
    <x v="0"/>
  </r>
  <r>
    <x v="4505"/>
    <x v="6"/>
    <n v="32"/>
    <n v="0.69"/>
    <n v="0.69"/>
    <n v="0.59399999999999997"/>
    <n v="23780.46"/>
    <n v="0"/>
    <x v="2"/>
    <s v="Médio"/>
    <s v="Acima"/>
    <x v="1"/>
    <x v="1"/>
  </r>
  <r>
    <x v="4506"/>
    <x v="4"/>
    <n v="241"/>
    <n v="0.624"/>
    <n v="0.63"/>
    <n v="0.47799999999999998"/>
    <n v="8301.15"/>
    <n v="3"/>
    <x v="0"/>
    <s v="Médio"/>
    <s v="Acima"/>
    <x v="1"/>
    <x v="0"/>
  </r>
  <r>
    <x v="4507"/>
    <x v="7"/>
    <n v="281"/>
    <n v="0.57799999999999996"/>
    <n v="0.59599999999999997"/>
    <n v="0.46400000000000002"/>
    <n v="7664.18"/>
    <n v="4"/>
    <x v="3"/>
    <s v="Médio"/>
    <s v="Abaixo"/>
    <x v="1"/>
    <x v="0"/>
  </r>
  <r>
    <x v="4508"/>
    <x v="17"/>
    <n v="177"/>
    <n v="0.59699999999999998"/>
    <n v="0.63200000000000001"/>
    <n v="0.44700000000000001"/>
    <n v="7966.25"/>
    <n v="2"/>
    <x v="3"/>
    <s v="Médio"/>
    <s v="Abaixo"/>
    <x v="1"/>
    <x v="1"/>
  </r>
  <r>
    <x v="4509"/>
    <x v="10"/>
    <n v="130"/>
    <n v="0.63700000000000001"/>
    <n v="0.56899999999999995"/>
    <n v="0.55700000000000005"/>
    <n v="10616.44"/>
    <n v="2"/>
    <x v="1"/>
    <s v="Médio"/>
    <s v="Acima"/>
    <x v="1"/>
    <x v="1"/>
  </r>
  <r>
    <x v="4510"/>
    <x v="22"/>
    <n v="298"/>
    <n v="0.52300000000000002"/>
    <n v="0.496"/>
    <n v="0.40100000000000002"/>
    <n v="5678.15"/>
    <n v="0"/>
    <x v="3"/>
    <s v="Baixo"/>
    <s v="Abaixo"/>
    <x v="1"/>
    <x v="1"/>
  </r>
  <r>
    <x v="4511"/>
    <x v="9"/>
    <n v="260"/>
    <n v="0.56799999999999995"/>
    <n v="0.54800000000000004"/>
    <n v="0.44900000000000001"/>
    <n v="6471.01"/>
    <n v="0"/>
    <x v="3"/>
    <s v="Médio"/>
    <s v="Abaixo"/>
    <x v="1"/>
    <x v="1"/>
  </r>
  <r>
    <x v="3902"/>
    <x v="10"/>
    <n v="148"/>
    <n v="0.71"/>
    <n v="0.70299999999999996"/>
    <n v="0.59299999999999997"/>
    <n v="13092.37"/>
    <n v="5"/>
    <x v="1"/>
    <s v="Alto"/>
    <s v="Acima"/>
    <x v="1"/>
    <x v="0"/>
  </r>
  <r>
    <x v="327"/>
    <x v="4"/>
    <n v="207"/>
    <n v="0.66"/>
    <n v="0.63800000000000001"/>
    <n v="0.55500000000000005"/>
    <n v="7430.75"/>
    <n v="4"/>
    <x v="0"/>
    <s v="Médio"/>
    <s v="Acima"/>
    <x v="1"/>
    <x v="0"/>
  </r>
  <r>
    <x v="4512"/>
    <x v="20"/>
    <n v="115"/>
    <n v="0.63400000000000001"/>
    <n v="0.6"/>
    <n v="0.54300000000000004"/>
    <n v="13378.78"/>
    <n v="0"/>
    <x v="4"/>
    <s v="Médio"/>
    <s v="Acima"/>
    <x v="1"/>
    <x v="1"/>
  </r>
  <r>
    <x v="4513"/>
    <x v="4"/>
    <n v="149"/>
    <n v="0.69"/>
    <n v="0.64300000000000002"/>
    <n v="0.65500000000000003"/>
    <n v="11465.35"/>
    <n v="1"/>
    <x v="0"/>
    <s v="Médio"/>
    <s v="Acima"/>
    <x v="1"/>
    <x v="1"/>
  </r>
  <r>
    <x v="2998"/>
    <x v="20"/>
    <n v="132"/>
    <n v="0.56999999999999995"/>
    <n v="0.503"/>
    <n v="0.49"/>
    <n v="9680.4599999999991"/>
    <n v="1"/>
    <x v="4"/>
    <s v="Médio"/>
    <s v="Abaixo"/>
    <x v="1"/>
    <x v="1"/>
  </r>
  <r>
    <x v="4514"/>
    <x v="4"/>
    <n v="111"/>
    <n v="0.59699999999999998"/>
    <n v="0.55700000000000005"/>
    <n v="0.497"/>
    <n v="9530.4599999999991"/>
    <n v="6"/>
    <x v="0"/>
    <s v="Médio"/>
    <s v="Abaixo"/>
    <x v="1"/>
    <x v="0"/>
  </r>
  <r>
    <x v="4515"/>
    <x v="4"/>
    <n v="223"/>
    <n v="0.65900000000000003"/>
    <n v="0.6"/>
    <n v="0.59199999999999997"/>
    <n v="9966.61"/>
    <n v="2"/>
    <x v="0"/>
    <s v="Médio"/>
    <s v="Acima"/>
    <x v="1"/>
    <x v="1"/>
  </r>
  <r>
    <x v="4516"/>
    <x v="20"/>
    <n v="128"/>
    <n v="0.64800000000000002"/>
    <n v="0.57599999999999996"/>
    <n v="0.61199999999999999"/>
    <n v="12943.4"/>
    <n v="1"/>
    <x v="4"/>
    <s v="Médio"/>
    <s v="Acima"/>
    <x v="1"/>
    <x v="1"/>
  </r>
  <r>
    <x v="4517"/>
    <x v="10"/>
    <n v="80"/>
    <n v="0.67"/>
    <n v="0.63200000000000001"/>
    <n v="0.57899999999999996"/>
    <n v="14815.38"/>
    <n v="4"/>
    <x v="1"/>
    <s v="Médio"/>
    <s v="Acima"/>
    <x v="1"/>
    <x v="0"/>
  </r>
  <r>
    <x v="419"/>
    <x v="16"/>
    <n v="157"/>
    <n v="0.64500000000000002"/>
    <n v="0.61"/>
    <n v="0.55800000000000005"/>
    <n v="9002.32"/>
    <n v="0"/>
    <x v="3"/>
    <s v="Médio"/>
    <s v="Acima"/>
    <x v="1"/>
    <x v="1"/>
  </r>
  <r>
    <x v="4518"/>
    <x v="22"/>
    <n v="171"/>
    <n v="0.56200000000000006"/>
    <n v="0.51600000000000001"/>
    <n v="0.46700000000000003"/>
    <n v="10405.02"/>
    <n v="6"/>
    <x v="3"/>
    <s v="Médio"/>
    <s v="Abaixo"/>
    <x v="1"/>
    <x v="0"/>
  </r>
  <r>
    <x v="4519"/>
    <x v="0"/>
    <n v="144"/>
    <n v="0.70299999999999996"/>
    <n v="0.63700000000000001"/>
    <n v="0.66800000000000004"/>
    <n v="10155.91"/>
    <n v="3"/>
    <x v="0"/>
    <s v="Alto"/>
    <s v="Acima"/>
    <x v="1"/>
    <x v="0"/>
  </r>
  <r>
    <x v="4520"/>
    <x v="4"/>
    <n v="129"/>
    <n v="0.60599999999999998"/>
    <n v="0.56799999999999995"/>
    <n v="0.49399999999999999"/>
    <n v="8685.36"/>
    <n v="4"/>
    <x v="0"/>
    <s v="Médio"/>
    <s v="Acima"/>
    <x v="1"/>
    <x v="0"/>
  </r>
  <r>
    <x v="4521"/>
    <x v="22"/>
    <n v="282"/>
    <n v="0.499"/>
    <n v="0.46200000000000002"/>
    <n v="0.38200000000000001"/>
    <n v="5688.18"/>
    <n v="11"/>
    <x v="3"/>
    <s v="Baixo"/>
    <s v="Abaixo"/>
    <x v="1"/>
    <x v="0"/>
  </r>
  <r>
    <x v="4522"/>
    <x v="4"/>
    <n v="214"/>
    <n v="0.63900000000000001"/>
    <n v="0.61599999999999999"/>
    <n v="0.52800000000000002"/>
    <n v="10390.549999999999"/>
    <n v="2"/>
    <x v="0"/>
    <s v="Médio"/>
    <s v="Acima"/>
    <x v="1"/>
    <x v="1"/>
  </r>
  <r>
    <x v="4523"/>
    <x v="10"/>
    <n v="95"/>
    <n v="0.745"/>
    <n v="0.72399999999999998"/>
    <n v="0.67200000000000004"/>
    <n v="15079.68"/>
    <n v="1"/>
    <x v="1"/>
    <s v="Alto"/>
    <s v="Acima"/>
    <x v="1"/>
    <x v="1"/>
  </r>
  <r>
    <x v="4524"/>
    <x v="6"/>
    <n v="69"/>
    <n v="0.67500000000000004"/>
    <n v="0.64200000000000002"/>
    <n v="0.57799999999999996"/>
    <n v="13611.73"/>
    <n v="4"/>
    <x v="2"/>
    <s v="Médio"/>
    <s v="Acima"/>
    <x v="1"/>
    <x v="0"/>
  </r>
  <r>
    <x v="4525"/>
    <x v="4"/>
    <n v="164"/>
    <n v="0.65200000000000002"/>
    <n v="0.65"/>
    <n v="0.53200000000000003"/>
    <n v="11062.04"/>
    <n v="5"/>
    <x v="0"/>
    <s v="Médio"/>
    <s v="Acima"/>
    <x v="1"/>
    <x v="0"/>
  </r>
  <r>
    <x v="4526"/>
    <x v="19"/>
    <n v="140"/>
    <n v="0.56299999999999994"/>
    <n v="0.54100000000000004"/>
    <n v="0.43"/>
    <n v="8054.11"/>
    <n v="4"/>
    <x v="3"/>
    <s v="Médio"/>
    <s v="Abaixo"/>
    <x v="1"/>
    <x v="0"/>
  </r>
  <r>
    <x v="4527"/>
    <x v="10"/>
    <n v="66"/>
    <n v="0.72199999999999998"/>
    <n v="0.69099999999999995"/>
    <n v="0.66300000000000003"/>
    <n v="22038.95"/>
    <n v="1"/>
    <x v="1"/>
    <s v="Alto"/>
    <s v="Acima"/>
    <x v="1"/>
    <x v="1"/>
  </r>
  <r>
    <x v="4528"/>
    <x v="8"/>
    <n v="83"/>
    <n v="0.66"/>
    <n v="0.63"/>
    <n v="0.57699999999999996"/>
    <n v="11273.34"/>
    <n v="2"/>
    <x v="1"/>
    <s v="Médio"/>
    <s v="Acima"/>
    <x v="1"/>
    <x v="1"/>
  </r>
  <r>
    <x v="4529"/>
    <x v="19"/>
    <n v="230"/>
    <n v="0.55200000000000005"/>
    <n v="0.53200000000000003"/>
    <n v="0.45100000000000001"/>
    <n v="7670.77"/>
    <n v="1"/>
    <x v="3"/>
    <s v="Médio"/>
    <s v="Abaixo"/>
    <x v="1"/>
    <x v="1"/>
  </r>
  <r>
    <x v="4530"/>
    <x v="17"/>
    <n v="50"/>
    <n v="0.54100000000000004"/>
    <n v="0.53100000000000003"/>
    <n v="0.4"/>
    <n v="9649.36"/>
    <n v="3"/>
    <x v="3"/>
    <s v="Baixo"/>
    <s v="Abaixo"/>
    <x v="1"/>
    <x v="0"/>
  </r>
  <r>
    <x v="4531"/>
    <x v="4"/>
    <n v="141"/>
    <n v="0.61399999999999999"/>
    <n v="0.55000000000000004"/>
    <n v="0.53400000000000003"/>
    <n v="7310.69"/>
    <n v="1"/>
    <x v="0"/>
    <s v="Médio"/>
    <s v="Acima"/>
    <x v="1"/>
    <x v="1"/>
  </r>
  <r>
    <x v="4532"/>
    <x v="9"/>
    <n v="217"/>
    <n v="0.621"/>
    <n v="0.56200000000000006"/>
    <n v="0.57099999999999995"/>
    <n v="7019.45"/>
    <n v="2"/>
    <x v="3"/>
    <s v="Médio"/>
    <s v="Acima"/>
    <x v="1"/>
    <x v="1"/>
  </r>
  <r>
    <x v="4533"/>
    <x v="17"/>
    <n v="113"/>
    <n v="0.58599999999999997"/>
    <n v="0.54900000000000004"/>
    <n v="0.49099999999999999"/>
    <n v="14040.32"/>
    <n v="0"/>
    <x v="3"/>
    <s v="Médio"/>
    <s v="Abaixo"/>
    <x v="1"/>
    <x v="1"/>
  </r>
  <r>
    <x v="4534"/>
    <x v="18"/>
    <n v="351"/>
    <n v="0.58499999999999996"/>
    <n v="0.503"/>
    <n v="0.55700000000000005"/>
    <n v="5077.34"/>
    <n v="0"/>
    <x v="3"/>
    <s v="Médio"/>
    <s v="Abaixo"/>
    <x v="1"/>
    <x v="1"/>
  </r>
  <r>
    <x v="4535"/>
    <x v="0"/>
    <n v="77"/>
    <n v="0.72199999999999998"/>
    <n v="0.66600000000000004"/>
    <n v="0.69699999999999995"/>
    <n v="25831.15"/>
    <n v="2"/>
    <x v="0"/>
    <s v="Alto"/>
    <s v="Acima"/>
    <x v="1"/>
    <x v="1"/>
  </r>
  <r>
    <x v="4536"/>
    <x v="22"/>
    <n v="230"/>
    <n v="0.58299999999999996"/>
    <n v="0.56299999999999994"/>
    <n v="0.46800000000000003"/>
    <n v="7522.99"/>
    <n v="6"/>
    <x v="3"/>
    <s v="Médio"/>
    <s v="Abaixo"/>
    <x v="1"/>
    <x v="0"/>
  </r>
  <r>
    <x v="4537"/>
    <x v="3"/>
    <n v="11"/>
    <n v="0.71299999999999997"/>
    <n v="0.751"/>
    <n v="0.57399999999999995"/>
    <n v="23718.9"/>
    <n v="6"/>
    <x v="2"/>
    <s v="Alto"/>
    <s v="Acima"/>
    <x v="1"/>
    <x v="0"/>
  </r>
  <r>
    <x v="4538"/>
    <x v="4"/>
    <n v="158"/>
    <n v="0.622"/>
    <n v="0.61"/>
    <n v="0.48199999999999998"/>
    <n v="9377"/>
    <n v="3"/>
    <x v="0"/>
    <s v="Médio"/>
    <s v="Acima"/>
    <x v="1"/>
    <x v="0"/>
  </r>
  <r>
    <x v="4539"/>
    <x v="17"/>
    <n v="192"/>
    <n v="0.56399999999999995"/>
    <n v="0.53200000000000003"/>
    <n v="0.42099999999999999"/>
    <n v="8466.2800000000007"/>
    <n v="1"/>
    <x v="3"/>
    <s v="Médio"/>
    <s v="Abaixo"/>
    <x v="1"/>
    <x v="1"/>
  </r>
  <r>
    <x v="4540"/>
    <x v="4"/>
    <n v="202"/>
    <n v="0.63400000000000001"/>
    <n v="0.59299999999999997"/>
    <n v="0.55600000000000005"/>
    <n v="10100.4"/>
    <n v="2"/>
    <x v="0"/>
    <s v="Médio"/>
    <s v="Acima"/>
    <x v="1"/>
    <x v="1"/>
  </r>
  <r>
    <x v="4541"/>
    <x v="4"/>
    <n v="145"/>
    <n v="0.63400000000000001"/>
    <n v="0.57499999999999996"/>
    <n v="0.54600000000000004"/>
    <n v="8740.7199999999993"/>
    <n v="1"/>
    <x v="0"/>
    <s v="Médio"/>
    <s v="Acima"/>
    <x v="1"/>
    <x v="1"/>
  </r>
  <r>
    <x v="3292"/>
    <x v="17"/>
    <n v="178"/>
    <n v="0.57299999999999995"/>
    <n v="0.55700000000000005"/>
    <n v="0.45300000000000001"/>
    <n v="7191.55"/>
    <n v="10"/>
    <x v="3"/>
    <s v="Médio"/>
    <s v="Abaixo"/>
    <x v="1"/>
    <x v="0"/>
  </r>
  <r>
    <x v="4542"/>
    <x v="22"/>
    <n v="148"/>
    <n v="0.48899999999999999"/>
    <n v="0.48599999999999999"/>
    <n v="0.34200000000000003"/>
    <n v="7036.11"/>
    <n v="0"/>
    <x v="3"/>
    <s v="Baixo"/>
    <s v="Abaixo"/>
    <x v="1"/>
    <x v="1"/>
  </r>
  <r>
    <x v="4543"/>
    <x v="22"/>
    <n v="215"/>
    <n v="0.57999999999999996"/>
    <n v="0.54500000000000004"/>
    <n v="0.47799999999999998"/>
    <n v="7078.8"/>
    <n v="7"/>
    <x v="3"/>
    <s v="Médio"/>
    <s v="Abaixo"/>
    <x v="1"/>
    <x v="0"/>
  </r>
  <r>
    <x v="4544"/>
    <x v="18"/>
    <n v="221"/>
    <n v="0.55700000000000005"/>
    <n v="0.501"/>
    <n v="0.48"/>
    <n v="5708.66"/>
    <n v="1"/>
    <x v="3"/>
    <s v="Médio"/>
    <s v="Abaixo"/>
    <x v="1"/>
    <x v="1"/>
  </r>
  <r>
    <x v="4545"/>
    <x v="0"/>
    <n v="58"/>
    <n v="0.66900000000000004"/>
    <n v="0.69"/>
    <n v="0.53700000000000003"/>
    <n v="8535.3799999999992"/>
    <n v="1"/>
    <x v="0"/>
    <s v="Médio"/>
    <s v="Acima"/>
    <x v="1"/>
    <x v="1"/>
  </r>
  <r>
    <x v="4546"/>
    <x v="4"/>
    <n v="68"/>
    <n v="0.629"/>
    <n v="0.61299999999999999"/>
    <n v="0.49"/>
    <n v="9585.4500000000007"/>
    <n v="1"/>
    <x v="0"/>
    <s v="Médio"/>
    <s v="Acima"/>
    <x v="1"/>
    <x v="1"/>
  </r>
  <r>
    <x v="4547"/>
    <x v="10"/>
    <n v="88"/>
    <n v="0.70099999999999996"/>
    <n v="0.64300000000000002"/>
    <n v="0.63500000000000001"/>
    <n v="15965.78"/>
    <n v="2"/>
    <x v="1"/>
    <s v="Alto"/>
    <s v="Acima"/>
    <x v="1"/>
    <x v="1"/>
  </r>
  <r>
    <x v="4548"/>
    <x v="9"/>
    <n v="361"/>
    <n v="0.60299999999999998"/>
    <n v="0.52800000000000002"/>
    <n v="0.56499999999999995"/>
    <n v="5729.3"/>
    <n v="4"/>
    <x v="3"/>
    <s v="Médio"/>
    <s v="Acima"/>
    <x v="1"/>
    <x v="0"/>
  </r>
  <r>
    <x v="4549"/>
    <x v="22"/>
    <n v="78"/>
    <n v="0.52"/>
    <n v="0.505"/>
    <n v="0.36799999999999999"/>
    <n v="9701.43"/>
    <n v="1"/>
    <x v="3"/>
    <s v="Baixo"/>
    <s v="Abaixo"/>
    <x v="1"/>
    <x v="1"/>
  </r>
  <r>
    <x v="726"/>
    <x v="6"/>
    <n v="55"/>
    <n v="0.72"/>
    <n v="0.67500000000000004"/>
    <n v="0.65900000000000003"/>
    <n v="24405.3"/>
    <n v="2"/>
    <x v="2"/>
    <s v="Alto"/>
    <s v="Acima"/>
    <x v="1"/>
    <x v="1"/>
  </r>
  <r>
    <x v="4550"/>
    <x v="22"/>
    <n v="74"/>
    <n v="0.52800000000000002"/>
    <n v="0.51700000000000002"/>
    <n v="0.41099999999999998"/>
    <n v="6128.98"/>
    <n v="1"/>
    <x v="3"/>
    <s v="Baixo"/>
    <s v="Abaixo"/>
    <x v="1"/>
    <x v="1"/>
  </r>
  <r>
    <x v="4551"/>
    <x v="4"/>
    <n v="117"/>
    <n v="0.67"/>
    <n v="0.66"/>
    <n v="0.54500000000000004"/>
    <n v="11615.31"/>
    <n v="0"/>
    <x v="0"/>
    <s v="Médio"/>
    <s v="Acima"/>
    <x v="1"/>
    <x v="1"/>
  </r>
  <r>
    <x v="4552"/>
    <x v="3"/>
    <n v="13"/>
    <n v="0.68"/>
    <n v="0.74299999999999999"/>
    <n v="0.48399999999999999"/>
    <n v="16855.27"/>
    <n v="2"/>
    <x v="2"/>
    <s v="Médio"/>
    <s v="Acima"/>
    <x v="1"/>
    <x v="1"/>
  </r>
  <r>
    <x v="1731"/>
    <x v="22"/>
    <n v="187"/>
    <n v="0.56499999999999995"/>
    <n v="0.52900000000000003"/>
    <n v="0.44"/>
    <n v="8072.36"/>
    <n v="10"/>
    <x v="3"/>
    <s v="Médio"/>
    <s v="Abaixo"/>
    <x v="1"/>
    <x v="0"/>
  </r>
  <r>
    <x v="4553"/>
    <x v="22"/>
    <n v="137"/>
    <n v="0.55000000000000004"/>
    <n v="0.53600000000000003"/>
    <n v="0.41799999999999998"/>
    <n v="6350.61"/>
    <n v="1"/>
    <x v="3"/>
    <s v="Médio"/>
    <s v="Abaixo"/>
    <x v="1"/>
    <x v="1"/>
  </r>
  <r>
    <x v="104"/>
    <x v="17"/>
    <n v="184"/>
    <n v="0.621"/>
    <n v="0.55400000000000005"/>
    <n v="0.56100000000000005"/>
    <n v="8525.83"/>
    <n v="1"/>
    <x v="3"/>
    <s v="Médio"/>
    <s v="Acima"/>
    <x v="1"/>
    <x v="1"/>
  </r>
  <r>
    <x v="4554"/>
    <x v="20"/>
    <n v="216"/>
    <n v="0.63900000000000001"/>
    <n v="0.61799999999999999"/>
    <n v="0.53"/>
    <n v="10031.91"/>
    <n v="1"/>
    <x v="4"/>
    <s v="Médio"/>
    <s v="Acima"/>
    <x v="1"/>
    <x v="1"/>
  </r>
  <r>
    <x v="4555"/>
    <x v="20"/>
    <n v="96"/>
    <n v="0.65"/>
    <n v="0.61299999999999999"/>
    <n v="0.53100000000000003"/>
    <n v="17077.52"/>
    <n v="1"/>
    <x v="4"/>
    <s v="Médio"/>
    <s v="Acima"/>
    <x v="1"/>
    <x v="1"/>
  </r>
  <r>
    <x v="4556"/>
    <x v="20"/>
    <n v="276"/>
    <n v="0.57299999999999995"/>
    <n v="0.51600000000000001"/>
    <n v="0.48699999999999999"/>
    <n v="8957.33"/>
    <n v="0"/>
    <x v="4"/>
    <s v="Médio"/>
    <s v="Abaixo"/>
    <x v="1"/>
    <x v="1"/>
  </r>
  <r>
    <x v="4557"/>
    <x v="22"/>
    <n v="158"/>
    <n v="0.59399999999999997"/>
    <n v="0.59299999999999997"/>
    <n v="0.45500000000000002"/>
    <n v="6725.37"/>
    <n v="0"/>
    <x v="3"/>
    <s v="Médio"/>
    <s v="Abaixo"/>
    <x v="1"/>
    <x v="1"/>
  </r>
  <r>
    <x v="4558"/>
    <x v="17"/>
    <n v="142"/>
    <n v="0.61699999999999999"/>
    <n v="0.58399999999999996"/>
    <n v="0.51400000000000001"/>
    <n v="10139.19"/>
    <n v="1"/>
    <x v="3"/>
    <s v="Médio"/>
    <s v="Acima"/>
    <x v="1"/>
    <x v="1"/>
  </r>
  <r>
    <x v="4559"/>
    <x v="4"/>
    <n v="130"/>
    <n v="0.66900000000000004"/>
    <n v="0.60099999999999998"/>
    <n v="0.61699999999999999"/>
    <n v="9649.75"/>
    <n v="3"/>
    <x v="0"/>
    <s v="Médio"/>
    <s v="Acima"/>
    <x v="1"/>
    <x v="0"/>
  </r>
  <r>
    <x v="4560"/>
    <x v="22"/>
    <n v="57"/>
    <n v="0.48799999999999999"/>
    <n v="0.498"/>
    <n v="0.32900000000000001"/>
    <n v="7896.14"/>
    <n v="1"/>
    <x v="3"/>
    <s v="Baixo"/>
    <s v="Abaixo"/>
    <x v="1"/>
    <x v="1"/>
  </r>
  <r>
    <x v="4561"/>
    <x v="20"/>
    <n v="139"/>
    <n v="0.5"/>
    <n v="0.49"/>
    <n v="0.34499999999999997"/>
    <n v="9975.16"/>
    <n v="0"/>
    <x v="4"/>
    <s v="Baixo"/>
    <s v="Abaixo"/>
    <x v="1"/>
    <x v="1"/>
  </r>
  <r>
    <x v="4562"/>
    <x v="22"/>
    <n v="108"/>
    <n v="0.56299999999999994"/>
    <n v="0.52900000000000003"/>
    <n v="0.44800000000000001"/>
    <n v="6640.12"/>
    <n v="3"/>
    <x v="3"/>
    <s v="Médio"/>
    <s v="Abaixo"/>
    <x v="1"/>
    <x v="0"/>
  </r>
  <r>
    <x v="4563"/>
    <x v="18"/>
    <n v="366"/>
    <n v="0.51200000000000001"/>
    <n v="0.41699999999999998"/>
    <n v="0.45500000000000002"/>
    <n v="5658.32"/>
    <n v="0"/>
    <x v="3"/>
    <s v="Baixo"/>
    <s v="Abaixo"/>
    <x v="1"/>
    <x v="1"/>
  </r>
  <r>
    <x v="4564"/>
    <x v="20"/>
    <n v="169"/>
    <n v="0.67700000000000005"/>
    <n v="0.67600000000000005"/>
    <n v="0.56999999999999995"/>
    <n v="11182.35"/>
    <n v="2"/>
    <x v="4"/>
    <s v="Médio"/>
    <s v="Acima"/>
    <x v="1"/>
    <x v="1"/>
  </r>
  <r>
    <x v="4565"/>
    <x v="17"/>
    <n v="199"/>
    <n v="0.60599999999999998"/>
    <n v="0.57499999999999996"/>
    <n v="0.49099999999999999"/>
    <n v="9208.32"/>
    <n v="1"/>
    <x v="3"/>
    <s v="Médio"/>
    <s v="Acima"/>
    <x v="1"/>
    <x v="1"/>
  </r>
  <r>
    <x v="4566"/>
    <x v="4"/>
    <n v="245"/>
    <n v="0.56999999999999995"/>
    <n v="0.53100000000000003"/>
    <n v="0.47399999999999998"/>
    <n v="6479.51"/>
    <n v="7"/>
    <x v="0"/>
    <s v="Médio"/>
    <s v="Abaixo"/>
    <x v="1"/>
    <x v="0"/>
  </r>
  <r>
    <x v="4567"/>
    <x v="20"/>
    <n v="123"/>
    <n v="0.59599999999999997"/>
    <n v="0.54300000000000004"/>
    <n v="0.52400000000000002"/>
    <n v="11925.05"/>
    <n v="0"/>
    <x v="4"/>
    <s v="Médio"/>
    <s v="Abaixo"/>
    <x v="1"/>
    <x v="1"/>
  </r>
  <r>
    <x v="4568"/>
    <x v="10"/>
    <n v="77"/>
    <n v="0.66500000000000004"/>
    <n v="0.65600000000000003"/>
    <n v="0.54300000000000004"/>
    <n v="15274.88"/>
    <n v="0"/>
    <x v="1"/>
    <s v="Médio"/>
    <s v="Acima"/>
    <x v="1"/>
    <x v="1"/>
  </r>
  <r>
    <x v="4569"/>
    <x v="17"/>
    <n v="124"/>
    <n v="0.622"/>
    <n v="0.61799999999999999"/>
    <n v="0.48799999999999999"/>
    <n v="9599.51"/>
    <n v="4"/>
    <x v="3"/>
    <s v="Médio"/>
    <s v="Acima"/>
    <x v="1"/>
    <x v="0"/>
  </r>
  <r>
    <x v="4570"/>
    <x v="4"/>
    <n v="76"/>
    <n v="0.68"/>
    <n v="0.66400000000000003"/>
    <n v="0.56499999999999995"/>
    <n v="8915.02"/>
    <n v="1"/>
    <x v="0"/>
    <s v="Médio"/>
    <s v="Acima"/>
    <x v="1"/>
    <x v="1"/>
  </r>
  <r>
    <x v="4571"/>
    <x v="16"/>
    <n v="136"/>
    <n v="0.58299999999999996"/>
    <n v="0.52300000000000002"/>
    <n v="0.504"/>
    <n v="6729.52"/>
    <n v="1"/>
    <x v="3"/>
    <s v="Médio"/>
    <s v="Abaixo"/>
    <x v="1"/>
    <x v="1"/>
  </r>
  <r>
    <x v="4572"/>
    <x v="4"/>
    <n v="128"/>
    <n v="0.59"/>
    <n v="0.52"/>
    <n v="0.52"/>
    <n v="6691.13"/>
    <n v="7"/>
    <x v="0"/>
    <s v="Médio"/>
    <s v="Abaixo"/>
    <x v="1"/>
    <x v="0"/>
  </r>
  <r>
    <x v="4573"/>
    <x v="16"/>
    <n v="137"/>
    <n v="0.59"/>
    <n v="0.54500000000000004"/>
    <n v="0.47599999999999998"/>
    <n v="7370.03"/>
    <n v="0"/>
    <x v="3"/>
    <s v="Médio"/>
    <s v="Abaixo"/>
    <x v="1"/>
    <x v="1"/>
  </r>
  <r>
    <x v="4574"/>
    <x v="22"/>
    <n v="96"/>
    <n v="0.53200000000000003"/>
    <n v="0.52600000000000002"/>
    <n v="0.372"/>
    <n v="7451.64"/>
    <n v="20"/>
    <x v="3"/>
    <s v="Baixo"/>
    <s v="Abaixo"/>
    <x v="1"/>
    <x v="0"/>
  </r>
  <r>
    <x v="4575"/>
    <x v="7"/>
    <n v="208"/>
    <n v="0.59899999999999998"/>
    <n v="0.55900000000000005"/>
    <n v="0.503"/>
    <n v="7373.42"/>
    <n v="7"/>
    <x v="3"/>
    <s v="Médio"/>
    <s v="Abaixo"/>
    <x v="1"/>
    <x v="0"/>
  </r>
  <r>
    <x v="4576"/>
    <x v="22"/>
    <n v="139"/>
    <n v="0.56200000000000006"/>
    <n v="0.54700000000000004"/>
    <n v="0.41799999999999998"/>
    <n v="6328.11"/>
    <n v="0"/>
    <x v="3"/>
    <s v="Médio"/>
    <s v="Abaixo"/>
    <x v="1"/>
    <x v="1"/>
  </r>
  <r>
    <x v="4577"/>
    <x v="4"/>
    <n v="183"/>
    <n v="0.66"/>
    <n v="0.61499999999999999"/>
    <n v="0.55200000000000005"/>
    <n v="9518.67"/>
    <n v="2"/>
    <x v="0"/>
    <s v="Médio"/>
    <s v="Acima"/>
    <x v="1"/>
    <x v="1"/>
  </r>
  <r>
    <x v="4578"/>
    <x v="0"/>
    <n v="85"/>
    <n v="0.73"/>
    <n v="0.69199999999999995"/>
    <n v="0.67700000000000005"/>
    <n v="16684.57"/>
    <n v="3"/>
    <x v="0"/>
    <s v="Alto"/>
    <s v="Acima"/>
    <x v="1"/>
    <x v="0"/>
  </r>
  <r>
    <x v="4579"/>
    <x v="22"/>
    <n v="128"/>
    <n v="0.58899999999999997"/>
    <n v="0.55900000000000005"/>
    <n v="0.48199999999999998"/>
    <n v="9012.3700000000008"/>
    <n v="2"/>
    <x v="3"/>
    <s v="Médio"/>
    <s v="Abaixo"/>
    <x v="1"/>
    <x v="1"/>
  </r>
  <r>
    <x v="4580"/>
    <x v="10"/>
    <n v="177"/>
    <n v="0.66"/>
    <n v="0.63300000000000001"/>
    <n v="0.54900000000000004"/>
    <n v="11540.49"/>
    <n v="1"/>
    <x v="1"/>
    <s v="Médio"/>
    <s v="Acima"/>
    <x v="1"/>
    <x v="1"/>
  </r>
  <r>
    <x v="4581"/>
    <x v="18"/>
    <n v="165"/>
    <n v="0.52500000000000002"/>
    <n v="0.46100000000000002"/>
    <n v="0.435"/>
    <n v="5336.35"/>
    <n v="1"/>
    <x v="3"/>
    <s v="Baixo"/>
    <s v="Abaixo"/>
    <x v="1"/>
    <x v="1"/>
  </r>
  <r>
    <x v="4582"/>
    <x v="22"/>
    <n v="209"/>
    <n v="0.59499999999999997"/>
    <n v="0.61599999999999999"/>
    <n v="0.46200000000000002"/>
    <n v="8460.23"/>
    <n v="2"/>
    <x v="3"/>
    <s v="Médio"/>
    <s v="Abaixo"/>
    <x v="1"/>
    <x v="1"/>
  </r>
  <r>
    <x v="4583"/>
    <x v="17"/>
    <n v="75"/>
    <n v="0.55500000000000005"/>
    <n v="0.53700000000000003"/>
    <n v="0.42599999999999999"/>
    <n v="9103.11"/>
    <n v="7"/>
    <x v="3"/>
    <s v="Médio"/>
    <s v="Abaixo"/>
    <x v="1"/>
    <x v="0"/>
  </r>
  <r>
    <x v="4584"/>
    <x v="4"/>
    <n v="102"/>
    <n v="0.65"/>
    <n v="0.55900000000000005"/>
    <n v="0.61799999999999999"/>
    <n v="7769.37"/>
    <n v="8"/>
    <x v="0"/>
    <s v="Médio"/>
    <s v="Acima"/>
    <x v="1"/>
    <x v="0"/>
  </r>
  <r>
    <x v="4585"/>
    <x v="3"/>
    <n v="107"/>
    <n v="0.73"/>
    <n v="0.69599999999999995"/>
    <n v="0.67200000000000004"/>
    <n v="12562.33"/>
    <n v="6"/>
    <x v="2"/>
    <s v="Alto"/>
    <s v="Acima"/>
    <x v="1"/>
    <x v="0"/>
  </r>
  <r>
    <x v="4586"/>
    <x v="14"/>
    <n v="32"/>
    <n v="0.754"/>
    <n v="0.77700000000000002"/>
    <n v="0.623"/>
    <n v="20914.09"/>
    <n v="2"/>
    <x v="2"/>
    <s v="Alto"/>
    <s v="Acima"/>
    <x v="1"/>
    <x v="1"/>
  </r>
  <r>
    <x v="4587"/>
    <x v="4"/>
    <n v="141"/>
    <n v="0.63"/>
    <n v="0.61"/>
    <n v="0.52700000000000002"/>
    <n v="10800.38"/>
    <n v="2"/>
    <x v="0"/>
    <s v="Médio"/>
    <s v="Acima"/>
    <x v="1"/>
    <x v="1"/>
  </r>
  <r>
    <x v="4588"/>
    <x v="17"/>
    <n v="29"/>
    <n v="0.52900000000000003"/>
    <n v="0.52800000000000002"/>
    <n v="0.39200000000000002"/>
    <n v="7775.05"/>
    <n v="2"/>
    <x v="3"/>
    <s v="Baixo"/>
    <s v="Abaixo"/>
    <x v="1"/>
    <x v="1"/>
  </r>
  <r>
    <x v="4589"/>
    <x v="4"/>
    <n v="92"/>
    <n v="0.67400000000000004"/>
    <n v="0.65600000000000003"/>
    <n v="0.57699999999999996"/>
    <n v="14827.16"/>
    <n v="2"/>
    <x v="0"/>
    <s v="Médio"/>
    <s v="Acima"/>
    <x v="1"/>
    <x v="1"/>
  </r>
  <r>
    <x v="4590"/>
    <x v="4"/>
    <n v="262"/>
    <n v="0.58299999999999996"/>
    <n v="0.51800000000000002"/>
    <n v="0.48199999999999998"/>
    <n v="6736.87"/>
    <n v="2"/>
    <x v="0"/>
    <s v="Médio"/>
    <s v="Abaixo"/>
    <x v="1"/>
    <x v="1"/>
  </r>
  <r>
    <x v="4591"/>
    <x v="14"/>
    <n v="13"/>
    <n v="0.70799999999999996"/>
    <n v="0.73599999999999999"/>
    <n v="0.60799999999999998"/>
    <n v="25415.13"/>
    <n v="1"/>
    <x v="2"/>
    <s v="Alto"/>
    <s v="Acima"/>
    <x v="1"/>
    <x v="1"/>
  </r>
  <r>
    <x v="4592"/>
    <x v="16"/>
    <n v="106"/>
    <n v="0.57999999999999996"/>
    <n v="0.54200000000000004"/>
    <n v="0.49399999999999999"/>
    <n v="7386.76"/>
    <n v="0"/>
    <x v="3"/>
    <s v="Médio"/>
    <s v="Abaixo"/>
    <x v="1"/>
    <x v="1"/>
  </r>
  <r>
    <x v="4593"/>
    <x v="7"/>
    <n v="242"/>
    <n v="0.60399999999999998"/>
    <n v="0.54700000000000004"/>
    <n v="0.53900000000000003"/>
    <n v="4893.6099999999997"/>
    <n v="1"/>
    <x v="3"/>
    <s v="Médio"/>
    <s v="Acima"/>
    <x v="1"/>
    <x v="1"/>
  </r>
  <r>
    <x v="4594"/>
    <x v="22"/>
    <n v="55"/>
    <n v="0.505"/>
    <n v="0.48"/>
    <n v="0.34699999999999998"/>
    <n v="7040.49"/>
    <n v="16"/>
    <x v="3"/>
    <s v="Baixo"/>
    <s v="Abaixo"/>
    <x v="1"/>
    <x v="0"/>
  </r>
  <r>
    <x v="4595"/>
    <x v="4"/>
    <n v="85"/>
    <n v="0.65300000000000002"/>
    <n v="0.67600000000000005"/>
    <n v="0.501"/>
    <n v="14395.25"/>
    <n v="2"/>
    <x v="0"/>
    <s v="Médio"/>
    <s v="Acima"/>
    <x v="1"/>
    <x v="1"/>
  </r>
  <r>
    <x v="4596"/>
    <x v="16"/>
    <n v="100"/>
    <n v="0.629"/>
    <n v="0.58899999999999997"/>
    <n v="0.53600000000000003"/>
    <n v="7182.06"/>
    <n v="9"/>
    <x v="3"/>
    <s v="Médio"/>
    <s v="Acima"/>
    <x v="1"/>
    <x v="0"/>
  </r>
  <r>
    <x v="4597"/>
    <x v="12"/>
    <n v="78"/>
    <n v="0.58299999999999996"/>
    <n v="0.52200000000000002"/>
    <n v="0.495"/>
    <n v="6856.64"/>
    <n v="0"/>
    <x v="4"/>
    <s v="Médio"/>
    <s v="Abaixo"/>
    <x v="1"/>
    <x v="1"/>
  </r>
  <r>
    <x v="4598"/>
    <x v="6"/>
    <n v="61"/>
    <n v="0.748"/>
    <n v="0.69399999999999995"/>
    <n v="0.70699999999999996"/>
    <n v="21446.17"/>
    <n v="2"/>
    <x v="2"/>
    <s v="Alto"/>
    <s v="Acima"/>
    <x v="1"/>
    <x v="1"/>
  </r>
  <r>
    <x v="4599"/>
    <x v="22"/>
    <n v="160"/>
    <n v="0.498"/>
    <n v="0.504"/>
    <n v="0.315"/>
    <n v="6641.65"/>
    <n v="0"/>
    <x v="3"/>
    <s v="Baixo"/>
    <s v="Abaixo"/>
    <x v="1"/>
    <x v="1"/>
  </r>
  <r>
    <x v="4600"/>
    <x v="17"/>
    <n v="188"/>
    <n v="0.56499999999999995"/>
    <n v="0.54500000000000004"/>
    <n v="0.434"/>
    <n v="6413.24"/>
    <n v="3"/>
    <x v="3"/>
    <s v="Médio"/>
    <s v="Abaixo"/>
    <x v="1"/>
    <x v="0"/>
  </r>
  <r>
    <x v="4601"/>
    <x v="4"/>
    <n v="170"/>
    <n v="0.621"/>
    <n v="0.56299999999999994"/>
    <n v="0.54900000000000004"/>
    <n v="7755.66"/>
    <n v="1"/>
    <x v="0"/>
    <s v="Médio"/>
    <s v="Acima"/>
    <x v="1"/>
    <x v="1"/>
  </r>
  <r>
    <x v="4602"/>
    <x v="4"/>
    <n v="93"/>
    <n v="0.66900000000000004"/>
    <n v="0.67300000000000004"/>
    <n v="0.56499999999999995"/>
    <n v="12810.07"/>
    <n v="4"/>
    <x v="0"/>
    <s v="Médio"/>
    <s v="Acima"/>
    <x v="1"/>
    <x v="0"/>
  </r>
  <r>
    <x v="4603"/>
    <x v="16"/>
    <n v="225"/>
    <n v="0.57999999999999996"/>
    <n v="0.55100000000000005"/>
    <n v="0.48199999999999998"/>
    <n v="6782.51"/>
    <n v="3"/>
    <x v="3"/>
    <s v="Médio"/>
    <s v="Abaixo"/>
    <x v="1"/>
    <x v="0"/>
  </r>
  <r>
    <x v="4604"/>
    <x v="4"/>
    <n v="117"/>
    <n v="0.71"/>
    <n v="0.70699999999999996"/>
    <n v="0.57899999999999996"/>
    <n v="12082.05"/>
    <n v="3"/>
    <x v="0"/>
    <s v="Alto"/>
    <s v="Acima"/>
    <x v="1"/>
    <x v="0"/>
  </r>
  <r>
    <x v="4605"/>
    <x v="4"/>
    <n v="193"/>
    <n v="0.59099999999999997"/>
    <n v="0.53700000000000003"/>
    <n v="0.48899999999999999"/>
    <n v="6426.28"/>
    <n v="7"/>
    <x v="0"/>
    <s v="Médio"/>
    <s v="Abaixo"/>
    <x v="1"/>
    <x v="0"/>
  </r>
  <r>
    <x v="4606"/>
    <x v="0"/>
    <n v="118"/>
    <n v="0.75900000000000001"/>
    <n v="0.74199999999999999"/>
    <n v="0.71599999999999997"/>
    <n v="14072.9"/>
    <n v="0"/>
    <x v="0"/>
    <s v="Alto"/>
    <s v="Acima"/>
    <x v="1"/>
    <x v="1"/>
  </r>
  <r>
    <x v="4607"/>
    <x v="16"/>
    <n v="160"/>
    <n v="0.60799999999999998"/>
    <n v="0.58799999999999997"/>
    <n v="0.51800000000000002"/>
    <n v="7813.22"/>
    <n v="3"/>
    <x v="3"/>
    <s v="Médio"/>
    <s v="Acima"/>
    <x v="1"/>
    <x v="0"/>
  </r>
  <r>
    <x v="4608"/>
    <x v="18"/>
    <n v="250"/>
    <n v="0.55500000000000005"/>
    <n v="0.502"/>
    <n v="0.48099999999999998"/>
    <n v="6919.99"/>
    <n v="0"/>
    <x v="3"/>
    <s v="Médio"/>
    <s v="Abaixo"/>
    <x v="1"/>
    <x v="1"/>
  </r>
  <r>
    <x v="4609"/>
    <x v="4"/>
    <n v="123"/>
    <n v="0.63"/>
    <n v="0.63100000000000001"/>
    <n v="0.48199999999999998"/>
    <n v="10213.91"/>
    <n v="1"/>
    <x v="0"/>
    <s v="Médio"/>
    <s v="Acima"/>
    <x v="1"/>
    <x v="1"/>
  </r>
  <r>
    <x v="4610"/>
    <x v="4"/>
    <n v="189"/>
    <n v="0.61499999999999999"/>
    <n v="0.60899999999999999"/>
    <n v="0.48799999999999999"/>
    <n v="9281.42"/>
    <n v="2"/>
    <x v="0"/>
    <s v="Médio"/>
    <s v="Acima"/>
    <x v="1"/>
    <x v="1"/>
  </r>
  <r>
    <x v="4611"/>
    <x v="17"/>
    <n v="203"/>
    <n v="0.57399999999999995"/>
    <n v="0.55300000000000005"/>
    <n v="0.45500000000000002"/>
    <n v="8027.18"/>
    <n v="2"/>
    <x v="3"/>
    <s v="Médio"/>
    <s v="Abaixo"/>
    <x v="1"/>
    <x v="1"/>
  </r>
  <r>
    <x v="4612"/>
    <x v="22"/>
    <n v="101"/>
    <n v="0.50800000000000001"/>
    <n v="0.47599999999999998"/>
    <n v="0.35699999999999998"/>
    <n v="6066.21"/>
    <n v="6"/>
    <x v="3"/>
    <s v="Baixo"/>
    <s v="Abaixo"/>
    <x v="1"/>
    <x v="0"/>
  </r>
  <r>
    <x v="4613"/>
    <x v="22"/>
    <n v="109"/>
    <n v="0.54400000000000004"/>
    <n v="0.52400000000000002"/>
    <n v="0.39700000000000002"/>
    <n v="7157.8"/>
    <n v="1"/>
    <x v="3"/>
    <s v="Baixo"/>
    <s v="Abaixo"/>
    <x v="1"/>
    <x v="1"/>
  </r>
  <r>
    <x v="4614"/>
    <x v="22"/>
    <n v="112"/>
    <n v="0.52800000000000002"/>
    <n v="0.47899999999999998"/>
    <n v="0.40100000000000002"/>
    <n v="5529.52"/>
    <n v="1"/>
    <x v="3"/>
    <s v="Baixo"/>
    <s v="Abaixo"/>
    <x v="1"/>
    <x v="1"/>
  </r>
  <r>
    <x v="4615"/>
    <x v="22"/>
    <n v="114"/>
    <n v="0.56999999999999995"/>
    <n v="0.52200000000000002"/>
    <n v="0.47"/>
    <n v="7314.04"/>
    <n v="8"/>
    <x v="3"/>
    <s v="Médio"/>
    <s v="Abaixo"/>
    <x v="1"/>
    <x v="0"/>
  </r>
  <r>
    <x v="4616"/>
    <x v="4"/>
    <n v="145"/>
    <n v="0.72"/>
    <n v="0.67600000000000005"/>
    <n v="0.65200000000000002"/>
    <n v="9335.69"/>
    <n v="1"/>
    <x v="0"/>
    <s v="Alto"/>
    <s v="Acima"/>
    <x v="1"/>
    <x v="1"/>
  </r>
  <r>
    <x v="501"/>
    <x v="14"/>
    <n v="26"/>
    <n v="0.71"/>
    <n v="0.69399999999999995"/>
    <n v="0.60899999999999999"/>
    <n v="19621.14"/>
    <n v="2"/>
    <x v="2"/>
    <s v="Alto"/>
    <s v="Acima"/>
    <x v="1"/>
    <x v="1"/>
  </r>
  <r>
    <x v="1927"/>
    <x v="16"/>
    <n v="145"/>
    <n v="0.56999999999999995"/>
    <n v="0.52800000000000002"/>
    <n v="0.49099999999999999"/>
    <n v="7167.77"/>
    <n v="2"/>
    <x v="3"/>
    <s v="Médio"/>
    <s v="Abaixo"/>
    <x v="1"/>
    <x v="1"/>
  </r>
  <r>
    <x v="4617"/>
    <x v="18"/>
    <n v="203"/>
    <n v="0.56799999999999995"/>
    <n v="0.53800000000000003"/>
    <n v="0.44700000000000001"/>
    <n v="7056.51"/>
    <n v="0"/>
    <x v="3"/>
    <s v="Médio"/>
    <s v="Abaixo"/>
    <x v="1"/>
    <x v="1"/>
  </r>
  <r>
    <x v="4618"/>
    <x v="4"/>
    <n v="108"/>
    <n v="0.60199999999999998"/>
    <n v="0.57499999999999996"/>
    <n v="0.47399999999999998"/>
    <n v="6672.13"/>
    <n v="1"/>
    <x v="0"/>
    <s v="Médio"/>
    <s v="Acima"/>
    <x v="1"/>
    <x v="1"/>
  </r>
  <r>
    <x v="4619"/>
    <x v="20"/>
    <n v="53"/>
    <n v="0.64400000000000002"/>
    <n v="0.60299999999999998"/>
    <n v="0.55500000000000005"/>
    <n v="23142.91"/>
    <n v="0"/>
    <x v="4"/>
    <s v="Médio"/>
    <s v="Acima"/>
    <x v="1"/>
    <x v="1"/>
  </r>
  <r>
    <x v="4620"/>
    <x v="16"/>
    <n v="152"/>
    <n v="0.60199999999999998"/>
    <n v="0.57899999999999996"/>
    <n v="0.51600000000000001"/>
    <n v="11714.15"/>
    <n v="1"/>
    <x v="3"/>
    <s v="Médio"/>
    <s v="Acima"/>
    <x v="1"/>
    <x v="1"/>
  </r>
  <r>
    <x v="4621"/>
    <x v="18"/>
    <n v="203"/>
    <n v="0.55200000000000005"/>
    <n v="0.55000000000000004"/>
    <n v="0.443"/>
    <n v="11766.26"/>
    <n v="10"/>
    <x v="3"/>
    <s v="Médio"/>
    <s v="Abaixo"/>
    <x v="1"/>
    <x v="0"/>
  </r>
  <r>
    <x v="4622"/>
    <x v="6"/>
    <n v="57"/>
    <n v="0.72"/>
    <n v="0.67300000000000004"/>
    <n v="0.69099999999999995"/>
    <n v="25650.15"/>
    <n v="1"/>
    <x v="2"/>
    <s v="Alto"/>
    <s v="Acima"/>
    <x v="1"/>
    <x v="1"/>
  </r>
  <r>
    <x v="4623"/>
    <x v="0"/>
    <n v="75"/>
    <n v="0.75"/>
    <n v="0.71299999999999997"/>
    <n v="0.72099999999999997"/>
    <n v="19411.11"/>
    <n v="0"/>
    <x v="0"/>
    <s v="Alto"/>
    <s v="Acima"/>
    <x v="1"/>
    <x v="1"/>
  </r>
  <r>
    <x v="4624"/>
    <x v="4"/>
    <n v="57"/>
    <n v="0.68799999999999994"/>
    <n v="0.68400000000000005"/>
    <n v="0.55500000000000005"/>
    <n v="14853.01"/>
    <n v="4"/>
    <x v="0"/>
    <s v="Médio"/>
    <s v="Acima"/>
    <x v="1"/>
    <x v="0"/>
  </r>
  <r>
    <x v="4625"/>
    <x v="17"/>
    <n v="159"/>
    <n v="0.52100000000000002"/>
    <n v="0.503"/>
    <n v="0.39100000000000001"/>
    <n v="7363.97"/>
    <n v="2"/>
    <x v="3"/>
    <s v="Baixo"/>
    <s v="Abaixo"/>
    <x v="1"/>
    <x v="1"/>
  </r>
  <r>
    <x v="4626"/>
    <x v="4"/>
    <n v="214"/>
    <n v="0.61299999999999999"/>
    <n v="0.59299999999999997"/>
    <n v="0.50700000000000001"/>
    <n v="7235.93"/>
    <n v="1"/>
    <x v="0"/>
    <s v="Médio"/>
    <s v="Acima"/>
    <x v="1"/>
    <x v="1"/>
  </r>
  <r>
    <x v="4627"/>
    <x v="17"/>
    <n v="132"/>
    <n v="0.57799999999999996"/>
    <n v="0.55000000000000004"/>
    <n v="0.45800000000000002"/>
    <n v="7115.44"/>
    <n v="6"/>
    <x v="3"/>
    <s v="Médio"/>
    <s v="Abaixo"/>
    <x v="1"/>
    <x v="0"/>
  </r>
  <r>
    <x v="4628"/>
    <x v="20"/>
    <n v="21"/>
    <n v="0.62"/>
    <n v="0.57199999999999995"/>
    <n v="0.54700000000000004"/>
    <n v="17329.04"/>
    <n v="0"/>
    <x v="4"/>
    <s v="Médio"/>
    <s v="Acima"/>
    <x v="1"/>
    <x v="1"/>
  </r>
  <r>
    <x v="4629"/>
    <x v="18"/>
    <n v="175"/>
    <n v="0.56999999999999995"/>
    <n v="0.53800000000000003"/>
    <n v="0.45900000000000002"/>
    <n v="6336.86"/>
    <n v="1"/>
    <x v="3"/>
    <s v="Médio"/>
    <s v="Abaixo"/>
    <x v="1"/>
    <x v="1"/>
  </r>
  <r>
    <x v="4630"/>
    <x v="17"/>
    <n v="224"/>
    <n v="0.59899999999999998"/>
    <n v="0.56599999999999995"/>
    <n v="0.48"/>
    <n v="7187.37"/>
    <n v="2"/>
    <x v="3"/>
    <s v="Médio"/>
    <s v="Abaixo"/>
    <x v="1"/>
    <x v="1"/>
  </r>
  <r>
    <x v="4631"/>
    <x v="5"/>
    <n v="136"/>
    <n v="0.58499999999999996"/>
    <n v="0.54700000000000004"/>
    <n v="0.48499999999999999"/>
    <n v="6518.51"/>
    <n v="1"/>
    <x v="3"/>
    <s v="Médio"/>
    <s v="Abaixo"/>
    <x v="1"/>
    <x v="1"/>
  </r>
  <r>
    <x v="4632"/>
    <x v="3"/>
    <n v="15"/>
    <n v="0.65400000000000003"/>
    <n v="0.625"/>
    <n v="0.55300000000000005"/>
    <n v="14029.85"/>
    <n v="9"/>
    <x v="2"/>
    <s v="Médio"/>
    <s v="Acima"/>
    <x v="1"/>
    <x v="0"/>
  </r>
  <r>
    <x v="4633"/>
    <x v="4"/>
    <n v="221"/>
    <n v="0.67700000000000005"/>
    <n v="0.58599999999999997"/>
    <n v="0.65500000000000003"/>
    <n v="7796.22"/>
    <n v="1"/>
    <x v="0"/>
    <s v="Médio"/>
    <s v="Acima"/>
    <x v="1"/>
    <x v="1"/>
  </r>
  <r>
    <x v="4634"/>
    <x v="16"/>
    <n v="81"/>
    <n v="0.64200000000000002"/>
    <n v="0.59499999999999997"/>
    <n v="0.57999999999999996"/>
    <n v="14426.86"/>
    <n v="2"/>
    <x v="3"/>
    <s v="Médio"/>
    <s v="Acima"/>
    <x v="1"/>
    <x v="1"/>
  </r>
  <r>
    <x v="4635"/>
    <x v="18"/>
    <n v="130"/>
    <n v="0.55700000000000005"/>
    <n v="0.51700000000000002"/>
    <n v="0.43"/>
    <n v="8638.7099999999991"/>
    <n v="0"/>
    <x v="3"/>
    <s v="Médio"/>
    <s v="Abaixo"/>
    <x v="1"/>
    <x v="1"/>
  </r>
  <r>
    <x v="4636"/>
    <x v="4"/>
    <n v="147"/>
    <n v="0.56799999999999995"/>
    <n v="0.56599999999999995"/>
    <n v="0.433"/>
    <n v="7530.16"/>
    <n v="5"/>
    <x v="0"/>
    <s v="Médio"/>
    <s v="Abaixo"/>
    <x v="1"/>
    <x v="0"/>
  </r>
  <r>
    <x v="4637"/>
    <x v="21"/>
    <n v="81"/>
    <n v="0.56999999999999995"/>
    <n v="0.57099999999999995"/>
    <n v="0.42399999999999999"/>
    <n v="9832.69"/>
    <n v="2"/>
    <x v="3"/>
    <s v="Médio"/>
    <s v="Abaixo"/>
    <x v="1"/>
    <x v="1"/>
  </r>
  <r>
    <x v="4638"/>
    <x v="22"/>
    <n v="155"/>
    <n v="0.51500000000000001"/>
    <n v="0.51600000000000001"/>
    <n v="0.35099999999999998"/>
    <n v="6507.29"/>
    <n v="1"/>
    <x v="3"/>
    <s v="Baixo"/>
    <s v="Abaixo"/>
    <x v="1"/>
    <x v="1"/>
  </r>
  <r>
    <x v="4639"/>
    <x v="7"/>
    <n v="207"/>
    <n v="0.63100000000000001"/>
    <n v="0.57999999999999996"/>
    <n v="0.56200000000000006"/>
    <n v="5998.42"/>
    <n v="1"/>
    <x v="3"/>
    <s v="Médio"/>
    <s v="Acima"/>
    <x v="1"/>
    <x v="1"/>
  </r>
  <r>
    <x v="355"/>
    <x v="14"/>
    <n v="16"/>
    <n v="0.70099999999999996"/>
    <n v="0.69199999999999995"/>
    <n v="0.59899999999999998"/>
    <n v="21793.13"/>
    <n v="3"/>
    <x v="2"/>
    <s v="Alto"/>
    <s v="Acima"/>
    <x v="1"/>
    <x v="0"/>
  </r>
  <r>
    <x v="4640"/>
    <x v="16"/>
    <n v="108"/>
    <n v="0.60399999999999998"/>
    <n v="0.57899999999999996"/>
    <n v="0.52200000000000002"/>
    <n v="10926.55"/>
    <n v="1"/>
    <x v="3"/>
    <s v="Médio"/>
    <s v="Acima"/>
    <x v="1"/>
    <x v="1"/>
  </r>
  <r>
    <x v="4641"/>
    <x v="4"/>
    <n v="194"/>
    <n v="0.58299999999999996"/>
    <n v="0.6"/>
    <n v="0.432"/>
    <n v="8957.83"/>
    <n v="3"/>
    <x v="0"/>
    <s v="Médio"/>
    <s v="Abaixo"/>
    <x v="1"/>
    <x v="0"/>
  </r>
  <r>
    <x v="4642"/>
    <x v="22"/>
    <n v="104"/>
    <n v="0.48499999999999999"/>
    <n v="0.46200000000000002"/>
    <n v="0.33600000000000002"/>
    <n v="6597.93"/>
    <n v="3"/>
    <x v="3"/>
    <s v="Baixo"/>
    <s v="Abaixo"/>
    <x v="1"/>
    <x v="0"/>
  </r>
  <r>
    <x v="4643"/>
    <x v="17"/>
    <n v="65"/>
    <n v="0.56999999999999995"/>
    <n v="0.53700000000000003"/>
    <n v="0.45500000000000002"/>
    <n v="7191.08"/>
    <n v="3"/>
    <x v="3"/>
    <s v="Médio"/>
    <s v="Abaixo"/>
    <x v="1"/>
    <x v="0"/>
  </r>
  <r>
    <x v="4644"/>
    <x v="4"/>
    <n v="185"/>
    <n v="0.68"/>
    <n v="0.625"/>
    <n v="0.60099999999999998"/>
    <n v="9721.4699999999993"/>
    <n v="1"/>
    <x v="0"/>
    <s v="Médio"/>
    <s v="Acima"/>
    <x v="1"/>
    <x v="1"/>
  </r>
  <r>
    <x v="4645"/>
    <x v="21"/>
    <n v="132"/>
    <n v="0.60399999999999998"/>
    <n v="0.57599999999999996"/>
    <n v="0.51200000000000001"/>
    <n v="9568.32"/>
    <n v="0"/>
    <x v="3"/>
    <s v="Médio"/>
    <s v="Acima"/>
    <x v="1"/>
    <x v="1"/>
  </r>
  <r>
    <x v="4646"/>
    <x v="4"/>
    <n v="176"/>
    <n v="0.60599999999999998"/>
    <n v="0.56499999999999995"/>
    <n v="0.49299999999999999"/>
    <n v="9031.14"/>
    <n v="1"/>
    <x v="0"/>
    <s v="Médio"/>
    <s v="Acima"/>
    <x v="1"/>
    <x v="1"/>
  </r>
  <r>
    <x v="4647"/>
    <x v="22"/>
    <n v="52"/>
    <n v="0.53500000000000003"/>
    <n v="0.50900000000000001"/>
    <n v="0.41599999999999998"/>
    <n v="6745.37"/>
    <n v="7"/>
    <x v="3"/>
    <s v="Baixo"/>
    <s v="Abaixo"/>
    <x v="1"/>
    <x v="0"/>
  </r>
  <r>
    <x v="4648"/>
    <x v="8"/>
    <n v="106"/>
    <n v="0.68"/>
    <n v="0.64200000000000002"/>
    <n v="0.60299999999999998"/>
    <n v="14493"/>
    <n v="2"/>
    <x v="1"/>
    <s v="Médio"/>
    <s v="Acima"/>
    <x v="1"/>
    <x v="1"/>
  </r>
  <r>
    <x v="4649"/>
    <x v="22"/>
    <n v="161"/>
    <n v="0.57299999999999995"/>
    <n v="0.53400000000000003"/>
    <n v="0.46600000000000003"/>
    <n v="7261.18"/>
    <n v="0"/>
    <x v="3"/>
    <s v="Médio"/>
    <s v="Abaixo"/>
    <x v="1"/>
    <x v="1"/>
  </r>
  <r>
    <x v="4650"/>
    <x v="4"/>
    <n v="184"/>
    <n v="0.56399999999999995"/>
    <n v="0.54100000000000004"/>
    <n v="0.42399999999999999"/>
    <n v="7873.19"/>
    <n v="6"/>
    <x v="0"/>
    <s v="Médio"/>
    <s v="Abaixo"/>
    <x v="1"/>
    <x v="0"/>
  </r>
  <r>
    <x v="4651"/>
    <x v="4"/>
    <n v="93"/>
    <n v="0.62"/>
    <n v="0.56599999999999995"/>
    <n v="0.53900000000000003"/>
    <n v="8585.3799999999992"/>
    <n v="1"/>
    <x v="0"/>
    <s v="Médio"/>
    <s v="Acima"/>
    <x v="1"/>
    <x v="1"/>
  </r>
  <r>
    <x v="4652"/>
    <x v="14"/>
    <n v="30"/>
    <n v="0.77"/>
    <n v="0.75"/>
    <n v="0.71199999999999997"/>
    <n v="26110.11"/>
    <n v="1"/>
    <x v="2"/>
    <s v="Alto"/>
    <s v="Acima"/>
    <x v="1"/>
    <x v="1"/>
  </r>
  <r>
    <x v="408"/>
    <x v="10"/>
    <n v="32"/>
    <n v="0.74"/>
    <n v="0.73299999999999998"/>
    <n v="0.63800000000000001"/>
    <n v="26050.84"/>
    <n v="1"/>
    <x v="1"/>
    <s v="Alto"/>
    <s v="Acima"/>
    <x v="1"/>
    <x v="1"/>
  </r>
  <r>
    <x v="4653"/>
    <x v="18"/>
    <n v="185"/>
    <n v="0.61499999999999999"/>
    <n v="0.53800000000000003"/>
    <n v="0.56100000000000005"/>
    <n v="6509.98"/>
    <n v="0"/>
    <x v="3"/>
    <s v="Médio"/>
    <s v="Acima"/>
    <x v="1"/>
    <x v="1"/>
  </r>
  <r>
    <x v="4654"/>
    <x v="22"/>
    <n v="174"/>
    <n v="0.52900000000000003"/>
    <n v="0.499"/>
    <n v="0.4"/>
    <n v="5737.05"/>
    <n v="1"/>
    <x v="3"/>
    <s v="Baixo"/>
    <s v="Abaixo"/>
    <x v="1"/>
    <x v="1"/>
  </r>
  <r>
    <x v="4655"/>
    <x v="22"/>
    <n v="138"/>
    <n v="0.57999999999999996"/>
    <n v="0.5"/>
    <n v="0.50800000000000001"/>
    <n v="6885.73"/>
    <n v="2"/>
    <x v="3"/>
    <s v="Médio"/>
    <s v="Abaixo"/>
    <x v="1"/>
    <x v="1"/>
  </r>
  <r>
    <x v="4656"/>
    <x v="4"/>
    <n v="108"/>
    <n v="0.57999999999999996"/>
    <n v="0.55300000000000005"/>
    <n v="0.45400000000000001"/>
    <n v="7366.15"/>
    <n v="6"/>
    <x v="0"/>
    <s v="Médio"/>
    <s v="Abaixo"/>
    <x v="1"/>
    <x v="0"/>
  </r>
  <r>
    <x v="4657"/>
    <x v="0"/>
    <n v="78"/>
    <n v="0.74199999999999999"/>
    <n v="0.69699999999999995"/>
    <n v="0.71699999999999997"/>
    <n v="16755.3"/>
    <n v="2"/>
    <x v="0"/>
    <s v="Alto"/>
    <s v="Acima"/>
    <x v="1"/>
    <x v="1"/>
  </r>
  <r>
    <x v="1760"/>
    <x v="17"/>
    <n v="118"/>
    <n v="0.59"/>
    <n v="0.55800000000000005"/>
    <n v="0.49399999999999999"/>
    <n v="7588.64"/>
    <n v="4"/>
    <x v="3"/>
    <s v="Médio"/>
    <s v="Abaixo"/>
    <x v="1"/>
    <x v="0"/>
  </r>
  <r>
    <x v="4658"/>
    <x v="10"/>
    <n v="94"/>
    <n v="0.7"/>
    <n v="0.69199999999999995"/>
    <n v="0.60099999999999998"/>
    <n v="17083.52"/>
    <n v="2"/>
    <x v="1"/>
    <s v="Alto"/>
    <s v="Acima"/>
    <x v="1"/>
    <x v="1"/>
  </r>
  <r>
    <x v="4659"/>
    <x v="0"/>
    <n v="135"/>
    <n v="0.7"/>
    <n v="0.627"/>
    <n v="0.67200000000000004"/>
    <n v="9757.85"/>
    <n v="1"/>
    <x v="0"/>
    <s v="Alto"/>
    <s v="Acima"/>
    <x v="1"/>
    <x v="1"/>
  </r>
  <r>
    <x v="4660"/>
    <x v="7"/>
    <n v="139"/>
    <n v="0.59899999999999998"/>
    <n v="0.56599999999999995"/>
    <n v="0.50800000000000001"/>
    <n v="7964.2"/>
    <n v="0"/>
    <x v="3"/>
    <s v="Médio"/>
    <s v="Abaixo"/>
    <x v="1"/>
    <x v="1"/>
  </r>
  <r>
    <x v="4661"/>
    <x v="4"/>
    <n v="162"/>
    <n v="0.60699999999999998"/>
    <n v="0.57899999999999996"/>
    <n v="0.48699999999999999"/>
    <n v="8195.93"/>
    <n v="1"/>
    <x v="0"/>
    <s v="Médio"/>
    <s v="Acima"/>
    <x v="1"/>
    <x v="1"/>
  </r>
  <r>
    <x v="4662"/>
    <x v="17"/>
    <n v="83"/>
    <n v="0.61199999999999999"/>
    <n v="0.57799999999999996"/>
    <n v="0.497"/>
    <n v="8806.11"/>
    <n v="4"/>
    <x v="3"/>
    <s v="Médio"/>
    <s v="Acima"/>
    <x v="1"/>
    <x v="0"/>
  </r>
  <r>
    <x v="4663"/>
    <x v="4"/>
    <n v="129"/>
    <n v="0.67500000000000004"/>
    <n v="0.63900000000000001"/>
    <n v="0.58399999999999996"/>
    <n v="12521.4"/>
    <n v="1"/>
    <x v="0"/>
    <s v="Médio"/>
    <s v="Acima"/>
    <x v="1"/>
    <x v="1"/>
  </r>
  <r>
    <x v="4664"/>
    <x v="4"/>
    <n v="110"/>
    <n v="0.59"/>
    <n v="0.58899999999999997"/>
    <n v="0.441"/>
    <n v="8853.89"/>
    <n v="0"/>
    <x v="0"/>
    <s v="Médio"/>
    <s v="Abaixo"/>
    <x v="1"/>
    <x v="1"/>
  </r>
  <r>
    <x v="4665"/>
    <x v="4"/>
    <n v="155"/>
    <n v="0.61499999999999999"/>
    <n v="0.58899999999999997"/>
    <n v="0.49199999999999999"/>
    <n v="9384.19"/>
    <n v="1"/>
    <x v="0"/>
    <s v="Médio"/>
    <s v="Acima"/>
    <x v="1"/>
    <x v="1"/>
  </r>
  <r>
    <x v="4666"/>
    <x v="4"/>
    <n v="257"/>
    <n v="0.61899999999999999"/>
    <n v="0.60299999999999998"/>
    <n v="0.52900000000000003"/>
    <n v="7754.81"/>
    <n v="0"/>
    <x v="0"/>
    <s v="Médio"/>
    <s v="Acima"/>
    <x v="1"/>
    <x v="1"/>
  </r>
  <r>
    <x v="4667"/>
    <x v="4"/>
    <n v="153"/>
    <n v="0.59399999999999997"/>
    <n v="0.57599999999999996"/>
    <n v="0.45500000000000002"/>
    <n v="8014.65"/>
    <n v="4"/>
    <x v="0"/>
    <s v="Médio"/>
    <s v="Abaixo"/>
    <x v="1"/>
    <x v="0"/>
  </r>
  <r>
    <x v="4668"/>
    <x v="4"/>
    <n v="71"/>
    <n v="0.65"/>
    <n v="0.66"/>
    <n v="0.49299999999999999"/>
    <n v="9302.17"/>
    <n v="1"/>
    <x v="0"/>
    <s v="Médio"/>
    <s v="Acima"/>
    <x v="1"/>
    <x v="1"/>
  </r>
  <r>
    <x v="4669"/>
    <x v="4"/>
    <n v="168"/>
    <n v="0.54400000000000004"/>
    <n v="0.54800000000000004"/>
    <n v="0.37"/>
    <n v="6494.7"/>
    <n v="4"/>
    <x v="0"/>
    <s v="Baixo"/>
    <s v="Abaixo"/>
    <x v="1"/>
    <x v="0"/>
  </r>
  <r>
    <x v="4670"/>
    <x v="18"/>
    <n v="452"/>
    <n v="0.58799999999999997"/>
    <n v="0.54100000000000004"/>
    <n v="0.51200000000000001"/>
    <n v="5471.49"/>
    <n v="1"/>
    <x v="3"/>
    <s v="Médio"/>
    <s v="Abaixo"/>
    <x v="1"/>
    <x v="1"/>
  </r>
  <r>
    <x v="4671"/>
    <x v="16"/>
    <n v="163"/>
    <n v="0.628"/>
    <n v="0.58099999999999996"/>
    <n v="0.54700000000000004"/>
    <n v="8880.31"/>
    <n v="1"/>
    <x v="3"/>
    <s v="Médio"/>
    <s v="Acima"/>
    <x v="1"/>
    <x v="1"/>
  </r>
  <r>
    <x v="4672"/>
    <x v="17"/>
    <n v="136"/>
    <n v="0.53500000000000003"/>
    <n v="0.48799999999999999"/>
    <n v="0.41399999999999998"/>
    <n v="7176.06"/>
    <n v="2"/>
    <x v="3"/>
    <s v="Baixo"/>
    <s v="Abaixo"/>
    <x v="1"/>
    <x v="1"/>
  </r>
  <r>
    <x v="4673"/>
    <x v="0"/>
    <n v="80"/>
    <n v="0.72099999999999997"/>
    <n v="0.72"/>
    <n v="0.61899999999999999"/>
    <n v="17352.37"/>
    <n v="2"/>
    <x v="0"/>
    <s v="Alto"/>
    <s v="Acima"/>
    <x v="1"/>
    <x v="1"/>
  </r>
  <r>
    <x v="2086"/>
    <x v="17"/>
    <n v="212"/>
    <n v="0.56000000000000005"/>
    <n v="0.52600000000000002"/>
    <n v="0.45900000000000002"/>
    <n v="7666.51"/>
    <n v="2"/>
    <x v="3"/>
    <s v="Médio"/>
    <s v="Abaixo"/>
    <x v="1"/>
    <x v="1"/>
  </r>
  <r>
    <x v="4674"/>
    <x v="10"/>
    <n v="78"/>
    <n v="0.68700000000000006"/>
    <n v="0.70699999999999996"/>
    <n v="0.56999999999999995"/>
    <n v="14273.85"/>
    <n v="0"/>
    <x v="1"/>
    <s v="Médio"/>
    <s v="Acima"/>
    <x v="1"/>
    <x v="1"/>
  </r>
  <r>
    <x v="4675"/>
    <x v="7"/>
    <n v="105"/>
    <n v="0.59899999999999998"/>
    <n v="0.57599999999999996"/>
    <n v="0.48299999999999998"/>
    <n v="9245.76"/>
    <n v="0"/>
    <x v="3"/>
    <s v="Médio"/>
    <s v="Abaixo"/>
    <x v="1"/>
    <x v="1"/>
  </r>
  <r>
    <x v="4676"/>
    <x v="22"/>
    <n v="175"/>
    <n v="0.56100000000000005"/>
    <n v="0.56299999999999994"/>
    <n v="0.436"/>
    <n v="5364.12"/>
    <n v="0"/>
    <x v="3"/>
    <s v="Médio"/>
    <s v="Abaixo"/>
    <x v="1"/>
    <x v="1"/>
  </r>
  <r>
    <x v="4677"/>
    <x v="16"/>
    <n v="272"/>
    <n v="0.56899999999999995"/>
    <n v="0.52800000000000002"/>
    <n v="0.48"/>
    <n v="6946.96"/>
    <n v="7"/>
    <x v="3"/>
    <s v="Médio"/>
    <s v="Abaixo"/>
    <x v="1"/>
    <x v="0"/>
  </r>
  <r>
    <x v="4678"/>
    <x v="10"/>
    <n v="55"/>
    <n v="0.61699999999999999"/>
    <n v="0.59"/>
    <n v="0.497"/>
    <n v="12330.5"/>
    <n v="0"/>
    <x v="1"/>
    <s v="Médio"/>
    <s v="Acima"/>
    <x v="1"/>
    <x v="1"/>
  </r>
  <r>
    <x v="4679"/>
    <x v="20"/>
    <n v="76"/>
    <n v="0.61599999999999999"/>
    <n v="0.58799999999999997"/>
    <n v="0.501"/>
    <n v="13182.06"/>
    <n v="0"/>
    <x v="4"/>
    <s v="Médio"/>
    <s v="Acima"/>
    <x v="1"/>
    <x v="1"/>
  </r>
  <r>
    <x v="4680"/>
    <x v="10"/>
    <n v="100"/>
    <n v="0.7"/>
    <n v="0.68799999999999994"/>
    <n v="0.6"/>
    <n v="12583.33"/>
    <n v="14"/>
    <x v="1"/>
    <s v="Alto"/>
    <s v="Acima"/>
    <x v="1"/>
    <x v="0"/>
  </r>
  <r>
    <x v="4681"/>
    <x v="3"/>
    <n v="10"/>
    <n v="0.74"/>
    <n v="0.73199999999999998"/>
    <n v="0.622"/>
    <n v="23543.23"/>
    <n v="3"/>
    <x v="2"/>
    <s v="Alto"/>
    <s v="Acima"/>
    <x v="1"/>
    <x v="0"/>
  </r>
  <r>
    <x v="4682"/>
    <x v="18"/>
    <n v="133"/>
    <n v="0.51600000000000001"/>
    <n v="0.47799999999999998"/>
    <n v="0.41"/>
    <n v="7209.19"/>
    <n v="0"/>
    <x v="3"/>
    <s v="Baixo"/>
    <s v="Abaixo"/>
    <x v="1"/>
    <x v="1"/>
  </r>
  <r>
    <x v="4683"/>
    <x v="3"/>
    <n v="15"/>
    <n v="0.746"/>
    <n v="0.76500000000000001"/>
    <n v="0.63700000000000001"/>
    <n v="20545.11"/>
    <n v="2"/>
    <x v="2"/>
    <s v="Alto"/>
    <s v="Acima"/>
    <x v="1"/>
    <x v="1"/>
  </r>
  <r>
    <x v="4684"/>
    <x v="8"/>
    <n v="49"/>
    <n v="0.66400000000000003"/>
    <n v="0.63800000000000001"/>
    <n v="0.56000000000000005"/>
    <n v="23576.94"/>
    <n v="1"/>
    <x v="1"/>
    <s v="Médio"/>
    <s v="Acima"/>
    <x v="1"/>
    <x v="1"/>
  </r>
  <r>
    <x v="4685"/>
    <x v="14"/>
    <n v="18"/>
    <n v="0.72"/>
    <n v="0.68799999999999994"/>
    <n v="0.63300000000000001"/>
    <n v="21364.1"/>
    <n v="1"/>
    <x v="2"/>
    <s v="Alto"/>
    <s v="Acima"/>
    <x v="1"/>
    <x v="1"/>
  </r>
  <r>
    <x v="4686"/>
    <x v="4"/>
    <n v="150"/>
    <n v="0.63"/>
    <n v="0.61"/>
    <n v="0.499"/>
    <n v="8969.23"/>
    <n v="5"/>
    <x v="0"/>
    <s v="Médio"/>
    <s v="Acima"/>
    <x v="1"/>
    <x v="0"/>
  </r>
  <r>
    <x v="4687"/>
    <x v="4"/>
    <n v="61"/>
    <n v="0.65500000000000003"/>
    <n v="0.623"/>
    <n v="0.54600000000000004"/>
    <n v="10388.469999999999"/>
    <n v="1"/>
    <x v="0"/>
    <s v="Médio"/>
    <s v="Acima"/>
    <x v="1"/>
    <x v="1"/>
  </r>
  <r>
    <x v="4688"/>
    <x v="4"/>
    <n v="53"/>
    <n v="0.65200000000000002"/>
    <n v="0.60799999999999998"/>
    <n v="0.55500000000000005"/>
    <n v="15756.02"/>
    <n v="2"/>
    <x v="0"/>
    <s v="Médio"/>
    <s v="Acima"/>
    <x v="1"/>
    <x v="1"/>
  </r>
  <r>
    <x v="4689"/>
    <x v="4"/>
    <n v="112"/>
    <n v="0.625"/>
    <n v="0.58199999999999996"/>
    <n v="0.52300000000000002"/>
    <n v="7934.84"/>
    <n v="2"/>
    <x v="0"/>
    <s v="Médio"/>
    <s v="Acima"/>
    <x v="1"/>
    <x v="1"/>
  </r>
  <r>
    <x v="4690"/>
    <x v="22"/>
    <n v="124"/>
    <n v="0.54100000000000004"/>
    <n v="0.504"/>
    <n v="0.42099999999999999"/>
    <n v="7166.09"/>
    <n v="0"/>
    <x v="3"/>
    <s v="Baixo"/>
    <s v="Abaixo"/>
    <x v="1"/>
    <x v="1"/>
  </r>
  <r>
    <x v="30"/>
    <x v="19"/>
    <n v="146"/>
    <n v="0.59299999999999997"/>
    <n v="0.58699999999999997"/>
    <n v="0.46400000000000002"/>
    <n v="8036.87"/>
    <n v="1"/>
    <x v="3"/>
    <s v="Médio"/>
    <s v="Abaixo"/>
    <x v="1"/>
    <x v="1"/>
  </r>
  <r>
    <x v="4691"/>
    <x v="4"/>
    <n v="85"/>
    <n v="0.57999999999999996"/>
    <n v="0.54800000000000004"/>
    <n v="0.46300000000000002"/>
    <n v="8314.8700000000008"/>
    <n v="2"/>
    <x v="0"/>
    <s v="Médio"/>
    <s v="Abaixo"/>
    <x v="1"/>
    <x v="1"/>
  </r>
  <r>
    <x v="4692"/>
    <x v="6"/>
    <n v="57"/>
    <n v="0.68200000000000005"/>
    <n v="0.66900000000000004"/>
    <n v="0.6"/>
    <n v="25825.96"/>
    <n v="2"/>
    <x v="2"/>
    <s v="Médio"/>
    <s v="Acima"/>
    <x v="1"/>
    <x v="1"/>
  </r>
  <r>
    <x v="4693"/>
    <x v="20"/>
    <n v="299"/>
    <n v="0.60599999999999998"/>
    <n v="0.54600000000000004"/>
    <n v="0.59"/>
    <n v="8045.7"/>
    <n v="0"/>
    <x v="4"/>
    <s v="Médio"/>
    <s v="Acima"/>
    <x v="1"/>
    <x v="1"/>
  </r>
  <r>
    <x v="4694"/>
    <x v="14"/>
    <n v="17"/>
    <n v="0.71799999999999997"/>
    <n v="0.70499999999999996"/>
    <n v="0.62"/>
    <n v="22516.65"/>
    <n v="1"/>
    <x v="2"/>
    <s v="Alto"/>
    <s v="Acima"/>
    <x v="1"/>
    <x v="1"/>
  </r>
  <r>
    <x v="4695"/>
    <x v="18"/>
    <n v="182"/>
    <n v="0.54600000000000004"/>
    <n v="0.53100000000000003"/>
    <n v="0.42599999999999999"/>
    <n v="6542.84"/>
    <n v="5"/>
    <x v="3"/>
    <s v="Baixo"/>
    <s v="Abaixo"/>
    <x v="1"/>
    <x v="0"/>
  </r>
  <r>
    <x v="4696"/>
    <x v="4"/>
    <n v="111"/>
    <n v="0.62"/>
    <n v="0.58899999999999997"/>
    <n v="0.51"/>
    <n v="10414.219999999999"/>
    <n v="1"/>
    <x v="0"/>
    <s v="Médio"/>
    <s v="Acima"/>
    <x v="1"/>
    <x v="1"/>
  </r>
  <r>
    <x v="4697"/>
    <x v="0"/>
    <n v="85"/>
    <n v="0.68"/>
    <n v="0.627"/>
    <n v="0.63700000000000001"/>
    <n v="10752.82"/>
    <n v="0"/>
    <x v="0"/>
    <s v="Médio"/>
    <s v="Acima"/>
    <x v="1"/>
    <x v="1"/>
  </r>
  <r>
    <x v="4698"/>
    <x v="10"/>
    <n v="71"/>
    <n v="0.68"/>
    <n v="0.64700000000000002"/>
    <n v="0.60399999999999998"/>
    <n v="15139.76"/>
    <n v="1"/>
    <x v="1"/>
    <s v="Médio"/>
    <s v="Acima"/>
    <x v="1"/>
    <x v="1"/>
  </r>
  <r>
    <x v="4699"/>
    <x v="22"/>
    <n v="112"/>
    <n v="0.54200000000000004"/>
    <n v="0.54200000000000004"/>
    <n v="0.41499999999999998"/>
    <n v="6430.72"/>
    <n v="1"/>
    <x v="3"/>
    <s v="Baixo"/>
    <s v="Abaixo"/>
    <x v="1"/>
    <x v="1"/>
  </r>
  <r>
    <x v="4700"/>
    <x v="22"/>
    <n v="69"/>
    <n v="0.52500000000000002"/>
    <n v="0.51400000000000001"/>
    <n v="0.38600000000000001"/>
    <n v="5647.92"/>
    <n v="1"/>
    <x v="3"/>
    <s v="Baixo"/>
    <s v="Abaixo"/>
    <x v="1"/>
    <x v="1"/>
  </r>
  <r>
    <x v="4701"/>
    <x v="10"/>
    <n v="62"/>
    <n v="0.69299999999999995"/>
    <n v="0.66800000000000004"/>
    <n v="0.59699999999999998"/>
    <n v="17277.84"/>
    <n v="0"/>
    <x v="1"/>
    <s v="Médio"/>
    <s v="Acima"/>
    <x v="1"/>
    <x v="1"/>
  </r>
  <r>
    <x v="4702"/>
    <x v="4"/>
    <n v="114"/>
    <n v="0.64700000000000002"/>
    <n v="0.60799999999999998"/>
    <n v="0.55700000000000005"/>
    <n v="9162.57"/>
    <n v="1"/>
    <x v="0"/>
    <s v="Médio"/>
    <s v="Acima"/>
    <x v="1"/>
    <x v="1"/>
  </r>
  <r>
    <x v="4703"/>
    <x v="0"/>
    <n v="79"/>
    <n v="0.72"/>
    <n v="0.67500000000000004"/>
    <n v="0.68600000000000005"/>
    <n v="13641.75"/>
    <n v="1"/>
    <x v="0"/>
    <s v="Alto"/>
    <s v="Acima"/>
    <x v="1"/>
    <x v="1"/>
  </r>
  <r>
    <x v="4704"/>
    <x v="0"/>
    <n v="53"/>
    <n v="0.72699999999999998"/>
    <n v="0.66800000000000004"/>
    <n v="0.72299999999999998"/>
    <n v="22168.400000000001"/>
    <n v="1"/>
    <x v="0"/>
    <s v="Alto"/>
    <s v="Acima"/>
    <x v="1"/>
    <x v="1"/>
  </r>
  <r>
    <x v="4705"/>
    <x v="16"/>
    <n v="234"/>
    <n v="0.60399999999999998"/>
    <n v="0.56100000000000005"/>
    <n v="0.51900000000000002"/>
    <n v="7809.01"/>
    <n v="0"/>
    <x v="3"/>
    <s v="Médio"/>
    <s v="Acima"/>
    <x v="1"/>
    <x v="1"/>
  </r>
  <r>
    <x v="4706"/>
    <x v="22"/>
    <n v="122"/>
    <n v="0.54100000000000004"/>
    <n v="0.52"/>
    <n v="0.42599999999999999"/>
    <n v="7078.97"/>
    <n v="0"/>
    <x v="3"/>
    <s v="Baixo"/>
    <s v="Abaixo"/>
    <x v="1"/>
    <x v="1"/>
  </r>
  <r>
    <x v="4707"/>
    <x v="18"/>
    <n v="301"/>
    <n v="0.52900000000000003"/>
    <n v="0.47099999999999997"/>
    <n v="0.434"/>
    <n v="5522.39"/>
    <n v="0"/>
    <x v="3"/>
    <s v="Baixo"/>
    <s v="Abaixo"/>
    <x v="1"/>
    <x v="1"/>
  </r>
  <r>
    <x v="1194"/>
    <x v="21"/>
    <n v="153"/>
    <n v="0.59"/>
    <n v="0.56399999999999995"/>
    <n v="0.49"/>
    <n v="9054.0300000000007"/>
    <n v="0"/>
    <x v="3"/>
    <s v="Médio"/>
    <s v="Abaixo"/>
    <x v="1"/>
    <x v="1"/>
  </r>
  <r>
    <x v="4708"/>
    <x v="4"/>
    <n v="133"/>
    <n v="0.625"/>
    <n v="0.60599999999999998"/>
    <n v="0.504"/>
    <n v="8082.58"/>
    <n v="5"/>
    <x v="0"/>
    <s v="Médio"/>
    <s v="Acima"/>
    <x v="1"/>
    <x v="0"/>
  </r>
  <r>
    <x v="4709"/>
    <x v="10"/>
    <n v="133"/>
    <n v="0.65500000000000003"/>
    <n v="0.64200000000000002"/>
    <n v="0.54"/>
    <n v="11949.17"/>
    <n v="1"/>
    <x v="1"/>
    <s v="Médio"/>
    <s v="Acima"/>
    <x v="1"/>
    <x v="1"/>
  </r>
  <r>
    <x v="4710"/>
    <x v="20"/>
    <n v="158"/>
    <n v="0.63900000000000001"/>
    <n v="0.59299999999999997"/>
    <n v="0.60499999999999998"/>
    <n v="11787.98"/>
    <n v="0"/>
    <x v="4"/>
    <s v="Médio"/>
    <s v="Acima"/>
    <x v="1"/>
    <x v="1"/>
  </r>
  <r>
    <x v="4711"/>
    <x v="8"/>
    <n v="90"/>
    <n v="0.65300000000000002"/>
    <n v="0.64"/>
    <n v="0.52600000000000002"/>
    <n v="14481.12"/>
    <n v="1"/>
    <x v="1"/>
    <s v="Médio"/>
    <s v="Acima"/>
    <x v="1"/>
    <x v="1"/>
  </r>
  <r>
    <x v="4712"/>
    <x v="16"/>
    <n v="149"/>
    <n v="0.65"/>
    <n v="0.624"/>
    <n v="0.55100000000000005"/>
    <n v="8867.77"/>
    <n v="6"/>
    <x v="3"/>
    <s v="Médio"/>
    <s v="Acima"/>
    <x v="1"/>
    <x v="0"/>
  </r>
  <r>
    <x v="4713"/>
    <x v="20"/>
    <n v="76"/>
    <n v="0.66700000000000004"/>
    <n v="0.623"/>
    <n v="0.59899999999999998"/>
    <n v="18300.43"/>
    <n v="1"/>
    <x v="4"/>
    <s v="Médio"/>
    <s v="Acima"/>
    <x v="1"/>
    <x v="1"/>
  </r>
  <r>
    <x v="4714"/>
    <x v="4"/>
    <n v="80"/>
    <n v="0.63200000000000001"/>
    <n v="0.59699999999999998"/>
    <n v="0.55300000000000005"/>
    <n v="7562.63"/>
    <n v="3"/>
    <x v="0"/>
    <s v="Médio"/>
    <s v="Acima"/>
    <x v="1"/>
    <x v="0"/>
  </r>
  <r>
    <x v="4715"/>
    <x v="3"/>
    <n v="7"/>
    <n v="0.72699999999999998"/>
    <n v="0.76600000000000001"/>
    <n v="0.6"/>
    <n v="20203.53"/>
    <n v="2"/>
    <x v="2"/>
    <s v="Alto"/>
    <s v="Acima"/>
    <x v="1"/>
    <x v="1"/>
  </r>
  <r>
    <x v="4716"/>
    <x v="22"/>
    <n v="230"/>
    <n v="0.56999999999999995"/>
    <n v="0.53900000000000003"/>
    <n v="0.48299999999999998"/>
    <n v="6765.86"/>
    <n v="0"/>
    <x v="3"/>
    <s v="Médio"/>
    <s v="Abaixo"/>
    <x v="1"/>
    <x v="1"/>
  </r>
  <r>
    <x v="4717"/>
    <x v="4"/>
    <n v="171"/>
    <n v="0.59"/>
    <n v="0.55600000000000005"/>
    <n v="0.46"/>
    <n v="7371.63"/>
    <n v="1"/>
    <x v="0"/>
    <s v="Médio"/>
    <s v="Abaixo"/>
    <x v="1"/>
    <x v="1"/>
  </r>
  <r>
    <x v="4718"/>
    <x v="4"/>
    <n v="68"/>
    <n v="0.63100000000000001"/>
    <n v="0.61799999999999999"/>
    <n v="0.503"/>
    <n v="11549.4"/>
    <n v="1"/>
    <x v="0"/>
    <s v="Médio"/>
    <s v="Acima"/>
    <x v="1"/>
    <x v="1"/>
  </r>
  <r>
    <x v="4719"/>
    <x v="20"/>
    <n v="131"/>
    <n v="0.64"/>
    <n v="0.621"/>
    <n v="0.52100000000000002"/>
    <n v="13806.71"/>
    <n v="0"/>
    <x v="4"/>
    <s v="Médio"/>
    <s v="Acima"/>
    <x v="1"/>
    <x v="1"/>
  </r>
  <r>
    <x v="951"/>
    <x v="19"/>
    <n v="235"/>
    <n v="0.56000000000000005"/>
    <n v="0.505"/>
    <n v="0.46700000000000003"/>
    <n v="6934.88"/>
    <n v="1"/>
    <x v="3"/>
    <s v="Médio"/>
    <s v="Abaixo"/>
    <x v="1"/>
    <x v="1"/>
  </r>
  <r>
    <x v="4720"/>
    <x v="4"/>
    <n v="113"/>
    <n v="0.56499999999999995"/>
    <n v="0.59499999999999997"/>
    <n v="0.378"/>
    <n v="9677.77"/>
    <n v="2"/>
    <x v="0"/>
    <s v="Médio"/>
    <s v="Abaixo"/>
    <x v="1"/>
    <x v="1"/>
  </r>
  <r>
    <x v="4721"/>
    <x v="4"/>
    <n v="114"/>
    <n v="0.63200000000000001"/>
    <n v="0.59599999999999997"/>
    <n v="0.52500000000000002"/>
    <n v="11604.25"/>
    <n v="0"/>
    <x v="0"/>
    <s v="Médio"/>
    <s v="Acima"/>
    <x v="1"/>
    <x v="1"/>
  </r>
  <r>
    <x v="4722"/>
    <x v="16"/>
    <n v="142"/>
    <n v="0.59799999999999998"/>
    <n v="0.55500000000000005"/>
    <n v="0.49199999999999999"/>
    <n v="7220.24"/>
    <n v="2"/>
    <x v="3"/>
    <s v="Médio"/>
    <s v="Abaixo"/>
    <x v="1"/>
    <x v="1"/>
  </r>
  <r>
    <x v="4723"/>
    <x v="20"/>
    <n v="254"/>
    <n v="0.57899999999999996"/>
    <n v="0.54300000000000004"/>
    <n v="0.47099999999999997"/>
    <n v="8451.7199999999993"/>
    <n v="0"/>
    <x v="4"/>
    <s v="Médio"/>
    <s v="Abaixo"/>
    <x v="1"/>
    <x v="1"/>
  </r>
  <r>
    <x v="4724"/>
    <x v="14"/>
    <n v="22"/>
    <n v="0.71"/>
    <n v="0.73299999999999998"/>
    <n v="0.61499999999999999"/>
    <n v="18675.080000000002"/>
    <n v="1"/>
    <x v="2"/>
    <s v="Alto"/>
    <s v="Acima"/>
    <x v="1"/>
    <x v="1"/>
  </r>
  <r>
    <x v="658"/>
    <x v="22"/>
    <n v="82"/>
    <n v="0.63200000000000001"/>
    <n v="0.61399999999999999"/>
    <n v="0.53200000000000003"/>
    <n v="7811.73"/>
    <n v="6"/>
    <x v="3"/>
    <s v="Médio"/>
    <s v="Acima"/>
    <x v="1"/>
    <x v="0"/>
  </r>
  <r>
    <x v="4725"/>
    <x v="0"/>
    <n v="38"/>
    <n v="0.71499999999999997"/>
    <n v="0.67300000000000004"/>
    <n v="0.67500000000000004"/>
    <n v="17285.14"/>
    <n v="3"/>
    <x v="0"/>
    <s v="Alto"/>
    <s v="Acima"/>
    <x v="1"/>
    <x v="0"/>
  </r>
  <r>
    <x v="4726"/>
    <x v="7"/>
    <n v="137"/>
    <n v="0.57999999999999996"/>
    <n v="0.57899999999999996"/>
    <n v="0.47699999999999998"/>
    <n v="8007.66"/>
    <n v="1"/>
    <x v="3"/>
    <s v="Médio"/>
    <s v="Abaixo"/>
    <x v="1"/>
    <x v="1"/>
  </r>
  <r>
    <x v="4727"/>
    <x v="10"/>
    <n v="42"/>
    <n v="0.69599999999999995"/>
    <n v="0.65200000000000002"/>
    <n v="0.63200000000000001"/>
    <n v="20486.080000000002"/>
    <n v="1"/>
    <x v="1"/>
    <s v="Médio"/>
    <s v="Acima"/>
    <x v="1"/>
    <x v="1"/>
  </r>
  <r>
    <x v="4728"/>
    <x v="22"/>
    <n v="144"/>
    <n v="0.55500000000000005"/>
    <n v="0.55000000000000004"/>
    <n v="0.39900000000000002"/>
    <n v="7176.23"/>
    <n v="0"/>
    <x v="3"/>
    <s v="Médio"/>
    <s v="Abaixo"/>
    <x v="1"/>
    <x v="1"/>
  </r>
  <r>
    <x v="4729"/>
    <x v="4"/>
    <n v="99"/>
    <n v="0.69"/>
    <n v="0.66500000000000004"/>
    <n v="0.59199999999999997"/>
    <n v="9007.7000000000007"/>
    <n v="0"/>
    <x v="0"/>
    <s v="Médio"/>
    <s v="Acima"/>
    <x v="1"/>
    <x v="1"/>
  </r>
  <r>
    <x v="4730"/>
    <x v="4"/>
    <n v="110"/>
    <n v="0.69599999999999995"/>
    <n v="0.65100000000000002"/>
    <n v="0.61299999999999999"/>
    <n v="11771.18"/>
    <n v="3"/>
    <x v="0"/>
    <s v="Médio"/>
    <s v="Acima"/>
    <x v="1"/>
    <x v="0"/>
  </r>
  <r>
    <x v="4731"/>
    <x v="22"/>
    <n v="128"/>
    <n v="0.57499999999999996"/>
    <n v="0.53700000000000003"/>
    <n v="0.49199999999999999"/>
    <n v="8422.48"/>
    <n v="3"/>
    <x v="3"/>
    <s v="Médio"/>
    <s v="Abaixo"/>
    <x v="1"/>
    <x v="0"/>
  </r>
  <r>
    <x v="4732"/>
    <x v="16"/>
    <n v="206"/>
    <n v="0.60299999999999998"/>
    <n v="0.58199999999999996"/>
    <n v="0.52200000000000002"/>
    <n v="8789.99"/>
    <n v="3"/>
    <x v="3"/>
    <s v="Médio"/>
    <s v="Acima"/>
    <x v="1"/>
    <x v="0"/>
  </r>
  <r>
    <x v="4733"/>
    <x v="22"/>
    <n v="181"/>
    <n v="0.58499999999999996"/>
    <n v="0.56399999999999995"/>
    <n v="0.47499999999999998"/>
    <n v="7035.96"/>
    <n v="0"/>
    <x v="3"/>
    <s v="Médio"/>
    <s v="Abaixo"/>
    <x v="1"/>
    <x v="1"/>
  </r>
  <r>
    <x v="4734"/>
    <x v="4"/>
    <n v="105"/>
    <n v="0.624"/>
    <n v="0.63600000000000001"/>
    <n v="0.46600000000000003"/>
    <n v="10254.32"/>
    <n v="3"/>
    <x v="0"/>
    <s v="Médio"/>
    <s v="Acima"/>
    <x v="1"/>
    <x v="0"/>
  </r>
  <r>
    <x v="4735"/>
    <x v="4"/>
    <n v="59"/>
    <n v="0.60099999999999998"/>
    <n v="0.57799999999999996"/>
    <n v="0.46400000000000002"/>
    <n v="8644.01"/>
    <n v="1"/>
    <x v="0"/>
    <s v="Médio"/>
    <s v="Acima"/>
    <x v="1"/>
    <x v="1"/>
  </r>
  <r>
    <x v="4736"/>
    <x v="17"/>
    <n v="119"/>
    <n v="0.58299999999999996"/>
    <n v="0.54400000000000004"/>
    <n v="0.47"/>
    <n v="7876.8"/>
    <n v="1"/>
    <x v="3"/>
    <s v="Médio"/>
    <s v="Abaixo"/>
    <x v="1"/>
    <x v="1"/>
  </r>
  <r>
    <x v="4737"/>
    <x v="4"/>
    <n v="73"/>
    <n v="0.64500000000000002"/>
    <n v="0.60399999999999998"/>
    <n v="0.55700000000000005"/>
    <n v="10533.41"/>
    <n v="0"/>
    <x v="0"/>
    <s v="Médio"/>
    <s v="Acima"/>
    <x v="1"/>
    <x v="1"/>
  </r>
  <r>
    <x v="4738"/>
    <x v="4"/>
    <n v="94"/>
    <n v="0.621"/>
    <n v="0.55000000000000004"/>
    <n v="0.54600000000000004"/>
    <n v="8744.0300000000007"/>
    <n v="1"/>
    <x v="0"/>
    <s v="Médio"/>
    <s v="Acima"/>
    <x v="1"/>
    <x v="1"/>
  </r>
  <r>
    <x v="4739"/>
    <x v="22"/>
    <n v="187"/>
    <n v="0.56100000000000005"/>
    <n v="0.59399999999999997"/>
    <n v="0.39300000000000002"/>
    <n v="7498.01"/>
    <n v="0"/>
    <x v="3"/>
    <s v="Médio"/>
    <s v="Abaixo"/>
    <x v="1"/>
    <x v="1"/>
  </r>
  <r>
    <x v="4740"/>
    <x v="0"/>
    <n v="139"/>
    <n v="0.66"/>
    <n v="0.59499999999999997"/>
    <n v="0.59399999999999997"/>
    <n v="8082.46"/>
    <n v="0"/>
    <x v="0"/>
    <s v="Médio"/>
    <s v="Acima"/>
    <x v="1"/>
    <x v="1"/>
  </r>
  <r>
    <x v="4741"/>
    <x v="22"/>
    <n v="244"/>
    <n v="0.59"/>
    <n v="0.57999999999999996"/>
    <n v="0.49399999999999999"/>
    <n v="7504.19"/>
    <n v="3"/>
    <x v="3"/>
    <s v="Médio"/>
    <s v="Abaixo"/>
    <x v="1"/>
    <x v="0"/>
  </r>
  <r>
    <x v="4742"/>
    <x v="17"/>
    <n v="142"/>
    <n v="0.56299999999999994"/>
    <n v="0.53300000000000003"/>
    <n v="0.44800000000000001"/>
    <n v="7171.37"/>
    <n v="6"/>
    <x v="3"/>
    <s v="Médio"/>
    <s v="Abaixo"/>
    <x v="1"/>
    <x v="0"/>
  </r>
  <r>
    <x v="4743"/>
    <x v="18"/>
    <n v="87"/>
    <n v="0.53700000000000003"/>
    <n v="0.47399999999999998"/>
    <n v="0.47899999999999998"/>
    <n v="6046.72"/>
    <n v="0"/>
    <x v="3"/>
    <s v="Baixo"/>
    <s v="Abaixo"/>
    <x v="1"/>
    <x v="1"/>
  </r>
  <r>
    <x v="4744"/>
    <x v="16"/>
    <n v="158"/>
    <n v="0.58499999999999996"/>
    <n v="0.57699999999999996"/>
    <n v="0.48199999999999998"/>
    <n v="7687.53"/>
    <n v="2"/>
    <x v="3"/>
    <s v="Médio"/>
    <s v="Abaixo"/>
    <x v="1"/>
    <x v="1"/>
  </r>
  <r>
    <x v="4745"/>
    <x v="17"/>
    <n v="152"/>
    <n v="0.59"/>
    <n v="0.57899999999999996"/>
    <n v="0.46300000000000002"/>
    <n v="6988.6"/>
    <n v="1"/>
    <x v="3"/>
    <s v="Médio"/>
    <s v="Abaixo"/>
    <x v="1"/>
    <x v="1"/>
  </r>
  <r>
    <x v="4746"/>
    <x v="20"/>
    <n v="194"/>
    <n v="0.56999999999999995"/>
    <n v="0.58399999999999996"/>
    <n v="0.41499999999999998"/>
    <n v="8834.25"/>
    <n v="0"/>
    <x v="4"/>
    <s v="Médio"/>
    <s v="Abaixo"/>
    <x v="1"/>
    <x v="1"/>
  </r>
  <r>
    <x v="4747"/>
    <x v="22"/>
    <n v="202"/>
    <n v="0.56399999999999995"/>
    <n v="0.52300000000000002"/>
    <n v="0.47499999999999998"/>
    <n v="6356.5"/>
    <n v="2"/>
    <x v="3"/>
    <s v="Médio"/>
    <s v="Abaixo"/>
    <x v="1"/>
    <x v="1"/>
  </r>
  <r>
    <x v="4748"/>
    <x v="16"/>
    <n v="139"/>
    <n v="0.59"/>
    <n v="0.55300000000000005"/>
    <n v="0.499"/>
    <n v="9167.19"/>
    <n v="2"/>
    <x v="3"/>
    <s v="Médio"/>
    <s v="Abaixo"/>
    <x v="1"/>
    <x v="1"/>
  </r>
  <r>
    <x v="4749"/>
    <x v="16"/>
    <n v="146"/>
    <n v="0.59499999999999997"/>
    <n v="0.52600000000000002"/>
    <n v="0.52500000000000002"/>
    <n v="7625.84"/>
    <n v="1"/>
    <x v="3"/>
    <s v="Médio"/>
    <s v="Abaixo"/>
    <x v="1"/>
    <x v="1"/>
  </r>
  <r>
    <x v="4750"/>
    <x v="5"/>
    <n v="44"/>
    <n v="0.60799999999999998"/>
    <n v="0.57499999999999996"/>
    <n v="0.51"/>
    <n v="7319.14"/>
    <n v="3"/>
    <x v="3"/>
    <s v="Médio"/>
    <s v="Acima"/>
    <x v="1"/>
    <x v="0"/>
  </r>
  <r>
    <x v="4751"/>
    <x v="4"/>
    <n v="94"/>
    <n v="0.627"/>
    <n v="0.60199999999999998"/>
    <n v="0.51100000000000001"/>
    <n v="8018.09"/>
    <n v="1"/>
    <x v="0"/>
    <s v="Médio"/>
    <s v="Acima"/>
    <x v="1"/>
    <x v="1"/>
  </r>
  <r>
    <x v="4752"/>
    <x v="3"/>
    <n v="6"/>
    <n v="0.69"/>
    <n v="0.70299999999999996"/>
    <n v="0.53200000000000003"/>
    <n v="21240.49"/>
    <n v="1"/>
    <x v="2"/>
    <s v="Médio"/>
    <s v="Acima"/>
    <x v="1"/>
    <x v="1"/>
  </r>
  <r>
    <x v="2989"/>
    <x v="22"/>
    <n v="69"/>
    <n v="0.55500000000000005"/>
    <n v="0.51100000000000001"/>
    <n v="0.435"/>
    <n v="7091.77"/>
    <n v="0"/>
    <x v="3"/>
    <s v="Médio"/>
    <s v="Abaixo"/>
    <x v="1"/>
    <x v="1"/>
  </r>
  <r>
    <x v="4753"/>
    <x v="22"/>
    <n v="104"/>
    <n v="0.52700000000000002"/>
    <n v="0.50600000000000001"/>
    <n v="0.42199999999999999"/>
    <n v="6398.43"/>
    <n v="1"/>
    <x v="3"/>
    <s v="Baixo"/>
    <s v="Abaixo"/>
    <x v="1"/>
    <x v="1"/>
  </r>
  <r>
    <x v="4754"/>
    <x v="22"/>
    <n v="192"/>
    <n v="0.54100000000000004"/>
    <n v="0.48299999999999998"/>
    <n v="0.43099999999999999"/>
    <n v="7759.71"/>
    <n v="0"/>
    <x v="3"/>
    <s v="Baixo"/>
    <s v="Abaixo"/>
    <x v="1"/>
    <x v="1"/>
  </r>
  <r>
    <x v="4755"/>
    <x v="4"/>
    <n v="99"/>
    <n v="0.65"/>
    <n v="0.60799999999999998"/>
    <n v="0.55000000000000004"/>
    <n v="9871.24"/>
    <n v="1"/>
    <x v="0"/>
    <s v="Médio"/>
    <s v="Acima"/>
    <x v="1"/>
    <x v="1"/>
  </r>
  <r>
    <x v="4756"/>
    <x v="16"/>
    <n v="88"/>
    <n v="0.56999999999999995"/>
    <n v="0.56399999999999995"/>
    <n v="0.442"/>
    <n v="8096.15"/>
    <n v="1"/>
    <x v="3"/>
    <s v="Médio"/>
    <s v="Abaixo"/>
    <x v="1"/>
    <x v="1"/>
  </r>
  <r>
    <x v="4757"/>
    <x v="4"/>
    <n v="156"/>
    <n v="0.64700000000000002"/>
    <n v="0.628"/>
    <n v="0.53900000000000003"/>
    <n v="9949.81"/>
    <n v="2"/>
    <x v="0"/>
    <s v="Médio"/>
    <s v="Acima"/>
    <x v="1"/>
    <x v="1"/>
  </r>
  <r>
    <x v="4758"/>
    <x v="20"/>
    <n v="85"/>
    <n v="0.58399999999999996"/>
    <n v="0.56299999999999994"/>
    <n v="0.47799999999999998"/>
    <n v="14680.19"/>
    <n v="0"/>
    <x v="4"/>
    <s v="Médio"/>
    <s v="Abaixo"/>
    <x v="1"/>
    <x v="1"/>
  </r>
  <r>
    <x v="4759"/>
    <x v="16"/>
    <n v="144"/>
    <n v="0.61399999999999999"/>
    <n v="0.56599999999999995"/>
    <n v="0.52700000000000002"/>
    <n v="8642.35"/>
    <n v="2"/>
    <x v="3"/>
    <s v="Médio"/>
    <s v="Acima"/>
    <x v="1"/>
    <x v="1"/>
  </r>
  <r>
    <x v="4760"/>
    <x v="4"/>
    <n v="80"/>
    <n v="0.56000000000000005"/>
    <n v="0.53700000000000003"/>
    <n v="0.40799999999999997"/>
    <n v="8031.27"/>
    <n v="1"/>
    <x v="0"/>
    <s v="Médio"/>
    <s v="Abaixo"/>
    <x v="1"/>
    <x v="1"/>
  </r>
  <r>
    <x v="4761"/>
    <x v="4"/>
    <n v="63"/>
    <n v="0.65"/>
    <n v="0.61199999999999999"/>
    <n v="0.54800000000000004"/>
    <n v="13901.24"/>
    <n v="2"/>
    <x v="0"/>
    <s v="Médio"/>
    <s v="Acima"/>
    <x v="1"/>
    <x v="1"/>
  </r>
  <r>
    <x v="4762"/>
    <x v="4"/>
    <n v="75"/>
    <n v="0.59299999999999997"/>
    <n v="0.54400000000000004"/>
    <n v="0.49199999999999999"/>
    <n v="6663.28"/>
    <n v="2"/>
    <x v="0"/>
    <s v="Médio"/>
    <s v="Abaixo"/>
    <x v="1"/>
    <x v="1"/>
  </r>
  <r>
    <x v="4763"/>
    <x v="22"/>
    <n v="129"/>
    <n v="0.56000000000000005"/>
    <n v="0.51400000000000001"/>
    <n v="0.44900000000000001"/>
    <n v="6929.25"/>
    <n v="0"/>
    <x v="3"/>
    <s v="Médio"/>
    <s v="Abaixo"/>
    <x v="1"/>
    <x v="1"/>
  </r>
  <r>
    <x v="4764"/>
    <x v="4"/>
    <n v="52"/>
    <n v="0.62"/>
    <n v="0.60499999999999998"/>
    <n v="0.495"/>
    <n v="8845.92"/>
    <n v="2"/>
    <x v="0"/>
    <s v="Médio"/>
    <s v="Acima"/>
    <x v="1"/>
    <x v="1"/>
  </r>
  <r>
    <x v="4765"/>
    <x v="4"/>
    <n v="66"/>
    <n v="0.65500000000000003"/>
    <n v="0.63100000000000001"/>
    <n v="0.53900000000000003"/>
    <n v="13282.04"/>
    <n v="1"/>
    <x v="0"/>
    <s v="Médio"/>
    <s v="Acima"/>
    <x v="1"/>
    <x v="1"/>
  </r>
  <r>
    <x v="4766"/>
    <x v="17"/>
    <n v="122"/>
    <n v="0.60299999999999998"/>
    <n v="0.53100000000000003"/>
    <n v="0.54"/>
    <n v="8213.7099999999991"/>
    <n v="2"/>
    <x v="3"/>
    <s v="Médio"/>
    <s v="Acima"/>
    <x v="1"/>
    <x v="1"/>
  </r>
  <r>
    <x v="4767"/>
    <x v="14"/>
    <n v="39"/>
    <n v="0.72799999999999998"/>
    <n v="0.73099999999999998"/>
    <n v="0.65200000000000002"/>
    <n v="23944.05"/>
    <n v="1"/>
    <x v="2"/>
    <s v="Alto"/>
    <s v="Acima"/>
    <x v="1"/>
    <x v="1"/>
  </r>
  <r>
    <x v="4768"/>
    <x v="22"/>
    <n v="135"/>
    <n v="0.504"/>
    <n v="0.501"/>
    <n v="0.35299999999999998"/>
    <n v="6006.93"/>
    <n v="1"/>
    <x v="3"/>
    <s v="Baixo"/>
    <s v="Abaixo"/>
    <x v="1"/>
    <x v="1"/>
  </r>
  <r>
    <x v="4769"/>
    <x v="0"/>
    <n v="73"/>
    <n v="0.72499999999999998"/>
    <n v="0.68600000000000005"/>
    <n v="0.68500000000000005"/>
    <n v="17512.27"/>
    <n v="0"/>
    <x v="0"/>
    <s v="Alto"/>
    <s v="Acima"/>
    <x v="1"/>
    <x v="1"/>
  </r>
  <r>
    <x v="4770"/>
    <x v="10"/>
    <n v="114"/>
    <n v="0.7"/>
    <n v="0.66400000000000003"/>
    <n v="0.622"/>
    <n v="12481.14"/>
    <n v="1"/>
    <x v="1"/>
    <s v="Alto"/>
    <s v="Acima"/>
    <x v="1"/>
    <x v="1"/>
  </r>
  <r>
    <x v="4771"/>
    <x v="0"/>
    <n v="28"/>
    <n v="0.77200000000000002"/>
    <n v="0.71199999999999997"/>
    <n v="0.748"/>
    <n v="20871.310000000001"/>
    <n v="1"/>
    <x v="0"/>
    <s v="Alto"/>
    <s v="Acima"/>
    <x v="1"/>
    <x v="1"/>
  </r>
  <r>
    <x v="4772"/>
    <x v="9"/>
    <n v="79"/>
    <n v="0.58499999999999996"/>
    <n v="0.53300000000000003"/>
    <n v="0.52600000000000002"/>
    <n v="7134.7"/>
    <n v="0"/>
    <x v="3"/>
    <s v="Médio"/>
    <s v="Abaixo"/>
    <x v="1"/>
    <x v="1"/>
  </r>
  <r>
    <x v="4773"/>
    <x v="22"/>
    <n v="89"/>
    <n v="0.53700000000000003"/>
    <n v="0.52800000000000002"/>
    <n v="0.38500000000000001"/>
    <n v="6411.2"/>
    <n v="1"/>
    <x v="3"/>
    <s v="Baixo"/>
    <s v="Abaixo"/>
    <x v="1"/>
    <x v="1"/>
  </r>
  <r>
    <x v="4774"/>
    <x v="4"/>
    <n v="115"/>
    <n v="0.55700000000000005"/>
    <n v="0.53700000000000003"/>
    <n v="0.39800000000000002"/>
    <n v="7237.23"/>
    <n v="4"/>
    <x v="0"/>
    <s v="Médio"/>
    <s v="Abaixo"/>
    <x v="1"/>
    <x v="0"/>
  </r>
  <r>
    <x v="4775"/>
    <x v="20"/>
    <n v="166"/>
    <n v="0.57999999999999996"/>
    <n v="0.54200000000000004"/>
    <n v="0.498"/>
    <n v="9334.7199999999993"/>
    <n v="0"/>
    <x v="4"/>
    <s v="Médio"/>
    <s v="Abaixo"/>
    <x v="1"/>
    <x v="1"/>
  </r>
  <r>
    <x v="4776"/>
    <x v="7"/>
    <n v="96"/>
    <n v="0.63200000000000001"/>
    <n v="0.59799999999999998"/>
    <n v="0.53100000000000003"/>
    <n v="7521.17"/>
    <n v="0"/>
    <x v="3"/>
    <s v="Médio"/>
    <s v="Acima"/>
    <x v="1"/>
    <x v="1"/>
  </r>
  <r>
    <x v="4777"/>
    <x v="20"/>
    <n v="111"/>
    <n v="0.63700000000000001"/>
    <n v="0.58299999999999996"/>
    <n v="0.58399999999999996"/>
    <n v="12385.33"/>
    <n v="0"/>
    <x v="4"/>
    <s v="Médio"/>
    <s v="Acima"/>
    <x v="1"/>
    <x v="1"/>
  </r>
  <r>
    <x v="4778"/>
    <x v="4"/>
    <n v="123"/>
    <n v="0.54100000000000004"/>
    <n v="0.52300000000000002"/>
    <n v="0.39600000000000002"/>
    <n v="6418.11"/>
    <n v="1"/>
    <x v="0"/>
    <s v="Baixo"/>
    <s v="Abaixo"/>
    <x v="1"/>
    <x v="1"/>
  </r>
  <r>
    <x v="4779"/>
    <x v="21"/>
    <n v="107"/>
    <n v="0.60399999999999998"/>
    <n v="0.56399999999999995"/>
    <n v="0.54200000000000004"/>
    <n v="9866.85"/>
    <n v="0"/>
    <x v="3"/>
    <s v="Médio"/>
    <s v="Acima"/>
    <x v="1"/>
    <x v="1"/>
  </r>
  <r>
    <x v="4780"/>
    <x v="3"/>
    <n v="12"/>
    <n v="0.61899999999999999"/>
    <n v="0.60099999999999998"/>
    <n v="0.49199999999999999"/>
    <n v="14024.81"/>
    <n v="6"/>
    <x v="2"/>
    <s v="Médio"/>
    <s v="Acima"/>
    <x v="1"/>
    <x v="0"/>
  </r>
  <r>
    <x v="4781"/>
    <x v="21"/>
    <n v="95"/>
    <n v="0.64500000000000002"/>
    <n v="0.60899999999999999"/>
    <n v="0.56699999999999995"/>
    <n v="9610.4699999999993"/>
    <n v="0"/>
    <x v="3"/>
    <s v="Médio"/>
    <s v="Acima"/>
    <x v="1"/>
    <x v="1"/>
  </r>
  <r>
    <x v="4782"/>
    <x v="22"/>
    <n v="114"/>
    <n v="0.53600000000000003"/>
    <n v="0.50800000000000001"/>
    <n v="0.39400000000000002"/>
    <n v="9138.39"/>
    <n v="0"/>
    <x v="3"/>
    <s v="Baixo"/>
    <s v="Abaixo"/>
    <x v="1"/>
    <x v="1"/>
  </r>
  <r>
    <x v="4783"/>
    <x v="16"/>
    <n v="214"/>
    <n v="0.61699999999999999"/>
    <n v="0.57299999999999995"/>
    <n v="0.52900000000000003"/>
    <n v="7933.63"/>
    <n v="2"/>
    <x v="3"/>
    <s v="Médio"/>
    <s v="Acima"/>
    <x v="1"/>
    <x v="1"/>
  </r>
  <r>
    <x v="4784"/>
    <x v="22"/>
    <n v="141"/>
    <n v="0.57999999999999996"/>
    <n v="0.52400000000000002"/>
    <n v="0.50900000000000001"/>
    <n v="7919.5"/>
    <n v="1"/>
    <x v="3"/>
    <s v="Médio"/>
    <s v="Abaixo"/>
    <x v="1"/>
    <x v="1"/>
  </r>
  <r>
    <x v="4785"/>
    <x v="16"/>
    <n v="79"/>
    <n v="0.55500000000000005"/>
    <n v="0.501"/>
    <n v="0.47299999999999998"/>
    <n v="7497.65"/>
    <n v="2"/>
    <x v="3"/>
    <s v="Médio"/>
    <s v="Abaixo"/>
    <x v="1"/>
    <x v="1"/>
  </r>
  <r>
    <x v="4786"/>
    <x v="22"/>
    <n v="156"/>
    <n v="0.57299999999999995"/>
    <n v="0.54800000000000004"/>
    <n v="0.44900000000000001"/>
    <n v="8409.94"/>
    <n v="4"/>
    <x v="3"/>
    <s v="Médio"/>
    <s v="Abaixo"/>
    <x v="1"/>
    <x v="0"/>
  </r>
  <r>
    <x v="4787"/>
    <x v="0"/>
    <n v="49"/>
    <n v="0.73499999999999999"/>
    <n v="0.69899999999999995"/>
    <n v="0.65700000000000003"/>
    <n v="16808.439999999999"/>
    <n v="1"/>
    <x v="0"/>
    <s v="Alto"/>
    <s v="Acima"/>
    <x v="1"/>
    <x v="1"/>
  </r>
  <r>
    <x v="1998"/>
    <x v="17"/>
    <n v="88"/>
    <n v="0.58499999999999996"/>
    <n v="0.57999999999999996"/>
    <n v="0.48499999999999999"/>
    <n v="7485.25"/>
    <n v="1"/>
    <x v="3"/>
    <s v="Médio"/>
    <s v="Abaixo"/>
    <x v="1"/>
    <x v="1"/>
  </r>
  <r>
    <x v="4788"/>
    <x v="22"/>
    <n v="223"/>
    <n v="0.61599999999999999"/>
    <n v="0.53800000000000003"/>
    <n v="0.58799999999999997"/>
    <n v="6297.33"/>
    <n v="2"/>
    <x v="3"/>
    <s v="Médio"/>
    <s v="Acima"/>
    <x v="1"/>
    <x v="1"/>
  </r>
  <r>
    <x v="4789"/>
    <x v="17"/>
    <n v="100"/>
    <n v="0.55200000000000005"/>
    <n v="0.52300000000000002"/>
    <n v="0.42399999999999999"/>
    <n v="6977.09"/>
    <n v="1"/>
    <x v="3"/>
    <s v="Médio"/>
    <s v="Abaixo"/>
    <x v="1"/>
    <x v="1"/>
  </r>
  <r>
    <x v="4790"/>
    <x v="0"/>
    <n v="62"/>
    <n v="0.73099999999999998"/>
    <n v="0.68100000000000005"/>
    <n v="0.69399999999999995"/>
    <n v="14394.98"/>
    <n v="2"/>
    <x v="0"/>
    <s v="Alto"/>
    <s v="Acima"/>
    <x v="1"/>
    <x v="1"/>
  </r>
  <r>
    <x v="4791"/>
    <x v="10"/>
    <n v="110"/>
    <n v="0.65400000000000003"/>
    <n v="0.61399999999999999"/>
    <n v="0.55800000000000005"/>
    <n v="9047.6"/>
    <n v="0"/>
    <x v="1"/>
    <s v="Médio"/>
    <s v="Acima"/>
    <x v="1"/>
    <x v="1"/>
  </r>
  <r>
    <x v="4792"/>
    <x v="4"/>
    <n v="99"/>
    <n v="0.64300000000000002"/>
    <n v="0.64500000000000002"/>
    <n v="0.505"/>
    <n v="10642.45"/>
    <n v="0"/>
    <x v="0"/>
    <s v="Médio"/>
    <s v="Acima"/>
    <x v="1"/>
    <x v="1"/>
  </r>
  <r>
    <x v="4793"/>
    <x v="21"/>
    <n v="75"/>
    <n v="0.59299999999999997"/>
    <n v="0.59899999999999998"/>
    <n v="0.499"/>
    <n v="9472.98"/>
    <n v="0"/>
    <x v="3"/>
    <s v="Médio"/>
    <s v="Abaixo"/>
    <x v="1"/>
    <x v="1"/>
  </r>
  <r>
    <x v="4794"/>
    <x v="16"/>
    <n v="176"/>
    <n v="0.57999999999999996"/>
    <n v="0.56100000000000005"/>
    <n v="0.47099999999999997"/>
    <n v="9677.15"/>
    <n v="0"/>
    <x v="3"/>
    <s v="Médio"/>
    <s v="Abaixo"/>
    <x v="1"/>
    <x v="1"/>
  </r>
  <r>
    <x v="4795"/>
    <x v="22"/>
    <n v="91"/>
    <n v="0.50800000000000001"/>
    <n v="0.48299999999999998"/>
    <n v="0.38100000000000001"/>
    <n v="6783.9"/>
    <n v="0"/>
    <x v="3"/>
    <s v="Baixo"/>
    <s v="Abaixo"/>
    <x v="1"/>
    <x v="1"/>
  </r>
  <r>
    <x v="1144"/>
    <x v="16"/>
    <n v="92"/>
    <n v="0.60499999999999998"/>
    <n v="0.54800000000000004"/>
    <n v="0.51700000000000002"/>
    <n v="8278.2800000000007"/>
    <n v="1"/>
    <x v="3"/>
    <s v="Médio"/>
    <s v="Acima"/>
    <x v="1"/>
    <x v="1"/>
  </r>
  <r>
    <x v="4796"/>
    <x v="22"/>
    <n v="54"/>
    <n v="0.55000000000000004"/>
    <n v="0.54700000000000004"/>
    <n v="0.40300000000000002"/>
    <n v="7090.1"/>
    <n v="0"/>
    <x v="3"/>
    <s v="Médio"/>
    <s v="Abaixo"/>
    <x v="1"/>
    <x v="1"/>
  </r>
  <r>
    <x v="898"/>
    <x v="17"/>
    <n v="122"/>
    <n v="0.59899999999999998"/>
    <n v="0.53200000000000003"/>
    <n v="0.53200000000000003"/>
    <n v="7998.32"/>
    <n v="3"/>
    <x v="3"/>
    <s v="Médio"/>
    <s v="Abaixo"/>
    <x v="1"/>
    <x v="0"/>
  </r>
  <r>
    <x v="4797"/>
    <x v="0"/>
    <n v="78"/>
    <n v="0.748"/>
    <n v="0.68200000000000005"/>
    <n v="0.73799999999999999"/>
    <n v="16045.26"/>
    <n v="0"/>
    <x v="0"/>
    <s v="Alto"/>
    <s v="Acima"/>
    <x v="1"/>
    <x v="1"/>
  </r>
  <r>
    <x v="4798"/>
    <x v="10"/>
    <n v="66"/>
    <n v="0.68700000000000006"/>
    <n v="0.63700000000000001"/>
    <n v="0.625"/>
    <n v="13576.25"/>
    <n v="1"/>
    <x v="1"/>
    <s v="Médio"/>
    <s v="Acima"/>
    <x v="1"/>
    <x v="1"/>
  </r>
  <r>
    <x v="4799"/>
    <x v="4"/>
    <n v="81"/>
    <n v="0.71"/>
    <n v="0.71899999999999997"/>
    <n v="0.57399999999999995"/>
    <n v="12340.17"/>
    <n v="2"/>
    <x v="0"/>
    <s v="Alto"/>
    <s v="Acima"/>
    <x v="1"/>
    <x v="1"/>
  </r>
  <r>
    <x v="4800"/>
    <x v="4"/>
    <n v="114"/>
    <n v="0.59699999999999998"/>
    <n v="0.622"/>
    <n v="0.42199999999999999"/>
    <n v="9035.61"/>
    <n v="3"/>
    <x v="0"/>
    <s v="Médio"/>
    <s v="Abaixo"/>
    <x v="1"/>
    <x v="0"/>
  </r>
  <r>
    <x v="4801"/>
    <x v="22"/>
    <n v="47"/>
    <n v="0.502"/>
    <n v="0.47399999999999998"/>
    <n v="0.35799999999999998"/>
    <n v="6615.71"/>
    <n v="2"/>
    <x v="3"/>
    <s v="Baixo"/>
    <s v="Abaixo"/>
    <x v="1"/>
    <x v="1"/>
  </r>
  <r>
    <x v="4802"/>
    <x v="22"/>
    <n v="88"/>
    <n v="0.54600000000000004"/>
    <n v="0.51800000000000002"/>
    <n v="0.433"/>
    <n v="6577.97"/>
    <n v="0"/>
    <x v="3"/>
    <s v="Baixo"/>
    <s v="Abaixo"/>
    <x v="1"/>
    <x v="1"/>
  </r>
  <r>
    <x v="3062"/>
    <x v="20"/>
    <n v="110"/>
    <n v="0.56899999999999995"/>
    <n v="0.57099999999999995"/>
    <n v="0.46100000000000002"/>
    <n v="10684.43"/>
    <n v="0"/>
    <x v="4"/>
    <s v="Médio"/>
    <s v="Abaixo"/>
    <x v="1"/>
    <x v="1"/>
  </r>
  <r>
    <x v="4803"/>
    <x v="16"/>
    <n v="182"/>
    <n v="0.59699999999999998"/>
    <n v="0.56499999999999995"/>
    <n v="0.51200000000000001"/>
    <n v="7200.07"/>
    <n v="2"/>
    <x v="3"/>
    <s v="Médio"/>
    <s v="Abaixo"/>
    <x v="1"/>
    <x v="1"/>
  </r>
  <r>
    <x v="1249"/>
    <x v="20"/>
    <n v="78"/>
    <n v="0.62"/>
    <n v="0.57599999999999996"/>
    <n v="0.51800000000000002"/>
    <n v="15777.62"/>
    <n v="0"/>
    <x v="4"/>
    <s v="Médio"/>
    <s v="Acima"/>
    <x v="1"/>
    <x v="1"/>
  </r>
  <r>
    <x v="1194"/>
    <x v="17"/>
    <n v="84"/>
    <n v="0.57999999999999996"/>
    <n v="0.56000000000000005"/>
    <n v="0.48099999999999998"/>
    <n v="8970.41"/>
    <n v="2"/>
    <x v="3"/>
    <s v="Médio"/>
    <s v="Abaixo"/>
    <x v="1"/>
    <x v="1"/>
  </r>
  <r>
    <x v="4804"/>
    <x v="4"/>
    <n v="43"/>
    <n v="0.63500000000000001"/>
    <n v="0.61599999999999999"/>
    <n v="0.52300000000000002"/>
    <n v="13847.67"/>
    <n v="1"/>
    <x v="0"/>
    <s v="Médio"/>
    <s v="Acima"/>
    <x v="1"/>
    <x v="1"/>
  </r>
  <r>
    <x v="2060"/>
    <x v="16"/>
    <n v="85"/>
    <n v="0.59099999999999997"/>
    <n v="0.54500000000000004"/>
    <n v="0.48899999999999999"/>
    <n v="7041.85"/>
    <n v="1"/>
    <x v="3"/>
    <s v="Médio"/>
    <s v="Abaixo"/>
    <x v="1"/>
    <x v="1"/>
  </r>
  <r>
    <x v="4805"/>
    <x v="22"/>
    <n v="128"/>
    <n v="0.57999999999999996"/>
    <n v="0.56499999999999995"/>
    <n v="0.45"/>
    <n v="6974.97"/>
    <n v="2"/>
    <x v="3"/>
    <s v="Médio"/>
    <s v="Abaixo"/>
    <x v="1"/>
    <x v="1"/>
  </r>
  <r>
    <x v="4806"/>
    <x v="17"/>
    <n v="119"/>
    <n v="0.625"/>
    <n v="0.57599999999999996"/>
    <n v="0.58099999999999996"/>
    <n v="8809.44"/>
    <n v="2"/>
    <x v="3"/>
    <s v="Médio"/>
    <s v="Acima"/>
    <x v="1"/>
    <x v="1"/>
  </r>
  <r>
    <x v="4807"/>
    <x v="22"/>
    <n v="67"/>
    <n v="0.55000000000000004"/>
    <n v="0.51800000000000002"/>
    <n v="0.44"/>
    <n v="6146.35"/>
    <n v="0"/>
    <x v="3"/>
    <s v="Médio"/>
    <s v="Abaixo"/>
    <x v="1"/>
    <x v="1"/>
  </r>
  <r>
    <x v="4808"/>
    <x v="22"/>
    <n v="136"/>
    <n v="0.54700000000000004"/>
    <n v="0.52500000000000002"/>
    <n v="0.443"/>
    <n v="6808.96"/>
    <n v="7"/>
    <x v="3"/>
    <s v="Baixo"/>
    <s v="Abaixo"/>
    <x v="1"/>
    <x v="0"/>
  </r>
  <r>
    <x v="4809"/>
    <x v="4"/>
    <n v="49"/>
    <n v="0.68700000000000006"/>
    <n v="0.61699999999999999"/>
    <n v="0.64100000000000001"/>
    <n v="9728.1299999999992"/>
    <n v="1"/>
    <x v="0"/>
    <s v="Médio"/>
    <s v="Acima"/>
    <x v="1"/>
    <x v="1"/>
  </r>
  <r>
    <x v="4810"/>
    <x v="17"/>
    <n v="101"/>
    <n v="0.54200000000000004"/>
    <n v="0.52"/>
    <n v="0.42899999999999999"/>
    <n v="7437.65"/>
    <n v="1"/>
    <x v="3"/>
    <s v="Baixo"/>
    <s v="Abaixo"/>
    <x v="1"/>
    <x v="1"/>
  </r>
  <r>
    <x v="4811"/>
    <x v="4"/>
    <n v="64"/>
    <n v="0.66400000000000003"/>
    <n v="0.64400000000000002"/>
    <n v="0.56699999999999995"/>
    <n v="11432.05"/>
    <n v="3"/>
    <x v="0"/>
    <s v="Médio"/>
    <s v="Acima"/>
    <x v="1"/>
    <x v="0"/>
  </r>
  <r>
    <x v="4812"/>
    <x v="20"/>
    <n v="143"/>
    <n v="0.64500000000000002"/>
    <n v="0.58599999999999997"/>
    <n v="0.58399999999999996"/>
    <n v="9702.44"/>
    <n v="0"/>
    <x v="4"/>
    <s v="Médio"/>
    <s v="Acima"/>
    <x v="1"/>
    <x v="1"/>
  </r>
  <r>
    <x v="4813"/>
    <x v="22"/>
    <n v="68"/>
    <n v="0.56000000000000005"/>
    <n v="0.53900000000000003"/>
    <n v="0.44600000000000001"/>
    <n v="6577.16"/>
    <n v="1"/>
    <x v="3"/>
    <s v="Médio"/>
    <s v="Abaixo"/>
    <x v="1"/>
    <x v="1"/>
  </r>
  <r>
    <x v="4814"/>
    <x v="4"/>
    <n v="82"/>
    <n v="0.63800000000000001"/>
    <n v="0.59899999999999998"/>
    <n v="0.53100000000000003"/>
    <n v="10958.59"/>
    <n v="0"/>
    <x v="0"/>
    <s v="Médio"/>
    <s v="Acima"/>
    <x v="1"/>
    <x v="1"/>
  </r>
  <r>
    <x v="4815"/>
    <x v="22"/>
    <n v="96"/>
    <n v="0.57399999999999995"/>
    <n v="0.53900000000000003"/>
    <n v="0.47599999999999998"/>
    <n v="6542.36"/>
    <n v="2"/>
    <x v="3"/>
    <s v="Médio"/>
    <s v="Abaixo"/>
    <x v="1"/>
    <x v="1"/>
  </r>
  <r>
    <x v="4816"/>
    <x v="17"/>
    <n v="101"/>
    <n v="0.56999999999999995"/>
    <n v="0.55400000000000005"/>
    <n v="0.42399999999999999"/>
    <n v="7880.84"/>
    <n v="2"/>
    <x v="3"/>
    <s v="Médio"/>
    <s v="Abaixo"/>
    <x v="1"/>
    <x v="1"/>
  </r>
  <r>
    <x v="4817"/>
    <x v="17"/>
    <n v="143"/>
    <n v="0.626"/>
    <n v="0.56999999999999995"/>
    <n v="0.54400000000000004"/>
    <n v="9474.27"/>
    <n v="1"/>
    <x v="3"/>
    <s v="Médio"/>
    <s v="Acima"/>
    <x v="1"/>
    <x v="1"/>
  </r>
  <r>
    <x v="4818"/>
    <x v="17"/>
    <n v="109"/>
    <n v="0.61399999999999999"/>
    <n v="0.58499999999999996"/>
    <n v="0.51800000000000002"/>
    <n v="9790.42"/>
    <n v="2"/>
    <x v="3"/>
    <s v="Médio"/>
    <s v="Acima"/>
    <x v="1"/>
    <x v="1"/>
  </r>
  <r>
    <x v="208"/>
    <x v="22"/>
    <n v="152"/>
    <n v="0.56999999999999995"/>
    <n v="0.55400000000000005"/>
    <n v="0.47399999999999998"/>
    <n v="6854.08"/>
    <n v="1"/>
    <x v="3"/>
    <s v="Médio"/>
    <s v="Abaixo"/>
    <x v="1"/>
    <x v="1"/>
  </r>
  <r>
    <x v="4819"/>
    <x v="16"/>
    <n v="117"/>
    <n v="0.58899999999999997"/>
    <n v="0.56599999999999995"/>
    <n v="0.45800000000000002"/>
    <n v="10715.61"/>
    <n v="1"/>
    <x v="3"/>
    <s v="Médio"/>
    <s v="Abaixo"/>
    <x v="1"/>
    <x v="1"/>
  </r>
  <r>
    <x v="4820"/>
    <x v="10"/>
    <n v="95"/>
    <n v="0.73"/>
    <n v="0.73399999999999999"/>
    <n v="0.65900000000000003"/>
    <n v="12224.33"/>
    <n v="0"/>
    <x v="1"/>
    <s v="Alto"/>
    <s v="Acima"/>
    <x v="1"/>
    <x v="1"/>
  </r>
  <r>
    <x v="4821"/>
    <x v="16"/>
    <n v="66"/>
    <n v="0.58899999999999997"/>
    <n v="0.54700000000000004"/>
    <n v="0.501"/>
    <n v="9553.51"/>
    <n v="2"/>
    <x v="3"/>
    <s v="Médio"/>
    <s v="Abaixo"/>
    <x v="1"/>
    <x v="1"/>
  </r>
  <r>
    <x v="4822"/>
    <x v="22"/>
    <n v="84"/>
    <n v="0.54400000000000004"/>
    <n v="0.51300000000000001"/>
    <n v="0.443"/>
    <n v="6739.07"/>
    <n v="0"/>
    <x v="3"/>
    <s v="Baixo"/>
    <s v="Abaixo"/>
    <x v="1"/>
    <x v="1"/>
  </r>
  <r>
    <x v="4823"/>
    <x v="22"/>
    <n v="95"/>
    <n v="0.51500000000000001"/>
    <n v="0.53100000000000003"/>
    <n v="0.35399999999999998"/>
    <n v="7680.83"/>
    <n v="0"/>
    <x v="3"/>
    <s v="Baixo"/>
    <s v="Abaixo"/>
    <x v="1"/>
    <x v="1"/>
  </r>
  <r>
    <x v="4824"/>
    <x v="22"/>
    <n v="104"/>
    <n v="0.56100000000000005"/>
    <n v="0.51300000000000001"/>
    <n v="0.46500000000000002"/>
    <n v="6552.21"/>
    <n v="2"/>
    <x v="3"/>
    <s v="Médio"/>
    <s v="Abaixo"/>
    <x v="1"/>
    <x v="1"/>
  </r>
  <r>
    <x v="4825"/>
    <x v="22"/>
    <n v="198"/>
    <n v="0.59899999999999998"/>
    <n v="0.55000000000000004"/>
    <n v="0.52600000000000002"/>
    <n v="5823.53"/>
    <n v="1"/>
    <x v="3"/>
    <s v="Médio"/>
    <s v="Abaixo"/>
    <x v="1"/>
    <x v="1"/>
  </r>
  <r>
    <x v="4826"/>
    <x v="22"/>
    <n v="76"/>
    <n v="0.59499999999999997"/>
    <n v="0.56000000000000005"/>
    <n v="0.499"/>
    <n v="6556.5"/>
    <n v="1"/>
    <x v="3"/>
    <s v="Médio"/>
    <s v="Abaixo"/>
    <x v="1"/>
    <x v="1"/>
  </r>
  <r>
    <x v="4827"/>
    <x v="4"/>
    <n v="114"/>
    <n v="0.58499999999999996"/>
    <n v="0.64"/>
    <n v="0.377"/>
    <n v="8994.89"/>
    <n v="3"/>
    <x v="0"/>
    <s v="Médio"/>
    <s v="Abaixo"/>
    <x v="1"/>
    <x v="0"/>
  </r>
  <r>
    <x v="4828"/>
    <x v="19"/>
    <n v="109"/>
    <n v="0.57399999999999995"/>
    <n v="0.57899999999999996"/>
    <n v="0.46500000000000002"/>
    <n v="9953.17"/>
    <n v="1"/>
    <x v="3"/>
    <s v="Médio"/>
    <s v="Abaixo"/>
    <x v="1"/>
    <x v="1"/>
  </r>
  <r>
    <x v="4829"/>
    <x v="17"/>
    <n v="136"/>
    <n v="0.57299999999999995"/>
    <n v="0.53100000000000003"/>
    <n v="0.46"/>
    <n v="8347.8799999999992"/>
    <n v="2"/>
    <x v="3"/>
    <s v="Médio"/>
    <s v="Abaixo"/>
    <x v="1"/>
    <x v="1"/>
  </r>
  <r>
    <x v="4830"/>
    <x v="16"/>
    <n v="53"/>
    <n v="0.58899999999999997"/>
    <n v="0.53200000000000003"/>
    <n v="0.496"/>
    <n v="6919.15"/>
    <n v="1"/>
    <x v="3"/>
    <s v="Médio"/>
    <s v="Abaixo"/>
    <x v="1"/>
    <x v="1"/>
  </r>
  <r>
    <x v="4831"/>
    <x v="4"/>
    <n v="98"/>
    <n v="0.64"/>
    <n v="0.59299999999999997"/>
    <n v="0.54200000000000004"/>
    <n v="9160.5400000000009"/>
    <n v="1"/>
    <x v="0"/>
    <s v="Médio"/>
    <s v="Acima"/>
    <x v="1"/>
    <x v="1"/>
  </r>
  <r>
    <x v="4832"/>
    <x v="22"/>
    <n v="48"/>
    <n v="0.56499999999999995"/>
    <n v="0.55900000000000005"/>
    <n v="0.47099999999999997"/>
    <n v="9926.59"/>
    <n v="0"/>
    <x v="3"/>
    <s v="Médio"/>
    <s v="Abaixo"/>
    <x v="1"/>
    <x v="1"/>
  </r>
  <r>
    <x v="4833"/>
    <x v="4"/>
    <n v="68"/>
    <n v="0.65400000000000003"/>
    <n v="0.623"/>
    <n v="0.54300000000000004"/>
    <n v="10467.89"/>
    <n v="1"/>
    <x v="0"/>
    <s v="Médio"/>
    <s v="Acima"/>
    <x v="1"/>
    <x v="1"/>
  </r>
  <r>
    <x v="4834"/>
    <x v="17"/>
    <n v="115"/>
    <n v="0.59599999999999997"/>
    <n v="0.55300000000000005"/>
    <n v="0.497"/>
    <n v="7834.22"/>
    <n v="2"/>
    <x v="3"/>
    <s v="Médio"/>
    <s v="Abaixo"/>
    <x v="1"/>
    <x v="1"/>
  </r>
  <r>
    <x v="4835"/>
    <x v="17"/>
    <n v="148"/>
    <n v="0.59499999999999997"/>
    <n v="0.55400000000000005"/>
    <n v="0.49199999999999999"/>
    <n v="8310.08"/>
    <n v="7"/>
    <x v="3"/>
    <s v="Médio"/>
    <s v="Abaixo"/>
    <x v="1"/>
    <x v="0"/>
  </r>
  <r>
    <x v="4836"/>
    <x v="22"/>
    <n v="84"/>
    <n v="0.57999999999999996"/>
    <n v="0.52"/>
    <n v="0.51900000000000002"/>
    <n v="7337.3"/>
    <n v="8"/>
    <x v="3"/>
    <s v="Médio"/>
    <s v="Abaixo"/>
    <x v="1"/>
    <x v="0"/>
  </r>
  <r>
    <x v="4837"/>
    <x v="8"/>
    <n v="88"/>
    <n v="0.68"/>
    <n v="0.61699999999999999"/>
    <n v="0.63400000000000001"/>
    <n v="13808.95"/>
    <n v="4"/>
    <x v="1"/>
    <s v="Médio"/>
    <s v="Acima"/>
    <x v="1"/>
    <x v="0"/>
  </r>
  <r>
    <x v="4838"/>
    <x v="20"/>
    <n v="150"/>
    <n v="0.59599999999999997"/>
    <n v="0.55900000000000005"/>
    <n v="0.52"/>
    <n v="10671.39"/>
    <n v="0"/>
    <x v="4"/>
    <s v="Médio"/>
    <s v="Abaixo"/>
    <x v="1"/>
    <x v="1"/>
  </r>
  <r>
    <x v="4839"/>
    <x v="4"/>
    <n v="79"/>
    <n v="0.66700000000000004"/>
    <n v="0.64800000000000002"/>
    <n v="0.55800000000000005"/>
    <n v="11793.9"/>
    <n v="1"/>
    <x v="0"/>
    <s v="Médio"/>
    <s v="Acima"/>
    <x v="1"/>
    <x v="1"/>
  </r>
  <r>
    <x v="4840"/>
    <x v="16"/>
    <n v="77"/>
    <n v="0.64"/>
    <n v="0.61399999999999999"/>
    <n v="0.59099999999999997"/>
    <n v="11744.5"/>
    <n v="3"/>
    <x v="3"/>
    <s v="Médio"/>
    <s v="Acima"/>
    <x v="1"/>
    <x v="0"/>
  </r>
  <r>
    <x v="4841"/>
    <x v="16"/>
    <n v="52"/>
    <n v="0.59499999999999997"/>
    <n v="0.55200000000000005"/>
    <n v="0.49199999999999999"/>
    <n v="7333.12"/>
    <n v="1"/>
    <x v="3"/>
    <s v="Médio"/>
    <s v="Abaixo"/>
    <x v="1"/>
    <x v="1"/>
  </r>
  <r>
    <x v="4842"/>
    <x v="17"/>
    <n v="147"/>
    <n v="0.58099999999999996"/>
    <n v="0.56100000000000005"/>
    <n v="0.45900000000000002"/>
    <n v="8201.01"/>
    <n v="1"/>
    <x v="3"/>
    <s v="Médio"/>
    <s v="Abaixo"/>
    <x v="1"/>
    <x v="1"/>
  </r>
  <r>
    <x v="4843"/>
    <x v="22"/>
    <n v="146"/>
    <n v="0.57999999999999996"/>
    <n v="0.52600000000000002"/>
    <n v="0.47099999999999997"/>
    <n v="7311.76"/>
    <n v="7"/>
    <x v="3"/>
    <s v="Médio"/>
    <s v="Abaixo"/>
    <x v="1"/>
    <x v="0"/>
  </r>
  <r>
    <x v="4844"/>
    <x v="4"/>
    <n v="96"/>
    <n v="0.71099999999999997"/>
    <n v="0.74199999999999999"/>
    <n v="0.55900000000000005"/>
    <n v="10070.530000000001"/>
    <n v="1"/>
    <x v="0"/>
    <s v="Alto"/>
    <s v="Acima"/>
    <x v="1"/>
    <x v="1"/>
  </r>
  <r>
    <x v="4845"/>
    <x v="22"/>
    <n v="87"/>
    <n v="0.55000000000000004"/>
    <n v="0.503"/>
    <n v="0.46400000000000002"/>
    <n v="7001.68"/>
    <n v="0"/>
    <x v="3"/>
    <s v="Médio"/>
    <s v="Abaixo"/>
    <x v="1"/>
    <x v="1"/>
  </r>
  <r>
    <x v="4846"/>
    <x v="20"/>
    <n v="83"/>
    <n v="0.59"/>
    <n v="0.60099999999999998"/>
    <n v="0.42499999999999999"/>
    <n v="11132.78"/>
    <n v="0"/>
    <x v="4"/>
    <s v="Médio"/>
    <s v="Abaixo"/>
    <x v="1"/>
    <x v="1"/>
  </r>
  <r>
    <x v="4847"/>
    <x v="16"/>
    <n v="166"/>
    <n v="0.58399999999999996"/>
    <n v="0.54500000000000004"/>
    <n v="0.48699999999999999"/>
    <n v="7888.71"/>
    <n v="5"/>
    <x v="3"/>
    <s v="Médio"/>
    <s v="Abaixo"/>
    <x v="1"/>
    <x v="0"/>
  </r>
  <r>
    <x v="4848"/>
    <x v="4"/>
    <n v="50"/>
    <n v="0.54"/>
    <n v="0.51900000000000002"/>
    <n v="0.41199999999999998"/>
    <n v="7929.78"/>
    <n v="1"/>
    <x v="0"/>
    <s v="Baixo"/>
    <s v="Abaixo"/>
    <x v="1"/>
    <x v="1"/>
  </r>
  <r>
    <x v="4849"/>
    <x v="20"/>
    <n v="131"/>
    <n v="0.66200000000000003"/>
    <n v="0.61799999999999999"/>
    <n v="0.57499999999999996"/>
    <n v="9922.4599999999991"/>
    <n v="0"/>
    <x v="4"/>
    <s v="Médio"/>
    <s v="Acima"/>
    <x v="1"/>
    <x v="1"/>
  </r>
  <r>
    <x v="4850"/>
    <x v="4"/>
    <n v="40"/>
    <n v="0.68200000000000005"/>
    <n v="0.66900000000000004"/>
    <n v="0.57499999999999996"/>
    <n v="14142.05"/>
    <n v="1"/>
    <x v="0"/>
    <s v="Médio"/>
    <s v="Acima"/>
    <x v="1"/>
    <x v="1"/>
  </r>
  <r>
    <x v="4851"/>
    <x v="17"/>
    <n v="119"/>
    <n v="0.58099999999999996"/>
    <n v="0.56499999999999995"/>
    <n v="0.49"/>
    <n v="9061.9500000000007"/>
    <n v="1"/>
    <x v="3"/>
    <s v="Médio"/>
    <s v="Abaixo"/>
    <x v="1"/>
    <x v="1"/>
  </r>
  <r>
    <x v="4852"/>
    <x v="17"/>
    <n v="66"/>
    <n v="0.55000000000000004"/>
    <n v="0.52100000000000002"/>
    <n v="0.41299999999999998"/>
    <n v="8645.73"/>
    <n v="3"/>
    <x v="3"/>
    <s v="Médio"/>
    <s v="Abaixo"/>
    <x v="1"/>
    <x v="0"/>
  </r>
  <r>
    <x v="4853"/>
    <x v="17"/>
    <n v="42"/>
    <n v="0.56499999999999995"/>
    <n v="0.53300000000000003"/>
    <n v="0.443"/>
    <n v="7007.03"/>
    <n v="1"/>
    <x v="3"/>
    <s v="Médio"/>
    <s v="Abaixo"/>
    <x v="1"/>
    <x v="1"/>
  </r>
  <r>
    <x v="4854"/>
    <x v="22"/>
    <n v="62"/>
    <n v="0.59599999999999997"/>
    <n v="0.53300000000000003"/>
    <n v="0.51400000000000001"/>
    <n v="6236.07"/>
    <n v="0"/>
    <x v="3"/>
    <s v="Médio"/>
    <s v="Abaixo"/>
    <x v="1"/>
    <x v="1"/>
  </r>
  <r>
    <x v="4855"/>
    <x v="4"/>
    <n v="17"/>
    <n v="0.68400000000000005"/>
    <n v="0.66300000000000003"/>
    <n v="0.58499999999999996"/>
    <n v="15993.87"/>
    <n v="1"/>
    <x v="0"/>
    <s v="Médio"/>
    <s v="Acima"/>
    <x v="1"/>
    <x v="1"/>
  </r>
  <r>
    <x v="4856"/>
    <x v="17"/>
    <n v="84"/>
    <n v="0.71"/>
    <n v="0.61899999999999999"/>
    <n v="0.71399999999999997"/>
    <n v="9765.02"/>
    <n v="1"/>
    <x v="3"/>
    <s v="Alto"/>
    <s v="Acima"/>
    <x v="1"/>
    <x v="1"/>
  </r>
  <r>
    <x v="726"/>
    <x v="17"/>
    <n v="99"/>
    <n v="0.56999999999999995"/>
    <n v="0.54"/>
    <n v="0.49199999999999999"/>
    <n v="7498.77"/>
    <n v="3"/>
    <x v="3"/>
    <s v="Médio"/>
    <s v="Abaixo"/>
    <x v="1"/>
    <x v="0"/>
  </r>
  <r>
    <x v="4857"/>
    <x v="22"/>
    <n v="89"/>
    <n v="0.56499999999999995"/>
    <n v="0.54300000000000004"/>
    <n v="0.45300000000000001"/>
    <n v="6801.98"/>
    <n v="0"/>
    <x v="3"/>
    <s v="Médio"/>
    <s v="Abaixo"/>
    <x v="1"/>
    <x v="1"/>
  </r>
  <r>
    <x v="4858"/>
    <x v="4"/>
    <n v="64"/>
    <n v="0.6"/>
    <n v="0.58799999999999997"/>
    <n v="0.46"/>
    <n v="7337.7"/>
    <n v="1"/>
    <x v="0"/>
    <s v="Médio"/>
    <s v="Acima"/>
    <x v="1"/>
    <x v="1"/>
  </r>
  <r>
    <x v="4859"/>
    <x v="0"/>
    <n v="73"/>
    <n v="0.69599999999999995"/>
    <n v="0.65800000000000003"/>
    <n v="0.629"/>
    <n v="7309.6"/>
    <n v="0"/>
    <x v="0"/>
    <s v="Médio"/>
    <s v="Acima"/>
    <x v="1"/>
    <x v="1"/>
  </r>
  <r>
    <x v="4860"/>
    <x v="16"/>
    <n v="123"/>
    <n v="0.65400000000000003"/>
    <n v="0.58299999999999996"/>
    <n v="0.60699999999999998"/>
    <n v="8268.1"/>
    <n v="9"/>
    <x v="3"/>
    <s v="Médio"/>
    <s v="Acima"/>
    <x v="1"/>
    <x v="0"/>
  </r>
  <r>
    <x v="4861"/>
    <x v="22"/>
    <n v="118"/>
    <n v="0.61299999999999999"/>
    <n v="0.54300000000000004"/>
    <n v="0.54600000000000004"/>
    <n v="7138"/>
    <n v="4"/>
    <x v="3"/>
    <s v="Médio"/>
    <s v="Acima"/>
    <x v="1"/>
    <x v="0"/>
  </r>
  <r>
    <x v="4862"/>
    <x v="22"/>
    <n v="99"/>
    <n v="0.55000000000000004"/>
    <n v="0.50600000000000001"/>
    <n v="0.441"/>
    <n v="5104.4399999999996"/>
    <n v="0"/>
    <x v="3"/>
    <s v="Médio"/>
    <s v="Abaixo"/>
    <x v="1"/>
    <x v="1"/>
  </r>
  <r>
    <x v="4863"/>
    <x v="17"/>
    <n v="126"/>
    <n v="0.55600000000000005"/>
    <n v="0.54200000000000004"/>
    <n v="0.40699999999999997"/>
    <n v="7132.8"/>
    <n v="4"/>
    <x v="3"/>
    <s v="Médio"/>
    <s v="Abaixo"/>
    <x v="1"/>
    <x v="0"/>
  </r>
  <r>
    <x v="4864"/>
    <x v="20"/>
    <n v="108"/>
    <n v="0.7"/>
    <n v="0.64200000000000002"/>
    <n v="0.65400000000000003"/>
    <n v="11276"/>
    <n v="2"/>
    <x v="4"/>
    <s v="Alto"/>
    <s v="Acima"/>
    <x v="1"/>
    <x v="1"/>
  </r>
  <r>
    <x v="4865"/>
    <x v="4"/>
    <n v="61"/>
    <n v="0.67"/>
    <n v="0.627"/>
    <n v="0.60199999999999998"/>
    <n v="14636.16"/>
    <n v="1"/>
    <x v="0"/>
    <s v="Médio"/>
    <s v="Acima"/>
    <x v="1"/>
    <x v="1"/>
  </r>
  <r>
    <x v="4866"/>
    <x v="4"/>
    <n v="68"/>
    <n v="0.73099999999999998"/>
    <n v="0.67900000000000005"/>
    <n v="0.68200000000000005"/>
    <n v="18652.77"/>
    <n v="1"/>
    <x v="0"/>
    <s v="Alto"/>
    <s v="Acima"/>
    <x v="1"/>
    <x v="1"/>
  </r>
  <r>
    <x v="251"/>
    <x v="20"/>
    <n v="149"/>
    <n v="0.627"/>
    <n v="0.54800000000000004"/>
    <n v="0.59"/>
    <n v="11646.1"/>
    <n v="0"/>
    <x v="4"/>
    <s v="Médio"/>
    <s v="Acima"/>
    <x v="1"/>
    <x v="1"/>
  </r>
  <r>
    <x v="4867"/>
    <x v="7"/>
    <n v="155"/>
    <n v="0.51100000000000001"/>
    <n v="0.51700000000000002"/>
    <n v="0.33500000000000002"/>
    <n v="6267.37"/>
    <n v="1"/>
    <x v="3"/>
    <s v="Baixo"/>
    <s v="Abaixo"/>
    <x v="1"/>
    <x v="1"/>
  </r>
  <r>
    <x v="4868"/>
    <x v="22"/>
    <n v="71"/>
    <n v="0.59299999999999997"/>
    <n v="0.53200000000000003"/>
    <n v="0.55000000000000004"/>
    <n v="5961.39"/>
    <n v="7"/>
    <x v="3"/>
    <s v="Médio"/>
    <s v="Abaixo"/>
    <x v="1"/>
    <x v="0"/>
  </r>
  <r>
    <x v="4869"/>
    <x v="22"/>
    <n v="46"/>
    <n v="0.50900000000000001"/>
    <n v="0.51900000000000002"/>
    <n v="0.34799999999999998"/>
    <n v="6752.25"/>
    <n v="7"/>
    <x v="3"/>
    <s v="Baixo"/>
    <s v="Abaixo"/>
    <x v="1"/>
    <x v="0"/>
  </r>
  <r>
    <x v="4870"/>
    <x v="4"/>
    <n v="74"/>
    <n v="0.67900000000000005"/>
    <n v="0.57899999999999996"/>
    <n v="0.66700000000000004"/>
    <n v="8330.69"/>
    <n v="2"/>
    <x v="0"/>
    <s v="Médio"/>
    <s v="Acima"/>
    <x v="1"/>
    <x v="1"/>
  </r>
  <r>
    <x v="4871"/>
    <x v="22"/>
    <n v="108"/>
    <n v="0.54200000000000004"/>
    <n v="0.47199999999999998"/>
    <n v="0.435"/>
    <n v="6403.96"/>
    <n v="1"/>
    <x v="3"/>
    <s v="Baixo"/>
    <s v="Abaixo"/>
    <x v="1"/>
    <x v="1"/>
  </r>
  <r>
    <x v="4872"/>
    <x v="10"/>
    <n v="95"/>
    <n v="0.64900000000000002"/>
    <n v="0.64200000000000002"/>
    <n v="0.52200000000000002"/>
    <n v="10585.94"/>
    <n v="2"/>
    <x v="1"/>
    <s v="Médio"/>
    <s v="Acima"/>
    <x v="1"/>
    <x v="1"/>
  </r>
  <r>
    <x v="4873"/>
    <x v="16"/>
    <n v="144"/>
    <n v="0.59699999999999998"/>
    <n v="0.56499999999999995"/>
    <n v="0.51900000000000002"/>
    <n v="8512.08"/>
    <n v="1"/>
    <x v="3"/>
    <s v="Médio"/>
    <s v="Abaixo"/>
    <x v="1"/>
    <x v="1"/>
  </r>
  <r>
    <x v="4874"/>
    <x v="22"/>
    <n v="173"/>
    <n v="0.59899999999999998"/>
    <n v="0.52800000000000002"/>
    <n v="0.52400000000000002"/>
    <n v="6812.35"/>
    <n v="3"/>
    <x v="3"/>
    <s v="Médio"/>
    <s v="Abaixo"/>
    <x v="1"/>
    <x v="0"/>
  </r>
  <r>
    <x v="4875"/>
    <x v="21"/>
    <n v="123"/>
    <n v="0.61099999999999999"/>
    <n v="0.56899999999999995"/>
    <n v="0.55000000000000004"/>
    <n v="10891.11"/>
    <n v="0"/>
    <x v="3"/>
    <s v="Médio"/>
    <s v="Acima"/>
    <x v="1"/>
    <x v="1"/>
  </r>
  <r>
    <x v="4876"/>
    <x v="0"/>
    <n v="99"/>
    <n v="0.68"/>
    <n v="0.63400000000000001"/>
    <n v="0.61199999999999999"/>
    <n v="10289.629999999999"/>
    <n v="3"/>
    <x v="0"/>
    <s v="Médio"/>
    <s v="Acima"/>
    <x v="1"/>
    <x v="0"/>
  </r>
  <r>
    <x v="4877"/>
    <x v="4"/>
    <n v="152"/>
    <n v="0.59499999999999997"/>
    <n v="0.57299999999999995"/>
    <n v="0.46800000000000003"/>
    <n v="8443.39"/>
    <n v="0"/>
    <x v="0"/>
    <s v="Médio"/>
    <s v="Abaixo"/>
    <x v="1"/>
    <x v="1"/>
  </r>
  <r>
    <x v="4878"/>
    <x v="4"/>
    <n v="63"/>
    <n v="0.65"/>
    <n v="0.63100000000000001"/>
    <n v="0.54"/>
    <n v="9825.36"/>
    <n v="2"/>
    <x v="0"/>
    <s v="Médio"/>
    <s v="Acima"/>
    <x v="1"/>
    <x v="1"/>
  </r>
  <r>
    <x v="4879"/>
    <x v="17"/>
    <n v="105"/>
    <n v="0.64"/>
    <n v="0.63100000000000001"/>
    <n v="0.54200000000000004"/>
    <n v="8555.2999999999993"/>
    <n v="1"/>
    <x v="3"/>
    <s v="Médio"/>
    <s v="Acima"/>
    <x v="1"/>
    <x v="1"/>
  </r>
  <r>
    <x v="2211"/>
    <x v="17"/>
    <n v="54"/>
    <n v="0.55000000000000004"/>
    <n v="0.55500000000000005"/>
    <n v="0.39400000000000002"/>
    <n v="8268.9699999999993"/>
    <n v="7"/>
    <x v="3"/>
    <s v="Médio"/>
    <s v="Abaixo"/>
    <x v="1"/>
    <x v="0"/>
  </r>
  <r>
    <x v="1288"/>
    <x v="17"/>
    <n v="60"/>
    <n v="0.59699999999999998"/>
    <n v="0.58399999999999996"/>
    <n v="0.47699999999999998"/>
    <n v="9937.1200000000008"/>
    <n v="1"/>
    <x v="3"/>
    <s v="Médio"/>
    <s v="Abaixo"/>
    <x v="1"/>
    <x v="1"/>
  </r>
  <r>
    <x v="4880"/>
    <x v="4"/>
    <n v="97"/>
    <n v="0.68400000000000005"/>
    <n v="0.66300000000000003"/>
    <n v="0.56899999999999995"/>
    <n v="11120.98"/>
    <n v="2"/>
    <x v="0"/>
    <s v="Médio"/>
    <s v="Acima"/>
    <x v="1"/>
    <x v="1"/>
  </r>
  <r>
    <x v="4881"/>
    <x v="8"/>
    <n v="73"/>
    <n v="0.69"/>
    <n v="0.68400000000000005"/>
    <n v="0.58499999999999996"/>
    <n v="15936.02"/>
    <n v="1"/>
    <x v="1"/>
    <s v="Médio"/>
    <s v="Acima"/>
    <x v="1"/>
    <x v="1"/>
  </r>
  <r>
    <x v="4243"/>
    <x v="17"/>
    <n v="100"/>
    <n v="0.56299999999999994"/>
    <n v="0.53100000000000003"/>
    <n v="0.45400000000000001"/>
    <n v="6408.49"/>
    <n v="1"/>
    <x v="3"/>
    <s v="Médio"/>
    <s v="Abaixo"/>
    <x v="1"/>
    <x v="1"/>
  </r>
  <r>
    <x v="4821"/>
    <x v="17"/>
    <n v="75"/>
    <n v="0.62"/>
    <n v="0.56599999999999995"/>
    <n v="0.53400000000000003"/>
    <n v="10448.120000000001"/>
    <n v="1"/>
    <x v="3"/>
    <s v="Médio"/>
    <s v="Acima"/>
    <x v="1"/>
    <x v="1"/>
  </r>
  <r>
    <x v="4882"/>
    <x v="10"/>
    <n v="52"/>
    <n v="0.72699999999999998"/>
    <n v="0.68"/>
    <n v="0.67400000000000004"/>
    <n v="17600.3"/>
    <n v="1"/>
    <x v="1"/>
    <s v="Alto"/>
    <s v="Acima"/>
    <x v="1"/>
    <x v="1"/>
  </r>
  <r>
    <x v="1468"/>
    <x v="4"/>
    <n v="78"/>
    <n v="0.68"/>
    <n v="0.64400000000000002"/>
    <n v="0.57599999999999996"/>
    <n v="9525.57"/>
    <n v="1"/>
    <x v="0"/>
    <s v="Médio"/>
    <s v="Acima"/>
    <x v="1"/>
    <x v="1"/>
  </r>
  <r>
    <x v="4883"/>
    <x v="22"/>
    <n v="120"/>
    <n v="0.55100000000000005"/>
    <n v="0.53700000000000003"/>
    <n v="0.44800000000000001"/>
    <n v="7127.58"/>
    <n v="1"/>
    <x v="3"/>
    <s v="Médio"/>
    <s v="Abaixo"/>
    <x v="1"/>
    <x v="1"/>
  </r>
  <r>
    <x v="4884"/>
    <x v="4"/>
    <n v="60"/>
    <n v="0.65200000000000002"/>
    <n v="0.64500000000000002"/>
    <n v="0.51100000000000001"/>
    <n v="10843.11"/>
    <n v="2"/>
    <x v="0"/>
    <s v="Médio"/>
    <s v="Acima"/>
    <x v="1"/>
    <x v="1"/>
  </r>
  <r>
    <x v="4885"/>
    <x v="16"/>
    <n v="99"/>
    <n v="0.61599999999999999"/>
    <n v="0.52700000000000002"/>
    <n v="0.57199999999999995"/>
    <n v="7594.36"/>
    <n v="5"/>
    <x v="3"/>
    <s v="Médio"/>
    <s v="Acima"/>
    <x v="1"/>
    <x v="0"/>
  </r>
  <r>
    <x v="4886"/>
    <x v="22"/>
    <n v="96"/>
    <n v="0.56000000000000005"/>
    <n v="0.56000000000000005"/>
    <n v="0.42699999999999999"/>
    <n v="7388.52"/>
    <n v="1"/>
    <x v="3"/>
    <s v="Médio"/>
    <s v="Abaixo"/>
    <x v="1"/>
    <x v="1"/>
  </r>
  <r>
    <x v="4887"/>
    <x v="17"/>
    <n v="92"/>
    <n v="0.57799999999999996"/>
    <n v="0.54900000000000004"/>
    <n v="0.49299999999999999"/>
    <n v="6886.82"/>
    <n v="1"/>
    <x v="3"/>
    <s v="Médio"/>
    <s v="Abaixo"/>
    <x v="1"/>
    <x v="1"/>
  </r>
  <r>
    <x v="4888"/>
    <x v="17"/>
    <n v="56"/>
    <n v="0.622"/>
    <n v="0.55300000000000005"/>
    <n v="0.56799999999999995"/>
    <n v="9043.42"/>
    <n v="8"/>
    <x v="3"/>
    <s v="Médio"/>
    <s v="Acima"/>
    <x v="1"/>
    <x v="0"/>
  </r>
  <r>
    <x v="4889"/>
    <x v="22"/>
    <n v="104"/>
    <n v="0.55500000000000005"/>
    <n v="0.51200000000000001"/>
    <n v="0.438"/>
    <n v="5521.28"/>
    <n v="0"/>
    <x v="3"/>
    <s v="Médio"/>
    <s v="Abaixo"/>
    <x v="1"/>
    <x v="1"/>
  </r>
  <r>
    <x v="2298"/>
    <x v="16"/>
    <n v="52"/>
    <n v="0.56000000000000005"/>
    <n v="0.53"/>
    <n v="0.435"/>
    <n v="9337.36"/>
    <n v="0"/>
    <x v="3"/>
    <s v="Médio"/>
    <s v="Abaixo"/>
    <x v="1"/>
    <x v="1"/>
  </r>
  <r>
    <x v="4890"/>
    <x v="4"/>
    <n v="36"/>
    <n v="0.63600000000000001"/>
    <n v="0.63800000000000001"/>
    <n v="0.49"/>
    <n v="12560.94"/>
    <n v="1"/>
    <x v="0"/>
    <s v="Médio"/>
    <s v="Acima"/>
    <x v="1"/>
    <x v="1"/>
  </r>
  <r>
    <x v="4891"/>
    <x v="4"/>
    <n v="101"/>
    <n v="0.67400000000000004"/>
    <n v="0.68899999999999995"/>
    <n v="0.53400000000000003"/>
    <n v="11587.01"/>
    <n v="0"/>
    <x v="0"/>
    <s v="Médio"/>
    <s v="Acima"/>
    <x v="1"/>
    <x v="1"/>
  </r>
  <r>
    <x v="4892"/>
    <x v="4"/>
    <n v="47"/>
    <n v="0.63400000000000001"/>
    <n v="0.60499999999999998"/>
    <n v="0.51300000000000001"/>
    <n v="10660.8"/>
    <n v="1"/>
    <x v="0"/>
    <s v="Médio"/>
    <s v="Acima"/>
    <x v="1"/>
    <x v="1"/>
  </r>
  <r>
    <x v="4893"/>
    <x v="22"/>
    <n v="114"/>
    <n v="0.55700000000000005"/>
    <n v="0.56000000000000005"/>
    <n v="0.42299999999999999"/>
    <n v="7197.21"/>
    <n v="0"/>
    <x v="3"/>
    <s v="Médio"/>
    <s v="Abaixo"/>
    <x v="1"/>
    <x v="1"/>
  </r>
  <r>
    <x v="4894"/>
    <x v="17"/>
    <n v="83"/>
    <n v="0.53"/>
    <n v="0.53200000000000003"/>
    <n v="0.38"/>
    <n v="8623.09"/>
    <n v="1"/>
    <x v="3"/>
    <s v="Baixo"/>
    <s v="Abaixo"/>
    <x v="1"/>
    <x v="1"/>
  </r>
  <r>
    <x v="4895"/>
    <x v="22"/>
    <n v="93"/>
    <n v="0.52600000000000002"/>
    <n v="0.51200000000000001"/>
    <n v="0.379"/>
    <n v="6461.91"/>
    <n v="0"/>
    <x v="3"/>
    <s v="Baixo"/>
    <s v="Abaixo"/>
    <x v="1"/>
    <x v="1"/>
  </r>
  <r>
    <x v="4896"/>
    <x v="17"/>
    <n v="107"/>
    <n v="0.60299999999999998"/>
    <n v="0.52900000000000003"/>
    <n v="0.54300000000000004"/>
    <n v="8895.2199999999993"/>
    <n v="1"/>
    <x v="3"/>
    <s v="Médio"/>
    <s v="Acima"/>
    <x v="1"/>
    <x v="1"/>
  </r>
  <r>
    <x v="4897"/>
    <x v="16"/>
    <n v="121"/>
    <n v="0.61199999999999999"/>
    <n v="0.56999999999999995"/>
    <n v="0.50700000000000001"/>
    <n v="9191.41"/>
    <n v="1"/>
    <x v="3"/>
    <s v="Médio"/>
    <s v="Acima"/>
    <x v="1"/>
    <x v="1"/>
  </r>
  <r>
    <x v="4898"/>
    <x v="20"/>
    <n v="124"/>
    <n v="0.60099999999999998"/>
    <n v="0.57799999999999996"/>
    <n v="0.47"/>
    <n v="11061.59"/>
    <n v="0"/>
    <x v="4"/>
    <s v="Médio"/>
    <s v="Acima"/>
    <x v="1"/>
    <x v="1"/>
  </r>
  <r>
    <x v="4899"/>
    <x v="16"/>
    <n v="81"/>
    <n v="0.60599999999999998"/>
    <n v="0.58199999999999996"/>
    <n v="0.52300000000000002"/>
    <n v="8030.27"/>
    <n v="2"/>
    <x v="3"/>
    <s v="Médio"/>
    <s v="Acima"/>
    <x v="1"/>
    <x v="1"/>
  </r>
  <r>
    <x v="4900"/>
    <x v="22"/>
    <n v="70"/>
    <n v="0.56200000000000006"/>
    <n v="0.52500000000000002"/>
    <n v="0.44900000000000001"/>
    <n v="6670.74"/>
    <n v="1"/>
    <x v="3"/>
    <s v="Médio"/>
    <s v="Abaixo"/>
    <x v="1"/>
    <x v="1"/>
  </r>
  <r>
    <x v="4901"/>
    <x v="17"/>
    <n v="113"/>
    <n v="0.55000000000000004"/>
    <n v="0.53200000000000003"/>
    <n v="0.41299999999999998"/>
    <n v="9306.27"/>
    <n v="1"/>
    <x v="3"/>
    <s v="Médio"/>
    <s v="Abaixo"/>
    <x v="1"/>
    <x v="1"/>
  </r>
  <r>
    <x v="4902"/>
    <x v="16"/>
    <n v="96"/>
    <n v="0.67900000000000005"/>
    <n v="0.627"/>
    <n v="0.63300000000000001"/>
    <n v="10273.969999999999"/>
    <n v="3"/>
    <x v="3"/>
    <s v="Médio"/>
    <s v="Acima"/>
    <x v="1"/>
    <x v="0"/>
  </r>
  <r>
    <x v="4903"/>
    <x v="22"/>
    <n v="49"/>
    <n v="0.56100000000000005"/>
    <n v="0.51"/>
    <n v="0.46"/>
    <n v="7721.64"/>
    <n v="1"/>
    <x v="3"/>
    <s v="Médio"/>
    <s v="Abaixo"/>
    <x v="1"/>
    <x v="1"/>
  </r>
  <r>
    <x v="4904"/>
    <x v="22"/>
    <n v="86"/>
    <n v="0.61"/>
    <n v="0.58699999999999997"/>
    <n v="0.52"/>
    <n v="7864.86"/>
    <n v="0"/>
    <x v="3"/>
    <s v="Médio"/>
    <s v="Acima"/>
    <x v="1"/>
    <x v="1"/>
  </r>
  <r>
    <x v="4905"/>
    <x v="16"/>
    <n v="23"/>
    <n v="0.56499999999999995"/>
    <n v="0.55700000000000005"/>
    <n v="0.437"/>
    <n v="8562.58"/>
    <n v="0"/>
    <x v="3"/>
    <s v="Médio"/>
    <s v="Abaixo"/>
    <x v="1"/>
    <x v="1"/>
  </r>
  <r>
    <x v="4906"/>
    <x v="0"/>
    <n v="61"/>
    <n v="0.71"/>
    <n v="0.67900000000000005"/>
    <n v="0.64700000000000002"/>
    <n v="9561.64"/>
    <n v="2"/>
    <x v="0"/>
    <s v="Alto"/>
    <s v="Acima"/>
    <x v="1"/>
    <x v="1"/>
  </r>
  <r>
    <x v="4907"/>
    <x v="4"/>
    <n v="53"/>
    <n v="0.63700000000000001"/>
    <n v="0.58699999999999997"/>
    <n v="0.55500000000000005"/>
    <n v="12145.78"/>
    <n v="2"/>
    <x v="0"/>
    <s v="Médio"/>
    <s v="Acima"/>
    <x v="1"/>
    <x v="1"/>
  </r>
  <r>
    <x v="20"/>
    <x v="17"/>
    <n v="57"/>
    <n v="0.6"/>
    <n v="0.56799999999999995"/>
    <n v="0.47599999999999998"/>
    <n v="8841.9699999999993"/>
    <n v="1"/>
    <x v="3"/>
    <s v="Médio"/>
    <s v="Acima"/>
    <x v="1"/>
    <x v="1"/>
  </r>
  <r>
    <x v="4908"/>
    <x v="22"/>
    <n v="46"/>
    <n v="0.51400000000000001"/>
    <n v="0.48799999999999999"/>
    <n v="0.376"/>
    <n v="5642.1"/>
    <n v="1"/>
    <x v="3"/>
    <s v="Baixo"/>
    <s v="Abaixo"/>
    <x v="1"/>
    <x v="1"/>
  </r>
  <r>
    <x v="4909"/>
    <x v="22"/>
    <n v="76"/>
    <n v="0.56000000000000005"/>
    <n v="0.57199999999999995"/>
    <n v="0.438"/>
    <n v="7503.63"/>
    <n v="1"/>
    <x v="3"/>
    <s v="Médio"/>
    <s v="Abaixo"/>
    <x v="1"/>
    <x v="1"/>
  </r>
  <r>
    <x v="4910"/>
    <x v="17"/>
    <n v="79"/>
    <n v="0.56499999999999995"/>
    <n v="0.56599999999999995"/>
    <n v="0.41899999999999998"/>
    <n v="7692.46"/>
    <n v="2"/>
    <x v="3"/>
    <s v="Médio"/>
    <s v="Abaixo"/>
    <x v="1"/>
    <x v="1"/>
  </r>
  <r>
    <x v="4911"/>
    <x v="22"/>
    <n v="71"/>
    <n v="0.57899999999999996"/>
    <n v="0.55300000000000005"/>
    <n v="0.499"/>
    <n v="8181.93"/>
    <n v="1"/>
    <x v="3"/>
    <s v="Médio"/>
    <s v="Abaixo"/>
    <x v="1"/>
    <x v="1"/>
  </r>
  <r>
    <x v="4912"/>
    <x v="4"/>
    <n v="61"/>
    <n v="0.66"/>
    <n v="0.60799999999999998"/>
    <n v="0.57699999999999996"/>
    <n v="10490.71"/>
    <n v="1"/>
    <x v="0"/>
    <s v="Médio"/>
    <s v="Acima"/>
    <x v="1"/>
    <x v="1"/>
  </r>
  <r>
    <x v="4913"/>
    <x v="20"/>
    <n v="89"/>
    <n v="0.66"/>
    <n v="0.59799999999999998"/>
    <n v="0.62"/>
    <n v="11978.28"/>
    <n v="1"/>
    <x v="4"/>
    <s v="Médio"/>
    <s v="Acima"/>
    <x v="1"/>
    <x v="1"/>
  </r>
  <r>
    <x v="191"/>
    <x v="17"/>
    <n v="99"/>
    <n v="0.60599999999999998"/>
    <n v="0.53700000000000003"/>
    <n v="0.55100000000000005"/>
    <n v="9860.3799999999992"/>
    <n v="2"/>
    <x v="3"/>
    <s v="Médio"/>
    <s v="Acima"/>
    <x v="1"/>
    <x v="1"/>
  </r>
  <r>
    <x v="4914"/>
    <x v="20"/>
    <n v="48"/>
    <n v="0.61899999999999999"/>
    <n v="0.61899999999999999"/>
    <n v="0.52900000000000003"/>
    <n v="15560.4"/>
    <n v="0"/>
    <x v="4"/>
    <s v="Médio"/>
    <s v="Acima"/>
    <x v="1"/>
    <x v="1"/>
  </r>
  <r>
    <x v="4915"/>
    <x v="4"/>
    <n v="40"/>
    <n v="0.68"/>
    <n v="0.64100000000000001"/>
    <n v="0.60799999999999998"/>
    <n v="17958.439999999999"/>
    <n v="3"/>
    <x v="0"/>
    <s v="Médio"/>
    <s v="Acima"/>
    <x v="1"/>
    <x v="0"/>
  </r>
  <r>
    <x v="4916"/>
    <x v="22"/>
    <n v="74"/>
    <n v="0.53500000000000003"/>
    <n v="0.505"/>
    <n v="0.40699999999999997"/>
    <n v="7271.25"/>
    <n v="2"/>
    <x v="3"/>
    <s v="Baixo"/>
    <s v="Abaixo"/>
    <x v="1"/>
    <x v="1"/>
  </r>
  <r>
    <x v="4917"/>
    <x v="22"/>
    <n v="68"/>
    <n v="0.503"/>
    <n v="0.49399999999999999"/>
    <n v="0.375"/>
    <n v="7177.76"/>
    <n v="0"/>
    <x v="3"/>
    <s v="Baixo"/>
    <s v="Abaixo"/>
    <x v="1"/>
    <x v="1"/>
  </r>
  <r>
    <x v="4918"/>
    <x v="22"/>
    <n v="144"/>
    <n v="0.56299999999999994"/>
    <n v="0.53900000000000003"/>
    <n v="0.45200000000000001"/>
    <n v="8131.9"/>
    <n v="0"/>
    <x v="3"/>
    <s v="Médio"/>
    <s v="Abaixo"/>
    <x v="1"/>
    <x v="1"/>
  </r>
  <r>
    <x v="4919"/>
    <x v="17"/>
    <n v="95"/>
    <n v="0.60599999999999998"/>
    <n v="0.61299999999999999"/>
    <n v="0.49099999999999999"/>
    <n v="8545.52"/>
    <n v="1"/>
    <x v="3"/>
    <s v="Médio"/>
    <s v="Acima"/>
    <x v="1"/>
    <x v="1"/>
  </r>
  <r>
    <x v="4920"/>
    <x v="4"/>
    <n v="38"/>
    <n v="0.68400000000000005"/>
    <n v="0.67400000000000004"/>
    <n v="0.57199999999999995"/>
    <n v="12760.61"/>
    <n v="2"/>
    <x v="0"/>
    <s v="Médio"/>
    <s v="Acima"/>
    <x v="1"/>
    <x v="1"/>
  </r>
  <r>
    <x v="4921"/>
    <x v="22"/>
    <n v="109"/>
    <n v="0.501"/>
    <n v="0.50900000000000001"/>
    <n v="0.36"/>
    <n v="7143.31"/>
    <n v="1"/>
    <x v="3"/>
    <s v="Baixo"/>
    <s v="Abaixo"/>
    <x v="1"/>
    <x v="1"/>
  </r>
  <r>
    <x v="4922"/>
    <x v="4"/>
    <n v="43"/>
    <n v="0.66900000000000004"/>
    <n v="0.61599999999999999"/>
    <n v="0.59099999999999997"/>
    <n v="11244.7"/>
    <n v="1"/>
    <x v="0"/>
    <s v="Médio"/>
    <s v="Acima"/>
    <x v="1"/>
    <x v="1"/>
  </r>
  <r>
    <x v="4923"/>
    <x v="22"/>
    <n v="164"/>
    <n v="0.56499999999999995"/>
    <n v="0.52700000000000002"/>
    <n v="0.44800000000000001"/>
    <n v="6542.35"/>
    <n v="1"/>
    <x v="3"/>
    <s v="Médio"/>
    <s v="Abaixo"/>
    <x v="1"/>
    <x v="1"/>
  </r>
  <r>
    <x v="4924"/>
    <x v="17"/>
    <n v="95"/>
    <n v="0.59399999999999997"/>
    <n v="0.56899999999999995"/>
    <n v="0.502"/>
    <n v="10305.89"/>
    <n v="2"/>
    <x v="3"/>
    <s v="Médio"/>
    <s v="Abaixo"/>
    <x v="1"/>
    <x v="1"/>
  </r>
  <r>
    <x v="4925"/>
    <x v="4"/>
    <n v="39"/>
    <n v="0.72"/>
    <n v="0.65700000000000003"/>
    <n v="0.67200000000000004"/>
    <n v="12696.25"/>
    <n v="1"/>
    <x v="0"/>
    <s v="Alto"/>
    <s v="Acima"/>
    <x v="1"/>
    <x v="1"/>
  </r>
  <r>
    <x v="4926"/>
    <x v="22"/>
    <n v="84"/>
    <n v="0.56200000000000006"/>
    <n v="0.47899999999999998"/>
    <n v="0.496"/>
    <n v="7967.95"/>
    <n v="0"/>
    <x v="3"/>
    <s v="Médio"/>
    <s v="Abaixo"/>
    <x v="1"/>
    <x v="1"/>
  </r>
  <r>
    <x v="4927"/>
    <x v="17"/>
    <n v="110"/>
    <n v="0.623"/>
    <n v="0.56699999999999995"/>
    <n v="0.58699999999999997"/>
    <n v="8793.02"/>
    <n v="1"/>
    <x v="3"/>
    <s v="Médio"/>
    <s v="Acima"/>
    <x v="1"/>
    <x v="1"/>
  </r>
  <r>
    <x v="4419"/>
    <x v="17"/>
    <n v="40"/>
    <n v="0.622"/>
    <n v="0.56399999999999995"/>
    <n v="0.57899999999999996"/>
    <n v="10080.120000000001"/>
    <n v="1"/>
    <x v="3"/>
    <s v="Médio"/>
    <s v="Acima"/>
    <x v="1"/>
    <x v="1"/>
  </r>
  <r>
    <x v="4928"/>
    <x v="17"/>
    <n v="65"/>
    <n v="0.58099999999999996"/>
    <n v="0.53500000000000003"/>
    <n v="0.47299999999999998"/>
    <n v="10865.97"/>
    <n v="3"/>
    <x v="3"/>
    <s v="Médio"/>
    <s v="Abaixo"/>
    <x v="1"/>
    <x v="0"/>
  </r>
  <r>
    <x v="4929"/>
    <x v="22"/>
    <n v="72"/>
    <n v="0.56299999999999994"/>
    <n v="0.55700000000000005"/>
    <n v="0.41299999999999998"/>
    <n v="8065.12"/>
    <n v="1"/>
    <x v="3"/>
    <s v="Médio"/>
    <s v="Abaixo"/>
    <x v="1"/>
    <x v="1"/>
  </r>
  <r>
    <x v="4930"/>
    <x v="4"/>
    <n v="45"/>
    <n v="0.64200000000000002"/>
    <n v="0.63100000000000001"/>
    <n v="0.53300000000000003"/>
    <n v="10865.4"/>
    <n v="1"/>
    <x v="0"/>
    <s v="Médio"/>
    <s v="Acima"/>
    <x v="1"/>
    <x v="1"/>
  </r>
  <r>
    <x v="4931"/>
    <x v="16"/>
    <n v="69"/>
    <n v="0.59799999999999998"/>
    <n v="0.56000000000000005"/>
    <n v="0.50900000000000001"/>
    <n v="8542.9699999999993"/>
    <n v="1"/>
    <x v="3"/>
    <s v="Médio"/>
    <s v="Abaixo"/>
    <x v="1"/>
    <x v="1"/>
  </r>
  <r>
    <x v="4932"/>
    <x v="20"/>
    <n v="68"/>
    <n v="0.67500000000000004"/>
    <n v="0.627"/>
    <n v="0.61399999999999999"/>
    <n v="16742.04"/>
    <n v="0"/>
    <x v="4"/>
    <s v="Médio"/>
    <s v="Acima"/>
    <x v="1"/>
    <x v="1"/>
  </r>
  <r>
    <x v="4933"/>
    <x v="17"/>
    <n v="41"/>
    <n v="0.64"/>
    <n v="0.58599999999999997"/>
    <n v="0.56699999999999995"/>
    <n v="9598.32"/>
    <n v="0"/>
    <x v="3"/>
    <s v="Médio"/>
    <s v="Acima"/>
    <x v="1"/>
    <x v="1"/>
  </r>
  <r>
    <x v="4934"/>
    <x v="4"/>
    <n v="57"/>
    <n v="0.63200000000000001"/>
    <n v="0.66200000000000003"/>
    <n v="0.47199999999999998"/>
    <n v="11390.85"/>
    <n v="1"/>
    <x v="0"/>
    <s v="Médio"/>
    <s v="Acima"/>
    <x v="1"/>
    <x v="1"/>
  </r>
  <r>
    <x v="4935"/>
    <x v="20"/>
    <n v="114"/>
    <n v="0.60799999999999998"/>
    <n v="0.55700000000000005"/>
    <n v="0.56100000000000005"/>
    <n v="8925.59"/>
    <n v="0"/>
    <x v="4"/>
    <s v="Médio"/>
    <s v="Acima"/>
    <x v="1"/>
    <x v="1"/>
  </r>
  <r>
    <x v="4936"/>
    <x v="20"/>
    <n v="83"/>
    <n v="0.57399999999999995"/>
    <n v="0.55000000000000004"/>
    <n v="0.44600000000000001"/>
    <n v="11503.86"/>
    <n v="0"/>
    <x v="4"/>
    <s v="Médio"/>
    <s v="Abaixo"/>
    <x v="1"/>
    <x v="1"/>
  </r>
  <r>
    <x v="4937"/>
    <x v="4"/>
    <n v="21"/>
    <n v="0.67700000000000005"/>
    <n v="0.66300000000000003"/>
    <n v="0.54200000000000004"/>
    <n v="21965.89"/>
    <n v="1"/>
    <x v="0"/>
    <s v="Médio"/>
    <s v="Acima"/>
    <x v="1"/>
    <x v="1"/>
  </r>
  <r>
    <x v="4938"/>
    <x v="17"/>
    <n v="56"/>
    <n v="0.58399999999999996"/>
    <n v="0.58299999999999996"/>
    <n v="0.46700000000000003"/>
    <n v="9794.6"/>
    <n v="1"/>
    <x v="3"/>
    <s v="Médio"/>
    <s v="Abaixo"/>
    <x v="1"/>
    <x v="1"/>
  </r>
  <r>
    <x v="4939"/>
    <x v="17"/>
    <n v="75"/>
    <n v="0.56200000000000006"/>
    <n v="0.56599999999999995"/>
    <n v="0.46200000000000002"/>
    <n v="8008.34"/>
    <n v="1"/>
    <x v="3"/>
    <s v="Médio"/>
    <s v="Abaixo"/>
    <x v="1"/>
    <x v="1"/>
  </r>
  <r>
    <x v="4940"/>
    <x v="22"/>
    <n v="81"/>
    <n v="0.57999999999999996"/>
    <n v="0.53700000000000003"/>
    <n v="0.47699999999999998"/>
    <n v="6967.75"/>
    <n v="1"/>
    <x v="3"/>
    <s v="Médio"/>
    <s v="Abaixo"/>
    <x v="1"/>
    <x v="1"/>
  </r>
  <r>
    <x v="4941"/>
    <x v="22"/>
    <n v="62"/>
    <n v="0.55000000000000004"/>
    <n v="0.52"/>
    <n v="0.433"/>
    <n v="6382.4"/>
    <n v="6"/>
    <x v="3"/>
    <s v="Médio"/>
    <s v="Abaixo"/>
    <x v="1"/>
    <x v="0"/>
  </r>
  <r>
    <x v="4942"/>
    <x v="22"/>
    <n v="18"/>
    <n v="0.51900000000000002"/>
    <n v="0.502"/>
    <n v="0.378"/>
    <n v="6728.67"/>
    <n v="0"/>
    <x v="3"/>
    <s v="Baixo"/>
    <s v="Abaixo"/>
    <x v="1"/>
    <x v="1"/>
  </r>
  <r>
    <x v="4943"/>
    <x v="10"/>
    <n v="41"/>
    <n v="0.72499999999999998"/>
    <n v="0.72399999999999998"/>
    <n v="0.65700000000000003"/>
    <n v="14291.76"/>
    <n v="1"/>
    <x v="1"/>
    <s v="Alto"/>
    <s v="Acima"/>
    <x v="1"/>
    <x v="1"/>
  </r>
  <r>
    <x v="4944"/>
    <x v="22"/>
    <n v="72"/>
    <n v="0.61899999999999999"/>
    <n v="0.52400000000000002"/>
    <n v="0.58199999999999996"/>
    <n v="6295.53"/>
    <n v="2"/>
    <x v="3"/>
    <s v="Médio"/>
    <s v="Acima"/>
    <x v="1"/>
    <x v="1"/>
  </r>
  <r>
    <x v="4945"/>
    <x v="22"/>
    <n v="70"/>
    <n v="0.623"/>
    <n v="0.57899999999999996"/>
    <n v="0.53300000000000003"/>
    <n v="9484.02"/>
    <n v="1"/>
    <x v="3"/>
    <s v="Médio"/>
    <s v="Acima"/>
    <x v="1"/>
    <x v="1"/>
  </r>
  <r>
    <x v="4946"/>
    <x v="4"/>
    <n v="258"/>
    <n v="0.747"/>
    <n v="0.70599999999999996"/>
    <n v="0.71099999999999997"/>
    <n v="153860.04999999999"/>
    <n v="2"/>
    <x v="0"/>
    <s v="Alto"/>
    <s v="Acima"/>
    <x v="1"/>
    <x v="1"/>
  </r>
  <r>
    <x v="3264"/>
    <x v="18"/>
    <n v="861"/>
    <n v="0.60699999999999998"/>
    <n v="0.56100000000000005"/>
    <n v="0.53500000000000003"/>
    <n v="56655.59"/>
    <n v="2"/>
    <x v="3"/>
    <s v="Médio"/>
    <s v="Acima"/>
    <x v="1"/>
    <x v="1"/>
  </r>
  <r>
    <x v="2318"/>
    <x v="6"/>
    <n v="141"/>
    <n v="0.72"/>
    <n v="0.70699999999999996"/>
    <n v="0.64200000000000002"/>
    <n v="111938.99"/>
    <n v="3"/>
    <x v="2"/>
    <s v="Alto"/>
    <s v="Acima"/>
    <x v="1"/>
    <x v="0"/>
  </r>
  <r>
    <x v="4947"/>
    <x v="8"/>
    <n v="867"/>
    <n v="0.61099999999999999"/>
    <n v="0.63300000000000001"/>
    <n v="0.443"/>
    <n v="13256.05"/>
    <n v="13"/>
    <x v="1"/>
    <s v="Médio"/>
    <s v="Acima"/>
    <x v="1"/>
    <x v="0"/>
  </r>
  <r>
    <x v="4948"/>
    <x v="0"/>
    <n v="300"/>
    <n v="0.7"/>
    <n v="0.67200000000000004"/>
    <n v="0.60399999999999998"/>
    <n v="73629.22"/>
    <n v="7"/>
    <x v="0"/>
    <s v="Alto"/>
    <s v="Acima"/>
    <x v="1"/>
    <x v="0"/>
  </r>
  <r>
    <x v="4949"/>
    <x v="13"/>
    <n v="207"/>
    <n v="0.64200000000000002"/>
    <n v="0.65500000000000003"/>
    <n v="0.505"/>
    <n v="52156.75"/>
    <n v="2"/>
    <x v="1"/>
    <s v="Médio"/>
    <s v="Acima"/>
    <x v="1"/>
    <x v="1"/>
  </r>
  <r>
    <x v="4950"/>
    <x v="8"/>
    <n v="65"/>
    <n v="0.65500000000000003"/>
    <n v="0.65800000000000003"/>
    <n v="0.501"/>
    <n v="78575.22"/>
    <n v="2"/>
    <x v="1"/>
    <s v="Médio"/>
    <s v="Acima"/>
    <x v="1"/>
    <x v="1"/>
  </r>
  <r>
    <x v="4951"/>
    <x v="18"/>
    <n v="281"/>
    <n v="0.629"/>
    <n v="0.55800000000000005"/>
    <n v="0.57999999999999996"/>
    <n v="20480.16"/>
    <n v="3"/>
    <x v="3"/>
    <s v="Médio"/>
    <s v="Acima"/>
    <x v="1"/>
    <x v="0"/>
  </r>
  <r>
    <x v="4952"/>
    <x v="4"/>
    <n v="581"/>
    <n v="0.63900000000000001"/>
    <n v="0.67200000000000004"/>
    <n v="0.48099999999999998"/>
    <n v="33213.760000000002"/>
    <n v="2"/>
    <x v="0"/>
    <s v="Médio"/>
    <s v="Acima"/>
    <x v="1"/>
    <x v="1"/>
  </r>
  <r>
    <x v="4953"/>
    <x v="5"/>
    <n v="1134"/>
    <n v="0.59299999999999997"/>
    <n v="0.58299999999999996"/>
    <n v="0.47899999999999998"/>
    <n v="12134.82"/>
    <n v="18"/>
    <x v="3"/>
    <s v="Médio"/>
    <s v="Abaixo"/>
    <x v="0"/>
    <x v="0"/>
  </r>
  <r>
    <x v="1592"/>
    <x v="25"/>
    <n v="392"/>
    <n v="0.626"/>
    <n v="0.59699999999999998"/>
    <n v="0.50900000000000001"/>
    <n v="20898.61"/>
    <n v="0"/>
    <x v="4"/>
    <s v="Médio"/>
    <s v="Acima"/>
    <x v="1"/>
    <x v="1"/>
  </r>
  <r>
    <x v="4954"/>
    <x v="6"/>
    <n v="265"/>
    <n v="0.69799999999999995"/>
    <n v="0.71699999999999997"/>
    <n v="0.59099999999999997"/>
    <n v="35812"/>
    <n v="1"/>
    <x v="2"/>
    <s v="Médio"/>
    <s v="Acima"/>
    <x v="1"/>
    <x v="1"/>
  </r>
  <r>
    <x v="4955"/>
    <x v="23"/>
    <n v="159"/>
    <n v="0.61299999999999999"/>
    <n v="0.63"/>
    <n v="0.47299999999999998"/>
    <n v="27040.6"/>
    <n v="2"/>
    <x v="4"/>
    <s v="Médio"/>
    <s v="Acima"/>
    <x v="1"/>
    <x v="1"/>
  </r>
  <r>
    <x v="4956"/>
    <x v="3"/>
    <n v="20"/>
    <n v="0.70299999999999996"/>
    <n v="0.69199999999999995"/>
    <n v="0.59"/>
    <n v="92160.18"/>
    <n v="0"/>
    <x v="2"/>
    <s v="Alto"/>
    <s v="Acima"/>
    <x v="1"/>
    <x v="1"/>
  </r>
  <r>
    <x v="4957"/>
    <x v="5"/>
    <n v="655"/>
    <n v="0.55000000000000004"/>
    <n v="0.55800000000000005"/>
    <n v="0.41399999999999998"/>
    <n v="12950.89"/>
    <n v="11"/>
    <x v="3"/>
    <s v="Médio"/>
    <s v="Abaixo"/>
    <x v="1"/>
    <x v="0"/>
  </r>
  <r>
    <x v="4958"/>
    <x v="6"/>
    <n v="621"/>
    <n v="0.66"/>
    <n v="0.64900000000000002"/>
    <n v="0.54600000000000004"/>
    <n v="15224.05"/>
    <n v="12"/>
    <x v="2"/>
    <s v="Médio"/>
    <s v="Acima"/>
    <x v="1"/>
    <x v="0"/>
  </r>
  <r>
    <x v="4959"/>
    <x v="6"/>
    <n v="85"/>
    <n v="0.74199999999999999"/>
    <n v="0.70399999999999996"/>
    <n v="0.69499999999999995"/>
    <n v="67348.5"/>
    <n v="4"/>
    <x v="2"/>
    <s v="Alto"/>
    <s v="Acima"/>
    <x v="1"/>
    <x v="0"/>
  </r>
  <r>
    <x v="4960"/>
    <x v="9"/>
    <n v="664"/>
    <n v="0.63600000000000001"/>
    <n v="0.58099999999999996"/>
    <n v="0.58799999999999997"/>
    <n v="10150.57"/>
    <n v="4"/>
    <x v="3"/>
    <s v="Médio"/>
    <s v="Acima"/>
    <x v="1"/>
    <x v="0"/>
  </r>
  <r>
    <x v="4961"/>
    <x v="6"/>
    <n v="112"/>
    <n v="0.65500000000000003"/>
    <n v="0.63500000000000001"/>
    <n v="0.55300000000000005"/>
    <n v="30408.94"/>
    <n v="9"/>
    <x v="2"/>
    <s v="Médio"/>
    <s v="Acima"/>
    <x v="1"/>
    <x v="0"/>
  </r>
  <r>
    <x v="4962"/>
    <x v="8"/>
    <n v="249"/>
    <n v="0.65"/>
    <n v="0.69599999999999995"/>
    <n v="0.46899999999999997"/>
    <n v="13515.26"/>
    <n v="5"/>
    <x v="1"/>
    <s v="Médio"/>
    <s v="Acima"/>
    <x v="1"/>
    <x v="0"/>
  </r>
  <r>
    <x v="4963"/>
    <x v="24"/>
    <n v="685"/>
    <n v="0.59"/>
    <n v="0.55300000000000005"/>
    <n v="0.47299999999999998"/>
    <n v="11948.74"/>
    <n v="14"/>
    <x v="4"/>
    <s v="Médio"/>
    <s v="Abaixo"/>
    <x v="1"/>
    <x v="0"/>
  </r>
  <r>
    <x v="4964"/>
    <x v="4"/>
    <n v="207"/>
    <n v="0.69"/>
    <n v="0.69299999999999995"/>
    <n v="0.56299999999999994"/>
    <n v="25591.7"/>
    <n v="9"/>
    <x v="0"/>
    <s v="Médio"/>
    <s v="Acima"/>
    <x v="1"/>
    <x v="0"/>
  </r>
  <r>
    <x v="2065"/>
    <x v="4"/>
    <n v="351"/>
    <n v="0.64"/>
    <n v="0.61599999999999999"/>
    <n v="0.51"/>
    <n v="19361.849999999999"/>
    <n v="1"/>
    <x v="0"/>
    <s v="Médio"/>
    <s v="Acima"/>
    <x v="1"/>
    <x v="1"/>
  </r>
  <r>
    <x v="4965"/>
    <x v="6"/>
    <n v="116"/>
    <n v="0.67"/>
    <n v="0.65200000000000002"/>
    <n v="0.58799999999999997"/>
    <n v="33297.46"/>
    <n v="10"/>
    <x v="2"/>
    <s v="Médio"/>
    <s v="Acima"/>
    <x v="1"/>
    <x v="0"/>
  </r>
  <r>
    <x v="4966"/>
    <x v="12"/>
    <n v="1132"/>
    <n v="0.47099999999999997"/>
    <n v="0.48099999999999998"/>
    <n v="0.28000000000000003"/>
    <n v="5774.67"/>
    <n v="0"/>
    <x v="4"/>
    <s v="Baixo"/>
    <s v="Abaixo"/>
    <x v="0"/>
    <x v="1"/>
  </r>
  <r>
    <x v="4967"/>
    <x v="4"/>
    <n v="140"/>
    <n v="0.70799999999999996"/>
    <n v="0.72199999999999998"/>
    <n v="0.60399999999999998"/>
    <n v="45797.13"/>
    <n v="2"/>
    <x v="0"/>
    <s v="Alto"/>
    <s v="Acima"/>
    <x v="1"/>
    <x v="1"/>
  </r>
  <r>
    <x v="4968"/>
    <x v="10"/>
    <n v="318"/>
    <n v="0.70799999999999996"/>
    <n v="0.68700000000000006"/>
    <n v="0.622"/>
    <n v="20664.57"/>
    <n v="6"/>
    <x v="1"/>
    <s v="Alto"/>
    <s v="Acima"/>
    <x v="1"/>
    <x v="0"/>
  </r>
  <r>
    <x v="4969"/>
    <x v="16"/>
    <n v="76"/>
    <n v="0.55500000000000005"/>
    <n v="0.54100000000000004"/>
    <n v="0.41499999999999998"/>
    <n v="57338.73"/>
    <n v="0"/>
    <x v="3"/>
    <s v="Médio"/>
    <s v="Abaixo"/>
    <x v="1"/>
    <x v="1"/>
  </r>
  <r>
    <x v="4970"/>
    <x v="9"/>
    <n v="1092"/>
    <n v="0.60499999999999998"/>
    <n v="0.52600000000000002"/>
    <n v="0.55700000000000005"/>
    <n v="6772.2"/>
    <n v="5"/>
    <x v="3"/>
    <s v="Médio"/>
    <s v="Acima"/>
    <x v="0"/>
    <x v="0"/>
  </r>
  <r>
    <x v="4971"/>
    <x v="7"/>
    <n v="777"/>
    <n v="0.63900000000000001"/>
    <n v="0.60099999999999998"/>
    <n v="0.55500000000000005"/>
    <n v="10191.36"/>
    <n v="19"/>
    <x v="3"/>
    <s v="Médio"/>
    <s v="Acima"/>
    <x v="1"/>
    <x v="0"/>
  </r>
  <r>
    <x v="4972"/>
    <x v="6"/>
    <n v="234"/>
    <n v="0.69"/>
    <n v="0.66100000000000003"/>
    <n v="0.60599999999999998"/>
    <n v="20538.61"/>
    <n v="0"/>
    <x v="2"/>
    <s v="Médio"/>
    <s v="Acima"/>
    <x v="1"/>
    <x v="1"/>
  </r>
  <r>
    <x v="4973"/>
    <x v="7"/>
    <n v="317"/>
    <n v="0.55600000000000005"/>
    <n v="0.55200000000000005"/>
    <n v="0.40699999999999997"/>
    <n v="8432.26"/>
    <n v="10"/>
    <x v="3"/>
    <s v="Médio"/>
    <s v="Abaixo"/>
    <x v="1"/>
    <x v="0"/>
  </r>
  <r>
    <x v="4974"/>
    <x v="14"/>
    <n v="42"/>
    <n v="0.67500000000000004"/>
    <n v="0.624"/>
    <n v="0.59799999999999998"/>
    <n v="24426.18"/>
    <n v="12"/>
    <x v="2"/>
    <s v="Médio"/>
    <s v="Acima"/>
    <x v="1"/>
    <x v="0"/>
  </r>
  <r>
    <x v="4975"/>
    <x v="0"/>
    <n v="112"/>
    <n v="0.73199999999999998"/>
    <n v="0.70499999999999996"/>
    <n v="0.69"/>
    <n v="58265.54"/>
    <n v="1"/>
    <x v="0"/>
    <s v="Alto"/>
    <s v="Acima"/>
    <x v="1"/>
    <x v="1"/>
  </r>
  <r>
    <x v="4976"/>
    <x v="18"/>
    <n v="987"/>
    <n v="0.53600000000000003"/>
    <n v="0.495"/>
    <n v="0.40200000000000002"/>
    <n v="5973.86"/>
    <n v="12"/>
    <x v="3"/>
    <s v="Baixo"/>
    <s v="Abaixo"/>
    <x v="0"/>
    <x v="0"/>
  </r>
  <r>
    <x v="4977"/>
    <x v="14"/>
    <n v="101"/>
    <n v="0.72299999999999998"/>
    <n v="0.73099999999999998"/>
    <n v="0.60599999999999998"/>
    <n v="23615.37"/>
    <n v="2"/>
    <x v="2"/>
    <s v="Alto"/>
    <s v="Acima"/>
    <x v="1"/>
    <x v="1"/>
  </r>
  <r>
    <x v="4978"/>
    <x v="9"/>
    <n v="368"/>
    <n v="0.59399999999999997"/>
    <n v="0.52400000000000002"/>
    <n v="0.51800000000000002"/>
    <n v="6809.05"/>
    <n v="36"/>
    <x v="3"/>
    <s v="Médio"/>
    <s v="Abaixo"/>
    <x v="1"/>
    <x v="0"/>
  </r>
  <r>
    <x v="4979"/>
    <x v="3"/>
    <n v="75"/>
    <n v="0.746"/>
    <n v="0.72099999999999997"/>
    <n v="0.67600000000000005"/>
    <n v="33241.800000000003"/>
    <n v="2"/>
    <x v="2"/>
    <s v="Alto"/>
    <s v="Acima"/>
    <x v="1"/>
    <x v="1"/>
  </r>
  <r>
    <x v="4980"/>
    <x v="22"/>
    <n v="748"/>
    <n v="0.61799999999999999"/>
    <n v="0.58799999999999997"/>
    <n v="0.51500000000000001"/>
    <n v="10235.620000000001"/>
    <n v="14"/>
    <x v="3"/>
    <s v="Médio"/>
    <s v="Acima"/>
    <x v="1"/>
    <x v="0"/>
  </r>
  <r>
    <x v="4981"/>
    <x v="8"/>
    <n v="142"/>
    <n v="0.65500000000000003"/>
    <n v="0.63500000000000001"/>
    <n v="0.56000000000000005"/>
    <n v="37646.85"/>
    <n v="3"/>
    <x v="1"/>
    <s v="Médio"/>
    <s v="Acima"/>
    <x v="1"/>
    <x v="0"/>
  </r>
  <r>
    <x v="4982"/>
    <x v="17"/>
    <n v="528"/>
    <n v="0.55200000000000005"/>
    <n v="0.53100000000000003"/>
    <n v="0.40799999999999997"/>
    <n v="7839.03"/>
    <n v="9"/>
    <x v="3"/>
    <s v="Médio"/>
    <s v="Abaixo"/>
    <x v="1"/>
    <x v="0"/>
  </r>
  <r>
    <x v="4983"/>
    <x v="4"/>
    <n v="53"/>
    <n v="0.67500000000000004"/>
    <n v="0.71899999999999997"/>
    <n v="0.498"/>
    <n v="65891.69"/>
    <n v="2"/>
    <x v="0"/>
    <s v="Médio"/>
    <s v="Acima"/>
    <x v="1"/>
    <x v="1"/>
  </r>
  <r>
    <x v="4984"/>
    <x v="8"/>
    <n v="317"/>
    <n v="0.67500000000000004"/>
    <n v="0.66600000000000004"/>
    <n v="0.56999999999999995"/>
    <n v="13872.22"/>
    <n v="1"/>
    <x v="1"/>
    <s v="Médio"/>
    <s v="Acima"/>
    <x v="1"/>
    <x v="1"/>
  </r>
  <r>
    <x v="4985"/>
    <x v="18"/>
    <n v="416"/>
    <n v="0.58099999999999996"/>
    <n v="0.57799999999999996"/>
    <n v="0.48099999999999998"/>
    <n v="11353.11"/>
    <n v="11"/>
    <x v="3"/>
    <s v="Médio"/>
    <s v="Abaixo"/>
    <x v="1"/>
    <x v="0"/>
  </r>
  <r>
    <x v="4986"/>
    <x v="16"/>
    <n v="518"/>
    <n v="0.60899999999999999"/>
    <n v="0.59"/>
    <n v="0.53400000000000003"/>
    <n v="14182.44"/>
    <n v="8"/>
    <x v="3"/>
    <s v="Médio"/>
    <s v="Acima"/>
    <x v="1"/>
    <x v="0"/>
  </r>
  <r>
    <x v="700"/>
    <x v="7"/>
    <n v="318"/>
    <n v="0.59399999999999997"/>
    <n v="0.56699999999999995"/>
    <n v="0.47699999999999998"/>
    <n v="16128.78"/>
    <n v="0"/>
    <x v="3"/>
    <s v="Médio"/>
    <s v="Abaixo"/>
    <x v="1"/>
    <x v="1"/>
  </r>
  <r>
    <x v="4987"/>
    <x v="4"/>
    <n v="435"/>
    <n v="0.61899999999999999"/>
    <n v="0.55900000000000005"/>
    <n v="0.54300000000000004"/>
    <n v="7890.27"/>
    <n v="2"/>
    <x v="0"/>
    <s v="Médio"/>
    <s v="Acima"/>
    <x v="1"/>
    <x v="1"/>
  </r>
  <r>
    <x v="4988"/>
    <x v="3"/>
    <n v="17"/>
    <n v="0.74199999999999999"/>
    <n v="0.752"/>
    <n v="0.64200000000000002"/>
    <n v="50841.15"/>
    <n v="2"/>
    <x v="2"/>
    <s v="Alto"/>
    <s v="Acima"/>
    <x v="1"/>
    <x v="1"/>
  </r>
  <r>
    <x v="4989"/>
    <x v="5"/>
    <n v="875"/>
    <n v="0.55000000000000004"/>
    <n v="0.56100000000000005"/>
    <n v="0.44900000000000001"/>
    <n v="7645.17"/>
    <n v="1"/>
    <x v="3"/>
    <s v="Médio"/>
    <s v="Abaixo"/>
    <x v="1"/>
    <x v="1"/>
  </r>
  <r>
    <x v="4990"/>
    <x v="6"/>
    <n v="98"/>
    <n v="0.68200000000000005"/>
    <n v="0.68"/>
    <n v="0.56000000000000005"/>
    <n v="25222.19"/>
    <n v="6"/>
    <x v="2"/>
    <s v="Médio"/>
    <s v="Acima"/>
    <x v="1"/>
    <x v="0"/>
  </r>
  <r>
    <x v="4991"/>
    <x v="16"/>
    <n v="388"/>
    <n v="0.59599999999999997"/>
    <n v="0.54200000000000004"/>
    <n v="0.51600000000000001"/>
    <n v="8204.7900000000009"/>
    <n v="1"/>
    <x v="3"/>
    <s v="Médio"/>
    <s v="Abaixo"/>
    <x v="1"/>
    <x v="1"/>
  </r>
  <r>
    <x v="4992"/>
    <x v="7"/>
    <n v="587"/>
    <n v="0.55000000000000004"/>
    <n v="0.51600000000000001"/>
    <n v="0.42499999999999999"/>
    <n v="6150.25"/>
    <n v="2"/>
    <x v="3"/>
    <s v="Médio"/>
    <s v="Abaixo"/>
    <x v="1"/>
    <x v="1"/>
  </r>
  <r>
    <x v="4044"/>
    <x v="13"/>
    <n v="220"/>
    <n v="0.64700000000000002"/>
    <n v="0.628"/>
    <n v="0.52200000000000002"/>
    <n v="19812.34"/>
    <n v="2"/>
    <x v="1"/>
    <s v="Médio"/>
    <s v="Acima"/>
    <x v="1"/>
    <x v="1"/>
  </r>
  <r>
    <x v="4993"/>
    <x v="3"/>
    <n v="51"/>
    <n v="0.69"/>
    <n v="0.69499999999999995"/>
    <n v="0.56499999999999995"/>
    <n v="62745.52"/>
    <n v="3"/>
    <x v="2"/>
    <s v="Médio"/>
    <s v="Acima"/>
    <x v="1"/>
    <x v="0"/>
  </r>
  <r>
    <x v="4994"/>
    <x v="16"/>
    <n v="472"/>
    <n v="0.56799999999999995"/>
    <n v="0.56200000000000006"/>
    <n v="0.442"/>
    <n v="7782.74"/>
    <n v="7"/>
    <x v="3"/>
    <s v="Médio"/>
    <s v="Abaixo"/>
    <x v="1"/>
    <x v="0"/>
  </r>
  <r>
    <x v="4995"/>
    <x v="10"/>
    <n v="91"/>
    <n v="0.70099999999999996"/>
    <n v="0.67700000000000005"/>
    <n v="0.61499999999999999"/>
    <n v="31857.99"/>
    <n v="2"/>
    <x v="1"/>
    <s v="Alto"/>
    <s v="Acima"/>
    <x v="1"/>
    <x v="1"/>
  </r>
  <r>
    <x v="4996"/>
    <x v="4"/>
    <n v="390"/>
    <n v="0.65900000000000003"/>
    <n v="0.63100000000000001"/>
    <n v="0.57599999999999996"/>
    <n v="13667.96"/>
    <n v="4"/>
    <x v="0"/>
    <s v="Médio"/>
    <s v="Acima"/>
    <x v="1"/>
    <x v="0"/>
  </r>
  <r>
    <x v="867"/>
    <x v="6"/>
    <n v="143"/>
    <n v="0.68700000000000006"/>
    <n v="0.68799999999999994"/>
    <n v="0.59199999999999997"/>
    <n v="27734.97"/>
    <n v="2"/>
    <x v="2"/>
    <s v="Médio"/>
    <s v="Acima"/>
    <x v="1"/>
    <x v="1"/>
  </r>
  <r>
    <x v="4997"/>
    <x v="7"/>
    <n v="208"/>
    <n v="0.54"/>
    <n v="0.52500000000000002"/>
    <n v="0.40200000000000002"/>
    <n v="6464.29"/>
    <n v="34"/>
    <x v="3"/>
    <s v="Baixo"/>
    <s v="Abaixo"/>
    <x v="1"/>
    <x v="0"/>
  </r>
  <r>
    <x v="4998"/>
    <x v="16"/>
    <n v="268"/>
    <n v="0.56899999999999995"/>
    <n v="0.54400000000000004"/>
    <n v="0.435"/>
    <n v="8599.16"/>
    <n v="3"/>
    <x v="3"/>
    <s v="Médio"/>
    <s v="Abaixo"/>
    <x v="1"/>
    <x v="0"/>
  </r>
  <r>
    <x v="4999"/>
    <x v="5"/>
    <n v="401"/>
    <n v="0.52500000000000002"/>
    <n v="0.53600000000000003"/>
    <n v="0.36899999999999999"/>
    <n v="8078.41"/>
    <n v="4"/>
    <x v="3"/>
    <s v="Baixo"/>
    <s v="Abaixo"/>
    <x v="1"/>
    <x v="0"/>
  </r>
  <r>
    <x v="5000"/>
    <x v="7"/>
    <n v="229"/>
    <n v="0.56000000000000005"/>
    <n v="0.50700000000000001"/>
    <n v="0.46700000000000003"/>
    <n v="7541.17"/>
    <n v="2"/>
    <x v="3"/>
    <s v="Médio"/>
    <s v="Abaixo"/>
    <x v="1"/>
    <x v="1"/>
  </r>
  <r>
    <x v="2211"/>
    <x v="21"/>
    <n v="313"/>
    <n v="0.58799999999999997"/>
    <n v="0.57199999999999995"/>
    <n v="0.47099999999999997"/>
    <n v="9067.26"/>
    <n v="15"/>
    <x v="3"/>
    <s v="Médio"/>
    <s v="Abaixo"/>
    <x v="1"/>
    <x v="0"/>
  </r>
  <r>
    <x v="2916"/>
    <x v="17"/>
    <n v="639"/>
    <n v="0.59499999999999997"/>
    <n v="0.57399999999999995"/>
    <n v="0.46200000000000002"/>
    <n v="6925.74"/>
    <n v="14"/>
    <x v="3"/>
    <s v="Médio"/>
    <s v="Abaixo"/>
    <x v="1"/>
    <x v="0"/>
  </r>
  <r>
    <x v="5001"/>
    <x v="22"/>
    <n v="559"/>
    <n v="0.59499999999999997"/>
    <n v="0.55300000000000005"/>
    <n v="0.49199999999999999"/>
    <n v="7060.61"/>
    <n v="11"/>
    <x v="3"/>
    <s v="Médio"/>
    <s v="Abaixo"/>
    <x v="1"/>
    <x v="0"/>
  </r>
  <r>
    <x v="5002"/>
    <x v="3"/>
    <n v="14"/>
    <n v="0.70499999999999996"/>
    <n v="0.75900000000000001"/>
    <n v="0.55100000000000005"/>
    <n v="44869.59"/>
    <n v="1"/>
    <x v="2"/>
    <s v="Alto"/>
    <s v="Acima"/>
    <x v="1"/>
    <x v="1"/>
  </r>
  <r>
    <x v="5003"/>
    <x v="7"/>
    <n v="185"/>
    <n v="0.58499999999999996"/>
    <n v="0.55000000000000004"/>
    <n v="0.49"/>
    <n v="5828.74"/>
    <n v="3"/>
    <x v="3"/>
    <s v="Médio"/>
    <s v="Abaixo"/>
    <x v="1"/>
    <x v="0"/>
  </r>
  <r>
    <x v="5004"/>
    <x v="3"/>
    <n v="31"/>
    <n v="0.69"/>
    <n v="0.67600000000000005"/>
    <n v="0.57899999999999996"/>
    <n v="38561.19"/>
    <n v="5"/>
    <x v="2"/>
    <s v="Médio"/>
    <s v="Acima"/>
    <x v="1"/>
    <x v="0"/>
  </r>
  <r>
    <x v="5005"/>
    <x v="4"/>
    <n v="148"/>
    <n v="0.68"/>
    <n v="0.64"/>
    <n v="0.59299999999999997"/>
    <n v="20667.169999999998"/>
    <n v="2"/>
    <x v="0"/>
    <s v="Médio"/>
    <s v="Acima"/>
    <x v="1"/>
    <x v="1"/>
  </r>
  <r>
    <x v="5006"/>
    <x v="0"/>
    <n v="170"/>
    <n v="0.70299999999999996"/>
    <n v="0.68"/>
    <n v="0.628"/>
    <n v="30240.12"/>
    <n v="3"/>
    <x v="0"/>
    <s v="Alto"/>
    <s v="Acima"/>
    <x v="1"/>
    <x v="0"/>
  </r>
  <r>
    <x v="5007"/>
    <x v="4"/>
    <n v="94"/>
    <n v="0.72099999999999997"/>
    <n v="0.71"/>
    <n v="0.60699999999999998"/>
    <n v="27224.93"/>
    <n v="3"/>
    <x v="0"/>
    <s v="Alto"/>
    <s v="Acima"/>
    <x v="1"/>
    <x v="0"/>
  </r>
  <r>
    <x v="5008"/>
    <x v="18"/>
    <n v="402"/>
    <n v="0.56100000000000005"/>
    <n v="0.53300000000000003"/>
    <n v="0.44500000000000001"/>
    <n v="6080.24"/>
    <n v="1"/>
    <x v="3"/>
    <s v="Médio"/>
    <s v="Abaixo"/>
    <x v="1"/>
    <x v="1"/>
  </r>
  <r>
    <x v="5009"/>
    <x v="9"/>
    <n v="563"/>
    <n v="0.57499999999999996"/>
    <n v="0.53300000000000003"/>
    <n v="0.499"/>
    <n v="6025.99"/>
    <n v="1"/>
    <x v="3"/>
    <s v="Médio"/>
    <s v="Abaixo"/>
    <x v="1"/>
    <x v="1"/>
  </r>
  <r>
    <x v="5010"/>
    <x v="20"/>
    <n v="187"/>
    <n v="0.63900000000000001"/>
    <n v="0.58699999999999997"/>
    <n v="0.55300000000000005"/>
    <n v="13644.08"/>
    <n v="0"/>
    <x v="4"/>
    <s v="Médio"/>
    <s v="Acima"/>
    <x v="1"/>
    <x v="1"/>
  </r>
  <r>
    <x v="1288"/>
    <x v="14"/>
    <n v="82"/>
    <n v="0.71799999999999997"/>
    <n v="0.74"/>
    <n v="0.60599999999999998"/>
    <n v="32928.1"/>
    <n v="1"/>
    <x v="2"/>
    <s v="Alto"/>
    <s v="Acima"/>
    <x v="1"/>
    <x v="1"/>
  </r>
  <r>
    <x v="5011"/>
    <x v="5"/>
    <n v="213"/>
    <n v="0.55000000000000004"/>
    <n v="0.54100000000000004"/>
    <n v="0.45100000000000001"/>
    <n v="8366.65"/>
    <n v="1"/>
    <x v="3"/>
    <s v="Médio"/>
    <s v="Abaixo"/>
    <x v="1"/>
    <x v="1"/>
  </r>
  <r>
    <x v="5012"/>
    <x v="18"/>
    <n v="345"/>
    <n v="0.58299999999999996"/>
    <n v="0.54"/>
    <n v="0.505"/>
    <n v="6050.74"/>
    <n v="0"/>
    <x v="3"/>
    <s v="Médio"/>
    <s v="Abaixo"/>
    <x v="1"/>
    <x v="1"/>
  </r>
  <r>
    <x v="5013"/>
    <x v="8"/>
    <n v="169"/>
    <n v="0.73"/>
    <n v="0.69099999999999995"/>
    <n v="0.70199999999999996"/>
    <n v="14621.5"/>
    <n v="4"/>
    <x v="1"/>
    <s v="Alto"/>
    <s v="Acima"/>
    <x v="1"/>
    <x v="0"/>
  </r>
  <r>
    <x v="5014"/>
    <x v="10"/>
    <n v="67"/>
    <n v="0.63"/>
    <n v="0.63"/>
    <n v="0.48799999999999999"/>
    <n v="22457.55"/>
    <n v="0"/>
    <x v="1"/>
    <s v="Médio"/>
    <s v="Acima"/>
    <x v="1"/>
    <x v="1"/>
  </r>
  <r>
    <x v="5015"/>
    <x v="10"/>
    <n v="254"/>
    <n v="0.66900000000000004"/>
    <n v="0.64300000000000002"/>
    <n v="0.58099999999999996"/>
    <n v="18096.490000000002"/>
    <n v="0"/>
    <x v="1"/>
    <s v="Médio"/>
    <s v="Acima"/>
    <x v="1"/>
    <x v="1"/>
  </r>
  <r>
    <x v="5016"/>
    <x v="0"/>
    <n v="40"/>
    <n v="0.68"/>
    <n v="0.7"/>
    <n v="0.54100000000000004"/>
    <n v="24957.37"/>
    <n v="2"/>
    <x v="0"/>
    <s v="Médio"/>
    <s v="Acima"/>
    <x v="1"/>
    <x v="1"/>
  </r>
  <r>
    <x v="5017"/>
    <x v="18"/>
    <n v="477"/>
    <n v="0.57499999999999996"/>
    <n v="0.495"/>
    <n v="0.53100000000000003"/>
    <n v="6258.81"/>
    <n v="0"/>
    <x v="3"/>
    <s v="Médio"/>
    <s v="Abaixo"/>
    <x v="1"/>
    <x v="1"/>
  </r>
  <r>
    <x v="5018"/>
    <x v="17"/>
    <n v="515"/>
    <n v="0.55000000000000004"/>
    <n v="0.56899999999999995"/>
    <n v="0.40699999999999997"/>
    <n v="6708.35"/>
    <n v="12"/>
    <x v="3"/>
    <s v="Médio"/>
    <s v="Abaixo"/>
    <x v="1"/>
    <x v="0"/>
  </r>
  <r>
    <x v="5019"/>
    <x v="17"/>
    <n v="467"/>
    <n v="0.61699999999999999"/>
    <n v="0.57399999999999995"/>
    <n v="0.54200000000000004"/>
    <n v="6597.8"/>
    <n v="4"/>
    <x v="3"/>
    <s v="Médio"/>
    <s v="Acima"/>
    <x v="1"/>
    <x v="0"/>
  </r>
  <r>
    <x v="5020"/>
    <x v="5"/>
    <n v="500"/>
    <n v="0.57499999999999996"/>
    <n v="0.55700000000000005"/>
    <n v="0.45400000000000001"/>
    <n v="7704.66"/>
    <n v="2"/>
    <x v="3"/>
    <s v="Médio"/>
    <s v="Abaixo"/>
    <x v="1"/>
    <x v="1"/>
  </r>
  <r>
    <x v="5021"/>
    <x v="16"/>
    <n v="630"/>
    <n v="0.61499999999999999"/>
    <n v="0.56399999999999995"/>
    <n v="0.52200000000000002"/>
    <n v="6912.52"/>
    <n v="5"/>
    <x v="3"/>
    <s v="Médio"/>
    <s v="Acima"/>
    <x v="1"/>
    <x v="0"/>
  </r>
  <r>
    <x v="5022"/>
    <x v="4"/>
    <n v="276"/>
    <n v="0.67"/>
    <n v="0.66"/>
    <n v="0.56999999999999995"/>
    <n v="14685.78"/>
    <n v="1"/>
    <x v="0"/>
    <s v="Médio"/>
    <s v="Acima"/>
    <x v="1"/>
    <x v="1"/>
  </r>
  <r>
    <x v="5023"/>
    <x v="11"/>
    <n v="583"/>
    <n v="0.52200000000000002"/>
    <n v="0.53800000000000003"/>
    <n v="0.376"/>
    <n v="6535.08"/>
    <n v="1"/>
    <x v="4"/>
    <s v="Baixo"/>
    <s v="Abaixo"/>
    <x v="1"/>
    <x v="1"/>
  </r>
  <r>
    <x v="5024"/>
    <x v="9"/>
    <n v="495"/>
    <n v="0.65"/>
    <n v="0.56599999999999995"/>
    <n v="0.626"/>
    <n v="9967.16"/>
    <n v="1"/>
    <x v="3"/>
    <s v="Médio"/>
    <s v="Acima"/>
    <x v="1"/>
    <x v="1"/>
  </r>
  <r>
    <x v="5025"/>
    <x v="7"/>
    <n v="311"/>
    <n v="0.56299999999999994"/>
    <n v="0.54700000000000004"/>
    <n v="0.437"/>
    <n v="6441"/>
    <n v="19"/>
    <x v="3"/>
    <s v="Médio"/>
    <s v="Abaixo"/>
    <x v="1"/>
    <x v="0"/>
  </r>
  <r>
    <x v="5026"/>
    <x v="18"/>
    <n v="916"/>
    <n v="0.60499999999999998"/>
    <n v="0.57699999999999996"/>
    <n v="0.52300000000000002"/>
    <n v="7082.34"/>
    <n v="0"/>
    <x v="3"/>
    <s v="Médio"/>
    <s v="Acima"/>
    <x v="1"/>
    <x v="1"/>
  </r>
  <r>
    <x v="5027"/>
    <x v="17"/>
    <n v="364"/>
    <n v="0.56000000000000005"/>
    <n v="0.54300000000000004"/>
    <n v="0.432"/>
    <n v="7746.3"/>
    <n v="2"/>
    <x v="3"/>
    <s v="Médio"/>
    <s v="Abaixo"/>
    <x v="1"/>
    <x v="1"/>
  </r>
  <r>
    <x v="5028"/>
    <x v="6"/>
    <n v="116"/>
    <n v="0.69499999999999995"/>
    <n v="0.67100000000000004"/>
    <n v="0.59299999999999997"/>
    <n v="30163.78"/>
    <n v="2"/>
    <x v="2"/>
    <s v="Médio"/>
    <s v="Acima"/>
    <x v="1"/>
    <x v="1"/>
  </r>
  <r>
    <x v="5029"/>
    <x v="14"/>
    <n v="55"/>
    <n v="0.745"/>
    <n v="0.72799999999999998"/>
    <n v="0.66100000000000003"/>
    <n v="36583.79"/>
    <n v="6"/>
    <x v="2"/>
    <s v="Alto"/>
    <s v="Acima"/>
    <x v="1"/>
    <x v="0"/>
  </r>
  <r>
    <x v="5030"/>
    <x v="0"/>
    <n v="102"/>
    <n v="0.72"/>
    <n v="0.67"/>
    <n v="0.65900000000000003"/>
    <n v="32273.06"/>
    <n v="0"/>
    <x v="0"/>
    <s v="Alto"/>
    <s v="Acima"/>
    <x v="1"/>
    <x v="1"/>
  </r>
  <r>
    <x v="5031"/>
    <x v="4"/>
    <n v="414"/>
    <n v="0.58399999999999996"/>
    <n v="0.54200000000000004"/>
    <n v="0.46200000000000002"/>
    <n v="9592.74"/>
    <n v="1"/>
    <x v="0"/>
    <s v="Médio"/>
    <s v="Abaixo"/>
    <x v="1"/>
    <x v="1"/>
  </r>
  <r>
    <x v="5032"/>
    <x v="6"/>
    <n v="37"/>
    <n v="0.68799999999999994"/>
    <n v="0.67600000000000005"/>
    <n v="0.58799999999999997"/>
    <n v="24807.69"/>
    <n v="5"/>
    <x v="2"/>
    <s v="Médio"/>
    <s v="Acima"/>
    <x v="1"/>
    <x v="0"/>
  </r>
  <r>
    <x v="5033"/>
    <x v="7"/>
    <n v="251"/>
    <n v="0.54600000000000004"/>
    <n v="0.53500000000000003"/>
    <n v="0.434"/>
    <n v="8582.92"/>
    <n v="2"/>
    <x v="3"/>
    <s v="Baixo"/>
    <s v="Abaixo"/>
    <x v="1"/>
    <x v="1"/>
  </r>
  <r>
    <x v="5034"/>
    <x v="22"/>
    <n v="253"/>
    <n v="0.52200000000000002"/>
    <n v="0.48499999999999999"/>
    <n v="0.38400000000000001"/>
    <n v="6189.62"/>
    <n v="2"/>
    <x v="3"/>
    <s v="Baixo"/>
    <s v="Abaixo"/>
    <x v="1"/>
    <x v="1"/>
  </r>
  <r>
    <x v="5035"/>
    <x v="8"/>
    <n v="212"/>
    <n v="0.6"/>
    <n v="0.59799999999999998"/>
    <n v="0.44"/>
    <n v="11066.77"/>
    <n v="4"/>
    <x v="1"/>
    <s v="Médio"/>
    <s v="Acima"/>
    <x v="1"/>
    <x v="0"/>
  </r>
  <r>
    <x v="5036"/>
    <x v="20"/>
    <n v="354"/>
    <n v="0.60399999999999998"/>
    <n v="0.55000000000000004"/>
    <n v="0.52600000000000002"/>
    <n v="9467"/>
    <n v="1"/>
    <x v="4"/>
    <s v="Médio"/>
    <s v="Acima"/>
    <x v="1"/>
    <x v="1"/>
  </r>
  <r>
    <x v="5037"/>
    <x v="3"/>
    <n v="208"/>
    <n v="0.76"/>
    <n v="0.76100000000000001"/>
    <n v="0.68700000000000006"/>
    <n v="16287.26"/>
    <n v="2"/>
    <x v="2"/>
    <s v="Alto"/>
    <s v="Acima"/>
    <x v="1"/>
    <x v="1"/>
  </r>
  <r>
    <x v="5038"/>
    <x v="4"/>
    <n v="196"/>
    <n v="0.63400000000000001"/>
    <n v="0.61499999999999999"/>
    <n v="0.51600000000000001"/>
    <n v="7780.19"/>
    <n v="4"/>
    <x v="0"/>
    <s v="Médio"/>
    <s v="Acima"/>
    <x v="1"/>
    <x v="0"/>
  </r>
  <r>
    <x v="5039"/>
    <x v="18"/>
    <n v="409"/>
    <n v="0.56200000000000006"/>
    <n v="0.48599999999999999"/>
    <n v="0.49299999999999999"/>
    <n v="5408.78"/>
    <n v="4"/>
    <x v="3"/>
    <s v="Médio"/>
    <s v="Abaixo"/>
    <x v="1"/>
    <x v="0"/>
  </r>
  <r>
    <x v="5040"/>
    <x v="4"/>
    <n v="112"/>
    <n v="0.7"/>
    <n v="0.68200000000000005"/>
    <n v="0.59699999999999998"/>
    <n v="18039.62"/>
    <n v="3"/>
    <x v="0"/>
    <s v="Alto"/>
    <s v="Acima"/>
    <x v="1"/>
    <x v="0"/>
  </r>
  <r>
    <x v="5041"/>
    <x v="6"/>
    <n v="135"/>
    <n v="0.71799999999999997"/>
    <n v="0.69899999999999995"/>
    <n v="0.64"/>
    <n v="16460.61"/>
    <n v="2"/>
    <x v="2"/>
    <s v="Alto"/>
    <s v="Acima"/>
    <x v="1"/>
    <x v="1"/>
  </r>
  <r>
    <x v="5042"/>
    <x v="3"/>
    <n v="23"/>
    <n v="0.78900000000000003"/>
    <n v="0.76500000000000001"/>
    <n v="0.754"/>
    <n v="52140.27"/>
    <n v="3"/>
    <x v="2"/>
    <s v="Alto"/>
    <s v="Acima"/>
    <x v="1"/>
    <x v="0"/>
  </r>
  <r>
    <x v="2373"/>
    <x v="17"/>
    <n v="515"/>
    <n v="0.57899999999999996"/>
    <n v="0.54400000000000004"/>
    <n v="0.46100000000000002"/>
    <n v="7243.53"/>
    <n v="16"/>
    <x v="3"/>
    <s v="Médio"/>
    <s v="Abaixo"/>
    <x v="1"/>
    <x v="0"/>
  </r>
  <r>
    <x v="5043"/>
    <x v="3"/>
    <n v="68"/>
    <n v="0.629"/>
    <n v="0.68500000000000005"/>
    <n v="0.44600000000000001"/>
    <n v="23918.6"/>
    <n v="2"/>
    <x v="2"/>
    <s v="Médio"/>
    <s v="Acima"/>
    <x v="1"/>
    <x v="1"/>
  </r>
  <r>
    <x v="5044"/>
    <x v="4"/>
    <n v="216"/>
    <n v="0.66400000000000003"/>
    <n v="0.625"/>
    <n v="0.57899999999999996"/>
    <n v="11512.13"/>
    <n v="9"/>
    <x v="0"/>
    <s v="Médio"/>
    <s v="Acima"/>
    <x v="1"/>
    <x v="0"/>
  </r>
  <r>
    <x v="5045"/>
    <x v="0"/>
    <n v="127"/>
    <n v="0.73"/>
    <n v="0.69599999999999995"/>
    <n v="0.66600000000000004"/>
    <n v="16786.900000000001"/>
    <n v="3"/>
    <x v="0"/>
    <s v="Alto"/>
    <s v="Acima"/>
    <x v="1"/>
    <x v="0"/>
  </r>
  <r>
    <x v="5046"/>
    <x v="6"/>
    <n v="156"/>
    <n v="0.69799999999999995"/>
    <n v="0.65500000000000003"/>
    <n v="0.64300000000000002"/>
    <n v="24108.33"/>
    <n v="2"/>
    <x v="2"/>
    <s v="Médio"/>
    <s v="Acima"/>
    <x v="1"/>
    <x v="1"/>
  </r>
  <r>
    <x v="5047"/>
    <x v="4"/>
    <n v="241"/>
    <n v="0.629"/>
    <n v="0.64700000000000002"/>
    <n v="0.48"/>
    <n v="12075.59"/>
    <n v="2"/>
    <x v="0"/>
    <s v="Médio"/>
    <s v="Acima"/>
    <x v="1"/>
    <x v="1"/>
  </r>
  <r>
    <x v="5048"/>
    <x v="3"/>
    <n v="38"/>
    <n v="0.753"/>
    <n v="0.77200000000000002"/>
    <n v="0.66"/>
    <n v="48645.27"/>
    <n v="2"/>
    <x v="2"/>
    <s v="Alto"/>
    <s v="Acima"/>
    <x v="1"/>
    <x v="1"/>
  </r>
  <r>
    <x v="5049"/>
    <x v="6"/>
    <n v="66"/>
    <n v="0.74"/>
    <n v="0.67800000000000005"/>
    <n v="0.747"/>
    <n v="30164.400000000001"/>
    <n v="1"/>
    <x v="2"/>
    <s v="Alto"/>
    <s v="Acima"/>
    <x v="1"/>
    <x v="1"/>
  </r>
  <r>
    <x v="5050"/>
    <x v="3"/>
    <n v="21"/>
    <n v="0.65500000000000003"/>
    <n v="0.65900000000000003"/>
    <n v="0.52600000000000002"/>
    <n v="24748.9"/>
    <n v="6"/>
    <x v="2"/>
    <s v="Médio"/>
    <s v="Acima"/>
    <x v="1"/>
    <x v="0"/>
  </r>
  <r>
    <x v="5051"/>
    <x v="21"/>
    <n v="446"/>
    <n v="0.59"/>
    <n v="0.56799999999999995"/>
    <n v="0.48599999999999999"/>
    <n v="8943.9599999999991"/>
    <n v="2"/>
    <x v="3"/>
    <s v="Médio"/>
    <s v="Abaixo"/>
    <x v="1"/>
    <x v="1"/>
  </r>
  <r>
    <x v="5052"/>
    <x v="14"/>
    <n v="40"/>
    <n v="0.621"/>
    <n v="0.63400000000000001"/>
    <n v="0.45500000000000002"/>
    <n v="25694.57"/>
    <n v="1"/>
    <x v="2"/>
    <s v="Médio"/>
    <s v="Acima"/>
    <x v="1"/>
    <x v="1"/>
  </r>
  <r>
    <x v="5053"/>
    <x v="6"/>
    <n v="134"/>
    <n v="0.72599999999999998"/>
    <n v="0.70399999999999996"/>
    <n v="0.63400000000000001"/>
    <n v="21592.97"/>
    <n v="1"/>
    <x v="2"/>
    <s v="Alto"/>
    <s v="Acima"/>
    <x v="1"/>
    <x v="1"/>
  </r>
  <r>
    <x v="5054"/>
    <x v="7"/>
    <n v="282"/>
    <n v="0.58799999999999997"/>
    <n v="0.56799999999999995"/>
    <n v="0.47"/>
    <n v="7455.45"/>
    <n v="1"/>
    <x v="3"/>
    <s v="Médio"/>
    <s v="Abaixo"/>
    <x v="1"/>
    <x v="1"/>
  </r>
  <r>
    <x v="5055"/>
    <x v="23"/>
    <n v="80"/>
    <n v="0.64900000000000002"/>
    <n v="0.61499999999999999"/>
    <n v="0.57099999999999995"/>
    <n v="14022.48"/>
    <n v="2"/>
    <x v="4"/>
    <s v="Médio"/>
    <s v="Acima"/>
    <x v="1"/>
    <x v="1"/>
  </r>
  <r>
    <x v="5056"/>
    <x v="4"/>
    <n v="226"/>
    <n v="0.56000000000000005"/>
    <n v="0.60199999999999998"/>
    <n v="0.375"/>
    <n v="11404.38"/>
    <n v="2"/>
    <x v="0"/>
    <s v="Médio"/>
    <s v="Abaixo"/>
    <x v="1"/>
    <x v="1"/>
  </r>
  <r>
    <x v="5057"/>
    <x v="17"/>
    <n v="580"/>
    <n v="0.57399999999999995"/>
    <n v="0.56399999999999995"/>
    <n v="0.42699999999999999"/>
    <n v="7155.41"/>
    <n v="13"/>
    <x v="3"/>
    <s v="Médio"/>
    <s v="Abaixo"/>
    <x v="1"/>
    <x v="0"/>
  </r>
  <r>
    <x v="5058"/>
    <x v="7"/>
    <n v="320"/>
    <n v="0.54"/>
    <n v="0.56599999999999995"/>
    <n v="0.36599999999999999"/>
    <n v="10788.01"/>
    <n v="1"/>
    <x v="3"/>
    <s v="Baixo"/>
    <s v="Abaixo"/>
    <x v="1"/>
    <x v="1"/>
  </r>
  <r>
    <x v="5059"/>
    <x v="6"/>
    <n v="55"/>
    <n v="0.64"/>
    <n v="0.624"/>
    <n v="0.53700000000000003"/>
    <n v="20551.759999999998"/>
    <n v="2"/>
    <x v="2"/>
    <s v="Médio"/>
    <s v="Acima"/>
    <x v="1"/>
    <x v="1"/>
  </r>
  <r>
    <x v="5060"/>
    <x v="6"/>
    <n v="58"/>
    <n v="0.7"/>
    <n v="0.67300000000000004"/>
    <n v="0.60199999999999998"/>
    <n v="31252.66"/>
    <n v="2"/>
    <x v="2"/>
    <s v="Alto"/>
    <s v="Acima"/>
    <x v="1"/>
    <x v="1"/>
  </r>
  <r>
    <x v="5061"/>
    <x v="8"/>
    <n v="130"/>
    <n v="0.71799999999999997"/>
    <n v="0.70699999999999996"/>
    <n v="0.65"/>
    <n v="22125.95"/>
    <n v="1"/>
    <x v="1"/>
    <s v="Alto"/>
    <s v="Acima"/>
    <x v="1"/>
    <x v="1"/>
  </r>
  <r>
    <x v="5062"/>
    <x v="4"/>
    <n v="69"/>
    <n v="0.68500000000000005"/>
    <n v="0.66"/>
    <n v="0.57599999999999996"/>
    <n v="17905.580000000002"/>
    <n v="3"/>
    <x v="0"/>
    <s v="Médio"/>
    <s v="Acima"/>
    <x v="1"/>
    <x v="0"/>
  </r>
  <r>
    <x v="5063"/>
    <x v="10"/>
    <n v="150"/>
    <n v="0.7"/>
    <n v="0.72699999999999998"/>
    <n v="0.59099999999999997"/>
    <n v="24767.22"/>
    <n v="0"/>
    <x v="1"/>
    <s v="Alto"/>
    <s v="Acima"/>
    <x v="1"/>
    <x v="1"/>
  </r>
  <r>
    <x v="5064"/>
    <x v="10"/>
    <n v="86"/>
    <n v="0.73199999999999998"/>
    <n v="0.7"/>
    <n v="0.66600000000000004"/>
    <n v="26598.5"/>
    <n v="2"/>
    <x v="1"/>
    <s v="Alto"/>
    <s v="Acima"/>
    <x v="1"/>
    <x v="1"/>
  </r>
  <r>
    <x v="5065"/>
    <x v="10"/>
    <n v="69"/>
    <n v="0.7"/>
    <n v="0.68"/>
    <n v="0.622"/>
    <n v="32392.68"/>
    <n v="0"/>
    <x v="1"/>
    <s v="Alto"/>
    <s v="Acima"/>
    <x v="1"/>
    <x v="1"/>
  </r>
  <r>
    <x v="5066"/>
    <x v="16"/>
    <n v="198"/>
    <n v="0.59"/>
    <n v="0.55800000000000005"/>
    <n v="0.504"/>
    <n v="12460.09"/>
    <n v="6"/>
    <x v="3"/>
    <s v="Médio"/>
    <s v="Abaixo"/>
    <x v="1"/>
    <x v="0"/>
  </r>
  <r>
    <x v="2205"/>
    <x v="6"/>
    <n v="106"/>
    <n v="0.68"/>
    <n v="0.67700000000000005"/>
    <n v="0.55600000000000005"/>
    <n v="27446.02"/>
    <n v="2"/>
    <x v="2"/>
    <s v="Médio"/>
    <s v="Acima"/>
    <x v="1"/>
    <x v="1"/>
  </r>
  <r>
    <x v="5067"/>
    <x v="4"/>
    <n v="174"/>
    <n v="0.53600000000000003"/>
    <n v="0.59699999999999998"/>
    <n v="0.33900000000000002"/>
    <n v="9741.56"/>
    <n v="5"/>
    <x v="0"/>
    <s v="Baixo"/>
    <s v="Abaixo"/>
    <x v="1"/>
    <x v="0"/>
  </r>
  <r>
    <x v="5068"/>
    <x v="6"/>
    <n v="96"/>
    <n v="0.63"/>
    <n v="0.59799999999999998"/>
    <n v="0.52700000000000002"/>
    <n v="20321.32"/>
    <n v="1"/>
    <x v="2"/>
    <s v="Médio"/>
    <s v="Acima"/>
    <x v="1"/>
    <x v="1"/>
  </r>
  <r>
    <x v="5069"/>
    <x v="7"/>
    <n v="182"/>
    <n v="0.56200000000000006"/>
    <n v="0.55000000000000004"/>
    <n v="0.435"/>
    <n v="5670.33"/>
    <n v="0"/>
    <x v="3"/>
    <s v="Médio"/>
    <s v="Abaixo"/>
    <x v="1"/>
    <x v="1"/>
  </r>
  <r>
    <x v="5070"/>
    <x v="14"/>
    <n v="39"/>
    <n v="0.71"/>
    <n v="0.71299999999999997"/>
    <n v="0.59499999999999997"/>
    <n v="31764.87"/>
    <n v="3"/>
    <x v="2"/>
    <s v="Alto"/>
    <s v="Acima"/>
    <x v="1"/>
    <x v="0"/>
  </r>
  <r>
    <x v="5071"/>
    <x v="0"/>
    <n v="164"/>
    <n v="0.74099999999999999"/>
    <n v="0.68500000000000005"/>
    <n v="0.69099999999999995"/>
    <n v="17702.09"/>
    <n v="2"/>
    <x v="0"/>
    <s v="Alto"/>
    <s v="Acima"/>
    <x v="1"/>
    <x v="1"/>
  </r>
  <r>
    <x v="5072"/>
    <x v="7"/>
    <n v="247"/>
    <n v="0.57899999999999996"/>
    <n v="0.53900000000000003"/>
    <n v="0.46800000000000003"/>
    <n v="5980.19"/>
    <n v="13"/>
    <x v="3"/>
    <s v="Médio"/>
    <s v="Abaixo"/>
    <x v="1"/>
    <x v="0"/>
  </r>
  <r>
    <x v="5073"/>
    <x v="4"/>
    <n v="252"/>
    <n v="0.61299999999999999"/>
    <n v="0.627"/>
    <n v="0.46400000000000002"/>
    <n v="11562.09"/>
    <n v="1"/>
    <x v="0"/>
    <s v="Médio"/>
    <s v="Acima"/>
    <x v="1"/>
    <x v="1"/>
  </r>
  <r>
    <x v="5074"/>
    <x v="9"/>
    <n v="596"/>
    <n v="0.58599999999999997"/>
    <n v="0.52400000000000002"/>
    <n v="0.53600000000000003"/>
    <n v="6305.65"/>
    <n v="2"/>
    <x v="3"/>
    <s v="Médio"/>
    <s v="Abaixo"/>
    <x v="1"/>
    <x v="1"/>
  </r>
  <r>
    <x v="5075"/>
    <x v="7"/>
    <n v="408"/>
    <n v="0.57799999999999996"/>
    <n v="0.59499999999999997"/>
    <n v="0.45400000000000001"/>
    <n v="9497.68"/>
    <n v="1"/>
    <x v="3"/>
    <s v="Médio"/>
    <s v="Abaixo"/>
    <x v="1"/>
    <x v="1"/>
  </r>
  <r>
    <x v="5076"/>
    <x v="4"/>
    <n v="435"/>
    <n v="0.61399999999999999"/>
    <n v="0.56399999999999995"/>
    <n v="0.52100000000000002"/>
    <n v="7077.81"/>
    <n v="4"/>
    <x v="0"/>
    <s v="Médio"/>
    <s v="Acima"/>
    <x v="1"/>
    <x v="0"/>
  </r>
  <r>
    <x v="5077"/>
    <x v="16"/>
    <n v="193"/>
    <n v="0.56999999999999995"/>
    <n v="0.51600000000000001"/>
    <n v="0.45600000000000002"/>
    <n v="8423.0400000000009"/>
    <n v="2"/>
    <x v="3"/>
    <s v="Médio"/>
    <s v="Abaixo"/>
    <x v="1"/>
    <x v="1"/>
  </r>
  <r>
    <x v="5078"/>
    <x v="12"/>
    <n v="94"/>
    <n v="0.59399999999999997"/>
    <n v="0.63500000000000001"/>
    <n v="0.42"/>
    <n v="24621.05"/>
    <n v="1"/>
    <x v="4"/>
    <s v="Médio"/>
    <s v="Abaixo"/>
    <x v="1"/>
    <x v="1"/>
  </r>
  <r>
    <x v="5079"/>
    <x v="5"/>
    <n v="402"/>
    <n v="0.59799999999999998"/>
    <n v="0.57999999999999996"/>
    <n v="0.48"/>
    <n v="6528.68"/>
    <n v="4"/>
    <x v="3"/>
    <s v="Médio"/>
    <s v="Abaixo"/>
    <x v="1"/>
    <x v="0"/>
  </r>
  <r>
    <x v="5080"/>
    <x v="5"/>
    <n v="348"/>
    <n v="0.61199999999999999"/>
    <n v="0.55700000000000005"/>
    <n v="0.52300000000000002"/>
    <n v="6355.37"/>
    <n v="9"/>
    <x v="3"/>
    <s v="Médio"/>
    <s v="Acima"/>
    <x v="1"/>
    <x v="0"/>
  </r>
  <r>
    <x v="5081"/>
    <x v="4"/>
    <n v="239"/>
    <n v="0.61299999999999999"/>
    <n v="0.60799999999999998"/>
    <n v="0.47299999999999998"/>
    <n v="9670.44"/>
    <n v="6"/>
    <x v="0"/>
    <s v="Médio"/>
    <s v="Acima"/>
    <x v="1"/>
    <x v="0"/>
  </r>
  <r>
    <x v="5082"/>
    <x v="5"/>
    <n v="589"/>
    <n v="0.53400000000000003"/>
    <n v="0.54100000000000004"/>
    <n v="0.40300000000000002"/>
    <n v="6796.87"/>
    <n v="5"/>
    <x v="3"/>
    <s v="Baixo"/>
    <s v="Abaixo"/>
    <x v="1"/>
    <x v="0"/>
  </r>
  <r>
    <x v="5083"/>
    <x v="9"/>
    <n v="502"/>
    <n v="0.59"/>
    <n v="0.51"/>
    <n v="0.52300000000000002"/>
    <n v="5768.28"/>
    <n v="2"/>
    <x v="3"/>
    <s v="Médio"/>
    <s v="Abaixo"/>
    <x v="1"/>
    <x v="1"/>
  </r>
  <r>
    <x v="5084"/>
    <x v="22"/>
    <n v="144"/>
    <n v="0.54100000000000004"/>
    <n v="0.54500000000000004"/>
    <n v="0.40100000000000002"/>
    <n v="6839.87"/>
    <n v="2"/>
    <x v="3"/>
    <s v="Baixo"/>
    <s v="Abaixo"/>
    <x v="1"/>
    <x v="1"/>
  </r>
  <r>
    <x v="5085"/>
    <x v="7"/>
    <n v="302"/>
    <n v="0.53"/>
    <n v="0.54600000000000004"/>
    <n v="0.36299999999999999"/>
    <n v="7446.57"/>
    <n v="2"/>
    <x v="3"/>
    <s v="Baixo"/>
    <s v="Abaixo"/>
    <x v="1"/>
    <x v="1"/>
  </r>
  <r>
    <x v="5086"/>
    <x v="10"/>
    <n v="378"/>
    <n v="0.626"/>
    <n v="0.61"/>
    <n v="0.49399999999999999"/>
    <n v="9424.74"/>
    <n v="3"/>
    <x v="1"/>
    <s v="Médio"/>
    <s v="Acima"/>
    <x v="1"/>
    <x v="0"/>
  </r>
  <r>
    <x v="5087"/>
    <x v="20"/>
    <n v="361"/>
    <n v="0.624"/>
    <n v="0.58699999999999997"/>
    <n v="0.53100000000000003"/>
    <n v="9670.61"/>
    <n v="0"/>
    <x v="4"/>
    <s v="Médio"/>
    <s v="Acima"/>
    <x v="1"/>
    <x v="1"/>
  </r>
  <r>
    <x v="5088"/>
    <x v="7"/>
    <n v="166"/>
    <n v="0.56999999999999995"/>
    <n v="0.62"/>
    <n v="0.41899999999999998"/>
    <n v="10793.64"/>
    <n v="0"/>
    <x v="3"/>
    <s v="Médio"/>
    <s v="Abaixo"/>
    <x v="1"/>
    <x v="1"/>
  </r>
  <r>
    <x v="5089"/>
    <x v="20"/>
    <n v="175"/>
    <n v="0.63800000000000001"/>
    <n v="0.60599999999999998"/>
    <n v="0.57299999999999995"/>
    <n v="16691.66"/>
    <n v="0"/>
    <x v="4"/>
    <s v="Médio"/>
    <s v="Acima"/>
    <x v="1"/>
    <x v="1"/>
  </r>
  <r>
    <x v="5090"/>
    <x v="16"/>
    <n v="305"/>
    <n v="0.59699999999999998"/>
    <n v="0.57799999999999996"/>
    <n v="0.46800000000000003"/>
    <n v="9264.07"/>
    <n v="9"/>
    <x v="3"/>
    <s v="Médio"/>
    <s v="Abaixo"/>
    <x v="1"/>
    <x v="0"/>
  </r>
  <r>
    <x v="5091"/>
    <x v="18"/>
    <n v="425"/>
    <n v="0.55000000000000004"/>
    <n v="0.51500000000000001"/>
    <n v="0.45"/>
    <n v="6828.18"/>
    <n v="0"/>
    <x v="3"/>
    <s v="Médio"/>
    <s v="Abaixo"/>
    <x v="1"/>
    <x v="1"/>
  </r>
  <r>
    <x v="5092"/>
    <x v="4"/>
    <n v="196"/>
    <n v="0.624"/>
    <n v="0.56999999999999995"/>
    <n v="0.53300000000000003"/>
    <n v="6404.19"/>
    <n v="4"/>
    <x v="0"/>
    <s v="Médio"/>
    <s v="Acima"/>
    <x v="1"/>
    <x v="0"/>
  </r>
  <r>
    <x v="5093"/>
    <x v="4"/>
    <n v="398"/>
    <n v="0.70599999999999996"/>
    <n v="0.66"/>
    <n v="0.63600000000000001"/>
    <n v="8820.93"/>
    <n v="2"/>
    <x v="0"/>
    <s v="Alto"/>
    <s v="Acima"/>
    <x v="1"/>
    <x v="1"/>
  </r>
  <r>
    <x v="5094"/>
    <x v="4"/>
    <n v="212"/>
    <n v="0.68"/>
    <n v="0.65600000000000003"/>
    <n v="0.57799999999999996"/>
    <n v="13407.53"/>
    <n v="2"/>
    <x v="0"/>
    <s v="Médio"/>
    <s v="Acima"/>
    <x v="1"/>
    <x v="1"/>
  </r>
  <r>
    <x v="5095"/>
    <x v="26"/>
    <n v="261"/>
    <n v="0.46899999999999997"/>
    <n v="0.499"/>
    <n v="0.28299999999999997"/>
    <n v="9688.7900000000009"/>
    <n v="2"/>
    <x v="4"/>
    <s v="Baixo"/>
    <s v="Abaixo"/>
    <x v="1"/>
    <x v="1"/>
  </r>
  <r>
    <x v="5096"/>
    <x v="0"/>
    <n v="169"/>
    <n v="0.7"/>
    <n v="0.67700000000000005"/>
    <n v="0.60399999999999998"/>
    <n v="16578.68"/>
    <n v="3"/>
    <x v="0"/>
    <s v="Alto"/>
    <s v="Acima"/>
    <x v="1"/>
    <x v="0"/>
  </r>
  <r>
    <x v="5097"/>
    <x v="16"/>
    <n v="304"/>
    <n v="0.622"/>
    <n v="0.57999999999999996"/>
    <n v="0.53800000000000003"/>
    <n v="8474.69"/>
    <n v="4"/>
    <x v="3"/>
    <s v="Médio"/>
    <s v="Acima"/>
    <x v="1"/>
    <x v="0"/>
  </r>
  <r>
    <x v="5098"/>
    <x v="7"/>
    <n v="312"/>
    <n v="0.53"/>
    <n v="0.55200000000000005"/>
    <n v="0.39500000000000002"/>
    <n v="6436.44"/>
    <n v="15"/>
    <x v="3"/>
    <s v="Baixo"/>
    <s v="Abaixo"/>
    <x v="1"/>
    <x v="0"/>
  </r>
  <r>
    <x v="5099"/>
    <x v="4"/>
    <n v="142"/>
    <n v="0.72499999999999998"/>
    <n v="0.68700000000000006"/>
    <n v="0.63200000000000001"/>
    <n v="18025.71"/>
    <n v="2"/>
    <x v="0"/>
    <s v="Alto"/>
    <s v="Acima"/>
    <x v="1"/>
    <x v="1"/>
  </r>
  <r>
    <x v="5100"/>
    <x v="20"/>
    <n v="263"/>
    <n v="0.65"/>
    <n v="0.59299999999999997"/>
    <n v="0.58799999999999997"/>
    <n v="15737.61"/>
    <n v="0"/>
    <x v="4"/>
    <s v="Médio"/>
    <s v="Acima"/>
    <x v="1"/>
    <x v="1"/>
  </r>
  <r>
    <x v="514"/>
    <x v="17"/>
    <n v="267"/>
    <n v="0.60899999999999999"/>
    <n v="0.57799999999999996"/>
    <n v="0.501"/>
    <n v="7721.82"/>
    <n v="6"/>
    <x v="3"/>
    <s v="Médio"/>
    <s v="Acima"/>
    <x v="1"/>
    <x v="0"/>
  </r>
  <r>
    <x v="5101"/>
    <x v="5"/>
    <n v="346"/>
    <n v="0.55000000000000004"/>
    <n v="0.55400000000000005"/>
    <n v="0.438"/>
    <n v="9242.18"/>
    <n v="8"/>
    <x v="3"/>
    <s v="Médio"/>
    <s v="Abaixo"/>
    <x v="1"/>
    <x v="0"/>
  </r>
  <r>
    <x v="5102"/>
    <x v="4"/>
    <n v="119"/>
    <n v="0.68"/>
    <n v="0.65500000000000003"/>
    <n v="0.58199999999999996"/>
    <n v="12108.16"/>
    <n v="3"/>
    <x v="0"/>
    <s v="Médio"/>
    <s v="Acima"/>
    <x v="1"/>
    <x v="0"/>
  </r>
  <r>
    <x v="5103"/>
    <x v="6"/>
    <n v="134"/>
    <n v="0.71"/>
    <n v="0.67900000000000005"/>
    <n v="0.63100000000000001"/>
    <n v="17712.27"/>
    <n v="2"/>
    <x v="2"/>
    <s v="Alto"/>
    <s v="Acima"/>
    <x v="1"/>
    <x v="1"/>
  </r>
  <r>
    <x v="5104"/>
    <x v="0"/>
    <n v="120"/>
    <n v="0.74"/>
    <n v="0.70499999999999996"/>
    <n v="0.67500000000000004"/>
    <n v="19178.36"/>
    <n v="0"/>
    <x v="0"/>
    <s v="Alto"/>
    <s v="Acima"/>
    <x v="1"/>
    <x v="1"/>
  </r>
  <r>
    <x v="5105"/>
    <x v="21"/>
    <n v="481"/>
    <n v="0.56200000000000006"/>
    <n v="0.51400000000000001"/>
    <n v="0.46899999999999997"/>
    <n v="8321.89"/>
    <n v="0"/>
    <x v="3"/>
    <s v="Médio"/>
    <s v="Abaixo"/>
    <x v="1"/>
    <x v="1"/>
  </r>
  <r>
    <x v="5106"/>
    <x v="18"/>
    <n v="323"/>
    <n v="0.61499999999999999"/>
    <n v="0.59199999999999997"/>
    <n v="0.52700000000000002"/>
    <n v="9349.92"/>
    <n v="0"/>
    <x v="3"/>
    <s v="Médio"/>
    <s v="Acima"/>
    <x v="1"/>
    <x v="1"/>
  </r>
  <r>
    <x v="5107"/>
    <x v="18"/>
    <n v="196"/>
    <n v="0.59899999999999998"/>
    <n v="0.50600000000000001"/>
    <n v="0.57199999999999995"/>
    <n v="5063.41"/>
    <n v="1"/>
    <x v="3"/>
    <s v="Médio"/>
    <s v="Abaixo"/>
    <x v="1"/>
    <x v="1"/>
  </r>
  <r>
    <x v="5108"/>
    <x v="16"/>
    <n v="323"/>
    <n v="0.626"/>
    <n v="0.55400000000000005"/>
    <n v="0.58399999999999996"/>
    <n v="6358.78"/>
    <n v="22"/>
    <x v="3"/>
    <s v="Médio"/>
    <s v="Acima"/>
    <x v="1"/>
    <x v="0"/>
  </r>
  <r>
    <x v="5109"/>
    <x v="14"/>
    <n v="26"/>
    <n v="0.7"/>
    <n v="0.68"/>
    <n v="0.61599999999999999"/>
    <n v="24136.93"/>
    <n v="1"/>
    <x v="2"/>
    <s v="Alto"/>
    <s v="Acima"/>
    <x v="1"/>
    <x v="1"/>
  </r>
  <r>
    <x v="5110"/>
    <x v="14"/>
    <n v="56"/>
    <n v="0.64700000000000002"/>
    <n v="0.64200000000000002"/>
    <n v="0.54900000000000004"/>
    <n v="20560.29"/>
    <n v="5"/>
    <x v="2"/>
    <s v="Médio"/>
    <s v="Acima"/>
    <x v="1"/>
    <x v="0"/>
  </r>
  <r>
    <x v="5111"/>
    <x v="18"/>
    <n v="573"/>
    <n v="0.54200000000000004"/>
    <n v="0.51"/>
    <n v="0.442"/>
    <n v="5307.2"/>
    <n v="1"/>
    <x v="3"/>
    <s v="Baixo"/>
    <s v="Abaixo"/>
    <x v="1"/>
    <x v="1"/>
  </r>
  <r>
    <x v="5112"/>
    <x v="19"/>
    <n v="350"/>
    <n v="0.57499999999999996"/>
    <n v="0.53700000000000003"/>
    <n v="0.48099999999999998"/>
    <n v="9422.08"/>
    <n v="1"/>
    <x v="3"/>
    <s v="Médio"/>
    <s v="Abaixo"/>
    <x v="1"/>
    <x v="1"/>
  </r>
  <r>
    <x v="5113"/>
    <x v="9"/>
    <n v="400"/>
    <n v="0.63300000000000001"/>
    <n v="0.58499999999999996"/>
    <n v="0.59799999999999998"/>
    <n v="6386.3"/>
    <n v="11"/>
    <x v="3"/>
    <s v="Médio"/>
    <s v="Acima"/>
    <x v="1"/>
    <x v="0"/>
  </r>
  <r>
    <x v="5114"/>
    <x v="17"/>
    <n v="269"/>
    <n v="0.58399999999999996"/>
    <n v="0.54500000000000004"/>
    <n v="0.51400000000000001"/>
    <n v="7024.77"/>
    <n v="2"/>
    <x v="3"/>
    <s v="Médio"/>
    <s v="Abaixo"/>
    <x v="1"/>
    <x v="1"/>
  </r>
  <r>
    <x v="5115"/>
    <x v="3"/>
    <n v="21"/>
    <n v="0.76400000000000001"/>
    <n v="0.78700000000000003"/>
    <n v="0.66500000000000004"/>
    <n v="31598.84"/>
    <n v="0"/>
    <x v="2"/>
    <s v="Alto"/>
    <s v="Acima"/>
    <x v="1"/>
    <x v="1"/>
  </r>
  <r>
    <x v="5116"/>
    <x v="18"/>
    <n v="529"/>
    <n v="0.60399999999999998"/>
    <n v="0.53700000000000003"/>
    <n v="0.54600000000000004"/>
    <n v="5946.04"/>
    <n v="1"/>
    <x v="3"/>
    <s v="Médio"/>
    <s v="Acima"/>
    <x v="1"/>
    <x v="1"/>
  </r>
  <r>
    <x v="5117"/>
    <x v="3"/>
    <n v="19"/>
    <n v="0.68"/>
    <n v="0.68200000000000005"/>
    <n v="0.57699999999999996"/>
    <n v="32300.18"/>
    <n v="1"/>
    <x v="2"/>
    <s v="Médio"/>
    <s v="Acima"/>
    <x v="1"/>
    <x v="1"/>
  </r>
  <r>
    <x v="5118"/>
    <x v="4"/>
    <n v="180"/>
    <n v="0.66"/>
    <n v="0.622"/>
    <n v="0.55700000000000005"/>
    <n v="13605.42"/>
    <n v="4"/>
    <x v="0"/>
    <s v="Médio"/>
    <s v="Acima"/>
    <x v="1"/>
    <x v="0"/>
  </r>
  <r>
    <x v="5119"/>
    <x v="18"/>
    <n v="496"/>
    <n v="0.502"/>
    <n v="0.48"/>
    <n v="0.36"/>
    <n v="6102.82"/>
    <n v="1"/>
    <x v="3"/>
    <s v="Baixo"/>
    <s v="Abaixo"/>
    <x v="1"/>
    <x v="1"/>
  </r>
  <r>
    <x v="5120"/>
    <x v="22"/>
    <n v="373"/>
    <n v="0.63"/>
    <n v="0.56000000000000005"/>
    <n v="0.58299999999999996"/>
    <n v="7101.25"/>
    <n v="0"/>
    <x v="3"/>
    <s v="Médio"/>
    <s v="Acima"/>
    <x v="1"/>
    <x v="1"/>
  </r>
  <r>
    <x v="5121"/>
    <x v="4"/>
    <n v="195"/>
    <n v="0.65"/>
    <n v="0.65200000000000002"/>
    <n v="0.51200000000000001"/>
    <n v="11841.79"/>
    <n v="2"/>
    <x v="0"/>
    <s v="Médio"/>
    <s v="Acima"/>
    <x v="1"/>
    <x v="1"/>
  </r>
  <r>
    <x v="5122"/>
    <x v="7"/>
    <n v="359"/>
    <n v="0.57499999999999996"/>
    <n v="0.56999999999999995"/>
    <n v="0.443"/>
    <n v="7360.55"/>
    <n v="15"/>
    <x v="3"/>
    <s v="Médio"/>
    <s v="Abaixo"/>
    <x v="1"/>
    <x v="0"/>
  </r>
  <r>
    <x v="5123"/>
    <x v="17"/>
    <n v="348"/>
    <n v="0.64"/>
    <n v="0.61699999999999999"/>
    <n v="0.55800000000000005"/>
    <n v="8683.59"/>
    <n v="12"/>
    <x v="3"/>
    <s v="Médio"/>
    <s v="Acima"/>
    <x v="1"/>
    <x v="0"/>
  </r>
  <r>
    <x v="5124"/>
    <x v="18"/>
    <n v="155"/>
    <n v="0.53200000000000003"/>
    <n v="0.51100000000000001"/>
    <n v="0.40500000000000003"/>
    <n v="8045.02"/>
    <n v="5"/>
    <x v="3"/>
    <s v="Baixo"/>
    <s v="Abaixo"/>
    <x v="1"/>
    <x v="0"/>
  </r>
  <r>
    <x v="3355"/>
    <x v="14"/>
    <n v="79"/>
    <n v="0.65400000000000003"/>
    <n v="0.63900000000000001"/>
    <n v="0.55100000000000005"/>
    <n v="17329"/>
    <n v="1"/>
    <x v="2"/>
    <s v="Médio"/>
    <s v="Acima"/>
    <x v="1"/>
    <x v="1"/>
  </r>
  <r>
    <x v="5125"/>
    <x v="18"/>
    <n v="267"/>
    <n v="0.58899999999999997"/>
    <n v="0.56100000000000005"/>
    <n v="0.49399999999999999"/>
    <n v="9032.3799999999992"/>
    <n v="9"/>
    <x v="3"/>
    <s v="Médio"/>
    <s v="Abaixo"/>
    <x v="1"/>
    <x v="0"/>
  </r>
  <r>
    <x v="3972"/>
    <x v="20"/>
    <n v="259"/>
    <n v="0.60399999999999998"/>
    <n v="0.61699999999999999"/>
    <n v="0.47299999999999998"/>
    <n v="11980.53"/>
    <n v="0"/>
    <x v="4"/>
    <s v="Médio"/>
    <s v="Acima"/>
    <x v="1"/>
    <x v="1"/>
  </r>
  <r>
    <x v="5126"/>
    <x v="16"/>
    <n v="288"/>
    <n v="0.61099999999999999"/>
    <n v="0.58799999999999997"/>
    <n v="0.49299999999999999"/>
    <n v="7960.68"/>
    <n v="3"/>
    <x v="3"/>
    <s v="Médio"/>
    <s v="Acima"/>
    <x v="1"/>
    <x v="0"/>
  </r>
  <r>
    <x v="5127"/>
    <x v="4"/>
    <n v="117"/>
    <n v="0.66"/>
    <n v="0.67500000000000004"/>
    <n v="0.50700000000000001"/>
    <n v="13555.6"/>
    <n v="2"/>
    <x v="0"/>
    <s v="Médio"/>
    <s v="Acima"/>
    <x v="1"/>
    <x v="1"/>
  </r>
  <r>
    <x v="5128"/>
    <x v="3"/>
    <n v="21"/>
    <n v="0.68"/>
    <n v="0.68"/>
    <n v="0.56899999999999995"/>
    <n v="22232.33"/>
    <n v="2"/>
    <x v="2"/>
    <s v="Médio"/>
    <s v="Acima"/>
    <x v="1"/>
    <x v="1"/>
  </r>
  <r>
    <x v="5129"/>
    <x v="14"/>
    <n v="72"/>
    <n v="0.70599999999999996"/>
    <n v="0.70099999999999996"/>
    <n v="0.61099999999999999"/>
    <n v="22888.080000000002"/>
    <n v="5"/>
    <x v="2"/>
    <s v="Alto"/>
    <s v="Acima"/>
    <x v="1"/>
    <x v="0"/>
  </r>
  <r>
    <x v="1765"/>
    <x v="14"/>
    <n v="36"/>
    <n v="0.72699999999999998"/>
    <n v="0.70499999999999996"/>
    <n v="0.65300000000000002"/>
    <n v="28855.13"/>
    <n v="2"/>
    <x v="2"/>
    <s v="Alto"/>
    <s v="Acima"/>
    <x v="1"/>
    <x v="1"/>
  </r>
  <r>
    <x v="5130"/>
    <x v="20"/>
    <n v="167"/>
    <n v="0.621"/>
    <n v="0.59799999999999998"/>
    <n v="0.497"/>
    <n v="12775.33"/>
    <n v="0"/>
    <x v="4"/>
    <s v="Médio"/>
    <s v="Acima"/>
    <x v="1"/>
    <x v="1"/>
  </r>
  <r>
    <x v="5131"/>
    <x v="9"/>
    <n v="236"/>
    <n v="0.60899999999999999"/>
    <n v="0.54200000000000004"/>
    <n v="0.56200000000000006"/>
    <n v="6908.19"/>
    <n v="0"/>
    <x v="3"/>
    <s v="Médio"/>
    <s v="Acima"/>
    <x v="1"/>
    <x v="1"/>
  </r>
  <r>
    <x v="5132"/>
    <x v="18"/>
    <n v="355"/>
    <n v="0.49299999999999999"/>
    <n v="0.45"/>
    <n v="0.36899999999999999"/>
    <n v="4766.74"/>
    <n v="0"/>
    <x v="3"/>
    <s v="Baixo"/>
    <s v="Abaixo"/>
    <x v="1"/>
    <x v="1"/>
  </r>
  <r>
    <x v="2211"/>
    <x v="7"/>
    <n v="341"/>
    <n v="0.64"/>
    <n v="0.60099999999999998"/>
    <n v="0.57499999999999996"/>
    <n v="6969.45"/>
    <n v="9"/>
    <x v="3"/>
    <s v="Médio"/>
    <s v="Acima"/>
    <x v="1"/>
    <x v="0"/>
  </r>
  <r>
    <x v="2985"/>
    <x v="16"/>
    <n v="388"/>
    <n v="0.624"/>
    <n v="0.58599999999999997"/>
    <n v="0.53900000000000003"/>
    <n v="8655.99"/>
    <n v="2"/>
    <x v="3"/>
    <s v="Médio"/>
    <s v="Acima"/>
    <x v="1"/>
    <x v="1"/>
  </r>
  <r>
    <x v="5133"/>
    <x v="24"/>
    <n v="144"/>
    <n v="0.57999999999999996"/>
    <n v="0.52800000000000002"/>
    <n v="0.47699999999999998"/>
    <n v="12847.32"/>
    <n v="12"/>
    <x v="4"/>
    <s v="Médio"/>
    <s v="Abaixo"/>
    <x v="1"/>
    <x v="0"/>
  </r>
  <r>
    <x v="167"/>
    <x v="4"/>
    <n v="132"/>
    <n v="0.66"/>
    <n v="0.66"/>
    <n v="0.54600000000000004"/>
    <n v="10463.530000000001"/>
    <n v="2"/>
    <x v="0"/>
    <s v="Médio"/>
    <s v="Acima"/>
    <x v="1"/>
    <x v="1"/>
  </r>
  <r>
    <x v="5134"/>
    <x v="3"/>
    <n v="56"/>
    <n v="0.67"/>
    <n v="0.64600000000000002"/>
    <n v="0.57099999999999995"/>
    <n v="25383.119999999999"/>
    <n v="3"/>
    <x v="2"/>
    <s v="Médio"/>
    <s v="Acima"/>
    <x v="1"/>
    <x v="0"/>
  </r>
  <r>
    <x v="5135"/>
    <x v="16"/>
    <n v="172"/>
    <n v="0.623"/>
    <n v="0.57799999999999996"/>
    <n v="0.54600000000000004"/>
    <n v="10523.94"/>
    <n v="2"/>
    <x v="3"/>
    <s v="Médio"/>
    <s v="Acima"/>
    <x v="1"/>
    <x v="1"/>
  </r>
  <r>
    <x v="3360"/>
    <x v="16"/>
    <n v="252"/>
    <n v="0.56899999999999995"/>
    <n v="0.56100000000000005"/>
    <n v="0.46200000000000002"/>
    <n v="9243.58"/>
    <n v="2"/>
    <x v="3"/>
    <s v="Médio"/>
    <s v="Abaixo"/>
    <x v="1"/>
    <x v="1"/>
  </r>
  <r>
    <x v="5136"/>
    <x v="3"/>
    <n v="27"/>
    <n v="0.66400000000000003"/>
    <n v="0.64400000000000002"/>
    <n v="0.56599999999999995"/>
    <n v="32121.96"/>
    <n v="3"/>
    <x v="2"/>
    <s v="Médio"/>
    <s v="Acima"/>
    <x v="1"/>
    <x v="0"/>
  </r>
  <r>
    <x v="5137"/>
    <x v="0"/>
    <n v="167"/>
    <n v="0.68799999999999994"/>
    <n v="0.67900000000000005"/>
    <n v="0.60299999999999998"/>
    <n v="17169.580000000002"/>
    <n v="1"/>
    <x v="0"/>
    <s v="Médio"/>
    <s v="Acima"/>
    <x v="1"/>
    <x v="1"/>
  </r>
  <r>
    <x v="5138"/>
    <x v="4"/>
    <n v="300"/>
    <n v="0.59899999999999998"/>
    <n v="0.57499999999999996"/>
    <n v="0.47099999999999997"/>
    <n v="9994.0499999999993"/>
    <n v="3"/>
    <x v="0"/>
    <s v="Médio"/>
    <s v="Abaixo"/>
    <x v="1"/>
    <x v="0"/>
  </r>
  <r>
    <x v="5139"/>
    <x v="8"/>
    <n v="127"/>
    <n v="0.67"/>
    <n v="0.66100000000000003"/>
    <n v="0.56000000000000005"/>
    <n v="18332.07"/>
    <n v="0"/>
    <x v="1"/>
    <s v="Médio"/>
    <s v="Acima"/>
    <x v="1"/>
    <x v="1"/>
  </r>
  <r>
    <x v="5140"/>
    <x v="0"/>
    <n v="145"/>
    <n v="0.747"/>
    <n v="0.71099999999999997"/>
    <n v="0.71199999999999997"/>
    <n v="17926.03"/>
    <n v="3"/>
    <x v="0"/>
    <s v="Alto"/>
    <s v="Acima"/>
    <x v="1"/>
    <x v="0"/>
  </r>
  <r>
    <x v="5141"/>
    <x v="22"/>
    <n v="564"/>
    <n v="0.56200000000000006"/>
    <n v="0.57799999999999996"/>
    <n v="0.438"/>
    <n v="7524.51"/>
    <n v="18"/>
    <x v="3"/>
    <s v="Médio"/>
    <s v="Abaixo"/>
    <x v="1"/>
    <x v="0"/>
  </r>
  <r>
    <x v="5142"/>
    <x v="3"/>
    <n v="22"/>
    <n v="0.71099999999999997"/>
    <n v="0.72"/>
    <n v="0.59299999999999997"/>
    <n v="19494.98"/>
    <n v="5"/>
    <x v="2"/>
    <s v="Alto"/>
    <s v="Acima"/>
    <x v="1"/>
    <x v="0"/>
  </r>
  <r>
    <x v="2793"/>
    <x v="20"/>
    <n v="260"/>
    <n v="0.66"/>
    <n v="0.621"/>
    <n v="0.55500000000000005"/>
    <n v="13408.17"/>
    <n v="0"/>
    <x v="4"/>
    <s v="Médio"/>
    <s v="Acima"/>
    <x v="1"/>
    <x v="1"/>
  </r>
  <r>
    <x v="5143"/>
    <x v="24"/>
    <n v="215"/>
    <n v="0.61399999999999999"/>
    <n v="0.53900000000000003"/>
    <n v="0.54400000000000004"/>
    <n v="13213.94"/>
    <n v="6"/>
    <x v="4"/>
    <s v="Médio"/>
    <s v="Acima"/>
    <x v="1"/>
    <x v="0"/>
  </r>
  <r>
    <x v="5144"/>
    <x v="20"/>
    <n v="144"/>
    <n v="0.62"/>
    <n v="0.59"/>
    <n v="0.497"/>
    <n v="18274.93"/>
    <n v="1"/>
    <x v="4"/>
    <s v="Médio"/>
    <s v="Acima"/>
    <x v="1"/>
    <x v="1"/>
  </r>
  <r>
    <x v="2431"/>
    <x v="7"/>
    <n v="248"/>
    <n v="0.56499999999999995"/>
    <n v="0.53100000000000003"/>
    <n v="0.46300000000000002"/>
    <n v="6043.9"/>
    <n v="2"/>
    <x v="3"/>
    <s v="Médio"/>
    <s v="Abaixo"/>
    <x v="1"/>
    <x v="1"/>
  </r>
  <r>
    <x v="5145"/>
    <x v="9"/>
    <n v="222"/>
    <n v="0.66"/>
    <n v="0.58099999999999996"/>
    <n v="0.64200000000000002"/>
    <n v="7946.66"/>
    <n v="1"/>
    <x v="3"/>
    <s v="Médio"/>
    <s v="Acima"/>
    <x v="1"/>
    <x v="1"/>
  </r>
  <r>
    <x v="5146"/>
    <x v="26"/>
    <n v="223"/>
    <n v="0.51700000000000002"/>
    <n v="0.51900000000000002"/>
    <n v="0.34"/>
    <n v="10150.15"/>
    <n v="1"/>
    <x v="4"/>
    <s v="Baixo"/>
    <s v="Abaixo"/>
    <x v="1"/>
    <x v="1"/>
  </r>
  <r>
    <x v="5147"/>
    <x v="4"/>
    <n v="230"/>
    <n v="0.72599999999999998"/>
    <n v="0.67500000000000004"/>
    <n v="0.67500000000000004"/>
    <n v="9797.19"/>
    <n v="3"/>
    <x v="0"/>
    <s v="Alto"/>
    <s v="Acima"/>
    <x v="1"/>
    <x v="0"/>
  </r>
  <r>
    <x v="5148"/>
    <x v="8"/>
    <n v="74"/>
    <n v="0.59499999999999997"/>
    <n v="0.621"/>
    <n v="0.42699999999999999"/>
    <n v="17045.86"/>
    <n v="2"/>
    <x v="1"/>
    <s v="Médio"/>
    <s v="Abaixo"/>
    <x v="1"/>
    <x v="1"/>
  </r>
  <r>
    <x v="5149"/>
    <x v="7"/>
    <n v="351"/>
    <n v="0.56000000000000005"/>
    <n v="0.53600000000000003"/>
    <n v="0.44400000000000001"/>
    <n v="6759.9"/>
    <n v="11"/>
    <x v="3"/>
    <s v="Médio"/>
    <s v="Abaixo"/>
    <x v="1"/>
    <x v="0"/>
  </r>
  <r>
    <x v="5150"/>
    <x v="18"/>
    <n v="152"/>
    <n v="0.51"/>
    <n v="0.44500000000000001"/>
    <n v="0.39400000000000002"/>
    <n v="4586.67"/>
    <n v="20"/>
    <x v="3"/>
    <s v="Baixo"/>
    <s v="Abaixo"/>
    <x v="1"/>
    <x v="0"/>
  </r>
  <r>
    <x v="2777"/>
    <x v="16"/>
    <n v="291"/>
    <n v="0.59"/>
    <n v="0.56100000000000005"/>
    <n v="0.48099999999999998"/>
    <n v="7584.29"/>
    <n v="1"/>
    <x v="3"/>
    <s v="Médio"/>
    <s v="Abaixo"/>
    <x v="1"/>
    <x v="1"/>
  </r>
  <r>
    <x v="5151"/>
    <x v="8"/>
    <n v="44"/>
    <n v="0.66"/>
    <n v="0.65800000000000003"/>
    <n v="0.56000000000000005"/>
    <n v="19832.61"/>
    <n v="3"/>
    <x v="1"/>
    <s v="Médio"/>
    <s v="Acima"/>
    <x v="1"/>
    <x v="0"/>
  </r>
  <r>
    <x v="4759"/>
    <x v="17"/>
    <n v="265"/>
    <n v="0.56000000000000005"/>
    <n v="0.55900000000000005"/>
    <n v="0.40899999999999997"/>
    <n v="9036.8799999999992"/>
    <n v="4"/>
    <x v="3"/>
    <s v="Médio"/>
    <s v="Abaixo"/>
    <x v="1"/>
    <x v="0"/>
  </r>
  <r>
    <x v="5152"/>
    <x v="17"/>
    <n v="50"/>
    <n v="0.56999999999999995"/>
    <n v="0.52600000000000002"/>
    <n v="0.46500000000000002"/>
    <n v="7271.61"/>
    <n v="1"/>
    <x v="3"/>
    <s v="Médio"/>
    <s v="Abaixo"/>
    <x v="1"/>
    <x v="1"/>
  </r>
  <r>
    <x v="5153"/>
    <x v="3"/>
    <n v="12"/>
    <n v="0.7"/>
    <n v="0.69099999999999995"/>
    <n v="0.61299999999999999"/>
    <n v="26630.85"/>
    <n v="2"/>
    <x v="2"/>
    <s v="Alto"/>
    <s v="Acima"/>
    <x v="1"/>
    <x v="1"/>
  </r>
  <r>
    <x v="5154"/>
    <x v="22"/>
    <n v="79"/>
    <n v="0.54200000000000004"/>
    <n v="0.49"/>
    <n v="0.438"/>
    <n v="12247.86"/>
    <n v="1"/>
    <x v="3"/>
    <s v="Baixo"/>
    <s v="Abaixo"/>
    <x v="1"/>
    <x v="1"/>
  </r>
  <r>
    <x v="2631"/>
    <x v="11"/>
    <n v="369"/>
    <n v="0.52200000000000002"/>
    <n v="0.55200000000000005"/>
    <n v="0.34499999999999997"/>
    <n v="12701.43"/>
    <n v="0"/>
    <x v="4"/>
    <s v="Baixo"/>
    <s v="Abaixo"/>
    <x v="1"/>
    <x v="1"/>
  </r>
  <r>
    <x v="5155"/>
    <x v="20"/>
    <n v="144"/>
    <n v="0.60699999999999998"/>
    <n v="0.58599999999999997"/>
    <n v="0.46300000000000002"/>
    <n v="23007.87"/>
    <n v="0"/>
    <x v="4"/>
    <s v="Médio"/>
    <s v="Acima"/>
    <x v="1"/>
    <x v="1"/>
  </r>
  <r>
    <x v="5156"/>
    <x v="6"/>
    <n v="144"/>
    <n v="0.71"/>
    <n v="0.68"/>
    <n v="0.629"/>
    <n v="19122.189999999999"/>
    <n v="2"/>
    <x v="2"/>
    <s v="Alto"/>
    <s v="Acima"/>
    <x v="1"/>
    <x v="1"/>
  </r>
  <r>
    <x v="5157"/>
    <x v="6"/>
    <n v="108"/>
    <n v="0.72"/>
    <n v="0.69"/>
    <n v="0.65500000000000003"/>
    <n v="22594.639999999999"/>
    <n v="2"/>
    <x v="2"/>
    <s v="Alto"/>
    <s v="Acima"/>
    <x v="1"/>
    <x v="1"/>
  </r>
  <r>
    <x v="5158"/>
    <x v="3"/>
    <n v="81"/>
    <n v="0.67"/>
    <n v="0.64700000000000002"/>
    <n v="0.58499999999999996"/>
    <n v="25411.14"/>
    <n v="0"/>
    <x v="2"/>
    <s v="Médio"/>
    <s v="Acima"/>
    <x v="1"/>
    <x v="1"/>
  </r>
  <r>
    <x v="102"/>
    <x v="16"/>
    <n v="205"/>
    <n v="0.64200000000000002"/>
    <n v="0.60599999999999998"/>
    <n v="0.55600000000000005"/>
    <n v="9101.98"/>
    <n v="2"/>
    <x v="3"/>
    <s v="Médio"/>
    <s v="Acima"/>
    <x v="1"/>
    <x v="1"/>
  </r>
  <r>
    <x v="5159"/>
    <x v="6"/>
    <n v="137"/>
    <n v="0.68500000000000005"/>
    <n v="0.67400000000000004"/>
    <n v="0.6"/>
    <n v="14025.29"/>
    <n v="6"/>
    <x v="2"/>
    <s v="Médio"/>
    <s v="Acima"/>
    <x v="1"/>
    <x v="0"/>
  </r>
  <r>
    <x v="5160"/>
    <x v="3"/>
    <n v="33"/>
    <n v="0.66900000000000004"/>
    <n v="0.65600000000000003"/>
    <n v="0.55300000000000005"/>
    <n v="21911.32"/>
    <n v="1"/>
    <x v="2"/>
    <s v="Médio"/>
    <s v="Acima"/>
    <x v="1"/>
    <x v="1"/>
  </r>
  <r>
    <x v="2752"/>
    <x v="21"/>
    <n v="262"/>
    <n v="0.58399999999999996"/>
    <n v="0.54600000000000004"/>
    <n v="0.47299999999999998"/>
    <n v="10362.34"/>
    <n v="0"/>
    <x v="3"/>
    <s v="Médio"/>
    <s v="Abaixo"/>
    <x v="1"/>
    <x v="1"/>
  </r>
  <r>
    <x v="5161"/>
    <x v="22"/>
    <n v="102"/>
    <n v="0.58299999999999996"/>
    <n v="0.54"/>
    <n v="0.47599999999999998"/>
    <n v="5579.96"/>
    <n v="6"/>
    <x v="3"/>
    <s v="Médio"/>
    <s v="Abaixo"/>
    <x v="1"/>
    <x v="0"/>
  </r>
  <r>
    <x v="5162"/>
    <x v="17"/>
    <n v="56"/>
    <n v="0.51300000000000001"/>
    <n v="0.49099999999999999"/>
    <n v="0.373"/>
    <n v="6845.75"/>
    <n v="1"/>
    <x v="3"/>
    <s v="Baixo"/>
    <s v="Abaixo"/>
    <x v="1"/>
    <x v="1"/>
  </r>
  <r>
    <x v="5163"/>
    <x v="4"/>
    <n v="57"/>
    <n v="0.63800000000000001"/>
    <n v="0.64500000000000002"/>
    <n v="0.47799999999999998"/>
    <n v="21819.89"/>
    <n v="0"/>
    <x v="0"/>
    <s v="Médio"/>
    <s v="Acima"/>
    <x v="1"/>
    <x v="1"/>
  </r>
  <r>
    <x v="5164"/>
    <x v="0"/>
    <n v="132"/>
    <n v="0.69299999999999995"/>
    <n v="0.68600000000000005"/>
    <n v="0.60899999999999999"/>
    <n v="11629.45"/>
    <n v="2"/>
    <x v="0"/>
    <s v="Médio"/>
    <s v="Acima"/>
    <x v="1"/>
    <x v="1"/>
  </r>
  <r>
    <x v="3005"/>
    <x v="17"/>
    <n v="316"/>
    <n v="0.59"/>
    <n v="0.57999999999999996"/>
    <n v="0.48799999999999999"/>
    <n v="7881.01"/>
    <n v="2"/>
    <x v="3"/>
    <s v="Médio"/>
    <s v="Abaixo"/>
    <x v="1"/>
    <x v="1"/>
  </r>
  <r>
    <x v="5165"/>
    <x v="3"/>
    <n v="12"/>
    <n v="0.75"/>
    <n v="0.751"/>
    <n v="0.66200000000000003"/>
    <n v="33408.660000000003"/>
    <n v="5"/>
    <x v="2"/>
    <s v="Alto"/>
    <s v="Acima"/>
    <x v="1"/>
    <x v="0"/>
  </r>
  <r>
    <x v="5166"/>
    <x v="7"/>
    <n v="98"/>
    <n v="0.58399999999999996"/>
    <n v="0.55800000000000005"/>
    <n v="0.47099999999999997"/>
    <n v="4985.01"/>
    <n v="15"/>
    <x v="3"/>
    <s v="Médio"/>
    <s v="Abaixo"/>
    <x v="1"/>
    <x v="0"/>
  </r>
  <r>
    <x v="5167"/>
    <x v="17"/>
    <n v="363"/>
    <n v="0.56999999999999995"/>
    <n v="0.54500000000000004"/>
    <n v="0.44800000000000001"/>
    <n v="7847.54"/>
    <n v="1"/>
    <x v="3"/>
    <s v="Médio"/>
    <s v="Abaixo"/>
    <x v="1"/>
    <x v="1"/>
  </r>
  <r>
    <x v="5168"/>
    <x v="4"/>
    <n v="211"/>
    <n v="0.59299999999999997"/>
    <n v="0.56599999999999995"/>
    <n v="0.46200000000000002"/>
    <n v="7299.52"/>
    <n v="1"/>
    <x v="0"/>
    <s v="Médio"/>
    <s v="Abaixo"/>
    <x v="1"/>
    <x v="1"/>
  </r>
  <r>
    <x v="5169"/>
    <x v="10"/>
    <n v="176"/>
    <n v="0.66500000000000004"/>
    <n v="0.63500000000000001"/>
    <n v="0.56100000000000005"/>
    <n v="14958.44"/>
    <n v="0"/>
    <x v="1"/>
    <s v="Médio"/>
    <s v="Acima"/>
    <x v="1"/>
    <x v="1"/>
  </r>
  <r>
    <x v="5170"/>
    <x v="4"/>
    <n v="118"/>
    <n v="0.72"/>
    <n v="0.68799999999999994"/>
    <n v="0.64800000000000002"/>
    <n v="15606.61"/>
    <n v="1"/>
    <x v="0"/>
    <s v="Alto"/>
    <s v="Acima"/>
    <x v="1"/>
    <x v="1"/>
  </r>
  <r>
    <x v="5171"/>
    <x v="0"/>
    <n v="71"/>
    <n v="0.74299999999999999"/>
    <n v="0.69699999999999995"/>
    <n v="0.73099999999999998"/>
    <n v="18344.759999999998"/>
    <n v="3"/>
    <x v="0"/>
    <s v="Alto"/>
    <s v="Acima"/>
    <x v="1"/>
    <x v="0"/>
  </r>
  <r>
    <x v="5172"/>
    <x v="4"/>
    <n v="112"/>
    <n v="0.63"/>
    <n v="0.625"/>
    <n v="0.505"/>
    <n v="15465.18"/>
    <n v="5"/>
    <x v="0"/>
    <s v="Médio"/>
    <s v="Acima"/>
    <x v="1"/>
    <x v="0"/>
  </r>
  <r>
    <x v="5173"/>
    <x v="0"/>
    <n v="60"/>
    <n v="0.747"/>
    <n v="0.71"/>
    <n v="0.72599999999999998"/>
    <n v="18394.68"/>
    <n v="0"/>
    <x v="0"/>
    <s v="Alto"/>
    <s v="Acima"/>
    <x v="1"/>
    <x v="1"/>
  </r>
  <r>
    <x v="5174"/>
    <x v="16"/>
    <n v="252"/>
    <n v="0.61499999999999999"/>
    <n v="0.56699999999999995"/>
    <n v="0.52900000000000003"/>
    <n v="10186.209999999999"/>
    <n v="2"/>
    <x v="3"/>
    <s v="Médio"/>
    <s v="Acima"/>
    <x v="1"/>
    <x v="1"/>
  </r>
  <r>
    <x v="5175"/>
    <x v="6"/>
    <n v="27"/>
    <n v="0.64500000000000002"/>
    <n v="0.64200000000000002"/>
    <n v="0.52"/>
    <n v="18818.189999999999"/>
    <n v="0"/>
    <x v="2"/>
    <s v="Médio"/>
    <s v="Acima"/>
    <x v="1"/>
    <x v="1"/>
  </r>
  <r>
    <x v="5176"/>
    <x v="4"/>
    <n v="107"/>
    <n v="0.61199999999999999"/>
    <n v="0.61"/>
    <n v="0.47499999999999998"/>
    <n v="11113.65"/>
    <n v="5"/>
    <x v="0"/>
    <s v="Médio"/>
    <s v="Acima"/>
    <x v="1"/>
    <x v="0"/>
  </r>
  <r>
    <x v="3461"/>
    <x v="6"/>
    <n v="137"/>
    <n v="0.70499999999999996"/>
    <n v="0.67600000000000005"/>
    <n v="0.64100000000000001"/>
    <n v="17296.82"/>
    <n v="2"/>
    <x v="2"/>
    <s v="Alto"/>
    <s v="Acima"/>
    <x v="1"/>
    <x v="1"/>
  </r>
  <r>
    <x v="1172"/>
    <x v="0"/>
    <n v="48"/>
    <n v="0.73599999999999999"/>
    <n v="0.72399999999999998"/>
    <n v="0.67500000000000004"/>
    <n v="29157.67"/>
    <n v="0"/>
    <x v="0"/>
    <s v="Alto"/>
    <s v="Acima"/>
    <x v="1"/>
    <x v="1"/>
  </r>
  <r>
    <x v="5177"/>
    <x v="7"/>
    <n v="181"/>
    <n v="0.59"/>
    <n v="0.55400000000000005"/>
    <n v="0.46500000000000002"/>
    <n v="6055.35"/>
    <n v="0"/>
    <x v="3"/>
    <s v="Médio"/>
    <s v="Abaixo"/>
    <x v="1"/>
    <x v="1"/>
  </r>
  <r>
    <x v="5178"/>
    <x v="4"/>
    <n v="159"/>
    <n v="0.57999999999999996"/>
    <n v="0.55200000000000005"/>
    <n v="0.443"/>
    <n v="7627.05"/>
    <n v="3"/>
    <x v="0"/>
    <s v="Médio"/>
    <s v="Abaixo"/>
    <x v="1"/>
    <x v="0"/>
  </r>
  <r>
    <x v="5179"/>
    <x v="4"/>
    <n v="338"/>
    <n v="0.623"/>
    <n v="0.60299999999999998"/>
    <n v="0.495"/>
    <n v="7030.46"/>
    <n v="1"/>
    <x v="0"/>
    <s v="Médio"/>
    <s v="Acima"/>
    <x v="1"/>
    <x v="1"/>
  </r>
  <r>
    <x v="5180"/>
    <x v="3"/>
    <n v="15"/>
    <n v="0.64900000000000002"/>
    <n v="0.65"/>
    <n v="0.51700000000000002"/>
    <n v="17139.04"/>
    <n v="7"/>
    <x v="2"/>
    <s v="Médio"/>
    <s v="Acima"/>
    <x v="1"/>
    <x v="0"/>
  </r>
  <r>
    <x v="5181"/>
    <x v="19"/>
    <n v="427"/>
    <n v="0.52600000000000002"/>
    <n v="0.51700000000000002"/>
    <n v="0.39800000000000002"/>
    <n v="5819.47"/>
    <n v="0"/>
    <x v="3"/>
    <s v="Baixo"/>
    <s v="Abaixo"/>
    <x v="1"/>
    <x v="1"/>
  </r>
  <r>
    <x v="5182"/>
    <x v="0"/>
    <n v="57"/>
    <n v="0.74099999999999999"/>
    <n v="0.68600000000000005"/>
    <n v="0.70399999999999996"/>
    <n v="29611.09"/>
    <n v="1"/>
    <x v="0"/>
    <s v="Alto"/>
    <s v="Acima"/>
    <x v="1"/>
    <x v="1"/>
  </r>
  <r>
    <x v="5183"/>
    <x v="4"/>
    <n v="92"/>
    <n v="0.67700000000000005"/>
    <n v="0.67"/>
    <n v="0.56299999999999994"/>
    <n v="15128.8"/>
    <n v="2"/>
    <x v="0"/>
    <s v="Médio"/>
    <s v="Acima"/>
    <x v="1"/>
    <x v="1"/>
  </r>
  <r>
    <x v="5184"/>
    <x v="21"/>
    <n v="353"/>
    <n v="0.623"/>
    <n v="0.60799999999999998"/>
    <n v="0.54300000000000004"/>
    <n v="8799.86"/>
    <n v="2"/>
    <x v="3"/>
    <s v="Médio"/>
    <s v="Acima"/>
    <x v="1"/>
    <x v="1"/>
  </r>
  <r>
    <x v="5185"/>
    <x v="3"/>
    <n v="21"/>
    <n v="0.67"/>
    <n v="0.69599999999999995"/>
    <n v="0.53900000000000003"/>
    <n v="18278.91"/>
    <n v="5"/>
    <x v="2"/>
    <s v="Médio"/>
    <s v="Acima"/>
    <x v="1"/>
    <x v="0"/>
  </r>
  <r>
    <x v="5186"/>
    <x v="3"/>
    <n v="39"/>
    <n v="0.67400000000000004"/>
    <n v="0.67600000000000005"/>
    <n v="0.56299999999999994"/>
    <n v="21229.74"/>
    <n v="5"/>
    <x v="2"/>
    <s v="Médio"/>
    <s v="Acima"/>
    <x v="1"/>
    <x v="0"/>
  </r>
  <r>
    <x v="5187"/>
    <x v="5"/>
    <n v="224"/>
    <n v="0.54500000000000004"/>
    <n v="0.53600000000000003"/>
    <n v="0.42499999999999999"/>
    <n v="7313.97"/>
    <n v="5"/>
    <x v="3"/>
    <s v="Baixo"/>
    <s v="Abaixo"/>
    <x v="1"/>
    <x v="0"/>
  </r>
  <r>
    <x v="5188"/>
    <x v="14"/>
    <n v="45"/>
    <n v="0.71499999999999997"/>
    <n v="0.72799999999999998"/>
    <n v="0.59299999999999997"/>
    <n v="20179.36"/>
    <n v="4"/>
    <x v="2"/>
    <s v="Alto"/>
    <s v="Acima"/>
    <x v="1"/>
    <x v="0"/>
  </r>
  <r>
    <x v="5189"/>
    <x v="18"/>
    <n v="344"/>
    <n v="0.55000000000000004"/>
    <n v="0.46600000000000003"/>
    <n v="0.505"/>
    <n v="4689.38"/>
    <n v="0"/>
    <x v="3"/>
    <s v="Médio"/>
    <s v="Abaixo"/>
    <x v="1"/>
    <x v="1"/>
  </r>
  <r>
    <x v="5190"/>
    <x v="16"/>
    <n v="251"/>
    <n v="0.65500000000000003"/>
    <n v="0.62"/>
    <n v="0.58099999999999996"/>
    <n v="8233.76"/>
    <n v="5"/>
    <x v="3"/>
    <s v="Médio"/>
    <s v="Acima"/>
    <x v="1"/>
    <x v="0"/>
  </r>
  <r>
    <x v="5191"/>
    <x v="9"/>
    <n v="194"/>
    <n v="0.61"/>
    <n v="0.55100000000000005"/>
    <n v="0.54700000000000004"/>
    <n v="7192.11"/>
    <n v="1"/>
    <x v="3"/>
    <s v="Médio"/>
    <s v="Acima"/>
    <x v="1"/>
    <x v="1"/>
  </r>
  <r>
    <x v="988"/>
    <x v="14"/>
    <n v="55"/>
    <n v="0.65700000000000003"/>
    <n v="0.63800000000000001"/>
    <n v="0.55000000000000004"/>
    <n v="16199.91"/>
    <n v="2"/>
    <x v="2"/>
    <s v="Médio"/>
    <s v="Acima"/>
    <x v="1"/>
    <x v="1"/>
  </r>
  <r>
    <x v="5192"/>
    <x v="17"/>
    <n v="265"/>
    <n v="0.60799999999999998"/>
    <n v="0.57299999999999995"/>
    <n v="0.503"/>
    <n v="7364.21"/>
    <n v="9"/>
    <x v="3"/>
    <s v="Médio"/>
    <s v="Acima"/>
    <x v="1"/>
    <x v="0"/>
  </r>
  <r>
    <x v="5193"/>
    <x v="4"/>
    <n v="99"/>
    <n v="0.66200000000000003"/>
    <n v="0.65300000000000002"/>
    <n v="0.54800000000000004"/>
    <n v="11168.04"/>
    <n v="1"/>
    <x v="0"/>
    <s v="Médio"/>
    <s v="Acima"/>
    <x v="1"/>
    <x v="1"/>
  </r>
  <r>
    <x v="5194"/>
    <x v="4"/>
    <n v="219"/>
    <n v="0.59"/>
    <n v="0.58699999999999997"/>
    <n v="0.42499999999999999"/>
    <n v="6269.74"/>
    <n v="1"/>
    <x v="0"/>
    <s v="Médio"/>
    <s v="Abaixo"/>
    <x v="1"/>
    <x v="1"/>
  </r>
  <r>
    <x v="5195"/>
    <x v="18"/>
    <n v="191"/>
    <n v="0.6"/>
    <n v="0.55800000000000005"/>
    <n v="0.52400000000000002"/>
    <n v="11044.22"/>
    <n v="1"/>
    <x v="3"/>
    <s v="Médio"/>
    <s v="Acima"/>
    <x v="1"/>
    <x v="1"/>
  </r>
  <r>
    <x v="5196"/>
    <x v="4"/>
    <n v="96"/>
    <n v="0.56999999999999995"/>
    <n v="0.504"/>
    <n v="0.46899999999999997"/>
    <n v="6917.34"/>
    <n v="2"/>
    <x v="0"/>
    <s v="Médio"/>
    <s v="Abaixo"/>
    <x v="1"/>
    <x v="1"/>
  </r>
  <r>
    <x v="5197"/>
    <x v="17"/>
    <n v="196"/>
    <n v="0.59399999999999997"/>
    <n v="0.56799999999999995"/>
    <n v="0.47899999999999998"/>
    <n v="7145.36"/>
    <n v="2"/>
    <x v="3"/>
    <s v="Médio"/>
    <s v="Abaixo"/>
    <x v="1"/>
    <x v="1"/>
  </r>
  <r>
    <x v="5198"/>
    <x v="20"/>
    <n v="229"/>
    <n v="0.59"/>
    <n v="0.58799999999999997"/>
    <n v="0.47799999999999998"/>
    <n v="12027.47"/>
    <n v="0"/>
    <x v="4"/>
    <s v="Médio"/>
    <s v="Abaixo"/>
    <x v="1"/>
    <x v="1"/>
  </r>
  <r>
    <x v="5199"/>
    <x v="0"/>
    <n v="82"/>
    <n v="0.72"/>
    <n v="0.67400000000000004"/>
    <n v="0.66600000000000004"/>
    <n v="26088.05"/>
    <n v="2"/>
    <x v="0"/>
    <s v="Alto"/>
    <s v="Acima"/>
    <x v="1"/>
    <x v="1"/>
  </r>
  <r>
    <x v="5200"/>
    <x v="7"/>
    <n v="185"/>
    <n v="0.52400000000000002"/>
    <n v="0.50800000000000001"/>
    <n v="0.38900000000000001"/>
    <n v="5987.79"/>
    <n v="4"/>
    <x v="3"/>
    <s v="Baixo"/>
    <s v="Abaixo"/>
    <x v="1"/>
    <x v="0"/>
  </r>
  <r>
    <x v="5201"/>
    <x v="9"/>
    <n v="159"/>
    <n v="0.60399999999999998"/>
    <n v="0.54400000000000004"/>
    <n v="0.53800000000000003"/>
    <n v="7864.06"/>
    <n v="0"/>
    <x v="3"/>
    <s v="Médio"/>
    <s v="Acima"/>
    <x v="1"/>
    <x v="1"/>
  </r>
  <r>
    <x v="5202"/>
    <x v="16"/>
    <n v="216"/>
    <n v="0.57799999999999996"/>
    <n v="0.55400000000000005"/>
    <n v="0.45800000000000002"/>
    <n v="6889.74"/>
    <n v="1"/>
    <x v="3"/>
    <s v="Médio"/>
    <s v="Abaixo"/>
    <x v="1"/>
    <x v="1"/>
  </r>
  <r>
    <x v="2478"/>
    <x v="14"/>
    <n v="84"/>
    <n v="0.70499999999999996"/>
    <n v="0.69899999999999995"/>
    <n v="0.61099999999999999"/>
    <n v="18336.12"/>
    <n v="3"/>
    <x v="2"/>
    <s v="Alto"/>
    <s v="Acima"/>
    <x v="1"/>
    <x v="0"/>
  </r>
  <r>
    <x v="5203"/>
    <x v="22"/>
    <n v="118"/>
    <n v="0.57999999999999996"/>
    <n v="0.628"/>
    <n v="0.41"/>
    <n v="5881.54"/>
    <n v="17"/>
    <x v="3"/>
    <s v="Médio"/>
    <s v="Abaixo"/>
    <x v="1"/>
    <x v="0"/>
  </r>
  <r>
    <x v="5204"/>
    <x v="0"/>
    <n v="169"/>
    <n v="0.66"/>
    <n v="0.60499999999999998"/>
    <n v="0.61299999999999999"/>
    <n v="12797.53"/>
    <n v="2"/>
    <x v="0"/>
    <s v="Médio"/>
    <s v="Acima"/>
    <x v="1"/>
    <x v="1"/>
  </r>
  <r>
    <x v="5205"/>
    <x v="17"/>
    <n v="120"/>
    <n v="0.52300000000000002"/>
    <n v="0.501"/>
    <n v="0.42499999999999999"/>
    <n v="6908.1"/>
    <n v="1"/>
    <x v="3"/>
    <s v="Baixo"/>
    <s v="Abaixo"/>
    <x v="1"/>
    <x v="1"/>
  </r>
  <r>
    <x v="5206"/>
    <x v="3"/>
    <n v="5"/>
    <n v="0.73099999999999998"/>
    <n v="0.76500000000000001"/>
    <n v="0.58799999999999997"/>
    <n v="22403.94"/>
    <n v="1"/>
    <x v="2"/>
    <s v="Alto"/>
    <s v="Acima"/>
    <x v="1"/>
    <x v="1"/>
  </r>
  <r>
    <x v="5207"/>
    <x v="14"/>
    <n v="30"/>
    <n v="0.69599999999999995"/>
    <n v="0.67800000000000005"/>
    <n v="0.60899999999999999"/>
    <n v="19261.62"/>
    <n v="1"/>
    <x v="2"/>
    <s v="Médio"/>
    <s v="Acima"/>
    <x v="1"/>
    <x v="1"/>
  </r>
  <r>
    <x v="5208"/>
    <x v="14"/>
    <n v="28"/>
    <n v="0.755"/>
    <n v="0.73399999999999999"/>
    <n v="0.66400000000000003"/>
    <n v="24711.01"/>
    <n v="0"/>
    <x v="2"/>
    <s v="Alto"/>
    <s v="Acima"/>
    <x v="1"/>
    <x v="1"/>
  </r>
  <r>
    <x v="5209"/>
    <x v="4"/>
    <n v="115"/>
    <n v="0.68700000000000006"/>
    <n v="0.67800000000000005"/>
    <n v="0.59799999999999998"/>
    <n v="14382.77"/>
    <n v="1"/>
    <x v="0"/>
    <s v="Médio"/>
    <s v="Acima"/>
    <x v="1"/>
    <x v="1"/>
  </r>
  <r>
    <x v="5210"/>
    <x v="7"/>
    <n v="352"/>
    <n v="0.54600000000000004"/>
    <n v="0.55300000000000005"/>
    <n v="0.42899999999999999"/>
    <n v="7984.37"/>
    <n v="0"/>
    <x v="3"/>
    <s v="Baixo"/>
    <s v="Abaixo"/>
    <x v="1"/>
    <x v="1"/>
  </r>
  <r>
    <x v="5211"/>
    <x v="20"/>
    <n v="191"/>
    <n v="0.60499999999999998"/>
    <n v="0.59499999999999997"/>
    <n v="0.50600000000000001"/>
    <n v="9343.51"/>
    <n v="0"/>
    <x v="4"/>
    <s v="Médio"/>
    <s v="Acima"/>
    <x v="1"/>
    <x v="1"/>
  </r>
  <r>
    <x v="5212"/>
    <x v="19"/>
    <n v="261"/>
    <n v="0.58299999999999996"/>
    <n v="0.54300000000000004"/>
    <n v="0.48099999999999998"/>
    <n v="8900.0400000000009"/>
    <n v="1"/>
    <x v="3"/>
    <s v="Médio"/>
    <s v="Abaixo"/>
    <x v="1"/>
    <x v="1"/>
  </r>
  <r>
    <x v="5213"/>
    <x v="4"/>
    <n v="182"/>
    <n v="0.63700000000000001"/>
    <n v="0.627"/>
    <n v="0.5"/>
    <n v="10070.33"/>
    <n v="1"/>
    <x v="0"/>
    <s v="Médio"/>
    <s v="Acima"/>
    <x v="1"/>
    <x v="1"/>
  </r>
  <r>
    <x v="4489"/>
    <x v="14"/>
    <n v="16"/>
    <n v="0.75700000000000001"/>
    <n v="0.72599999999999998"/>
    <n v="0.71"/>
    <n v="22136.1"/>
    <n v="1"/>
    <x v="2"/>
    <s v="Alto"/>
    <s v="Acima"/>
    <x v="1"/>
    <x v="1"/>
  </r>
  <r>
    <x v="1598"/>
    <x v="4"/>
    <n v="51"/>
    <n v="0.66700000000000004"/>
    <n v="0.67"/>
    <n v="0.52200000000000002"/>
    <n v="24354.400000000001"/>
    <n v="2"/>
    <x v="0"/>
    <s v="Médio"/>
    <s v="Acima"/>
    <x v="1"/>
    <x v="1"/>
  </r>
  <r>
    <x v="5214"/>
    <x v="17"/>
    <n v="157"/>
    <n v="0.61099999999999999"/>
    <n v="0.57399999999999995"/>
    <n v="0.52300000000000002"/>
    <n v="8466.3799999999992"/>
    <n v="2"/>
    <x v="3"/>
    <s v="Médio"/>
    <s v="Acima"/>
    <x v="1"/>
    <x v="1"/>
  </r>
  <r>
    <x v="5215"/>
    <x v="17"/>
    <n v="156"/>
    <n v="0.54200000000000004"/>
    <n v="0.52900000000000003"/>
    <n v="0.39900000000000002"/>
    <n v="7653.39"/>
    <n v="1"/>
    <x v="3"/>
    <s v="Baixo"/>
    <s v="Abaixo"/>
    <x v="1"/>
    <x v="1"/>
  </r>
  <r>
    <x v="5216"/>
    <x v="22"/>
    <n v="225"/>
    <n v="0.60099999999999998"/>
    <n v="0.56999999999999995"/>
    <n v="0.53"/>
    <n v="7544.7"/>
    <n v="2"/>
    <x v="3"/>
    <s v="Médio"/>
    <s v="Acima"/>
    <x v="1"/>
    <x v="1"/>
  </r>
  <r>
    <x v="5217"/>
    <x v="14"/>
    <n v="70"/>
    <n v="0.69799999999999995"/>
    <n v="0.73799999999999999"/>
    <n v="0.56299999999999994"/>
    <n v="13537.01"/>
    <n v="2"/>
    <x v="2"/>
    <s v="Médio"/>
    <s v="Acima"/>
    <x v="1"/>
    <x v="1"/>
  </r>
  <r>
    <x v="5218"/>
    <x v="4"/>
    <n v="244"/>
    <n v="0.625"/>
    <n v="0.59599999999999997"/>
    <n v="0.51300000000000001"/>
    <n v="8874.99"/>
    <n v="1"/>
    <x v="0"/>
    <s v="Médio"/>
    <s v="Acima"/>
    <x v="1"/>
    <x v="1"/>
  </r>
  <r>
    <x v="5219"/>
    <x v="22"/>
    <n v="217"/>
    <n v="0.58399999999999996"/>
    <n v="0.59699999999999998"/>
    <n v="0.47299999999999998"/>
    <n v="7329.6"/>
    <n v="1"/>
    <x v="3"/>
    <s v="Médio"/>
    <s v="Abaixo"/>
    <x v="1"/>
    <x v="1"/>
  </r>
  <r>
    <x v="5220"/>
    <x v="17"/>
    <n v="109"/>
    <n v="0.627"/>
    <n v="0.58599999999999997"/>
    <n v="0.51300000000000001"/>
    <n v="10025.709999999999"/>
    <n v="2"/>
    <x v="3"/>
    <s v="Médio"/>
    <s v="Acima"/>
    <x v="1"/>
    <x v="1"/>
  </r>
  <r>
    <x v="5221"/>
    <x v="22"/>
    <n v="233"/>
    <n v="0.57999999999999996"/>
    <n v="0.53100000000000003"/>
    <n v="0.51"/>
    <n v="6337.68"/>
    <n v="9"/>
    <x v="3"/>
    <s v="Médio"/>
    <s v="Abaixo"/>
    <x v="1"/>
    <x v="0"/>
  </r>
  <r>
    <x v="5222"/>
    <x v="4"/>
    <n v="243"/>
    <n v="0.64900000000000002"/>
    <n v="0.61899999999999999"/>
    <n v="0.53300000000000003"/>
    <n v="8038.65"/>
    <n v="5"/>
    <x v="0"/>
    <s v="Médio"/>
    <s v="Acima"/>
    <x v="1"/>
    <x v="0"/>
  </r>
  <r>
    <x v="475"/>
    <x v="14"/>
    <n v="37"/>
    <n v="0.71"/>
    <n v="0.70799999999999996"/>
    <n v="0.61099999999999999"/>
    <n v="27650.79"/>
    <n v="1"/>
    <x v="2"/>
    <s v="Alto"/>
    <s v="Acima"/>
    <x v="1"/>
    <x v="1"/>
  </r>
  <r>
    <x v="5223"/>
    <x v="10"/>
    <n v="120"/>
    <n v="0.69"/>
    <n v="0.66100000000000003"/>
    <n v="0.62"/>
    <n v="12140.45"/>
    <n v="1"/>
    <x v="1"/>
    <s v="Médio"/>
    <s v="Acima"/>
    <x v="1"/>
    <x v="1"/>
  </r>
  <r>
    <x v="5224"/>
    <x v="4"/>
    <n v="76"/>
    <n v="0.69499999999999995"/>
    <n v="0.65900000000000003"/>
    <n v="0.63200000000000001"/>
    <n v="19185.419999999998"/>
    <n v="3"/>
    <x v="0"/>
    <s v="Médio"/>
    <s v="Acima"/>
    <x v="1"/>
    <x v="0"/>
  </r>
  <r>
    <x v="5225"/>
    <x v="4"/>
    <n v="115"/>
    <n v="0.61599999999999999"/>
    <n v="0.58199999999999996"/>
    <n v="0.5"/>
    <n v="8500.69"/>
    <n v="0"/>
    <x v="0"/>
    <s v="Médio"/>
    <s v="Acima"/>
    <x v="1"/>
    <x v="1"/>
  </r>
  <r>
    <x v="5226"/>
    <x v="3"/>
    <n v="27"/>
    <n v="0.68500000000000005"/>
    <n v="0.66200000000000003"/>
    <n v="0.58399999999999996"/>
    <n v="19704.150000000001"/>
    <n v="0"/>
    <x v="2"/>
    <s v="Médio"/>
    <s v="Acima"/>
    <x v="1"/>
    <x v="1"/>
  </r>
  <r>
    <x v="4841"/>
    <x v="19"/>
    <n v="195"/>
    <n v="0.56200000000000006"/>
    <n v="0.57299999999999995"/>
    <n v="0.434"/>
    <n v="10454.84"/>
    <n v="1"/>
    <x v="3"/>
    <s v="Médio"/>
    <s v="Abaixo"/>
    <x v="1"/>
    <x v="1"/>
  </r>
  <r>
    <x v="5227"/>
    <x v="17"/>
    <n v="204"/>
    <n v="0.54100000000000004"/>
    <n v="0.52700000000000002"/>
    <n v="0.40600000000000003"/>
    <n v="7498.97"/>
    <n v="1"/>
    <x v="3"/>
    <s v="Baixo"/>
    <s v="Abaixo"/>
    <x v="1"/>
    <x v="1"/>
  </r>
  <r>
    <x v="1308"/>
    <x v="17"/>
    <n v="164"/>
    <n v="0.60799999999999998"/>
    <n v="0.56599999999999995"/>
    <n v="0.51400000000000001"/>
    <n v="10553.68"/>
    <n v="1"/>
    <x v="3"/>
    <s v="Médio"/>
    <s v="Acima"/>
    <x v="1"/>
    <x v="1"/>
  </r>
  <r>
    <x v="5228"/>
    <x v="16"/>
    <n v="178"/>
    <n v="0.60799999999999998"/>
    <n v="0.58299999999999996"/>
    <n v="0.48899999999999999"/>
    <n v="7217.31"/>
    <n v="6"/>
    <x v="3"/>
    <s v="Médio"/>
    <s v="Acima"/>
    <x v="1"/>
    <x v="0"/>
  </r>
  <r>
    <x v="5229"/>
    <x v="4"/>
    <n v="246"/>
    <n v="0.627"/>
    <n v="0.621"/>
    <n v="0.497"/>
    <n v="8761.76"/>
    <n v="2"/>
    <x v="0"/>
    <s v="Médio"/>
    <s v="Acima"/>
    <x v="1"/>
    <x v="1"/>
  </r>
  <r>
    <x v="5230"/>
    <x v="22"/>
    <n v="122"/>
    <n v="0.57499999999999996"/>
    <n v="0.53400000000000003"/>
    <n v="0.46"/>
    <n v="6566.96"/>
    <n v="7"/>
    <x v="3"/>
    <s v="Médio"/>
    <s v="Abaixo"/>
    <x v="1"/>
    <x v="0"/>
  </r>
  <r>
    <x v="5231"/>
    <x v="4"/>
    <n v="146"/>
    <n v="0.63700000000000001"/>
    <n v="0.64200000000000002"/>
    <n v="0.48899999999999999"/>
    <n v="9344.85"/>
    <n v="1"/>
    <x v="0"/>
    <s v="Médio"/>
    <s v="Acima"/>
    <x v="1"/>
    <x v="1"/>
  </r>
  <r>
    <x v="5232"/>
    <x v="14"/>
    <n v="34"/>
    <n v="0.71"/>
    <n v="0.72499999999999998"/>
    <n v="0.60099999999999998"/>
    <n v="19886"/>
    <n v="1"/>
    <x v="2"/>
    <s v="Alto"/>
    <s v="Acima"/>
    <x v="1"/>
    <x v="1"/>
  </r>
  <r>
    <x v="5233"/>
    <x v="4"/>
    <n v="88"/>
    <n v="0.67"/>
    <n v="0.623"/>
    <n v="0.59199999999999997"/>
    <n v="11310.81"/>
    <n v="4"/>
    <x v="0"/>
    <s v="Médio"/>
    <s v="Acima"/>
    <x v="1"/>
    <x v="0"/>
  </r>
  <r>
    <x v="5234"/>
    <x v="5"/>
    <n v="140"/>
    <n v="0.56999999999999995"/>
    <n v="0.56699999999999995"/>
    <n v="0.46"/>
    <n v="7383.91"/>
    <n v="1"/>
    <x v="3"/>
    <s v="Médio"/>
    <s v="Abaixo"/>
    <x v="1"/>
    <x v="1"/>
  </r>
  <r>
    <x v="5235"/>
    <x v="9"/>
    <n v="203"/>
    <n v="0.627"/>
    <n v="0.56299999999999994"/>
    <n v="0.57499999999999996"/>
    <n v="6758.78"/>
    <n v="1"/>
    <x v="3"/>
    <s v="Médio"/>
    <s v="Acima"/>
    <x v="1"/>
    <x v="1"/>
  </r>
  <r>
    <x v="5236"/>
    <x v="4"/>
    <n v="144"/>
    <n v="0.69"/>
    <n v="0.69199999999999995"/>
    <n v="0.55700000000000005"/>
    <n v="12481.34"/>
    <n v="1"/>
    <x v="0"/>
    <s v="Médio"/>
    <s v="Acima"/>
    <x v="1"/>
    <x v="1"/>
  </r>
  <r>
    <x v="5237"/>
    <x v="4"/>
    <n v="134"/>
    <n v="0.65700000000000003"/>
    <n v="0.64500000000000002"/>
    <n v="0.55900000000000005"/>
    <n v="12079.2"/>
    <n v="1"/>
    <x v="0"/>
    <s v="Médio"/>
    <s v="Acima"/>
    <x v="1"/>
    <x v="1"/>
  </r>
  <r>
    <x v="5238"/>
    <x v="22"/>
    <n v="254"/>
    <n v="0.58799999999999997"/>
    <n v="0.53900000000000003"/>
    <n v="0.49"/>
    <n v="7225.97"/>
    <n v="0"/>
    <x v="3"/>
    <s v="Médio"/>
    <s v="Abaixo"/>
    <x v="1"/>
    <x v="1"/>
  </r>
  <r>
    <x v="5239"/>
    <x v="22"/>
    <n v="271"/>
    <n v="0.56999999999999995"/>
    <n v="0.55200000000000005"/>
    <n v="0.442"/>
    <n v="6525.51"/>
    <n v="0"/>
    <x v="3"/>
    <s v="Médio"/>
    <s v="Abaixo"/>
    <x v="1"/>
    <x v="1"/>
  </r>
  <r>
    <x v="5240"/>
    <x v="0"/>
    <n v="39"/>
    <n v="0.76"/>
    <n v="0.69399999999999995"/>
    <n v="0.755"/>
    <n v="33468.35"/>
    <n v="3"/>
    <x v="0"/>
    <s v="Alto"/>
    <s v="Acima"/>
    <x v="1"/>
    <x v="0"/>
  </r>
  <r>
    <x v="5241"/>
    <x v="22"/>
    <n v="139"/>
    <n v="0.59099999999999997"/>
    <n v="0.56899999999999995"/>
    <n v="0.46100000000000002"/>
    <n v="9347.34"/>
    <n v="1"/>
    <x v="3"/>
    <s v="Médio"/>
    <s v="Abaixo"/>
    <x v="1"/>
    <x v="1"/>
  </r>
  <r>
    <x v="5242"/>
    <x v="4"/>
    <n v="137"/>
    <n v="0.63400000000000001"/>
    <n v="0.56299999999999994"/>
    <n v="0.55900000000000005"/>
    <n v="8174.12"/>
    <n v="5"/>
    <x v="0"/>
    <s v="Médio"/>
    <s v="Acima"/>
    <x v="1"/>
    <x v="0"/>
  </r>
  <r>
    <x v="5243"/>
    <x v="4"/>
    <n v="79"/>
    <n v="0.60599999999999998"/>
    <n v="0.61699999999999999"/>
    <n v="0.438"/>
    <n v="13033.5"/>
    <n v="0"/>
    <x v="0"/>
    <s v="Médio"/>
    <s v="Acima"/>
    <x v="1"/>
    <x v="1"/>
  </r>
  <r>
    <x v="5244"/>
    <x v="0"/>
    <n v="83"/>
    <n v="0.72099999999999997"/>
    <n v="0.66100000000000003"/>
    <n v="0.70099999999999996"/>
    <n v="17800.82"/>
    <n v="3"/>
    <x v="0"/>
    <s v="Alto"/>
    <s v="Acima"/>
    <x v="1"/>
    <x v="0"/>
  </r>
  <r>
    <x v="5245"/>
    <x v="7"/>
    <n v="94"/>
    <n v="0.58799999999999997"/>
    <n v="0.53400000000000003"/>
    <n v="0.49"/>
    <n v="5293.77"/>
    <n v="0"/>
    <x v="3"/>
    <s v="Médio"/>
    <s v="Abaixo"/>
    <x v="1"/>
    <x v="1"/>
  </r>
  <r>
    <x v="5246"/>
    <x v="16"/>
    <n v="119"/>
    <n v="0.625"/>
    <n v="0.55900000000000005"/>
    <n v="0.56799999999999995"/>
    <n v="8212.85"/>
    <n v="2"/>
    <x v="3"/>
    <s v="Médio"/>
    <s v="Acima"/>
    <x v="1"/>
    <x v="1"/>
  </r>
  <r>
    <x v="5247"/>
    <x v="20"/>
    <n v="85"/>
    <n v="0.68400000000000005"/>
    <n v="0.64"/>
    <n v="0.60099999999999998"/>
    <n v="18057"/>
    <n v="0"/>
    <x v="4"/>
    <s v="Médio"/>
    <s v="Acima"/>
    <x v="1"/>
    <x v="1"/>
  </r>
  <r>
    <x v="5248"/>
    <x v="3"/>
    <n v="12"/>
    <n v="0.65200000000000002"/>
    <n v="0.69499999999999995"/>
    <n v="0.47099999999999997"/>
    <n v="17689.29"/>
    <n v="7"/>
    <x v="2"/>
    <s v="Médio"/>
    <s v="Acima"/>
    <x v="1"/>
    <x v="0"/>
  </r>
  <r>
    <x v="5249"/>
    <x v="22"/>
    <n v="128"/>
    <n v="0.58299999999999996"/>
    <n v="0.54800000000000004"/>
    <n v="0.46400000000000002"/>
    <n v="9807.77"/>
    <n v="0"/>
    <x v="3"/>
    <s v="Médio"/>
    <s v="Abaixo"/>
    <x v="1"/>
    <x v="1"/>
  </r>
  <r>
    <x v="5250"/>
    <x v="17"/>
    <n v="162"/>
    <n v="0.55000000000000004"/>
    <n v="0.56100000000000005"/>
    <n v="0.41699999999999998"/>
    <n v="8667.61"/>
    <n v="0"/>
    <x v="3"/>
    <s v="Médio"/>
    <s v="Abaixo"/>
    <x v="1"/>
    <x v="1"/>
  </r>
  <r>
    <x v="5251"/>
    <x v="4"/>
    <n v="119"/>
    <n v="0.65700000000000003"/>
    <n v="0.64100000000000001"/>
    <n v="0.53600000000000003"/>
    <n v="12056.82"/>
    <n v="0"/>
    <x v="0"/>
    <s v="Médio"/>
    <s v="Acima"/>
    <x v="1"/>
    <x v="1"/>
  </r>
  <r>
    <x v="5252"/>
    <x v="4"/>
    <n v="153"/>
    <n v="0.65700000000000003"/>
    <n v="0.629"/>
    <n v="0.53700000000000003"/>
    <n v="9423.2999999999993"/>
    <n v="3"/>
    <x v="0"/>
    <s v="Médio"/>
    <s v="Acima"/>
    <x v="1"/>
    <x v="0"/>
  </r>
  <r>
    <x v="5253"/>
    <x v="17"/>
    <n v="147"/>
    <n v="0.59499999999999997"/>
    <n v="0.56699999999999995"/>
    <n v="0.48799999999999999"/>
    <n v="8002.1"/>
    <n v="2"/>
    <x v="3"/>
    <s v="Médio"/>
    <s v="Abaixo"/>
    <x v="1"/>
    <x v="1"/>
  </r>
  <r>
    <x v="4856"/>
    <x v="16"/>
    <n v="263"/>
    <n v="0.626"/>
    <n v="0.57699999999999996"/>
    <n v="0.55200000000000005"/>
    <n v="6990.48"/>
    <n v="3"/>
    <x v="3"/>
    <s v="Médio"/>
    <s v="Acima"/>
    <x v="1"/>
    <x v="0"/>
  </r>
  <r>
    <x v="5254"/>
    <x v="18"/>
    <n v="247"/>
    <n v="0.51600000000000001"/>
    <n v="0.47499999999999998"/>
    <n v="0.39100000000000001"/>
    <n v="5786.45"/>
    <n v="1"/>
    <x v="3"/>
    <s v="Baixo"/>
    <s v="Abaixo"/>
    <x v="1"/>
    <x v="1"/>
  </r>
  <r>
    <x v="5255"/>
    <x v="22"/>
    <n v="200"/>
    <n v="0.56000000000000005"/>
    <n v="0.55500000000000005"/>
    <n v="0.434"/>
    <n v="6031.47"/>
    <n v="7"/>
    <x v="3"/>
    <s v="Médio"/>
    <s v="Abaixo"/>
    <x v="1"/>
    <x v="0"/>
  </r>
  <r>
    <x v="5256"/>
    <x v="4"/>
    <n v="65"/>
    <n v="0.66400000000000003"/>
    <n v="0.65"/>
    <n v="0.51200000000000001"/>
    <n v="12214.5"/>
    <n v="4"/>
    <x v="0"/>
    <s v="Médio"/>
    <s v="Acima"/>
    <x v="1"/>
    <x v="0"/>
  </r>
  <r>
    <x v="5257"/>
    <x v="4"/>
    <n v="65"/>
    <n v="0.6"/>
    <n v="0.625"/>
    <n v="0.44700000000000001"/>
    <n v="8788.18"/>
    <n v="0"/>
    <x v="0"/>
    <s v="Médio"/>
    <s v="Acima"/>
    <x v="1"/>
    <x v="1"/>
  </r>
  <r>
    <x v="5258"/>
    <x v="16"/>
    <n v="101"/>
    <n v="0.57799999999999996"/>
    <n v="0.54900000000000004"/>
    <n v="0.47099999999999997"/>
    <n v="7485.2"/>
    <n v="1"/>
    <x v="3"/>
    <s v="Médio"/>
    <s v="Abaixo"/>
    <x v="1"/>
    <x v="1"/>
  </r>
  <r>
    <x v="5259"/>
    <x v="17"/>
    <n v="159"/>
    <n v="0.60299999999999998"/>
    <n v="0.56499999999999995"/>
    <n v="0.48799999999999999"/>
    <n v="10069.73"/>
    <n v="3"/>
    <x v="3"/>
    <s v="Médio"/>
    <s v="Acima"/>
    <x v="1"/>
    <x v="0"/>
  </r>
  <r>
    <x v="5260"/>
    <x v="10"/>
    <n v="69"/>
    <n v="0.69499999999999995"/>
    <n v="0.64400000000000002"/>
    <n v="0.63"/>
    <n v="15196.89"/>
    <n v="0"/>
    <x v="1"/>
    <s v="Médio"/>
    <s v="Acima"/>
    <x v="1"/>
    <x v="1"/>
  </r>
  <r>
    <x v="5261"/>
    <x v="17"/>
    <n v="191"/>
    <n v="0.60899999999999999"/>
    <n v="0.60099999999999998"/>
    <n v="0.51"/>
    <n v="9023.06"/>
    <n v="3"/>
    <x v="3"/>
    <s v="Médio"/>
    <s v="Acima"/>
    <x v="1"/>
    <x v="0"/>
  </r>
  <r>
    <x v="5262"/>
    <x v="22"/>
    <n v="53"/>
    <n v="0.56999999999999995"/>
    <n v="0.52500000000000002"/>
    <n v="0.442"/>
    <n v="7319.91"/>
    <n v="13"/>
    <x v="3"/>
    <s v="Médio"/>
    <s v="Abaixo"/>
    <x v="1"/>
    <x v="0"/>
  </r>
  <r>
    <x v="5263"/>
    <x v="20"/>
    <n v="190"/>
    <n v="0.59399999999999997"/>
    <n v="0.54300000000000004"/>
    <n v="0.53100000000000003"/>
    <n v="8606.1"/>
    <n v="0"/>
    <x v="4"/>
    <s v="Médio"/>
    <s v="Abaixo"/>
    <x v="1"/>
    <x v="1"/>
  </r>
  <r>
    <x v="5264"/>
    <x v="16"/>
    <n v="213"/>
    <n v="0.624"/>
    <n v="0.57799999999999996"/>
    <n v="0.56799999999999995"/>
    <n v="6974.73"/>
    <n v="3"/>
    <x v="3"/>
    <s v="Médio"/>
    <s v="Acima"/>
    <x v="1"/>
    <x v="0"/>
  </r>
  <r>
    <x v="5265"/>
    <x v="4"/>
    <n v="65"/>
    <n v="0.66"/>
    <n v="0.65700000000000003"/>
    <n v="0.51200000000000001"/>
    <n v="17788.900000000001"/>
    <n v="2"/>
    <x v="0"/>
    <s v="Médio"/>
    <s v="Acima"/>
    <x v="1"/>
    <x v="1"/>
  </r>
  <r>
    <x v="5266"/>
    <x v="18"/>
    <n v="208"/>
    <n v="0.58399999999999996"/>
    <n v="0.55800000000000005"/>
    <n v="0.48899999999999999"/>
    <n v="7119.49"/>
    <n v="0"/>
    <x v="3"/>
    <s v="Médio"/>
    <s v="Abaixo"/>
    <x v="1"/>
    <x v="1"/>
  </r>
  <r>
    <x v="5267"/>
    <x v="20"/>
    <n v="141"/>
    <n v="0.60499999999999998"/>
    <n v="0.59199999999999997"/>
    <n v="0.47099999999999997"/>
    <n v="10594.79"/>
    <n v="2"/>
    <x v="4"/>
    <s v="Médio"/>
    <s v="Acima"/>
    <x v="1"/>
    <x v="1"/>
  </r>
  <r>
    <x v="5268"/>
    <x v="4"/>
    <n v="62"/>
    <n v="0.63400000000000001"/>
    <n v="0.59299999999999997"/>
    <n v="0.53300000000000003"/>
    <n v="9787.67"/>
    <n v="4"/>
    <x v="0"/>
    <s v="Médio"/>
    <s v="Acima"/>
    <x v="1"/>
    <x v="0"/>
  </r>
  <r>
    <x v="5269"/>
    <x v="4"/>
    <n v="107"/>
    <n v="0.63300000000000001"/>
    <n v="0.60799999999999998"/>
    <n v="0.53900000000000003"/>
    <n v="6706.58"/>
    <n v="6"/>
    <x v="0"/>
    <s v="Médio"/>
    <s v="Acima"/>
    <x v="1"/>
    <x v="0"/>
  </r>
  <r>
    <x v="5270"/>
    <x v="4"/>
    <n v="40"/>
    <n v="0.64900000000000002"/>
    <n v="0.63400000000000001"/>
    <n v="0.51800000000000002"/>
    <n v="11406.39"/>
    <n v="2"/>
    <x v="0"/>
    <s v="Médio"/>
    <s v="Acima"/>
    <x v="1"/>
    <x v="1"/>
  </r>
  <r>
    <x v="5271"/>
    <x v="4"/>
    <n v="58"/>
    <n v="0.64800000000000002"/>
    <n v="0.66200000000000003"/>
    <n v="0.50700000000000001"/>
    <n v="14779.09"/>
    <n v="1"/>
    <x v="0"/>
    <s v="Médio"/>
    <s v="Acima"/>
    <x v="1"/>
    <x v="1"/>
  </r>
  <r>
    <x v="5272"/>
    <x v="19"/>
    <n v="103"/>
    <n v="0.57999999999999996"/>
    <n v="0.54"/>
    <n v="0.46500000000000002"/>
    <n v="8632.67"/>
    <n v="6"/>
    <x v="3"/>
    <s v="Médio"/>
    <s v="Abaixo"/>
    <x v="1"/>
    <x v="0"/>
  </r>
  <r>
    <x v="5273"/>
    <x v="3"/>
    <n v="18"/>
    <n v="0.69"/>
    <n v="0.66100000000000003"/>
    <n v="0.6"/>
    <n v="18150.689999999999"/>
    <n v="2"/>
    <x v="2"/>
    <s v="Médio"/>
    <s v="Acima"/>
    <x v="1"/>
    <x v="1"/>
  </r>
  <r>
    <x v="5274"/>
    <x v="0"/>
    <n v="50"/>
    <n v="0.71799999999999997"/>
    <n v="0.68300000000000005"/>
    <n v="0.66300000000000003"/>
    <n v="16802.89"/>
    <n v="2"/>
    <x v="0"/>
    <s v="Alto"/>
    <s v="Acima"/>
    <x v="1"/>
    <x v="1"/>
  </r>
  <r>
    <x v="5275"/>
    <x v="22"/>
    <n v="84"/>
    <n v="0.58599999999999997"/>
    <n v="0.55700000000000005"/>
    <n v="0.46200000000000002"/>
    <n v="6461.64"/>
    <n v="0"/>
    <x v="3"/>
    <s v="Médio"/>
    <s v="Abaixo"/>
    <x v="1"/>
    <x v="1"/>
  </r>
  <r>
    <x v="5276"/>
    <x v="0"/>
    <n v="92"/>
    <n v="0.73199999999999998"/>
    <n v="0.68200000000000005"/>
    <n v="0.71399999999999997"/>
    <n v="15180.46"/>
    <n v="2"/>
    <x v="0"/>
    <s v="Alto"/>
    <s v="Acima"/>
    <x v="1"/>
    <x v="1"/>
  </r>
  <r>
    <x v="1432"/>
    <x v="22"/>
    <n v="52"/>
    <n v="0.55000000000000004"/>
    <n v="0.52"/>
    <n v="0.42499999999999999"/>
    <n v="7008.31"/>
    <n v="12"/>
    <x v="3"/>
    <s v="Médio"/>
    <s v="Abaixo"/>
    <x v="1"/>
    <x v="0"/>
  </r>
  <r>
    <x v="5277"/>
    <x v="10"/>
    <n v="162"/>
    <n v="0.66"/>
    <n v="0.626"/>
    <n v="0.56399999999999995"/>
    <n v="8934.51"/>
    <n v="1"/>
    <x v="1"/>
    <s v="Médio"/>
    <s v="Acima"/>
    <x v="1"/>
    <x v="1"/>
  </r>
  <r>
    <x v="5278"/>
    <x v="17"/>
    <n v="92"/>
    <n v="0.52500000000000002"/>
    <n v="0.50600000000000001"/>
    <n v="0.40799999999999997"/>
    <n v="7834.07"/>
    <n v="15"/>
    <x v="3"/>
    <s v="Baixo"/>
    <s v="Abaixo"/>
    <x v="1"/>
    <x v="0"/>
  </r>
  <r>
    <x v="5279"/>
    <x v="0"/>
    <n v="85"/>
    <n v="0.72599999999999998"/>
    <n v="0.70699999999999996"/>
    <n v="0.64400000000000002"/>
    <n v="12788.73"/>
    <n v="1"/>
    <x v="0"/>
    <s v="Alto"/>
    <s v="Acima"/>
    <x v="1"/>
    <x v="1"/>
  </r>
  <r>
    <x v="5280"/>
    <x v="17"/>
    <n v="70"/>
    <n v="0.56000000000000005"/>
    <n v="0.52600000000000002"/>
    <n v="0.46200000000000002"/>
    <n v="8580.4699999999993"/>
    <n v="0"/>
    <x v="3"/>
    <s v="Médio"/>
    <s v="Abaixo"/>
    <x v="1"/>
    <x v="1"/>
  </r>
  <r>
    <x v="5281"/>
    <x v="4"/>
    <n v="63"/>
    <n v="0.65"/>
    <n v="0.61499999999999999"/>
    <n v="0.55300000000000005"/>
    <n v="9888.58"/>
    <n v="1"/>
    <x v="0"/>
    <s v="Médio"/>
    <s v="Acima"/>
    <x v="1"/>
    <x v="1"/>
  </r>
  <r>
    <x v="2605"/>
    <x v="17"/>
    <n v="121"/>
    <n v="0.57399999999999995"/>
    <n v="0.51500000000000001"/>
    <n v="0.48099999999999998"/>
    <n v="8066.71"/>
    <n v="1"/>
    <x v="3"/>
    <s v="Médio"/>
    <s v="Abaixo"/>
    <x v="1"/>
    <x v="1"/>
  </r>
  <r>
    <x v="5282"/>
    <x v="4"/>
    <n v="63"/>
    <n v="0.65700000000000003"/>
    <n v="0.61199999999999999"/>
    <n v="0.56200000000000006"/>
    <n v="10391.02"/>
    <n v="1"/>
    <x v="0"/>
    <s v="Médio"/>
    <s v="Acima"/>
    <x v="1"/>
    <x v="1"/>
  </r>
  <r>
    <x v="5283"/>
    <x v="4"/>
    <n v="70"/>
    <n v="0.64300000000000002"/>
    <n v="0.63800000000000001"/>
    <n v="0.499"/>
    <n v="13577.18"/>
    <n v="1"/>
    <x v="0"/>
    <s v="Médio"/>
    <s v="Acima"/>
    <x v="1"/>
    <x v="1"/>
  </r>
  <r>
    <x v="5284"/>
    <x v="22"/>
    <n v="84"/>
    <n v="0.56000000000000005"/>
    <n v="0.53600000000000003"/>
    <n v="0.46"/>
    <n v="5747.84"/>
    <n v="11"/>
    <x v="3"/>
    <s v="Médio"/>
    <s v="Abaixo"/>
    <x v="1"/>
    <x v="0"/>
  </r>
  <r>
    <x v="5285"/>
    <x v="22"/>
    <n v="128"/>
    <n v="0.58299999999999996"/>
    <n v="0.52500000000000002"/>
    <n v="0.48499999999999999"/>
    <n v="6939.45"/>
    <n v="1"/>
    <x v="3"/>
    <s v="Médio"/>
    <s v="Abaixo"/>
    <x v="1"/>
    <x v="1"/>
  </r>
  <r>
    <x v="5286"/>
    <x v="4"/>
    <n v="76"/>
    <n v="0.68"/>
    <n v="0.64500000000000002"/>
    <n v="0.56799999999999995"/>
    <n v="11075.41"/>
    <n v="1"/>
    <x v="0"/>
    <s v="Médio"/>
    <s v="Acima"/>
    <x v="1"/>
    <x v="1"/>
  </r>
  <r>
    <x v="5287"/>
    <x v="22"/>
    <n v="81"/>
    <n v="0.55000000000000004"/>
    <n v="0.56699999999999995"/>
    <n v="0.42499999999999999"/>
    <n v="7748.65"/>
    <n v="1"/>
    <x v="3"/>
    <s v="Médio"/>
    <s v="Abaixo"/>
    <x v="1"/>
    <x v="1"/>
  </r>
  <r>
    <x v="5288"/>
    <x v="17"/>
    <n v="66"/>
    <n v="0.58899999999999997"/>
    <n v="0.60299999999999998"/>
    <n v="0.438"/>
    <n v="8619.26"/>
    <n v="1"/>
    <x v="3"/>
    <s v="Médio"/>
    <s v="Abaixo"/>
    <x v="1"/>
    <x v="1"/>
  </r>
  <r>
    <x v="4711"/>
    <x v="22"/>
    <n v="43"/>
    <n v="0.52800000000000002"/>
    <n v="0.53600000000000003"/>
    <n v="0.39200000000000002"/>
    <n v="7222.72"/>
    <n v="0"/>
    <x v="3"/>
    <s v="Baixo"/>
    <s v="Abaixo"/>
    <x v="1"/>
    <x v="1"/>
  </r>
  <r>
    <x v="5289"/>
    <x v="22"/>
    <n v="48"/>
    <n v="0.54"/>
    <n v="0.53"/>
    <n v="0.39100000000000001"/>
    <n v="7638.73"/>
    <n v="1"/>
    <x v="3"/>
    <s v="Baixo"/>
    <s v="Abaixo"/>
    <x v="1"/>
    <x v="1"/>
  </r>
  <r>
    <x v="5290"/>
    <x v="16"/>
    <n v="58"/>
    <n v="0.53"/>
    <n v="0.495"/>
    <n v="0.39"/>
    <n v="6994.26"/>
    <n v="1"/>
    <x v="3"/>
    <s v="Baixo"/>
    <s v="Abaixo"/>
    <x v="1"/>
    <x v="1"/>
  </r>
  <r>
    <x v="5291"/>
    <x v="8"/>
    <n v="55"/>
    <n v="0.70099999999999996"/>
    <n v="0.65"/>
    <n v="0.627"/>
    <n v="19395.16"/>
    <n v="1"/>
    <x v="1"/>
    <s v="Alto"/>
    <s v="Acima"/>
    <x v="1"/>
    <x v="1"/>
  </r>
  <r>
    <x v="5292"/>
    <x v="22"/>
    <n v="100"/>
    <n v="0.59699999999999998"/>
    <n v="0.56100000000000005"/>
    <n v="0.48799999999999999"/>
    <n v="6508.49"/>
    <n v="0"/>
    <x v="3"/>
    <s v="Médio"/>
    <s v="Abaixo"/>
    <x v="1"/>
    <x v="1"/>
  </r>
  <r>
    <x v="433"/>
    <x v="16"/>
    <n v="85"/>
    <n v="0.59"/>
    <n v="0.55200000000000005"/>
    <n v="0.502"/>
    <n v="8687.5499999999993"/>
    <n v="1"/>
    <x v="3"/>
    <s v="Médio"/>
    <s v="Abaixo"/>
    <x v="1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18F78EE-6BCA-4002-9693-A92A77A933CF}" name="Tabela dinâmica1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2" rowHeaderCaption="Estados">
  <location ref="B25:E48" firstHeaderRow="0" firstDataRow="1" firstDataCol="1" rowPageCount="1" colPageCount="1"/>
  <pivotFields count="11">
    <pivotField dataField="1" showAll="0"/>
    <pivotField axis="axisRow" showAll="0" sortType="descending">
      <items count="28">
        <item x="26"/>
        <item x="19"/>
        <item x="11"/>
        <item x="24"/>
        <item x="7"/>
        <item x="9"/>
        <item x="2"/>
        <item x="15"/>
        <item x="10"/>
        <item x="18"/>
        <item x="4"/>
        <item x="13"/>
        <item x="8"/>
        <item x="12"/>
        <item x="17"/>
        <item x="5"/>
        <item x="22"/>
        <item x="6"/>
        <item x="1"/>
        <item x="16"/>
        <item x="23"/>
        <item x="25"/>
        <item x="3"/>
        <item x="14"/>
        <item x="21"/>
        <item x="0"/>
        <item x="2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3">
        <item x="1"/>
        <item x="0"/>
        <item t="default"/>
      </items>
    </pivotField>
  </pivotFields>
  <rowFields count="1">
    <field x="1"/>
  </rowFields>
  <rowItems count="23">
    <i>
      <x v="4"/>
    </i>
    <i>
      <x v="16"/>
    </i>
    <i>
      <x v="9"/>
    </i>
    <i>
      <x v="14"/>
    </i>
    <i>
      <x v="15"/>
    </i>
    <i>
      <x v="13"/>
    </i>
    <i>
      <x v="1"/>
    </i>
    <i>
      <x v="10"/>
    </i>
    <i>
      <x v="19"/>
    </i>
    <i>
      <x v="5"/>
    </i>
    <i>
      <x v="2"/>
    </i>
    <i>
      <x v="24"/>
    </i>
    <i>
      <x v="26"/>
    </i>
    <i>
      <x/>
    </i>
    <i>
      <x v="20"/>
    </i>
    <i>
      <x v="21"/>
    </i>
    <i>
      <x v="17"/>
    </i>
    <i>
      <x v="11"/>
    </i>
    <i>
      <x v="3"/>
    </i>
    <i>
      <x v="8"/>
    </i>
    <i>
      <x v="12"/>
    </i>
    <i>
      <x v="22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1">
    <pageField fld="10" item="0" hier="-1"/>
  </pageFields>
  <dataFields count="3">
    <dataField name="Qtde de Municípios" fld="0" subtotal="count" baseField="0" baseItem="0"/>
    <dataField name="Frequência Relativa" fld="0" subtotal="count" showDataAs="percentOfCol" baseField="1" baseItem="4" numFmtId="10"/>
    <dataField name="Frequência Acumulada" fld="0" subtotal="count" baseField="1" baseItem="4" numFmtId="10">
      <extLst>
        <ext xmlns:x14="http://schemas.microsoft.com/office/spreadsheetml/2009/9/main" uri="{E15A36E0-9728-4e99-A89B-3F7291B0FE68}">
          <x14:dataField pivotShowAs="percentOfRunningTotal"/>
        </ext>
      </extLst>
    </dataField>
  </dataFields>
  <formats count="36">
    <format dxfId="317">
      <pivotArea field="1" type="button" dataOnly="0" labelOnly="1" outline="0" axis="axisRow" fieldPosition="0"/>
    </format>
    <format dxfId="316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315">
      <pivotArea field="1" type="button" dataOnly="0" labelOnly="1" outline="0" axis="axisRow" fieldPosition="0"/>
    </format>
    <format dxfId="314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313">
      <pivotArea field="1" type="button" dataOnly="0" labelOnly="1" outline="0" axis="axisRow" fieldPosition="0"/>
    </format>
    <format dxfId="312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311">
      <pivotArea type="all" dataOnly="0" outline="0" fieldPosition="0"/>
    </format>
    <format dxfId="310">
      <pivotArea outline="0" collapsedLevelsAreSubtotals="1" fieldPosition="0"/>
    </format>
    <format dxfId="309">
      <pivotArea field="1" type="button" dataOnly="0" labelOnly="1" outline="0" axis="axisRow" fieldPosition="0"/>
    </format>
    <format dxfId="308">
      <pivotArea dataOnly="0" labelOnly="1" fieldPosition="0">
        <references count="1">
          <reference field="1" count="22">
            <x v="0"/>
            <x v="1"/>
            <x v="2"/>
            <x v="3"/>
            <x v="4"/>
            <x v="5"/>
            <x v="8"/>
            <x v="9"/>
            <x v="10"/>
            <x v="11"/>
            <x v="12"/>
            <x v="13"/>
            <x v="14"/>
            <x v="15"/>
            <x v="16"/>
            <x v="17"/>
            <x v="19"/>
            <x v="20"/>
            <x v="21"/>
            <x v="22"/>
            <x v="24"/>
            <x v="26"/>
          </reference>
        </references>
      </pivotArea>
    </format>
    <format dxfId="307">
      <pivotArea dataOnly="0" labelOnly="1" grandRow="1" outline="0" fieldPosition="0"/>
    </format>
    <format dxfId="306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305">
      <pivotArea grandRow="1" outline="0" collapsedLevelsAreSubtotals="1" fieldPosition="0"/>
    </format>
    <format dxfId="304">
      <pivotArea dataOnly="0" labelOnly="1" grandRow="1" outline="0" fieldPosition="0"/>
    </format>
    <format dxfId="303">
      <pivotArea grandRow="1" outline="0" collapsedLevelsAreSubtotals="1" fieldPosition="0"/>
    </format>
    <format dxfId="302">
      <pivotArea dataOnly="0" labelOnly="1" grandRow="1" outline="0" fieldPosition="0"/>
    </format>
    <format dxfId="301">
      <pivotArea grandRow="1" outline="0" collapsedLevelsAreSubtotals="1" fieldPosition="0"/>
    </format>
    <format dxfId="300">
      <pivotArea dataOnly="0" labelOnly="1" grandRow="1" outline="0" fieldPosition="0"/>
    </format>
    <format dxfId="299">
      <pivotArea collapsedLevelsAreSubtotals="1" fieldPosition="0">
        <references count="2">
          <reference field="4294967294" count="1" selected="0">
            <x v="0"/>
          </reference>
          <reference field="1" count="1">
            <x v="14"/>
          </reference>
        </references>
      </pivotArea>
    </format>
    <format dxfId="298">
      <pivotArea collapsedLevelsAreSubtotals="1" fieldPosition="0">
        <references count="2">
          <reference field="4294967294" count="1" selected="0">
            <x v="0"/>
          </reference>
          <reference field="1" count="1">
            <x v="14"/>
          </reference>
        </references>
      </pivotArea>
    </format>
    <format dxfId="297">
      <pivotArea outline="0" fieldPosition="0">
        <references count="1">
          <reference field="4294967294" count="1">
            <x v="1"/>
          </reference>
        </references>
      </pivotArea>
    </format>
    <format dxfId="296">
      <pivotArea outline="0" fieldPosition="0">
        <references count="1">
          <reference field="4294967294" count="1">
            <x v="2"/>
          </reference>
        </references>
      </pivotArea>
    </format>
    <format dxfId="295">
      <pivotArea collapsedLevelsAreSubtotals="1" fieldPosition="0">
        <references count="1">
          <reference field="1" count="4">
            <x v="4"/>
            <x v="9"/>
            <x v="14"/>
            <x v="16"/>
          </reference>
        </references>
      </pivotArea>
    </format>
    <format dxfId="294">
      <pivotArea dataOnly="0" labelOnly="1" fieldPosition="0">
        <references count="1">
          <reference field="1" count="4">
            <x v="4"/>
            <x v="9"/>
            <x v="14"/>
            <x v="16"/>
          </reference>
        </references>
      </pivotArea>
    </format>
    <format dxfId="293">
      <pivotArea field="1" grandRow="1" outline="0" collapsedLevelsAreSubtotals="1" axis="axisRow" fieldPosition="0">
        <references count="1">
          <reference field="4294967294" count="1" selected="0">
            <x v="2"/>
          </reference>
        </references>
      </pivotArea>
    </format>
    <format dxfId="292">
      <pivotArea type="all" dataOnly="0" outline="0" fieldPosition="0"/>
    </format>
    <format dxfId="291">
      <pivotArea outline="0" collapsedLevelsAreSubtotals="1" fieldPosition="0"/>
    </format>
    <format dxfId="290">
      <pivotArea dataOnly="0" labelOnly="1" fieldPosition="0">
        <references count="1">
          <reference field="1" count="22">
            <x v="0"/>
            <x v="1"/>
            <x v="2"/>
            <x v="3"/>
            <x v="4"/>
            <x v="5"/>
            <x v="8"/>
            <x v="9"/>
            <x v="10"/>
            <x v="11"/>
            <x v="12"/>
            <x v="13"/>
            <x v="14"/>
            <x v="15"/>
            <x v="16"/>
            <x v="17"/>
            <x v="19"/>
            <x v="20"/>
            <x v="21"/>
            <x v="22"/>
            <x v="24"/>
            <x v="26"/>
          </reference>
        </references>
      </pivotArea>
    </format>
    <format dxfId="289">
      <pivotArea dataOnly="0" labelOnly="1" grandRow="1" outline="0" fieldPosition="0"/>
    </format>
    <format dxfId="288">
      <pivotArea dataOnly="0" fieldPosition="0">
        <references count="2">
          <reference field="1" count="4">
            <x v="4"/>
            <x v="9"/>
            <x v="14"/>
            <x v="16"/>
          </reference>
          <reference field="10" count="1" selected="0">
            <x v="0"/>
          </reference>
        </references>
      </pivotArea>
    </format>
    <format dxfId="287">
      <pivotArea dataOnly="0" fieldPosition="0">
        <references count="2">
          <reference field="1" count="18">
            <x v="0"/>
            <x v="1"/>
            <x v="2"/>
            <x v="3"/>
            <x v="5"/>
            <x v="8"/>
            <x v="10"/>
            <x v="11"/>
            <x v="12"/>
            <x v="13"/>
            <x v="15"/>
            <x v="17"/>
            <x v="19"/>
            <x v="20"/>
            <x v="21"/>
            <x v="22"/>
            <x v="24"/>
            <x v="26"/>
          </reference>
          <reference field="10" count="1" selected="0">
            <x v="0"/>
          </reference>
        </references>
      </pivotArea>
    </format>
    <format dxfId="286">
      <pivotArea collapsedLevelsAreSubtotals="1" fieldPosition="0">
        <references count="1">
          <reference field="1" count="4">
            <x v="4"/>
            <x v="9"/>
            <x v="14"/>
            <x v="16"/>
          </reference>
        </references>
      </pivotArea>
    </format>
    <format dxfId="285">
      <pivotArea dataOnly="0" labelOnly="1" fieldPosition="0">
        <references count="1">
          <reference field="1" count="4">
            <x v="4"/>
            <x v="9"/>
            <x v="14"/>
            <x v="16"/>
          </reference>
        </references>
      </pivotArea>
    </format>
    <format dxfId="284">
      <pivotArea field="1" type="button" dataOnly="0" labelOnly="1" outline="0" axis="axisRow" fieldPosition="0"/>
    </format>
    <format dxfId="283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282">
      <pivotArea field="10" dataOnly="0" grandRow="1" axis="axisPage" fieldPosition="0">
        <references count="1">
          <reference field="10" count="1" selected="0">
            <x v="0"/>
          </reference>
        </references>
      </pivotArea>
    </format>
  </formats>
  <chartFormats count="3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0495EB1-83C7-431D-AD55-EB3BB279AE0C}" name="Tabela dinâmica3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rowHeaderCaption="Regiões" colHeaderCaption="">
  <location ref="B54:G61" firstHeaderRow="1" firstDataRow="2" firstDataCol="1"/>
  <pivotFields count="11"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6">
        <item x="1"/>
        <item x="3"/>
        <item x="4"/>
        <item x="0"/>
        <item x="2"/>
        <item t="default"/>
      </items>
    </pivotField>
    <pivotField axis="axisCol" dataField="1" showAll="0">
      <items count="5">
        <item x="3"/>
        <item x="2"/>
        <item x="1"/>
        <item x="0"/>
        <item t="default"/>
      </items>
    </pivotField>
    <pivotField showAll="0"/>
  </pivotFields>
  <rowFields count="1">
    <field x="8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9"/>
  </colFields>
  <colItems count="5">
    <i>
      <x/>
    </i>
    <i>
      <x v="1"/>
    </i>
    <i>
      <x v="2"/>
    </i>
    <i>
      <x v="3"/>
    </i>
    <i t="grand">
      <x/>
    </i>
  </colItems>
  <dataFields count="1">
    <dataField name="Classif. da ONU" fld="9" subtotal="count" showDataAs="percentOfRow" baseField="8" baseItem="0" numFmtId="9"/>
  </dataFields>
  <formats count="15">
    <format dxfId="332">
      <pivotArea outline="0" collapsedLevelsAreSubtotals="1" fieldPosition="0"/>
    </format>
    <format dxfId="331">
      <pivotArea outline="0" collapsedLevelsAreSubtotals="1" fieldPosition="0"/>
    </format>
    <format dxfId="330">
      <pivotArea grandRow="1" outline="0" collapsedLevelsAreSubtotals="1" fieldPosition="0"/>
    </format>
    <format dxfId="329">
      <pivotArea dataOnly="0" labelOnly="1" grandRow="1" outline="0" fieldPosition="0"/>
    </format>
    <format dxfId="328">
      <pivotArea type="origin" dataOnly="0" labelOnly="1" outline="0" fieldPosition="0"/>
    </format>
    <format dxfId="327">
      <pivotArea field="9" type="button" dataOnly="0" labelOnly="1" outline="0" axis="axisCol" fieldPosition="0"/>
    </format>
    <format dxfId="326">
      <pivotArea type="topRight" dataOnly="0" labelOnly="1" outline="0" fieldPosition="0"/>
    </format>
    <format dxfId="325">
      <pivotArea field="8" type="button" dataOnly="0" labelOnly="1" outline="0" axis="axisRow" fieldPosition="0"/>
    </format>
    <format dxfId="324">
      <pivotArea dataOnly="0" labelOnly="1" fieldPosition="0">
        <references count="1">
          <reference field="9" count="0"/>
        </references>
      </pivotArea>
    </format>
    <format dxfId="323">
      <pivotArea dataOnly="0" labelOnly="1" grandCol="1" outline="0" fieldPosition="0"/>
    </format>
    <format dxfId="322">
      <pivotArea field="9" grandRow="1" outline="0" collapsedLevelsAreSubtotals="1" axis="axisCol" fieldPosition="0">
        <references count="1">
          <reference field="9" count="1" selected="0">
            <x v="3"/>
          </reference>
        </references>
      </pivotArea>
    </format>
    <format dxfId="321">
      <pivotArea field="9" grandRow="1" outline="0" collapsedLevelsAreSubtotals="1" axis="axisCol" fieldPosition="0">
        <references count="1">
          <reference field="9" count="1" selected="0">
            <x v="0"/>
          </reference>
        </references>
      </pivotArea>
    </format>
    <format dxfId="320">
      <pivotArea field="9" grandRow="1" outline="0" collapsedLevelsAreSubtotals="1" axis="axisCol" fieldPosition="0">
        <references count="1">
          <reference field="9" count="2" selected="0">
            <x v="1"/>
            <x v="2"/>
          </reference>
        </references>
      </pivotArea>
    </format>
    <format dxfId="319">
      <pivotArea grandRow="1" grandCol="1" outline="0" collapsedLevelsAreSubtotals="1" fieldPosition="0"/>
    </format>
    <format dxfId="318">
      <pivotArea dataOnly="0" labelOnly="1" fieldPosition="0">
        <references count="1">
          <reference field="8" count="0"/>
        </references>
      </pivotArea>
    </format>
  </formats>
  <conditionalFormats count="1">
    <conditionalFormat priority="1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8" count="5">
              <x v="0"/>
              <x v="1"/>
              <x v="2"/>
              <x v="3"/>
              <x v="4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9057188-90CF-438C-A720-3180B62372D1}" name="Tabela dinâmica5" cacheId="7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rowHeaderCaption="Municípios">
  <location ref="G33:H510" firstHeaderRow="1" firstDataRow="1" firstDataCol="1" rowPageCount="3" colPageCount="1"/>
  <pivotFields count="13">
    <pivotField axis="axisRow" showAll="0" sortType="ascending" defaultSubtotal="0">
      <items count="5293">
        <item x="2496"/>
        <item x="4968"/>
        <item x="4964"/>
        <item x="1619"/>
        <item x="1435"/>
        <item x="1088"/>
        <item x="4023"/>
        <item x="4139"/>
        <item x="1896"/>
        <item x="2758"/>
        <item x="3069"/>
        <item x="3051"/>
        <item x="1713"/>
        <item x="2690"/>
        <item x="679"/>
        <item x="4455"/>
        <item x="4686"/>
        <item x="786"/>
        <item x="2936"/>
        <item x="1871"/>
        <item x="3578"/>
        <item x="1256"/>
        <item x="3691"/>
        <item x="4550"/>
        <item x="2537"/>
        <item x="1636"/>
        <item x="4067"/>
        <item x="2572"/>
        <item x="1035"/>
        <item x="1170"/>
        <item x="3818"/>
        <item x="320"/>
        <item x="4770"/>
        <item x="1642"/>
        <item x="1933"/>
        <item x="3747"/>
        <item x="938"/>
        <item x="3897"/>
        <item x="2353"/>
        <item x="4707"/>
        <item x="2807"/>
        <item x="2441"/>
        <item x="2591"/>
        <item x="4825"/>
        <item x="1492"/>
        <item x="3525"/>
        <item x="2366"/>
        <item x="1266"/>
        <item x="2732"/>
        <item x="1265"/>
        <item x="4983"/>
        <item x="2439"/>
        <item x="4020"/>
        <item x="2829"/>
        <item x="2264"/>
        <item x="3277"/>
        <item x="4527"/>
        <item x="4885"/>
        <item x="2526"/>
        <item x="2480"/>
        <item x="535"/>
        <item x="4131"/>
        <item x="1557"/>
        <item x="1210"/>
        <item x="2993"/>
        <item x="593"/>
        <item x="1763"/>
        <item x="1712"/>
        <item x="1560"/>
        <item x="5029"/>
        <item x="1116"/>
        <item x="4977"/>
        <item x="1885"/>
        <item x="2370"/>
        <item x="595"/>
        <item x="1651"/>
        <item x="2756"/>
        <item x="4508"/>
        <item x="3542"/>
        <item x="1745"/>
        <item x="4402"/>
        <item x="2988"/>
        <item x="767"/>
        <item x="2509"/>
        <item x="5270"/>
        <item x="2006"/>
        <item x="2534"/>
        <item x="2916"/>
        <item x="4485"/>
        <item x="305"/>
        <item x="3880"/>
        <item x="3963"/>
        <item x="1983"/>
        <item x="4211"/>
        <item x="4627"/>
        <item x="3458"/>
        <item x="2517"/>
        <item x="3421"/>
        <item x="2991"/>
        <item x="1514"/>
        <item x="418"/>
        <item x="4733"/>
        <item x="2975"/>
        <item x="634"/>
        <item x="2176"/>
        <item x="2917"/>
        <item x="1353"/>
        <item x="192"/>
        <item x="2411"/>
        <item x="3060"/>
        <item x="3828"/>
        <item x="2498"/>
        <item x="4901"/>
        <item x="3091"/>
        <item x="3136"/>
        <item x="3019"/>
        <item x="4297"/>
        <item x="3589"/>
        <item x="1091"/>
        <item x="995"/>
        <item x="5264"/>
        <item x="883"/>
        <item x="3527"/>
        <item x="1821"/>
        <item x="3983"/>
        <item x="3110"/>
        <item x="1275"/>
        <item x="485"/>
        <item x="1537"/>
        <item x="1947"/>
        <item x="361"/>
        <item x="4163"/>
        <item x="4051"/>
        <item x="4497"/>
        <item x="1515"/>
        <item x="2844"/>
        <item x="577"/>
        <item x="2984"/>
        <item x="3329"/>
        <item x="1786"/>
        <item x="3321"/>
        <item x="2291"/>
        <item x="5208"/>
        <item x="3709"/>
        <item x="3881"/>
        <item x="3113"/>
        <item x="3907"/>
        <item x="1398"/>
        <item x="3253"/>
        <item x="2076"/>
        <item x="3885"/>
        <item x="2967"/>
        <item x="2205"/>
        <item x="1788"/>
        <item x="1452"/>
        <item x="2701"/>
        <item x="1615"/>
        <item x="872"/>
        <item x="3041"/>
        <item x="2018"/>
        <item x="1842"/>
        <item x="904"/>
        <item x="1872"/>
        <item x="480"/>
        <item x="3493"/>
        <item x="4664"/>
        <item x="3013"/>
        <item x="649"/>
        <item x="3231"/>
        <item x="3087"/>
        <item x="1632"/>
        <item x="467"/>
        <item x="4457"/>
        <item x="4350"/>
        <item x="959"/>
        <item x="2031"/>
        <item x="2549"/>
        <item x="3521"/>
        <item x="1207"/>
        <item x="2833"/>
        <item x="4425"/>
        <item x="3732"/>
        <item x="2695"/>
        <item x="2959"/>
        <item x="4371"/>
        <item x="1750"/>
        <item x="1630"/>
        <item x="1453"/>
        <item x="4117"/>
        <item x="2483"/>
        <item x="2907"/>
        <item x="51"/>
        <item x="3921"/>
        <item x="470"/>
        <item x="743"/>
        <item x="3028"/>
        <item x="2144"/>
        <item x="4311"/>
        <item x="191"/>
        <item x="4875"/>
        <item x="4464"/>
        <item x="1313"/>
        <item x="3516"/>
        <item x="2055"/>
        <item x="5028"/>
        <item x="2683"/>
        <item x="1409"/>
        <item x="1243"/>
        <item x="3812"/>
        <item x="3689"/>
        <item x="128"/>
        <item x="97"/>
        <item x="1794"/>
        <item x="3548"/>
        <item x="2147"/>
        <item x="2609"/>
        <item x="2300"/>
        <item x="1680"/>
        <item x="829"/>
        <item x="3412"/>
        <item x="555"/>
        <item x="306"/>
        <item x="3599"/>
        <item x="2658"/>
        <item x="528"/>
        <item x="3945"/>
        <item x="1841"/>
        <item x="3674"/>
        <item x="3654"/>
        <item x="2142"/>
        <item x="4411"/>
        <item x="4516"/>
        <item x="2913"/>
        <item x="161"/>
        <item x="4173"/>
        <item x="3855"/>
        <item x="4943"/>
        <item x="3574"/>
        <item x="4093"/>
        <item x="935"/>
        <item x="4090"/>
        <item x="2847"/>
        <item x="4206"/>
        <item x="3397"/>
        <item x="2693"/>
        <item x="3659"/>
        <item x="1986"/>
        <item x="4364"/>
        <item x="4482"/>
        <item x="3849"/>
        <item x="2842"/>
        <item x="2002"/>
        <item x="4149"/>
        <item x="1789"/>
        <item x="5202"/>
        <item x="3437"/>
        <item x="2334"/>
        <item x="4920"/>
        <item x="425"/>
        <item x="249"/>
        <item x="4012"/>
        <item x="5100"/>
        <item x="1245"/>
        <item x="1115"/>
        <item x="1281"/>
        <item x="3027"/>
        <item x="4984"/>
        <item x="573"/>
        <item x="2083"/>
        <item x="1157"/>
        <item x="1804"/>
        <item x="4992"/>
        <item x="2457"/>
        <item x="4094"/>
        <item x="219"/>
        <item x="1751"/>
        <item x="3831"/>
        <item x="2230"/>
        <item x="605"/>
        <item x="1627"/>
        <item x="3705"/>
        <item x="2840"/>
        <item x="5224"/>
        <item x="85"/>
        <item x="1908"/>
        <item x="3588"/>
        <item x="981"/>
        <item x="3861"/>
        <item x="32"/>
        <item x="1647"/>
        <item x="4912"/>
        <item x="1498"/>
        <item x="3575"/>
        <item x="825"/>
        <item x="462"/>
        <item x="4359"/>
        <item x="1183"/>
        <item x="1866"/>
        <item x="3765"/>
        <item x="4146"/>
        <item x="5010"/>
        <item x="1552"/>
        <item x="4026"/>
        <item x="350"/>
        <item x="5291"/>
        <item x="3972"/>
        <item x="1877"/>
        <item x="243"/>
        <item x="1890"/>
        <item x="2189"/>
        <item x="2319"/>
        <item x="5054"/>
        <item x="3560"/>
        <item x="1539"/>
        <item x="1458"/>
        <item x="1247"/>
        <item x="4327"/>
        <item x="4876"/>
        <item x="377"/>
        <item x="2977"/>
        <item x="5067"/>
        <item x="188"/>
        <item x="1710"/>
        <item x="1145"/>
        <item x="3627"/>
        <item x="3786"/>
        <item x="1227"/>
        <item x="1999"/>
        <item x="5018"/>
        <item x="701"/>
        <item x="74"/>
        <item x="113"/>
        <item x="4125"/>
        <item x="1038"/>
        <item x="3474"/>
        <item x="3492"/>
        <item x="571"/>
        <item x="233"/>
        <item x="1350"/>
        <item x="3779"/>
        <item x="2289"/>
        <item x="3826"/>
        <item x="5122"/>
        <item x="2954"/>
        <item x="246"/>
        <item x="2507"/>
        <item x="247"/>
        <item x="2510"/>
        <item x="4358"/>
        <item x="639"/>
        <item x="487"/>
        <item x="1148"/>
        <item x="1993"/>
        <item x="3173"/>
        <item x="2271"/>
        <item x="2342"/>
        <item x="4939"/>
        <item x="5192"/>
        <item x="4659"/>
        <item x="2871"/>
        <item x="1679"/>
        <item x="3834"/>
        <item x="3288"/>
        <item x="4792"/>
        <item x="4656"/>
        <item x="2183"/>
        <item x="3096"/>
        <item x="676"/>
        <item x="892"/>
        <item x="3955"/>
        <item x="429"/>
        <item x="2754"/>
        <item x="4380"/>
        <item x="4536"/>
        <item x="3530"/>
        <item x="4942"/>
        <item x="4763"/>
        <item x="602"/>
        <item x="3189"/>
        <item x="2287"/>
        <item x="4379"/>
        <item x="2662"/>
        <item x="2448"/>
        <item x="2584"/>
        <item x="766"/>
        <item x="3035"/>
        <item x="414"/>
        <item x="2041"/>
        <item x="203"/>
        <item x="3845"/>
        <item x="2546"/>
        <item x="3182"/>
        <item x="4787"/>
        <item x="840"/>
        <item x="1215"/>
        <item x="152"/>
        <item x="3215"/>
        <item x="850"/>
        <item x="5261"/>
        <item x="4521"/>
        <item x="2487"/>
        <item x="960"/>
        <item x="2139"/>
        <item x="3422"/>
        <item x="3008"/>
        <item x="1482"/>
        <item x="121"/>
        <item x="2521"/>
        <item x="1449"/>
        <item x="2162"/>
        <item x="5118"/>
        <item x="2460"/>
        <item x="3056"/>
        <item x="2979"/>
        <item x="3647"/>
        <item x="545"/>
        <item x="2010"/>
        <item x="2727"/>
        <item x="2171"/>
        <item x="4564"/>
        <item x="1829"/>
        <item x="2479"/>
        <item x="1857"/>
        <item x="216"/>
        <item x="3604"/>
        <item x="4061"/>
        <item x="4479"/>
        <item x="4072"/>
        <item x="3702"/>
        <item x="3745"/>
        <item x="1026"/>
        <item x="4951"/>
        <item x="3012"/>
        <item x="4743"/>
        <item x="1000"/>
        <item x="2276"/>
        <item x="257"/>
        <item x="4966"/>
        <item x="3970"/>
        <item x="4986"/>
        <item x="2879"/>
        <item x="2424"/>
        <item x="2850"/>
        <item x="3312"/>
        <item x="5235"/>
        <item x="2129"/>
        <item x="4545"/>
        <item x="3737"/>
        <item x="4041"/>
        <item x="3509"/>
        <item x="3400"/>
        <item x="157"/>
        <item x="3577"/>
        <item x="1011"/>
        <item x="2660"/>
        <item x="1410"/>
        <item x="2720"/>
        <item x="70"/>
        <item x="1436"/>
        <item x="2839"/>
        <item x="990"/>
        <item x="2569"/>
        <item x="4499"/>
        <item x="4121"/>
        <item x="4162"/>
        <item x="712"/>
        <item x="3903"/>
        <item x="5078"/>
        <item x="5072"/>
        <item x="2707"/>
        <item x="4089"/>
        <item x="601"/>
        <item x="2675"/>
        <item x="3320"/>
        <item x="5035"/>
        <item x="5222"/>
        <item x="2949"/>
        <item x="2086"/>
        <item x="189"/>
        <item x="919"/>
        <item x="1884"/>
        <item x="1783"/>
        <item x="508"/>
        <item x="4756"/>
        <item x="1969"/>
        <item x="474"/>
        <item x="2232"/>
        <item x="355"/>
        <item x="2218"/>
        <item x="4843"/>
        <item x="3829"/>
        <item x="3649"/>
        <item x="5152"/>
        <item x="3418"/>
        <item x="1473"/>
        <item x="3454"/>
        <item x="1522"/>
        <item x="3922"/>
        <item x="1524"/>
        <item x="1100"/>
        <item x="671"/>
        <item x="4585"/>
        <item x="5049"/>
        <item x="3033"/>
        <item x="4299"/>
        <item x="289"/>
        <item x="3406"/>
        <item x="2443"/>
        <item x="4388"/>
        <item x="4169"/>
        <item x="1600"/>
        <item x="3125"/>
        <item x="2941"/>
        <item x="4084"/>
        <item x="144"/>
        <item x="998"/>
        <item x="1555"/>
        <item x="1505"/>
        <item x="3501"/>
        <item x="36"/>
        <item x="4893"/>
        <item x="2021"/>
        <item x="1934"/>
        <item x="757"/>
        <item x="120"/>
        <item x="683"/>
        <item x="2787"/>
        <item x="1558"/>
        <item x="4273"/>
        <item x="4202"/>
        <item x="3302"/>
        <item x="4053"/>
        <item x="3790"/>
        <item x="2703"/>
        <item x="560"/>
        <item x="6"/>
        <item x="370"/>
        <item x="1070"/>
        <item x="2203"/>
        <item x="194"/>
        <item x="2417"/>
        <item x="2151"/>
        <item x="47"/>
        <item x="1014"/>
        <item x="195"/>
        <item x="1942"/>
        <item x="1572"/>
        <item x="1519"/>
        <item x="3795"/>
        <item x="1287"/>
        <item x="2141"/>
        <item x="5091"/>
        <item x="817"/>
        <item x="4836"/>
        <item x="4974"/>
        <item x="4563"/>
        <item x="30"/>
        <item x="4045"/>
        <item x="4219"/>
        <item x="4883"/>
        <item x="2689"/>
        <item x="232"/>
        <item x="4353"/>
        <item x="2478"/>
        <item x="2920"/>
        <item x="5"/>
        <item x="482"/>
        <item x="4122"/>
        <item x="690"/>
        <item x="3562"/>
        <item x="3478"/>
        <item x="4142"/>
        <item x="4695"/>
        <item x="1664"/>
        <item x="1370"/>
        <item x="1764"/>
        <item x="4780"/>
        <item x="3580"/>
        <item x="4592"/>
        <item x="154"/>
        <item x="1858"/>
        <item x="3038"/>
        <item x="4504"/>
        <item x="5280"/>
        <item x="1184"/>
        <item x="4404"/>
        <item x="5089"/>
        <item x="417"/>
        <item x="4460"/>
        <item x="4667"/>
        <item x="2178"/>
        <item x="4050"/>
        <item x="4542"/>
        <item x="99"/>
        <item x="617"/>
        <item x="4764"/>
        <item x="1508"/>
        <item x="810"/>
        <item x="1009"/>
        <item x="4624"/>
        <item x="166"/>
        <item x="2155"/>
        <item x="4997"/>
        <item x="1487"/>
        <item x="40"/>
        <item x="836"/>
        <item x="5060"/>
        <item x="698"/>
        <item x="5230"/>
        <item x="3021"/>
        <item x="4630"/>
        <item x="4961"/>
        <item x="1124"/>
        <item x="234"/>
        <item x="2131"/>
        <item x="3540"/>
        <item x="3168"/>
        <item x="4956"/>
        <item x="4284"/>
        <item x="2725"/>
        <item x="3676"/>
        <item x="4127"/>
        <item x="2929"/>
        <item x="2238"/>
        <item x="1702"/>
        <item x="658"/>
        <item x="4376"/>
        <item x="5110"/>
        <item x="784"/>
        <item x="2221"/>
        <item x="4254"/>
        <item x="1696"/>
        <item x="2654"/>
        <item x="1129"/>
        <item x="339"/>
        <item x="1003"/>
        <item x="549"/>
        <item x="854"/>
        <item x="3636"/>
        <item x="1855"/>
        <item x="3620"/>
        <item x="1288"/>
        <item x="806"/>
        <item x="2894"/>
        <item x="4349"/>
        <item x="3299"/>
        <item x="980"/>
        <item x="5102"/>
        <item x="3291"/>
        <item x="1686"/>
        <item x="752"/>
        <item x="2857"/>
        <item x="5232"/>
        <item x="4035"/>
        <item x="2793"/>
        <item x="612"/>
        <item x="5039"/>
        <item x="3107"/>
        <item x="4574"/>
        <item x="4292"/>
        <item x="3529"/>
        <item x="2486"/>
        <item x="2540"/>
        <item x="1760"/>
        <item x="5204"/>
        <item x="4959"/>
        <item x="1093"/>
        <item x="1592"/>
        <item x="4699"/>
        <item x="4047"/>
        <item x="3161"/>
        <item x="3868"/>
        <item x="1480"/>
        <item x="4009"/>
        <item x="5057"/>
        <item x="5014"/>
        <item x="3417"/>
        <item x="2939"/>
        <item x="5255"/>
        <item x="1415"/>
        <item x="708"/>
        <item x="1957"/>
        <item x="1579"/>
        <item x="1964"/>
        <item x="778"/>
        <item x="2456"/>
        <item x="4187"/>
        <item x="2735"/>
        <item x="2469"/>
        <item x="1938"/>
        <item x="136"/>
        <item x="4483"/>
        <item x="3040"/>
        <item x="3303"/>
        <item x="3707"/>
        <item x="857"/>
        <item x="3190"/>
        <item x="3952"/>
        <item x="1648"/>
        <item x="101"/>
        <item x="3386"/>
        <item x="3251"/>
        <item x="4689"/>
        <item x="2568"/>
        <item x="2241"/>
        <item x="1297"/>
        <item x="3387"/>
        <item x="5247"/>
        <item x="2186"/>
        <item x="4439"/>
        <item x="3"/>
        <item x="2124"/>
        <item x="2294"/>
        <item x="950"/>
        <item x="3648"/>
        <item x="4995"/>
        <item x="2736"/>
        <item x="3547"/>
        <item x="2520"/>
        <item x="3544"/>
        <item x="3859"/>
        <item x="1725"/>
        <item x="3239"/>
        <item x="1717"/>
        <item x="4164"/>
        <item x="1367"/>
        <item x="4823"/>
        <item x="4442"/>
        <item x="3987"/>
        <item x="3222"/>
        <item x="1268"/>
        <item x="1701"/>
        <item x="3891"/>
        <item x="2329"/>
        <item x="1975"/>
        <item x="1699"/>
        <item x="3048"/>
        <item x="588"/>
        <item x="613"/>
        <item x="1469"/>
        <item x="500"/>
        <item x="552"/>
        <item x="3985"/>
        <item x="139"/>
        <item x="1047"/>
        <item x="2950"/>
        <item x="3815"/>
        <item x="1284"/>
        <item x="4751"/>
        <item x="2200"/>
        <item x="3181"/>
        <item x="2343"/>
        <item x="1589"/>
        <item x="283"/>
        <item x="3178"/>
        <item x="2458"/>
        <item x="1422"/>
        <item x="4674"/>
        <item x="3876"/>
        <item x="2797"/>
        <item x="4490"/>
        <item x="989"/>
        <item x="5063"/>
        <item x="1953"/>
        <item x="5012"/>
        <item x="1258"/>
        <item x="929"/>
        <item x="2175"/>
        <item x="2375"/>
        <item x="3500"/>
        <item x="3267"/>
        <item x="1135"/>
        <item x="2138"/>
        <item x="5214"/>
        <item x="3559"/>
        <item x="3376"/>
        <item x="2013"/>
        <item x="5161"/>
        <item x="1434"/>
        <item x="3550"/>
        <item x="376"/>
        <item x="147"/>
        <item x="2567"/>
        <item x="3219"/>
        <item x="440"/>
        <item x="1073"/>
        <item x="291"/>
        <item x="228"/>
        <item x="454"/>
        <item x="2858"/>
        <item x="2254"/>
        <item x="799"/>
        <item x="1075"/>
        <item x="2204"/>
        <item x="2119"/>
        <item x="4882"/>
        <item x="2427"/>
        <item x="2122"/>
        <item x="2748"/>
        <item x="3414"/>
        <item x="409"/>
        <item x="3751"/>
        <item x="1868"/>
        <item x="4280"/>
        <item x="592"/>
        <item x="547"/>
        <item x="251"/>
        <item x="263"/>
        <item x="4834"/>
        <item x="3638"/>
        <item x="5205"/>
        <item x="3958"/>
        <item x="3200"/>
        <item x="711"/>
        <item x="798"/>
        <item x="1693"/>
        <item x="710"/>
        <item x="5033"/>
        <item x="3328"/>
        <item x="3975"/>
        <item x="367"/>
        <item x="1899"/>
        <item x="1165"/>
        <item x="2551"/>
        <item x="4156"/>
        <item x="669"/>
        <item x="3939"/>
        <item x="2173"/>
        <item x="4221"/>
        <item x="1622"/>
        <item x="2751"/>
        <item x="1895"/>
        <item x="3005"/>
        <item x="4178"/>
        <item x="4748"/>
        <item x="792"/>
        <item x="282"/>
        <item x="3245"/>
        <item x="1255"/>
        <item x="258"/>
        <item x="5189"/>
        <item x="3782"/>
        <item x="661"/>
        <item x="483"/>
        <item x="4900"/>
        <item x="4852"/>
        <item x="1599"/>
        <item x="3465"/>
        <item x="4000"/>
        <item x="4143"/>
        <item x="349"/>
        <item x="4001"/>
        <item x="3497"/>
        <item x="2575"/>
        <item x="4148"/>
        <item x="498"/>
        <item x="3233"/>
        <item x="3735"/>
        <item x="4448"/>
        <item x="1673"/>
        <item x="3973"/>
        <item x="5234"/>
        <item x="1007"/>
        <item x="133"/>
        <item x="4452"/>
        <item x="4261"/>
        <item x="1823"/>
        <item x="656"/>
        <item x="1471"/>
        <item x="244"/>
        <item x="420"/>
        <item x="3409"/>
        <item x="1066"/>
        <item x="2835"/>
        <item x="307"/>
        <item x="1754"/>
        <item x="816"/>
        <item x="1293"/>
        <item x="523"/>
        <item x="2465"/>
        <item x="1594"/>
        <item x="1463"/>
        <item x="2802"/>
        <item x="2228"/>
        <item x="1219"/>
        <item x="1318"/>
        <item x="2843"/>
        <item x="4424"/>
        <item x="1997"/>
        <item x="1186"/>
        <item x="2824"/>
        <item x="3680"/>
        <item x="5068"/>
        <item x="122"/>
        <item x="1332"/>
        <item x="1567"/>
        <item x="4399"/>
        <item x="1665"/>
        <item x="11"/>
        <item x="4613"/>
        <item x="2619"/>
        <item x="1586"/>
        <item x="2273"/>
        <item x="2386"/>
        <item x="2668"/>
        <item x="4773"/>
        <item x="4738"/>
        <item x="459"/>
        <item x="2618"/>
        <item x="397"/>
        <item x="3444"/>
        <item x="2635"/>
        <item x="2792"/>
        <item x="4972"/>
        <item x="2190"/>
        <item x="1937"/>
        <item x="821"/>
        <item x="33"/>
        <item x="4384"/>
        <item x="261"/>
        <item x="4614"/>
        <item x="3924"/>
        <item x="324"/>
        <item x="3127"/>
        <item x="1456"/>
        <item x="134"/>
        <item x="2678"/>
        <item x="3327"/>
        <item x="941"/>
        <item x="5108"/>
        <item x="1064"/>
        <item x="2077"/>
        <item x="1216"/>
        <item x="3851"/>
        <item x="2279"/>
        <item x="375"/>
        <item x="61"/>
        <item x="1856"/>
        <item x="3280"/>
        <item x="1138"/>
        <item x="2849"/>
        <item x="2015"/>
        <item x="2020"/>
        <item x="3362"/>
        <item x="5121"/>
        <item x="4266"/>
        <item x="1820"/>
        <item x="3499"/>
        <item x="983"/>
        <item x="2272"/>
        <item x="2431"/>
        <item x="1488"/>
        <item x="3481"/>
        <item x="5285"/>
        <item x="1201"/>
        <item x="5177"/>
        <item x="460"/>
        <item x="2261"/>
        <item x="1536"/>
        <item x="2983"/>
        <item x="2049"/>
        <item x="2597"/>
        <item x="1583"/>
        <item x="284"/>
        <item x="1646"/>
        <item x="2268"/>
        <item x="2357"/>
        <item x="2255"/>
        <item x="759"/>
        <item x="2759"/>
        <item x="1909"/>
        <item x="875"/>
        <item x="3088"/>
        <item x="2645"/>
        <item x="1634"/>
        <item x="1968"/>
        <item x="3749"/>
        <item x="111"/>
        <item x="691"/>
        <item x="895"/>
        <item x="2576"/>
        <item x="788"/>
        <item x="1910"/>
        <item x="1879"/>
        <item x="3561"/>
        <item x="4537"/>
        <item x="1972"/>
        <item x="741"/>
        <item x="3742"/>
        <item x="382"/>
        <item x="3535"/>
        <item x="450"/>
        <item x="3278"/>
        <item x="1575"/>
        <item x="3837"/>
        <item x="2214"/>
        <item x="2679"/>
        <item x="1084"/>
        <item x="3927"/>
        <item x="4466"/>
        <item x="697"/>
        <item x="1620"/>
        <item x="4302"/>
        <item x="3950"/>
        <item x="1174"/>
        <item x="1715"/>
        <item x="1666"/>
        <item x="3657"/>
        <item x="3653"/>
        <item x="4171"/>
        <item x="4506"/>
        <item x="4006"/>
        <item x="3305"/>
        <item x="4845"/>
        <item x="1188"/>
        <item x="1870"/>
        <item x="3348"/>
        <item x="260"/>
        <item x="2308"/>
        <item x="2603"/>
        <item x="3408"/>
        <item x="3179"/>
        <item x="3898"/>
        <item x="3011"/>
        <item x="3135"/>
        <item x="4044"/>
        <item x="213"/>
        <item x="3484"/>
        <item x="4115"/>
        <item x="1192"/>
        <item x="5268"/>
        <item x="1006"/>
        <item x="848"/>
        <item x="3143"/>
        <item x="169"/>
        <item x="393"/>
        <item x="1483"/>
        <item x="1998"/>
        <item x="4594"/>
        <item x="2387"/>
        <item x="446"/>
        <item x="955"/>
        <item x="4007"/>
        <item x="1361"/>
        <item x="863"/>
        <item x="1347"/>
        <item x="1782"/>
        <item x="3273"/>
        <item x="239"/>
        <item x="2012"/>
        <item x="4706"/>
        <item x="2664"/>
        <item x="2615"/>
        <item x="1270"/>
        <item x="3272"/>
        <item x="2721"/>
        <item x="3569"/>
        <item x="3452"/>
        <item x="1303"/>
        <item x="1048"/>
        <item x="1709"/>
        <item x="4681"/>
        <item x="4878"/>
        <item x="1042"/>
        <item x="1762"/>
        <item x="1994"/>
        <item x="3358"/>
        <item x="2149"/>
        <item x="672"/>
        <item x="1550"/>
        <item x="1795"/>
        <item x="4719"/>
        <item x="2413"/>
        <item x="1914"/>
        <item x="2841"/>
        <item x="3986"/>
        <item x="3744"/>
        <item x="3695"/>
        <item x="4011"/>
        <item x="1251"/>
        <item x="5181"/>
        <item x="3477"/>
        <item x="1876"/>
        <item x="434"/>
        <item x="5099"/>
        <item x="4896"/>
        <item x="5263"/>
        <item x="146"/>
        <item x="1531"/>
        <item x="5170"/>
        <item x="4389"/>
        <item x="471"/>
        <item x="4688"/>
        <item x="1180"/>
        <item x="2383"/>
        <item x="4208"/>
        <item x="53"/>
        <item x="3445"/>
        <item x="3617"/>
        <item x="723"/>
        <item x="3932"/>
        <item x="4309"/>
        <item x="1741"/>
        <item x="3514"/>
        <item x="493"/>
        <item x="422"/>
        <item x="3531"/>
        <item x="4088"/>
        <item x="1714"/>
        <item x="973"/>
        <item x="1744"/>
        <item x="1629"/>
        <item x="610"/>
        <item x="2402"/>
        <item x="395"/>
        <item x="149"/>
        <item x="129"/>
        <item x="2379"/>
        <item x="2980"/>
        <item x="3295"/>
        <item x="4858"/>
        <item x="2003"/>
        <item x="1411"/>
        <item x="4611"/>
        <item x="4038"/>
        <item x="1108"/>
        <item x="680"/>
        <item x="2415"/>
        <item x="4293"/>
        <item x="3914"/>
        <item x="4052"/>
        <item x="4283"/>
        <item x="4368"/>
        <item x="4601"/>
        <item x="644"/>
        <item x="2539"/>
        <item x="581"/>
        <item x="2964"/>
        <item x="1041"/>
        <item x="43"/>
        <item x="4560"/>
        <item x="1705"/>
        <item x="1020"/>
        <item x="1528"/>
        <item x="5184"/>
        <item x="4915"/>
        <item x="4250"/>
        <item x="3062"/>
        <item x="1687"/>
        <item x="2837"/>
        <item x="3216"/>
        <item x="4534"/>
        <item x="1662"/>
        <item x="5111"/>
        <item x="3506"/>
        <item x="1254"/>
        <item x="803"/>
        <item x="882"/>
        <item x="323"/>
        <item x="3037"/>
        <item x="2515"/>
        <item x="3068"/>
        <item x="3612"/>
        <item x="5186"/>
        <item x="2749"/>
        <item x="3099"/>
        <item x="5052"/>
        <item x="1117"/>
        <item x="1611"/>
        <item x="1990"/>
        <item x="3517"/>
        <item x="2716"/>
        <item x="5112"/>
        <item x="5256"/>
        <item x="3993"/>
        <item x="2363"/>
        <item x="5144"/>
        <item x="4914"/>
        <item x="1811"/>
        <item x="1259"/>
        <item x="2726"/>
        <item x="2284"/>
        <item x="5109"/>
        <item x="44"/>
        <item x="1360"/>
        <item x="72"/>
        <item x="1711"/>
        <item x="2202"/>
        <item x="3944"/>
        <item x="5074"/>
        <item x="874"/>
        <item x="3394"/>
        <item x="4844"/>
        <item x="2646"/>
        <item x="1354"/>
        <item x="4019"/>
        <item x="3522"/>
        <item x="1496"/>
        <item x="2052"/>
        <item x="2490"/>
        <item x="3632"/>
        <item x="421"/>
        <item x="1377"/>
        <item x="1950"/>
        <item x="1470"/>
        <item x="3546"/>
        <item x="2530"/>
        <item x="2912"/>
        <item x="4468"/>
        <item x="2867"/>
        <item x="2250"/>
        <item x="4161"/>
        <item x="1727"/>
        <item x="1025"/>
        <item x="1063"/>
        <item x="1335"/>
        <item x="1439"/>
        <item x="1393"/>
        <item x="2669"/>
        <item x="4728"/>
        <item x="597"/>
        <item x="4599"/>
        <item x="3510"/>
        <item x="2093"/>
        <item x="2058"/>
        <item x="1431"/>
        <item x="991"/>
        <item x="1161"/>
        <item x="2986"/>
        <item x="3913"/>
        <item x="4857"/>
        <item x="4039"/>
        <item x="488"/>
        <item x="914"/>
        <item x="662"/>
        <item x="1279"/>
        <item x="4580"/>
        <item x="913"/>
        <item x="1250"/>
        <item x="4947"/>
        <item x="1494"/>
        <item x="281"/>
        <item x="4367"/>
        <item x="4396"/>
        <item x="3154"/>
        <item x="800"/>
        <item x="1077"/>
        <item x="1776"/>
        <item x="3071"/>
        <item x="3752"/>
        <item x="2158"/>
        <item x="5168"/>
        <item x="1503"/>
        <item x="1880"/>
        <item x="3163"/>
        <item x="2374"/>
        <item x="4469"/>
        <item x="3296"/>
        <item x="905"/>
        <item x="4437"/>
        <item x="4570"/>
        <item x="694"/>
        <item x="1343"/>
        <item x="1204"/>
        <item x="4579"/>
        <item x="2630"/>
        <item x="879"/>
        <item x="819"/>
        <item x="3701"/>
        <item x="1291"/>
        <item x="2180"/>
        <item x="2621"/>
        <item x="5198"/>
        <item x="900"/>
        <item x="543"/>
        <item x="334"/>
        <item x="330"/>
        <item x="2514"/>
        <item x="3342"/>
        <item x="2529"/>
        <item x="627"/>
        <item x="3131"/>
        <item x="4422"/>
        <item x="4946"/>
        <item x="2301"/>
        <item x="4431"/>
        <item x="1189"/>
        <item x="364"/>
        <item x="4636"/>
        <item x="1837"/>
        <item x="1827"/>
        <item x="5061"/>
        <item x="173"/>
        <item x="3740"/>
        <item x="2025"/>
        <item x="4865"/>
        <item x="2506"/>
        <item x="45"/>
        <item x="1448"/>
        <item x="4726"/>
        <item x="2729"/>
        <item x="4752"/>
        <item x="4192"/>
        <item x="3723"/>
        <item x="2167"/>
        <item x="2713"/>
        <item x="1399"/>
        <item x="705"/>
        <item x="492"/>
        <item x="4342"/>
        <item x="3371"/>
        <item x="3755"/>
        <item x="4064"/>
        <item x="3538"/>
        <item x="2838"/>
        <item x="3698"/>
        <item x="1438"/>
        <item x="1269"/>
        <item x="212"/>
        <item x="3206"/>
        <item x="3194"/>
        <item x="1352"/>
        <item x="934"/>
        <item x="3716"/>
        <item x="2452"/>
        <item x="3416"/>
        <item x="4573"/>
        <item x="363"/>
        <item x="2523"/>
        <item x="5258"/>
        <item x="2861"/>
        <item x="4802"/>
        <item x="3968"/>
        <item x="5207"/>
        <item x="3928"/>
        <item x="4602"/>
        <item x="4715"/>
        <item x="3380"/>
        <item x="1430"/>
        <item x="5183"/>
        <item x="3722"/>
        <item x="4729"/>
        <item x="4503"/>
        <item x="3475"/>
        <item x="4721"/>
        <item x="2320"/>
        <item x="1757"/>
        <item x="3549"/>
        <item x="1672"/>
        <item x="3586"/>
        <item x="509"/>
        <item x="2143"/>
        <item x="1541"/>
        <item x="2753"/>
        <item x="4168"/>
        <item x="4955"/>
        <item x="1412"/>
        <item x="2197"/>
        <item x="394"/>
        <item x="677"/>
        <item x="2628"/>
        <item x="1107"/>
        <item x="3591"/>
        <item x="81"/>
        <item x="2899"/>
        <item x="3367"/>
        <item x="4515"/>
        <item x="3961"/>
        <item x="3338"/>
        <item x="1046"/>
        <item x="4933"/>
        <item x="2033"/>
        <item x="815"/>
        <item x="557"/>
        <item x="542"/>
        <item x="4575"/>
        <item x="76"/>
        <item x="4326"/>
        <item x="1371"/>
        <item x="2440"/>
        <item x="2613"/>
        <item x="642"/>
        <item x="2762"/>
        <item x="4286"/>
        <item x="3655"/>
        <item x="4420"/>
        <item x="4590"/>
        <item x="733"/>
        <item x="3917"/>
        <item x="4097"/>
        <item x="3176"/>
        <item x="3159"/>
        <item x="3207"/>
        <item x="3563"/>
        <item x="1098"/>
        <item x="4619"/>
        <item x="3631"/>
        <item x="4138"/>
        <item x="4238"/>
        <item x="3370"/>
        <item x="410"/>
        <item x="587"/>
        <item x="4982"/>
        <item x="1300"/>
        <item x="1298"/>
        <item x="4013"/>
        <item x="326"/>
        <item x="2121"/>
        <item x="3672"/>
        <item x="956"/>
        <item x="1080"/>
        <item x="3867"/>
        <item x="468"/>
        <item x="3807"/>
        <item x="150"/>
        <item x="5167"/>
        <item x="22"/>
        <item x="1737"/>
        <item x="4347"/>
        <item x="4352"/>
        <item x="2074"/>
        <item x="4204"/>
        <item x="3001"/>
        <item x="3285"/>
        <item x="4645"/>
        <item x="881"/>
        <item x="2335"/>
        <item x="4586"/>
        <item x="5229"/>
        <item x="1989"/>
        <item x="2502"/>
        <item x="3213"/>
        <item x="1447"/>
        <item x="9"/>
        <item x="551"/>
        <item x="4958"/>
        <item x="5154"/>
        <item x="1143"/>
        <item x="4588"/>
        <item x="4193"/>
        <item x="4753"/>
        <item x="4919"/>
        <item x="2306"/>
        <item x="4889"/>
        <item x="2970"/>
        <item x="2000"/>
        <item x="978"/>
        <item x="3669"/>
        <item x="438"/>
        <item x="2198"/>
        <item x="4077"/>
        <item x="4791"/>
        <item x="4625"/>
        <item x="4680"/>
        <item x="3605"/>
        <item x="1948"/>
        <item x="2222"/>
        <item x="2888"/>
        <item x="3264"/>
        <item x="1926"/>
        <item x="3426"/>
        <item x="1889"/>
        <item x="4952"/>
        <item x="4980"/>
        <item x="2372"/>
        <item x="1518"/>
        <item x="5131"/>
        <item x="3055"/>
        <item x="507"/>
        <item x="2590"/>
        <item x="4214"/>
        <item x="4200"/>
        <item x="1307"/>
        <item x="4718"/>
        <item x="4632"/>
        <item x="55"/>
        <item x="4409"/>
        <item x="2201"/>
        <item x="4357"/>
        <item x="3734"/>
        <item x="648"/>
        <item x="1601"/>
        <item x="2477"/>
        <item x="888"/>
        <item x="2897"/>
        <item x="4735"/>
        <item x="4081"/>
        <item x="3122"/>
        <item x="4394"/>
        <item x="5182"/>
        <item x="4676"/>
        <item x="3889"/>
        <item x="5237"/>
        <item x="1919"/>
        <item x="4440"/>
        <item x="3229"/>
        <item x="1580"/>
        <item x="5179"/>
        <item x="145"/>
        <item x="4237"/>
        <item x="3637"/>
        <item x="3858"/>
        <item x="5022"/>
        <item x="2166"/>
        <item x="3770"/>
        <item x="437"/>
        <item x="637"/>
        <item x="3668"/>
        <item x="2666"/>
        <item x="3844"/>
        <item x="3205"/>
        <item x="4069"/>
        <item x="647"/>
        <item x="1261"/>
        <item x="2422"/>
        <item x="2140"/>
        <item x="4375"/>
        <item x="1925"/>
        <item x="1205"/>
        <item x="4086"/>
        <item x="2578"/>
        <item x="4340"/>
        <item x="4538"/>
        <item x="4776"/>
        <item x="337"/>
        <item x="1844"/>
        <item x="4412"/>
        <item x="3052"/>
        <item x="4809"/>
        <item x="2303"/>
        <item x="4796"/>
        <item x="3875"/>
        <item x="2196"/>
        <item x="3228"/>
        <item x="3969"/>
        <item x="3324"/>
        <item x="3697"/>
        <item x="1826"/>
        <item x="2881"/>
        <item x="4546"/>
        <item x="4312"/>
        <item x="3356"/>
        <item x="1092"/>
        <item x="772"/>
        <item x="4407"/>
        <item x="127"/>
        <item x="1864"/>
        <item x="1839"/>
        <item x="3767"/>
        <item x="4230"/>
        <item x="4383"/>
        <item x="4108"/>
        <item x="2623"/>
        <item x="271"/>
        <item x="625"/>
        <item x="1542"/>
        <item x="5259"/>
        <item x="3587"/>
        <item x="2560"/>
        <item x="2016"/>
        <item x="54"/>
        <item x="3756"/>
        <item x="2876"/>
        <item x="2419"/>
        <item x="3311"/>
        <item x="1736"/>
        <item x="1667"/>
        <item x="964"/>
        <item x="2434"/>
        <item x="2278"/>
        <item x="2039"/>
        <item x="1097"/>
        <item x="4582"/>
        <item x="5140"/>
        <item x="4229"/>
        <item x="780"/>
        <item x="4835"/>
        <item x="1809"/>
        <item x="240"/>
        <item x="354"/>
        <item x="4210"/>
        <item x="606"/>
        <item x="4596"/>
        <item x="1590"/>
        <item x="3103"/>
        <item x="1977"/>
        <item x="1295"/>
        <item x="1461"/>
        <item x="1022"/>
        <item x="4043"/>
        <item x="1812"/>
        <item x="4337"/>
        <item x="2126"/>
        <item x="988"/>
        <item x="1280"/>
        <item x="2588"/>
        <item x="2661"/>
        <item x="3130"/>
        <item x="2047"/>
        <item x="3145"/>
        <item x="5135"/>
        <item x="3201"/>
        <item x="241"/>
        <item x="5191"/>
        <item x="5166"/>
        <item x="3956"/>
        <item x="2831"/>
        <item x="3032"/>
        <item x="2542"/>
        <item x="3582"/>
        <item x="2436"/>
        <item x="947"/>
        <item x="2665"/>
        <item x="1187"/>
        <item x="1384"/>
        <item x="1732"/>
        <item x="4102"/>
        <item x="4505"/>
        <item x="2050"/>
        <item x="2865"/>
        <item x="3625"/>
        <item x="1376"/>
        <item x="706"/>
        <item x="4114"/>
        <item x="5062"/>
        <item x="384"/>
        <item x="2008"/>
        <item x="1130"/>
        <item x="3098"/>
        <item x="3156"/>
        <item x="1081"/>
        <item x="473"/>
        <item x="332"/>
        <item x="901"/>
        <item x="1774"/>
        <item x="1217"/>
        <item x="997"/>
        <item x="4799"/>
        <item x="3763"/>
        <item x="3785"/>
        <item x="3902"/>
        <item x="3129"/>
        <item x="948"/>
        <item x="2933"/>
        <item x="794"/>
        <item x="2953"/>
        <item x="2672"/>
        <item x="1657"/>
        <item x="490"/>
        <item x="1847"/>
        <item x="4644"/>
        <item x="401"/>
        <item x="2410"/>
        <item x="2580"/>
        <item x="5027"/>
        <item x="3965"/>
        <item x="3685"/>
        <item x="2215"/>
        <item x="5209"/>
        <item x="2870"/>
        <item x="3080"/>
        <item x="3495"/>
        <item x="215"/>
        <item x="932"/>
        <item x="4862"/>
        <item x="3325"/>
        <item x="1433"/>
        <item x="1195"/>
        <item x="2743"/>
        <item x="2378"/>
        <item x="5134"/>
        <item x="2994"/>
        <item x="519"/>
        <item x="2948"/>
        <item x="2421"/>
        <item x="4436"/>
        <item x="77"/>
        <item x="2709"/>
        <item x="2752"/>
        <item x="5124"/>
        <item x="4520"/>
        <item x="4100"/>
        <item x="2235"/>
        <item x="3294"/>
        <item x="2392"/>
        <item x="3711"/>
        <item x="3124"/>
        <item x="2146"/>
        <item x="3482"/>
        <item x="4755"/>
        <item x="1114"/>
        <item x="4351"/>
        <item x="4873"/>
        <item x="1071"/>
        <item x="226"/>
        <item x="4428"/>
        <item x="265"/>
        <item x="2270"/>
        <item x="3808"/>
        <item x="2963"/>
        <item x="3706"/>
        <item x="1366"/>
        <item x="3803"/>
        <item x="3626"/>
        <item x="4203"/>
        <item x="3004"/>
        <item x="4507"/>
        <item x="2092"/>
        <item x="3628"/>
        <item x="4990"/>
        <item x="4591"/>
        <item x="4704"/>
        <item x="1465"/>
        <item x="3919"/>
        <item x="5173"/>
        <item x="2826"/>
        <item x="494"/>
        <item x="3518"/>
        <item x="4808"/>
        <item x="1719"/>
        <item x="2219"/>
        <item x="3139"/>
        <item x="5289"/>
        <item x="3714"/>
        <item x="1808"/>
        <item x="868"/>
        <item x="4325"/>
        <item x="38"/>
        <item x="4270"/>
        <item x="1603"/>
        <item x="1982"/>
        <item x="1728"/>
        <item x="2711"/>
        <item x="340"/>
        <item x="3175"/>
        <item x="531"/>
        <item x="1875"/>
        <item x="2095"/>
        <item x="1645"/>
        <item x="5188"/>
        <item x="2065"/>
        <item x="1213"/>
        <item x="4552"/>
        <item x="2714"/>
        <item x="1730"/>
        <item x="15"/>
        <item x="1556"/>
        <item x="3537"/>
        <item x="1849"/>
        <item x="2473"/>
        <item x="3515"/>
        <item x="1922"/>
        <item x="4730"/>
        <item x="119"/>
        <item x="3717"/>
        <item x="897"/>
        <item x="64"/>
        <item x="4747"/>
        <item x="3381"/>
        <item x="4805"/>
        <item x="4152"/>
        <item x="266"/>
        <item x="4899"/>
        <item x="5218"/>
        <item x="5287"/>
        <item x="413"/>
        <item x="1828"/>
        <item x="4151"/>
        <item x="4112"/>
        <item x="341"/>
        <item x="1056"/>
        <item x="1397"/>
        <item x="4301"/>
        <item x="3804"/>
        <item x="4848"/>
        <item x="4879"/>
        <item x="3783"/>
        <item x="2673"/>
        <item x="4197"/>
        <item x="2283"/>
        <item x="4717"/>
        <item x="2702"/>
        <item x="4669"/>
        <item x="386"/>
        <item x="4803"/>
        <item x="1375"/>
        <item x="4400"/>
        <item x="802"/>
        <item x="5162"/>
        <item x="1082"/>
        <item x="3063"/>
        <item x="4092"/>
        <item x="3938"/>
        <item x="1379"/>
        <item x="3572"/>
        <item x="4584"/>
        <item x="1030"/>
        <item x="318"/>
        <item x="2996"/>
        <item x="390"/>
        <item x="522"/>
        <item x="2350"/>
        <item x="2593"/>
        <item x="2928"/>
        <item x="2305"/>
        <item x="598"/>
        <item x="1478"/>
        <item x="2408"/>
        <item x="2649"/>
        <item x="4660"/>
        <item x="3236"/>
        <item x="4453"/>
        <item x="2818"/>
        <item x="3269"/>
        <item x="4781"/>
        <item x="674"/>
        <item x="4511"/>
        <item x="3652"/>
        <item x="3354"/>
        <item x="1222"/>
        <item x="1523"/>
        <item x="2943"/>
        <item x="2094"/>
        <item x="3095"/>
        <item x="4870"/>
        <item x="3743"/>
        <item x="3429"/>
        <item x="1428"/>
        <item x="3248"/>
        <item x="4065"/>
        <item x="2406"/>
        <item x="5116"/>
        <item x="4524"/>
        <item x="4757"/>
        <item x="452"/>
        <item x="4252"/>
        <item x="1459"/>
        <item x="2952"/>
        <item x="845"/>
        <item x="2395"/>
        <item x="16"/>
        <item x="1848"/>
        <item x="1141"/>
        <item x="5130"/>
        <item x="1173"/>
        <item x="3489"/>
        <item x="389"/>
        <item x="923"/>
        <item x="3439"/>
        <item x="4263"/>
        <item x="2957"/>
        <item x="4136"/>
        <item x="4481"/>
        <item x="1477"/>
        <item x="2691"/>
        <item x="3064"/>
        <item x="1723"/>
        <item x="3388"/>
        <item x="3265"/>
        <item x="3025"/>
        <item x="3443"/>
        <item x="2681"/>
        <item x="4415"/>
        <item x="2495"/>
        <item x="4170"/>
        <item x="2686"/>
        <item x="141"/>
        <item x="3883"/>
        <item x="4629"/>
        <item x="4194"/>
        <item x="1162"/>
        <item x="435"/>
        <item x="5226"/>
        <item x="3059"/>
        <item x="2919"/>
        <item x="4287"/>
        <item x="2062"/>
        <item x="4772"/>
        <item x="1980"/>
        <item x="2647"/>
        <item x="764"/>
        <item x="176"/>
        <item x="2636"/>
        <item x="5113"/>
        <item x="3651"/>
        <item x="4866"/>
        <item x="4025"/>
        <item x="729"/>
        <item x="1457"/>
        <item x="2078"/>
        <item x="353"/>
        <item x="1341"/>
        <item x="1755"/>
        <item x="279"/>
        <item x="3374"/>
        <item x="3425"/>
        <item x="3679"/>
        <item x="1553"/>
        <item x="4300"/>
        <item x="2277"/>
        <item x="3366"/>
        <item x="513"/>
        <item x="565"/>
        <item x="1262"/>
        <item x="740"/>
        <item x="974"/>
        <item x="568"/>
        <item x="3664"/>
        <item x="1625"/>
        <item x="1321"/>
        <item x="4315"/>
        <item x="921"/>
        <item x="538"/>
        <item x="942"/>
        <item x="622"/>
        <item x="1617"/>
        <item x="703"/>
        <item x="4633"/>
        <item x="1753"/>
        <item x="4798"/>
        <item x="4303"/>
        <item x="713"/>
        <item x="2396"/>
        <item x="2883"/>
        <item x="2472"/>
        <item x="4509"/>
        <item x="5276"/>
        <item x="1120"/>
        <item x="2816"/>
        <item x="1224"/>
        <item x="403"/>
        <item x="89"/>
        <item x="3721"/>
        <item x="4525"/>
        <item x="443"/>
        <item x="566"/>
        <item x="2596"/>
        <item x="180"/>
        <item x="787"/>
        <item x="1683"/>
        <item x="1720"/>
        <item x="685"/>
        <item x="4795"/>
        <item x="4487"/>
        <item x="100"/>
        <item x="3491"/>
        <item x="19"/>
        <item x="3308"/>
        <item x="3340"/>
        <item x="589"/>
        <item x="2592"/>
        <item x="3802"/>
        <item x="4055"/>
        <item x="2801"/>
        <item x="1771"/>
        <item x="3839"/>
        <item x="2206"/>
        <item x="3558"/>
        <item x="4806"/>
        <item x="2626"/>
        <item x="524"/>
        <item x="4133"/>
        <item x="2823"/>
        <item x="5223"/>
        <item x="3778"/>
        <item x="5025"/>
        <item x="1283"/>
        <item x="2930"/>
        <item x="2385"/>
        <item x="4330"/>
        <item x="970"/>
        <item x="4305"/>
        <item x="567"/>
        <item x="3392"/>
        <item x="1334"/>
        <item x="190"/>
        <item x="186"/>
        <item x="4874"/>
        <item x="2782"/>
        <item x="1467"/>
        <item x="3532"/>
        <item x="2311"/>
        <item x="1892"/>
        <item x="1304"/>
        <item x="1835"/>
        <item x="3000"/>
        <item x="2855"/>
        <item x="3503"/>
        <item x="972"/>
        <item x="3218"/>
        <item x="3916"/>
        <item x="619"/>
        <item x="3608"/>
        <item x="2429"/>
        <item x="3526"/>
        <item x="4224"/>
        <item x="1021"/>
        <item x="2637"/>
        <item x="4032"/>
        <item x="4447"/>
        <item x="1102"/>
        <item x="4475"/>
        <item x="3047"/>
        <item x="1337"/>
        <item x="3018"/>
        <item x="1104"/>
        <item x="2770"/>
        <item x="3930"/>
        <item x="2528"/>
        <item x="1140"/>
        <item x="3840"/>
        <item x="583"/>
        <item x="4867"/>
        <item x="1302"/>
        <item x="4605"/>
        <item x="2313"/>
        <item x="2562"/>
        <item x="2499"/>
        <item x="4276"/>
        <item x="1211"/>
        <item x="3160"/>
        <item x="2624"/>
        <item x="2955"/>
        <item x="1920"/>
        <item x="2740"/>
        <item x="579"/>
        <item x="1639"/>
        <item x="5003"/>
        <item x="345"/>
        <item x="2790"/>
        <item x="3712"/>
        <item x="4363"/>
        <item x="4663"/>
        <item x="427"/>
        <item x="968"/>
        <item x="2545"/>
        <item x="631"/>
        <item x="5092"/>
        <item x="894"/>
        <item x="1802"/>
        <item x="861"/>
        <item x="4639"/>
        <item x="1796"/>
        <item x="1442"/>
        <item x="3794"/>
        <item x="1591"/>
        <item x="2248"/>
        <item x="3433"/>
        <item x="1364"/>
        <item x="4381"/>
        <item x="458"/>
        <item x="704"/>
        <item x="3457"/>
        <item x="3210"/>
        <item x="1214"/>
        <item x="2194"/>
        <item x="580"/>
        <item x="3395"/>
        <item x="1387"/>
        <item x="3396"/>
        <item x="2258"/>
        <item x="537"/>
        <item x="937"/>
        <item x="1234"/>
        <item x="687"/>
        <item x="3541"/>
        <item x="5079"/>
        <item x="1621"/>
        <item x="1394"/>
        <item x="561"/>
        <item x="3261"/>
        <item x="275"/>
        <item x="1824"/>
        <item x="5105"/>
        <item x="2581"/>
        <item x="4104"/>
        <item x="455"/>
        <item x="436"/>
        <item x="295"/>
        <item x="2310"/>
        <item x="3359"/>
        <item x="2926"/>
        <item x="4031"/>
        <item x="2737"/>
        <item x="2038"/>
        <item x="3112"/>
        <item x="4258"/>
        <item x="657"/>
        <item x="1004"/>
        <item x="2869"/>
        <item x="2700"/>
        <item x="91"/>
        <item x="1822"/>
        <item x="2612"/>
        <item x="3461"/>
        <item x="3797"/>
        <item x="4245"/>
        <item x="575"/>
        <item x="65"/>
        <item x="1444"/>
        <item x="1472"/>
        <item x="2318"/>
        <item x="928"/>
        <item x="3133"/>
        <item x="2738"/>
        <item x="4195"/>
        <item x="3473"/>
        <item x="4348"/>
        <item x="4750"/>
        <item x="5158"/>
        <item x="2022"/>
        <item x="3666"/>
        <item x="3727"/>
        <item x="1544"/>
        <item x="1566"/>
        <item x="3641"/>
        <item x="582"/>
        <item x="5044"/>
        <item x="1246"/>
        <item x="3595"/>
        <item x="3788"/>
        <item x="2862"/>
        <item x="1460"/>
        <item x="1497"/>
        <item x="2853"/>
        <item x="4014"/>
        <item x="92"/>
        <item x="1355"/>
        <item x="1513"/>
        <item x="2600"/>
        <item x="1507"/>
        <item x="773"/>
        <item x="1296"/>
        <item x="3908"/>
        <item x="1118"/>
        <item x="5045"/>
        <item x="3935"/>
        <item x="650"/>
        <item x="1747"/>
        <item x="4322"/>
        <item x="2312"/>
        <item x="5120"/>
        <item x="3031"/>
        <item x="2187"/>
        <item x="1974"/>
        <item x="506"/>
        <item x="896"/>
        <item x="1190"/>
        <item x="1450"/>
        <item x="4519"/>
        <item x="2054"/>
        <item x="1331"/>
        <item x="3317"/>
        <item x="1814"/>
        <item x="4902"/>
        <item x="1249"/>
        <item x="2750"/>
        <item x="2451"/>
        <item x="1299"/>
        <item x="2889"/>
        <item x="3995"/>
        <item x="719"/>
        <item x="3787"/>
        <item x="2786"/>
        <item x="2608"/>
        <item x="4260"/>
        <item x="3966"/>
        <item x="1791"/>
        <item x="2656"/>
        <item x="2822"/>
        <item x="927"/>
        <item x="2091"/>
        <item x="1278"/>
        <item x="501"/>
        <item x="4970"/>
        <item x="572"/>
        <item x="1656"/>
        <item x="3134"/>
        <item x="2599"/>
        <item x="3153"/>
        <item x="5203"/>
        <item x="4488"/>
        <item x="2594"/>
        <item x="5037"/>
        <item x="774"/>
        <item x="1860"/>
        <item x="1225"/>
        <item x="510"/>
        <item x="814"/>
        <item x="846"/>
        <item x="3083"/>
        <item x="252"/>
        <item x="2995"/>
        <item x="336"/>
        <item x="221"/>
        <item x="229"/>
        <item x="3894"/>
        <item x="4247"/>
        <item x="1707"/>
        <item x="2154"/>
        <item x="976"/>
        <item x="4338"/>
        <item x="3017"/>
        <item x="3879"/>
        <item x="2249"/>
        <item x="2694"/>
        <item x="1501"/>
        <item x="2544"/>
        <item x="5069"/>
        <item x="236"/>
        <item x="1981"/>
        <item x="742"/>
        <item x="4218"/>
        <item x="3067"/>
        <item x="4275"/>
        <item x="912"/>
        <item x="3164"/>
        <item x="5145"/>
        <item x="5084"/>
        <item x="2099"/>
        <item x="3978"/>
        <item x="2082"/>
        <item x="2403"/>
        <item x="2324"/>
        <item x="699"/>
        <item x="2985"/>
        <item x="80"/>
        <item x="790"/>
        <item x="3024"/>
        <item x="2098"/>
        <item x="181"/>
        <item x="1685"/>
        <item x="1241"/>
        <item x="969"/>
        <item x="2404"/>
        <item x="3900"/>
        <item x="4500"/>
        <item x="5075"/>
        <item x="1608"/>
        <item x="3592"/>
        <item x="979"/>
        <item x="4892"/>
        <item x="1244"/>
        <item x="738"/>
        <item x="4188"/>
        <item x="267"/>
        <item x="1133"/>
        <item x="3331"/>
        <item x="2096"/>
        <item x="2956"/>
        <item x="1684"/>
        <item x="4697"/>
        <item x="736"/>
        <item x="1348"/>
        <item x="1221"/>
        <item x="1357"/>
        <item x="1167"/>
        <item x="3016"/>
        <item x="3242"/>
        <item x="1039"/>
        <item x="211"/>
        <item x="916"/>
        <item x="2163"/>
        <item x="469"/>
        <item x="1565"/>
        <item x="2170"/>
        <item x="270"/>
        <item x="3022"/>
        <item x="866"/>
        <item x="174"/>
        <item x="254"/>
        <item x="273"/>
        <item x="2397"/>
        <item x="1260"/>
        <item x="158"/>
        <item x="2299"/>
        <item x="2836"/>
        <item x="4740"/>
        <item x="4341"/>
        <item x="1150"/>
        <item x="3949"/>
        <item x="3196"/>
        <item x="1987"/>
        <item x="50"/>
        <item x="1613"/>
        <item x="4555"/>
        <item x="659"/>
        <item x="2297"/>
        <item x="2761"/>
        <item x="3467"/>
        <item x="4393"/>
        <item x="823"/>
        <item x="3760"/>
        <item x="1106"/>
        <item x="183"/>
        <item x="4066"/>
        <item x="714"/>
        <item x="2314"/>
        <item x="3566"/>
        <item x="2632"/>
        <item x="2548"/>
        <item x="374"/>
        <item x="2365"/>
        <item x="1158"/>
        <item x="2571"/>
        <item x="3954"/>
        <item x="1057"/>
        <item x="3094"/>
        <item x="155"/>
        <item x="3230"/>
        <item x="1775"/>
        <item x="1235"/>
        <item x="3658"/>
        <item x="3800"/>
        <item x="4465"/>
        <item x="940"/>
        <item x="2742"/>
        <item x="5133"/>
        <item x="1525"/>
        <item x="2029"/>
        <item x="286"/>
        <item x="1421"/>
        <item x="4313"/>
        <item x="3615"/>
        <item x="1661"/>
        <item x="2281"/>
        <item x="832"/>
        <item x="3221"/>
        <item x="1551"/>
        <item x="2067"/>
        <item x="1193"/>
        <item x="1396"/>
        <item x="84"/>
        <item x="1069"/>
        <item x="2037"/>
        <item x="3974"/>
        <item x="280"/>
        <item x="214"/>
        <item x="5147"/>
        <item x="298"/>
        <item x="2184"/>
        <item x="936"/>
        <item x="448"/>
        <item x="3758"/>
        <item x="274"/>
        <item x="2152"/>
        <item x="2367"/>
        <item x="2246"/>
        <item x="796"/>
        <item x="1049"/>
        <item x="3693"/>
        <item x="1198"/>
        <item x="5065"/>
        <item x="3086"/>
        <item x="2290"/>
        <item x="135"/>
        <item x="2895"/>
        <item x="673"/>
        <item x="5041"/>
        <item x="3822"/>
        <item x="159"/>
        <item x="2644"/>
        <item x="4285"/>
        <item x="3015"/>
        <item x="3597"/>
        <item x="5212"/>
        <item x="3313"/>
        <item x="116"/>
        <item x="830"/>
        <item x="2389"/>
        <item x="1274"/>
        <item x="2997"/>
        <item x="2468"/>
        <item x="578"/>
        <item x="4647"/>
        <item x="2946"/>
        <item x="4129"/>
        <item x="3710"/>
        <item x="1029"/>
        <item x="871"/>
        <item x="1018"/>
        <item x="1060"/>
        <item x="1013"/>
        <item x="4172"/>
        <item x="1902"/>
        <item x="1168"/>
        <item x="2345"/>
        <item x="3512"/>
        <item x="2566"/>
        <item x="1005"/>
        <item x="2908"/>
        <item x="1900"/>
        <item x="4973"/>
        <item x="220"/>
        <item x="1698"/>
        <item x="2359"/>
        <item x="1338"/>
        <item x="3498"/>
        <item x="310"/>
        <item x="2491"/>
        <item x="4361"/>
        <item x="750"/>
        <item x="1793"/>
        <item x="891"/>
        <item x="3360"/>
        <item x="317"/>
        <item x="5174"/>
        <item x="1708"/>
        <item x="3430"/>
        <item x="930"/>
        <item x="4166"/>
        <item x="4233"/>
        <item x="3703"/>
        <item x="3149"/>
        <item x="890"/>
        <item x="4677"/>
        <item x="3775"/>
        <item x="2810"/>
        <item x="4255"/>
        <item x="3730"/>
        <item x="2631"/>
        <item x="5020"/>
        <item x="4091"/>
        <item x="958"/>
        <item x="106"/>
        <item x="3286"/>
        <item x="4529"/>
        <item x="1037"/>
        <item x="1040"/>
        <item x="4905"/>
        <item x="2911"/>
        <item x="4868"/>
        <item x="2832"/>
        <item x="4692"/>
        <item x="475"/>
        <item x="2684"/>
        <item x="754"/>
        <item x="856"/>
        <item x="90"/>
        <item x="2667"/>
        <item x="3639"/>
        <item x="3297"/>
        <item x="3953"/>
        <item x="3700"/>
        <item x="5262"/>
        <item x="138"/>
        <item x="4329"/>
        <item x="4486"/>
        <item x="3148"/>
        <item x="1718"/>
        <item x="4473"/>
        <item x="3884"/>
        <item x="3470"/>
        <item x="3351"/>
        <item x="463"/>
        <item x="2181"/>
        <item x="3724"/>
        <item x="1675"/>
        <item x="1132"/>
        <item x="4236"/>
        <item x="5006"/>
        <item x="2856"/>
        <item x="5241"/>
        <item x="5127"/>
        <item x="1838"/>
        <item x="4872"/>
        <item x="3289"/>
        <item x="476"/>
        <item x="3687"/>
        <item x="2924"/>
        <item x="202"/>
        <item x="2070"/>
        <item x="3796"/>
        <item x="2638"/>
        <item x="1569"/>
        <item x="1749"/>
        <item x="4903"/>
        <item x="5290"/>
        <item x="2043"/>
        <item x="3162"/>
        <item x="276"/>
        <item x="1517"/>
        <item x="58"/>
        <item x="1803"/>
        <item x="3180"/>
        <item x="5231"/>
        <item x="2182"/>
        <item x="4989"/>
        <item x="5034"/>
        <item x="1149"/>
        <item x="4888"/>
        <item x="4768"/>
        <item x="3118"/>
        <item x="41"/>
        <item x="3911"/>
        <item x="5095"/>
        <item x="3769"/>
        <item x="449"/>
        <item x="5228"/>
        <item x="2463"/>
        <item x="4714"/>
        <item x="4377"/>
        <item x="5008"/>
        <item x="4650"/>
        <item x="2135"/>
        <item x="918"/>
        <item x="4262"/>
        <item x="4758"/>
        <item x="1328"/>
        <item x="2827"/>
        <item x="225"/>
        <item x="342"/>
        <item x="4615"/>
        <item x="2723"/>
        <item x="5011"/>
        <item x="3791"/>
        <item x="2687"/>
        <item x="715"/>
        <item x="46"/>
        <item x="4655"/>
        <item x="2085"/>
        <item x="3085"/>
        <item x="4048"/>
        <item x="4621"/>
        <item x="4070"/>
        <item x="4841"/>
        <item x="24"/>
        <item x="3772"/>
        <item x="2177"/>
        <item x="562"/>
        <item x="3524"/>
        <item x="4336"/>
        <item x="749"/>
        <item x="805"/>
        <item x="4559"/>
        <item x="2426"/>
        <item x="2989"/>
        <item x="3764"/>
        <item x="4062"/>
        <item x="5023"/>
        <item x="3393"/>
        <item x="1233"/>
        <item x="2199"/>
        <item x="2455"/>
        <item x="999"/>
        <item x="4370"/>
        <item x="4269"/>
        <item x="1973"/>
        <item x="3282"/>
        <item x="4401"/>
        <item x="3825"/>
        <item x="1493"/>
        <item x="3866"/>
        <item x="2960"/>
        <item x="1230"/>
        <item x="4675"/>
        <item x="2773"/>
        <item x="1103"/>
        <item x="206"/>
        <item x="1083"/>
        <item x="4107"/>
        <item x="4087"/>
        <item x="1882"/>
        <item x="4742"/>
        <item x="4314"/>
        <item x="5185"/>
        <item x="2236"/>
        <item x="2360"/>
        <item x="1169"/>
        <item x="4433"/>
        <item x="4111"/>
        <item x="2470"/>
        <item x="4317"/>
        <item x="4654"/>
        <item x="4819"/>
        <item x="4801"/>
        <item x="3347"/>
        <item x="4110"/>
        <item x="4999"/>
        <item x="5249"/>
        <item x="4690"/>
        <item x="4723"/>
        <item x="3819"/>
        <item x="4540"/>
        <item x="5042"/>
        <item x="2565"/>
        <item x="2423"/>
        <item x="2120"/>
        <item x="5119"/>
        <item x="3315"/>
        <item x="3888"/>
        <item x="4242"/>
        <item x="408"/>
        <item x="3300"/>
        <item x="654"/>
        <item x="3023"/>
        <item x="5164"/>
        <item x="5292"/>
        <item x="880"/>
        <item x="3116"/>
        <item x="2570"/>
        <item x="1451"/>
        <item x="338"/>
        <item x="4408"/>
        <item x="4652"/>
        <item x="5125"/>
        <item x="4227"/>
        <item x="4324"/>
        <item x="1834"/>
        <item x="4028"/>
        <item x="2962"/>
        <item x="5246"/>
        <item x="1535"/>
        <item x="4418"/>
        <item x="925"/>
        <item x="3399"/>
        <item x="4687"/>
        <item x="4295"/>
        <item x="638"/>
        <item x="1996"/>
        <item x="2859"/>
        <item x="2044"/>
        <item x="2295"/>
        <item x="411"/>
        <item x="1285"/>
        <item x="1010"/>
        <item x="3848"/>
        <item x="4894"/>
        <item x="3151"/>
        <item x="137"/>
        <item x="994"/>
        <item x="4913"/>
        <item x="1466"/>
        <item x="170"/>
        <item x="1654"/>
        <item x="2541"/>
        <item x="3719"/>
        <item x="4604"/>
        <item x="2547"/>
        <item x="209"/>
        <item x="4472"/>
        <item x="3650"/>
        <item x="231"/>
        <item x="3057"/>
        <item x="445"/>
        <item x="1628"/>
        <item x="3618"/>
        <item x="2902"/>
        <item x="3996"/>
        <item x="1905"/>
        <item x="3957"/>
        <item x="4985"/>
        <item x="2538"/>
        <item x="60"/>
        <item x="2005"/>
        <item x="616"/>
        <item x="2341"/>
        <item x="2391"/>
        <item x="1424"/>
        <item x="4965"/>
        <item x="779"/>
        <item x="3568"/>
        <item x="3263"/>
        <item x="5165"/>
        <item x="329"/>
        <item x="205"/>
        <item x="4331"/>
        <item x="1131"/>
        <item x="4746"/>
        <item x="954"/>
        <item x="2722"/>
        <item x="4736"/>
        <item x="26"/>
        <item x="4234"/>
        <item x="2504"/>
        <item x="321"/>
        <item x="2934"/>
        <item x="4657"/>
        <item x="360"/>
        <item x="17"/>
        <item x="838"/>
        <item x="3373"/>
        <item x="4332"/>
        <item x="4837"/>
        <item x="4712"/>
        <item x="739"/>
        <item x="2522"/>
        <item x="4670"/>
        <item x="151"/>
        <item x="4154"/>
        <item x="4030"/>
        <item x="4395"/>
        <item x="3105"/>
        <item x="3309"/>
        <item x="1545"/>
        <item x="5094"/>
        <item x="4010"/>
        <item x="3082"/>
        <item x="3838"/>
        <item x="5030"/>
        <item x="1605"/>
        <item x="3460"/>
        <item x="546"/>
        <item x="2697"/>
        <item x="4710"/>
        <item x="73"/>
        <item x="2061"/>
        <item x="4058"/>
        <item x="2558"/>
        <item x="4150"/>
        <item x="177"/>
        <item x="3306"/>
        <item x="2798"/>
        <item x="716"/>
        <item x="1878"/>
        <item x="1267"/>
        <item x="1946"/>
        <item x="5104"/>
        <item x="68"/>
        <item x="2080"/>
        <item x="2783"/>
        <item x="1962"/>
        <item x="688"/>
        <item x="3382"/>
        <item x="4288"/>
        <item x="1454"/>
        <item x="4593"/>
        <item x="3581"/>
        <item x="4471"/>
        <item x="2358"/>
        <item x="3383"/>
        <item x="4810"/>
        <item x="1548"/>
        <item x="4476"/>
        <item x="553"/>
        <item x="4128"/>
        <item x="3681"/>
        <item x="1154"/>
        <item x="207"/>
        <item x="1904"/>
        <item x="1940"/>
        <item x="559"/>
        <item x="314"/>
        <item x="4282"/>
        <item x="5217"/>
        <item x="3177"/>
        <item x="4783"/>
        <item x="2692"/>
        <item x="1276"/>
        <item x="2886"/>
        <item x="1340"/>
        <item x="4373"/>
        <item x="2884"/>
        <item x="1323"/>
        <item x="4451"/>
        <item x="949"/>
        <item x="5086"/>
        <item x="1767"/>
        <item x="4467"/>
        <item x="5180"/>
        <item x="1036"/>
        <item x="4057"/>
        <item x="2209"/>
        <item x="3662"/>
        <item x="21"/>
        <item x="2682"/>
        <item x="851"/>
        <item x="776"/>
        <item x="1240"/>
        <item x="1271"/>
        <item x="5175"/>
        <item x="2629"/>
        <item x="718"/>
        <item x="1784"/>
        <item x="570"/>
        <item x="1231"/>
        <item x="1773"/>
        <item x="4649"/>
        <item x="1769"/>
        <item x="2893"/>
        <item x="2585"/>
        <item x="3686"/>
        <item x="3865"/>
        <item x="1015"/>
        <item x="2825"/>
        <item x="2914"/>
        <item x="1112"/>
        <item x="5272"/>
        <item x="1859"/>
        <item x="3504"/>
        <item x="346"/>
        <item x="3186"/>
        <item x="1096"/>
        <item x="695"/>
        <item x="3419"/>
        <item x="1176"/>
        <item x="2617"/>
        <item x="300"/>
        <item x="1959"/>
        <item x="2132"/>
        <item x="3120"/>
        <item x="5082"/>
        <item x="4386"/>
        <item x="808"/>
        <item x="3836"/>
        <item x="2601"/>
        <item x="3246"/>
        <item x="3009"/>
        <item x="2282"/>
        <item x="763"/>
        <item x="3318"/>
        <item x="1491"/>
        <item x="1689"/>
        <item x="3994"/>
        <item x="1612"/>
        <item x="2958"/>
        <item x="4220"/>
        <item x="3981"/>
        <item x="5141"/>
        <item x="4741"/>
        <item x="689"/>
        <item x="2212"/>
        <item x="1179"/>
        <item x="3405"/>
        <item x="4199"/>
        <item x="2035"/>
        <item x="2075"/>
        <item x="3739"/>
        <item x="737"/>
        <item x="356"/>
        <item x="3043"/>
        <item x="3232"/>
        <item x="3754"/>
        <item x="4281"/>
        <item x="2872"/>
        <item x="278"/>
        <item x="4610"/>
        <item x="2587"/>
        <item x="2505"/>
        <item x="3660"/>
        <item x="56"/>
        <item x="1816"/>
        <item x="39"/>
        <item x="4790"/>
        <item x="3463"/>
        <item x="4954"/>
        <item x="2400"/>
        <item x="4441"/>
        <item x="1534"/>
        <item x="4346"/>
        <item x="5252"/>
        <item x="1653"/>
        <item x="5281"/>
        <item x="3905"/>
        <item x="3947"/>
        <item x="2459"/>
        <item x="4071"/>
        <item x="596"/>
        <item x="5097"/>
        <item x="3545"/>
        <item x="2467"/>
        <item x="4096"/>
        <item x="4658"/>
        <item x="3536"/>
        <item x="1733"/>
        <item x="4700"/>
        <item x="646"/>
        <item x="2972"/>
        <item x="1563"/>
        <item x="3174"/>
        <item x="1721"/>
        <item x="1939"/>
        <item x="185"/>
        <item x="3314"/>
        <item x="5155"/>
        <item x="1462"/>
        <item x="4514"/>
        <item x="771"/>
        <item x="2009"/>
        <item x="2321"/>
        <item x="3507"/>
        <item x="4004"/>
        <item x="4103"/>
        <item x="2097"/>
        <item x="4530"/>
        <item x="734"/>
        <item x="3121"/>
        <item x="3718"/>
        <item x="4910"/>
        <item x="4979"/>
        <item x="4318"/>
        <item x="3990"/>
        <item x="1655"/>
        <item x="3427"/>
        <item x="3951"/>
        <item x="4492"/>
        <item x="769"/>
        <item x="3006"/>
        <item x="2511"/>
        <item x="1894"/>
        <item x="4458"/>
        <item x="4126"/>
        <item x="86"/>
        <item x="1571"/>
        <item x="1568"/>
        <item x="2231"/>
        <item x="4775"/>
        <item x="1395"/>
        <item x="3728"/>
        <item x="2978"/>
        <item x="2216"/>
        <item x="3502"/>
        <item x="1105"/>
        <item x="804"/>
        <item x="2323"/>
        <item x="1547"/>
        <item x="2577"/>
        <item x="2730"/>
        <item x="1373"/>
        <item x="1988"/>
        <item x="1242"/>
        <item x="2643"/>
        <item x="2944"/>
        <item x="3240"/>
        <item x="3873"/>
        <item x="5199"/>
        <item x="327"/>
        <item x="3407"/>
        <item x="4159"/>
        <item x="2263"/>
        <item x="2589"/>
        <item x="4945"/>
        <item x="550"/>
        <item x="664"/>
        <item x="1336"/>
        <item x="4502"/>
        <item x="3665"/>
        <item x="4612"/>
        <item x="4568"/>
        <item x="3111"/>
        <item x="865"/>
        <item x="4526"/>
        <item x="2744"/>
        <item x="2535"/>
        <item x="3934"/>
        <item x="722"/>
        <item x="2765"/>
        <item x="2680"/>
        <item x="5171"/>
        <item x="2081"/>
        <item x="842"/>
        <item x="953"/>
        <item x="1574"/>
        <item x="3184"/>
        <item x="2863"/>
        <item x="2864"/>
        <item x="3170"/>
        <item x="5083"/>
        <item x="1289"/>
        <item x="3108"/>
        <item x="3513"/>
        <item x="372"/>
        <item x="2947"/>
        <item x="2598"/>
        <item x="4209"/>
        <item x="2671"/>
        <item x="907"/>
        <item x="4598"/>
        <item x="290"/>
        <item x="1024"/>
        <item x="1607"/>
        <item x="4762"/>
        <item x="4403"/>
        <item x="3212"/>
        <item x="2217"/>
        <item x="1342"/>
        <item x="2484"/>
        <item x="294"/>
        <item x="2951"/>
        <item x="3077"/>
        <item x="2089"/>
        <item x="3640"/>
        <item x="48"/>
        <item x="125"/>
        <item x="198"/>
        <item x="4727"/>
        <item x="3490"/>
        <item x="2030"/>
        <item x="1423"/>
        <item x="1798"/>
        <item x="1874"/>
        <item x="1604"/>
        <item x="2332"/>
        <item x="466"/>
        <item x="4761"/>
        <item x="3835"/>
        <item x="4406"/>
        <item x="1836"/>
        <item x="3611"/>
        <item x="4176"/>
        <item x="2885"/>
        <item x="1772"/>
        <item x="3906"/>
        <item x="4274"/>
        <item x="1668"/>
        <item x="2259"/>
        <item x="1924"/>
        <item x="3593"/>
        <item x="3699"/>
        <item x="721"/>
        <item x="4060"/>
        <item x="268"/>
        <item x="574"/>
        <item x="2704"/>
        <item x="939"/>
        <item x="2527"/>
        <item x="3594"/>
        <item x="3449"/>
        <item x="833"/>
        <item x="1404"/>
        <item x="4931"/>
        <item x="3571"/>
        <item x="4778"/>
        <item x="4745"/>
        <item x="423"/>
        <item x="2148"/>
        <item x="789"/>
        <item x="944"/>
        <item x="4628"/>
        <item x="1311"/>
        <item x="1609"/>
        <item x="3074"/>
        <item x="4345"/>
        <item x="383"/>
        <item x="4189"/>
        <item x="115"/>
        <item x="1951"/>
        <item x="5194"/>
        <item x="2073"/>
        <item x="4177"/>
        <item x="1832"/>
        <item x="2524"/>
        <item x="4034"/>
        <item x="3942"/>
        <item x="2243"/>
        <item x="1306"/>
        <item x="3890"/>
        <item x="5149"/>
        <item x="1766"/>
        <item x="444"/>
        <item x="5142"/>
        <item x="456"/>
        <item x="5260"/>
        <item x="4871"/>
        <item x="1638"/>
        <item x="3424"/>
        <item x="1446"/>
        <item x="4553"/>
        <item x="4800"/>
        <item x="3401"/>
        <item x="3799"/>
        <item x="3446"/>
        <item x="3667"/>
        <item x="3208"/>
        <item x="818"/>
        <item x="2103"/>
        <item x="272"/>
        <item x="2430"/>
        <item x="5071"/>
        <item x="1408"/>
        <item x="2068"/>
        <item x="3146"/>
        <item x="3823"/>
        <item x="2388"/>
        <item x="2550"/>
        <item x="885"/>
        <item x="3223"/>
        <item x="3244"/>
        <item x="4413"/>
        <item x="3895"/>
        <item x="3926"/>
        <item x="1326"/>
        <item x="858"/>
        <item x="5053"/>
        <item x="4426"/>
        <item x="3141"/>
        <item x="3583"/>
        <item x="2747"/>
        <item x="431"/>
        <item x="3937"/>
        <item x="2266"/>
        <item x="4207"/>
        <item x="4567"/>
        <item x="1072"/>
        <item x="1429"/>
        <item x="2616"/>
        <item x="1413"/>
        <item x="4222"/>
        <item x="828"/>
        <item x="4827"/>
        <item x="3810"/>
        <item x="681"/>
        <item x="415"/>
        <item x="2051"/>
        <item x="1677"/>
        <item x="49"/>
        <item x="4446"/>
        <item x="1941"/>
        <item x="1637"/>
        <item x="4116"/>
        <item x="3980"/>
        <item x="541"/>
        <item x="1044"/>
        <item x="1110"/>
        <item x="2108"/>
        <item x="5221"/>
        <item x="758"/>
        <item x="1833"/>
        <item x="4316"/>
        <item x="4018"/>
        <item x="1759"/>
        <item x="3152"/>
        <item x="653"/>
        <item x="1286"/>
        <item x="1139"/>
        <item x="2032"/>
        <item x="670"/>
        <item x="5048"/>
        <item x="1596"/>
        <item x="201"/>
        <item x="4184"/>
        <item x="4003"/>
        <item x="2536"/>
        <item x="3209"/>
        <item x="640"/>
        <item x="3259"/>
        <item x="23"/>
        <item x="1695"/>
        <item x="3126"/>
        <item x="5000"/>
        <item x="3570"/>
        <item x="2932"/>
        <item x="2868"/>
        <item x="1935"/>
        <item x="2481"/>
        <item x="5103"/>
        <item x="4183"/>
        <item x="5275"/>
        <item x="3330"/>
        <item x="1126"/>
        <item x="4279"/>
        <item x="2922"/>
        <item x="4622"/>
        <item x="2814"/>
        <item x="2172"/>
        <item x="4698"/>
        <item x="5046"/>
        <item x="793"/>
        <item x="2464"/>
        <item x="1688"/>
        <item x="4962"/>
        <item x="2304"/>
        <item x="4241"/>
        <item x="3923"/>
        <item x="4002"/>
        <item x="2453"/>
        <item x="3014"/>
        <item x="3275"/>
        <item x="2921"/>
        <item x="2399"/>
        <item x="4725"/>
        <item x="3565"/>
        <item x="2652"/>
        <item x="5240"/>
        <item x="4445"/>
        <item x="1991"/>
        <item x="1724"/>
        <item x="2449"/>
        <item x="2771"/>
        <item x="839"/>
        <item x="1916"/>
        <item x="3708"/>
        <item x="2860"/>
        <item x="975"/>
        <item x="2053"/>
        <item x="3943"/>
        <item x="96"/>
        <item x="1417"/>
        <item x="831"/>
        <item x="3878"/>
        <item x="5279"/>
        <item x="3097"/>
        <item x="5088"/>
        <item x="59"/>
        <item x="4709"/>
        <item x="3598"/>
        <item x="5266"/>
        <item x="3543"/>
        <item x="3696"/>
        <item x="5200"/>
        <item x="3432"/>
        <item x="2648"/>
        <item x="178"/>
        <item x="1027"/>
        <item x="618"/>
        <item x="2168"/>
        <item x="3440"/>
        <item x="3249"/>
        <item x="4587"/>
        <item x="3172"/>
        <item x="1079"/>
        <item x="5148"/>
        <item x="297"/>
        <item x="1918"/>
        <item x="3292"/>
        <item x="1800"/>
        <item x="1801"/>
        <item x="3066"/>
        <item x="2485"/>
        <item x="5253"/>
        <item x="1237"/>
        <item x="1752"/>
        <item x="3630"/>
        <item x="629"/>
        <item x="1740"/>
        <item x="4988"/>
        <item x="4456"/>
        <item x="1936"/>
        <item x="4484"/>
        <item x="3185"/>
        <item x="4398"/>
        <item x="1853"/>
        <item x="4021"/>
        <item x="3556"/>
        <item x="1432"/>
        <item x="2447"/>
        <item x="518"/>
        <item x="2717"/>
        <item x="3590"/>
        <item x="2128"/>
        <item x="2337"/>
        <item x="2280"/>
        <item x="1897"/>
        <item x="1729"/>
        <item x="1682"/>
        <item x="1362"/>
        <item x="1272"/>
        <item x="4432"/>
        <item x="4554"/>
        <item x="1966"/>
        <item x="4864"/>
        <item x="2027"/>
        <item x="3915"/>
        <item x="4231"/>
        <item x="3045"/>
        <item x="2561"/>
        <item x="1573"/>
        <item x="79"/>
        <item x="126"/>
        <item x="4201"/>
        <item x="2808"/>
        <item x="3448"/>
        <item x="4190"/>
        <item x="4838"/>
        <item x="2882"/>
        <item x="3621"/>
        <item x="3415"/>
        <item x="1588"/>
        <item x="4005"/>
        <item x="4576"/>
        <item x="4022"/>
        <item x="1339"/>
        <item x="1869"/>
        <item x="4711"/>
        <item x="1692"/>
        <item x="4343"/>
        <item x="4369"/>
        <item x="4362"/>
        <item x="5225"/>
        <item x="2355"/>
        <item x="3101"/>
        <item x="3486"/>
        <item x="3010"/>
        <item x="2090"/>
        <item x="2346"/>
        <item x="1815"/>
        <item x="4890"/>
        <item x="3864"/>
        <item x="4496"/>
        <item x="3505"/>
        <item x="2650"/>
        <item x="4744"/>
        <item x="4145"/>
        <item x="4940"/>
        <item x="4477"/>
        <item x="3323"/>
        <item x="259"/>
        <item x="4589"/>
        <item x="196"/>
        <item x="5017"/>
        <item x="1735"/>
        <item x="4766"/>
        <item x="387"/>
        <item x="4932"/>
        <item x="1913"/>
        <item x="4804"/>
        <item x="4123"/>
        <item x="4417"/>
        <item x="1779"/>
        <item x="5213"/>
        <item x="1643"/>
        <item x="1137"/>
        <item x="1570"/>
        <item x="3940"/>
        <item x="2150"/>
        <item x="156"/>
        <item x="967"/>
        <item x="2445"/>
        <item x="2607"/>
        <item x="2677"/>
        <item x="1191"/>
        <item x="1"/>
        <item x="971"/>
        <item x="439"/>
        <item x="472"/>
        <item x="1479"/>
        <item x="2724"/>
        <item x="4344"/>
        <item x="761"/>
        <item x="1001"/>
        <item x="224"/>
        <item x="3774"/>
        <item x="3485"/>
        <item x="419"/>
        <item x="636"/>
        <item x="325"/>
        <item x="902"/>
        <item x="4818"/>
        <item x="1540"/>
        <item x="3877"/>
        <item x="4474"/>
        <item x="3423"/>
        <item x="1405"/>
        <item x="1810"/>
        <item x="1907"/>
        <item x="878"/>
        <item x="1475"/>
        <item x="1220"/>
        <item x="3441"/>
        <item x="1499"/>
        <item x="1564"/>
        <item x="2887"/>
        <item x="4532"/>
        <item x="1502"/>
        <item x="5138"/>
        <item x="4355"/>
        <item x="1883"/>
        <item x="4731"/>
        <item x="4572"/>
        <item x="4694"/>
        <item x="1122"/>
        <item x="2976"/>
        <item x="4265"/>
        <item x="4248"/>
        <item x="2475"/>
        <item x="4925"/>
        <item x="4886"/>
        <item x="951"/>
        <item x="3759"/>
        <item x="4130"/>
        <item x="4144"/>
        <item x="269"/>
        <item x="2034"/>
        <item x="2595"/>
        <item x="3901"/>
        <item x="530"/>
        <item x="996"/>
        <item x="1017"/>
        <item x="83"/>
        <item x="1506"/>
        <item x="911"/>
        <item x="1865"/>
        <item x="4391"/>
        <item x="717"/>
        <item x="1067"/>
        <item x="3874"/>
        <item x="3607"/>
        <item x="3967"/>
        <item x="1325"/>
        <item x="1635"/>
        <item x="4109"/>
        <item x="5101"/>
        <item x="1229"/>
        <item x="4820"/>
        <item x="3642"/>
        <item x="464"/>
        <item x="2715"/>
        <item x="2328"/>
        <item x="1921"/>
        <item x="362"/>
        <item x="3918"/>
        <item x="392"/>
        <item x="2611"/>
        <item x="2763"/>
        <item x="1123"/>
        <item x="2497"/>
        <item x="2260"/>
        <item x="1185"/>
        <item x="2275"/>
        <item x="4869"/>
        <item x="328"/>
        <item x="554"/>
        <item x="131"/>
        <item x="2024"/>
        <item x="768"/>
        <item x="1012"/>
        <item x="217"/>
        <item x="2512"/>
        <item x="635"/>
        <item x="1915"/>
        <item x="961"/>
        <item x="1917"/>
        <item x="1388"/>
        <item x="1559"/>
        <item x="1403"/>
        <item x="770"/>
        <item x="1113"/>
        <item x="641"/>
        <item x="675"/>
        <item x="3960"/>
        <item x="4830"/>
        <item x="3361"/>
        <item x="1978"/>
        <item x="200"/>
        <item x="381"/>
        <item x="2127"/>
        <item x="1419"/>
        <item x="348"/>
        <item x="5156"/>
        <item x="1363"/>
        <item x="3357"/>
        <item x="1358"/>
        <item x="222"/>
        <item x="2760"/>
        <item x="1390"/>
        <item x="614"/>
        <item x="4938"/>
        <item x="2265"/>
        <item x="406"/>
        <item x="4732"/>
        <item x="366"/>
        <item x="1546"/>
        <item x="3256"/>
        <item x="1155"/>
        <item x="3211"/>
        <item x="3847"/>
        <item x="2105"/>
        <item x="4175"/>
        <item x="984"/>
        <item x="1956"/>
        <item x="3466"/>
        <item x="709"/>
        <item x="4673"/>
        <item x="3992"/>
        <item x="1095"/>
        <item x="667"/>
        <item x="2046"/>
        <item x="604"/>
        <item x="3824"/>
        <item x="1485"/>
        <item x="3214"/>
        <item x="2772"/>
        <item x="5271"/>
        <item x="4930"/>
        <item x="4821"/>
        <item x="2898"/>
        <item x="4739"/>
        <item x="3337"/>
        <item x="3528"/>
        <item x="3600"/>
        <item x="2755"/>
        <item x="112"/>
        <item x="163"/>
        <item x="3596"/>
        <item x="3455"/>
        <item x="4531"/>
        <item x="3480"/>
        <item x="391"/>
        <item x="416"/>
        <item x="57"/>
        <item x="4562"/>
        <item x="237"/>
        <item x="4068"/>
        <item x="707"/>
        <item x="3198"/>
        <item x="903"/>
        <item x="3862"/>
        <item x="3886"/>
        <item x="4908"/>
        <item x="1166"/>
        <item x="966"/>
        <item x="2115"/>
        <item x="1640"/>
        <item x="3307"/>
        <item x="1386"/>
        <item x="168"/>
        <item x="3748"/>
        <item x="308"/>
        <item x="1758"/>
        <item x="5274"/>
        <item x="4470"/>
        <item x="479"/>
        <item x="3846"/>
        <item x="585"/>
        <item x="3284"/>
        <item x="4167"/>
        <item x="3410"/>
        <item x="2247"/>
        <item x="1690"/>
        <item x="2767"/>
        <item x="4895"/>
        <item x="3806"/>
        <item x="1649"/>
        <item x="1903"/>
        <item x="477"/>
        <item x="3157"/>
        <item x="1257"/>
        <item x="1146"/>
        <item x="4036"/>
        <item x="898"/>
        <item x="2461"/>
        <item x="4734"/>
        <item x="3909"/>
        <item x="4765"/>
        <item x="3332"/>
        <item x="3997"/>
        <item x="4793"/>
        <item x="2298"/>
        <item x="2799"/>
        <item x="4289"/>
        <item x="5245"/>
        <item x="3798"/>
        <item x="2361"/>
        <item x="5076"/>
        <item x="3551"/>
        <item x="496"/>
        <item x="359"/>
        <item x="1032"/>
        <item x="5051"/>
        <item x="2987"/>
        <item x="3614"/>
        <item x="3102"/>
        <item x="2130"/>
        <item x="4365"/>
        <item x="1400"/>
        <item x="3534"/>
        <item x="3519"/>
        <item x="2633"/>
        <item x="2133"/>
        <item x="4926"/>
        <item x="544"/>
        <item x="2890"/>
        <item x="5215"/>
        <item x="4907"/>
        <item x="4994"/>
        <item x="2338"/>
        <item x="4198"/>
        <item x="1294"/>
        <item x="2525"/>
        <item x="109"/>
        <item x="5024"/>
        <item x="1561"/>
        <item x="304"/>
        <item x="3310"/>
        <item x="1329"/>
        <item x="1125"/>
        <item x="1976"/>
        <item x="5236"/>
        <item x="4267"/>
        <item x="4024"/>
        <item x="1606"/>
        <item x="1888"/>
        <item x="762"/>
        <item x="517"/>
        <item x="2806"/>
        <item x="2610"/>
        <item x="5107"/>
        <item x="3933"/>
        <item x="3936"/>
        <item x="3413"/>
        <item x="3456"/>
        <item x="1076"/>
        <item x="3451"/>
        <item x="3247"/>
        <item x="296"/>
        <item x="4577"/>
        <item x="645"/>
        <item x="1209"/>
        <item x="165"/>
        <item x="1391"/>
        <item x="66"/>
        <item x="3283"/>
        <item x="1425"/>
        <item x="2256"/>
        <item x="822"/>
        <item x="4213"/>
        <item x="2428"/>
        <item x="3349"/>
        <item x="516"/>
        <item x="2764"/>
        <item x="396"/>
        <item x="3860"/>
        <item x="4522"/>
        <item x="5005"/>
        <item x="4099"/>
        <item x="1062"/>
        <item x="1923"/>
        <item x="2373"/>
        <item x="3462"/>
        <item x="478"/>
        <item x="4759"/>
        <item x="4539"/>
        <item x="1426"/>
        <item x="1584"/>
        <item x="4027"/>
        <item x="3863"/>
        <item x="1206"/>
        <item x="182"/>
        <item x="3138"/>
        <item x="4828"/>
        <item x="2901"/>
        <item x="760"/>
        <item x="4427"/>
        <item x="4960"/>
        <item x="4666"/>
        <item x="264"/>
        <item x="4059"/>
        <item x="3254"/>
        <item x="4443"/>
        <item x="2376"/>
        <item x="2118"/>
        <item x="893"/>
        <item x="1378"/>
        <item x="1549"/>
        <item x="3225"/>
        <item x="908"/>
        <item x="2474"/>
        <item x="3488"/>
        <item x="3115"/>
        <item x="3977"/>
        <item x="4223"/>
        <item x="2874"/>
        <item x="2776"/>
        <item x="3076"/>
        <item x="2938"/>
        <item x="2815"/>
        <item x="502"/>
        <item x="1086"/>
        <item x="2992"/>
        <item x="35"/>
        <item x="2192"/>
        <item x="746"/>
        <item x="5085"/>
        <item x="1356"/>
        <item x="430"/>
        <item x="2213"/>
        <item x="620"/>
        <item x="2982"/>
        <item x="2796"/>
        <item x="682"/>
        <item x="4304"/>
        <item x="3781"/>
        <item x="1263"/>
        <item x="3670"/>
        <item x="2356"/>
        <item x="5160"/>
        <item x="702"/>
        <item x="1094"/>
        <item x="539"/>
        <item x="834"/>
        <item x="4414"/>
        <item x="230"/>
        <item x="2418"/>
        <item x="2117"/>
        <item x="3093"/>
        <item x="1059"/>
        <item x="1089"/>
        <item x="1058"/>
        <item x="4416"/>
        <item x="4113"/>
        <item x="1971"/>
        <item x="2828"/>
        <item x="3220"/>
        <item x="1127"/>
        <item x="801"/>
        <item x="963"/>
        <item x="3279"/>
        <item x="3479"/>
        <item x="2412"/>
        <item x="655"/>
        <item x="3290"/>
        <item x="2508"/>
        <item x="1212"/>
        <item x="2084"/>
        <item x="1734"/>
        <item x="2101"/>
        <item x="4307"/>
        <item x="4063"/>
        <item x="2371"/>
        <item x="3982"/>
        <item x="235"/>
        <item x="3053"/>
        <item x="2846"/>
        <item x="2583"/>
        <item x="3793"/>
        <item x="5278"/>
        <item x="4140"/>
        <item x="3887"/>
        <item x="4662"/>
        <item x="886"/>
        <item x="2244"/>
        <item x="2564"/>
        <item x="952"/>
        <item x="2336"/>
        <item x="123"/>
        <item x="1805"/>
        <item x="775"/>
        <item x="2904"/>
        <item x="2014"/>
        <item x="2425"/>
        <item x="536"/>
        <item x="378"/>
        <item x="2245"/>
        <item x="3058"/>
        <item x="2627"/>
        <item x="69"/>
        <item x="529"/>
        <item x="744"/>
        <item x="5013"/>
        <item x="1002"/>
        <item x="1016"/>
        <item x="5096"/>
        <item x="2554"/>
        <item x="3736"/>
        <item x="4480"/>
        <item x="3976"/>
        <item x="5087"/>
        <item x="4881"/>
        <item x="322"/>
        <item x="4354"/>
        <item x="2227"/>
        <item x="962"/>
        <item x="4975"/>
        <item x="3217"/>
        <item x="4646"/>
        <item x="3768"/>
        <item x="1952"/>
        <item x="1414"/>
        <item x="4046"/>
        <item x="1023"/>
        <item x="783"/>
        <item x="1659"/>
        <item x="1028"/>
        <item x="4319"/>
        <item x="1134"/>
        <item x="3322"/>
        <item x="2891"/>
        <item x="795"/>
        <item x="2136"/>
        <item x="3341"/>
        <item x="3998"/>
        <item x="3158"/>
        <item x="4"/>
        <item x="1052"/>
        <item x="4918"/>
        <item x="4812"/>
        <item x="2066"/>
        <item x="5032"/>
        <item x="2292"/>
        <item x="2157"/>
        <item x="2532"/>
        <item x="3155"/>
        <item x="3820"/>
        <item x="5066"/>
        <item x="3128"/>
        <item x="3352"/>
        <item x="4291"/>
        <item x="379"/>
        <item x="309"/>
        <item x="5038"/>
        <item x="1372"/>
        <item x="2442"/>
        <item x="2990"/>
        <item x="4256"/>
        <item x="2160"/>
        <item x="1156"/>
        <item x="521"/>
        <item x="3435"/>
        <item x="3072"/>
        <item x="4653"/>
        <item x="380"/>
        <item x="782"/>
        <item x="117"/>
        <item x="5273"/>
        <item x="5159"/>
        <item x="3688"/>
        <item x="2791"/>
        <item x="785"/>
        <item x="2852"/>
        <item x="3989"/>
        <item x="3167"/>
        <item x="1817"/>
        <item x="686"/>
        <item x="5201"/>
        <item x="132"/>
        <item x="1019"/>
        <item x="3234"/>
        <item x="2011"/>
        <item x="3106"/>
        <item x="4859"/>
        <item x="5143"/>
        <item x="2174"/>
        <item x="3757"/>
        <item x="931"/>
        <item x="3450"/>
        <item x="98"/>
        <item x="4147"/>
        <item x="2116"/>
        <item x="3369"/>
        <item x="1308"/>
        <item x="4923"/>
        <item x="1963"/>
        <item x="2026"/>
        <item x="5007"/>
        <item x="1290"/>
        <item x="591"/>
        <item x="4438"/>
        <item x="3683"/>
        <item x="987"/>
        <item x="608"/>
        <item x="1660"/>
        <item x="1527"/>
        <item x="1200"/>
        <item x="3841"/>
        <item x="3089"/>
        <item x="4877"/>
        <item x="3720"/>
        <item x="1520"/>
        <item x="4334"/>
        <item x="1961"/>
        <item x="52"/>
        <item x="2185"/>
        <item x="1943"/>
        <item x="4253"/>
        <item x="461"/>
        <item x="2910"/>
        <item x="4240"/>
        <item x="504"/>
        <item x="3999"/>
        <item x="1253"/>
        <item x="5129"/>
        <item x="2153"/>
        <item x="4385"/>
        <item x="2925"/>
        <item x="533"/>
        <item x="1065"/>
        <item x="4360"/>
        <item x="3554"/>
        <item x="1087"/>
        <item x="4321"/>
        <item x="5077"/>
        <item x="3204"/>
        <item x="5019"/>
        <item x="5016"/>
        <item x="3114"/>
        <item x="4449"/>
        <item x="3326"/>
        <item x="837"/>
        <item x="1416"/>
        <item x="3904"/>
        <item x="1850"/>
        <item x="665"/>
        <item x="4993"/>
        <item x="2775"/>
        <item x="3753"/>
        <item x="982"/>
        <item x="4158"/>
        <item x="1819"/>
        <item x="365"/>
        <item x="1722"/>
        <item x="860"/>
        <item x="4850"/>
        <item x="94"/>
        <item x="3350"/>
        <item x="2817"/>
        <item x="1349"/>
        <item x="2409"/>
        <item x="2106"/>
        <item x="3471"/>
        <item x="3533"/>
        <item x="3165"/>
        <item x="807"/>
        <item x="1197"/>
        <item x="1840"/>
        <item x="4978"/>
        <item x="4419"/>
        <item x="4216"/>
        <item x="1051"/>
        <item x="3616"/>
        <item x="1437"/>
        <item x="2432"/>
        <item x="4607"/>
        <item x="4860"/>
        <item x="3335"/>
        <item x="1159"/>
        <item x="3899"/>
        <item x="609"/>
        <item x="3762"/>
        <item x="3520"/>
        <item x="2973"/>
        <item x="3334"/>
        <item x="2710"/>
        <item x="3144"/>
        <item x="1554"/>
        <item x="1929"/>
        <item x="7"/>
        <item x="1576"/>
        <item x="4561"/>
        <item x="491"/>
        <item x="3081"/>
        <item x="4232"/>
        <item x="2769"/>
        <item x="5047"/>
        <item x="2845"/>
        <item x="628"/>
        <item x="2873"/>
        <item x="369"/>
        <item x="5206"/>
        <item x="753"/>
        <item x="2804"/>
        <item x="3301"/>
        <item x="2819"/>
        <item x="160"/>
        <item x="2785"/>
        <item x="1050"/>
        <item x="4648"/>
        <item x="3494"/>
        <item x="1322"/>
        <item x="3385"/>
        <item x="1912"/>
        <item x="3119"/>
        <item x="3635"/>
        <item x="2605"/>
        <item x="2354"/>
        <item x="5250"/>
        <item x="2620"/>
        <item x="909"/>
        <item x="4583"/>
        <item x="2998"/>
        <item x="4847"/>
        <item x="3469"/>
        <item x="2060"/>
        <item x="4924"/>
        <item x="4101"/>
        <item x="3459"/>
        <item x="4754"/>
        <item x="2777"/>
        <item x="2676"/>
        <item x="3854"/>
        <item x="5106"/>
        <item x="1236"/>
        <item x="4378"/>
        <item x="3447"/>
        <item x="4549"/>
        <item x="876"/>
        <item x="1074"/>
        <item x="1319"/>
        <item x="1743"/>
        <item x="1674"/>
        <item x="1979"/>
        <item x="3197"/>
        <item x="495"/>
        <item x="5058"/>
        <item x="1441"/>
        <item x="1380"/>
        <item x="5244"/>
        <item x="3434"/>
        <item x="172"/>
        <item x="12"/>
        <item x="1955"/>
        <item x="4033"/>
        <item x="2896"/>
        <item x="2494"/>
        <item x="1474"/>
        <item x="1223"/>
        <item x="1054"/>
        <item x="2159"/>
        <item x="1182"/>
        <item x="3117"/>
        <item x="4226"/>
        <item x="352"/>
        <item x="2242"/>
        <item x="238"/>
        <item x="5059"/>
        <item x="599"/>
        <item x="1623"/>
        <item x="1181"/>
        <item x="95"/>
        <item x="3853"/>
        <item x="4935"/>
        <item x="3431"/>
        <item x="2685"/>
        <item x="255"/>
        <item x="558"/>
        <item x="2961"/>
        <item x="2"/>
        <item x="3007"/>
        <item x="3187"/>
        <item x="3690"/>
        <item x="2657"/>
        <item x="748"/>
        <item x="2229"/>
        <item x="248"/>
        <item x="4811"/>
        <item x="4679"/>
        <item x="1931"/>
        <item x="3959"/>
        <item x="4618"/>
        <item x="1806"/>
        <item x="3319"/>
        <item x="197"/>
        <item x="732"/>
        <item x="5239"/>
        <item x="2226"/>
        <item x="3925"/>
        <item x="1142"/>
        <item x="730"/>
        <item x="590"/>
        <item x="2974"/>
        <item x="2674"/>
        <item x="2317"/>
        <item x="2293"/>
        <item x="2531"/>
        <item x="2401"/>
        <item x="917"/>
        <item x="4272"/>
        <item x="2001"/>
        <item x="3281"/>
        <item x="1111"/>
        <item x="4397"/>
        <item x="4212"/>
        <item x="2518"/>
        <item x="34"/>
        <item x="1312"/>
        <item x="1593"/>
        <item x="1109"/>
        <item x="2927"/>
        <item x="3203"/>
        <item x="4180"/>
        <item x="4215"/>
        <item x="1121"/>
        <item x="3404"/>
        <item x="4880"/>
        <item x="2519"/>
        <item x="2779"/>
        <item x="3255"/>
        <item x="1581"/>
        <item x="4705"/>
        <item x="3377"/>
        <item x="5004"/>
        <item x="388"/>
        <item x="2327"/>
        <item x="965"/>
        <item x="4967"/>
        <item x="3050"/>
        <item x="1852"/>
        <item x="2444"/>
        <item x="2699"/>
        <item x="4080"/>
        <item x="1521"/>
        <item x="1099"/>
        <item x="14"/>
        <item x="2316"/>
        <item x="2339"/>
        <item x="651"/>
        <item x="873"/>
        <item x="5193"/>
        <item x="2330"/>
        <item x="1385"/>
        <item x="1484"/>
        <item x="3142"/>
        <item x="2501"/>
        <item x="3738"/>
        <item x="5178"/>
        <item x="4268"/>
        <item x="1078"/>
        <item x="3046"/>
        <item x="4095"/>
        <item x="2420"/>
        <item x="1175"/>
        <item x="1144"/>
        <item x="385"/>
        <item x="1873"/>
        <item x="2918"/>
        <item x="1845"/>
        <item x="5009"/>
        <item x="1055"/>
        <item x="4244"/>
        <item x="4578"/>
        <item x="3476"/>
        <item x="2830"/>
        <item x="1310"/>
        <item x="1053"/>
        <item x="499"/>
        <item x="2757"/>
        <item x="4243"/>
        <item x="2688"/>
        <item x="3622"/>
        <item x="3741"/>
        <item x="532"/>
        <item x="811"/>
        <item x="3428"/>
        <item x="2045"/>
        <item x="2262"/>
        <item x="3065"/>
        <item x="2909"/>
        <item x="3355"/>
        <item x="171"/>
        <item x="3030"/>
        <item x="660"/>
        <item x="5139"/>
        <item x="1995"/>
        <item x="2322"/>
        <item x="1906"/>
        <item x="2602"/>
        <item x="2718"/>
        <item x="10"/>
        <item x="3677"/>
        <item x="2492"/>
        <item x="2789"/>
        <item x="3870"/>
        <item x="4693"/>
        <item x="2340"/>
        <item x="1153"/>
        <item x="4098"/>
        <item x="3241"/>
        <item x="3304"/>
        <item x="3169"/>
        <item x="643"/>
        <item x="1119"/>
        <item x="4073"/>
        <item x="1218"/>
        <item x="2112"/>
        <item x="5081"/>
        <item x="5243"/>
        <item x="2821"/>
        <item x="2309"/>
        <item x="4387"/>
        <item x="142"/>
        <item x="1128"/>
        <item x="2114"/>
        <item x="2145"/>
        <item x="2240"/>
        <item x="3694"/>
        <item x="4017"/>
        <item x="2563"/>
        <item x="4366"/>
        <item x="1147"/>
        <item x="2225"/>
        <item x="5080"/>
        <item x="2866"/>
        <item x="4382"/>
        <item x="2223"/>
        <item x="668"/>
        <item x="3704"/>
        <item x="5093"/>
        <item x="1585"/>
        <item x="4691"/>
        <item x="4153"/>
        <item x="398"/>
        <item x="4494"/>
        <item x="5216"/>
        <item x="313"/>
        <item x="204"/>
        <item x="3813"/>
        <item x="4784"/>
        <item x="4661"/>
        <item x="3036"/>
        <item x="1178"/>
        <item x="3339"/>
        <item x="4665"/>
        <item x="3643"/>
        <item x="344"/>
        <item x="3856"/>
        <item x="4581"/>
        <item x="727"/>
        <item x="1765"/>
        <item x="849"/>
        <item x="4566"/>
        <item x="726"/>
        <item x="442"/>
        <item x="1526"/>
        <item x="3579"/>
        <item x="2476"/>
        <item x="915"/>
        <item x="1945"/>
        <item x="2640"/>
        <item x="867"/>
        <item x="5238"/>
        <item x="299"/>
        <item x="3411"/>
        <item x="3663"/>
        <item x="2820"/>
        <item x="1597"/>
        <item x="2812"/>
        <item x="2134"/>
        <item x="3384"/>
        <item x="175"/>
        <item x="922"/>
        <item x="1851"/>
        <item x="910"/>
        <item x="3270"/>
        <item x="1670"/>
        <item x="2285"/>
        <item x="3814"/>
        <item x="2604"/>
        <item x="3389"/>
        <item x="3147"/>
        <item x="4626"/>
        <item x="2028"/>
        <item x="4512"/>
        <item x="1697"/>
        <item x="1330"/>
        <item x="4181"/>
        <item x="4008"/>
        <item x="1203"/>
        <item x="1626"/>
        <item x="1309"/>
        <item x="2746"/>
        <item x="2543"/>
        <item x="5172"/>
        <item x="4308"/>
        <item x="5073"/>
        <item x="1562"/>
        <item x="3609"/>
        <item x="4085"/>
        <item x="4949"/>
        <item x="505"/>
        <item x="412"/>
        <item x="4410"/>
        <item x="3243"/>
        <item x="1239"/>
        <item x="525"/>
        <item x="4372"/>
        <item x="4547"/>
        <item x="4489"/>
        <item x="797"/>
        <item x="4716"/>
        <item x="5146"/>
        <item x="3573"/>
        <item x="3882"/>
        <item x="4771"/>
        <item x="1595"/>
        <item x="5220"/>
        <item x="4683"/>
        <item x="5169"/>
        <item x="2407"/>
        <item x="4849"/>
        <item x="3372"/>
        <item x="1663"/>
        <item x="1382"/>
        <item x="4463"/>
        <item x="4777"/>
        <item x="1863"/>
        <item x="569"/>
        <item x="1949"/>
        <item x="920"/>
        <item x="2670"/>
        <item x="2257"/>
        <item x="2778"/>
        <item x="4513"/>
        <item x="4672"/>
        <item x="130"/>
        <item x="2210"/>
        <item x="2663"/>
        <item x="1101"/>
        <item x="2023"/>
        <item x="4668"/>
        <item x="4839"/>
        <item x="1799"/>
        <item x="3771"/>
        <item x="3226"/>
        <item x="520"/>
        <item x="3746"/>
        <item x="5150"/>
        <item x="3661"/>
        <item x="3238"/>
        <item x="1970"/>
        <item x="4815"/>
        <item x="4205"/>
        <item x="4160"/>
        <item x="4634"/>
        <item x="5197"/>
        <item x="4702"/>
        <item x="4277"/>
        <item x="287"/>
        <item x="4434"/>
        <item x="451"/>
        <item x="4767"/>
        <item x="4056"/>
        <item x="751"/>
        <item x="594"/>
        <item x="2969"/>
        <item x="3984"/>
        <item x="526"/>
        <item x="20"/>
        <item x="404"/>
        <item x="1641"/>
        <item x="3487"/>
        <item x="3398"/>
        <item x="977"/>
        <item x="809"/>
        <item x="2454"/>
        <item x="3584"/>
        <item x="371"/>
        <item x="5219"/>
        <item x="632"/>
        <item x="312"/>
        <item x="1368"/>
        <item x="3262"/>
        <item x="4551"/>
        <item x="4495"/>
        <item x="1345"/>
        <item x="4075"/>
        <item x="1780"/>
        <item x="4760"/>
        <item x="3042"/>
        <item x="1152"/>
        <item x="4950"/>
        <item x="2333"/>
        <item x="1226"/>
        <item x="5115"/>
        <item x="4124"/>
        <item x="3202"/>
        <item x="2981"/>
        <item x="5196"/>
        <item x="4922"/>
        <item x="1846"/>
        <item x="2446"/>
        <item x="1887"/>
        <item x="4944"/>
        <item x="2331"/>
        <item x="2349"/>
        <item x="586"/>
        <item x="1790"/>
        <item x="4040"/>
        <item x="5251"/>
        <item x="3123"/>
        <item x="4861"/>
        <item x="1061"/>
        <item x="8"/>
        <item x="503"/>
        <item x="781"/>
        <item x="1967"/>
        <item x="3780"/>
        <item x="4565"/>
        <item x="877"/>
        <item x="4074"/>
        <item x="4969"/>
        <item x="600"/>
        <item x="292"/>
        <item x="5211"/>
        <item x="4749"/>
        <item x="1292"/>
        <item x="4239"/>
        <item x="1985"/>
        <item x="18"/>
        <item x="3079"/>
        <item x="481"/>
        <item x="4141"/>
        <item x="4225"/>
        <item x="4854"/>
        <item x="2906"/>
        <item x="28"/>
        <item x="2435"/>
        <item x="71"/>
        <item x="2104"/>
        <item x="2239"/>
        <item x="3624"/>
        <item x="2156"/>
        <item x="2211"/>
        <item x="3893"/>
        <item x="1578"/>
        <item x="3673"/>
        <item x="2438"/>
        <item x="5288"/>
        <item x="3150"/>
        <item x="2574"/>
        <item x="1381"/>
        <item x="3073"/>
        <item x="1768"/>
        <item x="5055"/>
        <item x="2741"/>
        <item x="4635"/>
        <item x="4696"/>
        <item x="1533"/>
        <item x="4971"/>
        <item x="4904"/>
        <item x="4936"/>
        <item x="870"/>
        <item x="4454"/>
        <item x="957"/>
        <item x="1194"/>
        <item x="2364"/>
        <item x="4642"/>
        <item x="2063"/>
        <item x="841"/>
        <item x="1778"/>
        <item x="3511"/>
        <item x="3805"/>
        <item x="1151"/>
        <item x="4196"/>
        <item x="2267"/>
        <item x="4179"/>
        <item x="4671"/>
        <item x="2659"/>
        <item x="4501"/>
        <item x="755"/>
        <item x="245"/>
        <item x="1351"/>
        <item x="1854"/>
        <item x="1232"/>
        <item x="1008"/>
        <item x="5257"/>
        <item x="1658"/>
        <item x="4609"/>
        <item x="63"/>
        <item x="3336"/>
        <item x="486"/>
        <item x="4909"/>
        <item x="1738"/>
        <item x="4788"/>
        <item x="3090"/>
        <item x="4831"/>
        <item x="564"/>
        <item x="1043"/>
        <item x="288"/>
        <item x="2251"/>
        <item x="2059"/>
        <item x="2307"/>
        <item x="1277"/>
        <item x="3613"/>
        <item x="3191"/>
        <item x="884"/>
        <item x="148"/>
        <item x="4813"/>
        <item x="4638"/>
        <item x="4541"/>
        <item x="4595"/>
        <item x="4462"/>
        <item x="4597"/>
        <item x="2125"/>
        <item x="4543"/>
        <item x="2903"/>
        <item x="5284"/>
        <item x="1785"/>
        <item x="4703"/>
        <item x="4079"/>
        <item x="4797"/>
        <item x="105"/>
        <item x="3183"/>
        <item x="242"/>
        <item x="3634"/>
        <item x="4510"/>
        <item x="1238"/>
        <item x="4569"/>
        <item x="1807"/>
        <item x="2813"/>
        <item x="1392"/>
        <item x="3789"/>
        <item x="3436"/>
        <item x="2169"/>
        <item x="3345"/>
        <item x="3054"/>
        <item x="4708"/>
        <item x="1511"/>
        <item x="4430"/>
        <item x="1958"/>
        <item x="3061"/>
        <item x="1669"/>
        <item x="5190"/>
        <item x="3817"/>
        <item x="3453"/>
        <item x="4789"/>
        <item x="3109"/>
        <item x="1406"/>
        <item x="1538"/>
        <item x="1401"/>
        <item x="1445"/>
        <item x="285"/>
        <item x="2064"/>
        <item x="2794"/>
        <item x="3044"/>
        <item x="2513"/>
        <item x="2056"/>
        <item x="3298"/>
        <item x="143"/>
        <item x="2325"/>
        <item x="2800"/>
        <item x="3472"/>
        <item x="3363"/>
        <item x="4306"/>
        <item x="2533"/>
        <item x="1756"/>
        <item x="4641"/>
        <item x="1984"/>
        <item x="5040"/>
        <item x="5210"/>
        <item x="4264"/>
        <item x="3920"/>
        <item x="4600"/>
        <item x="4182"/>
        <item x="2007"/>
        <item x="2731"/>
        <item x="4853"/>
        <item x="1202"/>
        <item x="2705"/>
        <item x="4616"/>
        <item x="4429"/>
        <item x="1928"/>
        <item x="4887"/>
        <item x="4928"/>
        <item x="2728"/>
        <item x="5021"/>
        <item x="1529"/>
        <item x="2493"/>
        <item x="1731"/>
        <item x="1746"/>
        <item x="2040"/>
        <item x="4423"/>
        <item x="2877"/>
        <item x="3929"/>
        <item x="3962"/>
        <item x="2161"/>
        <item x="5282"/>
        <item x="2390"/>
        <item x="2503"/>
        <item x="4786"/>
        <item x="4493"/>
        <item x="4528"/>
        <item x="1770"/>
        <item x="293"/>
        <item x="31"/>
        <item x="4558"/>
        <item x="3830"/>
        <item x="4251"/>
        <item x="993"/>
        <item x="3268"/>
        <item x="2968"/>
        <item x="4544"/>
        <item x="29"/>
        <item x="4863"/>
        <item x="87"/>
        <item x="1320"/>
        <item x="5227"/>
        <item x="4557"/>
        <item x="103"/>
        <item x="315"/>
        <item x="843"/>
        <item x="1930"/>
        <item x="1706"/>
        <item x="4826"/>
        <item x="512"/>
        <item x="2079"/>
        <item x="62"/>
        <item x="853"/>
        <item x="3809"/>
        <item x="4941"/>
        <item x="1792"/>
        <item x="2875"/>
        <item x="3671"/>
        <item x="5015"/>
        <item x="623"/>
        <item x="1694"/>
        <item x="5123"/>
        <item x="4390"/>
        <item x="303"/>
        <item x="626"/>
        <item x="2639"/>
        <item x="3171"/>
        <item x="611"/>
        <item x="1455"/>
        <item x="1031"/>
        <item x="2625"/>
        <item x="624"/>
        <item x="4929"/>
        <item x="4724"/>
        <item x="3675"/>
        <item x="2348"/>
        <item x="4249"/>
        <item x="4637"/>
        <item x="4029"/>
        <item x="1374"/>
        <item x="4916"/>
        <item x="3258"/>
        <item x="1704"/>
        <item x="2179"/>
        <item x="1282"/>
        <item x="889"/>
        <item x="3576"/>
        <item x="3633"/>
        <item x="3784"/>
        <item x="1389"/>
        <item x="3731"/>
        <item x="2854"/>
        <item x="4701"/>
        <item x="0"/>
        <item x="3188"/>
        <item x="1893"/>
        <item x="1891"/>
        <item x="400"/>
        <item x="5026"/>
        <item x="441"/>
        <item x="4405"/>
        <item x="4105"/>
        <item x="3750"/>
        <item x="5136"/>
        <item x="4016"/>
        <item x="3843"/>
        <item x="3391"/>
        <item x="1402"/>
        <item x="4119"/>
        <item x="5001"/>
        <item x="1090"/>
        <item x="3132"/>
        <item x="1327"/>
        <item x="5195"/>
        <item x="4996"/>
        <item x="5126"/>
        <item x="2384"/>
        <item x="4682"/>
        <item x="1862"/>
        <item x="5254"/>
        <item x="3403"/>
        <item x="199"/>
        <item x="3365"/>
        <item x="2712"/>
        <item x="5267"/>
        <item x="250"/>
        <item x="1881"/>
        <item x="3293"/>
        <item x="3390"/>
        <item x="1748"/>
        <item x="4374"/>
        <item x="3941"/>
        <item x="1610"/>
        <item x="4335"/>
        <item x="728"/>
        <item x="2071"/>
        <item x="3276"/>
        <item x="357"/>
        <item x="943"/>
        <item x="4934"/>
        <item x="5286"/>
        <item x="4556"/>
        <item x="3816"/>
        <item x="4842"/>
        <item x="1787"/>
        <item x="887"/>
        <item x="1831"/>
        <item x="2766"/>
        <item x="2811"/>
        <item x="3442"/>
        <item x="3020"/>
        <item x="4356"/>
        <item x="4076"/>
        <item x="4217"/>
        <item x="3070"/>
        <item x="102"/>
        <item x="3508"/>
        <item x="4155"/>
        <item x="2556"/>
        <item x="1333"/>
        <item x="4957"/>
        <item x="1045"/>
        <item x="2708"/>
        <item x="1196"/>
        <item x="457"/>
        <item x="3773"/>
        <item x="1512"/>
        <item x="319"/>
        <item x="3857"/>
        <item x="426"/>
        <item x="666"/>
        <item x="3552"/>
        <item x="4259"/>
        <item x="5137"/>
        <item x="1420"/>
        <item x="3438"/>
        <item x="3523"/>
        <item x="5132"/>
        <item x="3610"/>
        <item x="3237"/>
        <item x="2482"/>
        <item x="1614"/>
        <item x="1365"/>
        <item x="652"/>
        <item x="2296"/>
        <item x="1171"/>
        <item x="4782"/>
        <item x="3979"/>
        <item x="4518"/>
        <item x="3137"/>
        <item x="3850"/>
        <item x="2923"/>
        <item x="2614"/>
        <item x="3235"/>
        <item x="4833"/>
        <item x="2352"/>
        <item x="2100"/>
        <item x="4235"/>
        <item x="926"/>
        <item x="4891"/>
        <item x="4571"/>
        <item x="3227"/>
        <item x="3766"/>
        <item x="2416"/>
        <item x="4855"/>
        <item x="2915"/>
        <item x="1577"/>
        <item x="4651"/>
        <item x="2466"/>
        <item x="3910"/>
        <item x="4548"/>
        <item x="3832"/>
        <item x="1616"/>
        <item x="747"/>
        <item x="603"/>
        <item x="4720"/>
        <item x="3869"/>
        <item x="3034"/>
        <item x="2377"/>
        <item x="2315"/>
        <item x="5056"/>
        <item x="2641"/>
        <item x="5248"/>
        <item x="5265"/>
        <item x="615"/>
        <item x="164"/>
        <item x="3684"/>
        <item x="2207"/>
        <item x="4774"/>
        <item x="2942"/>
        <item x="4054"/>
        <item x="4817"/>
        <item x="4937"/>
        <item x="4603"/>
        <item x="3271"/>
        <item x="4134"/>
        <item x="2233"/>
        <item x="1369"/>
        <item x="2224"/>
        <item x="1726"/>
        <item x="4533"/>
        <item x="399"/>
        <item x="5090"/>
        <item x="4684"/>
        <item x="1160"/>
        <item x="4339"/>
        <item x="432"/>
        <item x="563"/>
        <item x="1486"/>
        <item x="4174"/>
        <item x="1631"/>
        <item x="5269"/>
        <item x="3368"/>
        <item x="5283"/>
        <item x="4310"/>
        <item x="584"/>
        <item x="4722"/>
        <item x="3539"/>
        <item x="1504"/>
        <item x="3827"/>
        <item x="1911"/>
        <item x="2193"/>
        <item x="824"/>
        <item x="2516"/>
        <item x="2768"/>
        <item x="104"/>
        <item x="1797"/>
        <item x="5117"/>
        <item x="153"/>
        <item x="2102"/>
        <item x="4042"/>
        <item x="3003"/>
        <item x="4640"/>
        <item x="1317"/>
        <item x="2381"/>
        <item x="1199"/>
        <item x="4290"/>
        <item x="1163"/>
        <item x="1359"/>
        <item x="2935"/>
        <item x="3084"/>
        <item x="4884"/>
        <item x="2087"/>
        <item x="3776"/>
        <item x="859"/>
        <item x="2164"/>
        <item x="5163"/>
        <item x="3646"/>
        <item x="453"/>
        <item x="3852"/>
        <item x="2733"/>
        <item x="2878"/>
        <item x="2651"/>
        <item x="140"/>
        <item x="1443"/>
        <item x="1316"/>
        <item x="3199"/>
        <item x="4678"/>
        <item x="3761"/>
        <item x="5098"/>
        <item x="1927"/>
        <item x="5036"/>
        <item x="1516"/>
        <item x="3964"/>
        <item x="358"/>
        <item x="1264"/>
        <item x="405"/>
        <item x="4824"/>
        <item x="1742"/>
        <item x="1681"/>
        <item x="4320"/>
        <item x="4631"/>
        <item x="1818"/>
        <item x="1618"/>
        <item x="3100"/>
        <item x="2347"/>
        <item x="27"/>
        <item x="110"/>
        <item x="4829"/>
        <item x="2165"/>
        <item x="465"/>
        <item x="791"/>
        <item x="4713"/>
        <item x="4135"/>
        <item x="4617"/>
        <item x="1901"/>
        <item x="5070"/>
        <item x="3833"/>
        <item x="108"/>
        <item x="2774"/>
        <item x="1136"/>
        <item x="511"/>
        <item x="4328"/>
        <item x="3266"/>
        <item x="107"/>
        <item x="3988"/>
        <item x="2398"/>
        <item x="812"/>
        <item x="820"/>
        <item x="2109"/>
        <item x="82"/>
        <item x="3343"/>
        <item x="4897"/>
        <item x="4392"/>
        <item x="992"/>
        <item x="3644"/>
        <item x="2809"/>
        <item x="946"/>
        <item x="4037"/>
        <item x="3166"/>
        <item x="813"/>
        <item x="2072"/>
        <item x="1344"/>
        <item x="1777"/>
        <item x="924"/>
        <item x="720"/>
        <item x="4898"/>
        <item x="4998"/>
        <item x="1440"/>
        <item x="4120"/>
        <item x="4953"/>
        <item x="3287"/>
        <item x="693"/>
        <item x="1587"/>
        <item x="1490"/>
        <item x="4921"/>
        <item x="489"/>
        <item x="1315"/>
        <item x="25"/>
        <item x="1464"/>
        <item x="2057"/>
        <item x="4459"/>
        <item x="4911"/>
        <item x="1427"/>
        <item x="4435"/>
        <item x="4737"/>
        <item x="1960"/>
        <item x="1314"/>
        <item x="2382"/>
        <item x="2719"/>
        <item x="1813"/>
        <item x="2048"/>
        <item x="1598"/>
        <item x="1346"/>
        <item x="1500"/>
        <item x="3092"/>
        <item x="497"/>
        <item x="2110"/>
        <item x="4606"/>
        <item x="4271"/>
        <item x="2559"/>
        <item x="2302"/>
        <item x="311"/>
        <item x="2579"/>
        <item x="484"/>
        <item x="3346"/>
        <item x="3777"/>
        <item x="3692"/>
        <item x="1301"/>
        <item x="2368"/>
        <item x="4333"/>
        <item x="4963"/>
        <item x="1164"/>
        <item x="3192"/>
        <item x="2344"/>
        <item x="223"/>
        <item x="725"/>
        <item x="67"/>
        <item x="2971"/>
        <item x="933"/>
        <item x="2880"/>
        <item x="407"/>
        <item x="2208"/>
        <item x="2892"/>
        <item x="3912"/>
        <item x="3682"/>
        <item x="3892"/>
        <item x="428"/>
        <item x="4779"/>
        <item x="3971"/>
        <item x="3842"/>
        <item x="2405"/>
        <item x="4851"/>
        <item x="700"/>
        <item x="3483"/>
        <item x="316"/>
        <item x="1543"/>
        <item x="2253"/>
        <item x="1489"/>
        <item x="88"/>
        <item x="5277"/>
        <item x="118"/>
        <item x="5187"/>
        <item x="3379"/>
        <item x="4078"/>
        <item x="855"/>
        <item x="2655"/>
        <item x="3619"/>
        <item x="2557"/>
        <item x="1861"/>
        <item x="862"/>
        <item x="2252"/>
        <item x="4981"/>
        <item x="1228"/>
        <item x="3420"/>
        <item x="1208"/>
        <item x="2088"/>
        <item x="4015"/>
        <item x="3274"/>
        <item x="347"/>
        <item x="4685"/>
        <item x="663"/>
        <item x="1898"/>
        <item x="684"/>
        <item x="4840"/>
        <item x="2966"/>
        <item x="2848"/>
        <item x="527"/>
        <item x="3375"/>
        <item x="4421"/>
        <item x="1273"/>
        <item x="343"/>
        <item x="3656"/>
        <item x="1034"/>
        <item x="2900"/>
        <item x="1644"/>
        <item x="2107"/>
        <item x="4185"/>
        <item x="2137"/>
        <item x="985"/>
        <item x="4294"/>
        <item x="167"/>
        <item x="3623"/>
        <item x="2123"/>
        <item x="1582"/>
        <item x="1407"/>
        <item x="3629"/>
        <item x="2004"/>
        <item x="2999"/>
        <item x="5128"/>
        <item x="4906"/>
        <item x="548"/>
        <item x="945"/>
        <item x="3104"/>
        <item x="4535"/>
        <item x="2237"/>
        <item x="3726"/>
        <item x="3364"/>
        <item x="2450"/>
        <item x="2019"/>
        <item x="1509"/>
        <item x="534"/>
        <item x="4157"/>
        <item x="1781"/>
        <item x="1033"/>
        <item x="3224"/>
        <item x="1633"/>
        <item x="1843"/>
        <item x="2582"/>
        <item x="256"/>
        <item x="2288"/>
        <item x="1676"/>
        <item x="4257"/>
        <item x="3026"/>
        <item x="262"/>
        <item x="1418"/>
        <item x="3193"/>
        <item x="1481"/>
        <item x="777"/>
        <item x="4523"/>
        <item x="301"/>
        <item x="3344"/>
        <item x="2834"/>
        <item x="2326"/>
        <item x="621"/>
        <item x="2788"/>
        <item x="514"/>
        <item x="4620"/>
        <item x="2734"/>
        <item x="4498"/>
        <item x="2586"/>
        <item x="218"/>
        <item x="696"/>
        <item x="633"/>
        <item x="2642"/>
        <item x="835"/>
        <item x="4608"/>
        <item x="3678"/>
        <item x="2036"/>
        <item x="2945"/>
        <item x="4083"/>
        <item x="3713"/>
        <item x="2706"/>
        <item x="2489"/>
        <item x="162"/>
        <item x="847"/>
        <item x="2739"/>
        <item x="4491"/>
        <item x="2220"/>
        <item x="2362"/>
        <item x="2500"/>
        <item x="4082"/>
        <item x="2433"/>
        <item x="692"/>
        <item x="4478"/>
        <item x="4846"/>
        <item x="1716"/>
        <item x="4976"/>
        <item x="4623"/>
        <item x="1172"/>
        <item x="5043"/>
        <item x="3811"/>
        <item x="3871"/>
        <item x="3250"/>
        <item x="1252"/>
        <item x="2069"/>
        <item x="2017"/>
        <item x="3402"/>
        <item x="1944"/>
        <item x="210"/>
        <item x="3039"/>
        <item x="2696"/>
        <item x="1085"/>
        <item x="2380"/>
        <item x="2113"/>
        <item x="4948"/>
        <item x="1305"/>
        <item x="277"/>
        <item x="78"/>
        <item x="13"/>
        <item x="3029"/>
        <item x="852"/>
        <item x="5153"/>
        <item x="756"/>
        <item x="3792"/>
        <item x="3725"/>
        <item x="4517"/>
        <item x="2784"/>
        <item x="2042"/>
        <item x="4461"/>
        <item x="2940"/>
        <item x="3140"/>
        <item x="3464"/>
        <item x="4814"/>
        <item x="5114"/>
        <item x="3603"/>
        <item x="227"/>
        <item x="2471"/>
        <item x="607"/>
        <item x="2188"/>
        <item x="4298"/>
        <item x="540"/>
        <item x="3557"/>
        <item x="3075"/>
        <item x="3601"/>
        <item x="1703"/>
        <item x="1068"/>
        <item x="5157"/>
        <item x="4191"/>
        <item x="4991"/>
        <item x="1248"/>
        <item x="2111"/>
        <item x="899"/>
        <item x="1532"/>
        <item x="4450"/>
        <item x="735"/>
        <item x="1700"/>
        <item x="4278"/>
        <item x="1830"/>
        <item x="1476"/>
        <item x="2393"/>
        <item x="1624"/>
        <item x="1965"/>
        <item x="1650"/>
        <item x="1671"/>
        <item x="4987"/>
        <item x="3606"/>
        <item x="187"/>
        <item x="3602"/>
        <item x="2653"/>
        <item x="4118"/>
        <item x="731"/>
        <item x="765"/>
        <item x="5064"/>
        <item x="2803"/>
        <item x="253"/>
        <item x="5151"/>
        <item x="3553"/>
        <item x="3567"/>
        <item x="2573"/>
        <item x="3195"/>
        <item x="3049"/>
        <item x="335"/>
        <item x="1867"/>
        <item x="1761"/>
        <item x="906"/>
        <item x="93"/>
        <item x="193"/>
        <item x="745"/>
        <item x="3078"/>
        <item x="2937"/>
        <item x="3729"/>
        <item x="4296"/>
        <item x="2394"/>
        <item x="3260"/>
        <item x="1652"/>
        <item x="5242"/>
        <item x="331"/>
        <item x="402"/>
        <item x="37"/>
        <item x="4246"/>
        <item x="3353"/>
        <item x="827"/>
        <item x="1992"/>
        <item x="4856"/>
        <item x="826"/>
        <item x="4807"/>
        <item x="2274"/>
        <item x="3872"/>
        <item x="3946"/>
        <item x="208"/>
        <item x="3715"/>
        <item x="351"/>
        <item x="3821"/>
        <item x="2195"/>
        <item x="678"/>
        <item x="1954"/>
        <item x="515"/>
        <item x="844"/>
        <item x="4785"/>
        <item x="3316"/>
        <item x="2745"/>
        <item x="1678"/>
        <item x="1530"/>
        <item x="2555"/>
        <item x="4917"/>
        <item x="556"/>
        <item x="4165"/>
        <item x="5031"/>
        <item x="2488"/>
        <item x="3931"/>
        <item x="4186"/>
        <item x="3564"/>
        <item x="5176"/>
        <item x="4228"/>
        <item x="3496"/>
        <item x="424"/>
        <item x="4132"/>
        <item x="2780"/>
        <item x="447"/>
        <item x="869"/>
        <item x="1510"/>
        <item x="3252"/>
        <item x="3002"/>
        <item x="2622"/>
        <item x="2234"/>
        <item x="433"/>
        <item x="1177"/>
        <item x="2781"/>
        <item x="2553"/>
        <item x="368"/>
        <item x="5233"/>
        <item x="4643"/>
        <item x="1825"/>
        <item x="2369"/>
        <item x="3555"/>
        <item x="4794"/>
        <item x="2805"/>
        <item x="5002"/>
        <item x="2634"/>
        <item x="4832"/>
        <item x="2931"/>
        <item x="1739"/>
        <item x="2795"/>
        <item x="3333"/>
        <item x="864"/>
        <item x="2552"/>
        <item x="114"/>
        <item x="576"/>
        <item x="124"/>
        <item x="986"/>
        <item x="1691"/>
        <item x="2905"/>
        <item x="2851"/>
        <item x="4444"/>
        <item x="3801"/>
        <item x="724"/>
        <item x="2191"/>
        <item x="4049"/>
        <item x="2414"/>
        <item x="4323"/>
        <item x="4137"/>
        <item x="4816"/>
        <item x="3733"/>
        <item x="42"/>
        <item x="4769"/>
        <item x="184"/>
        <item x="5050"/>
        <item x="373"/>
        <item x="3378"/>
        <item x="1886"/>
        <item x="2286"/>
        <item x="3257"/>
        <item x="1932"/>
        <item x="3948"/>
        <item x="75"/>
        <item x="302"/>
        <item x="179"/>
        <item x="1495"/>
        <item x="4822"/>
        <item x="3468"/>
        <item x="2269"/>
        <item x="1468"/>
        <item x="2437"/>
        <item x="3585"/>
        <item x="2965"/>
        <item x="2462"/>
        <item x="3896"/>
        <item x="2351"/>
        <item x="333"/>
        <item x="2606"/>
        <item x="2698"/>
        <item x="1383"/>
        <item x="3645"/>
        <item x="630"/>
        <item x="1324"/>
        <item x="4927"/>
        <item x="3991"/>
        <item x="1602"/>
        <item x="4106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name="UF" axis="axisPage" multipleItemSelectionAllowed="1" showAll="0">
      <items count="28">
        <item h="1" x="26"/>
        <item h="1" x="19"/>
        <item h="1" x="11"/>
        <item h="1" x="24"/>
        <item x="7"/>
        <item h="1" x="9"/>
        <item h="1" x="2"/>
        <item h="1" x="15"/>
        <item h="1" x="10"/>
        <item x="18"/>
        <item h="1" x="4"/>
        <item h="1" x="13"/>
        <item h="1" x="8"/>
        <item h="1" x="12"/>
        <item x="17"/>
        <item h="1" x="5"/>
        <item x="22"/>
        <item h="1" x="6"/>
        <item h="1" x="1"/>
        <item h="1" x="16"/>
        <item h="1" x="23"/>
        <item h="1" x="25"/>
        <item h="1" x="3"/>
        <item h="1" x="14"/>
        <item h="1" x="21"/>
        <item h="1" x="0"/>
        <item h="1" x="20"/>
        <item t="default"/>
      </items>
    </pivotField>
    <pivotField showAll="0"/>
    <pivotField showAll="0"/>
    <pivotField showAll="0"/>
    <pivotField showAll="0"/>
    <pivotField showAll="0"/>
    <pivotField dataField="1" showAll="0"/>
    <pivotField axis="axisPage" showAll="0">
      <items count="6">
        <item x="1"/>
        <item x="3"/>
        <item x="4"/>
        <item x="0"/>
        <item x="2"/>
        <item t="default"/>
      </items>
    </pivotField>
    <pivotField showAll="0"/>
    <pivotField showAll="0"/>
    <pivotField showAll="0"/>
    <pivotField axis="axisPage" showAll="0">
      <items count="3">
        <item x="1"/>
        <item x="0"/>
        <item t="default"/>
      </items>
    </pivotField>
  </pivotFields>
  <rowFields count="1">
    <field x="0"/>
  </rowFields>
  <rowItems count="477">
    <i>
      <x v="8"/>
    </i>
    <i>
      <x v="5272"/>
    </i>
    <i>
      <x v="2613"/>
    </i>
    <i>
      <x v="52"/>
    </i>
    <i>
      <x v="2707"/>
    </i>
    <i>
      <x v="131"/>
    </i>
    <i>
      <x v="2736"/>
    </i>
    <i>
      <x v="173"/>
    </i>
    <i>
      <x v="2777"/>
    </i>
    <i>
      <x v="375"/>
    </i>
    <i>
      <x v="2781"/>
    </i>
    <i>
      <x v="414"/>
    </i>
    <i>
      <x v="2802"/>
    </i>
    <i>
      <x v="440"/>
    </i>
    <i>
      <x v="2817"/>
    </i>
    <i>
      <x v="520"/>
    </i>
    <i>
      <x v="2934"/>
    </i>
    <i>
      <x v="551"/>
    </i>
    <i>
      <x v="2935"/>
    </i>
    <i>
      <x v="583"/>
    </i>
    <i>
      <x v="2959"/>
    </i>
    <i>
      <x v="672"/>
    </i>
    <i>
      <x v="2962"/>
    </i>
    <i>
      <x v="726"/>
    </i>
    <i>
      <x v="2964"/>
    </i>
    <i>
      <x v="840"/>
    </i>
    <i>
      <x v="2990"/>
    </i>
    <i>
      <x v="888"/>
    </i>
    <i>
      <x v="2996"/>
    </i>
    <i>
      <x v="962"/>
    </i>
    <i>
      <x v="3130"/>
    </i>
    <i>
      <x v="1013"/>
    </i>
    <i>
      <x v="3147"/>
    </i>
    <i>
      <x v="1124"/>
    </i>
    <i>
      <x v="3174"/>
    </i>
    <i>
      <x v="1151"/>
    </i>
    <i>
      <x v="3192"/>
    </i>
    <i>
      <x v="1219"/>
    </i>
    <i>
      <x v="3196"/>
    </i>
    <i>
      <x v="1230"/>
    </i>
    <i>
      <x v="3269"/>
    </i>
    <i>
      <x v="1280"/>
    </i>
    <i>
      <x v="3273"/>
    </i>
    <i>
      <x v="1370"/>
    </i>
    <i>
      <x v="3276"/>
    </i>
    <i>
      <x v="1393"/>
    </i>
    <i>
      <x v="3299"/>
    </i>
    <i>
      <x v="1490"/>
    </i>
    <i>
      <x v="3355"/>
    </i>
    <i>
      <x v="1521"/>
    </i>
    <i>
      <x v="3386"/>
    </i>
    <i>
      <x v="1530"/>
    </i>
    <i>
      <x v="3463"/>
    </i>
    <i>
      <x v="1664"/>
    </i>
    <i>
      <x v="3476"/>
    </i>
    <i>
      <x v="1809"/>
    </i>
    <i>
      <x v="3484"/>
    </i>
    <i>
      <x v="1898"/>
    </i>
    <i>
      <x v="3520"/>
    </i>
    <i>
      <x v="1952"/>
    </i>
    <i>
      <x v="3540"/>
    </i>
    <i>
      <x v="2141"/>
    </i>
    <i>
      <x v="3559"/>
    </i>
    <i>
      <x v="2220"/>
    </i>
    <i>
      <x v="3651"/>
    </i>
    <i>
      <x v="2258"/>
    </i>
    <i>
      <x v="3774"/>
    </i>
    <i>
      <x v="2357"/>
    </i>
    <i>
      <x v="3799"/>
    </i>
    <i>
      <x v="2451"/>
    </i>
    <i>
      <x v="3851"/>
    </i>
    <i>
      <x v="2545"/>
    </i>
    <i>
      <x v="3858"/>
    </i>
    <i>
      <x v="2560"/>
    </i>
    <i>
      <x v="3913"/>
    </i>
    <i>
      <x v="2579"/>
    </i>
    <i>
      <x v="3954"/>
    </i>
    <i>
      <x v="2597"/>
    </i>
    <i>
      <x v="3965"/>
    </i>
    <i>
      <x v="39"/>
    </i>
    <i>
      <x v="3969"/>
    </i>
    <i>
      <x v="155"/>
    </i>
    <i>
      <x v="4020"/>
    </i>
    <i>
      <x v="376"/>
    </i>
    <i>
      <x v="4032"/>
    </i>
    <i>
      <x v="509"/>
    </i>
    <i>
      <x v="4140"/>
    </i>
    <i>
      <x v="555"/>
    </i>
    <i>
      <x v="4208"/>
    </i>
    <i>
      <x v="724"/>
    </i>
    <i>
      <x v="4257"/>
    </i>
    <i>
      <x v="848"/>
    </i>
    <i>
      <x v="4363"/>
    </i>
    <i>
      <x v="998"/>
    </i>
    <i>
      <x v="4381"/>
    </i>
    <i>
      <x v="1142"/>
    </i>
    <i>
      <x v="4403"/>
    </i>
    <i>
      <x v="1221"/>
    </i>
    <i>
      <x v="4407"/>
    </i>
    <i>
      <x v="1331"/>
    </i>
    <i>
      <x v="4419"/>
    </i>
    <i>
      <x v="1443"/>
    </i>
    <i>
      <x v="4423"/>
    </i>
    <i>
      <x v="1523"/>
    </i>
    <i>
      <x v="4473"/>
    </i>
    <i>
      <x v="1691"/>
    </i>
    <i>
      <x v="4476"/>
    </i>
    <i>
      <x v="1942"/>
    </i>
    <i>
      <x v="4491"/>
    </i>
    <i>
      <x v="2208"/>
    </i>
    <i>
      <x v="4517"/>
    </i>
    <i>
      <x v="2280"/>
    </i>
    <i>
      <x v="4548"/>
    </i>
    <i>
      <x v="2536"/>
    </i>
    <i>
      <x v="4565"/>
    </i>
    <i>
      <x v="2577"/>
    </i>
    <i>
      <x v="4621"/>
    </i>
    <i>
      <x v="2606"/>
    </i>
    <i>
      <x v="4640"/>
    </i>
    <i>
      <x v="245"/>
    </i>
    <i>
      <x v="4700"/>
    </i>
    <i>
      <x v="529"/>
    </i>
    <i>
      <x v="4709"/>
    </i>
    <i>
      <x v="764"/>
    </i>
    <i>
      <x v="4719"/>
    </i>
    <i>
      <x v="1050"/>
    </i>
    <i>
      <x v="4763"/>
    </i>
    <i>
      <x v="1279"/>
    </i>
    <i>
      <x v="4772"/>
    </i>
    <i>
      <x v="1515"/>
    </i>
    <i>
      <x v="4846"/>
    </i>
    <i>
      <x v="1818"/>
    </i>
    <i>
      <x v="4847"/>
    </i>
    <i>
      <x v="2229"/>
    </i>
    <i>
      <x v="4896"/>
    </i>
    <i>
      <x v="2555"/>
    </i>
    <i>
      <x v="4927"/>
    </i>
    <i>
      <x v="101"/>
    </i>
    <i>
      <x v="4946"/>
    </i>
    <i>
      <x v="592"/>
    </i>
    <i>
      <x v="4949"/>
    </i>
    <i>
      <x v="1197"/>
    </i>
    <i>
      <x v="5049"/>
    </i>
    <i>
      <x v="1559"/>
    </i>
    <i>
      <x v="5069"/>
    </i>
    <i>
      <x v="2404"/>
    </i>
    <i>
      <x v="5179"/>
    </i>
    <i>
      <x v="433"/>
    </i>
    <i>
      <x v="5184"/>
    </i>
    <i>
      <x v="1385"/>
    </i>
    <i>
      <x v="5198"/>
    </i>
    <i>
      <x v="2580"/>
    </i>
    <i>
      <x v="5203"/>
    </i>
    <i>
      <x v="1980"/>
    </i>
    <i>
      <x v="5233"/>
    </i>
    <i>
      <x v="955"/>
    </i>
    <i>
      <x v="5235"/>
    </i>
    <i>
      <x v="2609"/>
    </i>
    <i>
      <x v="3498"/>
    </i>
    <i>
      <x v="3517"/>
    </i>
    <i>
      <x v="229"/>
    </i>
    <i>
      <x v="356"/>
    </i>
    <i>
      <x v="1722"/>
    </i>
    <i>
      <x v="1736"/>
    </i>
    <i>
      <x v="1748"/>
    </i>
    <i>
      <x v="1764"/>
    </i>
    <i>
      <x v="1132"/>
    </i>
    <i>
      <x v="1788"/>
    </i>
    <i>
      <x v="3552"/>
    </i>
    <i>
      <x v="1831"/>
    </i>
    <i>
      <x v="3556"/>
    </i>
    <i>
      <x v="1864"/>
    </i>
    <i>
      <x v="1140"/>
    </i>
    <i>
      <x v="618"/>
    </i>
    <i>
      <x v="3562"/>
    </i>
    <i>
      <x v="641"/>
    </i>
    <i>
      <x v="3571"/>
    </i>
    <i>
      <x v="2009"/>
    </i>
    <i>
      <x v="3586"/>
    </i>
    <i>
      <x v="2021"/>
    </i>
    <i>
      <x v="3589"/>
    </i>
    <i>
      <x v="2049"/>
    </i>
    <i>
      <x v="3621"/>
    </i>
    <i>
      <x v="645"/>
    </i>
    <i>
      <x v="80"/>
    </i>
    <i>
      <x v="2166"/>
    </i>
    <i>
      <x v="3689"/>
    </i>
    <i>
      <x v="668"/>
    </i>
    <i>
      <x v="3696"/>
    </i>
    <i>
      <x v="692"/>
    </i>
    <i>
      <x v="1149"/>
    </i>
    <i>
      <x v="248"/>
    </i>
    <i>
      <x v="23"/>
    </i>
    <i>
      <x v="731"/>
    </i>
    <i>
      <x v="3811"/>
    </i>
    <i>
      <x v="2443"/>
    </i>
    <i>
      <x v="3829"/>
    </i>
    <i>
      <x v="2462"/>
    </i>
    <i>
      <x v="3830"/>
    </i>
    <i>
      <x v="2478"/>
    </i>
    <i>
      <x v="3843"/>
    </i>
    <i>
      <x v="2502"/>
    </i>
    <i>
      <x v="1153"/>
    </i>
    <i>
      <x v="2515"/>
    </i>
    <i>
      <x v="3905"/>
    </i>
    <i>
      <x v="2561"/>
    </i>
    <i>
      <x v="112"/>
    </i>
    <i>
      <x v="803"/>
    </i>
    <i>
      <x v="3930"/>
    </i>
    <i>
      <x v="2588"/>
    </i>
    <i>
      <x v="3951"/>
    </i>
    <i>
      <x v="2671"/>
    </i>
    <i>
      <x v="3952"/>
    </i>
    <i>
      <x v="844"/>
    </i>
    <i>
      <x v="3953"/>
    </i>
    <i>
      <x v="2731"/>
    </i>
    <i>
      <x v="1205"/>
    </i>
    <i>
      <x v="2749"/>
    </i>
    <i>
      <x v="3963"/>
    </i>
    <i>
      <x v="2754"/>
    </i>
    <i>
      <x v="427"/>
    </i>
    <i>
      <x v="865"/>
    </i>
    <i>
      <x v="3973"/>
    </i>
    <i>
      <x v="2804"/>
    </i>
    <i>
      <x v="3982"/>
    </i>
    <i>
      <x v="899"/>
    </i>
    <i>
      <x v="3991"/>
    </i>
    <i>
      <x v="2870"/>
    </i>
    <i>
      <x v="4014"/>
    </i>
    <i>
      <x v="2882"/>
    </i>
    <i>
      <x v="116"/>
    </i>
    <i>
      <x v="2893"/>
    </i>
    <i>
      <x v="4115"/>
    </i>
    <i>
      <x v="904"/>
    </i>
    <i>
      <x v="1242"/>
    </i>
    <i>
      <x v="920"/>
    </i>
    <i>
      <x v="4185"/>
    </i>
    <i>
      <x v="305"/>
    </i>
    <i>
      <x v="4193"/>
    </i>
    <i>
      <x v="3023"/>
    </i>
    <i>
      <x v="4194"/>
    </i>
    <i>
      <x v="3053"/>
    </i>
    <i>
      <x v="4313"/>
    </i>
    <i>
      <x v="3118"/>
    </i>
    <i>
      <x v="4315"/>
    </i>
    <i>
      <x v="3184"/>
    </i>
    <i>
      <x v="4325"/>
    </i>
    <i>
      <x v="3226"/>
    </i>
    <i>
      <x v="4349"/>
    </i>
    <i>
      <x v="1037"/>
    </i>
    <i>
      <x v="43"/>
    </i>
    <i>
      <x v="3327"/>
    </i>
    <i>
      <x v="4365"/>
    </i>
    <i>
      <x v="3382"/>
    </i>
    <i>
      <x v="4393"/>
    </i>
    <i>
      <x v="3446"/>
    </i>
    <i>
      <x v="4395"/>
    </i>
    <i>
      <x v="3474"/>
    </i>
    <i>
      <x v="1299"/>
    </i>
    <i>
      <x v="3496"/>
    </i>
    <i>
      <x v="1316"/>
    </i>
    <i>
      <x v="5289"/>
    </i>
    <i>
      <x v="492"/>
    </i>
    <i>
      <x v="1811"/>
    </i>
    <i>
      <x v="4426"/>
    </i>
    <i>
      <x v="1868"/>
    </i>
    <i>
      <x v="4439"/>
    </i>
    <i>
      <x v="644"/>
    </i>
    <i>
      <x v="4450"/>
    </i>
    <i>
      <x v="2041"/>
    </i>
    <i>
      <x v="4455"/>
    </i>
    <i>
      <x v="2165"/>
    </i>
    <i>
      <x v="4456"/>
    </i>
    <i>
      <x v="234"/>
    </i>
    <i>
      <x v="1362"/>
    </i>
    <i>
      <x v="2295"/>
    </i>
    <i>
      <x v="1378"/>
    </i>
    <i>
      <x v="249"/>
    </i>
    <i>
      <x v="4493"/>
    </i>
    <i>
      <x v="2491"/>
    </i>
    <i>
      <x v="4524"/>
    </i>
    <i>
      <x v="2524"/>
    </i>
    <i>
      <x v="4530"/>
    </i>
    <i>
      <x v="810"/>
    </i>
    <i>
      <x v="4553"/>
    </i>
    <i>
      <x v="2687"/>
    </i>
    <i>
      <x v="4559"/>
    </i>
    <i>
      <x v="2733"/>
    </i>
    <i>
      <x v="4564"/>
    </i>
    <i>
      <x v="854"/>
    </i>
    <i>
      <x v="4571"/>
    </i>
    <i>
      <x v="2810"/>
    </i>
    <i>
      <x v="4579"/>
    </i>
    <i>
      <x v="2873"/>
    </i>
    <i>
      <x v="4595"/>
    </i>
    <i>
      <x v="2931"/>
    </i>
    <i>
      <x v="1415"/>
    </i>
    <i>
      <x v="953"/>
    </i>
    <i>
      <x v="4636"/>
    </i>
    <i>
      <x v="3034"/>
    </i>
    <i>
      <x v="1418"/>
    </i>
    <i>
      <x v="3119"/>
    </i>
    <i>
      <x v="4642"/>
    </i>
    <i>
      <x v="1028"/>
    </i>
    <i>
      <x v="4666"/>
    </i>
    <i>
      <x v="3366"/>
    </i>
    <i>
      <x v="4682"/>
    </i>
    <i>
      <x v="1085"/>
    </i>
    <i>
      <x v="1436"/>
    </i>
    <i>
      <x v="1675"/>
    </i>
    <i>
      <x v="4729"/>
    </i>
    <i>
      <x v="1858"/>
    </i>
    <i>
      <x v="4754"/>
    </i>
    <i>
      <x v="2012"/>
    </i>
    <i>
      <x v="4762"/>
    </i>
    <i>
      <x v="2206"/>
    </i>
    <i>
      <x v="1440"/>
    </i>
    <i>
      <x v="763"/>
    </i>
    <i>
      <x v="1441"/>
    </i>
    <i>
      <x v="2506"/>
    </i>
    <i>
      <x v="4777"/>
    </i>
    <i>
      <x v="2627"/>
    </i>
    <i>
      <x v="4788"/>
    </i>
    <i>
      <x v="2750"/>
    </i>
    <i>
      <x v="4799"/>
    </i>
    <i>
      <x v="2865"/>
    </i>
    <i>
      <x v="4821"/>
    </i>
    <i>
      <x v="905"/>
    </i>
    <i>
      <x v="4844"/>
    </i>
    <i>
      <x v="3057"/>
    </i>
    <i>
      <x v="4855"/>
    </i>
    <i>
      <x v="3293"/>
    </i>
    <i>
      <x v="4871"/>
    </i>
    <i>
      <x v="1088"/>
    </i>
    <i>
      <x v="4888"/>
    </i>
    <i>
      <x v="622"/>
    </i>
    <i>
      <x v="4895"/>
    </i>
    <i>
      <x v="2237"/>
    </i>
    <i>
      <x v="4906"/>
    </i>
    <i>
      <x v="2573"/>
    </i>
    <i>
      <x v="4945"/>
    </i>
    <i>
      <x v="285"/>
    </i>
    <i>
      <x v="530"/>
    </i>
    <i>
      <x v="2999"/>
    </i>
    <i>
      <x v="213"/>
    </i>
    <i>
      <x v="339"/>
    </i>
    <i>
      <x v="5097"/>
    </i>
    <i>
      <x v="2053"/>
    </i>
    <i>
      <x v="5177"/>
    </i>
    <i>
      <x v="2726"/>
    </i>
    <i>
      <x v="559"/>
    </i>
    <i>
      <x v="311"/>
    </i>
    <i>
      <x v="5183"/>
    </i>
    <i>
      <x v="2476"/>
    </i>
    <i>
      <x v="5271"/>
    </i>
    <i>
      <x v="1775"/>
    </i>
    <i>
      <x v="588"/>
    </i>
    <i>
      <x v="2883"/>
    </i>
    <i>
      <x v="5274"/>
    </i>
    <i>
      <x v="3535"/>
    </i>
    <i>
      <x v="2900"/>
    </i>
    <i>
      <x v="2929"/>
    </i>
    <i>
      <x v="3219"/>
    </i>
    <i>
      <x v="4603"/>
    </i>
    <i>
      <x v="2728"/>
    </i>
    <i>
      <x v="2300"/>
    </i>
    <i>
      <x v="2468"/>
    </i>
    <i>
      <x v="808"/>
    </i>
    <i>
      <x v="4181"/>
    </i>
    <i>
      <x v="3628"/>
    </i>
    <i>
      <x v="3288"/>
    </i>
    <i>
      <x v="2319"/>
    </i>
    <i>
      <x v="1264"/>
    </i>
    <i>
      <x v="3652"/>
    </i>
    <i>
      <x v="4263"/>
    </i>
    <i>
      <x v="4680"/>
    </i>
    <i>
      <x v="4298"/>
    </i>
    <i>
      <x v="3662"/>
    </i>
    <i>
      <x v="4304"/>
    </i>
    <i>
      <x v="4685"/>
    </i>
    <i>
      <x v="3301"/>
    </i>
    <i>
      <x v="1419"/>
    </i>
    <i>
      <x v="3337"/>
    </i>
    <i>
      <x v="4704"/>
    </i>
    <i>
      <x v="1042"/>
    </i>
    <i>
      <x v="3673"/>
    </i>
    <i>
      <x v="4375"/>
    </i>
    <i>
      <x v="1438"/>
    </i>
    <i>
      <x v="2488"/>
    </i>
    <i>
      <x v="2953"/>
    </i>
    <i>
      <x v="4396"/>
    </i>
    <i>
      <x v="3692"/>
    </i>
    <i>
      <x v="3419"/>
    </i>
    <i>
      <x v="2345"/>
    </i>
    <i>
      <x v="4412"/>
    </i>
    <i>
      <x v="3712"/>
    </i>
    <i>
      <x v="3447"/>
    </i>
    <i>
      <x v="3756"/>
    </i>
    <i>
      <x v="2244"/>
    </i>
    <i>
      <x v="950"/>
    </i>
    <i>
      <x v="2519"/>
    </i>
    <i>
      <x v="817"/>
    </i>
    <i>
      <x v="77"/>
    </i>
    <i>
      <x v="287"/>
    </i>
    <i>
      <x v="139"/>
    </i>
    <i>
      <x v="2995"/>
    </i>
    <i>
      <x v="1720"/>
    </i>
    <i>
      <x v="4830"/>
    </i>
    <i>
      <x v="48"/>
    </i>
    <i>
      <x v="4841"/>
    </i>
    <i>
      <x v="801"/>
    </i>
    <i>
      <x v="819"/>
    </i>
    <i>
      <x v="1392"/>
    </i>
    <i>
      <x v="35"/>
    </i>
    <i>
      <x v="2130"/>
    </i>
    <i>
      <x v="1452"/>
    </i>
    <i>
      <x v="528"/>
    </i>
    <i>
      <x v="832"/>
    </i>
    <i>
      <x v="610"/>
    </i>
    <i>
      <x v="252"/>
    </i>
    <i>
      <x v="1025"/>
    </i>
    <i>
      <x v="1154"/>
    </i>
    <i>
      <x v="1821"/>
    </i>
    <i>
      <x v="2617"/>
    </i>
    <i>
      <x v="1278"/>
    </i>
    <i>
      <x v="1458"/>
    </i>
    <i>
      <x v="4302"/>
    </i>
    <i>
      <x v="1759"/>
    </i>
    <i>
      <x v="2739"/>
    </i>
    <i>
      <x v="1471"/>
    </i>
    <i>
      <x v="2218"/>
    </i>
    <i>
      <x v="2666"/>
    </i>
    <i>
      <x v="1757"/>
    </i>
    <i>
      <x v="1984"/>
    </i>
    <i>
      <x v="609"/>
    </i>
    <i>
      <x v="198"/>
    </i>
    <i>
      <x v="1958"/>
    </i>
    <i>
      <x v="4979"/>
    </i>
    <i>
      <x v="1123"/>
    </i>
    <i>
      <x v="5016"/>
    </i>
    <i>
      <x v="4485"/>
    </i>
    <i>
      <x v="1519"/>
    </i>
    <i>
      <x v="774"/>
    </i>
    <i>
      <x v="1865"/>
    </i>
    <i>
      <x v="2059"/>
    </i>
    <i>
      <x v="982"/>
    </i>
    <i>
      <x v="2575"/>
    </i>
    <i>
      <x v="5107"/>
    </i>
    <i>
      <x v="4162"/>
    </i>
    <i>
      <x v="3139"/>
    </i>
    <i>
      <x v="4281"/>
    </i>
    <i>
      <x v="3962"/>
    </i>
    <i>
      <x v="4350"/>
    </i>
    <i>
      <x v="309"/>
    </i>
    <i>
      <x v="4402"/>
    </i>
    <i>
      <x v="571"/>
    </i>
    <i>
      <x v="4441"/>
    </i>
    <i>
      <x v="5186"/>
    </i>
    <i>
      <x v="773"/>
    </i>
    <i>
      <x v="219"/>
    </i>
    <i>
      <x v="2888"/>
    </i>
    <i>
      <x v="1572"/>
    </i>
    <i>
      <x v="271"/>
    </i>
    <i>
      <x v="1574"/>
    </i>
    <i>
      <x v="477"/>
    </i>
    <i>
      <x v="1654"/>
    </i>
    <i>
      <x v="772"/>
    </i>
    <i>
      <x v="5255"/>
    </i>
    <i>
      <x v="1224"/>
    </i>
    <i>
      <x v="425"/>
    </i>
    <i>
      <x v="1330"/>
    </i>
    <i>
      <x v="1002"/>
    </i>
    <i>
      <x v="1039"/>
    </i>
    <i>
      <x v="2205"/>
    </i>
    <i>
      <x v="4542"/>
    </i>
    <i>
      <x v="1007"/>
    </i>
    <i t="grand">
      <x/>
    </i>
  </rowItems>
  <colItems count="1">
    <i/>
  </colItems>
  <pageFields count="3">
    <pageField fld="8" item="1" hier="-1"/>
    <pageField fld="12" item="0" hier="-1"/>
    <pageField fld="1" hier="-1"/>
  </pageFields>
  <dataFields count="1">
    <dataField name="variável COMP_P" fld="7" baseField="0" baseItem="0"/>
  </dataFields>
  <formats count="92">
    <format dxfId="238">
      <pivotArea type="all" dataOnly="0" outline="0" fieldPosition="0"/>
    </format>
    <format dxfId="237">
      <pivotArea outline="0" collapsedLevelsAreSubtotals="1" fieldPosition="0"/>
    </format>
    <format dxfId="236">
      <pivotArea dataOnly="0" labelOnly="1" fieldPosition="0">
        <references count="1">
          <reference field="0" count="50">
            <x v="89"/>
            <x v="457"/>
            <x v="486"/>
            <x v="519"/>
            <x v="543"/>
            <x v="642"/>
            <x v="863"/>
            <x v="893"/>
            <x v="916"/>
            <x v="1138"/>
            <x v="1184"/>
            <x v="1266"/>
            <x v="1401"/>
            <x v="1644"/>
            <x v="1648"/>
            <x v="1676"/>
            <x v="1725"/>
            <x v="1901"/>
            <x v="1912"/>
            <x v="2078"/>
            <x v="2091"/>
            <x v="2137"/>
            <x v="2195"/>
            <x v="2233"/>
            <x v="2261"/>
            <x v="2373"/>
            <x v="2454"/>
            <x v="2482"/>
            <x v="2510"/>
            <x v="2629"/>
            <x v="2688"/>
            <x v="3026"/>
            <x v="3350"/>
            <x v="3464"/>
            <x v="3488"/>
            <x v="3608"/>
            <x v="3690"/>
            <x v="3800"/>
            <x v="4136"/>
            <x v="4209"/>
            <x v="4237"/>
            <x v="4324"/>
            <x v="4525"/>
            <x v="4574"/>
            <x v="4778"/>
            <x v="4934"/>
            <x v="4952"/>
            <x v="5045"/>
            <x v="5155"/>
            <x v="5259"/>
          </reference>
        </references>
      </pivotArea>
    </format>
    <format dxfId="235">
      <pivotArea dataOnly="0" labelOnly="1" fieldPosition="0">
        <references count="1">
          <reference field="0" count="50">
            <x v="498"/>
            <x v="637"/>
            <x v="721"/>
            <x v="843"/>
            <x v="1004"/>
            <x v="1113"/>
            <x v="1126"/>
            <x v="1218"/>
            <x v="1430"/>
            <x v="1618"/>
            <x v="1619"/>
            <x v="2003"/>
            <x v="2039"/>
            <x v="2134"/>
            <x v="2175"/>
            <x v="2188"/>
            <x v="2268"/>
            <x v="2329"/>
            <x v="2334"/>
            <x v="2667"/>
            <x v="2703"/>
            <x v="2716"/>
            <x v="2894"/>
            <x v="2930"/>
            <x v="3113"/>
            <x v="3237"/>
            <x v="3511"/>
            <x v="3547"/>
            <x v="3645"/>
            <x v="3722"/>
            <x v="3838"/>
            <x v="3895"/>
            <x v="3974"/>
            <x v="4085"/>
            <x v="4196"/>
            <x v="4199"/>
            <x v="4213"/>
            <x v="4220"/>
            <x v="4275"/>
            <x v="4310"/>
            <x v="4353"/>
            <x v="4420"/>
            <x v="4736"/>
            <x v="4759"/>
            <x v="4811"/>
            <x v="4831"/>
            <x v="4843"/>
            <x v="4902"/>
            <x v="4983"/>
            <x v="5126"/>
          </reference>
        </references>
      </pivotArea>
    </format>
    <format dxfId="234">
      <pivotArea dataOnly="0" labelOnly="1" fieldPosition="0">
        <references count="1">
          <reference field="0" count="50">
            <x v="97"/>
            <x v="313"/>
            <x v="442"/>
            <x v="556"/>
            <x v="602"/>
            <x v="741"/>
            <x v="754"/>
            <x v="756"/>
            <x v="759"/>
            <x v="761"/>
            <x v="778"/>
            <x v="841"/>
            <x v="956"/>
            <x v="983"/>
            <x v="1051"/>
            <x v="1082"/>
            <x v="1125"/>
            <x v="1216"/>
            <x v="1483"/>
            <x v="1593"/>
            <x v="2034"/>
            <x v="2106"/>
            <x v="2331"/>
            <x v="2397"/>
            <x v="2619"/>
            <x v="2755"/>
            <x v="2798"/>
            <x v="2868"/>
            <x v="3030"/>
            <x v="3056"/>
            <x v="3075"/>
            <x v="3081"/>
            <x v="3095"/>
            <x v="3128"/>
            <x v="3245"/>
            <x v="3289"/>
            <x v="3506"/>
            <x v="3508"/>
            <x v="3542"/>
            <x v="3728"/>
            <x v="3887"/>
            <x v="4239"/>
            <x v="4389"/>
            <x v="4428"/>
            <x v="4489"/>
            <x v="4495"/>
            <x v="4684"/>
            <x v="4947"/>
            <x v="5089"/>
            <x v="5276"/>
          </reference>
        </references>
      </pivotArea>
    </format>
    <format dxfId="233">
      <pivotArea dataOnly="0" labelOnly="1" fieldPosition="0">
        <references count="1">
          <reference field="0" count="50">
            <x v="17"/>
            <x v="85"/>
            <x v="217"/>
            <x v="354"/>
            <x v="430"/>
            <x v="563"/>
            <x v="658"/>
            <x v="671"/>
            <x v="676"/>
            <x v="739"/>
            <x v="809"/>
            <x v="822"/>
            <x v="862"/>
            <x v="1207"/>
            <x v="1267"/>
            <x v="1268"/>
            <x v="1583"/>
            <x v="1738"/>
            <x v="2052"/>
            <x v="2063"/>
            <x v="2115"/>
            <x v="2171"/>
            <x v="2199"/>
            <x v="2286"/>
            <x v="2310"/>
            <x v="2324"/>
            <x v="2364"/>
            <x v="2385"/>
            <x v="2544"/>
            <x v="2562"/>
            <x v="2825"/>
            <x v="3283"/>
            <x v="3300"/>
            <x v="3343"/>
            <x v="3604"/>
            <x v="3705"/>
            <x v="3713"/>
            <x v="3933"/>
            <x v="3961"/>
            <x v="3972"/>
            <x v="4160"/>
            <x v="4236"/>
            <x v="4294"/>
            <x v="4400"/>
            <x v="4445"/>
            <x v="4641"/>
            <x v="4698"/>
            <x v="4823"/>
            <x v="4825"/>
            <x v="5081"/>
          </reference>
        </references>
      </pivotArea>
    </format>
    <format dxfId="232">
      <pivotArea dataOnly="0" labelOnly="1" fieldPosition="0">
        <references count="1">
          <reference field="0" count="50">
            <x v="138"/>
            <x v="150"/>
            <x v="187"/>
            <x v="190"/>
            <x v="268"/>
            <x v="488"/>
            <x v="499"/>
            <x v="517"/>
            <x v="641"/>
            <x v="760"/>
            <x v="951"/>
            <x v="954"/>
            <x v="1011"/>
            <x v="1038"/>
            <x v="1226"/>
            <x v="1279"/>
            <x v="1826"/>
            <x v="1965"/>
            <x v="2020"/>
            <x v="2158"/>
            <x v="2180"/>
            <x v="2231"/>
            <x v="2590"/>
            <x v="2782"/>
            <x v="2818"/>
            <x v="2973"/>
            <x v="3063"/>
            <x v="3080"/>
            <x v="3215"/>
            <x v="3258"/>
            <x v="3617"/>
            <x v="3715"/>
            <x v="3842"/>
            <x v="3956"/>
            <x v="4121"/>
            <x v="4276"/>
            <x v="4366"/>
            <x v="4390"/>
            <x v="4406"/>
            <x v="4706"/>
            <x v="4822"/>
            <x v="4826"/>
            <x v="4864"/>
            <x v="4960"/>
            <x v="5112"/>
            <x v="5124"/>
            <x v="5156"/>
            <x v="5157"/>
            <x v="5181"/>
            <x v="5196"/>
          </reference>
        </references>
      </pivotArea>
    </format>
    <format dxfId="231">
      <pivotArea dataOnly="0" labelOnly="1" fieldPosition="0">
        <references count="1">
          <reference field="0" count="50">
            <x v="48"/>
            <x v="87"/>
            <x v="258"/>
            <x v="289"/>
            <x v="328"/>
            <x v="342"/>
            <x v="468"/>
            <x v="503"/>
            <x v="527"/>
            <x v="674"/>
            <x v="837"/>
            <x v="924"/>
            <x v="1463"/>
            <x v="1604"/>
            <x v="1615"/>
            <x v="1627"/>
            <x v="1705"/>
            <x v="1767"/>
            <x v="1850"/>
            <x v="1855"/>
            <x v="1870"/>
            <x v="2006"/>
            <x v="2010"/>
            <x v="2030"/>
            <x v="2082"/>
            <x v="2186"/>
            <x v="2288"/>
            <x v="2444"/>
            <x v="2546"/>
            <x v="2570"/>
            <x v="2641"/>
            <x v="2676"/>
            <x v="2712"/>
            <x v="2863"/>
            <x v="3234"/>
            <x v="3304"/>
            <x v="3388"/>
            <x v="3660"/>
            <x v="3704"/>
            <x v="3726"/>
            <x v="4066"/>
            <x v="4151"/>
            <x v="4523"/>
            <x v="4584"/>
            <x v="4599"/>
            <x v="4710"/>
            <x v="4814"/>
            <x v="4852"/>
            <x v="4931"/>
            <x v="5070"/>
          </reference>
        </references>
      </pivotArea>
    </format>
    <format dxfId="230">
      <pivotArea dataOnly="0" labelOnly="1" fieldPosition="0">
        <references count="1">
          <reference field="0" count="50">
            <x v="162"/>
            <x v="399"/>
            <x v="443"/>
            <x v="580"/>
            <x v="979"/>
            <x v="1093"/>
            <x v="1243"/>
            <x v="1253"/>
            <x v="1305"/>
            <x v="1321"/>
            <x v="1476"/>
            <x v="1781"/>
            <x v="1851"/>
            <x v="2005"/>
            <x v="2075"/>
            <x v="2184"/>
            <x v="2204"/>
            <x v="2257"/>
            <x v="2328"/>
            <x v="2363"/>
            <x v="2382"/>
            <x v="2392"/>
            <x v="2523"/>
            <x v="2649"/>
            <x v="2651"/>
            <x v="2792"/>
            <x v="3047"/>
            <x v="3093"/>
            <x v="3214"/>
            <x v="3385"/>
            <x v="3507"/>
            <x v="3558"/>
            <x v="3853"/>
            <x v="3861"/>
            <x v="3886"/>
            <x v="3952"/>
            <x v="4016"/>
            <x v="4051"/>
            <x v="4100"/>
            <x v="4464"/>
            <x v="4536"/>
            <x v="4632"/>
            <x v="4661"/>
            <x v="4893"/>
            <x v="4933"/>
            <x v="5084"/>
            <x v="5105"/>
            <x v="5182"/>
            <x v="5263"/>
            <x v="5291"/>
          </reference>
        </references>
      </pivotArea>
    </format>
    <format dxfId="229">
      <pivotArea dataOnly="0" labelOnly="1" fieldPosition="0">
        <references count="1">
          <reference field="0" count="50">
            <x v="7"/>
            <x v="189"/>
            <x v="203"/>
            <x v="273"/>
            <x v="357"/>
            <x v="438"/>
            <x v="461"/>
            <x v="522"/>
            <x v="553"/>
            <x v="709"/>
            <x v="725"/>
            <x v="732"/>
            <x v="792"/>
            <x v="816"/>
            <x v="823"/>
            <x v="858"/>
            <x v="866"/>
            <x v="984"/>
            <x v="1101"/>
            <x v="1110"/>
            <x v="1131"/>
            <x v="1346"/>
            <x v="1402"/>
            <x v="1635"/>
            <x v="1796"/>
            <x v="2172"/>
            <x v="2256"/>
            <x v="2490"/>
            <x v="2512"/>
            <x v="2538"/>
            <x v="2559"/>
            <x v="2605"/>
            <x v="2729"/>
            <x v="2740"/>
            <x v="3008"/>
            <x v="3091"/>
            <x v="3115"/>
            <x v="3459"/>
            <x v="3603"/>
            <x v="3821"/>
            <x v="3938"/>
            <x v="3957"/>
            <x v="4172"/>
            <x v="4462"/>
            <x v="4752"/>
            <x v="4782"/>
            <x v="4897"/>
            <x v="5100"/>
            <x v="5136"/>
            <x v="5213"/>
          </reference>
        </references>
      </pivotArea>
    </format>
    <format dxfId="228">
      <pivotArea dataOnly="0" labelOnly="1" fieldPosition="0">
        <references count="1">
          <reference field="0" count="50">
            <x v="94"/>
            <x v="333"/>
            <x v="373"/>
            <x v="489"/>
            <x v="558"/>
            <x v="608"/>
            <x v="625"/>
            <x v="678"/>
            <x v="680"/>
            <x v="777"/>
            <x v="857"/>
            <x v="959"/>
            <x v="965"/>
            <x v="1202"/>
            <x v="1227"/>
            <x v="1235"/>
            <x v="1314"/>
            <x v="1375"/>
            <x v="1417"/>
            <x v="1431"/>
            <x v="1455"/>
            <x v="1525"/>
            <x v="1576"/>
            <x v="1718"/>
            <x v="1863"/>
            <x v="2374"/>
            <x v="2431"/>
            <x v="2458"/>
            <x v="2499"/>
            <x v="2563"/>
            <x v="2564"/>
            <x v="2800"/>
            <x v="2937"/>
            <x v="3084"/>
            <x v="3409"/>
            <x v="3521"/>
            <x v="3616"/>
            <x v="3624"/>
            <x v="3649"/>
            <x v="4048"/>
            <x v="4168"/>
            <x v="4487"/>
            <x v="4577"/>
            <x v="4610"/>
            <x v="4711"/>
            <x v="4741"/>
            <x v="5039"/>
            <x v="5085"/>
            <x v="5137"/>
            <x v="5288"/>
          </reference>
        </references>
      </pivotArea>
    </format>
    <format dxfId="227">
      <pivotArea dataOnly="0" labelOnly="1" fieldPosition="0">
        <references count="1">
          <reference field="0" count="50">
            <x v="88"/>
            <x v="185"/>
            <x v="338"/>
            <x v="374"/>
            <x v="495"/>
            <x v="538"/>
            <x v="572"/>
            <x v="1257"/>
            <x v="1679"/>
            <x v="1751"/>
            <x v="2110"/>
            <x v="2469"/>
            <x v="2537"/>
            <x v="2593"/>
            <x v="2607"/>
            <x v="2681"/>
            <x v="2686"/>
            <x v="2813"/>
            <x v="2866"/>
            <x v="2912"/>
            <x v="2981"/>
            <x v="3073"/>
            <x v="3079"/>
            <x v="3110"/>
            <x v="3199"/>
            <x v="3379"/>
            <x v="3428"/>
            <x v="3466"/>
            <x v="3609"/>
            <x v="3620"/>
            <x v="3630"/>
            <x v="3691"/>
            <x v="3718"/>
            <x v="3847"/>
            <x v="3852"/>
            <x v="3872"/>
            <x v="3939"/>
            <x v="4117"/>
            <x v="4358"/>
            <x v="4475"/>
            <x v="4521"/>
            <x v="4547"/>
            <x v="4561"/>
            <x v="4597"/>
            <x v="4767"/>
            <x v="4832"/>
            <x v="5041"/>
            <x v="5079"/>
            <x v="5110"/>
            <x v="5147"/>
          </reference>
        </references>
      </pivotArea>
    </format>
    <format dxfId="226">
      <pivotArea dataOnly="0" labelOnly="1" fieldPosition="0">
        <references count="1">
          <reference field="0" count="50">
            <x v="96"/>
            <x v="186"/>
            <x v="281"/>
            <x v="432"/>
            <x v="473"/>
            <x v="656"/>
            <x v="663"/>
            <x v="684"/>
            <x v="727"/>
            <x v="747"/>
            <x v="770"/>
            <x v="1262"/>
            <x v="1446"/>
            <x v="1570"/>
            <x v="1706"/>
            <x v="1859"/>
            <x v="1889"/>
            <x v="2001"/>
            <x v="2002"/>
            <x v="2047"/>
            <x v="2203"/>
            <x v="2240"/>
            <x v="2333"/>
            <x v="2479"/>
            <x v="2509"/>
            <x v="2761"/>
            <x v="2819"/>
            <x v="2881"/>
            <x v="3086"/>
            <x v="3185"/>
            <x v="3357"/>
            <x v="3475"/>
            <x v="3626"/>
            <x v="3790"/>
            <x v="3906"/>
            <x v="4167"/>
            <x v="4414"/>
            <x v="4511"/>
            <x v="4520"/>
            <x v="4531"/>
            <x v="4591"/>
            <x v="4639"/>
            <x v="4654"/>
            <x v="4701"/>
            <x v="4768"/>
            <x v="4810"/>
            <x v="5056"/>
            <x v="5168"/>
            <x v="5225"/>
            <x v="5266"/>
          </reference>
        </references>
      </pivotArea>
    </format>
    <format dxfId="225">
      <pivotArea dataOnly="0" labelOnly="1" fieldPosition="0">
        <references count="1">
          <reference field="0" count="50">
            <x v="18"/>
            <x v="54"/>
            <x v="86"/>
            <x v="92"/>
            <x v="113"/>
            <x v="180"/>
            <x v="206"/>
            <x v="230"/>
            <x v="240"/>
            <x v="398"/>
            <x v="431"/>
            <x v="491"/>
            <x v="564"/>
            <x v="585"/>
            <x v="613"/>
            <x v="845"/>
            <x v="918"/>
            <x v="1285"/>
            <x v="1309"/>
            <x v="1348"/>
            <x v="1534"/>
            <x v="1556"/>
            <x v="1665"/>
            <x v="1862"/>
            <x v="1936"/>
            <x v="1957"/>
            <x v="1977"/>
            <x v="2024"/>
            <x v="2027"/>
            <x v="2248"/>
            <x v="2272"/>
            <x v="2313"/>
            <x v="2459"/>
            <x v="2600"/>
            <x v="2849"/>
            <x v="2884"/>
            <x v="3062"/>
            <x v="3150"/>
            <x v="3168"/>
            <x v="3490"/>
            <x v="3529"/>
            <x v="3770"/>
            <x v="3920"/>
            <x v="3962"/>
            <x v="4281"/>
            <x v="4375"/>
            <x v="4485"/>
            <x v="4704"/>
            <x v="4841"/>
            <x v="5107"/>
          </reference>
        </references>
      </pivotArea>
    </format>
    <format dxfId="224">
      <pivotArea dataOnly="0" labelOnly="1" fieldPosition="0">
        <references count="1">
          <reference field="0" count="50">
            <x v="1720"/>
            <x v="1821"/>
            <x v="1984"/>
            <x v="2244"/>
            <x v="2519"/>
            <x v="2575"/>
            <x v="2617"/>
            <x v="2666"/>
            <x v="2728"/>
            <x v="2739"/>
            <x v="2888"/>
            <x v="2900"/>
            <x v="2929"/>
            <x v="2953"/>
            <x v="2995"/>
            <x v="3139"/>
            <x v="3219"/>
            <x v="3288"/>
            <x v="3301"/>
            <x v="3337"/>
            <x v="3419"/>
            <x v="3447"/>
            <x v="3535"/>
            <x v="3628"/>
            <x v="3652"/>
            <x v="3662"/>
            <x v="3673"/>
            <x v="3692"/>
            <x v="3712"/>
            <x v="3756"/>
            <x v="4162"/>
            <x v="4181"/>
            <x v="4263"/>
            <x v="4298"/>
            <x v="4302"/>
            <x v="4304"/>
            <x v="4350"/>
            <x v="4396"/>
            <x v="4402"/>
            <x v="4412"/>
            <x v="4441"/>
            <x v="4542"/>
            <x v="4603"/>
            <x v="4680"/>
            <x v="4685"/>
            <x v="4830"/>
            <x v="4979"/>
            <x v="5016"/>
            <x v="5186"/>
            <x v="5255"/>
          </reference>
        </references>
      </pivotArea>
    </format>
    <format dxfId="223">
      <pivotArea dataOnly="0" labelOnly="1" fieldPosition="0">
        <references count="1">
          <reference field="0" count="50">
            <x v="77"/>
            <x v="139"/>
            <x v="198"/>
            <x v="252"/>
            <x v="287"/>
            <x v="309"/>
            <x v="425"/>
            <x v="477"/>
            <x v="528"/>
            <x v="609"/>
            <x v="772"/>
            <x v="773"/>
            <x v="774"/>
            <x v="801"/>
            <x v="808"/>
            <x v="817"/>
            <x v="819"/>
            <x v="832"/>
            <x v="982"/>
            <x v="1002"/>
            <x v="1007"/>
            <x v="1123"/>
            <x v="1154"/>
            <x v="1224"/>
            <x v="1264"/>
            <x v="1278"/>
            <x v="1330"/>
            <x v="1392"/>
            <x v="1419"/>
            <x v="1438"/>
            <x v="1452"/>
            <x v="1458"/>
            <x v="1471"/>
            <x v="1519"/>
            <x v="1572"/>
            <x v="1574"/>
            <x v="1654"/>
            <x v="1757"/>
            <x v="1759"/>
            <x v="1865"/>
            <x v="1958"/>
            <x v="2059"/>
            <x v="2130"/>
            <x v="2205"/>
            <x v="2218"/>
            <x v="2300"/>
            <x v="2319"/>
            <x v="2345"/>
            <x v="2468"/>
            <x v="2488"/>
          </reference>
        </references>
      </pivotArea>
    </format>
    <format dxfId="222">
      <pivotArea dataOnly="0" labelOnly="1" fieldPosition="0">
        <references count="1">
          <reference field="0" count="50">
            <x v="35"/>
            <x v="219"/>
            <x v="271"/>
            <x v="571"/>
            <x v="610"/>
            <x v="950"/>
            <x v="1025"/>
            <x v="1039"/>
            <x v="1042"/>
            <x v="3953"/>
            <x v="3991"/>
            <x v="4115"/>
            <x v="4194"/>
            <x v="4313"/>
            <x v="4315"/>
            <x v="4325"/>
            <x v="4365"/>
            <x v="4393"/>
            <x v="4395"/>
            <x v="4426"/>
            <x v="4439"/>
            <x v="4450"/>
            <x v="4455"/>
            <x v="4456"/>
            <x v="4493"/>
            <x v="4524"/>
            <x v="4530"/>
            <x v="4553"/>
            <x v="4559"/>
            <x v="4564"/>
            <x v="4571"/>
            <x v="4636"/>
            <x v="4642"/>
            <x v="4666"/>
            <x v="4682"/>
            <x v="4754"/>
            <x v="4762"/>
            <x v="4777"/>
            <x v="4788"/>
            <x v="4799"/>
            <x v="4821"/>
            <x v="4844"/>
            <x v="4855"/>
            <x v="4871"/>
            <x v="4888"/>
            <x v="4895"/>
            <x v="4906"/>
            <x v="5097"/>
            <x v="5183"/>
            <x v="5274"/>
          </reference>
        </references>
      </pivotArea>
    </format>
    <format dxfId="221">
      <pivotArea dataOnly="0" labelOnly="1" fieldPosition="0">
        <references count="1">
          <reference field="0" count="50">
            <x v="2573"/>
            <x v="2588"/>
            <x v="2627"/>
            <x v="2671"/>
            <x v="2731"/>
            <x v="2733"/>
            <x v="2749"/>
            <x v="2804"/>
            <x v="2870"/>
            <x v="2873"/>
            <x v="2882"/>
            <x v="2883"/>
            <x v="2893"/>
            <x v="3023"/>
            <x v="3034"/>
            <x v="3057"/>
            <x v="3118"/>
            <x v="3119"/>
            <x v="3184"/>
            <x v="3226"/>
            <x v="3293"/>
            <x v="3327"/>
            <x v="3382"/>
            <x v="3446"/>
            <x v="3474"/>
            <x v="3517"/>
            <x v="3552"/>
            <x v="3556"/>
            <x v="3571"/>
            <x v="3586"/>
            <x v="3589"/>
            <x v="3621"/>
            <x v="3811"/>
            <x v="3830"/>
            <x v="3905"/>
            <x v="3951"/>
            <x v="3963"/>
            <x v="3973"/>
            <x v="3982"/>
            <x v="4014"/>
            <x v="4185"/>
            <x v="4193"/>
            <x v="4349"/>
            <x v="4579"/>
            <x v="4595"/>
            <x v="4729"/>
            <x v="4945"/>
            <x v="5177"/>
            <x v="5271"/>
            <x v="5289"/>
          </reference>
        </references>
      </pivotArea>
    </format>
    <format dxfId="220">
      <pivotArea dataOnly="0" labelOnly="1" fieldPosition="0">
        <references count="1">
          <reference field="0" count="50">
            <x v="1242"/>
            <x v="1299"/>
            <x v="1378"/>
            <x v="1415"/>
            <x v="1418"/>
            <x v="1436"/>
            <x v="1722"/>
            <x v="1736"/>
            <x v="1748"/>
            <x v="1764"/>
            <x v="1775"/>
            <x v="1811"/>
            <x v="1831"/>
            <x v="1858"/>
            <x v="1864"/>
            <x v="1868"/>
            <x v="2009"/>
            <x v="2012"/>
            <x v="2021"/>
            <x v="2165"/>
            <x v="2166"/>
            <x v="2206"/>
            <x v="2237"/>
            <x v="2295"/>
            <x v="2443"/>
            <x v="2462"/>
            <x v="2476"/>
            <x v="2478"/>
            <x v="2506"/>
            <x v="2524"/>
            <x v="2561"/>
            <x v="2609"/>
            <x v="2687"/>
            <x v="2726"/>
            <x v="2750"/>
            <x v="2754"/>
            <x v="2810"/>
            <x v="2865"/>
            <x v="2931"/>
            <x v="2999"/>
            <x v="3053"/>
            <x v="3366"/>
            <x v="3496"/>
            <x v="3498"/>
            <x v="3562"/>
            <x v="3689"/>
            <x v="3696"/>
            <x v="3829"/>
            <x v="3843"/>
            <x v="3930"/>
          </reference>
        </references>
      </pivotArea>
    </format>
    <format dxfId="219">
      <pivotArea dataOnly="0" labelOnly="1" fieldPosition="0">
        <references count="1">
          <reference field="0" count="50">
            <x v="23"/>
            <x v="80"/>
            <x v="116"/>
            <x v="213"/>
            <x v="229"/>
            <x v="234"/>
            <x v="285"/>
            <x v="311"/>
            <x v="339"/>
            <x v="356"/>
            <x v="427"/>
            <x v="492"/>
            <x v="530"/>
            <x v="559"/>
            <x v="588"/>
            <x v="618"/>
            <x v="622"/>
            <x v="644"/>
            <x v="645"/>
            <x v="668"/>
            <x v="692"/>
            <x v="731"/>
            <x v="763"/>
            <x v="810"/>
            <x v="844"/>
            <x v="854"/>
            <x v="865"/>
            <x v="899"/>
            <x v="904"/>
            <x v="953"/>
            <x v="1028"/>
            <x v="1037"/>
            <x v="1085"/>
            <x v="1088"/>
            <x v="1132"/>
            <x v="1140"/>
            <x v="1153"/>
            <x v="1205"/>
            <x v="1316"/>
            <x v="1362"/>
            <x v="1440"/>
            <x v="1441"/>
            <x v="1675"/>
            <x v="1788"/>
            <x v="2041"/>
            <x v="2049"/>
            <x v="2053"/>
            <x v="2491"/>
            <x v="2502"/>
            <x v="2515"/>
          </reference>
        </references>
      </pivotArea>
    </format>
    <format dxfId="218">
      <pivotArea dataOnly="0" labelOnly="1" fieldPosition="0">
        <references count="1">
          <reference field="0" count="50">
            <x v="43"/>
            <x v="112"/>
            <x v="248"/>
            <x v="249"/>
            <x v="305"/>
            <x v="803"/>
            <x v="905"/>
            <x v="920"/>
            <x v="1149"/>
            <x v="3954"/>
            <x v="3965"/>
            <x v="3969"/>
            <x v="4020"/>
            <x v="4032"/>
            <x v="4140"/>
            <x v="4208"/>
            <x v="4257"/>
            <x v="4363"/>
            <x v="4381"/>
            <x v="4403"/>
            <x v="4407"/>
            <x v="4419"/>
            <x v="4423"/>
            <x v="4473"/>
            <x v="4476"/>
            <x v="4491"/>
            <x v="4517"/>
            <x v="4548"/>
            <x v="4565"/>
            <x v="4621"/>
            <x v="4640"/>
            <x v="4700"/>
            <x v="4709"/>
            <x v="4719"/>
            <x v="4763"/>
            <x v="4772"/>
            <x v="4846"/>
            <x v="4847"/>
            <x v="4896"/>
            <x v="4927"/>
            <x v="4946"/>
            <x v="4949"/>
            <x v="5069"/>
            <x v="5179"/>
            <x v="5184"/>
            <x v="5198"/>
            <x v="5203"/>
            <x v="5233"/>
            <x v="5235"/>
            <x v="5272"/>
          </reference>
        </references>
      </pivotArea>
    </format>
    <format dxfId="217">
      <pivotArea dataOnly="0" labelOnly="1" fieldPosition="0">
        <references count="1">
          <reference field="0" count="50">
            <x v="1219"/>
            <x v="1280"/>
            <x v="1331"/>
            <x v="1515"/>
            <x v="1952"/>
            <x v="2258"/>
            <x v="2280"/>
            <x v="2577"/>
            <x v="2579"/>
            <x v="2580"/>
            <x v="2597"/>
            <x v="2606"/>
            <x v="2613"/>
            <x v="2707"/>
            <x v="2736"/>
            <x v="2777"/>
            <x v="2781"/>
            <x v="2802"/>
            <x v="2817"/>
            <x v="2934"/>
            <x v="2935"/>
            <x v="2959"/>
            <x v="2962"/>
            <x v="2964"/>
            <x v="2990"/>
            <x v="2996"/>
            <x v="3130"/>
            <x v="3147"/>
            <x v="3174"/>
            <x v="3192"/>
            <x v="3196"/>
            <x v="3269"/>
            <x v="3273"/>
            <x v="3276"/>
            <x v="3299"/>
            <x v="3355"/>
            <x v="3386"/>
            <x v="3463"/>
            <x v="3476"/>
            <x v="3484"/>
            <x v="3520"/>
            <x v="3540"/>
            <x v="3559"/>
            <x v="3651"/>
            <x v="3774"/>
            <x v="3799"/>
            <x v="3851"/>
            <x v="3858"/>
            <x v="3913"/>
            <x v="5049"/>
          </reference>
        </references>
      </pivotArea>
    </format>
    <format dxfId="216">
      <pivotArea dataOnly="0" labelOnly="1" fieldPosition="0">
        <references count="1">
          <reference field="0" count="50">
            <x v="8"/>
            <x v="52"/>
            <x v="173"/>
            <x v="245"/>
            <x v="376"/>
            <x v="440"/>
            <x v="509"/>
            <x v="551"/>
            <x v="555"/>
            <x v="583"/>
            <x v="672"/>
            <x v="726"/>
            <x v="840"/>
            <x v="888"/>
            <x v="962"/>
            <x v="1013"/>
            <x v="1050"/>
            <x v="1124"/>
            <x v="1142"/>
            <x v="1151"/>
            <x v="1197"/>
            <x v="1221"/>
            <x v="1230"/>
            <x v="1370"/>
            <x v="1385"/>
            <x v="1393"/>
            <x v="1443"/>
            <x v="1490"/>
            <x v="1521"/>
            <x v="1523"/>
            <x v="1530"/>
            <x v="1559"/>
            <x v="1664"/>
            <x v="1691"/>
            <x v="1809"/>
            <x v="1818"/>
            <x v="1898"/>
            <x v="1942"/>
            <x v="1980"/>
            <x v="2141"/>
            <x v="2208"/>
            <x v="2220"/>
            <x v="2229"/>
            <x v="2357"/>
            <x v="2404"/>
            <x v="2451"/>
            <x v="2536"/>
            <x v="2545"/>
            <x v="2555"/>
            <x v="2560"/>
          </reference>
        </references>
      </pivotArea>
    </format>
    <format dxfId="215">
      <pivotArea dataOnly="0" labelOnly="1" grandRow="1" outline="0" fieldPosition="0"/>
    </format>
    <format dxfId="214">
      <pivotArea field="0" type="button" dataOnly="0" labelOnly="1" outline="0" axis="axisRow" fieldPosition="0"/>
    </format>
    <format dxfId="213">
      <pivotArea dataOnly="0" labelOnly="1" outline="0" axis="axisValues" fieldPosition="0"/>
    </format>
    <format dxfId="212">
      <pivotArea field="0" type="button" dataOnly="0" labelOnly="1" outline="0" axis="axisRow" fieldPosition="0"/>
    </format>
    <format dxfId="211">
      <pivotArea dataOnly="0" labelOnly="1" outline="0" axis="axisValues" fieldPosition="0"/>
    </format>
    <format dxfId="210">
      <pivotArea field="0" type="button" dataOnly="0" labelOnly="1" outline="0" axis="axisRow" fieldPosition="0"/>
    </format>
    <format dxfId="209">
      <pivotArea dataOnly="0" labelOnly="1" outline="0" axis="axisValues" fieldPosition="0"/>
    </format>
    <format dxfId="208">
      <pivotArea field="0" type="button" dataOnly="0" labelOnly="1" outline="0" axis="axisRow" fieldPosition="0"/>
    </format>
    <format dxfId="207">
      <pivotArea dataOnly="0" labelOnly="1" outline="0" axis="axisValues" fieldPosition="0"/>
    </format>
    <format dxfId="206">
      <pivotArea field="0" type="button" dataOnly="0" labelOnly="1" outline="0" axis="axisRow" fieldPosition="0"/>
    </format>
    <format dxfId="205">
      <pivotArea dataOnly="0" labelOnly="1" outline="0" axis="axisValues" fieldPosition="0"/>
    </format>
    <format dxfId="204">
      <pivotArea grandRow="1" outline="0" collapsedLevelsAreSubtotals="1" fieldPosition="0"/>
    </format>
    <format dxfId="203">
      <pivotArea dataOnly="0" labelOnly="1" grandRow="1" outline="0" fieldPosition="0"/>
    </format>
    <format dxfId="202">
      <pivotArea field="12" dataOnly="0" grandRow="1" axis="axisPage" fieldPosition="1">
        <references count="2">
          <reference field="8" count="1" selected="0">
            <x v="1"/>
          </reference>
          <reference field="12" count="1" selected="0">
            <x v="0"/>
          </reference>
        </references>
      </pivotArea>
    </format>
    <format dxfId="201">
      <pivotArea field="12" dataOnly="0" grandRow="1" axis="axisPage" fieldPosition="1">
        <references count="2">
          <reference field="8" count="1" selected="0">
            <x v="1"/>
          </reference>
          <reference field="12" count="1" selected="0">
            <x v="0"/>
          </reference>
        </references>
      </pivotArea>
    </format>
    <format dxfId="200">
      <pivotArea field="0" type="button" dataOnly="0" labelOnly="1" outline="0" axis="axisRow" fieldPosition="0"/>
    </format>
    <format dxfId="199">
      <pivotArea dataOnly="0" labelOnly="1" outline="0" axis="axisValues" fieldPosition="0"/>
    </format>
    <format dxfId="198">
      <pivotArea field="0" type="button" dataOnly="0" labelOnly="1" outline="0" axis="axisRow" fieldPosition="0"/>
    </format>
    <format dxfId="197">
      <pivotArea dataOnly="0" labelOnly="1" outline="0" axis="axisValues" fieldPosition="0"/>
    </format>
    <format dxfId="196">
      <pivotArea collapsedLevelsAreSubtotals="1" fieldPosition="0">
        <references count="1">
          <reference field="0" count="1065">
            <x v="7"/>
            <x v="8"/>
            <x v="17"/>
            <x v="18"/>
            <x v="23"/>
            <x v="35"/>
            <x v="39"/>
            <x v="43"/>
            <x v="48"/>
            <x v="52"/>
            <x v="54"/>
            <x v="77"/>
            <x v="80"/>
            <x v="85"/>
            <x v="86"/>
            <x v="87"/>
            <x v="88"/>
            <x v="89"/>
            <x v="92"/>
            <x v="94"/>
            <x v="96"/>
            <x v="97"/>
            <x v="101"/>
            <x v="112"/>
            <x v="113"/>
            <x v="116"/>
            <x v="131"/>
            <x v="138"/>
            <x v="139"/>
            <x v="150"/>
            <x v="155"/>
            <x v="162"/>
            <x v="173"/>
            <x v="180"/>
            <x v="185"/>
            <x v="186"/>
            <x v="187"/>
            <x v="189"/>
            <x v="190"/>
            <x v="198"/>
            <x v="203"/>
            <x v="206"/>
            <x v="213"/>
            <x v="217"/>
            <x v="219"/>
            <x v="229"/>
            <x v="230"/>
            <x v="234"/>
            <x v="240"/>
            <x v="245"/>
            <x v="248"/>
            <x v="249"/>
            <x v="252"/>
            <x v="258"/>
            <x v="268"/>
            <x v="271"/>
            <x v="273"/>
            <x v="281"/>
            <x v="285"/>
            <x v="287"/>
            <x v="289"/>
            <x v="305"/>
            <x v="309"/>
            <x v="311"/>
            <x v="313"/>
            <x v="328"/>
            <x v="333"/>
            <x v="338"/>
            <x v="339"/>
            <x v="342"/>
            <x v="354"/>
            <x v="356"/>
            <x v="357"/>
            <x v="373"/>
            <x v="374"/>
            <x v="375"/>
            <x v="376"/>
            <x v="398"/>
            <x v="399"/>
            <x v="414"/>
            <x v="425"/>
            <x v="427"/>
            <x v="430"/>
            <x v="431"/>
            <x v="432"/>
            <x v="433"/>
            <x v="438"/>
            <x v="440"/>
            <x v="442"/>
            <x v="443"/>
            <x v="457"/>
            <x v="461"/>
            <x v="468"/>
            <x v="473"/>
            <x v="477"/>
            <x v="486"/>
            <x v="488"/>
            <x v="489"/>
            <x v="491"/>
            <x v="492"/>
            <x v="495"/>
            <x v="498"/>
            <x v="499"/>
            <x v="503"/>
            <x v="509"/>
            <x v="517"/>
            <x v="519"/>
            <x v="520"/>
            <x v="522"/>
            <x v="527"/>
            <x v="528"/>
            <x v="529"/>
            <x v="530"/>
            <x v="538"/>
            <x v="543"/>
            <x v="551"/>
            <x v="553"/>
            <x v="555"/>
            <x v="556"/>
            <x v="558"/>
            <x v="559"/>
            <x v="563"/>
            <x v="564"/>
            <x v="571"/>
            <x v="572"/>
            <x v="580"/>
            <x v="583"/>
            <x v="585"/>
            <x v="588"/>
            <x v="592"/>
            <x v="602"/>
            <x v="608"/>
            <x v="609"/>
            <x v="610"/>
            <x v="613"/>
            <x v="618"/>
            <x v="622"/>
            <x v="625"/>
            <x v="637"/>
            <x v="641"/>
            <x v="642"/>
            <x v="644"/>
            <x v="645"/>
            <x v="656"/>
            <x v="658"/>
            <x v="663"/>
            <x v="668"/>
            <x v="671"/>
            <x v="672"/>
            <x v="674"/>
            <x v="676"/>
            <x v="678"/>
            <x v="680"/>
            <x v="684"/>
            <x v="692"/>
            <x v="709"/>
            <x v="721"/>
            <x v="724"/>
            <x v="725"/>
            <x v="726"/>
            <x v="727"/>
            <x v="731"/>
            <x v="732"/>
            <x v="739"/>
            <x v="741"/>
            <x v="747"/>
            <x v="754"/>
            <x v="756"/>
            <x v="759"/>
            <x v="760"/>
            <x v="761"/>
            <x v="763"/>
            <x v="764"/>
            <x v="770"/>
            <x v="772"/>
            <x v="773"/>
            <x v="774"/>
            <x v="777"/>
            <x v="778"/>
            <x v="792"/>
            <x v="801"/>
            <x v="803"/>
            <x v="808"/>
            <x v="809"/>
            <x v="810"/>
            <x v="816"/>
            <x v="817"/>
            <x v="819"/>
            <x v="822"/>
            <x v="823"/>
            <x v="832"/>
            <x v="837"/>
            <x v="840"/>
            <x v="841"/>
            <x v="843"/>
            <x v="844"/>
            <x v="845"/>
            <x v="848"/>
            <x v="854"/>
            <x v="857"/>
            <x v="858"/>
            <x v="862"/>
            <x v="863"/>
            <x v="865"/>
            <x v="866"/>
            <x v="888"/>
            <x v="893"/>
            <x v="899"/>
            <x v="904"/>
            <x v="905"/>
            <x v="916"/>
            <x v="918"/>
            <x v="920"/>
            <x v="924"/>
            <x v="950"/>
            <x v="951"/>
            <x v="953"/>
            <x v="954"/>
            <x v="955"/>
            <x v="956"/>
            <x v="959"/>
            <x v="962"/>
            <x v="965"/>
            <x v="979"/>
            <x v="982"/>
            <x v="983"/>
            <x v="984"/>
            <x v="998"/>
            <x v="1002"/>
            <x v="1004"/>
            <x v="1007"/>
            <x v="1011"/>
            <x v="1013"/>
            <x v="1025"/>
            <x v="1028"/>
            <x v="1037"/>
            <x v="1038"/>
            <x v="1039"/>
            <x v="1042"/>
            <x v="1050"/>
            <x v="1051"/>
            <x v="1082"/>
            <x v="1085"/>
            <x v="1088"/>
            <x v="1093"/>
            <x v="1101"/>
            <x v="1110"/>
            <x v="1113"/>
            <x v="1123"/>
            <x v="1124"/>
            <x v="1125"/>
            <x v="1126"/>
            <x v="1131"/>
            <x v="1132"/>
            <x v="1138"/>
            <x v="1140"/>
            <x v="1142"/>
            <x v="1149"/>
            <x v="1151"/>
            <x v="1153"/>
            <x v="1154"/>
            <x v="1184"/>
            <x v="1197"/>
            <x v="1202"/>
            <x v="1205"/>
            <x v="1207"/>
            <x v="1216"/>
            <x v="1218"/>
            <x v="1219"/>
            <x v="1221"/>
            <x v="1224"/>
            <x v="1226"/>
            <x v="1227"/>
            <x v="1230"/>
            <x v="1235"/>
            <x v="1242"/>
            <x v="1243"/>
            <x v="1253"/>
            <x v="1257"/>
            <x v="1262"/>
            <x v="1264"/>
            <x v="1266"/>
            <x v="1267"/>
            <x v="1268"/>
            <x v="1278"/>
            <x v="1279"/>
            <x v="1280"/>
            <x v="1285"/>
            <x v="1299"/>
            <x v="1305"/>
            <x v="1309"/>
            <x v="1314"/>
            <x v="1316"/>
            <x v="1321"/>
            <x v="1330"/>
            <x v="1331"/>
            <x v="1346"/>
            <x v="1348"/>
            <x v="1362"/>
            <x v="1370"/>
            <x v="1375"/>
            <x v="1378"/>
            <x v="1385"/>
            <x v="1392"/>
            <x v="1393"/>
            <x v="1401"/>
            <x v="1402"/>
            <x v="1415"/>
            <x v="1417"/>
            <x v="1418"/>
            <x v="1419"/>
            <x v="1430"/>
            <x v="1431"/>
            <x v="1436"/>
            <x v="1438"/>
            <x v="1440"/>
            <x v="1441"/>
            <x v="1443"/>
            <x v="1446"/>
            <x v="1452"/>
            <x v="1455"/>
            <x v="1458"/>
            <x v="1463"/>
            <x v="1471"/>
            <x v="1476"/>
            <x v="1483"/>
            <x v="1490"/>
            <x v="1515"/>
            <x v="1519"/>
            <x v="1521"/>
            <x v="1523"/>
            <x v="1525"/>
            <x v="1530"/>
            <x v="1534"/>
            <x v="1556"/>
            <x v="1559"/>
            <x v="1570"/>
            <x v="1572"/>
            <x v="1574"/>
            <x v="1576"/>
            <x v="1583"/>
            <x v="1593"/>
            <x v="1604"/>
            <x v="1615"/>
            <x v="1618"/>
            <x v="1619"/>
            <x v="1627"/>
            <x v="1635"/>
            <x v="1644"/>
            <x v="1648"/>
            <x v="1654"/>
            <x v="1664"/>
            <x v="1665"/>
            <x v="1675"/>
            <x v="1676"/>
            <x v="1679"/>
            <x v="1691"/>
            <x v="1705"/>
            <x v="1706"/>
            <x v="1718"/>
            <x v="1720"/>
            <x v="1722"/>
            <x v="1725"/>
            <x v="1736"/>
            <x v="1738"/>
            <x v="1748"/>
            <x v="1751"/>
            <x v="1757"/>
            <x v="1759"/>
            <x v="1764"/>
            <x v="1767"/>
            <x v="1775"/>
            <x v="1781"/>
            <x v="1788"/>
            <x v="1796"/>
            <x v="1809"/>
            <x v="1811"/>
            <x v="1818"/>
            <x v="1821"/>
            <x v="1826"/>
            <x v="1831"/>
            <x v="1850"/>
            <x v="1851"/>
            <x v="1855"/>
            <x v="1858"/>
            <x v="1859"/>
            <x v="1862"/>
            <x v="1863"/>
            <x v="1864"/>
            <x v="1865"/>
            <x v="1868"/>
            <x v="1870"/>
            <x v="1889"/>
            <x v="1898"/>
            <x v="1901"/>
            <x v="1912"/>
            <x v="1936"/>
            <x v="1942"/>
            <x v="1952"/>
            <x v="1957"/>
            <x v="1958"/>
            <x v="1965"/>
            <x v="1977"/>
            <x v="1980"/>
            <x v="1984"/>
            <x v="2001"/>
            <x v="2002"/>
            <x v="2003"/>
            <x v="2005"/>
            <x v="2006"/>
            <x v="2009"/>
            <x v="2010"/>
            <x v="2012"/>
            <x v="2020"/>
            <x v="2021"/>
            <x v="2024"/>
            <x v="2027"/>
            <x v="2030"/>
            <x v="2034"/>
            <x v="2039"/>
            <x v="2041"/>
            <x v="2047"/>
            <x v="2049"/>
            <x v="2052"/>
            <x v="2053"/>
            <x v="2059"/>
            <x v="2063"/>
            <x v="2075"/>
            <x v="2078"/>
            <x v="2082"/>
            <x v="2091"/>
            <x v="2106"/>
            <x v="2110"/>
            <x v="2115"/>
            <x v="2130"/>
            <x v="2134"/>
            <x v="2137"/>
            <x v="2141"/>
            <x v="2158"/>
            <x v="2165"/>
            <x v="2166"/>
            <x v="2171"/>
            <x v="2172"/>
            <x v="2175"/>
            <x v="2180"/>
            <x v="2184"/>
            <x v="2186"/>
            <x v="2188"/>
            <x v="2195"/>
            <x v="2199"/>
            <x v="2203"/>
            <x v="2204"/>
            <x v="2205"/>
            <x v="2206"/>
            <x v="2208"/>
            <x v="2218"/>
            <x v="2220"/>
            <x v="2229"/>
            <x v="2231"/>
            <x v="2233"/>
            <x v="2237"/>
            <x v="2240"/>
            <x v="2244"/>
            <x v="2248"/>
            <x v="2256"/>
            <x v="2257"/>
            <x v="2258"/>
            <x v="2261"/>
            <x v="2268"/>
            <x v="2272"/>
            <x v="2280"/>
            <x v="2286"/>
            <x v="2288"/>
            <x v="2295"/>
            <x v="2300"/>
            <x v="2310"/>
            <x v="2313"/>
            <x v="2319"/>
            <x v="2324"/>
            <x v="2328"/>
            <x v="2329"/>
            <x v="2331"/>
            <x v="2333"/>
            <x v="2334"/>
            <x v="2345"/>
            <x v="2357"/>
            <x v="2363"/>
            <x v="2364"/>
            <x v="2373"/>
            <x v="2374"/>
            <x v="2382"/>
            <x v="2385"/>
            <x v="2392"/>
            <x v="2397"/>
            <x v="2404"/>
            <x v="2431"/>
            <x v="2443"/>
            <x v="2444"/>
            <x v="2451"/>
            <x v="2454"/>
            <x v="2458"/>
            <x v="2459"/>
            <x v="2462"/>
            <x v="2468"/>
            <x v="2469"/>
            <x v="2476"/>
            <x v="2478"/>
            <x v="2479"/>
            <x v="2482"/>
            <x v="2488"/>
            <x v="2490"/>
            <x v="2491"/>
            <x v="2499"/>
            <x v="2502"/>
            <x v="2506"/>
            <x v="2509"/>
            <x v="2510"/>
            <x v="2512"/>
            <x v="2515"/>
            <x v="2519"/>
            <x v="2523"/>
            <x v="2524"/>
            <x v="2536"/>
            <x v="2537"/>
            <x v="2538"/>
            <x v="2544"/>
            <x v="2545"/>
            <x v="2546"/>
            <x v="2555"/>
            <x v="2559"/>
            <x v="2560"/>
            <x v="2561"/>
            <x v="2562"/>
            <x v="2563"/>
            <x v="2564"/>
            <x v="2570"/>
            <x v="2573"/>
            <x v="2575"/>
            <x v="2577"/>
            <x v="2579"/>
            <x v="2580"/>
            <x v="2588"/>
            <x v="2590"/>
            <x v="2593"/>
            <x v="2597"/>
            <x v="2600"/>
            <x v="2605"/>
            <x v="2606"/>
            <x v="2607"/>
            <x v="2609"/>
            <x v="2613"/>
            <x v="2617"/>
            <x v="2619"/>
            <x v="2627"/>
            <x v="2629"/>
            <x v="2641"/>
            <x v="2649"/>
            <x v="2651"/>
            <x v="2666"/>
            <x v="2667"/>
            <x v="2671"/>
            <x v="2676"/>
            <x v="2681"/>
            <x v="2686"/>
            <x v="2687"/>
            <x v="2688"/>
            <x v="2703"/>
            <x v="2707"/>
            <x v="2712"/>
            <x v="2716"/>
            <x v="2726"/>
            <x v="2728"/>
            <x v="2729"/>
            <x v="2731"/>
            <x v="2733"/>
            <x v="2736"/>
            <x v="2739"/>
            <x v="2740"/>
            <x v="2749"/>
            <x v="2750"/>
            <x v="2754"/>
            <x v="2755"/>
            <x v="2761"/>
            <x v="2777"/>
            <x v="2781"/>
            <x v="2782"/>
            <x v="2792"/>
            <x v="2798"/>
            <x v="2800"/>
            <x v="2802"/>
            <x v="2804"/>
            <x v="2810"/>
            <x v="2813"/>
            <x v="2817"/>
            <x v="2818"/>
            <x v="2819"/>
            <x v="2825"/>
            <x v="2849"/>
            <x v="2863"/>
            <x v="2865"/>
            <x v="2866"/>
            <x v="2868"/>
            <x v="2870"/>
            <x v="2873"/>
            <x v="2881"/>
            <x v="2882"/>
            <x v="2883"/>
            <x v="2884"/>
            <x v="2888"/>
            <x v="2893"/>
            <x v="2894"/>
            <x v="2900"/>
            <x v="2912"/>
            <x v="2929"/>
            <x v="2930"/>
            <x v="2931"/>
            <x v="2934"/>
            <x v="2935"/>
            <x v="2937"/>
            <x v="2953"/>
            <x v="2959"/>
            <x v="2962"/>
            <x v="2964"/>
            <x v="2973"/>
            <x v="2981"/>
            <x v="2990"/>
            <x v="2995"/>
            <x v="2996"/>
            <x v="2999"/>
            <x v="3008"/>
            <x v="3023"/>
            <x v="3026"/>
            <x v="3030"/>
            <x v="3034"/>
            <x v="3047"/>
            <x v="3053"/>
            <x v="3056"/>
            <x v="3057"/>
            <x v="3062"/>
            <x v="3063"/>
            <x v="3073"/>
            <x v="3075"/>
            <x v="3079"/>
            <x v="3080"/>
            <x v="3081"/>
            <x v="3084"/>
            <x v="3086"/>
            <x v="3091"/>
            <x v="3093"/>
            <x v="3095"/>
            <x v="3110"/>
            <x v="3113"/>
            <x v="3115"/>
            <x v="3118"/>
            <x v="3119"/>
            <x v="3128"/>
            <x v="3130"/>
            <x v="3139"/>
            <x v="3147"/>
            <x v="3150"/>
            <x v="3168"/>
            <x v="3174"/>
            <x v="3184"/>
            <x v="3185"/>
            <x v="3192"/>
            <x v="3196"/>
            <x v="3199"/>
            <x v="3214"/>
            <x v="3215"/>
            <x v="3219"/>
            <x v="3226"/>
            <x v="3234"/>
            <x v="3237"/>
            <x v="3245"/>
            <x v="3258"/>
            <x v="3269"/>
            <x v="3273"/>
            <x v="3276"/>
            <x v="3283"/>
            <x v="3288"/>
            <x v="3289"/>
            <x v="3293"/>
            <x v="3299"/>
            <x v="3300"/>
            <x v="3301"/>
            <x v="3304"/>
            <x v="3327"/>
            <x v="3337"/>
            <x v="3343"/>
            <x v="3350"/>
            <x v="3355"/>
            <x v="3357"/>
            <x v="3366"/>
            <x v="3379"/>
            <x v="3382"/>
            <x v="3385"/>
            <x v="3386"/>
            <x v="3388"/>
            <x v="3409"/>
            <x v="3419"/>
            <x v="3428"/>
            <x v="3446"/>
            <x v="3447"/>
            <x v="3459"/>
            <x v="3463"/>
            <x v="3464"/>
            <x v="3466"/>
            <x v="3474"/>
            <x v="3475"/>
            <x v="3476"/>
            <x v="3484"/>
            <x v="3488"/>
            <x v="3490"/>
            <x v="3496"/>
            <x v="3498"/>
            <x v="3506"/>
            <x v="3507"/>
            <x v="3508"/>
            <x v="3511"/>
            <x v="3517"/>
            <x v="3520"/>
            <x v="3521"/>
            <x v="3529"/>
            <x v="3535"/>
            <x v="3540"/>
            <x v="3542"/>
            <x v="3547"/>
            <x v="3552"/>
            <x v="3556"/>
            <x v="3558"/>
            <x v="3559"/>
            <x v="3562"/>
            <x v="3571"/>
            <x v="3586"/>
            <x v="3589"/>
            <x v="3603"/>
            <x v="3604"/>
            <x v="3608"/>
            <x v="3609"/>
            <x v="3616"/>
            <x v="3617"/>
            <x v="3620"/>
            <x v="3621"/>
            <x v="3624"/>
            <x v="3626"/>
            <x v="3628"/>
            <x v="3630"/>
            <x v="3645"/>
            <x v="3649"/>
            <x v="3651"/>
            <x v="3652"/>
            <x v="3660"/>
            <x v="3662"/>
            <x v="3673"/>
            <x v="3689"/>
            <x v="3690"/>
            <x v="3691"/>
            <x v="3692"/>
            <x v="3696"/>
            <x v="3704"/>
            <x v="3705"/>
            <x v="3712"/>
            <x v="3713"/>
            <x v="3715"/>
            <x v="3718"/>
            <x v="3722"/>
            <x v="3726"/>
            <x v="3728"/>
            <x v="3756"/>
            <x v="3770"/>
            <x v="3774"/>
            <x v="3790"/>
            <x v="3799"/>
            <x v="3800"/>
            <x v="3811"/>
            <x v="3821"/>
            <x v="3829"/>
            <x v="3830"/>
            <x v="3838"/>
            <x v="3842"/>
            <x v="3843"/>
            <x v="3847"/>
            <x v="3851"/>
            <x v="3852"/>
            <x v="3853"/>
            <x v="3858"/>
            <x v="3861"/>
            <x v="3872"/>
            <x v="3886"/>
            <x v="3887"/>
            <x v="3895"/>
            <x v="3905"/>
            <x v="3906"/>
            <x v="3913"/>
            <x v="3920"/>
            <x v="3930"/>
            <x v="3933"/>
            <x v="3938"/>
            <x v="3939"/>
            <x v="3951"/>
            <x v="3952"/>
            <x v="3953"/>
            <x v="3954"/>
            <x v="3956"/>
            <x v="3957"/>
            <x v="3961"/>
            <x v="3962"/>
            <x v="3963"/>
            <x v="3965"/>
            <x v="3969"/>
            <x v="3972"/>
            <x v="3973"/>
            <x v="3974"/>
            <x v="3982"/>
            <x v="3991"/>
            <x v="4014"/>
            <x v="4016"/>
            <x v="4020"/>
            <x v="4032"/>
            <x v="4048"/>
            <x v="4051"/>
            <x v="4066"/>
            <x v="4085"/>
            <x v="4100"/>
            <x v="4115"/>
            <x v="4117"/>
            <x v="4121"/>
            <x v="4136"/>
            <x v="4140"/>
            <x v="4151"/>
            <x v="4160"/>
            <x v="4162"/>
            <x v="4167"/>
            <x v="4168"/>
            <x v="4172"/>
            <x v="4181"/>
            <x v="4185"/>
            <x v="4193"/>
            <x v="4194"/>
            <x v="4196"/>
            <x v="4199"/>
            <x v="4208"/>
            <x v="4209"/>
            <x v="4213"/>
            <x v="4220"/>
            <x v="4236"/>
            <x v="4237"/>
            <x v="4239"/>
            <x v="4257"/>
            <x v="4263"/>
            <x v="4275"/>
            <x v="4276"/>
            <x v="4281"/>
            <x v="4294"/>
            <x v="4298"/>
            <x v="4302"/>
            <x v="4304"/>
            <x v="4310"/>
            <x v="4313"/>
            <x v="4315"/>
            <x v="4324"/>
            <x v="4325"/>
            <x v="4349"/>
            <x v="4350"/>
            <x v="4353"/>
            <x v="4358"/>
            <x v="4363"/>
            <x v="4365"/>
            <x v="4366"/>
            <x v="4375"/>
            <x v="4381"/>
            <x v="4389"/>
            <x v="4390"/>
            <x v="4393"/>
            <x v="4395"/>
            <x v="4396"/>
            <x v="4400"/>
            <x v="4402"/>
            <x v="4403"/>
            <x v="4406"/>
            <x v="4407"/>
            <x v="4412"/>
            <x v="4414"/>
            <x v="4419"/>
            <x v="4420"/>
            <x v="4423"/>
            <x v="4426"/>
            <x v="4428"/>
            <x v="4439"/>
            <x v="4441"/>
            <x v="4445"/>
            <x v="4450"/>
            <x v="4455"/>
            <x v="4456"/>
            <x v="4462"/>
            <x v="4464"/>
            <x v="4473"/>
            <x v="4475"/>
            <x v="4476"/>
            <x v="4485"/>
            <x v="4487"/>
            <x v="4489"/>
            <x v="4491"/>
            <x v="4493"/>
            <x v="4495"/>
            <x v="4511"/>
            <x v="4517"/>
            <x v="4520"/>
            <x v="4521"/>
            <x v="4523"/>
            <x v="4524"/>
            <x v="4525"/>
            <x v="4530"/>
            <x v="4531"/>
            <x v="4536"/>
            <x v="4542"/>
            <x v="4547"/>
            <x v="4548"/>
            <x v="4553"/>
            <x v="4559"/>
            <x v="4561"/>
            <x v="4564"/>
            <x v="4565"/>
            <x v="4571"/>
            <x v="4574"/>
            <x v="4577"/>
            <x v="4579"/>
            <x v="4584"/>
            <x v="4591"/>
            <x v="4595"/>
            <x v="4597"/>
            <x v="4599"/>
            <x v="4603"/>
            <x v="4610"/>
            <x v="4621"/>
            <x v="4632"/>
            <x v="4636"/>
            <x v="4639"/>
            <x v="4640"/>
            <x v="4641"/>
            <x v="4642"/>
            <x v="4654"/>
            <x v="4661"/>
            <x v="4666"/>
            <x v="4680"/>
            <x v="4682"/>
            <x v="4684"/>
            <x v="4685"/>
            <x v="4698"/>
            <x v="4700"/>
            <x v="4701"/>
            <x v="4704"/>
            <x v="4706"/>
            <x v="4709"/>
            <x v="4710"/>
            <x v="4711"/>
            <x v="4719"/>
            <x v="4729"/>
            <x v="4736"/>
            <x v="4741"/>
            <x v="4752"/>
            <x v="4754"/>
            <x v="4759"/>
            <x v="4762"/>
            <x v="4763"/>
            <x v="4767"/>
            <x v="4768"/>
            <x v="4772"/>
            <x v="4777"/>
            <x v="4778"/>
            <x v="4782"/>
            <x v="4788"/>
            <x v="4799"/>
            <x v="4810"/>
            <x v="4811"/>
            <x v="4814"/>
            <x v="4821"/>
            <x v="4822"/>
            <x v="4823"/>
            <x v="4825"/>
            <x v="4826"/>
            <x v="4830"/>
            <x v="4831"/>
            <x v="4832"/>
            <x v="4841"/>
            <x v="4843"/>
            <x v="4844"/>
            <x v="4846"/>
            <x v="4847"/>
            <x v="4852"/>
            <x v="4855"/>
            <x v="4864"/>
            <x v="4871"/>
            <x v="4888"/>
            <x v="4893"/>
            <x v="4895"/>
            <x v="4896"/>
            <x v="4897"/>
            <x v="4902"/>
            <x v="4906"/>
            <x v="4927"/>
            <x v="4931"/>
            <x v="4933"/>
            <x v="4934"/>
            <x v="4945"/>
            <x v="4946"/>
            <x v="4947"/>
            <x v="4949"/>
            <x v="4952"/>
            <x v="4960"/>
            <x v="4979"/>
            <x v="4983"/>
            <x v="5016"/>
            <x v="5039"/>
            <x v="5041"/>
            <x v="5045"/>
            <x v="5049"/>
            <x v="5056"/>
            <x v="5069"/>
            <x v="5070"/>
            <x v="5079"/>
            <x v="5081"/>
            <x v="5084"/>
            <x v="5085"/>
            <x v="5089"/>
            <x v="5097"/>
            <x v="5100"/>
            <x v="5105"/>
            <x v="5107"/>
            <x v="5110"/>
            <x v="5112"/>
            <x v="5124"/>
            <x v="5126"/>
            <x v="5136"/>
            <x v="5137"/>
            <x v="5147"/>
            <x v="5155"/>
            <x v="5156"/>
            <x v="5157"/>
            <x v="5168"/>
            <x v="5177"/>
            <x v="5179"/>
            <x v="5181"/>
            <x v="5182"/>
            <x v="5183"/>
            <x v="5184"/>
            <x v="5186"/>
            <x v="5196"/>
            <x v="5198"/>
            <x v="5203"/>
            <x v="5213"/>
            <x v="5225"/>
            <x v="5233"/>
            <x v="5235"/>
            <x v="5255"/>
            <x v="5259"/>
            <x v="5263"/>
            <x v="5266"/>
            <x v="5271"/>
            <x v="5272"/>
            <x v="5274"/>
            <x v="5276"/>
            <x v="5288"/>
            <x v="5289"/>
            <x v="5291"/>
          </reference>
        </references>
      </pivotArea>
    </format>
    <format dxfId="195">
      <pivotArea dataOnly="0" labelOnly="1" fieldPosition="0">
        <references count="1">
          <reference field="0" count="50">
            <x v="8"/>
            <x v="39"/>
            <x v="52"/>
            <x v="101"/>
            <x v="131"/>
            <x v="155"/>
            <x v="173"/>
            <x v="245"/>
            <x v="375"/>
            <x v="376"/>
            <x v="414"/>
            <x v="433"/>
            <x v="440"/>
            <x v="509"/>
            <x v="520"/>
            <x v="529"/>
            <x v="551"/>
            <x v="555"/>
            <x v="583"/>
            <x v="592"/>
            <x v="672"/>
            <x v="724"/>
            <x v="726"/>
            <x v="764"/>
            <x v="840"/>
            <x v="848"/>
            <x v="888"/>
            <x v="955"/>
            <x v="962"/>
            <x v="998"/>
            <x v="1013"/>
            <x v="1050"/>
            <x v="1124"/>
            <x v="1142"/>
            <x v="1151"/>
            <x v="1197"/>
            <x v="1219"/>
            <x v="1230"/>
            <x v="1331"/>
            <x v="1385"/>
            <x v="1443"/>
            <x v="1515"/>
            <x v="1691"/>
            <x v="1809"/>
            <x v="1818"/>
            <x v="1898"/>
            <x v="1942"/>
            <x v="1952"/>
            <x v="1980"/>
            <x v="2141"/>
          </reference>
        </references>
      </pivotArea>
    </format>
    <format dxfId="194">
      <pivotArea dataOnly="0" labelOnly="1" fieldPosition="0">
        <references count="1">
          <reference field="0" count="50">
            <x v="1221"/>
            <x v="1280"/>
            <x v="1370"/>
            <x v="1393"/>
            <x v="1490"/>
            <x v="1521"/>
            <x v="1523"/>
            <x v="1530"/>
            <x v="1559"/>
            <x v="1664"/>
            <x v="2208"/>
            <x v="2220"/>
            <x v="2229"/>
            <x v="2258"/>
            <x v="2280"/>
            <x v="2357"/>
            <x v="2404"/>
            <x v="2451"/>
            <x v="2536"/>
            <x v="2545"/>
            <x v="2555"/>
            <x v="2560"/>
            <x v="2577"/>
            <x v="2579"/>
            <x v="2580"/>
            <x v="2606"/>
            <x v="2613"/>
            <x v="2707"/>
            <x v="2777"/>
            <x v="2781"/>
            <x v="2802"/>
            <x v="2934"/>
            <x v="2959"/>
            <x v="2964"/>
            <x v="2996"/>
            <x v="3130"/>
            <x v="3147"/>
            <x v="3174"/>
            <x v="3192"/>
            <x v="3196"/>
            <x v="3269"/>
            <x v="3273"/>
            <x v="3276"/>
            <x v="3299"/>
            <x v="3355"/>
            <x v="3386"/>
            <x v="3463"/>
            <x v="3476"/>
            <x v="3484"/>
            <x v="3520"/>
          </reference>
        </references>
      </pivotArea>
    </format>
    <format dxfId="193">
      <pivotArea dataOnly="0" labelOnly="1" fieldPosition="0">
        <references count="1">
          <reference field="0" count="50">
            <x v="2597"/>
            <x v="2736"/>
            <x v="2817"/>
            <x v="2935"/>
            <x v="2962"/>
            <x v="2990"/>
            <x v="3540"/>
            <x v="3559"/>
            <x v="3651"/>
            <x v="3774"/>
            <x v="3799"/>
            <x v="3851"/>
            <x v="3858"/>
            <x v="3913"/>
            <x v="3954"/>
            <x v="3965"/>
            <x v="3969"/>
            <x v="4020"/>
            <x v="4032"/>
            <x v="4140"/>
            <x v="4208"/>
            <x v="4363"/>
            <x v="4381"/>
            <x v="4403"/>
            <x v="4407"/>
            <x v="4419"/>
            <x v="4423"/>
            <x v="4473"/>
            <x v="4491"/>
            <x v="4517"/>
            <x v="4548"/>
            <x v="4565"/>
            <x v="4621"/>
            <x v="4640"/>
            <x v="4700"/>
            <x v="4709"/>
            <x v="4719"/>
            <x v="4763"/>
            <x v="4772"/>
            <x v="4846"/>
            <x v="4847"/>
            <x v="4896"/>
            <x v="4927"/>
            <x v="4946"/>
            <x v="4949"/>
            <x v="5049"/>
            <x v="5069"/>
            <x v="5179"/>
            <x v="5184"/>
            <x v="5198"/>
          </reference>
        </references>
      </pivotArea>
    </format>
    <format dxfId="192">
      <pivotArea dataOnly="0" labelOnly="1" fieldPosition="0">
        <references count="1">
          <reference field="0" count="50">
            <x v="23"/>
            <x v="43"/>
            <x v="80"/>
            <x v="112"/>
            <x v="116"/>
            <x v="213"/>
            <x v="229"/>
            <x v="234"/>
            <x v="248"/>
            <x v="285"/>
            <x v="305"/>
            <x v="311"/>
            <x v="339"/>
            <x v="427"/>
            <x v="492"/>
            <x v="530"/>
            <x v="559"/>
            <x v="588"/>
            <x v="618"/>
            <x v="622"/>
            <x v="644"/>
            <x v="645"/>
            <x v="668"/>
            <x v="692"/>
            <x v="731"/>
            <x v="763"/>
            <x v="803"/>
            <x v="810"/>
            <x v="844"/>
            <x v="854"/>
            <x v="865"/>
            <x v="899"/>
            <x v="904"/>
            <x v="905"/>
            <x v="920"/>
            <x v="953"/>
            <x v="1028"/>
            <x v="1037"/>
            <x v="1085"/>
            <x v="1088"/>
            <x v="1132"/>
            <x v="1140"/>
            <x v="1149"/>
            <x v="1205"/>
            <x v="4257"/>
            <x v="4476"/>
            <x v="5203"/>
            <x v="5233"/>
            <x v="5235"/>
            <x v="5272"/>
          </reference>
        </references>
      </pivotArea>
    </format>
    <format dxfId="191">
      <pivotArea dataOnly="0" labelOnly="1" fieldPosition="0">
        <references count="1">
          <reference field="0" count="50">
            <x v="249"/>
            <x v="356"/>
            <x v="1153"/>
            <x v="1242"/>
            <x v="1299"/>
            <x v="1316"/>
            <x v="1362"/>
            <x v="1378"/>
            <x v="1415"/>
            <x v="1418"/>
            <x v="1436"/>
            <x v="1440"/>
            <x v="1441"/>
            <x v="1675"/>
            <x v="1722"/>
            <x v="1736"/>
            <x v="1748"/>
            <x v="1764"/>
            <x v="1775"/>
            <x v="1788"/>
            <x v="1811"/>
            <x v="1831"/>
            <x v="1858"/>
            <x v="1864"/>
            <x v="1868"/>
            <x v="2009"/>
            <x v="2012"/>
            <x v="2021"/>
            <x v="2041"/>
            <x v="2049"/>
            <x v="2053"/>
            <x v="2165"/>
            <x v="2166"/>
            <x v="2206"/>
            <x v="2237"/>
            <x v="2295"/>
            <x v="2443"/>
            <x v="2462"/>
            <x v="2476"/>
            <x v="2478"/>
            <x v="2491"/>
            <x v="2502"/>
            <x v="2506"/>
            <x v="2515"/>
            <x v="2524"/>
            <x v="2561"/>
            <x v="3184"/>
            <x v="3382"/>
            <x v="3905"/>
            <x v="3930"/>
          </reference>
        </references>
      </pivotArea>
    </format>
    <format dxfId="190">
      <pivotArea dataOnly="0" labelOnly="1" fieldPosition="0">
        <references count="1">
          <reference field="0" count="50">
            <x v="2573"/>
            <x v="2588"/>
            <x v="2609"/>
            <x v="2627"/>
            <x v="2671"/>
            <x v="2687"/>
            <x v="2726"/>
            <x v="2731"/>
            <x v="2733"/>
            <x v="2749"/>
            <x v="2750"/>
            <x v="2754"/>
            <x v="2804"/>
            <x v="2865"/>
            <x v="2870"/>
            <x v="2873"/>
            <x v="2882"/>
            <x v="2883"/>
            <x v="2893"/>
            <x v="2931"/>
            <x v="2999"/>
            <x v="3023"/>
            <x v="3034"/>
            <x v="3053"/>
            <x v="3057"/>
            <x v="3118"/>
            <x v="3119"/>
            <x v="3226"/>
            <x v="3293"/>
            <x v="3327"/>
            <x v="3366"/>
            <x v="3446"/>
            <x v="3474"/>
            <x v="3496"/>
            <x v="3498"/>
            <x v="3517"/>
            <x v="3552"/>
            <x v="3556"/>
            <x v="3562"/>
            <x v="3571"/>
            <x v="3586"/>
            <x v="3589"/>
            <x v="3621"/>
            <x v="3689"/>
            <x v="3696"/>
            <x v="3811"/>
            <x v="3829"/>
            <x v="3830"/>
            <x v="3843"/>
            <x v="3951"/>
          </reference>
        </references>
      </pivotArea>
    </format>
    <format dxfId="189">
      <pivotArea dataOnly="0" labelOnly="1" fieldPosition="0">
        <references count="1">
          <reference field="0" count="50">
            <x v="2810"/>
            <x v="3953"/>
            <x v="3963"/>
            <x v="3973"/>
            <x v="3982"/>
            <x v="3991"/>
            <x v="4014"/>
            <x v="4115"/>
            <x v="4185"/>
            <x v="4193"/>
            <x v="4194"/>
            <x v="4313"/>
            <x v="4315"/>
            <x v="4349"/>
            <x v="4365"/>
            <x v="4393"/>
            <x v="4395"/>
            <x v="4426"/>
            <x v="4439"/>
            <x v="4450"/>
            <x v="4455"/>
            <x v="4456"/>
            <x v="4493"/>
            <x v="4524"/>
            <x v="4553"/>
            <x v="4559"/>
            <x v="4564"/>
            <x v="4571"/>
            <x v="4579"/>
            <x v="4595"/>
            <x v="4636"/>
            <x v="4666"/>
            <x v="4682"/>
            <x v="4729"/>
            <x v="4754"/>
            <x v="4777"/>
            <x v="4788"/>
            <x v="4799"/>
            <x v="4821"/>
            <x v="4844"/>
            <x v="4855"/>
            <x v="4871"/>
            <x v="4888"/>
            <x v="4895"/>
            <x v="4906"/>
            <x v="4945"/>
            <x v="5097"/>
            <x v="5177"/>
            <x v="5183"/>
            <x v="5289"/>
          </reference>
        </references>
      </pivotArea>
    </format>
    <format dxfId="188">
      <pivotArea dataOnly="0" labelOnly="1" fieldPosition="0">
        <references count="1">
          <reference field="0" count="50">
            <x v="35"/>
            <x v="77"/>
            <x v="139"/>
            <x v="198"/>
            <x v="219"/>
            <x v="252"/>
            <x v="271"/>
            <x v="287"/>
            <x v="309"/>
            <x v="425"/>
            <x v="477"/>
            <x v="528"/>
            <x v="571"/>
            <x v="609"/>
            <x v="610"/>
            <x v="772"/>
            <x v="773"/>
            <x v="774"/>
            <x v="801"/>
            <x v="808"/>
            <x v="817"/>
            <x v="819"/>
            <x v="832"/>
            <x v="950"/>
            <x v="982"/>
            <x v="1002"/>
            <x v="1007"/>
            <x v="1025"/>
            <x v="1039"/>
            <x v="1042"/>
            <x v="1123"/>
            <x v="1154"/>
            <x v="1330"/>
            <x v="1392"/>
            <x v="1452"/>
            <x v="1458"/>
            <x v="1471"/>
            <x v="1654"/>
            <x v="1757"/>
            <x v="1958"/>
            <x v="2059"/>
            <x v="2130"/>
            <x v="2205"/>
            <x v="2519"/>
            <x v="4325"/>
            <x v="4530"/>
            <x v="4642"/>
            <x v="4762"/>
            <x v="5271"/>
            <x v="5274"/>
          </reference>
        </references>
      </pivotArea>
    </format>
    <format dxfId="187">
      <pivotArea dataOnly="0" labelOnly="1" fieldPosition="0">
        <references count="1">
          <reference field="0" count="50">
            <x v="1224"/>
            <x v="1264"/>
            <x v="1278"/>
            <x v="1419"/>
            <x v="1438"/>
            <x v="1519"/>
            <x v="1572"/>
            <x v="1574"/>
            <x v="1720"/>
            <x v="1759"/>
            <x v="1821"/>
            <x v="1865"/>
            <x v="1984"/>
            <x v="2218"/>
            <x v="2244"/>
            <x v="2300"/>
            <x v="2319"/>
            <x v="2345"/>
            <x v="2468"/>
            <x v="2488"/>
            <x v="2575"/>
            <x v="2617"/>
            <x v="2666"/>
            <x v="2728"/>
            <x v="2739"/>
            <x v="2888"/>
            <x v="2900"/>
            <x v="2929"/>
            <x v="2953"/>
            <x v="2995"/>
            <x v="3139"/>
            <x v="3219"/>
            <x v="3288"/>
            <x v="3301"/>
            <x v="3337"/>
            <x v="3419"/>
            <x v="3447"/>
            <x v="3535"/>
            <x v="3628"/>
            <x v="3652"/>
            <x v="3662"/>
            <x v="3673"/>
            <x v="3692"/>
            <x v="3712"/>
            <x v="3756"/>
            <x v="4375"/>
            <x v="4485"/>
            <x v="4603"/>
            <x v="4830"/>
            <x v="5255"/>
          </reference>
        </references>
      </pivotArea>
    </format>
    <format dxfId="186">
      <pivotArea dataOnly="0" labelOnly="1" fieldPosition="0">
        <references count="1">
          <reference field="0" count="50">
            <x v="18"/>
            <x v="54"/>
            <x v="86"/>
            <x v="92"/>
            <x v="113"/>
            <x v="180"/>
            <x v="206"/>
            <x v="230"/>
            <x v="240"/>
            <x v="398"/>
            <x v="431"/>
            <x v="491"/>
            <x v="564"/>
            <x v="585"/>
            <x v="613"/>
            <x v="845"/>
            <x v="918"/>
            <x v="1309"/>
            <x v="1348"/>
            <x v="1665"/>
            <x v="1862"/>
            <x v="1936"/>
            <x v="1957"/>
            <x v="1977"/>
            <x v="2024"/>
            <x v="2248"/>
            <x v="2272"/>
            <x v="2313"/>
            <x v="3962"/>
            <x v="4162"/>
            <x v="4181"/>
            <x v="4263"/>
            <x v="4281"/>
            <x v="4298"/>
            <x v="4302"/>
            <x v="4304"/>
            <x v="4350"/>
            <x v="4396"/>
            <x v="4402"/>
            <x v="4412"/>
            <x v="4441"/>
            <x v="4542"/>
            <x v="4680"/>
            <x v="4685"/>
            <x v="4704"/>
            <x v="4841"/>
            <x v="4979"/>
            <x v="5016"/>
            <x v="5107"/>
            <x v="5186"/>
          </reference>
        </references>
      </pivotArea>
    </format>
    <format dxfId="185">
      <pivotArea dataOnly="0" labelOnly="1" fieldPosition="0">
        <references count="1">
          <reference field="0" count="50">
            <x v="96"/>
            <x v="186"/>
            <x v="281"/>
            <x v="432"/>
            <x v="473"/>
            <x v="656"/>
            <x v="663"/>
            <x v="684"/>
            <x v="727"/>
            <x v="747"/>
            <x v="770"/>
            <x v="1285"/>
            <x v="1534"/>
            <x v="1556"/>
            <x v="2027"/>
            <x v="2459"/>
            <x v="2600"/>
            <x v="2761"/>
            <x v="2819"/>
            <x v="2849"/>
            <x v="2881"/>
            <x v="2884"/>
            <x v="3062"/>
            <x v="3086"/>
            <x v="3150"/>
            <x v="3168"/>
            <x v="3185"/>
            <x v="3357"/>
            <x v="3490"/>
            <x v="3529"/>
            <x v="3626"/>
            <x v="3770"/>
            <x v="3790"/>
            <x v="3906"/>
            <x v="3920"/>
            <x v="4167"/>
            <x v="4414"/>
            <x v="4511"/>
            <x v="4520"/>
            <x v="4531"/>
            <x v="4591"/>
            <x v="4639"/>
            <x v="4654"/>
            <x v="4701"/>
            <x v="4768"/>
            <x v="4810"/>
            <x v="5056"/>
            <x v="5168"/>
            <x v="5225"/>
            <x v="5266"/>
          </reference>
        </references>
      </pivotArea>
    </format>
    <format dxfId="184">
      <pivotArea dataOnly="0" labelOnly="1" fieldPosition="0">
        <references count="1">
          <reference field="0" count="50">
            <x v="88"/>
            <x v="185"/>
            <x v="338"/>
            <x v="374"/>
            <x v="495"/>
            <x v="538"/>
            <x v="572"/>
            <x v="1257"/>
            <x v="1262"/>
            <x v="1446"/>
            <x v="1570"/>
            <x v="1706"/>
            <x v="1859"/>
            <x v="1889"/>
            <x v="2001"/>
            <x v="2002"/>
            <x v="2047"/>
            <x v="2110"/>
            <x v="2203"/>
            <x v="2240"/>
            <x v="2333"/>
            <x v="2469"/>
            <x v="2479"/>
            <x v="2509"/>
            <x v="2537"/>
            <x v="2593"/>
            <x v="2607"/>
            <x v="2681"/>
            <x v="2686"/>
            <x v="2866"/>
            <x v="2912"/>
            <x v="3110"/>
            <x v="3199"/>
            <x v="3379"/>
            <x v="3428"/>
            <x v="3475"/>
            <x v="3620"/>
            <x v="3630"/>
            <x v="3691"/>
            <x v="3718"/>
            <x v="3847"/>
            <x v="3872"/>
            <x v="4358"/>
            <x v="4475"/>
            <x v="4547"/>
            <x v="4561"/>
            <x v="4597"/>
            <x v="4767"/>
            <x v="4832"/>
            <x v="5079"/>
          </reference>
        </references>
      </pivotArea>
    </format>
    <format dxfId="183">
      <pivotArea dataOnly="0" labelOnly="1" fieldPosition="0">
        <references count="1">
          <reference field="0" count="50">
            <x v="94"/>
            <x v="333"/>
            <x v="373"/>
            <x v="489"/>
            <x v="558"/>
            <x v="608"/>
            <x v="625"/>
            <x v="678"/>
            <x v="680"/>
            <x v="777"/>
            <x v="857"/>
            <x v="959"/>
            <x v="965"/>
            <x v="1202"/>
            <x v="1227"/>
            <x v="1235"/>
            <x v="1431"/>
            <x v="1455"/>
            <x v="1525"/>
            <x v="1679"/>
            <x v="1751"/>
            <x v="2458"/>
            <x v="2563"/>
            <x v="2800"/>
            <x v="2813"/>
            <x v="2937"/>
            <x v="2981"/>
            <x v="3073"/>
            <x v="3079"/>
            <x v="3084"/>
            <x v="3466"/>
            <x v="3521"/>
            <x v="3609"/>
            <x v="3616"/>
            <x v="3624"/>
            <x v="3649"/>
            <x v="3852"/>
            <x v="3939"/>
            <x v="4048"/>
            <x v="4117"/>
            <x v="4521"/>
            <x v="4577"/>
            <x v="4711"/>
            <x v="5039"/>
            <x v="5041"/>
            <x v="5085"/>
            <x v="5110"/>
            <x v="5137"/>
            <x v="5147"/>
            <x v="5288"/>
          </reference>
        </references>
      </pivotArea>
    </format>
    <format dxfId="182">
      <pivotArea dataOnly="0" labelOnly="1" fieldPosition="0">
        <references count="1">
          <reference field="0" count="50">
            <x v="7"/>
            <x v="189"/>
            <x v="203"/>
            <x v="273"/>
            <x v="357"/>
            <x v="461"/>
            <x v="522"/>
            <x v="553"/>
            <x v="709"/>
            <x v="725"/>
            <x v="792"/>
            <x v="816"/>
            <x v="858"/>
            <x v="866"/>
            <x v="1101"/>
            <x v="1110"/>
            <x v="1314"/>
            <x v="1346"/>
            <x v="1375"/>
            <x v="1417"/>
            <x v="1576"/>
            <x v="1718"/>
            <x v="1796"/>
            <x v="1863"/>
            <x v="2172"/>
            <x v="2256"/>
            <x v="2374"/>
            <x v="2431"/>
            <x v="2490"/>
            <x v="2499"/>
            <x v="2512"/>
            <x v="2538"/>
            <x v="2564"/>
            <x v="2729"/>
            <x v="3409"/>
            <x v="3459"/>
            <x v="3603"/>
            <x v="3821"/>
            <x v="3957"/>
            <x v="4168"/>
            <x v="4172"/>
            <x v="4462"/>
            <x v="4487"/>
            <x v="4610"/>
            <x v="4741"/>
            <x v="4752"/>
            <x v="4897"/>
            <x v="5100"/>
            <x v="5136"/>
            <x v="5213"/>
          </reference>
        </references>
      </pivotArea>
    </format>
    <format dxfId="181">
      <pivotArea dataOnly="0" labelOnly="1" fieldPosition="0">
        <references count="1">
          <reference field="0" count="50">
            <x v="162"/>
            <x v="399"/>
            <x v="438"/>
            <x v="732"/>
            <x v="823"/>
            <x v="979"/>
            <x v="984"/>
            <x v="1131"/>
            <x v="1243"/>
            <x v="1253"/>
            <x v="1305"/>
            <x v="1321"/>
            <x v="1402"/>
            <x v="1635"/>
            <x v="1781"/>
            <x v="1851"/>
            <x v="2005"/>
            <x v="2075"/>
            <x v="2204"/>
            <x v="2257"/>
            <x v="2328"/>
            <x v="2382"/>
            <x v="2392"/>
            <x v="2523"/>
            <x v="2559"/>
            <x v="2605"/>
            <x v="2649"/>
            <x v="2740"/>
            <x v="2792"/>
            <x v="3008"/>
            <x v="3091"/>
            <x v="3093"/>
            <x v="3115"/>
            <x v="3214"/>
            <x v="3385"/>
            <x v="3507"/>
            <x v="3558"/>
            <x v="3853"/>
            <x v="3861"/>
            <x v="3938"/>
            <x v="4016"/>
            <x v="4051"/>
            <x v="4100"/>
            <x v="4536"/>
            <x v="4782"/>
            <x v="4893"/>
            <x v="5084"/>
            <x v="5105"/>
            <x v="5182"/>
            <x v="5263"/>
          </reference>
        </references>
      </pivotArea>
    </format>
    <format dxfId="180">
      <pivotArea dataOnly="0" labelOnly="1" fieldPosition="0">
        <references count="1">
          <reference field="0" count="50">
            <x v="48"/>
            <x v="87"/>
            <x v="258"/>
            <x v="289"/>
            <x v="328"/>
            <x v="443"/>
            <x v="468"/>
            <x v="503"/>
            <x v="527"/>
            <x v="580"/>
            <x v="674"/>
            <x v="837"/>
            <x v="924"/>
            <x v="1093"/>
            <x v="1476"/>
            <x v="1615"/>
            <x v="1627"/>
            <x v="1705"/>
            <x v="1767"/>
            <x v="1850"/>
            <x v="1870"/>
            <x v="2010"/>
            <x v="2030"/>
            <x v="2082"/>
            <x v="2184"/>
            <x v="2186"/>
            <x v="2288"/>
            <x v="2363"/>
            <x v="2444"/>
            <x v="2651"/>
            <x v="2676"/>
            <x v="2712"/>
            <x v="3047"/>
            <x v="3234"/>
            <x v="3388"/>
            <x v="3660"/>
            <x v="3886"/>
            <x v="3952"/>
            <x v="4066"/>
            <x v="4464"/>
            <x v="4523"/>
            <x v="4584"/>
            <x v="4599"/>
            <x v="4632"/>
            <x v="4661"/>
            <x v="4710"/>
            <x v="4931"/>
            <x v="4933"/>
            <x v="5070"/>
            <x v="5291"/>
          </reference>
        </references>
      </pivotArea>
    </format>
    <format dxfId="179">
      <pivotArea dataOnly="0" labelOnly="1" fieldPosition="0">
        <references count="1">
          <reference field="0" count="50">
            <x v="187"/>
            <x v="268"/>
            <x v="342"/>
            <x v="488"/>
            <x v="499"/>
            <x v="517"/>
            <x v="641"/>
            <x v="760"/>
            <x v="954"/>
            <x v="1011"/>
            <x v="1038"/>
            <x v="1226"/>
            <x v="1463"/>
            <x v="1604"/>
            <x v="1855"/>
            <x v="2006"/>
            <x v="2158"/>
            <x v="2180"/>
            <x v="2231"/>
            <x v="2546"/>
            <x v="2570"/>
            <x v="2590"/>
            <x v="2641"/>
            <x v="2782"/>
            <x v="2863"/>
            <x v="2973"/>
            <x v="3063"/>
            <x v="3080"/>
            <x v="3215"/>
            <x v="3258"/>
            <x v="3304"/>
            <x v="3617"/>
            <x v="3704"/>
            <x v="3715"/>
            <x v="3726"/>
            <x v="3842"/>
            <x v="3956"/>
            <x v="4121"/>
            <x v="4151"/>
            <x v="4276"/>
            <x v="4366"/>
            <x v="4390"/>
            <x v="4814"/>
            <x v="4822"/>
            <x v="4826"/>
            <x v="4852"/>
            <x v="4864"/>
            <x v="4960"/>
            <x v="5156"/>
            <x v="5181"/>
          </reference>
        </references>
      </pivotArea>
    </format>
    <format dxfId="178">
      <pivotArea dataOnly="0" labelOnly="1" fieldPosition="0">
        <references count="1">
          <reference field="0" count="50">
            <x v="17"/>
            <x v="85"/>
            <x v="138"/>
            <x v="150"/>
            <x v="190"/>
            <x v="217"/>
            <x v="354"/>
            <x v="563"/>
            <x v="658"/>
            <x v="671"/>
            <x v="676"/>
            <x v="739"/>
            <x v="809"/>
            <x v="822"/>
            <x v="951"/>
            <x v="1207"/>
            <x v="1267"/>
            <x v="1268"/>
            <x v="1279"/>
            <x v="1738"/>
            <x v="1826"/>
            <x v="1965"/>
            <x v="2020"/>
            <x v="2052"/>
            <x v="2063"/>
            <x v="2171"/>
            <x v="2199"/>
            <x v="2286"/>
            <x v="2324"/>
            <x v="2385"/>
            <x v="2562"/>
            <x v="2818"/>
            <x v="2825"/>
            <x v="3283"/>
            <x v="3343"/>
            <x v="3933"/>
            <x v="3972"/>
            <x v="4160"/>
            <x v="4294"/>
            <x v="4400"/>
            <x v="4406"/>
            <x v="4445"/>
            <x v="4698"/>
            <x v="4706"/>
            <x v="4823"/>
            <x v="5081"/>
            <x v="5112"/>
            <x v="5124"/>
            <x v="5157"/>
            <x v="5196"/>
          </reference>
        </references>
      </pivotArea>
    </format>
    <format dxfId="177">
      <pivotArea dataOnly="0" labelOnly="1" fieldPosition="0">
        <references count="1">
          <reference field="0" count="50">
            <x v="313"/>
            <x v="430"/>
            <x v="442"/>
            <x v="556"/>
            <x v="602"/>
            <x v="754"/>
            <x v="756"/>
            <x v="759"/>
            <x v="778"/>
            <x v="862"/>
            <x v="983"/>
            <x v="1051"/>
            <x v="1082"/>
            <x v="1125"/>
            <x v="1216"/>
            <x v="1483"/>
            <x v="1583"/>
            <x v="2034"/>
            <x v="2106"/>
            <x v="2115"/>
            <x v="2310"/>
            <x v="2331"/>
            <x v="2364"/>
            <x v="2397"/>
            <x v="2544"/>
            <x v="2619"/>
            <x v="3030"/>
            <x v="3056"/>
            <x v="3081"/>
            <x v="3128"/>
            <x v="3245"/>
            <x v="3289"/>
            <x v="3300"/>
            <x v="3508"/>
            <x v="3542"/>
            <x v="3604"/>
            <x v="3705"/>
            <x v="3713"/>
            <x v="3887"/>
            <x v="3961"/>
            <x v="4236"/>
            <x v="4239"/>
            <x v="4428"/>
            <x v="4489"/>
            <x v="4495"/>
            <x v="4641"/>
            <x v="4684"/>
            <x v="4825"/>
            <x v="5089"/>
            <x v="5276"/>
          </reference>
        </references>
      </pivotArea>
    </format>
    <format dxfId="176">
      <pivotArea dataOnly="0" labelOnly="1" fieldPosition="0">
        <references count="1">
          <reference field="0" count="50">
            <x v="97"/>
            <x v="498"/>
            <x v="721"/>
            <x v="741"/>
            <x v="761"/>
            <x v="841"/>
            <x v="843"/>
            <x v="956"/>
            <x v="1004"/>
            <x v="1113"/>
            <x v="1218"/>
            <x v="1430"/>
            <x v="1593"/>
            <x v="1619"/>
            <x v="2003"/>
            <x v="2039"/>
            <x v="2134"/>
            <x v="2175"/>
            <x v="2268"/>
            <x v="2329"/>
            <x v="2667"/>
            <x v="2703"/>
            <x v="2755"/>
            <x v="2798"/>
            <x v="2868"/>
            <x v="2894"/>
            <x v="2930"/>
            <x v="3075"/>
            <x v="3095"/>
            <x v="3113"/>
            <x v="3237"/>
            <x v="3506"/>
            <x v="3547"/>
            <x v="3722"/>
            <x v="3728"/>
            <x v="3895"/>
            <x v="4196"/>
            <x v="4199"/>
            <x v="4213"/>
            <x v="4220"/>
            <x v="4275"/>
            <x v="4389"/>
            <x v="4420"/>
            <x v="4736"/>
            <x v="4759"/>
            <x v="4831"/>
            <x v="4843"/>
            <x v="4947"/>
            <x v="4983"/>
            <x v="5126"/>
          </reference>
        </references>
      </pivotArea>
    </format>
    <format dxfId="175">
      <pivotArea dataOnly="0" labelOnly="1" fieldPosition="0">
        <references count="1">
          <reference field="0" count="50">
            <x v="457"/>
            <x v="486"/>
            <x v="519"/>
            <x v="543"/>
            <x v="637"/>
            <x v="642"/>
            <x v="916"/>
            <x v="1126"/>
            <x v="1138"/>
            <x v="1184"/>
            <x v="1266"/>
            <x v="1401"/>
            <x v="1618"/>
            <x v="1644"/>
            <x v="1648"/>
            <x v="1725"/>
            <x v="1901"/>
            <x v="1912"/>
            <x v="2137"/>
            <x v="2188"/>
            <x v="2233"/>
            <x v="2261"/>
            <x v="2334"/>
            <x v="2373"/>
            <x v="2454"/>
            <x v="2688"/>
            <x v="2716"/>
            <x v="3026"/>
            <x v="3350"/>
            <x v="3488"/>
            <x v="3511"/>
            <x v="3608"/>
            <x v="3645"/>
            <x v="3690"/>
            <x v="3800"/>
            <x v="3838"/>
            <x v="3974"/>
            <x v="4085"/>
            <x v="4209"/>
            <x v="4237"/>
            <x v="4310"/>
            <x v="4324"/>
            <x v="4353"/>
            <x v="4525"/>
            <x v="4778"/>
            <x v="4811"/>
            <x v="4902"/>
            <x v="4934"/>
            <x v="5045"/>
            <x v="5155"/>
          </reference>
        </references>
      </pivotArea>
    </format>
    <format dxfId="174">
      <pivotArea dataOnly="0" labelOnly="1" fieldPosition="0">
        <references count="1">
          <reference field="0" count="15">
            <x v="89"/>
            <x v="863"/>
            <x v="893"/>
            <x v="1676"/>
            <x v="2078"/>
            <x v="2091"/>
            <x v="2195"/>
            <x v="2482"/>
            <x v="2510"/>
            <x v="2629"/>
            <x v="3464"/>
            <x v="4136"/>
            <x v="4574"/>
            <x v="4952"/>
            <x v="5259"/>
          </reference>
        </references>
      </pivotArea>
    </format>
    <format dxfId="173">
      <pivotArea collapsedLevelsAreSubtotals="1" fieldPosition="0">
        <references count="1">
          <reference field="0" count="813">
            <x v="7"/>
            <x v="17"/>
            <x v="18"/>
            <x v="35"/>
            <x v="48"/>
            <x v="54"/>
            <x v="77"/>
            <x v="85"/>
            <x v="86"/>
            <x v="87"/>
            <x v="88"/>
            <x v="89"/>
            <x v="92"/>
            <x v="94"/>
            <x v="96"/>
            <x v="97"/>
            <x v="113"/>
            <x v="138"/>
            <x v="139"/>
            <x v="150"/>
            <x v="162"/>
            <x v="180"/>
            <x v="185"/>
            <x v="186"/>
            <x v="187"/>
            <x v="189"/>
            <x v="190"/>
            <x v="198"/>
            <x v="203"/>
            <x v="206"/>
            <x v="217"/>
            <x v="219"/>
            <x v="230"/>
            <x v="240"/>
            <x v="252"/>
            <x v="258"/>
            <x v="268"/>
            <x v="271"/>
            <x v="273"/>
            <x v="281"/>
            <x v="287"/>
            <x v="289"/>
            <x v="309"/>
            <x v="313"/>
            <x v="328"/>
            <x v="333"/>
            <x v="338"/>
            <x v="342"/>
            <x v="354"/>
            <x v="357"/>
            <x v="373"/>
            <x v="374"/>
            <x v="398"/>
            <x v="399"/>
            <x v="425"/>
            <x v="430"/>
            <x v="431"/>
            <x v="432"/>
            <x v="438"/>
            <x v="442"/>
            <x v="443"/>
            <x v="457"/>
            <x v="461"/>
            <x v="468"/>
            <x v="473"/>
            <x v="477"/>
            <x v="486"/>
            <x v="488"/>
            <x v="489"/>
            <x v="491"/>
            <x v="495"/>
            <x v="498"/>
            <x v="499"/>
            <x v="503"/>
            <x v="517"/>
            <x v="519"/>
            <x v="522"/>
            <x v="527"/>
            <x v="528"/>
            <x v="538"/>
            <x v="543"/>
            <x v="553"/>
            <x v="556"/>
            <x v="558"/>
            <x v="563"/>
            <x v="564"/>
            <x v="571"/>
            <x v="572"/>
            <x v="580"/>
            <x v="585"/>
            <x v="602"/>
            <x v="608"/>
            <x v="609"/>
            <x v="610"/>
            <x v="613"/>
            <x v="625"/>
            <x v="637"/>
            <x v="641"/>
            <x v="642"/>
            <x v="656"/>
            <x v="658"/>
            <x v="663"/>
            <x v="671"/>
            <x v="674"/>
            <x v="676"/>
            <x v="678"/>
            <x v="680"/>
            <x v="684"/>
            <x v="709"/>
            <x v="721"/>
            <x v="725"/>
            <x v="727"/>
            <x v="732"/>
            <x v="739"/>
            <x v="741"/>
            <x v="747"/>
            <x v="754"/>
            <x v="756"/>
            <x v="759"/>
            <x v="760"/>
            <x v="761"/>
            <x v="770"/>
            <x v="772"/>
            <x v="773"/>
            <x v="774"/>
            <x v="777"/>
            <x v="778"/>
            <x v="792"/>
            <x v="801"/>
            <x v="808"/>
            <x v="809"/>
            <x v="816"/>
            <x v="817"/>
            <x v="819"/>
            <x v="822"/>
            <x v="823"/>
            <x v="832"/>
            <x v="837"/>
            <x v="841"/>
            <x v="843"/>
            <x v="845"/>
            <x v="857"/>
            <x v="858"/>
            <x v="862"/>
            <x v="863"/>
            <x v="866"/>
            <x v="893"/>
            <x v="916"/>
            <x v="918"/>
            <x v="924"/>
            <x v="950"/>
            <x v="951"/>
            <x v="954"/>
            <x v="956"/>
            <x v="959"/>
            <x v="965"/>
            <x v="979"/>
            <x v="982"/>
            <x v="983"/>
            <x v="984"/>
            <x v="1002"/>
            <x v="1004"/>
            <x v="1007"/>
            <x v="1011"/>
            <x v="1025"/>
            <x v="1038"/>
            <x v="1039"/>
            <x v="1042"/>
            <x v="1051"/>
            <x v="1082"/>
            <x v="1093"/>
            <x v="1101"/>
            <x v="1110"/>
            <x v="1113"/>
            <x v="1123"/>
            <x v="1125"/>
            <x v="1126"/>
            <x v="1131"/>
            <x v="1138"/>
            <x v="1154"/>
            <x v="1184"/>
            <x v="1202"/>
            <x v="1207"/>
            <x v="1216"/>
            <x v="1218"/>
            <x v="1224"/>
            <x v="1226"/>
            <x v="1227"/>
            <x v="1235"/>
            <x v="1243"/>
            <x v="1253"/>
            <x v="1257"/>
            <x v="1262"/>
            <x v="1264"/>
            <x v="1266"/>
            <x v="1267"/>
            <x v="1268"/>
            <x v="1278"/>
            <x v="1279"/>
            <x v="1285"/>
            <x v="1305"/>
            <x v="1309"/>
            <x v="1314"/>
            <x v="1321"/>
            <x v="1330"/>
            <x v="1346"/>
            <x v="1348"/>
            <x v="1375"/>
            <x v="1392"/>
            <x v="1401"/>
            <x v="1402"/>
            <x v="1417"/>
            <x v="1419"/>
            <x v="1430"/>
            <x v="1431"/>
            <x v="1438"/>
            <x v="1446"/>
            <x v="1452"/>
            <x v="1455"/>
            <x v="1458"/>
            <x v="1463"/>
            <x v="1471"/>
            <x v="1476"/>
            <x v="1483"/>
            <x v="1519"/>
            <x v="1525"/>
            <x v="1534"/>
            <x v="1556"/>
            <x v="1570"/>
            <x v="1572"/>
            <x v="1574"/>
            <x v="1576"/>
            <x v="1583"/>
            <x v="1593"/>
            <x v="1604"/>
            <x v="1615"/>
            <x v="1618"/>
            <x v="1619"/>
            <x v="1627"/>
            <x v="1635"/>
            <x v="1644"/>
            <x v="1648"/>
            <x v="1654"/>
            <x v="1665"/>
            <x v="1676"/>
            <x v="1679"/>
            <x v="1705"/>
            <x v="1706"/>
            <x v="1718"/>
            <x v="1720"/>
            <x v="1725"/>
            <x v="1738"/>
            <x v="1751"/>
            <x v="1757"/>
            <x v="1759"/>
            <x v="1767"/>
            <x v="1781"/>
            <x v="1796"/>
            <x v="1821"/>
            <x v="1826"/>
            <x v="1850"/>
            <x v="1851"/>
            <x v="1855"/>
            <x v="1859"/>
            <x v="1862"/>
            <x v="1863"/>
            <x v="1865"/>
            <x v="1870"/>
            <x v="1889"/>
            <x v="1901"/>
            <x v="1912"/>
            <x v="1936"/>
            <x v="1957"/>
            <x v="1958"/>
            <x v="1965"/>
            <x v="1977"/>
            <x v="1984"/>
            <x v="2001"/>
            <x v="2002"/>
            <x v="2003"/>
            <x v="2005"/>
            <x v="2006"/>
            <x v="2010"/>
            <x v="2020"/>
            <x v="2024"/>
            <x v="2027"/>
            <x v="2030"/>
            <x v="2034"/>
            <x v="2039"/>
            <x v="2047"/>
            <x v="2052"/>
            <x v="2059"/>
            <x v="2063"/>
            <x v="2075"/>
            <x v="2078"/>
            <x v="2082"/>
            <x v="2091"/>
            <x v="2106"/>
            <x v="2110"/>
            <x v="2115"/>
            <x v="2130"/>
            <x v="2134"/>
            <x v="2137"/>
            <x v="2158"/>
            <x v="2171"/>
            <x v="2172"/>
            <x v="2175"/>
            <x v="2180"/>
            <x v="2184"/>
            <x v="2186"/>
            <x v="2188"/>
            <x v="2195"/>
            <x v="2199"/>
            <x v="2203"/>
            <x v="2204"/>
            <x v="2205"/>
            <x v="2218"/>
            <x v="2231"/>
            <x v="2233"/>
            <x v="2240"/>
            <x v="2244"/>
            <x v="2248"/>
            <x v="2256"/>
            <x v="2257"/>
            <x v="2261"/>
            <x v="2268"/>
            <x v="2272"/>
            <x v="2286"/>
            <x v="2288"/>
            <x v="2300"/>
            <x v="2310"/>
            <x v="2313"/>
            <x v="2319"/>
            <x v="2324"/>
            <x v="2328"/>
            <x v="2329"/>
            <x v="2331"/>
            <x v="2333"/>
            <x v="2334"/>
            <x v="2345"/>
            <x v="2363"/>
            <x v="2364"/>
            <x v="2373"/>
            <x v="2374"/>
            <x v="2382"/>
            <x v="2385"/>
            <x v="2392"/>
            <x v="2397"/>
            <x v="2431"/>
            <x v="2444"/>
            <x v="2454"/>
            <x v="2458"/>
            <x v="2459"/>
            <x v="2468"/>
            <x v="2469"/>
            <x v="2479"/>
            <x v="2482"/>
            <x v="2488"/>
            <x v="2490"/>
            <x v="2499"/>
            <x v="2509"/>
            <x v="2510"/>
            <x v="2512"/>
            <x v="2519"/>
            <x v="2523"/>
            <x v="2537"/>
            <x v="2538"/>
            <x v="2544"/>
            <x v="2546"/>
            <x v="2559"/>
            <x v="2562"/>
            <x v="2563"/>
            <x v="2564"/>
            <x v="2570"/>
            <x v="2573"/>
            <x v="2575"/>
            <x v="2588"/>
            <x v="2590"/>
            <x v="2593"/>
            <x v="2600"/>
            <x v="2605"/>
            <x v="2607"/>
            <x v="2609"/>
            <x v="2617"/>
            <x v="2619"/>
            <x v="2627"/>
            <x v="2629"/>
            <x v="2641"/>
            <x v="2649"/>
            <x v="2651"/>
            <x v="2666"/>
            <x v="2667"/>
            <x v="2671"/>
            <x v="2676"/>
            <x v="2681"/>
            <x v="2686"/>
            <x v="2687"/>
            <x v="2688"/>
            <x v="2703"/>
            <x v="2712"/>
            <x v="2716"/>
            <x v="2726"/>
            <x v="2728"/>
            <x v="2729"/>
            <x v="2731"/>
            <x v="2733"/>
            <x v="2739"/>
            <x v="2740"/>
            <x v="2749"/>
            <x v="2750"/>
            <x v="2754"/>
            <x v="2755"/>
            <x v="2761"/>
            <x v="2782"/>
            <x v="2792"/>
            <x v="2798"/>
            <x v="2800"/>
            <x v="2804"/>
            <x v="2810"/>
            <x v="2813"/>
            <x v="2818"/>
            <x v="2819"/>
            <x v="2825"/>
            <x v="2849"/>
            <x v="2863"/>
            <x v="2865"/>
            <x v="2866"/>
            <x v="2868"/>
            <x v="2873"/>
            <x v="2881"/>
            <x v="2882"/>
            <x v="2883"/>
            <x v="2884"/>
            <x v="2888"/>
            <x v="2893"/>
            <x v="2894"/>
            <x v="2900"/>
            <x v="2912"/>
            <x v="2929"/>
            <x v="2930"/>
            <x v="2931"/>
            <x v="2937"/>
            <x v="2953"/>
            <x v="2973"/>
            <x v="2981"/>
            <x v="2995"/>
            <x v="2999"/>
            <x v="3008"/>
            <x v="3023"/>
            <x v="3026"/>
            <x v="3030"/>
            <x v="3034"/>
            <x v="3047"/>
            <x v="3053"/>
            <x v="3056"/>
            <x v="3057"/>
            <x v="3062"/>
            <x v="3063"/>
            <x v="3073"/>
            <x v="3075"/>
            <x v="3079"/>
            <x v="3080"/>
            <x v="3081"/>
            <x v="3084"/>
            <x v="3086"/>
            <x v="3091"/>
            <x v="3093"/>
            <x v="3095"/>
            <x v="3110"/>
            <x v="3113"/>
            <x v="3115"/>
            <x v="3118"/>
            <x v="3119"/>
            <x v="3128"/>
            <x v="3139"/>
            <x v="3150"/>
            <x v="3168"/>
            <x v="3185"/>
            <x v="3199"/>
            <x v="3214"/>
            <x v="3215"/>
            <x v="3219"/>
            <x v="3226"/>
            <x v="3234"/>
            <x v="3237"/>
            <x v="3245"/>
            <x v="3258"/>
            <x v="3283"/>
            <x v="3288"/>
            <x v="3289"/>
            <x v="3293"/>
            <x v="3300"/>
            <x v="3301"/>
            <x v="3304"/>
            <x v="3337"/>
            <x v="3343"/>
            <x v="3350"/>
            <x v="3357"/>
            <x v="3366"/>
            <x v="3379"/>
            <x v="3385"/>
            <x v="3388"/>
            <x v="3409"/>
            <x v="3419"/>
            <x v="3428"/>
            <x v="3446"/>
            <x v="3447"/>
            <x v="3459"/>
            <x v="3464"/>
            <x v="3466"/>
            <x v="3474"/>
            <x v="3475"/>
            <x v="3488"/>
            <x v="3490"/>
            <x v="3496"/>
            <x v="3498"/>
            <x v="3506"/>
            <x v="3507"/>
            <x v="3508"/>
            <x v="3511"/>
            <x v="3517"/>
            <x v="3521"/>
            <x v="3529"/>
            <x v="3535"/>
            <x v="3542"/>
            <x v="3547"/>
            <x v="3552"/>
            <x v="3556"/>
            <x v="3558"/>
            <x v="3562"/>
            <x v="3571"/>
            <x v="3586"/>
            <x v="3589"/>
            <x v="3603"/>
            <x v="3604"/>
            <x v="3608"/>
            <x v="3609"/>
            <x v="3616"/>
            <x v="3617"/>
            <x v="3620"/>
            <x v="3621"/>
            <x v="3624"/>
            <x v="3626"/>
            <x v="3628"/>
            <x v="3630"/>
            <x v="3645"/>
            <x v="3649"/>
            <x v="3652"/>
            <x v="3660"/>
            <x v="3662"/>
            <x v="3673"/>
            <x v="3689"/>
            <x v="3690"/>
            <x v="3691"/>
            <x v="3692"/>
            <x v="3696"/>
            <x v="3704"/>
            <x v="3705"/>
            <x v="3712"/>
            <x v="3713"/>
            <x v="3715"/>
            <x v="3718"/>
            <x v="3722"/>
            <x v="3726"/>
            <x v="3728"/>
            <x v="3756"/>
            <x v="3770"/>
            <x v="3790"/>
            <x v="3800"/>
            <x v="3811"/>
            <x v="3821"/>
            <x v="3829"/>
            <x v="3830"/>
            <x v="3838"/>
            <x v="3842"/>
            <x v="3843"/>
            <x v="3847"/>
            <x v="3852"/>
            <x v="3853"/>
            <x v="3861"/>
            <x v="3872"/>
            <x v="3886"/>
            <x v="3887"/>
            <x v="3895"/>
            <x v="3906"/>
            <x v="3920"/>
            <x v="3933"/>
            <x v="3938"/>
            <x v="3939"/>
            <x v="3951"/>
            <x v="3952"/>
            <x v="3953"/>
            <x v="3956"/>
            <x v="3957"/>
            <x v="3961"/>
            <x v="3962"/>
            <x v="3963"/>
            <x v="3972"/>
            <x v="3973"/>
            <x v="3974"/>
            <x v="3982"/>
            <x v="3991"/>
            <x v="4014"/>
            <x v="4016"/>
            <x v="4048"/>
            <x v="4051"/>
            <x v="4066"/>
            <x v="4085"/>
            <x v="4100"/>
            <x v="4115"/>
            <x v="4117"/>
            <x v="4121"/>
            <x v="4136"/>
            <x v="4151"/>
            <x v="4160"/>
            <x v="4162"/>
            <x v="4167"/>
            <x v="4168"/>
            <x v="4172"/>
            <x v="4181"/>
            <x v="4185"/>
            <x v="4193"/>
            <x v="4194"/>
            <x v="4196"/>
            <x v="4199"/>
            <x v="4209"/>
            <x v="4213"/>
            <x v="4220"/>
            <x v="4236"/>
            <x v="4237"/>
            <x v="4239"/>
            <x v="4263"/>
            <x v="4275"/>
            <x v="4276"/>
            <x v="4281"/>
            <x v="4294"/>
            <x v="4298"/>
            <x v="4302"/>
            <x v="4304"/>
            <x v="4310"/>
            <x v="4313"/>
            <x v="4315"/>
            <x v="4324"/>
            <x v="4325"/>
            <x v="4349"/>
            <x v="4350"/>
            <x v="4353"/>
            <x v="4358"/>
            <x v="4365"/>
            <x v="4366"/>
            <x v="4375"/>
            <x v="4389"/>
            <x v="4390"/>
            <x v="4393"/>
            <x v="4395"/>
            <x v="4396"/>
            <x v="4400"/>
            <x v="4402"/>
            <x v="4406"/>
            <x v="4412"/>
            <x v="4414"/>
            <x v="4420"/>
            <x v="4426"/>
            <x v="4428"/>
            <x v="4439"/>
            <x v="4441"/>
            <x v="4445"/>
            <x v="4450"/>
            <x v="4455"/>
            <x v="4456"/>
            <x v="4462"/>
            <x v="4464"/>
            <x v="4475"/>
            <x v="4485"/>
            <x v="4487"/>
            <x v="4489"/>
            <x v="4493"/>
            <x v="4495"/>
            <x v="4511"/>
            <x v="4520"/>
            <x v="4521"/>
            <x v="4523"/>
            <x v="4524"/>
            <x v="4525"/>
            <x v="4530"/>
            <x v="4531"/>
            <x v="4536"/>
            <x v="4542"/>
            <x v="4547"/>
            <x v="4553"/>
            <x v="4559"/>
            <x v="4561"/>
            <x v="4564"/>
            <x v="4571"/>
            <x v="4574"/>
            <x v="4577"/>
            <x v="4579"/>
            <x v="4584"/>
            <x v="4591"/>
            <x v="4595"/>
            <x v="4597"/>
            <x v="4599"/>
            <x v="4603"/>
            <x v="4610"/>
            <x v="4632"/>
            <x v="4636"/>
            <x v="4639"/>
            <x v="4641"/>
            <x v="4642"/>
            <x v="4654"/>
            <x v="4661"/>
            <x v="4666"/>
            <x v="4680"/>
            <x v="4682"/>
            <x v="4684"/>
            <x v="4685"/>
            <x v="4698"/>
            <x v="4701"/>
            <x v="4704"/>
            <x v="4706"/>
            <x v="4710"/>
            <x v="4711"/>
            <x v="4729"/>
            <x v="4736"/>
            <x v="4741"/>
            <x v="4752"/>
            <x v="4754"/>
            <x v="4759"/>
            <x v="4762"/>
            <x v="4767"/>
            <x v="4768"/>
            <x v="4777"/>
            <x v="4778"/>
            <x v="4782"/>
            <x v="4788"/>
            <x v="4799"/>
            <x v="4810"/>
            <x v="4811"/>
            <x v="4814"/>
            <x v="4821"/>
            <x v="4822"/>
            <x v="4823"/>
            <x v="4825"/>
            <x v="4826"/>
            <x v="4830"/>
            <x v="4831"/>
            <x v="4832"/>
            <x v="4841"/>
            <x v="4843"/>
            <x v="4844"/>
            <x v="4852"/>
            <x v="4855"/>
            <x v="4864"/>
            <x v="4871"/>
            <x v="4888"/>
            <x v="4893"/>
            <x v="4895"/>
            <x v="4897"/>
            <x v="4902"/>
            <x v="4906"/>
            <x v="4931"/>
            <x v="4933"/>
            <x v="4934"/>
            <x v="4945"/>
            <x v="4947"/>
            <x v="4952"/>
            <x v="4960"/>
            <x v="4979"/>
            <x v="4983"/>
            <x v="5016"/>
            <x v="5039"/>
            <x v="5041"/>
            <x v="5045"/>
            <x v="5056"/>
            <x v="5070"/>
            <x v="5079"/>
            <x v="5081"/>
            <x v="5084"/>
            <x v="5085"/>
            <x v="5089"/>
            <x v="5097"/>
            <x v="5100"/>
            <x v="5105"/>
            <x v="5107"/>
            <x v="5110"/>
            <x v="5112"/>
            <x v="5124"/>
            <x v="5126"/>
            <x v="5136"/>
            <x v="5137"/>
            <x v="5147"/>
            <x v="5155"/>
            <x v="5156"/>
            <x v="5157"/>
            <x v="5168"/>
            <x v="5177"/>
            <x v="5181"/>
            <x v="5182"/>
            <x v="5183"/>
            <x v="5186"/>
            <x v="5196"/>
            <x v="5213"/>
            <x v="5225"/>
            <x v="5255"/>
            <x v="5259"/>
            <x v="5263"/>
            <x v="5266"/>
            <x v="5271"/>
            <x v="5274"/>
            <x v="5276"/>
            <x v="5288"/>
            <x v="5289"/>
            <x v="5291"/>
          </reference>
        </references>
      </pivotArea>
    </format>
    <format dxfId="172">
      <pivotArea grandRow="1" outline="0" collapsedLevelsAreSubtotals="1" fieldPosition="0"/>
    </format>
    <format dxfId="171">
      <pivotArea dataOnly="0" labelOnly="1" fieldPosition="0">
        <references count="1">
          <reference field="0" count="50">
            <x v="2573"/>
            <x v="2588"/>
            <x v="2609"/>
            <x v="2627"/>
            <x v="2671"/>
            <x v="2687"/>
            <x v="2726"/>
            <x v="2731"/>
            <x v="2733"/>
            <x v="2749"/>
            <x v="2750"/>
            <x v="2754"/>
            <x v="2804"/>
            <x v="2810"/>
            <x v="2865"/>
            <x v="2873"/>
            <x v="2882"/>
            <x v="2883"/>
            <x v="2893"/>
            <x v="2931"/>
            <x v="2999"/>
            <x v="3023"/>
            <x v="3034"/>
            <x v="3053"/>
            <x v="3057"/>
            <x v="3118"/>
            <x v="3119"/>
            <x v="3226"/>
            <x v="3293"/>
            <x v="3366"/>
            <x v="3446"/>
            <x v="3474"/>
            <x v="3496"/>
            <x v="3498"/>
            <x v="3517"/>
            <x v="3552"/>
            <x v="3556"/>
            <x v="3562"/>
            <x v="3571"/>
            <x v="3586"/>
            <x v="3589"/>
            <x v="3621"/>
            <x v="3689"/>
            <x v="3696"/>
            <x v="3811"/>
            <x v="3829"/>
            <x v="3830"/>
            <x v="3843"/>
            <x v="3951"/>
            <x v="4571"/>
          </reference>
        </references>
      </pivotArea>
    </format>
    <format dxfId="170">
      <pivotArea dataOnly="0" labelOnly="1" fieldPosition="0">
        <references count="1">
          <reference field="0" count="50">
            <x v="3953"/>
            <x v="3963"/>
            <x v="3973"/>
            <x v="3982"/>
            <x v="3991"/>
            <x v="4014"/>
            <x v="4115"/>
            <x v="4185"/>
            <x v="4193"/>
            <x v="4194"/>
            <x v="4313"/>
            <x v="4315"/>
            <x v="4349"/>
            <x v="4365"/>
            <x v="4393"/>
            <x v="4395"/>
            <x v="4426"/>
            <x v="4439"/>
            <x v="4450"/>
            <x v="4455"/>
            <x v="4456"/>
            <x v="4493"/>
            <x v="4524"/>
            <x v="4553"/>
            <x v="4559"/>
            <x v="4564"/>
            <x v="4579"/>
            <x v="4595"/>
            <x v="4636"/>
            <x v="4642"/>
            <x v="4666"/>
            <x v="4682"/>
            <x v="4729"/>
            <x v="4754"/>
            <x v="4777"/>
            <x v="4788"/>
            <x v="4799"/>
            <x v="4821"/>
            <x v="4844"/>
            <x v="4855"/>
            <x v="4871"/>
            <x v="4888"/>
            <x v="4895"/>
            <x v="4906"/>
            <x v="4945"/>
            <x v="5097"/>
            <x v="5177"/>
            <x v="5183"/>
            <x v="5271"/>
            <x v="5289"/>
          </reference>
        </references>
      </pivotArea>
    </format>
    <format dxfId="169">
      <pivotArea dataOnly="0" labelOnly="1" fieldPosition="0">
        <references count="1">
          <reference field="0" count="50">
            <x v="35"/>
            <x v="77"/>
            <x v="139"/>
            <x v="198"/>
            <x v="219"/>
            <x v="252"/>
            <x v="271"/>
            <x v="287"/>
            <x v="309"/>
            <x v="425"/>
            <x v="477"/>
            <x v="528"/>
            <x v="571"/>
            <x v="609"/>
            <x v="610"/>
            <x v="772"/>
            <x v="773"/>
            <x v="774"/>
            <x v="801"/>
            <x v="808"/>
            <x v="817"/>
            <x v="819"/>
            <x v="832"/>
            <x v="950"/>
            <x v="982"/>
            <x v="1002"/>
            <x v="1007"/>
            <x v="1025"/>
            <x v="1039"/>
            <x v="1042"/>
            <x v="1123"/>
            <x v="1154"/>
            <x v="1330"/>
            <x v="1392"/>
            <x v="1452"/>
            <x v="1458"/>
            <x v="1471"/>
            <x v="1654"/>
            <x v="1757"/>
            <x v="1821"/>
            <x v="1958"/>
            <x v="2059"/>
            <x v="2130"/>
            <x v="2205"/>
            <x v="2218"/>
            <x v="2519"/>
            <x v="4325"/>
            <x v="4530"/>
            <x v="4762"/>
            <x v="5274"/>
          </reference>
        </references>
      </pivotArea>
    </format>
    <format dxfId="168">
      <pivotArea dataOnly="0" labelOnly="1" fieldPosition="0">
        <references count="1">
          <reference field="0" count="50">
            <x v="1224"/>
            <x v="1264"/>
            <x v="1278"/>
            <x v="1419"/>
            <x v="1438"/>
            <x v="1519"/>
            <x v="1572"/>
            <x v="1574"/>
            <x v="1720"/>
            <x v="1759"/>
            <x v="1865"/>
            <x v="1984"/>
            <x v="2244"/>
            <x v="2300"/>
            <x v="2319"/>
            <x v="2345"/>
            <x v="2468"/>
            <x v="2488"/>
            <x v="2575"/>
            <x v="2617"/>
            <x v="2666"/>
            <x v="2728"/>
            <x v="2739"/>
            <x v="2888"/>
            <x v="2900"/>
            <x v="2929"/>
            <x v="2953"/>
            <x v="2995"/>
            <x v="3139"/>
            <x v="3219"/>
            <x v="3288"/>
            <x v="3301"/>
            <x v="3337"/>
            <x v="3419"/>
            <x v="3447"/>
            <x v="3535"/>
            <x v="3628"/>
            <x v="3652"/>
            <x v="3662"/>
            <x v="3673"/>
            <x v="3692"/>
            <x v="3712"/>
            <x v="3756"/>
            <x v="3962"/>
            <x v="4375"/>
            <x v="4485"/>
            <x v="4603"/>
            <x v="4830"/>
            <x v="4841"/>
            <x v="5255"/>
          </reference>
        </references>
      </pivotArea>
    </format>
    <format dxfId="167">
      <pivotArea dataOnly="0" labelOnly="1" fieldPosition="0">
        <references count="1">
          <reference field="0" count="50">
            <x v="18"/>
            <x v="54"/>
            <x v="86"/>
            <x v="92"/>
            <x v="113"/>
            <x v="180"/>
            <x v="206"/>
            <x v="230"/>
            <x v="240"/>
            <x v="398"/>
            <x v="431"/>
            <x v="491"/>
            <x v="564"/>
            <x v="585"/>
            <x v="613"/>
            <x v="845"/>
            <x v="918"/>
            <x v="1309"/>
            <x v="1348"/>
            <x v="1534"/>
            <x v="1665"/>
            <x v="1862"/>
            <x v="1936"/>
            <x v="1957"/>
            <x v="1977"/>
            <x v="2024"/>
            <x v="2027"/>
            <x v="2248"/>
            <x v="2272"/>
            <x v="2313"/>
            <x v="4162"/>
            <x v="4181"/>
            <x v="4263"/>
            <x v="4281"/>
            <x v="4298"/>
            <x v="4302"/>
            <x v="4304"/>
            <x v="4350"/>
            <x v="4396"/>
            <x v="4402"/>
            <x v="4412"/>
            <x v="4441"/>
            <x v="4542"/>
            <x v="4680"/>
            <x v="4685"/>
            <x v="4704"/>
            <x v="4979"/>
            <x v="5016"/>
            <x v="5107"/>
            <x v="5186"/>
          </reference>
        </references>
      </pivotArea>
    </format>
    <format dxfId="166">
      <pivotArea dataOnly="0" labelOnly="1" fieldPosition="0">
        <references count="1">
          <reference field="0" count="50">
            <x v="96"/>
            <x v="186"/>
            <x v="281"/>
            <x v="432"/>
            <x v="473"/>
            <x v="656"/>
            <x v="663"/>
            <x v="684"/>
            <x v="727"/>
            <x v="747"/>
            <x v="770"/>
            <x v="1285"/>
            <x v="1556"/>
            <x v="1889"/>
            <x v="2203"/>
            <x v="2459"/>
            <x v="2600"/>
            <x v="2761"/>
            <x v="2819"/>
            <x v="2849"/>
            <x v="2881"/>
            <x v="2884"/>
            <x v="3062"/>
            <x v="3086"/>
            <x v="3150"/>
            <x v="3168"/>
            <x v="3185"/>
            <x v="3357"/>
            <x v="3490"/>
            <x v="3529"/>
            <x v="3626"/>
            <x v="3770"/>
            <x v="3790"/>
            <x v="3906"/>
            <x v="3920"/>
            <x v="4167"/>
            <x v="4414"/>
            <x v="4511"/>
            <x v="4520"/>
            <x v="4531"/>
            <x v="4591"/>
            <x v="4639"/>
            <x v="4654"/>
            <x v="4701"/>
            <x v="4768"/>
            <x v="4810"/>
            <x v="5056"/>
            <x v="5168"/>
            <x v="5225"/>
            <x v="5266"/>
          </reference>
        </references>
      </pivotArea>
    </format>
    <format dxfId="165">
      <pivotArea dataOnly="0" labelOnly="1" fieldPosition="0">
        <references count="1">
          <reference field="0" count="50">
            <x v="88"/>
            <x v="185"/>
            <x v="338"/>
            <x v="374"/>
            <x v="495"/>
            <x v="538"/>
            <x v="572"/>
            <x v="1257"/>
            <x v="1262"/>
            <x v="1446"/>
            <x v="1570"/>
            <x v="1679"/>
            <x v="1706"/>
            <x v="1751"/>
            <x v="1859"/>
            <x v="2001"/>
            <x v="2002"/>
            <x v="2047"/>
            <x v="2110"/>
            <x v="2240"/>
            <x v="2333"/>
            <x v="2469"/>
            <x v="2479"/>
            <x v="2509"/>
            <x v="2537"/>
            <x v="2593"/>
            <x v="2607"/>
            <x v="2681"/>
            <x v="2686"/>
            <x v="2866"/>
            <x v="2912"/>
            <x v="3110"/>
            <x v="3199"/>
            <x v="3379"/>
            <x v="3428"/>
            <x v="3475"/>
            <x v="3620"/>
            <x v="3630"/>
            <x v="3691"/>
            <x v="3718"/>
            <x v="3847"/>
            <x v="3872"/>
            <x v="4358"/>
            <x v="4475"/>
            <x v="4547"/>
            <x v="4561"/>
            <x v="4597"/>
            <x v="4767"/>
            <x v="4832"/>
            <x v="5079"/>
          </reference>
        </references>
      </pivotArea>
    </format>
    <format dxfId="164">
      <pivotArea dataOnly="0" labelOnly="1" fieldPosition="0">
        <references count="1">
          <reference field="0" count="50">
            <x v="94"/>
            <x v="333"/>
            <x v="373"/>
            <x v="489"/>
            <x v="558"/>
            <x v="608"/>
            <x v="625"/>
            <x v="678"/>
            <x v="680"/>
            <x v="777"/>
            <x v="857"/>
            <x v="959"/>
            <x v="965"/>
            <x v="1202"/>
            <x v="1227"/>
            <x v="1235"/>
            <x v="1417"/>
            <x v="1431"/>
            <x v="1455"/>
            <x v="1525"/>
            <x v="2458"/>
            <x v="2499"/>
            <x v="2563"/>
            <x v="2800"/>
            <x v="2813"/>
            <x v="2937"/>
            <x v="2981"/>
            <x v="3073"/>
            <x v="3079"/>
            <x v="3084"/>
            <x v="3466"/>
            <x v="3521"/>
            <x v="3609"/>
            <x v="3616"/>
            <x v="3624"/>
            <x v="3649"/>
            <x v="3852"/>
            <x v="3939"/>
            <x v="4048"/>
            <x v="4117"/>
            <x v="4521"/>
            <x v="4577"/>
            <x v="4711"/>
            <x v="5039"/>
            <x v="5041"/>
            <x v="5085"/>
            <x v="5110"/>
            <x v="5137"/>
            <x v="5147"/>
            <x v="5288"/>
          </reference>
        </references>
      </pivotArea>
    </format>
    <format dxfId="163">
      <pivotArea dataOnly="0" labelOnly="1" fieldPosition="0">
        <references count="1">
          <reference field="0" count="50">
            <x v="7"/>
            <x v="189"/>
            <x v="203"/>
            <x v="273"/>
            <x v="357"/>
            <x v="438"/>
            <x v="461"/>
            <x v="522"/>
            <x v="553"/>
            <x v="709"/>
            <x v="725"/>
            <x v="792"/>
            <x v="816"/>
            <x v="823"/>
            <x v="858"/>
            <x v="866"/>
            <x v="1101"/>
            <x v="1110"/>
            <x v="1314"/>
            <x v="1346"/>
            <x v="1375"/>
            <x v="1576"/>
            <x v="1718"/>
            <x v="1796"/>
            <x v="1863"/>
            <x v="2172"/>
            <x v="2256"/>
            <x v="2374"/>
            <x v="2431"/>
            <x v="2490"/>
            <x v="2512"/>
            <x v="2538"/>
            <x v="2564"/>
            <x v="2729"/>
            <x v="3409"/>
            <x v="3459"/>
            <x v="3603"/>
            <x v="3821"/>
            <x v="3957"/>
            <x v="4168"/>
            <x v="4172"/>
            <x v="4462"/>
            <x v="4487"/>
            <x v="4610"/>
            <x v="4741"/>
            <x v="4752"/>
            <x v="4897"/>
            <x v="5100"/>
            <x v="5136"/>
            <x v="5213"/>
          </reference>
        </references>
      </pivotArea>
    </format>
    <format dxfId="162">
      <pivotArea dataOnly="0" labelOnly="1" fieldPosition="0">
        <references count="1">
          <reference field="0" count="50">
            <x v="162"/>
            <x v="399"/>
            <x v="732"/>
            <x v="979"/>
            <x v="984"/>
            <x v="1131"/>
            <x v="1243"/>
            <x v="1253"/>
            <x v="1305"/>
            <x v="1321"/>
            <x v="1402"/>
            <x v="1476"/>
            <x v="1635"/>
            <x v="1781"/>
            <x v="1851"/>
            <x v="2005"/>
            <x v="2075"/>
            <x v="2184"/>
            <x v="2204"/>
            <x v="2257"/>
            <x v="2328"/>
            <x v="2382"/>
            <x v="2392"/>
            <x v="2523"/>
            <x v="2559"/>
            <x v="2605"/>
            <x v="2649"/>
            <x v="2740"/>
            <x v="2792"/>
            <x v="3008"/>
            <x v="3091"/>
            <x v="3093"/>
            <x v="3115"/>
            <x v="3214"/>
            <x v="3385"/>
            <x v="3507"/>
            <x v="3558"/>
            <x v="3853"/>
            <x v="3861"/>
            <x v="3938"/>
            <x v="4016"/>
            <x v="4051"/>
            <x v="4100"/>
            <x v="4536"/>
            <x v="4782"/>
            <x v="4893"/>
            <x v="5084"/>
            <x v="5105"/>
            <x v="5182"/>
            <x v="5263"/>
          </reference>
        </references>
      </pivotArea>
    </format>
    <format dxfId="161">
      <pivotArea dataOnly="0" labelOnly="1" fieldPosition="0">
        <references count="1">
          <reference field="0" count="50">
            <x v="48"/>
            <x v="87"/>
            <x v="258"/>
            <x v="289"/>
            <x v="328"/>
            <x v="443"/>
            <x v="468"/>
            <x v="503"/>
            <x v="527"/>
            <x v="580"/>
            <x v="674"/>
            <x v="837"/>
            <x v="924"/>
            <x v="1093"/>
            <x v="1463"/>
            <x v="1615"/>
            <x v="1627"/>
            <x v="1705"/>
            <x v="1767"/>
            <x v="1850"/>
            <x v="1870"/>
            <x v="2010"/>
            <x v="2030"/>
            <x v="2082"/>
            <x v="2186"/>
            <x v="2288"/>
            <x v="2363"/>
            <x v="2444"/>
            <x v="2546"/>
            <x v="2651"/>
            <x v="2676"/>
            <x v="2712"/>
            <x v="3047"/>
            <x v="3234"/>
            <x v="3388"/>
            <x v="3660"/>
            <x v="3886"/>
            <x v="3952"/>
            <x v="4066"/>
            <x v="4464"/>
            <x v="4523"/>
            <x v="4584"/>
            <x v="4599"/>
            <x v="4632"/>
            <x v="4661"/>
            <x v="4710"/>
            <x v="4931"/>
            <x v="4933"/>
            <x v="5070"/>
            <x v="5291"/>
          </reference>
        </references>
      </pivotArea>
    </format>
    <format dxfId="160">
      <pivotArea dataOnly="0" labelOnly="1" fieldPosition="0">
        <references count="1">
          <reference field="0" count="50">
            <x v="187"/>
            <x v="268"/>
            <x v="342"/>
            <x v="488"/>
            <x v="499"/>
            <x v="517"/>
            <x v="641"/>
            <x v="760"/>
            <x v="954"/>
            <x v="1011"/>
            <x v="1038"/>
            <x v="1226"/>
            <x v="1604"/>
            <x v="1855"/>
            <x v="2006"/>
            <x v="2158"/>
            <x v="2180"/>
            <x v="2231"/>
            <x v="2570"/>
            <x v="2590"/>
            <x v="2641"/>
            <x v="2782"/>
            <x v="2818"/>
            <x v="2863"/>
            <x v="2973"/>
            <x v="3063"/>
            <x v="3080"/>
            <x v="3215"/>
            <x v="3258"/>
            <x v="3304"/>
            <x v="3617"/>
            <x v="3704"/>
            <x v="3715"/>
            <x v="3726"/>
            <x v="3842"/>
            <x v="3956"/>
            <x v="4121"/>
            <x v="4151"/>
            <x v="4276"/>
            <x v="4366"/>
            <x v="4390"/>
            <x v="4814"/>
            <x v="4822"/>
            <x v="4826"/>
            <x v="4852"/>
            <x v="4864"/>
            <x v="4960"/>
            <x v="5112"/>
            <x v="5156"/>
            <x v="5181"/>
          </reference>
        </references>
      </pivotArea>
    </format>
    <format dxfId="159">
      <pivotArea dataOnly="0" labelOnly="1" fieldPosition="0">
        <references count="1">
          <reference field="0" count="50">
            <x v="17"/>
            <x v="85"/>
            <x v="138"/>
            <x v="150"/>
            <x v="190"/>
            <x v="217"/>
            <x v="354"/>
            <x v="563"/>
            <x v="658"/>
            <x v="671"/>
            <x v="676"/>
            <x v="739"/>
            <x v="809"/>
            <x v="822"/>
            <x v="951"/>
            <x v="1207"/>
            <x v="1267"/>
            <x v="1268"/>
            <x v="1279"/>
            <x v="1738"/>
            <x v="1826"/>
            <x v="1965"/>
            <x v="2020"/>
            <x v="2052"/>
            <x v="2063"/>
            <x v="2171"/>
            <x v="2199"/>
            <x v="2286"/>
            <x v="2324"/>
            <x v="2385"/>
            <x v="2562"/>
            <x v="2825"/>
            <x v="3283"/>
            <x v="3343"/>
            <x v="3604"/>
            <x v="3933"/>
            <x v="3972"/>
            <x v="4160"/>
            <x v="4294"/>
            <x v="4400"/>
            <x v="4406"/>
            <x v="4445"/>
            <x v="4698"/>
            <x v="4706"/>
            <x v="4823"/>
            <x v="4825"/>
            <x v="5081"/>
            <x v="5124"/>
            <x v="5157"/>
            <x v="5196"/>
          </reference>
        </references>
      </pivotArea>
    </format>
    <format dxfId="158">
      <pivotArea dataOnly="0" labelOnly="1" fieldPosition="0">
        <references count="1">
          <reference field="0" count="50">
            <x v="313"/>
            <x v="430"/>
            <x v="442"/>
            <x v="556"/>
            <x v="602"/>
            <x v="754"/>
            <x v="756"/>
            <x v="759"/>
            <x v="778"/>
            <x v="862"/>
            <x v="983"/>
            <x v="1051"/>
            <x v="1082"/>
            <x v="1125"/>
            <x v="1216"/>
            <x v="1483"/>
            <x v="1583"/>
            <x v="2034"/>
            <x v="2106"/>
            <x v="2115"/>
            <x v="2310"/>
            <x v="2331"/>
            <x v="2364"/>
            <x v="2397"/>
            <x v="2544"/>
            <x v="2619"/>
            <x v="2798"/>
            <x v="3030"/>
            <x v="3056"/>
            <x v="3081"/>
            <x v="3128"/>
            <x v="3245"/>
            <x v="3289"/>
            <x v="3300"/>
            <x v="3506"/>
            <x v="3508"/>
            <x v="3542"/>
            <x v="3705"/>
            <x v="3713"/>
            <x v="3887"/>
            <x v="3961"/>
            <x v="4236"/>
            <x v="4239"/>
            <x v="4428"/>
            <x v="4489"/>
            <x v="4495"/>
            <x v="4641"/>
            <x v="4684"/>
            <x v="5089"/>
            <x v="5276"/>
          </reference>
        </references>
      </pivotArea>
    </format>
    <format dxfId="157">
      <pivotArea dataOnly="0" labelOnly="1" fieldPosition="0">
        <references count="1">
          <reference field="0" count="50">
            <x v="97"/>
            <x v="498"/>
            <x v="721"/>
            <x v="741"/>
            <x v="761"/>
            <x v="841"/>
            <x v="843"/>
            <x v="956"/>
            <x v="1004"/>
            <x v="1113"/>
            <x v="1218"/>
            <x v="1430"/>
            <x v="1593"/>
            <x v="1619"/>
            <x v="2003"/>
            <x v="2039"/>
            <x v="2134"/>
            <x v="2175"/>
            <x v="2268"/>
            <x v="2329"/>
            <x v="2334"/>
            <x v="2667"/>
            <x v="2703"/>
            <x v="2755"/>
            <x v="2868"/>
            <x v="2894"/>
            <x v="2930"/>
            <x v="3075"/>
            <x v="3095"/>
            <x v="3113"/>
            <x v="3237"/>
            <x v="3547"/>
            <x v="3722"/>
            <x v="3728"/>
            <x v="3895"/>
            <x v="4085"/>
            <x v="4196"/>
            <x v="4199"/>
            <x v="4213"/>
            <x v="4220"/>
            <x v="4275"/>
            <x v="4389"/>
            <x v="4420"/>
            <x v="4736"/>
            <x v="4759"/>
            <x v="4831"/>
            <x v="4843"/>
            <x v="4947"/>
            <x v="4983"/>
            <x v="5126"/>
          </reference>
        </references>
      </pivotArea>
    </format>
    <format dxfId="156">
      <pivotArea dataOnly="0" labelOnly="1" fieldPosition="0">
        <references count="1">
          <reference field="0" count="50">
            <x v="457"/>
            <x v="486"/>
            <x v="519"/>
            <x v="543"/>
            <x v="637"/>
            <x v="642"/>
            <x v="863"/>
            <x v="916"/>
            <x v="1126"/>
            <x v="1138"/>
            <x v="1184"/>
            <x v="1266"/>
            <x v="1401"/>
            <x v="1618"/>
            <x v="1644"/>
            <x v="1648"/>
            <x v="1725"/>
            <x v="1901"/>
            <x v="1912"/>
            <x v="2078"/>
            <x v="2137"/>
            <x v="2188"/>
            <x v="2233"/>
            <x v="2261"/>
            <x v="2373"/>
            <x v="2454"/>
            <x v="2688"/>
            <x v="2716"/>
            <x v="3026"/>
            <x v="3350"/>
            <x v="3488"/>
            <x v="3511"/>
            <x v="3608"/>
            <x v="3645"/>
            <x v="3690"/>
            <x v="3800"/>
            <x v="3838"/>
            <x v="3974"/>
            <x v="4209"/>
            <x v="4237"/>
            <x v="4310"/>
            <x v="4324"/>
            <x v="4353"/>
            <x v="4525"/>
            <x v="4778"/>
            <x v="4811"/>
            <x v="4902"/>
            <x v="4934"/>
            <x v="5045"/>
            <x v="5155"/>
          </reference>
        </references>
      </pivotArea>
    </format>
    <format dxfId="155">
      <pivotArea dataOnly="0" labelOnly="1" fieldPosition="0">
        <references count="1">
          <reference field="0" count="13">
            <x v="89"/>
            <x v="893"/>
            <x v="1676"/>
            <x v="2091"/>
            <x v="2195"/>
            <x v="2482"/>
            <x v="2510"/>
            <x v="2629"/>
            <x v="3464"/>
            <x v="4136"/>
            <x v="4574"/>
            <x v="4952"/>
            <x v="5259"/>
          </reference>
        </references>
      </pivotArea>
    </format>
    <format dxfId="154">
      <pivotArea dataOnly="0" labelOnly="1" grandRow="1" outline="0" fieldPosition="0"/>
    </format>
    <format dxfId="153">
      <pivotArea dataOnly="0" fieldPosition="0">
        <references count="3">
          <reference field="0" count="813">
            <x v="7"/>
            <x v="17"/>
            <x v="18"/>
            <x v="35"/>
            <x v="48"/>
            <x v="54"/>
            <x v="77"/>
            <x v="85"/>
            <x v="86"/>
            <x v="87"/>
            <x v="88"/>
            <x v="89"/>
            <x v="92"/>
            <x v="94"/>
            <x v="96"/>
            <x v="97"/>
            <x v="113"/>
            <x v="138"/>
            <x v="139"/>
            <x v="150"/>
            <x v="162"/>
            <x v="180"/>
            <x v="185"/>
            <x v="186"/>
            <x v="187"/>
            <x v="189"/>
            <x v="190"/>
            <x v="198"/>
            <x v="203"/>
            <x v="206"/>
            <x v="217"/>
            <x v="219"/>
            <x v="230"/>
            <x v="240"/>
            <x v="252"/>
            <x v="258"/>
            <x v="268"/>
            <x v="271"/>
            <x v="273"/>
            <x v="281"/>
            <x v="287"/>
            <x v="289"/>
            <x v="309"/>
            <x v="313"/>
            <x v="328"/>
            <x v="333"/>
            <x v="338"/>
            <x v="342"/>
            <x v="354"/>
            <x v="357"/>
            <x v="373"/>
            <x v="374"/>
            <x v="398"/>
            <x v="399"/>
            <x v="425"/>
            <x v="430"/>
            <x v="431"/>
            <x v="432"/>
            <x v="438"/>
            <x v="442"/>
            <x v="443"/>
            <x v="457"/>
            <x v="461"/>
            <x v="468"/>
            <x v="473"/>
            <x v="477"/>
            <x v="486"/>
            <x v="488"/>
            <x v="489"/>
            <x v="491"/>
            <x v="495"/>
            <x v="498"/>
            <x v="499"/>
            <x v="503"/>
            <x v="517"/>
            <x v="519"/>
            <x v="522"/>
            <x v="527"/>
            <x v="528"/>
            <x v="538"/>
            <x v="543"/>
            <x v="553"/>
            <x v="556"/>
            <x v="558"/>
            <x v="563"/>
            <x v="564"/>
            <x v="571"/>
            <x v="572"/>
            <x v="580"/>
            <x v="585"/>
            <x v="602"/>
            <x v="608"/>
            <x v="609"/>
            <x v="610"/>
            <x v="613"/>
            <x v="625"/>
            <x v="637"/>
            <x v="641"/>
            <x v="642"/>
            <x v="656"/>
            <x v="658"/>
            <x v="663"/>
            <x v="671"/>
            <x v="674"/>
            <x v="676"/>
            <x v="678"/>
            <x v="680"/>
            <x v="684"/>
            <x v="709"/>
            <x v="721"/>
            <x v="725"/>
            <x v="727"/>
            <x v="732"/>
            <x v="739"/>
            <x v="741"/>
            <x v="747"/>
            <x v="754"/>
            <x v="756"/>
            <x v="759"/>
            <x v="760"/>
            <x v="761"/>
            <x v="770"/>
            <x v="772"/>
            <x v="773"/>
            <x v="774"/>
            <x v="777"/>
            <x v="778"/>
            <x v="792"/>
            <x v="801"/>
            <x v="808"/>
            <x v="809"/>
            <x v="816"/>
            <x v="817"/>
            <x v="819"/>
            <x v="822"/>
            <x v="823"/>
            <x v="832"/>
            <x v="837"/>
            <x v="841"/>
            <x v="843"/>
            <x v="845"/>
            <x v="857"/>
            <x v="858"/>
            <x v="862"/>
            <x v="863"/>
            <x v="866"/>
            <x v="893"/>
            <x v="916"/>
            <x v="918"/>
            <x v="924"/>
            <x v="950"/>
            <x v="951"/>
            <x v="954"/>
            <x v="956"/>
            <x v="959"/>
            <x v="965"/>
            <x v="979"/>
            <x v="982"/>
            <x v="983"/>
            <x v="984"/>
            <x v="1002"/>
            <x v="1004"/>
            <x v="1007"/>
            <x v="1011"/>
            <x v="1025"/>
            <x v="1038"/>
            <x v="1039"/>
            <x v="1042"/>
            <x v="1051"/>
            <x v="1082"/>
            <x v="1093"/>
            <x v="1101"/>
            <x v="1110"/>
            <x v="1113"/>
            <x v="1123"/>
            <x v="1125"/>
            <x v="1126"/>
            <x v="1131"/>
            <x v="1138"/>
            <x v="1154"/>
            <x v="1184"/>
            <x v="1202"/>
            <x v="1207"/>
            <x v="1216"/>
            <x v="1218"/>
            <x v="1224"/>
            <x v="1226"/>
            <x v="1227"/>
            <x v="1235"/>
            <x v="1243"/>
            <x v="1253"/>
            <x v="1257"/>
            <x v="1262"/>
            <x v="1264"/>
            <x v="1266"/>
            <x v="1267"/>
            <x v="1268"/>
            <x v="1278"/>
            <x v="1279"/>
            <x v="1285"/>
            <x v="1305"/>
            <x v="1309"/>
            <x v="1314"/>
            <x v="1321"/>
            <x v="1330"/>
            <x v="1346"/>
            <x v="1348"/>
            <x v="1375"/>
            <x v="1392"/>
            <x v="1401"/>
            <x v="1402"/>
            <x v="1417"/>
            <x v="1419"/>
            <x v="1430"/>
            <x v="1431"/>
            <x v="1438"/>
            <x v="1446"/>
            <x v="1452"/>
            <x v="1455"/>
            <x v="1458"/>
            <x v="1463"/>
            <x v="1471"/>
            <x v="1476"/>
            <x v="1483"/>
            <x v="1519"/>
            <x v="1525"/>
            <x v="1534"/>
            <x v="1556"/>
            <x v="1570"/>
            <x v="1572"/>
            <x v="1574"/>
            <x v="1576"/>
            <x v="1583"/>
            <x v="1593"/>
            <x v="1604"/>
            <x v="1615"/>
            <x v="1618"/>
            <x v="1619"/>
            <x v="1627"/>
            <x v="1635"/>
            <x v="1644"/>
            <x v="1648"/>
            <x v="1654"/>
            <x v="1665"/>
            <x v="1676"/>
            <x v="1679"/>
            <x v="1705"/>
            <x v="1706"/>
            <x v="1718"/>
            <x v="1720"/>
            <x v="1725"/>
            <x v="1738"/>
            <x v="1751"/>
            <x v="1757"/>
            <x v="1759"/>
            <x v="1767"/>
            <x v="1781"/>
            <x v="1796"/>
            <x v="1821"/>
            <x v="1826"/>
            <x v="1850"/>
            <x v="1851"/>
            <x v="1855"/>
            <x v="1859"/>
            <x v="1862"/>
            <x v="1863"/>
            <x v="1865"/>
            <x v="1870"/>
            <x v="1889"/>
            <x v="1901"/>
            <x v="1912"/>
            <x v="1936"/>
            <x v="1957"/>
            <x v="1958"/>
            <x v="1965"/>
            <x v="1977"/>
            <x v="1984"/>
            <x v="2001"/>
            <x v="2002"/>
            <x v="2003"/>
            <x v="2005"/>
            <x v="2006"/>
            <x v="2010"/>
            <x v="2020"/>
            <x v="2024"/>
            <x v="2027"/>
            <x v="2030"/>
            <x v="2034"/>
            <x v="2039"/>
            <x v="2047"/>
            <x v="2052"/>
            <x v="2059"/>
            <x v="2063"/>
            <x v="2075"/>
            <x v="2078"/>
            <x v="2082"/>
            <x v="2091"/>
            <x v="2106"/>
            <x v="2110"/>
            <x v="2115"/>
            <x v="2130"/>
            <x v="2134"/>
            <x v="2137"/>
            <x v="2158"/>
            <x v="2171"/>
            <x v="2172"/>
            <x v="2175"/>
            <x v="2180"/>
            <x v="2184"/>
            <x v="2186"/>
            <x v="2188"/>
            <x v="2195"/>
            <x v="2199"/>
            <x v="2203"/>
            <x v="2204"/>
            <x v="2205"/>
            <x v="2218"/>
            <x v="2231"/>
            <x v="2233"/>
            <x v="2240"/>
            <x v="2244"/>
            <x v="2248"/>
            <x v="2256"/>
            <x v="2257"/>
            <x v="2261"/>
            <x v="2268"/>
            <x v="2272"/>
            <x v="2286"/>
            <x v="2288"/>
            <x v="2300"/>
            <x v="2310"/>
            <x v="2313"/>
            <x v="2319"/>
            <x v="2324"/>
            <x v="2328"/>
            <x v="2329"/>
            <x v="2331"/>
            <x v="2333"/>
            <x v="2334"/>
            <x v="2345"/>
            <x v="2363"/>
            <x v="2364"/>
            <x v="2373"/>
            <x v="2374"/>
            <x v="2382"/>
            <x v="2385"/>
            <x v="2392"/>
            <x v="2397"/>
            <x v="2431"/>
            <x v="2444"/>
            <x v="2454"/>
            <x v="2458"/>
            <x v="2459"/>
            <x v="2468"/>
            <x v="2469"/>
            <x v="2479"/>
            <x v="2482"/>
            <x v="2488"/>
            <x v="2490"/>
            <x v="2499"/>
            <x v="2509"/>
            <x v="2510"/>
            <x v="2512"/>
            <x v="2519"/>
            <x v="2523"/>
            <x v="2537"/>
            <x v="2538"/>
            <x v="2544"/>
            <x v="2546"/>
            <x v="2559"/>
            <x v="2562"/>
            <x v="2563"/>
            <x v="2564"/>
            <x v="2570"/>
            <x v="2573"/>
            <x v="2575"/>
            <x v="2588"/>
            <x v="2590"/>
            <x v="2593"/>
            <x v="2600"/>
            <x v="2605"/>
            <x v="2607"/>
            <x v="2609"/>
            <x v="2617"/>
            <x v="2619"/>
            <x v="2627"/>
            <x v="2629"/>
            <x v="2641"/>
            <x v="2649"/>
            <x v="2651"/>
            <x v="2666"/>
            <x v="2667"/>
            <x v="2671"/>
            <x v="2676"/>
            <x v="2681"/>
            <x v="2686"/>
            <x v="2687"/>
            <x v="2688"/>
            <x v="2703"/>
            <x v="2712"/>
            <x v="2716"/>
            <x v="2726"/>
            <x v="2728"/>
            <x v="2729"/>
            <x v="2731"/>
            <x v="2733"/>
            <x v="2739"/>
            <x v="2740"/>
            <x v="2749"/>
            <x v="2750"/>
            <x v="2754"/>
            <x v="2755"/>
            <x v="2761"/>
            <x v="2782"/>
            <x v="2792"/>
            <x v="2798"/>
            <x v="2800"/>
            <x v="2804"/>
            <x v="2810"/>
            <x v="2813"/>
            <x v="2818"/>
            <x v="2819"/>
            <x v="2825"/>
            <x v="2849"/>
            <x v="2863"/>
            <x v="2865"/>
            <x v="2866"/>
            <x v="2868"/>
            <x v="2873"/>
            <x v="2881"/>
            <x v="2882"/>
            <x v="2883"/>
            <x v="2884"/>
            <x v="2888"/>
            <x v="2893"/>
            <x v="2894"/>
            <x v="2900"/>
            <x v="2912"/>
            <x v="2929"/>
            <x v="2930"/>
            <x v="2931"/>
            <x v="2937"/>
            <x v="2953"/>
            <x v="2973"/>
            <x v="2981"/>
            <x v="2995"/>
            <x v="2999"/>
            <x v="3008"/>
            <x v="3023"/>
            <x v="3026"/>
            <x v="3030"/>
            <x v="3034"/>
            <x v="3047"/>
            <x v="3053"/>
            <x v="3056"/>
            <x v="3057"/>
            <x v="3062"/>
            <x v="3063"/>
            <x v="3073"/>
            <x v="3075"/>
            <x v="3079"/>
            <x v="3080"/>
            <x v="3081"/>
            <x v="3084"/>
            <x v="3086"/>
            <x v="3091"/>
            <x v="3093"/>
            <x v="3095"/>
            <x v="3110"/>
            <x v="3113"/>
            <x v="3115"/>
            <x v="3118"/>
            <x v="3119"/>
            <x v="3128"/>
            <x v="3139"/>
            <x v="3150"/>
            <x v="3168"/>
            <x v="3185"/>
            <x v="3199"/>
            <x v="3214"/>
            <x v="3215"/>
            <x v="3219"/>
            <x v="3226"/>
            <x v="3234"/>
            <x v="3237"/>
            <x v="3245"/>
            <x v="3258"/>
            <x v="3283"/>
            <x v="3288"/>
            <x v="3289"/>
            <x v="3293"/>
            <x v="3300"/>
            <x v="3301"/>
            <x v="3304"/>
            <x v="3337"/>
            <x v="3343"/>
            <x v="3350"/>
            <x v="3357"/>
            <x v="3366"/>
            <x v="3379"/>
            <x v="3385"/>
            <x v="3388"/>
            <x v="3409"/>
            <x v="3419"/>
            <x v="3428"/>
            <x v="3446"/>
            <x v="3447"/>
            <x v="3459"/>
            <x v="3464"/>
            <x v="3466"/>
            <x v="3474"/>
            <x v="3475"/>
            <x v="3488"/>
            <x v="3490"/>
            <x v="3496"/>
            <x v="3498"/>
            <x v="3506"/>
            <x v="3507"/>
            <x v="3508"/>
            <x v="3511"/>
            <x v="3517"/>
            <x v="3521"/>
            <x v="3529"/>
            <x v="3535"/>
            <x v="3542"/>
            <x v="3547"/>
            <x v="3552"/>
            <x v="3556"/>
            <x v="3558"/>
            <x v="3562"/>
            <x v="3571"/>
            <x v="3586"/>
            <x v="3589"/>
            <x v="3603"/>
            <x v="3604"/>
            <x v="3608"/>
            <x v="3609"/>
            <x v="3616"/>
            <x v="3617"/>
            <x v="3620"/>
            <x v="3621"/>
            <x v="3624"/>
            <x v="3626"/>
            <x v="3628"/>
            <x v="3630"/>
            <x v="3645"/>
            <x v="3649"/>
            <x v="3652"/>
            <x v="3660"/>
            <x v="3662"/>
            <x v="3673"/>
            <x v="3689"/>
            <x v="3690"/>
            <x v="3691"/>
            <x v="3692"/>
            <x v="3696"/>
            <x v="3704"/>
            <x v="3705"/>
            <x v="3712"/>
            <x v="3713"/>
            <x v="3715"/>
            <x v="3718"/>
            <x v="3722"/>
            <x v="3726"/>
            <x v="3728"/>
            <x v="3756"/>
            <x v="3770"/>
            <x v="3790"/>
            <x v="3800"/>
            <x v="3811"/>
            <x v="3821"/>
            <x v="3829"/>
            <x v="3830"/>
            <x v="3838"/>
            <x v="3842"/>
            <x v="3843"/>
            <x v="3847"/>
            <x v="3852"/>
            <x v="3853"/>
            <x v="3861"/>
            <x v="3872"/>
            <x v="3886"/>
            <x v="3887"/>
            <x v="3895"/>
            <x v="3906"/>
            <x v="3920"/>
            <x v="3933"/>
            <x v="3938"/>
            <x v="3939"/>
            <x v="3951"/>
            <x v="3952"/>
            <x v="3953"/>
            <x v="3956"/>
            <x v="3957"/>
            <x v="3961"/>
            <x v="3962"/>
            <x v="3963"/>
            <x v="3972"/>
            <x v="3973"/>
            <x v="3974"/>
            <x v="3982"/>
            <x v="3991"/>
            <x v="4014"/>
            <x v="4016"/>
            <x v="4048"/>
            <x v="4051"/>
            <x v="4066"/>
            <x v="4085"/>
            <x v="4100"/>
            <x v="4115"/>
            <x v="4117"/>
            <x v="4121"/>
            <x v="4136"/>
            <x v="4151"/>
            <x v="4160"/>
            <x v="4162"/>
            <x v="4167"/>
            <x v="4168"/>
            <x v="4172"/>
            <x v="4181"/>
            <x v="4185"/>
            <x v="4193"/>
            <x v="4194"/>
            <x v="4196"/>
            <x v="4199"/>
            <x v="4209"/>
            <x v="4213"/>
            <x v="4220"/>
            <x v="4236"/>
            <x v="4237"/>
            <x v="4239"/>
            <x v="4263"/>
            <x v="4275"/>
            <x v="4276"/>
            <x v="4281"/>
            <x v="4294"/>
            <x v="4298"/>
            <x v="4302"/>
            <x v="4304"/>
            <x v="4310"/>
            <x v="4313"/>
            <x v="4315"/>
            <x v="4324"/>
            <x v="4325"/>
            <x v="4349"/>
            <x v="4350"/>
            <x v="4353"/>
            <x v="4358"/>
            <x v="4365"/>
            <x v="4366"/>
            <x v="4375"/>
            <x v="4389"/>
            <x v="4390"/>
            <x v="4393"/>
            <x v="4395"/>
            <x v="4396"/>
            <x v="4400"/>
            <x v="4402"/>
            <x v="4406"/>
            <x v="4412"/>
            <x v="4414"/>
            <x v="4420"/>
            <x v="4426"/>
            <x v="4428"/>
            <x v="4439"/>
            <x v="4441"/>
            <x v="4445"/>
            <x v="4450"/>
            <x v="4455"/>
            <x v="4456"/>
            <x v="4462"/>
            <x v="4464"/>
            <x v="4475"/>
            <x v="4485"/>
            <x v="4487"/>
            <x v="4489"/>
            <x v="4493"/>
            <x v="4495"/>
            <x v="4511"/>
            <x v="4520"/>
            <x v="4521"/>
            <x v="4523"/>
            <x v="4524"/>
            <x v="4525"/>
            <x v="4530"/>
            <x v="4531"/>
            <x v="4536"/>
            <x v="4542"/>
            <x v="4547"/>
            <x v="4553"/>
            <x v="4559"/>
            <x v="4561"/>
            <x v="4564"/>
            <x v="4571"/>
            <x v="4574"/>
            <x v="4577"/>
            <x v="4579"/>
            <x v="4584"/>
            <x v="4591"/>
            <x v="4595"/>
            <x v="4597"/>
            <x v="4599"/>
            <x v="4603"/>
            <x v="4610"/>
            <x v="4632"/>
            <x v="4636"/>
            <x v="4639"/>
            <x v="4641"/>
            <x v="4642"/>
            <x v="4654"/>
            <x v="4661"/>
            <x v="4666"/>
            <x v="4680"/>
            <x v="4682"/>
            <x v="4684"/>
            <x v="4685"/>
            <x v="4698"/>
            <x v="4701"/>
            <x v="4704"/>
            <x v="4706"/>
            <x v="4710"/>
            <x v="4711"/>
            <x v="4729"/>
            <x v="4736"/>
            <x v="4741"/>
            <x v="4752"/>
            <x v="4754"/>
            <x v="4759"/>
            <x v="4762"/>
            <x v="4767"/>
            <x v="4768"/>
            <x v="4777"/>
            <x v="4778"/>
            <x v="4782"/>
            <x v="4788"/>
            <x v="4799"/>
            <x v="4810"/>
            <x v="4811"/>
            <x v="4814"/>
            <x v="4821"/>
            <x v="4822"/>
            <x v="4823"/>
            <x v="4825"/>
            <x v="4826"/>
            <x v="4830"/>
            <x v="4831"/>
            <x v="4832"/>
            <x v="4841"/>
            <x v="4843"/>
            <x v="4844"/>
            <x v="4852"/>
            <x v="4855"/>
            <x v="4864"/>
            <x v="4871"/>
            <x v="4888"/>
            <x v="4893"/>
            <x v="4895"/>
            <x v="4897"/>
            <x v="4902"/>
            <x v="4906"/>
            <x v="4931"/>
            <x v="4933"/>
            <x v="4934"/>
            <x v="4945"/>
            <x v="4947"/>
            <x v="4952"/>
            <x v="4960"/>
            <x v="4979"/>
            <x v="4983"/>
            <x v="5016"/>
            <x v="5039"/>
            <x v="5041"/>
            <x v="5045"/>
            <x v="5056"/>
            <x v="5070"/>
            <x v="5079"/>
            <x v="5081"/>
            <x v="5084"/>
            <x v="5085"/>
            <x v="5089"/>
            <x v="5097"/>
            <x v="5100"/>
            <x v="5105"/>
            <x v="5107"/>
            <x v="5110"/>
            <x v="5112"/>
            <x v="5124"/>
            <x v="5126"/>
            <x v="5136"/>
            <x v="5137"/>
            <x v="5147"/>
            <x v="5155"/>
            <x v="5156"/>
            <x v="5157"/>
            <x v="5168"/>
            <x v="5177"/>
            <x v="5181"/>
            <x v="5182"/>
            <x v="5183"/>
            <x v="5186"/>
            <x v="5196"/>
            <x v="5213"/>
            <x v="5225"/>
            <x v="5255"/>
            <x v="5259"/>
            <x v="5263"/>
            <x v="5266"/>
            <x v="5271"/>
            <x v="5274"/>
            <x v="5276"/>
            <x v="5288"/>
            <x v="5289"/>
            <x v="5291"/>
          </reference>
          <reference field="8" count="1" selected="0">
            <x v="1"/>
          </reference>
          <reference field="12" count="1" selected="0">
            <x v="0"/>
          </reference>
        </references>
      </pivotArea>
    </format>
    <format dxfId="152">
      <pivotArea field="0" type="button" dataOnly="0" labelOnly="1" outline="0" axis="axisRow" fieldPosition="0"/>
    </format>
    <format dxfId="151">
      <pivotArea dataOnly="0" labelOnly="1" outline="0" axis="axisValues" fieldPosition="0"/>
    </format>
    <format dxfId="150">
      <pivotArea field="0" type="button" dataOnly="0" labelOnly="1" outline="0" axis="axisRow" fieldPosition="0"/>
    </format>
    <format dxfId="149">
      <pivotArea dataOnly="0" labelOnly="1" outline="0" axis="axisValues" fieldPosition="0"/>
    </format>
    <format dxfId="148">
      <pivotArea field="0" type="button" dataOnly="0" labelOnly="1" outline="0" axis="axisRow" fieldPosition="0"/>
    </format>
    <format dxfId="147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E2E0195-8E7B-4D87-B6E1-17C2C65BE7F1}" name="Tabela dinâmica6" cacheId="7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rowHeaderCaption="Municípios">
  <location ref="L33:N56" firstHeaderRow="0" firstDataRow="1" firstDataCol="1" rowPageCount="4" colPageCount="1"/>
  <pivotFields count="13">
    <pivotField axis="axisRow" showAll="0" sortType="ascending">
      <items count="5294">
        <item x="2496"/>
        <item x="4968"/>
        <item x="4964"/>
        <item x="1619"/>
        <item x="1435"/>
        <item x="1088"/>
        <item x="4023"/>
        <item x="4139"/>
        <item x="1896"/>
        <item x="2758"/>
        <item x="3069"/>
        <item x="3051"/>
        <item x="1713"/>
        <item x="2690"/>
        <item x="679"/>
        <item x="4455"/>
        <item x="4686"/>
        <item x="786"/>
        <item x="2936"/>
        <item x="1871"/>
        <item x="3578"/>
        <item x="1256"/>
        <item x="3691"/>
        <item x="4550"/>
        <item x="2537"/>
        <item x="1636"/>
        <item x="4067"/>
        <item x="2572"/>
        <item x="1035"/>
        <item x="1170"/>
        <item x="3818"/>
        <item x="320"/>
        <item x="4770"/>
        <item x="1642"/>
        <item x="1933"/>
        <item x="3747"/>
        <item x="938"/>
        <item x="3897"/>
        <item x="2353"/>
        <item x="4707"/>
        <item x="2807"/>
        <item x="2441"/>
        <item x="2591"/>
        <item x="4825"/>
        <item x="1492"/>
        <item x="3525"/>
        <item x="2366"/>
        <item x="1266"/>
        <item x="2732"/>
        <item x="1265"/>
        <item x="4983"/>
        <item x="2439"/>
        <item x="4020"/>
        <item x="2829"/>
        <item x="2264"/>
        <item x="3277"/>
        <item x="4527"/>
        <item x="4885"/>
        <item x="2526"/>
        <item x="2480"/>
        <item x="535"/>
        <item x="4131"/>
        <item x="1557"/>
        <item x="1210"/>
        <item x="2993"/>
        <item x="593"/>
        <item x="1763"/>
        <item x="1712"/>
        <item x="1560"/>
        <item x="5029"/>
        <item x="1116"/>
        <item x="4977"/>
        <item x="1885"/>
        <item x="2370"/>
        <item x="595"/>
        <item x="1651"/>
        <item x="2756"/>
        <item x="4508"/>
        <item x="3542"/>
        <item x="1745"/>
        <item x="4402"/>
        <item x="2988"/>
        <item x="767"/>
        <item x="2509"/>
        <item x="5270"/>
        <item x="2006"/>
        <item x="2534"/>
        <item x="2916"/>
        <item x="4485"/>
        <item x="305"/>
        <item x="3880"/>
        <item x="3963"/>
        <item x="1983"/>
        <item x="4211"/>
        <item x="4627"/>
        <item x="3458"/>
        <item x="2517"/>
        <item x="3421"/>
        <item x="2991"/>
        <item x="1514"/>
        <item x="418"/>
        <item x="4733"/>
        <item x="2975"/>
        <item x="634"/>
        <item x="2176"/>
        <item x="2917"/>
        <item x="1353"/>
        <item x="192"/>
        <item x="2411"/>
        <item x="3060"/>
        <item x="3828"/>
        <item x="2498"/>
        <item x="4901"/>
        <item x="3091"/>
        <item x="3136"/>
        <item x="3019"/>
        <item x="4297"/>
        <item x="3589"/>
        <item x="1091"/>
        <item x="995"/>
        <item x="5264"/>
        <item x="883"/>
        <item x="3527"/>
        <item x="1821"/>
        <item x="3983"/>
        <item x="3110"/>
        <item x="1275"/>
        <item x="485"/>
        <item x="1537"/>
        <item x="1947"/>
        <item x="361"/>
        <item x="4163"/>
        <item x="4051"/>
        <item x="4497"/>
        <item x="1515"/>
        <item x="2844"/>
        <item x="577"/>
        <item x="2984"/>
        <item x="3329"/>
        <item x="1786"/>
        <item x="3321"/>
        <item x="2291"/>
        <item x="5208"/>
        <item x="3709"/>
        <item x="3881"/>
        <item x="3113"/>
        <item x="3907"/>
        <item x="1398"/>
        <item x="3253"/>
        <item x="2076"/>
        <item x="3885"/>
        <item x="2967"/>
        <item x="2205"/>
        <item x="1788"/>
        <item x="1452"/>
        <item x="2701"/>
        <item x="1615"/>
        <item x="872"/>
        <item x="3041"/>
        <item x="2018"/>
        <item x="1842"/>
        <item x="904"/>
        <item x="1872"/>
        <item x="480"/>
        <item x="3493"/>
        <item x="4664"/>
        <item x="3013"/>
        <item x="649"/>
        <item x="3231"/>
        <item x="3087"/>
        <item x="1632"/>
        <item x="467"/>
        <item x="4457"/>
        <item x="4350"/>
        <item x="959"/>
        <item x="2031"/>
        <item x="2549"/>
        <item x="3521"/>
        <item x="1207"/>
        <item x="2833"/>
        <item x="4425"/>
        <item x="3732"/>
        <item x="2695"/>
        <item x="2959"/>
        <item x="4371"/>
        <item x="1750"/>
        <item x="1630"/>
        <item x="1453"/>
        <item x="4117"/>
        <item x="2483"/>
        <item x="2907"/>
        <item x="51"/>
        <item x="3921"/>
        <item x="470"/>
        <item x="743"/>
        <item x="3028"/>
        <item x="2144"/>
        <item x="4311"/>
        <item x="191"/>
        <item x="4875"/>
        <item x="4464"/>
        <item x="1313"/>
        <item x="3516"/>
        <item x="2055"/>
        <item x="5028"/>
        <item x="2683"/>
        <item x="1409"/>
        <item x="1243"/>
        <item x="3812"/>
        <item x="3689"/>
        <item x="128"/>
        <item x="97"/>
        <item x="1794"/>
        <item x="3548"/>
        <item x="2147"/>
        <item x="2609"/>
        <item x="2300"/>
        <item x="1680"/>
        <item x="829"/>
        <item x="3412"/>
        <item x="555"/>
        <item x="306"/>
        <item x="3599"/>
        <item x="2658"/>
        <item x="528"/>
        <item x="3945"/>
        <item x="1841"/>
        <item x="3674"/>
        <item x="3654"/>
        <item x="2142"/>
        <item x="4411"/>
        <item x="4516"/>
        <item x="2913"/>
        <item x="161"/>
        <item x="4173"/>
        <item x="3855"/>
        <item x="4943"/>
        <item x="3574"/>
        <item x="4093"/>
        <item x="935"/>
        <item x="4090"/>
        <item x="2847"/>
        <item x="4206"/>
        <item x="3397"/>
        <item x="2693"/>
        <item x="3659"/>
        <item x="1986"/>
        <item x="4364"/>
        <item x="4482"/>
        <item x="3849"/>
        <item x="2842"/>
        <item x="2002"/>
        <item x="4149"/>
        <item x="1789"/>
        <item x="5202"/>
        <item x="3437"/>
        <item x="2334"/>
        <item x="4920"/>
        <item x="425"/>
        <item x="249"/>
        <item x="4012"/>
        <item x="5100"/>
        <item x="1245"/>
        <item x="1115"/>
        <item x="1281"/>
        <item x="3027"/>
        <item x="4984"/>
        <item x="573"/>
        <item x="2083"/>
        <item x="1157"/>
        <item x="1804"/>
        <item x="4992"/>
        <item x="2457"/>
        <item x="4094"/>
        <item x="219"/>
        <item x="1751"/>
        <item x="3831"/>
        <item x="2230"/>
        <item x="605"/>
        <item x="1627"/>
        <item x="3705"/>
        <item x="2840"/>
        <item x="5224"/>
        <item x="85"/>
        <item x="1908"/>
        <item x="3588"/>
        <item x="981"/>
        <item x="3861"/>
        <item x="32"/>
        <item x="1647"/>
        <item x="4912"/>
        <item x="1498"/>
        <item x="3575"/>
        <item x="825"/>
        <item x="462"/>
        <item x="4359"/>
        <item x="1183"/>
        <item x="1866"/>
        <item x="3765"/>
        <item x="4146"/>
        <item x="5010"/>
        <item x="1552"/>
        <item x="4026"/>
        <item x="350"/>
        <item x="5291"/>
        <item x="3972"/>
        <item x="1877"/>
        <item x="243"/>
        <item x="1890"/>
        <item x="2189"/>
        <item x="2319"/>
        <item x="5054"/>
        <item x="3560"/>
        <item x="1539"/>
        <item x="1458"/>
        <item x="1247"/>
        <item x="4327"/>
        <item x="4876"/>
        <item x="377"/>
        <item x="2977"/>
        <item x="5067"/>
        <item x="188"/>
        <item x="1710"/>
        <item x="1145"/>
        <item x="3627"/>
        <item x="3786"/>
        <item x="1227"/>
        <item x="1999"/>
        <item x="5018"/>
        <item x="701"/>
        <item x="74"/>
        <item x="113"/>
        <item x="4125"/>
        <item x="1038"/>
        <item x="3474"/>
        <item x="3492"/>
        <item x="571"/>
        <item x="233"/>
        <item x="1350"/>
        <item x="3779"/>
        <item x="2289"/>
        <item x="3826"/>
        <item x="5122"/>
        <item x="2954"/>
        <item x="246"/>
        <item x="2507"/>
        <item x="247"/>
        <item x="2510"/>
        <item x="4358"/>
        <item x="639"/>
        <item x="487"/>
        <item x="1148"/>
        <item x="1993"/>
        <item x="3173"/>
        <item x="2271"/>
        <item x="2342"/>
        <item x="4939"/>
        <item x="5192"/>
        <item x="4659"/>
        <item x="2871"/>
        <item x="1679"/>
        <item x="3834"/>
        <item x="3288"/>
        <item x="4792"/>
        <item x="4656"/>
        <item x="2183"/>
        <item x="3096"/>
        <item x="676"/>
        <item x="892"/>
        <item x="3955"/>
        <item x="429"/>
        <item x="2754"/>
        <item x="4380"/>
        <item x="4536"/>
        <item x="3530"/>
        <item x="4942"/>
        <item x="4763"/>
        <item x="602"/>
        <item x="3189"/>
        <item x="2287"/>
        <item x="4379"/>
        <item x="2662"/>
        <item x="2448"/>
        <item x="2584"/>
        <item x="766"/>
        <item x="3035"/>
        <item x="414"/>
        <item x="2041"/>
        <item x="203"/>
        <item x="3845"/>
        <item x="2546"/>
        <item x="3182"/>
        <item x="4787"/>
        <item x="840"/>
        <item x="1215"/>
        <item x="152"/>
        <item x="3215"/>
        <item x="850"/>
        <item x="5261"/>
        <item x="4521"/>
        <item x="2487"/>
        <item x="960"/>
        <item x="2139"/>
        <item x="3422"/>
        <item x="3008"/>
        <item x="1482"/>
        <item x="121"/>
        <item x="2521"/>
        <item x="1449"/>
        <item x="2162"/>
        <item x="5118"/>
        <item x="2460"/>
        <item x="3056"/>
        <item x="2979"/>
        <item x="3647"/>
        <item x="545"/>
        <item x="2010"/>
        <item x="2727"/>
        <item x="2171"/>
        <item x="4564"/>
        <item x="1829"/>
        <item x="2479"/>
        <item x="1857"/>
        <item x="216"/>
        <item x="3604"/>
        <item x="4061"/>
        <item x="4479"/>
        <item x="4072"/>
        <item x="3702"/>
        <item x="3745"/>
        <item x="1026"/>
        <item x="4951"/>
        <item x="3012"/>
        <item x="4743"/>
        <item x="1000"/>
        <item x="2276"/>
        <item x="257"/>
        <item x="4966"/>
        <item x="3970"/>
        <item x="4986"/>
        <item x="2879"/>
        <item x="2424"/>
        <item x="2850"/>
        <item x="3312"/>
        <item x="5235"/>
        <item x="2129"/>
        <item x="4545"/>
        <item x="3737"/>
        <item x="4041"/>
        <item x="3509"/>
        <item x="3400"/>
        <item x="157"/>
        <item x="3577"/>
        <item x="1011"/>
        <item x="2660"/>
        <item x="1410"/>
        <item x="2720"/>
        <item x="70"/>
        <item x="1436"/>
        <item x="2839"/>
        <item x="990"/>
        <item x="2569"/>
        <item x="4499"/>
        <item x="4121"/>
        <item x="4162"/>
        <item x="712"/>
        <item x="3903"/>
        <item x="5078"/>
        <item x="5072"/>
        <item x="2707"/>
        <item x="4089"/>
        <item x="601"/>
        <item x="2675"/>
        <item x="3320"/>
        <item x="5035"/>
        <item x="5222"/>
        <item x="2949"/>
        <item x="2086"/>
        <item x="189"/>
        <item x="919"/>
        <item x="1884"/>
        <item x="1783"/>
        <item x="508"/>
        <item x="4756"/>
        <item x="1969"/>
        <item x="474"/>
        <item x="2232"/>
        <item x="355"/>
        <item x="2218"/>
        <item x="4843"/>
        <item x="3829"/>
        <item x="3649"/>
        <item x="5152"/>
        <item x="3418"/>
        <item x="1473"/>
        <item x="3454"/>
        <item x="1522"/>
        <item x="3922"/>
        <item x="1524"/>
        <item x="1100"/>
        <item x="671"/>
        <item x="4585"/>
        <item x="5049"/>
        <item x="3033"/>
        <item x="4299"/>
        <item x="289"/>
        <item x="3406"/>
        <item x="2443"/>
        <item x="4388"/>
        <item x="4169"/>
        <item x="1600"/>
        <item x="3125"/>
        <item x="2941"/>
        <item x="4084"/>
        <item x="144"/>
        <item x="998"/>
        <item x="1555"/>
        <item x="1505"/>
        <item x="3501"/>
        <item x="36"/>
        <item x="4893"/>
        <item x="2021"/>
        <item x="1934"/>
        <item x="757"/>
        <item x="120"/>
        <item x="683"/>
        <item x="2787"/>
        <item x="1558"/>
        <item x="4273"/>
        <item x="4202"/>
        <item x="3302"/>
        <item x="4053"/>
        <item x="3790"/>
        <item x="2703"/>
        <item x="560"/>
        <item x="6"/>
        <item x="370"/>
        <item x="1070"/>
        <item x="2203"/>
        <item x="194"/>
        <item x="2417"/>
        <item x="2151"/>
        <item x="47"/>
        <item x="1014"/>
        <item x="195"/>
        <item x="1942"/>
        <item x="1572"/>
        <item x="1519"/>
        <item x="3795"/>
        <item x="1287"/>
        <item x="2141"/>
        <item x="5091"/>
        <item x="817"/>
        <item x="4836"/>
        <item x="4974"/>
        <item x="4563"/>
        <item x="30"/>
        <item x="4045"/>
        <item x="4219"/>
        <item x="4883"/>
        <item x="2689"/>
        <item x="232"/>
        <item x="4353"/>
        <item x="2478"/>
        <item x="2920"/>
        <item x="5"/>
        <item x="482"/>
        <item x="4122"/>
        <item x="690"/>
        <item x="3562"/>
        <item x="3478"/>
        <item x="4142"/>
        <item x="4695"/>
        <item x="1664"/>
        <item x="1370"/>
        <item x="1764"/>
        <item x="4780"/>
        <item x="3580"/>
        <item x="4592"/>
        <item x="154"/>
        <item x="1858"/>
        <item x="3038"/>
        <item x="4504"/>
        <item x="5280"/>
        <item x="1184"/>
        <item x="4404"/>
        <item x="5089"/>
        <item x="417"/>
        <item x="4460"/>
        <item x="4667"/>
        <item x="2178"/>
        <item x="4050"/>
        <item x="4542"/>
        <item x="99"/>
        <item x="617"/>
        <item x="4764"/>
        <item x="1508"/>
        <item x="810"/>
        <item x="1009"/>
        <item x="4624"/>
        <item x="166"/>
        <item x="2155"/>
        <item x="4997"/>
        <item x="1487"/>
        <item x="40"/>
        <item x="836"/>
        <item x="5060"/>
        <item x="698"/>
        <item x="5230"/>
        <item x="3021"/>
        <item x="4630"/>
        <item x="4961"/>
        <item x="1124"/>
        <item x="234"/>
        <item x="2131"/>
        <item x="3540"/>
        <item x="3168"/>
        <item x="4956"/>
        <item x="4284"/>
        <item x="2725"/>
        <item x="3676"/>
        <item x="4127"/>
        <item x="2929"/>
        <item x="2238"/>
        <item x="1702"/>
        <item x="658"/>
        <item x="4376"/>
        <item x="5110"/>
        <item x="784"/>
        <item x="2221"/>
        <item x="4254"/>
        <item x="1696"/>
        <item x="2654"/>
        <item x="1129"/>
        <item x="339"/>
        <item x="1003"/>
        <item x="549"/>
        <item x="854"/>
        <item x="3636"/>
        <item x="1855"/>
        <item x="3620"/>
        <item x="1288"/>
        <item x="806"/>
        <item x="2894"/>
        <item x="4349"/>
        <item x="3299"/>
        <item x="980"/>
        <item x="5102"/>
        <item x="3291"/>
        <item x="1686"/>
        <item x="752"/>
        <item x="2857"/>
        <item x="5232"/>
        <item x="4035"/>
        <item x="2793"/>
        <item x="612"/>
        <item x="5039"/>
        <item x="3107"/>
        <item x="4574"/>
        <item x="4292"/>
        <item x="3529"/>
        <item x="2486"/>
        <item x="2540"/>
        <item x="1760"/>
        <item x="5204"/>
        <item x="4959"/>
        <item x="1093"/>
        <item x="1592"/>
        <item x="4699"/>
        <item x="4047"/>
        <item x="3161"/>
        <item x="3868"/>
        <item x="1480"/>
        <item x="4009"/>
        <item x="5057"/>
        <item x="5014"/>
        <item x="3417"/>
        <item x="2939"/>
        <item x="5255"/>
        <item x="1415"/>
        <item x="708"/>
        <item x="1957"/>
        <item x="1579"/>
        <item x="1964"/>
        <item x="778"/>
        <item x="2456"/>
        <item x="4187"/>
        <item x="2735"/>
        <item x="2469"/>
        <item x="1938"/>
        <item x="136"/>
        <item x="4483"/>
        <item x="3040"/>
        <item x="3303"/>
        <item x="3707"/>
        <item x="857"/>
        <item x="3190"/>
        <item x="3952"/>
        <item x="1648"/>
        <item x="101"/>
        <item x="3386"/>
        <item x="3251"/>
        <item x="4689"/>
        <item x="2568"/>
        <item x="2241"/>
        <item x="1297"/>
        <item x="3387"/>
        <item x="5247"/>
        <item x="2186"/>
        <item x="4439"/>
        <item x="3"/>
        <item x="2124"/>
        <item x="2294"/>
        <item x="950"/>
        <item x="3648"/>
        <item x="4995"/>
        <item x="2736"/>
        <item x="3547"/>
        <item x="2520"/>
        <item x="3544"/>
        <item x="3859"/>
        <item x="1725"/>
        <item x="3239"/>
        <item x="1717"/>
        <item x="4164"/>
        <item x="1367"/>
        <item x="4823"/>
        <item x="4442"/>
        <item x="3987"/>
        <item x="3222"/>
        <item x="1268"/>
        <item x="1701"/>
        <item x="3891"/>
        <item x="2329"/>
        <item x="1975"/>
        <item x="1699"/>
        <item x="3048"/>
        <item x="588"/>
        <item x="613"/>
        <item x="1469"/>
        <item x="500"/>
        <item x="552"/>
        <item x="3985"/>
        <item x="139"/>
        <item x="1047"/>
        <item x="2950"/>
        <item x="3815"/>
        <item x="1284"/>
        <item x="4751"/>
        <item x="2200"/>
        <item x="3181"/>
        <item x="2343"/>
        <item x="1589"/>
        <item x="283"/>
        <item x="3178"/>
        <item x="2458"/>
        <item x="1422"/>
        <item x="4674"/>
        <item x="3876"/>
        <item x="2797"/>
        <item x="4490"/>
        <item x="989"/>
        <item x="5063"/>
        <item x="1953"/>
        <item x="5012"/>
        <item x="1258"/>
        <item x="929"/>
        <item x="2175"/>
        <item x="2375"/>
        <item x="3500"/>
        <item x="3267"/>
        <item x="1135"/>
        <item x="2138"/>
        <item x="5214"/>
        <item x="3559"/>
        <item x="3376"/>
        <item x="2013"/>
        <item x="5161"/>
        <item x="1434"/>
        <item x="3550"/>
        <item x="376"/>
        <item x="147"/>
        <item x="2567"/>
        <item x="3219"/>
        <item x="440"/>
        <item x="1073"/>
        <item x="291"/>
        <item x="228"/>
        <item x="454"/>
        <item x="2858"/>
        <item x="2254"/>
        <item x="799"/>
        <item x="1075"/>
        <item x="2204"/>
        <item x="2119"/>
        <item x="4882"/>
        <item x="2427"/>
        <item x="2122"/>
        <item x="2748"/>
        <item x="3414"/>
        <item x="409"/>
        <item x="3751"/>
        <item x="1868"/>
        <item x="4280"/>
        <item x="592"/>
        <item x="547"/>
        <item x="251"/>
        <item x="263"/>
        <item x="4834"/>
        <item x="3638"/>
        <item x="5205"/>
        <item x="3958"/>
        <item x="3200"/>
        <item x="711"/>
        <item x="798"/>
        <item x="1693"/>
        <item x="710"/>
        <item x="5033"/>
        <item x="3328"/>
        <item x="3975"/>
        <item x="367"/>
        <item x="1899"/>
        <item x="1165"/>
        <item x="2551"/>
        <item x="4156"/>
        <item x="669"/>
        <item x="3939"/>
        <item x="2173"/>
        <item x="4221"/>
        <item x="1622"/>
        <item x="2751"/>
        <item x="1895"/>
        <item x="3005"/>
        <item x="4178"/>
        <item x="4748"/>
        <item x="792"/>
        <item x="282"/>
        <item x="3245"/>
        <item x="1255"/>
        <item x="258"/>
        <item x="5189"/>
        <item x="3782"/>
        <item x="661"/>
        <item x="483"/>
        <item x="4900"/>
        <item x="4852"/>
        <item x="1599"/>
        <item x="3465"/>
        <item x="4000"/>
        <item x="4143"/>
        <item x="349"/>
        <item x="4001"/>
        <item x="3497"/>
        <item x="2575"/>
        <item x="4148"/>
        <item x="498"/>
        <item x="3233"/>
        <item x="3735"/>
        <item x="4448"/>
        <item x="1673"/>
        <item x="3973"/>
        <item x="5234"/>
        <item x="1007"/>
        <item x="133"/>
        <item x="4452"/>
        <item x="4261"/>
        <item x="1823"/>
        <item x="656"/>
        <item x="1471"/>
        <item x="244"/>
        <item x="420"/>
        <item x="3409"/>
        <item x="1066"/>
        <item x="2835"/>
        <item x="307"/>
        <item x="1754"/>
        <item x="816"/>
        <item x="1293"/>
        <item x="523"/>
        <item x="2465"/>
        <item x="1594"/>
        <item x="1463"/>
        <item x="2802"/>
        <item x="2228"/>
        <item x="1219"/>
        <item x="1318"/>
        <item x="2843"/>
        <item x="4424"/>
        <item x="1997"/>
        <item x="1186"/>
        <item x="2824"/>
        <item x="3680"/>
        <item x="5068"/>
        <item x="122"/>
        <item x="1332"/>
        <item x="1567"/>
        <item x="4399"/>
        <item x="1665"/>
        <item x="11"/>
        <item x="4613"/>
        <item x="2619"/>
        <item x="1586"/>
        <item x="2273"/>
        <item x="2386"/>
        <item x="2668"/>
        <item x="4773"/>
        <item x="4738"/>
        <item x="459"/>
        <item x="2618"/>
        <item x="397"/>
        <item x="3444"/>
        <item x="2635"/>
        <item x="2792"/>
        <item x="4972"/>
        <item x="2190"/>
        <item x="1937"/>
        <item x="821"/>
        <item x="33"/>
        <item x="4384"/>
        <item x="261"/>
        <item x="4614"/>
        <item x="3924"/>
        <item x="324"/>
        <item x="3127"/>
        <item x="1456"/>
        <item x="134"/>
        <item x="2678"/>
        <item x="3327"/>
        <item x="941"/>
        <item x="5108"/>
        <item x="1064"/>
        <item x="2077"/>
        <item x="1216"/>
        <item x="3851"/>
        <item x="2279"/>
        <item x="375"/>
        <item x="61"/>
        <item x="1856"/>
        <item x="3280"/>
        <item x="1138"/>
        <item x="2849"/>
        <item x="2015"/>
        <item x="2020"/>
        <item x="3362"/>
        <item x="5121"/>
        <item x="4266"/>
        <item x="1820"/>
        <item x="3499"/>
        <item x="983"/>
        <item x="2272"/>
        <item x="2431"/>
        <item x="1488"/>
        <item x="3481"/>
        <item x="5285"/>
        <item x="1201"/>
        <item x="5177"/>
        <item x="460"/>
        <item x="2261"/>
        <item x="1536"/>
        <item x="2983"/>
        <item x="2049"/>
        <item x="2597"/>
        <item x="1583"/>
        <item x="284"/>
        <item x="1646"/>
        <item x="2268"/>
        <item x="2357"/>
        <item x="2255"/>
        <item x="759"/>
        <item x="2759"/>
        <item x="1909"/>
        <item x="875"/>
        <item x="3088"/>
        <item x="2645"/>
        <item x="1634"/>
        <item x="1968"/>
        <item x="3749"/>
        <item x="111"/>
        <item x="691"/>
        <item x="895"/>
        <item x="2576"/>
        <item x="788"/>
        <item x="1910"/>
        <item x="1879"/>
        <item x="3561"/>
        <item x="4537"/>
        <item x="1972"/>
        <item x="741"/>
        <item x="3742"/>
        <item x="382"/>
        <item x="3535"/>
        <item x="450"/>
        <item x="3278"/>
        <item x="1575"/>
        <item x="3837"/>
        <item x="2214"/>
        <item x="2679"/>
        <item x="1084"/>
        <item x="3927"/>
        <item x="4466"/>
        <item x="697"/>
        <item x="1620"/>
        <item x="4302"/>
        <item x="3950"/>
        <item x="1174"/>
        <item x="1715"/>
        <item x="1666"/>
        <item x="3657"/>
        <item x="3653"/>
        <item x="4171"/>
        <item x="4506"/>
        <item x="4006"/>
        <item x="3305"/>
        <item x="4845"/>
        <item x="1188"/>
        <item x="1870"/>
        <item x="3348"/>
        <item x="260"/>
        <item x="2308"/>
        <item x="2603"/>
        <item x="3408"/>
        <item x="3179"/>
        <item x="3898"/>
        <item x="3011"/>
        <item x="3135"/>
        <item x="4044"/>
        <item x="213"/>
        <item x="3484"/>
        <item x="4115"/>
        <item x="1192"/>
        <item x="5268"/>
        <item x="1006"/>
        <item x="848"/>
        <item x="3143"/>
        <item x="169"/>
        <item x="393"/>
        <item x="1483"/>
        <item x="1998"/>
        <item x="4594"/>
        <item x="2387"/>
        <item x="446"/>
        <item x="955"/>
        <item x="4007"/>
        <item x="1361"/>
        <item x="863"/>
        <item x="1347"/>
        <item x="1782"/>
        <item x="3273"/>
        <item x="239"/>
        <item x="2012"/>
        <item x="4706"/>
        <item x="2664"/>
        <item x="2615"/>
        <item x="1270"/>
        <item x="3272"/>
        <item x="2721"/>
        <item x="3569"/>
        <item x="3452"/>
        <item x="1303"/>
        <item x="1048"/>
        <item x="1709"/>
        <item x="4681"/>
        <item x="4878"/>
        <item x="1042"/>
        <item x="1762"/>
        <item x="1994"/>
        <item x="3358"/>
        <item x="2149"/>
        <item x="672"/>
        <item x="1550"/>
        <item x="1795"/>
        <item x="4719"/>
        <item x="2413"/>
        <item x="1914"/>
        <item x="2841"/>
        <item x="3986"/>
        <item x="3744"/>
        <item x="3695"/>
        <item x="4011"/>
        <item x="1251"/>
        <item x="5181"/>
        <item x="3477"/>
        <item x="1876"/>
        <item x="434"/>
        <item x="5099"/>
        <item x="4896"/>
        <item x="5263"/>
        <item x="146"/>
        <item x="1531"/>
        <item x="5170"/>
        <item x="4389"/>
        <item x="471"/>
        <item x="4688"/>
        <item x="1180"/>
        <item x="2383"/>
        <item x="4208"/>
        <item x="53"/>
        <item x="3445"/>
        <item x="3617"/>
        <item x="723"/>
        <item x="3932"/>
        <item x="4309"/>
        <item x="1741"/>
        <item x="3514"/>
        <item x="493"/>
        <item x="422"/>
        <item x="3531"/>
        <item x="4088"/>
        <item x="1714"/>
        <item x="973"/>
        <item x="1744"/>
        <item x="1629"/>
        <item x="610"/>
        <item x="2402"/>
        <item x="395"/>
        <item x="149"/>
        <item x="129"/>
        <item x="2379"/>
        <item x="2980"/>
        <item x="3295"/>
        <item x="4858"/>
        <item x="2003"/>
        <item x="1411"/>
        <item x="4611"/>
        <item x="4038"/>
        <item x="1108"/>
        <item x="680"/>
        <item x="2415"/>
        <item x="4293"/>
        <item x="3914"/>
        <item x="4052"/>
        <item x="4283"/>
        <item x="4368"/>
        <item x="4601"/>
        <item x="644"/>
        <item x="2539"/>
        <item x="581"/>
        <item x="2964"/>
        <item x="1041"/>
        <item x="43"/>
        <item x="4560"/>
        <item x="1705"/>
        <item x="1020"/>
        <item x="1528"/>
        <item x="5184"/>
        <item x="4915"/>
        <item x="4250"/>
        <item x="3062"/>
        <item x="1687"/>
        <item x="2837"/>
        <item x="3216"/>
        <item x="4534"/>
        <item x="1662"/>
        <item x="5111"/>
        <item x="3506"/>
        <item x="1254"/>
        <item x="803"/>
        <item x="882"/>
        <item x="323"/>
        <item x="3037"/>
        <item x="2515"/>
        <item x="3068"/>
        <item x="3612"/>
        <item x="5186"/>
        <item x="2749"/>
        <item x="3099"/>
        <item x="5052"/>
        <item x="1117"/>
        <item x="1611"/>
        <item x="1990"/>
        <item x="3517"/>
        <item x="2716"/>
        <item x="5112"/>
        <item x="5256"/>
        <item x="3993"/>
        <item x="2363"/>
        <item x="5144"/>
        <item x="4914"/>
        <item x="1811"/>
        <item x="1259"/>
        <item x="2726"/>
        <item x="2284"/>
        <item x="5109"/>
        <item x="44"/>
        <item x="1360"/>
        <item x="72"/>
        <item x="1711"/>
        <item x="2202"/>
        <item x="3944"/>
        <item x="5074"/>
        <item x="874"/>
        <item x="3394"/>
        <item x="4844"/>
        <item x="2646"/>
        <item x="1354"/>
        <item x="4019"/>
        <item x="3522"/>
        <item x="1496"/>
        <item x="2052"/>
        <item x="2490"/>
        <item x="3632"/>
        <item x="421"/>
        <item x="1377"/>
        <item x="1950"/>
        <item x="1470"/>
        <item x="3546"/>
        <item x="2530"/>
        <item x="2912"/>
        <item x="4468"/>
        <item x="2867"/>
        <item x="2250"/>
        <item x="4161"/>
        <item x="1727"/>
        <item x="1025"/>
        <item x="1063"/>
        <item x="1335"/>
        <item x="1439"/>
        <item x="1393"/>
        <item x="2669"/>
        <item x="4728"/>
        <item x="597"/>
        <item x="4599"/>
        <item x="3510"/>
        <item x="2093"/>
        <item x="2058"/>
        <item x="1431"/>
        <item x="991"/>
        <item x="1161"/>
        <item x="2986"/>
        <item x="3913"/>
        <item x="4857"/>
        <item x="4039"/>
        <item x="488"/>
        <item x="914"/>
        <item x="662"/>
        <item x="1279"/>
        <item x="4580"/>
        <item x="913"/>
        <item x="1250"/>
        <item x="4947"/>
        <item x="1494"/>
        <item x="281"/>
        <item x="4367"/>
        <item x="4396"/>
        <item x="3154"/>
        <item x="800"/>
        <item x="1077"/>
        <item x="1776"/>
        <item x="3071"/>
        <item x="3752"/>
        <item x="2158"/>
        <item x="5168"/>
        <item x="1503"/>
        <item x="1880"/>
        <item x="3163"/>
        <item x="2374"/>
        <item x="4469"/>
        <item x="3296"/>
        <item x="905"/>
        <item x="4437"/>
        <item x="4570"/>
        <item x="694"/>
        <item x="1343"/>
        <item x="1204"/>
        <item x="4579"/>
        <item x="2630"/>
        <item x="879"/>
        <item x="819"/>
        <item x="3701"/>
        <item x="1291"/>
        <item x="2180"/>
        <item x="2621"/>
        <item x="5198"/>
        <item x="900"/>
        <item x="543"/>
        <item x="334"/>
        <item x="330"/>
        <item x="2514"/>
        <item x="3342"/>
        <item x="2529"/>
        <item x="627"/>
        <item x="3131"/>
        <item x="4422"/>
        <item x="4946"/>
        <item x="2301"/>
        <item x="4431"/>
        <item x="1189"/>
        <item x="364"/>
        <item x="4636"/>
        <item x="1837"/>
        <item x="1827"/>
        <item x="5061"/>
        <item x="173"/>
        <item x="3740"/>
        <item x="2025"/>
        <item x="4865"/>
        <item x="2506"/>
        <item x="45"/>
        <item x="1448"/>
        <item x="4726"/>
        <item x="2729"/>
        <item x="4752"/>
        <item x="4192"/>
        <item x="3723"/>
        <item x="2167"/>
        <item x="2713"/>
        <item x="1399"/>
        <item x="705"/>
        <item x="492"/>
        <item x="4342"/>
        <item x="3371"/>
        <item x="3755"/>
        <item x="4064"/>
        <item x="3538"/>
        <item x="2838"/>
        <item x="3698"/>
        <item x="1438"/>
        <item x="1269"/>
        <item x="212"/>
        <item x="3206"/>
        <item x="3194"/>
        <item x="1352"/>
        <item x="934"/>
        <item x="3716"/>
        <item x="2452"/>
        <item x="3416"/>
        <item x="4573"/>
        <item x="363"/>
        <item x="2523"/>
        <item x="5258"/>
        <item x="2861"/>
        <item x="4802"/>
        <item x="3968"/>
        <item x="5207"/>
        <item x="3928"/>
        <item x="4602"/>
        <item x="4715"/>
        <item x="3380"/>
        <item x="1430"/>
        <item x="5183"/>
        <item x="3722"/>
        <item x="4729"/>
        <item x="4503"/>
        <item x="3475"/>
        <item x="4721"/>
        <item x="2320"/>
        <item x="1757"/>
        <item x="3549"/>
        <item x="1672"/>
        <item x="3586"/>
        <item x="509"/>
        <item x="2143"/>
        <item x="1541"/>
        <item x="2753"/>
        <item x="4168"/>
        <item x="4955"/>
        <item x="1412"/>
        <item x="2197"/>
        <item x="394"/>
        <item x="677"/>
        <item x="2628"/>
        <item x="1107"/>
        <item x="3591"/>
        <item x="81"/>
        <item x="2899"/>
        <item x="3367"/>
        <item x="4515"/>
        <item x="3961"/>
        <item x="3338"/>
        <item x="1046"/>
        <item x="4933"/>
        <item x="2033"/>
        <item x="815"/>
        <item x="557"/>
        <item x="542"/>
        <item x="4575"/>
        <item x="76"/>
        <item x="4326"/>
        <item x="1371"/>
        <item x="2440"/>
        <item x="2613"/>
        <item x="642"/>
        <item x="2762"/>
        <item x="4286"/>
        <item x="3655"/>
        <item x="4420"/>
        <item x="4590"/>
        <item x="733"/>
        <item x="3917"/>
        <item x="4097"/>
        <item x="3176"/>
        <item x="3159"/>
        <item x="3207"/>
        <item x="3563"/>
        <item x="1098"/>
        <item x="4619"/>
        <item x="3631"/>
        <item x="4138"/>
        <item x="4238"/>
        <item x="3370"/>
        <item x="410"/>
        <item x="587"/>
        <item x="4982"/>
        <item x="1300"/>
        <item x="1298"/>
        <item x="4013"/>
        <item x="326"/>
        <item x="2121"/>
        <item x="3672"/>
        <item x="956"/>
        <item x="1080"/>
        <item x="3867"/>
        <item x="468"/>
        <item x="3807"/>
        <item x="150"/>
        <item x="5167"/>
        <item x="22"/>
        <item x="1737"/>
        <item x="4347"/>
        <item x="4352"/>
        <item x="2074"/>
        <item x="4204"/>
        <item x="3001"/>
        <item x="3285"/>
        <item x="4645"/>
        <item x="881"/>
        <item x="2335"/>
        <item x="4586"/>
        <item x="5229"/>
        <item x="1989"/>
        <item x="2502"/>
        <item x="3213"/>
        <item x="1447"/>
        <item x="9"/>
        <item x="551"/>
        <item x="4958"/>
        <item x="5154"/>
        <item x="1143"/>
        <item x="4588"/>
        <item x="4193"/>
        <item x="4753"/>
        <item x="4919"/>
        <item x="2306"/>
        <item x="4889"/>
        <item x="2970"/>
        <item x="2000"/>
        <item x="978"/>
        <item x="3669"/>
        <item x="438"/>
        <item x="2198"/>
        <item x="4077"/>
        <item x="4791"/>
        <item x="4625"/>
        <item x="4680"/>
        <item x="3605"/>
        <item x="1948"/>
        <item x="2222"/>
        <item x="2888"/>
        <item x="3264"/>
        <item x="1926"/>
        <item x="3426"/>
        <item x="1889"/>
        <item x="4952"/>
        <item x="4980"/>
        <item x="2372"/>
        <item x="1518"/>
        <item x="5131"/>
        <item x="3055"/>
        <item x="507"/>
        <item x="2590"/>
        <item x="4214"/>
        <item x="4200"/>
        <item x="1307"/>
        <item x="4718"/>
        <item x="4632"/>
        <item x="55"/>
        <item x="4409"/>
        <item x="2201"/>
        <item x="4357"/>
        <item x="3734"/>
        <item x="648"/>
        <item x="1601"/>
        <item x="2477"/>
        <item x="888"/>
        <item x="2897"/>
        <item x="4735"/>
        <item x="4081"/>
        <item x="3122"/>
        <item x="4394"/>
        <item x="5182"/>
        <item x="4676"/>
        <item x="3889"/>
        <item x="5237"/>
        <item x="1919"/>
        <item x="4440"/>
        <item x="3229"/>
        <item x="1580"/>
        <item x="5179"/>
        <item x="145"/>
        <item x="4237"/>
        <item x="3637"/>
        <item x="3858"/>
        <item x="5022"/>
        <item x="2166"/>
        <item x="3770"/>
        <item x="437"/>
        <item x="637"/>
        <item x="3668"/>
        <item x="2666"/>
        <item x="3844"/>
        <item x="3205"/>
        <item x="4069"/>
        <item x="647"/>
        <item x="1261"/>
        <item x="2422"/>
        <item x="2140"/>
        <item x="4375"/>
        <item x="1925"/>
        <item x="1205"/>
        <item x="4086"/>
        <item x="2578"/>
        <item x="4340"/>
        <item x="4538"/>
        <item x="4776"/>
        <item x="337"/>
        <item x="1844"/>
        <item x="4412"/>
        <item x="3052"/>
        <item x="4809"/>
        <item x="2303"/>
        <item x="4796"/>
        <item x="3875"/>
        <item x="2196"/>
        <item x="3228"/>
        <item x="3969"/>
        <item x="3324"/>
        <item x="3697"/>
        <item x="1826"/>
        <item x="2881"/>
        <item x="4546"/>
        <item x="4312"/>
        <item x="3356"/>
        <item x="1092"/>
        <item x="772"/>
        <item x="4407"/>
        <item x="127"/>
        <item x="1864"/>
        <item x="1839"/>
        <item x="3767"/>
        <item x="4230"/>
        <item x="4383"/>
        <item x="4108"/>
        <item x="2623"/>
        <item x="271"/>
        <item x="625"/>
        <item x="1542"/>
        <item x="5259"/>
        <item x="3587"/>
        <item x="2560"/>
        <item x="2016"/>
        <item x="54"/>
        <item x="3756"/>
        <item x="2876"/>
        <item x="2419"/>
        <item x="3311"/>
        <item x="1736"/>
        <item x="1667"/>
        <item x="964"/>
        <item x="2434"/>
        <item x="2278"/>
        <item x="2039"/>
        <item x="1097"/>
        <item x="4582"/>
        <item x="5140"/>
        <item x="4229"/>
        <item x="780"/>
        <item x="4835"/>
        <item x="1809"/>
        <item x="240"/>
        <item x="354"/>
        <item x="4210"/>
        <item x="606"/>
        <item x="4596"/>
        <item x="1590"/>
        <item x="3103"/>
        <item x="1977"/>
        <item x="1295"/>
        <item x="1461"/>
        <item x="1022"/>
        <item x="4043"/>
        <item x="1812"/>
        <item x="4337"/>
        <item x="2126"/>
        <item x="988"/>
        <item x="1280"/>
        <item x="2588"/>
        <item x="2661"/>
        <item x="3130"/>
        <item x="2047"/>
        <item x="3145"/>
        <item x="5135"/>
        <item x="3201"/>
        <item x="241"/>
        <item x="5191"/>
        <item x="5166"/>
        <item x="3956"/>
        <item x="2831"/>
        <item x="3032"/>
        <item x="2542"/>
        <item x="3582"/>
        <item x="2436"/>
        <item x="947"/>
        <item x="2665"/>
        <item x="1187"/>
        <item x="1384"/>
        <item x="1732"/>
        <item x="4102"/>
        <item x="4505"/>
        <item x="2050"/>
        <item x="2865"/>
        <item x="3625"/>
        <item x="1376"/>
        <item x="706"/>
        <item x="4114"/>
        <item x="5062"/>
        <item x="384"/>
        <item x="2008"/>
        <item x="1130"/>
        <item x="3098"/>
        <item x="3156"/>
        <item x="1081"/>
        <item x="473"/>
        <item x="332"/>
        <item x="901"/>
        <item x="1774"/>
        <item x="1217"/>
        <item x="997"/>
        <item x="4799"/>
        <item x="3763"/>
        <item x="3785"/>
        <item x="3902"/>
        <item x="3129"/>
        <item x="948"/>
        <item x="2933"/>
        <item x="794"/>
        <item x="2953"/>
        <item x="2672"/>
        <item x="1657"/>
        <item x="490"/>
        <item x="1847"/>
        <item x="4644"/>
        <item x="401"/>
        <item x="2410"/>
        <item x="2580"/>
        <item x="5027"/>
        <item x="3965"/>
        <item x="3685"/>
        <item x="2215"/>
        <item x="5209"/>
        <item x="2870"/>
        <item x="3080"/>
        <item x="3495"/>
        <item x="215"/>
        <item x="932"/>
        <item x="4862"/>
        <item x="3325"/>
        <item x="1433"/>
        <item x="1195"/>
        <item x="2743"/>
        <item x="2378"/>
        <item x="5134"/>
        <item x="2994"/>
        <item x="519"/>
        <item x="2948"/>
        <item x="2421"/>
        <item x="4436"/>
        <item x="77"/>
        <item x="2709"/>
        <item x="2752"/>
        <item x="5124"/>
        <item x="4520"/>
        <item x="4100"/>
        <item x="2235"/>
        <item x="3294"/>
        <item x="2392"/>
        <item x="3711"/>
        <item x="3124"/>
        <item x="2146"/>
        <item x="3482"/>
        <item x="4755"/>
        <item x="1114"/>
        <item x="4351"/>
        <item x="4873"/>
        <item x="1071"/>
        <item x="226"/>
        <item x="4428"/>
        <item x="265"/>
        <item x="2270"/>
        <item x="3808"/>
        <item x="2963"/>
        <item x="3706"/>
        <item x="1366"/>
        <item x="3803"/>
        <item x="3626"/>
        <item x="4203"/>
        <item x="3004"/>
        <item x="4507"/>
        <item x="2092"/>
        <item x="3628"/>
        <item x="4990"/>
        <item x="4591"/>
        <item x="4704"/>
        <item x="1465"/>
        <item x="3919"/>
        <item x="5173"/>
        <item x="2826"/>
        <item x="494"/>
        <item x="3518"/>
        <item x="4808"/>
        <item x="1719"/>
        <item x="2219"/>
        <item x="3139"/>
        <item x="5289"/>
        <item x="3714"/>
        <item x="1808"/>
        <item x="868"/>
        <item x="4325"/>
        <item x="38"/>
        <item x="4270"/>
        <item x="1603"/>
        <item x="1982"/>
        <item x="1728"/>
        <item x="2711"/>
        <item x="340"/>
        <item x="3175"/>
        <item x="531"/>
        <item x="1875"/>
        <item x="2095"/>
        <item x="1645"/>
        <item x="5188"/>
        <item x="2065"/>
        <item x="1213"/>
        <item x="4552"/>
        <item x="2714"/>
        <item x="1730"/>
        <item x="15"/>
        <item x="1556"/>
        <item x="3537"/>
        <item x="1849"/>
        <item x="2473"/>
        <item x="3515"/>
        <item x="1922"/>
        <item x="4730"/>
        <item x="119"/>
        <item x="3717"/>
        <item x="897"/>
        <item x="64"/>
        <item x="4747"/>
        <item x="3381"/>
        <item x="4805"/>
        <item x="4152"/>
        <item x="266"/>
        <item x="4899"/>
        <item x="5218"/>
        <item x="5287"/>
        <item x="413"/>
        <item x="1828"/>
        <item x="4151"/>
        <item x="4112"/>
        <item x="341"/>
        <item x="1056"/>
        <item x="1397"/>
        <item x="4301"/>
        <item x="3804"/>
        <item x="4848"/>
        <item x="4879"/>
        <item x="3783"/>
        <item x="2673"/>
        <item x="4197"/>
        <item x="2283"/>
        <item x="4717"/>
        <item x="2702"/>
        <item x="4669"/>
        <item x="386"/>
        <item x="4803"/>
        <item x="1375"/>
        <item x="4400"/>
        <item x="802"/>
        <item x="5162"/>
        <item x="1082"/>
        <item x="3063"/>
        <item x="4092"/>
        <item x="3938"/>
        <item x="1379"/>
        <item x="3572"/>
        <item x="4584"/>
        <item x="1030"/>
        <item x="318"/>
        <item x="2996"/>
        <item x="390"/>
        <item x="522"/>
        <item x="2350"/>
        <item x="2593"/>
        <item x="2928"/>
        <item x="2305"/>
        <item x="598"/>
        <item x="1478"/>
        <item x="2408"/>
        <item x="2649"/>
        <item x="4660"/>
        <item x="3236"/>
        <item x="4453"/>
        <item x="2818"/>
        <item x="3269"/>
        <item x="4781"/>
        <item x="674"/>
        <item x="4511"/>
        <item x="3652"/>
        <item x="3354"/>
        <item x="1222"/>
        <item x="1523"/>
        <item x="2943"/>
        <item x="2094"/>
        <item x="3095"/>
        <item x="4870"/>
        <item x="3743"/>
        <item x="3429"/>
        <item x="1428"/>
        <item x="3248"/>
        <item x="4065"/>
        <item x="2406"/>
        <item x="5116"/>
        <item x="4524"/>
        <item x="4757"/>
        <item x="452"/>
        <item x="4252"/>
        <item x="1459"/>
        <item x="2952"/>
        <item x="845"/>
        <item x="2395"/>
        <item x="16"/>
        <item x="1848"/>
        <item x="1141"/>
        <item x="5130"/>
        <item x="1173"/>
        <item x="3489"/>
        <item x="389"/>
        <item x="923"/>
        <item x="3439"/>
        <item x="4263"/>
        <item x="2957"/>
        <item x="4136"/>
        <item x="4481"/>
        <item x="1477"/>
        <item x="2691"/>
        <item x="3064"/>
        <item x="1723"/>
        <item x="3388"/>
        <item x="3265"/>
        <item x="3025"/>
        <item x="3443"/>
        <item x="2681"/>
        <item x="4415"/>
        <item x="2495"/>
        <item x="4170"/>
        <item x="2686"/>
        <item x="141"/>
        <item x="3883"/>
        <item x="4629"/>
        <item x="4194"/>
        <item x="1162"/>
        <item x="435"/>
        <item x="5226"/>
        <item x="3059"/>
        <item x="2919"/>
        <item x="4287"/>
        <item x="2062"/>
        <item x="4772"/>
        <item x="1980"/>
        <item x="2647"/>
        <item x="764"/>
        <item x="176"/>
        <item x="2636"/>
        <item x="5113"/>
        <item x="3651"/>
        <item x="4866"/>
        <item x="4025"/>
        <item x="729"/>
        <item x="1457"/>
        <item x="2078"/>
        <item x="353"/>
        <item x="1341"/>
        <item x="1755"/>
        <item x="279"/>
        <item x="3374"/>
        <item x="3425"/>
        <item x="3679"/>
        <item x="1553"/>
        <item x="4300"/>
        <item x="2277"/>
        <item x="3366"/>
        <item x="513"/>
        <item x="565"/>
        <item x="1262"/>
        <item x="740"/>
        <item x="974"/>
        <item x="568"/>
        <item x="3664"/>
        <item x="1625"/>
        <item x="1321"/>
        <item x="4315"/>
        <item x="921"/>
        <item x="538"/>
        <item x="942"/>
        <item x="622"/>
        <item x="1617"/>
        <item x="703"/>
        <item x="4633"/>
        <item x="1753"/>
        <item x="4798"/>
        <item x="4303"/>
        <item x="713"/>
        <item x="2396"/>
        <item x="2883"/>
        <item x="2472"/>
        <item x="4509"/>
        <item x="5276"/>
        <item x="1120"/>
        <item x="2816"/>
        <item x="1224"/>
        <item x="403"/>
        <item x="89"/>
        <item x="3721"/>
        <item x="4525"/>
        <item x="443"/>
        <item x="566"/>
        <item x="2596"/>
        <item x="180"/>
        <item x="787"/>
        <item x="1683"/>
        <item x="1720"/>
        <item x="685"/>
        <item x="4795"/>
        <item x="4487"/>
        <item x="100"/>
        <item x="3491"/>
        <item x="19"/>
        <item x="3308"/>
        <item x="3340"/>
        <item x="589"/>
        <item x="2592"/>
        <item x="3802"/>
        <item x="4055"/>
        <item x="2801"/>
        <item x="1771"/>
        <item x="3839"/>
        <item x="2206"/>
        <item x="3558"/>
        <item x="4806"/>
        <item x="2626"/>
        <item x="524"/>
        <item x="4133"/>
        <item x="2823"/>
        <item x="5223"/>
        <item x="3778"/>
        <item x="5025"/>
        <item x="1283"/>
        <item x="2930"/>
        <item x="2385"/>
        <item x="4330"/>
        <item x="970"/>
        <item x="4305"/>
        <item x="567"/>
        <item x="3392"/>
        <item x="1334"/>
        <item x="190"/>
        <item x="186"/>
        <item x="4874"/>
        <item x="2782"/>
        <item x="1467"/>
        <item x="3532"/>
        <item x="2311"/>
        <item x="1892"/>
        <item x="1304"/>
        <item x="1835"/>
        <item x="3000"/>
        <item x="2855"/>
        <item x="3503"/>
        <item x="972"/>
        <item x="3218"/>
        <item x="3916"/>
        <item x="619"/>
        <item x="3608"/>
        <item x="2429"/>
        <item x="3526"/>
        <item x="4224"/>
        <item x="1021"/>
        <item x="2637"/>
        <item x="4032"/>
        <item x="4447"/>
        <item x="1102"/>
        <item x="4475"/>
        <item x="3047"/>
        <item x="1337"/>
        <item x="3018"/>
        <item x="1104"/>
        <item x="2770"/>
        <item x="3930"/>
        <item x="2528"/>
        <item x="1140"/>
        <item x="3840"/>
        <item x="583"/>
        <item x="4867"/>
        <item x="1302"/>
        <item x="4605"/>
        <item x="2313"/>
        <item x="2562"/>
        <item x="2499"/>
        <item x="4276"/>
        <item x="1211"/>
        <item x="3160"/>
        <item x="2624"/>
        <item x="2955"/>
        <item x="1920"/>
        <item x="2740"/>
        <item x="579"/>
        <item x="1639"/>
        <item x="5003"/>
        <item x="345"/>
        <item x="2790"/>
        <item x="3712"/>
        <item x="4363"/>
        <item x="4663"/>
        <item x="427"/>
        <item x="968"/>
        <item x="2545"/>
        <item x="631"/>
        <item x="5092"/>
        <item x="894"/>
        <item x="1802"/>
        <item x="861"/>
        <item x="4639"/>
        <item x="1796"/>
        <item x="1442"/>
        <item x="3794"/>
        <item x="1591"/>
        <item x="2248"/>
        <item x="3433"/>
        <item x="1364"/>
        <item x="4381"/>
        <item x="458"/>
        <item x="704"/>
        <item x="3457"/>
        <item x="3210"/>
        <item x="1214"/>
        <item x="2194"/>
        <item x="580"/>
        <item x="3395"/>
        <item x="1387"/>
        <item x="3396"/>
        <item x="2258"/>
        <item x="537"/>
        <item x="937"/>
        <item x="1234"/>
        <item x="687"/>
        <item x="3541"/>
        <item x="5079"/>
        <item x="1621"/>
        <item x="1394"/>
        <item x="561"/>
        <item x="3261"/>
        <item x="275"/>
        <item x="1824"/>
        <item x="5105"/>
        <item x="2581"/>
        <item x="4104"/>
        <item x="455"/>
        <item x="436"/>
        <item x="295"/>
        <item x="2310"/>
        <item x="3359"/>
        <item x="2926"/>
        <item x="4031"/>
        <item x="2737"/>
        <item x="2038"/>
        <item x="3112"/>
        <item x="4258"/>
        <item x="657"/>
        <item x="1004"/>
        <item x="2869"/>
        <item x="2700"/>
        <item x="91"/>
        <item x="1822"/>
        <item x="2612"/>
        <item x="3461"/>
        <item x="3797"/>
        <item x="4245"/>
        <item x="575"/>
        <item x="65"/>
        <item x="1444"/>
        <item x="1472"/>
        <item x="2318"/>
        <item x="928"/>
        <item x="3133"/>
        <item x="2738"/>
        <item x="4195"/>
        <item x="3473"/>
        <item x="4348"/>
        <item x="4750"/>
        <item x="5158"/>
        <item x="2022"/>
        <item x="3666"/>
        <item x="3727"/>
        <item x="1544"/>
        <item x="1566"/>
        <item x="3641"/>
        <item x="582"/>
        <item x="5044"/>
        <item x="1246"/>
        <item x="3595"/>
        <item x="3788"/>
        <item x="2862"/>
        <item x="1460"/>
        <item x="1497"/>
        <item x="2853"/>
        <item x="4014"/>
        <item x="92"/>
        <item x="1355"/>
        <item x="1513"/>
        <item x="2600"/>
        <item x="1507"/>
        <item x="773"/>
        <item x="1296"/>
        <item x="3908"/>
        <item x="1118"/>
        <item x="5045"/>
        <item x="3935"/>
        <item x="650"/>
        <item x="1747"/>
        <item x="4322"/>
        <item x="2312"/>
        <item x="5120"/>
        <item x="3031"/>
        <item x="2187"/>
        <item x="1974"/>
        <item x="506"/>
        <item x="896"/>
        <item x="1190"/>
        <item x="1450"/>
        <item x="4519"/>
        <item x="2054"/>
        <item x="1331"/>
        <item x="3317"/>
        <item x="1814"/>
        <item x="4902"/>
        <item x="1249"/>
        <item x="2750"/>
        <item x="2451"/>
        <item x="1299"/>
        <item x="2889"/>
        <item x="3995"/>
        <item x="719"/>
        <item x="3787"/>
        <item x="2786"/>
        <item x="2608"/>
        <item x="4260"/>
        <item x="3966"/>
        <item x="1791"/>
        <item x="2656"/>
        <item x="2822"/>
        <item x="927"/>
        <item x="2091"/>
        <item x="1278"/>
        <item x="501"/>
        <item x="4970"/>
        <item x="572"/>
        <item x="1656"/>
        <item x="3134"/>
        <item x="2599"/>
        <item x="3153"/>
        <item x="5203"/>
        <item x="4488"/>
        <item x="2594"/>
        <item x="5037"/>
        <item x="774"/>
        <item x="1860"/>
        <item x="1225"/>
        <item x="510"/>
        <item x="814"/>
        <item x="846"/>
        <item x="3083"/>
        <item x="252"/>
        <item x="2995"/>
        <item x="336"/>
        <item x="221"/>
        <item x="229"/>
        <item x="3894"/>
        <item x="4247"/>
        <item x="1707"/>
        <item x="2154"/>
        <item x="976"/>
        <item x="4338"/>
        <item x="3017"/>
        <item x="3879"/>
        <item x="2249"/>
        <item x="2694"/>
        <item x="1501"/>
        <item x="2544"/>
        <item x="5069"/>
        <item x="236"/>
        <item x="1981"/>
        <item x="742"/>
        <item x="4218"/>
        <item x="3067"/>
        <item x="4275"/>
        <item x="912"/>
        <item x="3164"/>
        <item x="5145"/>
        <item x="5084"/>
        <item x="2099"/>
        <item x="3978"/>
        <item x="2082"/>
        <item x="2403"/>
        <item x="2324"/>
        <item x="699"/>
        <item x="2985"/>
        <item x="80"/>
        <item x="790"/>
        <item x="3024"/>
        <item x="2098"/>
        <item x="181"/>
        <item x="1685"/>
        <item x="1241"/>
        <item x="969"/>
        <item x="2404"/>
        <item x="3900"/>
        <item x="4500"/>
        <item x="5075"/>
        <item x="1608"/>
        <item x="3592"/>
        <item x="979"/>
        <item x="4892"/>
        <item x="1244"/>
        <item x="738"/>
        <item x="4188"/>
        <item x="267"/>
        <item x="1133"/>
        <item x="3331"/>
        <item x="2096"/>
        <item x="2956"/>
        <item x="1684"/>
        <item x="4697"/>
        <item x="736"/>
        <item x="1348"/>
        <item x="1221"/>
        <item x="1357"/>
        <item x="1167"/>
        <item x="3016"/>
        <item x="3242"/>
        <item x="1039"/>
        <item x="211"/>
        <item x="916"/>
        <item x="2163"/>
        <item x="469"/>
        <item x="1565"/>
        <item x="2170"/>
        <item x="270"/>
        <item x="3022"/>
        <item x="866"/>
        <item x="174"/>
        <item x="254"/>
        <item x="273"/>
        <item x="2397"/>
        <item x="1260"/>
        <item x="158"/>
        <item x="2299"/>
        <item x="2836"/>
        <item x="4740"/>
        <item x="4341"/>
        <item x="1150"/>
        <item x="3949"/>
        <item x="3196"/>
        <item x="1987"/>
        <item x="50"/>
        <item x="1613"/>
        <item x="4555"/>
        <item x="659"/>
        <item x="2297"/>
        <item x="2761"/>
        <item x="3467"/>
        <item x="4393"/>
        <item x="823"/>
        <item x="3760"/>
        <item x="1106"/>
        <item x="183"/>
        <item x="4066"/>
        <item x="714"/>
        <item x="2314"/>
        <item x="3566"/>
        <item x="2632"/>
        <item x="2548"/>
        <item x="374"/>
        <item x="2365"/>
        <item x="1158"/>
        <item x="2571"/>
        <item x="3954"/>
        <item x="1057"/>
        <item x="3094"/>
        <item x="155"/>
        <item x="3230"/>
        <item x="1775"/>
        <item x="1235"/>
        <item x="3658"/>
        <item x="3800"/>
        <item x="4465"/>
        <item x="940"/>
        <item x="2742"/>
        <item x="5133"/>
        <item x="1525"/>
        <item x="2029"/>
        <item x="286"/>
        <item x="1421"/>
        <item x="4313"/>
        <item x="3615"/>
        <item x="1661"/>
        <item x="2281"/>
        <item x="832"/>
        <item x="3221"/>
        <item x="1551"/>
        <item x="2067"/>
        <item x="1193"/>
        <item x="1396"/>
        <item x="84"/>
        <item x="1069"/>
        <item x="2037"/>
        <item x="3974"/>
        <item x="280"/>
        <item x="214"/>
        <item x="5147"/>
        <item x="298"/>
        <item x="2184"/>
        <item x="936"/>
        <item x="448"/>
        <item x="3758"/>
        <item x="274"/>
        <item x="2152"/>
        <item x="2367"/>
        <item x="2246"/>
        <item x="796"/>
        <item x="1049"/>
        <item x="3693"/>
        <item x="1198"/>
        <item x="5065"/>
        <item x="3086"/>
        <item x="2290"/>
        <item x="135"/>
        <item x="2895"/>
        <item x="673"/>
        <item x="5041"/>
        <item x="3822"/>
        <item x="159"/>
        <item x="2644"/>
        <item x="4285"/>
        <item x="3015"/>
        <item x="3597"/>
        <item x="5212"/>
        <item x="3313"/>
        <item x="116"/>
        <item x="830"/>
        <item x="2389"/>
        <item x="1274"/>
        <item x="2997"/>
        <item x="2468"/>
        <item x="578"/>
        <item x="4647"/>
        <item x="2946"/>
        <item x="4129"/>
        <item x="3710"/>
        <item x="1029"/>
        <item x="871"/>
        <item x="1018"/>
        <item x="1060"/>
        <item x="1013"/>
        <item x="4172"/>
        <item x="1902"/>
        <item x="1168"/>
        <item x="2345"/>
        <item x="3512"/>
        <item x="2566"/>
        <item x="1005"/>
        <item x="2908"/>
        <item x="1900"/>
        <item x="4973"/>
        <item x="220"/>
        <item x="1698"/>
        <item x="2359"/>
        <item x="1338"/>
        <item x="3498"/>
        <item x="310"/>
        <item x="2491"/>
        <item x="4361"/>
        <item x="750"/>
        <item x="1793"/>
        <item x="891"/>
        <item x="3360"/>
        <item x="317"/>
        <item x="5174"/>
        <item x="1708"/>
        <item x="3430"/>
        <item x="930"/>
        <item x="4166"/>
        <item x="4233"/>
        <item x="3703"/>
        <item x="3149"/>
        <item x="890"/>
        <item x="4677"/>
        <item x="3775"/>
        <item x="2810"/>
        <item x="4255"/>
        <item x="3730"/>
        <item x="2631"/>
        <item x="5020"/>
        <item x="4091"/>
        <item x="958"/>
        <item x="106"/>
        <item x="3286"/>
        <item x="4529"/>
        <item x="1037"/>
        <item x="1040"/>
        <item x="4905"/>
        <item x="2911"/>
        <item x="4868"/>
        <item x="2832"/>
        <item x="4692"/>
        <item x="475"/>
        <item x="2684"/>
        <item x="754"/>
        <item x="856"/>
        <item x="90"/>
        <item x="2667"/>
        <item x="3639"/>
        <item x="3297"/>
        <item x="3953"/>
        <item x="3700"/>
        <item x="5262"/>
        <item x="138"/>
        <item x="4329"/>
        <item x="4486"/>
        <item x="3148"/>
        <item x="1718"/>
        <item x="4473"/>
        <item x="3884"/>
        <item x="3470"/>
        <item x="3351"/>
        <item x="463"/>
        <item x="2181"/>
        <item x="3724"/>
        <item x="1675"/>
        <item x="1132"/>
        <item x="4236"/>
        <item x="5006"/>
        <item x="2856"/>
        <item x="5241"/>
        <item x="5127"/>
        <item x="1838"/>
        <item x="4872"/>
        <item x="3289"/>
        <item x="476"/>
        <item x="3687"/>
        <item x="2924"/>
        <item x="202"/>
        <item x="2070"/>
        <item x="3796"/>
        <item x="2638"/>
        <item x="1569"/>
        <item x="1749"/>
        <item x="4903"/>
        <item x="5290"/>
        <item x="2043"/>
        <item x="3162"/>
        <item x="276"/>
        <item x="1517"/>
        <item x="58"/>
        <item x="1803"/>
        <item x="3180"/>
        <item x="5231"/>
        <item x="2182"/>
        <item x="4989"/>
        <item x="5034"/>
        <item x="1149"/>
        <item x="4888"/>
        <item x="4768"/>
        <item x="3118"/>
        <item x="41"/>
        <item x="3911"/>
        <item x="5095"/>
        <item x="3769"/>
        <item x="449"/>
        <item x="5228"/>
        <item x="2463"/>
        <item x="4714"/>
        <item x="4377"/>
        <item x="5008"/>
        <item x="4650"/>
        <item x="2135"/>
        <item x="918"/>
        <item x="4262"/>
        <item x="4758"/>
        <item x="1328"/>
        <item x="2827"/>
        <item x="225"/>
        <item x="342"/>
        <item x="4615"/>
        <item x="2723"/>
        <item x="5011"/>
        <item x="3791"/>
        <item x="2687"/>
        <item x="715"/>
        <item x="46"/>
        <item x="4655"/>
        <item x="2085"/>
        <item x="3085"/>
        <item x="4048"/>
        <item x="4621"/>
        <item x="4070"/>
        <item x="4841"/>
        <item x="24"/>
        <item x="3772"/>
        <item x="2177"/>
        <item x="562"/>
        <item x="3524"/>
        <item x="4336"/>
        <item x="749"/>
        <item x="805"/>
        <item x="4559"/>
        <item x="2426"/>
        <item x="2989"/>
        <item x="3764"/>
        <item x="4062"/>
        <item x="5023"/>
        <item x="3393"/>
        <item x="1233"/>
        <item x="2199"/>
        <item x="2455"/>
        <item x="999"/>
        <item x="4370"/>
        <item x="4269"/>
        <item x="1973"/>
        <item x="3282"/>
        <item x="4401"/>
        <item x="3825"/>
        <item x="1493"/>
        <item x="3866"/>
        <item x="2960"/>
        <item x="1230"/>
        <item x="4675"/>
        <item x="2773"/>
        <item x="1103"/>
        <item x="206"/>
        <item x="1083"/>
        <item x="4107"/>
        <item x="4087"/>
        <item x="1882"/>
        <item x="4742"/>
        <item x="4314"/>
        <item x="5185"/>
        <item x="2236"/>
        <item x="2360"/>
        <item x="1169"/>
        <item x="4433"/>
        <item x="4111"/>
        <item x="2470"/>
        <item x="4317"/>
        <item x="4654"/>
        <item x="4819"/>
        <item x="4801"/>
        <item x="3347"/>
        <item x="4110"/>
        <item x="4999"/>
        <item x="5249"/>
        <item x="4690"/>
        <item x="4723"/>
        <item x="3819"/>
        <item x="4540"/>
        <item x="5042"/>
        <item x="2565"/>
        <item x="2423"/>
        <item x="2120"/>
        <item x="5119"/>
        <item x="3315"/>
        <item x="3888"/>
        <item x="4242"/>
        <item x="408"/>
        <item x="3300"/>
        <item x="654"/>
        <item x="3023"/>
        <item x="5164"/>
        <item x="5292"/>
        <item x="880"/>
        <item x="3116"/>
        <item x="2570"/>
        <item x="1451"/>
        <item x="338"/>
        <item x="4408"/>
        <item x="4652"/>
        <item x="5125"/>
        <item x="4227"/>
        <item x="4324"/>
        <item x="1834"/>
        <item x="4028"/>
        <item x="2962"/>
        <item x="5246"/>
        <item x="1535"/>
        <item x="4418"/>
        <item x="925"/>
        <item x="3399"/>
        <item x="4687"/>
        <item x="4295"/>
        <item x="638"/>
        <item x="1996"/>
        <item x="2859"/>
        <item x="2044"/>
        <item x="2295"/>
        <item x="411"/>
        <item x="1285"/>
        <item x="1010"/>
        <item x="3848"/>
        <item x="4894"/>
        <item x="3151"/>
        <item x="137"/>
        <item x="994"/>
        <item x="4913"/>
        <item x="1466"/>
        <item x="170"/>
        <item x="1654"/>
        <item x="2541"/>
        <item x="3719"/>
        <item x="4604"/>
        <item x="2547"/>
        <item x="209"/>
        <item x="4472"/>
        <item x="3650"/>
        <item x="231"/>
        <item x="3057"/>
        <item x="445"/>
        <item x="1628"/>
        <item x="3618"/>
        <item x="2902"/>
        <item x="3996"/>
        <item x="1905"/>
        <item x="3957"/>
        <item x="4985"/>
        <item x="2538"/>
        <item x="60"/>
        <item x="2005"/>
        <item x="616"/>
        <item x="2341"/>
        <item x="2391"/>
        <item x="1424"/>
        <item x="4965"/>
        <item x="779"/>
        <item x="3568"/>
        <item x="3263"/>
        <item x="5165"/>
        <item x="329"/>
        <item x="205"/>
        <item x="4331"/>
        <item x="1131"/>
        <item x="4746"/>
        <item x="954"/>
        <item x="2722"/>
        <item x="4736"/>
        <item x="26"/>
        <item x="4234"/>
        <item x="2504"/>
        <item x="321"/>
        <item x="2934"/>
        <item x="4657"/>
        <item x="360"/>
        <item x="17"/>
        <item x="838"/>
        <item x="3373"/>
        <item x="4332"/>
        <item x="4837"/>
        <item x="4712"/>
        <item x="739"/>
        <item x="2522"/>
        <item x="4670"/>
        <item x="151"/>
        <item x="4154"/>
        <item x="4030"/>
        <item x="4395"/>
        <item x="3105"/>
        <item x="3309"/>
        <item x="1545"/>
        <item x="5094"/>
        <item x="4010"/>
        <item x="3082"/>
        <item x="3838"/>
        <item x="5030"/>
        <item x="1605"/>
        <item x="3460"/>
        <item x="546"/>
        <item x="2697"/>
        <item x="4710"/>
        <item x="73"/>
        <item x="2061"/>
        <item x="4058"/>
        <item x="2558"/>
        <item x="4150"/>
        <item x="177"/>
        <item x="3306"/>
        <item x="2798"/>
        <item x="716"/>
        <item x="1878"/>
        <item x="1267"/>
        <item x="1946"/>
        <item x="5104"/>
        <item x="68"/>
        <item x="2080"/>
        <item x="2783"/>
        <item x="1962"/>
        <item x="688"/>
        <item x="3382"/>
        <item x="4288"/>
        <item x="1454"/>
        <item x="4593"/>
        <item x="3581"/>
        <item x="4471"/>
        <item x="2358"/>
        <item x="3383"/>
        <item x="4810"/>
        <item x="1548"/>
        <item x="4476"/>
        <item x="553"/>
        <item x="4128"/>
        <item x="3681"/>
        <item x="1154"/>
        <item x="207"/>
        <item x="1904"/>
        <item x="1940"/>
        <item x="559"/>
        <item x="314"/>
        <item x="4282"/>
        <item x="5217"/>
        <item x="3177"/>
        <item x="4783"/>
        <item x="2692"/>
        <item x="1276"/>
        <item x="2886"/>
        <item x="1340"/>
        <item x="4373"/>
        <item x="2884"/>
        <item x="1323"/>
        <item x="4451"/>
        <item x="949"/>
        <item x="5086"/>
        <item x="1767"/>
        <item x="4467"/>
        <item x="5180"/>
        <item x="1036"/>
        <item x="4057"/>
        <item x="2209"/>
        <item x="3662"/>
        <item x="21"/>
        <item x="2682"/>
        <item x="851"/>
        <item x="776"/>
        <item x="1240"/>
        <item x="1271"/>
        <item x="5175"/>
        <item x="2629"/>
        <item x="718"/>
        <item x="1784"/>
        <item x="570"/>
        <item x="1231"/>
        <item x="1773"/>
        <item x="4649"/>
        <item x="1769"/>
        <item x="2893"/>
        <item x="2585"/>
        <item x="3686"/>
        <item x="3865"/>
        <item x="1015"/>
        <item x="2825"/>
        <item x="2914"/>
        <item x="1112"/>
        <item x="5272"/>
        <item x="1859"/>
        <item x="3504"/>
        <item x="346"/>
        <item x="3186"/>
        <item x="1096"/>
        <item x="695"/>
        <item x="3419"/>
        <item x="1176"/>
        <item x="2617"/>
        <item x="300"/>
        <item x="1959"/>
        <item x="2132"/>
        <item x="3120"/>
        <item x="5082"/>
        <item x="4386"/>
        <item x="808"/>
        <item x="3836"/>
        <item x="2601"/>
        <item x="3246"/>
        <item x="3009"/>
        <item x="2282"/>
        <item x="763"/>
        <item x="3318"/>
        <item x="1491"/>
        <item x="1689"/>
        <item x="3994"/>
        <item x="1612"/>
        <item x="2958"/>
        <item x="4220"/>
        <item x="3981"/>
        <item x="5141"/>
        <item x="4741"/>
        <item x="689"/>
        <item x="2212"/>
        <item x="1179"/>
        <item x="3405"/>
        <item x="4199"/>
        <item x="2035"/>
        <item x="2075"/>
        <item x="3739"/>
        <item x="737"/>
        <item x="356"/>
        <item x="3043"/>
        <item x="3232"/>
        <item x="3754"/>
        <item x="4281"/>
        <item x="2872"/>
        <item x="278"/>
        <item x="4610"/>
        <item x="2587"/>
        <item x="2505"/>
        <item x="3660"/>
        <item x="56"/>
        <item x="1816"/>
        <item x="39"/>
        <item x="4790"/>
        <item x="3463"/>
        <item x="4954"/>
        <item x="2400"/>
        <item x="4441"/>
        <item x="1534"/>
        <item x="4346"/>
        <item x="5252"/>
        <item x="1653"/>
        <item x="5281"/>
        <item x="3905"/>
        <item x="3947"/>
        <item x="2459"/>
        <item x="4071"/>
        <item x="596"/>
        <item x="5097"/>
        <item x="3545"/>
        <item x="2467"/>
        <item x="4096"/>
        <item x="4658"/>
        <item x="3536"/>
        <item x="1733"/>
        <item x="4700"/>
        <item x="646"/>
        <item x="2972"/>
        <item x="1563"/>
        <item x="3174"/>
        <item x="1721"/>
        <item x="1939"/>
        <item x="185"/>
        <item x="3314"/>
        <item x="5155"/>
        <item x="1462"/>
        <item x="4514"/>
        <item x="771"/>
        <item x="2009"/>
        <item x="2321"/>
        <item x="3507"/>
        <item x="4004"/>
        <item x="4103"/>
        <item x="2097"/>
        <item x="4530"/>
        <item x="734"/>
        <item x="3121"/>
        <item x="3718"/>
        <item x="4910"/>
        <item x="4979"/>
        <item x="4318"/>
        <item x="3990"/>
        <item x="1655"/>
        <item x="3427"/>
        <item x="3951"/>
        <item x="4492"/>
        <item x="769"/>
        <item x="3006"/>
        <item x="2511"/>
        <item x="1894"/>
        <item x="4458"/>
        <item x="4126"/>
        <item x="86"/>
        <item x="1571"/>
        <item x="1568"/>
        <item x="2231"/>
        <item x="4775"/>
        <item x="1395"/>
        <item x="3728"/>
        <item x="2978"/>
        <item x="2216"/>
        <item x="3502"/>
        <item x="1105"/>
        <item x="804"/>
        <item x="2323"/>
        <item x="1547"/>
        <item x="2577"/>
        <item x="2730"/>
        <item x="1373"/>
        <item x="1988"/>
        <item x="1242"/>
        <item x="2643"/>
        <item x="2944"/>
        <item x="3240"/>
        <item x="3873"/>
        <item x="5199"/>
        <item x="327"/>
        <item x="3407"/>
        <item x="4159"/>
        <item x="2263"/>
        <item x="2589"/>
        <item x="4945"/>
        <item x="550"/>
        <item x="664"/>
        <item x="1336"/>
        <item x="4502"/>
        <item x="3665"/>
        <item x="4612"/>
        <item x="4568"/>
        <item x="3111"/>
        <item x="865"/>
        <item x="4526"/>
        <item x="2744"/>
        <item x="2535"/>
        <item x="3934"/>
        <item x="722"/>
        <item x="2765"/>
        <item x="2680"/>
        <item x="5171"/>
        <item x="2081"/>
        <item x="842"/>
        <item x="953"/>
        <item x="1574"/>
        <item x="3184"/>
        <item x="2863"/>
        <item x="2864"/>
        <item x="3170"/>
        <item x="5083"/>
        <item x="1289"/>
        <item x="3108"/>
        <item x="3513"/>
        <item x="372"/>
        <item x="2947"/>
        <item x="2598"/>
        <item x="4209"/>
        <item x="2671"/>
        <item x="907"/>
        <item x="4598"/>
        <item x="290"/>
        <item x="1024"/>
        <item x="1607"/>
        <item x="4762"/>
        <item x="4403"/>
        <item x="3212"/>
        <item x="2217"/>
        <item x="1342"/>
        <item x="2484"/>
        <item x="294"/>
        <item x="2951"/>
        <item x="3077"/>
        <item x="2089"/>
        <item x="3640"/>
        <item x="48"/>
        <item x="125"/>
        <item x="198"/>
        <item x="4727"/>
        <item x="3490"/>
        <item x="2030"/>
        <item x="1423"/>
        <item x="1798"/>
        <item x="1874"/>
        <item x="1604"/>
        <item x="2332"/>
        <item x="466"/>
        <item x="4761"/>
        <item x="3835"/>
        <item x="4406"/>
        <item x="1836"/>
        <item x="3611"/>
        <item x="4176"/>
        <item x="2885"/>
        <item x="1772"/>
        <item x="3906"/>
        <item x="4274"/>
        <item x="1668"/>
        <item x="2259"/>
        <item x="1924"/>
        <item x="3593"/>
        <item x="3699"/>
        <item x="721"/>
        <item x="4060"/>
        <item x="268"/>
        <item x="574"/>
        <item x="2704"/>
        <item x="939"/>
        <item x="2527"/>
        <item x="3594"/>
        <item x="3449"/>
        <item x="833"/>
        <item x="1404"/>
        <item x="4931"/>
        <item x="3571"/>
        <item x="4778"/>
        <item x="4745"/>
        <item x="423"/>
        <item x="2148"/>
        <item x="789"/>
        <item x="944"/>
        <item x="4628"/>
        <item x="1311"/>
        <item x="1609"/>
        <item x="3074"/>
        <item x="4345"/>
        <item x="383"/>
        <item x="4189"/>
        <item x="115"/>
        <item x="1951"/>
        <item x="5194"/>
        <item x="2073"/>
        <item x="4177"/>
        <item x="1832"/>
        <item x="2524"/>
        <item x="4034"/>
        <item x="3942"/>
        <item x="2243"/>
        <item x="1306"/>
        <item x="3890"/>
        <item x="5149"/>
        <item x="1766"/>
        <item x="444"/>
        <item x="5142"/>
        <item x="456"/>
        <item x="5260"/>
        <item x="4871"/>
        <item x="1638"/>
        <item x="3424"/>
        <item x="1446"/>
        <item x="4553"/>
        <item x="4800"/>
        <item x="3401"/>
        <item x="3799"/>
        <item x="3446"/>
        <item x="3667"/>
        <item x="3208"/>
        <item x="818"/>
        <item x="2103"/>
        <item x="272"/>
        <item x="2430"/>
        <item x="5071"/>
        <item x="1408"/>
        <item x="2068"/>
        <item x="3146"/>
        <item x="3823"/>
        <item x="2388"/>
        <item x="2550"/>
        <item x="885"/>
        <item x="3223"/>
        <item x="3244"/>
        <item x="4413"/>
        <item x="3895"/>
        <item x="3926"/>
        <item x="1326"/>
        <item x="858"/>
        <item x="5053"/>
        <item x="4426"/>
        <item x="3141"/>
        <item x="3583"/>
        <item x="2747"/>
        <item x="431"/>
        <item x="3937"/>
        <item x="2266"/>
        <item x="4207"/>
        <item x="4567"/>
        <item x="1072"/>
        <item x="1429"/>
        <item x="2616"/>
        <item x="1413"/>
        <item x="4222"/>
        <item x="828"/>
        <item x="4827"/>
        <item x="3810"/>
        <item x="681"/>
        <item x="415"/>
        <item x="2051"/>
        <item x="1677"/>
        <item x="49"/>
        <item x="4446"/>
        <item x="1941"/>
        <item x="1637"/>
        <item x="4116"/>
        <item x="3980"/>
        <item x="541"/>
        <item x="1044"/>
        <item x="1110"/>
        <item x="2108"/>
        <item x="5221"/>
        <item x="758"/>
        <item x="1833"/>
        <item x="4316"/>
        <item x="4018"/>
        <item x="1759"/>
        <item x="3152"/>
        <item x="653"/>
        <item x="1286"/>
        <item x="1139"/>
        <item x="2032"/>
        <item x="670"/>
        <item x="5048"/>
        <item x="1596"/>
        <item x="201"/>
        <item x="4184"/>
        <item x="4003"/>
        <item x="2536"/>
        <item x="3209"/>
        <item x="640"/>
        <item x="3259"/>
        <item x="23"/>
        <item x="1695"/>
        <item x="3126"/>
        <item x="5000"/>
        <item x="3570"/>
        <item x="2932"/>
        <item x="2868"/>
        <item x="1935"/>
        <item x="2481"/>
        <item x="5103"/>
        <item x="4183"/>
        <item x="5275"/>
        <item x="3330"/>
        <item x="1126"/>
        <item x="4279"/>
        <item x="2922"/>
        <item x="4622"/>
        <item x="2814"/>
        <item x="2172"/>
        <item x="4698"/>
        <item x="5046"/>
        <item x="793"/>
        <item x="2464"/>
        <item x="1688"/>
        <item x="4962"/>
        <item x="2304"/>
        <item x="4241"/>
        <item x="3923"/>
        <item x="4002"/>
        <item x="2453"/>
        <item x="3014"/>
        <item x="3275"/>
        <item x="2921"/>
        <item x="2399"/>
        <item x="4725"/>
        <item x="3565"/>
        <item x="2652"/>
        <item x="5240"/>
        <item x="4445"/>
        <item x="1991"/>
        <item x="1724"/>
        <item x="2449"/>
        <item x="2771"/>
        <item x="839"/>
        <item x="1916"/>
        <item x="3708"/>
        <item x="2860"/>
        <item x="975"/>
        <item x="2053"/>
        <item x="3943"/>
        <item x="96"/>
        <item x="1417"/>
        <item x="831"/>
        <item x="3878"/>
        <item x="5279"/>
        <item x="3097"/>
        <item x="5088"/>
        <item x="59"/>
        <item x="4709"/>
        <item x="3598"/>
        <item x="5266"/>
        <item x="3543"/>
        <item x="3696"/>
        <item x="5200"/>
        <item x="3432"/>
        <item x="2648"/>
        <item x="178"/>
        <item x="1027"/>
        <item x="618"/>
        <item x="2168"/>
        <item x="3440"/>
        <item x="3249"/>
        <item x="4587"/>
        <item x="3172"/>
        <item x="1079"/>
        <item x="5148"/>
        <item x="297"/>
        <item x="1918"/>
        <item x="3292"/>
        <item x="1800"/>
        <item x="1801"/>
        <item x="3066"/>
        <item x="2485"/>
        <item x="5253"/>
        <item x="1237"/>
        <item x="1752"/>
        <item x="3630"/>
        <item x="629"/>
        <item x="1740"/>
        <item x="4988"/>
        <item x="4456"/>
        <item x="1936"/>
        <item x="4484"/>
        <item x="3185"/>
        <item x="4398"/>
        <item x="1853"/>
        <item x="4021"/>
        <item x="3556"/>
        <item x="1432"/>
        <item x="2447"/>
        <item x="518"/>
        <item x="2717"/>
        <item x="3590"/>
        <item x="2128"/>
        <item x="2337"/>
        <item x="2280"/>
        <item x="1897"/>
        <item x="1729"/>
        <item x="1682"/>
        <item x="1362"/>
        <item x="1272"/>
        <item x="4432"/>
        <item x="4554"/>
        <item x="1966"/>
        <item x="4864"/>
        <item x="2027"/>
        <item x="3915"/>
        <item x="4231"/>
        <item x="3045"/>
        <item x="2561"/>
        <item x="1573"/>
        <item x="79"/>
        <item x="126"/>
        <item x="4201"/>
        <item x="2808"/>
        <item x="3448"/>
        <item x="4190"/>
        <item x="4838"/>
        <item x="2882"/>
        <item x="3621"/>
        <item x="3415"/>
        <item x="1588"/>
        <item x="4005"/>
        <item x="4576"/>
        <item x="4022"/>
        <item x="1339"/>
        <item x="1869"/>
        <item x="4711"/>
        <item x="1692"/>
        <item x="4343"/>
        <item x="4369"/>
        <item x="4362"/>
        <item x="5225"/>
        <item x="2355"/>
        <item x="3101"/>
        <item x="3486"/>
        <item x="3010"/>
        <item x="2090"/>
        <item x="2346"/>
        <item x="1815"/>
        <item x="4890"/>
        <item x="3864"/>
        <item x="4496"/>
        <item x="3505"/>
        <item x="2650"/>
        <item x="4744"/>
        <item x="4145"/>
        <item x="4940"/>
        <item x="4477"/>
        <item x="3323"/>
        <item x="259"/>
        <item x="4589"/>
        <item x="196"/>
        <item x="5017"/>
        <item x="1735"/>
        <item x="4766"/>
        <item x="387"/>
        <item x="4932"/>
        <item x="1913"/>
        <item x="4804"/>
        <item x="4123"/>
        <item x="4417"/>
        <item x="1779"/>
        <item x="5213"/>
        <item x="1643"/>
        <item x="1137"/>
        <item x="1570"/>
        <item x="3940"/>
        <item x="2150"/>
        <item x="156"/>
        <item x="967"/>
        <item x="2445"/>
        <item x="2607"/>
        <item x="2677"/>
        <item x="1191"/>
        <item x="1"/>
        <item x="971"/>
        <item x="439"/>
        <item x="472"/>
        <item x="1479"/>
        <item x="2724"/>
        <item x="4344"/>
        <item x="761"/>
        <item x="1001"/>
        <item x="224"/>
        <item x="3774"/>
        <item x="3485"/>
        <item x="419"/>
        <item x="636"/>
        <item x="325"/>
        <item x="902"/>
        <item x="4818"/>
        <item x="1540"/>
        <item x="3877"/>
        <item x="4474"/>
        <item x="3423"/>
        <item x="1405"/>
        <item x="1810"/>
        <item x="1907"/>
        <item x="878"/>
        <item x="1475"/>
        <item x="1220"/>
        <item x="3441"/>
        <item x="1499"/>
        <item x="1564"/>
        <item x="2887"/>
        <item x="4532"/>
        <item x="1502"/>
        <item x="5138"/>
        <item x="4355"/>
        <item x="1883"/>
        <item x="4731"/>
        <item x="4572"/>
        <item x="4694"/>
        <item x="1122"/>
        <item x="2976"/>
        <item x="4265"/>
        <item x="4248"/>
        <item x="2475"/>
        <item x="4925"/>
        <item x="4886"/>
        <item x="951"/>
        <item x="3759"/>
        <item x="4130"/>
        <item x="4144"/>
        <item x="269"/>
        <item x="2034"/>
        <item x="2595"/>
        <item x="3901"/>
        <item x="530"/>
        <item x="996"/>
        <item x="1017"/>
        <item x="83"/>
        <item x="1506"/>
        <item x="911"/>
        <item x="1865"/>
        <item x="4391"/>
        <item x="717"/>
        <item x="1067"/>
        <item x="3874"/>
        <item x="3607"/>
        <item x="3967"/>
        <item x="1325"/>
        <item x="1635"/>
        <item x="4109"/>
        <item x="5101"/>
        <item x="1229"/>
        <item x="4820"/>
        <item x="3642"/>
        <item x="464"/>
        <item x="2715"/>
        <item x="2328"/>
        <item x="1921"/>
        <item x="362"/>
        <item x="3918"/>
        <item x="392"/>
        <item x="2611"/>
        <item x="2763"/>
        <item x="1123"/>
        <item x="2497"/>
        <item x="2260"/>
        <item x="1185"/>
        <item x="2275"/>
        <item x="4869"/>
        <item x="328"/>
        <item x="554"/>
        <item x="131"/>
        <item x="2024"/>
        <item x="768"/>
        <item x="1012"/>
        <item x="217"/>
        <item x="2512"/>
        <item x="635"/>
        <item x="1915"/>
        <item x="961"/>
        <item x="1917"/>
        <item x="1388"/>
        <item x="1559"/>
        <item x="1403"/>
        <item x="770"/>
        <item x="1113"/>
        <item x="641"/>
        <item x="675"/>
        <item x="3960"/>
        <item x="4830"/>
        <item x="3361"/>
        <item x="1978"/>
        <item x="200"/>
        <item x="381"/>
        <item x="2127"/>
        <item x="1419"/>
        <item x="348"/>
        <item x="5156"/>
        <item x="1363"/>
        <item x="3357"/>
        <item x="1358"/>
        <item x="222"/>
        <item x="2760"/>
        <item x="1390"/>
        <item x="614"/>
        <item x="4938"/>
        <item x="2265"/>
        <item x="406"/>
        <item x="4732"/>
        <item x="366"/>
        <item x="1546"/>
        <item x="3256"/>
        <item x="1155"/>
        <item x="3211"/>
        <item x="3847"/>
        <item x="2105"/>
        <item x="4175"/>
        <item x="984"/>
        <item x="1956"/>
        <item x="3466"/>
        <item x="709"/>
        <item x="4673"/>
        <item x="3992"/>
        <item x="1095"/>
        <item x="667"/>
        <item x="2046"/>
        <item x="604"/>
        <item x="3824"/>
        <item x="1485"/>
        <item x="3214"/>
        <item x="2772"/>
        <item x="5271"/>
        <item x="4930"/>
        <item x="4821"/>
        <item x="2898"/>
        <item x="4739"/>
        <item x="3337"/>
        <item x="3528"/>
        <item x="3600"/>
        <item x="2755"/>
        <item x="112"/>
        <item x="163"/>
        <item x="3596"/>
        <item x="3455"/>
        <item x="4531"/>
        <item x="3480"/>
        <item x="391"/>
        <item x="416"/>
        <item x="57"/>
        <item x="4562"/>
        <item x="237"/>
        <item x="4068"/>
        <item x="707"/>
        <item x="3198"/>
        <item x="903"/>
        <item x="3862"/>
        <item x="3886"/>
        <item x="4908"/>
        <item x="1166"/>
        <item x="966"/>
        <item x="2115"/>
        <item x="1640"/>
        <item x="3307"/>
        <item x="1386"/>
        <item x="168"/>
        <item x="3748"/>
        <item x="308"/>
        <item x="1758"/>
        <item x="5274"/>
        <item x="4470"/>
        <item x="479"/>
        <item x="3846"/>
        <item x="585"/>
        <item x="3284"/>
        <item x="4167"/>
        <item x="3410"/>
        <item x="2247"/>
        <item x="1690"/>
        <item x="2767"/>
        <item x="4895"/>
        <item x="3806"/>
        <item x="1649"/>
        <item x="1903"/>
        <item x="477"/>
        <item x="3157"/>
        <item x="1257"/>
        <item x="1146"/>
        <item x="4036"/>
        <item x="898"/>
        <item x="2461"/>
        <item x="4734"/>
        <item x="3909"/>
        <item x="4765"/>
        <item x="3332"/>
        <item x="3997"/>
        <item x="4793"/>
        <item x="2298"/>
        <item x="2799"/>
        <item x="4289"/>
        <item x="5245"/>
        <item x="3798"/>
        <item x="2361"/>
        <item x="5076"/>
        <item x="3551"/>
        <item x="496"/>
        <item x="359"/>
        <item x="1032"/>
        <item x="5051"/>
        <item x="2987"/>
        <item x="3614"/>
        <item x="3102"/>
        <item x="2130"/>
        <item x="4365"/>
        <item x="1400"/>
        <item x="3534"/>
        <item x="3519"/>
        <item x="2633"/>
        <item x="2133"/>
        <item x="4926"/>
        <item x="544"/>
        <item x="2890"/>
        <item x="5215"/>
        <item x="4907"/>
        <item x="4994"/>
        <item x="2338"/>
        <item x="4198"/>
        <item x="1294"/>
        <item x="2525"/>
        <item x="109"/>
        <item x="5024"/>
        <item x="1561"/>
        <item x="304"/>
        <item x="3310"/>
        <item x="1329"/>
        <item x="1125"/>
        <item x="1976"/>
        <item x="5236"/>
        <item x="4267"/>
        <item x="4024"/>
        <item x="1606"/>
        <item x="1888"/>
        <item x="762"/>
        <item x="517"/>
        <item x="2806"/>
        <item x="2610"/>
        <item x="5107"/>
        <item x="3933"/>
        <item x="3936"/>
        <item x="3413"/>
        <item x="3456"/>
        <item x="1076"/>
        <item x="3451"/>
        <item x="3247"/>
        <item x="296"/>
        <item x="4577"/>
        <item x="645"/>
        <item x="1209"/>
        <item x="165"/>
        <item x="1391"/>
        <item x="66"/>
        <item x="3283"/>
        <item x="1425"/>
        <item x="2256"/>
        <item x="822"/>
        <item x="4213"/>
        <item x="2428"/>
        <item x="3349"/>
        <item x="516"/>
        <item x="2764"/>
        <item x="396"/>
        <item x="3860"/>
        <item x="4522"/>
        <item x="5005"/>
        <item x="4099"/>
        <item x="1062"/>
        <item x="1923"/>
        <item x="2373"/>
        <item x="3462"/>
        <item x="478"/>
        <item x="4759"/>
        <item x="4539"/>
        <item x="1426"/>
        <item x="1584"/>
        <item x="4027"/>
        <item x="3863"/>
        <item x="1206"/>
        <item x="182"/>
        <item x="3138"/>
        <item x="4828"/>
        <item x="2901"/>
        <item x="760"/>
        <item x="4427"/>
        <item x="4960"/>
        <item x="4666"/>
        <item x="264"/>
        <item x="4059"/>
        <item x="3254"/>
        <item x="4443"/>
        <item x="2376"/>
        <item x="2118"/>
        <item x="893"/>
        <item x="1378"/>
        <item x="1549"/>
        <item x="3225"/>
        <item x="908"/>
        <item x="2474"/>
        <item x="3488"/>
        <item x="3115"/>
        <item x="3977"/>
        <item x="4223"/>
        <item x="2874"/>
        <item x="2776"/>
        <item x="3076"/>
        <item x="2938"/>
        <item x="2815"/>
        <item x="502"/>
        <item x="1086"/>
        <item x="2992"/>
        <item x="35"/>
        <item x="2192"/>
        <item x="746"/>
        <item x="5085"/>
        <item x="1356"/>
        <item x="430"/>
        <item x="2213"/>
        <item x="620"/>
        <item x="2982"/>
        <item x="2796"/>
        <item x="682"/>
        <item x="4304"/>
        <item x="3781"/>
        <item x="1263"/>
        <item x="3670"/>
        <item x="2356"/>
        <item x="5160"/>
        <item x="702"/>
        <item x="1094"/>
        <item x="539"/>
        <item x="834"/>
        <item x="4414"/>
        <item x="230"/>
        <item x="2418"/>
        <item x="2117"/>
        <item x="3093"/>
        <item x="1059"/>
        <item x="1089"/>
        <item x="1058"/>
        <item x="4416"/>
        <item x="4113"/>
        <item x="1971"/>
        <item x="2828"/>
        <item x="3220"/>
        <item x="1127"/>
        <item x="801"/>
        <item x="963"/>
        <item x="3279"/>
        <item x="3479"/>
        <item x="2412"/>
        <item x="655"/>
        <item x="3290"/>
        <item x="2508"/>
        <item x="1212"/>
        <item x="2084"/>
        <item x="1734"/>
        <item x="2101"/>
        <item x="4307"/>
        <item x="4063"/>
        <item x="2371"/>
        <item x="3982"/>
        <item x="235"/>
        <item x="3053"/>
        <item x="2846"/>
        <item x="2583"/>
        <item x="3793"/>
        <item x="5278"/>
        <item x="4140"/>
        <item x="3887"/>
        <item x="4662"/>
        <item x="886"/>
        <item x="2244"/>
        <item x="2564"/>
        <item x="952"/>
        <item x="2336"/>
        <item x="123"/>
        <item x="1805"/>
        <item x="775"/>
        <item x="2904"/>
        <item x="2014"/>
        <item x="2425"/>
        <item x="536"/>
        <item x="378"/>
        <item x="2245"/>
        <item x="3058"/>
        <item x="2627"/>
        <item x="69"/>
        <item x="529"/>
        <item x="744"/>
        <item x="5013"/>
        <item x="1002"/>
        <item x="1016"/>
        <item x="5096"/>
        <item x="2554"/>
        <item x="3736"/>
        <item x="4480"/>
        <item x="3976"/>
        <item x="5087"/>
        <item x="4881"/>
        <item x="322"/>
        <item x="4354"/>
        <item x="2227"/>
        <item x="962"/>
        <item x="4975"/>
        <item x="3217"/>
        <item x="4646"/>
        <item x="3768"/>
        <item x="1952"/>
        <item x="1414"/>
        <item x="4046"/>
        <item x="1023"/>
        <item x="783"/>
        <item x="1659"/>
        <item x="1028"/>
        <item x="4319"/>
        <item x="1134"/>
        <item x="3322"/>
        <item x="2891"/>
        <item x="795"/>
        <item x="2136"/>
        <item x="3341"/>
        <item x="3998"/>
        <item x="3158"/>
        <item x="4"/>
        <item x="1052"/>
        <item x="4918"/>
        <item x="4812"/>
        <item x="2066"/>
        <item x="5032"/>
        <item x="2292"/>
        <item x="2157"/>
        <item x="2532"/>
        <item x="3155"/>
        <item x="3820"/>
        <item x="5066"/>
        <item x="3128"/>
        <item x="3352"/>
        <item x="4291"/>
        <item x="379"/>
        <item x="309"/>
        <item x="5038"/>
        <item x="1372"/>
        <item x="2442"/>
        <item x="2990"/>
        <item x="4256"/>
        <item x="2160"/>
        <item x="1156"/>
        <item x="521"/>
        <item x="3435"/>
        <item x="3072"/>
        <item x="4653"/>
        <item x="380"/>
        <item x="782"/>
        <item x="117"/>
        <item x="5273"/>
        <item x="5159"/>
        <item x="3688"/>
        <item x="2791"/>
        <item x="785"/>
        <item x="2852"/>
        <item x="3989"/>
        <item x="3167"/>
        <item x="1817"/>
        <item x="686"/>
        <item x="5201"/>
        <item x="132"/>
        <item x="1019"/>
        <item x="3234"/>
        <item x="2011"/>
        <item x="3106"/>
        <item x="4859"/>
        <item x="5143"/>
        <item x="2174"/>
        <item x="3757"/>
        <item x="931"/>
        <item x="3450"/>
        <item x="98"/>
        <item x="4147"/>
        <item x="2116"/>
        <item x="3369"/>
        <item x="1308"/>
        <item x="4923"/>
        <item x="1963"/>
        <item x="2026"/>
        <item x="5007"/>
        <item x="1290"/>
        <item x="591"/>
        <item x="4438"/>
        <item x="3683"/>
        <item x="987"/>
        <item x="608"/>
        <item x="1660"/>
        <item x="1527"/>
        <item x="1200"/>
        <item x="3841"/>
        <item x="3089"/>
        <item x="4877"/>
        <item x="3720"/>
        <item x="1520"/>
        <item x="4334"/>
        <item x="1961"/>
        <item x="52"/>
        <item x="2185"/>
        <item x="1943"/>
        <item x="4253"/>
        <item x="461"/>
        <item x="2910"/>
        <item x="4240"/>
        <item x="504"/>
        <item x="3999"/>
        <item x="1253"/>
        <item x="5129"/>
        <item x="2153"/>
        <item x="4385"/>
        <item x="2925"/>
        <item x="533"/>
        <item x="1065"/>
        <item x="4360"/>
        <item x="3554"/>
        <item x="1087"/>
        <item x="4321"/>
        <item x="5077"/>
        <item x="3204"/>
        <item x="5019"/>
        <item x="5016"/>
        <item x="3114"/>
        <item x="4449"/>
        <item x="3326"/>
        <item x="837"/>
        <item x="1416"/>
        <item x="3904"/>
        <item x="1850"/>
        <item x="665"/>
        <item x="4993"/>
        <item x="2775"/>
        <item x="3753"/>
        <item x="982"/>
        <item x="4158"/>
        <item x="1819"/>
        <item x="365"/>
        <item x="1722"/>
        <item x="860"/>
        <item x="4850"/>
        <item x="94"/>
        <item x="3350"/>
        <item x="2817"/>
        <item x="1349"/>
        <item x="2409"/>
        <item x="2106"/>
        <item x="3471"/>
        <item x="3533"/>
        <item x="3165"/>
        <item x="807"/>
        <item x="1197"/>
        <item x="1840"/>
        <item x="4978"/>
        <item x="4419"/>
        <item x="4216"/>
        <item x="1051"/>
        <item x="3616"/>
        <item x="1437"/>
        <item x="2432"/>
        <item x="4607"/>
        <item x="4860"/>
        <item x="3335"/>
        <item x="1159"/>
        <item x="3899"/>
        <item x="609"/>
        <item x="3762"/>
        <item x="3520"/>
        <item x="2973"/>
        <item x="3334"/>
        <item x="2710"/>
        <item x="3144"/>
        <item x="1554"/>
        <item x="1929"/>
        <item x="7"/>
        <item x="1576"/>
        <item x="4561"/>
        <item x="491"/>
        <item x="3081"/>
        <item x="4232"/>
        <item x="2769"/>
        <item x="5047"/>
        <item x="2845"/>
        <item x="628"/>
        <item x="2873"/>
        <item x="369"/>
        <item x="5206"/>
        <item x="753"/>
        <item x="2804"/>
        <item x="3301"/>
        <item x="2819"/>
        <item x="160"/>
        <item x="2785"/>
        <item x="1050"/>
        <item x="4648"/>
        <item x="3494"/>
        <item x="1322"/>
        <item x="3385"/>
        <item x="1912"/>
        <item x="3119"/>
        <item x="3635"/>
        <item x="2605"/>
        <item x="2354"/>
        <item x="5250"/>
        <item x="2620"/>
        <item x="909"/>
        <item x="4583"/>
        <item x="2998"/>
        <item x="4847"/>
        <item x="3469"/>
        <item x="2060"/>
        <item x="4924"/>
        <item x="4101"/>
        <item x="3459"/>
        <item x="4754"/>
        <item x="2777"/>
        <item x="2676"/>
        <item x="3854"/>
        <item x="5106"/>
        <item x="1236"/>
        <item x="4378"/>
        <item x="3447"/>
        <item x="4549"/>
        <item x="876"/>
        <item x="1074"/>
        <item x="1319"/>
        <item x="1743"/>
        <item x="1674"/>
        <item x="1979"/>
        <item x="3197"/>
        <item x="495"/>
        <item x="5058"/>
        <item x="1441"/>
        <item x="1380"/>
        <item x="5244"/>
        <item x="3434"/>
        <item x="172"/>
        <item x="12"/>
        <item x="1955"/>
        <item x="4033"/>
        <item x="2896"/>
        <item x="2494"/>
        <item x="1474"/>
        <item x="1223"/>
        <item x="1054"/>
        <item x="2159"/>
        <item x="1182"/>
        <item x="3117"/>
        <item x="4226"/>
        <item x="352"/>
        <item x="2242"/>
        <item x="238"/>
        <item x="5059"/>
        <item x="599"/>
        <item x="1623"/>
        <item x="1181"/>
        <item x="95"/>
        <item x="3853"/>
        <item x="4935"/>
        <item x="3431"/>
        <item x="2685"/>
        <item x="255"/>
        <item x="558"/>
        <item x="2961"/>
        <item x="2"/>
        <item x="3007"/>
        <item x="3187"/>
        <item x="3690"/>
        <item x="2657"/>
        <item x="748"/>
        <item x="2229"/>
        <item x="248"/>
        <item x="4811"/>
        <item x="4679"/>
        <item x="1931"/>
        <item x="3959"/>
        <item x="4618"/>
        <item x="1806"/>
        <item x="3319"/>
        <item x="197"/>
        <item x="732"/>
        <item x="5239"/>
        <item x="2226"/>
        <item x="3925"/>
        <item x="1142"/>
        <item x="730"/>
        <item x="590"/>
        <item x="2974"/>
        <item x="2674"/>
        <item x="2317"/>
        <item x="2293"/>
        <item x="2531"/>
        <item x="2401"/>
        <item x="917"/>
        <item x="4272"/>
        <item x="2001"/>
        <item x="3281"/>
        <item x="1111"/>
        <item x="4397"/>
        <item x="4212"/>
        <item x="2518"/>
        <item x="34"/>
        <item x="1312"/>
        <item x="1593"/>
        <item x="1109"/>
        <item x="2927"/>
        <item x="3203"/>
        <item x="4180"/>
        <item x="4215"/>
        <item x="1121"/>
        <item x="3404"/>
        <item x="4880"/>
        <item x="2519"/>
        <item x="2779"/>
        <item x="3255"/>
        <item x="1581"/>
        <item x="4705"/>
        <item x="3377"/>
        <item x="5004"/>
        <item x="388"/>
        <item x="2327"/>
        <item x="965"/>
        <item x="4967"/>
        <item x="3050"/>
        <item x="1852"/>
        <item x="2444"/>
        <item x="2699"/>
        <item x="4080"/>
        <item x="1521"/>
        <item x="1099"/>
        <item x="14"/>
        <item x="2316"/>
        <item x="2339"/>
        <item x="651"/>
        <item x="873"/>
        <item x="5193"/>
        <item x="2330"/>
        <item x="1385"/>
        <item x="1484"/>
        <item x="3142"/>
        <item x="2501"/>
        <item x="3738"/>
        <item x="5178"/>
        <item x="4268"/>
        <item x="1078"/>
        <item x="3046"/>
        <item x="4095"/>
        <item x="2420"/>
        <item x="1175"/>
        <item x="1144"/>
        <item x="385"/>
        <item x="1873"/>
        <item x="2918"/>
        <item x="1845"/>
        <item x="5009"/>
        <item x="1055"/>
        <item x="4244"/>
        <item x="4578"/>
        <item x="3476"/>
        <item x="2830"/>
        <item x="1310"/>
        <item x="1053"/>
        <item x="499"/>
        <item x="2757"/>
        <item x="4243"/>
        <item x="2688"/>
        <item x="3622"/>
        <item x="3741"/>
        <item x="532"/>
        <item x="811"/>
        <item x="3428"/>
        <item x="2045"/>
        <item x="2262"/>
        <item x="3065"/>
        <item x="2909"/>
        <item x="3355"/>
        <item x="171"/>
        <item x="3030"/>
        <item x="660"/>
        <item x="5139"/>
        <item x="1995"/>
        <item x="2322"/>
        <item x="1906"/>
        <item x="2602"/>
        <item x="2718"/>
        <item x="10"/>
        <item x="3677"/>
        <item x="2492"/>
        <item x="2789"/>
        <item x="3870"/>
        <item x="4693"/>
        <item x="2340"/>
        <item x="1153"/>
        <item x="4098"/>
        <item x="3241"/>
        <item x="3304"/>
        <item x="3169"/>
        <item x="643"/>
        <item x="1119"/>
        <item x="4073"/>
        <item x="1218"/>
        <item x="2112"/>
        <item x="5081"/>
        <item x="5243"/>
        <item x="2821"/>
        <item x="2309"/>
        <item x="4387"/>
        <item x="142"/>
        <item x="1128"/>
        <item x="2114"/>
        <item x="2145"/>
        <item x="2240"/>
        <item x="3694"/>
        <item x="4017"/>
        <item x="2563"/>
        <item x="4366"/>
        <item x="1147"/>
        <item x="2225"/>
        <item x="5080"/>
        <item x="2866"/>
        <item x="4382"/>
        <item x="2223"/>
        <item x="668"/>
        <item x="3704"/>
        <item x="5093"/>
        <item x="1585"/>
        <item x="4691"/>
        <item x="4153"/>
        <item x="398"/>
        <item x="4494"/>
        <item x="5216"/>
        <item x="313"/>
        <item x="204"/>
        <item x="3813"/>
        <item x="4784"/>
        <item x="4661"/>
        <item x="3036"/>
        <item x="1178"/>
        <item x="3339"/>
        <item x="4665"/>
        <item x="3643"/>
        <item x="344"/>
        <item x="3856"/>
        <item x="4581"/>
        <item x="727"/>
        <item x="1765"/>
        <item x="849"/>
        <item x="4566"/>
        <item x="726"/>
        <item x="442"/>
        <item x="1526"/>
        <item x="3579"/>
        <item x="2476"/>
        <item x="915"/>
        <item x="1945"/>
        <item x="2640"/>
        <item x="867"/>
        <item x="5238"/>
        <item x="299"/>
        <item x="3411"/>
        <item x="3663"/>
        <item x="2820"/>
        <item x="1597"/>
        <item x="2812"/>
        <item x="2134"/>
        <item x="3384"/>
        <item x="175"/>
        <item x="922"/>
        <item x="1851"/>
        <item x="910"/>
        <item x="3270"/>
        <item x="1670"/>
        <item x="2285"/>
        <item x="3814"/>
        <item x="2604"/>
        <item x="3389"/>
        <item x="3147"/>
        <item x="4626"/>
        <item x="2028"/>
        <item x="4512"/>
        <item x="1697"/>
        <item x="1330"/>
        <item x="4181"/>
        <item x="4008"/>
        <item x="1203"/>
        <item x="1626"/>
        <item x="1309"/>
        <item x="2746"/>
        <item x="2543"/>
        <item x="5172"/>
        <item x="4308"/>
        <item x="5073"/>
        <item x="1562"/>
        <item x="3609"/>
        <item x="4085"/>
        <item x="4949"/>
        <item x="505"/>
        <item x="412"/>
        <item x="4410"/>
        <item x="3243"/>
        <item x="1239"/>
        <item x="525"/>
        <item x="4372"/>
        <item x="4547"/>
        <item x="4489"/>
        <item x="797"/>
        <item x="4716"/>
        <item x="5146"/>
        <item x="3573"/>
        <item x="3882"/>
        <item x="4771"/>
        <item x="1595"/>
        <item x="5220"/>
        <item x="4683"/>
        <item x="5169"/>
        <item x="2407"/>
        <item x="4849"/>
        <item x="3372"/>
        <item x="1663"/>
        <item x="1382"/>
        <item x="4463"/>
        <item x="4777"/>
        <item x="1863"/>
        <item x="569"/>
        <item x="1949"/>
        <item x="920"/>
        <item x="2670"/>
        <item x="2257"/>
        <item x="2778"/>
        <item x="4513"/>
        <item x="4672"/>
        <item x="130"/>
        <item x="2210"/>
        <item x="2663"/>
        <item x="1101"/>
        <item x="2023"/>
        <item x="4668"/>
        <item x="4839"/>
        <item x="1799"/>
        <item x="3771"/>
        <item x="3226"/>
        <item x="520"/>
        <item x="3746"/>
        <item x="5150"/>
        <item x="3661"/>
        <item x="3238"/>
        <item x="1970"/>
        <item x="4815"/>
        <item x="4205"/>
        <item x="4160"/>
        <item x="4634"/>
        <item x="5197"/>
        <item x="4702"/>
        <item x="4277"/>
        <item x="287"/>
        <item x="4434"/>
        <item x="451"/>
        <item x="4767"/>
        <item x="4056"/>
        <item x="751"/>
        <item x="594"/>
        <item x="2969"/>
        <item x="3984"/>
        <item x="526"/>
        <item x="20"/>
        <item x="404"/>
        <item x="1641"/>
        <item x="3487"/>
        <item x="3398"/>
        <item x="977"/>
        <item x="809"/>
        <item x="2454"/>
        <item x="3584"/>
        <item x="371"/>
        <item x="5219"/>
        <item x="632"/>
        <item x="312"/>
        <item x="1368"/>
        <item x="3262"/>
        <item x="4551"/>
        <item x="4495"/>
        <item x="1345"/>
        <item x="4075"/>
        <item x="1780"/>
        <item x="4760"/>
        <item x="3042"/>
        <item x="1152"/>
        <item x="4950"/>
        <item x="2333"/>
        <item x="1226"/>
        <item x="5115"/>
        <item x="4124"/>
        <item x="3202"/>
        <item x="2981"/>
        <item x="5196"/>
        <item x="4922"/>
        <item x="1846"/>
        <item x="2446"/>
        <item x="1887"/>
        <item x="4944"/>
        <item x="2331"/>
        <item x="2349"/>
        <item x="586"/>
        <item x="1790"/>
        <item x="4040"/>
        <item x="5251"/>
        <item x="3123"/>
        <item x="4861"/>
        <item x="1061"/>
        <item x="8"/>
        <item x="503"/>
        <item x="781"/>
        <item x="1967"/>
        <item x="3780"/>
        <item x="4565"/>
        <item x="877"/>
        <item x="4074"/>
        <item x="4969"/>
        <item x="600"/>
        <item x="292"/>
        <item x="5211"/>
        <item x="4749"/>
        <item x="1292"/>
        <item x="4239"/>
        <item x="1985"/>
        <item x="18"/>
        <item x="3079"/>
        <item x="481"/>
        <item x="4141"/>
        <item x="4225"/>
        <item x="4854"/>
        <item x="2906"/>
        <item x="28"/>
        <item x="2435"/>
        <item x="71"/>
        <item x="2104"/>
        <item x="2239"/>
        <item x="3624"/>
        <item x="2156"/>
        <item x="2211"/>
        <item x="3893"/>
        <item x="1578"/>
        <item x="3673"/>
        <item x="2438"/>
        <item x="5288"/>
        <item x="3150"/>
        <item x="2574"/>
        <item x="1381"/>
        <item x="3073"/>
        <item x="1768"/>
        <item x="5055"/>
        <item x="2741"/>
        <item x="4635"/>
        <item x="4696"/>
        <item x="1533"/>
        <item x="4971"/>
        <item x="4904"/>
        <item x="4936"/>
        <item x="870"/>
        <item x="4454"/>
        <item x="957"/>
        <item x="1194"/>
        <item x="2364"/>
        <item x="4642"/>
        <item x="2063"/>
        <item x="841"/>
        <item x="1778"/>
        <item x="3511"/>
        <item x="3805"/>
        <item x="1151"/>
        <item x="4196"/>
        <item x="2267"/>
        <item x="4179"/>
        <item x="4671"/>
        <item x="2659"/>
        <item x="4501"/>
        <item x="755"/>
        <item x="245"/>
        <item x="1351"/>
        <item x="1854"/>
        <item x="1232"/>
        <item x="1008"/>
        <item x="5257"/>
        <item x="1658"/>
        <item x="4609"/>
        <item x="63"/>
        <item x="3336"/>
        <item x="486"/>
        <item x="4909"/>
        <item x="1738"/>
        <item x="4788"/>
        <item x="3090"/>
        <item x="4831"/>
        <item x="564"/>
        <item x="1043"/>
        <item x="288"/>
        <item x="2251"/>
        <item x="2059"/>
        <item x="2307"/>
        <item x="1277"/>
        <item x="3613"/>
        <item x="3191"/>
        <item x="884"/>
        <item x="148"/>
        <item x="4813"/>
        <item x="4638"/>
        <item x="4541"/>
        <item x="4595"/>
        <item x="4462"/>
        <item x="4597"/>
        <item x="2125"/>
        <item x="4543"/>
        <item x="2903"/>
        <item x="5284"/>
        <item x="1785"/>
        <item x="4703"/>
        <item x="4079"/>
        <item x="4797"/>
        <item x="105"/>
        <item x="3183"/>
        <item x="242"/>
        <item x="3634"/>
        <item x="4510"/>
        <item x="1238"/>
        <item x="4569"/>
        <item x="1807"/>
        <item x="2813"/>
        <item x="1392"/>
        <item x="3789"/>
        <item x="3436"/>
        <item x="2169"/>
        <item x="3345"/>
        <item x="3054"/>
        <item x="4708"/>
        <item x="1511"/>
        <item x="4430"/>
        <item x="1958"/>
        <item x="3061"/>
        <item x="1669"/>
        <item x="5190"/>
        <item x="3817"/>
        <item x="3453"/>
        <item x="4789"/>
        <item x="3109"/>
        <item x="1406"/>
        <item x="1538"/>
        <item x="1401"/>
        <item x="1445"/>
        <item x="285"/>
        <item x="2064"/>
        <item x="2794"/>
        <item x="3044"/>
        <item x="2513"/>
        <item x="2056"/>
        <item x="3298"/>
        <item x="143"/>
        <item x="2325"/>
        <item x="2800"/>
        <item x="3472"/>
        <item x="3363"/>
        <item x="4306"/>
        <item x="2533"/>
        <item x="1756"/>
        <item x="4641"/>
        <item x="1984"/>
        <item x="5040"/>
        <item x="5210"/>
        <item x="4264"/>
        <item x="3920"/>
        <item x="4600"/>
        <item x="4182"/>
        <item x="2007"/>
        <item x="2731"/>
        <item x="4853"/>
        <item x="1202"/>
        <item x="2705"/>
        <item x="4616"/>
        <item x="4429"/>
        <item x="1928"/>
        <item x="4887"/>
        <item x="4928"/>
        <item x="2728"/>
        <item x="5021"/>
        <item x="1529"/>
        <item x="2493"/>
        <item x="1731"/>
        <item x="1746"/>
        <item x="2040"/>
        <item x="4423"/>
        <item x="2877"/>
        <item x="3929"/>
        <item x="3962"/>
        <item x="2161"/>
        <item x="5282"/>
        <item x="2390"/>
        <item x="2503"/>
        <item x="4786"/>
        <item x="4493"/>
        <item x="4528"/>
        <item x="1770"/>
        <item x="293"/>
        <item x="31"/>
        <item x="4558"/>
        <item x="3830"/>
        <item x="4251"/>
        <item x="993"/>
        <item x="3268"/>
        <item x="2968"/>
        <item x="4544"/>
        <item x="29"/>
        <item x="4863"/>
        <item x="87"/>
        <item x="1320"/>
        <item x="5227"/>
        <item x="4557"/>
        <item x="103"/>
        <item x="315"/>
        <item x="843"/>
        <item x="1930"/>
        <item x="1706"/>
        <item x="4826"/>
        <item x="512"/>
        <item x="2079"/>
        <item x="62"/>
        <item x="853"/>
        <item x="3809"/>
        <item x="4941"/>
        <item x="1792"/>
        <item x="2875"/>
        <item x="3671"/>
        <item x="5015"/>
        <item x="623"/>
        <item x="1694"/>
        <item x="5123"/>
        <item x="4390"/>
        <item x="303"/>
        <item x="626"/>
        <item x="2639"/>
        <item x="3171"/>
        <item x="611"/>
        <item x="1455"/>
        <item x="1031"/>
        <item x="2625"/>
        <item x="624"/>
        <item x="4929"/>
        <item x="4724"/>
        <item x="3675"/>
        <item x="2348"/>
        <item x="4249"/>
        <item x="4637"/>
        <item x="4029"/>
        <item x="1374"/>
        <item x="4916"/>
        <item x="3258"/>
        <item x="1704"/>
        <item x="2179"/>
        <item x="1282"/>
        <item x="889"/>
        <item x="3576"/>
        <item x="3633"/>
        <item x="3784"/>
        <item x="1389"/>
        <item x="3731"/>
        <item x="2854"/>
        <item x="4701"/>
        <item x="0"/>
        <item x="3188"/>
        <item x="1893"/>
        <item x="1891"/>
        <item x="400"/>
        <item x="5026"/>
        <item x="441"/>
        <item x="4405"/>
        <item x="4105"/>
        <item x="3750"/>
        <item x="5136"/>
        <item x="4016"/>
        <item x="3843"/>
        <item x="3391"/>
        <item x="1402"/>
        <item x="4119"/>
        <item x="5001"/>
        <item x="1090"/>
        <item x="3132"/>
        <item x="1327"/>
        <item x="5195"/>
        <item x="4996"/>
        <item x="5126"/>
        <item x="2384"/>
        <item x="4682"/>
        <item x="1862"/>
        <item x="5254"/>
        <item x="3403"/>
        <item x="199"/>
        <item x="3365"/>
        <item x="2712"/>
        <item x="5267"/>
        <item x="250"/>
        <item x="1881"/>
        <item x="3293"/>
        <item x="3390"/>
        <item x="1748"/>
        <item x="4374"/>
        <item x="3941"/>
        <item x="1610"/>
        <item x="4335"/>
        <item x="728"/>
        <item x="2071"/>
        <item x="3276"/>
        <item x="357"/>
        <item x="943"/>
        <item x="4934"/>
        <item x="5286"/>
        <item x="4556"/>
        <item x="3816"/>
        <item x="4842"/>
        <item x="1787"/>
        <item x="887"/>
        <item x="1831"/>
        <item x="2766"/>
        <item x="2811"/>
        <item x="3442"/>
        <item x="3020"/>
        <item x="4356"/>
        <item x="4076"/>
        <item x="4217"/>
        <item x="3070"/>
        <item x="102"/>
        <item x="3508"/>
        <item x="4155"/>
        <item x="2556"/>
        <item x="1333"/>
        <item x="4957"/>
        <item x="1045"/>
        <item x="2708"/>
        <item x="1196"/>
        <item x="457"/>
        <item x="3773"/>
        <item x="1512"/>
        <item x="319"/>
        <item x="3857"/>
        <item x="426"/>
        <item x="666"/>
        <item x="3552"/>
        <item x="4259"/>
        <item x="5137"/>
        <item x="1420"/>
        <item x="3438"/>
        <item x="3523"/>
        <item x="5132"/>
        <item x="3610"/>
        <item x="3237"/>
        <item x="2482"/>
        <item x="1614"/>
        <item x="1365"/>
        <item x="652"/>
        <item x="2296"/>
        <item x="1171"/>
        <item x="4782"/>
        <item x="3979"/>
        <item x="4518"/>
        <item x="3137"/>
        <item x="3850"/>
        <item x="2923"/>
        <item x="2614"/>
        <item x="3235"/>
        <item x="4833"/>
        <item x="2352"/>
        <item x="2100"/>
        <item x="4235"/>
        <item x="926"/>
        <item x="4891"/>
        <item x="4571"/>
        <item x="3227"/>
        <item x="3766"/>
        <item x="2416"/>
        <item x="4855"/>
        <item x="2915"/>
        <item x="1577"/>
        <item x="4651"/>
        <item x="2466"/>
        <item x="3910"/>
        <item x="4548"/>
        <item x="3832"/>
        <item x="1616"/>
        <item x="747"/>
        <item x="603"/>
        <item x="4720"/>
        <item x="3869"/>
        <item x="3034"/>
        <item x="2377"/>
        <item x="2315"/>
        <item x="5056"/>
        <item x="2641"/>
        <item x="5248"/>
        <item x="5265"/>
        <item x="615"/>
        <item x="164"/>
        <item x="3684"/>
        <item x="2207"/>
        <item x="4774"/>
        <item x="2942"/>
        <item x="4054"/>
        <item x="4817"/>
        <item x="4937"/>
        <item x="4603"/>
        <item x="3271"/>
        <item x="4134"/>
        <item x="2233"/>
        <item x="1369"/>
        <item x="2224"/>
        <item x="1726"/>
        <item x="4533"/>
        <item x="399"/>
        <item x="5090"/>
        <item x="4684"/>
        <item x="1160"/>
        <item x="4339"/>
        <item x="432"/>
        <item x="563"/>
        <item x="1486"/>
        <item x="4174"/>
        <item x="1631"/>
        <item x="5269"/>
        <item x="3368"/>
        <item x="5283"/>
        <item x="4310"/>
        <item x="584"/>
        <item x="4722"/>
        <item x="3539"/>
        <item x="1504"/>
        <item x="3827"/>
        <item x="1911"/>
        <item x="2193"/>
        <item x="824"/>
        <item x="2516"/>
        <item x="2768"/>
        <item x="104"/>
        <item x="1797"/>
        <item x="5117"/>
        <item x="153"/>
        <item x="2102"/>
        <item x="4042"/>
        <item x="3003"/>
        <item x="4640"/>
        <item x="1317"/>
        <item x="2381"/>
        <item x="1199"/>
        <item x="4290"/>
        <item x="1163"/>
        <item x="1359"/>
        <item x="2935"/>
        <item x="3084"/>
        <item x="4884"/>
        <item x="2087"/>
        <item x="3776"/>
        <item x="859"/>
        <item x="2164"/>
        <item x="5163"/>
        <item x="3646"/>
        <item x="453"/>
        <item x="3852"/>
        <item x="2733"/>
        <item x="2878"/>
        <item x="2651"/>
        <item x="140"/>
        <item x="1443"/>
        <item x="1316"/>
        <item x="3199"/>
        <item x="4678"/>
        <item x="3761"/>
        <item x="5098"/>
        <item x="1927"/>
        <item x="5036"/>
        <item x="1516"/>
        <item x="3964"/>
        <item x="358"/>
        <item x="1264"/>
        <item x="405"/>
        <item x="4824"/>
        <item x="1742"/>
        <item x="1681"/>
        <item x="4320"/>
        <item x="4631"/>
        <item x="1818"/>
        <item x="1618"/>
        <item x="3100"/>
        <item x="2347"/>
        <item x="27"/>
        <item x="110"/>
        <item x="4829"/>
        <item x="2165"/>
        <item x="465"/>
        <item x="791"/>
        <item x="4713"/>
        <item x="4135"/>
        <item x="4617"/>
        <item x="1901"/>
        <item x="5070"/>
        <item x="3833"/>
        <item x="108"/>
        <item x="2774"/>
        <item x="1136"/>
        <item x="511"/>
        <item x="4328"/>
        <item x="3266"/>
        <item x="107"/>
        <item x="3988"/>
        <item x="2398"/>
        <item x="812"/>
        <item x="820"/>
        <item x="2109"/>
        <item x="82"/>
        <item x="3343"/>
        <item x="4897"/>
        <item x="4392"/>
        <item x="992"/>
        <item x="3644"/>
        <item x="2809"/>
        <item x="946"/>
        <item x="4037"/>
        <item x="3166"/>
        <item x="813"/>
        <item x="2072"/>
        <item x="1344"/>
        <item x="1777"/>
        <item x="924"/>
        <item x="720"/>
        <item x="4898"/>
        <item x="4998"/>
        <item x="1440"/>
        <item x="4120"/>
        <item x="4953"/>
        <item x="3287"/>
        <item x="693"/>
        <item x="1587"/>
        <item x="1490"/>
        <item x="4921"/>
        <item x="489"/>
        <item x="1315"/>
        <item x="25"/>
        <item x="1464"/>
        <item x="2057"/>
        <item x="4459"/>
        <item x="4911"/>
        <item x="1427"/>
        <item x="4435"/>
        <item x="4737"/>
        <item x="1960"/>
        <item x="1314"/>
        <item x="2382"/>
        <item x="2719"/>
        <item x="1813"/>
        <item x="2048"/>
        <item x="1598"/>
        <item x="1346"/>
        <item x="1500"/>
        <item x="3092"/>
        <item x="497"/>
        <item x="2110"/>
        <item x="4606"/>
        <item x="4271"/>
        <item x="2559"/>
        <item x="2302"/>
        <item x="311"/>
        <item x="2579"/>
        <item x="484"/>
        <item x="3346"/>
        <item x="3777"/>
        <item x="3692"/>
        <item x="1301"/>
        <item x="2368"/>
        <item x="4333"/>
        <item x="4963"/>
        <item x="1164"/>
        <item x="3192"/>
        <item x="2344"/>
        <item x="223"/>
        <item x="725"/>
        <item x="67"/>
        <item x="2971"/>
        <item x="933"/>
        <item x="2880"/>
        <item x="407"/>
        <item x="2208"/>
        <item x="2892"/>
        <item x="3912"/>
        <item x="3682"/>
        <item x="3892"/>
        <item x="428"/>
        <item x="4779"/>
        <item x="3971"/>
        <item x="3842"/>
        <item x="2405"/>
        <item x="4851"/>
        <item x="700"/>
        <item x="3483"/>
        <item x="316"/>
        <item x="1543"/>
        <item x="2253"/>
        <item x="1489"/>
        <item x="88"/>
        <item x="5277"/>
        <item x="118"/>
        <item x="5187"/>
        <item x="3379"/>
        <item x="4078"/>
        <item x="855"/>
        <item x="2655"/>
        <item x="3619"/>
        <item x="2557"/>
        <item x="1861"/>
        <item x="862"/>
        <item x="2252"/>
        <item x="4981"/>
        <item x="1228"/>
        <item x="3420"/>
        <item x="1208"/>
        <item x="2088"/>
        <item x="4015"/>
        <item x="3274"/>
        <item x="347"/>
        <item x="4685"/>
        <item x="663"/>
        <item x="1898"/>
        <item x="684"/>
        <item x="4840"/>
        <item x="2966"/>
        <item x="2848"/>
        <item x="527"/>
        <item x="3375"/>
        <item x="4421"/>
        <item x="1273"/>
        <item x="343"/>
        <item x="3656"/>
        <item x="1034"/>
        <item x="2900"/>
        <item x="1644"/>
        <item x="2107"/>
        <item x="4185"/>
        <item x="2137"/>
        <item x="985"/>
        <item x="4294"/>
        <item x="167"/>
        <item x="3623"/>
        <item x="2123"/>
        <item x="1582"/>
        <item x="1407"/>
        <item x="3629"/>
        <item x="2004"/>
        <item x="2999"/>
        <item x="5128"/>
        <item x="4906"/>
        <item x="548"/>
        <item x="945"/>
        <item x="3104"/>
        <item x="4535"/>
        <item x="2237"/>
        <item x="3726"/>
        <item x="3364"/>
        <item x="2450"/>
        <item x="2019"/>
        <item x="1509"/>
        <item x="534"/>
        <item x="4157"/>
        <item x="1781"/>
        <item x="1033"/>
        <item x="3224"/>
        <item x="1633"/>
        <item x="1843"/>
        <item x="2582"/>
        <item x="256"/>
        <item x="2288"/>
        <item x="1676"/>
        <item x="4257"/>
        <item x="3026"/>
        <item x="262"/>
        <item x="1418"/>
        <item x="3193"/>
        <item x="1481"/>
        <item x="777"/>
        <item x="4523"/>
        <item x="301"/>
        <item x="3344"/>
        <item x="2834"/>
        <item x="2326"/>
        <item x="621"/>
        <item x="2788"/>
        <item x="514"/>
        <item x="4620"/>
        <item x="2734"/>
        <item x="4498"/>
        <item x="2586"/>
        <item x="218"/>
        <item x="696"/>
        <item x="633"/>
        <item x="2642"/>
        <item x="835"/>
        <item x="4608"/>
        <item x="3678"/>
        <item x="2036"/>
        <item x="2945"/>
        <item x="4083"/>
        <item x="3713"/>
        <item x="2706"/>
        <item x="2489"/>
        <item x="162"/>
        <item x="847"/>
        <item x="2739"/>
        <item x="4491"/>
        <item x="2220"/>
        <item x="2362"/>
        <item x="2500"/>
        <item x="4082"/>
        <item x="2433"/>
        <item x="692"/>
        <item x="4478"/>
        <item x="4846"/>
        <item x="1716"/>
        <item x="4976"/>
        <item x="4623"/>
        <item x="1172"/>
        <item x="5043"/>
        <item x="3811"/>
        <item x="3871"/>
        <item x="3250"/>
        <item x="1252"/>
        <item x="2069"/>
        <item x="2017"/>
        <item x="3402"/>
        <item x="1944"/>
        <item x="210"/>
        <item x="3039"/>
        <item x="2696"/>
        <item x="1085"/>
        <item x="2380"/>
        <item x="2113"/>
        <item x="4948"/>
        <item x="1305"/>
        <item x="277"/>
        <item x="78"/>
        <item x="13"/>
        <item x="3029"/>
        <item x="852"/>
        <item x="5153"/>
        <item x="756"/>
        <item x="3792"/>
        <item x="3725"/>
        <item x="4517"/>
        <item x="2784"/>
        <item x="2042"/>
        <item x="4461"/>
        <item x="2940"/>
        <item x="3140"/>
        <item x="3464"/>
        <item x="4814"/>
        <item x="5114"/>
        <item x="3603"/>
        <item x="227"/>
        <item x="2471"/>
        <item x="607"/>
        <item x="2188"/>
        <item x="4298"/>
        <item x="540"/>
        <item x="3557"/>
        <item x="3075"/>
        <item x="3601"/>
        <item x="1703"/>
        <item x="1068"/>
        <item x="5157"/>
        <item x="4191"/>
        <item x="4991"/>
        <item x="1248"/>
        <item x="2111"/>
        <item x="899"/>
        <item x="1532"/>
        <item x="4450"/>
        <item x="735"/>
        <item x="1700"/>
        <item x="4278"/>
        <item x="1830"/>
        <item x="1476"/>
        <item x="2393"/>
        <item x="1624"/>
        <item x="1965"/>
        <item x="1650"/>
        <item x="1671"/>
        <item x="4987"/>
        <item x="3606"/>
        <item x="187"/>
        <item x="3602"/>
        <item x="2653"/>
        <item x="4118"/>
        <item x="731"/>
        <item x="765"/>
        <item x="5064"/>
        <item x="2803"/>
        <item x="253"/>
        <item x="5151"/>
        <item x="3553"/>
        <item x="3567"/>
        <item x="2573"/>
        <item x="3195"/>
        <item x="3049"/>
        <item x="335"/>
        <item x="1867"/>
        <item x="1761"/>
        <item x="906"/>
        <item x="93"/>
        <item x="193"/>
        <item x="745"/>
        <item x="3078"/>
        <item x="2937"/>
        <item x="3729"/>
        <item x="4296"/>
        <item x="2394"/>
        <item x="3260"/>
        <item x="1652"/>
        <item x="5242"/>
        <item x="331"/>
        <item x="402"/>
        <item x="37"/>
        <item x="4246"/>
        <item x="3353"/>
        <item x="827"/>
        <item x="1992"/>
        <item x="4856"/>
        <item x="826"/>
        <item x="4807"/>
        <item x="2274"/>
        <item x="3872"/>
        <item x="3946"/>
        <item x="208"/>
        <item x="3715"/>
        <item x="351"/>
        <item x="3821"/>
        <item x="2195"/>
        <item x="678"/>
        <item x="1954"/>
        <item x="515"/>
        <item x="844"/>
        <item x="4785"/>
        <item x="3316"/>
        <item x="2745"/>
        <item x="1678"/>
        <item x="1530"/>
        <item x="2555"/>
        <item x="4917"/>
        <item x="556"/>
        <item x="4165"/>
        <item x="5031"/>
        <item x="2488"/>
        <item x="3931"/>
        <item x="4186"/>
        <item x="3564"/>
        <item x="5176"/>
        <item x="4228"/>
        <item x="3496"/>
        <item x="424"/>
        <item x="4132"/>
        <item x="2780"/>
        <item x="447"/>
        <item x="869"/>
        <item x="1510"/>
        <item x="3252"/>
        <item x="3002"/>
        <item x="2622"/>
        <item x="2234"/>
        <item x="433"/>
        <item x="1177"/>
        <item x="2781"/>
        <item x="2553"/>
        <item x="368"/>
        <item x="5233"/>
        <item x="4643"/>
        <item x="1825"/>
        <item x="2369"/>
        <item x="3555"/>
        <item x="4794"/>
        <item x="2805"/>
        <item x="5002"/>
        <item x="2634"/>
        <item x="4832"/>
        <item x="2931"/>
        <item x="1739"/>
        <item x="2795"/>
        <item x="3333"/>
        <item x="864"/>
        <item x="2552"/>
        <item x="114"/>
        <item x="576"/>
        <item x="124"/>
        <item x="986"/>
        <item x="1691"/>
        <item x="2905"/>
        <item x="2851"/>
        <item x="4444"/>
        <item x="3801"/>
        <item x="724"/>
        <item x="2191"/>
        <item x="4049"/>
        <item x="2414"/>
        <item x="4323"/>
        <item x="4137"/>
        <item x="4816"/>
        <item x="3733"/>
        <item x="42"/>
        <item x="4769"/>
        <item x="184"/>
        <item x="5050"/>
        <item x="373"/>
        <item x="3378"/>
        <item x="1886"/>
        <item x="2286"/>
        <item x="3257"/>
        <item x="1932"/>
        <item x="3948"/>
        <item x="75"/>
        <item x="302"/>
        <item x="179"/>
        <item x="1495"/>
        <item x="4822"/>
        <item x="3468"/>
        <item x="2269"/>
        <item x="1468"/>
        <item x="2437"/>
        <item x="3585"/>
        <item x="2965"/>
        <item x="2462"/>
        <item x="3896"/>
        <item x="2351"/>
        <item x="333"/>
        <item x="2606"/>
        <item x="2698"/>
        <item x="1383"/>
        <item x="3645"/>
        <item x="630"/>
        <item x="1324"/>
        <item x="4927"/>
        <item x="3991"/>
        <item x="1602"/>
        <item x="4106"/>
        <item t="default"/>
      </items>
    </pivotField>
    <pivotField name="UF" axis="axisPage" multipleItemSelectionAllowed="1" showAll="0">
      <items count="28">
        <item h="1" x="26"/>
        <item h="1" x="19"/>
        <item h="1" x="11"/>
        <item h="1" x="24"/>
        <item x="7"/>
        <item h="1" sd="0" x="9"/>
        <item h="1" x="2"/>
        <item h="1" x="15"/>
        <item h="1" x="10"/>
        <item x="18"/>
        <item h="1" x="4"/>
        <item h="1" x="13"/>
        <item h="1" x="8"/>
        <item h="1" x="12"/>
        <item x="17"/>
        <item h="1" x="5"/>
        <item x="22"/>
        <item h="1" x="6"/>
        <item h="1" x="1"/>
        <item h="1" x="16"/>
        <item h="1" x="23"/>
        <item h="1" x="25"/>
        <item h="1" x="3"/>
        <item h="1" x="14"/>
        <item h="1" x="21"/>
        <item h="1" x="0"/>
        <item h="1" x="20"/>
        <item t="default"/>
      </items>
    </pivotField>
    <pivotField dataField="1" showAll="0"/>
    <pivotField showAll="0"/>
    <pivotField showAll="0"/>
    <pivotField showAll="0"/>
    <pivotField showAll="0"/>
    <pivotField dataField="1" showAll="0"/>
    <pivotField axis="axisPage" showAll="0">
      <items count="6">
        <item x="1"/>
        <item x="3"/>
        <item x="4"/>
        <item x="0"/>
        <item x="2"/>
        <item t="default"/>
      </items>
    </pivotField>
    <pivotField showAll="0"/>
    <pivotField showAll="0"/>
    <pivotField axis="axisPage" showAll="0">
      <items count="3">
        <item x="1"/>
        <item x="0"/>
        <item t="default"/>
      </items>
    </pivotField>
    <pivotField axis="axisPage" showAll="0">
      <items count="3">
        <item x="1"/>
        <item x="0"/>
        <item t="default"/>
      </items>
    </pivotField>
  </pivotFields>
  <rowFields count="1">
    <field x="0"/>
  </rowFields>
  <rowItems count="23">
    <i>
      <x v="645"/>
    </i>
    <i>
      <x v="962"/>
    </i>
    <i>
      <x v="982"/>
    </i>
    <i>
      <x v="1088"/>
    </i>
    <i>
      <x v="1865"/>
    </i>
    <i>
      <x v="1980"/>
    </i>
    <i>
      <x v="1984"/>
    </i>
    <i>
      <x v="2478"/>
    </i>
    <i>
      <x v="2893"/>
    </i>
    <i>
      <x v="2959"/>
    </i>
    <i>
      <x v="2990"/>
    </i>
    <i>
      <x v="3419"/>
    </i>
    <i>
      <x v="3484"/>
    </i>
    <i>
      <x v="3571"/>
    </i>
    <i>
      <x v="3628"/>
    </i>
    <i>
      <x v="3652"/>
    </i>
    <i>
      <x v="3673"/>
    </i>
    <i>
      <x v="4363"/>
    </i>
    <i>
      <x v="4375"/>
    </i>
    <i>
      <x v="4396"/>
    </i>
    <i>
      <x v="4906"/>
    </i>
    <i>
      <x v="4979"/>
    </i>
    <i t="grand">
      <x/>
    </i>
  </rowItems>
  <colFields count="1">
    <field x="-2"/>
  </colFields>
  <colItems count="2">
    <i>
      <x/>
    </i>
    <i i="1">
      <x v="1"/>
    </i>
  </colItems>
  <pageFields count="4">
    <pageField fld="8" item="1" hier="-1"/>
    <pageField fld="11" item="1" hier="-1"/>
    <pageField fld="12" item="0" hier="-1"/>
    <pageField fld="1" hier="-1"/>
  </pageFields>
  <dataFields count="2">
    <dataField name="variável COMP_P" fld="7" baseField="0" baseItem="962"/>
    <dataField name="variável IBGE_1-4" fld="2" baseField="0" baseItem="0"/>
  </dataFields>
  <formats count="15">
    <format dxfId="253">
      <pivotArea field="0" type="button" dataOnly="0" labelOnly="1" outline="0" axis="axisRow" fieldPosition="0"/>
    </format>
    <format dxfId="252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251">
      <pivotArea field="0" type="button" dataOnly="0" labelOnly="1" outline="0" axis="axisRow" fieldPosition="0"/>
    </format>
    <format dxfId="250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249">
      <pivotArea field="0" type="button" dataOnly="0" labelOnly="1" outline="0" axis="axisRow" fieldPosition="0"/>
    </format>
    <format dxfId="248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247">
      <pivotArea field="0" type="button" dataOnly="0" labelOnly="1" outline="0" axis="axisRow" fieldPosition="0"/>
    </format>
    <format dxfId="246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245">
      <pivotArea field="0" type="button" dataOnly="0" labelOnly="1" outline="0" axis="axisRow" fieldPosition="0"/>
    </format>
    <format dxfId="244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243">
      <pivotArea collapsedLevelsAreSubtotals="1" fieldPosition="0">
        <references count="1">
          <reference field="0" count="22">
            <x v="645"/>
            <x v="962"/>
            <x v="982"/>
            <x v="1088"/>
            <x v="1865"/>
            <x v="1980"/>
            <x v="1984"/>
            <x v="2478"/>
            <x v="2893"/>
            <x v="2959"/>
            <x v="2990"/>
            <x v="3419"/>
            <x v="3484"/>
            <x v="3571"/>
            <x v="3628"/>
            <x v="3652"/>
            <x v="3673"/>
            <x v="4363"/>
            <x v="4375"/>
            <x v="4396"/>
            <x v="4906"/>
            <x v="4979"/>
          </reference>
        </references>
      </pivotArea>
    </format>
    <format dxfId="242">
      <pivotArea dataOnly="0" labelOnly="1" fieldPosition="0">
        <references count="1">
          <reference field="0" count="22">
            <x v="645"/>
            <x v="962"/>
            <x v="982"/>
            <x v="1088"/>
            <x v="1865"/>
            <x v="1980"/>
            <x v="1984"/>
            <x v="2478"/>
            <x v="2893"/>
            <x v="2959"/>
            <x v="2990"/>
            <x v="3419"/>
            <x v="3484"/>
            <x v="3571"/>
            <x v="3628"/>
            <x v="3652"/>
            <x v="3673"/>
            <x v="4363"/>
            <x v="4375"/>
            <x v="4396"/>
            <x v="4906"/>
            <x v="4979"/>
          </reference>
        </references>
      </pivotArea>
    </format>
    <format dxfId="241">
      <pivotArea field="12" dataOnly="0" grandRow="1" axis="axisPage" fieldPosition="2">
        <references count="3">
          <reference field="8" count="1" selected="0">
            <x v="1"/>
          </reference>
          <reference field="11" count="1" selected="0">
            <x v="1"/>
          </reference>
          <reference field="12" count="1" selected="0">
            <x v="0"/>
          </reference>
        </references>
      </pivotArea>
    </format>
    <format dxfId="240">
      <pivotArea field="12" dataOnly="0" grandRow="1" axis="axisPage" fieldPosition="2">
        <references count="3">
          <reference field="8" count="1" selected="0">
            <x v="1"/>
          </reference>
          <reference field="11" count="1" selected="0">
            <x v="1"/>
          </reference>
          <reference field="12" count="1" selected="0">
            <x v="0"/>
          </reference>
        </references>
      </pivotArea>
    </format>
    <format dxfId="239">
      <pivotArea field="12" dataOnly="0" grandRow="1" axis="axisPage" fieldPosition="2">
        <references count="3">
          <reference field="8" count="1" selected="0">
            <x v="1"/>
          </reference>
          <reference field="11" count="1" selected="0">
            <x v="1"/>
          </reference>
          <reference field="12" count="1" selected="0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9BFEB2B-D7FA-4914-A0F5-7003693F82F8}" name="Tabela dinâmica2" cacheId="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rowHeaderCaption="Municípios">
  <location ref="B33:C277" firstHeaderRow="1" firstDataRow="1" firstDataCol="1" rowPageCount="3" colPageCount="1"/>
  <pivotFields count="12">
    <pivotField axis="axisRow" showAll="0" sortType="descending" defaultSubtotal="0">
      <items count="5293">
        <item x="2496"/>
        <item x="4968"/>
        <item x="4964"/>
        <item x="1619"/>
        <item x="1435"/>
        <item x="1088"/>
        <item x="4023"/>
        <item x="4139"/>
        <item x="1896"/>
        <item x="2758"/>
        <item x="3069"/>
        <item x="3051"/>
        <item x="1713"/>
        <item x="2690"/>
        <item x="679"/>
        <item x="4455"/>
        <item x="4686"/>
        <item x="786"/>
        <item x="2936"/>
        <item x="1871"/>
        <item x="3578"/>
        <item x="1256"/>
        <item x="3691"/>
        <item x="4550"/>
        <item x="2537"/>
        <item x="1636"/>
        <item x="4067"/>
        <item x="2572"/>
        <item x="1035"/>
        <item x="1170"/>
        <item x="3818"/>
        <item x="320"/>
        <item x="4770"/>
        <item x="1642"/>
        <item x="1933"/>
        <item x="3747"/>
        <item x="938"/>
        <item x="3897"/>
        <item x="2353"/>
        <item x="4707"/>
        <item x="2807"/>
        <item x="2441"/>
        <item x="2591"/>
        <item x="4825"/>
        <item x="1492"/>
        <item x="3525"/>
        <item x="2366"/>
        <item x="1266"/>
        <item x="2732"/>
        <item x="1265"/>
        <item x="4983"/>
        <item x="2439"/>
        <item x="4020"/>
        <item x="2829"/>
        <item x="2264"/>
        <item x="3277"/>
        <item x="4527"/>
        <item x="4885"/>
        <item x="2526"/>
        <item x="2480"/>
        <item x="535"/>
        <item x="4131"/>
        <item x="1557"/>
        <item x="1210"/>
        <item x="2993"/>
        <item x="593"/>
        <item x="1763"/>
        <item x="1712"/>
        <item x="1560"/>
        <item x="5029"/>
        <item x="1116"/>
        <item x="4977"/>
        <item x="1885"/>
        <item x="2370"/>
        <item x="595"/>
        <item x="1651"/>
        <item x="2756"/>
        <item x="4508"/>
        <item x="3542"/>
        <item x="1745"/>
        <item x="4402"/>
        <item x="2988"/>
        <item x="767"/>
        <item x="2509"/>
        <item x="5270"/>
        <item x="2006"/>
        <item x="2534"/>
        <item x="2916"/>
        <item x="4485"/>
        <item x="305"/>
        <item x="3880"/>
        <item x="3963"/>
        <item x="1983"/>
        <item x="4211"/>
        <item x="4627"/>
        <item x="3458"/>
        <item x="2517"/>
        <item x="3421"/>
        <item x="2991"/>
        <item x="1514"/>
        <item x="418"/>
        <item x="4733"/>
        <item x="2975"/>
        <item x="634"/>
        <item x="2176"/>
        <item x="2917"/>
        <item x="1353"/>
        <item x="192"/>
        <item x="2411"/>
        <item x="3060"/>
        <item x="3828"/>
        <item x="2498"/>
        <item x="4901"/>
        <item x="3091"/>
        <item x="3136"/>
        <item x="3019"/>
        <item x="4297"/>
        <item x="3589"/>
        <item x="1091"/>
        <item x="995"/>
        <item x="5264"/>
        <item x="883"/>
        <item x="3527"/>
        <item x="1821"/>
        <item x="3983"/>
        <item x="3110"/>
        <item x="1275"/>
        <item x="485"/>
        <item x="1537"/>
        <item x="1947"/>
        <item x="361"/>
        <item x="4163"/>
        <item x="4051"/>
        <item x="4497"/>
        <item x="1515"/>
        <item x="2844"/>
        <item x="577"/>
        <item x="2984"/>
        <item x="3329"/>
        <item x="1786"/>
        <item x="3321"/>
        <item x="2291"/>
        <item x="5208"/>
        <item x="3709"/>
        <item x="3881"/>
        <item x="3113"/>
        <item x="3907"/>
        <item x="1398"/>
        <item x="3253"/>
        <item x="2076"/>
        <item x="3885"/>
        <item x="2967"/>
        <item x="2205"/>
        <item x="1788"/>
        <item x="1452"/>
        <item x="2701"/>
        <item x="1615"/>
        <item x="872"/>
        <item x="3041"/>
        <item x="2018"/>
        <item x="1842"/>
        <item x="904"/>
        <item x="1872"/>
        <item x="480"/>
        <item x="3493"/>
        <item x="4664"/>
        <item x="3013"/>
        <item x="649"/>
        <item x="3231"/>
        <item x="3087"/>
        <item x="1632"/>
        <item x="467"/>
        <item x="4457"/>
        <item x="4350"/>
        <item x="959"/>
        <item x="2031"/>
        <item x="2549"/>
        <item x="3521"/>
        <item x="1207"/>
        <item x="2833"/>
        <item x="4425"/>
        <item x="3732"/>
        <item x="2695"/>
        <item x="2959"/>
        <item x="4371"/>
        <item x="1750"/>
        <item x="1630"/>
        <item x="1453"/>
        <item x="4117"/>
        <item x="2483"/>
        <item x="2907"/>
        <item x="51"/>
        <item x="3921"/>
        <item x="470"/>
        <item x="743"/>
        <item x="3028"/>
        <item x="2144"/>
        <item x="4311"/>
        <item x="191"/>
        <item x="4875"/>
        <item x="4464"/>
        <item x="1313"/>
        <item x="3516"/>
        <item x="2055"/>
        <item x="5028"/>
        <item x="2683"/>
        <item x="1409"/>
        <item x="1243"/>
        <item x="3812"/>
        <item x="3689"/>
        <item x="128"/>
        <item x="97"/>
        <item x="1794"/>
        <item x="3548"/>
        <item x="2147"/>
        <item x="2609"/>
        <item x="2300"/>
        <item x="1680"/>
        <item x="829"/>
        <item x="3412"/>
        <item x="555"/>
        <item x="306"/>
        <item x="3599"/>
        <item x="2658"/>
        <item x="528"/>
        <item x="3945"/>
        <item x="1841"/>
        <item x="3674"/>
        <item x="3654"/>
        <item x="2142"/>
        <item x="4411"/>
        <item x="4516"/>
        <item x="2913"/>
        <item x="161"/>
        <item x="4173"/>
        <item x="3855"/>
        <item x="4943"/>
        <item x="3574"/>
        <item x="4093"/>
        <item x="935"/>
        <item x="4090"/>
        <item x="2847"/>
        <item x="4206"/>
        <item x="3397"/>
        <item x="2693"/>
        <item x="3659"/>
        <item x="1986"/>
        <item x="4364"/>
        <item x="4482"/>
        <item x="3849"/>
        <item x="2842"/>
        <item x="2002"/>
        <item x="4149"/>
        <item x="1789"/>
        <item x="5202"/>
        <item x="3437"/>
        <item x="2334"/>
        <item x="4920"/>
        <item x="425"/>
        <item x="249"/>
        <item x="4012"/>
        <item x="5100"/>
        <item x="1245"/>
        <item x="1115"/>
        <item x="1281"/>
        <item x="3027"/>
        <item x="4984"/>
        <item x="573"/>
        <item x="2083"/>
        <item x="1157"/>
        <item x="1804"/>
        <item x="4992"/>
        <item x="2457"/>
        <item x="4094"/>
        <item x="219"/>
        <item x="1751"/>
        <item x="3831"/>
        <item x="2230"/>
        <item x="605"/>
        <item x="1627"/>
        <item x="3705"/>
        <item x="2840"/>
        <item x="5224"/>
        <item x="85"/>
        <item x="1908"/>
        <item x="3588"/>
        <item x="981"/>
        <item x="3861"/>
        <item x="32"/>
        <item x="1647"/>
        <item x="4912"/>
        <item x="1498"/>
        <item x="3575"/>
        <item x="825"/>
        <item x="462"/>
        <item x="4359"/>
        <item x="1183"/>
        <item x="1866"/>
        <item x="3765"/>
        <item x="4146"/>
        <item x="5010"/>
        <item x="1552"/>
        <item x="4026"/>
        <item x="350"/>
        <item x="5291"/>
        <item x="3972"/>
        <item x="1877"/>
        <item x="243"/>
        <item x="1890"/>
        <item x="2189"/>
        <item x="2319"/>
        <item x="5054"/>
        <item x="3560"/>
        <item x="1539"/>
        <item x="1458"/>
        <item x="1247"/>
        <item x="4327"/>
        <item x="4876"/>
        <item x="377"/>
        <item x="2977"/>
        <item x="5067"/>
        <item x="188"/>
        <item x="1710"/>
        <item x="1145"/>
        <item x="3627"/>
        <item x="3786"/>
        <item x="1227"/>
        <item x="1999"/>
        <item x="5018"/>
        <item x="701"/>
        <item x="74"/>
        <item x="113"/>
        <item x="4125"/>
        <item x="1038"/>
        <item x="3474"/>
        <item x="3492"/>
        <item x="571"/>
        <item x="233"/>
        <item x="1350"/>
        <item x="3779"/>
        <item x="2289"/>
        <item x="3826"/>
        <item x="5122"/>
        <item x="2954"/>
        <item x="246"/>
        <item x="2507"/>
        <item x="247"/>
        <item x="2510"/>
        <item x="4358"/>
        <item x="639"/>
        <item x="487"/>
        <item x="1148"/>
        <item x="1993"/>
        <item x="3173"/>
        <item x="2271"/>
        <item x="2342"/>
        <item x="4939"/>
        <item x="5192"/>
        <item x="4659"/>
        <item x="2871"/>
        <item x="1679"/>
        <item x="3834"/>
        <item x="3288"/>
        <item x="4792"/>
        <item x="4656"/>
        <item x="2183"/>
        <item x="3096"/>
        <item x="676"/>
        <item x="892"/>
        <item x="3955"/>
        <item x="429"/>
        <item x="2754"/>
        <item x="4380"/>
        <item x="4536"/>
        <item x="3530"/>
        <item x="4942"/>
        <item x="4763"/>
        <item x="602"/>
        <item x="3189"/>
        <item x="2287"/>
        <item x="4379"/>
        <item x="2662"/>
        <item x="2448"/>
        <item x="2584"/>
        <item x="766"/>
        <item x="3035"/>
        <item x="414"/>
        <item x="2041"/>
        <item x="203"/>
        <item x="3845"/>
        <item x="2546"/>
        <item x="3182"/>
        <item x="4787"/>
        <item x="840"/>
        <item x="1215"/>
        <item x="152"/>
        <item x="3215"/>
        <item x="850"/>
        <item x="5261"/>
        <item x="4521"/>
        <item x="2487"/>
        <item x="960"/>
        <item x="2139"/>
        <item x="3422"/>
        <item x="3008"/>
        <item x="1482"/>
        <item x="121"/>
        <item x="2521"/>
        <item x="1449"/>
        <item x="2162"/>
        <item x="5118"/>
        <item x="2460"/>
        <item x="3056"/>
        <item x="2979"/>
        <item x="3647"/>
        <item x="545"/>
        <item x="2010"/>
        <item x="2727"/>
        <item x="2171"/>
        <item x="4564"/>
        <item x="1829"/>
        <item x="2479"/>
        <item x="1857"/>
        <item x="216"/>
        <item x="3604"/>
        <item x="4061"/>
        <item x="4479"/>
        <item x="4072"/>
        <item x="3702"/>
        <item x="3745"/>
        <item x="1026"/>
        <item x="4951"/>
        <item x="3012"/>
        <item x="4743"/>
        <item x="1000"/>
        <item x="2276"/>
        <item x="257"/>
        <item x="4966"/>
        <item x="3970"/>
        <item x="4986"/>
        <item x="2879"/>
        <item x="2424"/>
        <item x="2850"/>
        <item x="3312"/>
        <item x="5235"/>
        <item x="2129"/>
        <item x="4545"/>
        <item x="3737"/>
        <item x="4041"/>
        <item x="3509"/>
        <item x="3400"/>
        <item x="157"/>
        <item x="3577"/>
        <item x="1011"/>
        <item x="2660"/>
        <item x="1410"/>
        <item x="2720"/>
        <item x="70"/>
        <item x="1436"/>
        <item x="2839"/>
        <item x="990"/>
        <item x="2569"/>
        <item x="4499"/>
        <item x="4121"/>
        <item x="4162"/>
        <item x="712"/>
        <item x="3903"/>
        <item x="5078"/>
        <item x="5072"/>
        <item x="2707"/>
        <item x="4089"/>
        <item x="601"/>
        <item x="2675"/>
        <item x="3320"/>
        <item x="5035"/>
        <item x="5222"/>
        <item x="2949"/>
        <item x="2086"/>
        <item x="189"/>
        <item x="919"/>
        <item x="1884"/>
        <item x="1783"/>
        <item x="508"/>
        <item x="4756"/>
        <item x="1969"/>
        <item x="474"/>
        <item x="2232"/>
        <item x="355"/>
        <item x="2218"/>
        <item x="4843"/>
        <item x="3829"/>
        <item x="3649"/>
        <item x="5152"/>
        <item x="3418"/>
        <item x="1473"/>
        <item x="3454"/>
        <item x="1522"/>
        <item x="3922"/>
        <item x="1524"/>
        <item x="1100"/>
        <item x="671"/>
        <item x="4585"/>
        <item x="5049"/>
        <item x="3033"/>
        <item x="4299"/>
        <item x="289"/>
        <item x="3406"/>
        <item x="2443"/>
        <item x="4388"/>
        <item x="4169"/>
        <item x="1600"/>
        <item x="3125"/>
        <item x="2941"/>
        <item x="4084"/>
        <item x="144"/>
        <item x="998"/>
        <item x="1555"/>
        <item x="1505"/>
        <item x="3501"/>
        <item x="36"/>
        <item x="4893"/>
        <item x="2021"/>
        <item x="1934"/>
        <item x="757"/>
        <item x="120"/>
        <item x="683"/>
        <item x="2787"/>
        <item x="1558"/>
        <item x="4273"/>
        <item x="4202"/>
        <item x="3302"/>
        <item x="4053"/>
        <item x="3790"/>
        <item x="2703"/>
        <item x="560"/>
        <item x="6"/>
        <item x="370"/>
        <item x="1070"/>
        <item x="2203"/>
        <item x="194"/>
        <item x="2417"/>
        <item x="2151"/>
        <item x="47"/>
        <item x="1014"/>
        <item x="195"/>
        <item x="1942"/>
        <item x="1572"/>
        <item x="1519"/>
        <item x="3795"/>
        <item x="1287"/>
        <item x="2141"/>
        <item x="5091"/>
        <item x="817"/>
        <item x="4836"/>
        <item x="4974"/>
        <item x="4563"/>
        <item x="30"/>
        <item x="4045"/>
        <item x="4219"/>
        <item x="4883"/>
        <item x="2689"/>
        <item x="232"/>
        <item x="4353"/>
        <item x="2478"/>
        <item x="2920"/>
        <item x="5"/>
        <item x="482"/>
        <item x="4122"/>
        <item x="690"/>
        <item x="3562"/>
        <item x="3478"/>
        <item x="4142"/>
        <item x="4695"/>
        <item x="1664"/>
        <item x="1370"/>
        <item x="1764"/>
        <item x="4780"/>
        <item x="3580"/>
        <item x="4592"/>
        <item x="154"/>
        <item x="1858"/>
        <item x="3038"/>
        <item x="4504"/>
        <item x="5280"/>
        <item x="1184"/>
        <item x="4404"/>
        <item x="5089"/>
        <item x="417"/>
        <item x="4460"/>
        <item x="4667"/>
        <item x="2178"/>
        <item x="4050"/>
        <item x="4542"/>
        <item x="99"/>
        <item x="617"/>
        <item x="4764"/>
        <item x="1508"/>
        <item x="810"/>
        <item x="1009"/>
        <item x="4624"/>
        <item x="166"/>
        <item x="2155"/>
        <item x="4997"/>
        <item x="1487"/>
        <item x="40"/>
        <item x="836"/>
        <item x="5060"/>
        <item x="698"/>
        <item x="5230"/>
        <item x="3021"/>
        <item x="4630"/>
        <item x="4961"/>
        <item x="1124"/>
        <item x="234"/>
        <item x="2131"/>
        <item x="3540"/>
        <item x="3168"/>
        <item x="4956"/>
        <item x="4284"/>
        <item x="2725"/>
        <item x="3676"/>
        <item x="4127"/>
        <item x="2929"/>
        <item x="2238"/>
        <item x="1702"/>
        <item x="658"/>
        <item x="4376"/>
        <item x="5110"/>
        <item x="784"/>
        <item x="2221"/>
        <item x="4254"/>
        <item x="1696"/>
        <item x="2654"/>
        <item x="1129"/>
        <item x="339"/>
        <item x="1003"/>
        <item x="549"/>
        <item x="854"/>
        <item x="3636"/>
        <item x="1855"/>
        <item x="3620"/>
        <item x="1288"/>
        <item x="806"/>
        <item x="2894"/>
        <item x="4349"/>
        <item x="3299"/>
        <item x="980"/>
        <item x="5102"/>
        <item x="3291"/>
        <item x="1686"/>
        <item x="752"/>
        <item x="2857"/>
        <item x="5232"/>
        <item x="4035"/>
        <item x="2793"/>
        <item x="612"/>
        <item x="5039"/>
        <item x="3107"/>
        <item x="4574"/>
        <item x="4292"/>
        <item x="3529"/>
        <item x="2486"/>
        <item x="2540"/>
        <item x="1760"/>
        <item x="5204"/>
        <item x="4959"/>
        <item x="1093"/>
        <item x="1592"/>
        <item x="4699"/>
        <item x="4047"/>
        <item x="3161"/>
        <item x="3868"/>
        <item x="1480"/>
        <item x="4009"/>
        <item x="5057"/>
        <item x="5014"/>
        <item x="3417"/>
        <item x="2939"/>
        <item x="5255"/>
        <item x="1415"/>
        <item x="708"/>
        <item x="1957"/>
        <item x="1579"/>
        <item x="1964"/>
        <item x="778"/>
        <item x="2456"/>
        <item x="4187"/>
        <item x="2735"/>
        <item x="2469"/>
        <item x="1938"/>
        <item x="136"/>
        <item x="4483"/>
        <item x="3040"/>
        <item x="3303"/>
        <item x="3707"/>
        <item x="857"/>
        <item x="3190"/>
        <item x="3952"/>
        <item x="1648"/>
        <item x="101"/>
        <item x="3386"/>
        <item x="3251"/>
        <item x="4689"/>
        <item x="2568"/>
        <item x="2241"/>
        <item x="1297"/>
        <item x="3387"/>
        <item x="5247"/>
        <item x="2186"/>
        <item x="4439"/>
        <item x="3"/>
        <item x="2124"/>
        <item x="2294"/>
        <item x="950"/>
        <item x="3648"/>
        <item x="4995"/>
        <item x="2736"/>
        <item x="3547"/>
        <item x="2520"/>
        <item x="3544"/>
        <item x="3859"/>
        <item x="1725"/>
        <item x="3239"/>
        <item x="1717"/>
        <item x="4164"/>
        <item x="1367"/>
        <item x="4823"/>
        <item x="4442"/>
        <item x="3987"/>
        <item x="3222"/>
        <item x="1268"/>
        <item x="1701"/>
        <item x="3891"/>
        <item x="2329"/>
        <item x="1975"/>
        <item x="1699"/>
        <item x="3048"/>
        <item x="588"/>
        <item x="613"/>
        <item x="1469"/>
        <item x="500"/>
        <item x="552"/>
        <item x="3985"/>
        <item x="139"/>
        <item x="1047"/>
        <item x="2950"/>
        <item x="3815"/>
        <item x="1284"/>
        <item x="4751"/>
        <item x="2200"/>
        <item x="3181"/>
        <item x="2343"/>
        <item x="1589"/>
        <item x="283"/>
        <item x="3178"/>
        <item x="2458"/>
        <item x="1422"/>
        <item x="4674"/>
        <item x="3876"/>
        <item x="2797"/>
        <item x="4490"/>
        <item x="989"/>
        <item x="5063"/>
        <item x="1953"/>
        <item x="5012"/>
        <item x="1258"/>
        <item x="929"/>
        <item x="2175"/>
        <item x="2375"/>
        <item x="3500"/>
        <item x="3267"/>
        <item x="1135"/>
        <item x="2138"/>
        <item x="5214"/>
        <item x="3559"/>
        <item x="3376"/>
        <item x="2013"/>
        <item x="5161"/>
        <item x="1434"/>
        <item x="3550"/>
        <item x="376"/>
        <item x="147"/>
        <item x="2567"/>
        <item x="3219"/>
        <item x="440"/>
        <item x="1073"/>
        <item x="291"/>
        <item x="228"/>
        <item x="454"/>
        <item x="2858"/>
        <item x="2254"/>
        <item x="799"/>
        <item x="1075"/>
        <item x="2204"/>
        <item x="2119"/>
        <item x="4882"/>
        <item x="2427"/>
        <item x="2122"/>
        <item x="2748"/>
        <item x="3414"/>
        <item x="409"/>
        <item x="3751"/>
        <item x="1868"/>
        <item x="4280"/>
        <item x="592"/>
        <item x="547"/>
        <item x="251"/>
        <item x="263"/>
        <item x="4834"/>
        <item x="3638"/>
        <item x="5205"/>
        <item x="3958"/>
        <item x="3200"/>
        <item x="711"/>
        <item x="798"/>
        <item x="1693"/>
        <item x="710"/>
        <item x="5033"/>
        <item x="3328"/>
        <item x="3975"/>
        <item x="367"/>
        <item x="1899"/>
        <item x="1165"/>
        <item x="2551"/>
        <item x="4156"/>
        <item x="669"/>
        <item x="3939"/>
        <item x="2173"/>
        <item x="4221"/>
        <item x="1622"/>
        <item x="2751"/>
        <item x="1895"/>
        <item x="3005"/>
        <item x="4178"/>
        <item x="4748"/>
        <item x="792"/>
        <item x="282"/>
        <item x="3245"/>
        <item x="1255"/>
        <item x="258"/>
        <item x="5189"/>
        <item x="3782"/>
        <item x="661"/>
        <item x="483"/>
        <item x="4900"/>
        <item x="4852"/>
        <item x="1599"/>
        <item x="3465"/>
        <item x="4000"/>
        <item x="4143"/>
        <item x="349"/>
        <item x="4001"/>
        <item x="3497"/>
        <item x="2575"/>
        <item x="4148"/>
        <item x="498"/>
        <item x="3233"/>
        <item x="3735"/>
        <item x="4448"/>
        <item x="1673"/>
        <item x="3973"/>
        <item x="5234"/>
        <item x="1007"/>
        <item x="133"/>
        <item x="4452"/>
        <item x="4261"/>
        <item x="1823"/>
        <item x="656"/>
        <item x="1471"/>
        <item x="244"/>
        <item x="420"/>
        <item x="3409"/>
        <item x="1066"/>
        <item x="2835"/>
        <item x="307"/>
        <item x="1754"/>
        <item x="816"/>
        <item x="1293"/>
        <item x="523"/>
        <item x="2465"/>
        <item x="1594"/>
        <item x="1463"/>
        <item x="2802"/>
        <item x="2228"/>
        <item x="1219"/>
        <item x="1318"/>
        <item x="2843"/>
        <item x="4424"/>
        <item x="1997"/>
        <item x="1186"/>
        <item x="2824"/>
        <item x="3680"/>
        <item x="5068"/>
        <item x="122"/>
        <item x="1332"/>
        <item x="1567"/>
        <item x="4399"/>
        <item x="1665"/>
        <item x="11"/>
        <item x="4613"/>
        <item x="2619"/>
        <item x="1586"/>
        <item x="2273"/>
        <item x="2386"/>
        <item x="2668"/>
        <item x="4773"/>
        <item x="4738"/>
        <item x="459"/>
        <item x="2618"/>
        <item x="397"/>
        <item x="3444"/>
        <item x="2635"/>
        <item x="2792"/>
        <item x="4972"/>
        <item x="2190"/>
        <item x="1937"/>
        <item x="821"/>
        <item x="33"/>
        <item x="4384"/>
        <item x="261"/>
        <item x="4614"/>
        <item x="3924"/>
        <item x="324"/>
        <item x="3127"/>
        <item x="1456"/>
        <item x="134"/>
        <item x="2678"/>
        <item x="3327"/>
        <item x="941"/>
        <item x="5108"/>
        <item x="1064"/>
        <item x="2077"/>
        <item x="1216"/>
        <item x="3851"/>
        <item x="2279"/>
        <item x="375"/>
        <item x="61"/>
        <item x="1856"/>
        <item x="3280"/>
        <item x="1138"/>
        <item x="2849"/>
        <item x="2015"/>
        <item x="2020"/>
        <item x="3362"/>
        <item x="5121"/>
        <item x="4266"/>
        <item x="1820"/>
        <item x="3499"/>
        <item x="983"/>
        <item x="2272"/>
        <item x="2431"/>
        <item x="1488"/>
        <item x="3481"/>
        <item x="5285"/>
        <item x="1201"/>
        <item x="5177"/>
        <item x="460"/>
        <item x="2261"/>
        <item x="1536"/>
        <item x="2983"/>
        <item x="2049"/>
        <item x="2597"/>
        <item x="1583"/>
        <item x="284"/>
        <item x="1646"/>
        <item x="2268"/>
        <item x="2357"/>
        <item x="2255"/>
        <item x="759"/>
        <item x="2759"/>
        <item x="1909"/>
        <item x="875"/>
        <item x="3088"/>
        <item x="2645"/>
        <item x="1634"/>
        <item x="1968"/>
        <item x="3749"/>
        <item x="111"/>
        <item x="691"/>
        <item x="895"/>
        <item x="2576"/>
        <item x="788"/>
        <item x="1910"/>
        <item x="1879"/>
        <item x="3561"/>
        <item x="4537"/>
        <item x="1972"/>
        <item x="741"/>
        <item x="3742"/>
        <item x="382"/>
        <item x="3535"/>
        <item x="450"/>
        <item x="3278"/>
        <item x="1575"/>
        <item x="3837"/>
        <item x="2214"/>
        <item x="2679"/>
        <item x="1084"/>
        <item x="3927"/>
        <item x="4466"/>
        <item x="697"/>
        <item x="1620"/>
        <item x="4302"/>
        <item x="3950"/>
        <item x="1174"/>
        <item x="1715"/>
        <item x="1666"/>
        <item x="3657"/>
        <item x="3653"/>
        <item x="4171"/>
        <item x="4506"/>
        <item x="4006"/>
        <item x="3305"/>
        <item x="4845"/>
        <item x="1188"/>
        <item x="1870"/>
        <item x="3348"/>
        <item x="260"/>
        <item x="2308"/>
        <item x="2603"/>
        <item x="3408"/>
        <item x="3179"/>
        <item x="3898"/>
        <item x="3011"/>
        <item x="3135"/>
        <item x="4044"/>
        <item x="213"/>
        <item x="3484"/>
        <item x="4115"/>
        <item x="1192"/>
        <item x="5268"/>
        <item x="1006"/>
        <item x="848"/>
        <item x="3143"/>
        <item x="169"/>
        <item x="393"/>
        <item x="1483"/>
        <item x="1998"/>
        <item x="4594"/>
        <item x="2387"/>
        <item x="446"/>
        <item x="955"/>
        <item x="4007"/>
        <item x="1361"/>
        <item x="863"/>
        <item x="1347"/>
        <item x="1782"/>
        <item x="3273"/>
        <item x="239"/>
        <item x="2012"/>
        <item x="4706"/>
        <item x="2664"/>
        <item x="2615"/>
        <item x="1270"/>
        <item x="3272"/>
        <item x="2721"/>
        <item x="3569"/>
        <item x="3452"/>
        <item x="1303"/>
        <item x="1048"/>
        <item x="1709"/>
        <item x="4681"/>
        <item x="4878"/>
        <item x="1042"/>
        <item x="1762"/>
        <item x="1994"/>
        <item x="3358"/>
        <item x="2149"/>
        <item x="672"/>
        <item x="1550"/>
        <item x="1795"/>
        <item x="4719"/>
        <item x="2413"/>
        <item x="1914"/>
        <item x="2841"/>
        <item x="3986"/>
        <item x="3744"/>
        <item x="3695"/>
        <item x="4011"/>
        <item x="1251"/>
        <item x="5181"/>
        <item x="3477"/>
        <item x="1876"/>
        <item x="434"/>
        <item x="5099"/>
        <item x="4896"/>
        <item x="5263"/>
        <item x="146"/>
        <item x="1531"/>
        <item x="5170"/>
        <item x="4389"/>
        <item x="471"/>
        <item x="4688"/>
        <item x="1180"/>
        <item x="2383"/>
        <item x="4208"/>
        <item x="53"/>
        <item x="3445"/>
        <item x="3617"/>
        <item x="723"/>
        <item x="3932"/>
        <item x="4309"/>
        <item x="1741"/>
        <item x="3514"/>
        <item x="493"/>
        <item x="422"/>
        <item x="3531"/>
        <item x="4088"/>
        <item x="1714"/>
        <item x="973"/>
        <item x="1744"/>
        <item x="1629"/>
        <item x="610"/>
        <item x="2402"/>
        <item x="395"/>
        <item x="149"/>
        <item x="129"/>
        <item x="2379"/>
        <item x="2980"/>
        <item x="3295"/>
        <item x="4858"/>
        <item x="2003"/>
        <item x="1411"/>
        <item x="4611"/>
        <item x="4038"/>
        <item x="1108"/>
        <item x="680"/>
        <item x="2415"/>
        <item x="4293"/>
        <item x="3914"/>
        <item x="4052"/>
        <item x="4283"/>
        <item x="4368"/>
        <item x="4601"/>
        <item x="644"/>
        <item x="2539"/>
        <item x="581"/>
        <item x="2964"/>
        <item x="1041"/>
        <item x="43"/>
        <item x="4560"/>
        <item x="1705"/>
        <item x="1020"/>
        <item x="1528"/>
        <item x="5184"/>
        <item x="4915"/>
        <item x="4250"/>
        <item x="3062"/>
        <item x="1687"/>
        <item x="2837"/>
        <item x="3216"/>
        <item x="4534"/>
        <item x="1662"/>
        <item x="5111"/>
        <item x="3506"/>
        <item x="1254"/>
        <item x="803"/>
        <item x="882"/>
        <item x="323"/>
        <item x="3037"/>
        <item x="2515"/>
        <item x="3068"/>
        <item x="3612"/>
        <item x="5186"/>
        <item x="2749"/>
        <item x="3099"/>
        <item x="5052"/>
        <item x="1117"/>
        <item x="1611"/>
        <item x="1990"/>
        <item x="3517"/>
        <item x="2716"/>
        <item x="5112"/>
        <item x="5256"/>
        <item x="3993"/>
        <item x="2363"/>
        <item x="5144"/>
        <item x="4914"/>
        <item x="1811"/>
        <item x="1259"/>
        <item x="2726"/>
        <item x="2284"/>
        <item x="5109"/>
        <item x="44"/>
        <item x="1360"/>
        <item x="72"/>
        <item x="1711"/>
        <item x="2202"/>
        <item x="3944"/>
        <item x="5074"/>
        <item x="874"/>
        <item x="3394"/>
        <item x="4844"/>
        <item x="2646"/>
        <item x="1354"/>
        <item x="4019"/>
        <item x="3522"/>
        <item x="1496"/>
        <item x="2052"/>
        <item x="2490"/>
        <item x="3632"/>
        <item x="421"/>
        <item x="1377"/>
        <item x="1950"/>
        <item x="1470"/>
        <item x="3546"/>
        <item x="2530"/>
        <item x="2912"/>
        <item x="4468"/>
        <item x="2867"/>
        <item x="2250"/>
        <item x="4161"/>
        <item x="1727"/>
        <item x="1025"/>
        <item x="1063"/>
        <item x="1335"/>
        <item x="1439"/>
        <item x="1393"/>
        <item x="2669"/>
        <item x="4728"/>
        <item x="597"/>
        <item x="4599"/>
        <item x="3510"/>
        <item x="2093"/>
        <item x="2058"/>
        <item x="1431"/>
        <item x="991"/>
        <item x="1161"/>
        <item x="2986"/>
        <item x="3913"/>
        <item x="4857"/>
        <item x="4039"/>
        <item x="488"/>
        <item x="914"/>
        <item x="662"/>
        <item x="1279"/>
        <item x="4580"/>
        <item x="913"/>
        <item x="1250"/>
        <item x="4947"/>
        <item x="1494"/>
        <item x="281"/>
        <item x="4367"/>
        <item x="4396"/>
        <item x="3154"/>
        <item x="800"/>
        <item x="1077"/>
        <item x="1776"/>
        <item x="3071"/>
        <item x="3752"/>
        <item x="2158"/>
        <item x="5168"/>
        <item x="1503"/>
        <item x="1880"/>
        <item x="3163"/>
        <item x="2374"/>
        <item x="4469"/>
        <item x="3296"/>
        <item x="905"/>
        <item x="4437"/>
        <item x="4570"/>
        <item x="694"/>
        <item x="1343"/>
        <item x="1204"/>
        <item x="4579"/>
        <item x="2630"/>
        <item x="879"/>
        <item x="819"/>
        <item x="3701"/>
        <item x="1291"/>
        <item x="2180"/>
        <item x="2621"/>
        <item x="5198"/>
        <item x="900"/>
        <item x="543"/>
        <item x="334"/>
        <item x="330"/>
        <item x="2514"/>
        <item x="3342"/>
        <item x="2529"/>
        <item x="627"/>
        <item x="3131"/>
        <item x="4422"/>
        <item x="4946"/>
        <item x="2301"/>
        <item x="4431"/>
        <item x="1189"/>
        <item x="364"/>
        <item x="4636"/>
        <item x="1837"/>
        <item x="1827"/>
        <item x="5061"/>
        <item x="173"/>
        <item x="3740"/>
        <item x="2025"/>
        <item x="4865"/>
        <item x="2506"/>
        <item x="45"/>
        <item x="1448"/>
        <item x="4726"/>
        <item x="2729"/>
        <item x="4752"/>
        <item x="4192"/>
        <item x="3723"/>
        <item x="2167"/>
        <item x="2713"/>
        <item x="1399"/>
        <item x="705"/>
        <item x="492"/>
        <item x="4342"/>
        <item x="3371"/>
        <item x="3755"/>
        <item x="4064"/>
        <item x="3538"/>
        <item x="2838"/>
        <item x="3698"/>
        <item x="1438"/>
        <item x="1269"/>
        <item x="212"/>
        <item x="3206"/>
        <item x="3194"/>
        <item x="1352"/>
        <item x="934"/>
        <item x="3716"/>
        <item x="2452"/>
        <item x="3416"/>
        <item x="4573"/>
        <item x="363"/>
        <item x="2523"/>
        <item x="5258"/>
        <item x="2861"/>
        <item x="4802"/>
        <item x="3968"/>
        <item x="5207"/>
        <item x="3928"/>
        <item x="4602"/>
        <item x="4715"/>
        <item x="3380"/>
        <item x="1430"/>
        <item x="5183"/>
        <item x="3722"/>
        <item x="4729"/>
        <item x="4503"/>
        <item x="3475"/>
        <item x="4721"/>
        <item x="2320"/>
        <item x="1757"/>
        <item x="3549"/>
        <item x="1672"/>
        <item x="3586"/>
        <item x="509"/>
        <item x="2143"/>
        <item x="1541"/>
        <item x="2753"/>
        <item x="4168"/>
        <item x="4955"/>
        <item x="1412"/>
        <item x="2197"/>
        <item x="394"/>
        <item x="677"/>
        <item x="2628"/>
        <item x="1107"/>
        <item x="3591"/>
        <item x="81"/>
        <item x="2899"/>
        <item x="3367"/>
        <item x="4515"/>
        <item x="3961"/>
        <item x="3338"/>
        <item x="1046"/>
        <item x="4933"/>
        <item x="2033"/>
        <item x="815"/>
        <item x="557"/>
        <item x="542"/>
        <item x="4575"/>
        <item x="76"/>
        <item x="4326"/>
        <item x="1371"/>
        <item x="2440"/>
        <item x="2613"/>
        <item x="642"/>
        <item x="2762"/>
        <item x="4286"/>
        <item x="3655"/>
        <item x="4420"/>
        <item x="4590"/>
        <item x="733"/>
        <item x="3917"/>
        <item x="4097"/>
        <item x="3176"/>
        <item x="3159"/>
        <item x="3207"/>
        <item x="3563"/>
        <item x="1098"/>
        <item x="4619"/>
        <item x="3631"/>
        <item x="4138"/>
        <item x="4238"/>
        <item x="3370"/>
        <item x="410"/>
        <item x="587"/>
        <item x="4982"/>
        <item x="1300"/>
        <item x="1298"/>
        <item x="4013"/>
        <item x="326"/>
        <item x="2121"/>
        <item x="3672"/>
        <item x="956"/>
        <item x="1080"/>
        <item x="3867"/>
        <item x="468"/>
        <item x="3807"/>
        <item x="150"/>
        <item x="5167"/>
        <item x="22"/>
        <item x="1737"/>
        <item x="4347"/>
        <item x="4352"/>
        <item x="2074"/>
        <item x="4204"/>
        <item x="3001"/>
        <item x="3285"/>
        <item x="4645"/>
        <item x="881"/>
        <item x="2335"/>
        <item x="4586"/>
        <item x="5229"/>
        <item x="1989"/>
        <item x="2502"/>
        <item x="3213"/>
        <item x="1447"/>
        <item x="9"/>
        <item x="551"/>
        <item x="4958"/>
        <item x="5154"/>
        <item x="1143"/>
        <item x="4588"/>
        <item x="4193"/>
        <item x="4753"/>
        <item x="4919"/>
        <item x="2306"/>
        <item x="4889"/>
        <item x="2970"/>
        <item x="2000"/>
        <item x="978"/>
        <item x="3669"/>
        <item x="438"/>
        <item x="2198"/>
        <item x="4077"/>
        <item x="4791"/>
        <item x="4625"/>
        <item x="4680"/>
        <item x="3605"/>
        <item x="1948"/>
        <item x="2222"/>
        <item x="2888"/>
        <item x="3264"/>
        <item x="1926"/>
        <item x="3426"/>
        <item x="1889"/>
        <item x="4952"/>
        <item x="4980"/>
        <item x="2372"/>
        <item x="1518"/>
        <item x="5131"/>
        <item x="3055"/>
        <item x="507"/>
        <item x="2590"/>
        <item x="4214"/>
        <item x="4200"/>
        <item x="1307"/>
        <item x="4718"/>
        <item x="4632"/>
        <item x="55"/>
        <item x="4409"/>
        <item x="2201"/>
        <item x="4357"/>
        <item x="3734"/>
        <item x="648"/>
        <item x="1601"/>
        <item x="2477"/>
        <item x="888"/>
        <item x="2897"/>
        <item x="4735"/>
        <item x="4081"/>
        <item x="3122"/>
        <item x="4394"/>
        <item x="5182"/>
        <item x="4676"/>
        <item x="3889"/>
        <item x="5237"/>
        <item x="1919"/>
        <item x="4440"/>
        <item x="3229"/>
        <item x="1580"/>
        <item x="5179"/>
        <item x="145"/>
        <item x="4237"/>
        <item x="3637"/>
        <item x="3858"/>
        <item x="5022"/>
        <item x="2166"/>
        <item x="3770"/>
        <item x="437"/>
        <item x="637"/>
        <item x="3668"/>
        <item x="2666"/>
        <item x="3844"/>
        <item x="3205"/>
        <item x="4069"/>
        <item x="647"/>
        <item x="1261"/>
        <item x="2422"/>
        <item x="2140"/>
        <item x="4375"/>
        <item x="1925"/>
        <item x="1205"/>
        <item x="4086"/>
        <item x="2578"/>
        <item x="4340"/>
        <item x="4538"/>
        <item x="4776"/>
        <item x="337"/>
        <item x="1844"/>
        <item x="4412"/>
        <item x="3052"/>
        <item x="4809"/>
        <item x="2303"/>
        <item x="4796"/>
        <item x="3875"/>
        <item x="2196"/>
        <item x="3228"/>
        <item x="3969"/>
        <item x="3324"/>
        <item x="3697"/>
        <item x="1826"/>
        <item x="2881"/>
        <item x="4546"/>
        <item x="4312"/>
        <item x="3356"/>
        <item x="1092"/>
        <item x="772"/>
        <item x="4407"/>
        <item x="127"/>
        <item x="1864"/>
        <item x="1839"/>
        <item x="3767"/>
        <item x="4230"/>
        <item x="4383"/>
        <item x="4108"/>
        <item x="2623"/>
        <item x="271"/>
        <item x="625"/>
        <item x="1542"/>
        <item x="5259"/>
        <item x="3587"/>
        <item x="2560"/>
        <item x="2016"/>
        <item x="54"/>
        <item x="3756"/>
        <item x="2876"/>
        <item x="2419"/>
        <item x="3311"/>
        <item x="1736"/>
        <item x="1667"/>
        <item x="964"/>
        <item x="2434"/>
        <item x="2278"/>
        <item x="2039"/>
        <item x="1097"/>
        <item x="4582"/>
        <item x="5140"/>
        <item x="4229"/>
        <item x="780"/>
        <item x="4835"/>
        <item x="1809"/>
        <item x="240"/>
        <item x="354"/>
        <item x="4210"/>
        <item x="606"/>
        <item x="4596"/>
        <item x="1590"/>
        <item x="3103"/>
        <item x="1977"/>
        <item x="1295"/>
        <item x="1461"/>
        <item x="1022"/>
        <item x="4043"/>
        <item x="1812"/>
        <item x="4337"/>
        <item x="2126"/>
        <item x="988"/>
        <item x="1280"/>
        <item x="2588"/>
        <item x="2661"/>
        <item x="3130"/>
        <item x="2047"/>
        <item x="3145"/>
        <item x="5135"/>
        <item x="3201"/>
        <item x="241"/>
        <item x="5191"/>
        <item x="5166"/>
        <item x="3956"/>
        <item x="2831"/>
        <item x="3032"/>
        <item x="2542"/>
        <item x="3582"/>
        <item x="2436"/>
        <item x="947"/>
        <item x="2665"/>
        <item x="1187"/>
        <item x="1384"/>
        <item x="1732"/>
        <item x="4102"/>
        <item x="4505"/>
        <item x="2050"/>
        <item x="2865"/>
        <item x="3625"/>
        <item x="1376"/>
        <item x="706"/>
        <item x="4114"/>
        <item x="5062"/>
        <item x="384"/>
        <item x="2008"/>
        <item x="1130"/>
        <item x="3098"/>
        <item x="3156"/>
        <item x="1081"/>
        <item x="473"/>
        <item x="332"/>
        <item x="901"/>
        <item x="1774"/>
        <item x="1217"/>
        <item x="997"/>
        <item x="4799"/>
        <item x="3763"/>
        <item x="3785"/>
        <item x="3902"/>
        <item x="3129"/>
        <item x="948"/>
        <item x="2933"/>
        <item x="794"/>
        <item x="2953"/>
        <item x="2672"/>
        <item x="1657"/>
        <item x="490"/>
        <item x="1847"/>
        <item x="4644"/>
        <item x="401"/>
        <item x="2410"/>
        <item x="2580"/>
        <item x="5027"/>
        <item x="3965"/>
        <item x="3685"/>
        <item x="2215"/>
        <item x="5209"/>
        <item x="2870"/>
        <item x="3080"/>
        <item x="3495"/>
        <item x="215"/>
        <item x="932"/>
        <item x="4862"/>
        <item x="3325"/>
        <item x="1433"/>
        <item x="1195"/>
        <item x="2743"/>
        <item x="2378"/>
        <item x="5134"/>
        <item x="2994"/>
        <item x="519"/>
        <item x="2948"/>
        <item x="2421"/>
        <item x="4436"/>
        <item x="77"/>
        <item x="2709"/>
        <item x="2752"/>
        <item x="5124"/>
        <item x="4520"/>
        <item x="4100"/>
        <item x="2235"/>
        <item x="3294"/>
        <item x="2392"/>
        <item x="3711"/>
        <item x="3124"/>
        <item x="2146"/>
        <item x="3482"/>
        <item x="4755"/>
        <item x="1114"/>
        <item x="4351"/>
        <item x="4873"/>
        <item x="1071"/>
        <item x="226"/>
        <item x="4428"/>
        <item x="265"/>
        <item x="2270"/>
        <item x="3808"/>
        <item x="2963"/>
        <item x="3706"/>
        <item x="1366"/>
        <item x="3803"/>
        <item x="3626"/>
        <item x="4203"/>
        <item x="3004"/>
        <item x="4507"/>
        <item x="2092"/>
        <item x="3628"/>
        <item x="4990"/>
        <item x="4591"/>
        <item x="4704"/>
        <item x="1465"/>
        <item x="3919"/>
        <item x="5173"/>
        <item x="2826"/>
        <item x="494"/>
        <item x="3518"/>
        <item x="4808"/>
        <item x="1719"/>
        <item x="2219"/>
        <item x="3139"/>
        <item x="5289"/>
        <item x="3714"/>
        <item x="1808"/>
        <item x="868"/>
        <item x="4325"/>
        <item x="38"/>
        <item x="4270"/>
        <item x="1603"/>
        <item x="1982"/>
        <item x="1728"/>
        <item x="2711"/>
        <item x="340"/>
        <item x="3175"/>
        <item x="531"/>
        <item x="1875"/>
        <item x="2095"/>
        <item x="1645"/>
        <item x="5188"/>
        <item x="2065"/>
        <item x="1213"/>
        <item x="4552"/>
        <item x="2714"/>
        <item x="1730"/>
        <item x="15"/>
        <item x="1556"/>
        <item x="3537"/>
        <item x="1849"/>
        <item x="2473"/>
        <item x="3515"/>
        <item x="1922"/>
        <item x="4730"/>
        <item x="119"/>
        <item x="3717"/>
        <item x="897"/>
        <item x="64"/>
        <item x="4747"/>
        <item x="3381"/>
        <item x="4805"/>
        <item x="4152"/>
        <item x="266"/>
        <item x="4899"/>
        <item x="5218"/>
        <item x="5287"/>
        <item x="413"/>
        <item x="1828"/>
        <item x="4151"/>
        <item x="4112"/>
        <item x="341"/>
        <item x="1056"/>
        <item x="1397"/>
        <item x="4301"/>
        <item x="3804"/>
        <item x="4848"/>
        <item x="4879"/>
        <item x="3783"/>
        <item x="2673"/>
        <item x="4197"/>
        <item x="2283"/>
        <item x="4717"/>
        <item x="2702"/>
        <item x="4669"/>
        <item x="386"/>
        <item x="4803"/>
        <item x="1375"/>
        <item x="4400"/>
        <item x="802"/>
        <item x="5162"/>
        <item x="1082"/>
        <item x="3063"/>
        <item x="4092"/>
        <item x="3938"/>
        <item x="1379"/>
        <item x="3572"/>
        <item x="4584"/>
        <item x="1030"/>
        <item x="318"/>
        <item x="2996"/>
        <item x="390"/>
        <item x="522"/>
        <item x="2350"/>
        <item x="2593"/>
        <item x="2928"/>
        <item x="2305"/>
        <item x="598"/>
        <item x="1478"/>
        <item x="2408"/>
        <item x="2649"/>
        <item x="4660"/>
        <item x="3236"/>
        <item x="4453"/>
        <item x="2818"/>
        <item x="3269"/>
        <item x="4781"/>
        <item x="674"/>
        <item x="4511"/>
        <item x="3652"/>
        <item x="3354"/>
        <item x="1222"/>
        <item x="1523"/>
        <item x="2943"/>
        <item x="2094"/>
        <item x="3095"/>
        <item x="4870"/>
        <item x="3743"/>
        <item x="3429"/>
        <item x="1428"/>
        <item x="3248"/>
        <item x="4065"/>
        <item x="2406"/>
        <item x="5116"/>
        <item x="4524"/>
        <item x="4757"/>
        <item x="452"/>
        <item x="4252"/>
        <item x="1459"/>
        <item x="2952"/>
        <item x="845"/>
        <item x="2395"/>
        <item x="16"/>
        <item x="1848"/>
        <item x="1141"/>
        <item x="5130"/>
        <item x="1173"/>
        <item x="3489"/>
        <item x="389"/>
        <item x="923"/>
        <item x="3439"/>
        <item x="4263"/>
        <item x="2957"/>
        <item x="4136"/>
        <item x="4481"/>
        <item x="1477"/>
        <item x="2691"/>
        <item x="3064"/>
        <item x="1723"/>
        <item x="3388"/>
        <item x="3265"/>
        <item x="3025"/>
        <item x="3443"/>
        <item x="2681"/>
        <item x="4415"/>
        <item x="2495"/>
        <item x="4170"/>
        <item x="2686"/>
        <item x="141"/>
        <item x="3883"/>
        <item x="4629"/>
        <item x="4194"/>
        <item x="1162"/>
        <item x="435"/>
        <item x="5226"/>
        <item x="3059"/>
        <item x="2919"/>
        <item x="4287"/>
        <item x="2062"/>
        <item x="4772"/>
        <item x="1980"/>
        <item x="2647"/>
        <item x="764"/>
        <item x="176"/>
        <item x="2636"/>
        <item x="5113"/>
        <item x="3651"/>
        <item x="4866"/>
        <item x="4025"/>
        <item x="729"/>
        <item x="1457"/>
        <item x="2078"/>
        <item x="353"/>
        <item x="1341"/>
        <item x="1755"/>
        <item x="279"/>
        <item x="3374"/>
        <item x="3425"/>
        <item x="3679"/>
        <item x="1553"/>
        <item x="4300"/>
        <item x="2277"/>
        <item x="3366"/>
        <item x="513"/>
        <item x="565"/>
        <item x="1262"/>
        <item x="740"/>
        <item x="974"/>
        <item x="568"/>
        <item x="3664"/>
        <item x="1625"/>
        <item x="1321"/>
        <item x="4315"/>
        <item x="921"/>
        <item x="538"/>
        <item x="942"/>
        <item x="622"/>
        <item x="1617"/>
        <item x="703"/>
        <item x="4633"/>
        <item x="1753"/>
        <item x="4798"/>
        <item x="4303"/>
        <item x="713"/>
        <item x="2396"/>
        <item x="2883"/>
        <item x="2472"/>
        <item x="4509"/>
        <item x="5276"/>
        <item x="1120"/>
        <item x="2816"/>
        <item x="1224"/>
        <item x="403"/>
        <item x="89"/>
        <item x="3721"/>
        <item x="4525"/>
        <item x="443"/>
        <item x="566"/>
        <item x="2596"/>
        <item x="180"/>
        <item x="787"/>
        <item x="1683"/>
        <item x="1720"/>
        <item x="685"/>
        <item x="4795"/>
        <item x="4487"/>
        <item x="100"/>
        <item x="3491"/>
        <item x="19"/>
        <item x="3308"/>
        <item x="3340"/>
        <item x="589"/>
        <item x="2592"/>
        <item x="3802"/>
        <item x="4055"/>
        <item x="2801"/>
        <item x="1771"/>
        <item x="3839"/>
        <item x="2206"/>
        <item x="3558"/>
        <item x="4806"/>
        <item x="2626"/>
        <item x="524"/>
        <item x="4133"/>
        <item x="2823"/>
        <item x="5223"/>
        <item x="3778"/>
        <item x="5025"/>
        <item x="1283"/>
        <item x="2930"/>
        <item x="2385"/>
        <item x="4330"/>
        <item x="970"/>
        <item x="4305"/>
        <item x="567"/>
        <item x="3392"/>
        <item x="1334"/>
        <item x="190"/>
        <item x="186"/>
        <item x="4874"/>
        <item x="2782"/>
        <item x="1467"/>
        <item x="3532"/>
        <item x="2311"/>
        <item x="1892"/>
        <item x="1304"/>
        <item x="1835"/>
        <item x="3000"/>
        <item x="2855"/>
        <item x="3503"/>
        <item x="972"/>
        <item x="3218"/>
        <item x="3916"/>
        <item x="619"/>
        <item x="3608"/>
        <item x="2429"/>
        <item x="3526"/>
        <item x="4224"/>
        <item x="1021"/>
        <item x="2637"/>
        <item x="4032"/>
        <item x="4447"/>
        <item x="1102"/>
        <item x="4475"/>
        <item x="3047"/>
        <item x="1337"/>
        <item x="3018"/>
        <item x="1104"/>
        <item x="2770"/>
        <item x="3930"/>
        <item x="2528"/>
        <item x="1140"/>
        <item x="3840"/>
        <item x="583"/>
        <item x="4867"/>
        <item x="1302"/>
        <item x="4605"/>
        <item x="2313"/>
        <item x="2562"/>
        <item x="2499"/>
        <item x="4276"/>
        <item x="1211"/>
        <item x="3160"/>
        <item x="2624"/>
        <item x="2955"/>
        <item x="1920"/>
        <item x="2740"/>
        <item x="579"/>
        <item x="1639"/>
        <item x="5003"/>
        <item x="345"/>
        <item x="2790"/>
        <item x="3712"/>
        <item x="4363"/>
        <item x="4663"/>
        <item x="427"/>
        <item x="968"/>
        <item x="2545"/>
        <item x="631"/>
        <item x="5092"/>
        <item x="894"/>
        <item x="1802"/>
        <item x="861"/>
        <item x="4639"/>
        <item x="1796"/>
        <item x="1442"/>
        <item x="3794"/>
        <item x="1591"/>
        <item x="2248"/>
        <item x="3433"/>
        <item x="1364"/>
        <item x="4381"/>
        <item x="458"/>
        <item x="704"/>
        <item x="3457"/>
        <item x="3210"/>
        <item x="1214"/>
        <item x="2194"/>
        <item x="580"/>
        <item x="3395"/>
        <item x="1387"/>
        <item x="3396"/>
        <item x="2258"/>
        <item x="537"/>
        <item x="937"/>
        <item x="1234"/>
        <item x="687"/>
        <item x="3541"/>
        <item x="5079"/>
        <item x="1621"/>
        <item x="1394"/>
        <item x="561"/>
        <item x="3261"/>
        <item x="275"/>
        <item x="1824"/>
        <item x="5105"/>
        <item x="2581"/>
        <item x="4104"/>
        <item x="455"/>
        <item x="436"/>
        <item x="295"/>
        <item x="2310"/>
        <item x="3359"/>
        <item x="2926"/>
        <item x="4031"/>
        <item x="2737"/>
        <item x="2038"/>
        <item x="3112"/>
        <item x="4258"/>
        <item x="657"/>
        <item x="1004"/>
        <item x="2869"/>
        <item x="2700"/>
        <item x="91"/>
        <item x="1822"/>
        <item x="2612"/>
        <item x="3461"/>
        <item x="3797"/>
        <item x="4245"/>
        <item x="575"/>
        <item x="65"/>
        <item x="1444"/>
        <item x="1472"/>
        <item x="2318"/>
        <item x="928"/>
        <item x="3133"/>
        <item x="2738"/>
        <item x="4195"/>
        <item x="3473"/>
        <item x="4348"/>
        <item x="4750"/>
        <item x="5158"/>
        <item x="2022"/>
        <item x="3666"/>
        <item x="3727"/>
        <item x="1544"/>
        <item x="1566"/>
        <item x="3641"/>
        <item x="582"/>
        <item x="5044"/>
        <item x="1246"/>
        <item x="3595"/>
        <item x="3788"/>
        <item x="2862"/>
        <item x="1460"/>
        <item x="1497"/>
        <item x="2853"/>
        <item x="4014"/>
        <item x="92"/>
        <item x="1355"/>
        <item x="1513"/>
        <item x="2600"/>
        <item x="1507"/>
        <item x="773"/>
        <item x="1296"/>
        <item x="3908"/>
        <item x="1118"/>
        <item x="5045"/>
        <item x="3935"/>
        <item x="650"/>
        <item x="1747"/>
        <item x="4322"/>
        <item x="2312"/>
        <item x="5120"/>
        <item x="3031"/>
        <item x="2187"/>
        <item x="1974"/>
        <item x="506"/>
        <item x="896"/>
        <item x="1190"/>
        <item x="1450"/>
        <item x="4519"/>
        <item x="2054"/>
        <item x="1331"/>
        <item x="3317"/>
        <item x="1814"/>
        <item x="4902"/>
        <item x="1249"/>
        <item x="2750"/>
        <item x="2451"/>
        <item x="1299"/>
        <item x="2889"/>
        <item x="3995"/>
        <item x="719"/>
        <item x="3787"/>
        <item x="2786"/>
        <item x="2608"/>
        <item x="4260"/>
        <item x="3966"/>
        <item x="1791"/>
        <item x="2656"/>
        <item x="2822"/>
        <item x="927"/>
        <item x="2091"/>
        <item x="1278"/>
        <item x="501"/>
        <item x="4970"/>
        <item x="572"/>
        <item x="1656"/>
        <item x="3134"/>
        <item x="2599"/>
        <item x="3153"/>
        <item x="5203"/>
        <item x="4488"/>
        <item x="2594"/>
        <item x="5037"/>
        <item x="774"/>
        <item x="1860"/>
        <item x="1225"/>
        <item x="510"/>
        <item x="814"/>
        <item x="846"/>
        <item x="3083"/>
        <item x="252"/>
        <item x="2995"/>
        <item x="336"/>
        <item x="221"/>
        <item x="229"/>
        <item x="3894"/>
        <item x="4247"/>
        <item x="1707"/>
        <item x="2154"/>
        <item x="976"/>
        <item x="4338"/>
        <item x="3017"/>
        <item x="3879"/>
        <item x="2249"/>
        <item x="2694"/>
        <item x="1501"/>
        <item x="2544"/>
        <item x="5069"/>
        <item x="236"/>
        <item x="1981"/>
        <item x="742"/>
        <item x="4218"/>
        <item x="3067"/>
        <item x="4275"/>
        <item x="912"/>
        <item x="3164"/>
        <item x="5145"/>
        <item x="5084"/>
        <item x="2099"/>
        <item x="3978"/>
        <item x="2082"/>
        <item x="2403"/>
        <item x="2324"/>
        <item x="699"/>
        <item x="2985"/>
        <item x="80"/>
        <item x="790"/>
        <item x="3024"/>
        <item x="2098"/>
        <item x="181"/>
        <item x="1685"/>
        <item x="1241"/>
        <item x="969"/>
        <item x="2404"/>
        <item x="3900"/>
        <item x="4500"/>
        <item x="5075"/>
        <item x="1608"/>
        <item x="3592"/>
        <item x="979"/>
        <item x="4892"/>
        <item x="1244"/>
        <item x="738"/>
        <item x="4188"/>
        <item x="267"/>
        <item x="1133"/>
        <item x="3331"/>
        <item x="2096"/>
        <item x="2956"/>
        <item x="1684"/>
        <item x="4697"/>
        <item x="736"/>
        <item x="1348"/>
        <item x="1221"/>
        <item x="1357"/>
        <item x="1167"/>
        <item x="3016"/>
        <item x="3242"/>
        <item x="1039"/>
        <item x="211"/>
        <item x="916"/>
        <item x="2163"/>
        <item x="469"/>
        <item x="1565"/>
        <item x="2170"/>
        <item x="270"/>
        <item x="3022"/>
        <item x="866"/>
        <item x="174"/>
        <item x="254"/>
        <item x="273"/>
        <item x="2397"/>
        <item x="1260"/>
        <item x="158"/>
        <item x="2299"/>
        <item x="2836"/>
        <item x="4740"/>
        <item x="4341"/>
        <item x="1150"/>
        <item x="3949"/>
        <item x="3196"/>
        <item x="1987"/>
        <item x="50"/>
        <item x="1613"/>
        <item x="4555"/>
        <item x="659"/>
        <item x="2297"/>
        <item x="2761"/>
        <item x="3467"/>
        <item x="4393"/>
        <item x="823"/>
        <item x="3760"/>
        <item x="1106"/>
        <item x="183"/>
        <item x="4066"/>
        <item x="714"/>
        <item x="2314"/>
        <item x="3566"/>
        <item x="2632"/>
        <item x="2548"/>
        <item x="374"/>
        <item x="2365"/>
        <item x="1158"/>
        <item x="2571"/>
        <item x="3954"/>
        <item x="1057"/>
        <item x="3094"/>
        <item x="155"/>
        <item x="3230"/>
        <item x="1775"/>
        <item x="1235"/>
        <item x="3658"/>
        <item x="3800"/>
        <item x="4465"/>
        <item x="940"/>
        <item x="2742"/>
        <item x="5133"/>
        <item x="1525"/>
        <item x="2029"/>
        <item x="286"/>
        <item x="1421"/>
        <item x="4313"/>
        <item x="3615"/>
        <item x="1661"/>
        <item x="2281"/>
        <item x="832"/>
        <item x="3221"/>
        <item x="1551"/>
        <item x="2067"/>
        <item x="1193"/>
        <item x="1396"/>
        <item x="84"/>
        <item x="1069"/>
        <item x="2037"/>
        <item x="3974"/>
        <item x="280"/>
        <item x="214"/>
        <item x="5147"/>
        <item x="298"/>
        <item x="2184"/>
        <item x="936"/>
        <item x="448"/>
        <item x="3758"/>
        <item x="274"/>
        <item x="2152"/>
        <item x="2367"/>
        <item x="2246"/>
        <item x="796"/>
        <item x="1049"/>
        <item x="3693"/>
        <item x="1198"/>
        <item x="5065"/>
        <item x="3086"/>
        <item x="2290"/>
        <item x="135"/>
        <item x="2895"/>
        <item x="673"/>
        <item x="5041"/>
        <item x="3822"/>
        <item x="159"/>
        <item x="2644"/>
        <item x="4285"/>
        <item x="3015"/>
        <item x="3597"/>
        <item x="5212"/>
        <item x="3313"/>
        <item x="116"/>
        <item x="830"/>
        <item x="2389"/>
        <item x="1274"/>
        <item x="2997"/>
        <item x="2468"/>
        <item x="578"/>
        <item x="4647"/>
        <item x="2946"/>
        <item x="4129"/>
        <item x="3710"/>
        <item x="1029"/>
        <item x="871"/>
        <item x="1018"/>
        <item x="1060"/>
        <item x="1013"/>
        <item x="4172"/>
        <item x="1902"/>
        <item x="1168"/>
        <item x="2345"/>
        <item x="3512"/>
        <item x="2566"/>
        <item x="1005"/>
        <item x="2908"/>
        <item x="1900"/>
        <item x="4973"/>
        <item x="220"/>
        <item x="1698"/>
        <item x="2359"/>
        <item x="1338"/>
        <item x="3498"/>
        <item x="310"/>
        <item x="2491"/>
        <item x="4361"/>
        <item x="750"/>
        <item x="1793"/>
        <item x="891"/>
        <item x="3360"/>
        <item x="317"/>
        <item x="5174"/>
        <item x="1708"/>
        <item x="3430"/>
        <item x="930"/>
        <item x="4166"/>
        <item x="4233"/>
        <item x="3703"/>
        <item x="3149"/>
        <item x="890"/>
        <item x="4677"/>
        <item x="3775"/>
        <item x="2810"/>
        <item x="4255"/>
        <item x="3730"/>
        <item x="2631"/>
        <item x="5020"/>
        <item x="4091"/>
        <item x="958"/>
        <item x="106"/>
        <item x="3286"/>
        <item x="4529"/>
        <item x="1037"/>
        <item x="1040"/>
        <item x="4905"/>
        <item x="2911"/>
        <item x="4868"/>
        <item x="2832"/>
        <item x="4692"/>
        <item x="475"/>
        <item x="2684"/>
        <item x="754"/>
        <item x="856"/>
        <item x="90"/>
        <item x="2667"/>
        <item x="3639"/>
        <item x="3297"/>
        <item x="3953"/>
        <item x="3700"/>
        <item x="5262"/>
        <item x="138"/>
        <item x="4329"/>
        <item x="4486"/>
        <item x="3148"/>
        <item x="1718"/>
        <item x="4473"/>
        <item x="3884"/>
        <item x="3470"/>
        <item x="3351"/>
        <item x="463"/>
        <item x="2181"/>
        <item x="3724"/>
        <item x="1675"/>
        <item x="1132"/>
        <item x="4236"/>
        <item x="5006"/>
        <item x="2856"/>
        <item x="5241"/>
        <item x="5127"/>
        <item x="1838"/>
        <item x="4872"/>
        <item x="3289"/>
        <item x="476"/>
        <item x="3687"/>
        <item x="2924"/>
        <item x="202"/>
        <item x="2070"/>
        <item x="3796"/>
        <item x="2638"/>
        <item x="1569"/>
        <item x="1749"/>
        <item x="4903"/>
        <item x="5290"/>
        <item x="2043"/>
        <item x="3162"/>
        <item x="276"/>
        <item x="1517"/>
        <item x="58"/>
        <item x="1803"/>
        <item x="3180"/>
        <item x="5231"/>
        <item x="2182"/>
        <item x="4989"/>
        <item x="5034"/>
        <item x="1149"/>
        <item x="4888"/>
        <item x="4768"/>
        <item x="3118"/>
        <item x="41"/>
        <item x="3911"/>
        <item x="5095"/>
        <item x="3769"/>
        <item x="449"/>
        <item x="5228"/>
        <item x="2463"/>
        <item x="4714"/>
        <item x="4377"/>
        <item x="5008"/>
        <item x="4650"/>
        <item x="2135"/>
        <item x="918"/>
        <item x="4262"/>
        <item x="4758"/>
        <item x="1328"/>
        <item x="2827"/>
        <item x="225"/>
        <item x="342"/>
        <item x="4615"/>
        <item x="2723"/>
        <item x="5011"/>
        <item x="3791"/>
        <item x="2687"/>
        <item x="715"/>
        <item x="46"/>
        <item x="4655"/>
        <item x="2085"/>
        <item x="3085"/>
        <item x="4048"/>
        <item x="4621"/>
        <item x="4070"/>
        <item x="4841"/>
        <item x="24"/>
        <item x="3772"/>
        <item x="2177"/>
        <item x="562"/>
        <item x="3524"/>
        <item x="4336"/>
        <item x="749"/>
        <item x="805"/>
        <item x="4559"/>
        <item x="2426"/>
        <item x="2989"/>
        <item x="3764"/>
        <item x="4062"/>
        <item x="5023"/>
        <item x="3393"/>
        <item x="1233"/>
        <item x="2199"/>
        <item x="2455"/>
        <item x="999"/>
        <item x="4370"/>
        <item x="4269"/>
        <item x="1973"/>
        <item x="3282"/>
        <item x="4401"/>
        <item x="3825"/>
        <item x="1493"/>
        <item x="3866"/>
        <item x="2960"/>
        <item x="1230"/>
        <item x="4675"/>
        <item x="2773"/>
        <item x="1103"/>
        <item x="206"/>
        <item x="1083"/>
        <item x="4107"/>
        <item x="4087"/>
        <item x="1882"/>
        <item x="4742"/>
        <item x="4314"/>
        <item x="5185"/>
        <item x="2236"/>
        <item x="2360"/>
        <item x="1169"/>
        <item x="4433"/>
        <item x="4111"/>
        <item x="2470"/>
        <item x="4317"/>
        <item x="4654"/>
        <item x="4819"/>
        <item x="4801"/>
        <item x="3347"/>
        <item x="4110"/>
        <item x="4999"/>
        <item x="5249"/>
        <item x="4690"/>
        <item x="4723"/>
        <item x="3819"/>
        <item x="4540"/>
        <item x="5042"/>
        <item x="2565"/>
        <item x="2423"/>
        <item x="2120"/>
        <item x="5119"/>
        <item x="3315"/>
        <item x="3888"/>
        <item x="4242"/>
        <item x="408"/>
        <item x="3300"/>
        <item x="654"/>
        <item x="3023"/>
        <item x="5164"/>
        <item x="5292"/>
        <item x="880"/>
        <item x="3116"/>
        <item x="2570"/>
        <item x="1451"/>
        <item x="338"/>
        <item x="4408"/>
        <item x="4652"/>
        <item x="5125"/>
        <item x="4227"/>
        <item x="4324"/>
        <item x="1834"/>
        <item x="4028"/>
        <item x="2962"/>
        <item x="5246"/>
        <item x="1535"/>
        <item x="4418"/>
        <item x="925"/>
        <item x="3399"/>
        <item x="4687"/>
        <item x="4295"/>
        <item x="638"/>
        <item x="1996"/>
        <item x="2859"/>
        <item x="2044"/>
        <item x="2295"/>
        <item x="411"/>
        <item x="1285"/>
        <item x="1010"/>
        <item x="3848"/>
        <item x="4894"/>
        <item x="3151"/>
        <item x="137"/>
        <item x="994"/>
        <item x="4913"/>
        <item x="1466"/>
        <item x="170"/>
        <item x="1654"/>
        <item x="2541"/>
        <item x="3719"/>
        <item x="4604"/>
        <item x="2547"/>
        <item x="209"/>
        <item x="4472"/>
        <item x="3650"/>
        <item x="231"/>
        <item x="3057"/>
        <item x="445"/>
        <item x="1628"/>
        <item x="3618"/>
        <item x="2902"/>
        <item x="3996"/>
        <item x="1905"/>
        <item x="3957"/>
        <item x="4985"/>
        <item x="2538"/>
        <item x="60"/>
        <item x="2005"/>
        <item x="616"/>
        <item x="2341"/>
        <item x="2391"/>
        <item x="1424"/>
        <item x="4965"/>
        <item x="779"/>
        <item x="3568"/>
        <item x="3263"/>
        <item x="5165"/>
        <item x="329"/>
        <item x="205"/>
        <item x="4331"/>
        <item x="1131"/>
        <item x="4746"/>
        <item x="954"/>
        <item x="2722"/>
        <item x="4736"/>
        <item x="26"/>
        <item x="4234"/>
        <item x="2504"/>
        <item x="321"/>
        <item x="2934"/>
        <item x="4657"/>
        <item x="360"/>
        <item x="17"/>
        <item x="838"/>
        <item x="3373"/>
        <item x="4332"/>
        <item x="4837"/>
        <item x="4712"/>
        <item x="739"/>
        <item x="2522"/>
        <item x="4670"/>
        <item x="151"/>
        <item x="4154"/>
        <item x="4030"/>
        <item x="4395"/>
        <item x="3105"/>
        <item x="3309"/>
        <item x="1545"/>
        <item x="5094"/>
        <item x="4010"/>
        <item x="3082"/>
        <item x="3838"/>
        <item x="5030"/>
        <item x="1605"/>
        <item x="3460"/>
        <item x="546"/>
        <item x="2697"/>
        <item x="4710"/>
        <item x="73"/>
        <item x="2061"/>
        <item x="4058"/>
        <item x="2558"/>
        <item x="4150"/>
        <item x="177"/>
        <item x="3306"/>
        <item x="2798"/>
        <item x="716"/>
        <item x="1878"/>
        <item x="1267"/>
        <item x="1946"/>
        <item x="5104"/>
        <item x="68"/>
        <item x="2080"/>
        <item x="2783"/>
        <item x="1962"/>
        <item x="688"/>
        <item x="3382"/>
        <item x="4288"/>
        <item x="1454"/>
        <item x="4593"/>
        <item x="3581"/>
        <item x="4471"/>
        <item x="2358"/>
        <item x="3383"/>
        <item x="4810"/>
        <item x="1548"/>
        <item x="4476"/>
        <item x="553"/>
        <item x="4128"/>
        <item x="3681"/>
        <item x="1154"/>
        <item x="207"/>
        <item x="1904"/>
        <item x="1940"/>
        <item x="559"/>
        <item x="314"/>
        <item x="4282"/>
        <item x="5217"/>
        <item x="3177"/>
        <item x="4783"/>
        <item x="2692"/>
        <item x="1276"/>
        <item x="2886"/>
        <item x="1340"/>
        <item x="4373"/>
        <item x="2884"/>
        <item x="1323"/>
        <item x="4451"/>
        <item x="949"/>
        <item x="5086"/>
        <item x="1767"/>
        <item x="4467"/>
        <item x="5180"/>
        <item x="1036"/>
        <item x="4057"/>
        <item x="2209"/>
        <item x="3662"/>
        <item x="21"/>
        <item x="2682"/>
        <item x="851"/>
        <item x="776"/>
        <item x="1240"/>
        <item x="1271"/>
        <item x="5175"/>
        <item x="2629"/>
        <item x="718"/>
        <item x="1784"/>
        <item x="570"/>
        <item x="1231"/>
        <item x="1773"/>
        <item x="4649"/>
        <item x="1769"/>
        <item x="2893"/>
        <item x="2585"/>
        <item x="3686"/>
        <item x="3865"/>
        <item x="1015"/>
        <item x="2825"/>
        <item x="2914"/>
        <item x="1112"/>
        <item x="5272"/>
        <item x="1859"/>
        <item x="3504"/>
        <item x="346"/>
        <item x="3186"/>
        <item x="1096"/>
        <item x="695"/>
        <item x="3419"/>
        <item x="1176"/>
        <item x="2617"/>
        <item x="300"/>
        <item x="1959"/>
        <item x="2132"/>
        <item x="3120"/>
        <item x="5082"/>
        <item x="4386"/>
        <item x="808"/>
        <item x="3836"/>
        <item x="2601"/>
        <item x="3246"/>
        <item x="3009"/>
        <item x="2282"/>
        <item x="763"/>
        <item x="3318"/>
        <item x="1491"/>
        <item x="1689"/>
        <item x="3994"/>
        <item x="1612"/>
        <item x="2958"/>
        <item x="4220"/>
        <item x="3981"/>
        <item x="5141"/>
        <item x="4741"/>
        <item x="689"/>
        <item x="2212"/>
        <item x="1179"/>
        <item x="3405"/>
        <item x="4199"/>
        <item x="2035"/>
        <item x="2075"/>
        <item x="3739"/>
        <item x="737"/>
        <item x="356"/>
        <item x="3043"/>
        <item x="3232"/>
        <item x="3754"/>
        <item x="4281"/>
        <item x="2872"/>
        <item x="278"/>
        <item x="4610"/>
        <item x="2587"/>
        <item x="2505"/>
        <item x="3660"/>
        <item x="56"/>
        <item x="1816"/>
        <item x="39"/>
        <item x="4790"/>
        <item x="3463"/>
        <item x="4954"/>
        <item x="2400"/>
        <item x="4441"/>
        <item x="1534"/>
        <item x="4346"/>
        <item x="5252"/>
        <item x="1653"/>
        <item x="5281"/>
        <item x="3905"/>
        <item x="3947"/>
        <item x="2459"/>
        <item x="4071"/>
        <item x="596"/>
        <item x="5097"/>
        <item x="3545"/>
        <item x="2467"/>
        <item x="4096"/>
        <item x="4658"/>
        <item x="3536"/>
        <item x="1733"/>
        <item x="4700"/>
        <item x="646"/>
        <item x="2972"/>
        <item x="1563"/>
        <item x="3174"/>
        <item x="1721"/>
        <item x="1939"/>
        <item x="185"/>
        <item x="3314"/>
        <item x="5155"/>
        <item x="1462"/>
        <item x="4514"/>
        <item x="771"/>
        <item x="2009"/>
        <item x="2321"/>
        <item x="3507"/>
        <item x="4004"/>
        <item x="4103"/>
        <item x="2097"/>
        <item x="4530"/>
        <item x="734"/>
        <item x="3121"/>
        <item x="3718"/>
        <item x="4910"/>
        <item x="4979"/>
        <item x="4318"/>
        <item x="3990"/>
        <item x="1655"/>
        <item x="3427"/>
        <item x="3951"/>
        <item x="4492"/>
        <item x="769"/>
        <item x="3006"/>
        <item x="2511"/>
        <item x="1894"/>
        <item x="4458"/>
        <item x="4126"/>
        <item x="86"/>
        <item x="1571"/>
        <item x="1568"/>
        <item x="2231"/>
        <item x="4775"/>
        <item x="1395"/>
        <item x="3728"/>
        <item x="2978"/>
        <item x="2216"/>
        <item x="3502"/>
        <item x="1105"/>
        <item x="804"/>
        <item x="2323"/>
        <item x="1547"/>
        <item x="2577"/>
        <item x="2730"/>
        <item x="1373"/>
        <item x="1988"/>
        <item x="1242"/>
        <item x="2643"/>
        <item x="2944"/>
        <item x="3240"/>
        <item x="3873"/>
        <item x="5199"/>
        <item x="327"/>
        <item x="3407"/>
        <item x="4159"/>
        <item x="2263"/>
        <item x="2589"/>
        <item x="4945"/>
        <item x="550"/>
        <item x="664"/>
        <item x="1336"/>
        <item x="4502"/>
        <item x="3665"/>
        <item x="4612"/>
        <item x="4568"/>
        <item x="3111"/>
        <item x="865"/>
        <item x="4526"/>
        <item x="2744"/>
        <item x="2535"/>
        <item x="3934"/>
        <item x="722"/>
        <item x="2765"/>
        <item x="2680"/>
        <item x="5171"/>
        <item x="2081"/>
        <item x="842"/>
        <item x="953"/>
        <item x="1574"/>
        <item x="3184"/>
        <item x="2863"/>
        <item x="2864"/>
        <item x="3170"/>
        <item x="5083"/>
        <item x="1289"/>
        <item x="3108"/>
        <item x="3513"/>
        <item x="372"/>
        <item x="2947"/>
        <item x="2598"/>
        <item x="4209"/>
        <item x="2671"/>
        <item x="907"/>
        <item x="4598"/>
        <item x="290"/>
        <item x="1024"/>
        <item x="1607"/>
        <item x="4762"/>
        <item x="4403"/>
        <item x="3212"/>
        <item x="2217"/>
        <item x="1342"/>
        <item x="2484"/>
        <item x="294"/>
        <item x="2951"/>
        <item x="3077"/>
        <item x="2089"/>
        <item x="3640"/>
        <item x="48"/>
        <item x="125"/>
        <item x="198"/>
        <item x="4727"/>
        <item x="3490"/>
        <item x="2030"/>
        <item x="1423"/>
        <item x="1798"/>
        <item x="1874"/>
        <item x="1604"/>
        <item x="2332"/>
        <item x="466"/>
        <item x="4761"/>
        <item x="3835"/>
        <item x="4406"/>
        <item x="1836"/>
        <item x="3611"/>
        <item x="4176"/>
        <item x="2885"/>
        <item x="1772"/>
        <item x="3906"/>
        <item x="4274"/>
        <item x="1668"/>
        <item x="2259"/>
        <item x="1924"/>
        <item x="3593"/>
        <item x="3699"/>
        <item x="721"/>
        <item x="4060"/>
        <item x="268"/>
        <item x="574"/>
        <item x="2704"/>
        <item x="939"/>
        <item x="2527"/>
        <item x="3594"/>
        <item x="3449"/>
        <item x="833"/>
        <item x="1404"/>
        <item x="4931"/>
        <item x="3571"/>
        <item x="4778"/>
        <item x="4745"/>
        <item x="423"/>
        <item x="2148"/>
        <item x="789"/>
        <item x="944"/>
        <item x="4628"/>
        <item x="1311"/>
        <item x="1609"/>
        <item x="3074"/>
        <item x="4345"/>
        <item x="383"/>
        <item x="4189"/>
        <item x="115"/>
        <item x="1951"/>
        <item x="5194"/>
        <item x="2073"/>
        <item x="4177"/>
        <item x="1832"/>
        <item x="2524"/>
        <item x="4034"/>
        <item x="3942"/>
        <item x="2243"/>
        <item x="1306"/>
        <item x="3890"/>
        <item x="5149"/>
        <item x="1766"/>
        <item x="444"/>
        <item x="5142"/>
        <item x="456"/>
        <item x="5260"/>
        <item x="4871"/>
        <item x="1638"/>
        <item x="3424"/>
        <item x="1446"/>
        <item x="4553"/>
        <item x="4800"/>
        <item x="3401"/>
        <item x="3799"/>
        <item x="3446"/>
        <item x="3667"/>
        <item x="3208"/>
        <item x="818"/>
        <item x="2103"/>
        <item x="272"/>
        <item x="2430"/>
        <item x="5071"/>
        <item x="1408"/>
        <item x="2068"/>
        <item x="3146"/>
        <item x="3823"/>
        <item x="2388"/>
        <item x="2550"/>
        <item x="885"/>
        <item x="3223"/>
        <item x="3244"/>
        <item x="4413"/>
        <item x="3895"/>
        <item x="3926"/>
        <item x="1326"/>
        <item x="858"/>
        <item x="5053"/>
        <item x="4426"/>
        <item x="3141"/>
        <item x="3583"/>
        <item x="2747"/>
        <item x="431"/>
        <item x="3937"/>
        <item x="2266"/>
        <item x="4207"/>
        <item x="4567"/>
        <item x="1072"/>
        <item x="1429"/>
        <item x="2616"/>
        <item x="1413"/>
        <item x="4222"/>
        <item x="828"/>
        <item x="4827"/>
        <item x="3810"/>
        <item x="681"/>
        <item x="415"/>
        <item x="2051"/>
        <item x="1677"/>
        <item x="49"/>
        <item x="4446"/>
        <item x="1941"/>
        <item x="1637"/>
        <item x="4116"/>
        <item x="3980"/>
        <item x="541"/>
        <item x="1044"/>
        <item x="1110"/>
        <item x="2108"/>
        <item x="5221"/>
        <item x="758"/>
        <item x="1833"/>
        <item x="4316"/>
        <item x="4018"/>
        <item x="1759"/>
        <item x="3152"/>
        <item x="653"/>
        <item x="1286"/>
        <item x="1139"/>
        <item x="2032"/>
        <item x="670"/>
        <item x="5048"/>
        <item x="1596"/>
        <item x="201"/>
        <item x="4184"/>
        <item x="4003"/>
        <item x="2536"/>
        <item x="3209"/>
        <item x="640"/>
        <item x="3259"/>
        <item x="23"/>
        <item x="1695"/>
        <item x="3126"/>
        <item x="5000"/>
        <item x="3570"/>
        <item x="2932"/>
        <item x="2868"/>
        <item x="1935"/>
        <item x="2481"/>
        <item x="5103"/>
        <item x="4183"/>
        <item x="5275"/>
        <item x="3330"/>
        <item x="1126"/>
        <item x="4279"/>
        <item x="2922"/>
        <item x="4622"/>
        <item x="2814"/>
        <item x="2172"/>
        <item x="4698"/>
        <item x="5046"/>
        <item x="793"/>
        <item x="2464"/>
        <item x="1688"/>
        <item x="4962"/>
        <item x="2304"/>
        <item x="4241"/>
        <item x="3923"/>
        <item x="4002"/>
        <item x="2453"/>
        <item x="3014"/>
        <item x="3275"/>
        <item x="2921"/>
        <item x="2399"/>
        <item x="4725"/>
        <item x="3565"/>
        <item x="2652"/>
        <item x="5240"/>
        <item x="4445"/>
        <item x="1991"/>
        <item x="1724"/>
        <item x="2449"/>
        <item x="2771"/>
        <item x="839"/>
        <item x="1916"/>
        <item x="3708"/>
        <item x="2860"/>
        <item x="975"/>
        <item x="2053"/>
        <item x="3943"/>
        <item x="96"/>
        <item x="1417"/>
        <item x="831"/>
        <item x="3878"/>
        <item x="5279"/>
        <item x="3097"/>
        <item x="5088"/>
        <item x="59"/>
        <item x="4709"/>
        <item x="3598"/>
        <item x="5266"/>
        <item x="3543"/>
        <item x="3696"/>
        <item x="5200"/>
        <item x="3432"/>
        <item x="2648"/>
        <item x="178"/>
        <item x="1027"/>
        <item x="618"/>
        <item x="2168"/>
        <item x="3440"/>
        <item x="3249"/>
        <item x="4587"/>
        <item x="3172"/>
        <item x="1079"/>
        <item x="5148"/>
        <item x="297"/>
        <item x="1918"/>
        <item x="3292"/>
        <item x="1800"/>
        <item x="1801"/>
        <item x="3066"/>
        <item x="2485"/>
        <item x="5253"/>
        <item x="1237"/>
        <item x="1752"/>
        <item x="3630"/>
        <item x="629"/>
        <item x="1740"/>
        <item x="4988"/>
        <item x="4456"/>
        <item x="1936"/>
        <item x="4484"/>
        <item x="3185"/>
        <item x="4398"/>
        <item x="1853"/>
        <item x="4021"/>
        <item x="3556"/>
        <item x="1432"/>
        <item x="2447"/>
        <item x="518"/>
        <item x="2717"/>
        <item x="3590"/>
        <item x="2128"/>
        <item x="2337"/>
        <item x="2280"/>
        <item x="1897"/>
        <item x="1729"/>
        <item x="1682"/>
        <item x="1362"/>
        <item x="1272"/>
        <item x="4432"/>
        <item x="4554"/>
        <item x="1966"/>
        <item x="4864"/>
        <item x="2027"/>
        <item x="3915"/>
        <item x="4231"/>
        <item x="3045"/>
        <item x="2561"/>
        <item x="1573"/>
        <item x="79"/>
        <item x="126"/>
        <item x="4201"/>
        <item x="2808"/>
        <item x="3448"/>
        <item x="4190"/>
        <item x="4838"/>
        <item x="2882"/>
        <item x="3621"/>
        <item x="3415"/>
        <item x="1588"/>
        <item x="4005"/>
        <item x="4576"/>
        <item x="4022"/>
        <item x="1339"/>
        <item x="1869"/>
        <item x="4711"/>
        <item x="1692"/>
        <item x="4343"/>
        <item x="4369"/>
        <item x="4362"/>
        <item x="5225"/>
        <item x="2355"/>
        <item x="3101"/>
        <item x="3486"/>
        <item x="3010"/>
        <item x="2090"/>
        <item x="2346"/>
        <item x="1815"/>
        <item x="4890"/>
        <item x="3864"/>
        <item x="4496"/>
        <item x="3505"/>
        <item x="2650"/>
        <item x="4744"/>
        <item x="4145"/>
        <item x="4940"/>
        <item x="4477"/>
        <item x="3323"/>
        <item x="259"/>
        <item x="4589"/>
        <item x="196"/>
        <item x="5017"/>
        <item x="1735"/>
        <item x="4766"/>
        <item x="387"/>
        <item x="4932"/>
        <item x="1913"/>
        <item x="4804"/>
        <item x="4123"/>
        <item x="4417"/>
        <item x="1779"/>
        <item x="5213"/>
        <item x="1643"/>
        <item x="1137"/>
        <item x="1570"/>
        <item x="3940"/>
        <item x="2150"/>
        <item x="156"/>
        <item x="967"/>
        <item x="2445"/>
        <item x="2607"/>
        <item x="2677"/>
        <item x="1191"/>
        <item x="1"/>
        <item x="971"/>
        <item x="439"/>
        <item x="472"/>
        <item x="1479"/>
        <item x="2724"/>
        <item x="4344"/>
        <item x="761"/>
        <item x="1001"/>
        <item x="224"/>
        <item x="3774"/>
        <item x="3485"/>
        <item x="419"/>
        <item x="636"/>
        <item x="325"/>
        <item x="902"/>
        <item x="4818"/>
        <item x="1540"/>
        <item x="3877"/>
        <item x="4474"/>
        <item x="3423"/>
        <item x="1405"/>
        <item x="1810"/>
        <item x="1907"/>
        <item x="878"/>
        <item x="1475"/>
        <item x="1220"/>
        <item x="3441"/>
        <item x="1499"/>
        <item x="1564"/>
        <item x="2887"/>
        <item x="4532"/>
        <item x="1502"/>
        <item x="5138"/>
        <item x="4355"/>
        <item x="1883"/>
        <item x="4731"/>
        <item x="4572"/>
        <item x="4694"/>
        <item x="1122"/>
        <item x="2976"/>
        <item x="4265"/>
        <item x="4248"/>
        <item x="2475"/>
        <item x="4925"/>
        <item x="4886"/>
        <item x="951"/>
        <item x="3759"/>
        <item x="4130"/>
        <item x="4144"/>
        <item x="269"/>
        <item x="2034"/>
        <item x="2595"/>
        <item x="3901"/>
        <item x="530"/>
        <item x="996"/>
        <item x="1017"/>
        <item x="83"/>
        <item x="1506"/>
        <item x="911"/>
        <item x="1865"/>
        <item x="4391"/>
        <item x="717"/>
        <item x="1067"/>
        <item x="3874"/>
        <item x="3607"/>
        <item x="3967"/>
        <item x="1325"/>
        <item x="1635"/>
        <item x="4109"/>
        <item x="5101"/>
        <item x="1229"/>
        <item x="4820"/>
        <item x="3642"/>
        <item x="464"/>
        <item x="2715"/>
        <item x="2328"/>
        <item x="1921"/>
        <item x="362"/>
        <item x="3918"/>
        <item x="392"/>
        <item x="2611"/>
        <item x="2763"/>
        <item x="1123"/>
        <item x="2497"/>
        <item x="2260"/>
        <item x="1185"/>
        <item x="2275"/>
        <item x="4869"/>
        <item x="328"/>
        <item x="554"/>
        <item x="131"/>
        <item x="2024"/>
        <item x="768"/>
        <item x="1012"/>
        <item x="217"/>
        <item x="2512"/>
        <item x="635"/>
        <item x="1915"/>
        <item x="961"/>
        <item x="1917"/>
        <item x="1388"/>
        <item x="1559"/>
        <item x="1403"/>
        <item x="770"/>
        <item x="1113"/>
        <item x="641"/>
        <item x="675"/>
        <item x="3960"/>
        <item x="4830"/>
        <item x="3361"/>
        <item x="1978"/>
        <item x="200"/>
        <item x="381"/>
        <item x="2127"/>
        <item x="1419"/>
        <item x="348"/>
        <item x="5156"/>
        <item x="1363"/>
        <item x="3357"/>
        <item x="1358"/>
        <item x="222"/>
        <item x="2760"/>
        <item x="1390"/>
        <item x="614"/>
        <item x="4938"/>
        <item x="2265"/>
        <item x="406"/>
        <item x="4732"/>
        <item x="366"/>
        <item x="1546"/>
        <item x="3256"/>
        <item x="1155"/>
        <item x="3211"/>
        <item x="3847"/>
        <item x="2105"/>
        <item x="4175"/>
        <item x="984"/>
        <item x="1956"/>
        <item x="3466"/>
        <item x="709"/>
        <item x="4673"/>
        <item x="3992"/>
        <item x="1095"/>
        <item x="667"/>
        <item x="2046"/>
        <item x="604"/>
        <item x="3824"/>
        <item x="1485"/>
        <item x="3214"/>
        <item x="2772"/>
        <item x="5271"/>
        <item x="4930"/>
        <item x="4821"/>
        <item x="2898"/>
        <item x="4739"/>
        <item x="3337"/>
        <item x="3528"/>
        <item x="3600"/>
        <item x="2755"/>
        <item x="112"/>
        <item x="163"/>
        <item x="3596"/>
        <item x="3455"/>
        <item x="4531"/>
        <item x="3480"/>
        <item x="391"/>
        <item x="416"/>
        <item x="57"/>
        <item x="4562"/>
        <item x="237"/>
        <item x="4068"/>
        <item x="707"/>
        <item x="3198"/>
        <item x="903"/>
        <item x="3862"/>
        <item x="3886"/>
        <item x="4908"/>
        <item x="1166"/>
        <item x="966"/>
        <item x="2115"/>
        <item x="1640"/>
        <item x="3307"/>
        <item x="1386"/>
        <item x="168"/>
        <item x="3748"/>
        <item x="308"/>
        <item x="1758"/>
        <item x="5274"/>
        <item x="4470"/>
        <item x="479"/>
        <item x="3846"/>
        <item x="585"/>
        <item x="3284"/>
        <item x="4167"/>
        <item x="3410"/>
        <item x="2247"/>
        <item x="1690"/>
        <item x="2767"/>
        <item x="4895"/>
        <item x="3806"/>
        <item x="1649"/>
        <item x="1903"/>
        <item x="477"/>
        <item x="3157"/>
        <item x="1257"/>
        <item x="1146"/>
        <item x="4036"/>
        <item x="898"/>
        <item x="2461"/>
        <item x="4734"/>
        <item x="3909"/>
        <item x="4765"/>
        <item x="3332"/>
        <item x="3997"/>
        <item x="4793"/>
        <item x="2298"/>
        <item x="2799"/>
        <item x="4289"/>
        <item x="5245"/>
        <item x="3798"/>
        <item x="2361"/>
        <item x="5076"/>
        <item x="3551"/>
        <item x="496"/>
        <item x="359"/>
        <item x="1032"/>
        <item x="5051"/>
        <item x="2987"/>
        <item x="3614"/>
        <item x="3102"/>
        <item x="2130"/>
        <item x="4365"/>
        <item x="1400"/>
        <item x="3534"/>
        <item x="3519"/>
        <item x="2633"/>
        <item x="2133"/>
        <item x="4926"/>
        <item x="544"/>
        <item x="2890"/>
        <item x="5215"/>
        <item x="4907"/>
        <item x="4994"/>
        <item x="2338"/>
        <item x="4198"/>
        <item x="1294"/>
        <item x="2525"/>
        <item x="109"/>
        <item x="5024"/>
        <item x="1561"/>
        <item x="304"/>
        <item x="3310"/>
        <item x="1329"/>
        <item x="1125"/>
        <item x="1976"/>
        <item x="5236"/>
        <item x="4267"/>
        <item x="4024"/>
        <item x="1606"/>
        <item x="1888"/>
        <item x="762"/>
        <item x="517"/>
        <item x="2806"/>
        <item x="2610"/>
        <item x="5107"/>
        <item x="3933"/>
        <item x="3936"/>
        <item x="3413"/>
        <item x="3456"/>
        <item x="1076"/>
        <item x="3451"/>
        <item x="3247"/>
        <item x="296"/>
        <item x="4577"/>
        <item x="645"/>
        <item x="1209"/>
        <item x="165"/>
        <item x="1391"/>
        <item x="66"/>
        <item x="3283"/>
        <item x="1425"/>
        <item x="2256"/>
        <item x="822"/>
        <item x="4213"/>
        <item x="2428"/>
        <item x="3349"/>
        <item x="516"/>
        <item x="2764"/>
        <item x="396"/>
        <item x="3860"/>
        <item x="4522"/>
        <item x="5005"/>
        <item x="4099"/>
        <item x="1062"/>
        <item x="1923"/>
        <item x="2373"/>
        <item x="3462"/>
        <item x="478"/>
        <item x="4759"/>
        <item x="4539"/>
        <item x="1426"/>
        <item x="1584"/>
        <item x="4027"/>
        <item x="3863"/>
        <item x="1206"/>
        <item x="182"/>
        <item x="3138"/>
        <item x="4828"/>
        <item x="2901"/>
        <item x="760"/>
        <item x="4427"/>
        <item x="4960"/>
        <item x="4666"/>
        <item x="264"/>
        <item x="4059"/>
        <item x="3254"/>
        <item x="4443"/>
        <item x="2376"/>
        <item x="2118"/>
        <item x="893"/>
        <item x="1378"/>
        <item x="1549"/>
        <item x="3225"/>
        <item x="908"/>
        <item x="2474"/>
        <item x="3488"/>
        <item x="3115"/>
        <item x="3977"/>
        <item x="4223"/>
        <item x="2874"/>
        <item x="2776"/>
        <item x="3076"/>
        <item x="2938"/>
        <item x="2815"/>
        <item x="502"/>
        <item x="1086"/>
        <item x="2992"/>
        <item x="35"/>
        <item x="2192"/>
        <item x="746"/>
        <item x="5085"/>
        <item x="1356"/>
        <item x="430"/>
        <item x="2213"/>
        <item x="620"/>
        <item x="2982"/>
        <item x="2796"/>
        <item x="682"/>
        <item x="4304"/>
        <item x="3781"/>
        <item x="1263"/>
        <item x="3670"/>
        <item x="2356"/>
        <item x="5160"/>
        <item x="702"/>
        <item x="1094"/>
        <item x="539"/>
        <item x="834"/>
        <item x="4414"/>
        <item x="230"/>
        <item x="2418"/>
        <item x="2117"/>
        <item x="3093"/>
        <item x="1059"/>
        <item x="1089"/>
        <item x="1058"/>
        <item x="4416"/>
        <item x="4113"/>
        <item x="1971"/>
        <item x="2828"/>
        <item x="3220"/>
        <item x="1127"/>
        <item x="801"/>
        <item x="963"/>
        <item x="3279"/>
        <item x="3479"/>
        <item x="2412"/>
        <item x="655"/>
        <item x="3290"/>
        <item x="2508"/>
        <item x="1212"/>
        <item x="2084"/>
        <item x="1734"/>
        <item x="2101"/>
        <item x="4307"/>
        <item x="4063"/>
        <item x="2371"/>
        <item x="3982"/>
        <item x="235"/>
        <item x="3053"/>
        <item x="2846"/>
        <item x="2583"/>
        <item x="3793"/>
        <item x="5278"/>
        <item x="4140"/>
        <item x="3887"/>
        <item x="4662"/>
        <item x="886"/>
        <item x="2244"/>
        <item x="2564"/>
        <item x="952"/>
        <item x="2336"/>
        <item x="123"/>
        <item x="1805"/>
        <item x="775"/>
        <item x="2904"/>
        <item x="2014"/>
        <item x="2425"/>
        <item x="536"/>
        <item x="378"/>
        <item x="2245"/>
        <item x="3058"/>
        <item x="2627"/>
        <item x="69"/>
        <item x="529"/>
        <item x="744"/>
        <item x="5013"/>
        <item x="1002"/>
        <item x="1016"/>
        <item x="5096"/>
        <item x="2554"/>
        <item x="3736"/>
        <item x="4480"/>
        <item x="3976"/>
        <item x="5087"/>
        <item x="4881"/>
        <item x="322"/>
        <item x="4354"/>
        <item x="2227"/>
        <item x="962"/>
        <item x="4975"/>
        <item x="3217"/>
        <item x="4646"/>
        <item x="3768"/>
        <item x="1952"/>
        <item x="1414"/>
        <item x="4046"/>
        <item x="1023"/>
        <item x="783"/>
        <item x="1659"/>
        <item x="1028"/>
        <item x="4319"/>
        <item x="1134"/>
        <item x="3322"/>
        <item x="2891"/>
        <item x="795"/>
        <item x="2136"/>
        <item x="3341"/>
        <item x="3998"/>
        <item x="3158"/>
        <item x="4"/>
        <item x="1052"/>
        <item x="4918"/>
        <item x="4812"/>
        <item x="2066"/>
        <item x="5032"/>
        <item x="2292"/>
        <item x="2157"/>
        <item x="2532"/>
        <item x="3155"/>
        <item x="3820"/>
        <item x="5066"/>
        <item x="3128"/>
        <item x="3352"/>
        <item x="4291"/>
        <item x="379"/>
        <item x="309"/>
        <item x="5038"/>
        <item x="1372"/>
        <item x="2442"/>
        <item x="2990"/>
        <item x="4256"/>
        <item x="2160"/>
        <item x="1156"/>
        <item x="521"/>
        <item x="3435"/>
        <item x="3072"/>
        <item x="4653"/>
        <item x="380"/>
        <item x="782"/>
        <item x="117"/>
        <item x="5273"/>
        <item x="5159"/>
        <item x="3688"/>
        <item x="2791"/>
        <item x="785"/>
        <item x="2852"/>
        <item x="3989"/>
        <item x="3167"/>
        <item x="1817"/>
        <item x="686"/>
        <item x="5201"/>
        <item x="132"/>
        <item x="1019"/>
        <item x="3234"/>
        <item x="2011"/>
        <item x="3106"/>
        <item x="4859"/>
        <item x="5143"/>
        <item x="2174"/>
        <item x="3757"/>
        <item x="931"/>
        <item x="3450"/>
        <item x="98"/>
        <item x="4147"/>
        <item x="2116"/>
        <item x="3369"/>
        <item x="1308"/>
        <item x="4923"/>
        <item x="1963"/>
        <item x="2026"/>
        <item x="5007"/>
        <item x="1290"/>
        <item x="591"/>
        <item x="4438"/>
        <item x="3683"/>
        <item x="987"/>
        <item x="608"/>
        <item x="1660"/>
        <item x="1527"/>
        <item x="1200"/>
        <item x="3841"/>
        <item x="3089"/>
        <item x="4877"/>
        <item x="3720"/>
        <item x="1520"/>
        <item x="4334"/>
        <item x="1961"/>
        <item x="52"/>
        <item x="2185"/>
        <item x="1943"/>
        <item x="4253"/>
        <item x="461"/>
        <item x="2910"/>
        <item x="4240"/>
        <item x="504"/>
        <item x="3999"/>
        <item x="1253"/>
        <item x="5129"/>
        <item x="2153"/>
        <item x="4385"/>
        <item x="2925"/>
        <item x="533"/>
        <item x="1065"/>
        <item x="4360"/>
        <item x="3554"/>
        <item x="1087"/>
        <item x="4321"/>
        <item x="5077"/>
        <item x="3204"/>
        <item x="5019"/>
        <item x="5016"/>
        <item x="3114"/>
        <item x="4449"/>
        <item x="3326"/>
        <item x="837"/>
        <item x="1416"/>
        <item x="3904"/>
        <item x="1850"/>
        <item x="665"/>
        <item x="4993"/>
        <item x="2775"/>
        <item x="3753"/>
        <item x="982"/>
        <item x="4158"/>
        <item x="1819"/>
        <item x="365"/>
        <item x="1722"/>
        <item x="860"/>
        <item x="4850"/>
        <item x="94"/>
        <item x="3350"/>
        <item x="2817"/>
        <item x="1349"/>
        <item x="2409"/>
        <item x="2106"/>
        <item x="3471"/>
        <item x="3533"/>
        <item x="3165"/>
        <item x="807"/>
        <item x="1197"/>
        <item x="1840"/>
        <item x="4978"/>
        <item x="4419"/>
        <item x="4216"/>
        <item x="1051"/>
        <item x="3616"/>
        <item x="1437"/>
        <item x="2432"/>
        <item x="4607"/>
        <item x="4860"/>
        <item x="3335"/>
        <item x="1159"/>
        <item x="3899"/>
        <item x="609"/>
        <item x="3762"/>
        <item x="3520"/>
        <item x="2973"/>
        <item x="3334"/>
        <item x="2710"/>
        <item x="3144"/>
        <item x="1554"/>
        <item x="1929"/>
        <item x="7"/>
        <item x="1576"/>
        <item x="4561"/>
        <item x="491"/>
        <item x="3081"/>
        <item x="4232"/>
        <item x="2769"/>
        <item x="5047"/>
        <item x="2845"/>
        <item x="628"/>
        <item x="2873"/>
        <item x="369"/>
        <item x="5206"/>
        <item x="753"/>
        <item x="2804"/>
        <item x="3301"/>
        <item x="2819"/>
        <item x="160"/>
        <item x="2785"/>
        <item x="1050"/>
        <item x="4648"/>
        <item x="3494"/>
        <item x="1322"/>
        <item x="3385"/>
        <item x="1912"/>
        <item x="3119"/>
        <item x="3635"/>
        <item x="2605"/>
        <item x="2354"/>
        <item x="5250"/>
        <item x="2620"/>
        <item x="909"/>
        <item x="4583"/>
        <item x="2998"/>
        <item x="4847"/>
        <item x="3469"/>
        <item x="2060"/>
        <item x="4924"/>
        <item x="4101"/>
        <item x="3459"/>
        <item x="4754"/>
        <item x="2777"/>
        <item x="2676"/>
        <item x="3854"/>
        <item x="5106"/>
        <item x="1236"/>
        <item x="4378"/>
        <item x="3447"/>
        <item x="4549"/>
        <item x="876"/>
        <item x="1074"/>
        <item x="1319"/>
        <item x="1743"/>
        <item x="1674"/>
        <item x="1979"/>
        <item x="3197"/>
        <item x="495"/>
        <item x="5058"/>
        <item x="1441"/>
        <item x="1380"/>
        <item x="5244"/>
        <item x="3434"/>
        <item x="172"/>
        <item x="12"/>
        <item x="1955"/>
        <item x="4033"/>
        <item x="2896"/>
        <item x="2494"/>
        <item x="1474"/>
        <item x="1223"/>
        <item x="1054"/>
        <item x="2159"/>
        <item x="1182"/>
        <item x="3117"/>
        <item x="4226"/>
        <item x="352"/>
        <item x="2242"/>
        <item x="238"/>
        <item x="5059"/>
        <item x="599"/>
        <item x="1623"/>
        <item x="1181"/>
        <item x="95"/>
        <item x="3853"/>
        <item x="4935"/>
        <item x="3431"/>
        <item x="2685"/>
        <item x="255"/>
        <item x="558"/>
        <item x="2961"/>
        <item x="2"/>
        <item x="3007"/>
        <item x="3187"/>
        <item x="3690"/>
        <item x="2657"/>
        <item x="748"/>
        <item x="2229"/>
        <item x="248"/>
        <item x="4811"/>
        <item x="4679"/>
        <item x="1931"/>
        <item x="3959"/>
        <item x="4618"/>
        <item x="1806"/>
        <item x="3319"/>
        <item x="197"/>
        <item x="732"/>
        <item x="5239"/>
        <item x="2226"/>
        <item x="3925"/>
        <item x="1142"/>
        <item x="730"/>
        <item x="590"/>
        <item x="2974"/>
        <item x="2674"/>
        <item x="2317"/>
        <item x="2293"/>
        <item x="2531"/>
        <item x="2401"/>
        <item x="917"/>
        <item x="4272"/>
        <item x="2001"/>
        <item x="3281"/>
        <item x="1111"/>
        <item x="4397"/>
        <item x="4212"/>
        <item x="2518"/>
        <item x="34"/>
        <item x="1312"/>
        <item x="1593"/>
        <item x="1109"/>
        <item x="2927"/>
        <item x="3203"/>
        <item x="4180"/>
        <item x="4215"/>
        <item x="1121"/>
        <item x="3404"/>
        <item x="4880"/>
        <item x="2519"/>
        <item x="2779"/>
        <item x="3255"/>
        <item x="1581"/>
        <item x="4705"/>
        <item x="3377"/>
        <item x="5004"/>
        <item x="388"/>
        <item x="2327"/>
        <item x="965"/>
        <item x="4967"/>
        <item x="3050"/>
        <item x="1852"/>
        <item x="2444"/>
        <item x="2699"/>
        <item x="4080"/>
        <item x="1521"/>
        <item x="1099"/>
        <item x="14"/>
        <item x="2316"/>
        <item x="2339"/>
        <item x="651"/>
        <item x="873"/>
        <item x="5193"/>
        <item x="2330"/>
        <item x="1385"/>
        <item x="1484"/>
        <item x="3142"/>
        <item x="2501"/>
        <item x="3738"/>
        <item x="5178"/>
        <item x="4268"/>
        <item x="1078"/>
        <item x="3046"/>
        <item x="4095"/>
        <item x="2420"/>
        <item x="1175"/>
        <item x="1144"/>
        <item x="385"/>
        <item x="1873"/>
        <item x="2918"/>
        <item x="1845"/>
        <item x="5009"/>
        <item x="1055"/>
        <item x="4244"/>
        <item x="4578"/>
        <item x="3476"/>
        <item x="2830"/>
        <item x="1310"/>
        <item x="1053"/>
        <item x="499"/>
        <item x="2757"/>
        <item x="4243"/>
        <item x="2688"/>
        <item x="3622"/>
        <item x="3741"/>
        <item x="532"/>
        <item x="811"/>
        <item x="3428"/>
        <item x="2045"/>
        <item x="2262"/>
        <item x="3065"/>
        <item x="2909"/>
        <item x="3355"/>
        <item x="171"/>
        <item x="3030"/>
        <item x="660"/>
        <item x="5139"/>
        <item x="1995"/>
        <item x="2322"/>
        <item x="1906"/>
        <item x="2602"/>
        <item x="2718"/>
        <item x="10"/>
        <item x="3677"/>
        <item x="2492"/>
        <item x="2789"/>
        <item x="3870"/>
        <item x="4693"/>
        <item x="2340"/>
        <item x="1153"/>
        <item x="4098"/>
        <item x="3241"/>
        <item x="3304"/>
        <item x="3169"/>
        <item x="643"/>
        <item x="1119"/>
        <item x="4073"/>
        <item x="1218"/>
        <item x="2112"/>
        <item x="5081"/>
        <item x="5243"/>
        <item x="2821"/>
        <item x="2309"/>
        <item x="4387"/>
        <item x="142"/>
        <item x="1128"/>
        <item x="2114"/>
        <item x="2145"/>
        <item x="2240"/>
        <item x="3694"/>
        <item x="4017"/>
        <item x="2563"/>
        <item x="4366"/>
        <item x="1147"/>
        <item x="2225"/>
        <item x="5080"/>
        <item x="2866"/>
        <item x="4382"/>
        <item x="2223"/>
        <item x="668"/>
        <item x="3704"/>
        <item x="5093"/>
        <item x="1585"/>
        <item x="4691"/>
        <item x="4153"/>
        <item x="398"/>
        <item x="4494"/>
        <item x="5216"/>
        <item x="313"/>
        <item x="204"/>
        <item x="3813"/>
        <item x="4784"/>
        <item x="4661"/>
        <item x="3036"/>
        <item x="1178"/>
        <item x="3339"/>
        <item x="4665"/>
        <item x="3643"/>
        <item x="344"/>
        <item x="3856"/>
        <item x="4581"/>
        <item x="727"/>
        <item x="1765"/>
        <item x="849"/>
        <item x="4566"/>
        <item x="726"/>
        <item x="442"/>
        <item x="1526"/>
        <item x="3579"/>
        <item x="2476"/>
        <item x="915"/>
        <item x="1945"/>
        <item x="2640"/>
        <item x="867"/>
        <item x="5238"/>
        <item x="299"/>
        <item x="3411"/>
        <item x="3663"/>
        <item x="2820"/>
        <item x="1597"/>
        <item x="2812"/>
        <item x="2134"/>
        <item x="3384"/>
        <item x="175"/>
        <item x="922"/>
        <item x="1851"/>
        <item x="910"/>
        <item x="3270"/>
        <item x="1670"/>
        <item x="2285"/>
        <item x="3814"/>
        <item x="2604"/>
        <item x="3389"/>
        <item x="3147"/>
        <item x="4626"/>
        <item x="2028"/>
        <item x="4512"/>
        <item x="1697"/>
        <item x="1330"/>
        <item x="4181"/>
        <item x="4008"/>
        <item x="1203"/>
        <item x="1626"/>
        <item x="1309"/>
        <item x="2746"/>
        <item x="2543"/>
        <item x="5172"/>
        <item x="4308"/>
        <item x="5073"/>
        <item x="1562"/>
        <item x="3609"/>
        <item x="4085"/>
        <item x="4949"/>
        <item x="505"/>
        <item x="412"/>
        <item x="4410"/>
        <item x="3243"/>
        <item x="1239"/>
        <item x="525"/>
        <item x="4372"/>
        <item x="4547"/>
        <item x="4489"/>
        <item x="797"/>
        <item x="4716"/>
        <item x="5146"/>
        <item x="3573"/>
        <item x="3882"/>
        <item x="4771"/>
        <item x="1595"/>
        <item x="5220"/>
        <item x="4683"/>
        <item x="5169"/>
        <item x="2407"/>
        <item x="4849"/>
        <item x="3372"/>
        <item x="1663"/>
        <item x="1382"/>
        <item x="4463"/>
        <item x="4777"/>
        <item x="1863"/>
        <item x="569"/>
        <item x="1949"/>
        <item x="920"/>
        <item x="2670"/>
        <item x="2257"/>
        <item x="2778"/>
        <item x="4513"/>
        <item x="4672"/>
        <item x="130"/>
        <item x="2210"/>
        <item x="2663"/>
        <item x="1101"/>
        <item x="2023"/>
        <item x="4668"/>
        <item x="4839"/>
        <item x="1799"/>
        <item x="3771"/>
        <item x="3226"/>
        <item x="520"/>
        <item x="3746"/>
        <item x="5150"/>
        <item x="3661"/>
        <item x="3238"/>
        <item x="1970"/>
        <item x="4815"/>
        <item x="4205"/>
        <item x="4160"/>
        <item x="4634"/>
        <item x="5197"/>
        <item x="4702"/>
        <item x="4277"/>
        <item x="287"/>
        <item x="4434"/>
        <item x="451"/>
        <item x="4767"/>
        <item x="4056"/>
        <item x="751"/>
        <item x="594"/>
        <item x="2969"/>
        <item x="3984"/>
        <item x="526"/>
        <item x="20"/>
        <item x="404"/>
        <item x="1641"/>
        <item x="3487"/>
        <item x="3398"/>
        <item x="977"/>
        <item x="809"/>
        <item x="2454"/>
        <item x="3584"/>
        <item x="371"/>
        <item x="5219"/>
        <item x="632"/>
        <item x="312"/>
        <item x="1368"/>
        <item x="3262"/>
        <item x="4551"/>
        <item x="4495"/>
        <item x="1345"/>
        <item x="4075"/>
        <item x="1780"/>
        <item x="4760"/>
        <item x="3042"/>
        <item x="1152"/>
        <item x="4950"/>
        <item x="2333"/>
        <item x="1226"/>
        <item x="5115"/>
        <item x="4124"/>
        <item x="3202"/>
        <item x="2981"/>
        <item x="5196"/>
        <item x="4922"/>
        <item x="1846"/>
        <item x="2446"/>
        <item x="1887"/>
        <item x="4944"/>
        <item x="2331"/>
        <item x="2349"/>
        <item x="586"/>
        <item x="1790"/>
        <item x="4040"/>
        <item x="5251"/>
        <item x="3123"/>
        <item x="4861"/>
        <item x="1061"/>
        <item x="8"/>
        <item x="503"/>
        <item x="781"/>
        <item x="1967"/>
        <item x="3780"/>
        <item x="4565"/>
        <item x="877"/>
        <item x="4074"/>
        <item x="4969"/>
        <item x="600"/>
        <item x="292"/>
        <item x="5211"/>
        <item x="4749"/>
        <item x="1292"/>
        <item x="4239"/>
        <item x="1985"/>
        <item x="18"/>
        <item x="3079"/>
        <item x="481"/>
        <item x="4141"/>
        <item x="4225"/>
        <item x="4854"/>
        <item x="2906"/>
        <item x="28"/>
        <item x="2435"/>
        <item x="71"/>
        <item x="2104"/>
        <item x="2239"/>
        <item x="3624"/>
        <item x="2156"/>
        <item x="2211"/>
        <item x="3893"/>
        <item x="1578"/>
        <item x="3673"/>
        <item x="2438"/>
        <item x="5288"/>
        <item x="3150"/>
        <item x="2574"/>
        <item x="1381"/>
        <item x="3073"/>
        <item x="1768"/>
        <item x="5055"/>
        <item x="2741"/>
        <item x="4635"/>
        <item x="4696"/>
        <item x="1533"/>
        <item x="4971"/>
        <item x="4904"/>
        <item x="4936"/>
        <item x="870"/>
        <item x="4454"/>
        <item x="957"/>
        <item x="1194"/>
        <item x="2364"/>
        <item x="4642"/>
        <item x="2063"/>
        <item x="841"/>
        <item x="1778"/>
        <item x="3511"/>
        <item x="3805"/>
        <item x="1151"/>
        <item x="4196"/>
        <item x="2267"/>
        <item x="4179"/>
        <item x="4671"/>
        <item x="2659"/>
        <item x="4501"/>
        <item x="755"/>
        <item x="245"/>
        <item x="1351"/>
        <item x="1854"/>
        <item x="1232"/>
        <item x="1008"/>
        <item x="5257"/>
        <item x="1658"/>
        <item x="4609"/>
        <item x="63"/>
        <item x="3336"/>
        <item x="486"/>
        <item x="4909"/>
        <item x="1738"/>
        <item x="4788"/>
        <item x="3090"/>
        <item x="4831"/>
        <item x="564"/>
        <item x="1043"/>
        <item x="288"/>
        <item x="2251"/>
        <item x="2059"/>
        <item x="2307"/>
        <item x="1277"/>
        <item x="3613"/>
        <item x="3191"/>
        <item x="884"/>
        <item x="148"/>
        <item x="4813"/>
        <item x="4638"/>
        <item x="4541"/>
        <item x="4595"/>
        <item x="4462"/>
        <item x="4597"/>
        <item x="2125"/>
        <item x="4543"/>
        <item x="2903"/>
        <item x="5284"/>
        <item x="1785"/>
        <item x="4703"/>
        <item x="4079"/>
        <item x="4797"/>
        <item x="105"/>
        <item x="3183"/>
        <item x="242"/>
        <item x="3634"/>
        <item x="4510"/>
        <item x="1238"/>
        <item x="4569"/>
        <item x="1807"/>
        <item x="2813"/>
        <item x="1392"/>
        <item x="3789"/>
        <item x="3436"/>
        <item x="2169"/>
        <item x="3345"/>
        <item x="3054"/>
        <item x="4708"/>
        <item x="1511"/>
        <item x="4430"/>
        <item x="1958"/>
        <item x="3061"/>
        <item x="1669"/>
        <item x="5190"/>
        <item x="3817"/>
        <item x="3453"/>
        <item x="4789"/>
        <item x="3109"/>
        <item x="1406"/>
        <item x="1538"/>
        <item x="1401"/>
        <item x="1445"/>
        <item x="285"/>
        <item x="2064"/>
        <item x="2794"/>
        <item x="3044"/>
        <item x="2513"/>
        <item x="2056"/>
        <item x="3298"/>
        <item x="143"/>
        <item x="2325"/>
        <item x="2800"/>
        <item x="3472"/>
        <item x="3363"/>
        <item x="4306"/>
        <item x="2533"/>
        <item x="1756"/>
        <item x="4641"/>
        <item x="1984"/>
        <item x="5040"/>
        <item x="5210"/>
        <item x="4264"/>
        <item x="3920"/>
        <item x="4600"/>
        <item x="4182"/>
        <item x="2007"/>
        <item x="2731"/>
        <item x="4853"/>
        <item x="1202"/>
        <item x="2705"/>
        <item x="4616"/>
        <item x="4429"/>
        <item x="1928"/>
        <item x="4887"/>
        <item x="4928"/>
        <item x="2728"/>
        <item x="5021"/>
        <item x="1529"/>
        <item x="2493"/>
        <item x="1731"/>
        <item x="1746"/>
        <item x="2040"/>
        <item x="4423"/>
        <item x="2877"/>
        <item x="3929"/>
        <item x="3962"/>
        <item x="2161"/>
        <item x="5282"/>
        <item x="2390"/>
        <item x="2503"/>
        <item x="4786"/>
        <item x="4493"/>
        <item x="4528"/>
        <item x="1770"/>
        <item x="293"/>
        <item x="31"/>
        <item x="4558"/>
        <item x="3830"/>
        <item x="4251"/>
        <item x="993"/>
        <item x="3268"/>
        <item x="2968"/>
        <item x="4544"/>
        <item x="29"/>
        <item x="4863"/>
        <item x="87"/>
        <item x="1320"/>
        <item x="5227"/>
        <item x="4557"/>
        <item x="103"/>
        <item x="315"/>
        <item x="843"/>
        <item x="1930"/>
        <item x="1706"/>
        <item x="4826"/>
        <item x="512"/>
        <item x="2079"/>
        <item x="62"/>
        <item x="853"/>
        <item x="3809"/>
        <item x="4941"/>
        <item x="1792"/>
        <item x="2875"/>
        <item x="3671"/>
        <item x="5015"/>
        <item x="623"/>
        <item x="1694"/>
        <item x="5123"/>
        <item x="4390"/>
        <item x="303"/>
        <item x="626"/>
        <item x="2639"/>
        <item x="3171"/>
        <item x="611"/>
        <item x="1455"/>
        <item x="1031"/>
        <item x="2625"/>
        <item x="624"/>
        <item x="4929"/>
        <item x="4724"/>
        <item x="3675"/>
        <item x="2348"/>
        <item x="4249"/>
        <item x="4637"/>
        <item x="4029"/>
        <item x="1374"/>
        <item x="4916"/>
        <item x="3258"/>
        <item x="1704"/>
        <item x="2179"/>
        <item x="1282"/>
        <item x="889"/>
        <item x="3576"/>
        <item x="3633"/>
        <item x="3784"/>
        <item x="1389"/>
        <item x="3731"/>
        <item x="2854"/>
        <item x="4701"/>
        <item x="0"/>
        <item x="3188"/>
        <item x="1893"/>
        <item x="1891"/>
        <item x="400"/>
        <item x="5026"/>
        <item x="441"/>
        <item x="4405"/>
        <item x="4105"/>
        <item x="3750"/>
        <item x="5136"/>
        <item x="4016"/>
        <item x="3843"/>
        <item x="3391"/>
        <item x="1402"/>
        <item x="4119"/>
        <item x="5001"/>
        <item x="1090"/>
        <item x="3132"/>
        <item x="1327"/>
        <item x="5195"/>
        <item x="4996"/>
        <item x="5126"/>
        <item x="2384"/>
        <item x="4682"/>
        <item x="1862"/>
        <item x="5254"/>
        <item x="3403"/>
        <item x="199"/>
        <item x="3365"/>
        <item x="2712"/>
        <item x="5267"/>
        <item x="250"/>
        <item x="1881"/>
        <item x="3293"/>
        <item x="3390"/>
        <item x="1748"/>
        <item x="4374"/>
        <item x="3941"/>
        <item x="1610"/>
        <item x="4335"/>
        <item x="728"/>
        <item x="2071"/>
        <item x="3276"/>
        <item x="357"/>
        <item x="943"/>
        <item x="4934"/>
        <item x="5286"/>
        <item x="4556"/>
        <item x="3816"/>
        <item x="4842"/>
        <item x="1787"/>
        <item x="887"/>
        <item x="1831"/>
        <item x="2766"/>
        <item x="2811"/>
        <item x="3442"/>
        <item x="3020"/>
        <item x="4356"/>
        <item x="4076"/>
        <item x="4217"/>
        <item x="3070"/>
        <item x="102"/>
        <item x="3508"/>
        <item x="4155"/>
        <item x="2556"/>
        <item x="1333"/>
        <item x="4957"/>
        <item x="1045"/>
        <item x="2708"/>
        <item x="1196"/>
        <item x="457"/>
        <item x="3773"/>
        <item x="1512"/>
        <item x="319"/>
        <item x="3857"/>
        <item x="426"/>
        <item x="666"/>
        <item x="3552"/>
        <item x="4259"/>
        <item x="5137"/>
        <item x="1420"/>
        <item x="3438"/>
        <item x="3523"/>
        <item x="5132"/>
        <item x="3610"/>
        <item x="3237"/>
        <item x="2482"/>
        <item x="1614"/>
        <item x="1365"/>
        <item x="652"/>
        <item x="2296"/>
        <item x="1171"/>
        <item x="4782"/>
        <item x="3979"/>
        <item x="4518"/>
        <item x="3137"/>
        <item x="3850"/>
        <item x="2923"/>
        <item x="2614"/>
        <item x="3235"/>
        <item x="4833"/>
        <item x="2352"/>
        <item x="2100"/>
        <item x="4235"/>
        <item x="926"/>
        <item x="4891"/>
        <item x="4571"/>
        <item x="3227"/>
        <item x="3766"/>
        <item x="2416"/>
        <item x="4855"/>
        <item x="2915"/>
        <item x="1577"/>
        <item x="4651"/>
        <item x="2466"/>
        <item x="3910"/>
        <item x="4548"/>
        <item x="3832"/>
        <item x="1616"/>
        <item x="747"/>
        <item x="603"/>
        <item x="4720"/>
        <item x="3869"/>
        <item x="3034"/>
        <item x="2377"/>
        <item x="2315"/>
        <item x="5056"/>
        <item x="2641"/>
        <item x="5248"/>
        <item x="5265"/>
        <item x="615"/>
        <item x="164"/>
        <item x="3684"/>
        <item x="2207"/>
        <item x="4774"/>
        <item x="2942"/>
        <item x="4054"/>
        <item x="4817"/>
        <item x="4937"/>
        <item x="4603"/>
        <item x="3271"/>
        <item x="4134"/>
        <item x="2233"/>
        <item x="1369"/>
        <item x="2224"/>
        <item x="1726"/>
        <item x="4533"/>
        <item x="399"/>
        <item x="5090"/>
        <item x="4684"/>
        <item x="1160"/>
        <item x="4339"/>
        <item x="432"/>
        <item x="563"/>
        <item x="1486"/>
        <item x="4174"/>
        <item x="1631"/>
        <item x="5269"/>
        <item x="3368"/>
        <item x="5283"/>
        <item x="4310"/>
        <item x="584"/>
        <item x="4722"/>
        <item x="3539"/>
        <item x="1504"/>
        <item x="3827"/>
        <item x="1911"/>
        <item x="2193"/>
        <item x="824"/>
        <item x="2516"/>
        <item x="2768"/>
        <item x="104"/>
        <item x="1797"/>
        <item x="5117"/>
        <item x="153"/>
        <item x="2102"/>
        <item x="4042"/>
        <item x="3003"/>
        <item x="4640"/>
        <item x="1317"/>
        <item x="2381"/>
        <item x="1199"/>
        <item x="4290"/>
        <item x="1163"/>
        <item x="1359"/>
        <item x="2935"/>
        <item x="3084"/>
        <item x="4884"/>
        <item x="2087"/>
        <item x="3776"/>
        <item x="859"/>
        <item x="2164"/>
        <item x="5163"/>
        <item x="3646"/>
        <item x="453"/>
        <item x="3852"/>
        <item x="2733"/>
        <item x="2878"/>
        <item x="2651"/>
        <item x="140"/>
        <item x="1443"/>
        <item x="1316"/>
        <item x="3199"/>
        <item x="4678"/>
        <item x="3761"/>
        <item x="5098"/>
        <item x="1927"/>
        <item x="5036"/>
        <item x="1516"/>
        <item x="3964"/>
        <item x="358"/>
        <item x="1264"/>
        <item x="405"/>
        <item x="4824"/>
        <item x="1742"/>
        <item x="1681"/>
        <item x="4320"/>
        <item x="4631"/>
        <item x="1818"/>
        <item x="1618"/>
        <item x="3100"/>
        <item x="2347"/>
        <item x="27"/>
        <item x="110"/>
        <item x="4829"/>
        <item x="2165"/>
        <item x="465"/>
        <item x="791"/>
        <item x="4713"/>
        <item x="4135"/>
        <item x="4617"/>
        <item x="1901"/>
        <item x="5070"/>
        <item x="3833"/>
        <item x="108"/>
        <item x="2774"/>
        <item x="1136"/>
        <item x="511"/>
        <item x="4328"/>
        <item x="3266"/>
        <item x="107"/>
        <item x="3988"/>
        <item x="2398"/>
        <item x="812"/>
        <item x="820"/>
        <item x="2109"/>
        <item x="82"/>
        <item x="3343"/>
        <item x="4897"/>
        <item x="4392"/>
        <item x="992"/>
        <item x="3644"/>
        <item x="2809"/>
        <item x="946"/>
        <item x="4037"/>
        <item x="3166"/>
        <item x="813"/>
        <item x="2072"/>
        <item x="1344"/>
        <item x="1777"/>
        <item x="924"/>
        <item x="720"/>
        <item x="4898"/>
        <item x="4998"/>
        <item x="1440"/>
        <item x="4120"/>
        <item x="4953"/>
        <item x="3287"/>
        <item x="693"/>
        <item x="1587"/>
        <item x="1490"/>
        <item x="4921"/>
        <item x="489"/>
        <item x="1315"/>
        <item x="25"/>
        <item x="1464"/>
        <item x="2057"/>
        <item x="4459"/>
        <item x="4911"/>
        <item x="1427"/>
        <item x="4435"/>
        <item x="4737"/>
        <item x="1960"/>
        <item x="1314"/>
        <item x="2382"/>
        <item x="2719"/>
        <item x="1813"/>
        <item x="2048"/>
        <item x="1598"/>
        <item x="1346"/>
        <item x="1500"/>
        <item x="3092"/>
        <item x="497"/>
        <item x="2110"/>
        <item x="4606"/>
        <item x="4271"/>
        <item x="2559"/>
        <item x="2302"/>
        <item x="311"/>
        <item x="2579"/>
        <item x="484"/>
        <item x="3346"/>
        <item x="3777"/>
        <item x="3692"/>
        <item x="1301"/>
        <item x="2368"/>
        <item x="4333"/>
        <item x="4963"/>
        <item x="1164"/>
        <item x="3192"/>
        <item x="2344"/>
        <item x="223"/>
        <item x="725"/>
        <item x="67"/>
        <item x="2971"/>
        <item x="933"/>
        <item x="2880"/>
        <item x="407"/>
        <item x="2208"/>
        <item x="2892"/>
        <item x="3912"/>
        <item x="3682"/>
        <item x="3892"/>
        <item x="428"/>
        <item x="4779"/>
        <item x="3971"/>
        <item x="3842"/>
        <item x="2405"/>
        <item x="4851"/>
        <item x="700"/>
        <item x="3483"/>
        <item x="316"/>
        <item x="1543"/>
        <item x="2253"/>
        <item x="1489"/>
        <item x="88"/>
        <item x="5277"/>
        <item x="118"/>
        <item x="5187"/>
        <item x="3379"/>
        <item x="4078"/>
        <item x="855"/>
        <item x="2655"/>
        <item x="3619"/>
        <item x="2557"/>
        <item x="1861"/>
        <item x="862"/>
        <item x="2252"/>
        <item x="4981"/>
        <item x="1228"/>
        <item x="3420"/>
        <item x="1208"/>
        <item x="2088"/>
        <item x="4015"/>
        <item x="3274"/>
        <item x="347"/>
        <item x="4685"/>
        <item x="663"/>
        <item x="1898"/>
        <item x="684"/>
        <item x="4840"/>
        <item x="2966"/>
        <item x="2848"/>
        <item x="527"/>
        <item x="3375"/>
        <item x="4421"/>
        <item x="1273"/>
        <item x="343"/>
        <item x="3656"/>
        <item x="1034"/>
        <item x="2900"/>
        <item x="1644"/>
        <item x="2107"/>
        <item x="4185"/>
        <item x="2137"/>
        <item x="985"/>
        <item x="4294"/>
        <item x="167"/>
        <item x="3623"/>
        <item x="2123"/>
        <item x="1582"/>
        <item x="1407"/>
        <item x="3629"/>
        <item x="2004"/>
        <item x="2999"/>
        <item x="5128"/>
        <item x="4906"/>
        <item x="548"/>
        <item x="945"/>
        <item x="3104"/>
        <item x="4535"/>
        <item x="2237"/>
        <item x="3726"/>
        <item x="3364"/>
        <item x="2450"/>
        <item x="2019"/>
        <item x="1509"/>
        <item x="534"/>
        <item x="4157"/>
        <item x="1781"/>
        <item x="1033"/>
        <item x="3224"/>
        <item x="1633"/>
        <item x="1843"/>
        <item x="2582"/>
        <item x="256"/>
        <item x="2288"/>
        <item x="1676"/>
        <item x="4257"/>
        <item x="3026"/>
        <item x="262"/>
        <item x="1418"/>
        <item x="3193"/>
        <item x="1481"/>
        <item x="777"/>
        <item x="4523"/>
        <item x="301"/>
        <item x="3344"/>
        <item x="2834"/>
        <item x="2326"/>
        <item x="621"/>
        <item x="2788"/>
        <item x="514"/>
        <item x="4620"/>
        <item x="2734"/>
        <item x="4498"/>
        <item x="2586"/>
        <item x="218"/>
        <item x="696"/>
        <item x="633"/>
        <item x="2642"/>
        <item x="835"/>
        <item x="4608"/>
        <item x="3678"/>
        <item x="2036"/>
        <item x="2945"/>
        <item x="4083"/>
        <item x="3713"/>
        <item x="2706"/>
        <item x="2489"/>
        <item x="162"/>
        <item x="847"/>
        <item x="2739"/>
        <item x="4491"/>
        <item x="2220"/>
        <item x="2362"/>
        <item x="2500"/>
        <item x="4082"/>
        <item x="2433"/>
        <item x="692"/>
        <item x="4478"/>
        <item x="4846"/>
        <item x="1716"/>
        <item x="4976"/>
        <item x="4623"/>
        <item x="1172"/>
        <item x="5043"/>
        <item x="3811"/>
        <item x="3871"/>
        <item x="3250"/>
        <item x="1252"/>
        <item x="2069"/>
        <item x="2017"/>
        <item x="3402"/>
        <item x="1944"/>
        <item x="210"/>
        <item x="3039"/>
        <item x="2696"/>
        <item x="1085"/>
        <item x="2380"/>
        <item x="2113"/>
        <item x="4948"/>
        <item x="1305"/>
        <item x="277"/>
        <item x="78"/>
        <item x="13"/>
        <item x="3029"/>
        <item x="852"/>
        <item x="5153"/>
        <item x="756"/>
        <item x="3792"/>
        <item x="3725"/>
        <item x="4517"/>
        <item x="2784"/>
        <item x="2042"/>
        <item x="4461"/>
        <item x="2940"/>
        <item x="3140"/>
        <item x="3464"/>
        <item x="4814"/>
        <item x="5114"/>
        <item x="3603"/>
        <item x="227"/>
        <item x="2471"/>
        <item x="607"/>
        <item x="2188"/>
        <item x="4298"/>
        <item x="540"/>
        <item x="3557"/>
        <item x="3075"/>
        <item x="3601"/>
        <item x="1703"/>
        <item x="1068"/>
        <item x="5157"/>
        <item x="4191"/>
        <item x="4991"/>
        <item x="1248"/>
        <item x="2111"/>
        <item x="899"/>
        <item x="1532"/>
        <item x="4450"/>
        <item x="735"/>
        <item x="1700"/>
        <item x="4278"/>
        <item x="1830"/>
        <item x="1476"/>
        <item x="2393"/>
        <item x="1624"/>
        <item x="1965"/>
        <item x="1650"/>
        <item x="1671"/>
        <item x="4987"/>
        <item x="3606"/>
        <item x="187"/>
        <item x="3602"/>
        <item x="2653"/>
        <item x="4118"/>
        <item x="731"/>
        <item x="765"/>
        <item x="5064"/>
        <item x="2803"/>
        <item x="253"/>
        <item x="5151"/>
        <item x="3553"/>
        <item x="3567"/>
        <item x="2573"/>
        <item x="3195"/>
        <item x="3049"/>
        <item x="335"/>
        <item x="1867"/>
        <item x="1761"/>
        <item x="906"/>
        <item x="93"/>
        <item x="193"/>
        <item x="745"/>
        <item x="3078"/>
        <item x="2937"/>
        <item x="3729"/>
        <item x="4296"/>
        <item x="2394"/>
        <item x="3260"/>
        <item x="1652"/>
        <item x="5242"/>
        <item x="331"/>
        <item x="402"/>
        <item x="37"/>
        <item x="4246"/>
        <item x="3353"/>
        <item x="827"/>
        <item x="1992"/>
        <item x="4856"/>
        <item x="826"/>
        <item x="4807"/>
        <item x="2274"/>
        <item x="3872"/>
        <item x="3946"/>
        <item x="208"/>
        <item x="3715"/>
        <item x="351"/>
        <item x="3821"/>
        <item x="2195"/>
        <item x="678"/>
        <item x="1954"/>
        <item x="515"/>
        <item x="844"/>
        <item x="4785"/>
        <item x="3316"/>
        <item x="2745"/>
        <item x="1678"/>
        <item x="1530"/>
        <item x="2555"/>
        <item x="4917"/>
        <item x="556"/>
        <item x="4165"/>
        <item x="5031"/>
        <item x="2488"/>
        <item x="3931"/>
        <item x="4186"/>
        <item x="3564"/>
        <item x="5176"/>
        <item x="4228"/>
        <item x="3496"/>
        <item x="424"/>
        <item x="4132"/>
        <item x="2780"/>
        <item x="447"/>
        <item x="869"/>
        <item x="1510"/>
        <item x="3252"/>
        <item x="3002"/>
        <item x="2622"/>
        <item x="2234"/>
        <item x="433"/>
        <item x="1177"/>
        <item x="2781"/>
        <item x="2553"/>
        <item x="368"/>
        <item x="5233"/>
        <item x="4643"/>
        <item x="1825"/>
        <item x="2369"/>
        <item x="3555"/>
        <item x="4794"/>
        <item x="2805"/>
        <item x="5002"/>
        <item x="2634"/>
        <item x="4832"/>
        <item x="2931"/>
        <item x="1739"/>
        <item x="2795"/>
        <item x="3333"/>
        <item x="864"/>
        <item x="2552"/>
        <item x="114"/>
        <item x="576"/>
        <item x="124"/>
        <item x="986"/>
        <item x="1691"/>
        <item x="2905"/>
        <item x="2851"/>
        <item x="4444"/>
        <item x="3801"/>
        <item x="724"/>
        <item x="2191"/>
        <item x="4049"/>
        <item x="2414"/>
        <item x="4323"/>
        <item x="4137"/>
        <item x="4816"/>
        <item x="3733"/>
        <item x="42"/>
        <item x="4769"/>
        <item x="184"/>
        <item x="5050"/>
        <item x="373"/>
        <item x="3378"/>
        <item x="1886"/>
        <item x="2286"/>
        <item x="3257"/>
        <item x="1932"/>
        <item x="3948"/>
        <item x="75"/>
        <item x="302"/>
        <item x="179"/>
        <item x="1495"/>
        <item x="4822"/>
        <item x="3468"/>
        <item x="2269"/>
        <item x="1468"/>
        <item x="2437"/>
        <item x="3585"/>
        <item x="2965"/>
        <item x="2462"/>
        <item x="3896"/>
        <item x="2351"/>
        <item x="333"/>
        <item x="2606"/>
        <item x="2698"/>
        <item x="1383"/>
        <item x="3645"/>
        <item x="630"/>
        <item x="1324"/>
        <item x="4927"/>
        <item x="3991"/>
        <item x="1602"/>
        <item x="4106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name="UF" axis="axisPage" multipleItemSelectionAllowed="1" showAll="0">
      <items count="28">
        <item h="1" x="26"/>
        <item h="1" x="19"/>
        <item h="1" x="11"/>
        <item h="1" x="24"/>
        <item x="7"/>
        <item h="1" x="9"/>
        <item h="1" x="2"/>
        <item h="1" x="15"/>
        <item h="1" x="10"/>
        <item x="18"/>
        <item h="1" x="4"/>
        <item h="1" x="13"/>
        <item h="1" x="8"/>
        <item h="1" x="12"/>
        <item x="17"/>
        <item h="1" x="5"/>
        <item x="22"/>
        <item h="1" x="6"/>
        <item h="1" x="1"/>
        <item h="1" x="16"/>
        <item h="1" x="23"/>
        <item h="1" x="25"/>
        <item h="1" x="3"/>
        <item h="1" x="14"/>
        <item h="1" x="21"/>
        <item h="1" x="0"/>
        <item h="1" x="20"/>
        <item t="default"/>
      </items>
    </pivotField>
    <pivotField dataField="1" showAll="0"/>
    <pivotField showAll="0"/>
    <pivotField showAll="0"/>
    <pivotField showAll="0"/>
    <pivotField showAll="0"/>
    <pivotField showAll="0"/>
    <pivotField axis="axisPage" showAll="0">
      <items count="6">
        <item x="1"/>
        <item x="3"/>
        <item x="4"/>
        <item x="0"/>
        <item x="2"/>
        <item t="default"/>
      </items>
    </pivotField>
    <pivotField showAll="0"/>
    <pivotField showAll="0"/>
    <pivotField axis="axisPage" showAll="0">
      <items count="3">
        <item x="1"/>
        <item x="0"/>
        <item t="default"/>
      </items>
    </pivotField>
  </pivotFields>
  <rowFields count="1">
    <field x="0"/>
  </rowFields>
  <rowItems count="244">
    <i>
      <x v="4136"/>
    </i>
    <i>
      <x v="4574"/>
    </i>
    <i>
      <x v="4952"/>
    </i>
    <i>
      <x v="2482"/>
    </i>
    <i>
      <x v="1676"/>
    </i>
    <i>
      <x v="893"/>
    </i>
    <i>
      <x v="5259"/>
    </i>
    <i>
      <x v="2091"/>
    </i>
    <i>
      <x v="2510"/>
    </i>
    <i>
      <x v="2195"/>
    </i>
    <i>
      <x v="4525"/>
    </i>
    <i>
      <x v="4983"/>
    </i>
    <i>
      <x v="2629"/>
    </i>
    <i>
      <x v="1138"/>
    </i>
    <i>
      <x v="519"/>
    </i>
    <i>
      <x v="2454"/>
    </i>
    <i>
      <x v="4934"/>
    </i>
    <i>
      <x v="3464"/>
    </i>
    <i>
      <x v="3800"/>
    </i>
    <i>
      <x v="4237"/>
    </i>
    <i>
      <x v="2078"/>
    </i>
    <i>
      <x v="4811"/>
    </i>
    <i>
      <x v="89"/>
    </i>
    <i>
      <x v="1226"/>
    </i>
    <i>
      <x v="1648"/>
    </i>
    <i>
      <x v="3488"/>
    </i>
    <i>
      <x v="863"/>
    </i>
    <i>
      <x v="3511"/>
    </i>
    <i>
      <x v="17"/>
    </i>
    <i>
      <x v="457"/>
    </i>
    <i>
      <x v="3350"/>
    </i>
    <i>
      <x v="543"/>
    </i>
    <i>
      <x v="430"/>
    </i>
    <i>
      <x v="4199"/>
    </i>
    <i>
      <x v="4324"/>
    </i>
    <i>
      <x v="1483"/>
    </i>
    <i>
      <x v="1184"/>
    </i>
    <i>
      <x v="2688"/>
    </i>
    <i>
      <x v="2268"/>
    </i>
    <i>
      <x v="2175"/>
    </i>
    <i>
      <x v="499"/>
    </i>
    <i>
      <x v="956"/>
    </i>
    <i>
      <x v="5155"/>
    </i>
    <i>
      <x v="1901"/>
    </i>
    <i>
      <x v="4736"/>
    </i>
    <i>
      <x v="778"/>
    </i>
    <i>
      <x v="2373"/>
    </i>
    <i>
      <x v="1227"/>
    </i>
    <i>
      <x v="3608"/>
    </i>
    <i>
      <x v="1321"/>
    </i>
    <i>
      <x v="3645"/>
    </i>
    <i>
      <x v="761"/>
    </i>
    <i>
      <x v="4843"/>
    </i>
    <i>
      <x v="1870"/>
    </i>
    <i>
      <x v="2233"/>
    </i>
    <i>
      <x v="4366"/>
    </i>
    <i>
      <x v="2188"/>
    </i>
    <i>
      <x v="642"/>
    </i>
    <i>
      <x v="1912"/>
    </i>
    <i>
      <x v="1093"/>
    </i>
    <i>
      <x v="2261"/>
    </i>
    <i>
      <x v="4778"/>
    </i>
    <i>
      <x v="843"/>
    </i>
    <i>
      <x v="1725"/>
    </i>
    <i>
      <x v="1401"/>
    </i>
    <i>
      <x v="2382"/>
    </i>
    <i>
      <x v="741"/>
    </i>
    <i>
      <x v="3690"/>
    </i>
    <i>
      <x v="4310"/>
    </i>
    <i>
      <x v="3245"/>
    </i>
    <i>
      <x v="2755"/>
    </i>
    <i>
      <x v="1126"/>
    </i>
    <i>
      <x v="3547"/>
    </i>
    <i>
      <x v="5291"/>
    </i>
    <i>
      <x v="2134"/>
    </i>
    <i>
      <x v="3722"/>
    </i>
    <i>
      <x v="4684"/>
    </i>
    <i>
      <x v="5288"/>
    </i>
    <i>
      <x v="1266"/>
    </i>
    <i>
      <x v="4591"/>
    </i>
    <i>
      <x v="3838"/>
    </i>
    <i>
      <x v="2559"/>
    </i>
    <i>
      <x v="5168"/>
    </i>
    <i>
      <x v="4209"/>
    </i>
    <i>
      <x v="1635"/>
    </i>
    <i>
      <x v="1235"/>
    </i>
    <i>
      <x v="5213"/>
    </i>
    <i>
      <x v="522"/>
    </i>
    <i>
      <x v="3075"/>
    </i>
    <i>
      <x v="5196"/>
    </i>
    <i>
      <x v="2868"/>
    </i>
    <i>
      <x v="4353"/>
    </i>
    <i>
      <x v="2137"/>
    </i>
    <i>
      <x v="3920"/>
    </i>
    <i>
      <x v="3974"/>
    </i>
    <i>
      <x v="4661"/>
    </i>
    <i>
      <x v="162"/>
    </i>
    <i>
      <x v="862"/>
    </i>
    <i>
      <x v="4741"/>
    </i>
    <i>
      <x v="1644"/>
    </i>
    <i>
      <x v="3628"/>
    </i>
    <i>
      <x v="4085"/>
    </i>
    <i>
      <x v="822"/>
    </i>
    <i>
      <x v="3726"/>
    </i>
    <i>
      <x v="1796"/>
    </i>
    <i>
      <x v="5079"/>
    </i>
    <i>
      <x v="5126"/>
    </i>
    <i>
      <x v="138"/>
    </i>
    <i>
      <x v="2186"/>
    </i>
    <i>
      <x v="3887"/>
    </i>
    <i>
      <x v="4220"/>
    </i>
    <i>
      <x v="3938"/>
    </i>
    <i>
      <x v="1593"/>
    </i>
    <i>
      <x v="486"/>
    </i>
    <i>
      <x v="954"/>
    </i>
    <i>
      <x v="4048"/>
    </i>
    <i>
      <x v="2792"/>
    </i>
    <i>
      <x v="916"/>
    </i>
    <i>
      <x v="517"/>
    </i>
    <i>
      <x v="498"/>
    </i>
    <i>
      <x v="2499"/>
    </i>
    <i>
      <x v="1627"/>
    </i>
    <i>
      <x v="1004"/>
    </i>
    <i>
      <x v="3728"/>
    </i>
    <i>
      <x v="1446"/>
    </i>
    <i>
      <x v="4495"/>
    </i>
    <i>
      <x v="2800"/>
    </i>
    <i>
      <x v="4641"/>
    </i>
    <i>
      <x v="3056"/>
    </i>
    <i>
      <x v="4196"/>
    </i>
    <i>
      <x v="1865"/>
    </i>
    <i>
      <x v="4979"/>
    </i>
    <i>
      <x v="2959"/>
    </i>
    <i>
      <x v="1267"/>
    </i>
    <i>
      <x v="3558"/>
    </i>
    <i>
      <x v="3283"/>
    </i>
    <i>
      <x v="4275"/>
    </i>
    <i>
      <x v="187"/>
    </i>
    <i>
      <x v="4706"/>
    </i>
    <i>
      <x v="2324"/>
    </i>
    <i>
      <x v="4420"/>
    </i>
    <i>
      <x v="3113"/>
    </i>
    <i>
      <x v="1618"/>
    </i>
    <i>
      <x v="1615"/>
    </i>
    <i>
      <x v="1088"/>
    </i>
    <i>
      <x v="5045"/>
    </i>
    <i>
      <x v="97"/>
    </i>
    <i>
      <x v="4100"/>
    </i>
    <i>
      <x v="289"/>
    </i>
    <i>
      <x v="1984"/>
    </i>
    <i>
      <x v="637"/>
    </i>
    <i>
      <x v="2334"/>
    </i>
    <i>
      <x v="645"/>
    </i>
    <i>
      <x v="4825"/>
    </i>
    <i>
      <x v="924"/>
    </i>
    <i>
      <x v="4213"/>
    </i>
    <i>
      <x v="5112"/>
    </i>
    <i>
      <x v="756"/>
    </i>
    <i>
      <x v="866"/>
    </i>
    <i>
      <x v="3571"/>
    </i>
    <i>
      <x v="2034"/>
    </i>
    <i>
      <x v="186"/>
    </i>
    <i>
      <x v="770"/>
    </i>
    <i>
      <x v="641"/>
    </i>
    <i>
      <x v="5056"/>
    </i>
    <i>
      <x v="4396"/>
    </i>
    <i>
      <x v="3030"/>
    </i>
    <i>
      <x v="1125"/>
    </i>
    <i>
      <x v="3790"/>
    </i>
    <i>
      <x v="5041"/>
    </i>
    <i>
      <x v="5089"/>
    </i>
    <i>
      <x v="333"/>
    </i>
    <i>
      <x v="965"/>
    </i>
    <i>
      <x v="2893"/>
    </i>
    <i>
      <x v="4831"/>
    </i>
    <i>
      <x v="1279"/>
    </i>
    <i>
      <x v="2240"/>
    </i>
    <i>
      <x v="3956"/>
    </i>
    <i>
      <x v="1082"/>
    </i>
    <i>
      <x v="4168"/>
    </i>
    <i>
      <x v="1216"/>
    </i>
    <i>
      <x v="189"/>
    </i>
    <i>
      <x v="2286"/>
    </i>
    <i>
      <x v="5266"/>
    </i>
    <i>
      <x v="2256"/>
    </i>
    <i>
      <x v="2331"/>
    </i>
    <i>
      <x v="3821"/>
    </i>
    <i>
      <x v="1525"/>
    </i>
    <i>
      <x v="5137"/>
    </i>
    <i>
      <x v="2458"/>
    </i>
    <i>
      <x v="5085"/>
    </i>
    <i>
      <x v="4236"/>
    </i>
    <i>
      <x v="2199"/>
    </i>
    <i>
      <x v="3660"/>
    </i>
    <i>
      <x v="3466"/>
    </i>
    <i>
      <x v="3419"/>
    </i>
    <i>
      <x v="2667"/>
    </i>
    <i>
      <x v="2990"/>
    </i>
    <i>
      <x v="1346"/>
    </i>
    <i>
      <x v="1980"/>
    </i>
    <i>
      <x v="2184"/>
    </i>
    <i>
      <x v="2825"/>
    </i>
    <i>
      <x v="3542"/>
    </i>
    <i>
      <x v="2798"/>
    </i>
    <i>
      <x v="5263"/>
    </i>
    <i>
      <x v="2479"/>
    </i>
    <i>
      <x v="721"/>
    </i>
    <i>
      <x v="2478"/>
    </i>
    <i>
      <x v="4239"/>
    </i>
    <i>
      <x v="3484"/>
    </i>
    <i>
      <x v="2110"/>
    </i>
    <i>
      <x v="85"/>
    </i>
    <i>
      <x v="313"/>
    </i>
    <i>
      <x v="2930"/>
    </i>
    <i>
      <x v="2912"/>
    </i>
    <i>
      <x v="2385"/>
    </i>
    <i>
      <x v="1430"/>
    </i>
    <i>
      <x v="3705"/>
    </i>
    <i>
      <x v="5110"/>
    </i>
    <i>
      <x v="1738"/>
    </i>
    <i>
      <x v="982"/>
    </i>
    <i>
      <x v="3861"/>
    </i>
    <i>
      <x v="1202"/>
    </i>
    <i>
      <x v="2024"/>
    </i>
    <i>
      <x v="5070"/>
    </i>
    <i>
      <x v="3652"/>
    </i>
    <i>
      <x v="2003"/>
    </i>
    <i>
      <x v="4363"/>
    </i>
    <i>
      <x v="4445"/>
    </i>
    <i>
      <x v="3933"/>
    </i>
    <i>
      <x v="354"/>
    </i>
    <i>
      <x v="2593"/>
    </i>
    <i>
      <x v="2231"/>
    </i>
    <i>
      <x v="4906"/>
    </i>
    <i>
      <x v="5136"/>
    </i>
    <i>
      <x v="3673"/>
    </i>
    <i>
      <x v="4375"/>
    </i>
    <i>
      <x v="1113"/>
    </i>
    <i>
      <x v="3691"/>
    </i>
    <i>
      <x v="962"/>
    </i>
    <i>
      <x v="2729"/>
    </i>
    <i>
      <x v="2063"/>
    </i>
    <i>
      <x v="4639"/>
    </i>
    <i t="grand">
      <x/>
    </i>
  </rowItems>
  <colItems count="1">
    <i/>
  </colItems>
  <pageFields count="3">
    <pageField fld="8" item="1" hier="-1"/>
    <pageField fld="11" item="1" hier="-1"/>
    <pageField fld="1" hier="-1"/>
  </pageFields>
  <dataFields count="1">
    <dataField name="variável IBGE_1-4" fld="2" baseField="0" baseItem="0"/>
  </dataFields>
  <formats count="28">
    <format dxfId="281">
      <pivotArea type="all" dataOnly="0" outline="0" fieldPosition="0"/>
    </format>
    <format dxfId="280">
      <pivotArea outline="0" collapsedLevelsAreSubtotals="1" fieldPosition="0"/>
    </format>
    <format dxfId="279">
      <pivotArea field="0" type="button" dataOnly="0" labelOnly="1" outline="0" axis="axisRow" fieldPosition="0"/>
    </format>
    <format dxfId="278">
      <pivotArea dataOnly="0" labelOnly="1" grandRow="1" outline="0" fieldPosition="0"/>
    </format>
    <format dxfId="277">
      <pivotArea dataOnly="0" labelOnly="1" outline="0" axis="axisValues" fieldPosition="0"/>
    </format>
    <format dxfId="276">
      <pivotArea dataOnly="0" labelOnly="1" outline="0" axis="axisValues" fieldPosition="0"/>
    </format>
    <format dxfId="275">
      <pivotArea field="0" type="button" dataOnly="0" labelOnly="1" outline="0" axis="axisRow" fieldPosition="0"/>
    </format>
    <format dxfId="274">
      <pivotArea field="0" type="button" dataOnly="0" labelOnly="1" outline="0" axis="axisRow" fieldPosition="0"/>
    </format>
    <format dxfId="273">
      <pivotArea dataOnly="0" labelOnly="1" outline="0" axis="axisValues" fieldPosition="0"/>
    </format>
    <format dxfId="272">
      <pivotArea field="0" type="button" dataOnly="0" labelOnly="1" outline="0" axis="axisRow" fieldPosition="0"/>
    </format>
    <format dxfId="271">
      <pivotArea dataOnly="0" labelOnly="1" outline="0" axis="axisValues" fieldPosition="0"/>
    </format>
    <format dxfId="270">
      <pivotArea collapsedLevelsAreSubtotals="1" fieldPosition="0">
        <references count="1">
          <reference field="0" count="243">
            <x v="17"/>
            <x v="85"/>
            <x v="89"/>
            <x v="97"/>
            <x v="138"/>
            <x v="162"/>
            <x v="186"/>
            <x v="187"/>
            <x v="189"/>
            <x v="289"/>
            <x v="313"/>
            <x v="333"/>
            <x v="354"/>
            <x v="430"/>
            <x v="457"/>
            <x v="486"/>
            <x v="498"/>
            <x v="499"/>
            <x v="517"/>
            <x v="519"/>
            <x v="522"/>
            <x v="543"/>
            <x v="637"/>
            <x v="641"/>
            <x v="642"/>
            <x v="645"/>
            <x v="721"/>
            <x v="741"/>
            <x v="756"/>
            <x v="761"/>
            <x v="770"/>
            <x v="778"/>
            <x v="822"/>
            <x v="843"/>
            <x v="862"/>
            <x v="863"/>
            <x v="866"/>
            <x v="893"/>
            <x v="916"/>
            <x v="924"/>
            <x v="954"/>
            <x v="956"/>
            <x v="962"/>
            <x v="965"/>
            <x v="982"/>
            <x v="1004"/>
            <x v="1082"/>
            <x v="1088"/>
            <x v="1093"/>
            <x v="1113"/>
            <x v="1125"/>
            <x v="1126"/>
            <x v="1138"/>
            <x v="1184"/>
            <x v="1202"/>
            <x v="1216"/>
            <x v="1226"/>
            <x v="1227"/>
            <x v="1235"/>
            <x v="1266"/>
            <x v="1267"/>
            <x v="1279"/>
            <x v="1321"/>
            <x v="1346"/>
            <x v="1401"/>
            <x v="1430"/>
            <x v="1446"/>
            <x v="1483"/>
            <x v="1525"/>
            <x v="1593"/>
            <x v="1615"/>
            <x v="1618"/>
            <x v="1627"/>
            <x v="1635"/>
            <x v="1644"/>
            <x v="1648"/>
            <x v="1676"/>
            <x v="1725"/>
            <x v="1738"/>
            <x v="1796"/>
            <x v="1865"/>
            <x v="1870"/>
            <x v="1901"/>
            <x v="1912"/>
            <x v="1980"/>
            <x v="1984"/>
            <x v="2003"/>
            <x v="2024"/>
            <x v="2034"/>
            <x v="2063"/>
            <x v="2078"/>
            <x v="2091"/>
            <x v="2110"/>
            <x v="2134"/>
            <x v="2137"/>
            <x v="2175"/>
            <x v="2184"/>
            <x v="2186"/>
            <x v="2188"/>
            <x v="2195"/>
            <x v="2199"/>
            <x v="2231"/>
            <x v="2233"/>
            <x v="2240"/>
            <x v="2256"/>
            <x v="2261"/>
            <x v="2268"/>
            <x v="2286"/>
            <x v="2324"/>
            <x v="2331"/>
            <x v="2334"/>
            <x v="2373"/>
            <x v="2382"/>
            <x v="2385"/>
            <x v="2454"/>
            <x v="2458"/>
            <x v="2478"/>
            <x v="2479"/>
            <x v="2482"/>
            <x v="2499"/>
            <x v="2510"/>
            <x v="2559"/>
            <x v="2593"/>
            <x v="2629"/>
            <x v="2667"/>
            <x v="2688"/>
            <x v="2729"/>
            <x v="2755"/>
            <x v="2792"/>
            <x v="2798"/>
            <x v="2800"/>
            <x v="2825"/>
            <x v="2868"/>
            <x v="2893"/>
            <x v="2912"/>
            <x v="2930"/>
            <x v="2959"/>
            <x v="2990"/>
            <x v="3030"/>
            <x v="3056"/>
            <x v="3075"/>
            <x v="3113"/>
            <x v="3245"/>
            <x v="3283"/>
            <x v="3350"/>
            <x v="3419"/>
            <x v="3464"/>
            <x v="3466"/>
            <x v="3484"/>
            <x v="3488"/>
            <x v="3511"/>
            <x v="3542"/>
            <x v="3547"/>
            <x v="3558"/>
            <x v="3571"/>
            <x v="3608"/>
            <x v="3628"/>
            <x v="3645"/>
            <x v="3652"/>
            <x v="3660"/>
            <x v="3673"/>
            <x v="3690"/>
            <x v="3691"/>
            <x v="3705"/>
            <x v="3722"/>
            <x v="3726"/>
            <x v="3728"/>
            <x v="3790"/>
            <x v="3800"/>
            <x v="3821"/>
            <x v="3838"/>
            <x v="3861"/>
            <x v="3887"/>
            <x v="3920"/>
            <x v="3933"/>
            <x v="3938"/>
            <x v="3956"/>
            <x v="3974"/>
            <x v="4048"/>
            <x v="4085"/>
            <x v="4100"/>
            <x v="4136"/>
            <x v="4168"/>
            <x v="4196"/>
            <x v="4199"/>
            <x v="4209"/>
            <x v="4213"/>
            <x v="4220"/>
            <x v="4236"/>
            <x v="4237"/>
            <x v="4239"/>
            <x v="4275"/>
            <x v="4310"/>
            <x v="4324"/>
            <x v="4353"/>
            <x v="4363"/>
            <x v="4366"/>
            <x v="4375"/>
            <x v="4396"/>
            <x v="4420"/>
            <x v="4445"/>
            <x v="4495"/>
            <x v="4525"/>
            <x v="4574"/>
            <x v="4591"/>
            <x v="4639"/>
            <x v="4641"/>
            <x v="4661"/>
            <x v="4684"/>
            <x v="4706"/>
            <x v="4736"/>
            <x v="4741"/>
            <x v="4778"/>
            <x v="4811"/>
            <x v="4825"/>
            <x v="4831"/>
            <x v="4843"/>
            <x v="4906"/>
            <x v="4934"/>
            <x v="4952"/>
            <x v="4979"/>
            <x v="4983"/>
            <x v="5041"/>
            <x v="5045"/>
            <x v="5056"/>
            <x v="5070"/>
            <x v="5079"/>
            <x v="5085"/>
            <x v="5089"/>
            <x v="5110"/>
            <x v="5112"/>
            <x v="5126"/>
            <x v="5136"/>
            <x v="5137"/>
            <x v="5155"/>
            <x v="5168"/>
            <x v="5196"/>
            <x v="5213"/>
            <x v="5259"/>
            <x v="5263"/>
            <x v="5266"/>
            <x v="5288"/>
            <x v="5291"/>
          </reference>
        </references>
      </pivotArea>
    </format>
    <format dxfId="269">
      <pivotArea dataOnly="0" labelOnly="1" fieldPosition="0">
        <references count="1">
          <reference field="0" count="50">
            <x v="17"/>
            <x v="89"/>
            <x v="430"/>
            <x v="457"/>
            <x v="499"/>
            <x v="519"/>
            <x v="543"/>
            <x v="778"/>
            <x v="863"/>
            <x v="893"/>
            <x v="956"/>
            <x v="1138"/>
            <x v="1184"/>
            <x v="1226"/>
            <x v="1227"/>
            <x v="1321"/>
            <x v="1483"/>
            <x v="1648"/>
            <x v="1676"/>
            <x v="1901"/>
            <x v="2078"/>
            <x v="2091"/>
            <x v="2175"/>
            <x v="2195"/>
            <x v="2268"/>
            <x v="2373"/>
            <x v="2454"/>
            <x v="2482"/>
            <x v="2510"/>
            <x v="2629"/>
            <x v="2688"/>
            <x v="3350"/>
            <x v="3464"/>
            <x v="3488"/>
            <x v="3511"/>
            <x v="3608"/>
            <x v="3800"/>
            <x v="4136"/>
            <x v="4199"/>
            <x v="4237"/>
            <x v="4324"/>
            <x v="4525"/>
            <x v="4574"/>
            <x v="4736"/>
            <x v="4811"/>
            <x v="4934"/>
            <x v="4952"/>
            <x v="4983"/>
            <x v="5155"/>
            <x v="5259"/>
          </reference>
        </references>
      </pivotArea>
    </format>
    <format dxfId="268">
      <pivotArea dataOnly="0" labelOnly="1" fieldPosition="0">
        <references count="1">
          <reference field="0" count="50">
            <x v="162"/>
            <x v="522"/>
            <x v="642"/>
            <x v="741"/>
            <x v="761"/>
            <x v="843"/>
            <x v="862"/>
            <x v="1093"/>
            <x v="1126"/>
            <x v="1235"/>
            <x v="1266"/>
            <x v="1401"/>
            <x v="1635"/>
            <x v="1644"/>
            <x v="1725"/>
            <x v="1870"/>
            <x v="1912"/>
            <x v="2134"/>
            <x v="2137"/>
            <x v="2188"/>
            <x v="2233"/>
            <x v="2261"/>
            <x v="2382"/>
            <x v="2559"/>
            <x v="2755"/>
            <x v="2868"/>
            <x v="3075"/>
            <x v="3245"/>
            <x v="3547"/>
            <x v="3645"/>
            <x v="3690"/>
            <x v="3722"/>
            <x v="3838"/>
            <x v="3920"/>
            <x v="3974"/>
            <x v="4209"/>
            <x v="4310"/>
            <x v="4353"/>
            <x v="4366"/>
            <x v="4591"/>
            <x v="4661"/>
            <x v="4684"/>
            <x v="4741"/>
            <x v="4778"/>
            <x v="4843"/>
            <x v="5168"/>
            <x v="5196"/>
            <x v="5213"/>
            <x v="5288"/>
            <x v="5291"/>
          </reference>
        </references>
      </pivotArea>
    </format>
    <format dxfId="267">
      <pivotArea dataOnly="0" labelOnly="1" fieldPosition="0">
        <references count="1">
          <reference field="0" count="50">
            <x v="97"/>
            <x v="138"/>
            <x v="187"/>
            <x v="289"/>
            <x v="486"/>
            <x v="498"/>
            <x v="517"/>
            <x v="822"/>
            <x v="916"/>
            <x v="954"/>
            <x v="1004"/>
            <x v="1088"/>
            <x v="1267"/>
            <x v="1446"/>
            <x v="1593"/>
            <x v="1615"/>
            <x v="1618"/>
            <x v="1627"/>
            <x v="1796"/>
            <x v="1865"/>
            <x v="1984"/>
            <x v="2186"/>
            <x v="2324"/>
            <x v="2499"/>
            <x v="2792"/>
            <x v="2800"/>
            <x v="2959"/>
            <x v="3056"/>
            <x v="3113"/>
            <x v="3283"/>
            <x v="3558"/>
            <x v="3628"/>
            <x v="3726"/>
            <x v="3728"/>
            <x v="3887"/>
            <x v="3938"/>
            <x v="4048"/>
            <x v="4085"/>
            <x v="4100"/>
            <x v="4196"/>
            <x v="4220"/>
            <x v="4275"/>
            <x v="4420"/>
            <x v="4495"/>
            <x v="4641"/>
            <x v="4706"/>
            <x v="4979"/>
            <x v="5045"/>
            <x v="5079"/>
            <x v="5126"/>
          </reference>
        </references>
      </pivotArea>
    </format>
    <format dxfId="266">
      <pivotArea dataOnly="0" labelOnly="1" fieldPosition="0">
        <references count="1">
          <reference field="0" count="50">
            <x v="186"/>
            <x v="189"/>
            <x v="333"/>
            <x v="637"/>
            <x v="641"/>
            <x v="645"/>
            <x v="756"/>
            <x v="770"/>
            <x v="866"/>
            <x v="924"/>
            <x v="965"/>
            <x v="1082"/>
            <x v="1125"/>
            <x v="1216"/>
            <x v="1279"/>
            <x v="1346"/>
            <x v="1525"/>
            <x v="1980"/>
            <x v="2034"/>
            <x v="2199"/>
            <x v="2240"/>
            <x v="2256"/>
            <x v="2286"/>
            <x v="2331"/>
            <x v="2334"/>
            <x v="2458"/>
            <x v="2667"/>
            <x v="2893"/>
            <x v="2990"/>
            <x v="3030"/>
            <x v="3419"/>
            <x v="3466"/>
            <x v="3571"/>
            <x v="3660"/>
            <x v="3790"/>
            <x v="3821"/>
            <x v="3956"/>
            <x v="4168"/>
            <x v="4213"/>
            <x v="4236"/>
            <x v="4396"/>
            <x v="4825"/>
            <x v="4831"/>
            <x v="5041"/>
            <x v="5056"/>
            <x v="5085"/>
            <x v="5089"/>
            <x v="5112"/>
            <x v="5137"/>
            <x v="5266"/>
          </reference>
        </references>
      </pivotArea>
    </format>
    <format dxfId="265">
      <pivotArea dataOnly="0" labelOnly="1" fieldPosition="0">
        <references count="1">
          <reference field="0" count="43">
            <x v="85"/>
            <x v="313"/>
            <x v="354"/>
            <x v="721"/>
            <x v="962"/>
            <x v="982"/>
            <x v="1113"/>
            <x v="1202"/>
            <x v="1430"/>
            <x v="1738"/>
            <x v="2003"/>
            <x v="2024"/>
            <x v="2063"/>
            <x v="2110"/>
            <x v="2184"/>
            <x v="2231"/>
            <x v="2385"/>
            <x v="2478"/>
            <x v="2479"/>
            <x v="2593"/>
            <x v="2729"/>
            <x v="2798"/>
            <x v="2825"/>
            <x v="2912"/>
            <x v="2930"/>
            <x v="3484"/>
            <x v="3542"/>
            <x v="3652"/>
            <x v="3673"/>
            <x v="3691"/>
            <x v="3705"/>
            <x v="3861"/>
            <x v="3933"/>
            <x v="4239"/>
            <x v="4363"/>
            <x v="4375"/>
            <x v="4445"/>
            <x v="4639"/>
            <x v="4906"/>
            <x v="5070"/>
            <x v="5110"/>
            <x v="5136"/>
            <x v="5263"/>
          </reference>
        </references>
      </pivotArea>
    </format>
    <format dxfId="264">
      <pivotArea field="11" dataOnly="0" grandRow="1" axis="axisPage" fieldPosition="1">
        <references count="2">
          <reference field="8" count="1" selected="0">
            <x v="1"/>
          </reference>
          <reference field="11" count="1" selected="0">
            <x v="1"/>
          </reference>
        </references>
      </pivotArea>
    </format>
    <format dxfId="263">
      <pivotArea field="0" type="button" dataOnly="0" labelOnly="1" outline="0" axis="axisRow" fieldPosition="0"/>
    </format>
    <format dxfId="262">
      <pivotArea dataOnly="0" labelOnly="1" outline="0" axis="axisValues" fieldPosition="0"/>
    </format>
    <format dxfId="261">
      <pivotArea field="0" type="button" dataOnly="0" labelOnly="1" outline="0" axis="axisRow" fieldPosition="0"/>
    </format>
    <format dxfId="260">
      <pivotArea dataOnly="0" labelOnly="1" outline="0" axis="axisValues" fieldPosition="0"/>
    </format>
    <format dxfId="259">
      <pivotArea field="0" type="button" dataOnly="0" labelOnly="1" outline="0" axis="axisRow" fieldPosition="0"/>
    </format>
    <format dxfId="258">
      <pivotArea dataOnly="0" labelOnly="1" outline="0" axis="axisValues" fieldPosition="0"/>
    </format>
    <format dxfId="257">
      <pivotArea field="0" type="button" dataOnly="0" labelOnly="1" outline="0" axis="axisRow" fieldPosition="0"/>
    </format>
    <format dxfId="256">
      <pivotArea dataOnly="0" labelOnly="1" outline="0" axis="axisValues" fieldPosition="0"/>
    </format>
    <format dxfId="255">
      <pivotArea field="0" type="button" dataOnly="0" labelOnly="1" outline="0" axis="axisRow" fieldPosition="0"/>
    </format>
    <format dxfId="254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AD66084-3F37-4468-A51C-586D51311D1C}" name="Tabela dinâmica3" cacheId="7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rowHeaderCaption="Região">
  <location ref="B50:E56" firstHeaderRow="0" firstDataRow="1" firstDataCol="1"/>
  <pivotFields count="13">
    <pivotField showAll="0"/>
    <pivotField showAll="0">
      <items count="28">
        <item x="26"/>
        <item x="19"/>
        <item x="11"/>
        <item x="24"/>
        <item x="7"/>
        <item x="9"/>
        <item x="2"/>
        <item x="15"/>
        <item x="10"/>
        <item x="18"/>
        <item x="4"/>
        <item x="13"/>
        <item x="8"/>
        <item x="12"/>
        <item x="17"/>
        <item x="5"/>
        <item x="22"/>
        <item x="6"/>
        <item x="1"/>
        <item x="16"/>
        <item x="23"/>
        <item x="25"/>
        <item x="3"/>
        <item x="14"/>
        <item x="21"/>
        <item x="0"/>
        <item x="20"/>
        <item t="default"/>
      </items>
    </pivotField>
    <pivotField showAll="0"/>
    <pivotField dataField="1" showAll="0"/>
    <pivotField showAll="0"/>
    <pivotField showAll="0"/>
    <pivotField dataField="1" showAll="0"/>
    <pivotField showAll="0"/>
    <pivotField axis="axisRow" showAll="0">
      <items count="6">
        <item x="1"/>
        <item x="3"/>
        <item x="4"/>
        <item x="0"/>
        <item x="2"/>
        <item t="default"/>
      </items>
    </pivotField>
    <pivotField showAll="0"/>
    <pivotField showAll="0"/>
    <pivotField showAll="0"/>
    <pivotField showAll="0"/>
  </pivotFields>
  <rowFields count="1">
    <field x="8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Média Renda" fld="6" subtotal="average" baseField="8" baseItem="0" numFmtId="43"/>
    <dataField name="Desvio padrão Renda" fld="6" subtotal="stdDev" baseField="8" baseItem="0" numFmtId="43"/>
    <dataField name="Média de IDHM" fld="3" subtotal="average" baseField="8" baseItem="0"/>
  </dataFields>
  <formats count="21">
    <format dxfId="41">
      <pivotArea outline="0" collapsedLevelsAreSubtotals="1" fieldPosition="0"/>
    </format>
    <format dxfId="38">
      <pivotArea outline="0" collapsedLevelsAreSubtotals="1" fieldPosition="0">
        <references count="1">
          <reference field="4294967294" count="2" selected="0">
            <x v="0"/>
            <x v="1"/>
          </reference>
        </references>
      </pivotArea>
    </format>
    <format dxfId="35">
      <pivotArea outline="0" fieldPosition="0">
        <references count="1">
          <reference field="4294967294" count="1">
            <x v="0"/>
          </reference>
        </references>
      </pivotArea>
    </format>
    <format dxfId="34">
      <pivotArea field="8" type="button" dataOnly="0" labelOnly="1" outline="0" axis="axisRow" fieldPosition="0"/>
    </format>
    <format dxfId="33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32">
      <pivotArea field="8" type="button" dataOnly="0" labelOnly="1" outline="0" axis="axisRow" fieldPosition="0"/>
    </format>
    <format dxfId="31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30">
      <pivotArea field="8" type="button" dataOnly="0" labelOnly="1" outline="0" axis="axisRow" fieldPosition="0"/>
    </format>
    <format dxfId="29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28">
      <pivotArea field="8" type="button" dataOnly="0" labelOnly="1" outline="0" axis="axisRow" fieldPosition="0"/>
    </format>
    <format dxfId="27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26">
      <pivotArea grandRow="1" outline="0" collapsedLevelsAreSubtotals="1" fieldPosition="0"/>
    </format>
    <format dxfId="25">
      <pivotArea dataOnly="0" labelOnly="1" grandRow="1" outline="0" fieldPosition="0"/>
    </format>
    <format dxfId="24">
      <pivotArea grandRow="1" outline="0" collapsedLevelsAreSubtotals="1" fieldPosition="0"/>
    </format>
    <format dxfId="23">
      <pivotArea dataOnly="0" labelOnly="1" grandRow="1" outline="0" fieldPosition="0"/>
    </format>
    <format dxfId="22">
      <pivotArea grandRow="1" outline="0" collapsedLevelsAreSubtotals="1" fieldPosition="0"/>
    </format>
    <format dxfId="21">
      <pivotArea dataOnly="0" labelOnly="1" grandRow="1" outline="0" fieldPosition="0"/>
    </format>
    <format dxfId="3">
      <pivotArea outline="0" fieldPosition="0">
        <references count="1">
          <reference field="4294967294" count="1">
            <x v="1"/>
          </reference>
        </references>
      </pivotArea>
    </format>
    <format dxfId="2">
      <pivotArea outline="0" collapsedLevelsAreSubtotals="1" fieldPosition="0"/>
    </format>
    <format dxfId="1">
      <pivotArea collapsedLevelsAreSubtotals="1" fieldPosition="0">
        <references count="1">
          <reference field="8" count="0"/>
        </references>
      </pivotArea>
    </format>
    <format dxfId="0">
      <pivotArea dataOnly="0" labelOnly="1" fieldPosition="0">
        <references count="1">
          <reference field="8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B383B80-4A91-4284-B0AD-429D470D48F8}" name="Tabela dinâmica2" cacheId="7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rowHeaderCaption="Região">
  <location ref="B30:F36" firstHeaderRow="0" firstDataRow="1" firstDataCol="1"/>
  <pivotFields count="13">
    <pivotField showAll="0"/>
    <pivotField showAll="0"/>
    <pivotField showAll="0"/>
    <pivotField showAll="0"/>
    <pivotField dataField="1" showAll="0"/>
    <pivotField showAll="0"/>
    <pivotField showAll="0"/>
    <pivotField showAll="0"/>
    <pivotField axis="axisRow" showAll="0">
      <items count="6">
        <item x="1"/>
        <item x="3"/>
        <item x="4"/>
        <item x="0"/>
        <item x="2"/>
        <item t="default"/>
      </items>
    </pivotField>
    <pivotField showAll="0"/>
    <pivotField showAll="0"/>
    <pivotField showAll="0"/>
    <pivotField showAll="0"/>
  </pivotFields>
  <rowFields count="1">
    <field x="8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Média" fld="4" subtotal="average" baseField="8" baseItem="0"/>
    <dataField name="Desvio padrão" fld="4" subtotal="stdDev" baseField="8" baseItem="0"/>
    <dataField name="Mínimo" fld="4" subtotal="min" baseField="8" baseItem="0"/>
    <dataField name="Máximo" fld="4" subtotal="max" baseField="8" baseItem="0"/>
  </dataFields>
  <formats count="21">
    <format dxfId="133">
      <pivotArea field="8" type="button" dataOnly="0" labelOnly="1" outline="0" axis="axisRow" fieldPosition="0"/>
    </format>
    <format dxfId="134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  <format dxfId="135">
      <pivotArea field="8" type="button" dataOnly="0" labelOnly="1" outline="0" axis="axisRow" fieldPosition="0"/>
    </format>
    <format dxfId="136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  <format dxfId="137">
      <pivotArea field="8" type="button" dataOnly="0" labelOnly="1" outline="0" axis="axisRow" fieldPosition="0"/>
    </format>
    <format dxfId="138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  <format dxfId="139">
      <pivotArea field="8" type="button" dataOnly="0" labelOnly="1" outline="0" axis="axisRow" fieldPosition="0"/>
    </format>
    <format dxfId="140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  <format dxfId="141">
      <pivotArea dataOnly="0" grandRow="1" fieldPosition="0"/>
    </format>
    <format dxfId="142">
      <pivotArea dataOnly="0" grandRow="1" fieldPosition="0"/>
    </format>
    <format dxfId="143">
      <pivotArea dataOnly="0" grandRow="1" fieldPosition="0"/>
    </format>
    <format dxfId="144">
      <pivotArea outline="0" collapsedLevelsAreSubtotals="1" fieldPosition="0"/>
    </format>
    <format dxfId="145">
      <pivotArea dataOnly="0" labelOnly="1" fieldPosition="0">
        <references count="1">
          <reference field="8" count="0"/>
        </references>
      </pivotArea>
    </format>
    <format dxfId="146">
      <pivotArea outline="0" collapsedLevelsAreSubtotals="1" fieldPosition="0"/>
    </format>
    <format dxfId="132">
      <pivotArea type="all" dataOnly="0" outline="0" fieldPosition="0"/>
    </format>
    <format dxfId="131">
      <pivotArea outline="0" collapsedLevelsAreSubtotals="1" fieldPosition="0"/>
    </format>
    <format dxfId="130">
      <pivotArea dataOnly="0" labelOnly="1" fieldPosition="0">
        <references count="1">
          <reference field="8" count="0"/>
        </references>
      </pivotArea>
    </format>
    <format dxfId="129">
      <pivotArea field="8" type="button" dataOnly="0" labelOnly="1" outline="0" axis="axisRow" fieldPosition="0"/>
    </format>
    <format dxfId="128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  <format dxfId="127">
      <pivotArea grandRow="1" outline="0" collapsedLevelsAreSubtotals="1" fieldPosition="0"/>
    </format>
    <format dxfId="126">
      <pivotArea dataOnly="0" labelOnly="1" grandRow="1" outline="0" fieldPosition="0"/>
    </format>
  </formats>
  <conditionalFormats count="7">
    <conditionalFormat priority="1">
      <pivotAreas count="1">
        <pivotArea type="data" collapsedLevelsAreSubtotals="1" fieldPosition="0">
          <references count="2">
            <reference field="4294967294" count="1" selected="0">
              <x v="3"/>
            </reference>
            <reference field="8" count="5">
              <x v="0"/>
              <x v="1"/>
              <x v="2"/>
              <x v="3"/>
              <x v="4"/>
            </reference>
          </references>
        </pivotArea>
      </pivotAreas>
    </conditionalFormat>
    <conditionalFormat priority="2">
      <pivotAreas count="1">
        <pivotArea type="data" collapsedLevelsAreSubtotals="1" fieldPosition="0">
          <references count="2">
            <reference field="4294967294" count="1" selected="0">
              <x v="1"/>
            </reference>
            <reference field="8" count="5">
              <x v="0"/>
              <x v="1"/>
              <x v="2"/>
              <x v="3"/>
              <x v="4"/>
            </reference>
          </references>
        </pivotArea>
      </pivotAreas>
    </conditionalFormat>
    <conditionalFormat priority="3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8" count="5">
              <x v="0"/>
              <x v="1"/>
              <x v="2"/>
              <x v="3"/>
              <x v="4"/>
            </reference>
          </references>
        </pivotArea>
      </pivotAreas>
    </conditionalFormat>
    <conditionalFormat priority="4">
      <pivotAreas count="1">
        <pivotArea type="data" collapsedLevelsAreSubtotals="1" fieldPosition="0">
          <references count="2">
            <reference field="4294967294" count="1" selected="0">
              <x v="2"/>
            </reference>
            <reference field="8" count="5">
              <x v="0"/>
              <x v="1"/>
              <x v="2"/>
              <x v="3"/>
              <x v="4"/>
            </reference>
          </references>
        </pivotArea>
      </pivotAreas>
    </conditionalFormat>
    <conditionalFormat priority="5">
      <pivotAreas count="1">
        <pivotArea type="data" collapsedLevelsAreSubtotals="1" fieldPosition="0">
          <references count="2">
            <reference field="4294967294" count="1" selected="0">
              <x v="1"/>
            </reference>
            <reference field="8" count="5">
              <x v="0"/>
              <x v="1"/>
              <x v="2"/>
              <x v="3"/>
              <x v="4"/>
            </reference>
          </references>
        </pivotArea>
      </pivotAreas>
    </conditionalFormat>
    <conditionalFormat priority="6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8" count="5">
              <x v="0"/>
              <x v="1"/>
              <x v="2"/>
              <x v="3"/>
              <x v="4"/>
            </reference>
          </references>
        </pivotArea>
      </pivotAreas>
    </conditionalFormat>
    <conditionalFormat priority="7">
      <pivotAreas count="1">
        <pivotArea type="data" collapsedLevelsAreSubtotals="1" fieldPosition="0">
          <references count="1">
            <reference field="8" count="5">
              <x v="0"/>
              <x v="1"/>
              <x v="2"/>
              <x v="3"/>
              <x v="4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5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Relationship Id="rId5" Type="http://schemas.openxmlformats.org/officeDocument/2006/relationships/drawing" Target="../drawings/drawing2.xml"/><Relationship Id="rId4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.bin"/><Relationship Id="rId2" Type="http://schemas.openxmlformats.org/officeDocument/2006/relationships/pivotTable" Target="../pivotTables/pivotTable7.xml"/><Relationship Id="rId1" Type="http://schemas.openxmlformats.org/officeDocument/2006/relationships/pivotTable" Target="../pivotTables/pivotTable6.xml"/><Relationship Id="rId4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8D4597-1606-4DAA-A5F5-187BF3F29AE5}">
  <dimension ref="B2:AA5570"/>
  <sheetViews>
    <sheetView showGridLines="0" topLeftCell="N3" workbookViewId="0">
      <selection activeCell="W3" sqref="W3:AA1796"/>
    </sheetView>
  </sheetViews>
  <sheetFormatPr defaultRowHeight="15.75"/>
  <cols>
    <col min="3" max="3" width="8.75" bestFit="1" customWidth="1"/>
    <col min="4" max="4" width="11.375" bestFit="1" customWidth="1"/>
    <col min="9" max="9" width="15.75" style="61" bestFit="1" customWidth="1"/>
    <col min="10" max="10" width="11.5" bestFit="1" customWidth="1"/>
    <col min="18" max="18" width="11.875" bestFit="1" customWidth="1"/>
    <col min="25" max="25" width="11.875" bestFit="1" customWidth="1"/>
  </cols>
  <sheetData>
    <row r="2" spans="2:27">
      <c r="B2" s="71" t="s">
        <v>5382</v>
      </c>
      <c r="C2" s="71"/>
      <c r="D2" s="71"/>
      <c r="E2" s="71"/>
      <c r="F2" s="71"/>
      <c r="I2" s="71" t="s">
        <v>4</v>
      </c>
      <c r="J2" s="71"/>
      <c r="P2" s="71" t="s">
        <v>2</v>
      </c>
      <c r="Q2" s="71"/>
      <c r="R2" s="71"/>
      <c r="S2" s="71"/>
      <c r="T2" s="71"/>
      <c r="W2" s="71" t="s">
        <v>2</v>
      </c>
      <c r="X2" s="71"/>
      <c r="Y2" s="71"/>
      <c r="Z2" s="71"/>
      <c r="AA2" s="71"/>
    </row>
    <row r="3" spans="2:27">
      <c r="B3" s="26" t="s">
        <v>5336</v>
      </c>
      <c r="C3" s="26" t="s">
        <v>5337</v>
      </c>
      <c r="D3" s="26" t="s">
        <v>5381</v>
      </c>
      <c r="E3" s="26" t="s">
        <v>5339</v>
      </c>
      <c r="F3" s="26" t="s">
        <v>5340</v>
      </c>
      <c r="I3" s="26" t="s">
        <v>5399</v>
      </c>
      <c r="J3" s="26" t="s">
        <v>5400</v>
      </c>
      <c r="L3" t="s">
        <v>5401</v>
      </c>
      <c r="N3">
        <v>3190.57</v>
      </c>
      <c r="P3" s="83" t="s">
        <v>5336</v>
      </c>
      <c r="Q3" s="26" t="s">
        <v>5337</v>
      </c>
      <c r="R3" s="85" t="s">
        <v>5381</v>
      </c>
      <c r="S3" s="26" t="s">
        <v>5339</v>
      </c>
      <c r="T3" s="26" t="s">
        <v>5340</v>
      </c>
      <c r="W3" s="26" t="s">
        <v>5336</v>
      </c>
      <c r="X3" s="26" t="s">
        <v>5337</v>
      </c>
      <c r="Y3" s="26" t="s">
        <v>5381</v>
      </c>
      <c r="Z3" s="26" t="s">
        <v>5339</v>
      </c>
      <c r="AA3" s="26" t="s">
        <v>5340</v>
      </c>
    </row>
    <row r="4" spans="2:27">
      <c r="B4" s="45">
        <v>0.65800000000000003</v>
      </c>
      <c r="C4" s="27">
        <v>0.69799999999999995</v>
      </c>
      <c r="D4" s="27">
        <v>0.74199999999999999</v>
      </c>
      <c r="E4" s="27">
        <v>0.72499999999999998</v>
      </c>
      <c r="F4" s="27">
        <v>0.70199999999999996</v>
      </c>
      <c r="I4" s="62">
        <v>57071.43</v>
      </c>
      <c r="J4" s="63">
        <v>50690.82</v>
      </c>
      <c r="L4" t="s">
        <v>5402</v>
      </c>
      <c r="N4">
        <v>51723.72</v>
      </c>
      <c r="P4" s="84">
        <v>0.73799999999999999</v>
      </c>
      <c r="Q4" s="4">
        <v>0.79800000000000004</v>
      </c>
      <c r="R4" s="86">
        <v>0.86299999999999999</v>
      </c>
      <c r="S4" s="4">
        <v>0.84299999999999997</v>
      </c>
      <c r="T4" s="4">
        <v>0.86699999999999999</v>
      </c>
      <c r="W4" s="4">
        <v>33564.11</v>
      </c>
      <c r="X4" s="4">
        <v>30477.73</v>
      </c>
      <c r="Y4" s="4">
        <v>79099.77</v>
      </c>
      <c r="Z4" s="4">
        <v>57071.43</v>
      </c>
      <c r="AA4" s="4">
        <v>49577.53</v>
      </c>
    </row>
    <row r="5" spans="2:27">
      <c r="B5" s="45">
        <v>0.67300000000000004</v>
      </c>
      <c r="C5" s="27">
        <v>0.67900000000000005</v>
      </c>
      <c r="D5" s="27">
        <v>0.69799999999999995</v>
      </c>
      <c r="E5" s="27">
        <v>0.71799999999999997</v>
      </c>
      <c r="F5" s="27">
        <v>0.76800000000000002</v>
      </c>
      <c r="I5" s="62">
        <v>106841.78</v>
      </c>
      <c r="J5" s="63">
        <v>49577.53</v>
      </c>
      <c r="L5" s="65"/>
      <c r="P5" s="84">
        <v>0.751</v>
      </c>
      <c r="Q5" s="4">
        <v>0.77200000000000002</v>
      </c>
      <c r="R5" s="86">
        <v>0.749</v>
      </c>
      <c r="S5" s="4">
        <v>0.77600000000000002</v>
      </c>
      <c r="T5" s="4">
        <v>0.85</v>
      </c>
      <c r="W5" s="4">
        <v>20350</v>
      </c>
      <c r="X5" s="4">
        <v>20796.62</v>
      </c>
      <c r="Y5" s="4">
        <v>43024.92</v>
      </c>
      <c r="Z5" s="4">
        <v>106841.78</v>
      </c>
      <c r="AA5" s="4">
        <v>44239.199999999997</v>
      </c>
    </row>
    <row r="6" spans="2:27">
      <c r="B6" s="45">
        <v>0.749</v>
      </c>
      <c r="C6" s="27">
        <v>0.69499999999999995</v>
      </c>
      <c r="D6" s="27">
        <v>0.73899999999999999</v>
      </c>
      <c r="E6" s="27">
        <v>0.71899999999999997</v>
      </c>
      <c r="F6" s="27">
        <v>0.71199999999999997</v>
      </c>
      <c r="I6" s="62">
        <v>50690.82</v>
      </c>
      <c r="J6" s="63">
        <v>35122.01</v>
      </c>
      <c r="P6" s="84">
        <v>0.78900000000000003</v>
      </c>
      <c r="Q6" s="4">
        <v>0.749</v>
      </c>
      <c r="R6" s="86">
        <v>0.82399999999999995</v>
      </c>
      <c r="S6" s="4">
        <v>0.84</v>
      </c>
      <c r="T6" s="4">
        <v>0.78900000000000003</v>
      </c>
      <c r="W6" s="4">
        <v>28974.17</v>
      </c>
      <c r="X6" s="4">
        <v>23045.09</v>
      </c>
      <c r="Y6" s="4">
        <v>32209.01</v>
      </c>
      <c r="Z6" s="4">
        <v>50690.82</v>
      </c>
      <c r="AA6" s="4">
        <v>33374.97</v>
      </c>
    </row>
    <row r="7" spans="2:27">
      <c r="B7" s="45">
        <v>0.63800000000000001</v>
      </c>
      <c r="C7" s="27">
        <v>0.66800000000000004</v>
      </c>
      <c r="D7" s="27">
        <v>0.71</v>
      </c>
      <c r="E7" s="27">
        <v>0.73699999999999999</v>
      </c>
      <c r="F7" s="27">
        <v>0.8</v>
      </c>
      <c r="I7" s="62">
        <v>79099.77</v>
      </c>
      <c r="J7" s="63">
        <v>30477.73</v>
      </c>
      <c r="P7" s="84">
        <v>0.76400000000000001</v>
      </c>
      <c r="Q7" s="4">
        <v>0.69499999999999995</v>
      </c>
      <c r="R7" s="86">
        <v>0.76600000000000001</v>
      </c>
      <c r="S7" s="4">
        <v>0.84099999999999997</v>
      </c>
      <c r="T7" s="4">
        <v>0.87</v>
      </c>
      <c r="W7" s="4">
        <v>28836.46</v>
      </c>
      <c r="X7" s="4">
        <v>21596.35</v>
      </c>
      <c r="Y7" s="4">
        <v>62202.25</v>
      </c>
      <c r="Z7" s="4">
        <v>35122.01</v>
      </c>
      <c r="AA7" s="4">
        <v>39048.21</v>
      </c>
    </row>
    <row r="8" spans="2:27">
      <c r="B8" s="45">
        <v>0.65800000000000003</v>
      </c>
      <c r="C8" s="27">
        <v>0.69399999999999995</v>
      </c>
      <c r="D8" s="27">
        <v>0.72599999999999998</v>
      </c>
      <c r="E8" s="27">
        <v>0.70799999999999996</v>
      </c>
      <c r="F8" s="27">
        <v>0.76800000000000002</v>
      </c>
      <c r="I8" s="62">
        <v>49577.53</v>
      </c>
      <c r="J8" s="63">
        <v>50544.73</v>
      </c>
      <c r="P8" s="84">
        <v>0.68400000000000005</v>
      </c>
      <c r="Q8" s="4">
        <v>0.76800000000000002</v>
      </c>
      <c r="R8" s="86">
        <v>0.8</v>
      </c>
      <c r="S8" s="4">
        <v>0.79100000000000004</v>
      </c>
      <c r="T8" s="4">
        <v>0.80600000000000005</v>
      </c>
      <c r="W8" s="4">
        <v>13137.13</v>
      </c>
      <c r="X8" s="4">
        <v>24890.54</v>
      </c>
      <c r="Y8" s="4">
        <v>37930.339999999997</v>
      </c>
      <c r="Z8" s="4">
        <v>177735.3</v>
      </c>
      <c r="AA8" s="4">
        <v>39996.43</v>
      </c>
    </row>
    <row r="9" spans="2:27">
      <c r="B9" s="45">
        <v>0.66300000000000003</v>
      </c>
      <c r="C9" s="27">
        <v>0.69299999999999995</v>
      </c>
      <c r="D9" s="27">
        <v>0.626</v>
      </c>
      <c r="E9" s="27">
        <v>0.80700000000000005</v>
      </c>
      <c r="F9" s="27">
        <v>0.72199999999999998</v>
      </c>
      <c r="I9" s="62">
        <v>35122.01</v>
      </c>
      <c r="J9" s="63">
        <v>44239.199999999997</v>
      </c>
      <c r="P9" s="84">
        <v>0.72299999999999998</v>
      </c>
      <c r="Q9" s="4">
        <v>0.77</v>
      </c>
      <c r="R9" s="86">
        <v>0.749</v>
      </c>
      <c r="S9" s="4">
        <v>0.86099999999999999</v>
      </c>
      <c r="T9" s="4">
        <v>0.81200000000000006</v>
      </c>
      <c r="W9" s="4">
        <v>19935.32</v>
      </c>
      <c r="X9" s="4">
        <v>23345.93</v>
      </c>
      <c r="Y9" s="4">
        <v>30632.81</v>
      </c>
      <c r="Z9" s="4">
        <v>50544.73</v>
      </c>
      <c r="AA9" s="4">
        <v>44791.08</v>
      </c>
    </row>
    <row r="10" spans="2:27">
      <c r="B10" s="45">
        <v>0.70799999999999996</v>
      </c>
      <c r="C10" s="27">
        <v>0.752</v>
      </c>
      <c r="D10" s="27">
        <v>0.72399999999999998</v>
      </c>
      <c r="E10" s="27">
        <v>0.73099999999999998</v>
      </c>
      <c r="F10" s="27">
        <v>0.749</v>
      </c>
      <c r="I10" s="62">
        <v>177735.3</v>
      </c>
      <c r="J10" s="63">
        <v>20796.62</v>
      </c>
      <c r="P10" s="84">
        <v>0.73699999999999999</v>
      </c>
      <c r="Q10" s="4">
        <v>0.74099999999999999</v>
      </c>
      <c r="R10" s="86">
        <v>0.79</v>
      </c>
      <c r="S10" s="4">
        <v>0.82899999999999996</v>
      </c>
      <c r="T10" s="4">
        <v>0.79500000000000004</v>
      </c>
      <c r="W10" s="4">
        <v>24852.52</v>
      </c>
      <c r="X10" s="4">
        <v>26154.25</v>
      </c>
      <c r="Y10" s="4">
        <v>29442.66</v>
      </c>
      <c r="Z10" s="4">
        <v>49876.62</v>
      </c>
      <c r="AA10" s="4">
        <v>44268.54</v>
      </c>
    </row>
    <row r="11" spans="2:27">
      <c r="B11" s="45">
        <v>0.66100000000000003</v>
      </c>
      <c r="C11" s="27">
        <v>0.63500000000000001</v>
      </c>
      <c r="D11" s="27">
        <v>0.65600000000000003</v>
      </c>
      <c r="E11" s="27">
        <v>0.73899999999999999</v>
      </c>
      <c r="F11" s="27">
        <v>0.68600000000000005</v>
      </c>
      <c r="I11" s="62">
        <v>30477.73</v>
      </c>
      <c r="J11" s="63">
        <v>49876.62</v>
      </c>
      <c r="P11" s="84">
        <v>0.72899999999999998</v>
      </c>
      <c r="Q11" s="4">
        <v>0.73899999999999999</v>
      </c>
      <c r="R11" s="86">
        <v>0.76500000000000001</v>
      </c>
      <c r="S11" s="4">
        <v>0.82</v>
      </c>
      <c r="T11" s="4">
        <v>0.81200000000000006</v>
      </c>
      <c r="W11" s="4">
        <v>21543.65</v>
      </c>
      <c r="X11" s="4">
        <v>20853.41</v>
      </c>
      <c r="Y11" s="4">
        <v>39288.71</v>
      </c>
      <c r="Z11" s="4">
        <v>44463.8</v>
      </c>
      <c r="AA11" s="4">
        <v>44007.35</v>
      </c>
    </row>
    <row r="12" spans="2:27">
      <c r="B12" s="45">
        <v>0.64800000000000002</v>
      </c>
      <c r="C12" s="27">
        <v>0.59699999999999998</v>
      </c>
      <c r="D12" s="27">
        <v>0.66500000000000004</v>
      </c>
      <c r="E12" s="27">
        <v>0.71599999999999997</v>
      </c>
      <c r="F12" s="27">
        <v>0.72799999999999998</v>
      </c>
      <c r="I12" s="62">
        <v>50544.73</v>
      </c>
      <c r="J12" s="63">
        <v>44463.8</v>
      </c>
      <c r="P12" s="84">
        <v>0.63200000000000001</v>
      </c>
      <c r="Q12" s="4">
        <v>0.67400000000000004</v>
      </c>
      <c r="R12" s="86">
        <v>0.75800000000000001</v>
      </c>
      <c r="S12" s="4">
        <v>0.77600000000000002</v>
      </c>
      <c r="T12" s="4">
        <v>0.77600000000000002</v>
      </c>
      <c r="W12" s="4">
        <v>15531.42</v>
      </c>
      <c r="X12" s="4">
        <v>25591.91</v>
      </c>
      <c r="Y12" s="4">
        <v>64356.21</v>
      </c>
      <c r="Z12" s="4">
        <v>48585.36</v>
      </c>
      <c r="AA12" s="4">
        <v>34106.93</v>
      </c>
    </row>
    <row r="13" spans="2:27">
      <c r="B13" s="45">
        <v>0.56399999999999995</v>
      </c>
      <c r="C13" s="27">
        <v>0.61899999999999999</v>
      </c>
      <c r="D13" s="27">
        <v>0.65600000000000003</v>
      </c>
      <c r="E13" s="27">
        <v>0.752</v>
      </c>
      <c r="F13" s="27">
        <v>0.70299999999999996</v>
      </c>
      <c r="I13" s="62">
        <v>44239.199999999997</v>
      </c>
      <c r="J13" s="63">
        <v>48585.36</v>
      </c>
      <c r="P13" s="84">
        <v>0.67300000000000004</v>
      </c>
      <c r="Q13" s="4">
        <v>0.71</v>
      </c>
      <c r="R13" s="86">
        <v>0.77400000000000002</v>
      </c>
      <c r="S13" s="4">
        <v>0.80700000000000005</v>
      </c>
      <c r="T13" s="4">
        <v>0.755</v>
      </c>
      <c r="W13" s="4">
        <v>28020.9</v>
      </c>
      <c r="X13" s="4">
        <v>21051.29</v>
      </c>
      <c r="Y13" s="4">
        <v>41620.42</v>
      </c>
      <c r="Z13" s="4">
        <v>51239.64</v>
      </c>
      <c r="AA13" s="4">
        <v>38035.14</v>
      </c>
    </row>
    <row r="14" spans="2:27">
      <c r="B14" s="45">
        <v>0.71199999999999997</v>
      </c>
      <c r="C14" s="27">
        <v>0.70799999999999996</v>
      </c>
      <c r="D14" s="27">
        <v>0.56499999999999995</v>
      </c>
      <c r="E14" s="27">
        <v>0.71699999999999997</v>
      </c>
      <c r="F14" s="27">
        <v>0.72699999999999998</v>
      </c>
      <c r="I14" s="62">
        <v>20796.62</v>
      </c>
      <c r="J14" s="63">
        <v>43024.92</v>
      </c>
      <c r="P14" s="84">
        <v>0.72699999999999998</v>
      </c>
      <c r="Q14" s="4">
        <v>0.78400000000000003</v>
      </c>
      <c r="R14" s="86">
        <v>0.70099999999999996</v>
      </c>
      <c r="S14" s="4">
        <v>0.746</v>
      </c>
      <c r="T14" s="4">
        <v>0.77900000000000003</v>
      </c>
      <c r="W14" s="4">
        <v>21981.279999999999</v>
      </c>
      <c r="X14" s="4">
        <v>25717.68</v>
      </c>
      <c r="Y14" s="4">
        <v>75163.710000000006</v>
      </c>
      <c r="Z14" s="4">
        <v>40367.54</v>
      </c>
      <c r="AA14" s="4">
        <v>39693.550000000003</v>
      </c>
    </row>
    <row r="15" spans="2:27">
      <c r="B15" s="45">
        <v>0.54800000000000004</v>
      </c>
      <c r="C15" s="27">
        <v>0.70699999999999996</v>
      </c>
      <c r="D15" s="27">
        <v>0.66</v>
      </c>
      <c r="E15" s="27">
        <v>0.76900000000000002</v>
      </c>
      <c r="F15" s="27">
        <v>0.73699999999999999</v>
      </c>
      <c r="I15" s="62">
        <v>49876.62</v>
      </c>
      <c r="J15" s="63">
        <v>23045.09</v>
      </c>
      <c r="P15" s="84">
        <v>0.66200000000000003</v>
      </c>
      <c r="Q15" s="4">
        <v>0.73099999999999998</v>
      </c>
      <c r="R15" s="86">
        <v>0.73699999999999999</v>
      </c>
      <c r="S15" s="4">
        <v>0.81899999999999995</v>
      </c>
      <c r="T15" s="4">
        <v>0.78600000000000003</v>
      </c>
      <c r="W15" s="4">
        <v>22492.43</v>
      </c>
      <c r="X15" s="4">
        <v>22597.68</v>
      </c>
      <c r="Y15" s="4">
        <v>35372.449999999997</v>
      </c>
      <c r="Z15" s="4">
        <v>36249.85</v>
      </c>
      <c r="AA15" s="4">
        <v>32968.639999999999</v>
      </c>
    </row>
    <row r="16" spans="2:27">
      <c r="B16" s="45">
        <v>0.64400000000000002</v>
      </c>
      <c r="C16" s="27">
        <v>0.69799999999999995</v>
      </c>
      <c r="D16" s="27">
        <v>0.63500000000000001</v>
      </c>
      <c r="E16" s="27">
        <v>0.77300000000000002</v>
      </c>
      <c r="F16" s="27">
        <v>0.629</v>
      </c>
      <c r="I16" s="62">
        <v>44463.8</v>
      </c>
      <c r="J16" s="63">
        <v>32209.01</v>
      </c>
      <c r="P16" s="84">
        <v>0.70099999999999996</v>
      </c>
      <c r="Q16" s="4">
        <v>0.69699999999999995</v>
      </c>
      <c r="R16" s="86">
        <v>0.77400000000000002</v>
      </c>
      <c r="S16" s="4">
        <v>0.88700000000000001</v>
      </c>
      <c r="T16" s="4">
        <v>0.77800000000000002</v>
      </c>
      <c r="W16" s="4">
        <v>64395.75</v>
      </c>
      <c r="X16" s="4">
        <v>27482.99</v>
      </c>
      <c r="Y16" s="4">
        <v>68132.44</v>
      </c>
      <c r="Z16" s="4">
        <v>46202.31</v>
      </c>
      <c r="AA16" s="4">
        <v>34620.19</v>
      </c>
    </row>
    <row r="17" spans="2:27">
      <c r="B17" s="45">
        <v>0.58199999999999996</v>
      </c>
      <c r="C17" s="27">
        <v>0.65400000000000003</v>
      </c>
      <c r="D17" s="27">
        <v>0.65700000000000003</v>
      </c>
      <c r="E17" s="27">
        <v>0.76800000000000002</v>
      </c>
      <c r="F17" s="27">
        <v>0.73</v>
      </c>
      <c r="I17" s="62">
        <v>48585.36</v>
      </c>
      <c r="J17" s="63">
        <v>51239.64</v>
      </c>
      <c r="P17" s="84">
        <v>0.65400000000000003</v>
      </c>
      <c r="Q17" s="4">
        <v>0.70199999999999996</v>
      </c>
      <c r="R17" s="86">
        <v>0.753</v>
      </c>
      <c r="S17" s="4">
        <v>0.83399999999999996</v>
      </c>
      <c r="T17" s="4">
        <v>0.77800000000000002</v>
      </c>
      <c r="W17" s="4">
        <v>18709.66</v>
      </c>
      <c r="X17" s="4">
        <v>20534.71</v>
      </c>
      <c r="Y17" s="4">
        <v>36320.620000000003</v>
      </c>
      <c r="Z17" s="4">
        <v>98049.82</v>
      </c>
      <c r="AA17" s="4">
        <v>92266.86</v>
      </c>
    </row>
    <row r="18" spans="2:27">
      <c r="B18" s="45">
        <v>0.61699999999999999</v>
      </c>
      <c r="C18" s="27">
        <v>0.61599999999999999</v>
      </c>
      <c r="D18" s="27">
        <v>0.68200000000000005</v>
      </c>
      <c r="E18" s="27">
        <v>0.76200000000000001</v>
      </c>
      <c r="F18" s="27">
        <v>0.67800000000000005</v>
      </c>
      <c r="I18" s="62">
        <v>43024.92</v>
      </c>
      <c r="J18" s="63">
        <v>40367.54</v>
      </c>
      <c r="P18" s="84">
        <v>0.72799999999999998</v>
      </c>
      <c r="Q18" s="4">
        <v>0.68100000000000005</v>
      </c>
      <c r="R18" s="86">
        <v>0.755</v>
      </c>
      <c r="S18" s="4">
        <v>0.79200000000000004</v>
      </c>
      <c r="T18" s="4">
        <v>0.749</v>
      </c>
      <c r="W18" s="4">
        <v>22739.38</v>
      </c>
      <c r="X18" s="4">
        <v>75103.899999999994</v>
      </c>
      <c r="Y18" s="4">
        <v>38499.31</v>
      </c>
      <c r="Z18" s="4">
        <v>46888.51</v>
      </c>
      <c r="AA18" s="4">
        <v>66531.31</v>
      </c>
    </row>
    <row r="19" spans="2:27">
      <c r="B19" s="45">
        <v>0.56100000000000005</v>
      </c>
      <c r="C19" s="27">
        <v>0.64200000000000002</v>
      </c>
      <c r="D19" s="27">
        <v>0.71499999999999997</v>
      </c>
      <c r="E19" s="27">
        <v>0.81100000000000005</v>
      </c>
      <c r="F19" s="27">
        <v>0.628</v>
      </c>
      <c r="I19" s="62">
        <v>23045.09</v>
      </c>
      <c r="J19" s="63">
        <v>36249.85</v>
      </c>
      <c r="P19" s="84">
        <v>0.67400000000000004</v>
      </c>
      <c r="Q19" s="4">
        <v>0.69199999999999995</v>
      </c>
      <c r="R19" s="86">
        <v>0.76900000000000002</v>
      </c>
      <c r="S19" s="4">
        <v>0.89100000000000001</v>
      </c>
      <c r="T19" s="4">
        <v>0.73</v>
      </c>
      <c r="W19" s="4">
        <v>20143.55</v>
      </c>
      <c r="X19" s="4">
        <v>19491.3</v>
      </c>
      <c r="Y19" s="4">
        <v>58559.74</v>
      </c>
      <c r="Z19" s="4">
        <v>83656.3</v>
      </c>
      <c r="AA19" s="4">
        <v>29319.05</v>
      </c>
    </row>
    <row r="20" spans="2:27">
      <c r="B20" s="45">
        <v>0.56399999999999995</v>
      </c>
      <c r="C20" s="27">
        <v>0.66300000000000003</v>
      </c>
      <c r="D20" s="27">
        <v>0.66100000000000003</v>
      </c>
      <c r="E20" s="27">
        <v>0.76400000000000001</v>
      </c>
      <c r="F20" s="27">
        <v>0.61199999999999999</v>
      </c>
      <c r="I20" s="62">
        <v>32209.01</v>
      </c>
      <c r="J20" s="63">
        <v>33564.11</v>
      </c>
      <c r="P20" s="84">
        <v>0.64300000000000002</v>
      </c>
      <c r="Q20" s="4">
        <v>0.78100000000000003</v>
      </c>
      <c r="R20" s="86">
        <v>0.71099999999999997</v>
      </c>
      <c r="S20" s="4">
        <v>0.80400000000000005</v>
      </c>
      <c r="T20" s="4">
        <v>0.76600000000000001</v>
      </c>
      <c r="W20" s="4">
        <v>42290.57</v>
      </c>
      <c r="X20" s="4">
        <v>31360.720000000001</v>
      </c>
      <c r="Y20" s="4">
        <v>26937.68</v>
      </c>
      <c r="Z20" s="4">
        <v>53615.25</v>
      </c>
      <c r="AA20" s="4">
        <v>31853.01</v>
      </c>
    </row>
    <row r="21" spans="2:27">
      <c r="B21" s="45">
        <v>0.70599999999999996</v>
      </c>
      <c r="C21" s="27">
        <v>0.56899999999999995</v>
      </c>
      <c r="D21" s="27">
        <v>0.68200000000000005</v>
      </c>
      <c r="E21" s="27">
        <v>0.748</v>
      </c>
      <c r="F21" s="27">
        <v>0.755</v>
      </c>
      <c r="I21" s="62">
        <v>62202.25</v>
      </c>
      <c r="J21" s="63">
        <v>37930.339999999997</v>
      </c>
      <c r="P21" s="84">
        <v>0.73599999999999999</v>
      </c>
      <c r="Q21" s="4">
        <v>0.68100000000000005</v>
      </c>
      <c r="R21" s="86">
        <v>0.74399999999999999</v>
      </c>
      <c r="S21" s="4">
        <v>0.80100000000000005</v>
      </c>
      <c r="T21" s="4">
        <v>0.79300000000000004</v>
      </c>
      <c r="W21" s="4">
        <v>24036.9</v>
      </c>
      <c r="X21" s="4">
        <v>17880.189999999999</v>
      </c>
      <c r="Y21" s="4">
        <v>40477.15</v>
      </c>
      <c r="Z21" s="4">
        <v>35230.47</v>
      </c>
      <c r="AA21" s="4">
        <v>46429.86</v>
      </c>
    </row>
    <row r="22" spans="2:27">
      <c r="B22" s="45">
        <v>0.65900000000000003</v>
      </c>
      <c r="C22" s="27">
        <v>0.59</v>
      </c>
      <c r="D22" s="27">
        <v>0.62</v>
      </c>
      <c r="E22" s="27">
        <v>0.74399999999999999</v>
      </c>
      <c r="F22" s="27">
        <v>0.63200000000000001</v>
      </c>
      <c r="I22" s="62">
        <v>51239.64</v>
      </c>
      <c r="J22" s="63">
        <v>46202.31</v>
      </c>
      <c r="P22" s="84">
        <v>0.73399999999999999</v>
      </c>
      <c r="Q22" s="4">
        <v>0.754</v>
      </c>
      <c r="R22" s="86">
        <v>0.71599999999999997</v>
      </c>
      <c r="S22" s="4">
        <v>0.78200000000000003</v>
      </c>
      <c r="T22" s="4">
        <v>0.75800000000000001</v>
      </c>
      <c r="W22" s="4">
        <v>25822.66</v>
      </c>
      <c r="X22" s="4">
        <v>48937.78</v>
      </c>
      <c r="Y22" s="4">
        <v>22514.94</v>
      </c>
      <c r="Z22" s="4">
        <v>35797.47</v>
      </c>
      <c r="AA22" s="4">
        <v>22629.54</v>
      </c>
    </row>
    <row r="23" spans="2:27">
      <c r="B23" s="45">
        <v>0.503</v>
      </c>
      <c r="C23" s="27">
        <v>0.61099999999999999</v>
      </c>
      <c r="D23" s="27">
        <v>0.64500000000000002</v>
      </c>
      <c r="E23" s="27">
        <v>0.71699999999999997</v>
      </c>
      <c r="F23" s="27">
        <v>0.63600000000000001</v>
      </c>
      <c r="I23" s="62">
        <v>40367.54</v>
      </c>
      <c r="J23" s="63">
        <v>30632.81</v>
      </c>
      <c r="P23" s="84">
        <v>0.67100000000000004</v>
      </c>
      <c r="Q23" s="4">
        <v>0.69499999999999995</v>
      </c>
      <c r="R23" s="86">
        <v>0.752</v>
      </c>
      <c r="S23" s="4">
        <v>0.79700000000000004</v>
      </c>
      <c r="T23" s="4">
        <v>0.76800000000000002</v>
      </c>
      <c r="W23" s="4">
        <v>26768.53</v>
      </c>
      <c r="X23" s="4">
        <v>17160.36</v>
      </c>
      <c r="Y23" s="4">
        <v>79911.850000000006</v>
      </c>
      <c r="Z23" s="4">
        <v>54656.57</v>
      </c>
      <c r="AA23" s="4">
        <v>56995.33</v>
      </c>
    </row>
    <row r="24" spans="2:27">
      <c r="B24" s="45">
        <v>0.52500000000000002</v>
      </c>
      <c r="C24" s="27">
        <v>0.58099999999999996</v>
      </c>
      <c r="D24" s="27">
        <v>0.627</v>
      </c>
      <c r="E24" s="27">
        <v>0.70699999999999996</v>
      </c>
      <c r="F24" s="27">
        <v>0.69899999999999995</v>
      </c>
      <c r="I24" s="62">
        <v>36249.85</v>
      </c>
      <c r="J24" s="63">
        <v>33374.97</v>
      </c>
      <c r="P24" s="84">
        <v>0.67</v>
      </c>
      <c r="Q24" s="4">
        <v>0.68100000000000005</v>
      </c>
      <c r="R24" s="86">
        <v>0.72699999999999998</v>
      </c>
      <c r="S24" s="4">
        <v>0.76</v>
      </c>
      <c r="T24" s="4">
        <v>0.78700000000000003</v>
      </c>
      <c r="W24" s="4">
        <v>18892.8</v>
      </c>
      <c r="X24" s="4">
        <v>17991.07</v>
      </c>
      <c r="Y24" s="4">
        <v>28129</v>
      </c>
      <c r="Z24" s="4">
        <v>33603.82</v>
      </c>
      <c r="AA24" s="4">
        <v>42459.59</v>
      </c>
    </row>
    <row r="25" spans="2:27">
      <c r="B25" s="45">
        <v>0.6</v>
      </c>
      <c r="C25" s="27">
        <v>0.67500000000000004</v>
      </c>
      <c r="D25" s="27">
        <v>0.627</v>
      </c>
      <c r="E25" s="27">
        <v>0.80500000000000005</v>
      </c>
      <c r="F25" s="27">
        <v>0.66100000000000003</v>
      </c>
      <c r="I25" s="62">
        <v>33564.11</v>
      </c>
      <c r="J25" s="63">
        <v>46888.51</v>
      </c>
      <c r="P25" s="84">
        <v>0.71599999999999997</v>
      </c>
      <c r="Q25" s="4">
        <v>0.70399999999999996</v>
      </c>
      <c r="R25" s="86">
        <v>0.73699999999999999</v>
      </c>
      <c r="S25" s="4">
        <v>0.876</v>
      </c>
      <c r="T25" s="4">
        <v>0.748</v>
      </c>
      <c r="W25" s="4">
        <v>20618.18</v>
      </c>
      <c r="X25" s="4">
        <v>13515.27</v>
      </c>
      <c r="Y25" s="4">
        <v>43031.23</v>
      </c>
      <c r="Z25" s="4">
        <v>60427.74</v>
      </c>
      <c r="AA25" s="4">
        <v>50727.72</v>
      </c>
    </row>
    <row r="26" spans="2:27">
      <c r="B26" s="45">
        <v>0.51</v>
      </c>
      <c r="C26" s="27">
        <v>0.59399999999999997</v>
      </c>
      <c r="D26" s="27">
        <v>0.621</v>
      </c>
      <c r="E26" s="27">
        <v>0.69699999999999995</v>
      </c>
      <c r="F26" s="27">
        <v>0.68899999999999995</v>
      </c>
      <c r="I26" s="62">
        <v>37930.339999999997</v>
      </c>
      <c r="J26" s="63">
        <v>20350</v>
      </c>
      <c r="P26" s="84">
        <v>0.64400000000000002</v>
      </c>
      <c r="Q26" s="4">
        <v>0.65700000000000003</v>
      </c>
      <c r="R26" s="86">
        <v>0.73899999999999999</v>
      </c>
      <c r="S26" s="4">
        <v>0.745</v>
      </c>
      <c r="T26" s="4">
        <v>0.749</v>
      </c>
      <c r="W26" s="4">
        <v>16261.21</v>
      </c>
      <c r="X26" s="4">
        <v>15599.23</v>
      </c>
      <c r="Y26" s="4">
        <v>27621.32</v>
      </c>
      <c r="Z26" s="4">
        <v>40512.94</v>
      </c>
      <c r="AA26" s="4">
        <v>36001.599999999999</v>
      </c>
    </row>
    <row r="27" spans="2:27">
      <c r="B27" s="45">
        <v>0.62</v>
      </c>
      <c r="C27" s="27">
        <v>0.64300000000000002</v>
      </c>
      <c r="D27" s="27">
        <v>0.629</v>
      </c>
      <c r="E27" s="27">
        <v>0.71099999999999997</v>
      </c>
      <c r="F27" s="27">
        <v>0.70699999999999996</v>
      </c>
      <c r="I27" s="62">
        <v>46202.31</v>
      </c>
      <c r="J27" s="63">
        <v>35230.47</v>
      </c>
      <c r="P27" s="84">
        <v>0.72699999999999998</v>
      </c>
      <c r="Q27" s="4">
        <v>0.69499999999999995</v>
      </c>
      <c r="R27" s="86">
        <v>0.70899999999999996</v>
      </c>
      <c r="S27" s="4">
        <v>0.78400000000000003</v>
      </c>
      <c r="T27" s="4">
        <v>0.79400000000000004</v>
      </c>
      <c r="W27" s="4">
        <v>22130.78</v>
      </c>
      <c r="X27" s="4">
        <v>17514.189999999999</v>
      </c>
      <c r="Y27" s="4">
        <v>31623.8</v>
      </c>
      <c r="Z27" s="4">
        <v>25968.58</v>
      </c>
      <c r="AA27" s="4">
        <v>41682.639999999999</v>
      </c>
    </row>
    <row r="28" spans="2:27">
      <c r="B28" s="45">
        <v>0.57999999999999996</v>
      </c>
      <c r="C28" s="27">
        <v>0.66300000000000003</v>
      </c>
      <c r="D28" s="27">
        <v>0.627</v>
      </c>
      <c r="E28" s="27">
        <v>0.752</v>
      </c>
      <c r="F28" s="27">
        <v>0.752</v>
      </c>
      <c r="I28" s="62">
        <v>98049.82</v>
      </c>
      <c r="J28" s="63">
        <v>35797.47</v>
      </c>
      <c r="P28" s="84">
        <v>0.61</v>
      </c>
      <c r="Q28" s="4">
        <v>0.69399999999999995</v>
      </c>
      <c r="R28" s="86">
        <v>0.75600000000000001</v>
      </c>
      <c r="S28" s="4">
        <v>0.8</v>
      </c>
      <c r="T28" s="4">
        <v>0.79900000000000004</v>
      </c>
      <c r="W28" s="4">
        <v>14740.17</v>
      </c>
      <c r="X28" s="4">
        <v>19714.79</v>
      </c>
      <c r="Y28" s="4">
        <v>24042.01</v>
      </c>
      <c r="Z28" s="4">
        <v>35577.22</v>
      </c>
      <c r="AA28" s="4">
        <v>41960.75</v>
      </c>
    </row>
    <row r="29" spans="2:27">
      <c r="B29" s="45">
        <v>0.51400000000000001</v>
      </c>
      <c r="C29" s="27">
        <v>0.59</v>
      </c>
      <c r="D29" s="27">
        <v>0.64</v>
      </c>
      <c r="E29" s="27">
        <v>0.74</v>
      </c>
      <c r="F29" s="27">
        <v>0.69499999999999995</v>
      </c>
      <c r="I29" s="62">
        <v>30632.81</v>
      </c>
      <c r="J29" s="63">
        <v>29442.66</v>
      </c>
      <c r="P29" s="84">
        <v>0.66700000000000004</v>
      </c>
      <c r="Q29" s="4">
        <v>0.68799999999999994</v>
      </c>
      <c r="R29" s="86">
        <v>0.73899999999999999</v>
      </c>
      <c r="S29" s="4">
        <v>0.76200000000000001</v>
      </c>
      <c r="T29" s="4">
        <v>0.80500000000000005</v>
      </c>
      <c r="W29" s="4">
        <v>24560.29</v>
      </c>
      <c r="X29" s="4">
        <v>21743.84</v>
      </c>
      <c r="Y29" s="4">
        <v>26695.200000000001</v>
      </c>
      <c r="Z29" s="4">
        <v>33602.58</v>
      </c>
      <c r="AA29" s="4">
        <v>47657.58</v>
      </c>
    </row>
    <row r="30" spans="2:27">
      <c r="B30" s="45">
        <v>0.70599999999999996</v>
      </c>
      <c r="C30" s="27">
        <v>0.66500000000000004</v>
      </c>
      <c r="D30" s="27">
        <v>0.65300000000000002</v>
      </c>
      <c r="E30" s="27">
        <v>0.66700000000000004</v>
      </c>
      <c r="F30" s="27">
        <v>0.78900000000000003</v>
      </c>
      <c r="I30" s="62">
        <v>33374.97</v>
      </c>
      <c r="J30" s="63">
        <v>39288.71</v>
      </c>
      <c r="P30" s="84">
        <v>0.75900000000000001</v>
      </c>
      <c r="Q30" s="4">
        <v>0.61699999999999999</v>
      </c>
      <c r="R30" s="86">
        <v>0.77400000000000002</v>
      </c>
      <c r="S30" s="4">
        <v>0.73799999999999999</v>
      </c>
      <c r="T30" s="4">
        <v>0.85399999999999998</v>
      </c>
      <c r="W30" s="4">
        <v>24731.81</v>
      </c>
      <c r="X30" s="4">
        <v>36223.879999999997</v>
      </c>
      <c r="Y30" s="4">
        <v>61274.33</v>
      </c>
      <c r="Z30" s="4">
        <v>27691.66</v>
      </c>
      <c r="AA30" s="4">
        <v>37429.03</v>
      </c>
    </row>
    <row r="31" spans="2:27">
      <c r="B31" s="45">
        <v>0.54800000000000004</v>
      </c>
      <c r="C31" s="27">
        <v>0.59199999999999997</v>
      </c>
      <c r="D31" s="27">
        <v>0.58599999999999997</v>
      </c>
      <c r="E31" s="27">
        <v>0.76</v>
      </c>
      <c r="F31" s="27">
        <v>0.70199999999999996</v>
      </c>
      <c r="I31" s="62">
        <v>46888.51</v>
      </c>
      <c r="J31" s="63">
        <v>21596.35</v>
      </c>
      <c r="P31" s="84">
        <v>0.67500000000000004</v>
      </c>
      <c r="Q31" s="4">
        <v>0.68100000000000005</v>
      </c>
      <c r="R31" s="86">
        <v>0.70099999999999996</v>
      </c>
      <c r="S31" s="4">
        <v>0.8</v>
      </c>
      <c r="T31" s="4">
        <v>0.755</v>
      </c>
      <c r="W31" s="4">
        <v>39984.1</v>
      </c>
      <c r="X31" s="4">
        <v>20452.72</v>
      </c>
      <c r="Y31" s="4">
        <v>24061.55</v>
      </c>
      <c r="Z31" s="4">
        <v>44417.02</v>
      </c>
      <c r="AA31" s="4">
        <v>40433.370000000003</v>
      </c>
    </row>
    <row r="32" spans="2:27">
      <c r="B32" s="45">
        <v>0.57699999999999996</v>
      </c>
      <c r="C32" s="27">
        <v>0.70299999999999996</v>
      </c>
      <c r="D32" s="27">
        <v>0.59799999999999998</v>
      </c>
      <c r="E32" s="27">
        <v>0.77400000000000002</v>
      </c>
      <c r="F32" s="27">
        <v>0.71499999999999997</v>
      </c>
      <c r="I32" s="62">
        <v>83656.3</v>
      </c>
      <c r="J32" s="63">
        <v>33603.82</v>
      </c>
      <c r="P32" s="84">
        <v>0.68700000000000006</v>
      </c>
      <c r="Q32" s="4">
        <v>0.67300000000000004</v>
      </c>
      <c r="R32" s="86">
        <v>0.70799999999999996</v>
      </c>
      <c r="S32" s="4">
        <v>0.78800000000000003</v>
      </c>
      <c r="T32" s="4">
        <v>0.79500000000000004</v>
      </c>
      <c r="W32" s="4">
        <v>23507.78</v>
      </c>
      <c r="X32" s="4">
        <v>11720.31</v>
      </c>
      <c r="Y32" s="4">
        <v>29334.28</v>
      </c>
      <c r="Z32" s="4">
        <v>33101.42</v>
      </c>
      <c r="AA32" s="4">
        <v>24596.22</v>
      </c>
    </row>
    <row r="33" spans="2:27">
      <c r="B33" s="45">
        <v>0.41099999999999998</v>
      </c>
      <c r="C33" s="27">
        <v>0.55600000000000005</v>
      </c>
      <c r="D33" s="27">
        <v>0.66600000000000004</v>
      </c>
      <c r="E33" s="27">
        <v>0.624</v>
      </c>
      <c r="F33" s="27">
        <v>0.63600000000000001</v>
      </c>
      <c r="I33" s="62">
        <v>53615.25</v>
      </c>
      <c r="J33" s="63">
        <v>39048.21</v>
      </c>
      <c r="P33" s="84">
        <v>0.63800000000000001</v>
      </c>
      <c r="Q33" s="4">
        <v>0.66200000000000003</v>
      </c>
      <c r="R33" s="86">
        <v>0.72599999999999998</v>
      </c>
      <c r="S33" s="4">
        <v>0.69199999999999995</v>
      </c>
      <c r="T33" s="4">
        <v>0.72699999999999998</v>
      </c>
      <c r="W33" s="4">
        <v>11724.67</v>
      </c>
      <c r="X33" s="4">
        <v>15200.55</v>
      </c>
      <c r="Y33" s="4">
        <v>18456.689999999999</v>
      </c>
      <c r="Z33" s="4">
        <v>44939.65</v>
      </c>
      <c r="AA33" s="4">
        <v>36629.74</v>
      </c>
    </row>
    <row r="34" spans="2:27">
      <c r="B34" s="45">
        <v>0.56899999999999995</v>
      </c>
      <c r="C34" s="27">
        <v>0.64200000000000002</v>
      </c>
      <c r="D34" s="27">
        <v>0.60199999999999998</v>
      </c>
      <c r="E34" s="27">
        <v>0.71599999999999997</v>
      </c>
      <c r="F34" s="27">
        <v>0.66100000000000003</v>
      </c>
      <c r="I34" s="62">
        <v>20350</v>
      </c>
      <c r="J34" s="63">
        <v>39996.43</v>
      </c>
      <c r="P34" s="84">
        <v>0.68700000000000006</v>
      </c>
      <c r="Q34" s="4">
        <v>0.64400000000000002</v>
      </c>
      <c r="R34" s="86">
        <v>0.68899999999999995</v>
      </c>
      <c r="S34" s="4">
        <v>0.71699999999999997</v>
      </c>
      <c r="T34" s="4">
        <v>0.72199999999999998</v>
      </c>
      <c r="W34" s="4">
        <v>17794.04</v>
      </c>
      <c r="X34" s="4">
        <v>15604.19</v>
      </c>
      <c r="Y34" s="4">
        <v>17471.11</v>
      </c>
      <c r="Z34" s="4">
        <v>31865.08</v>
      </c>
      <c r="AA34" s="4">
        <v>20522.98</v>
      </c>
    </row>
    <row r="35" spans="2:27">
      <c r="B35" s="45">
        <v>0.61399999999999999</v>
      </c>
      <c r="C35" s="27">
        <v>0.67500000000000004</v>
      </c>
      <c r="D35" s="27">
        <v>0.61799999999999999</v>
      </c>
      <c r="E35" s="27">
        <v>0.77600000000000002</v>
      </c>
      <c r="F35" s="27">
        <v>0.66900000000000004</v>
      </c>
      <c r="I35" s="62">
        <v>35230.47</v>
      </c>
      <c r="J35" s="63">
        <v>44791.08</v>
      </c>
      <c r="P35" s="84">
        <v>0.69</v>
      </c>
      <c r="Q35" s="4">
        <v>0.64700000000000002</v>
      </c>
      <c r="R35" s="86">
        <v>0.71799999999999997</v>
      </c>
      <c r="S35" s="4">
        <v>0.76800000000000002</v>
      </c>
      <c r="T35" s="4">
        <v>0.751</v>
      </c>
      <c r="W35" s="4">
        <v>18502.54</v>
      </c>
      <c r="X35" s="4">
        <v>20258.09</v>
      </c>
      <c r="Y35" s="4">
        <v>18933.259999999998</v>
      </c>
      <c r="Z35" s="4">
        <v>31473.42</v>
      </c>
      <c r="AA35" s="4">
        <v>34462.699999999997</v>
      </c>
    </row>
    <row r="36" spans="2:27">
      <c r="B36" s="45">
        <v>0.57599999999999996</v>
      </c>
      <c r="C36" s="27">
        <v>0.622</v>
      </c>
      <c r="D36" s="27">
        <v>0.56200000000000006</v>
      </c>
      <c r="E36" s="27">
        <v>0.69799999999999995</v>
      </c>
      <c r="F36" s="27">
        <v>0.71599999999999997</v>
      </c>
      <c r="I36" s="62">
        <v>35797.47</v>
      </c>
      <c r="J36" s="63">
        <v>44268.54</v>
      </c>
      <c r="P36" s="84">
        <v>0.622</v>
      </c>
      <c r="Q36" s="4">
        <v>0.67700000000000005</v>
      </c>
      <c r="R36" s="86">
        <v>0.69</v>
      </c>
      <c r="S36" s="4">
        <v>0.749</v>
      </c>
      <c r="T36" s="4">
        <v>0.78200000000000003</v>
      </c>
      <c r="W36" s="4">
        <v>9301.73</v>
      </c>
      <c r="X36" s="4">
        <v>20442.099999999999</v>
      </c>
      <c r="Y36" s="4">
        <v>18568.37</v>
      </c>
      <c r="Z36" s="4">
        <v>27995.83</v>
      </c>
      <c r="AA36" s="4">
        <v>63063.89</v>
      </c>
    </row>
    <row r="37" spans="2:27">
      <c r="B37" s="45">
        <v>0.63800000000000001</v>
      </c>
      <c r="C37" s="27">
        <v>0.54300000000000004</v>
      </c>
      <c r="D37" s="27">
        <v>0.60799999999999998</v>
      </c>
      <c r="E37" s="27">
        <v>0.64100000000000001</v>
      </c>
      <c r="F37" s="27">
        <v>0.63700000000000001</v>
      </c>
      <c r="I37" s="62">
        <v>29442.66</v>
      </c>
      <c r="J37" s="63">
        <v>44007.35</v>
      </c>
      <c r="P37" s="84">
        <v>0.65400000000000003</v>
      </c>
      <c r="Q37" s="4">
        <v>0.629</v>
      </c>
      <c r="R37" s="86">
        <v>0.68200000000000005</v>
      </c>
      <c r="S37" s="4">
        <v>0.69099999999999995</v>
      </c>
      <c r="T37" s="4">
        <v>0.752</v>
      </c>
      <c r="W37" s="4">
        <v>15891.21</v>
      </c>
      <c r="X37" s="4">
        <v>23647.17</v>
      </c>
      <c r="Y37" s="4">
        <v>16276.89</v>
      </c>
      <c r="Z37" s="4">
        <v>20625.93</v>
      </c>
      <c r="AA37" s="4">
        <v>36816.67</v>
      </c>
    </row>
    <row r="38" spans="2:27">
      <c r="B38" s="45">
        <v>0.51100000000000001</v>
      </c>
      <c r="C38" s="27">
        <v>0.60899999999999999</v>
      </c>
      <c r="D38" s="27">
        <v>0.64</v>
      </c>
      <c r="E38" s="27">
        <v>0.71899999999999997</v>
      </c>
      <c r="F38" s="27">
        <v>0.67600000000000005</v>
      </c>
      <c r="I38" s="62">
        <v>39288.71</v>
      </c>
      <c r="J38" s="63">
        <v>40512.94</v>
      </c>
      <c r="P38" s="84">
        <v>0.63700000000000001</v>
      </c>
      <c r="Q38" s="4">
        <v>0.65400000000000003</v>
      </c>
      <c r="R38" s="86">
        <v>0.70899999999999996</v>
      </c>
      <c r="S38" s="4">
        <v>0.76100000000000001</v>
      </c>
      <c r="T38" s="4">
        <v>0.73299999999999998</v>
      </c>
      <c r="W38" s="4">
        <v>10450.25</v>
      </c>
      <c r="X38" s="4">
        <v>43485.31</v>
      </c>
      <c r="Y38" s="4">
        <v>20463.759999999998</v>
      </c>
      <c r="Z38" s="4">
        <v>37057.35</v>
      </c>
      <c r="AA38" s="4">
        <v>54723.35</v>
      </c>
    </row>
    <row r="39" spans="2:27">
      <c r="B39" s="45">
        <v>0.59799999999999998</v>
      </c>
      <c r="C39" s="27">
        <v>0.54900000000000004</v>
      </c>
      <c r="D39" s="27">
        <v>0.69299999999999995</v>
      </c>
      <c r="E39" s="27">
        <v>0.61899999999999999</v>
      </c>
      <c r="F39" s="27">
        <v>0.77100000000000002</v>
      </c>
      <c r="I39" s="62">
        <v>54656.57</v>
      </c>
      <c r="J39" s="63">
        <v>25968.58</v>
      </c>
      <c r="P39" s="84">
        <v>0.70899999999999996</v>
      </c>
      <c r="Q39" s="4">
        <v>0.63800000000000001</v>
      </c>
      <c r="R39" s="86">
        <v>0.73799999999999999</v>
      </c>
      <c r="S39" s="4">
        <v>0.71499999999999997</v>
      </c>
      <c r="T39" s="4">
        <v>0.82299999999999995</v>
      </c>
      <c r="W39" s="4">
        <v>21204.01</v>
      </c>
      <c r="X39" s="4">
        <v>17245.95</v>
      </c>
      <c r="Y39" s="4">
        <v>29773.13</v>
      </c>
      <c r="Z39" s="4">
        <v>35475.94</v>
      </c>
      <c r="AA39" s="4">
        <v>50765.38</v>
      </c>
    </row>
    <row r="40" spans="2:27">
      <c r="B40" s="45">
        <v>0.53400000000000003</v>
      </c>
      <c r="C40" s="27">
        <v>0.57199999999999995</v>
      </c>
      <c r="D40" s="27">
        <v>0.59299999999999997</v>
      </c>
      <c r="E40" s="27">
        <v>0.68100000000000005</v>
      </c>
      <c r="F40" s="27">
        <v>0.69299999999999995</v>
      </c>
      <c r="I40" s="62">
        <v>21596.35</v>
      </c>
      <c r="J40" s="63">
        <v>35577.22</v>
      </c>
      <c r="P40" s="84">
        <v>0.61799999999999999</v>
      </c>
      <c r="Q40" s="4">
        <v>0.67300000000000004</v>
      </c>
      <c r="R40" s="86">
        <v>0.73299999999999998</v>
      </c>
      <c r="S40" s="4">
        <v>0.71099999999999997</v>
      </c>
      <c r="T40" s="4">
        <v>0.78200000000000003</v>
      </c>
      <c r="W40" s="4">
        <v>20860.580000000002</v>
      </c>
      <c r="X40" s="4">
        <v>17114.47</v>
      </c>
      <c r="Y40" s="4">
        <v>24006.82</v>
      </c>
      <c r="Z40" s="4">
        <v>16216.45</v>
      </c>
      <c r="AA40" s="4">
        <v>63536.14</v>
      </c>
    </row>
    <row r="41" spans="2:27">
      <c r="B41" s="45">
        <v>0.60499999999999998</v>
      </c>
      <c r="C41" s="27">
        <v>0.50600000000000001</v>
      </c>
      <c r="D41" s="27">
        <v>0.58399999999999996</v>
      </c>
      <c r="E41" s="27">
        <v>0.753</v>
      </c>
      <c r="F41" s="27">
        <v>0.69699999999999995</v>
      </c>
      <c r="I41" s="62">
        <v>33603.82</v>
      </c>
      <c r="J41" s="63">
        <v>33602.58</v>
      </c>
      <c r="P41" s="84">
        <v>0.58899999999999997</v>
      </c>
      <c r="Q41" s="4">
        <v>0.66700000000000004</v>
      </c>
      <c r="R41" s="86">
        <v>0.753</v>
      </c>
      <c r="S41" s="4">
        <v>0.749</v>
      </c>
      <c r="T41" s="4">
        <v>0.755</v>
      </c>
      <c r="W41" s="4">
        <v>9092.68</v>
      </c>
      <c r="X41" s="4">
        <v>12601</v>
      </c>
      <c r="Y41" s="4">
        <v>36703.839999999997</v>
      </c>
      <c r="Z41" s="4">
        <v>28108.23</v>
      </c>
      <c r="AA41" s="4">
        <v>29930.95</v>
      </c>
    </row>
    <row r="42" spans="2:27">
      <c r="B42" s="45">
        <v>0.46700000000000003</v>
      </c>
      <c r="C42" s="27">
        <v>0.58799999999999997</v>
      </c>
      <c r="D42" s="27">
        <v>0.58699999999999997</v>
      </c>
      <c r="E42" s="27">
        <v>0.73799999999999999</v>
      </c>
      <c r="F42" s="27">
        <v>0.69199999999999995</v>
      </c>
      <c r="I42" s="62">
        <v>39048.21</v>
      </c>
      <c r="J42" s="63">
        <v>24890.54</v>
      </c>
      <c r="P42" s="84">
        <v>0.65300000000000002</v>
      </c>
      <c r="Q42" s="4">
        <v>0.68300000000000005</v>
      </c>
      <c r="R42" s="86">
        <v>0.71599999999999997</v>
      </c>
      <c r="S42" s="4">
        <v>0.79100000000000004</v>
      </c>
      <c r="T42" s="4">
        <v>0.746</v>
      </c>
      <c r="W42" s="4">
        <v>17267.580000000002</v>
      </c>
      <c r="X42" s="4">
        <v>14113.49</v>
      </c>
      <c r="Y42" s="4">
        <v>42330.239999999998</v>
      </c>
      <c r="Z42" s="4">
        <v>49861.279999999999</v>
      </c>
      <c r="AA42" s="4">
        <v>28964.09</v>
      </c>
    </row>
    <row r="43" spans="2:27">
      <c r="B43" s="45">
        <v>0.50900000000000001</v>
      </c>
      <c r="C43" s="27">
        <v>0.628</v>
      </c>
      <c r="D43" s="27">
        <v>0.628</v>
      </c>
      <c r="E43" s="27">
        <v>0.63900000000000001</v>
      </c>
      <c r="F43" s="27">
        <v>0.69599999999999995</v>
      </c>
      <c r="I43" s="62">
        <v>39996.43</v>
      </c>
      <c r="J43" s="63">
        <v>27691.66</v>
      </c>
      <c r="P43" s="84">
        <v>0.628</v>
      </c>
      <c r="Q43" s="4">
        <v>0.66700000000000004</v>
      </c>
      <c r="R43" s="86">
        <v>0.74</v>
      </c>
      <c r="S43" s="4">
        <v>0.76300000000000001</v>
      </c>
      <c r="T43" s="4">
        <v>0.78300000000000003</v>
      </c>
      <c r="W43" s="4">
        <v>8612.32</v>
      </c>
      <c r="X43" s="4">
        <v>14482.69</v>
      </c>
      <c r="Y43" s="4">
        <v>18774.45</v>
      </c>
      <c r="Z43" s="4">
        <v>42564.57</v>
      </c>
      <c r="AA43" s="4">
        <v>44752.07</v>
      </c>
    </row>
    <row r="44" spans="2:27">
      <c r="B44" s="45">
        <v>0.48099999999999998</v>
      </c>
      <c r="C44" s="27">
        <v>0.628</v>
      </c>
      <c r="D44" s="27">
        <v>0.69499999999999995</v>
      </c>
      <c r="E44" s="27">
        <v>0.746</v>
      </c>
      <c r="F44" s="27">
        <v>0.74</v>
      </c>
      <c r="I44" s="62">
        <v>44791.08</v>
      </c>
      <c r="J44" s="63">
        <v>44417.02</v>
      </c>
      <c r="P44" s="84">
        <v>0.60399999999999998</v>
      </c>
      <c r="Q44" s="4">
        <v>0.65600000000000003</v>
      </c>
      <c r="R44" s="86">
        <v>0.73299999999999998</v>
      </c>
      <c r="S44" s="4">
        <v>0.77800000000000002</v>
      </c>
      <c r="T44" s="4">
        <v>0.78800000000000003</v>
      </c>
      <c r="W44" s="4">
        <v>13027.29</v>
      </c>
      <c r="X44" s="4">
        <v>9506.73</v>
      </c>
      <c r="Y44" s="4">
        <v>14699.68</v>
      </c>
      <c r="Z44" s="4">
        <v>46320.15</v>
      </c>
      <c r="AA44" s="4">
        <v>32903.9</v>
      </c>
    </row>
    <row r="45" spans="2:27">
      <c r="B45" s="45">
        <v>0.58399999999999996</v>
      </c>
      <c r="C45" s="27">
        <v>0.57099999999999995</v>
      </c>
      <c r="D45" s="27">
        <v>0.64200000000000002</v>
      </c>
      <c r="E45" s="27">
        <v>0.76600000000000001</v>
      </c>
      <c r="F45" s="27">
        <v>0.66800000000000004</v>
      </c>
      <c r="I45" s="62">
        <v>44268.54</v>
      </c>
      <c r="J45" s="63">
        <v>33101.42</v>
      </c>
      <c r="P45" s="84">
        <v>0.67600000000000005</v>
      </c>
      <c r="Q45" s="4">
        <v>0.63200000000000001</v>
      </c>
      <c r="R45" s="86">
        <v>0.70899999999999996</v>
      </c>
      <c r="S45" s="4">
        <v>0.78800000000000003</v>
      </c>
      <c r="T45" s="4">
        <v>0.74099999999999999</v>
      </c>
      <c r="W45" s="4">
        <v>16410.55</v>
      </c>
      <c r="X45" s="4">
        <v>15161.18</v>
      </c>
      <c r="Y45" s="4">
        <v>18775.73</v>
      </c>
      <c r="Z45" s="4">
        <v>41281.81</v>
      </c>
      <c r="AA45" s="4">
        <v>22541.31</v>
      </c>
    </row>
    <row r="46" spans="2:27">
      <c r="B46" s="45">
        <v>0.58199999999999996</v>
      </c>
      <c r="C46" s="27">
        <v>0.61899999999999999</v>
      </c>
      <c r="D46" s="27">
        <v>0.53</v>
      </c>
      <c r="E46" s="27">
        <v>0.68100000000000005</v>
      </c>
      <c r="F46" s="27">
        <v>0.70299999999999996</v>
      </c>
      <c r="I46" s="62">
        <v>60427.74</v>
      </c>
      <c r="J46" s="63">
        <v>34106.93</v>
      </c>
      <c r="P46" s="84">
        <v>0.64800000000000002</v>
      </c>
      <c r="Q46" s="4">
        <v>0.63</v>
      </c>
      <c r="R46" s="86">
        <v>0.65900000000000003</v>
      </c>
      <c r="S46" s="4">
        <v>0.79200000000000004</v>
      </c>
      <c r="T46" s="4">
        <v>0.75</v>
      </c>
      <c r="W46" s="4">
        <v>13263.8</v>
      </c>
      <c r="X46" s="4">
        <v>15520.94</v>
      </c>
      <c r="Y46" s="4">
        <v>13190.83</v>
      </c>
      <c r="Z46" s="4">
        <v>73412.55</v>
      </c>
      <c r="AA46" s="4">
        <v>25539.56</v>
      </c>
    </row>
    <row r="47" spans="2:27">
      <c r="B47" s="45">
        <v>0.53700000000000003</v>
      </c>
      <c r="C47" s="27">
        <v>0.57599999999999996</v>
      </c>
      <c r="D47" s="27">
        <v>0.61599999999999999</v>
      </c>
      <c r="E47" s="27">
        <v>0.78200000000000003</v>
      </c>
      <c r="F47" s="27">
        <v>0.69799999999999995</v>
      </c>
      <c r="I47" s="62">
        <v>44007.35</v>
      </c>
      <c r="J47" s="63">
        <v>44939.65</v>
      </c>
      <c r="P47" s="84">
        <v>0.57899999999999996</v>
      </c>
      <c r="Q47" s="4">
        <v>0.61399999999999999</v>
      </c>
      <c r="R47" s="86">
        <v>0.71599999999999997</v>
      </c>
      <c r="S47" s="4">
        <v>0.78800000000000003</v>
      </c>
      <c r="T47" s="4">
        <v>0.755</v>
      </c>
      <c r="W47" s="4">
        <v>8222.36</v>
      </c>
      <c r="X47" s="4">
        <v>65271.07</v>
      </c>
      <c r="Y47" s="4">
        <v>35268.78</v>
      </c>
      <c r="Z47" s="4">
        <v>39065.74</v>
      </c>
      <c r="AA47" s="4">
        <v>28924.83</v>
      </c>
    </row>
    <row r="48" spans="2:27">
      <c r="B48" s="45">
        <v>0.497</v>
      </c>
      <c r="C48" s="27">
        <v>0.59099999999999997</v>
      </c>
      <c r="D48" s="27">
        <v>0.63300000000000001</v>
      </c>
      <c r="E48" s="27">
        <v>0.72</v>
      </c>
      <c r="F48" s="27">
        <v>0.71599999999999997</v>
      </c>
      <c r="I48" s="62">
        <v>64356.21</v>
      </c>
      <c r="J48" s="63">
        <v>31865.08</v>
      </c>
      <c r="P48" s="84">
        <v>0.65900000000000003</v>
      </c>
      <c r="Q48" s="4">
        <v>0.64100000000000001</v>
      </c>
      <c r="R48" s="86">
        <v>0.69099999999999995</v>
      </c>
      <c r="S48" s="4">
        <v>0.76300000000000001</v>
      </c>
      <c r="T48" s="4">
        <v>0.78200000000000003</v>
      </c>
      <c r="W48" s="4">
        <v>17706.580000000002</v>
      </c>
      <c r="X48" s="4">
        <v>37043.879999999997</v>
      </c>
      <c r="Y48" s="4">
        <v>18911.2</v>
      </c>
      <c r="Z48" s="4">
        <v>39679.43</v>
      </c>
      <c r="AA48" s="4">
        <v>43052.17</v>
      </c>
    </row>
    <row r="49" spans="2:27">
      <c r="B49" s="45">
        <v>0.45700000000000002</v>
      </c>
      <c r="C49" s="27">
        <v>0.61599999999999999</v>
      </c>
      <c r="D49" s="27">
        <v>0.73299999999999998</v>
      </c>
      <c r="E49" s="27">
        <v>0.70499999999999996</v>
      </c>
      <c r="F49" s="27">
        <v>0.57799999999999996</v>
      </c>
      <c r="I49" s="62">
        <v>40512.94</v>
      </c>
      <c r="J49" s="63">
        <v>31473.42</v>
      </c>
      <c r="P49" s="84">
        <v>0.60599999999999998</v>
      </c>
      <c r="Q49" s="4">
        <v>0.65200000000000002</v>
      </c>
      <c r="R49" s="86">
        <v>0.753</v>
      </c>
      <c r="S49" s="4">
        <v>0.77200000000000002</v>
      </c>
      <c r="T49" s="4">
        <v>0.71499999999999997</v>
      </c>
      <c r="W49" s="4">
        <v>10257.31</v>
      </c>
      <c r="X49" s="4">
        <v>38581.15</v>
      </c>
      <c r="Y49" s="4">
        <v>22670.01</v>
      </c>
      <c r="Z49" s="4">
        <v>41360.17</v>
      </c>
      <c r="AA49" s="4">
        <v>27736.29</v>
      </c>
    </row>
    <row r="50" spans="2:27">
      <c r="B50" s="45">
        <v>0.47799999999999998</v>
      </c>
      <c r="C50" s="27">
        <v>0.56799999999999995</v>
      </c>
      <c r="D50" s="27">
        <v>0.64200000000000002</v>
      </c>
      <c r="E50" s="27">
        <v>0.70699999999999996</v>
      </c>
      <c r="F50" s="27">
        <v>0.58499999999999996</v>
      </c>
      <c r="I50" s="62">
        <v>25968.58</v>
      </c>
      <c r="J50" s="63">
        <v>27995.83</v>
      </c>
      <c r="P50" s="84">
        <v>0.59099999999999997</v>
      </c>
      <c r="Q50" s="4">
        <v>0.65600000000000003</v>
      </c>
      <c r="R50" s="86">
        <v>0.73199999999999998</v>
      </c>
      <c r="S50" s="4">
        <v>0.78900000000000003</v>
      </c>
      <c r="T50" s="4">
        <v>0.71099999999999997</v>
      </c>
      <c r="W50" s="4">
        <v>11044.68</v>
      </c>
      <c r="X50" s="4">
        <v>15062.91</v>
      </c>
      <c r="Y50" s="4">
        <v>33075.019999999997</v>
      </c>
      <c r="Z50" s="4">
        <v>47033.14</v>
      </c>
      <c r="AA50" s="4">
        <v>24697.46</v>
      </c>
    </row>
    <row r="51" spans="2:27">
      <c r="B51" s="45">
        <v>0.495</v>
      </c>
      <c r="C51" s="27">
        <v>0.56699999999999995</v>
      </c>
      <c r="D51" s="27">
        <v>0.63600000000000001</v>
      </c>
      <c r="E51" s="27">
        <v>0.71</v>
      </c>
      <c r="F51" s="27">
        <v>0.63900000000000001</v>
      </c>
      <c r="I51" s="62">
        <v>35577.22</v>
      </c>
      <c r="J51" s="63">
        <v>23345.93</v>
      </c>
      <c r="P51" s="84">
        <v>0.65100000000000002</v>
      </c>
      <c r="Q51" s="4">
        <v>0.64500000000000002</v>
      </c>
      <c r="R51" s="86">
        <v>0.71899999999999997</v>
      </c>
      <c r="S51" s="4">
        <v>0.74199999999999999</v>
      </c>
      <c r="T51" s="4">
        <v>0.74299999999999999</v>
      </c>
      <c r="W51" s="4">
        <v>22968.76</v>
      </c>
      <c r="X51" s="4">
        <v>15151.67</v>
      </c>
      <c r="Y51" s="4">
        <v>18620.349999999999</v>
      </c>
      <c r="Z51" s="4">
        <v>30259.41</v>
      </c>
      <c r="AA51" s="4">
        <v>125342.73</v>
      </c>
    </row>
    <row r="52" spans="2:27">
      <c r="B52" s="45">
        <v>0.70099999999999996</v>
      </c>
      <c r="C52" s="27">
        <v>0.57199999999999995</v>
      </c>
      <c r="D52" s="27">
        <v>0.61</v>
      </c>
      <c r="E52" s="27">
        <v>0.69199999999999995</v>
      </c>
      <c r="F52" s="27">
        <v>0.72699999999999998</v>
      </c>
      <c r="I52" s="62">
        <v>33602.58</v>
      </c>
      <c r="J52" s="63">
        <v>20625.93</v>
      </c>
      <c r="P52" s="84">
        <v>0.69899999999999995</v>
      </c>
      <c r="Q52" s="4">
        <v>0.67800000000000005</v>
      </c>
      <c r="R52" s="86">
        <v>0.73499999999999999</v>
      </c>
      <c r="S52" s="4">
        <v>0.78200000000000003</v>
      </c>
      <c r="T52" s="4">
        <v>0.79300000000000004</v>
      </c>
      <c r="W52" s="4">
        <v>28589.65</v>
      </c>
      <c r="X52" s="4">
        <v>18910.87</v>
      </c>
      <c r="Y52" s="4">
        <v>26430.06</v>
      </c>
      <c r="Z52" s="4">
        <v>45313.77</v>
      </c>
      <c r="AA52" s="4">
        <v>33250.839999999997</v>
      </c>
    </row>
    <row r="53" spans="2:27">
      <c r="B53" s="45">
        <v>0.54</v>
      </c>
      <c r="C53" s="27">
        <v>0.51400000000000001</v>
      </c>
      <c r="D53" s="27">
        <v>0.627</v>
      </c>
      <c r="E53" s="27">
        <v>0.73299999999999998</v>
      </c>
      <c r="F53" s="27">
        <v>0.67500000000000004</v>
      </c>
      <c r="I53" s="62">
        <v>24890.54</v>
      </c>
      <c r="J53" s="63">
        <v>37057.35</v>
      </c>
      <c r="P53" s="84">
        <v>0.63100000000000001</v>
      </c>
      <c r="Q53" s="4">
        <v>0.61699999999999999</v>
      </c>
      <c r="R53" s="86">
        <v>0.73399999999999999</v>
      </c>
      <c r="S53" s="4">
        <v>0.72099999999999997</v>
      </c>
      <c r="T53" s="4">
        <v>0.749</v>
      </c>
      <c r="W53" s="4">
        <v>11674.44</v>
      </c>
      <c r="X53" s="4">
        <v>20703.79</v>
      </c>
      <c r="Y53" s="4">
        <v>26844.54</v>
      </c>
      <c r="Z53" s="4">
        <v>30509</v>
      </c>
      <c r="AA53" s="4">
        <v>41565.54</v>
      </c>
    </row>
    <row r="54" spans="2:27">
      <c r="B54" s="45">
        <v>0.502</v>
      </c>
      <c r="C54" s="27">
        <v>0.57399999999999995</v>
      </c>
      <c r="D54" s="27">
        <v>0.67</v>
      </c>
      <c r="E54" s="27">
        <v>0.70499999999999996</v>
      </c>
      <c r="F54" s="27">
        <v>0.60499999999999998</v>
      </c>
      <c r="I54" s="62">
        <v>27691.66</v>
      </c>
      <c r="J54" s="63">
        <v>35475.94</v>
      </c>
      <c r="P54" s="84">
        <v>0.60599999999999998</v>
      </c>
      <c r="Q54" s="4">
        <v>0.66800000000000004</v>
      </c>
      <c r="R54" s="86">
        <v>0.72099999999999997</v>
      </c>
      <c r="S54" s="4">
        <v>0.752</v>
      </c>
      <c r="T54" s="4">
        <v>0.74</v>
      </c>
      <c r="W54" s="4">
        <v>11459.84</v>
      </c>
      <c r="X54" s="4">
        <v>16936.259999999998</v>
      </c>
      <c r="Y54" s="4">
        <v>23906</v>
      </c>
      <c r="Z54" s="4">
        <v>32711.16</v>
      </c>
      <c r="AA54" s="4">
        <v>32918.160000000003</v>
      </c>
    </row>
    <row r="55" spans="2:27">
      <c r="B55" s="45">
        <v>0.58699999999999997</v>
      </c>
      <c r="C55" s="27">
        <v>0.64600000000000002</v>
      </c>
      <c r="D55" s="27">
        <v>0.55300000000000005</v>
      </c>
      <c r="E55" s="27">
        <v>0.76300000000000001</v>
      </c>
      <c r="F55" s="27">
        <v>0.64700000000000002</v>
      </c>
      <c r="I55" s="62">
        <v>44417.02</v>
      </c>
      <c r="J55" s="63">
        <v>26154.25</v>
      </c>
      <c r="P55" s="84">
        <v>0.64</v>
      </c>
      <c r="Q55" s="4">
        <v>0.58699999999999997</v>
      </c>
      <c r="R55" s="86">
        <v>0.70899999999999996</v>
      </c>
      <c r="S55" s="4">
        <v>0.84799999999999998</v>
      </c>
      <c r="T55" s="4">
        <v>0.73899999999999999</v>
      </c>
      <c r="W55" s="4">
        <v>19757.560000000001</v>
      </c>
      <c r="X55" s="4">
        <v>49259.77</v>
      </c>
      <c r="Y55" s="4">
        <v>18523.62</v>
      </c>
      <c r="Z55" s="4">
        <v>41711.769999999997</v>
      </c>
      <c r="AA55" s="4">
        <v>21930.77</v>
      </c>
    </row>
    <row r="56" spans="2:27">
      <c r="B56" s="45">
        <v>0.49</v>
      </c>
      <c r="C56" s="27">
        <v>0.56699999999999995</v>
      </c>
      <c r="D56" s="27">
        <v>0.63700000000000001</v>
      </c>
      <c r="E56" s="27">
        <v>0.76600000000000001</v>
      </c>
      <c r="F56" s="27">
        <v>0.66400000000000003</v>
      </c>
      <c r="I56" s="62">
        <v>33101.42</v>
      </c>
      <c r="J56" s="63">
        <v>16216.45</v>
      </c>
      <c r="P56" s="84">
        <v>0.57899999999999996</v>
      </c>
      <c r="Q56" s="4">
        <v>0.65400000000000003</v>
      </c>
      <c r="R56" s="86">
        <v>0.69099999999999995</v>
      </c>
      <c r="S56" s="4">
        <v>0.78400000000000003</v>
      </c>
      <c r="T56" s="4">
        <v>0.73</v>
      </c>
      <c r="W56" s="4">
        <v>8890.9599999999991</v>
      </c>
      <c r="X56" s="4">
        <v>12994.83</v>
      </c>
      <c r="Y56" s="4">
        <v>32202.43</v>
      </c>
      <c r="Z56" s="4">
        <v>43966.89</v>
      </c>
      <c r="AA56" s="4">
        <v>30318.28</v>
      </c>
    </row>
    <row r="57" spans="2:27">
      <c r="B57" s="45">
        <v>0.57099999999999995</v>
      </c>
      <c r="C57" s="27">
        <v>0.57199999999999995</v>
      </c>
      <c r="D57" s="27">
        <v>0.66700000000000004</v>
      </c>
      <c r="E57" s="27">
        <v>0.64500000000000002</v>
      </c>
      <c r="F57" s="27">
        <v>0.66600000000000004</v>
      </c>
      <c r="I57" s="62">
        <v>34106.93</v>
      </c>
      <c r="J57" s="63">
        <v>28108.23</v>
      </c>
      <c r="P57" s="84">
        <v>0.65200000000000002</v>
      </c>
      <c r="Q57" s="4">
        <v>0.68700000000000006</v>
      </c>
      <c r="R57" s="86">
        <v>0.73099999999999998</v>
      </c>
      <c r="S57" s="4">
        <v>0.75800000000000001</v>
      </c>
      <c r="T57" s="4">
        <v>0.76100000000000001</v>
      </c>
      <c r="W57" s="4">
        <v>14595.51</v>
      </c>
      <c r="X57" s="4">
        <v>22186.57</v>
      </c>
      <c r="Y57" s="4">
        <v>18040.93</v>
      </c>
      <c r="Z57" s="4">
        <v>25979.3</v>
      </c>
      <c r="AA57" s="4">
        <v>41998.58</v>
      </c>
    </row>
    <row r="58" spans="2:27">
      <c r="B58" s="45">
        <v>0.57399999999999995</v>
      </c>
      <c r="C58" s="27">
        <v>0.499</v>
      </c>
      <c r="D58" s="27">
        <v>0.60399999999999998</v>
      </c>
      <c r="E58" s="27">
        <v>0.69199999999999995</v>
      </c>
      <c r="F58" s="27">
        <v>0.72599999999999998</v>
      </c>
      <c r="I58" s="62">
        <v>44939.65</v>
      </c>
      <c r="J58" s="63">
        <v>49861.279999999999</v>
      </c>
      <c r="P58" s="84">
        <v>0.64500000000000002</v>
      </c>
      <c r="Q58" s="4">
        <v>0.61299999999999999</v>
      </c>
      <c r="R58" s="86">
        <v>0.73199999999999998</v>
      </c>
      <c r="S58" s="4">
        <v>0.74399999999999999</v>
      </c>
      <c r="T58" s="4">
        <v>0.75800000000000001</v>
      </c>
      <c r="W58" s="4">
        <v>15684.03</v>
      </c>
      <c r="X58" s="4">
        <v>115458.91</v>
      </c>
      <c r="Y58" s="4">
        <v>27128.23</v>
      </c>
      <c r="Z58" s="4">
        <v>20285.439999999999</v>
      </c>
      <c r="AA58" s="4">
        <v>32465.67</v>
      </c>
    </row>
    <row r="59" spans="2:27">
      <c r="B59" s="45">
        <v>0.60199999999999998</v>
      </c>
      <c r="C59" s="27">
        <v>0.54800000000000004</v>
      </c>
      <c r="D59" s="27">
        <v>0.54300000000000004</v>
      </c>
      <c r="E59" s="27">
        <v>0.68700000000000006</v>
      </c>
      <c r="F59" s="27">
        <v>0.67200000000000004</v>
      </c>
      <c r="I59" s="62">
        <v>31865.08</v>
      </c>
      <c r="J59" s="63">
        <v>42564.57</v>
      </c>
      <c r="P59" s="84">
        <v>0.68799999999999994</v>
      </c>
      <c r="Q59" s="4">
        <v>0.61699999999999999</v>
      </c>
      <c r="R59" s="86">
        <v>0.69899999999999995</v>
      </c>
      <c r="S59" s="4">
        <v>0.70899999999999996</v>
      </c>
      <c r="T59" s="4">
        <v>0.752</v>
      </c>
      <c r="W59" s="4">
        <v>22721.08</v>
      </c>
      <c r="X59" s="4">
        <v>10915.41</v>
      </c>
      <c r="Y59" s="4">
        <v>23148.19</v>
      </c>
      <c r="Z59" s="4">
        <v>59534.12</v>
      </c>
      <c r="AA59" s="4">
        <v>27123.360000000001</v>
      </c>
    </row>
    <row r="60" spans="2:27">
      <c r="B60" s="45">
        <v>0.505</v>
      </c>
      <c r="C60" s="27">
        <v>0.58399999999999996</v>
      </c>
      <c r="D60" s="27">
        <v>0.61699999999999999</v>
      </c>
      <c r="E60" s="27">
        <v>0.67900000000000005</v>
      </c>
      <c r="F60" s="27">
        <v>0.70699999999999996</v>
      </c>
      <c r="I60" s="62">
        <v>31473.42</v>
      </c>
      <c r="J60" s="63">
        <v>46320.15</v>
      </c>
      <c r="P60" s="84">
        <v>0.60199999999999998</v>
      </c>
      <c r="Q60" s="4">
        <v>0.66300000000000003</v>
      </c>
      <c r="R60" s="86">
        <v>0.67600000000000005</v>
      </c>
      <c r="S60" s="4">
        <v>0.72899999999999998</v>
      </c>
      <c r="T60" s="4">
        <v>0.78600000000000003</v>
      </c>
      <c r="W60" s="4">
        <v>6651.46</v>
      </c>
      <c r="X60" s="4">
        <v>13886.22</v>
      </c>
      <c r="Y60" s="4">
        <v>33136.31</v>
      </c>
      <c r="Z60" s="4">
        <v>25224.38</v>
      </c>
      <c r="AA60" s="4">
        <v>36686.17</v>
      </c>
    </row>
    <row r="61" spans="2:27">
      <c r="B61" s="45">
        <v>0.51900000000000002</v>
      </c>
      <c r="C61" s="27">
        <v>0.621</v>
      </c>
      <c r="D61" s="27">
        <v>0.627</v>
      </c>
      <c r="E61" s="27">
        <v>0.70399999999999996</v>
      </c>
      <c r="F61" s="27">
        <v>0.63200000000000001</v>
      </c>
      <c r="I61" s="62">
        <v>27995.83</v>
      </c>
      <c r="J61" s="63">
        <v>20853.41</v>
      </c>
      <c r="P61" s="84">
        <v>0.70899999999999996</v>
      </c>
      <c r="Q61" s="4">
        <v>0.68400000000000005</v>
      </c>
      <c r="R61" s="86">
        <v>0.69499999999999995</v>
      </c>
      <c r="S61" s="4">
        <v>0.77200000000000002</v>
      </c>
      <c r="T61" s="4">
        <v>0.71499999999999997</v>
      </c>
      <c r="W61" s="4">
        <v>22325.89</v>
      </c>
      <c r="X61" s="4">
        <v>18212.61</v>
      </c>
      <c r="Y61" s="4">
        <v>18907.07</v>
      </c>
      <c r="Z61" s="4">
        <v>31346.47</v>
      </c>
      <c r="AA61" s="4">
        <v>19883.099999999999</v>
      </c>
    </row>
    <row r="62" spans="2:27">
      <c r="B62" s="45">
        <v>0.47599999999999998</v>
      </c>
      <c r="C62" s="27">
        <v>0.55000000000000004</v>
      </c>
      <c r="D62" s="27">
        <v>0.64900000000000002</v>
      </c>
      <c r="E62" s="27">
        <v>0.71599999999999997</v>
      </c>
      <c r="F62" s="27">
        <v>0.62</v>
      </c>
      <c r="I62" s="62">
        <v>23345.93</v>
      </c>
      <c r="J62" s="63">
        <v>38035.14</v>
      </c>
      <c r="P62" s="84">
        <v>0.61</v>
      </c>
      <c r="Q62" s="4">
        <v>0.58799999999999997</v>
      </c>
      <c r="R62" s="86">
        <v>0.745</v>
      </c>
      <c r="S62" s="4">
        <v>0.73799999999999999</v>
      </c>
      <c r="T62" s="4">
        <v>0.72799999999999998</v>
      </c>
      <c r="W62" s="4">
        <v>6184.5</v>
      </c>
      <c r="X62" s="4">
        <v>13099.27</v>
      </c>
      <c r="Y62" s="4">
        <v>86709.75</v>
      </c>
      <c r="Z62" s="4">
        <v>14096.68</v>
      </c>
      <c r="AA62" s="4">
        <v>35548.519999999997</v>
      </c>
    </row>
    <row r="63" spans="2:27">
      <c r="B63" s="45">
        <v>0.59199999999999997</v>
      </c>
      <c r="C63" s="27">
        <v>0.57999999999999996</v>
      </c>
      <c r="D63" s="27">
        <v>0.58799999999999997</v>
      </c>
      <c r="E63" s="27">
        <v>0.67200000000000004</v>
      </c>
      <c r="F63" s="27">
        <v>0.71899999999999997</v>
      </c>
      <c r="I63" s="62">
        <v>20625.93</v>
      </c>
      <c r="J63" s="63">
        <v>25591.91</v>
      </c>
      <c r="P63" s="84">
        <v>0.623</v>
      </c>
      <c r="Q63" s="4">
        <v>0.64500000000000002</v>
      </c>
      <c r="R63" s="86">
        <v>0.69199999999999995</v>
      </c>
      <c r="S63" s="4">
        <v>0.76800000000000002</v>
      </c>
      <c r="T63" s="4">
        <v>0.76300000000000001</v>
      </c>
      <c r="W63" s="4">
        <v>21553.05</v>
      </c>
      <c r="X63" s="4">
        <v>13070.53</v>
      </c>
      <c r="Y63" s="4">
        <v>13390.27</v>
      </c>
      <c r="Z63" s="4">
        <v>42168.34</v>
      </c>
      <c r="AA63" s="4">
        <v>32369.89</v>
      </c>
    </row>
    <row r="64" spans="2:27">
      <c r="B64" s="45">
        <v>0.53600000000000003</v>
      </c>
      <c r="C64" s="27">
        <v>0.58599999999999997</v>
      </c>
      <c r="D64" s="27">
        <v>0.54800000000000004</v>
      </c>
      <c r="E64" s="27">
        <v>0.64600000000000002</v>
      </c>
      <c r="F64" s="27">
        <v>0.65100000000000002</v>
      </c>
      <c r="I64" s="62">
        <v>37057.35</v>
      </c>
      <c r="J64" s="63">
        <v>41281.81</v>
      </c>
      <c r="P64" s="84">
        <v>0.69099999999999995</v>
      </c>
      <c r="Q64" s="4">
        <v>0.64100000000000001</v>
      </c>
      <c r="R64" s="86">
        <v>0.64</v>
      </c>
      <c r="S64" s="4">
        <v>0.69299999999999995</v>
      </c>
      <c r="T64" s="4">
        <v>0.72399999999999998</v>
      </c>
      <c r="W64" s="4">
        <v>16650.27</v>
      </c>
      <c r="X64" s="4">
        <v>16034.81</v>
      </c>
      <c r="Y64" s="4">
        <v>13101.98</v>
      </c>
      <c r="Z64" s="4">
        <v>20434.259999999998</v>
      </c>
      <c r="AA64" s="4">
        <v>34469.94</v>
      </c>
    </row>
    <row r="65" spans="2:27">
      <c r="B65" s="45">
        <v>0.42499999999999999</v>
      </c>
      <c r="C65" s="27">
        <v>0.502</v>
      </c>
      <c r="D65" s="27">
        <v>0.60499999999999998</v>
      </c>
      <c r="E65" s="27">
        <v>0.72299999999999998</v>
      </c>
      <c r="F65" s="27">
        <v>0.624</v>
      </c>
      <c r="I65" s="62">
        <v>35475.94</v>
      </c>
      <c r="J65" s="63">
        <v>39693.550000000003</v>
      </c>
      <c r="P65" s="84">
        <v>0.60599999999999998</v>
      </c>
      <c r="Q65" s="4">
        <v>0.61899999999999999</v>
      </c>
      <c r="R65" s="86">
        <v>0.71099999999999997</v>
      </c>
      <c r="S65" s="4">
        <v>0.70799999999999996</v>
      </c>
      <c r="T65" s="4">
        <v>0.72599999999999998</v>
      </c>
      <c r="W65" s="4">
        <v>13520.93</v>
      </c>
      <c r="X65" s="4">
        <v>14274.61</v>
      </c>
      <c r="Y65" s="4">
        <v>27402.720000000001</v>
      </c>
      <c r="Z65" s="4">
        <v>32871.69</v>
      </c>
      <c r="AA65" s="4">
        <v>22514.85</v>
      </c>
    </row>
    <row r="66" spans="2:27">
      <c r="B66" s="45">
        <v>0.42399999999999999</v>
      </c>
      <c r="C66" s="27">
        <v>0.55400000000000005</v>
      </c>
      <c r="D66" s="27">
        <v>0.60299999999999998</v>
      </c>
      <c r="E66" s="27">
        <v>0.70499999999999996</v>
      </c>
      <c r="F66" s="27">
        <v>0.75600000000000001</v>
      </c>
      <c r="I66" s="62">
        <v>26154.25</v>
      </c>
      <c r="J66" s="63">
        <v>39065.74</v>
      </c>
      <c r="P66" s="84">
        <v>0.59599999999999997</v>
      </c>
      <c r="Q66" s="4">
        <v>0.63</v>
      </c>
      <c r="R66" s="86">
        <v>0.70699999999999996</v>
      </c>
      <c r="S66" s="4">
        <v>0.74399999999999999</v>
      </c>
      <c r="T66" s="4">
        <v>0.77700000000000002</v>
      </c>
      <c r="W66" s="4">
        <v>10518.26</v>
      </c>
      <c r="X66" s="4">
        <v>19724.63</v>
      </c>
      <c r="Y66" s="4">
        <v>36399.81</v>
      </c>
      <c r="Z66" s="4">
        <v>44750.01</v>
      </c>
      <c r="AA66" s="4">
        <v>39910.160000000003</v>
      </c>
    </row>
    <row r="67" spans="2:27">
      <c r="B67" s="45">
        <v>0.42099999999999999</v>
      </c>
      <c r="C67" s="27">
        <v>0.67300000000000004</v>
      </c>
      <c r="D67" s="27">
        <v>0.57299999999999995</v>
      </c>
      <c r="E67" s="27">
        <v>0.72799999999999998</v>
      </c>
      <c r="F67" s="27">
        <v>0.66200000000000003</v>
      </c>
      <c r="I67" s="62">
        <v>16216.45</v>
      </c>
      <c r="J67" s="63">
        <v>39679.43</v>
      </c>
      <c r="P67" s="84">
        <v>0.54600000000000004</v>
      </c>
      <c r="Q67" s="4">
        <v>0.65500000000000003</v>
      </c>
      <c r="R67" s="86">
        <v>0.69899999999999995</v>
      </c>
      <c r="S67" s="4">
        <v>0.76300000000000001</v>
      </c>
      <c r="T67" s="4">
        <v>0.76900000000000002</v>
      </c>
      <c r="W67" s="4">
        <v>23736.94</v>
      </c>
      <c r="X67" s="4">
        <v>11642.3</v>
      </c>
      <c r="Y67" s="4">
        <v>32368.53</v>
      </c>
      <c r="Z67" s="4">
        <v>38412.06</v>
      </c>
      <c r="AA67" s="4">
        <v>40413.26</v>
      </c>
    </row>
    <row r="68" spans="2:27">
      <c r="B68" s="45">
        <v>0.53600000000000003</v>
      </c>
      <c r="C68" s="27">
        <v>0.59899999999999998</v>
      </c>
      <c r="D68" s="27">
        <v>0.63500000000000001</v>
      </c>
      <c r="E68" s="27">
        <v>0.73399999999999999</v>
      </c>
      <c r="F68" s="27">
        <v>0.71099999999999997</v>
      </c>
      <c r="I68" s="62">
        <v>28108.23</v>
      </c>
      <c r="J68" s="63">
        <v>32968.639999999999</v>
      </c>
      <c r="P68" s="84">
        <v>0.59199999999999997</v>
      </c>
      <c r="Q68" s="4">
        <v>0.64200000000000002</v>
      </c>
      <c r="R68" s="86">
        <v>0.76800000000000002</v>
      </c>
      <c r="S68" s="4">
        <v>0.80700000000000005</v>
      </c>
      <c r="T68" s="4">
        <v>0.76</v>
      </c>
      <c r="W68" s="4">
        <v>33717.21</v>
      </c>
      <c r="X68" s="4">
        <v>13940.47</v>
      </c>
      <c r="Y68" s="4">
        <v>22218.87</v>
      </c>
      <c r="Z68" s="4">
        <v>23011.31</v>
      </c>
      <c r="AA68" s="4">
        <v>31147.64</v>
      </c>
    </row>
    <row r="69" spans="2:27">
      <c r="B69" s="45">
        <v>0.61899999999999999</v>
      </c>
      <c r="C69" s="27">
        <v>0.46700000000000003</v>
      </c>
      <c r="D69" s="27">
        <v>0.54700000000000004</v>
      </c>
      <c r="E69" s="27">
        <v>0.74399999999999999</v>
      </c>
      <c r="F69" s="27">
        <v>0.58499999999999996</v>
      </c>
      <c r="I69" s="62">
        <v>49861.279999999999</v>
      </c>
      <c r="J69" s="63">
        <v>21051.29</v>
      </c>
      <c r="P69" s="84">
        <v>0.61399999999999999</v>
      </c>
      <c r="Q69" s="4">
        <v>0.59499999999999997</v>
      </c>
      <c r="R69" s="86">
        <v>0.71</v>
      </c>
      <c r="S69" s="4">
        <v>0.70699999999999996</v>
      </c>
      <c r="T69" s="4">
        <v>0.71499999999999997</v>
      </c>
      <c r="W69" s="4">
        <v>12462.39</v>
      </c>
      <c r="X69" s="4">
        <v>9445.33</v>
      </c>
      <c r="Y69" s="4">
        <v>24999.87</v>
      </c>
      <c r="Z69" s="4">
        <v>21943.89</v>
      </c>
      <c r="AA69" s="4">
        <v>29405.65</v>
      </c>
    </row>
    <row r="70" spans="2:27">
      <c r="B70" s="45">
        <v>0.45100000000000001</v>
      </c>
      <c r="C70" s="27">
        <v>0.64300000000000002</v>
      </c>
      <c r="D70" s="27">
        <v>0.59199999999999997</v>
      </c>
      <c r="E70" s="27">
        <v>0.749</v>
      </c>
      <c r="F70" s="27">
        <v>0.70399999999999996</v>
      </c>
      <c r="I70" s="62">
        <v>42564.57</v>
      </c>
      <c r="J70" s="63">
        <v>41360.17</v>
      </c>
      <c r="P70" s="84">
        <v>0.621</v>
      </c>
      <c r="Q70" s="4">
        <v>0.66100000000000003</v>
      </c>
      <c r="R70" s="86">
        <v>0.72299999999999998</v>
      </c>
      <c r="S70" s="4">
        <v>0.749</v>
      </c>
      <c r="T70" s="4">
        <v>0.79600000000000004</v>
      </c>
      <c r="W70" s="4">
        <v>9430.8700000000008</v>
      </c>
      <c r="X70" s="4">
        <v>13749.35</v>
      </c>
      <c r="Y70" s="4">
        <v>23061.55</v>
      </c>
      <c r="Z70" s="4">
        <v>43735.14</v>
      </c>
      <c r="AA70" s="4">
        <v>44199.92</v>
      </c>
    </row>
    <row r="71" spans="2:27">
      <c r="B71" s="45">
        <v>0.33800000000000002</v>
      </c>
      <c r="C71" s="27">
        <v>0.55800000000000005</v>
      </c>
      <c r="D71" s="27">
        <v>0.55300000000000005</v>
      </c>
      <c r="E71" s="27">
        <v>0.60499999999999998</v>
      </c>
      <c r="F71" s="27">
        <v>0.63900000000000001</v>
      </c>
      <c r="I71" s="62">
        <v>46320.15</v>
      </c>
      <c r="J71" s="63">
        <v>34620.19</v>
      </c>
      <c r="P71" s="84">
        <v>0.54100000000000004</v>
      </c>
      <c r="Q71" s="4">
        <v>0.63600000000000001</v>
      </c>
      <c r="R71" s="86">
        <v>0.71</v>
      </c>
      <c r="S71" s="4">
        <v>0.752</v>
      </c>
      <c r="T71" s="4">
        <v>0.73199999999999998</v>
      </c>
      <c r="W71" s="4">
        <v>11447.76</v>
      </c>
      <c r="X71" s="4">
        <v>15208.07</v>
      </c>
      <c r="Y71" s="4">
        <v>28048.9</v>
      </c>
      <c r="Z71" s="4">
        <v>29997.09</v>
      </c>
      <c r="AA71" s="4">
        <v>56111.13</v>
      </c>
    </row>
    <row r="72" spans="2:27">
      <c r="B72" s="45">
        <v>0.41599999999999998</v>
      </c>
      <c r="C72" s="27">
        <v>0.60599999999999998</v>
      </c>
      <c r="D72" s="27">
        <v>0.59499999999999997</v>
      </c>
      <c r="E72" s="27">
        <v>0.73799999999999999</v>
      </c>
      <c r="F72" s="27">
        <v>0.68899999999999995</v>
      </c>
      <c r="I72" s="62">
        <v>20853.41</v>
      </c>
      <c r="J72" s="63">
        <v>47033.14</v>
      </c>
      <c r="P72" s="84">
        <v>0.53400000000000003</v>
      </c>
      <c r="Q72" s="4">
        <v>0.622</v>
      </c>
      <c r="R72" s="86">
        <v>0.71799999999999997</v>
      </c>
      <c r="S72" s="4">
        <v>0.76200000000000001</v>
      </c>
      <c r="T72" s="4">
        <v>0.76</v>
      </c>
      <c r="W72" s="4">
        <v>9371.4599999999991</v>
      </c>
      <c r="X72" s="4">
        <v>20687.18</v>
      </c>
      <c r="Y72" s="4">
        <v>20781.89</v>
      </c>
      <c r="Z72" s="4">
        <v>36842.26</v>
      </c>
      <c r="AA72" s="4">
        <v>62619.57</v>
      </c>
    </row>
    <row r="73" spans="2:27">
      <c r="B73" s="45">
        <v>0.374</v>
      </c>
      <c r="C73" s="27">
        <v>0.53200000000000003</v>
      </c>
      <c r="D73" s="27">
        <v>0.59699999999999998</v>
      </c>
      <c r="E73" s="27">
        <v>0.67</v>
      </c>
      <c r="F73" s="27">
        <v>0.67500000000000004</v>
      </c>
      <c r="I73" s="62">
        <v>38035.14</v>
      </c>
      <c r="J73" s="63">
        <v>30259.41</v>
      </c>
      <c r="P73" s="84">
        <v>0.53800000000000003</v>
      </c>
      <c r="Q73" s="4">
        <v>0.61499999999999999</v>
      </c>
      <c r="R73" s="86">
        <v>0.71499999999999997</v>
      </c>
      <c r="S73" s="4">
        <v>0.78600000000000003</v>
      </c>
      <c r="T73" s="4">
        <v>0.77200000000000002</v>
      </c>
      <c r="W73" s="4">
        <v>9841.76</v>
      </c>
      <c r="X73" s="4">
        <v>9937.74</v>
      </c>
      <c r="Y73" s="4">
        <v>28749.51</v>
      </c>
      <c r="Z73" s="4">
        <v>42412.58</v>
      </c>
      <c r="AA73" s="4">
        <v>41596.26</v>
      </c>
    </row>
    <row r="74" spans="2:27">
      <c r="B74" s="45">
        <v>0.55000000000000004</v>
      </c>
      <c r="C74" s="27">
        <v>0.498</v>
      </c>
      <c r="D74" s="27">
        <v>0.57899999999999996</v>
      </c>
      <c r="E74" s="27">
        <v>0.70599999999999996</v>
      </c>
      <c r="F74" s="27">
        <v>0.65400000000000003</v>
      </c>
      <c r="I74" s="62">
        <v>25591.91</v>
      </c>
      <c r="J74" s="63">
        <v>28974.17</v>
      </c>
      <c r="P74" s="84">
        <v>0.67100000000000004</v>
      </c>
      <c r="Q74" s="4">
        <v>0.61099999999999999</v>
      </c>
      <c r="R74" s="86">
        <v>0.71899999999999997</v>
      </c>
      <c r="S74" s="4">
        <v>0.76800000000000002</v>
      </c>
      <c r="T74" s="4">
        <v>0.76100000000000001</v>
      </c>
      <c r="W74" s="4">
        <v>17380.72</v>
      </c>
      <c r="X74" s="4">
        <v>13727.22</v>
      </c>
      <c r="Y74" s="4">
        <v>24575.119999999999</v>
      </c>
      <c r="Z74" s="4">
        <v>37094.870000000003</v>
      </c>
      <c r="AA74" s="4">
        <v>46409.32</v>
      </c>
    </row>
    <row r="75" spans="2:27">
      <c r="B75" s="45">
        <v>0.628</v>
      </c>
      <c r="C75" s="27">
        <v>0.65</v>
      </c>
      <c r="D75" s="27">
        <v>0.58699999999999997</v>
      </c>
      <c r="E75" s="27">
        <v>0.73899999999999999</v>
      </c>
      <c r="F75" s="27">
        <v>0.66100000000000003</v>
      </c>
      <c r="I75" s="62">
        <v>41281.81</v>
      </c>
      <c r="J75" s="63">
        <v>45313.77</v>
      </c>
      <c r="P75" s="84">
        <v>0.621</v>
      </c>
      <c r="Q75" s="4">
        <v>0.65900000000000003</v>
      </c>
      <c r="R75" s="86">
        <v>0.64700000000000002</v>
      </c>
      <c r="S75" s="4">
        <v>0.84</v>
      </c>
      <c r="T75" s="4">
        <v>0.74399999999999999</v>
      </c>
      <c r="W75" s="4">
        <v>13781.36</v>
      </c>
      <c r="X75" s="4">
        <v>14897.85</v>
      </c>
      <c r="Y75" s="4">
        <v>17891.330000000002</v>
      </c>
      <c r="Z75" s="4">
        <v>106027</v>
      </c>
      <c r="AA75" s="4">
        <v>38395.06</v>
      </c>
    </row>
    <row r="76" spans="2:27">
      <c r="B76" s="45">
        <v>0.52600000000000002</v>
      </c>
      <c r="C76" s="27">
        <v>0.58299999999999996</v>
      </c>
      <c r="D76" s="27">
        <v>0.65</v>
      </c>
      <c r="E76" s="27">
        <v>0.73599999999999999</v>
      </c>
      <c r="F76" s="27">
        <v>0.72799999999999998</v>
      </c>
      <c r="I76" s="62">
        <v>39693.550000000003</v>
      </c>
      <c r="J76" s="63">
        <v>25717.68</v>
      </c>
      <c r="P76" s="84">
        <v>0.65700000000000003</v>
      </c>
      <c r="Q76" s="4">
        <v>0.628</v>
      </c>
      <c r="R76" s="86">
        <v>0.71899999999999997</v>
      </c>
      <c r="S76" s="4">
        <v>0.74</v>
      </c>
      <c r="T76" s="4">
        <v>0.77800000000000002</v>
      </c>
      <c r="W76" s="4">
        <v>18732.169999999998</v>
      </c>
      <c r="X76" s="4">
        <v>12278.17</v>
      </c>
      <c r="Y76" s="4">
        <v>25487.599999999999</v>
      </c>
      <c r="Z76" s="4">
        <v>33665.99</v>
      </c>
      <c r="AA76" s="4">
        <v>41713.58</v>
      </c>
    </row>
    <row r="77" spans="2:27">
      <c r="B77" s="45">
        <v>0.45800000000000002</v>
      </c>
      <c r="C77" s="27">
        <v>0.48699999999999999</v>
      </c>
      <c r="D77" s="27">
        <v>0.67</v>
      </c>
      <c r="E77" s="27">
        <v>0.66500000000000004</v>
      </c>
      <c r="F77" s="27">
        <v>0.69099999999999995</v>
      </c>
      <c r="I77" s="62">
        <v>73412.55</v>
      </c>
      <c r="J77" s="63">
        <v>30509</v>
      </c>
      <c r="P77" s="84">
        <v>0.61499999999999999</v>
      </c>
      <c r="Q77" s="4">
        <v>0.60799999999999998</v>
      </c>
      <c r="R77" s="86">
        <v>0.755</v>
      </c>
      <c r="S77" s="4">
        <v>0.74099999999999999</v>
      </c>
      <c r="T77" s="4">
        <v>0.752</v>
      </c>
      <c r="W77" s="4">
        <v>9737.44</v>
      </c>
      <c r="X77" s="4">
        <v>10629.51</v>
      </c>
      <c r="Y77" s="4">
        <v>60604.23</v>
      </c>
      <c r="Z77" s="4">
        <v>31255.3</v>
      </c>
      <c r="AA77" s="4">
        <v>41950.67</v>
      </c>
    </row>
    <row r="78" spans="2:27">
      <c r="B78" s="45">
        <v>0.60199999999999998</v>
      </c>
      <c r="C78" s="27">
        <v>0.44700000000000001</v>
      </c>
      <c r="D78" s="27">
        <v>0.60599999999999998</v>
      </c>
      <c r="E78" s="27">
        <v>0.74</v>
      </c>
      <c r="F78" s="27">
        <v>0.64300000000000002</v>
      </c>
      <c r="I78" s="62">
        <v>39065.74</v>
      </c>
      <c r="J78" s="63">
        <v>22597.68</v>
      </c>
      <c r="P78" s="84">
        <v>0.64200000000000002</v>
      </c>
      <c r="Q78" s="4">
        <v>0.55900000000000005</v>
      </c>
      <c r="R78" s="86">
        <v>0.69799999999999995</v>
      </c>
      <c r="S78" s="4">
        <v>0.76700000000000002</v>
      </c>
      <c r="T78" s="4">
        <v>0.755</v>
      </c>
      <c r="W78" s="4">
        <v>20759.38</v>
      </c>
      <c r="X78" s="4">
        <v>6966.54</v>
      </c>
      <c r="Y78" s="4">
        <v>33791.65</v>
      </c>
      <c r="Z78" s="4">
        <v>32110.65</v>
      </c>
      <c r="AA78" s="4">
        <v>44103.68</v>
      </c>
    </row>
    <row r="79" spans="2:27">
      <c r="B79" s="45">
        <v>0.51900000000000002</v>
      </c>
      <c r="C79" s="27">
        <v>0.46</v>
      </c>
      <c r="D79" s="27">
        <v>0.66600000000000004</v>
      </c>
      <c r="E79" s="27">
        <v>0.72499999999999998</v>
      </c>
      <c r="F79" s="27">
        <v>0.69599999999999995</v>
      </c>
      <c r="I79" s="62">
        <v>39679.43</v>
      </c>
      <c r="J79" s="63">
        <v>29319.05</v>
      </c>
      <c r="P79" s="84">
        <v>0.66300000000000003</v>
      </c>
      <c r="Q79" s="4">
        <v>0.52600000000000002</v>
      </c>
      <c r="R79" s="86">
        <v>0.68600000000000005</v>
      </c>
      <c r="S79" s="4">
        <v>0.876</v>
      </c>
      <c r="T79" s="4">
        <v>0.76500000000000001</v>
      </c>
      <c r="W79" s="4">
        <v>15732.01</v>
      </c>
      <c r="X79" s="4">
        <v>6624.33</v>
      </c>
      <c r="Y79" s="4">
        <v>20751.849999999999</v>
      </c>
      <c r="Z79" s="4">
        <v>65644.990000000005</v>
      </c>
      <c r="AA79" s="4">
        <v>28239.1</v>
      </c>
    </row>
    <row r="80" spans="2:27">
      <c r="B80" s="45">
        <v>0.46400000000000002</v>
      </c>
      <c r="C80" s="27">
        <v>0.63200000000000001</v>
      </c>
      <c r="D80" s="27">
        <v>0.67300000000000004</v>
      </c>
      <c r="E80" s="27">
        <v>0.68500000000000005</v>
      </c>
      <c r="F80" s="27">
        <v>0.64800000000000002</v>
      </c>
      <c r="I80" s="62">
        <v>32968.639999999999</v>
      </c>
      <c r="J80" s="63">
        <v>41620.42</v>
      </c>
      <c r="P80" s="84">
        <v>0.54900000000000004</v>
      </c>
      <c r="Q80" s="4">
        <v>0.62</v>
      </c>
      <c r="R80" s="86">
        <v>0.77300000000000002</v>
      </c>
      <c r="S80" s="4">
        <v>0.70399999999999996</v>
      </c>
      <c r="T80" s="4">
        <v>0.73899999999999999</v>
      </c>
      <c r="W80" s="4">
        <v>6481.4</v>
      </c>
      <c r="X80" s="4">
        <v>15177.12</v>
      </c>
      <c r="Y80" s="4">
        <v>71101.06</v>
      </c>
      <c r="Z80" s="4">
        <v>35093.699999999997</v>
      </c>
      <c r="AA80" s="4">
        <v>27143.23</v>
      </c>
    </row>
    <row r="81" spans="2:27">
      <c r="B81" s="45">
        <v>0.52</v>
      </c>
      <c r="C81" s="27">
        <v>0.50600000000000001</v>
      </c>
      <c r="D81" s="27">
        <v>0.59899999999999998</v>
      </c>
      <c r="E81" s="27">
        <v>0.70399999999999996</v>
      </c>
      <c r="F81" s="27">
        <v>0.65300000000000002</v>
      </c>
      <c r="I81" s="62">
        <v>21051.29</v>
      </c>
      <c r="J81" s="63">
        <v>27482.99</v>
      </c>
      <c r="P81" s="84">
        <v>0.59899999999999998</v>
      </c>
      <c r="Q81" s="4">
        <v>0.59699999999999998</v>
      </c>
      <c r="R81" s="86">
        <v>0.75600000000000001</v>
      </c>
      <c r="S81" s="4">
        <v>0.755</v>
      </c>
      <c r="T81" s="4">
        <v>0.754</v>
      </c>
      <c r="W81" s="4">
        <v>25866.74</v>
      </c>
      <c r="X81" s="4">
        <v>9665.93</v>
      </c>
      <c r="Y81" s="4">
        <v>121806.46</v>
      </c>
      <c r="Z81" s="4">
        <v>46860.13</v>
      </c>
      <c r="AA81" s="4">
        <v>52062.77</v>
      </c>
    </row>
    <row r="82" spans="2:27">
      <c r="B82" s="45">
        <v>0.57899999999999996</v>
      </c>
      <c r="C82" s="27">
        <v>0.39</v>
      </c>
      <c r="D82" s="27">
        <v>0.59899999999999998</v>
      </c>
      <c r="E82" s="27">
        <v>0.746</v>
      </c>
      <c r="F82" s="27">
        <v>0.67300000000000004</v>
      </c>
      <c r="I82" s="62">
        <v>41360.17</v>
      </c>
      <c r="J82" s="63">
        <v>32711.16</v>
      </c>
      <c r="P82" s="84">
        <v>0.67500000000000004</v>
      </c>
      <c r="Q82" s="4">
        <v>0.56799999999999995</v>
      </c>
      <c r="R82" s="86">
        <v>0.72</v>
      </c>
      <c r="S82" s="4">
        <v>0.79</v>
      </c>
      <c r="T82" s="4">
        <v>0.78400000000000003</v>
      </c>
      <c r="W82" s="4">
        <v>33388.9</v>
      </c>
      <c r="X82" s="4">
        <v>11054.26</v>
      </c>
      <c r="Y82" s="4">
        <v>29862.240000000002</v>
      </c>
      <c r="Z82" s="4">
        <v>34339.019999999997</v>
      </c>
      <c r="AA82" s="4">
        <v>59656.17</v>
      </c>
    </row>
    <row r="83" spans="2:27">
      <c r="B83" s="45">
        <v>0.45100000000000001</v>
      </c>
      <c r="C83" s="27">
        <v>0.57199999999999995</v>
      </c>
      <c r="D83" s="27">
        <v>0.60399999999999998</v>
      </c>
      <c r="E83" s="27">
        <v>0.69299999999999995</v>
      </c>
      <c r="F83" s="27">
        <v>0.66400000000000003</v>
      </c>
      <c r="I83" s="62">
        <v>34620.19</v>
      </c>
      <c r="J83" s="63">
        <v>41711.769999999997</v>
      </c>
      <c r="P83" s="84">
        <v>0.629</v>
      </c>
      <c r="Q83" s="4">
        <v>0.58799999999999997</v>
      </c>
      <c r="R83" s="86">
        <v>0.67800000000000005</v>
      </c>
      <c r="S83" s="4">
        <v>0.76800000000000002</v>
      </c>
      <c r="T83" s="4">
        <v>0.72</v>
      </c>
      <c r="W83" s="4">
        <v>10167.629999999999</v>
      </c>
      <c r="X83" s="4">
        <v>9781.82</v>
      </c>
      <c r="Y83" s="4">
        <v>14120.17</v>
      </c>
      <c r="Z83" s="4">
        <v>29873.78</v>
      </c>
      <c r="AA83" s="4">
        <v>23689.07</v>
      </c>
    </row>
    <row r="84" spans="2:27">
      <c r="B84" s="45">
        <v>0.61299999999999999</v>
      </c>
      <c r="C84" s="27">
        <v>0.72599999999999998</v>
      </c>
      <c r="D84" s="27">
        <v>0.625</v>
      </c>
      <c r="E84" s="27">
        <v>0.64400000000000002</v>
      </c>
      <c r="F84" s="27">
        <v>0.68500000000000005</v>
      </c>
      <c r="I84" s="62">
        <v>92266.86</v>
      </c>
      <c r="J84" s="63">
        <v>43966.89</v>
      </c>
      <c r="P84" s="84">
        <v>0.72599999999999998</v>
      </c>
      <c r="Q84" s="4">
        <v>0.75</v>
      </c>
      <c r="R84" s="86">
        <v>0.70599999999999996</v>
      </c>
      <c r="S84" s="4">
        <v>0.71399999999999997</v>
      </c>
      <c r="T84" s="4">
        <v>0.747</v>
      </c>
      <c r="W84" s="4">
        <v>26493.58</v>
      </c>
      <c r="X84" s="4">
        <v>20201.240000000002</v>
      </c>
      <c r="Y84" s="4">
        <v>23428.26</v>
      </c>
      <c r="Z84" s="4">
        <v>20207.310000000001</v>
      </c>
      <c r="AA84" s="4">
        <v>31698.92</v>
      </c>
    </row>
    <row r="85" spans="2:27">
      <c r="B85" s="45">
        <v>0.47399999999999998</v>
      </c>
      <c r="C85" s="27">
        <v>0.496</v>
      </c>
      <c r="D85" s="27">
        <v>0.65300000000000002</v>
      </c>
      <c r="E85" s="27">
        <v>0.73099999999999998</v>
      </c>
      <c r="F85" s="27">
        <v>0.65700000000000003</v>
      </c>
      <c r="I85" s="62">
        <v>47033.14</v>
      </c>
      <c r="J85" s="63">
        <v>25979.3</v>
      </c>
      <c r="P85" s="84">
        <v>0.53800000000000003</v>
      </c>
      <c r="Q85" s="4">
        <v>0.60399999999999998</v>
      </c>
      <c r="R85" s="86">
        <v>0.7</v>
      </c>
      <c r="S85" s="4">
        <v>0.752</v>
      </c>
      <c r="T85" s="4">
        <v>0.72599999999999998</v>
      </c>
      <c r="W85" s="4">
        <v>8576.6200000000008</v>
      </c>
      <c r="X85" s="4">
        <v>8563.4599999999991</v>
      </c>
      <c r="Y85" s="4">
        <v>14523.96</v>
      </c>
      <c r="Z85" s="4">
        <v>26590.27</v>
      </c>
      <c r="AA85" s="4">
        <v>44278</v>
      </c>
    </row>
    <row r="86" spans="2:27">
      <c r="B86" s="45">
        <v>0.48599999999999999</v>
      </c>
      <c r="C86" s="27">
        <v>0.63200000000000001</v>
      </c>
      <c r="D86" s="27">
        <v>0.60599999999999998</v>
      </c>
      <c r="E86" s="27">
        <v>0.65700000000000003</v>
      </c>
      <c r="F86" s="27">
        <v>0.66200000000000003</v>
      </c>
      <c r="I86" s="62">
        <v>30259.41</v>
      </c>
      <c r="J86" s="63">
        <v>35372.449999999997</v>
      </c>
      <c r="P86" s="84">
        <v>0.58899999999999997</v>
      </c>
      <c r="Q86" s="4">
        <v>0.625</v>
      </c>
      <c r="R86" s="86">
        <v>0.71699999999999997</v>
      </c>
      <c r="S86" s="4">
        <v>0.72</v>
      </c>
      <c r="T86" s="4">
        <v>0.78300000000000003</v>
      </c>
      <c r="W86" s="4">
        <v>8607.7000000000007</v>
      </c>
      <c r="X86" s="4">
        <v>14390.4</v>
      </c>
      <c r="Y86" s="4">
        <v>75311.86</v>
      </c>
      <c r="Z86" s="4">
        <v>26346.46</v>
      </c>
      <c r="AA86" s="4">
        <v>51082.22</v>
      </c>
    </row>
    <row r="87" spans="2:27">
      <c r="B87" s="45">
        <v>0.44700000000000001</v>
      </c>
      <c r="C87" s="27">
        <v>0.57799999999999996</v>
      </c>
      <c r="D87" s="27">
        <v>0.58799999999999997</v>
      </c>
      <c r="E87" s="27">
        <v>0.70199999999999996</v>
      </c>
      <c r="F87" s="27">
        <v>0.64600000000000002</v>
      </c>
      <c r="I87" s="62">
        <v>28974.17</v>
      </c>
      <c r="J87" s="63">
        <v>20285.439999999999</v>
      </c>
      <c r="P87" s="84">
        <v>0.59399999999999997</v>
      </c>
      <c r="Q87" s="4">
        <v>0.66</v>
      </c>
      <c r="R87" s="86">
        <v>0.64700000000000002</v>
      </c>
      <c r="S87" s="4">
        <v>0.753</v>
      </c>
      <c r="T87" s="4">
        <v>0.76900000000000002</v>
      </c>
      <c r="W87" s="4">
        <v>15517.48</v>
      </c>
      <c r="X87" s="4">
        <v>9220.6</v>
      </c>
      <c r="Y87" s="4">
        <v>8510.85</v>
      </c>
      <c r="Z87" s="4">
        <v>24191.34</v>
      </c>
      <c r="AA87" s="4">
        <v>29614.09</v>
      </c>
    </row>
    <row r="88" spans="2:27">
      <c r="B88" s="45">
        <v>0.53800000000000003</v>
      </c>
      <c r="C88" s="27">
        <v>0.51900000000000002</v>
      </c>
      <c r="D88" s="27">
        <v>0.59199999999999997</v>
      </c>
      <c r="E88" s="27">
        <v>0.64</v>
      </c>
      <c r="F88" s="27">
        <v>0.70699999999999996</v>
      </c>
      <c r="I88" s="62">
        <v>45313.77</v>
      </c>
      <c r="J88" s="63">
        <v>25224.38</v>
      </c>
      <c r="P88" s="84">
        <v>0.627</v>
      </c>
      <c r="Q88" s="4">
        <v>0.59199999999999997</v>
      </c>
      <c r="R88" s="86">
        <v>0.67600000000000005</v>
      </c>
      <c r="S88" s="4">
        <v>0.74299999999999999</v>
      </c>
      <c r="T88" s="4">
        <v>0.75600000000000001</v>
      </c>
      <c r="W88" s="4">
        <v>16206.55</v>
      </c>
      <c r="X88" s="4">
        <v>11662.92</v>
      </c>
      <c r="Y88" s="4">
        <v>43288.69</v>
      </c>
      <c r="Z88" s="4">
        <v>33969.57</v>
      </c>
      <c r="AA88" s="4">
        <v>42532.6</v>
      </c>
    </row>
    <row r="89" spans="2:27">
      <c r="B89" s="45">
        <v>0.43099999999999999</v>
      </c>
      <c r="C89" s="27">
        <v>0.45800000000000002</v>
      </c>
      <c r="D89" s="27">
        <v>0.57699999999999996</v>
      </c>
      <c r="E89" s="27">
        <v>0.749</v>
      </c>
      <c r="F89" s="27">
        <v>0.59099999999999997</v>
      </c>
      <c r="I89" s="62">
        <v>25717.68</v>
      </c>
      <c r="J89" s="63">
        <v>31346.47</v>
      </c>
      <c r="P89" s="84">
        <v>0.54800000000000004</v>
      </c>
      <c r="Q89" s="4">
        <v>0.59599999999999997</v>
      </c>
      <c r="R89" s="86">
        <v>0.67400000000000004</v>
      </c>
      <c r="S89" s="4">
        <v>0.77600000000000002</v>
      </c>
      <c r="T89" s="4">
        <v>0.72</v>
      </c>
      <c r="W89" s="4">
        <v>11363.73</v>
      </c>
      <c r="X89" s="4">
        <v>8108.49</v>
      </c>
      <c r="Y89" s="4">
        <v>26666.26</v>
      </c>
      <c r="Z89" s="4">
        <v>30716.49</v>
      </c>
      <c r="AA89" s="4">
        <v>13126.06</v>
      </c>
    </row>
    <row r="90" spans="2:27">
      <c r="B90" s="45">
        <v>0.45500000000000002</v>
      </c>
      <c r="C90" s="27">
        <v>0.52800000000000002</v>
      </c>
      <c r="D90" s="27">
        <v>0.59599999999999997</v>
      </c>
      <c r="E90" s="27">
        <v>0.68100000000000005</v>
      </c>
      <c r="F90" s="27">
        <v>0.63700000000000001</v>
      </c>
      <c r="I90" s="62">
        <v>30509</v>
      </c>
      <c r="J90" s="63">
        <v>14096.68</v>
      </c>
      <c r="P90" s="84">
        <v>0.57599999999999996</v>
      </c>
      <c r="Q90" s="4">
        <v>0.55200000000000005</v>
      </c>
      <c r="R90" s="86">
        <v>0.67400000000000004</v>
      </c>
      <c r="S90" s="4">
        <v>0.71599999999999997</v>
      </c>
      <c r="T90" s="4">
        <v>0.75600000000000001</v>
      </c>
      <c r="W90" s="4">
        <v>9115.3799999999992</v>
      </c>
      <c r="X90" s="4">
        <v>9146.9699999999993</v>
      </c>
      <c r="Y90" s="4">
        <v>19640.77</v>
      </c>
      <c r="Z90" s="4">
        <v>138153.22</v>
      </c>
      <c r="AA90" s="4">
        <v>27330.71</v>
      </c>
    </row>
    <row r="91" spans="2:27">
      <c r="B91" s="45">
        <v>0.47099999999999997</v>
      </c>
      <c r="C91" s="27">
        <v>0.497</v>
      </c>
      <c r="D91" s="27">
        <v>0.66200000000000003</v>
      </c>
      <c r="E91" s="27">
        <v>0.78100000000000003</v>
      </c>
      <c r="F91" s="27">
        <v>0.68200000000000005</v>
      </c>
      <c r="I91" s="62">
        <v>66531.31</v>
      </c>
      <c r="J91" s="63">
        <v>31853.01</v>
      </c>
      <c r="P91" s="84">
        <v>0.58199999999999996</v>
      </c>
      <c r="Q91" s="4">
        <v>0.56399999999999995</v>
      </c>
      <c r="R91" s="86">
        <v>0.72499999999999998</v>
      </c>
      <c r="S91" s="4">
        <v>0.77100000000000002</v>
      </c>
      <c r="T91" s="4">
        <v>0.746</v>
      </c>
      <c r="W91" s="4">
        <v>11652.53</v>
      </c>
      <c r="X91" s="4">
        <v>6120.15</v>
      </c>
      <c r="Y91" s="4">
        <v>16517.38</v>
      </c>
      <c r="Z91" s="4">
        <v>27921.64</v>
      </c>
      <c r="AA91" s="4">
        <v>23542.16</v>
      </c>
    </row>
    <row r="92" spans="2:27">
      <c r="B92" s="45">
        <v>0.4</v>
      </c>
      <c r="C92" s="27">
        <v>0.54100000000000004</v>
      </c>
      <c r="D92" s="27">
        <v>0.621</v>
      </c>
      <c r="E92" s="27">
        <v>0.78100000000000003</v>
      </c>
      <c r="F92" s="27">
        <v>0.58499999999999996</v>
      </c>
      <c r="I92" s="62">
        <v>22597.68</v>
      </c>
      <c r="J92" s="63">
        <v>42168.34</v>
      </c>
      <c r="P92" s="84">
        <v>0.51800000000000002</v>
      </c>
      <c r="Q92" s="4">
        <v>0.621</v>
      </c>
      <c r="R92" s="86">
        <v>0.71299999999999997</v>
      </c>
      <c r="S92" s="4">
        <v>0.77100000000000002</v>
      </c>
      <c r="T92" s="4">
        <v>0.69899999999999995</v>
      </c>
      <c r="W92" s="4">
        <v>7417.66</v>
      </c>
      <c r="X92" s="4">
        <v>10148.799999999999</v>
      </c>
      <c r="Y92" s="4">
        <v>16933.45</v>
      </c>
      <c r="Z92" s="4">
        <v>27921.64</v>
      </c>
      <c r="AA92" s="4">
        <v>21856.5</v>
      </c>
    </row>
    <row r="93" spans="2:27">
      <c r="B93" s="45">
        <v>0.47899999999999998</v>
      </c>
      <c r="C93" s="27">
        <v>0.56000000000000005</v>
      </c>
      <c r="D93" s="27">
        <v>0.61299999999999999</v>
      </c>
      <c r="E93" s="27">
        <v>0.70499999999999996</v>
      </c>
      <c r="F93" s="27">
        <v>0.59799999999999998</v>
      </c>
      <c r="I93" s="62">
        <v>29319.05</v>
      </c>
      <c r="J93" s="63">
        <v>20434.259999999998</v>
      </c>
      <c r="P93" s="84">
        <v>0.65</v>
      </c>
      <c r="Q93" s="4">
        <v>0.58499999999999996</v>
      </c>
      <c r="R93" s="86">
        <v>0.74399999999999999</v>
      </c>
      <c r="S93" s="4">
        <v>0.74199999999999999</v>
      </c>
      <c r="T93" s="4">
        <v>0.72199999999999998</v>
      </c>
      <c r="W93" s="4">
        <v>15123.8</v>
      </c>
      <c r="X93" s="4">
        <v>8879.83</v>
      </c>
      <c r="Y93" s="4">
        <v>52514.89</v>
      </c>
      <c r="Z93" s="4">
        <v>31042.95</v>
      </c>
      <c r="AA93" s="4">
        <v>37456.519999999997</v>
      </c>
    </row>
    <row r="94" spans="2:27">
      <c r="B94" s="45">
        <v>0.54</v>
      </c>
      <c r="C94" s="27">
        <v>0.61499999999999999</v>
      </c>
      <c r="D94" s="27">
        <v>0.62</v>
      </c>
      <c r="E94" s="27">
        <v>0.70799999999999996</v>
      </c>
      <c r="F94" s="27">
        <v>0.56399999999999995</v>
      </c>
      <c r="I94" s="62">
        <v>41620.42</v>
      </c>
      <c r="J94" s="63">
        <v>46429.86</v>
      </c>
      <c r="P94" s="84">
        <v>0.621</v>
      </c>
      <c r="Q94" s="4">
        <v>0.63300000000000001</v>
      </c>
      <c r="R94" s="86">
        <v>0.75800000000000001</v>
      </c>
      <c r="S94" s="4">
        <v>0.78800000000000003</v>
      </c>
      <c r="T94" s="4">
        <v>0.69399999999999995</v>
      </c>
      <c r="W94" s="4">
        <v>8809.6200000000008</v>
      </c>
      <c r="X94" s="4">
        <v>14690.96</v>
      </c>
      <c r="Y94" s="4">
        <v>113763.91</v>
      </c>
      <c r="Z94" s="4">
        <v>44580.54</v>
      </c>
      <c r="AA94" s="4">
        <v>12166.04</v>
      </c>
    </row>
    <row r="95" spans="2:27">
      <c r="B95" s="45">
        <v>0.67</v>
      </c>
      <c r="C95" s="27">
        <v>0.59899999999999998</v>
      </c>
      <c r="D95" s="27">
        <v>0.61499999999999999</v>
      </c>
      <c r="E95" s="27">
        <v>0.70299999999999996</v>
      </c>
      <c r="F95" s="27">
        <v>0.72699999999999998</v>
      </c>
      <c r="I95" s="62">
        <v>27482.99</v>
      </c>
      <c r="J95" s="63">
        <v>32871.69</v>
      </c>
      <c r="P95" s="84">
        <v>0.72399999999999998</v>
      </c>
      <c r="Q95" s="4">
        <v>0.63800000000000001</v>
      </c>
      <c r="R95" s="86">
        <v>0.71499999999999997</v>
      </c>
      <c r="S95" s="4">
        <v>0.76500000000000001</v>
      </c>
      <c r="T95" s="4">
        <v>0.78800000000000003</v>
      </c>
      <c r="W95" s="4">
        <v>22271.24</v>
      </c>
      <c r="X95" s="4">
        <v>9854.5499999999993</v>
      </c>
      <c r="Y95" s="4">
        <v>45022.01</v>
      </c>
      <c r="Z95" s="4">
        <v>37186.74</v>
      </c>
      <c r="AA95" s="4">
        <v>26725.94</v>
      </c>
    </row>
    <row r="96" spans="2:27">
      <c r="B96" s="45">
        <v>0.47099999999999997</v>
      </c>
      <c r="C96" s="27">
        <v>0.48099999999999998</v>
      </c>
      <c r="D96" s="27">
        <v>0.56100000000000005</v>
      </c>
      <c r="E96" s="27">
        <v>0.69199999999999995</v>
      </c>
      <c r="F96" s="27">
        <v>0.65200000000000002</v>
      </c>
      <c r="I96" s="62">
        <v>32711.16</v>
      </c>
      <c r="J96" s="63">
        <v>44750.01</v>
      </c>
      <c r="P96" s="84">
        <v>0.52600000000000002</v>
      </c>
      <c r="Q96" s="4">
        <v>0.56799999999999995</v>
      </c>
      <c r="R96" s="86">
        <v>0.69399999999999995</v>
      </c>
      <c r="S96" s="4">
        <v>0.75</v>
      </c>
      <c r="T96" s="4">
        <v>0.749</v>
      </c>
      <c r="W96" s="4">
        <v>6602.92</v>
      </c>
      <c r="X96" s="4">
        <v>6468.19</v>
      </c>
      <c r="Y96" s="4">
        <v>28426.58</v>
      </c>
      <c r="Z96" s="4">
        <v>46737.42</v>
      </c>
      <c r="AA96" s="4">
        <v>30009.41</v>
      </c>
    </row>
    <row r="97" spans="2:27">
      <c r="B97" s="45">
        <v>0.45600000000000002</v>
      </c>
      <c r="C97" s="27">
        <v>0.55900000000000005</v>
      </c>
      <c r="D97" s="27">
        <v>0.54600000000000004</v>
      </c>
      <c r="E97" s="27">
        <v>0.71</v>
      </c>
      <c r="F97" s="27">
        <v>0.64300000000000002</v>
      </c>
      <c r="I97" s="62">
        <v>41711.769999999997</v>
      </c>
      <c r="J97" s="63">
        <v>22629.54</v>
      </c>
      <c r="P97" s="84">
        <v>0.57999999999999996</v>
      </c>
      <c r="Q97" s="4">
        <v>0.626</v>
      </c>
      <c r="R97" s="86">
        <v>0.68300000000000005</v>
      </c>
      <c r="S97" s="4">
        <v>0.77800000000000002</v>
      </c>
      <c r="T97" s="4">
        <v>0.72</v>
      </c>
      <c r="W97" s="4">
        <v>8859.52</v>
      </c>
      <c r="X97" s="4">
        <v>12211.38</v>
      </c>
      <c r="Y97" s="4">
        <v>23076.05</v>
      </c>
      <c r="Z97" s="4">
        <v>35019.919999999998</v>
      </c>
      <c r="AA97" s="4">
        <v>26740.400000000001</v>
      </c>
    </row>
    <row r="98" spans="2:27">
      <c r="B98" s="45">
        <v>0.45</v>
      </c>
      <c r="C98" s="27">
        <v>0.45100000000000001</v>
      </c>
      <c r="D98" s="27">
        <v>0.56599999999999995</v>
      </c>
      <c r="E98" s="27">
        <v>0.70899999999999996</v>
      </c>
      <c r="F98" s="27">
        <v>0.64200000000000002</v>
      </c>
      <c r="I98" s="62">
        <v>75163.710000000006</v>
      </c>
      <c r="J98" s="63">
        <v>42459.59</v>
      </c>
      <c r="P98" s="84">
        <v>0.58299999999999996</v>
      </c>
      <c r="Q98" s="4">
        <v>0.56899999999999995</v>
      </c>
      <c r="R98" s="86">
        <v>0.65300000000000002</v>
      </c>
      <c r="S98" s="4">
        <v>0.76200000000000001</v>
      </c>
      <c r="T98" s="4">
        <v>0.78600000000000003</v>
      </c>
      <c r="W98" s="4">
        <v>8711.6200000000008</v>
      </c>
      <c r="X98" s="4">
        <v>7496.64</v>
      </c>
      <c r="Y98" s="4">
        <v>10896.14</v>
      </c>
      <c r="Z98" s="4">
        <v>50234.49</v>
      </c>
      <c r="AA98" s="4">
        <v>46113.35</v>
      </c>
    </row>
    <row r="99" spans="2:27">
      <c r="B99" s="45">
        <v>0.35299999999999998</v>
      </c>
      <c r="C99" s="27">
        <v>0.49099999999999999</v>
      </c>
      <c r="D99" s="27">
        <v>0.61599999999999999</v>
      </c>
      <c r="E99" s="27">
        <v>0.60499999999999998</v>
      </c>
      <c r="F99" s="27">
        <v>0.57899999999999996</v>
      </c>
      <c r="I99" s="62">
        <v>43966.89</v>
      </c>
      <c r="J99" s="63">
        <v>38412.06</v>
      </c>
      <c r="P99" s="84">
        <v>0.438</v>
      </c>
      <c r="Q99" s="4">
        <v>0.56100000000000005</v>
      </c>
      <c r="R99" s="86">
        <v>0.66100000000000003</v>
      </c>
      <c r="S99" s="4">
        <v>0.74</v>
      </c>
      <c r="T99" s="4">
        <v>0.754</v>
      </c>
      <c r="W99" s="4">
        <v>6887.79</v>
      </c>
      <c r="X99" s="4">
        <v>9706.18</v>
      </c>
      <c r="Y99" s="4">
        <v>12562.82</v>
      </c>
      <c r="Z99" s="4">
        <v>47636.4</v>
      </c>
      <c r="AA99" s="4">
        <v>22251.35</v>
      </c>
    </row>
    <row r="100" spans="2:27">
      <c r="B100" s="45">
        <v>0.43099999999999999</v>
      </c>
      <c r="C100" s="27">
        <v>0.41899999999999998</v>
      </c>
      <c r="D100" s="27">
        <v>0.60899999999999999</v>
      </c>
      <c r="E100" s="27">
        <v>0.70399999999999996</v>
      </c>
      <c r="F100" s="27">
        <v>0.64</v>
      </c>
      <c r="I100" s="62">
        <v>25979.3</v>
      </c>
      <c r="J100" s="63">
        <v>23011.31</v>
      </c>
      <c r="P100" s="84">
        <v>0.51500000000000001</v>
      </c>
      <c r="Q100" s="4">
        <v>0.57799999999999996</v>
      </c>
      <c r="R100" s="86">
        <v>0.69199999999999995</v>
      </c>
      <c r="S100" s="4">
        <v>0.76400000000000001</v>
      </c>
      <c r="T100" s="4">
        <v>0.71499999999999997</v>
      </c>
      <c r="W100" s="4">
        <v>6543.75</v>
      </c>
      <c r="X100" s="4">
        <v>8103.52</v>
      </c>
      <c r="Y100" s="4">
        <v>19771.72</v>
      </c>
      <c r="Z100" s="4">
        <v>25424.12</v>
      </c>
      <c r="AA100" s="4">
        <v>26207.22</v>
      </c>
    </row>
    <row r="101" spans="2:27">
      <c r="B101" s="45">
        <v>0.47599999999999998</v>
      </c>
      <c r="C101" s="27">
        <v>0.51</v>
      </c>
      <c r="D101" s="27">
        <v>0.65500000000000003</v>
      </c>
      <c r="E101" s="27">
        <v>0.65800000000000003</v>
      </c>
      <c r="F101" s="27">
        <v>0.52800000000000002</v>
      </c>
      <c r="I101" s="62">
        <v>35372.449999999997</v>
      </c>
      <c r="J101" s="63">
        <v>21943.89</v>
      </c>
      <c r="P101" s="84">
        <v>0.60699999999999998</v>
      </c>
      <c r="Q101" s="4">
        <v>0.63</v>
      </c>
      <c r="R101" s="86">
        <v>0.70399999999999996</v>
      </c>
      <c r="S101" s="4">
        <v>0.74099999999999999</v>
      </c>
      <c r="T101" s="4">
        <v>0.72199999999999998</v>
      </c>
      <c r="W101" s="4">
        <v>13618.27</v>
      </c>
      <c r="X101" s="4">
        <v>12325.14</v>
      </c>
      <c r="Y101" s="4">
        <v>25725.3</v>
      </c>
      <c r="Z101" s="4">
        <v>20221.63</v>
      </c>
      <c r="AA101" s="4">
        <v>23237.81</v>
      </c>
    </row>
    <row r="102" spans="2:27">
      <c r="B102" s="45">
        <v>0.371</v>
      </c>
      <c r="C102" s="27">
        <v>0.51300000000000001</v>
      </c>
      <c r="D102" s="27">
        <v>0.61799999999999999</v>
      </c>
      <c r="E102" s="27">
        <v>0.66400000000000003</v>
      </c>
      <c r="F102" s="27">
        <v>0.629</v>
      </c>
      <c r="I102" s="62">
        <v>20285.439999999999</v>
      </c>
      <c r="J102" s="63">
        <v>43735.14</v>
      </c>
      <c r="P102" s="84">
        <v>0.56299999999999994</v>
      </c>
      <c r="Q102" s="4">
        <v>0.64500000000000002</v>
      </c>
      <c r="R102" s="86">
        <v>0.68700000000000006</v>
      </c>
      <c r="S102" s="4">
        <v>0.72</v>
      </c>
      <c r="T102" s="4">
        <v>0.71699999999999997</v>
      </c>
      <c r="W102" s="4">
        <v>11784.93</v>
      </c>
      <c r="X102" s="4">
        <v>17260.509999999998</v>
      </c>
      <c r="Y102" s="4">
        <v>12464.41</v>
      </c>
      <c r="Z102" s="4">
        <v>37088.81</v>
      </c>
      <c r="AA102" s="4">
        <v>289932.05</v>
      </c>
    </row>
    <row r="103" spans="2:27">
      <c r="B103" s="45">
        <v>0.41199999999999998</v>
      </c>
      <c r="C103" s="27">
        <v>0.55900000000000005</v>
      </c>
      <c r="D103" s="27">
        <v>0.60799999999999998</v>
      </c>
      <c r="E103" s="27">
        <v>0.73399999999999999</v>
      </c>
      <c r="F103" s="27">
        <v>0.6</v>
      </c>
      <c r="I103" s="62">
        <v>59534.12</v>
      </c>
      <c r="J103" s="63">
        <v>28836.46</v>
      </c>
      <c r="P103" s="84">
        <v>0.54100000000000004</v>
      </c>
      <c r="Q103" s="4">
        <v>0.64500000000000002</v>
      </c>
      <c r="R103" s="86">
        <v>0.751</v>
      </c>
      <c r="S103" s="4">
        <v>0.74299999999999999</v>
      </c>
      <c r="T103" s="4">
        <v>0.73599999999999999</v>
      </c>
      <c r="W103" s="4">
        <v>5861.52</v>
      </c>
      <c r="X103" s="4">
        <v>21073.9</v>
      </c>
      <c r="Y103" s="4">
        <v>60764.83</v>
      </c>
      <c r="Z103" s="4">
        <v>27389.84</v>
      </c>
      <c r="AA103" s="4">
        <v>39533.599999999999</v>
      </c>
    </row>
    <row r="104" spans="2:27">
      <c r="B104" s="45">
        <v>0.52700000000000002</v>
      </c>
      <c r="C104" s="27">
        <v>0.53100000000000003</v>
      </c>
      <c r="D104" s="27">
        <v>0.56299999999999994</v>
      </c>
      <c r="E104" s="27">
        <v>0.72699999999999998</v>
      </c>
      <c r="F104" s="27">
        <v>0.61699999999999999</v>
      </c>
      <c r="I104" s="62">
        <v>25224.38</v>
      </c>
      <c r="J104" s="63">
        <v>29997.09</v>
      </c>
      <c r="P104" s="84">
        <v>0.69299999999999995</v>
      </c>
      <c r="Q104" s="4">
        <v>0.56200000000000006</v>
      </c>
      <c r="R104" s="86">
        <v>0.64700000000000002</v>
      </c>
      <c r="S104" s="4">
        <v>0.8</v>
      </c>
      <c r="T104" s="4">
        <v>0.71299999999999997</v>
      </c>
      <c r="W104" s="4">
        <v>14199</v>
      </c>
      <c r="X104" s="4">
        <v>9241.16</v>
      </c>
      <c r="Y104" s="4">
        <v>11933.08</v>
      </c>
      <c r="Z104" s="4">
        <v>314637.69</v>
      </c>
      <c r="AA104" s="4">
        <v>21982.959999999999</v>
      </c>
    </row>
    <row r="105" spans="2:27">
      <c r="B105" s="45">
        <v>0.56899999999999995</v>
      </c>
      <c r="C105" s="27">
        <v>0.60199999999999998</v>
      </c>
      <c r="D105" s="27">
        <v>0.51900000000000002</v>
      </c>
      <c r="E105" s="27">
        <v>0.69299999999999995</v>
      </c>
      <c r="F105" s="27">
        <v>0.63600000000000001</v>
      </c>
      <c r="I105" s="62">
        <v>31346.47</v>
      </c>
      <c r="J105" s="63">
        <v>50727.72</v>
      </c>
      <c r="P105" s="84">
        <v>0.67</v>
      </c>
      <c r="Q105" s="4">
        <v>0.64300000000000002</v>
      </c>
      <c r="R105" s="86">
        <v>0.68100000000000005</v>
      </c>
      <c r="S105" s="4">
        <v>0.72099999999999997</v>
      </c>
      <c r="T105" s="4">
        <v>0.71499999999999997</v>
      </c>
      <c r="W105" s="4">
        <v>67238.81</v>
      </c>
      <c r="X105" s="4">
        <v>18088.400000000001</v>
      </c>
      <c r="Y105" s="4">
        <v>38908.720000000001</v>
      </c>
      <c r="Z105" s="4">
        <v>13218.19</v>
      </c>
      <c r="AA105" s="4">
        <v>27878.48</v>
      </c>
    </row>
    <row r="106" spans="2:27">
      <c r="B106" s="45">
        <v>0.51600000000000001</v>
      </c>
      <c r="C106" s="27">
        <v>0.35899999999999999</v>
      </c>
      <c r="D106" s="27">
        <v>0.58799999999999997</v>
      </c>
      <c r="E106" s="27">
        <v>0.71899999999999997</v>
      </c>
      <c r="F106" s="27">
        <v>0.68799999999999994</v>
      </c>
      <c r="I106" s="62">
        <v>14096.68</v>
      </c>
      <c r="J106" s="63">
        <v>36842.26</v>
      </c>
      <c r="P106" s="84">
        <v>0.59399999999999997</v>
      </c>
      <c r="Q106" s="4">
        <v>0.51500000000000001</v>
      </c>
      <c r="R106" s="86">
        <v>0.71699999999999997</v>
      </c>
      <c r="S106" s="4">
        <v>0.75700000000000001</v>
      </c>
      <c r="T106" s="4">
        <v>0.82499999999999996</v>
      </c>
      <c r="W106" s="4">
        <v>7066.07</v>
      </c>
      <c r="X106" s="4">
        <v>5975.48</v>
      </c>
      <c r="Y106" s="4">
        <v>36108.339999999997</v>
      </c>
      <c r="Z106" s="4">
        <v>22428.25</v>
      </c>
      <c r="AA106" s="4">
        <v>52612.99</v>
      </c>
    </row>
    <row r="107" spans="2:27">
      <c r="B107" s="45">
        <v>0.44600000000000001</v>
      </c>
      <c r="C107" s="27">
        <v>0.53</v>
      </c>
      <c r="D107" s="27">
        <v>0.53100000000000003</v>
      </c>
      <c r="E107" s="27">
        <v>0.751</v>
      </c>
      <c r="F107" s="27">
        <v>0.69299999999999995</v>
      </c>
      <c r="I107" s="62">
        <v>31853.01</v>
      </c>
      <c r="J107" s="63">
        <v>42412.58</v>
      </c>
      <c r="P107" s="84">
        <v>0.53900000000000003</v>
      </c>
      <c r="Q107" s="4">
        <v>0.53300000000000003</v>
      </c>
      <c r="R107" s="86">
        <v>0.70199999999999996</v>
      </c>
      <c r="S107" s="4">
        <v>0.755</v>
      </c>
      <c r="T107" s="4">
        <v>0.752</v>
      </c>
      <c r="W107" s="4">
        <v>7621.23</v>
      </c>
      <c r="X107" s="4">
        <v>5380.33</v>
      </c>
      <c r="Y107" s="4">
        <v>32096.52</v>
      </c>
      <c r="Z107" s="4">
        <v>53864.05</v>
      </c>
      <c r="AA107" s="4">
        <v>35597.730000000003</v>
      </c>
    </row>
    <row r="108" spans="2:27">
      <c r="B108" s="45">
        <v>0.42</v>
      </c>
      <c r="C108" s="27">
        <v>0.61899999999999999</v>
      </c>
      <c r="D108" s="27">
        <v>0.57799999999999996</v>
      </c>
      <c r="E108" s="27">
        <v>0.76</v>
      </c>
      <c r="F108" s="27">
        <v>0.69699999999999995</v>
      </c>
      <c r="I108" s="62">
        <v>42168.34</v>
      </c>
      <c r="J108" s="63">
        <v>20534.71</v>
      </c>
      <c r="P108" s="84">
        <v>0.60899999999999999</v>
      </c>
      <c r="Q108" s="4">
        <v>0.70299999999999996</v>
      </c>
      <c r="R108" s="86">
        <v>0.67700000000000005</v>
      </c>
      <c r="S108" s="4">
        <v>0.749</v>
      </c>
      <c r="T108" s="4">
        <v>0.80700000000000005</v>
      </c>
      <c r="W108" s="4">
        <v>11347.19</v>
      </c>
      <c r="X108" s="4">
        <v>15672.5</v>
      </c>
      <c r="Y108" s="4">
        <v>32950.22</v>
      </c>
      <c r="Z108" s="4">
        <v>24947.07</v>
      </c>
      <c r="AA108" s="4">
        <v>40483.910000000003</v>
      </c>
    </row>
    <row r="109" spans="2:27">
      <c r="B109" s="45">
        <v>0.376</v>
      </c>
      <c r="C109" s="27">
        <v>0.43</v>
      </c>
      <c r="D109" s="27">
        <v>0.63100000000000001</v>
      </c>
      <c r="E109" s="27">
        <v>0.69699999999999995</v>
      </c>
      <c r="F109" s="27">
        <v>0.60599999999999998</v>
      </c>
      <c r="I109" s="62">
        <v>20434.259999999998</v>
      </c>
      <c r="J109" s="63">
        <v>37094.870000000003</v>
      </c>
      <c r="P109" s="84">
        <v>0.55700000000000005</v>
      </c>
      <c r="Q109" s="4">
        <v>0.56499999999999995</v>
      </c>
      <c r="R109" s="86">
        <v>0.69899999999999995</v>
      </c>
      <c r="S109" s="4">
        <v>0.73599999999999999</v>
      </c>
      <c r="T109" s="4">
        <v>0.72699999999999998</v>
      </c>
      <c r="W109" s="4">
        <v>11368.05</v>
      </c>
      <c r="X109" s="4">
        <v>10013.19</v>
      </c>
      <c r="Y109" s="4">
        <v>31821.439999999999</v>
      </c>
      <c r="Z109" s="4">
        <v>15735.75</v>
      </c>
      <c r="AA109" s="4">
        <v>19168.53</v>
      </c>
    </row>
    <row r="110" spans="2:27">
      <c r="B110" s="45">
        <v>0.38500000000000001</v>
      </c>
      <c r="C110" s="27">
        <v>0.53300000000000003</v>
      </c>
      <c r="D110" s="27">
        <v>0.51800000000000002</v>
      </c>
      <c r="E110" s="27">
        <v>0.70499999999999996</v>
      </c>
      <c r="F110" s="27">
        <v>0.68700000000000006</v>
      </c>
      <c r="I110" s="62">
        <v>46429.86</v>
      </c>
      <c r="J110" s="63">
        <v>33665.99</v>
      </c>
      <c r="P110" s="84">
        <v>0.57299999999999995</v>
      </c>
      <c r="Q110" s="4">
        <v>0.61499999999999999</v>
      </c>
      <c r="R110" s="86">
        <v>0.70499999999999996</v>
      </c>
      <c r="S110" s="4">
        <v>0.72799999999999998</v>
      </c>
      <c r="T110" s="4">
        <v>0.78</v>
      </c>
      <c r="W110" s="4">
        <v>9088.27</v>
      </c>
      <c r="X110" s="4">
        <v>11761.8</v>
      </c>
      <c r="Y110" s="4">
        <v>75878.350000000006</v>
      </c>
      <c r="Z110" s="4">
        <v>29339.86</v>
      </c>
      <c r="AA110" s="4">
        <v>53900.83</v>
      </c>
    </row>
    <row r="111" spans="2:27">
      <c r="B111" s="45">
        <v>0.33200000000000002</v>
      </c>
      <c r="C111" s="27">
        <v>0.61799999999999999</v>
      </c>
      <c r="D111" s="27">
        <v>0.64600000000000002</v>
      </c>
      <c r="E111" s="27">
        <v>0.70399999999999996</v>
      </c>
      <c r="F111" s="27">
        <v>0.57099999999999995</v>
      </c>
      <c r="I111" s="62">
        <v>32871.69</v>
      </c>
      <c r="J111" s="63">
        <v>31255.3</v>
      </c>
      <c r="P111" s="84">
        <v>0.51700000000000002</v>
      </c>
      <c r="Q111" s="4">
        <v>0.58699999999999997</v>
      </c>
      <c r="R111" s="86">
        <v>0.72299999999999998</v>
      </c>
      <c r="S111" s="4">
        <v>0.86399999999999999</v>
      </c>
      <c r="T111" s="4">
        <v>0.749</v>
      </c>
      <c r="W111" s="4">
        <v>14578.7</v>
      </c>
      <c r="X111" s="4">
        <v>10027.06</v>
      </c>
      <c r="Y111" s="4">
        <v>37449.629999999997</v>
      </c>
      <c r="Z111" s="4">
        <v>82145.16</v>
      </c>
      <c r="AA111" s="4">
        <v>44903.78</v>
      </c>
    </row>
    <row r="112" spans="2:27">
      <c r="B112" s="45">
        <v>0.52500000000000002</v>
      </c>
      <c r="C112" s="27">
        <v>0.48499999999999999</v>
      </c>
      <c r="D112" s="27">
        <v>0.61299999999999999</v>
      </c>
      <c r="E112" s="27">
        <v>0.74399999999999999</v>
      </c>
      <c r="F112" s="27">
        <v>0.68</v>
      </c>
      <c r="I112" s="62">
        <v>44750.01</v>
      </c>
      <c r="J112" s="63">
        <v>36320.620000000003</v>
      </c>
      <c r="P112" s="84">
        <v>0.60399999999999998</v>
      </c>
      <c r="Q112" s="4">
        <v>0.63800000000000001</v>
      </c>
      <c r="R112" s="86">
        <v>0.71299999999999997</v>
      </c>
      <c r="S112" s="4">
        <v>0.77200000000000002</v>
      </c>
      <c r="T112" s="4">
        <v>0.71299999999999997</v>
      </c>
      <c r="W112" s="4">
        <v>10837.63</v>
      </c>
      <c r="X112" s="4">
        <v>12008.25</v>
      </c>
      <c r="Y112" s="4">
        <v>25790.65</v>
      </c>
      <c r="Z112" s="4">
        <v>29120.959999999999</v>
      </c>
      <c r="AA112" s="4">
        <v>24911.77</v>
      </c>
    </row>
    <row r="113" spans="2:27">
      <c r="B113" s="45">
        <v>0.38600000000000001</v>
      </c>
      <c r="C113" s="27">
        <v>0.55000000000000004</v>
      </c>
      <c r="D113" s="27">
        <v>0.65500000000000003</v>
      </c>
      <c r="E113" s="27">
        <v>0.751</v>
      </c>
      <c r="F113" s="27">
        <v>0.624</v>
      </c>
      <c r="I113" s="62">
        <v>22629.54</v>
      </c>
      <c r="J113" s="63">
        <v>13137.13</v>
      </c>
      <c r="P113" s="84">
        <v>0.47099999999999997</v>
      </c>
      <c r="Q113" s="4">
        <v>0.61799999999999999</v>
      </c>
      <c r="R113" s="86">
        <v>0.72799999999999998</v>
      </c>
      <c r="S113" s="4">
        <v>0.76400000000000001</v>
      </c>
      <c r="T113" s="4">
        <v>0.73099999999999998</v>
      </c>
      <c r="W113" s="4">
        <v>5500.85</v>
      </c>
      <c r="X113" s="4">
        <v>8967.1299999999992</v>
      </c>
      <c r="Y113" s="4">
        <v>33695.83</v>
      </c>
      <c r="Z113" s="4">
        <v>35347.699999999997</v>
      </c>
      <c r="AA113" s="4">
        <v>43841.66</v>
      </c>
    </row>
    <row r="114" spans="2:27">
      <c r="B114" s="45">
        <v>0.34599999999999997</v>
      </c>
      <c r="C114" s="27">
        <v>0.57899999999999996</v>
      </c>
      <c r="D114" s="27">
        <v>0.67100000000000004</v>
      </c>
      <c r="E114" s="27">
        <v>0.71799999999999997</v>
      </c>
      <c r="F114" s="27">
        <v>0.68500000000000005</v>
      </c>
      <c r="I114" s="62">
        <v>68132.44</v>
      </c>
      <c r="J114" s="63">
        <v>32110.65</v>
      </c>
      <c r="P114" s="84">
        <v>0.48199999999999998</v>
      </c>
      <c r="Q114" s="4">
        <v>0.63</v>
      </c>
      <c r="R114" s="86">
        <v>0.68100000000000005</v>
      </c>
      <c r="S114" s="4">
        <v>0.76700000000000002</v>
      </c>
      <c r="T114" s="4">
        <v>0.75</v>
      </c>
      <c r="W114" s="4">
        <v>8741.3799999999992</v>
      </c>
      <c r="X114" s="4">
        <v>60168.45</v>
      </c>
      <c r="Y114" s="4">
        <v>23208.78</v>
      </c>
      <c r="Z114" s="4">
        <v>27397.439999999999</v>
      </c>
      <c r="AA114" s="4">
        <v>27993.21</v>
      </c>
    </row>
    <row r="115" spans="2:27">
      <c r="B115" s="45">
        <v>0.35499999999999998</v>
      </c>
      <c r="C115" s="27">
        <v>0.47499999999999998</v>
      </c>
      <c r="D115" s="27">
        <v>0.60699999999999998</v>
      </c>
      <c r="E115" s="27">
        <v>0.73599999999999999</v>
      </c>
      <c r="F115" s="27">
        <v>0.62</v>
      </c>
      <c r="I115" s="62">
        <v>56995.33</v>
      </c>
      <c r="J115" s="63">
        <v>35093.699999999997</v>
      </c>
      <c r="P115" s="84">
        <v>0.51200000000000001</v>
      </c>
      <c r="Q115" s="4">
        <v>0.56599999999999995</v>
      </c>
      <c r="R115" s="86">
        <v>0.72099999999999997</v>
      </c>
      <c r="S115" s="4">
        <v>0.745</v>
      </c>
      <c r="T115" s="4">
        <v>0.71599999999999997</v>
      </c>
      <c r="W115" s="4">
        <v>12019.31</v>
      </c>
      <c r="X115" s="4">
        <v>9941.14</v>
      </c>
      <c r="Y115" s="4">
        <v>28950.93</v>
      </c>
      <c r="Z115" s="4">
        <v>41328.58</v>
      </c>
      <c r="AA115" s="4">
        <v>31046.22</v>
      </c>
    </row>
    <row r="116" spans="2:27">
      <c r="B116" s="45">
        <v>0.44600000000000001</v>
      </c>
      <c r="C116" s="27">
        <v>0.44700000000000001</v>
      </c>
      <c r="D116" s="27">
        <v>0.50700000000000001</v>
      </c>
      <c r="E116" s="27">
        <v>0.64800000000000002</v>
      </c>
      <c r="F116" s="27">
        <v>0.72299999999999998</v>
      </c>
      <c r="I116" s="62">
        <v>42459.59</v>
      </c>
      <c r="J116" s="63">
        <v>46860.13</v>
      </c>
      <c r="P116" s="84">
        <v>0.629</v>
      </c>
      <c r="Q116" s="4">
        <v>0.54300000000000004</v>
      </c>
      <c r="R116" s="86">
        <v>0.63800000000000001</v>
      </c>
      <c r="S116" s="4">
        <v>0.66500000000000004</v>
      </c>
      <c r="T116" s="4">
        <v>0.73799999999999999</v>
      </c>
      <c r="W116" s="4">
        <v>13523.83</v>
      </c>
      <c r="X116" s="4">
        <v>6350.03</v>
      </c>
      <c r="Y116" s="4">
        <v>16946.03</v>
      </c>
      <c r="Z116" s="4">
        <v>18240.37</v>
      </c>
      <c r="AA116" s="4">
        <v>26121.34</v>
      </c>
    </row>
    <row r="117" spans="2:27">
      <c r="B117" s="45">
        <v>0.42499999999999999</v>
      </c>
      <c r="C117" s="27">
        <v>0.57599999999999996</v>
      </c>
      <c r="D117" s="27">
        <v>0.52100000000000002</v>
      </c>
      <c r="E117" s="27">
        <v>0.71299999999999997</v>
      </c>
      <c r="F117" s="27">
        <v>0.69199999999999995</v>
      </c>
      <c r="I117" s="62">
        <v>38412.06</v>
      </c>
      <c r="J117" s="63">
        <v>36001.599999999999</v>
      </c>
      <c r="P117" s="84">
        <v>0.53200000000000003</v>
      </c>
      <c r="Q117" s="4">
        <v>0.56899999999999995</v>
      </c>
      <c r="R117" s="86">
        <v>0.69099999999999995</v>
      </c>
      <c r="S117" s="4">
        <v>0.76600000000000001</v>
      </c>
      <c r="T117" s="4">
        <v>0.79700000000000004</v>
      </c>
      <c r="W117" s="4">
        <v>6655.2</v>
      </c>
      <c r="X117" s="4">
        <v>7943.47</v>
      </c>
      <c r="Y117" s="4">
        <v>14059.8</v>
      </c>
      <c r="Z117" s="4">
        <v>45441.41</v>
      </c>
      <c r="AA117" s="4">
        <v>46498.89</v>
      </c>
    </row>
    <row r="118" spans="2:27">
      <c r="B118" s="45">
        <v>0.57499999999999996</v>
      </c>
      <c r="C118" s="27">
        <v>0.54500000000000004</v>
      </c>
      <c r="D118" s="27">
        <v>0.52100000000000002</v>
      </c>
      <c r="E118" s="27">
        <v>0.70299999999999996</v>
      </c>
      <c r="F118" s="27">
        <v>0.505</v>
      </c>
      <c r="I118" s="62">
        <v>23011.31</v>
      </c>
      <c r="J118" s="63">
        <v>19491.3</v>
      </c>
      <c r="P118" s="84">
        <v>0.55100000000000005</v>
      </c>
      <c r="Q118" s="4">
        <v>0.57499999999999996</v>
      </c>
      <c r="R118" s="86">
        <v>0.68600000000000005</v>
      </c>
      <c r="S118" s="4">
        <v>0.71599999999999997</v>
      </c>
      <c r="T118" s="4">
        <v>0.68700000000000006</v>
      </c>
      <c r="W118" s="4">
        <v>17378.650000000001</v>
      </c>
      <c r="X118" s="4">
        <v>12483.07</v>
      </c>
      <c r="Y118" s="4">
        <v>21838.39</v>
      </c>
      <c r="Z118" s="4">
        <v>52570.87</v>
      </c>
      <c r="AA118" s="4">
        <v>22042.21</v>
      </c>
    </row>
    <row r="119" spans="2:27">
      <c r="B119" s="45">
        <v>0.434</v>
      </c>
      <c r="C119" s="27">
        <v>0.57099999999999995</v>
      </c>
      <c r="D119" s="27">
        <v>0.64300000000000002</v>
      </c>
      <c r="E119" s="27">
        <v>0.68700000000000006</v>
      </c>
      <c r="F119" s="27">
        <v>0.59099999999999997</v>
      </c>
      <c r="I119" s="62">
        <v>21943.89</v>
      </c>
      <c r="J119" s="63">
        <v>34339.019999999997</v>
      </c>
      <c r="P119" s="84">
        <v>0.55100000000000005</v>
      </c>
      <c r="Q119" s="4">
        <v>0.61399999999999999</v>
      </c>
      <c r="R119" s="86">
        <v>0.70699999999999996</v>
      </c>
      <c r="S119" s="4">
        <v>0.751</v>
      </c>
      <c r="T119" s="4">
        <v>0.70899999999999996</v>
      </c>
      <c r="W119" s="4">
        <v>6650.15</v>
      </c>
      <c r="X119" s="4">
        <v>9533.57</v>
      </c>
      <c r="Y119" s="4">
        <v>19006.62</v>
      </c>
      <c r="Z119" s="4">
        <v>18885.439999999999</v>
      </c>
      <c r="AA119" s="4">
        <v>27715.9</v>
      </c>
    </row>
    <row r="120" spans="2:27">
      <c r="B120" s="45">
        <v>0.315</v>
      </c>
      <c r="C120" s="27">
        <v>0.56200000000000006</v>
      </c>
      <c r="D120" s="27">
        <v>0.56499999999999995</v>
      </c>
      <c r="E120" s="27">
        <v>0.71099999999999997</v>
      </c>
      <c r="F120" s="27">
        <v>0.70099999999999996</v>
      </c>
      <c r="I120" s="62">
        <v>43735.14</v>
      </c>
      <c r="J120" s="63">
        <v>31360.720000000001</v>
      </c>
      <c r="P120" s="84">
        <v>0.54500000000000004</v>
      </c>
      <c r="Q120" s="4">
        <v>0.66700000000000004</v>
      </c>
      <c r="R120" s="86">
        <v>0.70699999999999996</v>
      </c>
      <c r="S120" s="4">
        <v>0.78</v>
      </c>
      <c r="T120" s="4">
        <v>0.76700000000000002</v>
      </c>
      <c r="W120" s="4">
        <v>5697.67</v>
      </c>
      <c r="X120" s="4">
        <v>13208.05</v>
      </c>
      <c r="Y120" s="4">
        <v>23906</v>
      </c>
      <c r="Z120" s="4">
        <v>48680.71</v>
      </c>
      <c r="AA120" s="4">
        <v>35543.26</v>
      </c>
    </row>
    <row r="121" spans="2:27">
      <c r="B121" s="45">
        <v>0.379</v>
      </c>
      <c r="C121" s="27">
        <v>0.63300000000000001</v>
      </c>
      <c r="D121" s="27">
        <v>0.55600000000000005</v>
      </c>
      <c r="E121" s="27">
        <v>0.71199999999999997</v>
      </c>
      <c r="F121" s="27">
        <v>0.64700000000000002</v>
      </c>
      <c r="I121" s="62">
        <v>28836.46</v>
      </c>
      <c r="J121" s="63">
        <v>29873.78</v>
      </c>
      <c r="P121" s="84">
        <v>0.52200000000000002</v>
      </c>
      <c r="Q121" s="4">
        <v>0.67600000000000005</v>
      </c>
      <c r="R121" s="86">
        <v>0.64700000000000002</v>
      </c>
      <c r="S121" s="4">
        <v>0.73699999999999999</v>
      </c>
      <c r="T121" s="4">
        <v>0.72</v>
      </c>
      <c r="W121" s="4">
        <v>6351.22</v>
      </c>
      <c r="X121" s="4">
        <v>17327.080000000002</v>
      </c>
      <c r="Y121" s="4">
        <v>8320.5</v>
      </c>
      <c r="Z121" s="4">
        <v>28964.87</v>
      </c>
      <c r="AA121" s="4">
        <v>43888.38</v>
      </c>
    </row>
    <row r="122" spans="2:27">
      <c r="B122" s="45">
        <v>0.34</v>
      </c>
      <c r="C122" s="27">
        <v>0.59199999999999997</v>
      </c>
      <c r="D122" s="27">
        <v>0.626</v>
      </c>
      <c r="E122" s="27">
        <v>0.64300000000000002</v>
      </c>
      <c r="F122" s="27">
        <v>0.70499999999999996</v>
      </c>
      <c r="I122" s="62">
        <v>29997.09</v>
      </c>
      <c r="J122" s="63">
        <v>41682.639999999999</v>
      </c>
      <c r="P122" s="84">
        <v>0.52800000000000002</v>
      </c>
      <c r="Q122" s="4">
        <v>0.56599999999999995</v>
      </c>
      <c r="R122" s="86">
        <v>0.72</v>
      </c>
      <c r="S122" s="4">
        <v>0.71899999999999997</v>
      </c>
      <c r="T122" s="4">
        <v>0.72099999999999997</v>
      </c>
      <c r="W122" s="4">
        <v>12223.5</v>
      </c>
      <c r="X122" s="4">
        <v>7288.68</v>
      </c>
      <c r="Y122" s="4">
        <v>15213.5</v>
      </c>
      <c r="Z122" s="4">
        <v>45386.68</v>
      </c>
      <c r="AA122" s="4">
        <v>30103.68</v>
      </c>
    </row>
    <row r="123" spans="2:27">
      <c r="B123" s="45">
        <v>0.30399999999999999</v>
      </c>
      <c r="C123" s="27">
        <v>0.51500000000000001</v>
      </c>
      <c r="D123" s="27">
        <v>0.56799999999999995</v>
      </c>
      <c r="E123" s="27">
        <v>0.68500000000000005</v>
      </c>
      <c r="F123" s="27">
        <v>0.71</v>
      </c>
      <c r="I123" s="62">
        <v>50727.72</v>
      </c>
      <c r="J123" s="63">
        <v>38499.31</v>
      </c>
      <c r="P123" s="84">
        <v>0.50800000000000001</v>
      </c>
      <c r="Q123" s="4">
        <v>0.59899999999999998</v>
      </c>
      <c r="R123" s="86">
        <v>0.66400000000000003</v>
      </c>
      <c r="S123" s="4">
        <v>0.76600000000000001</v>
      </c>
      <c r="T123" s="4">
        <v>0.753</v>
      </c>
      <c r="W123" s="4">
        <v>7922.43</v>
      </c>
      <c r="X123" s="4">
        <v>9311.82</v>
      </c>
      <c r="Y123" s="4">
        <v>52951.89</v>
      </c>
      <c r="Z123" s="4">
        <v>27229.67</v>
      </c>
      <c r="AA123" s="4">
        <v>33491.379999999997</v>
      </c>
    </row>
    <row r="124" spans="2:27">
      <c r="B124" s="45">
        <v>0.312</v>
      </c>
      <c r="C124" s="27">
        <v>0.42399999999999999</v>
      </c>
      <c r="D124" s="27">
        <v>0.53200000000000003</v>
      </c>
      <c r="E124" s="27">
        <v>0.73499999999999999</v>
      </c>
      <c r="F124" s="27">
        <v>0.74</v>
      </c>
      <c r="I124" s="62">
        <v>36842.26</v>
      </c>
      <c r="J124" s="63">
        <v>20207.310000000001</v>
      </c>
      <c r="P124" s="84">
        <v>0.52400000000000002</v>
      </c>
      <c r="Q124" s="4">
        <v>0.59699999999999998</v>
      </c>
      <c r="R124" s="86">
        <v>0.67900000000000005</v>
      </c>
      <c r="S124" s="4">
        <v>0.75600000000000001</v>
      </c>
      <c r="T124" s="4">
        <v>0.747</v>
      </c>
      <c r="W124" s="4">
        <v>6921.05</v>
      </c>
      <c r="X124" s="4">
        <v>11487.88</v>
      </c>
      <c r="Y124" s="4">
        <v>35389.47</v>
      </c>
      <c r="Z124" s="4">
        <v>41444.67</v>
      </c>
      <c r="AA124" s="4">
        <v>36835.93</v>
      </c>
    </row>
    <row r="125" spans="2:27">
      <c r="B125" s="45">
        <v>0.48</v>
      </c>
      <c r="C125" s="27">
        <v>0.51700000000000002</v>
      </c>
      <c r="D125" s="27">
        <v>0.60599999999999998</v>
      </c>
      <c r="E125" s="27">
        <v>0.71499999999999997</v>
      </c>
      <c r="F125" s="27">
        <v>0.65500000000000003</v>
      </c>
      <c r="I125" s="62">
        <v>42412.58</v>
      </c>
      <c r="J125" s="63">
        <v>26590.27</v>
      </c>
      <c r="P125" s="84">
        <v>0.54200000000000004</v>
      </c>
      <c r="Q125" s="4">
        <v>0.58699999999999997</v>
      </c>
      <c r="R125" s="86">
        <v>0.72099999999999997</v>
      </c>
      <c r="S125" s="4">
        <v>0.76700000000000002</v>
      </c>
      <c r="T125" s="4">
        <v>0.77</v>
      </c>
      <c r="W125" s="4">
        <v>6927.55</v>
      </c>
      <c r="X125" s="4">
        <v>10750.02</v>
      </c>
      <c r="Y125" s="4">
        <v>30457.89</v>
      </c>
      <c r="Z125" s="4">
        <v>46512.31</v>
      </c>
      <c r="AA125" s="4">
        <v>36880.959999999999</v>
      </c>
    </row>
    <row r="126" spans="2:27">
      <c r="B126" s="45">
        <v>0.49299999999999999</v>
      </c>
      <c r="C126" s="27">
        <v>0.54100000000000004</v>
      </c>
      <c r="D126" s="27">
        <v>0.53600000000000003</v>
      </c>
      <c r="E126" s="27">
        <v>0.68700000000000006</v>
      </c>
      <c r="F126" s="27">
        <v>0.54500000000000004</v>
      </c>
      <c r="I126" s="62">
        <v>20534.71</v>
      </c>
      <c r="J126" s="63">
        <v>41960.75</v>
      </c>
      <c r="P126" s="84">
        <v>0.59</v>
      </c>
      <c r="Q126" s="4">
        <v>0.67900000000000005</v>
      </c>
      <c r="R126" s="86">
        <v>0.66700000000000004</v>
      </c>
      <c r="S126" s="4">
        <v>0.76500000000000001</v>
      </c>
      <c r="T126" s="4">
        <v>0.67900000000000005</v>
      </c>
      <c r="W126" s="4">
        <v>14234.32</v>
      </c>
      <c r="X126" s="4">
        <v>47890.59</v>
      </c>
      <c r="Y126" s="4">
        <v>22635.52</v>
      </c>
      <c r="Z126" s="4">
        <v>28920.639999999999</v>
      </c>
      <c r="AA126" s="4">
        <v>33204.480000000003</v>
      </c>
    </row>
    <row r="127" spans="2:27">
      <c r="B127" s="45">
        <v>0.52200000000000002</v>
      </c>
      <c r="C127" s="27">
        <v>0.58399999999999996</v>
      </c>
      <c r="D127" s="27">
        <v>0.64300000000000002</v>
      </c>
      <c r="E127" s="27">
        <v>0.71599999999999997</v>
      </c>
      <c r="F127" s="27">
        <v>0.56200000000000006</v>
      </c>
      <c r="I127" s="62">
        <v>37094.870000000003</v>
      </c>
      <c r="J127" s="63">
        <v>26346.46</v>
      </c>
      <c r="P127" s="84">
        <v>0.46899999999999997</v>
      </c>
      <c r="Q127" s="4">
        <v>0.65100000000000002</v>
      </c>
      <c r="R127" s="86">
        <v>0.67400000000000004</v>
      </c>
      <c r="S127" s="4">
        <v>0.73099999999999998</v>
      </c>
      <c r="T127" s="4">
        <v>0.7</v>
      </c>
      <c r="W127" s="4">
        <v>7059.8</v>
      </c>
      <c r="X127" s="4">
        <v>42142.2</v>
      </c>
      <c r="Y127" s="4">
        <v>12732.88</v>
      </c>
      <c r="Z127" s="4">
        <v>16045.55</v>
      </c>
      <c r="AA127" s="4">
        <v>20380.150000000001</v>
      </c>
    </row>
    <row r="128" spans="2:27">
      <c r="B128" s="45">
        <v>0.42099999999999999</v>
      </c>
      <c r="C128" s="27">
        <v>0.56399999999999995</v>
      </c>
      <c r="D128" s="27">
        <v>0.53</v>
      </c>
      <c r="E128" s="27">
        <v>0.73</v>
      </c>
      <c r="F128" s="27">
        <v>0.68700000000000006</v>
      </c>
      <c r="I128" s="62">
        <v>106027</v>
      </c>
      <c r="J128" s="63">
        <v>24191.34</v>
      </c>
      <c r="P128" s="84">
        <v>0.53200000000000003</v>
      </c>
      <c r="Q128" s="4">
        <v>0.61899999999999999</v>
      </c>
      <c r="R128" s="86">
        <v>0.67100000000000004</v>
      </c>
      <c r="S128" s="4">
        <v>0.76100000000000001</v>
      </c>
      <c r="T128" s="4">
        <v>0.76400000000000001</v>
      </c>
      <c r="W128" s="4">
        <v>6757.82</v>
      </c>
      <c r="X128" s="4">
        <v>13459.49</v>
      </c>
      <c r="Y128" s="4">
        <v>25344.6</v>
      </c>
      <c r="Z128" s="4">
        <v>55521.78</v>
      </c>
      <c r="AA128" s="4">
        <v>34921.24</v>
      </c>
    </row>
    <row r="129" spans="2:27">
      <c r="B129" s="45">
        <v>0.375</v>
      </c>
      <c r="C129" s="27">
        <v>0.438</v>
      </c>
      <c r="D129" s="27">
        <v>0.58299999999999996</v>
      </c>
      <c r="E129" s="27">
        <v>0.73299999999999998</v>
      </c>
      <c r="F129" s="27">
        <v>0.6</v>
      </c>
      <c r="I129" s="62">
        <v>33665.99</v>
      </c>
      <c r="J129" s="63">
        <v>17880.189999999999</v>
      </c>
      <c r="P129" s="84">
        <v>0.57799999999999996</v>
      </c>
      <c r="Q129" s="4">
        <v>0.53</v>
      </c>
      <c r="R129" s="86">
        <v>0.70699999999999996</v>
      </c>
      <c r="S129" s="4">
        <v>0.76200000000000001</v>
      </c>
      <c r="T129" s="4">
        <v>0.70399999999999996</v>
      </c>
      <c r="W129" s="4">
        <v>11041.92</v>
      </c>
      <c r="X129" s="4">
        <v>6923.63</v>
      </c>
      <c r="Y129" s="4">
        <v>51515.18</v>
      </c>
      <c r="Z129" s="4">
        <v>55070.04</v>
      </c>
      <c r="AA129" s="4">
        <v>35232.68</v>
      </c>
    </row>
    <row r="130" spans="2:27">
      <c r="B130" s="45">
        <v>0.503</v>
      </c>
      <c r="C130" s="27">
        <v>0.52100000000000002</v>
      </c>
      <c r="D130" s="27">
        <v>0.56499999999999995</v>
      </c>
      <c r="E130" s="27">
        <v>0.626</v>
      </c>
      <c r="F130" s="27">
        <v>0.68300000000000005</v>
      </c>
      <c r="I130" s="62">
        <v>31255.3</v>
      </c>
      <c r="J130" s="63">
        <v>33969.57</v>
      </c>
      <c r="P130" s="84">
        <v>0.51300000000000001</v>
      </c>
      <c r="Q130" s="4">
        <v>0.54100000000000004</v>
      </c>
      <c r="R130" s="86">
        <v>0.68400000000000005</v>
      </c>
      <c r="S130" s="4">
        <v>0.68500000000000005</v>
      </c>
      <c r="T130" s="4">
        <v>0.77500000000000002</v>
      </c>
      <c r="W130" s="4">
        <v>6462.02</v>
      </c>
      <c r="X130" s="4">
        <v>6232.7</v>
      </c>
      <c r="Y130" s="4">
        <v>30713.58</v>
      </c>
      <c r="Z130" s="4">
        <v>15607.47</v>
      </c>
      <c r="AA130" s="4">
        <v>30168.25</v>
      </c>
    </row>
    <row r="131" spans="2:27">
      <c r="B131" s="45">
        <v>0.42499999999999999</v>
      </c>
      <c r="C131" s="27">
        <v>0.57899999999999996</v>
      </c>
      <c r="D131" s="27">
        <v>0.58899999999999997</v>
      </c>
      <c r="E131" s="27">
        <v>0.66500000000000004</v>
      </c>
      <c r="F131" s="27">
        <v>0.68600000000000005</v>
      </c>
      <c r="I131" s="62">
        <v>36320.620000000003</v>
      </c>
      <c r="J131" s="63">
        <v>30716.49</v>
      </c>
      <c r="P131" s="84">
        <v>0.68200000000000005</v>
      </c>
      <c r="Q131" s="4">
        <v>0.57899999999999996</v>
      </c>
      <c r="R131" s="86">
        <v>0.65700000000000003</v>
      </c>
      <c r="S131" s="4">
        <v>0.72899999999999998</v>
      </c>
      <c r="T131" s="4">
        <v>0.78200000000000003</v>
      </c>
      <c r="W131" s="4">
        <v>23408.58</v>
      </c>
      <c r="X131" s="4">
        <v>9720.73</v>
      </c>
      <c r="Y131" s="4">
        <v>14062.55</v>
      </c>
      <c r="Z131" s="4">
        <v>29326.69</v>
      </c>
      <c r="AA131" s="4">
        <v>42654.73</v>
      </c>
    </row>
    <row r="132" spans="2:27">
      <c r="B132" s="45">
        <v>0.54100000000000004</v>
      </c>
      <c r="C132" s="27">
        <v>0.55900000000000005</v>
      </c>
      <c r="D132" s="27">
        <v>0.55500000000000005</v>
      </c>
      <c r="E132" s="27">
        <v>0.62</v>
      </c>
      <c r="F132" s="27">
        <v>0.64500000000000002</v>
      </c>
      <c r="I132" s="62">
        <v>13137.13</v>
      </c>
      <c r="J132" s="63">
        <v>48937.78</v>
      </c>
      <c r="P132" s="84">
        <v>0.628</v>
      </c>
      <c r="Q132" s="4">
        <v>0.58799999999999997</v>
      </c>
      <c r="R132" s="86">
        <v>0.67700000000000005</v>
      </c>
      <c r="S132" s="4">
        <v>0.72699999999999998</v>
      </c>
      <c r="T132" s="4">
        <v>0.73199999999999998</v>
      </c>
      <c r="W132" s="4">
        <v>10514.59</v>
      </c>
      <c r="X132" s="4">
        <v>9361.7000000000007</v>
      </c>
      <c r="Y132" s="4">
        <v>37331.31</v>
      </c>
      <c r="Z132" s="4">
        <v>22023.63</v>
      </c>
      <c r="AA132" s="4">
        <v>34931.300000000003</v>
      </c>
    </row>
    <row r="133" spans="2:27">
      <c r="B133" s="45">
        <v>0.34899999999999998</v>
      </c>
      <c r="C133" s="27">
        <v>0.51600000000000001</v>
      </c>
      <c r="D133" s="27">
        <v>0.64800000000000002</v>
      </c>
      <c r="E133" s="27">
        <v>0.68700000000000006</v>
      </c>
      <c r="F133" s="27">
        <v>0.63300000000000001</v>
      </c>
      <c r="I133" s="62">
        <v>32110.65</v>
      </c>
      <c r="J133" s="63">
        <v>27921.64</v>
      </c>
      <c r="P133" s="84">
        <v>0.52100000000000002</v>
      </c>
      <c r="Q133" s="4">
        <v>0.59199999999999997</v>
      </c>
      <c r="R133" s="86">
        <v>0.70499999999999996</v>
      </c>
      <c r="S133" s="4">
        <v>0.69899999999999995</v>
      </c>
      <c r="T133" s="4">
        <v>0.76300000000000001</v>
      </c>
      <c r="W133" s="4">
        <v>7448.88</v>
      </c>
      <c r="X133" s="4">
        <v>9826.2900000000009</v>
      </c>
      <c r="Y133" s="4">
        <v>17352.400000000001</v>
      </c>
      <c r="Z133" s="4">
        <v>22786.720000000001</v>
      </c>
      <c r="AA133" s="4">
        <v>53672.39</v>
      </c>
    </row>
    <row r="134" spans="2:27">
      <c r="B134" s="45">
        <v>0.39100000000000001</v>
      </c>
      <c r="C134" s="27">
        <v>0.53900000000000003</v>
      </c>
      <c r="D134" s="27">
        <v>0.621</v>
      </c>
      <c r="E134" s="27">
        <v>0.70499999999999996</v>
      </c>
      <c r="F134" s="27">
        <v>0.59499999999999997</v>
      </c>
      <c r="I134" s="62">
        <v>65644.990000000005</v>
      </c>
      <c r="J134" s="63">
        <v>27921.64</v>
      </c>
      <c r="P134" s="84">
        <v>0.54</v>
      </c>
      <c r="Q134" s="4">
        <v>0.53400000000000003</v>
      </c>
      <c r="R134" s="86">
        <v>0.71899999999999997</v>
      </c>
      <c r="S134" s="4">
        <v>0.73499999999999999</v>
      </c>
      <c r="T134" s="4">
        <v>0.69599999999999995</v>
      </c>
      <c r="W134" s="4">
        <v>6100.47</v>
      </c>
      <c r="X134" s="4">
        <v>8215.49</v>
      </c>
      <c r="Y134" s="4">
        <v>21019.15</v>
      </c>
      <c r="Z134" s="4">
        <v>23100.59</v>
      </c>
      <c r="AA134" s="4">
        <v>36516.6</v>
      </c>
    </row>
    <row r="135" spans="2:27">
      <c r="B135" s="45">
        <v>0.497</v>
      </c>
      <c r="C135" s="27">
        <v>0.63700000000000001</v>
      </c>
      <c r="D135" s="27">
        <v>0.62</v>
      </c>
      <c r="E135" s="27">
        <v>0.69499999999999995</v>
      </c>
      <c r="F135" s="27">
        <v>0.71399999999999997</v>
      </c>
      <c r="I135" s="62">
        <v>35093.699999999997</v>
      </c>
      <c r="J135" s="63">
        <v>31042.95</v>
      </c>
      <c r="P135" s="84">
        <v>0.628</v>
      </c>
      <c r="Q135" s="4">
        <v>0.61299999999999999</v>
      </c>
      <c r="R135" s="86">
        <v>0.67800000000000005</v>
      </c>
      <c r="S135" s="4">
        <v>0.751</v>
      </c>
      <c r="T135" s="4">
        <v>0.749</v>
      </c>
      <c r="W135" s="4">
        <v>13380.3</v>
      </c>
      <c r="X135" s="4">
        <v>14406.42</v>
      </c>
      <c r="Y135" s="4">
        <v>14700.31</v>
      </c>
      <c r="Z135" s="4">
        <v>28025.47</v>
      </c>
      <c r="AA135" s="4">
        <v>31412.080000000002</v>
      </c>
    </row>
    <row r="136" spans="2:27">
      <c r="B136" s="45">
        <v>0.439</v>
      </c>
      <c r="C136" s="27">
        <v>0.47199999999999998</v>
      </c>
      <c r="D136" s="27">
        <v>0.58799999999999997</v>
      </c>
      <c r="E136" s="27">
        <v>0.73899999999999999</v>
      </c>
      <c r="F136" s="27">
        <v>0.71099999999999997</v>
      </c>
      <c r="I136" s="62">
        <v>46860.13</v>
      </c>
      <c r="J136" s="63">
        <v>47657.58</v>
      </c>
      <c r="P136" s="84">
        <v>0.66300000000000003</v>
      </c>
      <c r="Q136" s="4">
        <v>0.56399999999999995</v>
      </c>
      <c r="R136" s="86">
        <v>0.71099999999999997</v>
      </c>
      <c r="S136" s="4">
        <v>0.71699999999999997</v>
      </c>
      <c r="T136" s="4">
        <v>0.747</v>
      </c>
      <c r="W136" s="4">
        <v>14517.11</v>
      </c>
      <c r="X136" s="4">
        <v>10484.27</v>
      </c>
      <c r="Y136" s="4">
        <v>44237.45</v>
      </c>
      <c r="Z136" s="4">
        <v>26291.19</v>
      </c>
      <c r="AA136" s="4">
        <v>37445.14</v>
      </c>
    </row>
    <row r="137" spans="2:27">
      <c r="B137" s="45">
        <v>0.317</v>
      </c>
      <c r="C137" s="27">
        <v>0.56499999999999995</v>
      </c>
      <c r="D137" s="27">
        <v>0.64100000000000001</v>
      </c>
      <c r="E137" s="27">
        <v>0.71499999999999997</v>
      </c>
      <c r="F137" s="27">
        <v>0.62</v>
      </c>
      <c r="I137" s="62">
        <v>75103.899999999994</v>
      </c>
      <c r="J137" s="63">
        <v>44580.54</v>
      </c>
      <c r="P137" s="84">
        <v>0.53100000000000003</v>
      </c>
      <c r="Q137" s="4">
        <v>0.623</v>
      </c>
      <c r="R137" s="86">
        <v>0.70599999999999996</v>
      </c>
      <c r="S137" s="4">
        <v>0.78200000000000003</v>
      </c>
      <c r="T137" s="4">
        <v>0.73399999999999999</v>
      </c>
      <c r="W137" s="4">
        <v>7226.48</v>
      </c>
      <c r="X137" s="4">
        <v>10460.83</v>
      </c>
      <c r="Y137" s="4">
        <v>10694.22</v>
      </c>
      <c r="Z137" s="4">
        <v>158703.96</v>
      </c>
      <c r="AA137" s="4">
        <v>35311.65</v>
      </c>
    </row>
    <row r="138" spans="2:27">
      <c r="B138" s="45">
        <v>0.35899999999999999</v>
      </c>
      <c r="C138" s="27">
        <v>0.55100000000000005</v>
      </c>
      <c r="D138" s="27">
        <v>0.59599999999999997</v>
      </c>
      <c r="E138" s="27">
        <v>0.59299999999999997</v>
      </c>
      <c r="F138" s="27">
        <v>0.70299999999999996</v>
      </c>
      <c r="I138" s="62">
        <v>36001.599999999999</v>
      </c>
      <c r="J138" s="63">
        <v>37186.74</v>
      </c>
      <c r="P138" s="84">
        <v>0.51200000000000001</v>
      </c>
      <c r="Q138" s="4">
        <v>0.63300000000000001</v>
      </c>
      <c r="R138" s="86">
        <v>0.71499999999999997</v>
      </c>
      <c r="S138" s="4">
        <v>0.69</v>
      </c>
      <c r="T138" s="4">
        <v>0.73399999999999999</v>
      </c>
      <c r="W138" s="4">
        <v>9606.44</v>
      </c>
      <c r="X138" s="4">
        <v>12276.13</v>
      </c>
      <c r="Y138" s="4">
        <v>28810.57</v>
      </c>
      <c r="Z138" s="4">
        <v>18864.13</v>
      </c>
      <c r="AA138" s="4">
        <v>31256.53</v>
      </c>
    </row>
    <row r="139" spans="2:27">
      <c r="B139" s="45">
        <v>0.50700000000000001</v>
      </c>
      <c r="C139" s="27">
        <v>0.54300000000000004</v>
      </c>
      <c r="D139" s="27">
        <v>0.50800000000000001</v>
      </c>
      <c r="E139" s="27">
        <v>0.68799999999999994</v>
      </c>
      <c r="F139" s="27">
        <v>0.67200000000000004</v>
      </c>
      <c r="I139" s="62">
        <v>19491.3</v>
      </c>
      <c r="J139" s="63">
        <v>37429.03</v>
      </c>
      <c r="P139" s="84">
        <v>0.56399999999999995</v>
      </c>
      <c r="Q139" s="4">
        <v>0.59399999999999997</v>
      </c>
      <c r="R139" s="86">
        <v>0.71399999999999997</v>
      </c>
      <c r="S139" s="4">
        <v>0.73399999999999999</v>
      </c>
      <c r="T139" s="4">
        <v>0.747</v>
      </c>
      <c r="W139" s="4">
        <v>7839.04</v>
      </c>
      <c r="X139" s="4">
        <v>10614.54</v>
      </c>
      <c r="Y139" s="4">
        <v>29857.75</v>
      </c>
      <c r="Z139" s="4">
        <v>31158.75</v>
      </c>
      <c r="AA139" s="4">
        <v>38445.269999999997</v>
      </c>
    </row>
    <row r="140" spans="2:27">
      <c r="B140" s="45">
        <v>0.28599999999999998</v>
      </c>
      <c r="C140" s="27">
        <v>0.45300000000000001</v>
      </c>
      <c r="D140" s="27">
        <v>0.54900000000000004</v>
      </c>
      <c r="E140" s="27">
        <v>0.72699999999999998</v>
      </c>
      <c r="F140" s="27">
        <v>0.66500000000000004</v>
      </c>
      <c r="I140" s="62">
        <v>34339.019999999997</v>
      </c>
      <c r="J140" s="63">
        <v>46737.42</v>
      </c>
      <c r="P140" s="84">
        <v>0.51300000000000001</v>
      </c>
      <c r="Q140" s="4">
        <v>0.58499999999999996</v>
      </c>
      <c r="R140" s="86">
        <v>0.73499999999999999</v>
      </c>
      <c r="S140" s="4">
        <v>0.753</v>
      </c>
      <c r="T140" s="4">
        <v>0.74</v>
      </c>
      <c r="W140" s="4">
        <v>11716.45</v>
      </c>
      <c r="X140" s="4">
        <v>13697.32</v>
      </c>
      <c r="Y140" s="4">
        <v>50430.17</v>
      </c>
      <c r="Z140" s="4">
        <v>24968.65</v>
      </c>
      <c r="AA140" s="4">
        <v>55692.28</v>
      </c>
    </row>
    <row r="141" spans="2:27">
      <c r="B141" s="45">
        <v>0.623</v>
      </c>
      <c r="C141" s="27">
        <v>0.47399999999999998</v>
      </c>
      <c r="D141" s="27">
        <v>0.52100000000000002</v>
      </c>
      <c r="E141" s="27">
        <v>0.75800000000000001</v>
      </c>
      <c r="F141" s="27">
        <v>0.57899999999999996</v>
      </c>
      <c r="I141" s="62">
        <v>31360.720000000001</v>
      </c>
      <c r="J141" s="63">
        <v>35019.919999999998</v>
      </c>
      <c r="P141" s="84">
        <v>0.63400000000000001</v>
      </c>
      <c r="Q141" s="4">
        <v>0.58299999999999996</v>
      </c>
      <c r="R141" s="86">
        <v>0.65100000000000002</v>
      </c>
      <c r="S141" s="4">
        <v>0.76700000000000002</v>
      </c>
      <c r="T141" s="4">
        <v>0.68100000000000005</v>
      </c>
      <c r="W141" s="4">
        <v>11712.68</v>
      </c>
      <c r="X141" s="4">
        <v>9602.73</v>
      </c>
      <c r="Y141" s="4">
        <v>22658.51</v>
      </c>
      <c r="Z141" s="4">
        <v>28882.59</v>
      </c>
      <c r="AA141" s="4">
        <v>15514.11</v>
      </c>
    </row>
    <row r="142" spans="2:27">
      <c r="B142" s="45">
        <v>0.45400000000000001</v>
      </c>
      <c r="C142" s="27">
        <v>0.54500000000000004</v>
      </c>
      <c r="D142" s="27">
        <v>0.51500000000000001</v>
      </c>
      <c r="E142" s="27">
        <v>0.755</v>
      </c>
      <c r="F142" s="27">
        <v>0.70399999999999996</v>
      </c>
      <c r="I142" s="62">
        <v>29873.78</v>
      </c>
      <c r="J142" s="63">
        <v>50234.49</v>
      </c>
      <c r="P142" s="84">
        <v>0.64500000000000002</v>
      </c>
      <c r="Q142" s="4">
        <v>0.61199999999999999</v>
      </c>
      <c r="R142" s="86">
        <v>0.67</v>
      </c>
      <c r="S142" s="4">
        <v>0.754</v>
      </c>
      <c r="T142" s="4">
        <v>0.78200000000000003</v>
      </c>
      <c r="W142" s="4">
        <v>15120.74</v>
      </c>
      <c r="X142" s="4">
        <v>11590.93</v>
      </c>
      <c r="Y142" s="4">
        <v>15678.25</v>
      </c>
      <c r="Z142" s="4">
        <v>38964.629999999997</v>
      </c>
      <c r="AA142" s="4">
        <v>40515.589999999997</v>
      </c>
    </row>
    <row r="143" spans="2:27">
      <c r="B143" s="45">
        <v>0.38</v>
      </c>
      <c r="C143" s="27">
        <v>0.54800000000000004</v>
      </c>
      <c r="D143" s="27">
        <v>0.56699999999999995</v>
      </c>
      <c r="E143" s="27">
        <v>0.73599999999999999</v>
      </c>
      <c r="F143" s="27">
        <v>0.69199999999999995</v>
      </c>
      <c r="I143" s="62">
        <v>41682.639999999999</v>
      </c>
      <c r="J143" s="63">
        <v>47636.4</v>
      </c>
      <c r="P143" s="84">
        <v>0.48</v>
      </c>
      <c r="Q143" s="4">
        <v>0.60099999999999998</v>
      </c>
      <c r="R143" s="86">
        <v>0.68700000000000006</v>
      </c>
      <c r="S143" s="4">
        <v>0.78900000000000003</v>
      </c>
      <c r="T143" s="4">
        <v>0.71699999999999997</v>
      </c>
      <c r="W143" s="4">
        <v>6993.3</v>
      </c>
      <c r="X143" s="4">
        <v>12150.11</v>
      </c>
      <c r="Y143" s="4">
        <v>28116.37</v>
      </c>
      <c r="Z143" s="4">
        <v>32978.620000000003</v>
      </c>
      <c r="AA143" s="4">
        <v>26851.08</v>
      </c>
    </row>
    <row r="144" spans="2:27">
      <c r="B144" s="45">
        <v>0.52500000000000002</v>
      </c>
      <c r="C144" s="27">
        <v>0.502</v>
      </c>
      <c r="D144" s="27">
        <v>0.622</v>
      </c>
      <c r="E144" s="27">
        <v>0.71699999999999997</v>
      </c>
      <c r="F144" s="27">
        <v>0.69099999999999995</v>
      </c>
      <c r="I144" s="62">
        <v>38499.31</v>
      </c>
      <c r="J144" s="63">
        <v>25424.12</v>
      </c>
      <c r="P144" s="84">
        <v>0.58299999999999996</v>
      </c>
      <c r="Q144" s="4">
        <v>0.64100000000000001</v>
      </c>
      <c r="R144" s="86">
        <v>0.71</v>
      </c>
      <c r="S144" s="4">
        <v>0.74299999999999999</v>
      </c>
      <c r="T144" s="4">
        <v>0.745</v>
      </c>
      <c r="W144" s="4">
        <v>7329.77</v>
      </c>
      <c r="X144" s="4">
        <v>12458.8</v>
      </c>
      <c r="Y144" s="4">
        <v>27534.21</v>
      </c>
      <c r="Z144" s="4">
        <v>36824.980000000003</v>
      </c>
      <c r="AA144" s="4">
        <v>23676.35</v>
      </c>
    </row>
    <row r="145" spans="2:27">
      <c r="B145" s="45">
        <v>0.42399999999999999</v>
      </c>
      <c r="C145" s="27">
        <v>0.52500000000000002</v>
      </c>
      <c r="D145" s="27">
        <v>0.59499999999999997</v>
      </c>
      <c r="E145" s="27">
        <v>0.59799999999999998</v>
      </c>
      <c r="F145" s="27">
        <v>0.65800000000000003</v>
      </c>
      <c r="I145" s="62">
        <v>20207.310000000001</v>
      </c>
      <c r="J145" s="63">
        <v>20221.63</v>
      </c>
      <c r="P145" s="84">
        <v>0.61899999999999999</v>
      </c>
      <c r="Q145" s="4">
        <v>0.56799999999999995</v>
      </c>
      <c r="R145" s="86">
        <v>0.69299999999999995</v>
      </c>
      <c r="S145" s="4">
        <v>0.66200000000000003</v>
      </c>
      <c r="T145" s="4">
        <v>0.71399999999999997</v>
      </c>
      <c r="W145" s="4">
        <v>14846.72</v>
      </c>
      <c r="X145" s="4">
        <v>6547.6</v>
      </c>
      <c r="Y145" s="4">
        <v>19328.240000000002</v>
      </c>
      <c r="Z145" s="4">
        <v>16764.54</v>
      </c>
      <c r="AA145" s="4">
        <v>21227.93</v>
      </c>
    </row>
    <row r="146" spans="2:27">
      <c r="B146" s="45">
        <v>0.35799999999999998</v>
      </c>
      <c r="C146" s="27">
        <v>0.46300000000000002</v>
      </c>
      <c r="D146" s="27">
        <v>0.58499999999999996</v>
      </c>
      <c r="E146" s="27">
        <v>0.61699999999999999</v>
      </c>
      <c r="F146" s="27">
        <v>0.64100000000000001</v>
      </c>
      <c r="I146" s="62">
        <v>26590.27</v>
      </c>
      <c r="J146" s="63">
        <v>37088.81</v>
      </c>
      <c r="P146" s="84">
        <v>0.504</v>
      </c>
      <c r="Q146" s="4">
        <v>0.56599999999999995</v>
      </c>
      <c r="R146" s="86">
        <v>0.69899999999999995</v>
      </c>
      <c r="S146" s="4">
        <v>0.71399999999999997</v>
      </c>
      <c r="T146" s="4">
        <v>0.748</v>
      </c>
      <c r="W146" s="4">
        <v>9945.1299999999992</v>
      </c>
      <c r="X146" s="4">
        <v>12892.46</v>
      </c>
      <c r="Y146" s="4">
        <v>19855.900000000001</v>
      </c>
      <c r="Z146" s="4">
        <v>19748.080000000002</v>
      </c>
      <c r="AA146" s="4">
        <v>34929.589999999997</v>
      </c>
    </row>
    <row r="147" spans="2:27">
      <c r="B147" s="45">
        <v>0.436</v>
      </c>
      <c r="C147" s="27">
        <v>0.624</v>
      </c>
      <c r="D147" s="27">
        <v>0.59499999999999997</v>
      </c>
      <c r="E147" s="27">
        <v>0.754</v>
      </c>
      <c r="F147" s="27">
        <v>0.626</v>
      </c>
      <c r="I147" s="62">
        <v>41960.75</v>
      </c>
      <c r="J147" s="63">
        <v>17160.36</v>
      </c>
      <c r="P147" s="84">
        <v>0.52900000000000003</v>
      </c>
      <c r="Q147" s="4">
        <v>0.60699999999999998</v>
      </c>
      <c r="R147" s="86">
        <v>0.68400000000000005</v>
      </c>
      <c r="S147" s="4">
        <v>0.71</v>
      </c>
      <c r="T147" s="4">
        <v>0.68700000000000006</v>
      </c>
      <c r="W147" s="4">
        <v>11999.45</v>
      </c>
      <c r="X147" s="4">
        <v>16595.3</v>
      </c>
      <c r="Y147" s="4">
        <v>35540</v>
      </c>
      <c r="Z147" s="4">
        <v>37885.61</v>
      </c>
      <c r="AA147" s="4">
        <v>29382.73</v>
      </c>
    </row>
    <row r="148" spans="2:27">
      <c r="B148" s="45">
        <v>0.34599999999999997</v>
      </c>
      <c r="C148" s="27">
        <v>0.56299999999999994</v>
      </c>
      <c r="D148" s="27">
        <v>0.63800000000000001</v>
      </c>
      <c r="E148" s="27">
        <v>0.63800000000000001</v>
      </c>
      <c r="F148" s="27">
        <v>0.64600000000000002</v>
      </c>
      <c r="I148" s="62">
        <v>26346.46</v>
      </c>
      <c r="J148" s="63">
        <v>27389.84</v>
      </c>
      <c r="P148" s="84">
        <v>0.51200000000000001</v>
      </c>
      <c r="Q148" s="4">
        <v>0.628</v>
      </c>
      <c r="R148" s="86">
        <v>0.69699999999999995</v>
      </c>
      <c r="S148" s="4">
        <v>0.70299999999999996</v>
      </c>
      <c r="T148" s="4">
        <v>0.73399999999999999</v>
      </c>
      <c r="W148" s="4">
        <v>6557.79</v>
      </c>
      <c r="X148" s="4">
        <v>11040.59</v>
      </c>
      <c r="Y148" s="4">
        <v>14219.45</v>
      </c>
      <c r="Z148" s="4">
        <v>65107.78</v>
      </c>
      <c r="AA148" s="4">
        <v>24981.4</v>
      </c>
    </row>
    <row r="149" spans="2:27">
      <c r="B149" s="45">
        <v>0.53700000000000003</v>
      </c>
      <c r="C149" s="27">
        <v>0.49199999999999999</v>
      </c>
      <c r="D149" s="27">
        <v>0.53800000000000003</v>
      </c>
      <c r="E149" s="27">
        <v>0.628</v>
      </c>
      <c r="F149" s="27">
        <v>0.65300000000000002</v>
      </c>
      <c r="I149" s="62">
        <v>24191.34</v>
      </c>
      <c r="J149" s="63">
        <v>40433.370000000003</v>
      </c>
      <c r="P149" s="84">
        <v>0.64400000000000002</v>
      </c>
      <c r="Q149" s="4">
        <v>0.60199999999999998</v>
      </c>
      <c r="R149" s="86">
        <v>0.65200000000000002</v>
      </c>
      <c r="S149" s="4">
        <v>0.72299999999999998</v>
      </c>
      <c r="T149" s="4">
        <v>0.75</v>
      </c>
      <c r="W149" s="4">
        <v>21385.41</v>
      </c>
      <c r="X149" s="4">
        <v>10818.03</v>
      </c>
      <c r="Y149" s="4">
        <v>54972.41</v>
      </c>
      <c r="Z149" s="4">
        <v>28447.8</v>
      </c>
      <c r="AA149" s="4">
        <v>36803.64</v>
      </c>
    </row>
    <row r="150" spans="2:27">
      <c r="B150" s="45">
        <v>0.36399999999999999</v>
      </c>
      <c r="C150" s="27">
        <v>0.45500000000000002</v>
      </c>
      <c r="D150" s="27">
        <v>0.58199999999999996</v>
      </c>
      <c r="E150" s="27">
        <v>0.628</v>
      </c>
      <c r="F150" s="27">
        <v>0.66800000000000004</v>
      </c>
      <c r="I150" s="62">
        <v>17880.189999999999</v>
      </c>
      <c r="J150" s="63">
        <v>13218.19</v>
      </c>
      <c r="P150" s="84">
        <v>0.54300000000000004</v>
      </c>
      <c r="Q150" s="4">
        <v>0.53300000000000003</v>
      </c>
      <c r="R150" s="86">
        <v>0.70299999999999996</v>
      </c>
      <c r="S150" s="4">
        <v>0.69899999999999995</v>
      </c>
      <c r="T150" s="4">
        <v>0.71</v>
      </c>
      <c r="W150" s="4">
        <v>9860.2099999999991</v>
      </c>
      <c r="X150" s="4">
        <v>6881.5</v>
      </c>
      <c r="Y150" s="4">
        <v>48718.78</v>
      </c>
      <c r="Z150" s="4">
        <v>19215.53</v>
      </c>
      <c r="AA150" s="4">
        <v>23848.09</v>
      </c>
    </row>
    <row r="151" spans="2:27">
      <c r="B151" s="45">
        <v>0.48499999999999999</v>
      </c>
      <c r="C151" s="27">
        <v>0.49199999999999999</v>
      </c>
      <c r="D151" s="27">
        <v>0.54700000000000004</v>
      </c>
      <c r="E151" s="27">
        <v>0.67600000000000005</v>
      </c>
      <c r="F151" s="27">
        <v>0.66200000000000003</v>
      </c>
      <c r="I151" s="62">
        <v>33969.57</v>
      </c>
      <c r="J151" s="63">
        <v>22428.25</v>
      </c>
      <c r="P151" s="84">
        <v>0.61899999999999999</v>
      </c>
      <c r="Q151" s="4">
        <v>0.56799999999999995</v>
      </c>
      <c r="R151" s="86">
        <v>0.68700000000000006</v>
      </c>
      <c r="S151" s="4">
        <v>0.7</v>
      </c>
      <c r="T151" s="4">
        <v>0.74299999999999999</v>
      </c>
      <c r="W151" s="4">
        <v>16728.68</v>
      </c>
      <c r="X151" s="4">
        <v>8491.94</v>
      </c>
      <c r="Y151" s="4">
        <v>72605.27</v>
      </c>
      <c r="Z151" s="4">
        <v>37832.19</v>
      </c>
      <c r="AA151" s="4">
        <v>28604.66</v>
      </c>
    </row>
    <row r="152" spans="2:27">
      <c r="B152" s="45">
        <v>0.30199999999999999</v>
      </c>
      <c r="C152" s="27">
        <v>0.54700000000000004</v>
      </c>
      <c r="D152" s="27">
        <v>0.68200000000000005</v>
      </c>
      <c r="E152" s="27">
        <v>0.69</v>
      </c>
      <c r="F152" s="27">
        <v>0.66600000000000004</v>
      </c>
      <c r="I152" s="62">
        <v>30716.49</v>
      </c>
      <c r="J152" s="63">
        <v>24947.07</v>
      </c>
      <c r="P152" s="84">
        <v>0.47599999999999998</v>
      </c>
      <c r="Q152" s="4">
        <v>0.62</v>
      </c>
      <c r="R152" s="86">
        <v>0.70099999999999996</v>
      </c>
      <c r="S152" s="4">
        <v>0.73299999999999998</v>
      </c>
      <c r="T152" s="4">
        <v>0.73299999999999998</v>
      </c>
      <c r="W152" s="4">
        <v>4533.95</v>
      </c>
      <c r="X152" s="4">
        <v>9294.1</v>
      </c>
      <c r="Y152" s="4">
        <v>77671.72</v>
      </c>
      <c r="Z152" s="4">
        <v>20401.060000000001</v>
      </c>
      <c r="AA152" s="4">
        <v>39643.949999999997</v>
      </c>
    </row>
    <row r="153" spans="2:27">
      <c r="B153" s="45">
        <v>0.36599999999999999</v>
      </c>
      <c r="C153" s="27">
        <v>0.433</v>
      </c>
      <c r="D153" s="27">
        <v>0.61599999999999999</v>
      </c>
      <c r="E153" s="27">
        <v>0.71599999999999997</v>
      </c>
      <c r="F153" s="27">
        <v>0.69899999999999995</v>
      </c>
      <c r="I153" s="62">
        <v>58559.74</v>
      </c>
      <c r="J153" s="63">
        <v>15735.75</v>
      </c>
      <c r="P153" s="84">
        <v>0.48199999999999998</v>
      </c>
      <c r="Q153" s="4">
        <v>0.58499999999999996</v>
      </c>
      <c r="R153" s="86">
        <v>0.70299999999999996</v>
      </c>
      <c r="S153" s="4">
        <v>0.74</v>
      </c>
      <c r="T153" s="4">
        <v>0.74</v>
      </c>
      <c r="W153" s="4">
        <v>11170.38</v>
      </c>
      <c r="X153" s="4">
        <v>9926.26</v>
      </c>
      <c r="Y153" s="4">
        <v>18525.75</v>
      </c>
      <c r="Z153" s="4">
        <v>33574.01</v>
      </c>
      <c r="AA153" s="4">
        <v>72367.97</v>
      </c>
    </row>
    <row r="154" spans="2:27">
      <c r="B154" s="45">
        <v>0.41299999999999998</v>
      </c>
      <c r="C154" s="27">
        <v>0.41899999999999998</v>
      </c>
      <c r="D154" s="27">
        <v>0.56699999999999995</v>
      </c>
      <c r="E154" s="27">
        <v>0.70899999999999996</v>
      </c>
      <c r="F154" s="27">
        <v>0.66700000000000004</v>
      </c>
      <c r="I154" s="62">
        <v>138153.22</v>
      </c>
      <c r="J154" s="63">
        <v>29339.86</v>
      </c>
      <c r="P154" s="84">
        <v>0.51400000000000001</v>
      </c>
      <c r="Q154" s="4">
        <v>0.60799999999999998</v>
      </c>
      <c r="R154" s="86">
        <v>0.66400000000000003</v>
      </c>
      <c r="S154" s="4">
        <v>0.75600000000000001</v>
      </c>
      <c r="T154" s="4">
        <v>0.73799999999999999</v>
      </c>
      <c r="W154" s="4">
        <v>6054.45</v>
      </c>
      <c r="X154" s="4">
        <v>8110.8</v>
      </c>
      <c r="Y154" s="4">
        <v>7501.44</v>
      </c>
      <c r="Z154" s="4">
        <v>46098.25</v>
      </c>
      <c r="AA154" s="4">
        <v>22968.73</v>
      </c>
    </row>
    <row r="155" spans="2:27">
      <c r="B155" s="45">
        <v>0.501</v>
      </c>
      <c r="C155" s="27">
        <v>0.49199999999999999</v>
      </c>
      <c r="D155" s="27">
        <v>0.56499999999999995</v>
      </c>
      <c r="E155" s="27">
        <v>0.70299999999999996</v>
      </c>
      <c r="F155" s="27">
        <v>0.69899999999999995</v>
      </c>
      <c r="I155" s="62">
        <v>48937.78</v>
      </c>
      <c r="J155" s="63">
        <v>24596.22</v>
      </c>
      <c r="P155" s="84">
        <v>0.54700000000000004</v>
      </c>
      <c r="Q155" s="4">
        <v>0.55700000000000005</v>
      </c>
      <c r="R155" s="86">
        <v>0.68500000000000005</v>
      </c>
      <c r="S155" s="4">
        <v>0.747</v>
      </c>
      <c r="T155" s="4">
        <v>0.77300000000000002</v>
      </c>
      <c r="W155" s="4">
        <v>17038.21</v>
      </c>
      <c r="X155" s="4">
        <v>8744.48</v>
      </c>
      <c r="Y155" s="4">
        <v>15917.97</v>
      </c>
      <c r="Z155" s="4">
        <v>41724.54</v>
      </c>
      <c r="AA155" s="4">
        <v>43573.82</v>
      </c>
    </row>
    <row r="156" spans="2:27">
      <c r="B156" s="45">
        <v>0.45700000000000002</v>
      </c>
      <c r="C156" s="27">
        <v>0.44600000000000001</v>
      </c>
      <c r="D156" s="27">
        <v>0.625</v>
      </c>
      <c r="E156" s="27">
        <v>0.67800000000000005</v>
      </c>
      <c r="F156" s="27">
        <v>0.69499999999999995</v>
      </c>
      <c r="I156" s="62">
        <v>27921.64</v>
      </c>
      <c r="J156" s="63">
        <v>36629.74</v>
      </c>
      <c r="P156" s="84">
        <v>0.66400000000000003</v>
      </c>
      <c r="Q156" s="4">
        <v>0.58599999999999997</v>
      </c>
      <c r="R156" s="86">
        <v>0.71399999999999997</v>
      </c>
      <c r="S156" s="4">
        <v>0.72899999999999998</v>
      </c>
      <c r="T156" s="4">
        <v>0.75600000000000001</v>
      </c>
      <c r="W156" s="4">
        <v>13957.19</v>
      </c>
      <c r="X156" s="4">
        <v>9860.74</v>
      </c>
      <c r="Y156" s="4">
        <v>104092.58</v>
      </c>
      <c r="Z156" s="4">
        <v>30167.41</v>
      </c>
      <c r="AA156" s="4">
        <v>34909.93</v>
      </c>
    </row>
    <row r="157" spans="2:27">
      <c r="B157" s="45">
        <v>0.51</v>
      </c>
      <c r="C157" s="27">
        <v>0.56599999999999995</v>
      </c>
      <c r="D157" s="27">
        <v>0.60399999999999998</v>
      </c>
      <c r="E157" s="27">
        <v>0.69699999999999995</v>
      </c>
      <c r="F157" s="27">
        <v>0.52200000000000002</v>
      </c>
      <c r="I157" s="62">
        <v>27921.64</v>
      </c>
      <c r="J157" s="63">
        <v>19935.32</v>
      </c>
      <c r="P157" s="84">
        <v>0.55600000000000005</v>
      </c>
      <c r="Q157" s="4">
        <v>0.61899999999999999</v>
      </c>
      <c r="R157" s="86">
        <v>0.7</v>
      </c>
      <c r="S157" s="4">
        <v>0.70199999999999996</v>
      </c>
      <c r="T157" s="4">
        <v>0.67300000000000004</v>
      </c>
      <c r="W157" s="4">
        <v>8518.3700000000008</v>
      </c>
      <c r="X157" s="4">
        <v>12697.98</v>
      </c>
      <c r="Y157" s="4">
        <v>25172.86</v>
      </c>
      <c r="Z157" s="4">
        <v>25871.65</v>
      </c>
      <c r="AA157" s="4">
        <v>26232.39</v>
      </c>
    </row>
    <row r="158" spans="2:27">
      <c r="B158" s="45">
        <v>0.44900000000000001</v>
      </c>
      <c r="C158" s="27">
        <v>0.59099999999999997</v>
      </c>
      <c r="D158" s="27">
        <v>0.52300000000000002</v>
      </c>
      <c r="E158" s="27">
        <v>0.68899999999999995</v>
      </c>
      <c r="F158" s="27">
        <v>0.68899999999999995</v>
      </c>
      <c r="I158" s="62">
        <v>31042.95</v>
      </c>
      <c r="J158" s="63">
        <v>29120.959999999999</v>
      </c>
      <c r="P158" s="84">
        <v>0.60899999999999999</v>
      </c>
      <c r="Q158" s="4">
        <v>0.61899999999999999</v>
      </c>
      <c r="R158" s="86">
        <v>0.66</v>
      </c>
      <c r="S158" s="4">
        <v>0.78400000000000003</v>
      </c>
      <c r="T158" s="4">
        <v>0.73199999999999998</v>
      </c>
      <c r="W158" s="4">
        <v>11601.08</v>
      </c>
      <c r="X158" s="4">
        <v>10949.06</v>
      </c>
      <c r="Y158" s="4">
        <v>28051.37</v>
      </c>
      <c r="Z158" s="4">
        <v>35788.18</v>
      </c>
      <c r="AA158" s="4">
        <v>38756.410000000003</v>
      </c>
    </row>
    <row r="159" spans="2:27">
      <c r="B159" s="45">
        <v>0.495</v>
      </c>
      <c r="C159" s="27">
        <v>0.50800000000000001</v>
      </c>
      <c r="D159" s="27">
        <v>0.57899999999999996</v>
      </c>
      <c r="E159" s="27">
        <v>0.66</v>
      </c>
      <c r="F159" s="27">
        <v>0.72399999999999998</v>
      </c>
      <c r="I159" s="62">
        <v>47657.58</v>
      </c>
      <c r="J159" s="63">
        <v>35347.699999999997</v>
      </c>
      <c r="P159" s="84">
        <v>0.54100000000000004</v>
      </c>
      <c r="Q159" s="4">
        <v>0.64500000000000002</v>
      </c>
      <c r="R159" s="86">
        <v>0.67100000000000004</v>
      </c>
      <c r="S159" s="4">
        <v>0.73</v>
      </c>
      <c r="T159" s="4">
        <v>0.752</v>
      </c>
      <c r="W159" s="4">
        <v>11910.55</v>
      </c>
      <c r="X159" s="4">
        <v>9656.9699999999993</v>
      </c>
      <c r="Y159" s="4">
        <v>15628.4</v>
      </c>
      <c r="Z159" s="4">
        <v>28221.35</v>
      </c>
      <c r="AA159" s="4">
        <v>17507.810000000001</v>
      </c>
    </row>
    <row r="160" spans="2:27">
      <c r="B160" s="45">
        <v>0.376</v>
      </c>
      <c r="C160" s="27">
        <v>0.621</v>
      </c>
      <c r="D160" s="27">
        <v>0.58799999999999997</v>
      </c>
      <c r="E160" s="27">
        <v>0.66800000000000004</v>
      </c>
      <c r="F160" s="27">
        <v>0.60399999999999998</v>
      </c>
      <c r="I160" s="62">
        <v>44580.54</v>
      </c>
      <c r="J160" s="63">
        <v>27397.439999999999</v>
      </c>
      <c r="P160" s="84">
        <v>0.51400000000000001</v>
      </c>
      <c r="Q160" s="4">
        <v>0.64400000000000002</v>
      </c>
      <c r="R160" s="86">
        <v>0.70099999999999996</v>
      </c>
      <c r="S160" s="4">
        <v>0.71299999999999997</v>
      </c>
      <c r="T160" s="4">
        <v>0.73699999999999999</v>
      </c>
      <c r="W160" s="4">
        <v>7769.35</v>
      </c>
      <c r="X160" s="4">
        <v>12923.12</v>
      </c>
      <c r="Y160" s="4">
        <v>34636.370000000003</v>
      </c>
      <c r="Z160" s="4">
        <v>178670.47</v>
      </c>
      <c r="AA160" s="4">
        <v>21129.77</v>
      </c>
    </row>
    <row r="161" spans="2:27">
      <c r="B161" s="45">
        <v>0.55800000000000005</v>
      </c>
      <c r="C161" s="27">
        <v>0.54600000000000004</v>
      </c>
      <c r="D161" s="27">
        <v>0.59</v>
      </c>
      <c r="E161" s="27">
        <v>0.72399999999999998</v>
      </c>
      <c r="F161" s="27">
        <v>0.66100000000000003</v>
      </c>
      <c r="I161" s="62">
        <v>37186.74</v>
      </c>
      <c r="J161" s="63">
        <v>41328.58</v>
      </c>
      <c r="P161" s="84">
        <v>0.60199999999999998</v>
      </c>
      <c r="Q161" s="4">
        <v>0.58699999999999997</v>
      </c>
      <c r="R161" s="86">
        <v>0.72</v>
      </c>
      <c r="S161" s="4">
        <v>0.73699999999999999</v>
      </c>
      <c r="T161" s="4">
        <v>0.71099999999999997</v>
      </c>
      <c r="W161" s="4">
        <v>25312.1</v>
      </c>
      <c r="X161" s="4">
        <v>8014.17</v>
      </c>
      <c r="Y161" s="4">
        <v>62114.47</v>
      </c>
      <c r="Z161" s="4">
        <v>35365.769999999997</v>
      </c>
      <c r="AA161" s="4">
        <v>21647.55</v>
      </c>
    </row>
    <row r="162" spans="2:27">
      <c r="B162" s="45">
        <v>0.51200000000000001</v>
      </c>
      <c r="C162" s="27">
        <v>0.54300000000000004</v>
      </c>
      <c r="D162" s="27">
        <v>0.57999999999999996</v>
      </c>
      <c r="E162" s="27">
        <v>0.66900000000000004</v>
      </c>
      <c r="F162" s="27">
        <v>0.64900000000000002</v>
      </c>
      <c r="I162" s="62">
        <v>37429.03</v>
      </c>
      <c r="J162" s="63">
        <v>18240.37</v>
      </c>
      <c r="P162" s="84">
        <v>0.65200000000000002</v>
      </c>
      <c r="Q162" s="4">
        <v>0.59499999999999997</v>
      </c>
      <c r="R162" s="86">
        <v>0.70799999999999996</v>
      </c>
      <c r="S162" s="4">
        <v>0.74399999999999999</v>
      </c>
      <c r="T162" s="4">
        <v>0.747</v>
      </c>
      <c r="W162" s="4">
        <v>16170.5</v>
      </c>
      <c r="X162" s="4">
        <v>10276.68</v>
      </c>
      <c r="Y162" s="4">
        <v>11896.65</v>
      </c>
      <c r="Z162" s="4">
        <v>29907.83</v>
      </c>
      <c r="AA162" s="4">
        <v>24505.15</v>
      </c>
    </row>
    <row r="163" spans="2:27">
      <c r="B163" s="45">
        <v>0.46200000000000002</v>
      </c>
      <c r="C163" s="27">
        <v>0.51600000000000001</v>
      </c>
      <c r="D163" s="27">
        <v>0.52900000000000003</v>
      </c>
      <c r="E163" s="27">
        <v>0.67700000000000005</v>
      </c>
      <c r="F163" s="27">
        <v>0.68600000000000005</v>
      </c>
      <c r="I163" s="62">
        <v>46737.42</v>
      </c>
      <c r="J163" s="63">
        <v>17991.07</v>
      </c>
      <c r="P163" s="84">
        <v>0.65700000000000003</v>
      </c>
      <c r="Q163" s="4">
        <v>0.63600000000000001</v>
      </c>
      <c r="R163" s="86">
        <v>0.66500000000000004</v>
      </c>
      <c r="S163" s="4">
        <v>0.73299999999999998</v>
      </c>
      <c r="T163" s="4">
        <v>0.76200000000000001</v>
      </c>
      <c r="W163" s="4">
        <v>16479.25</v>
      </c>
      <c r="X163" s="4">
        <v>20473.3</v>
      </c>
      <c r="Y163" s="4">
        <v>23784.36</v>
      </c>
      <c r="Z163" s="4">
        <v>22904.87</v>
      </c>
      <c r="AA163" s="4">
        <v>37026.480000000003</v>
      </c>
    </row>
    <row r="164" spans="2:27">
      <c r="B164" s="45">
        <v>0.54200000000000004</v>
      </c>
      <c r="C164" s="27">
        <v>0.46100000000000002</v>
      </c>
      <c r="D164" s="27">
        <v>0.55100000000000005</v>
      </c>
      <c r="E164" s="27">
        <v>0.70299999999999996</v>
      </c>
      <c r="F164" s="27">
        <v>0.61699999999999999</v>
      </c>
      <c r="I164" s="62">
        <v>35019.919999999998</v>
      </c>
      <c r="J164" s="63">
        <v>45441.41</v>
      </c>
      <c r="P164" s="84">
        <v>0.63500000000000001</v>
      </c>
      <c r="Q164" s="4">
        <v>0.56299999999999994</v>
      </c>
      <c r="R164" s="86">
        <v>0.71299999999999997</v>
      </c>
      <c r="S164" s="4">
        <v>0.69099999999999995</v>
      </c>
      <c r="T164" s="4">
        <v>0.73299999999999998</v>
      </c>
      <c r="W164" s="4">
        <v>49132.42</v>
      </c>
      <c r="X164" s="4">
        <v>10561.14</v>
      </c>
      <c r="Y164" s="4">
        <v>52079.49</v>
      </c>
      <c r="Z164" s="4">
        <v>15304.53</v>
      </c>
      <c r="AA164" s="4">
        <v>22114.69</v>
      </c>
    </row>
    <row r="165" spans="2:27">
      <c r="B165" s="45">
        <v>0.45100000000000001</v>
      </c>
      <c r="C165" s="27">
        <v>0.624</v>
      </c>
      <c r="D165" s="27">
        <v>0.59799999999999998</v>
      </c>
      <c r="E165" s="27">
        <v>0.70099999999999996</v>
      </c>
      <c r="F165" s="27">
        <v>0.65900000000000003</v>
      </c>
      <c r="I165" s="62">
        <v>50234.49</v>
      </c>
      <c r="J165" s="63">
        <v>20522.98</v>
      </c>
      <c r="P165" s="84">
        <v>0.59399999999999997</v>
      </c>
      <c r="Q165" s="4">
        <v>0.59199999999999997</v>
      </c>
      <c r="R165" s="86">
        <v>0.69799999999999995</v>
      </c>
      <c r="S165" s="4">
        <v>0.71599999999999997</v>
      </c>
      <c r="T165" s="4">
        <v>0.73299999999999998</v>
      </c>
      <c r="W165" s="4">
        <v>69540.08</v>
      </c>
      <c r="X165" s="4">
        <v>11316.65</v>
      </c>
      <c r="Y165" s="4">
        <v>30667.93</v>
      </c>
      <c r="Z165" s="4">
        <v>16454.23</v>
      </c>
      <c r="AA165" s="4">
        <v>23224.36</v>
      </c>
    </row>
    <row r="166" spans="2:27">
      <c r="B166" s="45">
        <v>0.57299999999999995</v>
      </c>
      <c r="C166" s="27">
        <v>0.53600000000000003</v>
      </c>
      <c r="D166" s="27">
        <v>0.64400000000000002</v>
      </c>
      <c r="E166" s="27">
        <v>0.70699999999999996</v>
      </c>
      <c r="F166" s="27">
        <v>0.6</v>
      </c>
      <c r="I166" s="62">
        <v>47636.4</v>
      </c>
      <c r="J166" s="63">
        <v>34462.699999999997</v>
      </c>
      <c r="P166" s="84">
        <v>0.64100000000000001</v>
      </c>
      <c r="Q166" s="4">
        <v>0.55100000000000005</v>
      </c>
      <c r="R166" s="86">
        <v>0.64700000000000002</v>
      </c>
      <c r="S166" s="4">
        <v>0.746</v>
      </c>
      <c r="T166" s="4">
        <v>0.73599999999999999</v>
      </c>
      <c r="W166" s="4">
        <v>16741.38</v>
      </c>
      <c r="X166" s="4">
        <v>16122.52</v>
      </c>
      <c r="Y166" s="4">
        <v>13239.96</v>
      </c>
      <c r="Z166" s="4">
        <v>35154.660000000003</v>
      </c>
      <c r="AA166" s="4">
        <v>15807.64</v>
      </c>
    </row>
    <row r="167" spans="2:27">
      <c r="B167" s="45">
        <v>0.32300000000000001</v>
      </c>
      <c r="C167" s="27">
        <v>0.59299999999999997</v>
      </c>
      <c r="D167" s="27">
        <v>0.32400000000000001</v>
      </c>
      <c r="E167" s="27">
        <v>0.64900000000000002</v>
      </c>
      <c r="F167" s="27">
        <v>0.60399999999999998</v>
      </c>
      <c r="I167" s="62">
        <v>25424.12</v>
      </c>
      <c r="J167" s="63">
        <v>18885.439999999999</v>
      </c>
      <c r="P167" s="84">
        <v>0.50800000000000001</v>
      </c>
      <c r="Q167" s="4">
        <v>0.629</v>
      </c>
      <c r="R167" s="86">
        <v>0.59699999999999998</v>
      </c>
      <c r="S167" s="4">
        <v>0.71599999999999997</v>
      </c>
      <c r="T167" s="4">
        <v>0.72099999999999997</v>
      </c>
      <c r="W167" s="4">
        <v>20018.72</v>
      </c>
      <c r="X167" s="4">
        <v>14321.19</v>
      </c>
      <c r="Y167" s="4">
        <v>16932.060000000001</v>
      </c>
      <c r="Z167" s="4">
        <v>25987.98</v>
      </c>
      <c r="AA167" s="4">
        <v>28752.240000000002</v>
      </c>
    </row>
    <row r="168" spans="2:27">
      <c r="B168" s="45">
        <v>0.40799999999999997</v>
      </c>
      <c r="C168" s="27">
        <v>0.52300000000000002</v>
      </c>
      <c r="D168" s="27">
        <v>0.54200000000000004</v>
      </c>
      <c r="E168" s="27">
        <v>0.73699999999999999</v>
      </c>
      <c r="F168" s="27">
        <v>0.65500000000000003</v>
      </c>
      <c r="I168" s="62">
        <v>20221.63</v>
      </c>
      <c r="J168" s="63">
        <v>48680.71</v>
      </c>
      <c r="P168" s="84">
        <v>0.60499999999999998</v>
      </c>
      <c r="Q168" s="4">
        <v>0.625</v>
      </c>
      <c r="R168" s="86">
        <v>0.66800000000000004</v>
      </c>
      <c r="S168" s="4">
        <v>0.752</v>
      </c>
      <c r="T168" s="4">
        <v>0.71899999999999997</v>
      </c>
      <c r="W168" s="4">
        <v>18664.02</v>
      </c>
      <c r="X168" s="4">
        <v>9785.07</v>
      </c>
      <c r="Y168" s="4">
        <v>26125.61</v>
      </c>
      <c r="Z168" s="4">
        <v>24326.29</v>
      </c>
      <c r="AA168" s="4">
        <v>34587.730000000003</v>
      </c>
    </row>
    <row r="169" spans="2:27">
      <c r="B169" s="45">
        <v>0.42199999999999999</v>
      </c>
      <c r="C169" s="27">
        <v>0.42499999999999999</v>
      </c>
      <c r="D169" s="27">
        <v>0.56799999999999995</v>
      </c>
      <c r="E169" s="27">
        <v>0.67700000000000005</v>
      </c>
      <c r="F169" s="27">
        <v>0.66</v>
      </c>
      <c r="I169" s="62">
        <v>37088.81</v>
      </c>
      <c r="J169" s="63">
        <v>28964.87</v>
      </c>
      <c r="P169" s="84">
        <v>0.55500000000000005</v>
      </c>
      <c r="Q169" s="4">
        <v>0.56499999999999995</v>
      </c>
      <c r="R169" s="86">
        <v>0.66300000000000003</v>
      </c>
      <c r="S169" s="4">
        <v>0.68700000000000006</v>
      </c>
      <c r="T169" s="4">
        <v>0.69</v>
      </c>
      <c r="W169" s="4">
        <v>8551.2800000000007</v>
      </c>
      <c r="X169" s="4">
        <v>9913.2099999999991</v>
      </c>
      <c r="Y169" s="4">
        <v>48646.74</v>
      </c>
      <c r="Z169" s="4">
        <v>53634.91</v>
      </c>
      <c r="AA169" s="4">
        <v>32926.94</v>
      </c>
    </row>
    <row r="170" spans="2:27">
      <c r="B170" s="45">
        <v>0.55500000000000005</v>
      </c>
      <c r="C170" s="27">
        <v>0.57299999999999995</v>
      </c>
      <c r="D170" s="27">
        <v>0.64900000000000002</v>
      </c>
      <c r="E170" s="27">
        <v>0.69399999999999995</v>
      </c>
      <c r="F170" s="27">
        <v>0.66300000000000003</v>
      </c>
      <c r="I170" s="62">
        <v>17160.36</v>
      </c>
      <c r="J170" s="63">
        <v>45386.68</v>
      </c>
      <c r="P170" s="84">
        <v>0.67900000000000005</v>
      </c>
      <c r="Q170" s="4">
        <v>0.629</v>
      </c>
      <c r="R170" s="86">
        <v>0.67700000000000005</v>
      </c>
      <c r="S170" s="4">
        <v>0.76800000000000002</v>
      </c>
      <c r="T170" s="4">
        <v>0.73399999999999999</v>
      </c>
      <c r="W170" s="4">
        <v>44217.32</v>
      </c>
      <c r="X170" s="4">
        <v>9419.42</v>
      </c>
      <c r="Y170" s="4">
        <v>17256.009999999998</v>
      </c>
      <c r="Z170" s="4">
        <v>30266.17</v>
      </c>
      <c r="AA170" s="4">
        <v>28376.66</v>
      </c>
    </row>
    <row r="171" spans="2:27">
      <c r="B171" s="45">
        <v>0.51900000000000002</v>
      </c>
      <c r="C171" s="27">
        <v>0.53900000000000003</v>
      </c>
      <c r="D171" s="27">
        <v>0.66</v>
      </c>
      <c r="E171" s="27">
        <v>0.70799999999999996</v>
      </c>
      <c r="F171" s="27">
        <v>0.57399999999999995</v>
      </c>
      <c r="I171" s="62">
        <v>27389.84</v>
      </c>
      <c r="J171" s="63">
        <v>27229.67</v>
      </c>
      <c r="P171" s="84">
        <v>0.57399999999999995</v>
      </c>
      <c r="Q171" s="4">
        <v>0.58099999999999996</v>
      </c>
      <c r="R171" s="86">
        <v>0.67100000000000004</v>
      </c>
      <c r="S171" s="4">
        <v>0.72399999999999998</v>
      </c>
      <c r="T171" s="4">
        <v>0.68899999999999995</v>
      </c>
      <c r="W171" s="4">
        <v>18235.04</v>
      </c>
      <c r="X171" s="4">
        <v>11041.04</v>
      </c>
      <c r="Y171" s="4">
        <v>17486.150000000001</v>
      </c>
      <c r="Z171" s="4">
        <v>29336.66</v>
      </c>
      <c r="AA171" s="4">
        <v>10678.89</v>
      </c>
    </row>
    <row r="172" spans="2:27">
      <c r="B172" s="45">
        <v>0.437</v>
      </c>
      <c r="C172" s="27">
        <v>0.51600000000000001</v>
      </c>
      <c r="D172" s="27">
        <v>0.50700000000000001</v>
      </c>
      <c r="E172" s="27">
        <v>0.67900000000000005</v>
      </c>
      <c r="F172" s="27">
        <v>0.628</v>
      </c>
      <c r="I172" s="62">
        <v>40433.370000000003</v>
      </c>
      <c r="J172" s="63">
        <v>41444.67</v>
      </c>
      <c r="P172" s="84">
        <v>0.495</v>
      </c>
      <c r="Q172" s="4">
        <v>0.59499999999999997</v>
      </c>
      <c r="R172" s="86">
        <v>0.65800000000000003</v>
      </c>
      <c r="S172" s="4">
        <v>0.74099999999999999</v>
      </c>
      <c r="T172" s="4">
        <v>0.72299999999999998</v>
      </c>
      <c r="W172" s="4">
        <v>17488.37</v>
      </c>
      <c r="X172" s="4">
        <v>8792.94</v>
      </c>
      <c r="Y172" s="4">
        <v>69298.960000000006</v>
      </c>
      <c r="Z172" s="4">
        <v>20447.3</v>
      </c>
      <c r="AA172" s="4">
        <v>23564.11</v>
      </c>
    </row>
    <row r="173" spans="2:27">
      <c r="B173" s="45">
        <v>0.34399999999999997</v>
      </c>
      <c r="C173" s="27">
        <v>0.57699999999999996</v>
      </c>
      <c r="D173" s="27">
        <v>0.59899999999999998</v>
      </c>
      <c r="E173" s="27">
        <v>0.69199999999999995</v>
      </c>
      <c r="F173" s="27">
        <v>0.64100000000000001</v>
      </c>
      <c r="I173" s="62">
        <v>314637.69</v>
      </c>
      <c r="J173" s="63">
        <v>13515.27</v>
      </c>
      <c r="P173" s="84">
        <v>0.502</v>
      </c>
      <c r="Q173" s="4">
        <v>0.61499999999999999</v>
      </c>
      <c r="R173" s="86">
        <v>0.77400000000000002</v>
      </c>
      <c r="S173" s="4">
        <v>0.76100000000000001</v>
      </c>
      <c r="T173" s="4">
        <v>0.72399999999999998</v>
      </c>
      <c r="W173" s="4">
        <v>15623.36</v>
      </c>
      <c r="X173" s="4">
        <v>14941.95</v>
      </c>
      <c r="Y173" s="4">
        <v>53694.65</v>
      </c>
      <c r="Z173" s="4">
        <v>39078.14</v>
      </c>
      <c r="AA173" s="4">
        <v>24523.78</v>
      </c>
    </row>
    <row r="174" spans="2:27">
      <c r="B174" s="45">
        <v>0.45600000000000002</v>
      </c>
      <c r="C174" s="27">
        <v>0.55200000000000005</v>
      </c>
      <c r="D174" s="27">
        <v>0.61099999999999999</v>
      </c>
      <c r="E174" s="27">
        <v>0.68300000000000005</v>
      </c>
      <c r="F174" s="27">
        <v>0.63300000000000001</v>
      </c>
      <c r="I174" s="62">
        <v>13218.19</v>
      </c>
      <c r="J174" s="63">
        <v>36816.67</v>
      </c>
      <c r="P174" s="84">
        <v>0.59299999999999997</v>
      </c>
      <c r="Q174" s="4">
        <v>0.627</v>
      </c>
      <c r="R174" s="86">
        <v>0.67500000000000004</v>
      </c>
      <c r="S174" s="4">
        <v>0.75900000000000001</v>
      </c>
      <c r="T174" s="4">
        <v>0.71299999999999997</v>
      </c>
      <c r="W174" s="4">
        <v>11176.37</v>
      </c>
      <c r="X174" s="4">
        <v>21761.11</v>
      </c>
      <c r="Y174" s="4">
        <v>35667.870000000003</v>
      </c>
      <c r="Z174" s="4">
        <v>95399.47</v>
      </c>
      <c r="AA174" s="4">
        <v>33984.71</v>
      </c>
    </row>
    <row r="175" spans="2:27">
      <c r="B175" s="45">
        <v>0.496</v>
      </c>
      <c r="C175" s="27">
        <v>0.502</v>
      </c>
      <c r="D175" s="27">
        <v>0.54600000000000004</v>
      </c>
      <c r="E175" s="27">
        <v>0.64400000000000002</v>
      </c>
      <c r="F175" s="27">
        <v>0.625</v>
      </c>
      <c r="I175" s="62">
        <v>22428.25</v>
      </c>
      <c r="J175" s="63">
        <v>46512.31</v>
      </c>
      <c r="P175" s="84">
        <v>0.63</v>
      </c>
      <c r="Q175" s="4">
        <v>0.56100000000000005</v>
      </c>
      <c r="R175" s="86">
        <v>0.69199999999999995</v>
      </c>
      <c r="S175" s="4">
        <v>0.745</v>
      </c>
      <c r="T175" s="4">
        <v>0.71699999999999997</v>
      </c>
      <c r="W175" s="4">
        <v>36002.019999999997</v>
      </c>
      <c r="X175" s="4">
        <v>7309.94</v>
      </c>
      <c r="Y175" s="4">
        <v>17975.849999999999</v>
      </c>
      <c r="Z175" s="4">
        <v>27602.09</v>
      </c>
      <c r="AA175" s="4">
        <v>23082.560000000001</v>
      </c>
    </row>
    <row r="176" spans="2:27">
      <c r="B176" s="45">
        <v>0.39900000000000002</v>
      </c>
      <c r="C176" s="27">
        <v>0.49</v>
      </c>
      <c r="D176" s="27">
        <v>0.63400000000000001</v>
      </c>
      <c r="E176" s="27">
        <v>0.749</v>
      </c>
      <c r="F176" s="27">
        <v>0.66900000000000004</v>
      </c>
      <c r="I176" s="62">
        <v>53864.05</v>
      </c>
      <c r="J176" s="63">
        <v>28920.639999999999</v>
      </c>
      <c r="P176" s="84">
        <v>0.56299999999999994</v>
      </c>
      <c r="Q176" s="4">
        <v>0.60699999999999998</v>
      </c>
      <c r="R176" s="86">
        <v>0.66500000000000004</v>
      </c>
      <c r="S176" s="4">
        <v>0.74</v>
      </c>
      <c r="T176" s="4">
        <v>0.70599999999999996</v>
      </c>
      <c r="W176" s="4">
        <v>16308.05</v>
      </c>
      <c r="X176" s="4">
        <v>9992.19</v>
      </c>
      <c r="Y176" s="4">
        <v>14343.91</v>
      </c>
      <c r="Z176" s="4">
        <v>27897.02</v>
      </c>
      <c r="AA176" s="4">
        <v>41299.300000000003</v>
      </c>
    </row>
    <row r="177" spans="2:27">
      <c r="B177" s="45">
        <v>0.39200000000000002</v>
      </c>
      <c r="C177" s="27">
        <v>0.60399999999999998</v>
      </c>
      <c r="D177" s="27">
        <v>0.54900000000000004</v>
      </c>
      <c r="E177" s="27">
        <v>0.72</v>
      </c>
      <c r="F177" s="27">
        <v>0.68</v>
      </c>
      <c r="I177" s="62">
        <v>24947.07</v>
      </c>
      <c r="J177" s="63">
        <v>16045.55</v>
      </c>
      <c r="P177" s="84">
        <v>0.55400000000000005</v>
      </c>
      <c r="Q177" s="4">
        <v>0.65800000000000003</v>
      </c>
      <c r="R177" s="86">
        <v>0.56699999999999995</v>
      </c>
      <c r="S177" s="4">
        <v>0.73599999999999999</v>
      </c>
      <c r="T177" s="4">
        <v>0.70799999999999996</v>
      </c>
      <c r="W177" s="4">
        <v>10873.24</v>
      </c>
      <c r="X177" s="4">
        <v>12787.32</v>
      </c>
      <c r="Y177" s="4">
        <v>28100.03</v>
      </c>
      <c r="Z177" s="4">
        <v>30970.21</v>
      </c>
      <c r="AA177" s="4">
        <v>23616.2</v>
      </c>
    </row>
    <row r="178" spans="2:27">
      <c r="B178" s="45">
        <v>0.42499999999999999</v>
      </c>
      <c r="C178" s="27">
        <v>0.501</v>
      </c>
      <c r="D178" s="27">
        <v>0.57799999999999996</v>
      </c>
      <c r="E178" s="27">
        <v>0.70399999999999996</v>
      </c>
      <c r="F178" s="27">
        <v>0.71599999999999997</v>
      </c>
      <c r="I178" s="62">
        <v>15735.75</v>
      </c>
      <c r="J178" s="63">
        <v>50765.38</v>
      </c>
      <c r="P178" s="84">
        <v>0.49299999999999999</v>
      </c>
      <c r="Q178" s="4">
        <v>0.54600000000000004</v>
      </c>
      <c r="R178" s="86">
        <v>0.72399999999999998</v>
      </c>
      <c r="S178" s="4">
        <v>0.70099999999999996</v>
      </c>
      <c r="T178" s="4">
        <v>0.746</v>
      </c>
      <c r="W178" s="4">
        <v>13819.82</v>
      </c>
      <c r="X178" s="4">
        <v>7448.61</v>
      </c>
      <c r="Y178" s="4">
        <v>23482.92</v>
      </c>
      <c r="Z178" s="4">
        <v>29350.05</v>
      </c>
      <c r="AA178" s="4">
        <v>31503.29</v>
      </c>
    </row>
    <row r="179" spans="2:27">
      <c r="B179" s="45">
        <v>0.40400000000000003</v>
      </c>
      <c r="C179" s="27">
        <v>0.498</v>
      </c>
      <c r="D179" s="27">
        <v>0.58599999999999997</v>
      </c>
      <c r="E179" s="27">
        <v>0.70599999999999996</v>
      </c>
      <c r="F179" s="27">
        <v>0.49099999999999999</v>
      </c>
      <c r="I179" s="62">
        <v>29339.86</v>
      </c>
      <c r="J179" s="63">
        <v>29930.95</v>
      </c>
      <c r="P179" s="84">
        <v>0.58499999999999996</v>
      </c>
      <c r="Q179" s="4">
        <v>0.58499999999999996</v>
      </c>
      <c r="R179" s="86">
        <v>0.71899999999999997</v>
      </c>
      <c r="S179" s="4">
        <v>0.74</v>
      </c>
      <c r="T179" s="4">
        <v>0.68300000000000005</v>
      </c>
      <c r="W179" s="4">
        <v>9664.48</v>
      </c>
      <c r="X179" s="4">
        <v>6941.9</v>
      </c>
      <c r="Y179" s="4">
        <v>32264.33</v>
      </c>
      <c r="Z179" s="4">
        <v>28983.75</v>
      </c>
      <c r="AA179" s="4">
        <v>19013.48</v>
      </c>
    </row>
    <row r="180" spans="2:27">
      <c r="B180" s="45">
        <v>0.51300000000000001</v>
      </c>
      <c r="C180" s="27">
        <v>0.52500000000000002</v>
      </c>
      <c r="D180" s="27">
        <v>0.64800000000000002</v>
      </c>
      <c r="E180" s="27">
        <v>0.68500000000000005</v>
      </c>
      <c r="F180" s="27">
        <v>0.68200000000000005</v>
      </c>
      <c r="I180" s="62">
        <v>24596.22</v>
      </c>
      <c r="J180" s="63">
        <v>15607.47</v>
      </c>
      <c r="P180" s="84">
        <v>0.64900000000000002</v>
      </c>
      <c r="Q180" s="4">
        <v>0.55900000000000005</v>
      </c>
      <c r="R180" s="86">
        <v>0.755</v>
      </c>
      <c r="S180" s="4">
        <v>0.749</v>
      </c>
      <c r="T180" s="4">
        <v>0.71499999999999997</v>
      </c>
      <c r="W180" s="4">
        <v>16162.26</v>
      </c>
      <c r="X180" s="4">
        <v>7745.8</v>
      </c>
      <c r="Y180" s="4">
        <v>58818.79</v>
      </c>
      <c r="Z180" s="4">
        <v>28368.39</v>
      </c>
      <c r="AA180" s="4">
        <v>17431.53</v>
      </c>
    </row>
    <row r="181" spans="2:27">
      <c r="B181" s="45">
        <v>0.39200000000000002</v>
      </c>
      <c r="C181" s="27">
        <v>0.51500000000000001</v>
      </c>
      <c r="D181" s="27">
        <v>0.63100000000000001</v>
      </c>
      <c r="E181" s="27">
        <v>0.63200000000000001</v>
      </c>
      <c r="F181" s="27">
        <v>0.57499999999999996</v>
      </c>
      <c r="I181" s="62">
        <v>36629.74</v>
      </c>
      <c r="J181" s="63">
        <v>26937.68</v>
      </c>
      <c r="P181" s="84">
        <v>0.54800000000000004</v>
      </c>
      <c r="Q181" s="4">
        <v>0.61299999999999999</v>
      </c>
      <c r="R181" s="86">
        <v>0.70199999999999996</v>
      </c>
      <c r="S181" s="4">
        <v>0.73899999999999999</v>
      </c>
      <c r="T181" s="4">
        <v>0.70599999999999996</v>
      </c>
      <c r="W181" s="4">
        <v>7119.47</v>
      </c>
      <c r="X181" s="4">
        <v>13548.27</v>
      </c>
      <c r="Y181" s="4">
        <v>19143.560000000001</v>
      </c>
      <c r="Z181" s="4">
        <v>20738.29</v>
      </c>
      <c r="AA181" s="4">
        <v>12234.31</v>
      </c>
    </row>
    <row r="182" spans="2:27">
      <c r="B182" s="45">
        <v>0.38800000000000001</v>
      </c>
      <c r="C182" s="27">
        <v>0.48399999999999999</v>
      </c>
      <c r="D182" s="27">
        <v>0.48799999999999999</v>
      </c>
      <c r="E182" s="27">
        <v>0.66500000000000004</v>
      </c>
      <c r="F182" s="27">
        <v>0.73899999999999999</v>
      </c>
      <c r="I182" s="62">
        <v>19935.32</v>
      </c>
      <c r="J182" s="63">
        <v>29326.69</v>
      </c>
      <c r="P182" s="84">
        <v>0.55900000000000005</v>
      </c>
      <c r="Q182" s="4">
        <v>0.58299999999999996</v>
      </c>
      <c r="R182" s="86">
        <v>0.64200000000000002</v>
      </c>
      <c r="S182" s="4">
        <v>0.72299999999999998</v>
      </c>
      <c r="T182" s="4">
        <v>0.78700000000000003</v>
      </c>
      <c r="W182" s="4">
        <v>10544.48</v>
      </c>
      <c r="X182" s="4">
        <v>15888.76</v>
      </c>
      <c r="Y182" s="4">
        <v>18190.8</v>
      </c>
      <c r="Z182" s="4">
        <v>20436.21</v>
      </c>
      <c r="AA182" s="4">
        <v>34386.239999999998</v>
      </c>
    </row>
    <row r="183" spans="2:27">
      <c r="B183" s="45">
        <v>0.46700000000000003</v>
      </c>
      <c r="C183" s="27">
        <v>0.501</v>
      </c>
      <c r="D183" s="27">
        <v>0.54800000000000004</v>
      </c>
      <c r="E183" s="27">
        <v>0.69799999999999995</v>
      </c>
      <c r="F183" s="27">
        <v>0.70299999999999996</v>
      </c>
      <c r="I183" s="62">
        <v>82145.16</v>
      </c>
      <c r="J183" s="63">
        <v>22023.63</v>
      </c>
      <c r="P183" s="84">
        <v>0.53800000000000003</v>
      </c>
      <c r="Q183" s="4">
        <v>0.626</v>
      </c>
      <c r="R183" s="86">
        <v>0.68899999999999995</v>
      </c>
      <c r="S183" s="4">
        <v>0.748</v>
      </c>
      <c r="T183" s="4">
        <v>0.74099999999999999</v>
      </c>
      <c r="W183" s="4">
        <v>7514.88</v>
      </c>
      <c r="X183" s="4">
        <v>12864.08</v>
      </c>
      <c r="Y183" s="4">
        <v>33865.26</v>
      </c>
      <c r="Z183" s="4">
        <v>30038.14</v>
      </c>
      <c r="AA183" s="4">
        <v>27970.2</v>
      </c>
    </row>
    <row r="184" spans="2:27">
      <c r="B184" s="45">
        <v>0.40500000000000003</v>
      </c>
      <c r="C184" s="27">
        <v>0.53900000000000003</v>
      </c>
      <c r="D184" s="27">
        <v>0.63700000000000001</v>
      </c>
      <c r="E184" s="27">
        <v>0.71699999999999997</v>
      </c>
      <c r="F184" s="27">
        <v>0.55400000000000005</v>
      </c>
      <c r="I184" s="62">
        <v>29120.959999999999</v>
      </c>
      <c r="J184" s="63">
        <v>22786.720000000001</v>
      </c>
      <c r="P184" s="84">
        <v>0.57199999999999995</v>
      </c>
      <c r="Q184" s="4">
        <v>0.61699999999999999</v>
      </c>
      <c r="R184" s="86">
        <v>0.67700000000000005</v>
      </c>
      <c r="S184" s="4">
        <v>0.74399999999999999</v>
      </c>
      <c r="T184" s="4">
        <v>0.67300000000000004</v>
      </c>
      <c r="W184" s="4">
        <v>9844.4599999999991</v>
      </c>
      <c r="X184" s="4">
        <v>11961.95</v>
      </c>
      <c r="Y184" s="4">
        <v>25825.95</v>
      </c>
      <c r="Z184" s="4">
        <v>30971.46</v>
      </c>
      <c r="AA184" s="4">
        <v>23323.919999999998</v>
      </c>
    </row>
    <row r="185" spans="2:27">
      <c r="B185" s="45">
        <v>0.38200000000000001</v>
      </c>
      <c r="C185" s="27">
        <v>0.53200000000000003</v>
      </c>
      <c r="D185" s="27">
        <v>0.60899999999999999</v>
      </c>
      <c r="E185" s="27">
        <v>0.70899999999999996</v>
      </c>
      <c r="F185" s="27">
        <v>0.63700000000000001</v>
      </c>
      <c r="I185" s="62">
        <v>35347.699999999997</v>
      </c>
      <c r="J185" s="63">
        <v>28964.09</v>
      </c>
      <c r="P185" s="84">
        <v>0.50900000000000001</v>
      </c>
      <c r="Q185" s="4">
        <v>0.63700000000000001</v>
      </c>
      <c r="R185" s="86">
        <v>0.65</v>
      </c>
      <c r="S185" s="4">
        <v>0.75600000000000001</v>
      </c>
      <c r="T185" s="4">
        <v>0.71199999999999997</v>
      </c>
      <c r="W185" s="4">
        <v>10289.86</v>
      </c>
      <c r="X185" s="4">
        <v>8377.23</v>
      </c>
      <c r="Y185" s="4">
        <v>23186.59</v>
      </c>
      <c r="Z185" s="4">
        <v>28127.42</v>
      </c>
      <c r="AA185" s="4">
        <v>26208.44</v>
      </c>
    </row>
    <row r="186" spans="2:27">
      <c r="B186" s="45">
        <v>0.311</v>
      </c>
      <c r="C186" s="27">
        <v>0.45200000000000001</v>
      </c>
      <c r="D186" s="27">
        <v>0.61099999999999999</v>
      </c>
      <c r="E186" s="27">
        <v>0.67500000000000004</v>
      </c>
      <c r="F186" s="27">
        <v>0.64100000000000001</v>
      </c>
      <c r="I186" s="62">
        <v>27397.439999999999</v>
      </c>
      <c r="J186" s="63">
        <v>23100.59</v>
      </c>
      <c r="P186" s="84">
        <v>0.48499999999999999</v>
      </c>
      <c r="Q186" s="4">
        <v>0.56799999999999995</v>
      </c>
      <c r="R186" s="86">
        <v>0.72299999999999998</v>
      </c>
      <c r="S186" s="4">
        <v>0.73</v>
      </c>
      <c r="T186" s="4">
        <v>0.69</v>
      </c>
      <c r="W186" s="4">
        <v>8364.42</v>
      </c>
      <c r="X186" s="4">
        <v>20315.66</v>
      </c>
      <c r="Y186" s="4">
        <v>21484.13</v>
      </c>
      <c r="Z186" s="4">
        <v>18066.2</v>
      </c>
      <c r="AA186" s="4">
        <v>15299.82</v>
      </c>
    </row>
    <row r="187" spans="2:27">
      <c r="B187" s="45">
        <v>0.55400000000000005</v>
      </c>
      <c r="C187" s="27">
        <v>0.748</v>
      </c>
      <c r="D187" s="27">
        <v>0.52600000000000002</v>
      </c>
      <c r="E187" s="27">
        <v>0.76200000000000001</v>
      </c>
      <c r="F187" s="27">
        <v>0.61799999999999999</v>
      </c>
      <c r="I187" s="62">
        <v>41328.58</v>
      </c>
      <c r="J187" s="63">
        <v>40477.15</v>
      </c>
      <c r="P187" s="84">
        <v>0.61</v>
      </c>
      <c r="Q187" s="4">
        <v>0.78100000000000003</v>
      </c>
      <c r="R187" s="86">
        <v>0.63300000000000001</v>
      </c>
      <c r="S187" s="4">
        <v>0.755</v>
      </c>
      <c r="T187" s="4">
        <v>0.72499999999999998</v>
      </c>
      <c r="W187" s="4">
        <v>15672.35</v>
      </c>
      <c r="X187" s="4">
        <v>41803.519999999997</v>
      </c>
      <c r="Y187" s="4">
        <v>22889.34</v>
      </c>
      <c r="Z187" s="4">
        <v>48867.19</v>
      </c>
      <c r="AA187" s="4">
        <v>38183.1</v>
      </c>
    </row>
    <row r="188" spans="2:27">
      <c r="B188" s="45">
        <v>0.56100000000000005</v>
      </c>
      <c r="C188" s="27">
        <v>0.55100000000000005</v>
      </c>
      <c r="D188" s="27">
        <v>0.625</v>
      </c>
      <c r="E188" s="27">
        <v>0.69899999999999995</v>
      </c>
      <c r="F188" s="27">
        <v>0.63900000000000001</v>
      </c>
      <c r="I188" s="62">
        <v>18240.37</v>
      </c>
      <c r="J188" s="63">
        <v>44752.07</v>
      </c>
      <c r="P188" s="84">
        <v>0.59799999999999998</v>
      </c>
      <c r="Q188" s="4">
        <v>0.68700000000000006</v>
      </c>
      <c r="R188" s="86">
        <v>0.69</v>
      </c>
      <c r="S188" s="4">
        <v>0.75</v>
      </c>
      <c r="T188" s="4">
        <v>0.72</v>
      </c>
      <c r="W188" s="4">
        <v>10348.11</v>
      </c>
      <c r="X188" s="4">
        <v>9022.7199999999993</v>
      </c>
      <c r="Y188" s="4">
        <v>41228.74</v>
      </c>
      <c r="Z188" s="4">
        <v>84277.15</v>
      </c>
      <c r="AA188" s="4">
        <v>26115.53</v>
      </c>
    </row>
    <row r="189" spans="2:27">
      <c r="B189" s="45">
        <v>0.39200000000000002</v>
      </c>
      <c r="C189" s="27">
        <v>0.504</v>
      </c>
      <c r="D189" s="27">
        <v>0.64900000000000002</v>
      </c>
      <c r="E189" s="27">
        <v>0.625</v>
      </c>
      <c r="F189" s="27">
        <v>0.67</v>
      </c>
      <c r="I189" s="62">
        <v>17991.07</v>
      </c>
      <c r="J189" s="63">
        <v>28025.47</v>
      </c>
      <c r="P189" s="84">
        <v>0.59399999999999997</v>
      </c>
      <c r="Q189" s="4">
        <v>0.55300000000000005</v>
      </c>
      <c r="R189" s="86">
        <v>0.67700000000000005</v>
      </c>
      <c r="S189" s="4">
        <v>0.68200000000000005</v>
      </c>
      <c r="T189" s="4">
        <v>0.749</v>
      </c>
      <c r="W189" s="4">
        <v>16955.939999999999</v>
      </c>
      <c r="X189" s="4">
        <v>6834.78</v>
      </c>
      <c r="Y189" s="4">
        <v>25795.29</v>
      </c>
      <c r="Z189" s="4">
        <v>15182.19</v>
      </c>
      <c r="AA189" s="4">
        <v>28907.68</v>
      </c>
    </row>
    <row r="190" spans="2:27">
      <c r="B190" s="45">
        <v>0.52400000000000002</v>
      </c>
      <c r="C190" s="27">
        <v>0.58099999999999996</v>
      </c>
      <c r="D190" s="27">
        <v>0.58499999999999996</v>
      </c>
      <c r="E190" s="27">
        <v>0.65600000000000003</v>
      </c>
      <c r="F190" s="27">
        <v>0.63800000000000001</v>
      </c>
      <c r="I190" s="62">
        <v>45441.41</v>
      </c>
      <c r="J190" s="63">
        <v>26291.19</v>
      </c>
      <c r="P190" s="84">
        <v>0.66400000000000003</v>
      </c>
      <c r="Q190" s="4">
        <v>0.62</v>
      </c>
      <c r="R190" s="86">
        <v>0.69399999999999995</v>
      </c>
      <c r="S190" s="4">
        <v>0.72499999999999998</v>
      </c>
      <c r="T190" s="4">
        <v>0.749</v>
      </c>
      <c r="W190" s="4">
        <v>14199.05</v>
      </c>
      <c r="X190" s="4">
        <v>13045.51</v>
      </c>
      <c r="Y190" s="4">
        <v>18672.82</v>
      </c>
      <c r="Z190" s="4">
        <v>45958.79</v>
      </c>
      <c r="AA190" s="4">
        <v>31680.22</v>
      </c>
    </row>
    <row r="191" spans="2:27">
      <c r="B191" s="45">
        <v>0.502</v>
      </c>
      <c r="C191" s="27">
        <v>0.46899999999999997</v>
      </c>
      <c r="D191" s="27">
        <v>0.58199999999999996</v>
      </c>
      <c r="E191" s="27">
        <v>0.747</v>
      </c>
      <c r="F191" s="27">
        <v>0.64500000000000002</v>
      </c>
      <c r="I191" s="62">
        <v>52570.87</v>
      </c>
      <c r="J191" s="63">
        <v>32903.9</v>
      </c>
      <c r="P191" s="84">
        <v>0.628</v>
      </c>
      <c r="Q191" s="4">
        <v>0.58899999999999997</v>
      </c>
      <c r="R191" s="86">
        <v>0.69199999999999995</v>
      </c>
      <c r="S191" s="4">
        <v>0.72</v>
      </c>
      <c r="T191" s="4">
        <v>0.72399999999999998</v>
      </c>
      <c r="W191" s="4">
        <v>20478.7</v>
      </c>
      <c r="X191" s="4">
        <v>13207.15</v>
      </c>
      <c r="Y191" s="4">
        <v>60899.26</v>
      </c>
      <c r="Z191" s="4">
        <v>36917.03</v>
      </c>
      <c r="AA191" s="4">
        <v>21691.81</v>
      </c>
    </row>
    <row r="192" spans="2:27">
      <c r="B192" s="45">
        <v>0.56999999999999995</v>
      </c>
      <c r="C192" s="27">
        <v>0.49099999999999999</v>
      </c>
      <c r="D192" s="27">
        <v>0.57099999999999995</v>
      </c>
      <c r="E192" s="27">
        <v>0.69499999999999995</v>
      </c>
      <c r="F192" s="27">
        <v>0.64</v>
      </c>
      <c r="I192" s="62">
        <v>20522.98</v>
      </c>
      <c r="J192" s="63">
        <v>22541.31</v>
      </c>
      <c r="P192" s="84">
        <v>0.64800000000000002</v>
      </c>
      <c r="Q192" s="4">
        <v>0.58699999999999997</v>
      </c>
      <c r="R192" s="86">
        <v>0.73599999999999999</v>
      </c>
      <c r="S192" s="4">
        <v>0.73499999999999999</v>
      </c>
      <c r="T192" s="4">
        <v>0.69799999999999995</v>
      </c>
      <c r="W192" s="4">
        <v>25359.05</v>
      </c>
      <c r="X192" s="4">
        <v>9342.24</v>
      </c>
      <c r="Y192" s="4">
        <v>104237.7</v>
      </c>
      <c r="Z192" s="4">
        <v>27514.47</v>
      </c>
      <c r="AA192" s="4">
        <v>31422.720000000001</v>
      </c>
    </row>
    <row r="193" spans="2:27">
      <c r="B193" s="45">
        <v>0.624</v>
      </c>
      <c r="C193" s="27">
        <v>0.42399999999999999</v>
      </c>
      <c r="D193" s="27">
        <v>0.54500000000000004</v>
      </c>
      <c r="E193" s="27">
        <v>0.68</v>
      </c>
      <c r="F193" s="27">
        <v>0.67500000000000004</v>
      </c>
      <c r="I193" s="62">
        <v>34462.699999999997</v>
      </c>
      <c r="J193" s="63">
        <v>18864.13</v>
      </c>
      <c r="P193" s="84">
        <v>0.67300000000000004</v>
      </c>
      <c r="Q193" s="4">
        <v>0.56100000000000005</v>
      </c>
      <c r="R193" s="86">
        <v>0.68</v>
      </c>
      <c r="S193" s="4">
        <v>0.748</v>
      </c>
      <c r="T193" s="4">
        <v>0.754</v>
      </c>
      <c r="W193" s="4">
        <v>13302.27</v>
      </c>
      <c r="X193" s="4">
        <v>7611.16</v>
      </c>
      <c r="Y193" s="4">
        <v>16231.26</v>
      </c>
      <c r="Z193" s="4">
        <v>27010.39</v>
      </c>
      <c r="AA193" s="4">
        <v>23835.88</v>
      </c>
    </row>
    <row r="194" spans="2:27">
      <c r="B194" s="45">
        <v>0.46700000000000003</v>
      </c>
      <c r="C194" s="27">
        <v>0.54500000000000004</v>
      </c>
      <c r="D194" s="27">
        <v>0.57899999999999996</v>
      </c>
      <c r="E194" s="27">
        <v>0.70199999999999996</v>
      </c>
      <c r="F194" s="27">
        <v>0.65700000000000003</v>
      </c>
      <c r="I194" s="62">
        <v>18885.439999999999</v>
      </c>
      <c r="J194" s="63">
        <v>25539.56</v>
      </c>
      <c r="P194" s="84">
        <v>0.53900000000000003</v>
      </c>
      <c r="Q194" s="4">
        <v>0.57699999999999996</v>
      </c>
      <c r="R194" s="86">
        <v>0.68</v>
      </c>
      <c r="S194" s="4">
        <v>0.76200000000000001</v>
      </c>
      <c r="T194" s="4">
        <v>0.749</v>
      </c>
      <c r="W194" s="4">
        <v>9376.98</v>
      </c>
      <c r="X194" s="4">
        <v>6356.68</v>
      </c>
      <c r="Y194" s="4">
        <v>17278.330000000002</v>
      </c>
      <c r="Z194" s="4">
        <v>54270.98</v>
      </c>
      <c r="AA194" s="4">
        <v>37394.120000000003</v>
      </c>
    </row>
    <row r="195" spans="2:27">
      <c r="B195" s="45">
        <v>0.51400000000000001</v>
      </c>
      <c r="C195" s="27">
        <v>0.61699999999999999</v>
      </c>
      <c r="D195" s="27">
        <v>0.68</v>
      </c>
      <c r="E195" s="27">
        <v>0.69599999999999995</v>
      </c>
      <c r="F195" s="27">
        <v>0.59599999999999997</v>
      </c>
      <c r="I195" s="62">
        <v>63063.89</v>
      </c>
      <c r="J195" s="63">
        <v>31158.75</v>
      </c>
      <c r="P195" s="84">
        <v>0.65900000000000003</v>
      </c>
      <c r="Q195" s="4">
        <v>0.67300000000000004</v>
      </c>
      <c r="R195" s="86">
        <v>0.69399999999999995</v>
      </c>
      <c r="S195" s="4">
        <v>0.73599999999999999</v>
      </c>
      <c r="T195" s="4">
        <v>0.73799999999999999</v>
      </c>
      <c r="W195" s="4">
        <v>26538.27</v>
      </c>
      <c r="X195" s="4">
        <v>14103.95</v>
      </c>
      <c r="Y195" s="4">
        <v>10897.66</v>
      </c>
      <c r="Z195" s="4">
        <v>31674.93</v>
      </c>
      <c r="AA195" s="4">
        <v>18982.34</v>
      </c>
    </row>
    <row r="196" spans="2:27">
      <c r="B196" s="45">
        <v>0.623</v>
      </c>
      <c r="C196" s="27">
        <v>0.505</v>
      </c>
      <c r="D196" s="27">
        <v>0.60199999999999998</v>
      </c>
      <c r="E196" s="27">
        <v>0.73</v>
      </c>
      <c r="F196" s="27">
        <v>0.59399999999999997</v>
      </c>
      <c r="I196" s="62">
        <v>48680.71</v>
      </c>
      <c r="J196" s="63">
        <v>24968.65</v>
      </c>
      <c r="P196" s="84">
        <v>0.67700000000000005</v>
      </c>
      <c r="Q196" s="4">
        <v>0.58299999999999996</v>
      </c>
      <c r="R196" s="86">
        <v>0.70299999999999996</v>
      </c>
      <c r="S196" s="4">
        <v>0.75</v>
      </c>
      <c r="T196" s="4">
        <v>0.71799999999999997</v>
      </c>
      <c r="W196" s="4">
        <v>31782.67</v>
      </c>
      <c r="X196" s="4">
        <v>9861.77</v>
      </c>
      <c r="Y196" s="4">
        <v>114807.73</v>
      </c>
      <c r="Z196" s="4">
        <v>26810.58</v>
      </c>
      <c r="AA196" s="4">
        <v>26106.68</v>
      </c>
    </row>
    <row r="197" spans="2:27">
      <c r="B197" s="45">
        <v>0.51700000000000002</v>
      </c>
      <c r="C197" s="27">
        <v>0.56399999999999995</v>
      </c>
      <c r="D197" s="27">
        <v>0.54</v>
      </c>
      <c r="E197" s="27">
        <v>0.69599999999999995</v>
      </c>
      <c r="F197" s="27">
        <v>0.57599999999999996</v>
      </c>
      <c r="I197" s="62">
        <v>28964.87</v>
      </c>
      <c r="J197" s="63">
        <v>15599.23</v>
      </c>
      <c r="P197" s="84">
        <v>0.59299999999999997</v>
      </c>
      <c r="Q197" s="4">
        <v>0.59699999999999998</v>
      </c>
      <c r="R197" s="86">
        <v>0.69599999999999995</v>
      </c>
      <c r="S197" s="4">
        <v>0.72699999999999998</v>
      </c>
      <c r="T197" s="4">
        <v>0.69</v>
      </c>
      <c r="W197" s="4">
        <v>14392.66</v>
      </c>
      <c r="X197" s="4">
        <v>11735.96</v>
      </c>
      <c r="Y197" s="4">
        <v>14622.77</v>
      </c>
      <c r="Z197" s="4">
        <v>24057.32</v>
      </c>
      <c r="AA197" s="4">
        <v>38178.85</v>
      </c>
    </row>
    <row r="198" spans="2:27">
      <c r="B198" s="45">
        <v>0.438</v>
      </c>
      <c r="C198" s="27">
        <v>0.56399999999999995</v>
      </c>
      <c r="D198" s="27">
        <v>0.52700000000000002</v>
      </c>
      <c r="E198" s="27">
        <v>0.57599999999999996</v>
      </c>
      <c r="F198" s="27">
        <v>0.67700000000000005</v>
      </c>
      <c r="I198" s="62">
        <v>45386.68</v>
      </c>
      <c r="J198" s="63">
        <v>28882.59</v>
      </c>
      <c r="P198" s="84">
        <v>0.56000000000000005</v>
      </c>
      <c r="Q198" s="4">
        <v>0.58899999999999997</v>
      </c>
      <c r="R198" s="86">
        <v>0.61499999999999999</v>
      </c>
      <c r="S198" s="4">
        <v>0.71799999999999997</v>
      </c>
      <c r="T198" s="4">
        <v>0.71399999999999997</v>
      </c>
      <c r="W198" s="4">
        <v>8220.44</v>
      </c>
      <c r="X198" s="4">
        <v>48390.13</v>
      </c>
      <c r="Y198" s="4">
        <v>10710.49</v>
      </c>
      <c r="Z198" s="4">
        <v>39295.21</v>
      </c>
      <c r="AA198" s="4">
        <v>21156.89</v>
      </c>
    </row>
    <row r="199" spans="2:27">
      <c r="B199" s="45">
        <v>0.53400000000000003</v>
      </c>
      <c r="C199" s="27">
        <v>0.58699999999999997</v>
      </c>
      <c r="D199" s="27">
        <v>0.63100000000000001</v>
      </c>
      <c r="E199" s="27">
        <v>0.68600000000000005</v>
      </c>
      <c r="F199" s="27">
        <v>0.61499999999999999</v>
      </c>
      <c r="I199" s="62">
        <v>27229.67</v>
      </c>
      <c r="J199" s="63">
        <v>28924.83</v>
      </c>
      <c r="P199" s="84">
        <v>0.65400000000000003</v>
      </c>
      <c r="Q199" s="4">
        <v>0.64100000000000001</v>
      </c>
      <c r="R199" s="86">
        <v>0.70599999999999996</v>
      </c>
      <c r="S199" s="4">
        <v>0.74399999999999999</v>
      </c>
      <c r="T199" s="4">
        <v>0.73899999999999999</v>
      </c>
      <c r="W199" s="4">
        <v>14410.14</v>
      </c>
      <c r="X199" s="4">
        <v>296459.34999999998</v>
      </c>
      <c r="Y199" s="4">
        <v>39015.199999999997</v>
      </c>
      <c r="Z199" s="4">
        <v>42021.86</v>
      </c>
      <c r="AA199" s="4">
        <v>27249.19</v>
      </c>
    </row>
    <row r="200" spans="2:27">
      <c r="B200" s="45">
        <v>0.45100000000000001</v>
      </c>
      <c r="C200" s="27">
        <v>0.45900000000000002</v>
      </c>
      <c r="D200" s="27">
        <v>0.69699999999999995</v>
      </c>
      <c r="E200" s="27">
        <v>0.72299999999999998</v>
      </c>
      <c r="F200" s="27">
        <v>0.59199999999999997</v>
      </c>
      <c r="I200" s="62">
        <v>41444.67</v>
      </c>
      <c r="J200" s="63">
        <v>38964.629999999997</v>
      </c>
      <c r="P200" s="84">
        <v>0.63200000000000001</v>
      </c>
      <c r="Q200" s="4">
        <v>0.54100000000000004</v>
      </c>
      <c r="R200" s="86">
        <v>0.72099999999999997</v>
      </c>
      <c r="S200" s="4">
        <v>0.76700000000000002</v>
      </c>
      <c r="T200" s="4">
        <v>0.72499999999999998</v>
      </c>
      <c r="W200" s="4">
        <v>15414.13</v>
      </c>
      <c r="X200" s="4">
        <v>6196.66</v>
      </c>
      <c r="Y200" s="4">
        <v>95794.89</v>
      </c>
      <c r="Z200" s="4">
        <v>17441.73</v>
      </c>
      <c r="AA200" s="4">
        <v>36091.15</v>
      </c>
    </row>
    <row r="201" spans="2:27">
      <c r="B201" s="45">
        <v>0.46600000000000003</v>
      </c>
      <c r="C201" s="27">
        <v>0.45400000000000001</v>
      </c>
      <c r="D201" s="27">
        <v>0.622</v>
      </c>
      <c r="E201" s="27">
        <v>0.67300000000000004</v>
      </c>
      <c r="F201" s="27">
        <v>0.68400000000000005</v>
      </c>
      <c r="I201" s="62">
        <v>13515.27</v>
      </c>
      <c r="J201" s="63">
        <v>17514.189999999999</v>
      </c>
      <c r="P201" s="84">
        <v>0.58399999999999996</v>
      </c>
      <c r="Q201" s="4">
        <v>0.54400000000000004</v>
      </c>
      <c r="R201" s="86">
        <v>0.70399999999999996</v>
      </c>
      <c r="S201" s="4">
        <v>0.746</v>
      </c>
      <c r="T201" s="4">
        <v>0.77600000000000002</v>
      </c>
      <c r="W201" s="4">
        <v>16119.75</v>
      </c>
      <c r="X201" s="4">
        <v>7738.13</v>
      </c>
      <c r="Y201" s="4">
        <v>34807.440000000002</v>
      </c>
      <c r="Z201" s="4">
        <v>20315.79</v>
      </c>
      <c r="AA201" s="4">
        <v>37884.839999999997</v>
      </c>
    </row>
    <row r="202" spans="2:27">
      <c r="B202" s="45">
        <v>0.50900000000000001</v>
      </c>
      <c r="C202" s="27">
        <v>0.497</v>
      </c>
      <c r="D202" s="27">
        <v>0.65200000000000002</v>
      </c>
      <c r="E202" s="27">
        <v>0.59799999999999998</v>
      </c>
      <c r="F202" s="27">
        <v>0.63900000000000001</v>
      </c>
      <c r="I202" s="62">
        <v>36816.67</v>
      </c>
      <c r="J202" s="63">
        <v>32978.620000000003</v>
      </c>
      <c r="P202" s="84">
        <v>0.58099999999999996</v>
      </c>
      <c r="Q202" s="4">
        <v>0.60299999999999998</v>
      </c>
      <c r="R202" s="86">
        <v>0.68400000000000005</v>
      </c>
      <c r="S202" s="4">
        <v>0.69799999999999995</v>
      </c>
      <c r="T202" s="4">
        <v>0.73499999999999999</v>
      </c>
      <c r="W202" s="4">
        <v>13700.76</v>
      </c>
      <c r="X202" s="4">
        <v>8309.7999999999993</v>
      </c>
      <c r="Y202" s="4">
        <v>32385.23</v>
      </c>
      <c r="Z202" s="4">
        <v>16582.169999999998</v>
      </c>
      <c r="AA202" s="4">
        <v>47982.39</v>
      </c>
    </row>
    <row r="203" spans="2:27">
      <c r="B203" s="45">
        <v>0.35299999999999998</v>
      </c>
      <c r="C203" s="27">
        <v>0.48399999999999999</v>
      </c>
      <c r="D203" s="27">
        <v>0.48499999999999999</v>
      </c>
      <c r="E203" s="27">
        <v>0.70599999999999996</v>
      </c>
      <c r="F203" s="27">
        <v>0.65500000000000003</v>
      </c>
      <c r="I203" s="62">
        <v>46512.31</v>
      </c>
      <c r="J203" s="63">
        <v>36824.980000000003</v>
      </c>
      <c r="P203" s="84">
        <v>0.54</v>
      </c>
      <c r="Q203" s="4">
        <v>0.63100000000000001</v>
      </c>
      <c r="R203" s="86">
        <v>0.67400000000000004</v>
      </c>
      <c r="S203" s="4">
        <v>0.73799999999999999</v>
      </c>
      <c r="T203" s="4">
        <v>0.73699999999999999</v>
      </c>
      <c r="W203" s="4">
        <v>8703.91</v>
      </c>
      <c r="X203" s="4">
        <v>12097.2</v>
      </c>
      <c r="Y203" s="4">
        <v>29242.11</v>
      </c>
      <c r="Z203" s="4">
        <v>28454.959999999999</v>
      </c>
      <c r="AA203" s="4">
        <v>19067.060000000001</v>
      </c>
    </row>
    <row r="204" spans="2:27">
      <c r="B204" s="45">
        <v>0.57099999999999995</v>
      </c>
      <c r="C204" s="27">
        <v>0.58399999999999996</v>
      </c>
      <c r="D204" s="27">
        <v>0.62</v>
      </c>
      <c r="E204" s="27">
        <v>0.75</v>
      </c>
      <c r="F204" s="27">
        <v>0.50900000000000001</v>
      </c>
      <c r="I204" s="62">
        <v>28920.639999999999</v>
      </c>
      <c r="J204" s="63">
        <v>16764.54</v>
      </c>
      <c r="P204" s="84">
        <v>0.63300000000000001</v>
      </c>
      <c r="Q204" s="4">
        <v>0.66600000000000004</v>
      </c>
      <c r="R204" s="86">
        <v>0.66100000000000003</v>
      </c>
      <c r="S204" s="4">
        <v>0.77200000000000002</v>
      </c>
      <c r="T204" s="4">
        <v>0.68100000000000005</v>
      </c>
      <c r="W204" s="4">
        <v>16415.52</v>
      </c>
      <c r="X204" s="4">
        <v>14287.29</v>
      </c>
      <c r="Y204" s="4">
        <v>16113.79</v>
      </c>
      <c r="Z204" s="4">
        <v>32838.699999999997</v>
      </c>
      <c r="AA204" s="4">
        <v>23094.71</v>
      </c>
    </row>
    <row r="205" spans="2:27">
      <c r="B205" s="45">
        <v>0.42699999999999999</v>
      </c>
      <c r="C205" s="27">
        <v>0.55300000000000005</v>
      </c>
      <c r="D205" s="27">
        <v>0.57099999999999995</v>
      </c>
      <c r="E205" s="27">
        <v>0.71299999999999997</v>
      </c>
      <c r="F205" s="27">
        <v>0.68400000000000005</v>
      </c>
      <c r="I205" s="62">
        <v>54723.35</v>
      </c>
      <c r="J205" s="63">
        <v>19748.080000000002</v>
      </c>
      <c r="P205" s="84">
        <v>0.53600000000000003</v>
      </c>
      <c r="Q205" s="4">
        <v>0.65700000000000003</v>
      </c>
      <c r="R205" s="86">
        <v>0.63700000000000001</v>
      </c>
      <c r="S205" s="4">
        <v>0.73599999999999999</v>
      </c>
      <c r="T205" s="4">
        <v>0.69799999999999995</v>
      </c>
      <c r="W205" s="4">
        <v>6921.29</v>
      </c>
      <c r="X205" s="4">
        <v>9227.69</v>
      </c>
      <c r="Y205" s="4">
        <v>34393.25</v>
      </c>
      <c r="Z205" s="4">
        <v>26852.97</v>
      </c>
      <c r="AA205" s="4">
        <v>39966.17</v>
      </c>
    </row>
    <row r="206" spans="2:27">
      <c r="B206" s="45">
        <v>0.52100000000000002</v>
      </c>
      <c r="C206" s="27">
        <v>0.55100000000000005</v>
      </c>
      <c r="D206" s="27">
        <v>0.57699999999999996</v>
      </c>
      <c r="E206" s="27">
        <v>0.60799999999999998</v>
      </c>
      <c r="F206" s="27">
        <v>0.59399999999999997</v>
      </c>
      <c r="I206" s="62">
        <v>16045.55</v>
      </c>
      <c r="J206" s="63">
        <v>24852.52</v>
      </c>
      <c r="P206" s="84">
        <v>0.56999999999999995</v>
      </c>
      <c r="Q206" s="4">
        <v>0.64400000000000002</v>
      </c>
      <c r="R206" s="86">
        <v>0.60799999999999998</v>
      </c>
      <c r="S206" s="4">
        <v>0.71399999999999997</v>
      </c>
      <c r="T206" s="4">
        <v>0.70899999999999996</v>
      </c>
      <c r="W206" s="4">
        <v>7949.56</v>
      </c>
      <c r="X206" s="4">
        <v>8444.36</v>
      </c>
      <c r="Y206" s="4">
        <v>11984.88</v>
      </c>
      <c r="Z206" s="4">
        <v>24700.71</v>
      </c>
      <c r="AA206" s="4">
        <v>21565.119999999999</v>
      </c>
    </row>
    <row r="207" spans="2:27">
      <c r="B207" s="45">
        <v>0.44800000000000001</v>
      </c>
      <c r="C207" s="27">
        <v>0.56799999999999995</v>
      </c>
      <c r="D207" s="27">
        <v>0.52600000000000002</v>
      </c>
      <c r="E207" s="27">
        <v>0.73899999999999999</v>
      </c>
      <c r="F207" s="27">
        <v>0.66800000000000004</v>
      </c>
      <c r="I207" s="62">
        <v>50765.38</v>
      </c>
      <c r="J207" s="63">
        <v>37885.61</v>
      </c>
      <c r="P207" s="84">
        <v>0.621</v>
      </c>
      <c r="Q207" s="4">
        <v>0.64100000000000001</v>
      </c>
      <c r="R207" s="86">
        <v>0.70799999999999996</v>
      </c>
      <c r="S207" s="4">
        <v>0.75800000000000001</v>
      </c>
      <c r="T207" s="4">
        <v>0.745</v>
      </c>
      <c r="W207" s="4">
        <v>12047.45</v>
      </c>
      <c r="X207" s="4">
        <v>13571.24</v>
      </c>
      <c r="Y207" s="4">
        <v>18184.900000000001</v>
      </c>
      <c r="Z207" s="4">
        <v>37056.839999999997</v>
      </c>
      <c r="AA207" s="4">
        <v>27970.84</v>
      </c>
    </row>
    <row r="208" spans="2:27">
      <c r="B208" s="45">
        <v>0.45400000000000001</v>
      </c>
      <c r="C208" s="27">
        <v>0.496</v>
      </c>
      <c r="D208" s="27">
        <v>0.50900000000000001</v>
      </c>
      <c r="E208" s="27">
        <v>0.73899999999999999</v>
      </c>
      <c r="F208" s="27">
        <v>0.69099999999999995</v>
      </c>
      <c r="I208" s="62">
        <v>55521.78</v>
      </c>
      <c r="J208" s="63">
        <v>28447.8</v>
      </c>
      <c r="P208" s="84">
        <v>0.53400000000000003</v>
      </c>
      <c r="Q208" s="4">
        <v>0.58499999999999996</v>
      </c>
      <c r="R208" s="86">
        <v>0.65800000000000003</v>
      </c>
      <c r="S208" s="4">
        <v>0.73299999999999998</v>
      </c>
      <c r="T208" s="4">
        <v>0.73499999999999999</v>
      </c>
      <c r="W208" s="4">
        <v>7315.95</v>
      </c>
      <c r="X208" s="4">
        <v>7811.76</v>
      </c>
      <c r="Y208" s="4">
        <v>14625.31</v>
      </c>
      <c r="Z208" s="4">
        <v>20515.77</v>
      </c>
      <c r="AA208" s="4">
        <v>22544.45</v>
      </c>
    </row>
    <row r="209" spans="2:27">
      <c r="B209" s="45">
        <v>0.33300000000000002</v>
      </c>
      <c r="C209" s="27">
        <v>0.51400000000000001</v>
      </c>
      <c r="D209" s="27">
        <v>0.63900000000000001</v>
      </c>
      <c r="E209" s="27">
        <v>0.67700000000000005</v>
      </c>
      <c r="F209" s="27">
        <v>0.66100000000000003</v>
      </c>
      <c r="I209" s="62">
        <v>63536.14</v>
      </c>
      <c r="J209" s="63">
        <v>21543.65</v>
      </c>
      <c r="P209" s="84">
        <v>0.51</v>
      </c>
      <c r="Q209" s="4">
        <v>0.62</v>
      </c>
      <c r="R209" s="86">
        <v>0.68600000000000005</v>
      </c>
      <c r="S209" s="4">
        <v>0.72099999999999997</v>
      </c>
      <c r="T209" s="4">
        <v>0.72799999999999998</v>
      </c>
      <c r="W209" s="4">
        <v>6445.26</v>
      </c>
      <c r="X209" s="4">
        <v>11347.86</v>
      </c>
      <c r="Y209" s="4">
        <v>12971.17</v>
      </c>
      <c r="Z209" s="4">
        <v>39001.79</v>
      </c>
      <c r="AA209" s="4">
        <v>45556.58</v>
      </c>
    </row>
    <row r="210" spans="2:27">
      <c r="B210" s="45">
        <v>0.41199999999999998</v>
      </c>
      <c r="C210" s="27">
        <v>0.626</v>
      </c>
      <c r="D210" s="27">
        <v>0.64400000000000002</v>
      </c>
      <c r="E210" s="27">
        <v>0.75800000000000001</v>
      </c>
      <c r="F210" s="27">
        <v>0.623</v>
      </c>
      <c r="I210" s="62">
        <v>55070.04</v>
      </c>
      <c r="J210" s="63">
        <v>19215.53</v>
      </c>
      <c r="P210" s="84">
        <v>0.55800000000000005</v>
      </c>
      <c r="Q210" s="4">
        <v>0.61699999999999999</v>
      </c>
      <c r="R210" s="86">
        <v>0.73799999999999999</v>
      </c>
      <c r="S210" s="4">
        <v>0.74199999999999999</v>
      </c>
      <c r="T210" s="4">
        <v>0.71099999999999997</v>
      </c>
      <c r="W210" s="4">
        <v>6948.87</v>
      </c>
      <c r="X210" s="4">
        <v>12125.65</v>
      </c>
      <c r="Y210" s="4">
        <v>59010.83</v>
      </c>
      <c r="Z210" s="4">
        <v>24424.5</v>
      </c>
      <c r="AA210" s="4">
        <v>26537.52</v>
      </c>
    </row>
    <row r="211" spans="2:27">
      <c r="B211" s="45">
        <v>0.49299999999999999</v>
      </c>
      <c r="C211" s="27">
        <v>0.47499999999999998</v>
      </c>
      <c r="D211" s="27">
        <v>0.68799999999999994</v>
      </c>
      <c r="E211" s="27">
        <v>0.67800000000000005</v>
      </c>
      <c r="F211" s="27">
        <v>0.56899999999999995</v>
      </c>
      <c r="I211" s="62">
        <v>29930.95</v>
      </c>
      <c r="J211" s="63">
        <v>37832.19</v>
      </c>
      <c r="P211" s="84">
        <v>0.61599999999999999</v>
      </c>
      <c r="Q211" s="4">
        <v>0.52100000000000002</v>
      </c>
      <c r="R211" s="86">
        <v>0.68100000000000005</v>
      </c>
      <c r="S211" s="4">
        <v>0.70399999999999996</v>
      </c>
      <c r="T211" s="4">
        <v>0.69599999999999995</v>
      </c>
      <c r="W211" s="4">
        <v>12102.82</v>
      </c>
      <c r="X211" s="4">
        <v>6357.65</v>
      </c>
      <c r="Y211" s="4">
        <v>12227.44</v>
      </c>
      <c r="Z211" s="4">
        <v>13396.88</v>
      </c>
      <c r="AA211" s="4">
        <v>19017.93</v>
      </c>
    </row>
    <row r="212" spans="2:27">
      <c r="B212" s="45">
        <v>0.42699999999999999</v>
      </c>
      <c r="C212" s="27">
        <v>0.435</v>
      </c>
      <c r="D212" s="27">
        <v>0.53100000000000003</v>
      </c>
      <c r="E212" s="27">
        <v>0.628</v>
      </c>
      <c r="F212" s="27">
        <v>0.72399999999999998</v>
      </c>
      <c r="I212" s="62">
        <v>15607.47</v>
      </c>
      <c r="J212" s="63">
        <v>43052.17</v>
      </c>
      <c r="P212" s="84">
        <v>0.64400000000000002</v>
      </c>
      <c r="Q212" s="4">
        <v>0.57699999999999996</v>
      </c>
      <c r="R212" s="86">
        <v>0.64800000000000002</v>
      </c>
      <c r="S212" s="4">
        <v>0.71499999999999997</v>
      </c>
      <c r="T212" s="4">
        <v>0.83499999999999996</v>
      </c>
      <c r="W212" s="4">
        <v>15858.71</v>
      </c>
      <c r="X212" s="4">
        <v>8027.25</v>
      </c>
      <c r="Y212" s="4">
        <v>14789.79</v>
      </c>
      <c r="Z212" s="4">
        <v>27044.16</v>
      </c>
      <c r="AA212" s="4">
        <v>72125.210000000006</v>
      </c>
    </row>
    <row r="213" spans="2:27">
      <c r="B213" s="45">
        <v>0.47099999999999997</v>
      </c>
      <c r="C213" s="27">
        <v>0.38600000000000001</v>
      </c>
      <c r="D213" s="27">
        <v>0.45</v>
      </c>
      <c r="E213" s="27">
        <v>0.63</v>
      </c>
      <c r="F213" s="27">
        <v>0.64100000000000001</v>
      </c>
      <c r="I213" s="62">
        <v>26937.68</v>
      </c>
      <c r="J213" s="63">
        <v>20401.060000000001</v>
      </c>
      <c r="P213" s="84">
        <v>0.621</v>
      </c>
      <c r="Q213" s="4">
        <v>0.53300000000000003</v>
      </c>
      <c r="R213" s="86">
        <v>0.66</v>
      </c>
      <c r="S213" s="4">
        <v>0.72099999999999997</v>
      </c>
      <c r="T213" s="4">
        <v>0.68400000000000005</v>
      </c>
      <c r="W213" s="4">
        <v>14893.19</v>
      </c>
      <c r="X213" s="4">
        <v>5528.25</v>
      </c>
      <c r="Y213" s="4">
        <v>19635.580000000002</v>
      </c>
      <c r="Z213" s="4">
        <v>31705.48</v>
      </c>
      <c r="AA213" s="4">
        <v>24040.05</v>
      </c>
    </row>
    <row r="214" spans="2:27">
      <c r="B214" s="45">
        <v>0.502</v>
      </c>
      <c r="C214" s="27">
        <v>0.434</v>
      </c>
      <c r="D214" s="27">
        <v>0.623</v>
      </c>
      <c r="E214" s="27">
        <v>0.64300000000000002</v>
      </c>
      <c r="F214" s="27">
        <v>0.46100000000000002</v>
      </c>
      <c r="I214" s="62">
        <v>29326.69</v>
      </c>
      <c r="J214" s="63">
        <v>33574.01</v>
      </c>
      <c r="P214" s="84">
        <v>0.57099999999999995</v>
      </c>
      <c r="Q214" s="4">
        <v>0.59599999999999997</v>
      </c>
      <c r="R214" s="86">
        <v>0.69599999999999995</v>
      </c>
      <c r="S214" s="4">
        <v>0.72099999999999997</v>
      </c>
      <c r="T214" s="4">
        <v>0.65</v>
      </c>
      <c r="W214" s="4">
        <v>12651.52</v>
      </c>
      <c r="X214" s="4">
        <v>9333.93</v>
      </c>
      <c r="Y214" s="4">
        <v>16565.28</v>
      </c>
      <c r="Z214" s="4">
        <v>21192.61</v>
      </c>
      <c r="AA214" s="4">
        <v>21269.62</v>
      </c>
    </row>
    <row r="215" spans="2:27">
      <c r="B215" s="45">
        <v>0.49399999999999999</v>
      </c>
      <c r="C215" s="27">
        <v>0.7</v>
      </c>
      <c r="D215" s="27">
        <v>0.63500000000000001</v>
      </c>
      <c r="E215" s="27">
        <v>0.65800000000000003</v>
      </c>
      <c r="F215" s="27">
        <v>0.61499999999999999</v>
      </c>
      <c r="I215" s="62">
        <v>22023.63</v>
      </c>
      <c r="J215" s="63">
        <v>27736.29</v>
      </c>
      <c r="P215" s="84">
        <v>0.67300000000000004</v>
      </c>
      <c r="Q215" s="4">
        <v>0.64200000000000002</v>
      </c>
      <c r="R215" s="86">
        <v>0.66700000000000004</v>
      </c>
      <c r="S215" s="4">
        <v>0.72499999999999998</v>
      </c>
      <c r="T215" s="4">
        <v>0.71399999999999997</v>
      </c>
      <c r="W215" s="4">
        <v>15618.12</v>
      </c>
      <c r="X215" s="4">
        <v>10808.38</v>
      </c>
      <c r="Y215" s="4">
        <v>14794.64</v>
      </c>
      <c r="Z215" s="4">
        <v>18466.68</v>
      </c>
      <c r="AA215" s="4">
        <v>54956.68</v>
      </c>
    </row>
    <row r="216" spans="2:27">
      <c r="B216" s="45">
        <v>0.51800000000000002</v>
      </c>
      <c r="C216" s="27">
        <v>0.55300000000000005</v>
      </c>
      <c r="D216" s="27">
        <v>0.61299999999999999</v>
      </c>
      <c r="E216" s="27">
        <v>0.66600000000000004</v>
      </c>
      <c r="F216" s="27">
        <v>0.61599999999999999</v>
      </c>
      <c r="I216" s="62">
        <v>22786.720000000001</v>
      </c>
      <c r="J216" s="63">
        <v>24697.46</v>
      </c>
      <c r="P216" s="84">
        <v>0.64700000000000002</v>
      </c>
      <c r="Q216" s="4">
        <v>0.54600000000000004</v>
      </c>
      <c r="R216" s="86">
        <v>0.70199999999999996</v>
      </c>
      <c r="S216" s="4">
        <v>0.71299999999999997</v>
      </c>
      <c r="T216" s="4">
        <v>0.67700000000000005</v>
      </c>
      <c r="W216" s="4">
        <v>17577.060000000001</v>
      </c>
      <c r="X216" s="4">
        <v>9174.9699999999993</v>
      </c>
      <c r="Y216" s="4">
        <v>18278.93</v>
      </c>
      <c r="Z216" s="4">
        <v>27254.799999999999</v>
      </c>
      <c r="AA216" s="4">
        <v>56085.51</v>
      </c>
    </row>
    <row r="217" spans="2:27">
      <c r="B217" s="45">
        <v>0.54600000000000004</v>
      </c>
      <c r="C217" s="27">
        <v>0.498</v>
      </c>
      <c r="D217" s="27">
        <v>0.59499999999999997</v>
      </c>
      <c r="E217" s="27">
        <v>0.63800000000000001</v>
      </c>
      <c r="F217" s="27">
        <v>0.64500000000000002</v>
      </c>
      <c r="I217" s="62">
        <v>28964.09</v>
      </c>
      <c r="J217" s="63">
        <v>46098.25</v>
      </c>
      <c r="P217" s="84">
        <v>0.57999999999999996</v>
      </c>
      <c r="Q217" s="4">
        <v>0.56599999999999995</v>
      </c>
      <c r="R217" s="86">
        <v>0.71399999999999997</v>
      </c>
      <c r="S217" s="4">
        <v>0.73699999999999999</v>
      </c>
      <c r="T217" s="4">
        <v>0.71099999999999997</v>
      </c>
      <c r="W217" s="4">
        <v>10796.46</v>
      </c>
      <c r="X217" s="4">
        <v>9914.36</v>
      </c>
      <c r="Y217" s="4">
        <v>28443.11</v>
      </c>
      <c r="Z217" s="4">
        <v>52884.26</v>
      </c>
      <c r="AA217" s="4">
        <v>25990.45</v>
      </c>
    </row>
    <row r="218" spans="2:27">
      <c r="B218" s="45">
        <v>0.28999999999999998</v>
      </c>
      <c r="C218" s="27">
        <v>0.58699999999999997</v>
      </c>
      <c r="D218" s="27">
        <v>0.57099999999999995</v>
      </c>
      <c r="E218" s="27">
        <v>0.72799999999999998</v>
      </c>
      <c r="F218" s="27">
        <v>0.60699999999999998</v>
      </c>
      <c r="I218" s="62">
        <v>23100.59</v>
      </c>
      <c r="J218" s="63">
        <v>33250.839999999997</v>
      </c>
      <c r="P218" s="84">
        <v>0.50600000000000001</v>
      </c>
      <c r="Q218" s="4">
        <v>0.628</v>
      </c>
      <c r="R218" s="86">
        <v>0.66500000000000004</v>
      </c>
      <c r="S218" s="4">
        <v>0.75700000000000001</v>
      </c>
      <c r="T218" s="4">
        <v>0.70399999999999996</v>
      </c>
      <c r="W218" s="4">
        <v>6755.12</v>
      </c>
      <c r="X218" s="4">
        <v>14123.58</v>
      </c>
      <c r="Y218" s="4">
        <v>12933.88</v>
      </c>
      <c r="Z218" s="4">
        <v>45941.81</v>
      </c>
      <c r="AA218" s="4">
        <v>32119.07</v>
      </c>
    </row>
    <row r="219" spans="2:27">
      <c r="B219" s="45">
        <v>0.438</v>
      </c>
      <c r="C219" s="27">
        <v>0.53100000000000003</v>
      </c>
      <c r="D219" s="27">
        <v>0.628</v>
      </c>
      <c r="E219" s="27">
        <v>0.67600000000000005</v>
      </c>
      <c r="F219" s="27">
        <v>0.57699999999999996</v>
      </c>
      <c r="I219" s="62">
        <v>40477.15</v>
      </c>
      <c r="J219" s="63">
        <v>22514.94</v>
      </c>
      <c r="P219" s="84">
        <v>0.57499999999999996</v>
      </c>
      <c r="Q219" s="4">
        <v>0.60399999999999998</v>
      </c>
      <c r="R219" s="86">
        <v>0.70299999999999996</v>
      </c>
      <c r="S219" s="4">
        <v>0.72899999999999998</v>
      </c>
      <c r="T219" s="4">
        <v>0.66400000000000003</v>
      </c>
      <c r="W219" s="4">
        <v>10251.93</v>
      </c>
      <c r="X219" s="4">
        <v>25132.13</v>
      </c>
      <c r="Y219" s="4">
        <v>78374.259999999995</v>
      </c>
      <c r="Z219" s="4">
        <v>21743.96</v>
      </c>
      <c r="AA219" s="4">
        <v>20371.89</v>
      </c>
    </row>
    <row r="220" spans="2:27">
      <c r="B220" s="45">
        <v>0.20699999999999999</v>
      </c>
      <c r="C220" s="27">
        <v>0.48199999999999998</v>
      </c>
      <c r="D220" s="27">
        <v>0.55700000000000005</v>
      </c>
      <c r="E220" s="27">
        <v>0.65400000000000003</v>
      </c>
      <c r="F220" s="27">
        <v>0.64400000000000002</v>
      </c>
      <c r="I220" s="62">
        <v>44752.07</v>
      </c>
      <c r="J220" s="63">
        <v>41724.54</v>
      </c>
      <c r="P220" s="84">
        <v>0.45400000000000001</v>
      </c>
      <c r="Q220" s="4">
        <v>0.57299999999999995</v>
      </c>
      <c r="R220" s="86">
        <v>0.66300000000000003</v>
      </c>
      <c r="S220" s="4">
        <v>0.70199999999999996</v>
      </c>
      <c r="T220" s="4">
        <v>0.72099999999999997</v>
      </c>
      <c r="W220" s="4">
        <v>6557.97</v>
      </c>
      <c r="X220" s="4">
        <v>6510.21</v>
      </c>
      <c r="Y220" s="4">
        <v>16593.34</v>
      </c>
      <c r="Z220" s="4">
        <v>16661.580000000002</v>
      </c>
      <c r="AA220" s="4">
        <v>58912.77</v>
      </c>
    </row>
    <row r="221" spans="2:27">
      <c r="B221" s="45">
        <v>0.39800000000000002</v>
      </c>
      <c r="C221" s="27">
        <v>0.53600000000000003</v>
      </c>
      <c r="D221" s="27">
        <v>0.61199999999999999</v>
      </c>
      <c r="E221" s="27">
        <v>0.74199999999999999</v>
      </c>
      <c r="F221" s="27">
        <v>0.73199999999999998</v>
      </c>
      <c r="I221" s="62">
        <v>28025.47</v>
      </c>
      <c r="J221" s="63">
        <v>41565.54</v>
      </c>
      <c r="P221" s="84">
        <v>0.52500000000000002</v>
      </c>
      <c r="Q221" s="4">
        <v>0.66600000000000004</v>
      </c>
      <c r="R221" s="86">
        <v>0.72199999999999998</v>
      </c>
      <c r="S221" s="4">
        <v>0.73699999999999999</v>
      </c>
      <c r="T221" s="4">
        <v>0.753</v>
      </c>
      <c r="W221" s="4">
        <v>7390.14</v>
      </c>
      <c r="X221" s="4">
        <v>16604.900000000001</v>
      </c>
      <c r="Y221" s="4">
        <v>30023.74</v>
      </c>
      <c r="Z221" s="4">
        <v>29862.73</v>
      </c>
      <c r="AA221" s="4">
        <v>32847.65</v>
      </c>
    </row>
    <row r="222" spans="2:27">
      <c r="B222" s="45">
        <v>0.48799999999999999</v>
      </c>
      <c r="C222" s="27">
        <v>0.59599999999999997</v>
      </c>
      <c r="D222" s="27">
        <v>0.52600000000000002</v>
      </c>
      <c r="E222" s="27">
        <v>0.751</v>
      </c>
      <c r="F222" s="27">
        <v>0.52800000000000002</v>
      </c>
      <c r="I222" s="62">
        <v>26291.19</v>
      </c>
      <c r="J222" s="63">
        <v>30167.41</v>
      </c>
      <c r="P222" s="84">
        <v>0.57999999999999996</v>
      </c>
      <c r="Q222" s="4">
        <v>0.60899999999999999</v>
      </c>
      <c r="R222" s="86">
        <v>0.67700000000000005</v>
      </c>
      <c r="S222" s="4">
        <v>0.76300000000000001</v>
      </c>
      <c r="T222" s="4">
        <v>0.69799999999999995</v>
      </c>
      <c r="W222" s="4">
        <v>6832.32</v>
      </c>
      <c r="X222" s="4">
        <v>14375.34</v>
      </c>
      <c r="Y222" s="4">
        <v>18668.919999999998</v>
      </c>
      <c r="Z222" s="4">
        <v>30257.7</v>
      </c>
      <c r="AA222" s="4">
        <v>25189.53</v>
      </c>
    </row>
    <row r="223" spans="2:27">
      <c r="B223" s="45">
        <v>0.437</v>
      </c>
      <c r="C223" s="27">
        <v>0.46500000000000002</v>
      </c>
      <c r="D223" s="27">
        <v>0.55400000000000005</v>
      </c>
      <c r="E223" s="27">
        <v>0.66700000000000004</v>
      </c>
      <c r="F223" s="27">
        <v>0.60199999999999998</v>
      </c>
      <c r="I223" s="62">
        <v>32903.9</v>
      </c>
      <c r="J223" s="63">
        <v>32918.160000000003</v>
      </c>
      <c r="P223" s="84">
        <v>0.60099999999999998</v>
      </c>
      <c r="Q223" s="4">
        <v>0.61399999999999999</v>
      </c>
      <c r="R223" s="86">
        <v>0.746</v>
      </c>
      <c r="S223" s="4">
        <v>0.73799999999999999</v>
      </c>
      <c r="T223" s="4">
        <v>0.753</v>
      </c>
      <c r="W223" s="4">
        <v>9373.09</v>
      </c>
      <c r="X223" s="4">
        <v>10596.36</v>
      </c>
      <c r="Y223" s="4">
        <v>70601.27</v>
      </c>
      <c r="Z223" s="4">
        <v>23270.16</v>
      </c>
      <c r="AA223" s="4">
        <v>40074.49</v>
      </c>
    </row>
    <row r="224" spans="2:27">
      <c r="B224" s="45">
        <v>0.52700000000000002</v>
      </c>
      <c r="C224" s="27">
        <v>0.38200000000000001</v>
      </c>
      <c r="D224" s="27">
        <v>0.56899999999999995</v>
      </c>
      <c r="E224" s="27">
        <v>0.69799999999999995</v>
      </c>
      <c r="F224" s="27">
        <v>0.63200000000000001</v>
      </c>
      <c r="I224" s="62">
        <v>22541.31</v>
      </c>
      <c r="J224" s="63">
        <v>25871.65</v>
      </c>
      <c r="P224" s="84">
        <v>0.60599999999999998</v>
      </c>
      <c r="Q224" s="4">
        <v>0.55900000000000005</v>
      </c>
      <c r="R224" s="86">
        <v>0.75</v>
      </c>
      <c r="S224" s="4">
        <v>0.76400000000000001</v>
      </c>
      <c r="T224" s="4">
        <v>0.69699999999999995</v>
      </c>
      <c r="W224" s="4">
        <v>14791.65</v>
      </c>
      <c r="X224" s="4">
        <v>7028.27</v>
      </c>
      <c r="Y224" s="4">
        <v>21782.23</v>
      </c>
      <c r="Z224" s="4">
        <v>42709.38</v>
      </c>
      <c r="AA224" s="4">
        <v>19421.23</v>
      </c>
    </row>
    <row r="225" spans="2:27">
      <c r="B225" s="45">
        <v>0.56399999999999995</v>
      </c>
      <c r="C225" s="27">
        <v>0.47899999999999998</v>
      </c>
      <c r="D225" s="27">
        <v>0.44500000000000001</v>
      </c>
      <c r="E225" s="27">
        <v>0.63100000000000001</v>
      </c>
      <c r="F225" s="27">
        <v>0.64</v>
      </c>
      <c r="I225" s="62">
        <v>158703.96</v>
      </c>
      <c r="J225" s="63">
        <v>35788.18</v>
      </c>
      <c r="P225" s="84">
        <v>0.65700000000000003</v>
      </c>
      <c r="Q225" s="4">
        <v>0.53400000000000003</v>
      </c>
      <c r="R225" s="86">
        <v>0.57599999999999996</v>
      </c>
      <c r="S225" s="4">
        <v>0.69699999999999995</v>
      </c>
      <c r="T225" s="4">
        <v>0.73899999999999999</v>
      </c>
      <c r="W225" s="4">
        <v>17842.990000000002</v>
      </c>
      <c r="X225" s="4">
        <v>5794.4</v>
      </c>
      <c r="Y225" s="4">
        <v>11816.12</v>
      </c>
      <c r="Z225" s="4">
        <v>32957.629999999997</v>
      </c>
      <c r="AA225" s="4">
        <v>20660.810000000001</v>
      </c>
    </row>
    <row r="226" spans="2:27">
      <c r="B226" s="45">
        <v>0.42399999999999999</v>
      </c>
      <c r="C226" s="27">
        <v>0.51700000000000002</v>
      </c>
      <c r="D226" s="27">
        <v>0.55400000000000005</v>
      </c>
      <c r="E226" s="27">
        <v>0.63300000000000001</v>
      </c>
      <c r="F226" s="27">
        <v>0.621</v>
      </c>
      <c r="I226" s="62">
        <v>18864.13</v>
      </c>
      <c r="J226" s="63">
        <v>28221.35</v>
      </c>
      <c r="P226" s="84">
        <v>0.53</v>
      </c>
      <c r="Q226" s="4">
        <v>0.55400000000000005</v>
      </c>
      <c r="R226" s="86">
        <v>0.68200000000000005</v>
      </c>
      <c r="S226" s="4">
        <v>0.69299999999999995</v>
      </c>
      <c r="T226" s="4">
        <v>0.69599999999999995</v>
      </c>
      <c r="W226" s="4">
        <v>7574.75</v>
      </c>
      <c r="X226" s="4">
        <v>9409.83</v>
      </c>
      <c r="Y226" s="4">
        <v>14248.34</v>
      </c>
      <c r="Z226" s="4">
        <v>21481.97</v>
      </c>
      <c r="AA226" s="4">
        <v>25328.959999999999</v>
      </c>
    </row>
    <row r="227" spans="2:27">
      <c r="B227" s="45">
        <v>0.54600000000000004</v>
      </c>
      <c r="C227" s="27">
        <v>0.61299999999999999</v>
      </c>
      <c r="D227" s="27">
        <v>0.56200000000000006</v>
      </c>
      <c r="E227" s="27">
        <v>0.70499999999999996</v>
      </c>
      <c r="F227" s="27">
        <v>0.58399999999999996</v>
      </c>
      <c r="I227" s="62">
        <v>25539.56</v>
      </c>
      <c r="J227" s="63">
        <v>21930.77</v>
      </c>
      <c r="P227" s="84">
        <v>0.57499999999999996</v>
      </c>
      <c r="Q227" s="4">
        <v>0.56200000000000006</v>
      </c>
      <c r="R227" s="86">
        <v>0.70699999999999996</v>
      </c>
      <c r="S227" s="4">
        <v>0.72</v>
      </c>
      <c r="T227" s="4">
        <v>0.72499999999999998</v>
      </c>
      <c r="W227" s="4">
        <v>7291.75</v>
      </c>
      <c r="X227" s="4">
        <v>10511.93</v>
      </c>
      <c r="Y227" s="4">
        <v>41609.86</v>
      </c>
      <c r="Z227" s="4">
        <v>20044.5</v>
      </c>
      <c r="AA227" s="4">
        <v>34705.949999999997</v>
      </c>
    </row>
    <row r="228" spans="2:27">
      <c r="B228" s="45">
        <v>0.53200000000000003</v>
      </c>
      <c r="C228" s="27">
        <v>0.59199999999999997</v>
      </c>
      <c r="D228" s="27">
        <v>0.56999999999999995</v>
      </c>
      <c r="E228" s="27">
        <v>0.62</v>
      </c>
      <c r="F228" s="27">
        <v>0.65800000000000003</v>
      </c>
      <c r="I228" s="62">
        <v>31158.75</v>
      </c>
      <c r="J228" s="63">
        <v>35365.769999999997</v>
      </c>
      <c r="P228" s="84">
        <v>0.63100000000000001</v>
      </c>
      <c r="Q228" s="4">
        <v>0.59599999999999997</v>
      </c>
      <c r="R228" s="86">
        <v>0.72099999999999997</v>
      </c>
      <c r="S228" s="4">
        <v>0.70499999999999996</v>
      </c>
      <c r="T228" s="4">
        <v>0.72099999999999997</v>
      </c>
      <c r="W228" s="4">
        <v>16519.72</v>
      </c>
      <c r="X228" s="4">
        <v>14142.89</v>
      </c>
      <c r="Y228" s="4">
        <v>40947.839999999997</v>
      </c>
      <c r="Z228" s="4">
        <v>26627.87</v>
      </c>
      <c r="AA228" s="4">
        <v>55186.5</v>
      </c>
    </row>
    <row r="229" spans="2:27">
      <c r="B229" s="45">
        <v>0.50600000000000001</v>
      </c>
      <c r="C229" s="27">
        <v>0.52600000000000002</v>
      </c>
      <c r="D229" s="27">
        <v>0.48099999999999998</v>
      </c>
      <c r="E229" s="27">
        <v>0.70799999999999996</v>
      </c>
      <c r="F229" s="27">
        <v>0.64300000000000002</v>
      </c>
      <c r="I229" s="62">
        <v>24968.65</v>
      </c>
      <c r="J229" s="63">
        <v>29907.83</v>
      </c>
      <c r="P229" s="84">
        <v>0.66400000000000003</v>
      </c>
      <c r="Q229" s="4">
        <v>0.53700000000000003</v>
      </c>
      <c r="R229" s="86">
        <v>0.59199999999999997</v>
      </c>
      <c r="S229" s="4">
        <v>0.71299999999999997</v>
      </c>
      <c r="T229" s="4">
        <v>0.71499999999999997</v>
      </c>
      <c r="W229" s="4">
        <v>20886.57</v>
      </c>
      <c r="X229" s="4">
        <v>6400.96</v>
      </c>
      <c r="Y229" s="4">
        <v>9732.41</v>
      </c>
      <c r="Z229" s="4">
        <v>15691.8</v>
      </c>
      <c r="AA229" s="4">
        <v>37589.39</v>
      </c>
    </row>
    <row r="230" spans="2:27">
      <c r="B230" s="45">
        <v>0.55600000000000005</v>
      </c>
      <c r="C230" s="27">
        <v>0.47</v>
      </c>
      <c r="D230" s="27">
        <v>0.625</v>
      </c>
      <c r="E230" s="27">
        <v>0.73899999999999999</v>
      </c>
      <c r="F230" s="27">
        <v>0.61299999999999999</v>
      </c>
      <c r="I230" s="62">
        <v>15599.23</v>
      </c>
      <c r="J230" s="63">
        <v>30318.28</v>
      </c>
      <c r="P230" s="84">
        <v>0.64600000000000002</v>
      </c>
      <c r="Q230" s="4">
        <v>0.57099999999999995</v>
      </c>
      <c r="R230" s="86">
        <v>0.8</v>
      </c>
      <c r="S230" s="4">
        <v>0.76200000000000001</v>
      </c>
      <c r="T230" s="4">
        <v>0.69899999999999995</v>
      </c>
      <c r="W230" s="4">
        <v>13423.04</v>
      </c>
      <c r="X230" s="4">
        <v>5927.57</v>
      </c>
      <c r="Y230" s="4">
        <v>202309.42</v>
      </c>
      <c r="Z230" s="4">
        <v>38128.22</v>
      </c>
      <c r="AA230" s="4">
        <v>45033.39</v>
      </c>
    </row>
    <row r="231" spans="2:27">
      <c r="B231" s="45">
        <v>0.373</v>
      </c>
      <c r="C231" s="27">
        <v>0.57899999999999996</v>
      </c>
      <c r="D231" s="27">
        <v>0.52900000000000003</v>
      </c>
      <c r="E231" s="27">
        <v>0.66400000000000003</v>
      </c>
      <c r="F231" s="27">
        <v>0.58399999999999996</v>
      </c>
      <c r="I231" s="62">
        <v>28882.59</v>
      </c>
      <c r="J231" s="63">
        <v>22904.87</v>
      </c>
      <c r="P231" s="84">
        <v>0.58599999999999997</v>
      </c>
      <c r="Q231" s="4">
        <v>0.61399999999999999</v>
      </c>
      <c r="R231" s="86">
        <v>0.69399999999999995</v>
      </c>
      <c r="S231" s="4">
        <v>0.70499999999999996</v>
      </c>
      <c r="T231" s="4">
        <v>0.73499999999999999</v>
      </c>
      <c r="W231" s="4">
        <v>14182.17</v>
      </c>
      <c r="X231" s="4">
        <v>9616.57</v>
      </c>
      <c r="Y231" s="4">
        <v>115474.99</v>
      </c>
      <c r="Z231" s="4">
        <v>35859.82</v>
      </c>
      <c r="AA231" s="4">
        <v>37073.339999999997</v>
      </c>
    </row>
    <row r="232" spans="2:27">
      <c r="B232" s="45">
        <v>0.47299999999999998</v>
      </c>
      <c r="C232" s="27">
        <v>0.501</v>
      </c>
      <c r="D232" s="27">
        <v>0.59099999999999997</v>
      </c>
      <c r="E232" s="27">
        <v>0.61299999999999999</v>
      </c>
      <c r="F232" s="27">
        <v>0.60099999999999998</v>
      </c>
      <c r="I232" s="62">
        <v>28924.83</v>
      </c>
      <c r="J232" s="63">
        <v>41998.58</v>
      </c>
      <c r="P232" s="84">
        <v>0.55200000000000005</v>
      </c>
      <c r="Q232" s="4">
        <v>0.58699999999999997</v>
      </c>
      <c r="R232" s="86">
        <v>0.69399999999999995</v>
      </c>
      <c r="S232" s="4">
        <v>0.73499999999999999</v>
      </c>
      <c r="T232" s="4">
        <v>0.72099999999999997</v>
      </c>
      <c r="W232" s="4">
        <v>6925.69</v>
      </c>
      <c r="X232" s="4">
        <v>8083.5</v>
      </c>
      <c r="Y232" s="4">
        <v>91162.75</v>
      </c>
      <c r="Z232" s="4">
        <v>23236.560000000001</v>
      </c>
      <c r="AA232" s="4">
        <v>20214.060000000001</v>
      </c>
    </row>
    <row r="233" spans="2:27">
      <c r="B233" s="45">
        <v>0.435</v>
      </c>
      <c r="C233" s="27">
        <v>0.52400000000000002</v>
      </c>
      <c r="D233" s="27">
        <v>0.65200000000000002</v>
      </c>
      <c r="E233" s="27">
        <v>0.70099999999999996</v>
      </c>
      <c r="F233" s="27">
        <v>0.54400000000000004</v>
      </c>
      <c r="I233" s="62">
        <v>38964.629999999997</v>
      </c>
      <c r="J233" s="63">
        <v>15304.53</v>
      </c>
      <c r="P233" s="84">
        <v>0.57099999999999995</v>
      </c>
      <c r="Q233" s="4">
        <v>0.57099999999999995</v>
      </c>
      <c r="R233" s="86">
        <v>0.748</v>
      </c>
      <c r="S233" s="4">
        <v>0.75</v>
      </c>
      <c r="T233" s="4">
        <v>0.72799999999999998</v>
      </c>
      <c r="W233" s="4">
        <v>11429.2</v>
      </c>
      <c r="X233" s="4">
        <v>7491.48</v>
      </c>
      <c r="Y233" s="4">
        <v>121054.33</v>
      </c>
      <c r="Z233" s="4">
        <v>24386.639999999999</v>
      </c>
      <c r="AA233" s="4">
        <v>31664.240000000002</v>
      </c>
    </row>
    <row r="234" spans="2:27">
      <c r="B234" s="45">
        <v>0.33800000000000002</v>
      </c>
      <c r="C234" s="27">
        <v>0.495</v>
      </c>
      <c r="D234" s="27">
        <v>0.61199999999999999</v>
      </c>
      <c r="E234" s="27">
        <v>0.69699999999999995</v>
      </c>
      <c r="F234" s="27">
        <v>0.623</v>
      </c>
      <c r="I234" s="62">
        <v>17514.189999999999</v>
      </c>
      <c r="J234" s="63">
        <v>32465.67</v>
      </c>
      <c r="P234" s="84">
        <v>0.53300000000000003</v>
      </c>
      <c r="Q234" s="4">
        <v>0.60399999999999998</v>
      </c>
      <c r="R234" s="86">
        <v>0.71199999999999997</v>
      </c>
      <c r="S234" s="4">
        <v>0.78300000000000003</v>
      </c>
      <c r="T234" s="4">
        <v>0.67700000000000005</v>
      </c>
      <c r="W234" s="4">
        <v>10272.06</v>
      </c>
      <c r="X234" s="4">
        <v>9203.1</v>
      </c>
      <c r="Y234" s="4">
        <v>50298.54</v>
      </c>
      <c r="Z234" s="4">
        <v>250827.01</v>
      </c>
      <c r="AA234" s="4">
        <v>29148.63</v>
      </c>
    </row>
    <row r="235" spans="2:27">
      <c r="B235" s="45">
        <v>0.59199999999999997</v>
      </c>
      <c r="C235" s="27">
        <v>0.58199999999999996</v>
      </c>
      <c r="D235" s="27">
        <v>0.57099999999999995</v>
      </c>
      <c r="E235" s="27">
        <v>0.69599999999999995</v>
      </c>
      <c r="F235" s="27">
        <v>0.623</v>
      </c>
      <c r="I235" s="62">
        <v>32978.620000000003</v>
      </c>
      <c r="J235" s="63">
        <v>16454.23</v>
      </c>
      <c r="P235" s="84">
        <v>0.63800000000000001</v>
      </c>
      <c r="Q235" s="4">
        <v>0.58899999999999997</v>
      </c>
      <c r="R235" s="86">
        <v>0.69499999999999995</v>
      </c>
      <c r="S235" s="4">
        <v>0.71499999999999997</v>
      </c>
      <c r="T235" s="4">
        <v>0.71199999999999997</v>
      </c>
      <c r="W235" s="4">
        <v>21448.7</v>
      </c>
      <c r="X235" s="4">
        <v>34054.589999999997</v>
      </c>
      <c r="Y235" s="4">
        <v>44624.75</v>
      </c>
      <c r="Z235" s="4">
        <v>14623.85</v>
      </c>
      <c r="AA235" s="4">
        <v>94484.79</v>
      </c>
    </row>
    <row r="236" spans="2:27">
      <c r="B236" s="45">
        <v>0.495</v>
      </c>
      <c r="C236" s="27">
        <v>0.56200000000000006</v>
      </c>
      <c r="D236" s="27">
        <v>0.57299999999999995</v>
      </c>
      <c r="E236" s="27">
        <v>0.66500000000000004</v>
      </c>
      <c r="F236" s="27">
        <v>0.61099999999999999</v>
      </c>
      <c r="I236" s="62">
        <v>36824.980000000003</v>
      </c>
      <c r="J236" s="63">
        <v>35154.660000000003</v>
      </c>
      <c r="P236" s="84">
        <v>0.501</v>
      </c>
      <c r="Q236" s="4">
        <v>0.66500000000000004</v>
      </c>
      <c r="R236" s="86">
        <v>0.67200000000000004</v>
      </c>
      <c r="S236" s="4">
        <v>0.73199999999999998</v>
      </c>
      <c r="T236" s="4">
        <v>0.69599999999999995</v>
      </c>
      <c r="W236" s="4">
        <v>7880.49</v>
      </c>
      <c r="X236" s="4">
        <v>20938.400000000001</v>
      </c>
      <c r="Y236" s="4">
        <v>43698.96</v>
      </c>
      <c r="Z236" s="4">
        <v>50722.06</v>
      </c>
      <c r="AA236" s="4">
        <v>24207.87</v>
      </c>
    </row>
    <row r="237" spans="2:27">
      <c r="B237" s="45">
        <v>0.39800000000000002</v>
      </c>
      <c r="C237" s="27">
        <v>0.44600000000000001</v>
      </c>
      <c r="D237" s="27">
        <v>0.55600000000000005</v>
      </c>
      <c r="E237" s="27">
        <v>0.58899999999999997</v>
      </c>
      <c r="F237" s="27">
        <v>0.441</v>
      </c>
      <c r="I237" s="62">
        <v>16764.54</v>
      </c>
      <c r="J237" s="63">
        <v>27123.360000000001</v>
      </c>
      <c r="P237" s="84">
        <v>0.53100000000000003</v>
      </c>
      <c r="Q237" s="4">
        <v>0.59299999999999997</v>
      </c>
      <c r="R237" s="86">
        <v>0.66</v>
      </c>
      <c r="S237" s="4">
        <v>0.65900000000000003</v>
      </c>
      <c r="T237" s="4">
        <v>0.63200000000000001</v>
      </c>
      <c r="W237" s="4">
        <v>6958.89</v>
      </c>
      <c r="X237" s="4">
        <v>16487.400000000001</v>
      </c>
      <c r="Y237" s="4">
        <v>24268.84</v>
      </c>
      <c r="Z237" s="4">
        <v>32314.25</v>
      </c>
      <c r="AA237" s="4">
        <v>52276.46</v>
      </c>
    </row>
    <row r="238" spans="2:27">
      <c r="B238" s="45">
        <v>0.60099999999999998</v>
      </c>
      <c r="C238" s="27">
        <v>0.499</v>
      </c>
      <c r="D238" s="27">
        <v>0.64200000000000002</v>
      </c>
      <c r="E238" s="27">
        <v>0.66300000000000003</v>
      </c>
      <c r="F238" s="27">
        <v>0.64</v>
      </c>
      <c r="I238" s="62">
        <v>19748.080000000002</v>
      </c>
      <c r="J238" s="63">
        <v>25987.98</v>
      </c>
      <c r="P238" s="84">
        <v>0.64500000000000002</v>
      </c>
      <c r="Q238" s="4">
        <v>0.55800000000000005</v>
      </c>
      <c r="R238" s="86">
        <v>0.74199999999999999</v>
      </c>
      <c r="S238" s="4">
        <v>0.69</v>
      </c>
      <c r="T238" s="4">
        <v>0.72099999999999997</v>
      </c>
      <c r="W238" s="4">
        <v>15700.19</v>
      </c>
      <c r="X238" s="4">
        <v>7333.99</v>
      </c>
      <c r="Y238" s="4">
        <v>89906.55</v>
      </c>
      <c r="Z238" s="4">
        <v>13787.43</v>
      </c>
      <c r="AA238" s="4">
        <v>59507.51</v>
      </c>
    </row>
    <row r="239" spans="2:27">
      <c r="B239" s="45">
        <v>0.52200000000000002</v>
      </c>
      <c r="C239" s="27">
        <v>0.45200000000000001</v>
      </c>
      <c r="D239" s="27">
        <v>0.56100000000000005</v>
      </c>
      <c r="E239" s="27">
        <v>0.70199999999999996</v>
      </c>
      <c r="F239" s="27">
        <v>0.58399999999999996</v>
      </c>
      <c r="I239" s="62">
        <v>24852.52</v>
      </c>
      <c r="J239" s="63">
        <v>24326.29</v>
      </c>
      <c r="P239" s="84">
        <v>0.57799999999999996</v>
      </c>
      <c r="Q239" s="4">
        <v>0.58599999999999997</v>
      </c>
      <c r="R239" s="86">
        <v>0.70399999999999996</v>
      </c>
      <c r="S239" s="4">
        <v>0.71799999999999997</v>
      </c>
      <c r="T239" s="4">
        <v>0.69699999999999995</v>
      </c>
      <c r="W239" s="4">
        <v>11038.93</v>
      </c>
      <c r="X239" s="4">
        <v>6846.32</v>
      </c>
      <c r="Y239" s="4">
        <v>32212.240000000002</v>
      </c>
      <c r="Z239" s="4">
        <v>32358.84</v>
      </c>
      <c r="AA239" s="4">
        <v>23925.360000000001</v>
      </c>
    </row>
    <row r="240" spans="2:27">
      <c r="B240" s="45">
        <v>0.40500000000000003</v>
      </c>
      <c r="C240" s="27">
        <v>0.56399999999999995</v>
      </c>
      <c r="D240" s="27">
        <v>0.47899999999999998</v>
      </c>
      <c r="E240" s="27">
        <v>0.71799999999999997</v>
      </c>
      <c r="F240" s="27">
        <v>0.63</v>
      </c>
      <c r="I240" s="62">
        <v>37885.61</v>
      </c>
      <c r="J240" s="63">
        <v>19714.79</v>
      </c>
      <c r="P240" s="84">
        <v>0.63900000000000001</v>
      </c>
      <c r="Q240" s="4">
        <v>0.61</v>
      </c>
      <c r="R240" s="86">
        <v>0.64500000000000002</v>
      </c>
      <c r="S240" s="4">
        <v>0.69599999999999995</v>
      </c>
      <c r="T240" s="4">
        <v>0.749</v>
      </c>
      <c r="W240" s="4">
        <v>17021.810000000001</v>
      </c>
      <c r="X240" s="4">
        <v>10269.36</v>
      </c>
      <c r="Y240" s="4">
        <v>30221</v>
      </c>
      <c r="Z240" s="4">
        <v>39033.19</v>
      </c>
      <c r="AA240" s="4">
        <v>20913.82</v>
      </c>
    </row>
    <row r="241" spans="2:27">
      <c r="B241" s="45">
        <v>0.59599999999999997</v>
      </c>
      <c r="C241" s="27">
        <v>0.53400000000000003</v>
      </c>
      <c r="D241" s="27">
        <v>0.50700000000000001</v>
      </c>
      <c r="E241" s="27">
        <v>0.66500000000000004</v>
      </c>
      <c r="F241" s="27">
        <v>0.65</v>
      </c>
      <c r="I241" s="62">
        <v>65107.78</v>
      </c>
      <c r="J241" s="63">
        <v>30266.17</v>
      </c>
      <c r="P241" s="84">
        <v>0.61</v>
      </c>
      <c r="Q241" s="4">
        <v>0.59699999999999998</v>
      </c>
      <c r="R241" s="86">
        <v>0.628</v>
      </c>
      <c r="S241" s="4">
        <v>0.73199999999999998</v>
      </c>
      <c r="T241" s="4">
        <v>0.751</v>
      </c>
      <c r="W241" s="4">
        <v>16945.25</v>
      </c>
      <c r="X241" s="4">
        <v>16047.33</v>
      </c>
      <c r="Y241" s="4">
        <v>50236.19</v>
      </c>
      <c r="Z241" s="4">
        <v>20960.79</v>
      </c>
      <c r="AA241" s="4">
        <v>35871.81</v>
      </c>
    </row>
    <row r="242" spans="2:27">
      <c r="B242" s="45">
        <v>0.48099999999999998</v>
      </c>
      <c r="C242" s="27">
        <v>0.49199999999999999</v>
      </c>
      <c r="D242" s="27">
        <v>0.53900000000000003</v>
      </c>
      <c r="E242" s="27">
        <v>0.64900000000000002</v>
      </c>
      <c r="F242" s="27">
        <v>0.68799999999999994</v>
      </c>
      <c r="I242" s="62">
        <v>28447.8</v>
      </c>
      <c r="J242" s="63">
        <v>36686.17</v>
      </c>
      <c r="P242" s="84">
        <v>0.625</v>
      </c>
      <c r="Q242" s="4">
        <v>0.56799999999999995</v>
      </c>
      <c r="R242" s="86">
        <v>0.65100000000000002</v>
      </c>
      <c r="S242" s="4">
        <v>0.66800000000000004</v>
      </c>
      <c r="T242" s="4">
        <v>0.77500000000000002</v>
      </c>
      <c r="W242" s="4">
        <v>11095.92</v>
      </c>
      <c r="X242" s="4">
        <v>12580.1</v>
      </c>
      <c r="Y242" s="4">
        <v>28253.52</v>
      </c>
      <c r="Z242" s="4">
        <v>18374.14</v>
      </c>
      <c r="AA242" s="4">
        <v>34342.980000000003</v>
      </c>
    </row>
    <row r="243" spans="2:27">
      <c r="B243" s="45">
        <v>0.63900000000000001</v>
      </c>
      <c r="C243" s="27">
        <v>0.47899999999999998</v>
      </c>
      <c r="D243" s="27">
        <v>0.53400000000000003</v>
      </c>
      <c r="E243" s="27">
        <v>0.64800000000000002</v>
      </c>
      <c r="F243" s="27">
        <v>0.55100000000000005</v>
      </c>
      <c r="I243" s="62">
        <v>21543.65</v>
      </c>
      <c r="J243" s="63">
        <v>29336.66</v>
      </c>
      <c r="P243" s="84">
        <v>0.64900000000000002</v>
      </c>
      <c r="Q243" s="4">
        <v>0.56299999999999994</v>
      </c>
      <c r="R243" s="86">
        <v>0.64300000000000002</v>
      </c>
      <c r="S243" s="4">
        <v>0.76100000000000001</v>
      </c>
      <c r="T243" s="4">
        <v>0.67800000000000005</v>
      </c>
      <c r="W243" s="4">
        <v>12704.58</v>
      </c>
      <c r="X243" s="4">
        <v>7089.97</v>
      </c>
      <c r="Y243" s="4">
        <v>15841.91</v>
      </c>
      <c r="Z243" s="4">
        <v>23400.87</v>
      </c>
      <c r="AA243" s="4">
        <v>17734.02</v>
      </c>
    </row>
    <row r="244" spans="2:27">
      <c r="B244" s="45">
        <v>0.47</v>
      </c>
      <c r="C244" s="27">
        <v>0.56000000000000005</v>
      </c>
      <c r="D244" s="27">
        <v>0.495</v>
      </c>
      <c r="E244" s="27">
        <v>0.748</v>
      </c>
      <c r="F244" s="27">
        <v>0.51500000000000001</v>
      </c>
      <c r="I244" s="62">
        <v>19215.53</v>
      </c>
      <c r="J244" s="63">
        <v>20447.3</v>
      </c>
      <c r="P244" s="84">
        <v>0.501</v>
      </c>
      <c r="Q244" s="4">
        <v>0.60799999999999998</v>
      </c>
      <c r="R244" s="86">
        <v>0.64400000000000002</v>
      </c>
      <c r="S244" s="4">
        <v>0.75</v>
      </c>
      <c r="T244" s="4">
        <v>0.67700000000000005</v>
      </c>
      <c r="W244" s="4">
        <v>7564.23</v>
      </c>
      <c r="X244" s="4">
        <v>7249.67</v>
      </c>
      <c r="Y244" s="4">
        <v>27536.04</v>
      </c>
      <c r="Z244" s="4">
        <v>49748.23</v>
      </c>
      <c r="AA244" s="4">
        <v>21729.5</v>
      </c>
    </row>
    <row r="245" spans="2:27">
      <c r="B245" s="45">
        <v>0.499</v>
      </c>
      <c r="C245" s="27">
        <v>0.53600000000000003</v>
      </c>
      <c r="D245" s="27">
        <v>0.59</v>
      </c>
      <c r="E245" s="27">
        <v>0.70599999999999996</v>
      </c>
      <c r="F245" s="27">
        <v>0.65500000000000003</v>
      </c>
      <c r="I245" s="62">
        <v>37832.19</v>
      </c>
      <c r="J245" s="63">
        <v>39078.14</v>
      </c>
      <c r="P245" s="84">
        <v>0.55600000000000005</v>
      </c>
      <c r="Q245" s="4">
        <v>0.60199999999999998</v>
      </c>
      <c r="R245" s="86">
        <v>0.67200000000000004</v>
      </c>
      <c r="S245" s="4">
        <v>0.73699999999999999</v>
      </c>
      <c r="T245" s="4">
        <v>0.69799999999999995</v>
      </c>
      <c r="W245" s="4">
        <v>12100.42</v>
      </c>
      <c r="X245" s="4">
        <v>13202.44</v>
      </c>
      <c r="Y245" s="4">
        <v>46645.93</v>
      </c>
      <c r="Z245" s="4">
        <v>31387.01</v>
      </c>
      <c r="AA245" s="4">
        <v>20740.38</v>
      </c>
    </row>
    <row r="246" spans="2:27">
      <c r="B246" s="45">
        <v>0.66400000000000003</v>
      </c>
      <c r="C246" s="27">
        <v>0.54100000000000004</v>
      </c>
      <c r="D246" s="27">
        <v>0.58599999999999997</v>
      </c>
      <c r="E246" s="27">
        <v>0.67100000000000004</v>
      </c>
      <c r="F246" s="27">
        <v>0.54900000000000004</v>
      </c>
      <c r="I246" s="62">
        <v>43052.17</v>
      </c>
      <c r="J246" s="63">
        <v>27602.09</v>
      </c>
      <c r="P246" s="84">
        <v>0.69899999999999995</v>
      </c>
      <c r="Q246" s="4">
        <v>0.504</v>
      </c>
      <c r="R246" s="86">
        <v>0.70199999999999996</v>
      </c>
      <c r="S246" s="4">
        <v>0.67500000000000004</v>
      </c>
      <c r="T246" s="4">
        <v>0.66800000000000004</v>
      </c>
      <c r="W246" s="4">
        <v>46723.7</v>
      </c>
      <c r="X246" s="4">
        <v>6287.9</v>
      </c>
      <c r="Y246" s="4">
        <v>55960.2</v>
      </c>
      <c r="Z246" s="4">
        <v>17535.990000000002</v>
      </c>
      <c r="AA246" s="4">
        <v>27483.75</v>
      </c>
    </row>
    <row r="247" spans="2:27">
      <c r="B247" s="45">
        <v>0.51800000000000002</v>
      </c>
      <c r="C247" s="27">
        <v>0.61</v>
      </c>
      <c r="D247" s="27">
        <v>0.59799999999999998</v>
      </c>
      <c r="E247" s="27">
        <v>0.71199999999999997</v>
      </c>
      <c r="F247" s="27">
        <v>0.59899999999999998</v>
      </c>
      <c r="I247" s="62">
        <v>20401.060000000001</v>
      </c>
      <c r="J247" s="63">
        <v>19883.099999999999</v>
      </c>
      <c r="P247" s="84">
        <v>0.60099999999999998</v>
      </c>
      <c r="Q247" s="4">
        <v>0.59399999999999997</v>
      </c>
      <c r="R247" s="86">
        <v>0.67900000000000005</v>
      </c>
      <c r="S247" s="4">
        <v>0.78400000000000003</v>
      </c>
      <c r="T247" s="4">
        <v>0.69499999999999995</v>
      </c>
      <c r="W247" s="4">
        <v>15720.08</v>
      </c>
      <c r="X247" s="4">
        <v>22426.48</v>
      </c>
      <c r="Y247" s="4">
        <v>39380.31</v>
      </c>
      <c r="Z247" s="4">
        <v>30140.43</v>
      </c>
      <c r="AA247" s="4">
        <v>24103.4</v>
      </c>
    </row>
    <row r="248" spans="2:27">
      <c r="B248" s="45">
        <v>0.437</v>
      </c>
      <c r="C248" s="27">
        <v>0.56899999999999995</v>
      </c>
      <c r="D248" s="27">
        <v>0.57199999999999995</v>
      </c>
      <c r="E248" s="27">
        <v>0.67</v>
      </c>
      <c r="F248" s="27">
        <v>0.63400000000000001</v>
      </c>
      <c r="I248" s="62">
        <v>33574.01</v>
      </c>
      <c r="J248" s="63">
        <v>27897.02</v>
      </c>
      <c r="P248" s="84">
        <v>0.57299999999999995</v>
      </c>
      <c r="Q248" s="4">
        <v>0.56100000000000005</v>
      </c>
      <c r="R248" s="86">
        <v>0.69199999999999995</v>
      </c>
      <c r="S248" s="4">
        <v>0.69899999999999995</v>
      </c>
      <c r="T248" s="4">
        <v>0.73899999999999999</v>
      </c>
      <c r="W248" s="4">
        <v>16151.54</v>
      </c>
      <c r="X248" s="4">
        <v>7040.09</v>
      </c>
      <c r="Y248" s="4">
        <v>29564.82</v>
      </c>
      <c r="Z248" s="4">
        <v>16870.16</v>
      </c>
      <c r="AA248" s="4">
        <v>22200.52</v>
      </c>
    </row>
    <row r="249" spans="2:27">
      <c r="B249" s="45">
        <v>0.55300000000000005</v>
      </c>
      <c r="C249" s="27">
        <v>0.52400000000000002</v>
      </c>
      <c r="D249" s="27">
        <v>0.41799999999999998</v>
      </c>
      <c r="E249" s="27">
        <v>0.61499999999999999</v>
      </c>
      <c r="F249" s="27">
        <v>0.58799999999999997</v>
      </c>
      <c r="I249" s="62">
        <v>27736.29</v>
      </c>
      <c r="J249" s="63">
        <v>30970.21</v>
      </c>
      <c r="P249" s="84">
        <v>0.65400000000000003</v>
      </c>
      <c r="Q249" s="4">
        <v>0.60899999999999999</v>
      </c>
      <c r="R249" s="86">
        <v>0.65800000000000003</v>
      </c>
      <c r="S249" s="4">
        <v>0.73</v>
      </c>
      <c r="T249" s="4">
        <v>0.72599999999999998</v>
      </c>
      <c r="W249" s="4">
        <v>16382.28</v>
      </c>
      <c r="X249" s="4">
        <v>7311.82</v>
      </c>
      <c r="Y249" s="4">
        <v>49852.67</v>
      </c>
      <c r="Z249" s="4">
        <v>27884.32</v>
      </c>
      <c r="AA249" s="4">
        <v>37343.230000000003</v>
      </c>
    </row>
    <row r="250" spans="2:27">
      <c r="B250" s="45">
        <v>0.54700000000000004</v>
      </c>
      <c r="C250" s="27">
        <v>0.47099999999999997</v>
      </c>
      <c r="D250" s="27">
        <v>0.55900000000000005</v>
      </c>
      <c r="E250" s="27">
        <v>0.58699999999999997</v>
      </c>
      <c r="F250" s="27">
        <v>0.67700000000000005</v>
      </c>
      <c r="I250" s="62">
        <v>24697.46</v>
      </c>
      <c r="J250" s="63">
        <v>29350.05</v>
      </c>
      <c r="P250" s="84">
        <v>0.66100000000000003</v>
      </c>
      <c r="Q250" s="4">
        <v>0.54900000000000004</v>
      </c>
      <c r="R250" s="86">
        <v>0.70199999999999996</v>
      </c>
      <c r="S250" s="4">
        <v>0.69099999999999995</v>
      </c>
      <c r="T250" s="4">
        <v>0.70099999999999996</v>
      </c>
      <c r="W250" s="4">
        <v>16304.33</v>
      </c>
      <c r="X250" s="4">
        <v>6282.33</v>
      </c>
      <c r="Y250" s="4">
        <v>30696.44</v>
      </c>
      <c r="Z250" s="4">
        <v>18638.54</v>
      </c>
      <c r="AA250" s="4">
        <v>27753.68</v>
      </c>
    </row>
    <row r="251" spans="2:27">
      <c r="B251" s="45">
        <v>0.47099999999999997</v>
      </c>
      <c r="C251" s="27">
        <v>0.55200000000000005</v>
      </c>
      <c r="D251" s="27">
        <v>0.59299999999999997</v>
      </c>
      <c r="E251" s="27">
        <v>0.72799999999999998</v>
      </c>
      <c r="F251" s="27">
        <v>0.54500000000000004</v>
      </c>
      <c r="I251" s="62">
        <v>125342.73</v>
      </c>
      <c r="J251" s="63">
        <v>28983.75</v>
      </c>
      <c r="P251" s="84">
        <v>0.59499999999999997</v>
      </c>
      <c r="Q251" s="4">
        <v>0.57899999999999996</v>
      </c>
      <c r="R251" s="86">
        <v>0.68700000000000006</v>
      </c>
      <c r="S251" s="4">
        <v>0.73699999999999999</v>
      </c>
      <c r="T251" s="4">
        <v>0.63500000000000001</v>
      </c>
      <c r="W251" s="4">
        <v>11139.12</v>
      </c>
      <c r="X251" s="4">
        <v>9351.99</v>
      </c>
      <c r="Y251" s="4">
        <v>42370.03</v>
      </c>
      <c r="Z251" s="4">
        <v>24487.27</v>
      </c>
      <c r="AA251" s="4">
        <v>16256.07</v>
      </c>
    </row>
    <row r="252" spans="2:27">
      <c r="B252" s="45">
        <v>0.32200000000000001</v>
      </c>
      <c r="C252" s="27">
        <v>0.47899999999999998</v>
      </c>
      <c r="D252" s="27">
        <v>0.63700000000000001</v>
      </c>
      <c r="E252" s="27">
        <v>0.60299999999999998</v>
      </c>
      <c r="F252" s="27">
        <v>0.625</v>
      </c>
      <c r="I252" s="62">
        <v>46098.25</v>
      </c>
      <c r="J252" s="63">
        <v>28368.39</v>
      </c>
      <c r="P252" s="84">
        <v>0.51200000000000001</v>
      </c>
      <c r="Q252" s="4">
        <v>0.57799999999999996</v>
      </c>
      <c r="R252" s="86">
        <v>0.67800000000000005</v>
      </c>
      <c r="S252" s="4">
        <v>0.69699999999999995</v>
      </c>
      <c r="T252" s="4">
        <v>0.69599999999999995</v>
      </c>
      <c r="W252" s="4">
        <v>5799.6</v>
      </c>
      <c r="X252" s="4">
        <v>8467.14</v>
      </c>
      <c r="Y252" s="4">
        <v>27593.86</v>
      </c>
      <c r="Z252" s="4">
        <v>16706.25</v>
      </c>
      <c r="AA252" s="4">
        <v>19314.560000000001</v>
      </c>
    </row>
    <row r="253" spans="2:27">
      <c r="B253" s="45">
        <v>0.41799999999999998</v>
      </c>
      <c r="C253" s="27">
        <v>0.47299999999999998</v>
      </c>
      <c r="D253" s="27">
        <v>0.58399999999999996</v>
      </c>
      <c r="E253" s="27">
        <v>0.69699999999999995</v>
      </c>
      <c r="F253" s="27">
        <v>0.62</v>
      </c>
      <c r="I253" s="62">
        <v>33250.839999999997</v>
      </c>
      <c r="J253" s="63">
        <v>15531.42</v>
      </c>
      <c r="P253" s="84">
        <v>0.59299999999999997</v>
      </c>
      <c r="Q253" s="4">
        <v>0.58899999999999997</v>
      </c>
      <c r="R253" s="86">
        <v>0.69199999999999995</v>
      </c>
      <c r="S253" s="4">
        <v>0.746</v>
      </c>
      <c r="T253" s="4">
        <v>0.69899999999999995</v>
      </c>
      <c r="W253" s="4">
        <v>13045.53</v>
      </c>
      <c r="X253" s="4">
        <v>6917.25</v>
      </c>
      <c r="Y253" s="4">
        <v>73609.2</v>
      </c>
      <c r="Z253" s="4">
        <v>19396.97</v>
      </c>
      <c r="AA253" s="4">
        <v>28076.86</v>
      </c>
    </row>
    <row r="254" spans="2:27">
      <c r="B254" s="45">
        <v>0.439</v>
      </c>
      <c r="C254" s="27">
        <v>0.434</v>
      </c>
      <c r="D254" s="27">
        <v>0.61399999999999999</v>
      </c>
      <c r="E254" s="27">
        <v>0.68500000000000005</v>
      </c>
      <c r="F254" s="27">
        <v>0.61199999999999999</v>
      </c>
      <c r="I254" s="62">
        <v>22514.94</v>
      </c>
      <c r="J254" s="63">
        <v>20738.29</v>
      </c>
      <c r="P254" s="84">
        <v>0.60299999999999998</v>
      </c>
      <c r="Q254" s="4">
        <v>0.53900000000000003</v>
      </c>
      <c r="R254" s="86">
        <v>0.7</v>
      </c>
      <c r="S254" s="4">
        <v>0.71799999999999997</v>
      </c>
      <c r="T254" s="4">
        <v>0.69399999999999995</v>
      </c>
      <c r="W254" s="4">
        <v>16704.34</v>
      </c>
      <c r="X254" s="4">
        <v>6819.44</v>
      </c>
      <c r="Y254" s="4">
        <v>31622.05</v>
      </c>
      <c r="Z254" s="4">
        <v>19908.04</v>
      </c>
      <c r="AA254" s="4">
        <v>28357.67</v>
      </c>
    </row>
    <row r="255" spans="2:27">
      <c r="B255" s="45">
        <v>0.39300000000000002</v>
      </c>
      <c r="C255" s="27">
        <v>0.47499999999999998</v>
      </c>
      <c r="D255" s="27">
        <v>0.48299999999999998</v>
      </c>
      <c r="E255" s="27">
        <v>0.624</v>
      </c>
      <c r="F255" s="27">
        <v>0.61699999999999999</v>
      </c>
      <c r="I255" s="62">
        <v>41724.54</v>
      </c>
      <c r="J255" s="63">
        <v>20436.21</v>
      </c>
      <c r="P255" s="84">
        <v>0.52900000000000003</v>
      </c>
      <c r="Q255" s="4">
        <v>0.54500000000000004</v>
      </c>
      <c r="R255" s="86">
        <v>0.65800000000000003</v>
      </c>
      <c r="S255" s="4">
        <v>0.69399999999999995</v>
      </c>
      <c r="T255" s="4">
        <v>0.748</v>
      </c>
      <c r="W255" s="4">
        <v>6736.9</v>
      </c>
      <c r="X255" s="4">
        <v>6238.6</v>
      </c>
      <c r="Y255" s="4">
        <v>17682.009999999998</v>
      </c>
      <c r="Z255" s="4">
        <v>21416.61</v>
      </c>
      <c r="AA255" s="4">
        <v>44834.07</v>
      </c>
    </row>
    <row r="256" spans="2:27">
      <c r="B256" s="45">
        <v>0.52300000000000002</v>
      </c>
      <c r="C256" s="27">
        <v>0.49099999999999999</v>
      </c>
      <c r="D256" s="27">
        <v>0.41499999999999998</v>
      </c>
      <c r="E256" s="27">
        <v>0.67600000000000005</v>
      </c>
      <c r="F256" s="27">
        <v>0.68500000000000005</v>
      </c>
      <c r="I256" s="62">
        <v>41565.54</v>
      </c>
      <c r="J256" s="63">
        <v>30038.14</v>
      </c>
      <c r="P256" s="84">
        <v>0.63600000000000001</v>
      </c>
      <c r="Q256" s="4">
        <v>0.621</v>
      </c>
      <c r="R256" s="86">
        <v>0.59499999999999997</v>
      </c>
      <c r="S256" s="4">
        <v>0.76400000000000001</v>
      </c>
      <c r="T256" s="4">
        <v>0.78100000000000003</v>
      </c>
      <c r="W256" s="4">
        <v>13306.15</v>
      </c>
      <c r="X256" s="4">
        <v>7559.62</v>
      </c>
      <c r="Y256" s="4">
        <v>25303.89</v>
      </c>
      <c r="Z256" s="4">
        <v>23411.1</v>
      </c>
      <c r="AA256" s="4">
        <v>31402.55</v>
      </c>
    </row>
    <row r="257" spans="2:27">
      <c r="B257" s="45">
        <v>0.58699999999999997</v>
      </c>
      <c r="C257" s="27">
        <v>0.56799999999999995</v>
      </c>
      <c r="D257" s="27">
        <v>0.60199999999999998</v>
      </c>
      <c r="E257" s="27">
        <v>0.67400000000000004</v>
      </c>
      <c r="F257" s="27">
        <v>0.64500000000000002</v>
      </c>
      <c r="I257" s="62">
        <v>30167.41</v>
      </c>
      <c r="J257" s="63">
        <v>35548.519999999997</v>
      </c>
      <c r="P257" s="84">
        <v>0.61399999999999999</v>
      </c>
      <c r="Q257" s="4">
        <v>0.56100000000000005</v>
      </c>
      <c r="R257" s="86">
        <v>0.69199999999999995</v>
      </c>
      <c r="S257" s="4">
        <v>0.74099999999999999</v>
      </c>
      <c r="T257" s="4">
        <v>0.68100000000000005</v>
      </c>
      <c r="W257" s="4">
        <v>18387.38</v>
      </c>
      <c r="X257" s="4">
        <v>10224.780000000001</v>
      </c>
      <c r="Y257" s="4">
        <v>24329.52</v>
      </c>
      <c r="Z257" s="4">
        <v>19600.54</v>
      </c>
      <c r="AA257" s="4">
        <v>44357.89</v>
      </c>
    </row>
    <row r="258" spans="2:27">
      <c r="B258" s="45">
        <v>0.45600000000000002</v>
      </c>
      <c r="C258" s="27">
        <v>0.51700000000000002</v>
      </c>
      <c r="D258" s="27">
        <v>0.503</v>
      </c>
      <c r="E258" s="27">
        <v>0.63300000000000001</v>
      </c>
      <c r="F258" s="27">
        <v>0.624</v>
      </c>
      <c r="I258" s="62">
        <v>32918.160000000003</v>
      </c>
      <c r="J258" s="63">
        <v>32369.89</v>
      </c>
      <c r="P258" s="84">
        <v>0.57799999999999996</v>
      </c>
      <c r="Q258" s="4">
        <v>0.55400000000000005</v>
      </c>
      <c r="R258" s="86">
        <v>0.76900000000000002</v>
      </c>
      <c r="S258" s="4">
        <v>0.72899999999999998</v>
      </c>
      <c r="T258" s="4">
        <v>0.68400000000000005</v>
      </c>
      <c r="W258" s="4">
        <v>12134.14</v>
      </c>
      <c r="X258" s="4">
        <v>8365.8799999999992</v>
      </c>
      <c r="Y258" s="4">
        <v>32934.5</v>
      </c>
      <c r="Z258" s="4">
        <v>183218.05</v>
      </c>
      <c r="AA258" s="4">
        <v>25946.87</v>
      </c>
    </row>
    <row r="259" spans="2:27">
      <c r="B259" s="45">
        <v>0.47299999999999998</v>
      </c>
      <c r="C259" s="27">
        <v>0.54600000000000004</v>
      </c>
      <c r="D259" s="27">
        <v>0.54900000000000004</v>
      </c>
      <c r="E259" s="27">
        <v>0.68300000000000005</v>
      </c>
      <c r="F259" s="27">
        <v>0.60499999999999998</v>
      </c>
      <c r="I259" s="62">
        <v>25871.65</v>
      </c>
      <c r="J259" s="63">
        <v>30971.46</v>
      </c>
      <c r="P259" s="84">
        <v>0.58799999999999997</v>
      </c>
      <c r="Q259" s="4">
        <v>0.65700000000000003</v>
      </c>
      <c r="R259" s="86">
        <v>0.67700000000000005</v>
      </c>
      <c r="S259" s="4">
        <v>0.755</v>
      </c>
      <c r="T259" s="4">
        <v>0.71199999999999997</v>
      </c>
      <c r="W259" s="4">
        <v>10589.35</v>
      </c>
      <c r="X259" s="4">
        <v>10763.95</v>
      </c>
      <c r="Y259" s="4">
        <v>21922.81</v>
      </c>
      <c r="Z259" s="4">
        <v>35231.35</v>
      </c>
      <c r="AA259" s="4">
        <v>27283.22</v>
      </c>
    </row>
    <row r="260" spans="2:27">
      <c r="B260" s="45">
        <v>0.37</v>
      </c>
      <c r="C260" s="27">
        <v>0.46300000000000002</v>
      </c>
      <c r="D260" s="27">
        <v>0.53800000000000003</v>
      </c>
      <c r="E260" s="27">
        <v>0.626</v>
      </c>
      <c r="F260" s="27">
        <v>0.57299999999999995</v>
      </c>
      <c r="I260" s="62">
        <v>35788.18</v>
      </c>
      <c r="J260" s="63">
        <v>28127.42</v>
      </c>
      <c r="P260" s="84">
        <v>0.55500000000000005</v>
      </c>
      <c r="Q260" s="4">
        <v>0.57499999999999996</v>
      </c>
      <c r="R260" s="86">
        <v>0.67600000000000005</v>
      </c>
      <c r="S260" s="4">
        <v>0.746</v>
      </c>
      <c r="T260" s="4">
        <v>0.71799999999999997</v>
      </c>
      <c r="W260" s="4">
        <v>14579.98</v>
      </c>
      <c r="X260" s="4">
        <v>8056.52</v>
      </c>
      <c r="Y260" s="4">
        <v>24011.279999999999</v>
      </c>
      <c r="Z260" s="4">
        <v>17098.939999999999</v>
      </c>
      <c r="AA260" s="4">
        <v>26891.55</v>
      </c>
    </row>
    <row r="261" spans="2:27">
      <c r="B261" s="45">
        <v>0.54900000000000004</v>
      </c>
      <c r="C261" s="27">
        <v>0.38700000000000001</v>
      </c>
      <c r="D261" s="27">
        <v>0.59099999999999997</v>
      </c>
      <c r="E261" s="27">
        <v>0.63400000000000001</v>
      </c>
      <c r="F261" s="27">
        <v>0.64800000000000002</v>
      </c>
      <c r="I261" s="62">
        <v>28221.35</v>
      </c>
      <c r="J261" s="63">
        <v>21743.84</v>
      </c>
      <c r="P261" s="84">
        <v>0.63900000000000001</v>
      </c>
      <c r="Q261" s="4">
        <v>0.54200000000000004</v>
      </c>
      <c r="R261" s="86">
        <v>0.68300000000000005</v>
      </c>
      <c r="S261" s="4">
        <v>0.73699999999999999</v>
      </c>
      <c r="T261" s="4">
        <v>0.68500000000000005</v>
      </c>
      <c r="W261" s="4">
        <v>69814.240000000005</v>
      </c>
      <c r="X261" s="4">
        <v>6615.4</v>
      </c>
      <c r="Y261" s="4">
        <v>34726.83</v>
      </c>
      <c r="Z261" s="4">
        <v>18734.78</v>
      </c>
      <c r="AA261" s="4">
        <v>31904.76</v>
      </c>
    </row>
    <row r="262" spans="2:27">
      <c r="B262" s="45">
        <v>0.45</v>
      </c>
      <c r="C262" s="27">
        <v>0.60599999999999998</v>
      </c>
      <c r="D262" s="27">
        <v>0.626</v>
      </c>
      <c r="E262" s="27">
        <v>0.54400000000000004</v>
      </c>
      <c r="F262" s="27">
        <v>0.67100000000000004</v>
      </c>
      <c r="I262" s="62">
        <v>21930.77</v>
      </c>
      <c r="J262" s="63">
        <v>18066.2</v>
      </c>
      <c r="P262" s="84">
        <v>0.52300000000000002</v>
      </c>
      <c r="Q262" s="4">
        <v>0.66400000000000003</v>
      </c>
      <c r="R262" s="86">
        <v>0.68899999999999995</v>
      </c>
      <c r="S262" s="4">
        <v>0.72599999999999998</v>
      </c>
      <c r="T262" s="4">
        <v>0.74</v>
      </c>
      <c r="W262" s="4">
        <v>10321.25</v>
      </c>
      <c r="X262" s="4">
        <v>21227.63</v>
      </c>
      <c r="Y262" s="4">
        <v>34662.25</v>
      </c>
      <c r="Z262" s="4">
        <v>30584.41</v>
      </c>
      <c r="AA262" s="4">
        <v>30462.97</v>
      </c>
    </row>
    <row r="263" spans="2:27">
      <c r="B263" s="45">
        <v>0.377</v>
      </c>
      <c r="C263" s="27">
        <v>0.47699999999999998</v>
      </c>
      <c r="D263" s="27">
        <v>0.51800000000000002</v>
      </c>
      <c r="E263" s="27">
        <v>0.54400000000000004</v>
      </c>
      <c r="F263" s="27">
        <v>0.61899999999999999</v>
      </c>
      <c r="I263" s="62">
        <v>178670.47</v>
      </c>
      <c r="J263" s="63">
        <v>48867.19</v>
      </c>
      <c r="P263" s="84">
        <v>0.57799999999999996</v>
      </c>
      <c r="Q263" s="4">
        <v>0.59</v>
      </c>
      <c r="R263" s="86">
        <v>0.68400000000000005</v>
      </c>
      <c r="S263" s="4">
        <v>0.72599999999999998</v>
      </c>
      <c r="T263" s="4">
        <v>0.70199999999999996</v>
      </c>
      <c r="W263" s="4">
        <v>28646.42</v>
      </c>
      <c r="X263" s="4">
        <v>7407.38</v>
      </c>
      <c r="Y263" s="4">
        <v>26788.69</v>
      </c>
      <c r="Z263" s="4">
        <v>30584.41</v>
      </c>
      <c r="AA263" s="4">
        <v>27257.63</v>
      </c>
    </row>
    <row r="264" spans="2:27">
      <c r="B264" s="45">
        <v>0.33</v>
      </c>
      <c r="C264" s="27">
        <v>0.53200000000000003</v>
      </c>
      <c r="D264" s="27">
        <v>0.56200000000000006</v>
      </c>
      <c r="E264" s="27">
        <v>0.69299999999999995</v>
      </c>
      <c r="F264" s="27">
        <v>0.70299999999999996</v>
      </c>
      <c r="I264" s="62">
        <v>35365.769999999997</v>
      </c>
      <c r="J264" s="63">
        <v>15182.19</v>
      </c>
      <c r="P264" s="84">
        <v>0.63500000000000001</v>
      </c>
      <c r="Q264" s="4">
        <v>0.54100000000000004</v>
      </c>
      <c r="R264" s="86">
        <v>0.67200000000000004</v>
      </c>
      <c r="S264" s="4">
        <v>0.79</v>
      </c>
      <c r="T264" s="4">
        <v>0.69099999999999995</v>
      </c>
      <c r="W264" s="4">
        <v>20928.36</v>
      </c>
      <c r="X264" s="4">
        <v>7825.22</v>
      </c>
      <c r="Y264" s="4">
        <v>26382.55</v>
      </c>
      <c r="Z264" s="4">
        <v>32342.23</v>
      </c>
      <c r="AA264" s="4">
        <v>27653.91</v>
      </c>
    </row>
    <row r="265" spans="2:27">
      <c r="B265" s="45">
        <v>0.40400000000000003</v>
      </c>
      <c r="C265" s="27">
        <v>0.51400000000000001</v>
      </c>
      <c r="D265" s="27">
        <v>0.57299999999999995</v>
      </c>
      <c r="E265" s="27">
        <v>0.63900000000000001</v>
      </c>
      <c r="F265" s="27">
        <v>0.71</v>
      </c>
      <c r="I265" s="62">
        <v>29907.83</v>
      </c>
      <c r="J265" s="63">
        <v>36223.879999999997</v>
      </c>
      <c r="P265" s="84">
        <v>0.54100000000000004</v>
      </c>
      <c r="Q265" s="4">
        <v>0.61199999999999999</v>
      </c>
      <c r="R265" s="86">
        <v>0.66500000000000004</v>
      </c>
      <c r="S265" s="4">
        <v>0.73199999999999998</v>
      </c>
      <c r="T265" s="4">
        <v>0.75</v>
      </c>
      <c r="W265" s="4">
        <v>8882.5499999999993</v>
      </c>
      <c r="X265" s="4">
        <v>15258</v>
      </c>
      <c r="Y265" s="4">
        <v>25000.799999999999</v>
      </c>
      <c r="Z265" s="4">
        <v>31815.57</v>
      </c>
      <c r="AA265" s="4">
        <v>21794.03</v>
      </c>
    </row>
    <row r="266" spans="2:27">
      <c r="B266" s="45">
        <v>0.53500000000000003</v>
      </c>
      <c r="C266" s="27">
        <v>0.52600000000000002</v>
      </c>
      <c r="D266" s="27">
        <v>0.52800000000000002</v>
      </c>
      <c r="E266" s="27">
        <v>0.62</v>
      </c>
      <c r="F266" s="27">
        <v>0.56899999999999995</v>
      </c>
      <c r="I266" s="62">
        <v>30318.28</v>
      </c>
      <c r="J266" s="63">
        <v>45958.79</v>
      </c>
      <c r="P266" s="84">
        <v>0.61399999999999999</v>
      </c>
      <c r="Q266" s="4">
        <v>0.54400000000000004</v>
      </c>
      <c r="R266" s="86">
        <v>0.64</v>
      </c>
      <c r="S266" s="4">
        <v>0.72699999999999998</v>
      </c>
      <c r="T266" s="4">
        <v>0.68</v>
      </c>
      <c r="W266" s="4">
        <v>22369.86</v>
      </c>
      <c r="X266" s="4">
        <v>7289.23</v>
      </c>
      <c r="Y266" s="4">
        <v>17519.599999999999</v>
      </c>
      <c r="Z266" s="4">
        <v>38950.04</v>
      </c>
      <c r="AA266" s="4">
        <v>17618.62</v>
      </c>
    </row>
    <row r="267" spans="2:27">
      <c r="B267" s="45">
        <v>0.379</v>
      </c>
      <c r="C267" s="27">
        <v>0.47399999999999998</v>
      </c>
      <c r="D267" s="27">
        <v>0.66700000000000004</v>
      </c>
      <c r="E267" s="27">
        <v>0.64700000000000002</v>
      </c>
      <c r="F267" s="27">
        <v>0.53400000000000003</v>
      </c>
      <c r="I267" s="62">
        <v>79911.850000000006</v>
      </c>
      <c r="J267" s="63">
        <v>36917.03</v>
      </c>
      <c r="P267" s="84">
        <v>0.51800000000000002</v>
      </c>
      <c r="Q267" s="4">
        <v>0.59799999999999998</v>
      </c>
      <c r="R267" s="86">
        <v>0.69799999999999995</v>
      </c>
      <c r="S267" s="4">
        <v>0.65900000000000003</v>
      </c>
      <c r="T267" s="4">
        <v>0.64900000000000002</v>
      </c>
      <c r="W267" s="4">
        <v>15495.83</v>
      </c>
      <c r="X267" s="4">
        <v>10216.620000000001</v>
      </c>
      <c r="Y267" s="4">
        <v>17329.59</v>
      </c>
      <c r="Z267" s="4">
        <v>8074.58</v>
      </c>
      <c r="AA267" s="4">
        <v>58776.09</v>
      </c>
    </row>
    <row r="268" spans="2:27">
      <c r="B268" s="45">
        <v>0.27900000000000003</v>
      </c>
      <c r="C268" s="27">
        <v>0.52200000000000002</v>
      </c>
      <c r="D268" s="27">
        <v>0.55900000000000005</v>
      </c>
      <c r="E268" s="27">
        <v>0.68100000000000005</v>
      </c>
      <c r="F268" s="27">
        <v>0.68899999999999995</v>
      </c>
      <c r="I268" s="62">
        <v>22904.87</v>
      </c>
      <c r="J268" s="63">
        <v>27514.47</v>
      </c>
      <c r="P268" s="84">
        <v>0.57699999999999996</v>
      </c>
      <c r="Q268" s="4">
        <v>0.61299999999999999</v>
      </c>
      <c r="R268" s="86">
        <v>0.68</v>
      </c>
      <c r="S268" s="4">
        <v>0.745</v>
      </c>
      <c r="T268" s="4">
        <v>0.71599999999999997</v>
      </c>
      <c r="W268" s="4">
        <v>26873.15</v>
      </c>
      <c r="X268" s="4">
        <v>10157.25</v>
      </c>
      <c r="Y268" s="4">
        <v>33660.44</v>
      </c>
      <c r="Z268" s="4">
        <v>19388.740000000002</v>
      </c>
      <c r="AA268" s="4">
        <v>23038.87</v>
      </c>
    </row>
    <row r="269" spans="2:27">
      <c r="B269" s="45">
        <v>0.443</v>
      </c>
      <c r="C269" s="27">
        <v>0.49199999999999999</v>
      </c>
      <c r="D269" s="27">
        <v>0.56899999999999995</v>
      </c>
      <c r="E269" s="27">
        <v>0.65400000000000003</v>
      </c>
      <c r="F269" s="27">
        <v>0.66200000000000003</v>
      </c>
      <c r="I269" s="62">
        <v>41998.58</v>
      </c>
      <c r="J269" s="63">
        <v>27010.39</v>
      </c>
      <c r="P269" s="84">
        <v>0.60299999999999998</v>
      </c>
      <c r="Q269" s="4">
        <v>0.52300000000000002</v>
      </c>
      <c r="R269" s="86">
        <v>0.71399999999999997</v>
      </c>
      <c r="S269" s="4">
        <v>0.72699999999999998</v>
      </c>
      <c r="T269" s="4">
        <v>0.73699999999999999</v>
      </c>
      <c r="W269" s="4">
        <v>16438.939999999999</v>
      </c>
      <c r="X269" s="4">
        <v>6404.32</v>
      </c>
      <c r="Y269" s="4">
        <v>43628.99</v>
      </c>
      <c r="Z269" s="4">
        <v>25674.73</v>
      </c>
      <c r="AA269" s="4">
        <v>30263.25</v>
      </c>
    </row>
    <row r="270" spans="2:27">
      <c r="B270" s="45">
        <v>0.40400000000000003</v>
      </c>
      <c r="C270" s="27">
        <v>0.54500000000000004</v>
      </c>
      <c r="D270" s="27">
        <v>0.44400000000000001</v>
      </c>
      <c r="E270" s="27">
        <v>0.68</v>
      </c>
      <c r="F270" s="27">
        <v>0.57699999999999996</v>
      </c>
      <c r="I270" s="62">
        <v>15304.53</v>
      </c>
      <c r="J270" s="63">
        <v>20452.72</v>
      </c>
      <c r="P270" s="84">
        <v>0.66700000000000004</v>
      </c>
      <c r="Q270" s="4">
        <v>0.52500000000000002</v>
      </c>
      <c r="R270" s="86">
        <v>0.56599999999999995</v>
      </c>
      <c r="S270" s="4">
        <v>0.753</v>
      </c>
      <c r="T270" s="4">
        <v>0.63800000000000001</v>
      </c>
      <c r="W270" s="4">
        <v>15398.06</v>
      </c>
      <c r="X270" s="4">
        <v>9578.17</v>
      </c>
      <c r="Y270" s="4">
        <v>12064.68</v>
      </c>
      <c r="Z270" s="4">
        <v>77067.59</v>
      </c>
      <c r="AA270" s="4">
        <v>15812.25</v>
      </c>
    </row>
    <row r="271" spans="2:27">
      <c r="B271" s="45">
        <v>0.40200000000000002</v>
      </c>
      <c r="C271" s="27">
        <v>0.49199999999999999</v>
      </c>
      <c r="D271" s="27">
        <v>0.56799999999999995</v>
      </c>
      <c r="E271" s="27">
        <v>0.63900000000000001</v>
      </c>
      <c r="F271" s="27">
        <v>0.61099999999999999</v>
      </c>
      <c r="I271" s="62">
        <v>32465.67</v>
      </c>
      <c r="J271" s="63">
        <v>34469.94</v>
      </c>
      <c r="P271" s="84">
        <v>0.56100000000000005</v>
      </c>
      <c r="Q271" s="4">
        <v>0.58099999999999996</v>
      </c>
      <c r="R271" s="86">
        <v>0.67</v>
      </c>
      <c r="S271" s="4">
        <v>0.71299999999999997</v>
      </c>
      <c r="T271" s="4">
        <v>0.67700000000000005</v>
      </c>
      <c r="W271" s="4">
        <v>15843.05</v>
      </c>
      <c r="X271" s="4">
        <v>10818.39</v>
      </c>
      <c r="Y271" s="4">
        <v>21765.1</v>
      </c>
      <c r="Z271" s="4">
        <v>40134.15</v>
      </c>
      <c r="AA271" s="4">
        <v>21861.93</v>
      </c>
    </row>
    <row r="272" spans="2:27">
      <c r="B272" s="45">
        <v>0.46100000000000002</v>
      </c>
      <c r="C272" s="27">
        <v>0.50600000000000001</v>
      </c>
      <c r="D272" s="27">
        <v>0.66800000000000004</v>
      </c>
      <c r="E272" s="27">
        <v>0.59199999999999997</v>
      </c>
      <c r="F272" s="27">
        <v>0.68799999999999994</v>
      </c>
      <c r="I272" s="62">
        <v>16454.23</v>
      </c>
      <c r="J272" s="63">
        <v>11720.31</v>
      </c>
      <c r="P272" s="84">
        <v>0.58799999999999997</v>
      </c>
      <c r="Q272" s="4">
        <v>0.53900000000000003</v>
      </c>
      <c r="R272" s="86">
        <v>0.65300000000000002</v>
      </c>
      <c r="S272" s="4">
        <v>0.67700000000000005</v>
      </c>
      <c r="T272" s="4">
        <v>0.754</v>
      </c>
      <c r="W272" s="4">
        <v>18348.55</v>
      </c>
      <c r="X272" s="4">
        <v>6487.05</v>
      </c>
      <c r="Y272" s="4">
        <v>19405.78</v>
      </c>
      <c r="Z272" s="4">
        <v>23398.53</v>
      </c>
      <c r="AA272" s="4">
        <v>32230.6</v>
      </c>
    </row>
    <row r="273" spans="2:27">
      <c r="B273" s="45">
        <v>0.47699999999999998</v>
      </c>
      <c r="C273" s="27">
        <v>0.48899999999999999</v>
      </c>
      <c r="D273" s="27">
        <v>0.59699999999999998</v>
      </c>
      <c r="E273" s="27">
        <v>0.70599999999999996</v>
      </c>
      <c r="F273" s="27">
        <v>0.68300000000000005</v>
      </c>
      <c r="I273" s="62">
        <v>35154.660000000003</v>
      </c>
      <c r="J273" s="63">
        <v>31674.93</v>
      </c>
      <c r="P273" s="84">
        <v>0.51800000000000002</v>
      </c>
      <c r="Q273" s="4">
        <v>0.54900000000000004</v>
      </c>
      <c r="R273" s="86">
        <v>0.70599999999999996</v>
      </c>
      <c r="S273" s="4">
        <v>0.73499999999999999</v>
      </c>
      <c r="T273" s="4">
        <v>0.72799999999999998</v>
      </c>
      <c r="W273" s="4">
        <v>10508.27</v>
      </c>
      <c r="X273" s="4">
        <v>7023.81</v>
      </c>
      <c r="Y273" s="4">
        <v>19893.060000000001</v>
      </c>
      <c r="Z273" s="4">
        <v>30760.41</v>
      </c>
      <c r="AA273" s="4">
        <v>35649.25</v>
      </c>
    </row>
    <row r="274" spans="2:27">
      <c r="B274" s="45">
        <v>0.51700000000000002</v>
      </c>
      <c r="C274" s="27">
        <v>0.623</v>
      </c>
      <c r="D274" s="27">
        <v>0.72699999999999998</v>
      </c>
      <c r="E274" s="27">
        <v>0.621</v>
      </c>
      <c r="F274" s="27">
        <v>0.627</v>
      </c>
      <c r="I274" s="62">
        <v>27123.360000000001</v>
      </c>
      <c r="J274" s="63">
        <v>26810.58</v>
      </c>
      <c r="P274" s="84">
        <v>0.58699999999999997</v>
      </c>
      <c r="Q274" s="4">
        <v>0.63300000000000001</v>
      </c>
      <c r="R274" s="86">
        <v>0.71099999999999997</v>
      </c>
      <c r="S274" s="4">
        <v>0.71399999999999997</v>
      </c>
      <c r="T274" s="4">
        <v>0.70199999999999996</v>
      </c>
      <c r="W274" s="4">
        <v>12472.79</v>
      </c>
      <c r="X274" s="4">
        <v>15842.69</v>
      </c>
      <c r="Y274" s="4">
        <v>20122.060000000001</v>
      </c>
      <c r="Z274" s="4">
        <v>26152.13</v>
      </c>
      <c r="AA274" s="4">
        <v>24062.21</v>
      </c>
    </row>
    <row r="275" spans="2:27">
      <c r="B275" s="45">
        <v>0.439</v>
      </c>
      <c r="C275" s="27">
        <v>0.47399999999999998</v>
      </c>
      <c r="D275" s="27">
        <v>0.54100000000000004</v>
      </c>
      <c r="E275" s="27">
        <v>0.61399999999999999</v>
      </c>
      <c r="F275" s="27">
        <v>0.53700000000000003</v>
      </c>
      <c r="I275" s="62">
        <v>25987.98</v>
      </c>
      <c r="J275" s="63">
        <v>24057.32</v>
      </c>
      <c r="P275" s="84">
        <v>0.52</v>
      </c>
      <c r="Q275" s="4">
        <v>0.58299999999999996</v>
      </c>
      <c r="R275" s="86">
        <v>0.61199999999999999</v>
      </c>
      <c r="S275" s="4">
        <v>0.7</v>
      </c>
      <c r="T275" s="4">
        <v>0.69199999999999995</v>
      </c>
      <c r="W275" s="4">
        <v>7000.23</v>
      </c>
      <c r="X275" s="4">
        <v>7744.27</v>
      </c>
      <c r="Y275" s="4">
        <v>10060.57</v>
      </c>
      <c r="Z275" s="4">
        <v>20750.45</v>
      </c>
      <c r="AA275" s="4">
        <v>18659.62</v>
      </c>
    </row>
    <row r="276" spans="2:27">
      <c r="B276" s="45">
        <v>0.23400000000000001</v>
      </c>
      <c r="C276" s="27">
        <v>0.65100000000000002</v>
      </c>
      <c r="D276" s="27">
        <v>0.56999999999999995</v>
      </c>
      <c r="E276" s="27">
        <v>0.624</v>
      </c>
      <c r="F276" s="27">
        <v>0.57899999999999996</v>
      </c>
      <c r="I276" s="62">
        <v>24326.29</v>
      </c>
      <c r="J276" s="63">
        <v>39295.21</v>
      </c>
      <c r="P276" s="84">
        <v>0.51600000000000001</v>
      </c>
      <c r="Q276" s="4">
        <v>0.78200000000000003</v>
      </c>
      <c r="R276" s="86">
        <v>0.69199999999999995</v>
      </c>
      <c r="S276" s="4">
        <v>0.75</v>
      </c>
      <c r="T276" s="4">
        <v>0.70699999999999996</v>
      </c>
      <c r="W276" s="4">
        <v>7797.18</v>
      </c>
      <c r="X276" s="4">
        <v>37217.379999999997</v>
      </c>
      <c r="Y276" s="4">
        <v>20693.37</v>
      </c>
      <c r="Z276" s="4">
        <v>46566.38</v>
      </c>
      <c r="AA276" s="4">
        <v>48615.08</v>
      </c>
    </row>
    <row r="277" spans="2:27">
      <c r="B277" s="45">
        <v>0.433</v>
      </c>
      <c r="C277" s="27">
        <v>0.56699999999999995</v>
      </c>
      <c r="D277" s="27">
        <v>0.57599999999999996</v>
      </c>
      <c r="E277" s="27">
        <v>0.69899999999999995</v>
      </c>
      <c r="F277" s="27">
        <v>0.70699999999999996</v>
      </c>
      <c r="I277" s="62">
        <v>19714.79</v>
      </c>
      <c r="J277" s="63">
        <v>42021.86</v>
      </c>
      <c r="P277" s="84">
        <v>0.54</v>
      </c>
      <c r="Q277" s="4">
        <v>0.59199999999999997</v>
      </c>
      <c r="R277" s="86">
        <v>0.67100000000000004</v>
      </c>
      <c r="S277" s="4">
        <v>0.74</v>
      </c>
      <c r="T277" s="4">
        <v>0.76800000000000002</v>
      </c>
      <c r="W277" s="4">
        <v>8972.25</v>
      </c>
      <c r="X277" s="4">
        <v>11193.37</v>
      </c>
      <c r="Y277" s="4">
        <v>16436.75</v>
      </c>
      <c r="Z277" s="4">
        <v>20256.689999999999</v>
      </c>
      <c r="AA277" s="4">
        <v>24768.34</v>
      </c>
    </row>
    <row r="278" spans="2:27">
      <c r="B278" s="45">
        <v>0.378</v>
      </c>
      <c r="C278" s="27">
        <v>0.49099999999999999</v>
      </c>
      <c r="D278" s="27">
        <v>0.66600000000000004</v>
      </c>
      <c r="E278" s="27">
        <v>0.63400000000000001</v>
      </c>
      <c r="F278" s="27">
        <v>0.65500000000000003</v>
      </c>
      <c r="I278" s="62">
        <v>53634.91</v>
      </c>
      <c r="J278" s="63">
        <v>17441.73</v>
      </c>
      <c r="P278" s="84">
        <v>0.53500000000000003</v>
      </c>
      <c r="Q278" s="4">
        <v>0.54500000000000004</v>
      </c>
      <c r="R278" s="86">
        <v>0.68400000000000005</v>
      </c>
      <c r="S278" s="4">
        <v>0.73099999999999998</v>
      </c>
      <c r="T278" s="4">
        <v>0.69099999999999995</v>
      </c>
      <c r="W278" s="4">
        <v>13244.83</v>
      </c>
      <c r="X278" s="4">
        <v>8220.4599999999991</v>
      </c>
      <c r="Y278" s="4">
        <v>27453.58</v>
      </c>
      <c r="Z278" s="4">
        <v>18893.259999999998</v>
      </c>
      <c r="AA278" s="4">
        <v>23746.19</v>
      </c>
    </row>
    <row r="279" spans="2:27">
      <c r="B279" s="45">
        <v>0.36099999999999999</v>
      </c>
      <c r="C279" s="27">
        <v>0.49099999999999999</v>
      </c>
      <c r="D279" s="27">
        <v>0.57199999999999995</v>
      </c>
      <c r="E279" s="27">
        <v>0.69599999999999995</v>
      </c>
      <c r="F279" s="27">
        <v>0.54300000000000004</v>
      </c>
      <c r="I279" s="62">
        <v>30266.17</v>
      </c>
      <c r="J279" s="63">
        <v>20315.79</v>
      </c>
      <c r="P279" s="84">
        <v>0.47899999999999998</v>
      </c>
      <c r="Q279" s="4">
        <v>0.61499999999999999</v>
      </c>
      <c r="R279" s="86">
        <v>0.65100000000000002</v>
      </c>
      <c r="S279" s="4">
        <v>0.75800000000000001</v>
      </c>
      <c r="T279" s="4">
        <v>0.65100000000000002</v>
      </c>
      <c r="W279" s="4">
        <v>10084.48</v>
      </c>
      <c r="X279" s="4">
        <v>8196.42</v>
      </c>
      <c r="Y279" s="4">
        <v>21738</v>
      </c>
      <c r="Z279" s="4">
        <v>19391.080000000002</v>
      </c>
      <c r="AA279" s="4">
        <v>21640.89</v>
      </c>
    </row>
    <row r="280" spans="2:27">
      <c r="B280" s="45">
        <v>0.39800000000000002</v>
      </c>
      <c r="C280" s="27">
        <v>0.59199999999999997</v>
      </c>
      <c r="D280" s="27">
        <v>0.61699999999999999</v>
      </c>
      <c r="E280" s="27">
        <v>0.69299999999999995</v>
      </c>
      <c r="F280" s="27">
        <v>0.65300000000000002</v>
      </c>
      <c r="I280" s="62">
        <v>36686.17</v>
      </c>
      <c r="J280" s="63">
        <v>16582.169999999998</v>
      </c>
      <c r="P280" s="84">
        <v>0.60099999999999998</v>
      </c>
      <c r="Q280" s="4">
        <v>0.56100000000000005</v>
      </c>
      <c r="R280" s="86">
        <v>0.70099999999999996</v>
      </c>
      <c r="S280" s="4">
        <v>0.73899999999999999</v>
      </c>
      <c r="T280" s="4">
        <v>0.71399999999999997</v>
      </c>
      <c r="W280" s="4">
        <v>16085.3</v>
      </c>
      <c r="X280" s="4">
        <v>8098.53</v>
      </c>
      <c r="Y280" s="4">
        <v>15825.35</v>
      </c>
      <c r="Z280" s="4">
        <v>91873.77</v>
      </c>
      <c r="AA280" s="4">
        <v>28680.06</v>
      </c>
    </row>
    <row r="281" spans="2:27">
      <c r="B281" s="45">
        <v>0.30299999999999999</v>
      </c>
      <c r="C281" s="27">
        <v>0.47799999999999998</v>
      </c>
      <c r="D281" s="27">
        <v>0.64800000000000002</v>
      </c>
      <c r="E281" s="27">
        <v>0.61599999999999999</v>
      </c>
      <c r="F281" s="27">
        <v>0.60599999999999998</v>
      </c>
      <c r="I281" s="62">
        <v>29336.66</v>
      </c>
      <c r="J281" s="63">
        <v>28454.959999999999</v>
      </c>
      <c r="P281" s="84">
        <v>0.44900000000000001</v>
      </c>
      <c r="Q281" s="4">
        <v>0.55400000000000005</v>
      </c>
      <c r="R281" s="86">
        <v>0.68899999999999995</v>
      </c>
      <c r="S281" s="4">
        <v>0.72499999999999998</v>
      </c>
      <c r="T281" s="4">
        <v>0.71599999999999997</v>
      </c>
      <c r="W281" s="4">
        <v>5338.15</v>
      </c>
      <c r="X281" s="4">
        <v>8150.34</v>
      </c>
      <c r="Y281" s="4">
        <v>12432.75</v>
      </c>
      <c r="Z281" s="4">
        <v>25595.29</v>
      </c>
      <c r="AA281" s="4">
        <v>44796.14</v>
      </c>
    </row>
    <row r="282" spans="2:27">
      <c r="B282" s="45">
        <v>0.434</v>
      </c>
      <c r="C282" s="27">
        <v>0.49199999999999999</v>
      </c>
      <c r="D282" s="27">
        <v>0.59399999999999997</v>
      </c>
      <c r="E282" s="27">
        <v>0.61699999999999999</v>
      </c>
      <c r="F282" s="27">
        <v>0.61099999999999999</v>
      </c>
      <c r="I282" s="62">
        <v>20447.3</v>
      </c>
      <c r="J282" s="63">
        <v>15200.55</v>
      </c>
      <c r="P282" s="84">
        <v>0.622</v>
      </c>
      <c r="Q282" s="4">
        <v>0.61599999999999999</v>
      </c>
      <c r="R282" s="86">
        <v>0.73799999999999999</v>
      </c>
      <c r="S282" s="4">
        <v>0.68899999999999995</v>
      </c>
      <c r="T282" s="4">
        <v>0.68400000000000005</v>
      </c>
      <c r="W282" s="4">
        <v>14958</v>
      </c>
      <c r="X282" s="4">
        <v>8892.67</v>
      </c>
      <c r="Y282" s="4">
        <v>62136.02</v>
      </c>
      <c r="Z282" s="4">
        <v>17057.93</v>
      </c>
      <c r="AA282" s="4">
        <v>15788.95</v>
      </c>
    </row>
    <row r="283" spans="2:27">
      <c r="B283" s="45">
        <v>0.25900000000000001</v>
      </c>
      <c r="C283" s="27">
        <v>0.51500000000000001</v>
      </c>
      <c r="D283" s="27">
        <v>0.55300000000000005</v>
      </c>
      <c r="E283" s="27">
        <v>0.67800000000000005</v>
      </c>
      <c r="F283" s="27">
        <v>0.58799999999999997</v>
      </c>
      <c r="I283" s="62">
        <v>39078.14</v>
      </c>
      <c r="J283" s="63">
        <v>22514.85</v>
      </c>
      <c r="P283" s="84">
        <v>0.48099999999999998</v>
      </c>
      <c r="Q283" s="4">
        <v>0.627</v>
      </c>
      <c r="R283" s="86">
        <v>0.68200000000000005</v>
      </c>
      <c r="S283" s="4">
        <v>0.71699999999999997</v>
      </c>
      <c r="T283" s="4">
        <v>0.70799999999999996</v>
      </c>
      <c r="W283" s="4">
        <v>9085.35</v>
      </c>
      <c r="X283" s="4">
        <v>7493.54</v>
      </c>
      <c r="Y283" s="4">
        <v>32753.74</v>
      </c>
      <c r="Z283" s="4">
        <v>87725.88</v>
      </c>
      <c r="AA283" s="4">
        <v>23247.54</v>
      </c>
    </row>
    <row r="284" spans="2:27">
      <c r="B284" s="45">
        <v>0.55800000000000005</v>
      </c>
      <c r="C284" s="27">
        <v>0.56599999999999995</v>
      </c>
      <c r="D284" s="27">
        <v>0.55700000000000005</v>
      </c>
      <c r="E284" s="27">
        <v>0.626</v>
      </c>
      <c r="F284" s="27">
        <v>0.56200000000000006</v>
      </c>
      <c r="I284" s="62">
        <v>95399.47</v>
      </c>
      <c r="J284" s="63">
        <v>32838.699999999997</v>
      </c>
      <c r="P284" s="84">
        <v>0.624</v>
      </c>
      <c r="Q284" s="4">
        <v>0.629</v>
      </c>
      <c r="R284" s="86">
        <v>0.70599999999999996</v>
      </c>
      <c r="S284" s="4">
        <v>0.72099999999999997</v>
      </c>
      <c r="T284" s="4">
        <v>0.70499999999999996</v>
      </c>
      <c r="W284" s="4">
        <v>13547.3</v>
      </c>
      <c r="X284" s="4">
        <v>11433.99</v>
      </c>
      <c r="Y284" s="4">
        <v>34566.46</v>
      </c>
      <c r="Z284" s="4">
        <v>20714.330000000002</v>
      </c>
      <c r="AA284" s="4">
        <v>33314.980000000003</v>
      </c>
    </row>
    <row r="285" spans="2:27">
      <c r="B285" s="45">
        <v>0.44400000000000001</v>
      </c>
      <c r="C285" s="27">
        <v>0.57799999999999996</v>
      </c>
      <c r="D285" s="27">
        <v>0.57299999999999995</v>
      </c>
      <c r="E285" s="27">
        <v>0.68899999999999995</v>
      </c>
      <c r="F285" s="27">
        <v>0.55500000000000005</v>
      </c>
      <c r="I285" s="62">
        <v>27602.09</v>
      </c>
      <c r="J285" s="63">
        <v>26852.97</v>
      </c>
      <c r="P285" s="84">
        <v>0.627</v>
      </c>
      <c r="Q285" s="4">
        <v>0.56499999999999995</v>
      </c>
      <c r="R285" s="86">
        <v>0.65300000000000002</v>
      </c>
      <c r="S285" s="4">
        <v>0.7</v>
      </c>
      <c r="T285" s="4">
        <v>0.69699999999999995</v>
      </c>
      <c r="W285" s="4">
        <v>16447.330000000002</v>
      </c>
      <c r="X285" s="4">
        <v>9763.2900000000009</v>
      </c>
      <c r="Y285" s="4">
        <v>32843.980000000003</v>
      </c>
      <c r="Z285" s="4">
        <v>22328.98</v>
      </c>
      <c r="AA285" s="4">
        <v>19401.11</v>
      </c>
    </row>
    <row r="286" spans="2:27">
      <c r="B286" s="45">
        <v>0.53400000000000003</v>
      </c>
      <c r="C286" s="27">
        <v>0.44500000000000001</v>
      </c>
      <c r="D286" s="27">
        <v>0.54500000000000004</v>
      </c>
      <c r="E286" s="27">
        <v>0.72599999999999998</v>
      </c>
      <c r="F286" s="27">
        <v>0.69499999999999995</v>
      </c>
      <c r="I286" s="62">
        <v>19883.099999999999</v>
      </c>
      <c r="J286" s="63">
        <v>24700.71</v>
      </c>
      <c r="P286" s="84">
        <v>0.64700000000000002</v>
      </c>
      <c r="Q286" s="4">
        <v>0.55200000000000005</v>
      </c>
      <c r="R286" s="86">
        <v>0.67600000000000005</v>
      </c>
      <c r="S286" s="4">
        <v>0.72699999999999998</v>
      </c>
      <c r="T286" s="4">
        <v>0.74299999999999999</v>
      </c>
      <c r="W286" s="4">
        <v>31125.63</v>
      </c>
      <c r="X286" s="4">
        <v>6197.97</v>
      </c>
      <c r="Y286" s="4">
        <v>57689.46</v>
      </c>
      <c r="Z286" s="4">
        <v>38069.46</v>
      </c>
      <c r="AA286" s="4">
        <v>27449.07</v>
      </c>
    </row>
    <row r="287" spans="2:27">
      <c r="B287" s="45">
        <v>0.48799999999999999</v>
      </c>
      <c r="C287" s="27">
        <v>0.47599999999999998</v>
      </c>
      <c r="D287" s="27">
        <v>0.54800000000000004</v>
      </c>
      <c r="E287" s="27">
        <v>0.63500000000000001</v>
      </c>
      <c r="F287" s="27">
        <v>0.58699999999999997</v>
      </c>
      <c r="I287" s="62">
        <v>27897.02</v>
      </c>
      <c r="J287" s="63">
        <v>37056.839999999997</v>
      </c>
      <c r="P287" s="84">
        <v>0.63300000000000001</v>
      </c>
      <c r="Q287" s="4">
        <v>0.52600000000000002</v>
      </c>
      <c r="R287" s="86">
        <v>0.73699999999999999</v>
      </c>
      <c r="S287" s="4">
        <v>0.69599999999999995</v>
      </c>
      <c r="T287" s="4">
        <v>0.67900000000000005</v>
      </c>
      <c r="W287" s="4">
        <v>15152.5</v>
      </c>
      <c r="X287" s="4">
        <v>7577.29</v>
      </c>
      <c r="Y287" s="4">
        <v>28302.55</v>
      </c>
      <c r="Z287" s="4">
        <v>18448.490000000002</v>
      </c>
      <c r="AA287" s="4">
        <v>18476.66</v>
      </c>
    </row>
    <row r="288" spans="2:27">
      <c r="B288" s="45">
        <v>0.56100000000000005</v>
      </c>
      <c r="C288" s="27">
        <v>0.47899999999999998</v>
      </c>
      <c r="D288" s="27">
        <v>0.56100000000000005</v>
      </c>
      <c r="E288" s="27">
        <v>0.67400000000000004</v>
      </c>
      <c r="F288" s="27">
        <v>0.64200000000000002</v>
      </c>
      <c r="I288" s="62">
        <v>30970.21</v>
      </c>
      <c r="J288" s="63">
        <v>20515.77</v>
      </c>
      <c r="P288" s="84">
        <v>0.61899999999999999</v>
      </c>
      <c r="Q288" s="4">
        <v>0.57299999999999995</v>
      </c>
      <c r="R288" s="86">
        <v>0.70299999999999996</v>
      </c>
      <c r="S288" s="4">
        <v>0.73</v>
      </c>
      <c r="T288" s="4">
        <v>0.71499999999999997</v>
      </c>
      <c r="W288" s="4">
        <v>13178.02</v>
      </c>
      <c r="X288" s="4">
        <v>7474.43</v>
      </c>
      <c r="Y288" s="4">
        <v>66527.17</v>
      </c>
      <c r="Z288" s="4">
        <v>52175.19</v>
      </c>
      <c r="AA288" s="4">
        <v>43049.9</v>
      </c>
    </row>
    <row r="289" spans="2:27">
      <c r="B289" s="45">
        <v>0.54900000000000004</v>
      </c>
      <c r="C289" s="27">
        <v>0.503</v>
      </c>
      <c r="D289" s="27">
        <v>0.59299999999999997</v>
      </c>
      <c r="E289" s="27">
        <v>0.71699999999999997</v>
      </c>
      <c r="F289" s="27">
        <v>0.65600000000000003</v>
      </c>
      <c r="I289" s="62">
        <v>29350.05</v>
      </c>
      <c r="J289" s="63">
        <v>39001.79</v>
      </c>
      <c r="P289" s="84">
        <v>0.6</v>
      </c>
      <c r="Q289" s="4">
        <v>0.55200000000000005</v>
      </c>
      <c r="R289" s="86">
        <v>0.69399999999999995</v>
      </c>
      <c r="S289" s="4">
        <v>0.752</v>
      </c>
      <c r="T289" s="4">
        <v>0.73899999999999999</v>
      </c>
      <c r="W289" s="4">
        <v>16245.56</v>
      </c>
      <c r="X289" s="4">
        <v>6183.93</v>
      </c>
      <c r="Y289" s="4">
        <v>21966.959999999999</v>
      </c>
      <c r="Z289" s="4">
        <v>34431.94</v>
      </c>
      <c r="AA289" s="4">
        <v>30942.98</v>
      </c>
    </row>
    <row r="290" spans="2:27">
      <c r="B290" s="45">
        <v>0.47799999999999998</v>
      </c>
      <c r="C290" s="27">
        <v>0.55600000000000005</v>
      </c>
      <c r="D290" s="27">
        <v>0.52</v>
      </c>
      <c r="E290" s="27">
        <v>0.78200000000000003</v>
      </c>
      <c r="F290" s="27">
        <v>0.59399999999999997</v>
      </c>
      <c r="I290" s="62">
        <v>28983.75</v>
      </c>
      <c r="J290" s="63">
        <v>24424.5</v>
      </c>
      <c r="P290" s="84">
        <v>0.54800000000000004</v>
      </c>
      <c r="Q290" s="4">
        <v>0.55000000000000004</v>
      </c>
      <c r="R290" s="86">
        <v>0.65300000000000002</v>
      </c>
      <c r="S290" s="4">
        <v>0.78600000000000003</v>
      </c>
      <c r="T290" s="4">
        <v>0.69199999999999995</v>
      </c>
      <c r="W290" s="4">
        <v>8832.67</v>
      </c>
      <c r="X290" s="4">
        <v>7289.25</v>
      </c>
      <c r="Y290" s="4">
        <v>17994.16</v>
      </c>
      <c r="Z290" s="4">
        <v>21499.82</v>
      </c>
      <c r="AA290" s="4">
        <v>24319.16</v>
      </c>
    </row>
    <row r="291" spans="2:27">
      <c r="B291" s="45">
        <v>0.52700000000000002</v>
      </c>
      <c r="C291" s="27">
        <v>0.65200000000000002</v>
      </c>
      <c r="D291" s="27">
        <v>0.56299999999999994</v>
      </c>
      <c r="E291" s="27">
        <v>0.60399999999999998</v>
      </c>
      <c r="F291" s="27">
        <v>0.56200000000000006</v>
      </c>
      <c r="I291" s="62">
        <v>28368.39</v>
      </c>
      <c r="J291" s="63">
        <v>13396.88</v>
      </c>
      <c r="P291" s="84">
        <v>0.63300000000000001</v>
      </c>
      <c r="Q291" s="4">
        <v>0.60499999999999998</v>
      </c>
      <c r="R291" s="86">
        <v>0.66800000000000004</v>
      </c>
      <c r="S291" s="4">
        <v>0.71599999999999997</v>
      </c>
      <c r="T291" s="4">
        <v>0.72199999999999998</v>
      </c>
      <c r="W291" s="4">
        <v>20274.37</v>
      </c>
      <c r="X291" s="4">
        <v>11514.38</v>
      </c>
      <c r="Y291" s="4">
        <v>29144.31</v>
      </c>
      <c r="Z291" s="4">
        <v>38855.69</v>
      </c>
      <c r="AA291" s="4">
        <v>23243.66</v>
      </c>
    </row>
    <row r="292" spans="2:27">
      <c r="B292" s="45">
        <v>0.46200000000000002</v>
      </c>
      <c r="C292" s="27">
        <v>0.51600000000000001</v>
      </c>
      <c r="D292" s="27">
        <v>0.434</v>
      </c>
      <c r="E292" s="27">
        <v>0.67100000000000004</v>
      </c>
      <c r="F292" s="27">
        <v>0.68100000000000005</v>
      </c>
      <c r="I292" s="62">
        <v>15531.42</v>
      </c>
      <c r="J292" s="63">
        <v>27044.16</v>
      </c>
      <c r="P292" s="84">
        <v>0.54100000000000004</v>
      </c>
      <c r="Q292" s="4">
        <v>0.60199999999999998</v>
      </c>
      <c r="R292" s="86">
        <v>0.61499999999999999</v>
      </c>
      <c r="S292" s="4">
        <v>0.80900000000000005</v>
      </c>
      <c r="T292" s="4">
        <v>0.71299999999999997</v>
      </c>
      <c r="W292" s="4">
        <v>11574.2</v>
      </c>
      <c r="X292" s="4">
        <v>14791.37</v>
      </c>
      <c r="Y292" s="4">
        <v>17173.72</v>
      </c>
      <c r="Z292" s="4">
        <v>36465.620000000003</v>
      </c>
      <c r="AA292" s="4">
        <v>34900.89</v>
      </c>
    </row>
    <row r="293" spans="2:27">
      <c r="B293" s="45">
        <v>0.377</v>
      </c>
      <c r="C293" s="27">
        <v>0.48499999999999999</v>
      </c>
      <c r="D293" s="27">
        <v>0.58199999999999996</v>
      </c>
      <c r="E293" s="27">
        <v>0.58599999999999997</v>
      </c>
      <c r="F293" s="27">
        <v>0.71</v>
      </c>
      <c r="I293" s="62">
        <v>20738.29</v>
      </c>
      <c r="J293" s="63">
        <v>31705.48</v>
      </c>
      <c r="P293" s="84">
        <v>0.499</v>
      </c>
      <c r="Q293" s="4">
        <v>0.55800000000000005</v>
      </c>
      <c r="R293" s="86">
        <v>0.69</v>
      </c>
      <c r="S293" s="4">
        <v>0.70599999999999996</v>
      </c>
      <c r="T293" s="4">
        <v>0.745</v>
      </c>
      <c r="W293" s="4">
        <v>9405.9500000000007</v>
      </c>
      <c r="X293" s="4">
        <v>7518.49</v>
      </c>
      <c r="Y293" s="4">
        <v>19561.72</v>
      </c>
      <c r="Z293" s="4">
        <v>17245.78</v>
      </c>
      <c r="AA293" s="4">
        <v>28200.01</v>
      </c>
    </row>
    <row r="294" spans="2:27">
      <c r="B294" s="45">
        <v>0.55000000000000004</v>
      </c>
      <c r="C294" s="27">
        <v>0.46200000000000002</v>
      </c>
      <c r="D294" s="27">
        <v>0.59099999999999997</v>
      </c>
      <c r="E294" s="27">
        <v>0.70799999999999996</v>
      </c>
      <c r="F294" s="27">
        <v>0.57599999999999996</v>
      </c>
      <c r="I294" s="62">
        <v>20436.21</v>
      </c>
      <c r="J294" s="63">
        <v>39910.160000000003</v>
      </c>
      <c r="P294" s="84">
        <v>0.63600000000000001</v>
      </c>
      <c r="Q294" s="4">
        <v>0.56100000000000005</v>
      </c>
      <c r="R294" s="86">
        <v>0.66900000000000004</v>
      </c>
      <c r="S294" s="4">
        <v>0.749</v>
      </c>
      <c r="T294" s="4">
        <v>0.70499999999999996</v>
      </c>
      <c r="W294" s="4">
        <v>14204.35</v>
      </c>
      <c r="X294" s="4">
        <v>6753.27</v>
      </c>
      <c r="Y294" s="4">
        <v>12144.12</v>
      </c>
      <c r="Z294" s="4">
        <v>17767.62</v>
      </c>
      <c r="AA294" s="4">
        <v>21192.99</v>
      </c>
    </row>
    <row r="295" spans="2:27">
      <c r="B295" s="45">
        <v>0.436</v>
      </c>
      <c r="C295" s="27">
        <v>0.42399999999999999</v>
      </c>
      <c r="D295" s="27">
        <v>0.57599999999999996</v>
      </c>
      <c r="E295" s="27">
        <v>0.70699999999999996</v>
      </c>
      <c r="F295" s="27">
        <v>0.55600000000000005</v>
      </c>
      <c r="I295" s="62">
        <v>30038.14</v>
      </c>
      <c r="J295" s="63">
        <v>21192.61</v>
      </c>
      <c r="P295" s="84">
        <v>0.54400000000000004</v>
      </c>
      <c r="Q295" s="4">
        <v>0.50600000000000001</v>
      </c>
      <c r="R295" s="86">
        <v>0.66800000000000004</v>
      </c>
      <c r="S295" s="4">
        <v>0.71699999999999997</v>
      </c>
      <c r="T295" s="4">
        <v>0.64500000000000002</v>
      </c>
      <c r="W295" s="4">
        <v>11526.96</v>
      </c>
      <c r="X295" s="4">
        <v>5067.74</v>
      </c>
      <c r="Y295" s="4">
        <v>306138.63</v>
      </c>
      <c r="Z295" s="4">
        <v>47644.02</v>
      </c>
      <c r="AA295" s="4">
        <v>17642.5</v>
      </c>
    </row>
    <row r="296" spans="2:27">
      <c r="B296" s="45">
        <v>0.34799999999999998</v>
      </c>
      <c r="C296" s="27">
        <v>0.55500000000000005</v>
      </c>
      <c r="D296" s="27">
        <v>0.63200000000000001</v>
      </c>
      <c r="E296" s="27">
        <v>0.70199999999999996</v>
      </c>
      <c r="F296" s="27">
        <v>0.70799999999999996</v>
      </c>
      <c r="I296" s="62">
        <v>35548.519999999997</v>
      </c>
      <c r="J296" s="63">
        <v>40413.26</v>
      </c>
      <c r="P296" s="84">
        <v>0.46600000000000003</v>
      </c>
      <c r="Q296" s="4">
        <v>0.60499999999999998</v>
      </c>
      <c r="R296" s="86">
        <v>0.73799999999999999</v>
      </c>
      <c r="S296" s="4">
        <v>0.72699999999999998</v>
      </c>
      <c r="T296" s="4">
        <v>0.75800000000000001</v>
      </c>
      <c r="W296" s="4">
        <v>7805.4</v>
      </c>
      <c r="X296" s="4">
        <v>16272.83</v>
      </c>
      <c r="Y296" s="4">
        <v>167966.16</v>
      </c>
      <c r="Z296" s="4">
        <v>27670.81</v>
      </c>
      <c r="AA296" s="4">
        <v>38832.949999999997</v>
      </c>
    </row>
    <row r="297" spans="2:27">
      <c r="B297" s="45">
        <v>0.31900000000000001</v>
      </c>
      <c r="C297" s="27">
        <v>0.38600000000000001</v>
      </c>
      <c r="D297" s="27">
        <v>0.53800000000000003</v>
      </c>
      <c r="E297" s="27">
        <v>0.69899999999999995</v>
      </c>
      <c r="F297" s="27">
        <v>0.63300000000000001</v>
      </c>
      <c r="I297" s="62">
        <v>32369.89</v>
      </c>
      <c r="J297" s="63">
        <v>31147.64</v>
      </c>
      <c r="P297" s="84">
        <v>0.437</v>
      </c>
      <c r="Q297" s="4">
        <v>0.56299999999999994</v>
      </c>
      <c r="R297" s="86">
        <v>0.69099999999999995</v>
      </c>
      <c r="S297" s="4">
        <v>0.71899999999999997</v>
      </c>
      <c r="T297" s="4">
        <v>0.72699999999999998</v>
      </c>
      <c r="W297" s="4">
        <v>12332.42</v>
      </c>
      <c r="X297" s="4">
        <v>14575.54</v>
      </c>
      <c r="Y297" s="4">
        <v>134919.66</v>
      </c>
      <c r="Z297" s="4">
        <v>17115.560000000001</v>
      </c>
      <c r="AA297" s="4">
        <v>21655.48</v>
      </c>
    </row>
    <row r="298" spans="2:27">
      <c r="B298" s="45">
        <v>0.434</v>
      </c>
      <c r="C298" s="27">
        <v>0.55300000000000005</v>
      </c>
      <c r="D298" s="27">
        <v>0.50900000000000001</v>
      </c>
      <c r="E298" s="27">
        <v>0.58699999999999997</v>
      </c>
      <c r="F298" s="27">
        <v>0.63100000000000001</v>
      </c>
      <c r="I298" s="62">
        <v>30971.46</v>
      </c>
      <c r="J298" s="63">
        <v>18466.68</v>
      </c>
      <c r="P298" s="84">
        <v>0.56000000000000005</v>
      </c>
      <c r="Q298" s="4">
        <v>0.59199999999999997</v>
      </c>
      <c r="R298" s="86">
        <v>0.70199999999999996</v>
      </c>
      <c r="S298" s="4">
        <v>0.67100000000000004</v>
      </c>
      <c r="T298" s="4">
        <v>0.74199999999999999</v>
      </c>
      <c r="W298" s="4">
        <v>12950.41</v>
      </c>
      <c r="X298" s="4">
        <v>7345.96</v>
      </c>
      <c r="Y298" s="4">
        <v>50954.47</v>
      </c>
      <c r="Z298" s="4">
        <v>14213.39</v>
      </c>
      <c r="AA298" s="4">
        <v>39153.11</v>
      </c>
    </row>
    <row r="299" spans="2:27">
      <c r="B299" s="45">
        <v>0.57499999999999996</v>
      </c>
      <c r="C299" s="27">
        <v>0.47599999999999998</v>
      </c>
      <c r="D299" s="27">
        <v>0.60499999999999998</v>
      </c>
      <c r="E299" s="27">
        <v>0.70099999999999996</v>
      </c>
      <c r="F299" s="27">
        <v>0.61</v>
      </c>
      <c r="I299" s="62">
        <v>28127.42</v>
      </c>
      <c r="J299" s="63">
        <v>27254.799999999999</v>
      </c>
      <c r="P299" s="84">
        <v>0.61599999999999999</v>
      </c>
      <c r="Q299" s="4">
        <v>0.53300000000000003</v>
      </c>
      <c r="R299" s="86">
        <v>0.67100000000000004</v>
      </c>
      <c r="S299" s="4">
        <v>0.70899999999999996</v>
      </c>
      <c r="T299" s="4">
        <v>0.72399999999999998</v>
      </c>
      <c r="W299" s="4">
        <v>52494.83</v>
      </c>
      <c r="X299" s="4">
        <v>6970.54</v>
      </c>
      <c r="Y299" s="4">
        <v>81567.199999999997</v>
      </c>
      <c r="Z299" s="4">
        <v>21643.91</v>
      </c>
      <c r="AA299" s="4">
        <v>28183.56</v>
      </c>
    </row>
    <row r="300" spans="2:27">
      <c r="B300" s="45">
        <v>0.57099999999999995</v>
      </c>
      <c r="C300" s="27">
        <v>0.52200000000000002</v>
      </c>
      <c r="D300" s="27">
        <v>0.624</v>
      </c>
      <c r="E300" s="27">
        <v>0.64</v>
      </c>
      <c r="F300" s="27">
        <v>0.65800000000000003</v>
      </c>
      <c r="I300" s="62">
        <v>21743.84</v>
      </c>
      <c r="J300" s="63">
        <v>29405.65</v>
      </c>
      <c r="P300" s="84">
        <v>0.61799999999999999</v>
      </c>
      <c r="Q300" s="4">
        <v>0.50600000000000001</v>
      </c>
      <c r="R300" s="86">
        <v>0.70899999999999996</v>
      </c>
      <c r="S300" s="4">
        <v>0.72699999999999998</v>
      </c>
      <c r="T300" s="4">
        <v>0.747</v>
      </c>
      <c r="W300" s="4">
        <v>21344.720000000001</v>
      </c>
      <c r="X300" s="4">
        <v>5403.47</v>
      </c>
      <c r="Y300" s="4">
        <v>69673.86</v>
      </c>
      <c r="Z300" s="4">
        <v>28207.64</v>
      </c>
      <c r="AA300" s="4">
        <v>30200.99</v>
      </c>
    </row>
    <row r="301" spans="2:27">
      <c r="B301" s="45">
        <v>0.435</v>
      </c>
      <c r="C301" s="27">
        <v>0.36499999999999999</v>
      </c>
      <c r="D301" s="27">
        <v>0.53700000000000003</v>
      </c>
      <c r="E301" s="27">
        <v>0.71299999999999997</v>
      </c>
      <c r="F301" s="27">
        <v>0.65600000000000003</v>
      </c>
      <c r="I301" s="62">
        <v>18066.2</v>
      </c>
      <c r="J301" s="63">
        <v>44199.92</v>
      </c>
      <c r="P301" s="84">
        <v>0.59</v>
      </c>
      <c r="Q301" s="4">
        <v>0.52500000000000002</v>
      </c>
      <c r="R301" s="86">
        <v>0.69399999999999995</v>
      </c>
      <c r="S301" s="4">
        <v>0.74</v>
      </c>
      <c r="T301" s="4">
        <v>0.69699999999999995</v>
      </c>
      <c r="W301" s="4">
        <v>8391.61</v>
      </c>
      <c r="X301" s="4">
        <v>6929.19</v>
      </c>
      <c r="Y301" s="4">
        <v>47706.61</v>
      </c>
      <c r="Z301" s="4">
        <v>29901.68</v>
      </c>
      <c r="AA301" s="4">
        <v>19377.3</v>
      </c>
    </row>
    <row r="302" spans="2:27">
      <c r="B302" s="45">
        <v>0.55900000000000005</v>
      </c>
      <c r="C302" s="27">
        <v>0.41799999999999998</v>
      </c>
      <c r="D302" s="27">
        <v>0.60599999999999998</v>
      </c>
      <c r="E302" s="27">
        <v>0.66200000000000003</v>
      </c>
      <c r="F302" s="27">
        <v>0.65400000000000003</v>
      </c>
      <c r="I302" s="62">
        <v>48867.19</v>
      </c>
      <c r="J302" s="63">
        <v>45941.81</v>
      </c>
      <c r="P302" s="84">
        <v>0.65</v>
      </c>
      <c r="Q302" s="4">
        <v>0.54100000000000004</v>
      </c>
      <c r="R302" s="86">
        <v>0.70199999999999996</v>
      </c>
      <c r="S302" s="4">
        <v>0.73599999999999999</v>
      </c>
      <c r="T302" s="4">
        <v>0.76400000000000001</v>
      </c>
      <c r="W302" s="4">
        <v>21202.959999999999</v>
      </c>
      <c r="X302" s="4">
        <v>9393.52</v>
      </c>
      <c r="Y302" s="4">
        <v>148316.37</v>
      </c>
      <c r="Z302" s="4">
        <v>41510.78</v>
      </c>
      <c r="AA302" s="4">
        <v>30609.65</v>
      </c>
    </row>
    <row r="303" spans="2:27">
      <c r="B303" s="45">
        <v>0.42099999999999999</v>
      </c>
      <c r="C303" s="27">
        <v>0.48199999999999998</v>
      </c>
      <c r="D303" s="27">
        <v>0.48699999999999999</v>
      </c>
      <c r="E303" s="27">
        <v>0.64</v>
      </c>
      <c r="F303" s="27">
        <v>0.625</v>
      </c>
      <c r="I303" s="62">
        <v>84277.15</v>
      </c>
      <c r="J303" s="63">
        <v>21743.96</v>
      </c>
      <c r="P303" s="84">
        <v>0.626</v>
      </c>
      <c r="Q303" s="4">
        <v>0.58799999999999997</v>
      </c>
      <c r="R303" s="86">
        <v>0.70299999999999996</v>
      </c>
      <c r="S303" s="4">
        <v>0.72799999999999998</v>
      </c>
      <c r="T303" s="4">
        <v>0.753</v>
      </c>
      <c r="W303" s="4">
        <v>12101.06</v>
      </c>
      <c r="X303" s="4">
        <v>6869.36</v>
      </c>
      <c r="Y303" s="4">
        <v>55460.43</v>
      </c>
      <c r="Z303" s="4">
        <v>23899.439999999999</v>
      </c>
      <c r="AA303" s="4">
        <v>27763.08</v>
      </c>
    </row>
    <row r="304" spans="2:27">
      <c r="B304" s="45">
        <v>0.48499999999999999</v>
      </c>
      <c r="C304" s="27">
        <v>0.38500000000000001</v>
      </c>
      <c r="D304" s="27">
        <v>0.55000000000000004</v>
      </c>
      <c r="E304" s="27">
        <v>0.67300000000000004</v>
      </c>
      <c r="F304" s="27">
        <v>0.63900000000000001</v>
      </c>
      <c r="I304" s="62">
        <v>15182.19</v>
      </c>
      <c r="J304" s="63">
        <v>16661.580000000002</v>
      </c>
      <c r="P304" s="84">
        <v>0.64100000000000001</v>
      </c>
      <c r="Q304" s="4">
        <v>0.54600000000000004</v>
      </c>
      <c r="R304" s="86">
        <v>0.67200000000000004</v>
      </c>
      <c r="S304" s="4">
        <v>0.73799999999999999</v>
      </c>
      <c r="T304" s="4">
        <v>0.69699999999999995</v>
      </c>
      <c r="W304" s="4">
        <v>16030.46</v>
      </c>
      <c r="X304" s="4">
        <v>7317.75</v>
      </c>
      <c r="Y304" s="4">
        <v>49715.24</v>
      </c>
      <c r="Z304" s="4">
        <v>36941.61</v>
      </c>
      <c r="AA304" s="4">
        <v>36596.92</v>
      </c>
    </row>
    <row r="305" spans="2:27">
      <c r="B305" s="45">
        <v>0.502</v>
      </c>
      <c r="C305" s="27">
        <v>0.51700000000000002</v>
      </c>
      <c r="D305" s="27">
        <v>0.629</v>
      </c>
      <c r="E305" s="27">
        <v>0.59399999999999997</v>
      </c>
      <c r="F305" s="27">
        <v>0.68799999999999994</v>
      </c>
      <c r="I305" s="62">
        <v>36223.879999999997</v>
      </c>
      <c r="J305" s="63">
        <v>15604.19</v>
      </c>
      <c r="P305" s="84">
        <v>0.52</v>
      </c>
      <c r="Q305" s="4">
        <v>0.60699999999999998</v>
      </c>
      <c r="R305" s="86">
        <v>0.70699999999999996</v>
      </c>
      <c r="S305" s="4">
        <v>0.67400000000000004</v>
      </c>
      <c r="T305" s="4">
        <v>0.76300000000000001</v>
      </c>
      <c r="W305" s="4">
        <v>12541.45</v>
      </c>
      <c r="X305" s="4">
        <v>10174.89</v>
      </c>
      <c r="Y305" s="4">
        <v>68261.679999999993</v>
      </c>
      <c r="Z305" s="4">
        <v>20842.71</v>
      </c>
      <c r="AA305" s="4">
        <v>26395.58</v>
      </c>
    </row>
    <row r="306" spans="2:27">
      <c r="B306" s="45">
        <v>0.48899999999999999</v>
      </c>
      <c r="C306" s="27">
        <v>0.47199999999999998</v>
      </c>
      <c r="D306" s="27">
        <v>0.48499999999999999</v>
      </c>
      <c r="E306" s="27">
        <v>0.73199999999999998</v>
      </c>
      <c r="F306" s="27">
        <v>0.52100000000000002</v>
      </c>
      <c r="I306" s="62">
        <v>45958.79</v>
      </c>
      <c r="J306" s="63">
        <v>29862.73</v>
      </c>
      <c r="P306" s="84">
        <v>0.60799999999999998</v>
      </c>
      <c r="Q306" s="4">
        <v>0.51900000000000002</v>
      </c>
      <c r="R306" s="86">
        <v>0.64600000000000002</v>
      </c>
      <c r="S306" s="4">
        <v>0.72899999999999998</v>
      </c>
      <c r="T306" s="4">
        <v>0.69899999999999995</v>
      </c>
      <c r="W306" s="4">
        <v>16904.78</v>
      </c>
      <c r="X306" s="4">
        <v>4530.24</v>
      </c>
      <c r="Y306" s="4">
        <v>42057.73</v>
      </c>
      <c r="Z306" s="4">
        <v>99392.72</v>
      </c>
      <c r="AA306" s="4">
        <v>21711.46</v>
      </c>
    </row>
    <row r="307" spans="2:27">
      <c r="B307" s="45">
        <v>0.32300000000000001</v>
      </c>
      <c r="C307" s="27">
        <v>0.56200000000000006</v>
      </c>
      <c r="D307" s="27">
        <v>0.53</v>
      </c>
      <c r="E307" s="27">
        <v>0.60599999999999998</v>
      </c>
      <c r="F307" s="27">
        <v>0.63</v>
      </c>
      <c r="I307" s="62">
        <v>36917.03</v>
      </c>
      <c r="J307" s="63">
        <v>30257.7</v>
      </c>
      <c r="P307" s="84">
        <v>0.46100000000000002</v>
      </c>
      <c r="Q307" s="4">
        <v>0.64800000000000002</v>
      </c>
      <c r="R307" s="86">
        <v>0.66800000000000004</v>
      </c>
      <c r="S307" s="4">
        <v>0.7</v>
      </c>
      <c r="T307" s="4">
        <v>0.72</v>
      </c>
      <c r="W307" s="4">
        <v>5558.32</v>
      </c>
      <c r="X307" s="4">
        <v>22498.15</v>
      </c>
      <c r="Y307" s="4">
        <v>38322.730000000003</v>
      </c>
      <c r="Z307" s="4">
        <v>26924.91</v>
      </c>
      <c r="AA307" s="4">
        <v>33882.730000000003</v>
      </c>
    </row>
    <row r="308" spans="2:27">
      <c r="B308" s="45">
        <v>0.56599999999999995</v>
      </c>
      <c r="C308" s="27">
        <v>0.73899999999999999</v>
      </c>
      <c r="D308" s="27">
        <v>0.55500000000000005</v>
      </c>
      <c r="E308" s="27">
        <v>0.66800000000000004</v>
      </c>
      <c r="F308" s="27">
        <v>0.59</v>
      </c>
      <c r="I308" s="62">
        <v>27514.47</v>
      </c>
      <c r="J308" s="63">
        <v>23270.16</v>
      </c>
      <c r="P308" s="84">
        <v>0.65400000000000003</v>
      </c>
      <c r="Q308" s="4">
        <v>0.64600000000000002</v>
      </c>
      <c r="R308" s="86">
        <v>0.66500000000000004</v>
      </c>
      <c r="S308" s="4">
        <v>0.73799999999999999</v>
      </c>
      <c r="T308" s="4">
        <v>0.71599999999999997</v>
      </c>
      <c r="W308" s="4">
        <v>26586.83</v>
      </c>
      <c r="X308" s="4">
        <v>6672</v>
      </c>
      <c r="Y308" s="4">
        <v>42323.8</v>
      </c>
      <c r="Z308" s="4">
        <v>26270.720000000001</v>
      </c>
      <c r="AA308" s="4">
        <v>24529.14</v>
      </c>
    </row>
    <row r="309" spans="2:27">
      <c r="B309" s="45">
        <v>0.52400000000000002</v>
      </c>
      <c r="C309" s="27">
        <v>0.46600000000000003</v>
      </c>
      <c r="D309" s="27">
        <v>0.57899999999999996</v>
      </c>
      <c r="E309" s="27">
        <v>0.68700000000000006</v>
      </c>
      <c r="F309" s="27">
        <v>0.66800000000000004</v>
      </c>
      <c r="I309" s="62">
        <v>27010.39</v>
      </c>
      <c r="J309" s="63">
        <v>28020.9</v>
      </c>
      <c r="P309" s="84">
        <v>0.61599999999999999</v>
      </c>
      <c r="Q309" s="4">
        <v>0.56899999999999995</v>
      </c>
      <c r="R309" s="86">
        <v>0.71599999999999997</v>
      </c>
      <c r="S309" s="4">
        <v>0.73499999999999999</v>
      </c>
      <c r="T309" s="4">
        <v>0.752</v>
      </c>
      <c r="W309" s="4">
        <v>17092.53</v>
      </c>
      <c r="X309" s="4">
        <v>7053.71</v>
      </c>
      <c r="Y309" s="4">
        <v>63280.38</v>
      </c>
      <c r="Z309" s="4">
        <v>46937.07</v>
      </c>
      <c r="AA309" s="4">
        <v>24572.7</v>
      </c>
    </row>
    <row r="310" spans="2:27">
      <c r="B310" s="45">
        <v>0.45</v>
      </c>
      <c r="C310" s="27">
        <v>0.59799999999999998</v>
      </c>
      <c r="D310" s="27">
        <v>0.56899999999999995</v>
      </c>
      <c r="E310" s="27">
        <v>0.67400000000000004</v>
      </c>
      <c r="F310" s="27">
        <v>0.52900000000000003</v>
      </c>
      <c r="I310" s="62">
        <v>20452.72</v>
      </c>
      <c r="J310" s="63">
        <v>42709.38</v>
      </c>
      <c r="P310" s="84">
        <v>0.47</v>
      </c>
      <c r="Q310" s="4">
        <v>0.53300000000000003</v>
      </c>
      <c r="R310" s="86">
        <v>0.64500000000000002</v>
      </c>
      <c r="S310" s="4">
        <v>0.754</v>
      </c>
      <c r="T310" s="4">
        <v>0.66100000000000003</v>
      </c>
      <c r="W310" s="4">
        <v>7685.44</v>
      </c>
      <c r="X310" s="4">
        <v>6351.38</v>
      </c>
      <c r="Y310" s="4">
        <v>46225.42</v>
      </c>
      <c r="Z310" s="4">
        <v>96056.59</v>
      </c>
      <c r="AA310" s="4">
        <v>27359.35</v>
      </c>
    </row>
    <row r="311" spans="2:27">
      <c r="B311" s="45">
        <v>0.42899999999999999</v>
      </c>
      <c r="C311" s="27">
        <v>0.51500000000000001</v>
      </c>
      <c r="D311" s="27">
        <v>0.59399999999999997</v>
      </c>
      <c r="E311" s="27">
        <v>0.59099999999999997</v>
      </c>
      <c r="F311" s="27">
        <v>0.48</v>
      </c>
      <c r="I311" s="62">
        <v>54270.98</v>
      </c>
      <c r="J311" s="63">
        <v>32957.629999999997</v>
      </c>
      <c r="P311" s="84">
        <v>0.59699999999999998</v>
      </c>
      <c r="Q311" s="4">
        <v>0.56999999999999995</v>
      </c>
      <c r="R311" s="86">
        <v>0.72199999999999998</v>
      </c>
      <c r="S311" s="4">
        <v>0.65800000000000003</v>
      </c>
      <c r="T311" s="4">
        <v>0.66200000000000003</v>
      </c>
      <c r="W311" s="4">
        <v>20699.169999999998</v>
      </c>
      <c r="X311" s="4">
        <v>10561.69</v>
      </c>
      <c r="Y311" s="4">
        <v>63109.02</v>
      </c>
      <c r="Z311" s="4">
        <v>11110.22</v>
      </c>
      <c r="AA311" s="4">
        <v>20054.419999999998</v>
      </c>
    </row>
    <row r="312" spans="2:27">
      <c r="B312" s="45">
        <v>0.48699999999999999</v>
      </c>
      <c r="C312" s="27">
        <v>0.56399999999999995</v>
      </c>
      <c r="D312" s="27">
        <v>0.54100000000000004</v>
      </c>
      <c r="E312" s="27">
        <v>0.623</v>
      </c>
      <c r="F312" s="27">
        <v>0.63300000000000001</v>
      </c>
      <c r="I312" s="62">
        <v>34469.94</v>
      </c>
      <c r="J312" s="63">
        <v>21481.97</v>
      </c>
      <c r="P312" s="84">
        <v>0.53800000000000003</v>
      </c>
      <c r="Q312" s="4">
        <v>0.56599999999999995</v>
      </c>
      <c r="R312" s="86">
        <v>0.71599999999999997</v>
      </c>
      <c r="S312" s="4">
        <v>0.71599999999999997</v>
      </c>
      <c r="T312" s="4">
        <v>0.68100000000000005</v>
      </c>
      <c r="W312" s="4">
        <v>5634.25</v>
      </c>
      <c r="X312" s="4">
        <v>10397.23</v>
      </c>
      <c r="Y312" s="4">
        <v>61808.27</v>
      </c>
      <c r="Z312" s="4">
        <v>50159.26</v>
      </c>
      <c r="AA312" s="4">
        <v>32354.87</v>
      </c>
    </row>
    <row r="313" spans="2:27">
      <c r="B313" s="45">
        <v>0.6</v>
      </c>
      <c r="C313" s="27">
        <v>0.45600000000000002</v>
      </c>
      <c r="D313" s="27">
        <v>0.52900000000000003</v>
      </c>
      <c r="E313" s="27">
        <v>0.69</v>
      </c>
      <c r="F313" s="27">
        <v>0.67400000000000004</v>
      </c>
      <c r="I313" s="62">
        <v>11720.31</v>
      </c>
      <c r="J313" s="63">
        <v>21981.279999999999</v>
      </c>
      <c r="P313" s="84">
        <v>0.66400000000000003</v>
      </c>
      <c r="Q313" s="4">
        <v>0.52</v>
      </c>
      <c r="R313" s="86">
        <v>0.6</v>
      </c>
      <c r="S313" s="4">
        <v>0.68700000000000006</v>
      </c>
      <c r="T313" s="4">
        <v>0.67900000000000005</v>
      </c>
      <c r="W313" s="4">
        <v>21887.52</v>
      </c>
      <c r="X313" s="4">
        <v>6291.51</v>
      </c>
      <c r="Y313" s="4">
        <v>17131.560000000001</v>
      </c>
      <c r="Z313" s="4">
        <v>11669.96</v>
      </c>
      <c r="AA313" s="4">
        <v>20905.580000000002</v>
      </c>
    </row>
    <row r="314" spans="2:27">
      <c r="B314" s="45">
        <v>0.41599999999999998</v>
      </c>
      <c r="C314" s="27">
        <v>0.52600000000000002</v>
      </c>
      <c r="D314" s="27">
        <v>0.59699999999999998</v>
      </c>
      <c r="E314" s="27">
        <v>0.63900000000000001</v>
      </c>
      <c r="F314" s="27">
        <v>0.65900000000000003</v>
      </c>
      <c r="I314" s="62">
        <v>31674.93</v>
      </c>
      <c r="J314" s="63">
        <v>20044.5</v>
      </c>
      <c r="P314" s="84">
        <v>0.50800000000000001</v>
      </c>
      <c r="Q314" s="4">
        <v>0.55200000000000005</v>
      </c>
      <c r="R314" s="86">
        <v>0.69899999999999995</v>
      </c>
      <c r="S314" s="4">
        <v>0.76100000000000001</v>
      </c>
      <c r="T314" s="4">
        <v>0.73199999999999998</v>
      </c>
      <c r="W314" s="4">
        <v>6273.39</v>
      </c>
      <c r="X314" s="4">
        <v>6288.36</v>
      </c>
      <c r="Y314" s="4">
        <v>33881.910000000003</v>
      </c>
      <c r="Z314" s="4">
        <v>40099.769999999997</v>
      </c>
      <c r="AA314" s="4">
        <v>49181.3</v>
      </c>
    </row>
    <row r="315" spans="2:27">
      <c r="B315" s="45">
        <v>0.42399999999999999</v>
      </c>
      <c r="C315" s="27">
        <v>0.4</v>
      </c>
      <c r="D315" s="27">
        <v>0.505</v>
      </c>
      <c r="E315" s="27">
        <v>0.625</v>
      </c>
      <c r="F315" s="27">
        <v>0.57799999999999996</v>
      </c>
      <c r="I315" s="62">
        <v>26810.58</v>
      </c>
      <c r="J315" s="63">
        <v>26627.87</v>
      </c>
      <c r="P315" s="84">
        <v>0.53</v>
      </c>
      <c r="Q315" s="4">
        <v>0.53300000000000003</v>
      </c>
      <c r="R315" s="86">
        <v>0.629</v>
      </c>
      <c r="S315" s="4">
        <v>0.75800000000000001</v>
      </c>
      <c r="T315" s="4">
        <v>0.66900000000000004</v>
      </c>
      <c r="W315" s="4">
        <v>8571.81</v>
      </c>
      <c r="X315" s="4">
        <v>9164.8700000000008</v>
      </c>
      <c r="Y315" s="4">
        <v>37431.129999999997</v>
      </c>
      <c r="Z315" s="4">
        <v>16537.87</v>
      </c>
      <c r="AA315" s="4">
        <v>24675.48</v>
      </c>
    </row>
    <row r="316" spans="2:27">
      <c r="B316" s="45">
        <v>0.58499999999999996</v>
      </c>
      <c r="C316" s="27">
        <v>0.40400000000000003</v>
      </c>
      <c r="D316" s="27">
        <v>0.60799999999999998</v>
      </c>
      <c r="E316" s="27">
        <v>0.69699999999999995</v>
      </c>
      <c r="F316" s="27">
        <v>0.54600000000000004</v>
      </c>
      <c r="I316" s="62">
        <v>24057.32</v>
      </c>
      <c r="J316" s="63">
        <v>15691.8</v>
      </c>
      <c r="P316" s="84">
        <v>0.66700000000000004</v>
      </c>
      <c r="Q316" s="4">
        <v>0.53100000000000003</v>
      </c>
      <c r="R316" s="86">
        <v>0.70299999999999996</v>
      </c>
      <c r="S316" s="4">
        <v>0.68799999999999994</v>
      </c>
      <c r="T316" s="4">
        <v>0.65800000000000003</v>
      </c>
      <c r="W316" s="4">
        <v>16958.63</v>
      </c>
      <c r="X316" s="4">
        <v>9083.5499999999993</v>
      </c>
      <c r="Y316" s="4">
        <v>39387.120000000003</v>
      </c>
      <c r="Z316" s="4">
        <v>19343.78</v>
      </c>
      <c r="AA316" s="4">
        <v>23178.86</v>
      </c>
    </row>
    <row r="317" spans="2:27">
      <c r="B317" s="45">
        <v>0.48199999999999998</v>
      </c>
      <c r="C317" s="27">
        <v>0.51</v>
      </c>
      <c r="D317" s="27">
        <v>0.51300000000000001</v>
      </c>
      <c r="E317" s="27">
        <v>0.68600000000000005</v>
      </c>
      <c r="F317" s="27">
        <v>0.61699999999999999</v>
      </c>
      <c r="I317" s="62">
        <v>39295.21</v>
      </c>
      <c r="J317" s="63">
        <v>38128.22</v>
      </c>
      <c r="P317" s="84">
        <v>0.60399999999999998</v>
      </c>
      <c r="Q317" s="4">
        <v>0.58299999999999996</v>
      </c>
      <c r="R317" s="86">
        <v>0.68</v>
      </c>
      <c r="S317" s="4">
        <v>0.76400000000000001</v>
      </c>
      <c r="T317" s="4">
        <v>0.72899999999999998</v>
      </c>
      <c r="W317" s="4">
        <v>15715.24</v>
      </c>
      <c r="X317" s="4">
        <v>8919.39</v>
      </c>
      <c r="Y317" s="4">
        <v>51122.47</v>
      </c>
      <c r="Z317" s="4">
        <v>22579.86</v>
      </c>
      <c r="AA317" s="4">
        <v>23009.19</v>
      </c>
    </row>
    <row r="318" spans="2:27">
      <c r="B318" s="45">
        <v>0.56999999999999995</v>
      </c>
      <c r="C318" s="27">
        <v>0.54800000000000004</v>
      </c>
      <c r="D318" s="27">
        <v>0.52300000000000002</v>
      </c>
      <c r="E318" s="27">
        <v>0.68700000000000006</v>
      </c>
      <c r="F318" s="27">
        <v>0.63900000000000001</v>
      </c>
      <c r="I318" s="62">
        <v>42021.86</v>
      </c>
      <c r="J318" s="63">
        <v>35859.82</v>
      </c>
      <c r="P318" s="84">
        <v>0.66300000000000003</v>
      </c>
      <c r="Q318" s="4">
        <v>0.56699999999999995</v>
      </c>
      <c r="R318" s="86">
        <v>0.66600000000000004</v>
      </c>
      <c r="S318" s="4">
        <v>0.74</v>
      </c>
      <c r="T318" s="4">
        <v>0.67700000000000005</v>
      </c>
      <c r="W318" s="4">
        <v>15376.09</v>
      </c>
      <c r="X318" s="4">
        <v>7803.02</v>
      </c>
      <c r="Y318" s="4">
        <v>17191.189999999999</v>
      </c>
      <c r="Z318" s="4">
        <v>41764.120000000003</v>
      </c>
      <c r="AA318" s="4">
        <v>47777.57</v>
      </c>
    </row>
    <row r="319" spans="2:27">
      <c r="B319" s="45">
        <v>0.45600000000000002</v>
      </c>
      <c r="C319" s="27">
        <v>0.505</v>
      </c>
      <c r="D319" s="27">
        <v>0.42299999999999999</v>
      </c>
      <c r="E319" s="27">
        <v>0.63600000000000001</v>
      </c>
      <c r="F319" s="27">
        <v>0.66500000000000004</v>
      </c>
      <c r="I319" s="62">
        <v>17441.73</v>
      </c>
      <c r="J319" s="63">
        <v>23236.560000000001</v>
      </c>
      <c r="P319" s="84">
        <v>0.55000000000000004</v>
      </c>
      <c r="Q319" s="4">
        <v>0.55900000000000005</v>
      </c>
      <c r="R319" s="86">
        <v>0.623</v>
      </c>
      <c r="S319" s="4">
        <v>0.65200000000000002</v>
      </c>
      <c r="T319" s="4">
        <v>0.73199999999999998</v>
      </c>
      <c r="W319" s="4">
        <v>9919.1200000000008</v>
      </c>
      <c r="X319" s="4">
        <v>7489.46</v>
      </c>
      <c r="Y319" s="4">
        <v>10501.6</v>
      </c>
      <c r="Z319" s="4">
        <v>32218.560000000001</v>
      </c>
      <c r="AA319" s="4">
        <v>34043.589999999997</v>
      </c>
    </row>
    <row r="320" spans="2:27">
      <c r="B320" s="45">
        <v>0.57399999999999995</v>
      </c>
      <c r="C320" s="27">
        <v>0.55100000000000005</v>
      </c>
      <c r="D320" s="27">
        <v>0.61499999999999999</v>
      </c>
      <c r="E320" s="27">
        <v>0.73199999999999998</v>
      </c>
      <c r="F320" s="27">
        <v>0.67100000000000004</v>
      </c>
      <c r="I320" s="62">
        <v>20315.79</v>
      </c>
      <c r="J320" s="63">
        <v>20258.09</v>
      </c>
      <c r="P320" s="84">
        <v>0.60499999999999998</v>
      </c>
      <c r="Q320" s="4">
        <v>0.55300000000000005</v>
      </c>
      <c r="R320" s="86">
        <v>0.65500000000000003</v>
      </c>
      <c r="S320" s="4">
        <v>0.72799999999999998</v>
      </c>
      <c r="T320" s="4">
        <v>0.78600000000000003</v>
      </c>
      <c r="W320" s="4">
        <v>14739.39</v>
      </c>
      <c r="X320" s="4">
        <v>7324.76</v>
      </c>
      <c r="Y320" s="4">
        <v>24369.39</v>
      </c>
      <c r="Z320" s="4">
        <v>31802.91</v>
      </c>
      <c r="AA320" s="4">
        <v>47580.93</v>
      </c>
    </row>
    <row r="321" spans="2:27">
      <c r="B321" s="45">
        <v>0.48399999999999999</v>
      </c>
      <c r="C321" s="27">
        <v>0.55800000000000005</v>
      </c>
      <c r="D321" s="27">
        <v>0.41699999999999998</v>
      </c>
      <c r="E321" s="27">
        <v>0.59699999999999998</v>
      </c>
      <c r="F321" s="27">
        <v>0.629</v>
      </c>
      <c r="I321" s="62">
        <v>16582.169999999998</v>
      </c>
      <c r="J321" s="63">
        <v>24386.639999999999</v>
      </c>
      <c r="P321" s="84">
        <v>0.496</v>
      </c>
      <c r="Q321" s="4">
        <v>0.625</v>
      </c>
      <c r="R321" s="86">
        <v>0.60699999999999998</v>
      </c>
      <c r="S321" s="4">
        <v>0.70899999999999996</v>
      </c>
      <c r="T321" s="4">
        <v>0.72699999999999998</v>
      </c>
      <c r="W321" s="4">
        <v>6089.15</v>
      </c>
      <c r="X321" s="4">
        <v>13599.64</v>
      </c>
      <c r="Y321" s="4">
        <v>12256.71</v>
      </c>
      <c r="Z321" s="4">
        <v>22763.3</v>
      </c>
      <c r="AA321" s="4">
        <v>21718.28</v>
      </c>
    </row>
    <row r="322" spans="2:27">
      <c r="B322" s="45">
        <v>0.38700000000000001</v>
      </c>
      <c r="C322" s="27">
        <v>0.442</v>
      </c>
      <c r="D322" s="27">
        <v>0.59299999999999997</v>
      </c>
      <c r="E322" s="27">
        <v>0.64500000000000002</v>
      </c>
      <c r="F322" s="27">
        <v>0.54300000000000004</v>
      </c>
      <c r="I322" s="62">
        <v>28454.959999999999</v>
      </c>
      <c r="J322" s="63">
        <v>22492.43</v>
      </c>
      <c r="P322" s="84">
        <v>0.51</v>
      </c>
      <c r="Q322" s="4">
        <v>0.54600000000000004</v>
      </c>
      <c r="R322" s="86">
        <v>0.66500000000000004</v>
      </c>
      <c r="S322" s="4">
        <v>0.68799999999999994</v>
      </c>
      <c r="T322" s="4">
        <v>0.67100000000000004</v>
      </c>
      <c r="W322" s="4">
        <v>6834.22</v>
      </c>
      <c r="X322" s="4">
        <v>6210.88</v>
      </c>
      <c r="Y322" s="4">
        <v>37196.51</v>
      </c>
      <c r="Z322" s="4">
        <v>137592.5</v>
      </c>
      <c r="AA322" s="4">
        <v>18512.84</v>
      </c>
    </row>
    <row r="323" spans="2:27">
      <c r="B323" s="45">
        <v>0.39700000000000002</v>
      </c>
      <c r="C323" s="27">
        <v>0.45800000000000002</v>
      </c>
      <c r="D323" s="27">
        <v>0.46700000000000003</v>
      </c>
      <c r="E323" s="27">
        <v>0.67400000000000004</v>
      </c>
      <c r="F323" s="27">
        <v>0.61299999999999999</v>
      </c>
      <c r="I323" s="62">
        <v>15200.55</v>
      </c>
      <c r="J323" s="63">
        <v>14623.85</v>
      </c>
      <c r="P323" s="84">
        <v>0.52100000000000002</v>
      </c>
      <c r="Q323" s="4">
        <v>0.49</v>
      </c>
      <c r="R323" s="86">
        <v>0.67</v>
      </c>
      <c r="S323" s="4">
        <v>0.72199999999999998</v>
      </c>
      <c r="T323" s="4">
        <v>0.73</v>
      </c>
      <c r="W323" s="4">
        <v>9853.18</v>
      </c>
      <c r="X323" s="4">
        <v>6714.31</v>
      </c>
      <c r="Y323" s="4">
        <v>30246.61</v>
      </c>
      <c r="Z323" s="4">
        <v>34594.29</v>
      </c>
      <c r="AA323" s="4">
        <v>27679.52</v>
      </c>
    </row>
    <row r="324" spans="2:27">
      <c r="B324" s="45">
        <v>0.60499999999999998</v>
      </c>
      <c r="C324" s="27">
        <v>0.55000000000000004</v>
      </c>
      <c r="D324" s="27">
        <v>0.49099999999999999</v>
      </c>
      <c r="E324" s="27">
        <v>0.68899999999999995</v>
      </c>
      <c r="F324" s="27">
        <v>0.52100000000000002</v>
      </c>
      <c r="I324" s="62">
        <v>22514.85</v>
      </c>
      <c r="J324" s="63">
        <v>50722.06</v>
      </c>
      <c r="P324" s="84">
        <v>0.621</v>
      </c>
      <c r="Q324" s="4">
        <v>0.60799999999999998</v>
      </c>
      <c r="R324" s="86">
        <v>0.67600000000000005</v>
      </c>
      <c r="S324" s="4">
        <v>0.72499999999999998</v>
      </c>
      <c r="T324" s="4">
        <v>0.69599999999999995</v>
      </c>
      <c r="W324" s="4">
        <v>11111.07</v>
      </c>
      <c r="X324" s="4">
        <v>27336.65</v>
      </c>
      <c r="Y324" s="4">
        <v>33139.35</v>
      </c>
      <c r="Z324" s="4">
        <v>18873.78</v>
      </c>
      <c r="AA324" s="4">
        <v>21255.55</v>
      </c>
    </row>
    <row r="325" spans="2:27">
      <c r="B325" s="45">
        <v>0.56599999999999995</v>
      </c>
      <c r="C325" s="27">
        <v>0.441</v>
      </c>
      <c r="D325" s="27">
        <v>0.57699999999999996</v>
      </c>
      <c r="E325" s="27">
        <v>0.64800000000000002</v>
      </c>
      <c r="F325" s="27">
        <v>0.64500000000000002</v>
      </c>
      <c r="I325" s="62">
        <v>32838.699999999997</v>
      </c>
      <c r="J325" s="63">
        <v>32314.25</v>
      </c>
      <c r="P325" s="84">
        <v>0.59499999999999997</v>
      </c>
      <c r="Q325" s="4">
        <v>0.54100000000000004</v>
      </c>
      <c r="R325" s="86">
        <v>0.65200000000000002</v>
      </c>
      <c r="S325" s="4">
        <v>0.69299999999999995</v>
      </c>
      <c r="T325" s="4">
        <v>0.72299999999999998</v>
      </c>
      <c r="W325" s="4">
        <v>10986.07</v>
      </c>
      <c r="X325" s="4">
        <v>6997.9</v>
      </c>
      <c r="Y325" s="4">
        <v>20062.349999999999</v>
      </c>
      <c r="Z325" s="4">
        <v>34197.410000000003</v>
      </c>
      <c r="AA325" s="4">
        <v>22641.53</v>
      </c>
    </row>
    <row r="326" spans="2:27">
      <c r="B326" s="45">
        <v>0.442</v>
      </c>
      <c r="C326" s="27">
        <v>0.52600000000000002</v>
      </c>
      <c r="D326" s="27">
        <v>0.48499999999999999</v>
      </c>
      <c r="E326" s="27">
        <v>0.66600000000000004</v>
      </c>
      <c r="F326" s="27">
        <v>0.65900000000000003</v>
      </c>
      <c r="I326" s="62">
        <v>26852.97</v>
      </c>
      <c r="J326" s="63">
        <v>13787.43</v>
      </c>
      <c r="P326" s="84">
        <v>0.60799999999999998</v>
      </c>
      <c r="Q326" s="4">
        <v>0.57099999999999995</v>
      </c>
      <c r="R326" s="86">
        <v>0.64300000000000002</v>
      </c>
      <c r="S326" s="4">
        <v>0.72399999999999998</v>
      </c>
      <c r="T326" s="4">
        <v>0.74199999999999999</v>
      </c>
      <c r="W326" s="4">
        <v>13694.36</v>
      </c>
      <c r="X326" s="4">
        <v>8309.69</v>
      </c>
      <c r="Y326" s="4">
        <v>26820.22</v>
      </c>
      <c r="Z326" s="4">
        <v>71619.02</v>
      </c>
      <c r="AA326" s="4">
        <v>35210.550000000003</v>
      </c>
    </row>
    <row r="327" spans="2:27">
      <c r="B327" s="27">
        <v>0.27600000000000002</v>
      </c>
      <c r="C327" s="27">
        <v>0.51700000000000002</v>
      </c>
      <c r="D327" s="27">
        <v>0.623</v>
      </c>
      <c r="E327" s="27">
        <v>0.60599999999999998</v>
      </c>
      <c r="F327" s="27">
        <v>0.63800000000000001</v>
      </c>
      <c r="I327" s="62">
        <v>24700.71</v>
      </c>
      <c r="J327" s="63">
        <v>41596.26</v>
      </c>
      <c r="P327" s="84">
        <v>0.439</v>
      </c>
      <c r="Q327" s="4">
        <v>0.56299999999999994</v>
      </c>
      <c r="R327" s="86">
        <v>0.68</v>
      </c>
      <c r="S327" s="4">
        <v>0.70299999999999996</v>
      </c>
      <c r="T327" s="4">
        <v>0.71799999999999997</v>
      </c>
      <c r="W327" s="4">
        <v>10728.51</v>
      </c>
      <c r="X327" s="4">
        <v>6966.18</v>
      </c>
      <c r="Y327" s="4">
        <v>52652.9</v>
      </c>
      <c r="Z327" s="4">
        <v>21719.5</v>
      </c>
      <c r="AA327" s="4">
        <v>16249.61</v>
      </c>
    </row>
    <row r="328" spans="2:27">
      <c r="B328" s="27">
        <v>0.56799999999999995</v>
      </c>
      <c r="C328" s="27">
        <v>0.51200000000000001</v>
      </c>
      <c r="D328" s="27">
        <v>0.52300000000000002</v>
      </c>
      <c r="E328" s="27">
        <v>0.73299999999999998</v>
      </c>
      <c r="F328" s="27">
        <v>0.69399999999999995</v>
      </c>
      <c r="I328" s="62">
        <v>37056.839999999997</v>
      </c>
      <c r="J328" s="63">
        <v>32358.84</v>
      </c>
      <c r="P328" s="84">
        <v>0.58899999999999997</v>
      </c>
      <c r="Q328" s="4">
        <v>0.59499999999999997</v>
      </c>
      <c r="R328" s="86">
        <v>0.65600000000000003</v>
      </c>
      <c r="S328" s="4">
        <v>0.74</v>
      </c>
      <c r="T328" s="4">
        <v>0.75600000000000001</v>
      </c>
      <c r="W328" s="4">
        <v>9459.65</v>
      </c>
      <c r="X328" s="4">
        <v>8659.2900000000009</v>
      </c>
      <c r="Y328" s="4">
        <v>38315.480000000003</v>
      </c>
      <c r="Z328" s="4">
        <v>26952.95</v>
      </c>
      <c r="AA328" s="4">
        <v>38114.5</v>
      </c>
    </row>
    <row r="329" spans="2:27">
      <c r="B329" s="27">
        <v>0.59399999999999997</v>
      </c>
      <c r="C329" s="27">
        <v>0.53600000000000003</v>
      </c>
      <c r="D329" s="27">
        <v>0.55300000000000005</v>
      </c>
      <c r="E329" s="27">
        <v>0.68300000000000005</v>
      </c>
      <c r="F329" s="27">
        <v>0.625</v>
      </c>
      <c r="I329" s="62">
        <v>20515.77</v>
      </c>
      <c r="J329" s="63">
        <v>39033.19</v>
      </c>
      <c r="P329" s="84">
        <v>0.59399999999999997</v>
      </c>
      <c r="Q329" s="4">
        <v>0.57599999999999996</v>
      </c>
      <c r="R329" s="86">
        <v>0.65600000000000003</v>
      </c>
      <c r="S329" s="4">
        <v>0.73699999999999999</v>
      </c>
      <c r="T329" s="4">
        <v>0.72699999999999998</v>
      </c>
      <c r="W329" s="4">
        <v>11123.21</v>
      </c>
      <c r="X329" s="4">
        <v>38416.21</v>
      </c>
      <c r="Y329" s="4">
        <v>15509.98</v>
      </c>
      <c r="Z329" s="4">
        <v>30163.95</v>
      </c>
      <c r="AA329" s="4">
        <v>23916.29</v>
      </c>
    </row>
    <row r="330" spans="2:27">
      <c r="B330" s="27">
        <v>0.504</v>
      </c>
      <c r="C330" s="27">
        <v>0.38100000000000001</v>
      </c>
      <c r="D330" s="27">
        <v>0.57199999999999995</v>
      </c>
      <c r="E330" s="27">
        <v>0.61399999999999999</v>
      </c>
      <c r="F330" s="27">
        <v>0.54900000000000004</v>
      </c>
      <c r="I330" s="62">
        <v>39001.79</v>
      </c>
      <c r="J330" s="63">
        <v>20442.099999999999</v>
      </c>
      <c r="P330" s="84">
        <v>0.63</v>
      </c>
      <c r="Q330" s="4">
        <v>0.53400000000000003</v>
      </c>
      <c r="R330" s="86">
        <v>0.73299999999999998</v>
      </c>
      <c r="S330" s="4">
        <v>0.69899999999999995</v>
      </c>
      <c r="T330" s="4">
        <v>0.68600000000000005</v>
      </c>
      <c r="W330" s="4">
        <v>20155.560000000001</v>
      </c>
      <c r="X330" s="4">
        <v>7043.77</v>
      </c>
      <c r="Y330" s="4">
        <v>30702.58</v>
      </c>
      <c r="Z330" s="4">
        <v>23443.53</v>
      </c>
      <c r="AA330" s="4">
        <v>18467.41</v>
      </c>
    </row>
    <row r="331" spans="2:27">
      <c r="B331" s="27">
        <v>0.58399999999999996</v>
      </c>
      <c r="C331" s="27">
        <v>0.50700000000000001</v>
      </c>
      <c r="D331" s="27">
        <v>0.6</v>
      </c>
      <c r="E331" s="27">
        <v>0.7</v>
      </c>
      <c r="F331" s="27">
        <v>0.52200000000000002</v>
      </c>
      <c r="I331" s="62">
        <v>24424.5</v>
      </c>
      <c r="J331" s="63">
        <v>20960.79</v>
      </c>
      <c r="P331" s="84">
        <v>0.54600000000000004</v>
      </c>
      <c r="Q331" s="4">
        <v>0.60699999999999998</v>
      </c>
      <c r="R331" s="86">
        <v>0.65400000000000003</v>
      </c>
      <c r="S331" s="4">
        <v>0.72299999999999998</v>
      </c>
      <c r="T331" s="4">
        <v>0.63800000000000001</v>
      </c>
      <c r="W331" s="4">
        <v>10712.82</v>
      </c>
      <c r="X331" s="4">
        <v>9145.9699999999993</v>
      </c>
      <c r="Y331" s="4">
        <v>60385.05</v>
      </c>
      <c r="Z331" s="4">
        <v>22484.47</v>
      </c>
      <c r="AA331" s="4">
        <v>17136.939999999999</v>
      </c>
    </row>
    <row r="332" spans="2:27">
      <c r="B332" s="27">
        <v>0.54400000000000004</v>
      </c>
      <c r="C332" s="27">
        <v>0.42499999999999999</v>
      </c>
      <c r="D332" s="27">
        <v>0.58899999999999997</v>
      </c>
      <c r="E332" s="27">
        <v>0.73799999999999999</v>
      </c>
      <c r="F332" s="27">
        <v>0.64200000000000002</v>
      </c>
      <c r="I332" s="62">
        <v>13396.88</v>
      </c>
      <c r="J332" s="63">
        <v>23647.17</v>
      </c>
      <c r="P332" s="84">
        <v>0.58199999999999996</v>
      </c>
      <c r="Q332" s="4">
        <v>0.48699999999999999</v>
      </c>
      <c r="R332" s="86">
        <v>0.61599999999999999</v>
      </c>
      <c r="S332" s="4">
        <v>0.746</v>
      </c>
      <c r="T332" s="4">
        <v>0.72599999999999998</v>
      </c>
      <c r="W332" s="4">
        <v>8267.5300000000007</v>
      </c>
      <c r="X332" s="4">
        <v>5091.8999999999996</v>
      </c>
      <c r="Y332" s="4">
        <v>31345.42</v>
      </c>
      <c r="Z332" s="4">
        <v>19441.240000000002</v>
      </c>
      <c r="AA332" s="4">
        <v>45658.04</v>
      </c>
    </row>
    <row r="333" spans="2:27">
      <c r="B333" s="27">
        <v>0.52600000000000002</v>
      </c>
      <c r="C333" s="27">
        <v>0.51500000000000001</v>
      </c>
      <c r="D333" s="27">
        <v>0.52800000000000002</v>
      </c>
      <c r="E333" s="27">
        <v>0.60299999999999998</v>
      </c>
      <c r="F333" s="27">
        <v>0.66400000000000003</v>
      </c>
      <c r="I333" s="62">
        <v>27044.16</v>
      </c>
      <c r="J333" s="63">
        <v>18374.14</v>
      </c>
      <c r="P333" s="84">
        <v>0.53700000000000003</v>
      </c>
      <c r="Q333" s="4">
        <v>0.57599999999999996</v>
      </c>
      <c r="R333" s="86">
        <v>0.67400000000000004</v>
      </c>
      <c r="S333" s="4">
        <v>0.69499999999999995</v>
      </c>
      <c r="T333" s="4">
        <v>0.71799999999999997</v>
      </c>
      <c r="W333" s="4">
        <v>7533.21</v>
      </c>
      <c r="X333" s="4">
        <v>7030.18</v>
      </c>
      <c r="Y333" s="4">
        <v>25801.78</v>
      </c>
      <c r="Z333" s="4">
        <v>18427.810000000001</v>
      </c>
      <c r="AA333" s="4">
        <v>32129.27</v>
      </c>
    </row>
    <row r="334" spans="2:27">
      <c r="B334" s="27">
        <v>0.46400000000000002</v>
      </c>
      <c r="C334" s="27">
        <v>0.54500000000000004</v>
      </c>
      <c r="D334" s="27">
        <v>0.45700000000000002</v>
      </c>
      <c r="E334" s="27">
        <v>0.66100000000000003</v>
      </c>
      <c r="F334" s="27">
        <v>0.69499999999999995</v>
      </c>
      <c r="I334" s="62">
        <v>31705.48</v>
      </c>
      <c r="J334" s="63">
        <v>23400.87</v>
      </c>
      <c r="P334" s="84">
        <v>0.56100000000000005</v>
      </c>
      <c r="Q334" s="4">
        <v>0.60099999999999998</v>
      </c>
      <c r="R334" s="86">
        <v>0.58299999999999996</v>
      </c>
      <c r="S334" s="4">
        <v>0.74199999999999999</v>
      </c>
      <c r="T334" s="4">
        <v>0.748</v>
      </c>
      <c r="W334" s="4">
        <v>7232.53</v>
      </c>
      <c r="X334" s="4">
        <v>10562.8</v>
      </c>
      <c r="Y334" s="4">
        <v>9487.18</v>
      </c>
      <c r="Z334" s="4">
        <v>23101.42</v>
      </c>
      <c r="AA334" s="4">
        <v>34299.24</v>
      </c>
    </row>
    <row r="335" spans="2:27">
      <c r="B335" s="27">
        <v>0.442</v>
      </c>
      <c r="C335" s="27">
        <v>0.50700000000000001</v>
      </c>
      <c r="D335" s="27">
        <v>0.54700000000000004</v>
      </c>
      <c r="E335" s="27">
        <v>0.67500000000000004</v>
      </c>
      <c r="F335" s="27">
        <v>0.57799999999999996</v>
      </c>
      <c r="I335" s="62">
        <v>39910.160000000003</v>
      </c>
      <c r="J335" s="63">
        <v>43485.31</v>
      </c>
      <c r="P335" s="84">
        <v>0.55100000000000005</v>
      </c>
      <c r="Q335" s="4">
        <v>0.57799999999999996</v>
      </c>
      <c r="R335" s="86">
        <v>0.67100000000000004</v>
      </c>
      <c r="S335" s="4">
        <v>0.74</v>
      </c>
      <c r="T335" s="4">
        <v>0.68400000000000005</v>
      </c>
      <c r="W335" s="4">
        <v>12563.51</v>
      </c>
      <c r="X335" s="4">
        <v>8555.75</v>
      </c>
      <c r="Y335" s="4">
        <v>16226.13</v>
      </c>
      <c r="Z335" s="4">
        <v>27470.61</v>
      </c>
      <c r="AA335" s="4">
        <v>33982.699999999997</v>
      </c>
    </row>
    <row r="336" spans="2:27">
      <c r="B336" s="27">
        <v>0.48499999999999999</v>
      </c>
      <c r="C336" s="27">
        <v>0.52</v>
      </c>
      <c r="D336" s="27">
        <v>0.498</v>
      </c>
      <c r="E336" s="27">
        <v>0.66600000000000004</v>
      </c>
      <c r="F336" s="27">
        <v>0.69199999999999995</v>
      </c>
      <c r="I336" s="62">
        <v>21192.61</v>
      </c>
      <c r="J336" s="63">
        <v>17245.95</v>
      </c>
      <c r="P336" s="84">
        <v>0.60399999999999998</v>
      </c>
      <c r="Q336" s="4">
        <v>0.63200000000000001</v>
      </c>
      <c r="R336" s="86">
        <v>0.59599999999999997</v>
      </c>
      <c r="S336" s="4">
        <v>0.68899999999999995</v>
      </c>
      <c r="T336" s="4">
        <v>0.72299999999999998</v>
      </c>
      <c r="W336" s="4">
        <v>15750.2</v>
      </c>
      <c r="X336" s="4">
        <v>12088.97</v>
      </c>
      <c r="Y336" s="4">
        <v>16875.71</v>
      </c>
      <c r="Z336" s="4">
        <v>19189.62</v>
      </c>
      <c r="AA336" s="4">
        <v>89241.06</v>
      </c>
    </row>
    <row r="337" spans="2:27">
      <c r="B337" s="27">
        <v>0.51300000000000001</v>
      </c>
      <c r="C337" s="27">
        <v>0.57799999999999996</v>
      </c>
      <c r="D337" s="27">
        <v>0.53400000000000003</v>
      </c>
      <c r="E337" s="27">
        <v>0.61699999999999999</v>
      </c>
      <c r="F337" s="27">
        <v>0.65100000000000002</v>
      </c>
      <c r="I337" s="62">
        <v>40413.26</v>
      </c>
      <c r="J337" s="63">
        <v>49748.23</v>
      </c>
      <c r="P337" s="84">
        <v>0.63700000000000001</v>
      </c>
      <c r="Q337" s="4">
        <v>0.58699999999999997</v>
      </c>
      <c r="R337" s="86">
        <v>0.61899999999999999</v>
      </c>
      <c r="S337" s="4">
        <v>0.73099999999999998</v>
      </c>
      <c r="T337" s="4">
        <v>0.73699999999999999</v>
      </c>
      <c r="W337" s="4">
        <v>23890.32</v>
      </c>
      <c r="X337" s="4">
        <v>12352.04</v>
      </c>
      <c r="Y337" s="4">
        <v>23565</v>
      </c>
      <c r="Z337" s="4">
        <v>21156.97</v>
      </c>
      <c r="AA337" s="4">
        <v>19003.349999999999</v>
      </c>
    </row>
    <row r="338" spans="2:27">
      <c r="B338" s="27">
        <v>0.61899999999999999</v>
      </c>
      <c r="C338" s="27">
        <v>0.49</v>
      </c>
      <c r="D338" s="27">
        <v>0.60299999999999998</v>
      </c>
      <c r="E338" s="27">
        <v>0.7</v>
      </c>
      <c r="F338" s="27">
        <v>0.65700000000000003</v>
      </c>
      <c r="I338" s="62">
        <v>31147.64</v>
      </c>
      <c r="J338" s="63">
        <v>31387.01</v>
      </c>
      <c r="P338" s="84">
        <v>0.63500000000000001</v>
      </c>
      <c r="Q338" s="4">
        <v>0.58599999999999997</v>
      </c>
      <c r="R338" s="86">
        <v>0.745</v>
      </c>
      <c r="S338" s="4">
        <v>0.74099999999999999</v>
      </c>
      <c r="T338" s="4">
        <v>0.754</v>
      </c>
      <c r="W338" s="4">
        <v>16361.1</v>
      </c>
      <c r="X338" s="4">
        <v>9378.44</v>
      </c>
      <c r="Y338" s="4">
        <v>36942.35</v>
      </c>
      <c r="Z338" s="4">
        <v>33306.82</v>
      </c>
      <c r="AA338" s="4">
        <v>27917.23</v>
      </c>
    </row>
    <row r="339" spans="2:27">
      <c r="B339" s="27">
        <v>0.54500000000000004</v>
      </c>
      <c r="C339" s="27">
        <v>0.51600000000000001</v>
      </c>
      <c r="D339" s="27">
        <v>0.499</v>
      </c>
      <c r="E339" s="27">
        <v>0.68400000000000005</v>
      </c>
      <c r="F339" s="27">
        <v>0.64600000000000002</v>
      </c>
      <c r="I339" s="62">
        <v>18466.68</v>
      </c>
      <c r="J339" s="63">
        <v>17114.47</v>
      </c>
      <c r="P339" s="84">
        <v>0.66200000000000003</v>
      </c>
      <c r="Q339" s="4">
        <v>0.61399999999999999</v>
      </c>
      <c r="R339" s="86">
        <v>0.69199999999999995</v>
      </c>
      <c r="S339" s="4">
        <v>0.72099999999999997</v>
      </c>
      <c r="T339" s="4">
        <v>0.71099999999999997</v>
      </c>
      <c r="W339" s="4">
        <v>36938.42</v>
      </c>
      <c r="X339" s="4">
        <v>36777.46</v>
      </c>
      <c r="Y339" s="4">
        <v>34753.160000000003</v>
      </c>
      <c r="Z339" s="4">
        <v>38941.79</v>
      </c>
      <c r="AA339" s="4">
        <v>28179.360000000001</v>
      </c>
    </row>
    <row r="340" spans="2:27">
      <c r="B340" s="27">
        <v>0.60099999999999998</v>
      </c>
      <c r="C340" s="27">
        <v>0.48099999999999998</v>
      </c>
      <c r="D340" s="27">
        <v>0.61899999999999999</v>
      </c>
      <c r="E340" s="27">
        <v>0.67800000000000005</v>
      </c>
      <c r="F340" s="27">
        <v>0.48899999999999999</v>
      </c>
      <c r="I340" s="62">
        <v>27254.799999999999</v>
      </c>
      <c r="J340" s="63">
        <v>28129</v>
      </c>
      <c r="P340" s="84">
        <v>0.57499999999999996</v>
      </c>
      <c r="Q340" s="4">
        <v>0.57499999999999996</v>
      </c>
      <c r="R340" s="86">
        <v>0.68100000000000005</v>
      </c>
      <c r="S340" s="4">
        <v>0.67500000000000004</v>
      </c>
      <c r="T340" s="4">
        <v>0.68400000000000005</v>
      </c>
      <c r="W340" s="4">
        <v>7987.88</v>
      </c>
      <c r="X340" s="4">
        <v>33778.300000000003</v>
      </c>
      <c r="Y340" s="4">
        <v>32025.88</v>
      </c>
      <c r="Z340" s="4">
        <v>15099.51</v>
      </c>
      <c r="AA340" s="4">
        <v>26300.79</v>
      </c>
    </row>
    <row r="341" spans="2:27">
      <c r="B341" s="27">
        <v>0.47099999999999997</v>
      </c>
      <c r="C341" s="27">
        <v>0.45200000000000001</v>
      </c>
      <c r="D341" s="27">
        <v>0.66200000000000003</v>
      </c>
      <c r="E341" s="27">
        <v>0.66200000000000003</v>
      </c>
      <c r="F341" s="27">
        <v>0.65100000000000002</v>
      </c>
      <c r="I341" s="62">
        <v>52884.26</v>
      </c>
      <c r="J341" s="63">
        <v>17535.990000000002</v>
      </c>
      <c r="P341" s="84">
        <v>0.57399999999999995</v>
      </c>
      <c r="Q341" s="4">
        <v>0.52500000000000002</v>
      </c>
      <c r="R341" s="86">
        <v>0.68700000000000006</v>
      </c>
      <c r="S341" s="4">
        <v>0.72699999999999998</v>
      </c>
      <c r="T341" s="4">
        <v>0.70199999999999996</v>
      </c>
      <c r="W341" s="4">
        <v>18128.41</v>
      </c>
      <c r="X341" s="4">
        <v>7851.23</v>
      </c>
      <c r="Y341" s="4">
        <v>22391.02</v>
      </c>
      <c r="Z341" s="4">
        <v>47068.18</v>
      </c>
      <c r="AA341" s="4">
        <v>23014.14</v>
      </c>
    </row>
    <row r="342" spans="2:27">
      <c r="B342" s="27">
        <v>0.443</v>
      </c>
      <c r="C342" s="27">
        <v>0.51800000000000002</v>
      </c>
      <c r="D342" s="27">
        <v>0.55600000000000005</v>
      </c>
      <c r="E342" s="27">
        <v>0.65</v>
      </c>
      <c r="F342" s="27">
        <v>0.67800000000000005</v>
      </c>
      <c r="I342" s="62">
        <v>29405.65</v>
      </c>
      <c r="J342" s="63">
        <v>46409.32</v>
      </c>
      <c r="P342" s="84">
        <v>0.57099999999999995</v>
      </c>
      <c r="Q342" s="4">
        <v>0.59</v>
      </c>
      <c r="R342" s="86">
        <v>0.66500000000000004</v>
      </c>
      <c r="S342" s="4">
        <v>0.71299999999999997</v>
      </c>
      <c r="T342" s="4">
        <v>0.73799999999999999</v>
      </c>
      <c r="W342" s="4">
        <v>15950.19</v>
      </c>
      <c r="X342" s="4">
        <v>7834.83</v>
      </c>
      <c r="Y342" s="4">
        <v>35112.269999999997</v>
      </c>
      <c r="Z342" s="4">
        <v>20392.27</v>
      </c>
      <c r="AA342" s="4">
        <v>33334.01</v>
      </c>
    </row>
    <row r="343" spans="2:27">
      <c r="B343" s="27">
        <v>0.49099999999999999</v>
      </c>
      <c r="C343" s="27">
        <v>0.41499999999999998</v>
      </c>
      <c r="D343" s="27">
        <v>0.63</v>
      </c>
      <c r="E343" s="27">
        <v>0.60899999999999999</v>
      </c>
      <c r="F343" s="27">
        <v>0.54400000000000004</v>
      </c>
      <c r="I343" s="62">
        <v>44199.92</v>
      </c>
      <c r="J343" s="63">
        <v>30140.43</v>
      </c>
      <c r="P343" s="84">
        <v>0.58499999999999996</v>
      </c>
      <c r="Q343" s="4">
        <v>0.54</v>
      </c>
      <c r="R343" s="86">
        <v>0.71799999999999997</v>
      </c>
      <c r="S343" s="4">
        <v>0.70599999999999996</v>
      </c>
      <c r="T343" s="4">
        <v>0.71</v>
      </c>
      <c r="W343" s="4">
        <v>11459.07</v>
      </c>
      <c r="X343" s="4">
        <v>6920.19</v>
      </c>
      <c r="Y343" s="4">
        <v>31401.45</v>
      </c>
      <c r="Z343" s="4">
        <v>24946.61</v>
      </c>
      <c r="AA343" s="4">
        <v>18312.439999999999</v>
      </c>
    </row>
    <row r="344" spans="2:27">
      <c r="B344" s="27">
        <v>0.26600000000000001</v>
      </c>
      <c r="C344" s="27">
        <v>0.46600000000000003</v>
      </c>
      <c r="D344" s="27">
        <v>0.61499999999999999</v>
      </c>
      <c r="E344" s="27">
        <v>0.57599999999999996</v>
      </c>
      <c r="F344" s="27">
        <v>0.64900000000000002</v>
      </c>
      <c r="I344" s="62">
        <v>45941.81</v>
      </c>
      <c r="J344" s="63">
        <v>16870.16</v>
      </c>
      <c r="P344" s="84">
        <v>0.52900000000000003</v>
      </c>
      <c r="Q344" s="4">
        <v>0.60899999999999999</v>
      </c>
      <c r="R344" s="86">
        <v>0.65800000000000003</v>
      </c>
      <c r="S344" s="4">
        <v>0.68300000000000005</v>
      </c>
      <c r="T344" s="4">
        <v>0.69799999999999995</v>
      </c>
      <c r="W344" s="4">
        <v>10320.44</v>
      </c>
      <c r="X344" s="4">
        <v>12317.23</v>
      </c>
      <c r="Y344" s="4">
        <v>22055.97</v>
      </c>
      <c r="Z344" s="4">
        <v>17990.169999999998</v>
      </c>
      <c r="AA344" s="4">
        <v>38103.199999999997</v>
      </c>
    </row>
    <row r="345" spans="2:27">
      <c r="B345" s="27">
        <v>0.57099999999999995</v>
      </c>
      <c r="C345" s="27">
        <v>0.44500000000000001</v>
      </c>
      <c r="D345" s="27">
        <v>0.53400000000000003</v>
      </c>
      <c r="E345" s="27">
        <v>0.65600000000000003</v>
      </c>
      <c r="F345" s="27">
        <v>0.628</v>
      </c>
      <c r="I345" s="62">
        <v>21743.96</v>
      </c>
      <c r="J345" s="63">
        <v>27884.32</v>
      </c>
      <c r="P345" s="84">
        <v>0.56999999999999995</v>
      </c>
      <c r="Q345" s="4">
        <v>0.54300000000000004</v>
      </c>
      <c r="R345" s="86">
        <v>0.64400000000000002</v>
      </c>
      <c r="S345" s="4">
        <v>0.72899999999999998</v>
      </c>
      <c r="T345" s="4">
        <v>0.72499999999999998</v>
      </c>
      <c r="W345" s="4">
        <v>24058.35</v>
      </c>
      <c r="X345" s="4">
        <v>6302.48</v>
      </c>
      <c r="Y345" s="4">
        <v>15673.49</v>
      </c>
      <c r="Z345" s="4">
        <v>49785.35</v>
      </c>
      <c r="AA345" s="4">
        <v>25990.55</v>
      </c>
    </row>
    <row r="346" spans="2:27">
      <c r="B346" s="27">
        <v>0.39700000000000002</v>
      </c>
      <c r="C346" s="27">
        <v>0.54800000000000004</v>
      </c>
      <c r="D346" s="27">
        <v>0.54500000000000004</v>
      </c>
      <c r="E346" s="27">
        <v>0.69799999999999995</v>
      </c>
      <c r="F346" s="27">
        <v>0.61099999999999999</v>
      </c>
      <c r="I346" s="62">
        <v>16661.580000000002</v>
      </c>
      <c r="J346" s="63">
        <v>18638.54</v>
      </c>
      <c r="P346" s="84">
        <v>0.55000000000000004</v>
      </c>
      <c r="Q346" s="4">
        <v>0.56799999999999995</v>
      </c>
      <c r="R346" s="86">
        <v>0.65700000000000003</v>
      </c>
      <c r="S346" s="4">
        <v>0.81499999999999995</v>
      </c>
      <c r="T346" s="4">
        <v>0.71899999999999997</v>
      </c>
      <c r="W346" s="4">
        <v>6333.02</v>
      </c>
      <c r="X346" s="4">
        <v>11031.7</v>
      </c>
      <c r="Y346" s="4">
        <v>30366.32</v>
      </c>
      <c r="Z346" s="4">
        <v>66380.039999999994</v>
      </c>
      <c r="AA346" s="4">
        <v>34197.129999999997</v>
      </c>
    </row>
    <row r="347" spans="2:27">
      <c r="B347" s="27">
        <v>0.498</v>
      </c>
      <c r="C347" s="27">
        <v>0.49</v>
      </c>
      <c r="D347" s="27">
        <v>0.53100000000000003</v>
      </c>
      <c r="E347" s="27">
        <v>0.60399999999999998</v>
      </c>
      <c r="F347" s="27">
        <v>0.53400000000000003</v>
      </c>
      <c r="I347" s="62">
        <v>15604.19</v>
      </c>
      <c r="J347" s="63">
        <v>38395.06</v>
      </c>
      <c r="P347" s="84">
        <v>0.65300000000000002</v>
      </c>
      <c r="Q347" s="4">
        <v>0.56000000000000005</v>
      </c>
      <c r="R347" s="86">
        <v>0.68400000000000005</v>
      </c>
      <c r="S347" s="4">
        <v>0.69199999999999995</v>
      </c>
      <c r="T347" s="4">
        <v>0.70099999999999996</v>
      </c>
      <c r="W347" s="4">
        <v>16651.03</v>
      </c>
      <c r="X347" s="4">
        <v>8513.23</v>
      </c>
      <c r="Y347" s="4">
        <v>19160.669999999998</v>
      </c>
      <c r="Z347" s="4">
        <v>15912.49</v>
      </c>
      <c r="AA347" s="4">
        <v>28967.51</v>
      </c>
    </row>
    <row r="348" spans="2:27">
      <c r="B348" s="27">
        <v>0.52400000000000002</v>
      </c>
      <c r="C348" s="27">
        <v>0.46200000000000002</v>
      </c>
      <c r="D348" s="27">
        <v>0.56299999999999994</v>
      </c>
      <c r="E348" s="27">
        <v>0.56299999999999994</v>
      </c>
      <c r="F348" s="27">
        <v>0.625</v>
      </c>
      <c r="I348" s="62">
        <v>29862.73</v>
      </c>
      <c r="J348" s="63">
        <v>43031.23</v>
      </c>
      <c r="P348" s="84">
        <v>0.495</v>
      </c>
      <c r="Q348" s="4">
        <v>0.59</v>
      </c>
      <c r="R348" s="86">
        <v>0.7</v>
      </c>
      <c r="S348" s="4">
        <v>0.69199999999999995</v>
      </c>
      <c r="T348" s="4">
        <v>0.66700000000000004</v>
      </c>
      <c r="W348" s="4">
        <v>7608.64</v>
      </c>
      <c r="X348" s="4">
        <v>11990.47</v>
      </c>
      <c r="Y348" s="4">
        <v>34771</v>
      </c>
      <c r="Z348" s="4">
        <v>23730.94</v>
      </c>
      <c r="AA348" s="4">
        <v>16225.81</v>
      </c>
    </row>
    <row r="349" spans="2:27">
      <c r="B349" s="27">
        <v>0.50800000000000001</v>
      </c>
      <c r="C349" s="27">
        <v>0.505</v>
      </c>
      <c r="D349" s="27">
        <v>0.56100000000000005</v>
      </c>
      <c r="E349" s="27">
        <v>0.64700000000000002</v>
      </c>
      <c r="F349" s="27">
        <v>0.57899999999999996</v>
      </c>
      <c r="I349" s="62">
        <v>30257.7</v>
      </c>
      <c r="J349" s="63">
        <v>24487.27</v>
      </c>
      <c r="P349" s="84">
        <v>0.57399999999999995</v>
      </c>
      <c r="Q349" s="4">
        <v>0.59899999999999998</v>
      </c>
      <c r="R349" s="86">
        <v>0.61299999999999999</v>
      </c>
      <c r="S349" s="4">
        <v>0.66200000000000003</v>
      </c>
      <c r="T349" s="4">
        <v>0.69499999999999995</v>
      </c>
      <c r="W349" s="4">
        <v>14343.67</v>
      </c>
      <c r="X349" s="4">
        <v>10718.21</v>
      </c>
      <c r="Y349" s="4">
        <v>16877.29</v>
      </c>
      <c r="Z349" s="4">
        <v>24498.9</v>
      </c>
      <c r="AA349" s="4">
        <v>98109.15</v>
      </c>
    </row>
    <row r="350" spans="2:27">
      <c r="B350" s="27">
        <v>0.436</v>
      </c>
      <c r="C350" s="27">
        <v>0.46100000000000002</v>
      </c>
      <c r="D350" s="27">
        <v>0.33700000000000002</v>
      </c>
      <c r="E350" s="27">
        <v>0.72</v>
      </c>
      <c r="F350" s="27">
        <v>0.57599999999999996</v>
      </c>
      <c r="I350" s="62">
        <v>23270.16</v>
      </c>
      <c r="J350" s="63">
        <v>41713.58</v>
      </c>
      <c r="P350" s="84">
        <v>0.56399999999999995</v>
      </c>
      <c r="Q350" s="4">
        <v>0.49299999999999999</v>
      </c>
      <c r="R350" s="86">
        <v>0.54700000000000004</v>
      </c>
      <c r="S350" s="4">
        <v>0.78100000000000003</v>
      </c>
      <c r="T350" s="4">
        <v>0.70799999999999996</v>
      </c>
      <c r="W350" s="4">
        <v>13501.37</v>
      </c>
      <c r="X350" s="4">
        <v>8333.33</v>
      </c>
      <c r="Y350" s="4">
        <v>11836.64</v>
      </c>
      <c r="Z350" s="4">
        <v>25992.18</v>
      </c>
      <c r="AA350" s="4">
        <v>30301.78</v>
      </c>
    </row>
    <row r="351" spans="2:27">
      <c r="B351" s="27">
        <v>0.51800000000000002</v>
      </c>
      <c r="C351" s="27">
        <v>0.41699999999999998</v>
      </c>
      <c r="D351" s="27">
        <v>0.66</v>
      </c>
      <c r="E351" s="27">
        <v>0.63500000000000001</v>
      </c>
      <c r="F351" s="27">
        <v>0.625</v>
      </c>
      <c r="I351" s="62">
        <v>28020.9</v>
      </c>
      <c r="J351" s="63">
        <v>41950.67</v>
      </c>
      <c r="P351" s="84">
        <v>0.58899999999999997</v>
      </c>
      <c r="Q351" s="4">
        <v>0.58099999999999996</v>
      </c>
      <c r="R351" s="86">
        <v>0.65600000000000003</v>
      </c>
      <c r="S351" s="4">
        <v>0.72599999999999998</v>
      </c>
      <c r="T351" s="4">
        <v>0.68200000000000005</v>
      </c>
      <c r="W351" s="4">
        <v>13498.19</v>
      </c>
      <c r="X351" s="4">
        <v>6561.15</v>
      </c>
      <c r="Y351" s="4">
        <v>28429.38</v>
      </c>
      <c r="Z351" s="4">
        <v>28541.39</v>
      </c>
      <c r="AA351" s="4">
        <v>20375.509999999998</v>
      </c>
    </row>
    <row r="352" spans="2:27">
      <c r="B352" s="27">
        <v>0.52800000000000002</v>
      </c>
      <c r="C352" s="27">
        <v>0.53800000000000003</v>
      </c>
      <c r="D352" s="27">
        <v>0.56000000000000005</v>
      </c>
      <c r="E352" s="27">
        <v>0.61599999999999999</v>
      </c>
      <c r="F352" s="27">
        <v>0.55600000000000005</v>
      </c>
      <c r="I352" s="62">
        <v>42709.38</v>
      </c>
      <c r="J352" s="63">
        <v>16706.25</v>
      </c>
      <c r="P352" s="84">
        <v>0.54100000000000004</v>
      </c>
      <c r="Q352" s="4">
        <v>0.58799999999999997</v>
      </c>
      <c r="R352" s="86">
        <v>0.68300000000000005</v>
      </c>
      <c r="S352" s="4">
        <v>0.67300000000000004</v>
      </c>
      <c r="T352" s="4">
        <v>0.69899999999999995</v>
      </c>
      <c r="W352" s="4">
        <v>6179.79</v>
      </c>
      <c r="X352" s="4">
        <v>12356.67</v>
      </c>
      <c r="Y352" s="4">
        <v>10318.540000000001</v>
      </c>
      <c r="Z352" s="4">
        <v>11375.19</v>
      </c>
      <c r="AA352" s="4">
        <v>19591.84</v>
      </c>
    </row>
    <row r="353" spans="2:27">
      <c r="B353" s="27">
        <v>0.54100000000000004</v>
      </c>
      <c r="C353" s="27">
        <v>0.49399999999999999</v>
      </c>
      <c r="D353" s="27">
        <v>0.51100000000000001</v>
      </c>
      <c r="E353" s="27">
        <v>0.629</v>
      </c>
      <c r="F353" s="27">
        <v>0.504</v>
      </c>
      <c r="I353" s="62">
        <v>32957.629999999997</v>
      </c>
      <c r="J353" s="63">
        <v>19396.97</v>
      </c>
      <c r="P353" s="84">
        <v>0.6</v>
      </c>
      <c r="Q353" s="4">
        <v>0.48299999999999998</v>
      </c>
      <c r="R353" s="86">
        <v>0.67700000000000005</v>
      </c>
      <c r="S353" s="4">
        <v>0.77</v>
      </c>
      <c r="T353" s="4">
        <v>0.65300000000000002</v>
      </c>
      <c r="W353" s="4">
        <v>12756.2</v>
      </c>
      <c r="X353" s="4">
        <v>6868.65</v>
      </c>
      <c r="Y353" s="4">
        <v>31722.63</v>
      </c>
      <c r="Z353" s="4">
        <v>13956.91</v>
      </c>
      <c r="AA353" s="4">
        <v>20095.740000000002</v>
      </c>
    </row>
    <row r="354" spans="2:27">
      <c r="B354" s="27">
        <v>0.53900000000000003</v>
      </c>
      <c r="C354" s="27">
        <v>0.53700000000000003</v>
      </c>
      <c r="D354" s="27">
        <v>0.55000000000000004</v>
      </c>
      <c r="E354" s="27">
        <v>0.66200000000000003</v>
      </c>
      <c r="F354" s="27">
        <v>0.45400000000000001</v>
      </c>
      <c r="I354" s="62">
        <v>21481.97</v>
      </c>
      <c r="J354" s="63">
        <v>19908.04</v>
      </c>
      <c r="P354" s="84">
        <v>0.60499999999999998</v>
      </c>
      <c r="Q354" s="4">
        <v>0.58899999999999997</v>
      </c>
      <c r="R354" s="86">
        <v>0.70399999999999996</v>
      </c>
      <c r="S354" s="4">
        <v>0.72099999999999997</v>
      </c>
      <c r="T354" s="4">
        <v>0.623</v>
      </c>
      <c r="W354" s="4">
        <v>16763.310000000001</v>
      </c>
      <c r="X354" s="4">
        <v>11902.92</v>
      </c>
      <c r="Y354" s="4">
        <v>40459.57</v>
      </c>
      <c r="Z354" s="4">
        <v>25430.720000000001</v>
      </c>
      <c r="AA354" s="4">
        <v>13891.23</v>
      </c>
    </row>
    <row r="355" spans="2:27">
      <c r="B355" s="27">
        <v>0.56599999999999995</v>
      </c>
      <c r="C355" s="27">
        <v>0.45400000000000001</v>
      </c>
      <c r="D355" s="27">
        <v>0.58499999999999996</v>
      </c>
      <c r="E355" s="27">
        <v>0.67500000000000004</v>
      </c>
      <c r="F355" s="27">
        <v>0.56200000000000006</v>
      </c>
      <c r="I355" s="62">
        <v>21981.279999999999</v>
      </c>
      <c r="J355" s="63">
        <v>21416.61</v>
      </c>
      <c r="P355" s="84">
        <v>0.57599999999999996</v>
      </c>
      <c r="Q355" s="4">
        <v>0.51700000000000002</v>
      </c>
      <c r="R355" s="86">
        <v>0.70199999999999996</v>
      </c>
      <c r="S355" s="4">
        <v>0.73799999999999999</v>
      </c>
      <c r="T355" s="4">
        <v>0.65500000000000003</v>
      </c>
      <c r="W355" s="4">
        <v>12621.63</v>
      </c>
      <c r="X355" s="4">
        <v>6392.68</v>
      </c>
      <c r="Y355" s="4">
        <v>19257.75</v>
      </c>
      <c r="Z355" s="4">
        <v>22582.080000000002</v>
      </c>
      <c r="AA355" s="4">
        <v>20007.759999999998</v>
      </c>
    </row>
    <row r="356" spans="2:27">
      <c r="B356" s="27">
        <v>0.53600000000000003</v>
      </c>
      <c r="C356" s="27">
        <v>0.53700000000000003</v>
      </c>
      <c r="D356" s="27">
        <v>0.58199999999999996</v>
      </c>
      <c r="E356" s="27">
        <v>0.65900000000000003</v>
      </c>
      <c r="F356" s="27">
        <v>0.61499999999999999</v>
      </c>
      <c r="I356" s="62">
        <v>20044.5</v>
      </c>
      <c r="J356" s="63">
        <v>44103.68</v>
      </c>
      <c r="P356" s="84">
        <v>0.55500000000000005</v>
      </c>
      <c r="Q356" s="4">
        <v>0.53900000000000003</v>
      </c>
      <c r="R356" s="86">
        <v>0.67400000000000004</v>
      </c>
      <c r="S356" s="4">
        <v>0.72899999999999998</v>
      </c>
      <c r="T356" s="4">
        <v>0.68</v>
      </c>
      <c r="W356" s="4">
        <v>6181.26</v>
      </c>
      <c r="X356" s="4">
        <v>7516.23</v>
      </c>
      <c r="Y356" s="4">
        <v>30767.47</v>
      </c>
      <c r="Z356" s="4">
        <v>35509.33</v>
      </c>
      <c r="AA356" s="4">
        <v>35794.230000000003</v>
      </c>
    </row>
    <row r="357" spans="2:27">
      <c r="B357" s="27">
        <v>0.54700000000000004</v>
      </c>
      <c r="C357" s="27">
        <v>0.52600000000000002</v>
      </c>
      <c r="D357" s="27">
        <v>0.54600000000000004</v>
      </c>
      <c r="E357" s="27">
        <v>0.71899999999999997</v>
      </c>
      <c r="F357" s="27">
        <v>0.59299999999999997</v>
      </c>
      <c r="I357" s="62">
        <v>26627.87</v>
      </c>
      <c r="J357" s="63">
        <v>12601</v>
      </c>
      <c r="P357" s="84">
        <v>0.65</v>
      </c>
      <c r="Q357" s="4">
        <v>0.59799999999999998</v>
      </c>
      <c r="R357" s="86">
        <v>0.59499999999999997</v>
      </c>
      <c r="S357" s="4">
        <v>0.71799999999999997</v>
      </c>
      <c r="T357" s="4">
        <v>0.70699999999999996</v>
      </c>
      <c r="W357" s="4">
        <v>19165.439999999999</v>
      </c>
      <c r="X357" s="4">
        <v>12208.76</v>
      </c>
      <c r="Y357" s="4">
        <v>13216.64</v>
      </c>
      <c r="Z357" s="4">
        <v>18773.349999999999</v>
      </c>
      <c r="AA357" s="4">
        <v>36120.83</v>
      </c>
    </row>
    <row r="358" spans="2:27">
      <c r="B358" s="27">
        <v>0.57799999999999996</v>
      </c>
      <c r="C358" s="27">
        <v>0.55400000000000005</v>
      </c>
      <c r="D358" s="27">
        <v>0.58699999999999997</v>
      </c>
      <c r="E358" s="27">
        <v>0.72799999999999998</v>
      </c>
      <c r="F358" s="27">
        <v>0.60299999999999998</v>
      </c>
      <c r="I358" s="62">
        <v>56111.13</v>
      </c>
      <c r="J358" s="63">
        <v>23411.1</v>
      </c>
      <c r="P358" s="84">
        <v>0.626</v>
      </c>
      <c r="Q358" s="4">
        <v>0.54100000000000004</v>
      </c>
      <c r="R358" s="86">
        <v>0.67400000000000004</v>
      </c>
      <c r="S358" s="4">
        <v>0.73299999999999998</v>
      </c>
      <c r="T358" s="4">
        <v>0.64800000000000002</v>
      </c>
      <c r="W358" s="4">
        <v>19827.64</v>
      </c>
      <c r="X358" s="4">
        <v>6015.2</v>
      </c>
      <c r="Y358" s="4">
        <v>18824.72</v>
      </c>
      <c r="Z358" s="4">
        <v>17202.310000000001</v>
      </c>
      <c r="AA358" s="4">
        <v>16390.599999999999</v>
      </c>
    </row>
    <row r="359" spans="2:27">
      <c r="B359" s="27">
        <v>0.52200000000000002</v>
      </c>
      <c r="C359" s="27">
        <v>0.46200000000000002</v>
      </c>
      <c r="D359" s="27">
        <v>0.60899999999999999</v>
      </c>
      <c r="E359" s="27">
        <v>0.67500000000000004</v>
      </c>
      <c r="F359" s="27">
        <v>0.55700000000000005</v>
      </c>
      <c r="I359" s="62">
        <v>15691.8</v>
      </c>
      <c r="J359" s="63">
        <v>19600.54</v>
      </c>
      <c r="P359" s="84">
        <v>0.58599999999999997</v>
      </c>
      <c r="Q359" s="4">
        <v>0.57299999999999995</v>
      </c>
      <c r="R359" s="86">
        <v>0.67900000000000005</v>
      </c>
      <c r="S359" s="4">
        <v>0.72499999999999998</v>
      </c>
      <c r="T359" s="4">
        <v>0.68300000000000005</v>
      </c>
      <c r="W359" s="4">
        <v>10330.85</v>
      </c>
      <c r="X359" s="4">
        <v>6210.54</v>
      </c>
      <c r="Y359" s="4">
        <v>18252.03</v>
      </c>
      <c r="Z359" s="4">
        <v>24727.02</v>
      </c>
      <c r="AA359" s="4">
        <v>24942.69</v>
      </c>
    </row>
    <row r="360" spans="2:27">
      <c r="B360" s="27">
        <v>0.45500000000000002</v>
      </c>
      <c r="C360" s="27">
        <v>0.40300000000000002</v>
      </c>
      <c r="D360" s="27">
        <v>0.67400000000000004</v>
      </c>
      <c r="E360" s="27">
        <v>0.69399999999999995</v>
      </c>
      <c r="F360" s="27">
        <v>0.54300000000000004</v>
      </c>
      <c r="I360" s="62">
        <v>38128.22</v>
      </c>
      <c r="J360" s="63">
        <v>35231.35</v>
      </c>
      <c r="P360" s="84">
        <v>0.499</v>
      </c>
      <c r="Q360" s="4">
        <v>0.53400000000000003</v>
      </c>
      <c r="R360" s="86">
        <v>0.67200000000000004</v>
      </c>
      <c r="S360" s="4">
        <v>0.70499999999999996</v>
      </c>
      <c r="T360" s="4">
        <v>0.69</v>
      </c>
      <c r="W360" s="4">
        <v>5995.44</v>
      </c>
      <c r="X360" s="4">
        <v>7213.56</v>
      </c>
      <c r="Y360" s="4">
        <v>21971.96</v>
      </c>
      <c r="Z360" s="4">
        <v>69828.53</v>
      </c>
      <c r="AA360" s="4">
        <v>24252.639999999999</v>
      </c>
    </row>
    <row r="361" spans="2:27">
      <c r="B361" s="27">
        <v>0.53500000000000003</v>
      </c>
      <c r="C361" s="27">
        <v>0.47</v>
      </c>
      <c r="D361" s="27">
        <v>0.59699999999999998</v>
      </c>
      <c r="E361" s="27">
        <v>0.64100000000000001</v>
      </c>
      <c r="F361" s="27">
        <v>0.59499999999999997</v>
      </c>
      <c r="I361" s="62">
        <v>35859.82</v>
      </c>
      <c r="J361" s="63">
        <v>17098.939999999999</v>
      </c>
      <c r="P361" s="84">
        <v>0.65400000000000003</v>
      </c>
      <c r="Q361" s="4">
        <v>0.57399999999999995</v>
      </c>
      <c r="R361" s="86">
        <v>0.67100000000000004</v>
      </c>
      <c r="S361" s="4">
        <v>0.70299999999999996</v>
      </c>
      <c r="T361" s="4">
        <v>0.66500000000000004</v>
      </c>
      <c r="W361" s="4">
        <v>23889.08</v>
      </c>
      <c r="X361" s="4">
        <v>8785.18</v>
      </c>
      <c r="Y361" s="4">
        <v>19328.36</v>
      </c>
      <c r="Z361" s="4">
        <v>21600.06</v>
      </c>
      <c r="AA361" s="4">
        <v>33900.68</v>
      </c>
    </row>
    <row r="362" spans="2:27">
      <c r="B362" s="27">
        <v>0.50700000000000001</v>
      </c>
      <c r="C362" s="27">
        <v>0.49099999999999999</v>
      </c>
      <c r="D362" s="27">
        <v>0.57399999999999995</v>
      </c>
      <c r="E362" s="27">
        <v>0.63800000000000001</v>
      </c>
      <c r="F362" s="27">
        <v>0.61299999999999999</v>
      </c>
      <c r="I362" s="62">
        <v>23236.560000000001</v>
      </c>
      <c r="J362" s="63">
        <v>28239.1</v>
      </c>
      <c r="P362" s="84">
        <v>0.52400000000000002</v>
      </c>
      <c r="Q362" s="4">
        <v>0.55500000000000005</v>
      </c>
      <c r="R362" s="86">
        <v>0.68799999999999994</v>
      </c>
      <c r="S362" s="4">
        <v>0.71899999999999997</v>
      </c>
      <c r="T362" s="4">
        <v>0.69799999999999995</v>
      </c>
      <c r="W362" s="4">
        <v>7844.31</v>
      </c>
      <c r="X362" s="4">
        <v>16509.59</v>
      </c>
      <c r="Y362" s="4">
        <v>30242.79</v>
      </c>
      <c r="Z362" s="4">
        <v>16414.830000000002</v>
      </c>
      <c r="AA362" s="4">
        <v>19978.34</v>
      </c>
    </row>
    <row r="363" spans="2:27">
      <c r="B363" s="27">
        <v>0.46700000000000003</v>
      </c>
      <c r="C363" s="27">
        <v>0.46800000000000003</v>
      </c>
      <c r="D363" s="27">
        <v>0.63100000000000001</v>
      </c>
      <c r="E363" s="27">
        <v>0.64700000000000002</v>
      </c>
      <c r="F363" s="27">
        <v>0.70199999999999996</v>
      </c>
      <c r="I363" s="62">
        <v>20258.09</v>
      </c>
      <c r="J363" s="63">
        <v>18734.78</v>
      </c>
      <c r="P363" s="84">
        <v>0.57399999999999995</v>
      </c>
      <c r="Q363" s="4">
        <v>0.59199999999999997</v>
      </c>
      <c r="R363" s="86">
        <v>0.66900000000000004</v>
      </c>
      <c r="S363" s="4">
        <v>0.67900000000000005</v>
      </c>
      <c r="T363" s="4">
        <v>0.70399999999999996</v>
      </c>
      <c r="W363" s="4">
        <v>8762.1299999999992</v>
      </c>
      <c r="X363" s="4">
        <v>9637.23</v>
      </c>
      <c r="Y363" s="4">
        <v>13707.17</v>
      </c>
      <c r="Z363" s="4">
        <v>20033.669999999998</v>
      </c>
      <c r="AA363" s="4">
        <v>25031.98</v>
      </c>
    </row>
    <row r="364" spans="2:27">
      <c r="B364" s="27">
        <v>0.69199999999999995</v>
      </c>
      <c r="C364" s="27">
        <v>0.47299999999999998</v>
      </c>
      <c r="D364" s="27">
        <v>0.53300000000000003</v>
      </c>
      <c r="E364" s="27">
        <v>0.67700000000000005</v>
      </c>
      <c r="F364" s="27">
        <v>0.66700000000000004</v>
      </c>
      <c r="I364" s="62">
        <v>24386.639999999999</v>
      </c>
      <c r="J364" s="63">
        <v>30584.41</v>
      </c>
      <c r="P364" s="84">
        <v>0.65900000000000003</v>
      </c>
      <c r="Q364" s="4">
        <v>0.56599999999999995</v>
      </c>
      <c r="R364" s="86">
        <v>0.65400000000000003</v>
      </c>
      <c r="S364" s="4">
        <v>0.72199999999999998</v>
      </c>
      <c r="T364" s="4">
        <v>0.72199999999999998</v>
      </c>
      <c r="W364" s="4">
        <v>12865.4</v>
      </c>
      <c r="X364" s="4">
        <v>7869.62</v>
      </c>
      <c r="Y364" s="4">
        <v>11314.24</v>
      </c>
      <c r="Z364" s="4">
        <v>22531.94</v>
      </c>
      <c r="AA364" s="4">
        <v>38153.39</v>
      </c>
    </row>
    <row r="365" spans="2:27">
      <c r="B365" s="27">
        <v>0.46100000000000002</v>
      </c>
      <c r="C365" s="27">
        <v>0.55400000000000005</v>
      </c>
      <c r="D365" s="27">
        <v>0.59299999999999997</v>
      </c>
      <c r="E365" s="27">
        <v>0.52100000000000002</v>
      </c>
      <c r="F365" s="27">
        <v>0.67600000000000005</v>
      </c>
      <c r="I365" s="62">
        <v>250827.01</v>
      </c>
      <c r="J365" s="63">
        <v>30584.41</v>
      </c>
      <c r="P365" s="84">
        <v>0.61099999999999999</v>
      </c>
      <c r="Q365" s="4">
        <v>0.60199999999999998</v>
      </c>
      <c r="R365" s="86">
        <v>0.65800000000000003</v>
      </c>
      <c r="S365" s="4">
        <v>0.60299999999999998</v>
      </c>
      <c r="T365" s="4">
        <v>0.71</v>
      </c>
      <c r="W365" s="4">
        <v>10849.37</v>
      </c>
      <c r="X365" s="4">
        <v>8902.44</v>
      </c>
      <c r="Y365" s="4">
        <v>19788.97</v>
      </c>
      <c r="Z365" s="4">
        <v>11870.23</v>
      </c>
      <c r="AA365" s="4">
        <v>52950.19</v>
      </c>
    </row>
    <row r="366" spans="2:27">
      <c r="B366" s="27">
        <v>0.51700000000000002</v>
      </c>
      <c r="C366" s="27">
        <v>0.48399999999999999</v>
      </c>
      <c r="D366" s="27">
        <v>0.48499999999999999</v>
      </c>
      <c r="E366" s="27">
        <v>0.65100000000000002</v>
      </c>
      <c r="F366" s="27">
        <v>0.64100000000000001</v>
      </c>
      <c r="I366" s="62">
        <v>22492.43</v>
      </c>
      <c r="J366" s="63">
        <v>14113.49</v>
      </c>
      <c r="P366" s="84">
        <v>0.52600000000000002</v>
      </c>
      <c r="Q366" s="4">
        <v>0.6</v>
      </c>
      <c r="R366" s="86">
        <v>0.67300000000000004</v>
      </c>
      <c r="S366" s="4">
        <v>0.72299999999999998</v>
      </c>
      <c r="T366" s="4">
        <v>0.68200000000000005</v>
      </c>
      <c r="W366" s="4">
        <v>7685.41</v>
      </c>
      <c r="X366" s="4">
        <v>27173.83</v>
      </c>
      <c r="Y366" s="4">
        <v>19047.64</v>
      </c>
      <c r="Z366" s="4">
        <v>37603.56</v>
      </c>
      <c r="AA366" s="4">
        <v>39061.29</v>
      </c>
    </row>
    <row r="367" spans="2:27">
      <c r="B367" s="27">
        <v>0.46100000000000002</v>
      </c>
      <c r="C367" s="27">
        <v>0.497</v>
      </c>
      <c r="D367" s="27">
        <v>0.58299999999999996</v>
      </c>
      <c r="E367" s="27">
        <v>0.7</v>
      </c>
      <c r="F367" s="27">
        <v>0.65100000000000002</v>
      </c>
      <c r="I367" s="62">
        <v>62619.57</v>
      </c>
      <c r="J367" s="63">
        <v>32342.23</v>
      </c>
      <c r="P367" s="84">
        <v>0.48299999999999998</v>
      </c>
      <c r="Q367" s="4">
        <v>0.57399999999999995</v>
      </c>
      <c r="R367" s="86">
        <v>0.7</v>
      </c>
      <c r="S367" s="4">
        <v>0.71399999999999997</v>
      </c>
      <c r="T367" s="4">
        <v>0.68899999999999995</v>
      </c>
      <c r="W367" s="4">
        <v>6552.64</v>
      </c>
      <c r="X367" s="4">
        <v>7198.74</v>
      </c>
      <c r="Y367" s="4">
        <v>29396.37</v>
      </c>
      <c r="Z367" s="4">
        <v>23820.74</v>
      </c>
      <c r="AA367" s="4">
        <v>21107.67</v>
      </c>
    </row>
    <row r="368" spans="2:27">
      <c r="B368" s="27">
        <v>0.45900000000000002</v>
      </c>
      <c r="C368" s="27">
        <v>0.54</v>
      </c>
      <c r="D368" s="27">
        <v>0.55000000000000004</v>
      </c>
      <c r="E368" s="27">
        <v>0.68300000000000005</v>
      </c>
      <c r="F368" s="27">
        <v>0.63100000000000001</v>
      </c>
      <c r="I368" s="62">
        <v>14623.85</v>
      </c>
      <c r="J368" s="63">
        <v>27143.23</v>
      </c>
      <c r="P368" s="84">
        <v>0.56999999999999995</v>
      </c>
      <c r="Q368" s="4">
        <v>0.62</v>
      </c>
      <c r="R368" s="86">
        <v>0.623</v>
      </c>
      <c r="S368" s="4">
        <v>0.72</v>
      </c>
      <c r="T368" s="4">
        <v>0.73699999999999999</v>
      </c>
      <c r="W368" s="4">
        <v>8265.0300000000007</v>
      </c>
      <c r="X368" s="4">
        <v>10718.9</v>
      </c>
      <c r="Y368" s="4">
        <v>16866.47</v>
      </c>
      <c r="Z368" s="4">
        <v>38668.19</v>
      </c>
      <c r="AA368" s="4">
        <v>29679.96</v>
      </c>
    </row>
    <row r="369" spans="2:27">
      <c r="B369" s="27">
        <v>0.58699999999999997</v>
      </c>
      <c r="C369" s="27">
        <v>0.47199999999999998</v>
      </c>
      <c r="D369" s="27">
        <v>0.59099999999999997</v>
      </c>
      <c r="E369" s="27">
        <v>0.65500000000000003</v>
      </c>
      <c r="F369" s="27">
        <v>0.47899999999999998</v>
      </c>
      <c r="I369" s="62">
        <v>50722.06</v>
      </c>
      <c r="J369" s="63">
        <v>31815.57</v>
      </c>
      <c r="P369" s="84">
        <v>0.621</v>
      </c>
      <c r="Q369" s="4">
        <v>0.59599999999999997</v>
      </c>
      <c r="R369" s="86">
        <v>0.67100000000000004</v>
      </c>
      <c r="S369" s="4">
        <v>0.71899999999999997</v>
      </c>
      <c r="T369" s="4">
        <v>0.67900000000000005</v>
      </c>
      <c r="W369" s="4">
        <v>12558.29</v>
      </c>
      <c r="X369" s="4">
        <v>10052.530000000001</v>
      </c>
      <c r="Y369" s="4">
        <v>23880.400000000001</v>
      </c>
      <c r="Z369" s="4">
        <v>15983.29</v>
      </c>
      <c r="AA369" s="4">
        <v>21838.91</v>
      </c>
    </row>
    <row r="370" spans="2:27">
      <c r="B370" s="27">
        <v>0.63800000000000001</v>
      </c>
      <c r="C370" s="27">
        <v>0.56799999999999995</v>
      </c>
      <c r="D370" s="27">
        <v>0.59499999999999997</v>
      </c>
      <c r="E370" s="27">
        <v>0.63100000000000001</v>
      </c>
      <c r="F370" s="27">
        <v>0.60799999999999998</v>
      </c>
      <c r="I370" s="62">
        <v>32314.25</v>
      </c>
      <c r="J370" s="63">
        <v>38950.04</v>
      </c>
      <c r="P370" s="84">
        <v>0.65300000000000002</v>
      </c>
      <c r="Q370" s="4">
        <v>0.623</v>
      </c>
      <c r="R370" s="86">
        <v>0.69399999999999995</v>
      </c>
      <c r="S370" s="4">
        <v>0.71599999999999997</v>
      </c>
      <c r="T370" s="4">
        <v>0.69799999999999995</v>
      </c>
      <c r="W370" s="4">
        <v>15621.32</v>
      </c>
      <c r="X370" s="4">
        <v>7453.19</v>
      </c>
      <c r="Y370" s="4">
        <v>31510.34</v>
      </c>
      <c r="Z370" s="4">
        <v>23407.62</v>
      </c>
      <c r="AA370" s="4">
        <v>22271.08</v>
      </c>
    </row>
    <row r="371" spans="2:27">
      <c r="B371" s="27">
        <v>0.47799999999999998</v>
      </c>
      <c r="C371" s="27">
        <v>0.52500000000000002</v>
      </c>
      <c r="D371" s="27">
        <v>0.55800000000000005</v>
      </c>
      <c r="E371" s="27">
        <v>0.68799999999999994</v>
      </c>
      <c r="F371" s="27">
        <v>0.625</v>
      </c>
      <c r="I371" s="62">
        <v>64395.75</v>
      </c>
      <c r="J371" s="63">
        <v>8074.58</v>
      </c>
      <c r="P371" s="84">
        <v>0.54300000000000004</v>
      </c>
      <c r="Q371" s="4">
        <v>0.56499999999999995</v>
      </c>
      <c r="R371" s="86">
        <v>0.61399999999999999</v>
      </c>
      <c r="S371" s="4">
        <v>0.72399999999999998</v>
      </c>
      <c r="T371" s="4">
        <v>0.70699999999999996</v>
      </c>
      <c r="W371" s="4">
        <v>7669.43</v>
      </c>
      <c r="X371" s="4">
        <v>8318.56</v>
      </c>
      <c r="Y371" s="4">
        <v>15828.43</v>
      </c>
      <c r="Z371" s="4">
        <v>28357.32</v>
      </c>
      <c r="AA371" s="4">
        <v>23322.99</v>
      </c>
    </row>
    <row r="372" spans="2:27">
      <c r="B372" s="27">
        <v>0.48199999999999998</v>
      </c>
      <c r="C372" s="27">
        <v>0.45900000000000002</v>
      </c>
      <c r="D372" s="27">
        <v>0.57999999999999996</v>
      </c>
      <c r="E372" s="27">
        <v>0.69599999999999995</v>
      </c>
      <c r="F372" s="27">
        <v>0.65100000000000002</v>
      </c>
      <c r="I372" s="62">
        <v>13787.43</v>
      </c>
      <c r="J372" s="63">
        <v>19388.740000000002</v>
      </c>
      <c r="P372" s="84">
        <v>0.57399999999999995</v>
      </c>
      <c r="Q372" s="4">
        <v>0.55000000000000004</v>
      </c>
      <c r="R372" s="86">
        <v>0.67100000000000004</v>
      </c>
      <c r="S372" s="4">
        <v>0.69299999999999995</v>
      </c>
      <c r="T372" s="4">
        <v>0.72399999999999998</v>
      </c>
      <c r="W372" s="4">
        <v>9150.36</v>
      </c>
      <c r="X372" s="4">
        <v>20524.38</v>
      </c>
      <c r="Y372" s="4">
        <v>8096.93</v>
      </c>
      <c r="Z372" s="4">
        <v>26859.95</v>
      </c>
      <c r="AA372" s="4">
        <v>46202.41</v>
      </c>
    </row>
    <row r="373" spans="2:27">
      <c r="B373" s="27">
        <v>0.51200000000000001</v>
      </c>
      <c r="C373" s="27">
        <v>0.36</v>
      </c>
      <c r="D373" s="27">
        <v>0.54</v>
      </c>
      <c r="E373" s="27">
        <v>0.64800000000000002</v>
      </c>
      <c r="F373" s="27">
        <v>0.63100000000000001</v>
      </c>
      <c r="I373" s="62">
        <v>41596.26</v>
      </c>
      <c r="J373" s="63">
        <v>14482.69</v>
      </c>
      <c r="P373" s="84">
        <v>0.64500000000000002</v>
      </c>
      <c r="Q373" s="4">
        <v>0.54500000000000004</v>
      </c>
      <c r="R373" s="86">
        <v>0.66500000000000004</v>
      </c>
      <c r="S373" s="4">
        <v>0.69499999999999995</v>
      </c>
      <c r="T373" s="4">
        <v>0.69899999999999995</v>
      </c>
      <c r="W373" s="4">
        <v>16977.61</v>
      </c>
      <c r="X373" s="4">
        <v>6505.2</v>
      </c>
      <c r="Y373" s="4">
        <v>14316.01</v>
      </c>
      <c r="Z373" s="4">
        <v>24602.97</v>
      </c>
      <c r="AA373" s="4">
        <v>12963.73</v>
      </c>
    </row>
    <row r="374" spans="2:27">
      <c r="B374" s="27">
        <v>0.57299999999999995</v>
      </c>
      <c r="C374" s="27">
        <v>0.48299999999999998</v>
      </c>
      <c r="D374" s="27">
        <v>0.59899999999999998</v>
      </c>
      <c r="E374" s="27">
        <v>0.71899999999999997</v>
      </c>
      <c r="F374" s="27">
        <v>0.57599999999999996</v>
      </c>
      <c r="I374" s="62">
        <v>32358.84</v>
      </c>
      <c r="J374" s="63">
        <v>25674.73</v>
      </c>
      <c r="P374" s="84">
        <v>0.67300000000000004</v>
      </c>
      <c r="Q374" s="4">
        <v>0.46500000000000002</v>
      </c>
      <c r="R374" s="86">
        <v>0.65500000000000003</v>
      </c>
      <c r="S374" s="4">
        <v>0.70499999999999996</v>
      </c>
      <c r="T374" s="4">
        <v>0.64700000000000002</v>
      </c>
      <c r="W374" s="4">
        <v>18958.66</v>
      </c>
      <c r="X374" s="4">
        <v>5611.29</v>
      </c>
      <c r="Y374" s="4">
        <v>23443.37</v>
      </c>
      <c r="Z374" s="4">
        <v>11081.96</v>
      </c>
      <c r="AA374" s="4">
        <v>21768.39</v>
      </c>
    </row>
    <row r="375" spans="2:27">
      <c r="B375" s="27">
        <v>0.51100000000000001</v>
      </c>
      <c r="C375" s="27">
        <v>0.4</v>
      </c>
      <c r="D375" s="27">
        <v>0.56499999999999995</v>
      </c>
      <c r="E375" s="27">
        <v>0.627</v>
      </c>
      <c r="F375" s="27">
        <v>0.63400000000000001</v>
      </c>
      <c r="I375" s="62">
        <v>39033.19</v>
      </c>
      <c r="J375" s="63">
        <v>23689.07</v>
      </c>
      <c r="P375" s="84">
        <v>0.57199999999999995</v>
      </c>
      <c r="Q375" s="4">
        <v>0.55000000000000004</v>
      </c>
      <c r="R375" s="86">
        <v>0.61499999999999999</v>
      </c>
      <c r="S375" s="4">
        <v>0.68100000000000005</v>
      </c>
      <c r="T375" s="4">
        <v>0.73899999999999999</v>
      </c>
      <c r="W375" s="4">
        <v>9391.2000000000007</v>
      </c>
      <c r="X375" s="4">
        <v>12215.12</v>
      </c>
      <c r="Y375" s="4">
        <v>27092.1</v>
      </c>
      <c r="Z375" s="4">
        <v>22849.38</v>
      </c>
      <c r="AA375" s="4">
        <v>24500.23</v>
      </c>
    </row>
    <row r="376" spans="2:27">
      <c r="B376" s="27">
        <v>0.51700000000000002</v>
      </c>
      <c r="C376" s="27">
        <v>0.47099999999999997</v>
      </c>
      <c r="D376" s="27">
        <v>0.63600000000000001</v>
      </c>
      <c r="E376" s="27">
        <v>0.67200000000000004</v>
      </c>
      <c r="F376" s="27">
        <v>0.56299999999999994</v>
      </c>
      <c r="I376" s="62">
        <v>20442.099999999999</v>
      </c>
      <c r="J376" s="63">
        <v>9506.73</v>
      </c>
      <c r="P376" s="84">
        <v>0.55700000000000005</v>
      </c>
      <c r="Q376" s="4">
        <v>0.53100000000000003</v>
      </c>
      <c r="R376" s="86">
        <v>0.68400000000000005</v>
      </c>
      <c r="S376" s="4">
        <v>0.73399999999999999</v>
      </c>
      <c r="T376" s="4">
        <v>0.64400000000000002</v>
      </c>
      <c r="W376" s="4">
        <v>12264.54</v>
      </c>
      <c r="X376" s="4">
        <v>6283.71</v>
      </c>
      <c r="Y376" s="4">
        <v>23742.42</v>
      </c>
      <c r="Z376" s="4">
        <v>15954.78</v>
      </c>
      <c r="AA376" s="4">
        <v>37991.47</v>
      </c>
    </row>
    <row r="377" spans="2:27">
      <c r="B377" s="27">
        <v>0.59499999999999997</v>
      </c>
      <c r="C377" s="27">
        <v>0.53600000000000003</v>
      </c>
      <c r="D377" s="27">
        <v>0.51</v>
      </c>
      <c r="E377" s="27">
        <v>0.68200000000000005</v>
      </c>
      <c r="F377" s="27">
        <v>0.64500000000000002</v>
      </c>
      <c r="I377" s="62">
        <v>20960.79</v>
      </c>
      <c r="J377" s="63">
        <v>31698.92</v>
      </c>
      <c r="P377" s="84">
        <v>0.621</v>
      </c>
      <c r="Q377" s="4">
        <v>0.56799999999999995</v>
      </c>
      <c r="R377" s="86">
        <v>0.59399999999999997</v>
      </c>
      <c r="S377" s="4">
        <v>0.69799999999999995</v>
      </c>
      <c r="T377" s="4">
        <v>0.71199999999999997</v>
      </c>
      <c r="W377" s="4">
        <v>20558.95</v>
      </c>
      <c r="X377" s="4">
        <v>8004.06</v>
      </c>
      <c r="Y377" s="4">
        <v>13362.95</v>
      </c>
      <c r="Z377" s="4">
        <v>29937.88</v>
      </c>
      <c r="AA377" s="4">
        <v>26673.21</v>
      </c>
    </row>
    <row r="378" spans="2:27">
      <c r="B378" s="27">
        <v>0.52900000000000003</v>
      </c>
      <c r="C378" s="27">
        <v>0.46300000000000002</v>
      </c>
      <c r="D378" s="27">
        <v>0.53</v>
      </c>
      <c r="E378" s="27">
        <v>0.59299999999999997</v>
      </c>
      <c r="F378" s="27">
        <v>0.66400000000000003</v>
      </c>
      <c r="I378" s="62">
        <v>23647.17</v>
      </c>
      <c r="J378" s="63">
        <v>18709.66</v>
      </c>
      <c r="P378" s="84">
        <v>0.67200000000000004</v>
      </c>
      <c r="Q378" s="4">
        <v>0.57899999999999996</v>
      </c>
      <c r="R378" s="86">
        <v>0.61899999999999999</v>
      </c>
      <c r="S378" s="4">
        <v>0.69099999999999995</v>
      </c>
      <c r="T378" s="4">
        <v>0.76700000000000002</v>
      </c>
      <c r="W378" s="4">
        <v>14081.84</v>
      </c>
      <c r="X378" s="4">
        <v>10798.17</v>
      </c>
      <c r="Y378" s="4">
        <v>18163.23</v>
      </c>
      <c r="Z378" s="4">
        <v>13396.68</v>
      </c>
      <c r="AA378" s="4">
        <v>35376.39</v>
      </c>
    </row>
    <row r="379" spans="2:27">
      <c r="B379" s="27">
        <v>0.44600000000000001</v>
      </c>
      <c r="C379" s="27">
        <v>0.48399999999999999</v>
      </c>
      <c r="D379" s="27">
        <v>0.48699999999999999</v>
      </c>
      <c r="E379" s="27">
        <v>0.63300000000000001</v>
      </c>
      <c r="F379" s="27">
        <v>0.63800000000000001</v>
      </c>
      <c r="I379" s="62">
        <v>18374.14</v>
      </c>
      <c r="J379" s="63">
        <v>40134.15</v>
      </c>
      <c r="P379" s="84">
        <v>0.61099999999999999</v>
      </c>
      <c r="Q379" s="4">
        <v>0.53600000000000003</v>
      </c>
      <c r="R379" s="86">
        <v>0.63900000000000001</v>
      </c>
      <c r="S379" s="4">
        <v>0.70799999999999996</v>
      </c>
      <c r="T379" s="4">
        <v>0.68899999999999995</v>
      </c>
      <c r="W379" s="4">
        <v>14125.35</v>
      </c>
      <c r="X379" s="4">
        <v>6260.45</v>
      </c>
      <c r="Y379" s="4">
        <v>20572.349999999999</v>
      </c>
      <c r="Z379" s="4">
        <v>19753.599999999999</v>
      </c>
      <c r="AA379" s="4">
        <v>27491.68</v>
      </c>
    </row>
    <row r="380" spans="2:27">
      <c r="B380" s="27">
        <v>0.58199999999999996</v>
      </c>
      <c r="C380" s="27">
        <v>0.47199999999999998</v>
      </c>
      <c r="D380" s="27">
        <v>0.55400000000000005</v>
      </c>
      <c r="E380" s="27">
        <v>0.69799999999999995</v>
      </c>
      <c r="F380" s="27">
        <v>0.627</v>
      </c>
      <c r="I380" s="62">
        <v>23400.87</v>
      </c>
      <c r="J380" s="63">
        <v>23398.53</v>
      </c>
      <c r="P380" s="84">
        <v>0.628</v>
      </c>
      <c r="Q380" s="4">
        <v>0.47499999999999998</v>
      </c>
      <c r="R380" s="86">
        <v>0.70299999999999996</v>
      </c>
      <c r="S380" s="4">
        <v>0.71599999999999997</v>
      </c>
      <c r="T380" s="4">
        <v>0.70399999999999996</v>
      </c>
      <c r="W380" s="4">
        <v>13487.79</v>
      </c>
      <c r="X380" s="4">
        <v>5079.1099999999997</v>
      </c>
      <c r="Y380" s="4">
        <v>22427.18</v>
      </c>
      <c r="Z380" s="4">
        <v>17142.2</v>
      </c>
      <c r="AA380" s="4">
        <v>43752.23</v>
      </c>
    </row>
    <row r="381" spans="2:27">
      <c r="B381" s="27">
        <v>0.628</v>
      </c>
      <c r="C381" s="27">
        <v>0.57099999999999995</v>
      </c>
      <c r="D381" s="27">
        <v>0.63400000000000001</v>
      </c>
      <c r="E381" s="27">
        <v>0.752</v>
      </c>
      <c r="F381" s="27">
        <v>0.66400000000000003</v>
      </c>
      <c r="I381" s="62">
        <v>43485.31</v>
      </c>
      <c r="J381" s="63">
        <v>30760.41</v>
      </c>
      <c r="P381" s="4">
        <v>0.58199999999999996</v>
      </c>
      <c r="Q381" s="4">
        <v>0.61099999999999999</v>
      </c>
      <c r="R381" s="4">
        <v>0.69199999999999995</v>
      </c>
      <c r="S381" s="4">
        <v>0.73499999999999999</v>
      </c>
      <c r="T381" s="4">
        <v>0.67200000000000004</v>
      </c>
      <c r="W381" s="4">
        <v>12006.92</v>
      </c>
      <c r="X381" s="4">
        <v>11573.86</v>
      </c>
      <c r="Y381" s="4">
        <v>17814.810000000001</v>
      </c>
      <c r="Z381" s="4">
        <v>30809.19</v>
      </c>
      <c r="AA381" s="4">
        <v>20066.03</v>
      </c>
    </row>
    <row r="382" spans="2:27">
      <c r="B382" s="27">
        <v>0.52700000000000002</v>
      </c>
      <c r="C382" s="27">
        <v>0.50600000000000001</v>
      </c>
      <c r="D382" s="27">
        <v>0.48799999999999999</v>
      </c>
      <c r="E382" s="27">
        <v>0.64800000000000002</v>
      </c>
      <c r="F382" s="27">
        <v>0.71599999999999997</v>
      </c>
      <c r="I382" s="62">
        <v>17245.95</v>
      </c>
      <c r="J382" s="63">
        <v>26152.13</v>
      </c>
      <c r="P382" s="4">
        <v>0.63</v>
      </c>
      <c r="Q382" s="4">
        <v>0.56200000000000006</v>
      </c>
      <c r="R382" s="4">
        <v>0.57799999999999996</v>
      </c>
      <c r="S382" s="4">
        <v>0.70899999999999996</v>
      </c>
      <c r="T382" s="4">
        <v>0.75800000000000001</v>
      </c>
      <c r="W382" s="4">
        <v>21278.52</v>
      </c>
      <c r="X382" s="4">
        <v>11804.5</v>
      </c>
      <c r="Y382" s="4">
        <v>13920.45</v>
      </c>
      <c r="Z382" s="4">
        <v>26154.880000000001</v>
      </c>
      <c r="AA382" s="4">
        <v>49338.21</v>
      </c>
    </row>
    <row r="383" spans="2:27">
      <c r="B383" s="27">
        <v>0.51100000000000001</v>
      </c>
      <c r="C383" s="27">
        <v>0.39700000000000002</v>
      </c>
      <c r="D383" s="27">
        <v>0.53300000000000003</v>
      </c>
      <c r="E383" s="27">
        <v>0.626</v>
      </c>
      <c r="F383" s="27">
        <v>0.56399999999999995</v>
      </c>
      <c r="I383" s="62">
        <v>49748.23</v>
      </c>
      <c r="J383" s="63">
        <v>20750.45</v>
      </c>
      <c r="P383" s="4">
        <v>0.59299999999999997</v>
      </c>
      <c r="Q383" s="4">
        <v>0.48699999999999999</v>
      </c>
      <c r="R383" s="4">
        <v>0.64500000000000002</v>
      </c>
      <c r="S383" s="4">
        <v>0.71299999999999997</v>
      </c>
      <c r="T383" s="4">
        <v>0.68600000000000005</v>
      </c>
      <c r="W383" s="4">
        <v>16231.21</v>
      </c>
      <c r="X383" s="4">
        <v>5779.54</v>
      </c>
      <c r="Y383" s="4">
        <v>23080.27</v>
      </c>
      <c r="Z383" s="4">
        <v>22918.85</v>
      </c>
      <c r="AA383" s="4">
        <v>27049.43</v>
      </c>
    </row>
    <row r="384" spans="2:27">
      <c r="B384" s="27">
        <v>0.52100000000000002</v>
      </c>
      <c r="C384" s="27">
        <v>0.45900000000000002</v>
      </c>
      <c r="D384" s="27">
        <v>0.54800000000000004</v>
      </c>
      <c r="E384" s="27">
        <v>0.61</v>
      </c>
      <c r="F384" s="27">
        <v>0.68200000000000005</v>
      </c>
      <c r="I384" s="62">
        <v>31387.01</v>
      </c>
      <c r="J384" s="63">
        <v>44278</v>
      </c>
      <c r="P384" s="4">
        <v>0.57899999999999996</v>
      </c>
      <c r="Q384" s="4">
        <v>0.54700000000000004</v>
      </c>
      <c r="R384" s="4">
        <v>0.65200000000000002</v>
      </c>
      <c r="S384" s="4">
        <v>0.69699999999999995</v>
      </c>
      <c r="T384" s="4">
        <v>0.73899999999999999</v>
      </c>
      <c r="W384" s="4">
        <v>10706.58</v>
      </c>
      <c r="X384" s="4">
        <v>8471.8700000000008</v>
      </c>
      <c r="Y384" s="4">
        <v>15576.79</v>
      </c>
      <c r="Z384" s="4">
        <v>21056.32</v>
      </c>
      <c r="AA384" s="4">
        <v>32918.050000000003</v>
      </c>
    </row>
    <row r="385" spans="2:27">
      <c r="B385" s="27">
        <v>0.502</v>
      </c>
      <c r="C385" s="27">
        <v>0.433</v>
      </c>
      <c r="D385" s="27">
        <v>0.59899999999999998</v>
      </c>
      <c r="E385" s="27">
        <v>0.622</v>
      </c>
      <c r="F385" s="27">
        <v>0.63100000000000001</v>
      </c>
      <c r="I385" s="62">
        <v>17114.47</v>
      </c>
      <c r="J385" s="63">
        <v>46566.38</v>
      </c>
      <c r="P385" s="4">
        <v>0.52</v>
      </c>
      <c r="Q385" s="4">
        <v>0.54100000000000004</v>
      </c>
      <c r="R385" s="4">
        <v>0.66500000000000004</v>
      </c>
      <c r="S385" s="4">
        <v>0.70299999999999996</v>
      </c>
      <c r="T385" s="4">
        <v>0.66100000000000003</v>
      </c>
      <c r="W385" s="4">
        <v>7469.72</v>
      </c>
      <c r="X385" s="4">
        <v>8489.51</v>
      </c>
      <c r="Y385" s="4">
        <v>17211.740000000002</v>
      </c>
      <c r="Z385" s="4">
        <v>18931.740000000002</v>
      </c>
      <c r="AA385" s="4">
        <v>18031.810000000001</v>
      </c>
    </row>
    <row r="386" spans="2:27">
      <c r="B386" s="27">
        <v>0.502</v>
      </c>
      <c r="C386" s="27">
        <v>0.54500000000000004</v>
      </c>
      <c r="D386" s="27">
        <v>0.65700000000000003</v>
      </c>
      <c r="E386" s="27">
        <v>0.67100000000000004</v>
      </c>
      <c r="F386" s="27">
        <v>0.60199999999999998</v>
      </c>
      <c r="I386" s="62">
        <v>28129</v>
      </c>
      <c r="J386" s="63">
        <v>20256.689999999999</v>
      </c>
      <c r="P386" s="4">
        <v>0.7</v>
      </c>
      <c r="Q386" s="4">
        <v>0.59499999999999997</v>
      </c>
      <c r="R386" s="4">
        <v>0.74399999999999999</v>
      </c>
      <c r="S386" s="4">
        <v>0.71699999999999997</v>
      </c>
      <c r="T386" s="4">
        <v>0.69599999999999995</v>
      </c>
      <c r="W386" s="4">
        <v>18543.349999999999</v>
      </c>
      <c r="X386" s="4">
        <v>9290.75</v>
      </c>
      <c r="Y386" s="4">
        <v>20105.8</v>
      </c>
      <c r="Z386" s="4">
        <v>27757.15</v>
      </c>
      <c r="AA386" s="4">
        <v>94595.1</v>
      </c>
    </row>
    <row r="387" spans="2:27">
      <c r="B387" s="27">
        <v>0.59299999999999997</v>
      </c>
      <c r="C387" s="27">
        <v>0.57399999999999995</v>
      </c>
      <c r="D387" s="27">
        <v>0.59599999999999997</v>
      </c>
      <c r="E387" s="27">
        <v>0.68200000000000005</v>
      </c>
      <c r="F387" s="27">
        <v>0.59799999999999998</v>
      </c>
      <c r="I387" s="62">
        <v>17535.990000000002</v>
      </c>
      <c r="J387" s="63">
        <v>18893.259999999998</v>
      </c>
      <c r="P387" s="4">
        <v>0.629</v>
      </c>
      <c r="Q387" s="4">
        <v>0.56499999999999995</v>
      </c>
      <c r="R387" s="4">
        <v>0.68300000000000005</v>
      </c>
      <c r="S387" s="4">
        <v>0.72299999999999998</v>
      </c>
      <c r="T387" s="4">
        <v>0.72799999999999998</v>
      </c>
      <c r="W387" s="4">
        <v>25380.57</v>
      </c>
      <c r="X387" s="4">
        <v>9013.7800000000007</v>
      </c>
      <c r="Y387" s="4">
        <v>12565.32</v>
      </c>
      <c r="Z387" s="4">
        <v>21246.82</v>
      </c>
      <c r="AA387" s="4">
        <v>29398.98</v>
      </c>
    </row>
    <row r="388" spans="2:27">
      <c r="B388" s="27">
        <v>0.45500000000000002</v>
      </c>
      <c r="C388" s="27">
        <v>0.48899999999999999</v>
      </c>
      <c r="D388" s="27">
        <v>0.58399999999999996</v>
      </c>
      <c r="E388" s="27">
        <v>0.70199999999999996</v>
      </c>
      <c r="F388" s="27">
        <v>0.61699999999999999</v>
      </c>
      <c r="I388" s="62">
        <v>46409.32</v>
      </c>
      <c r="J388" s="63">
        <v>15161.18</v>
      </c>
      <c r="P388" s="4">
        <v>0.58899999999999997</v>
      </c>
      <c r="Q388" s="4">
        <v>0.57799999999999996</v>
      </c>
      <c r="R388" s="4">
        <v>0.66800000000000004</v>
      </c>
      <c r="S388" s="4">
        <v>0.75</v>
      </c>
      <c r="T388" s="4">
        <v>0.69499999999999995</v>
      </c>
      <c r="W388" s="4">
        <v>9892.5300000000007</v>
      </c>
      <c r="X388" s="4">
        <v>9997.76</v>
      </c>
      <c r="Y388" s="4">
        <v>15122.79</v>
      </c>
      <c r="Z388" s="4">
        <v>19626.61</v>
      </c>
      <c r="AA388" s="4">
        <v>21927.919999999998</v>
      </c>
    </row>
    <row r="389" spans="2:27">
      <c r="B389" s="27">
        <v>0.57599999999999996</v>
      </c>
      <c r="C389" s="27">
        <v>0.45200000000000001</v>
      </c>
      <c r="D389" s="27">
        <v>0.59799999999999998</v>
      </c>
      <c r="E389" s="27">
        <v>0.63200000000000001</v>
      </c>
      <c r="F389" s="27">
        <v>0.48099999999999998</v>
      </c>
      <c r="I389" s="62">
        <v>30140.43</v>
      </c>
      <c r="J389" s="63">
        <v>19391.080000000002</v>
      </c>
      <c r="P389" s="4">
        <v>0.58399999999999996</v>
      </c>
      <c r="Q389" s="4">
        <v>0.56200000000000006</v>
      </c>
      <c r="R389" s="4">
        <v>0.69099999999999995</v>
      </c>
      <c r="S389" s="4">
        <v>0.69299999999999995</v>
      </c>
      <c r="T389" s="4">
        <v>0.63600000000000001</v>
      </c>
      <c r="W389" s="4">
        <v>11008.3</v>
      </c>
      <c r="X389" s="4">
        <v>9267.06</v>
      </c>
      <c r="Y389" s="4">
        <v>17902.580000000002</v>
      </c>
      <c r="Z389" s="4">
        <v>14812.65</v>
      </c>
      <c r="AA389" s="4">
        <v>16241</v>
      </c>
    </row>
    <row r="390" spans="2:27">
      <c r="B390" s="27">
        <v>0.54300000000000004</v>
      </c>
      <c r="C390" s="27">
        <v>0.52500000000000002</v>
      </c>
      <c r="D390" s="27">
        <v>0.55000000000000004</v>
      </c>
      <c r="E390" s="27">
        <v>0.73199999999999998</v>
      </c>
      <c r="F390" s="27">
        <v>0.61899999999999999</v>
      </c>
      <c r="I390" s="62">
        <v>16870.16</v>
      </c>
      <c r="J390" s="63">
        <v>15520.94</v>
      </c>
      <c r="P390" s="4">
        <v>0.6</v>
      </c>
      <c r="Q390" s="4">
        <v>0.56899999999999995</v>
      </c>
      <c r="R390" s="4">
        <v>0.624</v>
      </c>
      <c r="S390" s="4">
        <v>0.71199999999999997</v>
      </c>
      <c r="T390" s="4">
        <v>0.68899999999999995</v>
      </c>
      <c r="W390" s="4">
        <v>13378.78</v>
      </c>
      <c r="X390" s="4">
        <v>12217.14</v>
      </c>
      <c r="Y390" s="4">
        <v>11745.9</v>
      </c>
      <c r="Z390" s="4">
        <v>19024.25</v>
      </c>
      <c r="AA390" s="4">
        <v>20776.009999999998</v>
      </c>
    </row>
    <row r="391" spans="2:27">
      <c r="B391" s="27">
        <v>0.49</v>
      </c>
      <c r="C391" s="27">
        <v>0.503</v>
      </c>
      <c r="D391" s="27">
        <v>0.57199999999999995</v>
      </c>
      <c r="E391" s="27">
        <v>0.72799999999999998</v>
      </c>
      <c r="F391" s="27">
        <v>0.49399999999999999</v>
      </c>
      <c r="I391" s="62">
        <v>27884.32</v>
      </c>
      <c r="J391" s="63">
        <v>51082.22</v>
      </c>
      <c r="P391" s="4">
        <v>0.503</v>
      </c>
      <c r="Q391" s="4">
        <v>0.59899999999999998</v>
      </c>
      <c r="R391" s="4">
        <v>0.69799999999999995</v>
      </c>
      <c r="S391" s="4">
        <v>0.749</v>
      </c>
      <c r="T391" s="4">
        <v>0.64300000000000002</v>
      </c>
      <c r="W391" s="4">
        <v>9680.4599999999991</v>
      </c>
      <c r="X391" s="4">
        <v>10377.950000000001</v>
      </c>
      <c r="Y391" s="4">
        <v>15139.67</v>
      </c>
      <c r="Z391" s="4">
        <v>123171.63</v>
      </c>
      <c r="AA391" s="4">
        <v>18562.740000000002</v>
      </c>
    </row>
    <row r="392" spans="2:27">
      <c r="B392" s="27">
        <v>0.61199999999999999</v>
      </c>
      <c r="C392" s="27">
        <v>0.54200000000000004</v>
      </c>
      <c r="D392" s="27">
        <v>0.61899999999999999</v>
      </c>
      <c r="E392" s="27">
        <v>0.54900000000000004</v>
      </c>
      <c r="F392" s="27">
        <v>0.65800000000000003</v>
      </c>
      <c r="I392" s="62">
        <v>18638.54</v>
      </c>
      <c r="J392" s="63">
        <v>25595.29</v>
      </c>
      <c r="P392" s="4">
        <v>0.57599999999999996</v>
      </c>
      <c r="Q392" s="4">
        <v>0.55400000000000005</v>
      </c>
      <c r="R392" s="4">
        <v>0.7</v>
      </c>
      <c r="S392" s="4">
        <v>0.65800000000000003</v>
      </c>
      <c r="T392" s="4">
        <v>0.67600000000000005</v>
      </c>
      <c r="W392" s="4">
        <v>12943.4</v>
      </c>
      <c r="X392" s="4">
        <v>13647.29</v>
      </c>
      <c r="Y392" s="4">
        <v>15609.85</v>
      </c>
      <c r="Z392" s="4">
        <v>17503.740000000002</v>
      </c>
      <c r="AA392" s="4">
        <v>29788.92</v>
      </c>
    </row>
    <row r="393" spans="2:27">
      <c r="B393" s="27">
        <v>0.53</v>
      </c>
      <c r="C393" s="27">
        <v>0.46100000000000002</v>
      </c>
      <c r="D393" s="27">
        <v>0.64800000000000002</v>
      </c>
      <c r="E393" s="27">
        <v>0.625</v>
      </c>
      <c r="F393" s="27">
        <v>0.58399999999999996</v>
      </c>
      <c r="I393" s="62">
        <v>38395.06</v>
      </c>
      <c r="J393" s="63">
        <v>17057.93</v>
      </c>
      <c r="P393" s="4">
        <v>0.61799999999999999</v>
      </c>
      <c r="Q393" s="4">
        <v>0.58799999999999997</v>
      </c>
      <c r="R393" s="4">
        <v>0.748</v>
      </c>
      <c r="S393" s="4">
        <v>0.72899999999999998</v>
      </c>
      <c r="T393" s="4">
        <v>0.68100000000000005</v>
      </c>
      <c r="W393" s="4">
        <v>10031.91</v>
      </c>
      <c r="X393" s="4">
        <v>7574.04</v>
      </c>
      <c r="Y393" s="4">
        <v>23085.43</v>
      </c>
      <c r="Z393" s="4">
        <v>25503.35</v>
      </c>
      <c r="AA393" s="4">
        <v>24857.57</v>
      </c>
    </row>
    <row r="394" spans="2:27">
      <c r="B394" s="27">
        <v>0.53100000000000003</v>
      </c>
      <c r="C394" s="27">
        <v>0.54500000000000004</v>
      </c>
      <c r="D394" s="27">
        <v>0.46700000000000003</v>
      </c>
      <c r="E394" s="27">
        <v>0.55300000000000005</v>
      </c>
      <c r="F394" s="27">
        <v>0.58399999999999996</v>
      </c>
      <c r="I394" s="62">
        <v>43031.23</v>
      </c>
      <c r="J394" s="63">
        <v>29614.09</v>
      </c>
      <c r="P394" s="4">
        <v>0.61299999999999999</v>
      </c>
      <c r="Q394" s="4">
        <v>0.58199999999999996</v>
      </c>
      <c r="R394" s="4">
        <v>0.57099999999999995</v>
      </c>
      <c r="S394" s="4">
        <v>0.70699999999999996</v>
      </c>
      <c r="T394" s="4">
        <v>0.68100000000000005</v>
      </c>
      <c r="W394" s="4">
        <v>17077.52</v>
      </c>
      <c r="X394" s="4">
        <v>9479.7900000000009</v>
      </c>
      <c r="Y394" s="4">
        <v>18182.349999999999</v>
      </c>
      <c r="Z394" s="4">
        <v>23987.31</v>
      </c>
      <c r="AA394" s="4">
        <v>24857.57</v>
      </c>
    </row>
    <row r="395" spans="2:27">
      <c r="B395" s="27">
        <v>0.48699999999999999</v>
      </c>
      <c r="C395" s="27">
        <v>0.621</v>
      </c>
      <c r="D395" s="27">
        <v>0.57699999999999996</v>
      </c>
      <c r="E395" s="27">
        <v>0.65600000000000003</v>
      </c>
      <c r="F395" s="27">
        <v>0.51100000000000001</v>
      </c>
      <c r="I395" s="62">
        <v>24487.27</v>
      </c>
      <c r="J395" s="63">
        <v>20714.330000000002</v>
      </c>
      <c r="P395" s="4">
        <v>0.51600000000000001</v>
      </c>
      <c r="Q395" s="4">
        <v>0.7</v>
      </c>
      <c r="R395" s="4">
        <v>0.65200000000000002</v>
      </c>
      <c r="S395" s="4">
        <v>0.74099999999999999</v>
      </c>
      <c r="T395" s="4">
        <v>0.64700000000000002</v>
      </c>
      <c r="W395" s="4">
        <v>8957.33</v>
      </c>
      <c r="X395" s="4">
        <v>59097.86</v>
      </c>
      <c r="Y395" s="4">
        <v>14155.5</v>
      </c>
      <c r="Z395" s="4">
        <v>87643.77</v>
      </c>
      <c r="AA395" s="4">
        <v>17060.28</v>
      </c>
    </row>
    <row r="396" spans="2:27">
      <c r="B396" s="27">
        <v>0.34499999999999997</v>
      </c>
      <c r="C396" s="27">
        <v>0.53700000000000003</v>
      </c>
      <c r="D396" s="27">
        <v>0.57899999999999996</v>
      </c>
      <c r="E396" s="27">
        <v>0.65300000000000002</v>
      </c>
      <c r="F396" s="27">
        <v>0.54300000000000004</v>
      </c>
      <c r="I396" s="62">
        <v>41713.58</v>
      </c>
      <c r="J396" s="63">
        <v>22328.98</v>
      </c>
      <c r="P396" s="4">
        <v>0.49</v>
      </c>
      <c r="Q396" s="4">
        <v>0.61899999999999999</v>
      </c>
      <c r="R396" s="4">
        <v>0.67200000000000004</v>
      </c>
      <c r="S396" s="4">
        <v>0.68100000000000005</v>
      </c>
      <c r="T396" s="4">
        <v>0.70199999999999996</v>
      </c>
      <c r="W396" s="4">
        <v>9975.16</v>
      </c>
      <c r="X396" s="4">
        <v>12434.28</v>
      </c>
      <c r="Y396" s="4">
        <v>15863.76</v>
      </c>
      <c r="Z396" s="4">
        <v>18522.5</v>
      </c>
      <c r="AA396" s="4">
        <v>18344.53</v>
      </c>
    </row>
    <row r="397" spans="2:27">
      <c r="B397" s="27">
        <v>0.56999999999999995</v>
      </c>
      <c r="C397" s="27">
        <v>0.53400000000000003</v>
      </c>
      <c r="D397" s="27">
        <v>0.64200000000000002</v>
      </c>
      <c r="E397" s="27">
        <v>0.66500000000000004</v>
      </c>
      <c r="F397" s="27">
        <v>0.503</v>
      </c>
      <c r="I397" s="62">
        <v>41950.67</v>
      </c>
      <c r="J397" s="63">
        <v>38069.46</v>
      </c>
      <c r="P397" s="4">
        <v>0.67600000000000005</v>
      </c>
      <c r="Q397" s="4">
        <v>0.56599999999999995</v>
      </c>
      <c r="R397" s="4">
        <v>0.64300000000000002</v>
      </c>
      <c r="S397" s="4">
        <v>0.69899999999999995</v>
      </c>
      <c r="T397" s="4">
        <v>0.626</v>
      </c>
      <c r="W397" s="4">
        <v>11182.35</v>
      </c>
      <c r="X397" s="4">
        <v>10323.92</v>
      </c>
      <c r="Y397" s="4">
        <v>18284.61</v>
      </c>
      <c r="Z397" s="4">
        <v>28731.77</v>
      </c>
      <c r="AA397" s="4">
        <v>17682.38</v>
      </c>
    </row>
    <row r="398" spans="2:27">
      <c r="B398" s="27">
        <v>0.52400000000000002</v>
      </c>
      <c r="C398" s="27">
        <v>0.52400000000000002</v>
      </c>
      <c r="D398" s="27">
        <v>0.57799999999999996</v>
      </c>
      <c r="E398" s="27">
        <v>0.61099999999999999</v>
      </c>
      <c r="F398" s="27">
        <v>0.59499999999999997</v>
      </c>
      <c r="I398" s="62">
        <v>16706.25</v>
      </c>
      <c r="J398" s="63">
        <v>27621.32</v>
      </c>
      <c r="P398" s="4">
        <v>0.54300000000000004</v>
      </c>
      <c r="Q398" s="4">
        <v>0.58499999999999996</v>
      </c>
      <c r="R398" s="4">
        <v>0.68600000000000005</v>
      </c>
      <c r="S398" s="4">
        <v>0.65800000000000003</v>
      </c>
      <c r="T398" s="4">
        <v>0.70799999999999996</v>
      </c>
      <c r="W398" s="4">
        <v>11925.05</v>
      </c>
      <c r="X398" s="4">
        <v>8218.75</v>
      </c>
      <c r="Y398" s="4">
        <v>13826.1</v>
      </c>
      <c r="Z398" s="4">
        <v>36388.89</v>
      </c>
      <c r="AA398" s="4">
        <v>21135.56</v>
      </c>
    </row>
    <row r="399" spans="2:27">
      <c r="B399" s="27">
        <v>0.495</v>
      </c>
      <c r="C399" s="27">
        <v>0.56100000000000005</v>
      </c>
      <c r="D399" s="27">
        <v>0.48899999999999999</v>
      </c>
      <c r="E399" s="27">
        <v>0.71199999999999997</v>
      </c>
      <c r="F399" s="27">
        <v>0.68300000000000005</v>
      </c>
      <c r="I399" s="62">
        <v>19396.97</v>
      </c>
      <c r="J399" s="63">
        <v>18448.490000000002</v>
      </c>
      <c r="P399" s="4">
        <v>0.52200000000000002</v>
      </c>
      <c r="Q399" s="4">
        <v>0.51</v>
      </c>
      <c r="R399" s="4">
        <v>0.56899999999999995</v>
      </c>
      <c r="S399" s="4">
        <v>0.72</v>
      </c>
      <c r="T399" s="4">
        <v>0.75600000000000001</v>
      </c>
      <c r="W399" s="4">
        <v>6856.64</v>
      </c>
      <c r="X399" s="4">
        <v>5340.6</v>
      </c>
      <c r="Y399" s="4">
        <v>13710.48</v>
      </c>
      <c r="Z399" s="4">
        <v>62059.9</v>
      </c>
      <c r="AA399" s="4">
        <v>46373.72</v>
      </c>
    </row>
    <row r="400" spans="2:27">
      <c r="B400" s="27">
        <v>0.55500000000000005</v>
      </c>
      <c r="C400" s="27">
        <v>0.40699999999999997</v>
      </c>
      <c r="D400" s="27">
        <v>0.57899999999999996</v>
      </c>
      <c r="E400" s="27">
        <v>0.66100000000000003</v>
      </c>
      <c r="F400" s="27">
        <v>0.64600000000000002</v>
      </c>
      <c r="I400" s="62">
        <v>19908.04</v>
      </c>
      <c r="J400" s="63">
        <v>42532.6</v>
      </c>
      <c r="P400" s="4">
        <v>0.60299999999999998</v>
      </c>
      <c r="Q400" s="4">
        <v>0.55500000000000005</v>
      </c>
      <c r="R400" s="4">
        <v>0.67300000000000004</v>
      </c>
      <c r="S400" s="4">
        <v>0.71199999999999997</v>
      </c>
      <c r="T400" s="4">
        <v>0.68200000000000005</v>
      </c>
      <c r="W400" s="4">
        <v>23142.91</v>
      </c>
      <c r="X400" s="4">
        <v>9803.5</v>
      </c>
      <c r="Y400" s="4">
        <v>14953.82</v>
      </c>
      <c r="Z400" s="4">
        <v>49278.71</v>
      </c>
      <c r="AA400" s="4">
        <v>22724.66</v>
      </c>
    </row>
    <row r="401" spans="2:27">
      <c r="B401" s="27">
        <v>0.54700000000000004</v>
      </c>
      <c r="C401" s="27">
        <v>0.58699999999999997</v>
      </c>
      <c r="D401" s="27">
        <v>0.69599999999999995</v>
      </c>
      <c r="E401" s="27">
        <v>0.63500000000000001</v>
      </c>
      <c r="F401" s="27">
        <v>0.60199999999999998</v>
      </c>
      <c r="I401" s="62">
        <v>21416.61</v>
      </c>
      <c r="J401" s="63">
        <v>13126.06</v>
      </c>
      <c r="P401" s="4">
        <v>0.57199999999999995</v>
      </c>
      <c r="Q401" s="4">
        <v>0.63100000000000001</v>
      </c>
      <c r="R401" s="4">
        <v>0.66300000000000003</v>
      </c>
      <c r="S401" s="4">
        <v>0.746</v>
      </c>
      <c r="T401" s="4">
        <v>0.73299999999999998</v>
      </c>
      <c r="W401" s="4">
        <v>17329.04</v>
      </c>
      <c r="X401" s="4">
        <v>11453.54</v>
      </c>
      <c r="Y401" s="4">
        <v>19679.009999999998</v>
      </c>
      <c r="Z401" s="4">
        <v>13688.36</v>
      </c>
      <c r="AA401" s="4">
        <v>53494.43</v>
      </c>
    </row>
    <row r="402" spans="2:27">
      <c r="B402" s="27">
        <v>0.501</v>
      </c>
      <c r="C402" s="27">
        <v>0.63500000000000001</v>
      </c>
      <c r="D402" s="27">
        <v>0.47599999999999998</v>
      </c>
      <c r="E402" s="27">
        <v>0.66100000000000003</v>
      </c>
      <c r="F402" s="27">
        <v>0.51900000000000002</v>
      </c>
      <c r="I402" s="62">
        <v>44103.68</v>
      </c>
      <c r="J402" s="63">
        <v>34431.94</v>
      </c>
      <c r="P402" s="4">
        <v>0.58799999999999997</v>
      </c>
      <c r="Q402" s="4">
        <v>0.62</v>
      </c>
      <c r="R402" s="4">
        <v>0.64400000000000002</v>
      </c>
      <c r="S402" s="4">
        <v>0.71399999999999997</v>
      </c>
      <c r="T402" s="4">
        <v>0.67800000000000005</v>
      </c>
      <c r="W402" s="4">
        <v>13182.06</v>
      </c>
      <c r="X402" s="4">
        <v>11212.47</v>
      </c>
      <c r="Y402" s="4">
        <v>13341.5</v>
      </c>
      <c r="Z402" s="4">
        <v>25039</v>
      </c>
      <c r="AA402" s="4">
        <v>43400.72</v>
      </c>
    </row>
    <row r="403" spans="2:27">
      <c r="B403" s="27">
        <v>0.59</v>
      </c>
      <c r="C403" s="27">
        <v>0.56599999999999995</v>
      </c>
      <c r="D403" s="27">
        <v>0.55600000000000005</v>
      </c>
      <c r="E403" s="27">
        <v>0.67200000000000004</v>
      </c>
      <c r="F403" s="27">
        <v>0.65200000000000002</v>
      </c>
      <c r="I403" s="62">
        <v>12601</v>
      </c>
      <c r="J403" s="63">
        <v>27330.71</v>
      </c>
      <c r="P403" s="4">
        <v>0.54600000000000004</v>
      </c>
      <c r="Q403" s="4">
        <v>0.62</v>
      </c>
      <c r="R403" s="4">
        <v>0.65400000000000003</v>
      </c>
      <c r="S403" s="4">
        <v>0.755</v>
      </c>
      <c r="T403" s="4">
        <v>0.69199999999999995</v>
      </c>
      <c r="W403" s="4">
        <v>8045.7</v>
      </c>
      <c r="X403" s="4">
        <v>10051.35</v>
      </c>
      <c r="Y403" s="4">
        <v>11047.19</v>
      </c>
      <c r="Z403" s="4">
        <v>25062.32</v>
      </c>
      <c r="AA403" s="4">
        <v>38335.129999999997</v>
      </c>
    </row>
    <row r="404" spans="2:27">
      <c r="B404" s="27">
        <v>0.60499999999999998</v>
      </c>
      <c r="C404" s="27">
        <v>0.51200000000000001</v>
      </c>
      <c r="D404" s="27">
        <v>0.55600000000000005</v>
      </c>
      <c r="E404" s="27">
        <v>0.57099999999999995</v>
      </c>
      <c r="F404" s="27">
        <v>0.60599999999999998</v>
      </c>
      <c r="I404" s="62">
        <v>23411.1</v>
      </c>
      <c r="J404" s="63">
        <v>23542.16</v>
      </c>
      <c r="P404" s="4">
        <v>0.59299999999999997</v>
      </c>
      <c r="Q404" s="4">
        <v>0.59</v>
      </c>
      <c r="R404" s="4">
        <v>0.628</v>
      </c>
      <c r="S404" s="4">
        <v>0.71299999999999997</v>
      </c>
      <c r="T404" s="4">
        <v>0.7</v>
      </c>
      <c r="W404" s="4">
        <v>11787.98</v>
      </c>
      <c r="X404" s="4">
        <v>8706.16</v>
      </c>
      <c r="Y404" s="4">
        <v>13525.88</v>
      </c>
      <c r="Z404" s="4">
        <v>22662.49</v>
      </c>
      <c r="AA404" s="4">
        <v>31930.85</v>
      </c>
    </row>
    <row r="405" spans="2:27">
      <c r="B405" s="27">
        <v>0.59899999999999998</v>
      </c>
      <c r="C405" s="27">
        <v>0.46400000000000002</v>
      </c>
      <c r="D405" s="27">
        <v>0.69699999999999995</v>
      </c>
      <c r="E405" s="27">
        <v>0.627</v>
      </c>
      <c r="F405" s="27">
        <v>0.63600000000000001</v>
      </c>
      <c r="I405" s="62">
        <v>19600.54</v>
      </c>
      <c r="J405" s="63">
        <v>37043.879999999997</v>
      </c>
      <c r="P405" s="4">
        <v>0.623</v>
      </c>
      <c r="Q405" s="4">
        <v>0.499</v>
      </c>
      <c r="R405" s="4">
        <v>0.70299999999999996</v>
      </c>
      <c r="S405" s="4">
        <v>0.67900000000000005</v>
      </c>
      <c r="T405" s="4">
        <v>0.70399999999999996</v>
      </c>
      <c r="W405" s="4">
        <v>18300.43</v>
      </c>
      <c r="X405" s="4">
        <v>5789.7</v>
      </c>
      <c r="Y405" s="4">
        <v>22072.55</v>
      </c>
      <c r="Z405" s="4">
        <v>20466.28</v>
      </c>
      <c r="AA405" s="4">
        <v>21421.759999999998</v>
      </c>
    </row>
    <row r="406" spans="2:27">
      <c r="B406" s="27">
        <v>0.52100000000000002</v>
      </c>
      <c r="C406" s="27">
        <v>0.45900000000000002</v>
      </c>
      <c r="D406" s="27">
        <v>0.66400000000000003</v>
      </c>
      <c r="E406" s="27">
        <v>0.70199999999999996</v>
      </c>
      <c r="F406" s="27">
        <v>0.54700000000000004</v>
      </c>
      <c r="I406" s="62">
        <v>183218.05</v>
      </c>
      <c r="J406" s="63">
        <v>21856.5</v>
      </c>
      <c r="P406" s="4">
        <v>0.621</v>
      </c>
      <c r="Q406" s="4">
        <v>0.48499999999999999</v>
      </c>
      <c r="R406" s="4">
        <v>0.69899999999999995</v>
      </c>
      <c r="S406" s="4">
        <v>0.73399999999999999</v>
      </c>
      <c r="T406" s="4">
        <v>0.70299999999999996</v>
      </c>
      <c r="W406" s="4">
        <v>13806.71</v>
      </c>
      <c r="X406" s="4">
        <v>7003.35</v>
      </c>
      <c r="Y406" s="4">
        <v>29900.52</v>
      </c>
      <c r="Z406" s="4">
        <v>48234.52</v>
      </c>
      <c r="AA406" s="4">
        <v>39246.01</v>
      </c>
    </row>
    <row r="407" spans="2:27">
      <c r="B407" s="27">
        <v>0.47099999999999997</v>
      </c>
      <c r="C407" s="27">
        <v>0.52900000000000003</v>
      </c>
      <c r="D407" s="27">
        <v>0.50800000000000001</v>
      </c>
      <c r="E407" s="27">
        <v>0.63</v>
      </c>
      <c r="F407" s="27">
        <v>0.63100000000000001</v>
      </c>
      <c r="I407" s="62">
        <v>35231.35</v>
      </c>
      <c r="J407" s="63">
        <v>21499.82</v>
      </c>
      <c r="P407" s="4">
        <v>0.54300000000000004</v>
      </c>
      <c r="Q407" s="4">
        <v>0.6</v>
      </c>
      <c r="R407" s="4">
        <v>0.68200000000000005</v>
      </c>
      <c r="S407" s="4">
        <v>0.70499999999999996</v>
      </c>
      <c r="T407" s="4">
        <v>0.68899999999999995</v>
      </c>
      <c r="W407" s="4">
        <v>8451.7199999999993</v>
      </c>
      <c r="X407" s="4">
        <v>10165.969999999999</v>
      </c>
      <c r="Y407" s="4">
        <v>18425.349999999999</v>
      </c>
      <c r="Z407" s="4">
        <v>30850.27</v>
      </c>
      <c r="AA407" s="4">
        <v>34073.49</v>
      </c>
    </row>
    <row r="408" spans="2:27">
      <c r="B408" s="27">
        <v>0.41499999999999998</v>
      </c>
      <c r="C408" s="27">
        <v>0.57199999999999995</v>
      </c>
      <c r="D408" s="27">
        <v>0.52900000000000003</v>
      </c>
      <c r="E408" s="27">
        <v>0.624</v>
      </c>
      <c r="F408" s="27">
        <v>0.60099999999999998</v>
      </c>
      <c r="I408" s="62">
        <v>17098.939999999999</v>
      </c>
      <c r="J408" s="63">
        <v>38855.69</v>
      </c>
      <c r="P408" s="4">
        <v>0.58399999999999996</v>
      </c>
      <c r="Q408" s="4">
        <v>0.65</v>
      </c>
      <c r="R408" s="4">
        <v>0.59399999999999997</v>
      </c>
      <c r="S408" s="4">
        <v>0.71899999999999997</v>
      </c>
      <c r="T408" s="4">
        <v>0.67900000000000005</v>
      </c>
      <c r="W408" s="4">
        <v>8834.25</v>
      </c>
      <c r="X408" s="4">
        <v>17222.310000000001</v>
      </c>
      <c r="Y408" s="4">
        <v>13277.91</v>
      </c>
      <c r="Z408" s="4">
        <v>27053.02</v>
      </c>
      <c r="AA408" s="4">
        <v>24623.87</v>
      </c>
    </row>
    <row r="409" spans="2:27">
      <c r="B409" s="27">
        <v>0.47799999999999998</v>
      </c>
      <c r="C409" s="27">
        <v>0.46200000000000002</v>
      </c>
      <c r="D409" s="27">
        <v>0.60199999999999998</v>
      </c>
      <c r="E409" s="27">
        <v>0.60899999999999999</v>
      </c>
      <c r="F409" s="27">
        <v>0.622</v>
      </c>
      <c r="I409" s="62">
        <v>28239.1</v>
      </c>
      <c r="J409" s="63">
        <v>37456.519999999997</v>
      </c>
      <c r="P409" s="4">
        <v>0.56299999999999994</v>
      </c>
      <c r="Q409" s="4">
        <v>0.57099999999999995</v>
      </c>
      <c r="R409" s="4">
        <v>0.65800000000000003</v>
      </c>
      <c r="S409" s="4">
        <v>0.66600000000000004</v>
      </c>
      <c r="T409" s="4">
        <v>0.66100000000000003</v>
      </c>
      <c r="W409" s="4">
        <v>14680.19</v>
      </c>
      <c r="X409" s="4">
        <v>9760.48</v>
      </c>
      <c r="Y409" s="4">
        <v>15168.18</v>
      </c>
      <c r="Z409" s="4">
        <v>15446.42</v>
      </c>
      <c r="AA409" s="4">
        <v>19995.669999999998</v>
      </c>
    </row>
    <row r="410" spans="2:27">
      <c r="B410" s="27">
        <v>0.498</v>
      </c>
      <c r="C410" s="27">
        <v>0.47599999999999998</v>
      </c>
      <c r="D410" s="27">
        <v>0.56299999999999994</v>
      </c>
      <c r="E410" s="27">
        <v>0.70099999999999996</v>
      </c>
      <c r="F410" s="27">
        <v>0.56299999999999994</v>
      </c>
      <c r="I410" s="62">
        <v>18734.78</v>
      </c>
      <c r="J410" s="63">
        <v>36465.620000000003</v>
      </c>
      <c r="P410" s="4">
        <v>0.54200000000000004</v>
      </c>
      <c r="Q410" s="4">
        <v>0.57699999999999996</v>
      </c>
      <c r="R410" s="4">
        <v>0.60399999999999998</v>
      </c>
      <c r="S410" s="4">
        <v>0.73499999999999999</v>
      </c>
      <c r="T410" s="4">
        <v>0.66800000000000004</v>
      </c>
      <c r="W410" s="4">
        <v>9334.7199999999993</v>
      </c>
      <c r="X410" s="4">
        <v>8144.83</v>
      </c>
      <c r="Y410" s="4">
        <v>21831.78</v>
      </c>
      <c r="Z410" s="4">
        <v>22339.34</v>
      </c>
      <c r="AA410" s="4">
        <v>16871.099999999999</v>
      </c>
    </row>
    <row r="411" spans="2:27">
      <c r="B411" s="27">
        <v>0.58399999999999996</v>
      </c>
      <c r="C411" s="27">
        <v>0.46600000000000003</v>
      </c>
      <c r="D411" s="27">
        <v>0.65200000000000002</v>
      </c>
      <c r="E411" s="27">
        <v>0.64600000000000002</v>
      </c>
      <c r="F411" s="27">
        <v>0.66500000000000004</v>
      </c>
      <c r="I411" s="62">
        <v>30584.41</v>
      </c>
      <c r="J411" s="63">
        <v>17245.78</v>
      </c>
      <c r="P411" s="4">
        <v>0.58299999999999996</v>
      </c>
      <c r="Q411" s="4">
        <v>0.50800000000000001</v>
      </c>
      <c r="R411" s="4">
        <v>0.66400000000000003</v>
      </c>
      <c r="S411" s="4">
        <v>0.71099999999999997</v>
      </c>
      <c r="T411" s="4">
        <v>0.66900000000000004</v>
      </c>
      <c r="W411" s="4">
        <v>12385.33</v>
      </c>
      <c r="X411" s="4">
        <v>6083.36</v>
      </c>
      <c r="Y411" s="4">
        <v>15650.05</v>
      </c>
      <c r="Z411" s="4">
        <v>15185.41</v>
      </c>
      <c r="AA411" s="4">
        <v>28270.34</v>
      </c>
    </row>
    <row r="412" spans="2:27">
      <c r="B412" s="27">
        <v>0.46100000000000002</v>
      </c>
      <c r="C412" s="27">
        <v>0.53400000000000003</v>
      </c>
      <c r="D412" s="27">
        <v>0.54700000000000004</v>
      </c>
      <c r="E412" s="27">
        <v>0.64500000000000002</v>
      </c>
      <c r="F412" s="27">
        <v>0.66100000000000003</v>
      </c>
      <c r="I412" s="62">
        <v>30584.41</v>
      </c>
      <c r="J412" s="63">
        <v>38581.15</v>
      </c>
      <c r="P412" s="4">
        <v>0.57099999999999995</v>
      </c>
      <c r="Q412" s="4">
        <v>0.54</v>
      </c>
      <c r="R412" s="4">
        <v>0.628</v>
      </c>
      <c r="S412" s="4">
        <v>0.71199999999999997</v>
      </c>
      <c r="T412" s="4">
        <v>0.71299999999999997</v>
      </c>
      <c r="W412" s="4">
        <v>10684.43</v>
      </c>
      <c r="X412" s="4">
        <v>8771.5</v>
      </c>
      <c r="Y412" s="4">
        <v>12673.01</v>
      </c>
      <c r="Z412" s="4">
        <v>30226.799999999999</v>
      </c>
      <c r="AA412" s="4">
        <v>41342.93</v>
      </c>
    </row>
    <row r="413" spans="2:27">
      <c r="B413" s="27">
        <v>0.51800000000000002</v>
      </c>
      <c r="C413" s="27">
        <v>0.46500000000000002</v>
      </c>
      <c r="D413" s="27">
        <v>0.57799999999999996</v>
      </c>
      <c r="E413" s="27">
        <v>0.66100000000000003</v>
      </c>
      <c r="F413" s="27">
        <v>0.50700000000000001</v>
      </c>
      <c r="I413" s="62">
        <v>14113.49</v>
      </c>
      <c r="J413" s="63">
        <v>17767.62</v>
      </c>
      <c r="P413" s="4">
        <v>0.57599999999999996</v>
      </c>
      <c r="Q413" s="4">
        <v>0.54700000000000004</v>
      </c>
      <c r="R413" s="4">
        <v>0.69599999999999995</v>
      </c>
      <c r="S413" s="4">
        <v>0.73699999999999999</v>
      </c>
      <c r="T413" s="4">
        <v>0.65400000000000003</v>
      </c>
      <c r="W413" s="4">
        <v>15777.62</v>
      </c>
      <c r="X413" s="4">
        <v>89606.91</v>
      </c>
      <c r="Y413" s="4">
        <v>17697.490000000002</v>
      </c>
      <c r="Z413" s="4">
        <v>30081.16</v>
      </c>
      <c r="AA413" s="4">
        <v>16676.75</v>
      </c>
    </row>
    <row r="414" spans="2:27">
      <c r="B414" s="27">
        <v>0.58399999999999996</v>
      </c>
      <c r="C414" s="27">
        <v>0.49399999999999999</v>
      </c>
      <c r="D414" s="27">
        <v>0.55700000000000005</v>
      </c>
      <c r="E414" s="27">
        <v>0.65300000000000002</v>
      </c>
      <c r="F414" s="27">
        <v>0.59499999999999997</v>
      </c>
      <c r="I414" s="62">
        <v>32342.23</v>
      </c>
      <c r="J414" s="63">
        <v>47644.02</v>
      </c>
      <c r="P414" s="4">
        <v>0.58599999999999997</v>
      </c>
      <c r="Q414" s="4">
        <v>0.59899999999999998</v>
      </c>
      <c r="R414" s="4">
        <v>0.56899999999999995</v>
      </c>
      <c r="S414" s="4">
        <v>0.69099999999999995</v>
      </c>
      <c r="T414" s="4">
        <v>0.70199999999999996</v>
      </c>
      <c r="W414" s="4">
        <v>9702.44</v>
      </c>
      <c r="X414" s="4">
        <v>8737.5300000000007</v>
      </c>
      <c r="Y414" s="4">
        <v>10616.44</v>
      </c>
      <c r="Z414" s="4">
        <v>20333.939999999999</v>
      </c>
      <c r="AA414" s="4">
        <v>30017.15</v>
      </c>
    </row>
    <row r="415" spans="2:27">
      <c r="B415" s="27">
        <v>0.52</v>
      </c>
      <c r="C415" s="27">
        <v>0.55500000000000005</v>
      </c>
      <c r="D415" s="27">
        <v>0.59299999999999997</v>
      </c>
      <c r="E415" s="27">
        <v>0.6</v>
      </c>
      <c r="F415" s="27">
        <v>0.65700000000000003</v>
      </c>
      <c r="I415" s="62">
        <v>27143.23</v>
      </c>
      <c r="J415" s="63">
        <v>15062.91</v>
      </c>
      <c r="P415" s="4">
        <v>0.55900000000000005</v>
      </c>
      <c r="Q415" s="4">
        <v>0.58399999999999996</v>
      </c>
      <c r="R415" s="4">
        <v>0.70299999999999996</v>
      </c>
      <c r="S415" s="4">
        <v>0.71899999999999997</v>
      </c>
      <c r="T415" s="4">
        <v>0.69899999999999995</v>
      </c>
      <c r="W415" s="4">
        <v>10671.39</v>
      </c>
      <c r="X415" s="4">
        <v>8465.9699999999993</v>
      </c>
      <c r="Y415" s="4">
        <v>13092.37</v>
      </c>
      <c r="Z415" s="4">
        <v>22567.63</v>
      </c>
      <c r="AA415" s="4">
        <v>58039.48</v>
      </c>
    </row>
    <row r="416" spans="2:27">
      <c r="B416" s="27">
        <v>0.42499999999999999</v>
      </c>
      <c r="C416" s="27">
        <v>0.46</v>
      </c>
      <c r="D416" s="27">
        <v>0.57899999999999996</v>
      </c>
      <c r="E416" s="27">
        <v>0.60599999999999998</v>
      </c>
      <c r="F416" s="27">
        <v>0.65900000000000003</v>
      </c>
      <c r="I416" s="62">
        <v>52062.77</v>
      </c>
      <c r="J416" s="63">
        <v>27670.81</v>
      </c>
      <c r="P416" s="4">
        <v>0.60099999999999998</v>
      </c>
      <c r="Q416" s="4">
        <v>0.53300000000000003</v>
      </c>
      <c r="R416" s="4">
        <v>0.63200000000000001</v>
      </c>
      <c r="S416" s="4">
        <v>0.65500000000000003</v>
      </c>
      <c r="T416" s="4">
        <v>0.72599999999999998</v>
      </c>
      <c r="W416" s="4">
        <v>11132.78</v>
      </c>
      <c r="X416" s="4">
        <v>6256.8</v>
      </c>
      <c r="Y416" s="4">
        <v>14815.38</v>
      </c>
      <c r="Z416" s="4">
        <v>53660.17</v>
      </c>
      <c r="AA416" s="4">
        <v>29205.05</v>
      </c>
    </row>
    <row r="417" spans="2:27">
      <c r="B417" s="27">
        <v>0.57499999999999996</v>
      </c>
      <c r="C417" s="27">
        <v>0.39200000000000002</v>
      </c>
      <c r="D417" s="27">
        <v>0.67200000000000004</v>
      </c>
      <c r="E417" s="27">
        <v>0.71499999999999997</v>
      </c>
      <c r="F417" s="27">
        <v>0.54400000000000004</v>
      </c>
      <c r="I417" s="62">
        <v>31815.57</v>
      </c>
      <c r="J417" s="63">
        <v>15151.67</v>
      </c>
      <c r="P417" s="4">
        <v>0.61799999999999999</v>
      </c>
      <c r="Q417" s="4">
        <v>0.497</v>
      </c>
      <c r="R417" s="4">
        <v>0.72399999999999998</v>
      </c>
      <c r="S417" s="4">
        <v>0.76200000000000001</v>
      </c>
      <c r="T417" s="4">
        <v>0.67600000000000005</v>
      </c>
      <c r="W417" s="4">
        <v>9922.4599999999991</v>
      </c>
      <c r="X417" s="4">
        <v>8644.6200000000008</v>
      </c>
      <c r="Y417" s="4">
        <v>15079.68</v>
      </c>
      <c r="Z417" s="4">
        <v>17118.53</v>
      </c>
      <c r="AA417" s="4">
        <v>28166.74</v>
      </c>
    </row>
    <row r="418" spans="2:27">
      <c r="B418" s="27">
        <v>0.65400000000000003</v>
      </c>
      <c r="C418" s="27">
        <v>0.54300000000000004</v>
      </c>
      <c r="D418" s="27">
        <v>0.66300000000000003</v>
      </c>
      <c r="E418" s="27">
        <v>0.624</v>
      </c>
      <c r="F418" s="27">
        <v>0.70499999999999996</v>
      </c>
      <c r="I418" s="62">
        <v>38950.04</v>
      </c>
      <c r="J418" s="63">
        <v>17115.560000000001</v>
      </c>
      <c r="P418" s="4">
        <v>0.64200000000000002</v>
      </c>
      <c r="Q418" s="4">
        <v>0.57999999999999996</v>
      </c>
      <c r="R418" s="4">
        <v>0.69099999999999995</v>
      </c>
      <c r="S418" s="4">
        <v>0.72899999999999998</v>
      </c>
      <c r="T418" s="4">
        <v>0.77600000000000002</v>
      </c>
      <c r="W418" s="4">
        <v>11276</v>
      </c>
      <c r="X418" s="4">
        <v>13091.49</v>
      </c>
      <c r="Y418" s="4">
        <v>22038.95</v>
      </c>
      <c r="Z418" s="4">
        <v>21057.439999999999</v>
      </c>
      <c r="AA418" s="4">
        <v>34589.72</v>
      </c>
    </row>
    <row r="419" spans="2:27">
      <c r="B419" s="27">
        <v>0.59</v>
      </c>
      <c r="C419" s="27">
        <v>0.47199999999999998</v>
      </c>
      <c r="D419" s="27">
        <v>0.57699999999999996</v>
      </c>
      <c r="E419" s="27">
        <v>0.64200000000000002</v>
      </c>
      <c r="F419" s="27">
        <v>0.60799999999999998</v>
      </c>
      <c r="I419" s="62">
        <v>8074.58</v>
      </c>
      <c r="J419" s="63">
        <v>12166.04</v>
      </c>
      <c r="P419" s="4">
        <v>0.54800000000000004</v>
      </c>
      <c r="Q419" s="4">
        <v>0.58599999999999997</v>
      </c>
      <c r="R419" s="4">
        <v>0.63</v>
      </c>
      <c r="S419" s="4">
        <v>0.69799999999999995</v>
      </c>
      <c r="T419" s="4">
        <v>0.71399999999999997</v>
      </c>
      <c r="W419" s="4">
        <v>11646.1</v>
      </c>
      <c r="X419" s="4">
        <v>9173.2199999999993</v>
      </c>
      <c r="Y419" s="4">
        <v>11273.34</v>
      </c>
      <c r="Z419" s="4">
        <v>14909.49</v>
      </c>
      <c r="AA419" s="4">
        <v>30479.97</v>
      </c>
    </row>
    <row r="420" spans="2:27">
      <c r="B420" s="27">
        <v>0.47</v>
      </c>
      <c r="C420" s="27">
        <v>0.53100000000000003</v>
      </c>
      <c r="D420" s="27">
        <v>0.63500000000000001</v>
      </c>
      <c r="E420" s="27">
        <v>0.75800000000000001</v>
      </c>
      <c r="F420" s="27">
        <v>0.59599999999999997</v>
      </c>
      <c r="I420" s="62">
        <v>19388.740000000002</v>
      </c>
      <c r="J420" s="63">
        <v>14213.39</v>
      </c>
      <c r="P420" s="4">
        <v>0.57799999999999996</v>
      </c>
      <c r="Q420" s="4">
        <v>0.58199999999999996</v>
      </c>
      <c r="R420" s="4">
        <v>0.64300000000000002</v>
      </c>
      <c r="S420" s="4">
        <v>0.71099999999999997</v>
      </c>
      <c r="T420" s="4">
        <v>0.72099999999999997</v>
      </c>
      <c r="W420" s="4">
        <v>11061.59</v>
      </c>
      <c r="X420" s="4">
        <v>7792.86</v>
      </c>
      <c r="Y420" s="4">
        <v>15965.78</v>
      </c>
      <c r="Z420" s="4">
        <v>36926.11</v>
      </c>
      <c r="AA420" s="4">
        <v>48195.3</v>
      </c>
    </row>
    <row r="421" spans="2:27">
      <c r="B421" s="27">
        <v>0.62</v>
      </c>
      <c r="C421" s="27">
        <v>0.45500000000000002</v>
      </c>
      <c r="D421" s="27">
        <v>0.54300000000000004</v>
      </c>
      <c r="E421" s="27">
        <v>0.52700000000000002</v>
      </c>
      <c r="F421" s="27">
        <v>0.47299999999999998</v>
      </c>
      <c r="I421" s="62">
        <v>59656.17</v>
      </c>
      <c r="J421" s="63">
        <v>26725.94</v>
      </c>
      <c r="P421" s="4">
        <v>0.59799999999999998</v>
      </c>
      <c r="Q421" s="4">
        <v>0.60199999999999998</v>
      </c>
      <c r="R421" s="4">
        <v>0.65600000000000003</v>
      </c>
      <c r="S421" s="4">
        <v>0.64100000000000001</v>
      </c>
      <c r="T421" s="4">
        <v>0.67900000000000005</v>
      </c>
      <c r="W421" s="4">
        <v>11978.28</v>
      </c>
      <c r="X421" s="4">
        <v>9760.11</v>
      </c>
      <c r="Y421" s="4">
        <v>15274.88</v>
      </c>
      <c r="Z421" s="4">
        <v>14453.89</v>
      </c>
      <c r="AA421" s="4">
        <v>15866.17</v>
      </c>
    </row>
    <row r="422" spans="2:27">
      <c r="B422" s="27">
        <v>0.52900000000000003</v>
      </c>
      <c r="C422" s="27">
        <v>0.48599999999999999</v>
      </c>
      <c r="D422" s="27">
        <v>0.54900000000000004</v>
      </c>
      <c r="E422" s="27">
        <v>0.56200000000000006</v>
      </c>
      <c r="F422" s="27">
        <v>0.61</v>
      </c>
      <c r="I422" s="62">
        <v>14482.69</v>
      </c>
      <c r="J422" s="63">
        <v>21643.91</v>
      </c>
      <c r="P422" s="4">
        <v>0.61899999999999999</v>
      </c>
      <c r="Q422" s="4">
        <v>0.55700000000000005</v>
      </c>
      <c r="R422" s="4">
        <v>0.63300000000000001</v>
      </c>
      <c r="S422" s="4">
        <v>0.69199999999999995</v>
      </c>
      <c r="T422" s="4">
        <v>0.69</v>
      </c>
      <c r="W422" s="4">
        <v>15560.4</v>
      </c>
      <c r="X422" s="4">
        <v>12107.01</v>
      </c>
      <c r="Y422" s="4">
        <v>11540.49</v>
      </c>
      <c r="Z422" s="4">
        <v>21317.01</v>
      </c>
      <c r="AA422" s="4">
        <v>19001.89</v>
      </c>
    </row>
    <row r="423" spans="2:27">
      <c r="B423" s="27">
        <v>0.61399999999999999</v>
      </c>
      <c r="C423" s="27">
        <v>0.46800000000000003</v>
      </c>
      <c r="D423" s="27">
        <v>0.60299999999999998</v>
      </c>
      <c r="E423" s="27">
        <v>0.67900000000000005</v>
      </c>
      <c r="F423" s="27">
        <v>0.68799999999999994</v>
      </c>
      <c r="I423" s="62">
        <v>25674.73</v>
      </c>
      <c r="J423" s="63">
        <v>28207.64</v>
      </c>
      <c r="P423" s="4">
        <v>0.627</v>
      </c>
      <c r="Q423" s="4">
        <v>0.497</v>
      </c>
      <c r="R423" s="4">
        <v>0.64200000000000002</v>
      </c>
      <c r="S423" s="4">
        <v>0.69899999999999995</v>
      </c>
      <c r="T423" s="4">
        <v>0.76300000000000001</v>
      </c>
      <c r="W423" s="4">
        <v>16742.04</v>
      </c>
      <c r="X423" s="4">
        <v>5636.11</v>
      </c>
      <c r="Y423" s="4">
        <v>14493</v>
      </c>
      <c r="Z423" s="4">
        <v>47215.08</v>
      </c>
      <c r="AA423" s="4">
        <v>36329.19</v>
      </c>
    </row>
    <row r="424" spans="2:27">
      <c r="B424" s="27">
        <v>0.56100000000000005</v>
      </c>
      <c r="C424" s="27">
        <v>0.42699999999999999</v>
      </c>
      <c r="D424" s="27">
        <v>0.63800000000000001</v>
      </c>
      <c r="E424" s="27">
        <v>0.68</v>
      </c>
      <c r="F424" s="27">
        <v>0.59699999999999998</v>
      </c>
      <c r="I424" s="62">
        <v>23689.07</v>
      </c>
      <c r="J424" s="63">
        <v>29901.68</v>
      </c>
      <c r="P424" s="4">
        <v>0.55700000000000005</v>
      </c>
      <c r="Q424" s="4">
        <v>0.53300000000000003</v>
      </c>
      <c r="R424" s="4">
        <v>0.73299999999999998</v>
      </c>
      <c r="S424" s="4">
        <v>0.69299999999999995</v>
      </c>
      <c r="T424" s="4">
        <v>0.69699999999999995</v>
      </c>
      <c r="W424" s="4">
        <v>8925.59</v>
      </c>
      <c r="X424" s="4">
        <v>6995.88</v>
      </c>
      <c r="Y424" s="4">
        <v>26050.84</v>
      </c>
      <c r="Z424" s="4">
        <v>29847.47</v>
      </c>
      <c r="AA424" s="4">
        <v>21635.89</v>
      </c>
    </row>
    <row r="425" spans="2:27">
      <c r="B425" s="27">
        <v>0.44600000000000001</v>
      </c>
      <c r="C425" s="27">
        <v>0.47299999999999998</v>
      </c>
      <c r="D425" s="27">
        <v>0.60099999999999998</v>
      </c>
      <c r="E425" s="27">
        <v>0.58799999999999997</v>
      </c>
      <c r="F425" s="27">
        <v>0.498</v>
      </c>
      <c r="I425" s="62">
        <v>77067.59</v>
      </c>
      <c r="J425" s="63">
        <v>30009.41</v>
      </c>
      <c r="P425" s="4">
        <v>0.55000000000000004</v>
      </c>
      <c r="Q425" s="4">
        <v>0.57199999999999995</v>
      </c>
      <c r="R425" s="4">
        <v>0.69199999999999995</v>
      </c>
      <c r="S425" s="4">
        <v>0.68600000000000005</v>
      </c>
      <c r="T425" s="4">
        <v>0.63100000000000001</v>
      </c>
      <c r="W425" s="4">
        <v>11503.86</v>
      </c>
      <c r="X425" s="4">
        <v>6441.33</v>
      </c>
      <c r="Y425" s="4">
        <v>17083.52</v>
      </c>
      <c r="Z425" s="4">
        <v>16658.37</v>
      </c>
      <c r="AA425" s="4">
        <v>20415.349999999999</v>
      </c>
    </row>
    <row r="426" spans="2:27">
      <c r="B426" s="27">
        <v>0.50900000000000001</v>
      </c>
      <c r="C426" s="27">
        <v>0.60199999999999998</v>
      </c>
      <c r="D426" s="27">
        <v>0.56999999999999995</v>
      </c>
      <c r="E426" s="27">
        <v>0.64900000000000002</v>
      </c>
      <c r="F426" s="27">
        <v>0.67500000000000004</v>
      </c>
      <c r="I426" s="62">
        <v>9506.73</v>
      </c>
      <c r="J426" s="63">
        <v>41510.78</v>
      </c>
      <c r="P426" s="4">
        <v>0.59699999999999998</v>
      </c>
      <c r="Q426" s="4">
        <v>0.57399999999999995</v>
      </c>
      <c r="R426" s="4">
        <v>0.70699999999999996</v>
      </c>
      <c r="S426" s="4">
        <v>0.72399999999999998</v>
      </c>
      <c r="T426" s="4">
        <v>0.76900000000000002</v>
      </c>
      <c r="W426" s="4">
        <v>20898.61</v>
      </c>
      <c r="X426" s="4">
        <v>12745.27</v>
      </c>
      <c r="Y426" s="4">
        <v>14273.85</v>
      </c>
      <c r="Z426" s="4">
        <v>16365.4</v>
      </c>
      <c r="AA426" s="4">
        <v>34322.769999999997</v>
      </c>
    </row>
    <row r="427" spans="2:27">
      <c r="B427" s="27">
        <v>0.47299999999999998</v>
      </c>
      <c r="C427" s="27">
        <v>0.49399999999999999</v>
      </c>
      <c r="D427" s="27">
        <v>0.497</v>
      </c>
      <c r="E427" s="27">
        <v>0.52600000000000002</v>
      </c>
      <c r="F427" s="27">
        <v>0.56999999999999995</v>
      </c>
      <c r="I427" s="62">
        <v>31698.92</v>
      </c>
      <c r="J427" s="63">
        <v>23899.439999999999</v>
      </c>
      <c r="P427" s="4">
        <v>0.63</v>
      </c>
      <c r="Q427" s="4">
        <v>0.55800000000000005</v>
      </c>
      <c r="R427" s="4">
        <v>0.59</v>
      </c>
      <c r="S427" s="4">
        <v>0.58199999999999996</v>
      </c>
      <c r="T427" s="4">
        <v>0.67300000000000004</v>
      </c>
      <c r="W427" s="4">
        <v>27040.6</v>
      </c>
      <c r="X427" s="4">
        <v>6384.25</v>
      </c>
      <c r="Y427" s="4">
        <v>12330.5</v>
      </c>
      <c r="Z427" s="4">
        <v>8578.93</v>
      </c>
      <c r="AA427" s="4">
        <v>19092.63</v>
      </c>
    </row>
    <row r="428" spans="2:27">
      <c r="B428" s="27">
        <v>0.47299999999999998</v>
      </c>
      <c r="C428" s="27">
        <v>0.34300000000000003</v>
      </c>
      <c r="D428" s="27">
        <v>0.6</v>
      </c>
      <c r="E428" s="27">
        <v>0.67800000000000005</v>
      </c>
      <c r="F428" s="27">
        <v>0.53400000000000003</v>
      </c>
      <c r="I428" s="62">
        <v>18709.66</v>
      </c>
      <c r="J428" s="63">
        <v>22739.38</v>
      </c>
      <c r="P428" s="4">
        <v>0.55300000000000005</v>
      </c>
      <c r="Q428" s="4">
        <v>0.51400000000000001</v>
      </c>
      <c r="R428" s="4">
        <v>0.68799999999999994</v>
      </c>
      <c r="S428" s="4">
        <v>0.69599999999999995</v>
      </c>
      <c r="T428" s="4">
        <v>0.65400000000000003</v>
      </c>
      <c r="W428" s="4">
        <v>11948.74</v>
      </c>
      <c r="X428" s="4">
        <v>5850.33</v>
      </c>
      <c r="Y428" s="4">
        <v>12583.33</v>
      </c>
      <c r="Z428" s="4">
        <v>62536.82</v>
      </c>
      <c r="AA428" s="4">
        <v>20708.79</v>
      </c>
    </row>
    <row r="429" spans="2:27">
      <c r="B429" s="27">
        <v>0.28000000000000003</v>
      </c>
      <c r="C429" s="27">
        <v>0.45600000000000002</v>
      </c>
      <c r="D429" s="27">
        <v>0.56000000000000005</v>
      </c>
      <c r="E429" s="27">
        <v>0.67800000000000005</v>
      </c>
      <c r="F429" s="27">
        <v>0.56000000000000005</v>
      </c>
      <c r="I429" s="62">
        <v>40134.15</v>
      </c>
      <c r="J429" s="63">
        <v>36941.61</v>
      </c>
      <c r="P429" s="4">
        <v>0.48099999999999998</v>
      </c>
      <c r="Q429" s="4">
        <v>0.50900000000000001</v>
      </c>
      <c r="R429" s="4">
        <v>0.63800000000000001</v>
      </c>
      <c r="S429" s="4">
        <v>0.68200000000000005</v>
      </c>
      <c r="T429" s="4">
        <v>0.73399999999999999</v>
      </c>
      <c r="W429" s="4">
        <v>5774.67</v>
      </c>
      <c r="X429" s="4">
        <v>7622</v>
      </c>
      <c r="Y429" s="4">
        <v>23576.94</v>
      </c>
      <c r="Z429" s="4">
        <v>25956.61</v>
      </c>
      <c r="AA429" s="4">
        <v>24006.46</v>
      </c>
    </row>
    <row r="430" spans="2:27">
      <c r="B430" s="27">
        <v>0.55300000000000005</v>
      </c>
      <c r="C430" s="27">
        <v>0.52</v>
      </c>
      <c r="D430" s="27">
        <v>0.60399999999999998</v>
      </c>
      <c r="E430" s="27">
        <v>0.69699999999999995</v>
      </c>
      <c r="F430" s="27">
        <v>0.626</v>
      </c>
      <c r="I430" s="62">
        <v>23398.53</v>
      </c>
      <c r="J430" s="63">
        <v>20842.71</v>
      </c>
      <c r="P430" s="4">
        <v>0.58699999999999997</v>
      </c>
      <c r="Q430" s="4">
        <v>0.56899999999999995</v>
      </c>
      <c r="R430" s="4">
        <v>0.64700000000000002</v>
      </c>
      <c r="S430" s="4">
        <v>0.76300000000000001</v>
      </c>
      <c r="T430" s="4">
        <v>0.68</v>
      </c>
      <c r="W430" s="4">
        <v>13644.08</v>
      </c>
      <c r="X430" s="4">
        <v>7299.38</v>
      </c>
      <c r="Y430" s="4">
        <v>15139.76</v>
      </c>
      <c r="Z430" s="4">
        <v>36621.93</v>
      </c>
      <c r="AA430" s="4">
        <v>22585.03</v>
      </c>
    </row>
    <row r="431" spans="2:27">
      <c r="B431" s="27">
        <v>0.376</v>
      </c>
      <c r="C431" s="27">
        <v>0.47699999999999998</v>
      </c>
      <c r="D431" s="27">
        <v>0.59699999999999998</v>
      </c>
      <c r="E431" s="27">
        <v>0.71399999999999997</v>
      </c>
      <c r="F431" s="27">
        <v>0.503</v>
      </c>
      <c r="I431" s="62">
        <v>30760.41</v>
      </c>
      <c r="J431" s="63">
        <v>18910.87</v>
      </c>
      <c r="P431" s="4">
        <v>0.53800000000000003</v>
      </c>
      <c r="Q431" s="4">
        <v>0.56299999999999994</v>
      </c>
      <c r="R431" s="4">
        <v>0.66800000000000004</v>
      </c>
      <c r="S431" s="4">
        <v>0.72</v>
      </c>
      <c r="T431" s="4">
        <v>0.65500000000000003</v>
      </c>
      <c r="W431" s="4">
        <v>6535.08</v>
      </c>
      <c r="X431" s="4">
        <v>6932.37</v>
      </c>
      <c r="Y431" s="4">
        <v>17277.84</v>
      </c>
      <c r="Z431" s="4">
        <v>19622.88</v>
      </c>
      <c r="AA431" s="4">
        <v>30660.05</v>
      </c>
    </row>
    <row r="432" spans="2:27">
      <c r="B432" s="27">
        <v>0.52600000000000002</v>
      </c>
      <c r="C432" s="27">
        <v>0.47899999999999998</v>
      </c>
      <c r="D432" s="27">
        <v>0.54</v>
      </c>
      <c r="E432" s="27">
        <v>0.67600000000000005</v>
      </c>
      <c r="F432" s="27">
        <v>0.60299999999999998</v>
      </c>
      <c r="I432" s="62">
        <v>26152.13</v>
      </c>
      <c r="J432" s="63">
        <v>26740.400000000001</v>
      </c>
      <c r="P432" s="4">
        <v>0.55000000000000004</v>
      </c>
      <c r="Q432" s="4">
        <v>0.51500000000000001</v>
      </c>
      <c r="R432" s="4">
        <v>0.64200000000000002</v>
      </c>
      <c r="S432" s="4">
        <v>0.746</v>
      </c>
      <c r="T432" s="4">
        <v>0.69099999999999995</v>
      </c>
      <c r="W432" s="4">
        <v>9467</v>
      </c>
      <c r="X432" s="4">
        <v>7284.41</v>
      </c>
      <c r="Y432" s="4">
        <v>11949.17</v>
      </c>
      <c r="Z432" s="4">
        <v>92773.55</v>
      </c>
      <c r="AA432" s="4">
        <v>25766.46</v>
      </c>
    </row>
    <row r="433" spans="2:27">
      <c r="B433" s="27">
        <v>0.57099999999999995</v>
      </c>
      <c r="C433" s="27">
        <v>0.45600000000000002</v>
      </c>
      <c r="D433" s="27">
        <v>0.52600000000000002</v>
      </c>
      <c r="E433" s="27">
        <v>0.72899999999999998</v>
      </c>
      <c r="F433" s="27">
        <v>0.60899999999999999</v>
      </c>
      <c r="I433" s="62">
        <v>20750.45</v>
      </c>
      <c r="J433" s="63">
        <v>20703.79</v>
      </c>
      <c r="P433" s="4">
        <v>0.61499999999999999</v>
      </c>
      <c r="Q433" s="4">
        <v>0.59099999999999997</v>
      </c>
      <c r="R433" s="4">
        <v>0.64</v>
      </c>
      <c r="S433" s="4">
        <v>0.74199999999999999</v>
      </c>
      <c r="T433" s="4">
        <v>0.71699999999999997</v>
      </c>
      <c r="W433" s="4">
        <v>14022.48</v>
      </c>
      <c r="X433" s="4">
        <v>14297.99</v>
      </c>
      <c r="Y433" s="4">
        <v>14481.12</v>
      </c>
      <c r="Z433" s="4">
        <v>50771.27</v>
      </c>
      <c r="AA433" s="4">
        <v>36188.28</v>
      </c>
    </row>
    <row r="434" spans="2:27">
      <c r="B434" s="27">
        <v>0.42</v>
      </c>
      <c r="C434" s="27">
        <v>0.438</v>
      </c>
      <c r="D434" s="27">
        <v>0.63200000000000001</v>
      </c>
      <c r="E434" s="27">
        <v>0.57799999999999996</v>
      </c>
      <c r="F434" s="27">
        <v>0.70599999999999996</v>
      </c>
      <c r="I434" s="62">
        <v>44278</v>
      </c>
      <c r="J434" s="63">
        <v>16936.259999999998</v>
      </c>
      <c r="P434" s="4">
        <v>0.63500000000000001</v>
      </c>
      <c r="Q434" s="4">
        <v>0.57499999999999996</v>
      </c>
      <c r="R434" s="4">
        <v>0.65200000000000002</v>
      </c>
      <c r="S434" s="4">
        <v>0.63900000000000001</v>
      </c>
      <c r="T434" s="4">
        <v>0.75</v>
      </c>
      <c r="W434" s="4">
        <v>24621.05</v>
      </c>
      <c r="X434" s="4">
        <v>6535.44</v>
      </c>
      <c r="Y434" s="4">
        <v>20486.080000000002</v>
      </c>
      <c r="Z434" s="4">
        <v>11799.22</v>
      </c>
      <c r="AA434" s="4">
        <v>48603.18</v>
      </c>
    </row>
    <row r="435" spans="2:27">
      <c r="B435" s="27">
        <v>0.53100000000000003</v>
      </c>
      <c r="C435" s="27">
        <v>0.57099999999999995</v>
      </c>
      <c r="D435" s="27">
        <v>0.622</v>
      </c>
      <c r="E435" s="27">
        <v>0.67800000000000005</v>
      </c>
      <c r="F435" s="27">
        <v>0.58399999999999996</v>
      </c>
      <c r="I435" s="62">
        <v>46566.38</v>
      </c>
      <c r="J435" s="63">
        <v>26924.91</v>
      </c>
      <c r="P435" s="4">
        <v>0.58699999999999997</v>
      </c>
      <c r="Q435" s="4">
        <v>0.58499999999999996</v>
      </c>
      <c r="R435" s="4">
        <v>0.66400000000000003</v>
      </c>
      <c r="S435" s="4">
        <v>0.752</v>
      </c>
      <c r="T435" s="4">
        <v>0.74</v>
      </c>
      <c r="W435" s="4">
        <v>9670.61</v>
      </c>
      <c r="X435" s="4">
        <v>12047.14</v>
      </c>
      <c r="Y435" s="4">
        <v>12481.14</v>
      </c>
      <c r="Z435" s="4">
        <v>24612.81</v>
      </c>
      <c r="AA435" s="4">
        <v>36661.69</v>
      </c>
    </row>
    <row r="436" spans="2:27">
      <c r="B436" s="27">
        <v>0.57299999999999995</v>
      </c>
      <c r="C436" s="27">
        <v>0.42399999999999999</v>
      </c>
      <c r="D436" s="27">
        <v>0.55800000000000005</v>
      </c>
      <c r="E436" s="27">
        <v>0.64200000000000002</v>
      </c>
      <c r="F436" s="27">
        <v>0.67</v>
      </c>
      <c r="I436" s="62">
        <v>20256.689999999999</v>
      </c>
      <c r="J436" s="63">
        <v>31623.8</v>
      </c>
      <c r="P436" s="4">
        <v>0.60599999999999998</v>
      </c>
      <c r="Q436" s="4">
        <v>0.56599999999999995</v>
      </c>
      <c r="R436" s="4">
        <v>0.61399999999999999</v>
      </c>
      <c r="S436" s="4">
        <v>0.73399999999999999</v>
      </c>
      <c r="T436" s="4">
        <v>0.80100000000000005</v>
      </c>
      <c r="W436" s="4">
        <v>16691.66</v>
      </c>
      <c r="X436" s="4">
        <v>7959.67</v>
      </c>
      <c r="Y436" s="4">
        <v>9047.6</v>
      </c>
      <c r="Z436" s="4">
        <v>27712.27</v>
      </c>
      <c r="AA436" s="4">
        <v>144218.51</v>
      </c>
    </row>
    <row r="437" spans="2:27">
      <c r="B437" s="27">
        <v>0.28299999999999997</v>
      </c>
      <c r="C437" s="27">
        <v>0.53500000000000003</v>
      </c>
      <c r="D437" s="27">
        <v>0.625</v>
      </c>
      <c r="E437" s="27">
        <v>0.59099999999999997</v>
      </c>
      <c r="F437" s="27">
        <v>0.72899999999999998</v>
      </c>
      <c r="I437" s="62">
        <v>18893.259999999998</v>
      </c>
      <c r="J437" s="63">
        <v>49259.77</v>
      </c>
      <c r="P437" s="4">
        <v>0.499</v>
      </c>
      <c r="Q437" s="4">
        <v>0.55400000000000005</v>
      </c>
      <c r="R437" s="4">
        <v>0.63700000000000001</v>
      </c>
      <c r="S437" s="4">
        <v>0.70899999999999996</v>
      </c>
      <c r="T437" s="4">
        <v>0.78</v>
      </c>
      <c r="W437" s="4">
        <v>9688.7900000000009</v>
      </c>
      <c r="X437" s="4">
        <v>7431.82</v>
      </c>
      <c r="Y437" s="4">
        <v>13576.25</v>
      </c>
      <c r="Z437" s="4">
        <v>25330.01</v>
      </c>
      <c r="AA437" s="4">
        <v>42027.94</v>
      </c>
    </row>
    <row r="438" spans="2:27">
      <c r="B438" s="27">
        <v>0.58799999999999997</v>
      </c>
      <c r="C438" s="27">
        <v>0.51300000000000001</v>
      </c>
      <c r="D438" s="27">
        <v>0.65900000000000003</v>
      </c>
      <c r="E438" s="27">
        <v>0.65400000000000003</v>
      </c>
      <c r="F438" s="27">
        <v>0.66</v>
      </c>
      <c r="I438" s="62">
        <v>15161.18</v>
      </c>
      <c r="J438" s="63">
        <v>12994.83</v>
      </c>
      <c r="P438" s="4">
        <v>0.59299999999999997</v>
      </c>
      <c r="Q438" s="4">
        <v>0.55700000000000005</v>
      </c>
      <c r="R438" s="4">
        <v>0.73399999999999999</v>
      </c>
      <c r="S438" s="4">
        <v>0.72299999999999998</v>
      </c>
      <c r="T438" s="4">
        <v>0.75</v>
      </c>
      <c r="W438" s="4">
        <v>15737.61</v>
      </c>
      <c r="X438" s="4">
        <v>6366.29</v>
      </c>
      <c r="Y438" s="4">
        <v>12224.33</v>
      </c>
      <c r="Z438" s="4">
        <v>51604.639999999999</v>
      </c>
      <c r="AA438" s="4">
        <v>44755.67</v>
      </c>
    </row>
    <row r="439" spans="2:27">
      <c r="B439" s="27">
        <v>0.47299999999999998</v>
      </c>
      <c r="C439" s="27">
        <v>0.39200000000000002</v>
      </c>
      <c r="D439" s="27">
        <v>0.63400000000000001</v>
      </c>
      <c r="E439" s="27">
        <v>0.68300000000000005</v>
      </c>
      <c r="F439" s="27">
        <v>0.56000000000000005</v>
      </c>
      <c r="I439" s="62">
        <v>19391.080000000002</v>
      </c>
      <c r="J439" s="63">
        <v>26270.720000000001</v>
      </c>
      <c r="P439" s="4">
        <v>0.61699999999999999</v>
      </c>
      <c r="Q439" s="4">
        <v>0.52200000000000002</v>
      </c>
      <c r="R439" s="4">
        <v>0.61699999999999999</v>
      </c>
      <c r="S439" s="4">
        <v>0.74099999999999999</v>
      </c>
      <c r="T439" s="4">
        <v>0.70199999999999996</v>
      </c>
      <c r="W439" s="4">
        <v>11980.53</v>
      </c>
      <c r="X439" s="4">
        <v>7757.99</v>
      </c>
      <c r="Y439" s="4">
        <v>13808.95</v>
      </c>
      <c r="Z439" s="4">
        <v>24917.4</v>
      </c>
      <c r="AA439" s="4">
        <v>22585.86</v>
      </c>
    </row>
    <row r="440" spans="2:27">
      <c r="B440" s="27">
        <v>0.497</v>
      </c>
      <c r="C440" s="27">
        <v>0.5</v>
      </c>
      <c r="D440" s="27">
        <v>0.52200000000000002</v>
      </c>
      <c r="E440" s="27">
        <v>0.745</v>
      </c>
      <c r="F440" s="27">
        <v>0.67400000000000004</v>
      </c>
      <c r="I440" s="62">
        <v>15520.94</v>
      </c>
      <c r="J440" s="63">
        <v>46937.07</v>
      </c>
      <c r="P440" s="4">
        <v>0.59799999999999998</v>
      </c>
      <c r="Q440" s="4">
        <v>0.55900000000000005</v>
      </c>
      <c r="R440" s="4">
        <v>0.64200000000000002</v>
      </c>
      <c r="S440" s="4">
        <v>0.68400000000000005</v>
      </c>
      <c r="T440" s="4">
        <v>0.80400000000000005</v>
      </c>
      <c r="W440" s="4">
        <v>12775.33</v>
      </c>
      <c r="X440" s="4">
        <v>8675.16</v>
      </c>
      <c r="Y440" s="4">
        <v>10585.94</v>
      </c>
      <c r="Z440" s="4">
        <v>11831.25</v>
      </c>
      <c r="AA440" s="4">
        <v>43304.05</v>
      </c>
    </row>
    <row r="441" spans="2:27">
      <c r="B441" s="27">
        <v>0.47699999999999998</v>
      </c>
      <c r="C441" s="27">
        <v>0.47499999999999998</v>
      </c>
      <c r="D441" s="27">
        <v>0.58499999999999996</v>
      </c>
      <c r="E441" s="27">
        <v>0.63500000000000001</v>
      </c>
      <c r="F441" s="27">
        <v>0.70299999999999996</v>
      </c>
      <c r="I441" s="62">
        <v>51082.22</v>
      </c>
      <c r="J441" s="63">
        <v>22186.57</v>
      </c>
      <c r="P441" s="4">
        <v>0.52800000000000002</v>
      </c>
      <c r="Q441" s="4">
        <v>0.53900000000000003</v>
      </c>
      <c r="R441" s="4">
        <v>0.68400000000000005</v>
      </c>
      <c r="S441" s="4">
        <v>0.69599999999999995</v>
      </c>
      <c r="T441" s="4">
        <v>0.74099999999999999</v>
      </c>
      <c r="W441" s="4">
        <v>12847.32</v>
      </c>
      <c r="X441" s="4">
        <v>7000.47</v>
      </c>
      <c r="Y441" s="4">
        <v>15936.02</v>
      </c>
      <c r="Z441" s="4">
        <v>22115.599999999999</v>
      </c>
      <c r="AA441" s="4">
        <v>49675.02</v>
      </c>
    </row>
    <row r="442" spans="2:27">
      <c r="B442" s="27">
        <v>0.55500000000000005</v>
      </c>
      <c r="C442" s="27">
        <v>0.47099999999999997</v>
      </c>
      <c r="D442" s="27">
        <v>0.67400000000000004</v>
      </c>
      <c r="E442" s="27">
        <v>0.59099999999999997</v>
      </c>
      <c r="F442" s="27">
        <v>0.72299999999999998</v>
      </c>
      <c r="I442" s="62">
        <v>91873.77</v>
      </c>
      <c r="J442" s="63">
        <v>20143.55</v>
      </c>
      <c r="P442" s="4">
        <v>0.621</v>
      </c>
      <c r="Q442" s="4">
        <v>0.504</v>
      </c>
      <c r="R442" s="4">
        <v>0.68</v>
      </c>
      <c r="S442" s="4">
        <v>0.69499999999999995</v>
      </c>
      <c r="T442" s="4">
        <v>0.76600000000000001</v>
      </c>
      <c r="W442" s="4">
        <v>13408.17</v>
      </c>
      <c r="X442" s="4">
        <v>5428.47</v>
      </c>
      <c r="Y442" s="4">
        <v>17600.3</v>
      </c>
      <c r="Z442" s="4">
        <v>47306.65</v>
      </c>
      <c r="AA442" s="4">
        <v>43776.97</v>
      </c>
    </row>
    <row r="443" spans="2:27">
      <c r="B443" s="27">
        <v>0.54400000000000004</v>
      </c>
      <c r="C443" s="27">
        <v>0.439</v>
      </c>
      <c r="D443" s="27">
        <v>0.65700000000000003</v>
      </c>
      <c r="E443" s="27">
        <v>0.67100000000000004</v>
      </c>
      <c r="F443" s="27">
        <v>0.629</v>
      </c>
      <c r="I443" s="62">
        <v>25595.29</v>
      </c>
      <c r="J443" s="63">
        <v>24042.01</v>
      </c>
      <c r="P443" s="4">
        <v>0.53900000000000003</v>
      </c>
      <c r="Q443" s="4">
        <v>0.58699999999999997</v>
      </c>
      <c r="R443" s="4">
        <v>0.72399999999999998</v>
      </c>
      <c r="S443" s="4">
        <v>0.70899999999999996</v>
      </c>
      <c r="T443" s="4">
        <v>0.73699999999999999</v>
      </c>
      <c r="W443" s="4">
        <v>13213.94</v>
      </c>
      <c r="X443" s="4">
        <v>8560.39</v>
      </c>
      <c r="Y443" s="4">
        <v>14291.76</v>
      </c>
      <c r="Z443" s="4">
        <v>74444.27</v>
      </c>
      <c r="AA443" s="4">
        <v>25431.11</v>
      </c>
    </row>
    <row r="444" spans="2:27">
      <c r="B444" s="27">
        <v>0.497</v>
      </c>
      <c r="C444" s="27">
        <v>0.47199999999999998</v>
      </c>
      <c r="D444" s="27">
        <v>0.443</v>
      </c>
      <c r="E444" s="27">
        <v>0.60499999999999998</v>
      </c>
      <c r="F444" s="27">
        <v>0.63200000000000001</v>
      </c>
      <c r="I444" s="62">
        <v>17057.93</v>
      </c>
      <c r="J444" s="63">
        <v>46113.35</v>
      </c>
      <c r="P444" s="4">
        <v>0.59</v>
      </c>
      <c r="Q444" s="4">
        <v>0.56699999999999995</v>
      </c>
      <c r="R444" s="4">
        <v>0.63300000000000001</v>
      </c>
      <c r="S444" s="4">
        <v>0.72799999999999998</v>
      </c>
      <c r="T444" s="4">
        <v>0.77800000000000002</v>
      </c>
      <c r="W444" s="4">
        <v>18274.93</v>
      </c>
      <c r="X444" s="4">
        <v>9461.18</v>
      </c>
      <c r="Y444" s="4">
        <v>13256.05</v>
      </c>
      <c r="Z444" s="4">
        <v>24986.51</v>
      </c>
      <c r="AA444" s="4">
        <v>70114.37</v>
      </c>
    </row>
    <row r="445" spans="2:27">
      <c r="B445" s="27">
        <v>0.34</v>
      </c>
      <c r="C445" s="27">
        <v>0.56699999999999995</v>
      </c>
      <c r="D445" s="27">
        <v>0.505</v>
      </c>
      <c r="E445" s="27">
        <v>0.56699999999999995</v>
      </c>
      <c r="F445" s="27">
        <v>0.64</v>
      </c>
      <c r="I445" s="62">
        <v>29614.09</v>
      </c>
      <c r="J445" s="63">
        <v>11110.22</v>
      </c>
      <c r="P445" s="4">
        <v>0.51900000000000002</v>
      </c>
      <c r="Q445" s="4">
        <v>0.61499999999999999</v>
      </c>
      <c r="R445" s="4">
        <v>0.65500000000000003</v>
      </c>
      <c r="S445" s="4">
        <v>0.69699999999999995</v>
      </c>
      <c r="T445" s="4">
        <v>0.71699999999999997</v>
      </c>
      <c r="W445" s="4">
        <v>10150.15</v>
      </c>
      <c r="X445" s="4">
        <v>9678.0400000000009</v>
      </c>
      <c r="Y445" s="4">
        <v>52156.75</v>
      </c>
      <c r="Z445" s="4">
        <v>17706.77</v>
      </c>
      <c r="AA445" s="4">
        <v>38676.33</v>
      </c>
    </row>
    <row r="446" spans="2:27">
      <c r="B446" s="27">
        <v>0.34499999999999997</v>
      </c>
      <c r="C446" s="27">
        <v>0.51900000000000002</v>
      </c>
      <c r="D446" s="27">
        <v>0.501</v>
      </c>
      <c r="E446" s="27">
        <v>0.70799999999999996</v>
      </c>
      <c r="F446" s="27">
        <v>0.66</v>
      </c>
      <c r="I446" s="62">
        <v>87725.88</v>
      </c>
      <c r="J446" s="63">
        <v>50159.26</v>
      </c>
      <c r="P446" s="4">
        <v>0.55200000000000005</v>
      </c>
      <c r="Q446" s="4">
        <v>0.57699999999999996</v>
      </c>
      <c r="R446" s="4">
        <v>0.65800000000000003</v>
      </c>
      <c r="S446" s="4">
        <v>0.71499999999999997</v>
      </c>
      <c r="T446" s="4">
        <v>0.69499999999999995</v>
      </c>
      <c r="W446" s="4">
        <v>12701.43</v>
      </c>
      <c r="X446" s="4">
        <v>13216.09</v>
      </c>
      <c r="Y446" s="4">
        <v>78575.22</v>
      </c>
      <c r="Z446" s="4">
        <v>16655.61</v>
      </c>
      <c r="AA446" s="4">
        <v>61310</v>
      </c>
    </row>
    <row r="447" spans="2:27">
      <c r="B447" s="27">
        <v>0.46300000000000002</v>
      </c>
      <c r="C447" s="27">
        <v>0.49299999999999999</v>
      </c>
      <c r="D447" s="27">
        <v>0.46899999999999997</v>
      </c>
      <c r="E447" s="27">
        <v>0.63300000000000001</v>
      </c>
      <c r="F447" s="27">
        <v>0.71599999999999997</v>
      </c>
      <c r="I447" s="62">
        <v>20714.330000000002</v>
      </c>
      <c r="J447" s="63">
        <v>22251.35</v>
      </c>
      <c r="P447" s="4">
        <v>0.58599999999999997</v>
      </c>
      <c r="Q447" s="4">
        <v>0.55000000000000004</v>
      </c>
      <c r="R447" s="4">
        <v>0.69599999999999995</v>
      </c>
      <c r="S447" s="4">
        <v>0.71799999999999997</v>
      </c>
      <c r="T447" s="4">
        <v>0.72399999999999998</v>
      </c>
      <c r="W447" s="4">
        <v>23007.87</v>
      </c>
      <c r="X447" s="4">
        <v>7842.17</v>
      </c>
      <c r="Y447" s="4">
        <v>13515.26</v>
      </c>
      <c r="Z447" s="4">
        <v>22094.38</v>
      </c>
      <c r="AA447" s="4">
        <v>26576.62</v>
      </c>
    </row>
    <row r="448" spans="2:27">
      <c r="B448" s="27">
        <v>0.47799999999999998</v>
      </c>
      <c r="C448" s="27">
        <v>0.45200000000000001</v>
      </c>
      <c r="D448" s="27">
        <v>0.622</v>
      </c>
      <c r="E448" s="27">
        <v>0.62</v>
      </c>
      <c r="F448" s="27">
        <v>0.63400000000000001</v>
      </c>
      <c r="I448" s="62">
        <v>22328.98</v>
      </c>
      <c r="J448" s="63">
        <v>26695.200000000001</v>
      </c>
      <c r="P448" s="4">
        <v>0.58799999999999997</v>
      </c>
      <c r="Q448" s="4">
        <v>0.46800000000000003</v>
      </c>
      <c r="R448" s="4">
        <v>0.68700000000000006</v>
      </c>
      <c r="S448" s="4">
        <v>0.71399999999999997</v>
      </c>
      <c r="T448" s="4">
        <v>0.71599999999999997</v>
      </c>
      <c r="W448" s="4">
        <v>12027.47</v>
      </c>
      <c r="X448" s="4">
        <v>5684.05</v>
      </c>
      <c r="Y448" s="4">
        <v>20664.57</v>
      </c>
      <c r="Z448" s="4">
        <v>70587.38</v>
      </c>
      <c r="AA448" s="4">
        <v>72531.98</v>
      </c>
    </row>
    <row r="449" spans="2:27">
      <c r="B449" s="27">
        <v>0.50600000000000001</v>
      </c>
      <c r="C449" s="27">
        <v>0.435</v>
      </c>
      <c r="D449" s="27">
        <v>0.56000000000000005</v>
      </c>
      <c r="E449" s="27">
        <v>0.63700000000000001</v>
      </c>
      <c r="F449" s="27">
        <v>0.60699999999999998</v>
      </c>
      <c r="I449" s="62">
        <v>38069.46</v>
      </c>
      <c r="J449" s="63">
        <v>11669.96</v>
      </c>
      <c r="P449" s="4">
        <v>0.59499999999999997</v>
      </c>
      <c r="Q449" s="4">
        <v>0.56599999999999995</v>
      </c>
      <c r="R449" s="4">
        <v>0.63500000000000001</v>
      </c>
      <c r="S449" s="4">
        <v>0.65400000000000003</v>
      </c>
      <c r="T449" s="4">
        <v>0.75</v>
      </c>
      <c r="W449" s="4">
        <v>9343.51</v>
      </c>
      <c r="X449" s="4">
        <v>44297.9</v>
      </c>
      <c r="Y449" s="4">
        <v>37646.85</v>
      </c>
      <c r="Z449" s="4">
        <v>17953.89</v>
      </c>
      <c r="AA449" s="4">
        <v>46244.25</v>
      </c>
    </row>
    <row r="450" spans="2:27">
      <c r="B450" s="27">
        <v>0.60099999999999998</v>
      </c>
      <c r="C450" s="27">
        <v>0.53300000000000003</v>
      </c>
      <c r="D450" s="27">
        <v>0.56999999999999995</v>
      </c>
      <c r="E450" s="27">
        <v>0.64900000000000002</v>
      </c>
      <c r="F450" s="27">
        <v>0.69</v>
      </c>
      <c r="I450" s="62">
        <v>27621.32</v>
      </c>
      <c r="J450" s="63">
        <v>40099.769999999997</v>
      </c>
      <c r="P450" s="4">
        <v>0.64</v>
      </c>
      <c r="Q450" s="4">
        <v>0.621</v>
      </c>
      <c r="R450" s="4">
        <v>0.66600000000000004</v>
      </c>
      <c r="S450" s="4">
        <v>0.65400000000000003</v>
      </c>
      <c r="T450" s="4">
        <v>0.755</v>
      </c>
      <c r="W450" s="4">
        <v>18057</v>
      </c>
      <c r="X450" s="4">
        <v>10246.67</v>
      </c>
      <c r="Y450" s="4">
        <v>13872.22</v>
      </c>
      <c r="Z450" s="4">
        <v>14387.85</v>
      </c>
      <c r="AA450" s="4">
        <v>38302.879999999997</v>
      </c>
    </row>
    <row r="451" spans="2:27">
      <c r="B451" s="27">
        <v>0.53100000000000003</v>
      </c>
      <c r="C451" s="27">
        <v>0.60399999999999998</v>
      </c>
      <c r="D451" s="27">
        <v>0.52200000000000002</v>
      </c>
      <c r="E451" s="27">
        <v>0.66200000000000003</v>
      </c>
      <c r="F451" s="27">
        <v>0.64300000000000002</v>
      </c>
      <c r="I451" s="62">
        <v>18448.490000000002</v>
      </c>
      <c r="J451" s="63">
        <v>26207.22</v>
      </c>
      <c r="P451" s="4">
        <v>0.54300000000000004</v>
      </c>
      <c r="Q451" s="4">
        <v>0.56200000000000006</v>
      </c>
      <c r="R451" s="4">
        <v>0.628</v>
      </c>
      <c r="S451" s="4">
        <v>0.72299999999999998</v>
      </c>
      <c r="T451" s="4">
        <v>0.73799999999999999</v>
      </c>
      <c r="W451" s="4">
        <v>8606.1</v>
      </c>
      <c r="X451" s="4">
        <v>9940.75</v>
      </c>
      <c r="Y451" s="4">
        <v>19812.34</v>
      </c>
      <c r="Z451" s="4">
        <v>19756.2</v>
      </c>
      <c r="AA451" s="4">
        <v>23644.35</v>
      </c>
    </row>
    <row r="452" spans="2:27">
      <c r="B452" s="27">
        <v>0.47099999999999997</v>
      </c>
      <c r="C452" s="27">
        <v>0.46700000000000003</v>
      </c>
      <c r="D452" s="27">
        <v>0.61499999999999999</v>
      </c>
      <c r="E452" s="27">
        <v>0.65900000000000003</v>
      </c>
      <c r="F452" s="27">
        <v>0.56299999999999994</v>
      </c>
      <c r="I452" s="62">
        <v>42532.6</v>
      </c>
      <c r="J452" s="63">
        <v>16537.87</v>
      </c>
      <c r="P452" s="4">
        <v>0.59199999999999997</v>
      </c>
      <c r="Q452" s="4">
        <v>0.55200000000000005</v>
      </c>
      <c r="R452" s="4">
        <v>0.67700000000000005</v>
      </c>
      <c r="S452" s="4">
        <v>0.72299999999999998</v>
      </c>
      <c r="T452" s="4">
        <v>0.68700000000000006</v>
      </c>
      <c r="W452" s="4">
        <v>10594.79</v>
      </c>
      <c r="X452" s="4">
        <v>9282.5400000000009</v>
      </c>
      <c r="Y452" s="4">
        <v>31857.99</v>
      </c>
      <c r="Z452" s="4">
        <v>70617.600000000006</v>
      </c>
      <c r="AA452" s="4">
        <v>84046.58</v>
      </c>
    </row>
    <row r="453" spans="2:27">
      <c r="B453" s="4"/>
      <c r="C453" s="4">
        <v>0.47499999999999998</v>
      </c>
      <c r="D453" s="4">
        <v>0.70199999999999996</v>
      </c>
      <c r="E453" s="4">
        <v>0.64400000000000002</v>
      </c>
      <c r="F453" s="4">
        <v>0.61399999999999999</v>
      </c>
      <c r="I453" s="62">
        <v>13126.06</v>
      </c>
      <c r="J453" s="63">
        <v>19343.78</v>
      </c>
      <c r="P453" s="4"/>
      <c r="Q453" s="4">
        <v>0.52500000000000002</v>
      </c>
      <c r="R453" s="4">
        <v>0.69099999999999995</v>
      </c>
      <c r="S453" s="4">
        <v>0.70799999999999996</v>
      </c>
      <c r="T453" s="4">
        <v>0.70099999999999996</v>
      </c>
      <c r="W453" s="4"/>
      <c r="X453" s="4">
        <v>5422.74</v>
      </c>
      <c r="Y453" s="4">
        <v>14621.5</v>
      </c>
      <c r="Z453" s="4">
        <v>31118.59</v>
      </c>
      <c r="AA453" s="4">
        <v>42362.66</v>
      </c>
    </row>
    <row r="454" spans="2:27">
      <c r="B454" s="4"/>
      <c r="C454" s="4">
        <v>0.40899999999999997</v>
      </c>
      <c r="D454" s="4">
        <v>0.48799999999999999</v>
      </c>
      <c r="E454" s="4">
        <v>0.55900000000000005</v>
      </c>
      <c r="F454" s="4">
        <v>0.55800000000000005</v>
      </c>
      <c r="I454" s="62">
        <v>52175.19</v>
      </c>
      <c r="J454" s="63">
        <v>22579.86</v>
      </c>
      <c r="P454" s="4"/>
      <c r="Q454" s="4">
        <v>0.50800000000000001</v>
      </c>
      <c r="R454" s="4">
        <v>0.63</v>
      </c>
      <c r="S454" s="4">
        <v>0.68100000000000005</v>
      </c>
      <c r="T454" s="4">
        <v>0.69299999999999995</v>
      </c>
      <c r="W454" s="4"/>
      <c r="X454" s="4">
        <v>6988.02</v>
      </c>
      <c r="Y454" s="4">
        <v>22457.55</v>
      </c>
      <c r="Z454" s="4">
        <v>17291.09</v>
      </c>
      <c r="AA454" s="4">
        <v>45616.54</v>
      </c>
    </row>
    <row r="455" spans="2:27">
      <c r="B455" s="4"/>
      <c r="C455" s="4">
        <v>0.57699999999999996</v>
      </c>
      <c r="D455" s="4">
        <v>0.58099999999999996</v>
      </c>
      <c r="E455" s="4">
        <v>0.65400000000000003</v>
      </c>
      <c r="F455" s="4">
        <v>0.68500000000000005</v>
      </c>
      <c r="I455" s="62">
        <v>34431.94</v>
      </c>
      <c r="J455" s="63">
        <v>41764.120000000003</v>
      </c>
      <c r="P455" s="4"/>
      <c r="Q455" s="4">
        <v>0.56699999999999995</v>
      </c>
      <c r="R455" s="4">
        <v>0.64300000000000002</v>
      </c>
      <c r="S455" s="4">
        <v>0.72599999999999998</v>
      </c>
      <c r="T455" s="4">
        <v>0.83799999999999997</v>
      </c>
      <c r="W455" s="4"/>
      <c r="X455" s="4">
        <v>8891.27</v>
      </c>
      <c r="Y455" s="4">
        <v>18096.490000000002</v>
      </c>
      <c r="Z455" s="4">
        <v>18525.509999999998</v>
      </c>
      <c r="AA455" s="4">
        <v>73993.56</v>
      </c>
    </row>
    <row r="456" spans="2:27">
      <c r="B456" s="4"/>
      <c r="C456" s="4">
        <v>0.47899999999999998</v>
      </c>
      <c r="D456" s="4">
        <v>0.44</v>
      </c>
      <c r="E456" s="4">
        <v>0.66100000000000003</v>
      </c>
      <c r="F456" s="4">
        <v>0.55300000000000005</v>
      </c>
      <c r="I456" s="62">
        <v>27330.71</v>
      </c>
      <c r="J456" s="63">
        <v>42290.57</v>
      </c>
      <c r="P456" s="4"/>
      <c r="Q456" s="4">
        <v>0.51400000000000001</v>
      </c>
      <c r="R456" s="4">
        <v>0.59799999999999998</v>
      </c>
      <c r="S456" s="4">
        <v>0.71</v>
      </c>
      <c r="T456" s="4">
        <v>0.70799999999999996</v>
      </c>
      <c r="W456" s="4"/>
      <c r="X456" s="4">
        <v>9426.7199999999993</v>
      </c>
      <c r="Y456" s="4">
        <v>11066.77</v>
      </c>
      <c r="Z456" s="4">
        <v>18766.490000000002</v>
      </c>
      <c r="AA456" s="4">
        <v>26156.99</v>
      </c>
    </row>
    <row r="457" spans="2:27">
      <c r="B457" s="4"/>
      <c r="C457" s="4">
        <v>0.45300000000000001</v>
      </c>
      <c r="D457" s="4">
        <v>0.65</v>
      </c>
      <c r="E457" s="4">
        <v>0.505</v>
      </c>
      <c r="F457" s="4">
        <v>0.63200000000000001</v>
      </c>
      <c r="I457" s="62">
        <v>23542.16</v>
      </c>
      <c r="J457" s="63">
        <v>24061.55</v>
      </c>
      <c r="P457" s="4"/>
      <c r="Q457" s="4">
        <v>0.60099999999999998</v>
      </c>
      <c r="R457" s="4">
        <v>0.70699999999999996</v>
      </c>
      <c r="S457" s="4">
        <v>0.67700000000000005</v>
      </c>
      <c r="T457" s="4">
        <v>0.75700000000000001</v>
      </c>
      <c r="W457" s="4"/>
      <c r="X457" s="4">
        <v>9507.57</v>
      </c>
      <c r="Y457" s="4">
        <v>22125.95</v>
      </c>
      <c r="Z457" s="4">
        <v>15846.5</v>
      </c>
      <c r="AA457" s="4">
        <v>33311.74</v>
      </c>
    </row>
    <row r="458" spans="2:27">
      <c r="B458" s="4"/>
      <c r="C458" s="4">
        <v>0.51</v>
      </c>
      <c r="D458" s="4">
        <v>0.59099999999999997</v>
      </c>
      <c r="E458" s="4">
        <v>0.65400000000000003</v>
      </c>
      <c r="F458" s="4">
        <v>0.63700000000000001</v>
      </c>
      <c r="I458" s="62">
        <v>65271.07</v>
      </c>
      <c r="J458" s="63">
        <v>32218.560000000001</v>
      </c>
      <c r="P458" s="4"/>
      <c r="Q458" s="4">
        <v>0.55000000000000004</v>
      </c>
      <c r="R458" s="4">
        <v>0.72699999999999998</v>
      </c>
      <c r="S458" s="4">
        <v>0.69</v>
      </c>
      <c r="T458" s="4">
        <v>0.753</v>
      </c>
      <c r="W458" s="4"/>
      <c r="X458" s="4">
        <v>6889.61</v>
      </c>
      <c r="Y458" s="4">
        <v>24767.22</v>
      </c>
      <c r="Z458" s="4">
        <v>25291.1</v>
      </c>
      <c r="AA458" s="4">
        <v>36167.31</v>
      </c>
    </row>
    <row r="459" spans="2:27">
      <c r="B459" s="4"/>
      <c r="C459" s="4">
        <v>0.58599999999999997</v>
      </c>
      <c r="D459" s="4">
        <v>0.66600000000000004</v>
      </c>
      <c r="E459" s="4">
        <v>0.60399999999999998</v>
      </c>
      <c r="F459" s="4">
        <v>0.65700000000000003</v>
      </c>
      <c r="I459" s="62">
        <v>37043.879999999997</v>
      </c>
      <c r="J459" s="63">
        <v>10915.41</v>
      </c>
      <c r="P459" s="4"/>
      <c r="Q459" s="4">
        <v>0.61099999999999999</v>
      </c>
      <c r="R459" s="4">
        <v>0.7</v>
      </c>
      <c r="S459" s="4">
        <v>0.68799999999999994</v>
      </c>
      <c r="T459" s="4">
        <v>0.72799999999999998</v>
      </c>
      <c r="W459" s="4"/>
      <c r="X459" s="4">
        <v>10521.12</v>
      </c>
      <c r="Y459" s="4">
        <v>26598.5</v>
      </c>
      <c r="Z459" s="4">
        <v>18708.259999999998</v>
      </c>
      <c r="AA459" s="4">
        <v>45586.82</v>
      </c>
    </row>
    <row r="460" spans="2:27">
      <c r="B460" s="4"/>
      <c r="C460" s="4">
        <v>0.55600000000000005</v>
      </c>
      <c r="D460" s="4">
        <v>0.622</v>
      </c>
      <c r="E460" s="4">
        <v>0.68899999999999995</v>
      </c>
      <c r="F460" s="4">
        <v>0.67100000000000004</v>
      </c>
      <c r="I460" s="62">
        <v>21856.5</v>
      </c>
      <c r="J460" s="63">
        <v>23237.81</v>
      </c>
      <c r="P460" s="4"/>
      <c r="Q460" s="4">
        <v>0.59399999999999997</v>
      </c>
      <c r="R460" s="4">
        <v>0.68</v>
      </c>
      <c r="S460" s="4">
        <v>0.71799999999999997</v>
      </c>
      <c r="T460" s="4">
        <v>0.77700000000000002</v>
      </c>
      <c r="W460" s="4"/>
      <c r="X460" s="4">
        <v>11839.51</v>
      </c>
      <c r="Y460" s="4">
        <v>32392.68</v>
      </c>
      <c r="Z460" s="4">
        <v>78615.59</v>
      </c>
      <c r="AA460" s="4">
        <v>38633.71</v>
      </c>
    </row>
    <row r="461" spans="2:27">
      <c r="B461" s="4"/>
      <c r="C461" s="4">
        <v>0.51500000000000001</v>
      </c>
      <c r="D461" s="4">
        <v>0.49399999999999999</v>
      </c>
      <c r="E461" s="4">
        <v>0.67200000000000004</v>
      </c>
      <c r="F461" s="4">
        <v>0.68200000000000005</v>
      </c>
      <c r="I461" s="62">
        <v>21499.82</v>
      </c>
      <c r="J461" s="63">
        <v>13886.22</v>
      </c>
      <c r="P461" s="4"/>
      <c r="Q461" s="4">
        <v>0.57799999999999996</v>
      </c>
      <c r="R461" s="4">
        <v>0.61</v>
      </c>
      <c r="S461" s="4">
        <v>0.68</v>
      </c>
      <c r="T461" s="4">
        <v>0.74399999999999999</v>
      </c>
      <c r="W461" s="4"/>
      <c r="X461" s="4">
        <v>6345.61</v>
      </c>
      <c r="Y461" s="4">
        <v>9424.74</v>
      </c>
      <c r="Z461" s="4">
        <v>13953.02</v>
      </c>
      <c r="AA461" s="4">
        <v>46566.51</v>
      </c>
    </row>
    <row r="462" spans="2:27">
      <c r="B462" s="4"/>
      <c r="C462" s="4">
        <v>0.45200000000000001</v>
      </c>
      <c r="D462" s="4">
        <v>0.56000000000000005</v>
      </c>
      <c r="E462" s="4">
        <v>0.64300000000000002</v>
      </c>
      <c r="F462" s="4">
        <v>0.628</v>
      </c>
      <c r="I462" s="62">
        <v>38855.69</v>
      </c>
      <c r="J462" s="63">
        <v>39533.599999999999</v>
      </c>
      <c r="P462" s="4"/>
      <c r="Q462" s="4">
        <v>0.65500000000000003</v>
      </c>
      <c r="R462" s="4">
        <v>0.66100000000000003</v>
      </c>
      <c r="S462" s="4">
        <v>0.71399999999999997</v>
      </c>
      <c r="T462" s="4">
        <v>0.749</v>
      </c>
      <c r="W462" s="4"/>
      <c r="X462" s="4">
        <v>13442</v>
      </c>
      <c r="Y462" s="4">
        <v>18332.07</v>
      </c>
      <c r="Z462" s="4">
        <v>22362.38</v>
      </c>
      <c r="AA462" s="4">
        <v>36644.68</v>
      </c>
    </row>
    <row r="463" spans="2:27">
      <c r="B463" s="4"/>
      <c r="C463" s="4">
        <v>0.43</v>
      </c>
      <c r="D463" s="4">
        <v>0.42699999999999999</v>
      </c>
      <c r="E463" s="4">
        <v>0.65800000000000003</v>
      </c>
      <c r="F463" s="4">
        <v>0.64700000000000002</v>
      </c>
      <c r="I463" s="62">
        <v>37456.519999999997</v>
      </c>
      <c r="J463" s="63">
        <v>18212.61</v>
      </c>
      <c r="P463" s="4"/>
      <c r="Q463" s="4">
        <v>0.57599999999999996</v>
      </c>
      <c r="R463" s="4">
        <v>0.621</v>
      </c>
      <c r="S463" s="4">
        <v>0.71</v>
      </c>
      <c r="T463" s="4">
        <v>0.76400000000000001</v>
      </c>
      <c r="W463" s="4"/>
      <c r="X463" s="4">
        <v>8378.43</v>
      </c>
      <c r="Y463" s="4">
        <v>17045.86</v>
      </c>
      <c r="Z463" s="4">
        <v>24720.06</v>
      </c>
      <c r="AA463" s="4">
        <v>30978.92</v>
      </c>
    </row>
    <row r="464" spans="2:27">
      <c r="B464" s="4"/>
      <c r="C464" s="4">
        <v>0.50800000000000001</v>
      </c>
      <c r="D464" s="4">
        <v>0.56000000000000005</v>
      </c>
      <c r="E464" s="4">
        <v>0.65400000000000003</v>
      </c>
      <c r="F464" s="4">
        <v>0.53700000000000003</v>
      </c>
      <c r="I464" s="62">
        <v>36465.620000000003</v>
      </c>
      <c r="J464" s="63">
        <v>31802.91</v>
      </c>
      <c r="P464" s="4"/>
      <c r="Q464" s="4">
        <v>0.59899999999999998</v>
      </c>
      <c r="R464" s="4">
        <v>0.65800000000000003</v>
      </c>
      <c r="S464" s="4">
        <v>0.72199999999999998</v>
      </c>
      <c r="T464" s="4">
        <v>0.67400000000000004</v>
      </c>
      <c r="W464" s="4"/>
      <c r="X464" s="4">
        <v>15308.09</v>
      </c>
      <c r="Y464" s="4">
        <v>19832.61</v>
      </c>
      <c r="Z464" s="4">
        <v>19990.11</v>
      </c>
      <c r="AA464" s="4">
        <v>61757.15</v>
      </c>
    </row>
    <row r="465" spans="2:27">
      <c r="B465" s="4"/>
      <c r="C465" s="4">
        <v>0.505</v>
      </c>
      <c r="D465" s="4">
        <v>0.56100000000000005</v>
      </c>
      <c r="E465" s="4">
        <v>0.55800000000000005</v>
      </c>
      <c r="F465" s="4">
        <v>0.65600000000000003</v>
      </c>
      <c r="I465" s="62">
        <v>17245.78</v>
      </c>
      <c r="J465" s="63">
        <v>22763.3</v>
      </c>
      <c r="P465" s="4"/>
      <c r="Q465" s="4">
        <v>0.52800000000000002</v>
      </c>
      <c r="R465" s="4">
        <v>0.63500000000000001</v>
      </c>
      <c r="S465" s="4">
        <v>0.68799999999999994</v>
      </c>
      <c r="T465" s="4">
        <v>0.746</v>
      </c>
      <c r="W465" s="4"/>
      <c r="X465" s="4">
        <v>5264.33</v>
      </c>
      <c r="Y465" s="4">
        <v>14958.44</v>
      </c>
      <c r="Z465" s="4">
        <v>20145.48</v>
      </c>
      <c r="AA465" s="4">
        <v>32419.23</v>
      </c>
    </row>
    <row r="466" spans="2:27">
      <c r="B466" s="4"/>
      <c r="C466" s="4">
        <v>0.51500000000000001</v>
      </c>
      <c r="D466" s="4">
        <v>0.62</v>
      </c>
      <c r="E466" s="4">
        <v>0.64400000000000002</v>
      </c>
      <c r="F466" s="4">
        <v>0.66800000000000004</v>
      </c>
      <c r="I466" s="62">
        <v>38581.15</v>
      </c>
      <c r="J466" s="63">
        <v>21982.959999999999</v>
      </c>
      <c r="P466" s="4"/>
      <c r="Q466" s="4">
        <v>0.629</v>
      </c>
      <c r="R466" s="4">
        <v>0.66100000000000003</v>
      </c>
      <c r="S466" s="4">
        <v>0.64800000000000002</v>
      </c>
      <c r="T466" s="4">
        <v>0.73699999999999999</v>
      </c>
      <c r="W466" s="4"/>
      <c r="X466" s="4">
        <v>11217.86</v>
      </c>
      <c r="Y466" s="4">
        <v>12140.45</v>
      </c>
      <c r="Z466" s="4">
        <v>14605.86</v>
      </c>
      <c r="AA466" s="4">
        <v>22159.16</v>
      </c>
    </row>
    <row r="467" spans="2:27">
      <c r="B467" s="4"/>
      <c r="C467" s="4">
        <v>0.55600000000000005</v>
      </c>
      <c r="D467" s="4">
        <v>0.63</v>
      </c>
      <c r="E467" s="4">
        <v>0.61399999999999999</v>
      </c>
      <c r="F467" s="4">
        <v>0.63</v>
      </c>
      <c r="I467" s="62">
        <v>17767.62</v>
      </c>
      <c r="J467" s="63">
        <v>27878.48</v>
      </c>
      <c r="P467" s="4"/>
      <c r="Q467" s="4">
        <v>0.58399999999999996</v>
      </c>
      <c r="R467" s="4">
        <v>0.64400000000000002</v>
      </c>
      <c r="S467" s="4">
        <v>0.70499999999999996</v>
      </c>
      <c r="T467" s="4">
        <v>0.74</v>
      </c>
      <c r="W467" s="4"/>
      <c r="X467" s="4">
        <v>7424.99</v>
      </c>
      <c r="Y467" s="4">
        <v>15196.89</v>
      </c>
      <c r="Z467" s="4">
        <v>43895.79</v>
      </c>
      <c r="AA467" s="4">
        <v>32906.5</v>
      </c>
    </row>
    <row r="468" spans="2:27">
      <c r="B468" s="4"/>
      <c r="C468" s="4">
        <v>0.45100000000000001</v>
      </c>
      <c r="D468" s="4">
        <v>0.56399999999999995</v>
      </c>
      <c r="E468" s="4">
        <v>0.64400000000000002</v>
      </c>
      <c r="F468" s="4">
        <v>0.56200000000000006</v>
      </c>
      <c r="I468" s="62">
        <v>47644.02</v>
      </c>
      <c r="J468" s="63">
        <v>34594.29</v>
      </c>
      <c r="P468" s="4"/>
      <c r="Q468" s="4">
        <v>0.48499999999999999</v>
      </c>
      <c r="R468" s="4">
        <v>0.626</v>
      </c>
      <c r="S468" s="4">
        <v>0.72699999999999998</v>
      </c>
      <c r="T468" s="4">
        <v>0.70399999999999996</v>
      </c>
      <c r="W468" s="4"/>
      <c r="X468" s="4">
        <v>5776.25</v>
      </c>
      <c r="Y468" s="4">
        <v>8934.51</v>
      </c>
      <c r="Z468" s="4">
        <v>36847.730000000003</v>
      </c>
      <c r="AA468" s="4">
        <v>48954.2</v>
      </c>
    </row>
    <row r="469" spans="2:27">
      <c r="B469" s="4"/>
      <c r="C469" s="4">
        <v>0.45100000000000001</v>
      </c>
      <c r="D469" s="4">
        <v>0.627</v>
      </c>
      <c r="E469" s="4">
        <v>0.58499999999999996</v>
      </c>
      <c r="F469" s="4">
        <v>0.628</v>
      </c>
      <c r="I469" s="62">
        <v>15062.91</v>
      </c>
      <c r="J469" s="63">
        <v>24036.9</v>
      </c>
      <c r="P469" s="4"/>
      <c r="Q469" s="4">
        <v>0.54300000000000004</v>
      </c>
      <c r="R469" s="4">
        <v>0.65</v>
      </c>
      <c r="S469" s="4">
        <v>0.59299999999999997</v>
      </c>
      <c r="T469" s="4">
        <v>0.71899999999999997</v>
      </c>
      <c r="W469" s="4"/>
      <c r="X469" s="4">
        <v>6766.18</v>
      </c>
      <c r="Y469" s="4">
        <v>19395.16</v>
      </c>
      <c r="Z469" s="4">
        <v>7980.99</v>
      </c>
      <c r="AA469" s="4">
        <v>23615.4</v>
      </c>
    </row>
    <row r="470" spans="2:27">
      <c r="B470" s="4"/>
      <c r="C470" s="4">
        <v>0.499</v>
      </c>
      <c r="D470" s="4"/>
      <c r="E470" s="4">
        <v>0.70399999999999996</v>
      </c>
      <c r="F470" s="4">
        <v>0.59699999999999998</v>
      </c>
      <c r="I470" s="62">
        <v>27670.81</v>
      </c>
      <c r="J470" s="63">
        <v>35597.730000000003</v>
      </c>
      <c r="P470" s="4"/>
      <c r="Q470" s="4">
        <v>0.56299999999999994</v>
      </c>
      <c r="R470" s="4"/>
      <c r="S470" s="4">
        <v>0.746</v>
      </c>
      <c r="T470" s="4">
        <v>0.74199999999999999</v>
      </c>
      <c r="W470" s="4"/>
      <c r="X470" s="4">
        <v>7889.81</v>
      </c>
      <c r="Y470" s="4"/>
      <c r="Z470" s="4">
        <v>28196.33</v>
      </c>
      <c r="AA470" s="4">
        <v>100569.99</v>
      </c>
    </row>
    <row r="471" spans="2:27">
      <c r="B471" s="4"/>
      <c r="C471" s="4">
        <v>0.57699999999999996</v>
      </c>
      <c r="D471" s="4"/>
      <c r="E471" s="4">
        <v>0.62</v>
      </c>
      <c r="F471" s="4">
        <v>0.67900000000000005</v>
      </c>
      <c r="I471" s="62">
        <v>15151.67</v>
      </c>
      <c r="J471" s="63">
        <v>18873.78</v>
      </c>
      <c r="P471" s="4"/>
      <c r="Q471" s="4">
        <v>0.52200000000000002</v>
      </c>
      <c r="R471" s="4"/>
      <c r="S471" s="4">
        <v>0.70099999999999996</v>
      </c>
      <c r="T471" s="4">
        <v>0.752</v>
      </c>
      <c r="W471" s="4"/>
      <c r="X471" s="4">
        <v>11755.46</v>
      </c>
      <c r="Y471" s="4"/>
      <c r="Z471" s="4">
        <v>16250.05</v>
      </c>
      <c r="AA471" s="4">
        <v>45827.63</v>
      </c>
    </row>
    <row r="472" spans="2:27">
      <c r="B472" s="4"/>
      <c r="C472" s="4">
        <v>0.42899999999999999</v>
      </c>
      <c r="D472" s="4"/>
      <c r="E472" s="4">
        <v>0.65100000000000002</v>
      </c>
      <c r="F472" s="4">
        <v>0.55200000000000005</v>
      </c>
      <c r="I472" s="62">
        <v>17115.560000000001</v>
      </c>
      <c r="J472" s="63">
        <v>40483.910000000003</v>
      </c>
      <c r="P472" s="4"/>
      <c r="Q472" s="4">
        <v>0.55600000000000005</v>
      </c>
      <c r="R472" s="4"/>
      <c r="S472" s="4">
        <v>0.69899999999999995</v>
      </c>
      <c r="T472" s="4">
        <v>0.68100000000000005</v>
      </c>
      <c r="W472" s="4"/>
      <c r="X472" s="4">
        <v>10848.54</v>
      </c>
      <c r="Y472" s="4"/>
      <c r="Z472" s="4">
        <v>26673.78</v>
      </c>
      <c r="AA472" s="4">
        <v>22558.99</v>
      </c>
    </row>
    <row r="473" spans="2:27">
      <c r="B473" s="4"/>
      <c r="C473" s="4">
        <v>0.55700000000000005</v>
      </c>
      <c r="D473" s="4"/>
      <c r="E473" s="4">
        <v>0.76200000000000001</v>
      </c>
      <c r="F473" s="4">
        <v>0.52400000000000002</v>
      </c>
      <c r="I473" s="62">
        <v>12166.04</v>
      </c>
      <c r="J473" s="63">
        <v>34197.410000000003</v>
      </c>
      <c r="P473" s="4"/>
      <c r="Q473" s="4">
        <v>0.52700000000000002</v>
      </c>
      <c r="R473" s="4"/>
      <c r="S473" s="4">
        <v>0.72099999999999997</v>
      </c>
      <c r="T473" s="4">
        <v>0.752</v>
      </c>
      <c r="W473" s="4"/>
      <c r="X473" s="4">
        <v>6116.46</v>
      </c>
      <c r="Y473" s="4"/>
      <c r="Z473" s="4">
        <v>21292.45</v>
      </c>
      <c r="AA473" s="4">
        <v>24771.79</v>
      </c>
    </row>
    <row r="474" spans="2:27">
      <c r="B474" s="4"/>
      <c r="C474" s="4">
        <v>0.58099999999999996</v>
      </c>
      <c r="D474" s="4"/>
      <c r="E474" s="4">
        <v>0.66200000000000003</v>
      </c>
      <c r="F474" s="4">
        <v>0.55800000000000005</v>
      </c>
      <c r="I474" s="62">
        <v>14213.39</v>
      </c>
      <c r="J474" s="63">
        <v>29334.28</v>
      </c>
      <c r="P474" s="4"/>
      <c r="Q474" s="4">
        <v>0.59699999999999998</v>
      </c>
      <c r="R474" s="4"/>
      <c r="S474" s="4">
        <v>0.68</v>
      </c>
      <c r="T474" s="4">
        <v>0.69099999999999995</v>
      </c>
      <c r="W474" s="4"/>
      <c r="X474" s="4">
        <v>12320.61</v>
      </c>
      <c r="Y474" s="4"/>
      <c r="Z474" s="4">
        <v>14348.63</v>
      </c>
      <c r="AA474" s="4">
        <v>19791.29</v>
      </c>
    </row>
    <row r="475" spans="2:27">
      <c r="B475" s="4"/>
      <c r="C475" s="4">
        <v>0.46</v>
      </c>
      <c r="D475" s="4"/>
      <c r="E475" s="4">
        <v>0.55100000000000005</v>
      </c>
      <c r="F475" s="4">
        <v>0.57699999999999996</v>
      </c>
      <c r="I475" s="62">
        <v>26725.94</v>
      </c>
      <c r="J475" s="63">
        <v>13099.27</v>
      </c>
      <c r="P475" s="4"/>
      <c r="Q475" s="4">
        <v>0.59399999999999997</v>
      </c>
      <c r="R475" s="4"/>
      <c r="S475" s="4">
        <v>0.69699999999999995</v>
      </c>
      <c r="T475" s="4">
        <v>0.67200000000000004</v>
      </c>
      <c r="W475" s="4"/>
      <c r="X475" s="4">
        <v>8818.7199999999993</v>
      </c>
      <c r="Y475" s="4"/>
      <c r="Z475" s="4">
        <v>13147.34</v>
      </c>
      <c r="AA475" s="4">
        <v>90435.74</v>
      </c>
    </row>
    <row r="476" spans="2:27">
      <c r="B476" s="4"/>
      <c r="C476" s="4">
        <v>0.40799999999999997</v>
      </c>
      <c r="D476" s="4"/>
      <c r="E476" s="4">
        <v>0.66600000000000004</v>
      </c>
      <c r="F476" s="4">
        <v>0.67600000000000005</v>
      </c>
      <c r="I476" s="62">
        <v>21643.91</v>
      </c>
      <c r="J476" s="63">
        <v>18456.689999999999</v>
      </c>
      <c r="P476" s="4"/>
      <c r="Q476" s="4">
        <v>0.51700000000000002</v>
      </c>
      <c r="R476" s="4"/>
      <c r="S476" s="4">
        <v>0.72599999999999998</v>
      </c>
      <c r="T476" s="4">
        <v>0.746</v>
      </c>
      <c r="W476" s="4"/>
      <c r="X476" s="4">
        <v>6450.88</v>
      </c>
      <c r="Y476" s="4"/>
      <c r="Z476" s="4">
        <v>21014.42</v>
      </c>
      <c r="AA476" s="4">
        <v>37467.35</v>
      </c>
    </row>
    <row r="477" spans="2:27">
      <c r="B477" s="4"/>
      <c r="C477" s="4">
        <v>0.42899999999999999</v>
      </c>
      <c r="D477" s="4"/>
      <c r="E477" s="4">
        <v>0.63100000000000001</v>
      </c>
      <c r="F477" s="4">
        <v>0.625</v>
      </c>
      <c r="I477" s="62">
        <v>28207.64</v>
      </c>
      <c r="J477" s="63">
        <v>13070.53</v>
      </c>
      <c r="P477" s="4"/>
      <c r="Q477" s="4">
        <v>0.55300000000000005</v>
      </c>
      <c r="R477" s="4"/>
      <c r="S477" s="4">
        <v>0.69</v>
      </c>
      <c r="T477" s="4">
        <v>0.72299999999999998</v>
      </c>
      <c r="W477" s="4"/>
      <c r="X477" s="4">
        <v>8894.2199999999993</v>
      </c>
      <c r="Y477" s="4"/>
      <c r="Z477" s="4">
        <v>14667.4</v>
      </c>
      <c r="AA477" s="4">
        <v>38311.040000000001</v>
      </c>
    </row>
    <row r="478" spans="2:27">
      <c r="B478" s="4"/>
      <c r="C478" s="4">
        <v>0.48199999999999998</v>
      </c>
      <c r="D478" s="4"/>
      <c r="E478" s="4">
        <v>0.627</v>
      </c>
      <c r="F478" s="4">
        <v>0.70099999999999996</v>
      </c>
      <c r="I478" s="62">
        <v>29901.68</v>
      </c>
      <c r="J478" s="63">
        <v>19168.53</v>
      </c>
      <c r="P478" s="4"/>
      <c r="Q478" s="4">
        <v>0.60099999999999998</v>
      </c>
      <c r="R478" s="4"/>
      <c r="S478" s="4">
        <v>0.72599999999999998</v>
      </c>
      <c r="T478" s="4">
        <v>0.751</v>
      </c>
      <c r="W478" s="4"/>
      <c r="X478" s="4">
        <v>11115.84</v>
      </c>
      <c r="Y478" s="4"/>
      <c r="Z478" s="4">
        <v>30316.36</v>
      </c>
      <c r="AA478" s="4">
        <v>28973.54</v>
      </c>
    </row>
    <row r="479" spans="2:27">
      <c r="B479" s="4"/>
      <c r="C479" s="4">
        <v>0.45</v>
      </c>
      <c r="D479" s="4"/>
      <c r="E479" s="4">
        <v>0.60899999999999999</v>
      </c>
      <c r="F479" s="4">
        <v>0.67200000000000004</v>
      </c>
      <c r="I479" s="62">
        <v>30009.41</v>
      </c>
      <c r="J479" s="63">
        <v>21719.5</v>
      </c>
      <c r="P479" s="4"/>
      <c r="Q479" s="4">
        <v>0.57299999999999995</v>
      </c>
      <c r="R479" s="4"/>
      <c r="S479" s="4">
        <v>0.7</v>
      </c>
      <c r="T479" s="4">
        <v>0.74299999999999999</v>
      </c>
      <c r="W479" s="4"/>
      <c r="X479" s="4">
        <v>8120.47</v>
      </c>
      <c r="Y479" s="4"/>
      <c r="Z479" s="4">
        <v>14725.46</v>
      </c>
      <c r="AA479" s="4">
        <v>36693.269999999997</v>
      </c>
    </row>
    <row r="480" spans="2:27">
      <c r="B480" s="4"/>
      <c r="C480" s="4">
        <v>0.51300000000000001</v>
      </c>
      <c r="D480" s="4"/>
      <c r="E480" s="4">
        <v>0.63300000000000001</v>
      </c>
      <c r="F480" s="4">
        <v>0.73299999999999998</v>
      </c>
      <c r="I480" s="62">
        <v>41510.78</v>
      </c>
      <c r="J480" s="63">
        <v>44903.78</v>
      </c>
      <c r="P480" s="4"/>
      <c r="Q480" s="4">
        <v>0.57299999999999995</v>
      </c>
      <c r="R480" s="4"/>
      <c r="S480" s="4">
        <v>0.71599999999999997</v>
      </c>
      <c r="T480" s="4">
        <v>0.77800000000000002</v>
      </c>
      <c r="W480" s="4"/>
      <c r="X480" s="4">
        <v>8508.5499999999993</v>
      </c>
      <c r="Y480" s="4"/>
      <c r="Z480" s="4">
        <v>45293.19</v>
      </c>
      <c r="AA480" s="4">
        <v>43680.15</v>
      </c>
    </row>
    <row r="481" spans="2:27">
      <c r="B481" s="4"/>
      <c r="C481" s="4">
        <v>0.53700000000000003</v>
      </c>
      <c r="D481" s="4"/>
      <c r="E481" s="4">
        <v>0.72299999999999998</v>
      </c>
      <c r="F481" s="4">
        <v>0.68400000000000005</v>
      </c>
      <c r="I481" s="62">
        <v>23899.439999999999</v>
      </c>
      <c r="J481" s="63">
        <v>16034.81</v>
      </c>
      <c r="P481" s="4"/>
      <c r="Q481" s="4">
        <v>0.55000000000000004</v>
      </c>
      <c r="R481" s="4"/>
      <c r="S481" s="4">
        <v>0.751</v>
      </c>
      <c r="T481" s="4">
        <v>0.74</v>
      </c>
      <c r="W481" s="4"/>
      <c r="X481" s="4">
        <v>5582.87</v>
      </c>
      <c r="Y481" s="4"/>
      <c r="Z481" s="4">
        <v>20402.88</v>
      </c>
      <c r="AA481" s="4">
        <v>17641.78</v>
      </c>
    </row>
    <row r="482" spans="2:27">
      <c r="B482" s="4"/>
      <c r="C482" s="4">
        <v>0.42</v>
      </c>
      <c r="D482" s="4"/>
      <c r="E482" s="4">
        <v>0.65200000000000002</v>
      </c>
      <c r="F482" s="4">
        <v>0.63600000000000001</v>
      </c>
      <c r="I482" s="62">
        <v>22739.38</v>
      </c>
      <c r="J482" s="63">
        <v>26952.95</v>
      </c>
      <c r="P482" s="4"/>
      <c r="Q482" s="4">
        <v>0.55900000000000005</v>
      </c>
      <c r="R482" s="4"/>
      <c r="S482" s="4">
        <v>0.72299999999999998</v>
      </c>
      <c r="T482" s="4">
        <v>0.67700000000000005</v>
      </c>
      <c r="W482" s="4"/>
      <c r="X482" s="4">
        <v>9565.07</v>
      </c>
      <c r="Y482" s="4"/>
      <c r="Z482" s="4">
        <v>21825.86</v>
      </c>
      <c r="AA482" s="4">
        <v>32339.01</v>
      </c>
    </row>
    <row r="483" spans="2:27">
      <c r="B483" s="4"/>
      <c r="C483" s="4">
        <v>0.41599999999999998</v>
      </c>
      <c r="D483" s="4"/>
      <c r="E483" s="4">
        <v>0.68</v>
      </c>
      <c r="F483" s="4">
        <v>0.46100000000000002</v>
      </c>
      <c r="I483" s="62">
        <v>36941.61</v>
      </c>
      <c r="J483" s="63">
        <v>24911.77</v>
      </c>
      <c r="P483" s="4"/>
      <c r="Q483" s="4">
        <v>0.504</v>
      </c>
      <c r="R483" s="4"/>
      <c r="S483" s="4">
        <v>0.72699999999999998</v>
      </c>
      <c r="T483" s="4">
        <v>0.66300000000000003</v>
      </c>
      <c r="W483" s="4"/>
      <c r="X483" s="4">
        <v>5543.79</v>
      </c>
      <c r="Y483" s="4"/>
      <c r="Z483" s="4">
        <v>20033.57</v>
      </c>
      <c r="AA483" s="4">
        <v>14288.96</v>
      </c>
    </row>
    <row r="484" spans="2:27">
      <c r="B484" s="4"/>
      <c r="C484" s="4">
        <v>0.497</v>
      </c>
      <c r="D484" s="4"/>
      <c r="E484" s="4">
        <v>0.63600000000000001</v>
      </c>
      <c r="F484" s="4">
        <v>0.65800000000000003</v>
      </c>
      <c r="I484" s="62">
        <v>20842.71</v>
      </c>
      <c r="J484" s="63">
        <v>43841.66</v>
      </c>
      <c r="P484" s="4"/>
      <c r="Q484" s="4">
        <v>0.57899999999999996</v>
      </c>
      <c r="R484" s="4"/>
      <c r="S484" s="4">
        <v>0.73399999999999999</v>
      </c>
      <c r="T484" s="4">
        <v>0.75800000000000001</v>
      </c>
      <c r="W484" s="4"/>
      <c r="X484" s="4">
        <v>8328.67</v>
      </c>
      <c r="Y484" s="4"/>
      <c r="Z484" s="4">
        <v>23278.9</v>
      </c>
      <c r="AA484" s="4">
        <v>29020.639999999999</v>
      </c>
    </row>
    <row r="485" spans="2:27">
      <c r="B485" s="4"/>
      <c r="C485" s="4">
        <v>0.53200000000000003</v>
      </c>
      <c r="D485" s="4"/>
      <c r="E485" s="4">
        <v>0.62</v>
      </c>
      <c r="F485" s="4">
        <v>0.68400000000000005</v>
      </c>
      <c r="I485" s="62">
        <v>18910.87</v>
      </c>
      <c r="J485" s="63">
        <v>30163.95</v>
      </c>
      <c r="P485" s="4"/>
      <c r="Q485" s="4">
        <v>0.58299999999999996</v>
      </c>
      <c r="R485" s="4"/>
      <c r="S485" s="4">
        <v>0.71599999999999997</v>
      </c>
      <c r="T485" s="4">
        <v>0.73599999999999999</v>
      </c>
      <c r="W485" s="4"/>
      <c r="X485" s="4">
        <v>8052.99</v>
      </c>
      <c r="Y485" s="4"/>
      <c r="Z485" s="4">
        <v>21540.76</v>
      </c>
      <c r="AA485" s="4">
        <v>62758.16</v>
      </c>
    </row>
    <row r="486" spans="2:27">
      <c r="B486" s="4"/>
      <c r="C486" s="4">
        <v>0.371</v>
      </c>
      <c r="D486" s="4"/>
      <c r="E486" s="4">
        <v>0.58699999999999997</v>
      </c>
      <c r="F486" s="4">
        <v>0.60799999999999998</v>
      </c>
      <c r="I486" s="62">
        <v>99392.72</v>
      </c>
      <c r="J486" s="63">
        <v>14274.61</v>
      </c>
      <c r="P486" s="4"/>
      <c r="Q486" s="4">
        <v>0.54900000000000004</v>
      </c>
      <c r="R486" s="4"/>
      <c r="S486" s="4">
        <v>0.69399999999999995</v>
      </c>
      <c r="T486" s="4">
        <v>0.77900000000000003</v>
      </c>
      <c r="W486" s="4"/>
      <c r="X486" s="4">
        <v>8089.98</v>
      </c>
      <c r="Y486" s="4"/>
      <c r="Z486" s="4">
        <v>21682.79</v>
      </c>
      <c r="AA486" s="4">
        <v>34702.57</v>
      </c>
    </row>
    <row r="487" spans="2:27">
      <c r="B487" s="4"/>
      <c r="C487" s="4">
        <v>0.44</v>
      </c>
      <c r="D487" s="4"/>
      <c r="E487" s="4">
        <v>0.7</v>
      </c>
      <c r="F487" s="4">
        <v>0.60299999999999998</v>
      </c>
      <c r="I487" s="62">
        <v>26740.400000000001</v>
      </c>
      <c r="J487" s="63">
        <v>23443.53</v>
      </c>
      <c r="P487" s="4"/>
      <c r="Q487" s="4">
        <v>0.56499999999999995</v>
      </c>
      <c r="R487" s="4"/>
      <c r="S487" s="4">
        <v>0.70599999999999996</v>
      </c>
      <c r="T487" s="4">
        <v>0.70899999999999996</v>
      </c>
      <c r="W487" s="4"/>
      <c r="X487" s="4">
        <v>9749.64</v>
      </c>
      <c r="Y487" s="4"/>
      <c r="Z487" s="4">
        <v>32791.620000000003</v>
      </c>
      <c r="AA487" s="4">
        <v>25710.720000000001</v>
      </c>
    </row>
    <row r="488" spans="2:27">
      <c r="B488" s="4"/>
      <c r="C488" s="4">
        <v>0.47099999999999997</v>
      </c>
      <c r="D488" s="4"/>
      <c r="E488" s="4">
        <v>0.69499999999999995</v>
      </c>
      <c r="F488" s="4">
        <v>0.59299999999999997</v>
      </c>
      <c r="I488" s="62">
        <v>20703.79</v>
      </c>
      <c r="J488" s="63">
        <v>22484.47</v>
      </c>
      <c r="P488" s="4"/>
      <c r="Q488" s="4">
        <v>0.55800000000000005</v>
      </c>
      <c r="R488" s="4"/>
      <c r="S488" s="4">
        <v>0.72799999999999998</v>
      </c>
      <c r="T488" s="4">
        <v>0.71599999999999997</v>
      </c>
      <c r="W488" s="4"/>
      <c r="X488" s="4">
        <v>11281.1</v>
      </c>
      <c r="Y488" s="4"/>
      <c r="Z488" s="4">
        <v>18542.560000000001</v>
      </c>
      <c r="AA488" s="4">
        <v>47492.23</v>
      </c>
    </row>
    <row r="489" spans="2:27">
      <c r="B489" s="4"/>
      <c r="C489" s="4">
        <v>0.53200000000000003</v>
      </c>
      <c r="D489" s="4"/>
      <c r="E489" s="4">
        <v>0.53300000000000003</v>
      </c>
      <c r="F489" s="4">
        <v>0.63200000000000001</v>
      </c>
      <c r="I489" s="62">
        <v>16936.259999999998</v>
      </c>
      <c r="J489" s="63">
        <v>19441.240000000002</v>
      </c>
      <c r="P489" s="4"/>
      <c r="Q489" s="4">
        <v>0.57199999999999995</v>
      </c>
      <c r="R489" s="4"/>
      <c r="S489" s="4">
        <v>0.61799999999999999</v>
      </c>
      <c r="T489" s="4">
        <v>0.68600000000000005</v>
      </c>
      <c r="W489" s="4"/>
      <c r="X489" s="4">
        <v>6675.43</v>
      </c>
      <c r="Y489" s="4"/>
      <c r="Z489" s="4">
        <v>23220.35</v>
      </c>
      <c r="AA489" s="4">
        <v>34350.769999999997</v>
      </c>
    </row>
    <row r="490" spans="2:27">
      <c r="B490" s="4"/>
      <c r="C490" s="4">
        <v>0.54500000000000004</v>
      </c>
      <c r="D490" s="4"/>
      <c r="E490" s="4">
        <v>0.65500000000000003</v>
      </c>
      <c r="F490" s="4">
        <v>0.65600000000000003</v>
      </c>
      <c r="I490" s="62">
        <v>26924.91</v>
      </c>
      <c r="J490" s="63">
        <v>17471.11</v>
      </c>
      <c r="P490" s="4"/>
      <c r="Q490" s="4">
        <v>0.61299999999999999</v>
      </c>
      <c r="R490" s="4"/>
      <c r="S490" s="4">
        <v>0.64500000000000002</v>
      </c>
      <c r="T490" s="4">
        <v>0.71199999999999997</v>
      </c>
      <c r="W490" s="4"/>
      <c r="X490" s="4">
        <v>16898.439999999999</v>
      </c>
      <c r="Y490" s="4"/>
      <c r="Z490" s="4">
        <v>20369.11</v>
      </c>
      <c r="AA490" s="4">
        <v>35329.65</v>
      </c>
    </row>
    <row r="491" spans="2:27">
      <c r="B491" s="4"/>
      <c r="C491" s="4">
        <v>0.45300000000000001</v>
      </c>
      <c r="D491" s="4"/>
      <c r="E491" s="4">
        <v>0.624</v>
      </c>
      <c r="F491" s="4">
        <v>0.627</v>
      </c>
      <c r="I491" s="62">
        <v>31623.8</v>
      </c>
      <c r="J491" s="63">
        <v>18427.810000000001</v>
      </c>
      <c r="P491" s="4"/>
      <c r="Q491" s="4">
        <v>0.495</v>
      </c>
      <c r="R491" s="4"/>
      <c r="S491" s="4">
        <v>0.73099999999999998</v>
      </c>
      <c r="T491" s="4">
        <v>0.76300000000000001</v>
      </c>
      <c r="W491" s="4"/>
      <c r="X491" s="4">
        <v>6919.34</v>
      </c>
      <c r="Y491" s="4"/>
      <c r="Z491" s="4">
        <v>22503.03</v>
      </c>
      <c r="AA491" s="4">
        <v>36997.550000000003</v>
      </c>
    </row>
    <row r="492" spans="2:27">
      <c r="B492" s="4"/>
      <c r="C492" s="4">
        <v>0.39800000000000002</v>
      </c>
      <c r="D492" s="4"/>
      <c r="E492" s="4">
        <v>0.60499999999999998</v>
      </c>
      <c r="F492" s="4">
        <v>0.51700000000000002</v>
      </c>
      <c r="I492" s="62">
        <v>49259.77</v>
      </c>
      <c r="J492" s="63">
        <v>27993.21</v>
      </c>
      <c r="P492" s="4"/>
      <c r="Q492" s="4">
        <v>0.52100000000000002</v>
      </c>
      <c r="R492" s="4"/>
      <c r="S492" s="4">
        <v>0.71099999999999997</v>
      </c>
      <c r="T492" s="4">
        <v>0.67200000000000004</v>
      </c>
      <c r="W492" s="4"/>
      <c r="X492" s="4">
        <v>7498.26</v>
      </c>
      <c r="Y492" s="4"/>
      <c r="Z492" s="4">
        <v>25511.61</v>
      </c>
      <c r="AA492" s="4">
        <v>16600.580000000002</v>
      </c>
    </row>
    <row r="493" spans="2:27">
      <c r="B493" s="4"/>
      <c r="C493" s="4">
        <v>0.499</v>
      </c>
      <c r="D493" s="4"/>
      <c r="E493" s="4">
        <v>0.57299999999999995</v>
      </c>
      <c r="F493" s="4">
        <v>0.64700000000000002</v>
      </c>
      <c r="I493" s="62">
        <v>12994.83</v>
      </c>
      <c r="J493" s="63">
        <v>23101.42</v>
      </c>
      <c r="P493" s="4"/>
      <c r="Q493" s="4">
        <v>0.54900000000000004</v>
      </c>
      <c r="R493" s="4"/>
      <c r="S493" s="4">
        <v>0.69899999999999995</v>
      </c>
      <c r="T493" s="4">
        <v>0.73499999999999999</v>
      </c>
      <c r="W493" s="4"/>
      <c r="X493" s="4">
        <v>6756.65</v>
      </c>
      <c r="Y493" s="4"/>
      <c r="Z493" s="4">
        <v>15114.47</v>
      </c>
      <c r="AA493" s="4">
        <v>22613.39</v>
      </c>
    </row>
    <row r="494" spans="2:27">
      <c r="B494" s="4"/>
      <c r="C494" s="4">
        <v>0.54200000000000004</v>
      </c>
      <c r="D494" s="4"/>
      <c r="E494" s="4">
        <v>0.503</v>
      </c>
      <c r="F494" s="4">
        <v>0.63900000000000001</v>
      </c>
      <c r="I494" s="62">
        <v>26270.720000000001</v>
      </c>
      <c r="J494" s="63">
        <v>27470.61</v>
      </c>
      <c r="P494" s="4"/>
      <c r="Q494" s="4">
        <v>0.63900000000000001</v>
      </c>
      <c r="R494" s="4"/>
      <c r="S494" s="4">
        <v>0.70699999999999996</v>
      </c>
      <c r="T494" s="4">
        <v>0.67800000000000005</v>
      </c>
      <c r="W494" s="4"/>
      <c r="X494" s="4">
        <v>41553.97</v>
      </c>
      <c r="Y494" s="4"/>
      <c r="Z494" s="4">
        <v>25701.24</v>
      </c>
      <c r="AA494" s="4">
        <v>43477.59</v>
      </c>
    </row>
    <row r="495" spans="2:27">
      <c r="B495" s="4"/>
      <c r="C495" s="4">
        <v>0.48299999999999998</v>
      </c>
      <c r="D495" s="4"/>
      <c r="E495" s="4">
        <v>0.52</v>
      </c>
      <c r="F495" s="4">
        <v>0.51</v>
      </c>
      <c r="I495" s="62">
        <v>46937.07</v>
      </c>
      <c r="J495" s="63">
        <v>31046.22</v>
      </c>
      <c r="P495" s="4"/>
      <c r="Q495" s="4">
        <v>0.52900000000000003</v>
      </c>
      <c r="R495" s="4"/>
      <c r="S495" s="4">
        <v>0.63400000000000001</v>
      </c>
      <c r="T495" s="4">
        <v>0.69699999999999995</v>
      </c>
      <c r="W495" s="4"/>
      <c r="X495" s="4">
        <v>5708.63</v>
      </c>
      <c r="Y495" s="4"/>
      <c r="Z495" s="4">
        <v>12407.52</v>
      </c>
      <c r="AA495" s="4">
        <v>28060.1</v>
      </c>
    </row>
    <row r="496" spans="2:27">
      <c r="B496" s="4"/>
      <c r="C496" s="4">
        <v>0.44600000000000001</v>
      </c>
      <c r="D496" s="4"/>
      <c r="E496" s="4">
        <v>0.55900000000000005</v>
      </c>
      <c r="F496" s="4">
        <v>0.70099999999999996</v>
      </c>
      <c r="I496" s="62">
        <v>22186.57</v>
      </c>
      <c r="J496" s="63">
        <v>19724.63</v>
      </c>
      <c r="P496" s="4"/>
      <c r="Q496" s="4">
        <v>0.56200000000000006</v>
      </c>
      <c r="R496" s="4"/>
      <c r="S496" s="4">
        <v>0.70599999999999996</v>
      </c>
      <c r="T496" s="4">
        <v>0.73799999999999999</v>
      </c>
      <c r="W496" s="4"/>
      <c r="X496" s="4">
        <v>18282.490000000002</v>
      </c>
      <c r="Y496" s="4"/>
      <c r="Z496" s="4">
        <v>19043.77</v>
      </c>
      <c r="AA496" s="4">
        <v>59355.77</v>
      </c>
    </row>
    <row r="497" spans="2:27">
      <c r="B497" s="4"/>
      <c r="C497" s="4">
        <v>0.54700000000000004</v>
      </c>
      <c r="D497" s="4"/>
      <c r="E497" s="4">
        <v>0.68700000000000006</v>
      </c>
      <c r="F497" s="4">
        <v>0.49299999999999999</v>
      </c>
      <c r="I497" s="62">
        <v>20143.55</v>
      </c>
      <c r="J497" s="63">
        <v>26121.34</v>
      </c>
      <c r="P497" s="4"/>
      <c r="Q497" s="4">
        <v>0.61899999999999999</v>
      </c>
      <c r="R497" s="4"/>
      <c r="S497" s="4">
        <v>0.66500000000000004</v>
      </c>
      <c r="T497" s="4">
        <v>0.70099999999999996</v>
      </c>
      <c r="W497" s="4"/>
      <c r="X497" s="4">
        <v>10380.69</v>
      </c>
      <c r="Y497" s="4"/>
      <c r="Z497" s="4">
        <v>18624.79</v>
      </c>
      <c r="AA497" s="4">
        <v>25843.96</v>
      </c>
    </row>
    <row r="498" spans="2:27">
      <c r="B498" s="4"/>
      <c r="C498" s="4">
        <v>0.52300000000000002</v>
      </c>
      <c r="D498" s="4"/>
      <c r="E498" s="4">
        <v>0.64600000000000002</v>
      </c>
      <c r="F498" s="4">
        <v>0.64900000000000002</v>
      </c>
      <c r="I498" s="62">
        <v>96056.59</v>
      </c>
      <c r="J498" s="63">
        <v>19189.62</v>
      </c>
      <c r="P498" s="4"/>
      <c r="Q498" s="4">
        <v>0.54800000000000004</v>
      </c>
      <c r="R498" s="4"/>
      <c r="S498" s="4">
        <v>0.71599999999999997</v>
      </c>
      <c r="T498" s="4">
        <v>0.72099999999999997</v>
      </c>
      <c r="W498" s="4"/>
      <c r="X498" s="4">
        <v>13100.34</v>
      </c>
      <c r="Y498" s="4"/>
      <c r="Z498" s="4">
        <v>50308.27</v>
      </c>
      <c r="AA498" s="4">
        <v>39132.78</v>
      </c>
    </row>
    <row r="499" spans="2:27">
      <c r="B499" s="4"/>
      <c r="C499" s="4">
        <v>0.40500000000000003</v>
      </c>
      <c r="D499" s="4"/>
      <c r="E499" s="4">
        <v>0.68400000000000005</v>
      </c>
      <c r="F499" s="4">
        <v>0.57399999999999995</v>
      </c>
      <c r="I499" s="62">
        <v>24042.01</v>
      </c>
      <c r="J499" s="63">
        <v>21156.97</v>
      </c>
      <c r="P499" s="4"/>
      <c r="Q499" s="4">
        <v>0.498</v>
      </c>
      <c r="R499" s="4"/>
      <c r="S499" s="4">
        <v>0.73199999999999998</v>
      </c>
      <c r="T499" s="4">
        <v>0.72399999999999998</v>
      </c>
      <c r="W499" s="4"/>
      <c r="X499" s="4">
        <v>7046.49</v>
      </c>
      <c r="Y499" s="4"/>
      <c r="Z499" s="4">
        <v>14063.82</v>
      </c>
      <c r="AA499" s="4">
        <v>44510.37</v>
      </c>
    </row>
    <row r="500" spans="2:27">
      <c r="B500" s="4"/>
      <c r="C500" s="4">
        <v>0.52500000000000002</v>
      </c>
      <c r="D500" s="4"/>
      <c r="E500" s="4">
        <v>0.53400000000000003</v>
      </c>
      <c r="F500" s="4">
        <v>0.60699999999999998</v>
      </c>
      <c r="I500" s="62">
        <v>46113.35</v>
      </c>
      <c r="J500" s="63">
        <v>46498.89</v>
      </c>
      <c r="P500" s="4"/>
      <c r="Q500" s="4">
        <v>0.624</v>
      </c>
      <c r="R500" s="4"/>
      <c r="S500" s="4">
        <v>0.65300000000000002</v>
      </c>
      <c r="T500" s="4">
        <v>0.746</v>
      </c>
      <c r="W500" s="4"/>
      <c r="X500" s="4">
        <v>10668.11</v>
      </c>
      <c r="Y500" s="4"/>
      <c r="Z500" s="4">
        <v>26400.75</v>
      </c>
      <c r="AA500" s="4">
        <v>25941.86</v>
      </c>
    </row>
    <row r="501" spans="2:27">
      <c r="B501" s="4"/>
      <c r="C501" s="4">
        <v>0.56000000000000005</v>
      </c>
      <c r="D501" s="4"/>
      <c r="E501" s="4">
        <v>0.70299999999999996</v>
      </c>
      <c r="F501" s="4">
        <v>0.61599999999999999</v>
      </c>
      <c r="I501" s="62">
        <v>11110.22</v>
      </c>
      <c r="J501" s="63">
        <v>11642.3</v>
      </c>
      <c r="P501" s="4"/>
      <c r="Q501" s="4">
        <v>0.57899999999999996</v>
      </c>
      <c r="R501" s="4"/>
      <c r="S501" s="4">
        <v>0.69599999999999995</v>
      </c>
      <c r="T501" s="4">
        <v>0.70199999999999996</v>
      </c>
      <c r="W501" s="4"/>
      <c r="X501" s="4">
        <v>6071.98</v>
      </c>
      <c r="Y501" s="4"/>
      <c r="Z501" s="4">
        <v>11491.33</v>
      </c>
      <c r="AA501" s="4">
        <v>22248.46</v>
      </c>
    </row>
    <row r="502" spans="2:27">
      <c r="B502" s="4"/>
      <c r="C502" s="4">
        <v>0.502</v>
      </c>
      <c r="D502" s="4"/>
      <c r="E502" s="4">
        <v>0.58899999999999997</v>
      </c>
      <c r="F502" s="4">
        <v>0.52900000000000003</v>
      </c>
      <c r="I502" s="62">
        <v>50159.26</v>
      </c>
      <c r="J502" s="63">
        <v>33306.82</v>
      </c>
      <c r="P502" s="4"/>
      <c r="Q502" s="4">
        <v>0.56999999999999995</v>
      </c>
      <c r="R502" s="4"/>
      <c r="S502" s="4">
        <v>0.67200000000000004</v>
      </c>
      <c r="T502" s="4">
        <v>0.69099999999999995</v>
      </c>
      <c r="W502" s="4"/>
      <c r="X502" s="4">
        <v>8971.84</v>
      </c>
      <c r="Y502" s="4"/>
      <c r="Z502" s="4">
        <v>27509.98</v>
      </c>
      <c r="AA502" s="4">
        <v>23577.62</v>
      </c>
    </row>
    <row r="503" spans="2:27">
      <c r="B503" s="4"/>
      <c r="C503" s="4">
        <v>0.435</v>
      </c>
      <c r="D503" s="4"/>
      <c r="E503" s="4">
        <v>0.64400000000000002</v>
      </c>
      <c r="F503" s="4">
        <v>0.6</v>
      </c>
      <c r="I503" s="62">
        <v>22251.35</v>
      </c>
      <c r="J503" s="63">
        <v>38941.79</v>
      </c>
      <c r="P503" s="4"/>
      <c r="Q503" s="4">
        <v>0.52</v>
      </c>
      <c r="R503" s="4"/>
      <c r="S503" s="4">
        <v>0.68700000000000006</v>
      </c>
      <c r="T503" s="4">
        <v>0.72899999999999998</v>
      </c>
      <c r="W503" s="4"/>
      <c r="X503" s="4">
        <v>5695.12</v>
      </c>
      <c r="Y503" s="4"/>
      <c r="Z503" s="4">
        <v>24919.81</v>
      </c>
      <c r="AA503" s="4">
        <v>29381.26</v>
      </c>
    </row>
    <row r="504" spans="2:27">
      <c r="B504" s="4"/>
      <c r="C504" s="4">
        <v>0.61699999999999999</v>
      </c>
      <c r="D504" s="4"/>
      <c r="E504" s="4">
        <v>0.48299999999999998</v>
      </c>
      <c r="F504" s="4">
        <v>0.66</v>
      </c>
      <c r="I504" s="62">
        <v>26695.200000000001</v>
      </c>
      <c r="J504" s="63">
        <v>15099.51</v>
      </c>
      <c r="P504" s="4"/>
      <c r="Q504" s="4">
        <v>0.625</v>
      </c>
      <c r="R504" s="4"/>
      <c r="S504" s="4">
        <v>0.59499999999999997</v>
      </c>
      <c r="T504" s="4">
        <v>0.73199999999999998</v>
      </c>
      <c r="W504" s="4"/>
      <c r="X504" s="4">
        <v>13709.32</v>
      </c>
      <c r="Y504" s="4"/>
      <c r="Z504" s="4">
        <v>11358.11</v>
      </c>
      <c r="AA504" s="4">
        <v>38220.82</v>
      </c>
    </row>
    <row r="505" spans="2:27">
      <c r="B505" s="4"/>
      <c r="C505" s="4">
        <v>0.40400000000000003</v>
      </c>
      <c r="D505" s="4"/>
      <c r="E505" s="4">
        <v>0.65500000000000003</v>
      </c>
      <c r="F505" s="4">
        <v>0.58899999999999997</v>
      </c>
      <c r="I505" s="62">
        <v>11669.96</v>
      </c>
      <c r="J505" s="63">
        <v>13940.47</v>
      </c>
      <c r="P505" s="4"/>
      <c r="Q505" s="4">
        <v>0.60899999999999999</v>
      </c>
      <c r="R505" s="4"/>
      <c r="S505" s="4">
        <v>0.71299999999999997</v>
      </c>
      <c r="T505" s="4">
        <v>0.70799999999999996</v>
      </c>
      <c r="W505" s="4"/>
      <c r="X505" s="4">
        <v>9688.16</v>
      </c>
      <c r="Y505" s="4"/>
      <c r="Z505" s="4">
        <v>16066.88</v>
      </c>
      <c r="AA505" s="4">
        <v>23226.69</v>
      </c>
    </row>
    <row r="506" spans="2:27">
      <c r="B506" s="4"/>
      <c r="C506" s="4">
        <v>0.60399999999999998</v>
      </c>
      <c r="D506" s="4"/>
      <c r="E506" s="4">
        <v>0.63100000000000001</v>
      </c>
      <c r="F506" s="4">
        <v>0.63100000000000001</v>
      </c>
      <c r="I506" s="62">
        <v>40099.769999999997</v>
      </c>
      <c r="J506" s="63">
        <v>47068.18</v>
      </c>
      <c r="P506" s="4"/>
      <c r="Q506" s="4">
        <v>0.60799999999999998</v>
      </c>
      <c r="R506" s="4"/>
      <c r="S506" s="4">
        <v>0.71699999999999997</v>
      </c>
      <c r="T506" s="4">
        <v>0.747</v>
      </c>
      <c r="W506" s="4"/>
      <c r="X506" s="4">
        <v>14297.44</v>
      </c>
      <c r="Y506" s="4"/>
      <c r="Z506" s="4">
        <v>14216.64</v>
      </c>
      <c r="AA506" s="4">
        <v>41148.54</v>
      </c>
    </row>
    <row r="507" spans="2:27">
      <c r="B507" s="4"/>
      <c r="C507" s="4">
        <v>0.504</v>
      </c>
      <c r="D507" s="4"/>
      <c r="E507" s="4">
        <v>0.57599999999999996</v>
      </c>
      <c r="F507" s="4">
        <v>0.55000000000000004</v>
      </c>
      <c r="I507" s="62">
        <v>26207.22</v>
      </c>
      <c r="J507" s="63">
        <v>20392.27</v>
      </c>
      <c r="P507" s="4"/>
      <c r="Q507" s="4">
        <v>0.56999999999999995</v>
      </c>
      <c r="R507" s="4"/>
      <c r="S507" s="4">
        <v>0.67200000000000004</v>
      </c>
      <c r="T507" s="4">
        <v>0.66700000000000004</v>
      </c>
      <c r="W507" s="4"/>
      <c r="X507" s="4">
        <v>8049.85</v>
      </c>
      <c r="Y507" s="4"/>
      <c r="Z507" s="4">
        <v>9706.9599999999991</v>
      </c>
      <c r="AA507" s="4">
        <v>39577.83</v>
      </c>
    </row>
    <row r="508" spans="2:27">
      <c r="B508" s="4"/>
      <c r="C508" s="4">
        <v>0.46899999999999997</v>
      </c>
      <c r="D508" s="4"/>
      <c r="E508" s="4">
        <v>0.66600000000000004</v>
      </c>
      <c r="F508" s="4">
        <v>0.57599999999999996</v>
      </c>
      <c r="I508" s="62">
        <v>16537.87</v>
      </c>
      <c r="J508" s="63">
        <v>24946.61</v>
      </c>
      <c r="P508" s="4"/>
      <c r="Q508" s="4">
        <v>0.59499999999999997</v>
      </c>
      <c r="R508" s="4"/>
      <c r="S508" s="4">
        <v>0.71</v>
      </c>
      <c r="T508" s="4">
        <v>0.67200000000000004</v>
      </c>
      <c r="W508" s="4"/>
      <c r="X508" s="4">
        <v>9412.25</v>
      </c>
      <c r="Y508" s="4"/>
      <c r="Z508" s="4">
        <v>35531.699999999997</v>
      </c>
      <c r="AA508" s="4">
        <v>27451.78</v>
      </c>
    </row>
    <row r="509" spans="2:27">
      <c r="B509" s="4"/>
      <c r="C509" s="4">
        <v>0.43099999999999999</v>
      </c>
      <c r="D509" s="4"/>
      <c r="E509" s="4">
        <v>0.55100000000000005</v>
      </c>
      <c r="F509" s="4">
        <v>0.621</v>
      </c>
      <c r="I509" s="62">
        <v>19343.78</v>
      </c>
      <c r="J509" s="63">
        <v>17990.169999999998</v>
      </c>
      <c r="P509" s="4"/>
      <c r="Q509" s="4">
        <v>0.53300000000000003</v>
      </c>
      <c r="R509" s="4"/>
      <c r="S509" s="4">
        <v>0.68600000000000005</v>
      </c>
      <c r="T509" s="4">
        <v>0.77900000000000003</v>
      </c>
      <c r="W509" s="4"/>
      <c r="X509" s="4">
        <v>6467.97</v>
      </c>
      <c r="Y509" s="4"/>
      <c r="Z509" s="4">
        <v>111529.4</v>
      </c>
      <c r="AA509" s="4">
        <v>41918.54</v>
      </c>
    </row>
    <row r="510" spans="2:27">
      <c r="B510" s="4"/>
      <c r="C510" s="4">
        <v>0.52</v>
      </c>
      <c r="D510" s="4"/>
      <c r="E510" s="4">
        <v>0.54100000000000004</v>
      </c>
      <c r="F510" s="4">
        <v>0.72199999999999998</v>
      </c>
      <c r="I510" s="62">
        <v>61274.33</v>
      </c>
      <c r="J510" s="63">
        <v>22042.21</v>
      </c>
      <c r="P510" s="4"/>
      <c r="Q510" s="4">
        <v>0.58099999999999996</v>
      </c>
      <c r="R510" s="4"/>
      <c r="S510" s="4">
        <v>0.70499999999999996</v>
      </c>
      <c r="T510" s="4">
        <v>0.79600000000000004</v>
      </c>
      <c r="W510" s="4"/>
      <c r="X510" s="4">
        <v>11034.92</v>
      </c>
      <c r="Y510" s="4"/>
      <c r="Z510" s="4">
        <v>15585.82</v>
      </c>
      <c r="AA510" s="4">
        <v>66546.83</v>
      </c>
    </row>
    <row r="511" spans="2:27">
      <c r="B511" s="4"/>
      <c r="C511" s="4">
        <v>0.53600000000000003</v>
      </c>
      <c r="D511" s="4"/>
      <c r="E511" s="4">
        <v>0.72199999999999998</v>
      </c>
      <c r="F511" s="4">
        <v>0.63300000000000001</v>
      </c>
      <c r="I511" s="62">
        <v>22579.86</v>
      </c>
      <c r="J511" s="63">
        <v>49785.35</v>
      </c>
      <c r="P511" s="4"/>
      <c r="Q511" s="4">
        <v>0.59199999999999997</v>
      </c>
      <c r="R511" s="4"/>
      <c r="S511" s="4">
        <v>0.73199999999999998</v>
      </c>
      <c r="T511" s="4">
        <v>0.70799999999999996</v>
      </c>
      <c r="W511" s="4"/>
      <c r="X511" s="4">
        <v>10548.82</v>
      </c>
      <c r="Y511" s="4"/>
      <c r="Z511" s="4">
        <v>29386.95</v>
      </c>
      <c r="AA511" s="4">
        <v>27414.94</v>
      </c>
    </row>
    <row r="512" spans="2:27">
      <c r="B512" s="4"/>
      <c r="C512" s="4">
        <v>0.35399999999999998</v>
      </c>
      <c r="D512" s="4"/>
      <c r="E512" s="4">
        <v>0.55500000000000005</v>
      </c>
      <c r="F512" s="4">
        <v>0.60799999999999998</v>
      </c>
      <c r="I512" s="62">
        <v>115458.91</v>
      </c>
      <c r="J512" s="63">
        <v>15912.49</v>
      </c>
      <c r="P512" s="4"/>
      <c r="Q512" s="4">
        <v>0.48899999999999999</v>
      </c>
      <c r="R512" s="4"/>
      <c r="S512" s="4">
        <v>0.63700000000000001</v>
      </c>
      <c r="T512" s="4">
        <v>0.66500000000000004</v>
      </c>
      <c r="W512" s="4"/>
      <c r="X512" s="4">
        <v>5856.58</v>
      </c>
      <c r="Y512" s="4"/>
      <c r="Z512" s="4">
        <v>12874.11</v>
      </c>
      <c r="AA512" s="4">
        <v>42327.58</v>
      </c>
    </row>
    <row r="513" spans="2:27">
      <c r="B513" s="4"/>
      <c r="C513" s="4">
        <v>0.443</v>
      </c>
      <c r="D513" s="4"/>
      <c r="E513" s="4">
        <v>0.66300000000000003</v>
      </c>
      <c r="F513" s="4">
        <v>0.66500000000000004</v>
      </c>
      <c r="I513" s="62">
        <v>41764.120000000003</v>
      </c>
      <c r="J513" s="63">
        <v>27715.9</v>
      </c>
      <c r="P513" s="4"/>
      <c r="Q513" s="4">
        <v>0.55600000000000005</v>
      </c>
      <c r="R513" s="4"/>
      <c r="S513" s="4">
        <v>0.73</v>
      </c>
      <c r="T513" s="4">
        <v>0.69799999999999995</v>
      </c>
      <c r="W513" s="4"/>
      <c r="X513" s="4">
        <v>15157.55</v>
      </c>
      <c r="Y513" s="4"/>
      <c r="Z513" s="4">
        <v>69837.66</v>
      </c>
      <c r="AA513" s="4">
        <v>35404.92</v>
      </c>
    </row>
    <row r="514" spans="2:27">
      <c r="B514" s="4"/>
      <c r="C514" s="4">
        <v>0.42799999999999999</v>
      </c>
      <c r="D514" s="4"/>
      <c r="E514" s="4">
        <v>0.66600000000000004</v>
      </c>
      <c r="F514" s="4">
        <v>0.66300000000000003</v>
      </c>
      <c r="I514" s="62">
        <v>42290.57</v>
      </c>
      <c r="J514" s="63">
        <v>23730.94</v>
      </c>
      <c r="P514" s="4"/>
      <c r="Q514" s="4">
        <v>0.56599999999999995</v>
      </c>
      <c r="R514" s="4"/>
      <c r="S514" s="4">
        <v>0.70699999999999996</v>
      </c>
      <c r="T514" s="4">
        <v>0.77900000000000003</v>
      </c>
      <c r="W514" s="4"/>
      <c r="X514" s="4">
        <v>7289.03</v>
      </c>
      <c r="Y514" s="4"/>
      <c r="Z514" s="4">
        <v>16151.3</v>
      </c>
      <c r="AA514" s="4">
        <v>62245.36</v>
      </c>
    </row>
    <row r="515" spans="2:27">
      <c r="B515" s="4"/>
      <c r="C515" s="4">
        <v>0.40600000000000003</v>
      </c>
      <c r="D515" s="4"/>
      <c r="E515" s="4">
        <v>0.70899999999999996</v>
      </c>
      <c r="F515" s="4">
        <v>0.499</v>
      </c>
      <c r="I515" s="62">
        <v>24061.55</v>
      </c>
      <c r="J515" s="63">
        <v>9445.33</v>
      </c>
      <c r="P515" s="4"/>
      <c r="Q515" s="4">
        <v>0.57899999999999996</v>
      </c>
      <c r="R515" s="4"/>
      <c r="S515" s="4">
        <v>0.72699999999999998</v>
      </c>
      <c r="T515" s="4">
        <v>0.68500000000000005</v>
      </c>
      <c r="W515" s="4"/>
      <c r="X515" s="4">
        <v>6598.79</v>
      </c>
      <c r="Y515" s="4"/>
      <c r="Z515" s="4">
        <v>19907.64</v>
      </c>
      <c r="AA515" s="4">
        <v>22099.4</v>
      </c>
    </row>
    <row r="516" spans="2:27">
      <c r="B516" s="4"/>
      <c r="C516" s="4">
        <v>0.43099999999999999</v>
      </c>
      <c r="D516" s="4"/>
      <c r="E516" s="4">
        <v>0.61799999999999999</v>
      </c>
      <c r="F516" s="4">
        <v>0.60299999999999998</v>
      </c>
      <c r="I516" s="62">
        <v>32218.560000000001</v>
      </c>
      <c r="J516" s="63">
        <v>13749.35</v>
      </c>
      <c r="P516" s="4"/>
      <c r="Q516" s="4">
        <v>0.54500000000000004</v>
      </c>
      <c r="R516" s="4"/>
      <c r="S516" s="4">
        <v>0.66800000000000004</v>
      </c>
      <c r="T516" s="4">
        <v>0.67700000000000005</v>
      </c>
      <c r="W516" s="4"/>
      <c r="X516" s="4">
        <v>14098.23</v>
      </c>
      <c r="Y516" s="4"/>
      <c r="Z516" s="4">
        <v>12350.53</v>
      </c>
      <c r="AA516" s="4">
        <v>19986.59</v>
      </c>
    </row>
    <row r="517" spans="2:27">
      <c r="B517" s="4"/>
      <c r="C517" s="4">
        <v>0.48199999999999998</v>
      </c>
      <c r="D517" s="4"/>
      <c r="E517" s="4">
        <v>0.57299999999999995</v>
      </c>
      <c r="F517" s="4">
        <v>0.59</v>
      </c>
      <c r="I517" s="62">
        <v>10915.41</v>
      </c>
      <c r="J517" s="63">
        <v>24498.9</v>
      </c>
      <c r="P517" s="4"/>
      <c r="Q517" s="4">
        <v>0.54700000000000004</v>
      </c>
      <c r="R517" s="4"/>
      <c r="S517" s="4">
        <v>0.67900000000000005</v>
      </c>
      <c r="T517" s="4">
        <v>0.84</v>
      </c>
      <c r="W517" s="4"/>
      <c r="X517" s="4">
        <v>9833.8799999999992</v>
      </c>
      <c r="Y517" s="4"/>
      <c r="Z517" s="4">
        <v>22740.400000000001</v>
      </c>
      <c r="AA517" s="4">
        <v>73762.48</v>
      </c>
    </row>
    <row r="518" spans="2:27">
      <c r="B518" s="4"/>
      <c r="C518" s="4">
        <v>0.55600000000000005</v>
      </c>
      <c r="D518" s="4"/>
      <c r="E518" s="4">
        <v>0.54900000000000004</v>
      </c>
      <c r="F518" s="4">
        <v>0.7</v>
      </c>
      <c r="I518" s="62">
        <v>23237.81</v>
      </c>
      <c r="J518" s="63">
        <v>25992.18</v>
      </c>
      <c r="P518" s="4"/>
      <c r="Q518" s="4">
        <v>0.56399999999999995</v>
      </c>
      <c r="R518" s="4"/>
      <c r="S518" s="4">
        <v>0.68300000000000005</v>
      </c>
      <c r="T518" s="4">
        <v>0.72299999999999998</v>
      </c>
      <c r="W518" s="4"/>
      <c r="X518" s="4">
        <v>9772.3700000000008</v>
      </c>
      <c r="Y518" s="4"/>
      <c r="Z518" s="4">
        <v>18309.810000000001</v>
      </c>
      <c r="AA518" s="4">
        <v>29447.42</v>
      </c>
    </row>
    <row r="519" spans="2:27">
      <c r="B519" s="4"/>
      <c r="C519" s="4">
        <v>0.58199999999999996</v>
      </c>
      <c r="D519" s="4"/>
      <c r="E519" s="4">
        <v>0.56999999999999995</v>
      </c>
      <c r="F519" s="4">
        <v>0.64300000000000002</v>
      </c>
      <c r="I519" s="62">
        <v>13886.22</v>
      </c>
      <c r="J519" s="63">
        <v>35543.26</v>
      </c>
      <c r="P519" s="4"/>
      <c r="Q519" s="4">
        <v>0.503</v>
      </c>
      <c r="R519" s="4"/>
      <c r="S519" s="4">
        <v>0.73399999999999999</v>
      </c>
      <c r="T519" s="4">
        <v>0.76200000000000001</v>
      </c>
      <c r="W519" s="4"/>
      <c r="X519" s="4">
        <v>9917.57</v>
      </c>
      <c r="Y519" s="4"/>
      <c r="Z519" s="4">
        <v>29397.85</v>
      </c>
      <c r="AA519" s="4">
        <v>42189.97</v>
      </c>
    </row>
    <row r="520" spans="2:27">
      <c r="B520" s="4"/>
      <c r="C520" s="4">
        <v>0.47799999999999998</v>
      </c>
      <c r="D520" s="4"/>
      <c r="E520" s="4">
        <v>0.69199999999999995</v>
      </c>
      <c r="F520" s="4">
        <v>0.55900000000000005</v>
      </c>
      <c r="I520" s="62">
        <v>289932.05</v>
      </c>
      <c r="J520" s="63">
        <v>25822.66</v>
      </c>
      <c r="P520" s="4"/>
      <c r="Q520" s="4">
        <v>0.55400000000000005</v>
      </c>
      <c r="R520" s="4"/>
      <c r="S520" s="4">
        <v>0.70799999999999996</v>
      </c>
      <c r="T520" s="4">
        <v>0.70399999999999996</v>
      </c>
      <c r="W520" s="4"/>
      <c r="X520" s="4">
        <v>9930.24</v>
      </c>
      <c r="Y520" s="4"/>
      <c r="Z520" s="4">
        <v>26902.92</v>
      </c>
      <c r="AA520" s="4">
        <v>28696.79</v>
      </c>
    </row>
    <row r="521" spans="2:27">
      <c r="B521" s="4"/>
      <c r="C521" s="4">
        <v>0.54800000000000004</v>
      </c>
      <c r="D521" s="4"/>
      <c r="E521" s="4">
        <v>0.67400000000000004</v>
      </c>
      <c r="F521" s="4">
        <v>0.626</v>
      </c>
      <c r="I521" s="62">
        <v>39533.599999999999</v>
      </c>
      <c r="J521" s="63">
        <v>28541.39</v>
      </c>
      <c r="P521" s="4"/>
      <c r="Q521" s="4">
        <v>0.57399999999999995</v>
      </c>
      <c r="R521" s="4"/>
      <c r="S521" s="4">
        <v>0.67</v>
      </c>
      <c r="T521" s="4">
        <v>0.70899999999999996</v>
      </c>
      <c r="W521" s="4"/>
      <c r="X521" s="4">
        <v>8541.11</v>
      </c>
      <c r="Y521" s="4"/>
      <c r="Z521" s="4">
        <v>48027.27</v>
      </c>
      <c r="AA521" s="4">
        <v>35820.339999999997</v>
      </c>
    </row>
    <row r="522" spans="2:27">
      <c r="B522" s="4"/>
      <c r="C522" s="4">
        <v>0.504</v>
      </c>
      <c r="D522" s="4"/>
      <c r="E522" s="4">
        <v>0.63</v>
      </c>
      <c r="F522" s="4">
        <v>0.64600000000000002</v>
      </c>
      <c r="I522" s="62">
        <v>18212.61</v>
      </c>
      <c r="J522" s="63">
        <v>15208.07</v>
      </c>
      <c r="P522" s="4"/>
      <c r="Q522" s="4">
        <v>0.55300000000000005</v>
      </c>
      <c r="R522" s="4"/>
      <c r="S522" s="4">
        <v>0.69199999999999995</v>
      </c>
      <c r="T522" s="4">
        <v>0.754</v>
      </c>
      <c r="W522" s="4"/>
      <c r="X522" s="4">
        <v>7983.28</v>
      </c>
      <c r="Y522" s="4"/>
      <c r="Z522" s="4">
        <v>29331.5</v>
      </c>
      <c r="AA522" s="4">
        <v>26853.24</v>
      </c>
    </row>
    <row r="523" spans="2:27">
      <c r="B523" s="4"/>
      <c r="C523" s="4">
        <v>0.51400000000000001</v>
      </c>
      <c r="D523" s="4"/>
      <c r="E523" s="4">
        <v>0.60899999999999999</v>
      </c>
      <c r="F523" s="4">
        <v>0.64100000000000001</v>
      </c>
      <c r="I523" s="62">
        <v>31802.91</v>
      </c>
      <c r="J523" s="63">
        <v>11375.19</v>
      </c>
      <c r="P523" s="4"/>
      <c r="Q523" s="4">
        <v>0.6</v>
      </c>
      <c r="R523" s="4"/>
      <c r="S523" s="4">
        <v>0.69399999999999995</v>
      </c>
      <c r="T523" s="4">
        <v>0.75</v>
      </c>
      <c r="W523" s="4"/>
      <c r="X523" s="4">
        <v>9028</v>
      </c>
      <c r="Y523" s="4"/>
      <c r="Z523" s="4">
        <v>16137.43</v>
      </c>
      <c r="AA523" s="4">
        <v>37226.949999999997</v>
      </c>
    </row>
    <row r="524" spans="2:27">
      <c r="B524" s="4"/>
      <c r="C524" s="4">
        <v>0.41299999999999998</v>
      </c>
      <c r="D524" s="4"/>
      <c r="E524" s="4">
        <v>0.63</v>
      </c>
      <c r="F524" s="4">
        <v>0.503</v>
      </c>
      <c r="I524" s="62">
        <v>22763.3</v>
      </c>
      <c r="J524" s="63">
        <v>20687.18</v>
      </c>
      <c r="P524" s="4"/>
      <c r="Q524" s="4">
        <v>0.59399999999999997</v>
      </c>
      <c r="R524" s="4"/>
      <c r="S524" s="4">
        <v>0.71</v>
      </c>
      <c r="T524" s="4">
        <v>0.61799999999999999</v>
      </c>
      <c r="W524" s="4"/>
      <c r="X524" s="4">
        <v>9397.23</v>
      </c>
      <c r="Y524" s="4"/>
      <c r="Z524" s="4">
        <v>19333.63</v>
      </c>
      <c r="AA524" s="4">
        <v>31512.080000000002</v>
      </c>
    </row>
    <row r="525" spans="2:27">
      <c r="B525" s="4"/>
      <c r="C525" s="4">
        <v>0.44900000000000001</v>
      </c>
      <c r="D525" s="4"/>
      <c r="E525" s="4">
        <v>0.59599999999999997</v>
      </c>
      <c r="F525" s="4">
        <v>0.57299999999999995</v>
      </c>
      <c r="I525" s="62">
        <v>21982.959999999999</v>
      </c>
      <c r="J525" s="63">
        <v>13956.91</v>
      </c>
      <c r="P525" s="4"/>
      <c r="Q525" s="4">
        <v>0.58399999999999996</v>
      </c>
      <c r="R525" s="4"/>
      <c r="S525" s="4">
        <v>0.69299999999999995</v>
      </c>
      <c r="T525" s="4">
        <v>0.67700000000000005</v>
      </c>
      <c r="W525" s="4"/>
      <c r="X525" s="4">
        <v>44548.73</v>
      </c>
      <c r="Y525" s="4"/>
      <c r="Z525" s="4">
        <v>16014.63</v>
      </c>
      <c r="AA525" s="4">
        <v>26144.6</v>
      </c>
    </row>
    <row r="526" spans="2:27">
      <c r="B526" s="4"/>
      <c r="C526" s="4">
        <v>0.498</v>
      </c>
      <c r="D526" s="4"/>
      <c r="E526" s="4">
        <v>0.622</v>
      </c>
      <c r="F526" s="4">
        <v>0.52400000000000002</v>
      </c>
      <c r="I526" s="62">
        <v>27878.48</v>
      </c>
      <c r="J526" s="63">
        <v>18933.259999999998</v>
      </c>
      <c r="P526" s="4"/>
      <c r="Q526" s="4">
        <v>0.55800000000000005</v>
      </c>
      <c r="R526" s="4"/>
      <c r="S526" s="4">
        <v>0.69099999999999995</v>
      </c>
      <c r="T526" s="4">
        <v>0.67600000000000005</v>
      </c>
      <c r="W526" s="4"/>
      <c r="X526" s="4">
        <v>11362.15</v>
      </c>
      <c r="Y526" s="4"/>
      <c r="Z526" s="4">
        <v>10225.93</v>
      </c>
      <c r="AA526" s="4">
        <v>27529.65</v>
      </c>
    </row>
    <row r="527" spans="2:27">
      <c r="B527" s="4"/>
      <c r="C527" s="4">
        <v>0.49199999999999999</v>
      </c>
      <c r="D527" s="4"/>
      <c r="E527" s="4">
        <v>0.71</v>
      </c>
      <c r="F527" s="4">
        <v>0.48099999999999998</v>
      </c>
      <c r="I527" s="62">
        <v>137592.5</v>
      </c>
      <c r="J527" s="63">
        <v>43888.38</v>
      </c>
      <c r="P527" s="4"/>
      <c r="Q527" s="4">
        <v>0.57899999999999996</v>
      </c>
      <c r="R527" s="4"/>
      <c r="S527" s="4">
        <v>0.71399999999999997</v>
      </c>
      <c r="T527" s="4">
        <v>0.70199999999999996</v>
      </c>
      <c r="W527" s="4"/>
      <c r="X527" s="4">
        <v>11848.25</v>
      </c>
      <c r="Y527" s="4"/>
      <c r="Z527" s="4">
        <v>18324.5</v>
      </c>
      <c r="AA527" s="4">
        <v>27437.14</v>
      </c>
    </row>
    <row r="528" spans="2:27">
      <c r="B528" s="4"/>
      <c r="C528" s="4">
        <v>0.497</v>
      </c>
      <c r="D528" s="4"/>
      <c r="E528" s="4">
        <v>0.64300000000000002</v>
      </c>
      <c r="F528" s="4">
        <v>0.61499999999999999</v>
      </c>
      <c r="I528" s="62">
        <v>52612.99</v>
      </c>
      <c r="J528" s="63">
        <v>9937.74</v>
      </c>
      <c r="P528" s="4"/>
      <c r="Q528" s="4">
        <v>0.61599999999999999</v>
      </c>
      <c r="R528" s="4"/>
      <c r="S528" s="4">
        <v>0.74299999999999999</v>
      </c>
      <c r="T528" s="4">
        <v>0.73899999999999999</v>
      </c>
      <c r="W528" s="4"/>
      <c r="X528" s="4">
        <v>14230.09</v>
      </c>
      <c r="Y528" s="4"/>
      <c r="Z528" s="4">
        <v>75887.45</v>
      </c>
      <c r="AA528" s="4">
        <v>36228.82</v>
      </c>
    </row>
    <row r="529" spans="2:27">
      <c r="B529" s="4"/>
      <c r="C529" s="4">
        <v>0.45400000000000001</v>
      </c>
      <c r="D529" s="4"/>
      <c r="E529" s="4">
        <v>0.56799999999999995</v>
      </c>
      <c r="F529" s="4">
        <v>0.63200000000000001</v>
      </c>
      <c r="I529" s="62">
        <v>34594.29</v>
      </c>
      <c r="J529" s="63">
        <v>25430.720000000001</v>
      </c>
      <c r="P529" s="4"/>
      <c r="Q529" s="4">
        <v>0.58599999999999997</v>
      </c>
      <c r="R529" s="4"/>
      <c r="S529" s="4">
        <v>0.61099999999999999</v>
      </c>
      <c r="T529" s="4">
        <v>0.73399999999999999</v>
      </c>
      <c r="W529" s="4"/>
      <c r="X529" s="4">
        <v>14489.98</v>
      </c>
      <c r="Y529" s="4"/>
      <c r="Z529" s="4">
        <v>9283.74</v>
      </c>
      <c r="AA529" s="4">
        <v>31561.72</v>
      </c>
    </row>
    <row r="530" spans="2:27">
      <c r="B530" s="4"/>
      <c r="C530" s="4">
        <v>0.432</v>
      </c>
      <c r="D530" s="4"/>
      <c r="E530" s="4">
        <v>0.65</v>
      </c>
      <c r="F530" s="4">
        <v>0.66900000000000004</v>
      </c>
      <c r="I530" s="62">
        <v>24036.9</v>
      </c>
      <c r="J530" s="63">
        <v>13727.22</v>
      </c>
      <c r="P530" s="4"/>
      <c r="Q530" s="4">
        <v>0.53700000000000003</v>
      </c>
      <c r="R530" s="4"/>
      <c r="S530" s="4">
        <v>0.73799999999999999</v>
      </c>
      <c r="T530" s="4">
        <v>0.75900000000000001</v>
      </c>
      <c r="W530" s="4"/>
      <c r="X530" s="4">
        <v>9874.7900000000009</v>
      </c>
      <c r="Y530" s="4"/>
      <c r="Z530" s="4">
        <v>36517.85</v>
      </c>
      <c r="AA530" s="4">
        <v>37718.449999999997</v>
      </c>
    </row>
    <row r="531" spans="2:27">
      <c r="B531" s="4"/>
      <c r="C531" s="4">
        <v>0.38600000000000001</v>
      </c>
      <c r="D531" s="4"/>
      <c r="E531" s="4">
        <v>0.64800000000000002</v>
      </c>
      <c r="F531" s="4">
        <v>0.57899999999999996</v>
      </c>
      <c r="I531" s="62">
        <v>35597.730000000003</v>
      </c>
      <c r="J531" s="63">
        <v>14897.85</v>
      </c>
      <c r="P531" s="4"/>
      <c r="Q531" s="4">
        <v>0.50900000000000001</v>
      </c>
      <c r="R531" s="4"/>
      <c r="S531" s="4">
        <v>0.69899999999999995</v>
      </c>
      <c r="T531" s="4">
        <v>0.73499999999999999</v>
      </c>
      <c r="W531" s="4"/>
      <c r="X531" s="4">
        <v>8876.43</v>
      </c>
      <c r="Y531" s="4"/>
      <c r="Z531" s="4">
        <v>22290.2</v>
      </c>
      <c r="AA531" s="4">
        <v>23160.2</v>
      </c>
    </row>
    <row r="532" spans="2:27">
      <c r="B532" s="4"/>
      <c r="C532" s="4">
        <v>0.47199999999999998</v>
      </c>
      <c r="D532" s="4"/>
      <c r="E532" s="4">
        <v>0.56499999999999995</v>
      </c>
      <c r="F532" s="4">
        <v>0.59899999999999998</v>
      </c>
      <c r="I532" s="62">
        <v>18873.78</v>
      </c>
      <c r="J532" s="63">
        <v>22582.080000000002</v>
      </c>
      <c r="P532" s="4"/>
      <c r="Q532" s="4">
        <v>0.48599999999999999</v>
      </c>
      <c r="R532" s="4"/>
      <c r="S532" s="4">
        <v>0.73</v>
      </c>
      <c r="T532" s="4">
        <v>0.66400000000000003</v>
      </c>
      <c r="W532" s="4"/>
      <c r="X532" s="4">
        <v>7665.58</v>
      </c>
      <c r="Y532" s="4"/>
      <c r="Z532" s="4">
        <v>33017.06</v>
      </c>
      <c r="AA532" s="4">
        <v>29497.55</v>
      </c>
    </row>
    <row r="533" spans="2:27">
      <c r="B533" s="4"/>
      <c r="C533" s="4">
        <v>0.45300000000000001</v>
      </c>
      <c r="D533" s="4"/>
      <c r="E533" s="4">
        <v>0.70399999999999996</v>
      </c>
      <c r="F533" s="4">
        <v>0.66800000000000004</v>
      </c>
      <c r="I533" s="62">
        <v>40483.910000000003</v>
      </c>
      <c r="J533" s="63">
        <v>35509.33</v>
      </c>
      <c r="P533" s="4"/>
      <c r="Q533" s="4">
        <v>0.54200000000000004</v>
      </c>
      <c r="R533" s="4"/>
      <c r="S533" s="4">
        <v>0.74399999999999999</v>
      </c>
      <c r="T533" s="4">
        <v>0.72599999999999998</v>
      </c>
      <c r="W533" s="4"/>
      <c r="X533" s="4">
        <v>7428.39</v>
      </c>
      <c r="Y533" s="4"/>
      <c r="Z533" s="4">
        <v>16153.08</v>
      </c>
      <c r="AA533" s="4">
        <v>26350.06</v>
      </c>
    </row>
    <row r="534" spans="2:27">
      <c r="B534" s="4"/>
      <c r="C534" s="4">
        <v>0.40200000000000002</v>
      </c>
      <c r="D534" s="4"/>
      <c r="E534" s="4">
        <v>0.69</v>
      </c>
      <c r="F534" s="4">
        <v>0.65800000000000003</v>
      </c>
      <c r="I534" s="62">
        <v>34197.410000000003</v>
      </c>
      <c r="J534" s="63">
        <v>30103.68</v>
      </c>
      <c r="P534" s="4"/>
      <c r="Q534" s="4">
        <v>0.497</v>
      </c>
      <c r="R534" s="4"/>
      <c r="S534" s="4">
        <v>0.73299999999999998</v>
      </c>
      <c r="T534" s="4">
        <v>0.76300000000000001</v>
      </c>
      <c r="W534" s="4"/>
      <c r="X534" s="4">
        <v>5672.48</v>
      </c>
      <c r="Y534" s="4"/>
      <c r="Z534" s="4">
        <v>25470.81</v>
      </c>
      <c r="AA534" s="4">
        <v>35748.660000000003</v>
      </c>
    </row>
    <row r="535" spans="2:27">
      <c r="B535" s="4"/>
      <c r="C535" s="4">
        <v>0.47799999999999998</v>
      </c>
      <c r="D535" s="4"/>
      <c r="E535" s="4">
        <v>0.71099999999999997</v>
      </c>
      <c r="F535" s="4">
        <v>0.67900000000000005</v>
      </c>
      <c r="I535" s="62">
        <v>29334.28</v>
      </c>
      <c r="J535" s="63">
        <v>18773.349999999999</v>
      </c>
      <c r="P535" s="4"/>
      <c r="Q535" s="4">
        <v>0.57499999999999996</v>
      </c>
      <c r="R535" s="4"/>
      <c r="S535" s="4">
        <v>0.76100000000000001</v>
      </c>
      <c r="T535" s="4">
        <v>0.78700000000000003</v>
      </c>
      <c r="W535" s="4"/>
      <c r="X535" s="4">
        <v>8418.81</v>
      </c>
      <c r="Y535" s="4"/>
      <c r="Z535" s="4">
        <v>30473.33</v>
      </c>
      <c r="AA535" s="4">
        <v>35632.800000000003</v>
      </c>
    </row>
    <row r="536" spans="2:27">
      <c r="B536" s="4"/>
      <c r="C536" s="4">
        <v>0.51</v>
      </c>
      <c r="D536" s="4"/>
      <c r="E536" s="4">
        <v>0.66300000000000003</v>
      </c>
      <c r="F536" s="4">
        <v>0.69599999999999995</v>
      </c>
      <c r="I536" s="62">
        <v>13099.27</v>
      </c>
      <c r="J536" s="63">
        <v>17202.310000000001</v>
      </c>
      <c r="P536" s="4"/>
      <c r="Q536" s="4">
        <v>0.60099999999999998</v>
      </c>
      <c r="R536" s="4"/>
      <c r="S536" s="4">
        <v>0.69899999999999995</v>
      </c>
      <c r="T536" s="4">
        <v>0.72699999999999998</v>
      </c>
      <c r="W536" s="4"/>
      <c r="X536" s="4">
        <v>8002.14</v>
      </c>
      <c r="Y536" s="4"/>
      <c r="Z536" s="4">
        <v>30594.94</v>
      </c>
      <c r="AA536" s="4">
        <v>46185.93</v>
      </c>
    </row>
    <row r="537" spans="2:27">
      <c r="B537" s="4"/>
      <c r="C537" s="4">
        <v>0.439</v>
      </c>
      <c r="D537" s="4"/>
      <c r="E537" s="4">
        <v>0.59499999999999997</v>
      </c>
      <c r="F537" s="4">
        <v>0.39100000000000001</v>
      </c>
      <c r="I537" s="62">
        <v>18456.689999999999</v>
      </c>
      <c r="J537" s="63">
        <v>24727.02</v>
      </c>
      <c r="P537" s="4"/>
      <c r="Q537" s="4">
        <v>0.54900000000000004</v>
      </c>
      <c r="R537" s="4"/>
      <c r="S537" s="4">
        <v>0.68899999999999995</v>
      </c>
      <c r="T537" s="4">
        <v>0.60399999999999998</v>
      </c>
      <c r="W537" s="4"/>
      <c r="X537" s="4">
        <v>7653.89</v>
      </c>
      <c r="Y537" s="4"/>
      <c r="Z537" s="4">
        <v>19974.62</v>
      </c>
      <c r="AA537" s="4">
        <v>14650.89</v>
      </c>
    </row>
    <row r="538" spans="2:27">
      <c r="B538" s="4"/>
      <c r="C538" s="4">
        <v>0.54100000000000004</v>
      </c>
      <c r="D538" s="4"/>
      <c r="E538" s="4">
        <v>0.65800000000000003</v>
      </c>
      <c r="F538" s="4">
        <v>0.67800000000000005</v>
      </c>
      <c r="I538" s="62">
        <v>13070.53</v>
      </c>
      <c r="J538" s="63">
        <v>33491.379999999997</v>
      </c>
      <c r="P538" s="4"/>
      <c r="Q538" s="4">
        <v>0.59099999999999997</v>
      </c>
      <c r="R538" s="4"/>
      <c r="S538" s="4">
        <v>0.73399999999999999</v>
      </c>
      <c r="T538" s="4">
        <v>0.746</v>
      </c>
      <c r="W538" s="4"/>
      <c r="X538" s="4">
        <v>27183.71</v>
      </c>
      <c r="Y538" s="4"/>
      <c r="Z538" s="4">
        <v>20207.05</v>
      </c>
      <c r="AA538" s="4">
        <v>42642.3</v>
      </c>
    </row>
    <row r="539" spans="2:27">
      <c r="B539" s="4"/>
      <c r="C539" s="4">
        <v>0.48899999999999999</v>
      </c>
      <c r="D539" s="4"/>
      <c r="E539" s="4">
        <v>0.68400000000000005</v>
      </c>
      <c r="F539" s="4">
        <v>0.626</v>
      </c>
      <c r="I539" s="62">
        <v>71619.02</v>
      </c>
      <c r="J539" s="63">
        <v>21600.06</v>
      </c>
      <c r="P539" s="4"/>
      <c r="Q539" s="4">
        <v>0.60699999999999998</v>
      </c>
      <c r="R539" s="4"/>
      <c r="S539" s="4">
        <v>0.68200000000000005</v>
      </c>
      <c r="T539" s="4">
        <v>0.76900000000000002</v>
      </c>
      <c r="W539" s="4"/>
      <c r="X539" s="4">
        <v>9983.73</v>
      </c>
      <c r="Y539" s="4"/>
      <c r="Z539" s="4">
        <v>21170.25</v>
      </c>
      <c r="AA539" s="4">
        <v>22705.68</v>
      </c>
    </row>
    <row r="540" spans="2:27">
      <c r="B540" s="4"/>
      <c r="C540" s="4">
        <v>0.39500000000000002</v>
      </c>
      <c r="D540" s="4"/>
      <c r="E540" s="4">
        <v>0.70499999999999996</v>
      </c>
      <c r="F540" s="4">
        <v>0.65300000000000002</v>
      </c>
      <c r="I540" s="62">
        <v>19168.53</v>
      </c>
      <c r="J540" s="63">
        <v>36835.93</v>
      </c>
      <c r="P540" s="4"/>
      <c r="Q540" s="4">
        <v>0.497</v>
      </c>
      <c r="R540" s="4"/>
      <c r="S540" s="4">
        <v>0.71199999999999997</v>
      </c>
      <c r="T540" s="4">
        <v>0.73199999999999998</v>
      </c>
      <c r="W540" s="4"/>
      <c r="X540" s="4">
        <v>6528.24</v>
      </c>
      <c r="Y540" s="4"/>
      <c r="Z540" s="4">
        <v>68319.5</v>
      </c>
      <c r="AA540" s="4">
        <v>25381.9</v>
      </c>
    </row>
    <row r="541" spans="2:27">
      <c r="B541" s="4"/>
      <c r="C541" s="4">
        <v>0.496</v>
      </c>
      <c r="D541" s="4"/>
      <c r="E541" s="4">
        <v>0.66400000000000003</v>
      </c>
      <c r="F541" s="4">
        <v>0.64800000000000002</v>
      </c>
      <c r="I541" s="62">
        <v>21719.5</v>
      </c>
      <c r="J541" s="63">
        <v>36880.959999999999</v>
      </c>
      <c r="P541" s="4"/>
      <c r="Q541" s="4">
        <v>0.56299999999999994</v>
      </c>
      <c r="R541" s="4"/>
      <c r="S541" s="4">
        <v>0.72499999999999998</v>
      </c>
      <c r="T541" s="4">
        <v>0.72399999999999998</v>
      </c>
      <c r="W541" s="4"/>
      <c r="X541" s="4">
        <v>8803.02</v>
      </c>
      <c r="Y541" s="4"/>
      <c r="Z541" s="4">
        <v>15873.08</v>
      </c>
      <c r="AA541" s="4">
        <v>63426.23</v>
      </c>
    </row>
    <row r="542" spans="2:27">
      <c r="B542" s="4"/>
      <c r="C542" s="4">
        <v>0.52</v>
      </c>
      <c r="D542" s="4"/>
      <c r="E542" s="4">
        <v>0.64500000000000002</v>
      </c>
      <c r="F542" s="4">
        <v>0.625</v>
      </c>
      <c r="I542" s="62">
        <v>53900.83</v>
      </c>
      <c r="J542" s="63">
        <v>33204.480000000003</v>
      </c>
      <c r="P542" s="4"/>
      <c r="Q542" s="4">
        <v>0.64100000000000001</v>
      </c>
      <c r="R542" s="4"/>
      <c r="S542" s="4">
        <v>0.71699999999999997</v>
      </c>
      <c r="T542" s="4">
        <v>0.73</v>
      </c>
      <c r="W542" s="4"/>
      <c r="X542" s="4">
        <v>31655.89</v>
      </c>
      <c r="Y542" s="4"/>
      <c r="Z542" s="4">
        <v>45615.66</v>
      </c>
      <c r="AA542" s="4">
        <v>17487.52</v>
      </c>
    </row>
    <row r="543" spans="2:27">
      <c r="B543" s="4"/>
      <c r="C543" s="4">
        <v>0.51</v>
      </c>
      <c r="D543" s="4"/>
      <c r="E543" s="4">
        <v>0.64600000000000002</v>
      </c>
      <c r="F543" s="4">
        <v>0.57599999999999996</v>
      </c>
      <c r="I543" s="62">
        <v>44903.78</v>
      </c>
      <c r="J543" s="63">
        <v>16414.830000000002</v>
      </c>
      <c r="P543" s="4"/>
      <c r="Q543" s="4">
        <v>0.59599999999999997</v>
      </c>
      <c r="R543" s="4"/>
      <c r="S543" s="4">
        <v>0.69599999999999995</v>
      </c>
      <c r="T543" s="4">
        <v>0.71099999999999997</v>
      </c>
      <c r="W543" s="4"/>
      <c r="X543" s="4">
        <v>9252.19</v>
      </c>
      <c r="Y543" s="4"/>
      <c r="Z543" s="4">
        <v>17839.009999999998</v>
      </c>
      <c r="AA543" s="4">
        <v>37854.44</v>
      </c>
    </row>
    <row r="544" spans="2:27">
      <c r="B544" s="4"/>
      <c r="C544" s="4">
        <v>0.46899999999999997</v>
      </c>
      <c r="D544" s="4"/>
      <c r="E544" s="4">
        <v>0.52900000000000003</v>
      </c>
      <c r="F544" s="4">
        <v>0.54100000000000004</v>
      </c>
      <c r="I544" s="62">
        <v>16034.81</v>
      </c>
      <c r="J544" s="63">
        <v>20033.669999999998</v>
      </c>
      <c r="P544" s="4"/>
      <c r="Q544" s="4">
        <v>0.56599999999999995</v>
      </c>
      <c r="R544" s="4"/>
      <c r="S544" s="4">
        <v>0.61699999999999999</v>
      </c>
      <c r="T544" s="4">
        <v>0.70299999999999996</v>
      </c>
      <c r="W544" s="4"/>
      <c r="X544" s="4">
        <v>11036.96</v>
      </c>
      <c r="Y544" s="4"/>
      <c r="Z544" s="4">
        <v>10006.86</v>
      </c>
      <c r="AA544" s="4">
        <v>52913.18</v>
      </c>
    </row>
    <row r="545" spans="2:27">
      <c r="B545" s="4"/>
      <c r="C545" s="4">
        <v>0.43099999999999999</v>
      </c>
      <c r="D545" s="4"/>
      <c r="E545" s="4">
        <v>0.61099999999999999</v>
      </c>
      <c r="F545" s="4">
        <v>0.64900000000000002</v>
      </c>
      <c r="I545" s="62">
        <v>26952.95</v>
      </c>
      <c r="J545" s="63">
        <v>22531.94</v>
      </c>
      <c r="P545" s="4"/>
      <c r="Q545" s="4">
        <v>0.54800000000000004</v>
      </c>
      <c r="R545" s="4"/>
      <c r="S545" s="4">
        <v>0.68500000000000005</v>
      </c>
      <c r="T545" s="4">
        <v>0.72499999999999998</v>
      </c>
      <c r="W545" s="4"/>
      <c r="X545" s="4">
        <v>6971.66</v>
      </c>
      <c r="Y545" s="4"/>
      <c r="Z545" s="4">
        <v>19392.349999999999</v>
      </c>
      <c r="AA545" s="4">
        <v>20372.11</v>
      </c>
    </row>
    <row r="546" spans="2:27">
      <c r="B546" s="4"/>
      <c r="C546" s="4">
        <v>0.504</v>
      </c>
      <c r="D546" s="4"/>
      <c r="E546" s="4">
        <v>0.64200000000000002</v>
      </c>
      <c r="F546" s="4">
        <v>0.57699999999999996</v>
      </c>
      <c r="I546" s="62">
        <v>24911.77</v>
      </c>
      <c r="J546" s="63">
        <v>11870.23</v>
      </c>
      <c r="P546" s="4"/>
      <c r="Q546" s="4">
        <v>0.57299999999999995</v>
      </c>
      <c r="R546" s="4"/>
      <c r="S546" s="4">
        <v>0.70899999999999996</v>
      </c>
      <c r="T546" s="4">
        <v>0.68300000000000005</v>
      </c>
      <c r="W546" s="4"/>
      <c r="X546" s="4">
        <v>8154.16</v>
      </c>
      <c r="Y546" s="4"/>
      <c r="Z546" s="4">
        <v>14042.3</v>
      </c>
      <c r="AA546" s="4">
        <v>31583.33</v>
      </c>
    </row>
    <row r="547" spans="2:27">
      <c r="B547" s="4"/>
      <c r="C547" s="4">
        <v>0.57099999999999995</v>
      </c>
      <c r="D547" s="4"/>
      <c r="E547" s="4">
        <v>0.61699999999999999</v>
      </c>
      <c r="F547" s="4">
        <v>0.58899999999999997</v>
      </c>
      <c r="I547" s="62">
        <v>43841.66</v>
      </c>
      <c r="J547" s="63">
        <v>20380.150000000001</v>
      </c>
      <c r="P547" s="4"/>
      <c r="Q547" s="4">
        <v>0.624</v>
      </c>
      <c r="R547" s="4"/>
      <c r="S547" s="4">
        <v>0.71099999999999997</v>
      </c>
      <c r="T547" s="4">
        <v>0.66600000000000004</v>
      </c>
      <c r="W547" s="4"/>
      <c r="X547" s="4">
        <v>11955.99</v>
      </c>
      <c r="Y547" s="4"/>
      <c r="Z547" s="4">
        <v>14907.58</v>
      </c>
      <c r="AA547" s="4">
        <v>32005.7</v>
      </c>
    </row>
    <row r="548" spans="2:27">
      <c r="B548" s="4"/>
      <c r="C548" s="4">
        <v>0.54700000000000004</v>
      </c>
      <c r="D548" s="4"/>
      <c r="E548" s="4">
        <v>0.61499999999999999</v>
      </c>
      <c r="F548" s="4">
        <v>0.57499999999999996</v>
      </c>
      <c r="I548" s="62">
        <v>30163.95</v>
      </c>
      <c r="J548" s="63">
        <v>18568.37</v>
      </c>
      <c r="P548" s="4"/>
      <c r="Q548" s="4">
        <v>0.61599999999999999</v>
      </c>
      <c r="R548" s="4"/>
      <c r="S548" s="4">
        <v>0.63300000000000001</v>
      </c>
      <c r="T548" s="4">
        <v>0.71299999999999997</v>
      </c>
      <c r="W548" s="4"/>
      <c r="X548" s="4">
        <v>12968.97</v>
      </c>
      <c r="Y548" s="4"/>
      <c r="Z548" s="4">
        <v>14561.67</v>
      </c>
      <c r="AA548" s="4">
        <v>23066.12</v>
      </c>
    </row>
    <row r="549" spans="2:27">
      <c r="B549" s="4"/>
      <c r="C549" s="4">
        <v>0.45200000000000001</v>
      </c>
      <c r="D549" s="4"/>
      <c r="E549" s="4">
        <v>0.71499999999999997</v>
      </c>
      <c r="F549" s="4">
        <v>0.53700000000000003</v>
      </c>
      <c r="I549" s="62">
        <v>14274.61</v>
      </c>
      <c r="J549" s="63">
        <v>34921.24</v>
      </c>
      <c r="P549" s="4"/>
      <c r="Q549" s="4">
        <v>0.57299999999999995</v>
      </c>
      <c r="R549" s="4"/>
      <c r="S549" s="4">
        <v>0.71299999999999997</v>
      </c>
      <c r="T549" s="4">
        <v>0.63200000000000001</v>
      </c>
      <c r="W549" s="4"/>
      <c r="X549" s="4">
        <v>10880.89</v>
      </c>
      <c r="Y549" s="4"/>
      <c r="Z549" s="4">
        <v>32076.14</v>
      </c>
      <c r="AA549" s="4">
        <v>20179.349999999999</v>
      </c>
    </row>
    <row r="550" spans="2:27">
      <c r="B550" s="4"/>
      <c r="C550" s="4">
        <v>0.45700000000000002</v>
      </c>
      <c r="D550" s="4"/>
      <c r="E550" s="4">
        <v>0.63900000000000001</v>
      </c>
      <c r="F550" s="4">
        <v>0.65400000000000003</v>
      </c>
      <c r="I550" s="62">
        <v>23443.53</v>
      </c>
      <c r="J550" s="63">
        <v>37603.56</v>
      </c>
      <c r="P550" s="4"/>
      <c r="Q550" s="4">
        <v>0.503</v>
      </c>
      <c r="R550" s="4"/>
      <c r="S550" s="4">
        <v>0.70299999999999996</v>
      </c>
      <c r="T550" s="4">
        <v>0.75700000000000001</v>
      </c>
      <c r="W550" s="4"/>
      <c r="X550" s="4">
        <v>6408.63</v>
      </c>
      <c r="Y550" s="4"/>
      <c r="Z550" s="4">
        <v>23339.54</v>
      </c>
      <c r="AA550" s="4">
        <v>48616.83</v>
      </c>
    </row>
    <row r="551" spans="2:27">
      <c r="B551" s="4"/>
      <c r="C551" s="4">
        <v>0.51200000000000001</v>
      </c>
      <c r="D551" s="4"/>
      <c r="E551" s="4">
        <v>0.60199999999999998</v>
      </c>
      <c r="F551" s="4">
        <v>0.58799999999999997</v>
      </c>
      <c r="I551" s="62">
        <v>22484.47</v>
      </c>
      <c r="J551" s="63">
        <v>23820.74</v>
      </c>
      <c r="P551" s="4"/>
      <c r="Q551" s="4">
        <v>0.53</v>
      </c>
      <c r="R551" s="4"/>
      <c r="S551" s="4">
        <v>0.63400000000000001</v>
      </c>
      <c r="T551" s="4">
        <v>0.72799999999999998</v>
      </c>
      <c r="W551" s="4"/>
      <c r="X551" s="4">
        <v>8491.14</v>
      </c>
      <c r="Y551" s="4"/>
      <c r="Z551" s="4">
        <v>29812.01</v>
      </c>
      <c r="AA551" s="4">
        <v>38086.769999999997</v>
      </c>
    </row>
    <row r="552" spans="2:27">
      <c r="B552" s="4"/>
      <c r="C552" s="4">
        <v>0.443</v>
      </c>
      <c r="D552" s="4"/>
      <c r="E552" s="4">
        <v>0.71799999999999997</v>
      </c>
      <c r="F552" s="4">
        <v>0.623</v>
      </c>
      <c r="I552" s="62">
        <v>19441.240000000002</v>
      </c>
      <c r="J552" s="63">
        <v>38668.19</v>
      </c>
      <c r="P552" s="4"/>
      <c r="Q552" s="4">
        <v>0.54100000000000004</v>
      </c>
      <c r="R552" s="4"/>
      <c r="S552" s="4">
        <v>0.71799999999999997</v>
      </c>
      <c r="T552" s="4">
        <v>0.70799999999999996</v>
      </c>
      <c r="W552" s="4"/>
      <c r="X552" s="4">
        <v>6907.22</v>
      </c>
      <c r="Y552" s="4"/>
      <c r="Z552" s="4">
        <v>29598.27</v>
      </c>
      <c r="AA552" s="4">
        <v>60342.82</v>
      </c>
    </row>
    <row r="553" spans="2:27">
      <c r="B553" s="4"/>
      <c r="C553" s="4">
        <v>0.51800000000000002</v>
      </c>
      <c r="D553" s="4"/>
      <c r="E553" s="4">
        <v>0.64900000000000002</v>
      </c>
      <c r="F553" s="4">
        <v>0.60099999999999998</v>
      </c>
      <c r="I553" s="62">
        <v>17471.11</v>
      </c>
      <c r="J553" s="63">
        <v>35232.68</v>
      </c>
      <c r="P553" s="4"/>
      <c r="Q553" s="4">
        <v>0.56000000000000005</v>
      </c>
      <c r="R553" s="4"/>
      <c r="S553" s="4">
        <v>0.67700000000000005</v>
      </c>
      <c r="T553" s="4">
        <v>0.70199999999999996</v>
      </c>
      <c r="W553" s="4"/>
      <c r="X553" s="4">
        <v>9670.16</v>
      </c>
      <c r="Y553" s="4"/>
      <c r="Z553" s="4">
        <v>16149.97</v>
      </c>
      <c r="AA553" s="4">
        <v>26852.36</v>
      </c>
    </row>
    <row r="554" spans="2:27">
      <c r="B554" s="4"/>
      <c r="C554" s="4">
        <v>0.58099999999999996</v>
      </c>
      <c r="D554" s="4"/>
      <c r="E554" s="4">
        <v>0.59699999999999998</v>
      </c>
      <c r="F554" s="4">
        <v>0.55300000000000005</v>
      </c>
      <c r="I554" s="62">
        <v>18427.810000000001</v>
      </c>
      <c r="J554" s="63">
        <v>15983.29</v>
      </c>
      <c r="P554" s="4"/>
      <c r="Q554" s="4">
        <v>0.624</v>
      </c>
      <c r="R554" s="4"/>
      <c r="S554" s="4">
        <v>0.68200000000000005</v>
      </c>
      <c r="T554" s="4">
        <v>0.69799999999999995</v>
      </c>
      <c r="W554" s="4"/>
      <c r="X554" s="4">
        <v>10172.459999999999</v>
      </c>
      <c r="Y554" s="4"/>
      <c r="Z554" s="4">
        <v>16426.560000000001</v>
      </c>
      <c r="AA554" s="4">
        <v>27160.9</v>
      </c>
    </row>
    <row r="555" spans="2:27">
      <c r="B555" s="4"/>
      <c r="C555" s="4">
        <v>0.4</v>
      </c>
      <c r="D555" s="4"/>
      <c r="E555" s="4">
        <v>0.68300000000000005</v>
      </c>
      <c r="F555" s="4">
        <v>0.57999999999999996</v>
      </c>
      <c r="I555" s="62">
        <v>27993.21</v>
      </c>
      <c r="J555" s="63">
        <v>23407.62</v>
      </c>
      <c r="P555" s="4"/>
      <c r="Q555" s="4">
        <v>0.51900000000000002</v>
      </c>
      <c r="R555" s="4"/>
      <c r="S555" s="4">
        <v>0.71699999999999997</v>
      </c>
      <c r="T555" s="4">
        <v>0.66400000000000003</v>
      </c>
      <c r="W555" s="4"/>
      <c r="X555" s="4">
        <v>6809.03</v>
      </c>
      <c r="Y555" s="4"/>
      <c r="Z555" s="4">
        <v>15769.82</v>
      </c>
      <c r="AA555" s="4">
        <v>49335.44</v>
      </c>
    </row>
    <row r="556" spans="2:27">
      <c r="B556" s="4"/>
      <c r="C556" s="4">
        <v>0.376</v>
      </c>
      <c r="D556" s="4"/>
      <c r="E556" s="4">
        <v>0.65300000000000002</v>
      </c>
      <c r="F556" s="4">
        <v>0.64400000000000002</v>
      </c>
      <c r="I556" s="62">
        <v>23101.42</v>
      </c>
      <c r="J556" s="63">
        <v>28357.32</v>
      </c>
      <c r="P556" s="4"/>
      <c r="Q556" s="4">
        <v>0.51900000000000002</v>
      </c>
      <c r="R556" s="4"/>
      <c r="S556" s="4">
        <v>0.69299999999999995</v>
      </c>
      <c r="T556" s="4">
        <v>0.747</v>
      </c>
      <c r="W556" s="4"/>
      <c r="X556" s="4">
        <v>7723.55</v>
      </c>
      <c r="Y556" s="4"/>
      <c r="Z556" s="4">
        <v>20068.919999999998</v>
      </c>
      <c r="AA556" s="4">
        <v>37195.29</v>
      </c>
    </row>
    <row r="557" spans="2:27">
      <c r="B557" s="4"/>
      <c r="C557" s="4">
        <v>0.44700000000000001</v>
      </c>
      <c r="D557" s="4"/>
      <c r="E557" s="4">
        <v>0.53300000000000003</v>
      </c>
      <c r="F557" s="4">
        <v>0.56699999999999995</v>
      </c>
      <c r="I557" s="62">
        <v>27470.61</v>
      </c>
      <c r="J557" s="63">
        <v>26859.95</v>
      </c>
      <c r="P557" s="4"/>
      <c r="Q557" s="4">
        <v>0.54600000000000004</v>
      </c>
      <c r="R557" s="4"/>
      <c r="S557" s="4">
        <v>0.67</v>
      </c>
      <c r="T557" s="4">
        <v>0.73399999999999999</v>
      </c>
      <c r="W557" s="4"/>
      <c r="X557" s="4">
        <v>7303.11</v>
      </c>
      <c r="Y557" s="4"/>
      <c r="Z557" s="4">
        <v>21615.52</v>
      </c>
      <c r="AA557" s="4">
        <v>19827.75</v>
      </c>
    </row>
    <row r="558" spans="2:27">
      <c r="B558" s="4"/>
      <c r="C558" s="4">
        <v>0.42399999999999999</v>
      </c>
      <c r="D558" s="4"/>
      <c r="E558" s="4">
        <v>0.51800000000000002</v>
      </c>
      <c r="F558" s="4">
        <v>0.439</v>
      </c>
      <c r="I558" s="62">
        <v>31046.22</v>
      </c>
      <c r="J558" s="63">
        <v>24602.97</v>
      </c>
      <c r="P558" s="4"/>
      <c r="Q558" s="4">
        <v>0.54700000000000004</v>
      </c>
      <c r="R558" s="4"/>
      <c r="S558" s="4">
        <v>0.63600000000000001</v>
      </c>
      <c r="T558" s="4">
        <v>0.68100000000000005</v>
      </c>
      <c r="W558" s="4"/>
      <c r="X558" s="4">
        <v>6427.14</v>
      </c>
      <c r="Y558" s="4"/>
      <c r="Z558" s="4">
        <v>11420.49</v>
      </c>
      <c r="AA558" s="4">
        <v>19464.150000000001</v>
      </c>
    </row>
    <row r="559" spans="2:27">
      <c r="B559" s="4"/>
      <c r="C559" s="4">
        <v>0.42599999999999999</v>
      </c>
      <c r="D559" s="4"/>
      <c r="E559" s="4">
        <v>0.70099999999999996</v>
      </c>
      <c r="F559" s="4">
        <v>0.67900000000000005</v>
      </c>
      <c r="I559" s="62">
        <v>19724.63</v>
      </c>
      <c r="J559" s="63">
        <v>12278.17</v>
      </c>
      <c r="P559" s="4"/>
      <c r="Q559" s="4">
        <v>0.54300000000000004</v>
      </c>
      <c r="R559" s="4"/>
      <c r="S559" s="4">
        <v>0.73699999999999999</v>
      </c>
      <c r="T559" s="4">
        <v>0.73399999999999999</v>
      </c>
      <c r="W559" s="4"/>
      <c r="X559" s="4">
        <v>8089.38</v>
      </c>
      <c r="Y559" s="4"/>
      <c r="Z559" s="4">
        <v>19311.66</v>
      </c>
      <c r="AA559" s="4">
        <v>32050.02</v>
      </c>
    </row>
    <row r="560" spans="2:27">
      <c r="B560" s="4"/>
      <c r="C560" s="4">
        <v>0.46600000000000003</v>
      </c>
      <c r="D560" s="4"/>
      <c r="E560" s="4">
        <v>0.622</v>
      </c>
      <c r="F560" s="4">
        <v>0.39</v>
      </c>
      <c r="I560" s="62">
        <v>26121.34</v>
      </c>
      <c r="J560" s="63">
        <v>10629.51</v>
      </c>
      <c r="P560" s="4"/>
      <c r="Q560" s="4">
        <v>0.54900000000000004</v>
      </c>
      <c r="R560" s="4"/>
      <c r="S560" s="4">
        <v>0.66300000000000003</v>
      </c>
      <c r="T560" s="4">
        <v>0.63300000000000001</v>
      </c>
      <c r="W560" s="4"/>
      <c r="X560" s="4">
        <v>8947.42</v>
      </c>
      <c r="Y560" s="4"/>
      <c r="Z560" s="4">
        <v>22322.27</v>
      </c>
      <c r="AA560" s="4">
        <v>14798.63</v>
      </c>
    </row>
    <row r="561" spans="2:27">
      <c r="B561" s="4"/>
      <c r="C561" s="4">
        <v>0.42799999999999999</v>
      </c>
      <c r="D561" s="4"/>
      <c r="E561" s="4">
        <v>0.50700000000000001</v>
      </c>
      <c r="F561" s="4">
        <v>0.60599999999999998</v>
      </c>
      <c r="I561" s="62">
        <v>19189.62</v>
      </c>
      <c r="J561" s="63">
        <v>11081.96</v>
      </c>
      <c r="P561" s="4"/>
      <c r="Q561" s="4">
        <v>0.55700000000000005</v>
      </c>
      <c r="R561" s="4"/>
      <c r="S561" s="4">
        <v>0.65600000000000003</v>
      </c>
      <c r="T561" s="4">
        <v>0.72199999999999998</v>
      </c>
      <c r="W561" s="4"/>
      <c r="X561" s="4">
        <v>8349.7999999999993</v>
      </c>
      <c r="Y561" s="4"/>
      <c r="Z561" s="4">
        <v>13374.81</v>
      </c>
      <c r="AA561" s="4">
        <v>20549.25</v>
      </c>
    </row>
    <row r="562" spans="2:27">
      <c r="B562" s="4"/>
      <c r="C562" s="4">
        <v>0.55000000000000004</v>
      </c>
      <c r="D562" s="4"/>
      <c r="E562" s="4">
        <v>0.72199999999999998</v>
      </c>
      <c r="F562" s="4">
        <v>0.58299999999999996</v>
      </c>
      <c r="I562" s="62">
        <v>21156.97</v>
      </c>
      <c r="J562" s="63">
        <v>22849.38</v>
      </c>
      <c r="P562" s="4"/>
      <c r="Q562" s="4">
        <v>0.59299999999999997</v>
      </c>
      <c r="R562" s="4"/>
      <c r="S562" s="4">
        <v>0.74299999999999999</v>
      </c>
      <c r="T562" s="4">
        <v>0.7</v>
      </c>
      <c r="W562" s="4"/>
      <c r="X562" s="4">
        <v>10484.200000000001</v>
      </c>
      <c r="Y562" s="4"/>
      <c r="Z562" s="4">
        <v>24144.27</v>
      </c>
      <c r="AA562" s="4">
        <v>15646.31</v>
      </c>
    </row>
    <row r="563" spans="2:27">
      <c r="B563" s="4"/>
      <c r="C563" s="4">
        <v>0.42799999999999999</v>
      </c>
      <c r="D563" s="4"/>
      <c r="E563" s="4">
        <v>0.623</v>
      </c>
      <c r="F563" s="4">
        <v>0.53400000000000003</v>
      </c>
      <c r="I563" s="62">
        <v>46498.89</v>
      </c>
      <c r="J563" s="63">
        <v>15954.78</v>
      </c>
      <c r="P563" s="4"/>
      <c r="Q563" s="4">
        <v>0.55600000000000005</v>
      </c>
      <c r="R563" s="4"/>
      <c r="S563" s="4">
        <v>0.69</v>
      </c>
      <c r="T563" s="4">
        <v>0.68600000000000005</v>
      </c>
      <c r="W563" s="4"/>
      <c r="X563" s="4">
        <v>13425.98</v>
      </c>
      <c r="Y563" s="4"/>
      <c r="Z563" s="4">
        <v>23369.48</v>
      </c>
      <c r="AA563" s="4">
        <v>30185.78</v>
      </c>
    </row>
    <row r="564" spans="2:27">
      <c r="B564" s="4"/>
      <c r="C564" s="4">
        <v>0.49099999999999999</v>
      </c>
      <c r="D564" s="4"/>
      <c r="E564" s="4">
        <v>0.57499999999999996</v>
      </c>
      <c r="F564" s="4">
        <v>0.69599999999999995</v>
      </c>
      <c r="I564" s="62">
        <v>11642.3</v>
      </c>
      <c r="J564" s="63">
        <v>16276.89</v>
      </c>
      <c r="P564" s="4"/>
      <c r="Q564" s="4">
        <v>0.53600000000000003</v>
      </c>
      <c r="R564" s="4"/>
      <c r="S564" s="4">
        <v>0.66600000000000004</v>
      </c>
      <c r="T564" s="4">
        <v>0.76</v>
      </c>
      <c r="W564" s="4"/>
      <c r="X564" s="4">
        <v>6761.58</v>
      </c>
      <c r="Y564" s="4"/>
      <c r="Z564" s="4">
        <v>12816.33</v>
      </c>
      <c r="AA564" s="4">
        <v>31113.68</v>
      </c>
    </row>
    <row r="565" spans="2:27">
      <c r="B565" s="4"/>
      <c r="C565" s="4">
        <v>0.434</v>
      </c>
      <c r="D565" s="4"/>
      <c r="E565" s="4">
        <v>0.64500000000000002</v>
      </c>
      <c r="F565" s="4">
        <v>0.68600000000000005</v>
      </c>
      <c r="I565" s="62">
        <v>33306.82</v>
      </c>
      <c r="J565" s="63">
        <v>29937.88</v>
      </c>
      <c r="P565" s="4"/>
      <c r="Q565" s="4">
        <v>0.497</v>
      </c>
      <c r="R565" s="4"/>
      <c r="S565" s="4">
        <v>0.69799999999999995</v>
      </c>
      <c r="T565" s="4">
        <v>0.77800000000000002</v>
      </c>
      <c r="W565" s="4"/>
      <c r="X565" s="4">
        <v>6538.95</v>
      </c>
      <c r="Y565" s="4"/>
      <c r="Z565" s="4">
        <v>8744.25</v>
      </c>
      <c r="AA565" s="4">
        <v>50824.57</v>
      </c>
    </row>
    <row r="566" spans="2:27">
      <c r="B566" s="4"/>
      <c r="C566" s="4">
        <v>0.39600000000000002</v>
      </c>
      <c r="D566" s="4"/>
      <c r="E566" s="4">
        <v>0.58599999999999997</v>
      </c>
      <c r="F566" s="4">
        <v>0.64700000000000002</v>
      </c>
      <c r="I566" s="62">
        <v>38941.79</v>
      </c>
      <c r="J566" s="63">
        <v>13396.68</v>
      </c>
      <c r="P566" s="4"/>
      <c r="Q566" s="4">
        <v>0.53300000000000003</v>
      </c>
      <c r="R566" s="4"/>
      <c r="S566" s="4">
        <v>0.72199999999999998</v>
      </c>
      <c r="T566" s="4">
        <v>0.74099999999999999</v>
      </c>
      <c r="W566" s="4"/>
      <c r="X566" s="4">
        <v>6102.62</v>
      </c>
      <c r="Y566" s="4"/>
      <c r="Z566" s="4">
        <v>19860.09</v>
      </c>
      <c r="AA566" s="4">
        <v>26112.59</v>
      </c>
    </row>
    <row r="567" spans="2:27">
      <c r="B567" s="4"/>
      <c r="C567" s="4">
        <v>0.42199999999999999</v>
      </c>
      <c r="D567" s="4"/>
      <c r="E567" s="4">
        <v>0.57299999999999995</v>
      </c>
      <c r="F567" s="4">
        <v>0.69799999999999995</v>
      </c>
      <c r="I567" s="62">
        <v>15099.51</v>
      </c>
      <c r="J567" s="63">
        <v>19753.599999999999</v>
      </c>
      <c r="P567" s="4"/>
      <c r="Q567" s="4">
        <v>0.52900000000000003</v>
      </c>
      <c r="R567" s="4"/>
      <c r="S567" s="4">
        <v>0.73599999999999999</v>
      </c>
      <c r="T567" s="4">
        <v>0.747</v>
      </c>
      <c r="W567" s="4"/>
      <c r="X567" s="4">
        <v>7955.78</v>
      </c>
      <c r="Y567" s="4"/>
      <c r="Z567" s="4">
        <v>24586.97</v>
      </c>
      <c r="AA567" s="4">
        <v>34909.53</v>
      </c>
    </row>
    <row r="568" spans="2:27">
      <c r="B568" s="4"/>
      <c r="C568" s="4">
        <v>0.51</v>
      </c>
      <c r="D568" s="4"/>
      <c r="E568" s="4">
        <v>0.68899999999999995</v>
      </c>
      <c r="F568" s="4">
        <v>0.622</v>
      </c>
      <c r="I568" s="62">
        <v>13940.47</v>
      </c>
      <c r="J568" s="63">
        <v>17142.2</v>
      </c>
      <c r="P568" s="4"/>
      <c r="Q568" s="4">
        <v>0.51900000000000002</v>
      </c>
      <c r="R568" s="4"/>
      <c r="S568" s="4">
        <v>0.749</v>
      </c>
      <c r="T568" s="4">
        <v>0.7</v>
      </c>
      <c r="W568" s="4"/>
      <c r="X568" s="4">
        <v>6115.72</v>
      </c>
      <c r="Y568" s="4"/>
      <c r="Z568" s="4">
        <v>30766.240000000002</v>
      </c>
      <c r="AA568" s="4">
        <v>28897.39</v>
      </c>
    </row>
    <row r="569" spans="2:27">
      <c r="B569" s="4"/>
      <c r="C569" s="4">
        <v>0.39500000000000002</v>
      </c>
      <c r="D569" s="4"/>
      <c r="E569" s="4">
        <v>0.57299999999999995</v>
      </c>
      <c r="F569" s="4">
        <v>0.627</v>
      </c>
      <c r="I569" s="62">
        <v>47068.18</v>
      </c>
      <c r="J569" s="63">
        <v>30168.25</v>
      </c>
      <c r="P569" s="4"/>
      <c r="Q569" s="4">
        <v>0.54200000000000004</v>
      </c>
      <c r="R569" s="4"/>
      <c r="S569" s="4">
        <v>0.73599999999999999</v>
      </c>
      <c r="T569" s="4">
        <v>0.72</v>
      </c>
      <c r="W569" s="4"/>
      <c r="X569" s="4">
        <v>8983.7199999999993</v>
      </c>
      <c r="Y569" s="4"/>
      <c r="Z569" s="4">
        <v>35798.550000000003</v>
      </c>
      <c r="AA569" s="4">
        <v>33333.800000000003</v>
      </c>
    </row>
    <row r="570" spans="2:27">
      <c r="B570" s="4"/>
      <c r="C570" s="4">
        <v>0.436</v>
      </c>
      <c r="D570" s="4"/>
      <c r="E570" s="4">
        <v>0.66800000000000004</v>
      </c>
      <c r="F570" s="4">
        <v>0.61799999999999999</v>
      </c>
      <c r="I570" s="62">
        <v>20392.27</v>
      </c>
      <c r="J570" s="63">
        <v>6966.54</v>
      </c>
      <c r="P570" s="4"/>
      <c r="Q570" s="4">
        <v>0.58899999999999997</v>
      </c>
      <c r="R570" s="4"/>
      <c r="S570" s="4">
        <v>0.72</v>
      </c>
      <c r="T570" s="4">
        <v>0.751</v>
      </c>
      <c r="W570" s="4"/>
      <c r="X570" s="4">
        <v>9545.59</v>
      </c>
      <c r="Y570" s="4"/>
      <c r="Z570" s="4">
        <v>23074.63</v>
      </c>
      <c r="AA570" s="4">
        <v>33982.44</v>
      </c>
    </row>
    <row r="571" spans="2:27">
      <c r="B571" s="4"/>
      <c r="C571" s="4">
        <v>0.48199999999999998</v>
      </c>
      <c r="D571" s="4"/>
      <c r="E571" s="4">
        <v>0.57799999999999996</v>
      </c>
      <c r="F571" s="4">
        <v>0.66800000000000004</v>
      </c>
      <c r="I571" s="62">
        <v>24946.61</v>
      </c>
      <c r="J571" s="63">
        <v>30809.19</v>
      </c>
      <c r="P571" s="4"/>
      <c r="Q571" s="4">
        <v>0.56499999999999995</v>
      </c>
      <c r="R571" s="4"/>
      <c r="S571" s="4">
        <v>0.69599999999999995</v>
      </c>
      <c r="T571" s="4">
        <v>0.80500000000000005</v>
      </c>
      <c r="W571" s="4"/>
      <c r="X571" s="4">
        <v>6521.19</v>
      </c>
      <c r="Y571" s="4"/>
      <c r="Z571" s="4">
        <v>18076.57</v>
      </c>
      <c r="AA571" s="4">
        <v>49985.39</v>
      </c>
    </row>
    <row r="572" spans="2:27">
      <c r="B572" s="4"/>
      <c r="C572" s="4">
        <v>0.498</v>
      </c>
      <c r="D572" s="4"/>
      <c r="E572" s="4">
        <v>0.60199999999999998</v>
      </c>
      <c r="F572" s="4">
        <v>0.51</v>
      </c>
      <c r="I572" s="62">
        <v>17990.169999999998</v>
      </c>
      <c r="J572" s="63">
        <v>42654.73</v>
      </c>
      <c r="P572" s="4"/>
      <c r="Q572" s="4">
        <v>0.56899999999999995</v>
      </c>
      <c r="R572" s="4"/>
      <c r="S572" s="4">
        <v>0.70099999999999996</v>
      </c>
      <c r="T572" s="4">
        <v>0.71599999999999997</v>
      </c>
      <c r="W572" s="4"/>
      <c r="X572" s="4">
        <v>10181.59</v>
      </c>
      <c r="Y572" s="4"/>
      <c r="Z572" s="4">
        <v>20541.939999999999</v>
      </c>
      <c r="AA572" s="4">
        <v>34034.92</v>
      </c>
    </row>
    <row r="573" spans="2:27">
      <c r="B573" s="4"/>
      <c r="C573" s="4">
        <v>0.46200000000000002</v>
      </c>
      <c r="D573" s="4"/>
      <c r="E573" s="4">
        <v>0.72</v>
      </c>
      <c r="F573" s="4">
        <v>0.67300000000000004</v>
      </c>
      <c r="I573" s="62">
        <v>22042.21</v>
      </c>
      <c r="J573" s="63">
        <v>26768.53</v>
      </c>
      <c r="P573" s="4"/>
      <c r="Q573" s="4">
        <v>0.56299999999999994</v>
      </c>
      <c r="R573" s="4"/>
      <c r="S573" s="4">
        <v>0.76900000000000002</v>
      </c>
      <c r="T573" s="4">
        <v>0.68700000000000006</v>
      </c>
      <c r="W573" s="4"/>
      <c r="X573" s="4">
        <v>7950.03</v>
      </c>
      <c r="Y573" s="4"/>
      <c r="Z573" s="4">
        <v>14456.43</v>
      </c>
      <c r="AA573" s="4">
        <v>47793.42</v>
      </c>
    </row>
    <row r="574" spans="2:27">
      <c r="B574" s="4"/>
      <c r="C574" s="4">
        <v>0.46700000000000003</v>
      </c>
      <c r="D574" s="4"/>
      <c r="E574" s="4">
        <v>0.61899999999999999</v>
      </c>
      <c r="F574" s="4">
        <v>0.71</v>
      </c>
      <c r="I574" s="62">
        <v>49785.35</v>
      </c>
      <c r="J574" s="63">
        <v>34931.300000000003</v>
      </c>
      <c r="P574" s="4"/>
      <c r="Q574" s="4">
        <v>0.59299999999999997</v>
      </c>
      <c r="R574" s="4"/>
      <c r="S574" s="4">
        <v>0.74099999999999999</v>
      </c>
      <c r="T574" s="4">
        <v>0.78500000000000003</v>
      </c>
      <c r="W574" s="4"/>
      <c r="X574" s="4">
        <v>9056.24</v>
      </c>
      <c r="Y574" s="4"/>
      <c r="Z574" s="4">
        <v>18178.82</v>
      </c>
      <c r="AA574" s="4">
        <v>41068.959999999999</v>
      </c>
    </row>
    <row r="575" spans="2:27">
      <c r="B575" s="4"/>
      <c r="C575" s="4">
        <v>0.35699999999999998</v>
      </c>
      <c r="D575" s="4"/>
      <c r="E575" s="4">
        <v>0.61799999999999999</v>
      </c>
      <c r="F575" s="4">
        <v>0.56799999999999995</v>
      </c>
      <c r="I575" s="62">
        <v>66380.039999999994</v>
      </c>
      <c r="J575" s="63">
        <v>26154.880000000001</v>
      </c>
      <c r="P575" s="4"/>
      <c r="Q575" s="4">
        <v>0.504</v>
      </c>
      <c r="R575" s="4"/>
      <c r="S575" s="4">
        <v>0.69199999999999995</v>
      </c>
      <c r="T575" s="4">
        <v>0.71099999999999997</v>
      </c>
      <c r="W575" s="4"/>
      <c r="X575" s="4">
        <v>5647.4</v>
      </c>
      <c r="Y575" s="4"/>
      <c r="Z575" s="4">
        <v>19262.599999999999</v>
      </c>
      <c r="AA575" s="4">
        <v>38442.959999999999</v>
      </c>
    </row>
    <row r="576" spans="2:27">
      <c r="B576" s="4"/>
      <c r="C576" s="4">
        <v>0.47</v>
      </c>
      <c r="D576" s="4"/>
      <c r="E576" s="4">
        <v>0.60799999999999998</v>
      </c>
      <c r="F576" s="4">
        <v>0.52800000000000002</v>
      </c>
      <c r="I576" s="62">
        <v>15912.49</v>
      </c>
      <c r="J576" s="63">
        <v>18892.8</v>
      </c>
      <c r="P576" s="4"/>
      <c r="Q576" s="4">
        <v>0.53100000000000003</v>
      </c>
      <c r="R576" s="4"/>
      <c r="S576" s="4">
        <v>0.68300000000000005</v>
      </c>
      <c r="T576" s="4">
        <v>0.64800000000000002</v>
      </c>
      <c r="W576" s="4"/>
      <c r="X576" s="4">
        <v>7627.57</v>
      </c>
      <c r="Y576" s="4"/>
      <c r="Z576" s="4">
        <v>25480.86</v>
      </c>
      <c r="AA576" s="4">
        <v>28969.61</v>
      </c>
    </row>
    <row r="577" spans="2:27">
      <c r="B577" s="4"/>
      <c r="C577" s="4">
        <v>0.505</v>
      </c>
      <c r="D577" s="4"/>
      <c r="E577" s="4">
        <v>0.50700000000000001</v>
      </c>
      <c r="F577" s="4">
        <v>0.69099999999999995</v>
      </c>
      <c r="I577" s="62">
        <v>27715.9</v>
      </c>
      <c r="J577" s="63">
        <v>22918.85</v>
      </c>
      <c r="P577" s="4"/>
      <c r="Q577" s="4">
        <v>0.63200000000000001</v>
      </c>
      <c r="R577" s="4"/>
      <c r="S577" s="4">
        <v>0.66200000000000003</v>
      </c>
      <c r="T577" s="4">
        <v>0.753</v>
      </c>
      <c r="W577" s="4"/>
      <c r="X577" s="4">
        <v>125315.16</v>
      </c>
      <c r="Y577" s="4"/>
      <c r="Z577" s="4">
        <v>12962.25</v>
      </c>
      <c r="AA577" s="4">
        <v>37138.53</v>
      </c>
    </row>
    <row r="578" spans="2:27">
      <c r="B578" s="4"/>
      <c r="C578" s="4">
        <v>0.41399999999999998</v>
      </c>
      <c r="D578" s="4"/>
      <c r="E578" s="4">
        <v>0.73899999999999999</v>
      </c>
      <c r="F578" s="4">
        <v>0.623</v>
      </c>
      <c r="I578" s="62">
        <v>23730.94</v>
      </c>
      <c r="J578" s="63">
        <v>21056.32</v>
      </c>
      <c r="P578" s="4"/>
      <c r="Q578" s="4">
        <v>0.54800000000000004</v>
      </c>
      <c r="R578" s="4"/>
      <c r="S578" s="4">
        <v>0.73799999999999999</v>
      </c>
      <c r="T578" s="4">
        <v>0.69799999999999995</v>
      </c>
      <c r="W578" s="4"/>
      <c r="X578" s="4">
        <v>22348.560000000001</v>
      </c>
      <c r="Y578" s="4"/>
      <c r="Z578" s="4">
        <v>27770.45</v>
      </c>
      <c r="AA578" s="4">
        <v>22224.25</v>
      </c>
    </row>
    <row r="579" spans="2:27">
      <c r="B579" s="4"/>
      <c r="C579" s="4">
        <v>0.54800000000000004</v>
      </c>
      <c r="D579" s="4"/>
      <c r="E579" s="4">
        <v>0.64400000000000002</v>
      </c>
      <c r="F579" s="4">
        <v>0.66400000000000003</v>
      </c>
      <c r="I579" s="62">
        <v>9445.33</v>
      </c>
      <c r="J579" s="63">
        <v>18931.740000000002</v>
      </c>
      <c r="P579" s="4"/>
      <c r="Q579" s="4">
        <v>0.58299999999999996</v>
      </c>
      <c r="R579" s="4"/>
      <c r="S579" s="4">
        <v>0.69599999999999995</v>
      </c>
      <c r="T579" s="4">
        <v>0.79100000000000004</v>
      </c>
      <c r="W579" s="4"/>
      <c r="X579" s="4">
        <v>14527.61</v>
      </c>
      <c r="Y579" s="4"/>
      <c r="Z579" s="4">
        <v>21669.79</v>
      </c>
      <c r="AA579" s="4">
        <v>46318.73</v>
      </c>
    </row>
    <row r="580" spans="2:27">
      <c r="B580" s="4"/>
      <c r="C580" s="4">
        <v>0.57099999999999995</v>
      </c>
      <c r="D580" s="4"/>
      <c r="E580" s="4">
        <v>0.61899999999999999</v>
      </c>
      <c r="F580" s="4">
        <v>0.68100000000000005</v>
      </c>
      <c r="I580" s="62">
        <v>13749.35</v>
      </c>
      <c r="J580" s="63">
        <v>36516.6</v>
      </c>
      <c r="P580" s="4"/>
      <c r="Q580" s="4">
        <v>0.60299999999999998</v>
      </c>
      <c r="R580" s="4"/>
      <c r="S580" s="4">
        <v>0.72599999999999998</v>
      </c>
      <c r="T580" s="4">
        <v>0.72599999999999998</v>
      </c>
      <c r="W580" s="4"/>
      <c r="X580" s="4">
        <v>50536.55</v>
      </c>
      <c r="Y580" s="4"/>
      <c r="Z580" s="4">
        <v>52118.86</v>
      </c>
      <c r="AA580" s="4">
        <v>17933.79</v>
      </c>
    </row>
    <row r="581" spans="2:27">
      <c r="B581" s="4"/>
      <c r="C581" s="4">
        <v>0.45700000000000002</v>
      </c>
      <c r="D581" s="4"/>
      <c r="E581" s="4">
        <v>0.65200000000000002</v>
      </c>
      <c r="F581" s="4">
        <v>0.59299999999999997</v>
      </c>
      <c r="I581" s="62">
        <v>24498.9</v>
      </c>
      <c r="J581" s="63">
        <v>27757.15</v>
      </c>
      <c r="P581" s="4"/>
      <c r="Q581" s="4">
        <v>0.57499999999999996</v>
      </c>
      <c r="R581" s="4"/>
      <c r="S581" s="4">
        <v>0.73499999999999999</v>
      </c>
      <c r="T581" s="4">
        <v>0.76600000000000001</v>
      </c>
      <c r="W581" s="4"/>
      <c r="X581" s="4">
        <v>17263.400000000001</v>
      </c>
      <c r="Y581" s="4"/>
      <c r="Z581" s="4">
        <v>118552.79</v>
      </c>
      <c r="AA581" s="4">
        <v>41791.910000000003</v>
      </c>
    </row>
    <row r="582" spans="2:27">
      <c r="B582" s="4"/>
      <c r="C582" s="4">
        <v>0.621</v>
      </c>
      <c r="D582" s="4"/>
      <c r="E582" s="4">
        <v>0.56399999999999995</v>
      </c>
      <c r="F582" s="4">
        <v>0.628</v>
      </c>
      <c r="I582" s="62">
        <v>25992.18</v>
      </c>
      <c r="J582" s="63">
        <v>20463.759999999998</v>
      </c>
      <c r="P582" s="4"/>
      <c r="Q582" s="4">
        <v>0.64700000000000002</v>
      </c>
      <c r="R582" s="4"/>
      <c r="S582" s="4">
        <v>0.67300000000000004</v>
      </c>
      <c r="T582" s="4">
        <v>0.73399999999999999</v>
      </c>
      <c r="W582" s="4"/>
      <c r="X582" s="4">
        <v>18173.830000000002</v>
      </c>
      <c r="Y582" s="4"/>
      <c r="Z582" s="4">
        <v>13670.46</v>
      </c>
      <c r="AA582" s="4">
        <v>34722.449999999997</v>
      </c>
    </row>
    <row r="583" spans="2:27">
      <c r="B583" s="4"/>
      <c r="C583" s="4">
        <v>0.49099999999999999</v>
      </c>
      <c r="D583" s="4"/>
      <c r="E583" s="4">
        <v>0.71899999999999997</v>
      </c>
      <c r="F583" s="4">
        <v>0.68200000000000005</v>
      </c>
      <c r="I583" s="62">
        <v>35543.26</v>
      </c>
      <c r="J583" s="63">
        <v>6624.33</v>
      </c>
      <c r="P583" s="4"/>
      <c r="Q583" s="4">
        <v>0.56200000000000006</v>
      </c>
      <c r="R583" s="4"/>
      <c r="S583" s="4">
        <v>0.68</v>
      </c>
      <c r="T583" s="4">
        <v>0.748</v>
      </c>
      <c r="W583" s="4"/>
      <c r="X583" s="4">
        <v>58403.77</v>
      </c>
      <c r="Y583" s="4"/>
      <c r="Z583" s="4">
        <v>13067.33</v>
      </c>
      <c r="AA583" s="4">
        <v>33423.089999999997</v>
      </c>
    </row>
    <row r="584" spans="2:27">
      <c r="B584" s="4"/>
      <c r="C584" s="4">
        <v>0.47099999999999997</v>
      </c>
      <c r="D584" s="4"/>
      <c r="E584" s="4">
        <v>0.66</v>
      </c>
      <c r="F584" s="4">
        <v>0.68</v>
      </c>
      <c r="I584" s="62">
        <v>25822.66</v>
      </c>
      <c r="J584" s="63">
        <v>21246.82</v>
      </c>
      <c r="P584" s="4"/>
      <c r="Q584" s="4">
        <v>0.52700000000000002</v>
      </c>
      <c r="R584" s="4"/>
      <c r="S584" s="4">
        <v>0.70399999999999996</v>
      </c>
      <c r="T584" s="4">
        <v>0.70799999999999996</v>
      </c>
      <c r="W584" s="4"/>
      <c r="X584" s="4">
        <v>20266.7</v>
      </c>
      <c r="Y584" s="4"/>
      <c r="Z584" s="4">
        <v>26394.01</v>
      </c>
      <c r="AA584" s="4">
        <v>36746.26</v>
      </c>
    </row>
    <row r="585" spans="2:27">
      <c r="B585" s="4"/>
      <c r="C585" s="4">
        <v>0.66700000000000004</v>
      </c>
      <c r="D585" s="4"/>
      <c r="E585" s="4">
        <v>0.69899999999999995</v>
      </c>
      <c r="F585" s="4">
        <v>0.65700000000000003</v>
      </c>
      <c r="I585" s="62">
        <v>28541.39</v>
      </c>
      <c r="J585" s="63">
        <v>19626.61</v>
      </c>
      <c r="P585" s="4"/>
      <c r="Q585" s="4">
        <v>0.67</v>
      </c>
      <c r="R585" s="4"/>
      <c r="S585" s="4">
        <v>0.69699999999999995</v>
      </c>
      <c r="T585" s="4">
        <v>0.70199999999999996</v>
      </c>
      <c r="W585" s="4"/>
      <c r="X585" s="4">
        <v>22017.5</v>
      </c>
      <c r="Y585" s="4"/>
      <c r="Z585" s="4">
        <v>25374.17</v>
      </c>
      <c r="AA585" s="4">
        <v>49217.66</v>
      </c>
    </row>
    <row r="586" spans="2:27">
      <c r="B586" s="4"/>
      <c r="C586" s="4">
        <v>0.46800000000000003</v>
      </c>
      <c r="D586" s="4"/>
      <c r="E586" s="4">
        <v>0.68</v>
      </c>
      <c r="F586" s="4">
        <v>0.63</v>
      </c>
      <c r="I586" s="62">
        <v>15208.07</v>
      </c>
      <c r="J586" s="63">
        <v>15177.12</v>
      </c>
      <c r="P586" s="4"/>
      <c r="Q586" s="4">
        <v>0.56799999999999995</v>
      </c>
      <c r="R586" s="4"/>
      <c r="S586" s="4">
        <v>0.746</v>
      </c>
      <c r="T586" s="4">
        <v>0.749</v>
      </c>
      <c r="W586" s="4"/>
      <c r="X586" s="4">
        <v>15720.61</v>
      </c>
      <c r="Y586" s="4"/>
      <c r="Z586" s="4">
        <v>28412.16</v>
      </c>
      <c r="AA586" s="4">
        <v>30493.9</v>
      </c>
    </row>
    <row r="587" spans="2:27">
      <c r="B587" s="4"/>
      <c r="C587" s="4">
        <v>0.55800000000000005</v>
      </c>
      <c r="D587" s="4"/>
      <c r="E587" s="4">
        <v>0.63400000000000001</v>
      </c>
      <c r="F587" s="4">
        <v>0.51700000000000002</v>
      </c>
      <c r="I587" s="62">
        <v>11375.19</v>
      </c>
      <c r="J587" s="63">
        <v>9665.93</v>
      </c>
      <c r="P587" s="4"/>
      <c r="Q587" s="4">
        <v>0.52900000000000003</v>
      </c>
      <c r="R587" s="4"/>
      <c r="S587" s="4">
        <v>0.68400000000000005</v>
      </c>
      <c r="T587" s="4">
        <v>0.61399999999999999</v>
      </c>
      <c r="W587" s="4"/>
      <c r="X587" s="4">
        <v>10599.14</v>
      </c>
      <c r="Y587" s="4"/>
      <c r="Z587" s="4">
        <v>17968.98</v>
      </c>
      <c r="AA587" s="4">
        <v>16492.38</v>
      </c>
    </row>
    <row r="588" spans="2:27">
      <c r="B588" s="4"/>
      <c r="C588" s="4">
        <v>0.50900000000000001</v>
      </c>
      <c r="D588" s="4"/>
      <c r="E588" s="4">
        <v>0.61699999999999999</v>
      </c>
      <c r="F588" s="4">
        <v>0.64300000000000002</v>
      </c>
      <c r="I588" s="62">
        <v>20687.18</v>
      </c>
      <c r="J588" s="63">
        <v>31412.080000000002</v>
      </c>
      <c r="P588" s="4"/>
      <c r="Q588" s="4">
        <v>0.57799999999999996</v>
      </c>
      <c r="R588" s="4"/>
      <c r="S588" s="4">
        <v>0.67300000000000004</v>
      </c>
      <c r="T588" s="4">
        <v>0.73299999999999998</v>
      </c>
      <c r="W588" s="4"/>
      <c r="X588" s="4">
        <v>11893.43</v>
      </c>
      <c r="Y588" s="4"/>
      <c r="Z588" s="4">
        <v>14528.11</v>
      </c>
      <c r="AA588" s="4">
        <v>33403.019999999997</v>
      </c>
    </row>
    <row r="589" spans="2:27">
      <c r="B589" s="4"/>
      <c r="C589" s="4">
        <v>0.48</v>
      </c>
      <c r="D589" s="4"/>
      <c r="E589" s="4">
        <v>0.501</v>
      </c>
      <c r="F589" s="4">
        <v>0.45600000000000002</v>
      </c>
      <c r="I589" s="62">
        <v>13956.91</v>
      </c>
      <c r="J589" s="63">
        <v>37445.14</v>
      </c>
      <c r="P589" s="4"/>
      <c r="Q589" s="4">
        <v>0.53500000000000003</v>
      </c>
      <c r="R589" s="4"/>
      <c r="S589" s="4">
        <v>0.61099999999999999</v>
      </c>
      <c r="T589" s="4">
        <v>0.69699999999999995</v>
      </c>
      <c r="W589" s="4"/>
      <c r="X589" s="4">
        <v>9766.51</v>
      </c>
      <c r="Y589" s="4"/>
      <c r="Z589" s="4">
        <v>10474.76</v>
      </c>
      <c r="AA589" s="4">
        <v>18911.580000000002</v>
      </c>
    </row>
    <row r="590" spans="2:27">
      <c r="B590" s="4"/>
      <c r="C590" s="4">
        <v>0.59399999999999997</v>
      </c>
      <c r="D590" s="4"/>
      <c r="E590" s="4">
        <v>0.69799999999999995</v>
      </c>
      <c r="F590" s="4">
        <v>0.55800000000000005</v>
      </c>
      <c r="I590" s="62">
        <v>18933.259999999998</v>
      </c>
      <c r="J590" s="63">
        <v>14812.65</v>
      </c>
      <c r="P590" s="4"/>
      <c r="Q590" s="4">
        <v>0.59499999999999997</v>
      </c>
      <c r="R590" s="4"/>
      <c r="S590" s="4">
        <v>0.67900000000000005</v>
      </c>
      <c r="T590" s="4">
        <v>0.64600000000000002</v>
      </c>
      <c r="W590" s="4"/>
      <c r="X590" s="4">
        <v>11755.39</v>
      </c>
      <c r="Y590" s="4"/>
      <c r="Z590" s="4">
        <v>14980.96</v>
      </c>
      <c r="AA590" s="4">
        <v>30397.32</v>
      </c>
    </row>
    <row r="591" spans="2:27">
      <c r="B591" s="4"/>
      <c r="C591" s="4">
        <v>0.52100000000000002</v>
      </c>
      <c r="D591" s="4"/>
      <c r="E591" s="4">
        <v>0.58299999999999996</v>
      </c>
      <c r="F591" s="4">
        <v>0.56499999999999995</v>
      </c>
      <c r="I591" s="62">
        <v>43888.38</v>
      </c>
      <c r="J591" s="63">
        <v>19024.25</v>
      </c>
      <c r="P591" s="4"/>
      <c r="Q591" s="4">
        <v>0.58299999999999996</v>
      </c>
      <c r="R591" s="4"/>
      <c r="S591" s="4">
        <v>0.70099999999999996</v>
      </c>
      <c r="T591" s="4">
        <v>0.69899999999999995</v>
      </c>
      <c r="W591" s="4"/>
      <c r="X591" s="4">
        <v>21280.95</v>
      </c>
      <c r="Y591" s="4"/>
      <c r="Z591" s="4">
        <v>34474.83</v>
      </c>
      <c r="AA591" s="4">
        <v>18330.61</v>
      </c>
    </row>
    <row r="592" spans="2:27">
      <c r="B592" s="4"/>
      <c r="C592" s="4">
        <v>0.47299999999999998</v>
      </c>
      <c r="D592" s="4"/>
      <c r="E592" s="4">
        <v>0.629</v>
      </c>
      <c r="F592" s="4">
        <v>0.67500000000000004</v>
      </c>
      <c r="I592" s="62">
        <v>9937.74</v>
      </c>
      <c r="J592" s="63">
        <v>11054.26</v>
      </c>
      <c r="P592" s="4"/>
      <c r="Q592" s="4">
        <v>0.626</v>
      </c>
      <c r="R592" s="4"/>
      <c r="S592" s="4">
        <v>0.67700000000000005</v>
      </c>
      <c r="T592" s="4">
        <v>0.71499999999999997</v>
      </c>
      <c r="W592" s="4"/>
      <c r="X592" s="4">
        <v>17321.439999999999</v>
      </c>
      <c r="Y592" s="4"/>
      <c r="Z592" s="4">
        <v>17148.57</v>
      </c>
      <c r="AA592" s="4">
        <v>19244.689999999999</v>
      </c>
    </row>
    <row r="593" spans="2:27">
      <c r="B593" s="4"/>
      <c r="C593" s="4">
        <v>0.48</v>
      </c>
      <c r="D593" s="4"/>
      <c r="E593" s="4">
        <v>0.55800000000000005</v>
      </c>
      <c r="F593" s="4">
        <v>0.625</v>
      </c>
      <c r="I593" s="62">
        <v>25430.720000000001</v>
      </c>
      <c r="J593" s="63">
        <v>9781.82</v>
      </c>
      <c r="P593" s="4"/>
      <c r="Q593" s="4">
        <v>0.58899999999999997</v>
      </c>
      <c r="R593" s="4"/>
      <c r="S593" s="4">
        <v>0.69399999999999995</v>
      </c>
      <c r="T593" s="4">
        <v>0.76900000000000002</v>
      </c>
      <c r="W593" s="4"/>
      <c r="X593" s="4">
        <v>38638.480000000003</v>
      </c>
      <c r="Y593" s="4"/>
      <c r="Z593" s="4">
        <v>12030.77</v>
      </c>
      <c r="AA593" s="4">
        <v>26416.48</v>
      </c>
    </row>
    <row r="594" spans="2:27">
      <c r="B594" s="4"/>
      <c r="C594" s="4">
        <v>0.60799999999999998</v>
      </c>
      <c r="D594" s="4"/>
      <c r="E594" s="4">
        <v>0.65700000000000003</v>
      </c>
      <c r="F594" s="4">
        <v>0.56699999999999995</v>
      </c>
      <c r="I594" s="62">
        <v>13727.22</v>
      </c>
      <c r="J594" s="63">
        <v>17503.740000000002</v>
      </c>
      <c r="P594" s="4"/>
      <c r="Q594" s="4">
        <v>0.56399999999999995</v>
      </c>
      <c r="R594" s="4"/>
      <c r="S594" s="4">
        <v>0.69199999999999995</v>
      </c>
      <c r="T594" s="4">
        <v>0.71</v>
      </c>
      <c r="W594" s="4"/>
      <c r="X594" s="4">
        <v>17862.64</v>
      </c>
      <c r="Y594" s="4"/>
      <c r="Z594" s="4">
        <v>19968.68</v>
      </c>
      <c r="AA594" s="4">
        <v>15606.11</v>
      </c>
    </row>
    <row r="595" spans="2:27">
      <c r="B595" s="4"/>
      <c r="C595" s="4">
        <v>0.31900000000000001</v>
      </c>
      <c r="D595" s="4"/>
      <c r="E595" s="4">
        <v>0.67</v>
      </c>
      <c r="F595" s="4">
        <v>0.57199999999999995</v>
      </c>
      <c r="I595" s="62">
        <v>14897.85</v>
      </c>
      <c r="J595" s="63">
        <v>35311.65</v>
      </c>
      <c r="P595" s="4"/>
      <c r="Q595" s="4">
        <v>0.505</v>
      </c>
      <c r="R595" s="4"/>
      <c r="S595" s="4">
        <v>0.69699999999999995</v>
      </c>
      <c r="T595" s="4">
        <v>0.70899999999999996</v>
      </c>
      <c r="W595" s="4"/>
      <c r="X595" s="4">
        <v>10220.81</v>
      </c>
      <c r="Y595" s="4"/>
      <c r="Z595" s="4">
        <v>22567.32</v>
      </c>
      <c r="AA595" s="4">
        <v>63805.22</v>
      </c>
    </row>
    <row r="596" spans="2:27">
      <c r="B596" s="4"/>
      <c r="C596" s="4">
        <v>0.504</v>
      </c>
      <c r="D596" s="4"/>
      <c r="E596" s="4">
        <v>0.61099999999999999</v>
      </c>
      <c r="F596" s="4">
        <v>0.64900000000000002</v>
      </c>
      <c r="I596" s="62">
        <v>22582.080000000002</v>
      </c>
      <c r="J596" s="63">
        <v>25503.35</v>
      </c>
      <c r="P596" s="4"/>
      <c r="Q596" s="4">
        <v>0.59099999999999997</v>
      </c>
      <c r="R596" s="4"/>
      <c r="S596" s="4">
        <v>0.71499999999999997</v>
      </c>
      <c r="T596" s="4">
        <v>0.74</v>
      </c>
      <c r="W596" s="4"/>
      <c r="X596" s="4">
        <v>13329.84</v>
      </c>
      <c r="Y596" s="4"/>
      <c r="Z596" s="4">
        <v>20966.88</v>
      </c>
      <c r="AA596" s="4">
        <v>21822.84</v>
      </c>
    </row>
    <row r="597" spans="2:27">
      <c r="B597" s="4"/>
      <c r="C597" s="4">
        <v>0.55500000000000005</v>
      </c>
      <c r="D597" s="4"/>
      <c r="E597" s="4">
        <v>0.66500000000000004</v>
      </c>
      <c r="F597" s="4">
        <v>0.56899999999999995</v>
      </c>
      <c r="I597" s="62">
        <v>35509.33</v>
      </c>
      <c r="J597" s="63">
        <v>23987.31</v>
      </c>
      <c r="P597" s="4"/>
      <c r="Q597" s="4">
        <v>0.64</v>
      </c>
      <c r="R597" s="4"/>
      <c r="S597" s="4">
        <v>0.71599999999999997</v>
      </c>
      <c r="T597" s="4">
        <v>0.66900000000000004</v>
      </c>
      <c r="W597" s="4"/>
      <c r="X597" s="4">
        <v>12607.78</v>
      </c>
      <c r="Y597" s="4"/>
      <c r="Z597" s="4">
        <v>31782.25</v>
      </c>
      <c r="AA597" s="4">
        <v>58588.44</v>
      </c>
    </row>
    <row r="598" spans="2:27">
      <c r="B598" s="4"/>
      <c r="C598" s="4">
        <v>0.54600000000000004</v>
      </c>
      <c r="D598" s="4"/>
      <c r="E598" s="4">
        <v>0.63900000000000001</v>
      </c>
      <c r="F598" s="4">
        <v>0.57399999999999995</v>
      </c>
      <c r="I598" s="62">
        <v>30103.68</v>
      </c>
      <c r="J598" s="63">
        <v>31256.53</v>
      </c>
      <c r="P598" s="4"/>
      <c r="Q598" s="4">
        <v>0.623</v>
      </c>
      <c r="R598" s="4"/>
      <c r="S598" s="4">
        <v>0.72399999999999998</v>
      </c>
      <c r="T598" s="4">
        <v>0.66900000000000004</v>
      </c>
      <c r="W598" s="4"/>
      <c r="X598" s="4">
        <v>21836.07</v>
      </c>
      <c r="Y598" s="4"/>
      <c r="Z598" s="4">
        <v>16381.45</v>
      </c>
      <c r="AA598" s="4">
        <v>15409.63</v>
      </c>
    </row>
    <row r="599" spans="2:27">
      <c r="B599" s="4"/>
      <c r="C599" s="4">
        <v>0.46300000000000002</v>
      </c>
      <c r="D599" s="4"/>
      <c r="E599" s="4">
        <v>0.67800000000000005</v>
      </c>
      <c r="F599" s="4">
        <v>0.503</v>
      </c>
      <c r="I599" s="62">
        <v>18773.349999999999</v>
      </c>
      <c r="J599" s="63">
        <v>18522.5</v>
      </c>
      <c r="P599" s="4"/>
      <c r="Q599" s="4">
        <v>0.58399999999999996</v>
      </c>
      <c r="R599" s="4"/>
      <c r="S599" s="4">
        <v>0.70599999999999996</v>
      </c>
      <c r="T599" s="4">
        <v>0.63</v>
      </c>
      <c r="W599" s="4"/>
      <c r="X599" s="4">
        <v>12532.37</v>
      </c>
      <c r="Y599" s="4"/>
      <c r="Z599" s="4">
        <v>17224.14</v>
      </c>
      <c r="AA599" s="4">
        <v>22867.14</v>
      </c>
    </row>
    <row r="600" spans="2:27">
      <c r="B600" s="4"/>
      <c r="C600" s="4">
        <v>0.55600000000000005</v>
      </c>
      <c r="D600" s="4"/>
      <c r="E600" s="4">
        <v>0.60899999999999999</v>
      </c>
      <c r="F600" s="4">
        <v>0.58399999999999996</v>
      </c>
      <c r="I600" s="62">
        <v>17202.310000000001</v>
      </c>
      <c r="J600" s="63">
        <v>28731.77</v>
      </c>
      <c r="P600" s="4"/>
      <c r="Q600" s="4">
        <v>0.56000000000000005</v>
      </c>
      <c r="R600" s="4"/>
      <c r="S600" s="4">
        <v>0.7</v>
      </c>
      <c r="T600" s="4">
        <v>0.69699999999999995</v>
      </c>
      <c r="W600" s="4"/>
      <c r="X600" s="4">
        <v>14899.86</v>
      </c>
      <c r="Y600" s="4"/>
      <c r="Z600" s="4">
        <v>14349.1</v>
      </c>
      <c r="AA600" s="4">
        <v>70514.69</v>
      </c>
    </row>
    <row r="601" spans="2:27">
      <c r="B601" s="4"/>
      <c r="C601" s="4">
        <v>0.46899999999999997</v>
      </c>
      <c r="D601" s="4"/>
      <c r="E601" s="4">
        <v>0.64300000000000002</v>
      </c>
      <c r="F601" s="4">
        <v>0.59299999999999997</v>
      </c>
      <c r="I601" s="62">
        <v>24727.02</v>
      </c>
      <c r="J601" s="63">
        <v>36388.89</v>
      </c>
      <c r="P601" s="4"/>
      <c r="Q601" s="4">
        <v>0.58299999999999996</v>
      </c>
      <c r="R601" s="4"/>
      <c r="S601" s="4">
        <v>0.72</v>
      </c>
      <c r="T601" s="4">
        <v>0.745</v>
      </c>
      <c r="W601" s="4"/>
      <c r="X601" s="4">
        <v>8735.8700000000008</v>
      </c>
      <c r="Y601" s="4"/>
      <c r="Z601" s="4">
        <v>26494.54</v>
      </c>
      <c r="AA601" s="4">
        <v>28220.57</v>
      </c>
    </row>
    <row r="602" spans="2:27">
      <c r="B602" s="4"/>
      <c r="C602" s="4">
        <v>0.38300000000000001</v>
      </c>
      <c r="D602" s="4"/>
      <c r="E602" s="4">
        <v>0.436</v>
      </c>
      <c r="F602" s="4">
        <v>0.59299999999999997</v>
      </c>
      <c r="I602" s="62">
        <v>33491.379999999997</v>
      </c>
      <c r="J602" s="63">
        <v>38445.269999999997</v>
      </c>
      <c r="P602" s="4"/>
      <c r="Q602" s="4">
        <v>0.55800000000000005</v>
      </c>
      <c r="R602" s="4"/>
      <c r="S602" s="4">
        <v>0.65800000000000003</v>
      </c>
      <c r="T602" s="4">
        <v>0.67700000000000005</v>
      </c>
      <c r="W602" s="4"/>
      <c r="X602" s="4">
        <v>14230.59</v>
      </c>
      <c r="Y602" s="4"/>
      <c r="Z602" s="4">
        <v>24476.1</v>
      </c>
      <c r="AA602" s="4">
        <v>36444.300000000003</v>
      </c>
    </row>
    <row r="603" spans="2:27">
      <c r="B603" s="4"/>
      <c r="C603" s="4">
        <v>0.51500000000000001</v>
      </c>
      <c r="D603" s="4"/>
      <c r="E603" s="4">
        <v>0.76200000000000001</v>
      </c>
      <c r="F603" s="4">
        <v>0.52500000000000002</v>
      </c>
      <c r="I603" s="62">
        <v>69828.53</v>
      </c>
      <c r="J603" s="63">
        <v>49278.71</v>
      </c>
      <c r="P603" s="4"/>
      <c r="Q603" s="4">
        <v>0.55200000000000005</v>
      </c>
      <c r="R603" s="4"/>
      <c r="S603" s="4">
        <v>0.71899999999999997</v>
      </c>
      <c r="T603" s="4">
        <v>0.67500000000000004</v>
      </c>
      <c r="W603" s="4"/>
      <c r="X603" s="4">
        <v>8112.71</v>
      </c>
      <c r="Y603" s="4"/>
      <c r="Z603" s="4">
        <v>67015.87</v>
      </c>
      <c r="AA603" s="4">
        <v>16674.849999999999</v>
      </c>
    </row>
    <row r="604" spans="2:27">
      <c r="B604" s="4"/>
      <c r="C604" s="4">
        <v>0.52800000000000002</v>
      </c>
      <c r="D604" s="4"/>
      <c r="E604" s="4">
        <v>0.70699999999999996</v>
      </c>
      <c r="F604" s="4">
        <v>0.47299999999999998</v>
      </c>
      <c r="I604" s="62">
        <v>21600.06</v>
      </c>
      <c r="J604" s="63">
        <v>15514.11</v>
      </c>
      <c r="P604" s="4"/>
      <c r="Q604" s="4">
        <v>0.54500000000000004</v>
      </c>
      <c r="R604" s="4"/>
      <c r="S604" s="4">
        <v>0.73699999999999999</v>
      </c>
      <c r="T604" s="4">
        <v>0.63600000000000001</v>
      </c>
      <c r="W604" s="4"/>
      <c r="X604" s="4">
        <v>13150.45</v>
      </c>
      <c r="Y604" s="4"/>
      <c r="Z604" s="4">
        <v>20913.11</v>
      </c>
      <c r="AA604" s="4">
        <v>51723.72</v>
      </c>
    </row>
    <row r="605" spans="2:27">
      <c r="B605" s="4"/>
      <c r="C605" s="4">
        <v>0.51200000000000001</v>
      </c>
      <c r="D605" s="4"/>
      <c r="E605" s="4">
        <v>0.58099999999999996</v>
      </c>
      <c r="F605" s="4">
        <v>0.61699999999999999</v>
      </c>
      <c r="I605" s="62">
        <v>36835.93</v>
      </c>
      <c r="J605" s="63">
        <v>20201.240000000002</v>
      </c>
      <c r="P605" s="4"/>
      <c r="Q605" s="4">
        <v>0.59099999999999997</v>
      </c>
      <c r="R605" s="4"/>
      <c r="S605" s="4">
        <v>0.67100000000000004</v>
      </c>
      <c r="T605" s="4">
        <v>0.65300000000000002</v>
      </c>
      <c r="W605" s="4"/>
      <c r="X605" s="4">
        <v>7711.6</v>
      </c>
      <c r="Y605" s="4"/>
      <c r="Z605" s="4">
        <v>12135.78</v>
      </c>
      <c r="AA605" s="4">
        <v>23571.55</v>
      </c>
    </row>
    <row r="606" spans="2:27">
      <c r="B606" s="4"/>
      <c r="C606" s="4">
        <v>0.53700000000000003</v>
      </c>
      <c r="D606" s="4"/>
      <c r="E606" s="4">
        <v>0.64900000000000002</v>
      </c>
      <c r="F606" s="4">
        <v>0.63</v>
      </c>
      <c r="I606" s="62">
        <v>36880.959999999999</v>
      </c>
      <c r="J606" s="63">
        <v>13688.36</v>
      </c>
      <c r="P606" s="4"/>
      <c r="Q606" s="4">
        <v>0.57399999999999995</v>
      </c>
      <c r="R606" s="4"/>
      <c r="S606" s="4">
        <v>0.7</v>
      </c>
      <c r="T606" s="4">
        <v>0.74199999999999999</v>
      </c>
      <c r="W606" s="4"/>
      <c r="X606" s="4">
        <v>10991.65</v>
      </c>
      <c r="Y606" s="4"/>
      <c r="Z606" s="4">
        <v>14617.92</v>
      </c>
      <c r="AA606" s="4">
        <v>30141.67</v>
      </c>
    </row>
    <row r="607" spans="2:27">
      <c r="B607" s="4"/>
      <c r="C607" s="4">
        <v>0.51100000000000001</v>
      </c>
      <c r="D607" s="4"/>
      <c r="E607" s="4">
        <v>0.62</v>
      </c>
      <c r="F607" s="4">
        <v>0.63200000000000001</v>
      </c>
      <c r="I607" s="62">
        <v>33204.480000000003</v>
      </c>
      <c r="J607" s="63">
        <v>25039</v>
      </c>
      <c r="P607" s="4"/>
      <c r="Q607" s="4">
        <v>0.59</v>
      </c>
      <c r="R607" s="4"/>
      <c r="S607" s="4">
        <v>0.70299999999999996</v>
      </c>
      <c r="T607" s="4">
        <v>0.77200000000000002</v>
      </c>
      <c r="W607" s="4"/>
      <c r="X607" s="4">
        <v>16840.43</v>
      </c>
      <c r="Y607" s="4"/>
      <c r="Z607" s="4">
        <v>25020.880000000001</v>
      </c>
      <c r="AA607" s="4">
        <v>46103.03</v>
      </c>
    </row>
    <row r="608" spans="2:27">
      <c r="B608" s="4"/>
      <c r="C608" s="4">
        <v>0.50900000000000001</v>
      </c>
      <c r="D608" s="4"/>
      <c r="E608" s="4">
        <v>0.71699999999999997</v>
      </c>
      <c r="F608" s="4">
        <v>0.67800000000000005</v>
      </c>
      <c r="I608" s="62">
        <v>16414.830000000002</v>
      </c>
      <c r="J608" s="63">
        <v>25062.32</v>
      </c>
      <c r="P608" s="4"/>
      <c r="Q608" s="4">
        <v>0.55500000000000005</v>
      </c>
      <c r="R608" s="4"/>
      <c r="S608" s="4">
        <v>0.72399999999999998</v>
      </c>
      <c r="T608" s="4">
        <v>0.78</v>
      </c>
      <c r="W608" s="4"/>
      <c r="X608" s="4">
        <v>13576</v>
      </c>
      <c r="Y608" s="4"/>
      <c r="Z608" s="4">
        <v>21246.6</v>
      </c>
      <c r="AA608" s="4">
        <v>33583.910000000003</v>
      </c>
    </row>
    <row r="609" spans="2:27">
      <c r="B609" s="4"/>
      <c r="C609" s="4">
        <v>0.42399999999999999</v>
      </c>
      <c r="D609" s="4"/>
      <c r="E609" s="4">
        <v>0.65200000000000002</v>
      </c>
      <c r="F609" s="4">
        <v>0.67400000000000004</v>
      </c>
      <c r="I609" s="62">
        <v>20033.669999999998</v>
      </c>
      <c r="J609" s="63">
        <v>29773.13</v>
      </c>
      <c r="P609" s="4"/>
      <c r="Q609" s="4">
        <v>0.58399999999999996</v>
      </c>
      <c r="R609" s="4"/>
      <c r="S609" s="4">
        <v>0.71799999999999997</v>
      </c>
      <c r="T609" s="4">
        <v>0.77500000000000002</v>
      </c>
      <c r="W609" s="4"/>
      <c r="X609" s="4">
        <v>13258.54</v>
      </c>
      <c r="Y609" s="4"/>
      <c r="Z609" s="4">
        <v>44771.78</v>
      </c>
      <c r="AA609" s="4">
        <v>52893.71</v>
      </c>
    </row>
    <row r="610" spans="2:27">
      <c r="B610" s="4"/>
      <c r="C610" s="4">
        <v>0.48</v>
      </c>
      <c r="D610" s="4"/>
      <c r="E610" s="4">
        <v>0.57699999999999996</v>
      </c>
      <c r="F610" s="4">
        <v>0.63500000000000001</v>
      </c>
      <c r="I610" s="62">
        <v>22531.94</v>
      </c>
      <c r="J610" s="63">
        <v>22662.49</v>
      </c>
      <c r="P610" s="4"/>
      <c r="Q610" s="4">
        <v>0.57699999999999996</v>
      </c>
      <c r="R610" s="4"/>
      <c r="S610" s="4">
        <v>0.64200000000000002</v>
      </c>
      <c r="T610" s="4">
        <v>0.76400000000000001</v>
      </c>
      <c r="W610" s="4"/>
      <c r="X610" s="4">
        <v>11902.74</v>
      </c>
      <c r="Y610" s="4"/>
      <c r="Z610" s="4">
        <v>13696.27</v>
      </c>
      <c r="AA610" s="4">
        <v>58699.05</v>
      </c>
    </row>
    <row r="611" spans="2:27">
      <c r="B611" s="4"/>
      <c r="C611" s="4">
        <v>0.497</v>
      </c>
      <c r="D611" s="4"/>
      <c r="E611" s="4">
        <v>0.69599999999999995</v>
      </c>
      <c r="F611" s="4">
        <v>0.5</v>
      </c>
      <c r="I611" s="62">
        <v>11870.23</v>
      </c>
      <c r="J611" s="63">
        <v>20466.28</v>
      </c>
      <c r="P611" s="4"/>
      <c r="Q611" s="4">
        <v>0.57899999999999996</v>
      </c>
      <c r="R611" s="4"/>
      <c r="S611" s="4">
        <v>0.72199999999999998</v>
      </c>
      <c r="T611" s="4">
        <v>0.69</v>
      </c>
      <c r="W611" s="4"/>
      <c r="X611" s="4">
        <v>10695.91</v>
      </c>
      <c r="Y611" s="4"/>
      <c r="Z611" s="4">
        <v>33913.11</v>
      </c>
      <c r="AA611" s="4">
        <v>16048.05</v>
      </c>
    </row>
    <row r="612" spans="2:27">
      <c r="B612" s="4"/>
      <c r="C612" s="4">
        <v>0.6</v>
      </c>
      <c r="D612" s="4"/>
      <c r="E612" s="4">
        <v>0.53600000000000003</v>
      </c>
      <c r="F612" s="4">
        <v>0.629</v>
      </c>
      <c r="I612" s="62">
        <v>20380.150000000001</v>
      </c>
      <c r="J612" s="63">
        <v>48234.52</v>
      </c>
      <c r="P612" s="4"/>
      <c r="Q612" s="4">
        <v>0.60899999999999999</v>
      </c>
      <c r="R612" s="4"/>
      <c r="S612" s="4">
        <v>0.65700000000000003</v>
      </c>
      <c r="T612" s="4">
        <v>0.66200000000000003</v>
      </c>
      <c r="W612" s="4"/>
      <c r="X612" s="4">
        <v>10611.57</v>
      </c>
      <c r="Y612" s="4"/>
      <c r="Z612" s="4">
        <v>18959.5</v>
      </c>
      <c r="AA612" s="4">
        <v>20701.61</v>
      </c>
    </row>
    <row r="613" spans="2:27">
      <c r="B613" s="4"/>
      <c r="C613" s="4">
        <v>0.48299999999999998</v>
      </c>
      <c r="D613" s="4"/>
      <c r="E613" s="4">
        <v>0.68</v>
      </c>
      <c r="F613" s="4">
        <v>0.65200000000000002</v>
      </c>
      <c r="I613" s="62">
        <v>18568.37</v>
      </c>
      <c r="J613" s="63">
        <v>8563.4599999999991</v>
      </c>
      <c r="P613" s="4"/>
      <c r="Q613" s="4">
        <v>0.53400000000000003</v>
      </c>
      <c r="R613" s="4"/>
      <c r="S613" s="4">
        <v>0.73799999999999999</v>
      </c>
      <c r="T613" s="4">
        <v>0.76700000000000002</v>
      </c>
      <c r="W613" s="4"/>
      <c r="X613" s="4">
        <v>6739.4</v>
      </c>
      <c r="Y613" s="4"/>
      <c r="Z613" s="4">
        <v>78512.45</v>
      </c>
      <c r="AA613" s="4">
        <v>29997.01</v>
      </c>
    </row>
    <row r="614" spans="2:27">
      <c r="B614" s="4"/>
      <c r="C614" s="4">
        <v>0.49</v>
      </c>
      <c r="D614" s="4"/>
      <c r="E614" s="4">
        <v>0.65500000000000003</v>
      </c>
      <c r="F614" s="4">
        <v>0.53200000000000003</v>
      </c>
      <c r="I614" s="62">
        <v>34921.24</v>
      </c>
      <c r="J614" s="63">
        <v>20618.18</v>
      </c>
      <c r="P614" s="4"/>
      <c r="Q614" s="4">
        <v>0.61</v>
      </c>
      <c r="R614" s="4"/>
      <c r="S614" s="4">
        <v>0.72</v>
      </c>
      <c r="T614" s="4">
        <v>0.66800000000000004</v>
      </c>
      <c r="W614" s="4"/>
      <c r="X614" s="4">
        <v>14805.27</v>
      </c>
      <c r="Y614" s="4"/>
      <c r="Z614" s="4">
        <v>27161.02</v>
      </c>
      <c r="AA614" s="4">
        <v>16626.41</v>
      </c>
    </row>
    <row r="615" spans="2:27">
      <c r="B615" s="4"/>
      <c r="C615" s="4">
        <v>0.59399999999999997</v>
      </c>
      <c r="D615" s="4"/>
      <c r="E615" s="4">
        <v>0.74</v>
      </c>
      <c r="F615" s="4">
        <v>0.63200000000000001</v>
      </c>
      <c r="I615" s="62">
        <v>37603.56</v>
      </c>
      <c r="J615" s="63">
        <v>30850.27</v>
      </c>
      <c r="P615" s="4"/>
      <c r="Q615" s="4">
        <v>0.59399999999999997</v>
      </c>
      <c r="R615" s="4"/>
      <c r="S615" s="4">
        <v>0.748</v>
      </c>
      <c r="T615" s="4">
        <v>0.70699999999999996</v>
      </c>
      <c r="W615" s="4"/>
      <c r="X615" s="4">
        <v>12741.64</v>
      </c>
      <c r="Y615" s="4"/>
      <c r="Z615" s="4">
        <v>253147.24</v>
      </c>
      <c r="AA615" s="4">
        <v>24897.14</v>
      </c>
    </row>
    <row r="616" spans="2:27">
      <c r="B616" s="4"/>
      <c r="C616" s="4">
        <v>0.55300000000000005</v>
      </c>
      <c r="D616" s="4"/>
      <c r="E616" s="4">
        <v>0.60199999999999998</v>
      </c>
      <c r="F616" s="4">
        <v>0.70499999999999996</v>
      </c>
      <c r="I616" s="62">
        <v>23820.74</v>
      </c>
      <c r="J616" s="63">
        <v>27053.02</v>
      </c>
      <c r="P616" s="4"/>
      <c r="Q616" s="4">
        <v>0.56399999999999995</v>
      </c>
      <c r="R616" s="4"/>
      <c r="S616" s="4">
        <v>0.64600000000000002</v>
      </c>
      <c r="T616" s="4">
        <v>0.77800000000000002</v>
      </c>
      <c r="W616" s="4"/>
      <c r="X616" s="4">
        <v>10203.879999999999</v>
      </c>
      <c r="Y616" s="4"/>
      <c r="Z616" s="4">
        <v>12146.37</v>
      </c>
      <c r="AA616" s="4">
        <v>38436.75</v>
      </c>
    </row>
    <row r="617" spans="2:27">
      <c r="B617" s="4"/>
      <c r="C617" s="4">
        <v>0.46300000000000002</v>
      </c>
      <c r="D617" s="4"/>
      <c r="E617" s="4">
        <v>0.58899999999999997</v>
      </c>
      <c r="F617" s="4">
        <v>0.69199999999999995</v>
      </c>
      <c r="I617" s="62">
        <v>38668.19</v>
      </c>
      <c r="J617" s="63">
        <v>14390.4</v>
      </c>
      <c r="P617" s="4"/>
      <c r="Q617" s="4">
        <v>0.54400000000000004</v>
      </c>
      <c r="R617" s="4"/>
      <c r="S617" s="4">
        <v>0.71499999999999997</v>
      </c>
      <c r="T617" s="4">
        <v>0.70799999999999996</v>
      </c>
      <c r="W617" s="4"/>
      <c r="X617" s="4">
        <v>7617.66</v>
      </c>
      <c r="Y617" s="4"/>
      <c r="Z617" s="4">
        <v>23083.88</v>
      </c>
      <c r="AA617" s="4">
        <v>37499.9</v>
      </c>
    </row>
    <row r="618" spans="2:27">
      <c r="B618" s="4"/>
      <c r="C618" s="4">
        <v>0.47299999999999998</v>
      </c>
      <c r="D618" s="4"/>
      <c r="E618" s="4">
        <v>0.51900000000000002</v>
      </c>
      <c r="F618" s="4">
        <v>0.64100000000000001</v>
      </c>
      <c r="I618" s="62">
        <v>35232.68</v>
      </c>
      <c r="J618" s="63">
        <v>9220.6</v>
      </c>
      <c r="P618" s="4"/>
      <c r="Q618" s="4">
        <v>0.54100000000000004</v>
      </c>
      <c r="R618" s="4"/>
      <c r="S618" s="4">
        <v>0.65100000000000002</v>
      </c>
      <c r="T618" s="4">
        <v>0.70299999999999996</v>
      </c>
      <c r="W618" s="4"/>
      <c r="X618" s="4">
        <v>10499.65</v>
      </c>
      <c r="Y618" s="4"/>
      <c r="Z618" s="4">
        <v>12602.46</v>
      </c>
      <c r="AA618" s="4">
        <v>68652.320000000007</v>
      </c>
    </row>
    <row r="619" spans="2:27">
      <c r="B619" s="4"/>
      <c r="C619" s="4">
        <v>0.47599999999999998</v>
      </c>
      <c r="D619" s="4"/>
      <c r="E619" s="4">
        <v>0.56000000000000005</v>
      </c>
      <c r="F619" s="4">
        <v>0.63300000000000001</v>
      </c>
      <c r="I619" s="62">
        <v>15983.29</v>
      </c>
      <c r="J619" s="63">
        <v>15446.42</v>
      </c>
      <c r="P619" s="4"/>
      <c r="Q619" s="4">
        <v>0.61099999999999999</v>
      </c>
      <c r="R619" s="4"/>
      <c r="S619" s="4">
        <v>0.63300000000000001</v>
      </c>
      <c r="T619" s="4">
        <v>0.69499999999999995</v>
      </c>
      <c r="W619" s="4"/>
      <c r="X619" s="4">
        <v>11149.72</v>
      </c>
      <c r="Y619" s="4"/>
      <c r="Z619" s="4">
        <v>9796.2800000000007</v>
      </c>
      <c r="AA619" s="4">
        <v>23531.95</v>
      </c>
    </row>
    <row r="620" spans="2:27">
      <c r="B620" s="4"/>
      <c r="C620" s="4">
        <v>0.48</v>
      </c>
      <c r="D620" s="4"/>
      <c r="E620" s="4">
        <v>0.66200000000000003</v>
      </c>
      <c r="F620" s="4">
        <v>0.53</v>
      </c>
      <c r="I620" s="62">
        <v>23407.62</v>
      </c>
      <c r="J620" s="63">
        <v>22339.34</v>
      </c>
      <c r="P620" s="4"/>
      <c r="Q620" s="4">
        <v>0.56200000000000006</v>
      </c>
      <c r="R620" s="4"/>
      <c r="S620" s="4">
        <v>0.71299999999999997</v>
      </c>
      <c r="T620" s="4">
        <v>0.67</v>
      </c>
      <c r="W620" s="4"/>
      <c r="X620" s="4">
        <v>10778.9</v>
      </c>
      <c r="Y620" s="4"/>
      <c r="Z620" s="4">
        <v>18250.23</v>
      </c>
      <c r="AA620" s="4">
        <v>16139.24</v>
      </c>
    </row>
    <row r="621" spans="2:27">
      <c r="B621" s="4"/>
      <c r="C621" s="4">
        <v>0.39800000000000002</v>
      </c>
      <c r="D621" s="4"/>
      <c r="E621" s="4">
        <v>0.54500000000000004</v>
      </c>
      <c r="F621" s="4">
        <v>0.59699999999999998</v>
      </c>
      <c r="I621" s="62">
        <v>28357.32</v>
      </c>
      <c r="J621" s="63">
        <v>15185.41</v>
      </c>
      <c r="P621" s="4"/>
      <c r="Q621" s="4">
        <v>0.54400000000000004</v>
      </c>
      <c r="R621" s="4"/>
      <c r="S621" s="4">
        <v>0.65</v>
      </c>
      <c r="T621" s="4">
        <v>0.73199999999999998</v>
      </c>
      <c r="W621" s="4"/>
      <c r="X621" s="4">
        <v>8699.3700000000008</v>
      </c>
      <c r="Y621" s="4"/>
      <c r="Z621" s="4">
        <v>14584.18</v>
      </c>
      <c r="AA621" s="4">
        <v>24766.38</v>
      </c>
    </row>
    <row r="622" spans="2:27">
      <c r="B622" s="4"/>
      <c r="C622" s="4">
        <v>0.432</v>
      </c>
      <c r="D622" s="4"/>
      <c r="E622" s="4">
        <v>0.56699999999999995</v>
      </c>
      <c r="F622" s="4">
        <v>0.51400000000000001</v>
      </c>
      <c r="I622" s="62">
        <v>26859.95</v>
      </c>
      <c r="J622" s="63">
        <v>11662.92</v>
      </c>
      <c r="P622" s="4"/>
      <c r="Q622" s="4">
        <v>0.51400000000000001</v>
      </c>
      <c r="R622" s="4"/>
      <c r="S622" s="4">
        <v>0.64900000000000002</v>
      </c>
      <c r="T622" s="4">
        <v>0.74299999999999999</v>
      </c>
      <c r="W622" s="4"/>
      <c r="X622" s="4">
        <v>7107.34</v>
      </c>
      <c r="Y622" s="4"/>
      <c r="Z622" s="4">
        <v>9699.93</v>
      </c>
      <c r="AA622" s="4">
        <v>21159.75</v>
      </c>
    </row>
    <row r="623" spans="2:27">
      <c r="B623" s="4"/>
      <c r="C623" s="4">
        <v>0.44600000000000001</v>
      </c>
      <c r="D623" s="4"/>
      <c r="E623" s="4">
        <v>0.626</v>
      </c>
      <c r="F623" s="4">
        <v>0.499</v>
      </c>
      <c r="I623" s="62">
        <v>24602.97</v>
      </c>
      <c r="J623" s="63">
        <v>30226.799999999999</v>
      </c>
      <c r="P623" s="4"/>
      <c r="Q623" s="4">
        <v>0.53300000000000003</v>
      </c>
      <c r="R623" s="4"/>
      <c r="S623" s="4">
        <v>0.68100000000000005</v>
      </c>
      <c r="T623" s="4">
        <v>0.67300000000000004</v>
      </c>
      <c r="W623" s="4"/>
      <c r="X623" s="4">
        <v>8871.58</v>
      </c>
      <c r="Y623" s="4"/>
      <c r="Z623" s="4">
        <v>16469.23</v>
      </c>
      <c r="AA623" s="4">
        <v>14794.44</v>
      </c>
    </row>
    <row r="624" spans="2:27">
      <c r="B624" s="4"/>
      <c r="C624" s="4">
        <v>0.45100000000000001</v>
      </c>
      <c r="D624" s="4"/>
      <c r="E624" s="4">
        <v>0.64600000000000002</v>
      </c>
      <c r="F624" s="4">
        <v>0.61099999999999999</v>
      </c>
      <c r="I624" s="62">
        <v>12278.17</v>
      </c>
      <c r="J624" s="63">
        <v>30081.16</v>
      </c>
      <c r="P624" s="4"/>
      <c r="Q624" s="4">
        <v>0.55100000000000005</v>
      </c>
      <c r="R624" s="4"/>
      <c r="S624" s="4">
        <v>0.69699999999999995</v>
      </c>
      <c r="T624" s="4">
        <v>0.70899999999999996</v>
      </c>
      <c r="W624" s="4"/>
      <c r="X624" s="4">
        <v>9611.74</v>
      </c>
      <c r="Y624" s="4"/>
      <c r="Z624" s="4">
        <v>16244.19</v>
      </c>
      <c r="AA624" s="4">
        <v>33168.050000000003</v>
      </c>
    </row>
    <row r="625" spans="2:27">
      <c r="B625" s="4"/>
      <c r="C625" s="4">
        <v>0.46200000000000002</v>
      </c>
      <c r="D625" s="4"/>
      <c r="E625" s="4">
        <v>0.54200000000000004</v>
      </c>
      <c r="F625" s="4">
        <v>0.69799999999999995</v>
      </c>
      <c r="I625" s="62">
        <v>10629.51</v>
      </c>
      <c r="J625" s="63">
        <v>20333.939999999999</v>
      </c>
      <c r="P625" s="4"/>
      <c r="Q625" s="4">
        <v>0.53700000000000003</v>
      </c>
      <c r="R625" s="4"/>
      <c r="S625" s="4">
        <v>0.59499999999999997</v>
      </c>
      <c r="T625" s="4">
        <v>0.74299999999999999</v>
      </c>
      <c r="W625" s="4"/>
      <c r="X625" s="4">
        <v>8818.18</v>
      </c>
      <c r="Y625" s="4"/>
      <c r="Z625" s="4">
        <v>8459.7800000000007</v>
      </c>
      <c r="AA625" s="4">
        <v>19685.87</v>
      </c>
    </row>
    <row r="626" spans="2:27">
      <c r="B626" s="4"/>
      <c r="C626" s="4">
        <v>0.434</v>
      </c>
      <c r="D626" s="4"/>
      <c r="E626" s="4">
        <v>0.61</v>
      </c>
      <c r="F626" s="4">
        <v>0.55100000000000005</v>
      </c>
      <c r="I626" s="62">
        <v>11081.96</v>
      </c>
      <c r="J626" s="63">
        <v>22567.63</v>
      </c>
      <c r="P626" s="4"/>
      <c r="Q626" s="4">
        <v>0.57399999999999995</v>
      </c>
      <c r="R626" s="4"/>
      <c r="S626" s="4">
        <v>0.69799999999999995</v>
      </c>
      <c r="T626" s="4">
        <v>0.72599999999999998</v>
      </c>
      <c r="W626" s="4"/>
      <c r="X626" s="4">
        <v>10430.9</v>
      </c>
      <c r="Y626" s="4"/>
      <c r="Z626" s="4">
        <v>43048.94</v>
      </c>
      <c r="AA626" s="4">
        <v>25919.9</v>
      </c>
    </row>
    <row r="627" spans="2:27">
      <c r="B627" s="4"/>
      <c r="C627" s="4">
        <v>0.45100000000000001</v>
      </c>
      <c r="D627" s="4"/>
      <c r="E627" s="4">
        <v>0.71599999999999997</v>
      </c>
      <c r="F627" s="4">
        <v>0.69499999999999995</v>
      </c>
      <c r="I627" s="62">
        <v>22849.38</v>
      </c>
      <c r="J627" s="63">
        <v>40515.589999999997</v>
      </c>
      <c r="P627" s="4"/>
      <c r="Q627" s="4">
        <v>0.56699999999999995</v>
      </c>
      <c r="R627" s="4"/>
      <c r="S627" s="4">
        <v>0.75</v>
      </c>
      <c r="T627" s="4">
        <v>0.73699999999999999</v>
      </c>
      <c r="W627" s="4"/>
      <c r="X627" s="4">
        <v>12179.9</v>
      </c>
      <c r="Y627" s="4"/>
      <c r="Z627" s="4">
        <v>17688.07</v>
      </c>
      <c r="AA627" s="4">
        <v>21770.71</v>
      </c>
    </row>
    <row r="628" spans="2:27">
      <c r="B628" s="4"/>
      <c r="C628" s="4">
        <v>0.51300000000000001</v>
      </c>
      <c r="D628" s="4"/>
      <c r="E628" s="4">
        <v>0.64200000000000002</v>
      </c>
      <c r="F628" s="4">
        <v>0.59599999999999997</v>
      </c>
      <c r="I628" s="62">
        <v>15954.78</v>
      </c>
      <c r="J628" s="63">
        <v>26851.08</v>
      </c>
      <c r="P628" s="4"/>
      <c r="Q628" s="4">
        <v>0.56399999999999995</v>
      </c>
      <c r="R628" s="4"/>
      <c r="S628" s="4">
        <v>0.67600000000000005</v>
      </c>
      <c r="T628" s="4">
        <v>0.67600000000000005</v>
      </c>
      <c r="W628" s="4"/>
      <c r="X628" s="4">
        <v>8516.5499999999993</v>
      </c>
      <c r="Y628" s="4"/>
      <c r="Z628" s="4">
        <v>22766.6</v>
      </c>
      <c r="AA628" s="4">
        <v>21173.599999999999</v>
      </c>
    </row>
    <row r="629" spans="2:27">
      <c r="B629" s="4"/>
      <c r="C629" s="4">
        <v>0.54100000000000004</v>
      </c>
      <c r="D629" s="4"/>
      <c r="E629" s="4">
        <v>0.58699999999999997</v>
      </c>
      <c r="F629" s="4">
        <v>0.54200000000000004</v>
      </c>
      <c r="I629" s="62">
        <v>16276.89</v>
      </c>
      <c r="J629" s="63">
        <v>17118.53</v>
      </c>
      <c r="P629" s="4"/>
      <c r="Q629" s="4">
        <v>0.57199999999999995</v>
      </c>
      <c r="R629" s="4"/>
      <c r="S629" s="4">
        <v>0.71499999999999997</v>
      </c>
      <c r="T629" s="4">
        <v>0.72299999999999998</v>
      </c>
      <c r="W629" s="4"/>
      <c r="X629" s="4">
        <v>12555.22</v>
      </c>
      <c r="Y629" s="4"/>
      <c r="Z629" s="4">
        <v>19523.66</v>
      </c>
      <c r="AA629" s="4">
        <v>14005.49</v>
      </c>
    </row>
    <row r="630" spans="2:27">
      <c r="B630" s="4"/>
      <c r="C630" s="4">
        <v>0.48699999999999999</v>
      </c>
      <c r="D630" s="4"/>
      <c r="E630" s="4">
        <v>0.60299999999999998</v>
      </c>
      <c r="F630" s="4">
        <v>0.47099999999999997</v>
      </c>
      <c r="I630" s="62">
        <v>29937.88</v>
      </c>
      <c r="J630" s="63">
        <v>21057.439999999999</v>
      </c>
      <c r="P630" s="4"/>
      <c r="Q630" s="4">
        <v>0.60799999999999998</v>
      </c>
      <c r="R630" s="4"/>
      <c r="S630" s="4">
        <v>0.72799999999999998</v>
      </c>
      <c r="T630" s="4">
        <v>0.68700000000000006</v>
      </c>
      <c r="W630" s="4"/>
      <c r="X630" s="4">
        <v>12076.64</v>
      </c>
      <c r="Y630" s="4"/>
      <c r="Z630" s="4">
        <v>25974.3</v>
      </c>
      <c r="AA630" s="4">
        <v>21051.3</v>
      </c>
    </row>
    <row r="631" spans="2:27">
      <c r="B631" s="4"/>
      <c r="C631" s="4">
        <v>0.49</v>
      </c>
      <c r="D631" s="4"/>
      <c r="E631" s="4">
        <v>0.65200000000000002</v>
      </c>
      <c r="F631" s="4">
        <v>0.61799999999999999</v>
      </c>
      <c r="I631" s="62">
        <v>13396.68</v>
      </c>
      <c r="J631" s="63">
        <v>14909.49</v>
      </c>
      <c r="P631" s="4"/>
      <c r="Q631" s="4">
        <v>0.55400000000000005</v>
      </c>
      <c r="R631" s="4"/>
      <c r="S631" s="4">
        <v>0.69599999999999995</v>
      </c>
      <c r="T631" s="4">
        <v>0.74</v>
      </c>
      <c r="W631" s="4"/>
      <c r="X631" s="4">
        <v>12819.19</v>
      </c>
      <c r="Y631" s="4"/>
      <c r="Z631" s="4">
        <v>15019.6</v>
      </c>
      <c r="AA631" s="4">
        <v>26825.43</v>
      </c>
    </row>
    <row r="632" spans="2:27">
      <c r="B632" s="4"/>
      <c r="C632" s="4">
        <v>0.42099999999999999</v>
      </c>
      <c r="D632" s="4"/>
      <c r="E632" s="4">
        <v>0.68200000000000005</v>
      </c>
      <c r="F632" s="4">
        <v>0.54100000000000004</v>
      </c>
      <c r="I632" s="62">
        <v>19753.599999999999</v>
      </c>
      <c r="J632" s="63">
        <v>36926.11</v>
      </c>
      <c r="P632" s="4"/>
      <c r="Q632" s="4">
        <v>0.52900000000000003</v>
      </c>
      <c r="R632" s="4"/>
      <c r="S632" s="4">
        <v>0.70099999999999996</v>
      </c>
      <c r="T632" s="4">
        <v>0.70099999999999996</v>
      </c>
      <c r="W632" s="4"/>
      <c r="X632" s="4">
        <v>11758.83</v>
      </c>
      <c r="Y632" s="4"/>
      <c r="Z632" s="4">
        <v>16111.67</v>
      </c>
      <c r="AA632" s="4">
        <v>19168.75</v>
      </c>
    </row>
    <row r="633" spans="2:27">
      <c r="B633" s="4"/>
      <c r="C633" s="4">
        <v>0.41699999999999998</v>
      </c>
      <c r="D633" s="4"/>
      <c r="E633" s="4">
        <v>0.61499999999999999</v>
      </c>
      <c r="F633" s="4">
        <v>0.53400000000000003</v>
      </c>
      <c r="I633" s="62">
        <v>17142.2</v>
      </c>
      <c r="J633" s="63">
        <v>8108.49</v>
      </c>
      <c r="P633" s="4"/>
      <c r="Q633" s="4">
        <v>0.56299999999999994</v>
      </c>
      <c r="R633" s="4"/>
      <c r="S633" s="4">
        <v>0.73599999999999999</v>
      </c>
      <c r="T633" s="4">
        <v>0.73699999999999999</v>
      </c>
      <c r="W633" s="4"/>
      <c r="X633" s="4">
        <v>9822.93</v>
      </c>
      <c r="Y633" s="4"/>
      <c r="Z633" s="4">
        <v>17512.03</v>
      </c>
      <c r="AA633" s="4">
        <v>25805.62</v>
      </c>
    </row>
    <row r="634" spans="2:27">
      <c r="B634" s="4"/>
      <c r="C634" s="4">
        <v>0.43</v>
      </c>
      <c r="D634" s="4"/>
      <c r="E634" s="4">
        <v>0.58899999999999997</v>
      </c>
      <c r="F634" s="4">
        <v>0.52300000000000002</v>
      </c>
      <c r="I634" s="62">
        <v>30168.25</v>
      </c>
      <c r="J634" s="63">
        <v>14453.89</v>
      </c>
      <c r="P634" s="4"/>
      <c r="Q634" s="4">
        <v>0.55500000000000005</v>
      </c>
      <c r="R634" s="4"/>
      <c r="S634" s="4">
        <v>0.67900000000000005</v>
      </c>
      <c r="T634" s="4">
        <v>0.60599999999999998</v>
      </c>
      <c r="W634" s="4"/>
      <c r="X634" s="4">
        <v>10784.91</v>
      </c>
      <c r="Y634" s="4"/>
      <c r="Z634" s="4">
        <v>18737.39</v>
      </c>
      <c r="AA634" s="4">
        <v>14591.76</v>
      </c>
    </row>
    <row r="635" spans="2:27">
      <c r="B635" s="4"/>
      <c r="C635" s="4">
        <v>0.48</v>
      </c>
      <c r="D635" s="4"/>
      <c r="E635" s="4">
        <v>0.61</v>
      </c>
      <c r="F635" s="4">
        <v>0.68600000000000005</v>
      </c>
      <c r="I635" s="62">
        <v>6966.54</v>
      </c>
      <c r="J635" s="63">
        <v>21317.01</v>
      </c>
      <c r="P635" s="4"/>
      <c r="Q635" s="4">
        <v>0.54800000000000004</v>
      </c>
      <c r="R635" s="4"/>
      <c r="S635" s="4">
        <v>0.68500000000000005</v>
      </c>
      <c r="T635" s="4">
        <v>0.76700000000000002</v>
      </c>
      <c r="W635" s="4"/>
      <c r="X635" s="4">
        <v>9471.91</v>
      </c>
      <c r="Y635" s="4"/>
      <c r="Z635" s="4">
        <v>13308.85</v>
      </c>
      <c r="AA635" s="4">
        <v>33568.58</v>
      </c>
    </row>
    <row r="636" spans="2:27">
      <c r="B636" s="4"/>
      <c r="C636" s="4">
        <v>0.52</v>
      </c>
      <c r="D636" s="4"/>
      <c r="E636" s="4">
        <v>0.74</v>
      </c>
      <c r="F636" s="4">
        <v>0.748</v>
      </c>
      <c r="I636" s="62">
        <v>30809.19</v>
      </c>
      <c r="J636" s="63">
        <v>16261.21</v>
      </c>
      <c r="P636" s="4"/>
      <c r="Q636" s="4">
        <v>0.63600000000000001</v>
      </c>
      <c r="R636" s="4"/>
      <c r="S636" s="4">
        <v>0.71099999999999997</v>
      </c>
      <c r="T636" s="4">
        <v>0.79</v>
      </c>
      <c r="W636" s="4"/>
      <c r="X636" s="4">
        <v>8039.36</v>
      </c>
      <c r="Y636" s="4"/>
      <c r="Z636" s="4">
        <v>21852.83</v>
      </c>
      <c r="AA636" s="4">
        <v>39847.699999999997</v>
      </c>
    </row>
    <row r="637" spans="2:27">
      <c r="B637" s="4"/>
      <c r="C637" s="4">
        <v>0.45400000000000001</v>
      </c>
      <c r="D637" s="4"/>
      <c r="E637" s="4">
        <v>0.59499999999999997</v>
      </c>
      <c r="F637" s="4">
        <v>0.63600000000000001</v>
      </c>
      <c r="I637" s="62">
        <v>42654.73</v>
      </c>
      <c r="J637" s="63">
        <v>47215.08</v>
      </c>
      <c r="P637" s="4"/>
      <c r="Q637" s="4">
        <v>0.54300000000000004</v>
      </c>
      <c r="R637" s="4"/>
      <c r="S637" s="4">
        <v>0.69199999999999995</v>
      </c>
      <c r="T637" s="4">
        <v>0.73299999999999998</v>
      </c>
      <c r="W637" s="4"/>
      <c r="X637" s="4">
        <v>7009.77</v>
      </c>
      <c r="Y637" s="4"/>
      <c r="Z637" s="4">
        <v>22591.24</v>
      </c>
      <c r="AA637" s="4">
        <v>26465.22</v>
      </c>
    </row>
    <row r="638" spans="2:27">
      <c r="B638" s="4"/>
      <c r="C638" s="4">
        <v>0.54800000000000004</v>
      </c>
      <c r="D638" s="4"/>
      <c r="E638" s="4">
        <v>0.66300000000000003</v>
      </c>
      <c r="F638" s="4">
        <v>0.56100000000000005</v>
      </c>
      <c r="I638" s="62">
        <v>26768.53</v>
      </c>
      <c r="J638" s="63">
        <v>23676.35</v>
      </c>
      <c r="P638" s="4"/>
      <c r="Q638" s="4">
        <v>0.627</v>
      </c>
      <c r="R638" s="4"/>
      <c r="S638" s="4">
        <v>0.72</v>
      </c>
      <c r="T638" s="4">
        <v>0.71499999999999997</v>
      </c>
      <c r="W638" s="4"/>
      <c r="X638" s="4">
        <v>8805.83</v>
      </c>
      <c r="Y638" s="4"/>
      <c r="Z638" s="4">
        <v>41393.06</v>
      </c>
      <c r="AA638" s="4">
        <v>30116.66</v>
      </c>
    </row>
    <row r="639" spans="2:27">
      <c r="B639" s="4"/>
      <c r="C639" s="4">
        <v>0.47699999999999998</v>
      </c>
      <c r="D639" s="4"/>
      <c r="E639" s="4">
        <v>0.66800000000000004</v>
      </c>
      <c r="F639" s="4">
        <v>0.72199999999999998</v>
      </c>
      <c r="I639" s="62">
        <v>34931.300000000003</v>
      </c>
      <c r="J639" s="63">
        <v>29847.47</v>
      </c>
      <c r="P639" s="4"/>
      <c r="Q639" s="4">
        <v>0.55600000000000005</v>
      </c>
      <c r="R639" s="4"/>
      <c r="S639" s="4">
        <v>0.745</v>
      </c>
      <c r="T639" s="4">
        <v>0.77400000000000002</v>
      </c>
      <c r="W639" s="4"/>
      <c r="X639" s="4">
        <v>12068.24</v>
      </c>
      <c r="Y639" s="4"/>
      <c r="Z639" s="4">
        <v>29771.71</v>
      </c>
      <c r="AA639" s="4">
        <v>51508.639999999999</v>
      </c>
    </row>
    <row r="640" spans="2:27">
      <c r="B640" s="4"/>
      <c r="C640" s="4">
        <v>0.47199999999999998</v>
      </c>
      <c r="D640" s="4"/>
      <c r="E640" s="4">
        <v>0.56799999999999995</v>
      </c>
      <c r="F640" s="4">
        <v>0.51200000000000001</v>
      </c>
      <c r="I640" s="62">
        <v>26154.880000000001</v>
      </c>
      <c r="J640" s="63">
        <v>9146.9699999999993</v>
      </c>
      <c r="P640" s="4"/>
      <c r="Q640" s="4">
        <v>0.57099999999999995</v>
      </c>
      <c r="R640" s="4"/>
      <c r="S640" s="4">
        <v>0.66500000000000004</v>
      </c>
      <c r="T640" s="4">
        <v>0.65300000000000002</v>
      </c>
      <c r="W640" s="4"/>
      <c r="X640" s="4">
        <v>8003.47</v>
      </c>
      <c r="Y640" s="4"/>
      <c r="Z640" s="4">
        <v>19391.04</v>
      </c>
      <c r="AA640" s="4">
        <v>24073.53</v>
      </c>
    </row>
    <row r="641" spans="2:27">
      <c r="B641" s="4"/>
      <c r="C641" s="4">
        <v>0.47</v>
      </c>
      <c r="D641" s="4"/>
      <c r="E641" s="4">
        <v>0.59199999999999997</v>
      </c>
      <c r="F641" s="4">
        <v>0.57699999999999996</v>
      </c>
      <c r="I641" s="62">
        <v>18892.8</v>
      </c>
      <c r="J641" s="63">
        <v>16658.37</v>
      </c>
      <c r="P641" s="4"/>
      <c r="Q641" s="4">
        <v>0.58099999999999996</v>
      </c>
      <c r="R641" s="4"/>
      <c r="S641" s="4">
        <v>0.67500000000000004</v>
      </c>
      <c r="T641" s="4">
        <v>0.71099999999999997</v>
      </c>
      <c r="W641" s="4"/>
      <c r="X641" s="4">
        <v>9024.69</v>
      </c>
      <c r="Y641" s="4"/>
      <c r="Z641" s="4">
        <v>20640.43</v>
      </c>
      <c r="AA641" s="4">
        <v>27770.6</v>
      </c>
    </row>
    <row r="642" spans="2:27">
      <c r="B642" s="4"/>
      <c r="C642" s="4">
        <v>0.40600000000000003</v>
      </c>
      <c r="D642" s="4"/>
      <c r="E642" s="4">
        <v>0.56699999999999995</v>
      </c>
      <c r="F642" s="4">
        <v>0.59</v>
      </c>
      <c r="I642" s="62">
        <v>22918.85</v>
      </c>
      <c r="J642" s="63">
        <v>16365.4</v>
      </c>
      <c r="P642" s="4"/>
      <c r="Q642" s="4">
        <v>0.55900000000000005</v>
      </c>
      <c r="R642" s="4"/>
      <c r="S642" s="4">
        <v>0.7</v>
      </c>
      <c r="T642" s="4">
        <v>0.68400000000000005</v>
      </c>
      <c r="W642" s="4"/>
      <c r="X642" s="4">
        <v>9874.8700000000008</v>
      </c>
      <c r="Y642" s="4"/>
      <c r="Z642" s="4">
        <v>18746.419999999998</v>
      </c>
      <c r="AA642" s="4">
        <v>19594.990000000002</v>
      </c>
    </row>
    <row r="643" spans="2:27">
      <c r="B643" s="4"/>
      <c r="C643" s="4">
        <v>0.442</v>
      </c>
      <c r="D643" s="4"/>
      <c r="E643" s="4">
        <v>0.622</v>
      </c>
      <c r="F643" s="4">
        <v>0.61</v>
      </c>
      <c r="I643" s="62">
        <v>21056.32</v>
      </c>
      <c r="J643" s="63">
        <v>8578.93</v>
      </c>
      <c r="P643" s="4"/>
      <c r="Q643" s="4">
        <v>0.57199999999999995</v>
      </c>
      <c r="R643" s="4"/>
      <c r="S643" s="4">
        <v>0.749</v>
      </c>
      <c r="T643" s="4">
        <v>0.67500000000000004</v>
      </c>
      <c r="W643" s="4"/>
      <c r="X643" s="4">
        <v>10912.06</v>
      </c>
      <c r="Y643" s="4"/>
      <c r="Z643" s="4">
        <v>30470.54</v>
      </c>
      <c r="AA643" s="4">
        <v>26122.39</v>
      </c>
    </row>
    <row r="644" spans="2:27">
      <c r="B644" s="4"/>
      <c r="C644" s="4">
        <v>0.55300000000000005</v>
      </c>
      <c r="D644" s="4"/>
      <c r="E644" s="4">
        <v>0.63500000000000001</v>
      </c>
      <c r="F644" s="4">
        <v>0.628</v>
      </c>
      <c r="I644" s="62">
        <v>18931.740000000002</v>
      </c>
      <c r="J644" s="63">
        <v>6120.15</v>
      </c>
      <c r="P644" s="4"/>
      <c r="Q644" s="4">
        <v>0.53600000000000003</v>
      </c>
      <c r="R644" s="4"/>
      <c r="S644" s="4">
        <v>0.66500000000000004</v>
      </c>
      <c r="T644" s="4">
        <v>0.68700000000000006</v>
      </c>
      <c r="W644" s="4"/>
      <c r="X644" s="4">
        <v>14721.17</v>
      </c>
      <c r="Y644" s="4"/>
      <c r="Z644" s="4">
        <v>13996.95</v>
      </c>
      <c r="AA644" s="4">
        <v>14349.55</v>
      </c>
    </row>
    <row r="645" spans="2:27">
      <c r="B645" s="4"/>
      <c r="C645" s="4">
        <v>0.53400000000000003</v>
      </c>
      <c r="D645" s="4"/>
      <c r="E645" s="4">
        <v>0.51800000000000002</v>
      </c>
      <c r="F645" s="4">
        <v>0.65</v>
      </c>
      <c r="I645" s="62">
        <v>53672.39</v>
      </c>
      <c r="J645" s="63">
        <v>25956.61</v>
      </c>
      <c r="P645" s="4"/>
      <c r="Q645" s="4">
        <v>0.52500000000000002</v>
      </c>
      <c r="R645" s="4"/>
      <c r="S645" s="4">
        <v>0.59599999999999997</v>
      </c>
      <c r="T645" s="4">
        <v>0.72499999999999998</v>
      </c>
      <c r="W645" s="4"/>
      <c r="X645" s="4">
        <v>13216.04</v>
      </c>
      <c r="Y645" s="4"/>
      <c r="Z645" s="4">
        <v>8536.33</v>
      </c>
      <c r="AA645" s="4">
        <v>44634.7</v>
      </c>
    </row>
    <row r="646" spans="2:27">
      <c r="B646" s="4"/>
      <c r="C646" s="4">
        <v>0.442</v>
      </c>
      <c r="D646" s="4"/>
      <c r="E646" s="4">
        <v>0.55800000000000005</v>
      </c>
      <c r="F646" s="4">
        <v>0.64500000000000002</v>
      </c>
      <c r="I646" s="62">
        <v>36516.6</v>
      </c>
      <c r="J646" s="63">
        <v>10148.799999999999</v>
      </c>
      <c r="P646" s="4"/>
      <c r="Q646" s="4">
        <v>0.58099999999999996</v>
      </c>
      <c r="R646" s="4"/>
      <c r="S646" s="4">
        <v>0.66600000000000004</v>
      </c>
      <c r="T646" s="4">
        <v>0.71399999999999997</v>
      </c>
      <c r="W646" s="4"/>
      <c r="X646" s="4">
        <v>9730.56</v>
      </c>
      <c r="Y646" s="4"/>
      <c r="Z646" s="4">
        <v>27268.1</v>
      </c>
      <c r="AA646" s="4">
        <v>40621.86</v>
      </c>
    </row>
    <row r="647" spans="2:27">
      <c r="B647" s="4"/>
      <c r="C647" s="4">
        <v>0.46700000000000003</v>
      </c>
      <c r="D647" s="4"/>
      <c r="E647" s="4">
        <v>0.70899999999999996</v>
      </c>
      <c r="F647" s="4">
        <v>0.63400000000000001</v>
      </c>
      <c r="I647" s="62">
        <v>27757.15</v>
      </c>
      <c r="J647" s="63">
        <v>22130.78</v>
      </c>
      <c r="P647" s="4"/>
      <c r="Q647" s="4">
        <v>0.61799999999999999</v>
      </c>
      <c r="R647" s="4"/>
      <c r="S647" s="4">
        <v>0.69899999999999995</v>
      </c>
      <c r="T647" s="4">
        <v>0.76300000000000001</v>
      </c>
      <c r="W647" s="4"/>
      <c r="X647" s="4">
        <v>9164.48</v>
      </c>
      <c r="Y647" s="4"/>
      <c r="Z647" s="4">
        <v>20261.419999999998</v>
      </c>
      <c r="AA647" s="4">
        <v>42936.12</v>
      </c>
    </row>
    <row r="648" spans="2:27">
      <c r="B648" s="4"/>
      <c r="C648" s="4">
        <v>0.38100000000000001</v>
      </c>
      <c r="D648" s="4"/>
      <c r="E648" s="4">
        <v>0.56999999999999995</v>
      </c>
      <c r="F648" s="4">
        <v>0.60599999999999998</v>
      </c>
      <c r="I648" s="62">
        <v>20463.759999999998</v>
      </c>
      <c r="J648" s="63">
        <v>21227.93</v>
      </c>
      <c r="P648" s="4"/>
      <c r="Q648" s="4">
        <v>0.52700000000000002</v>
      </c>
      <c r="R648" s="4"/>
      <c r="S648" s="4">
        <v>0.66100000000000003</v>
      </c>
      <c r="T648" s="4">
        <v>0.748</v>
      </c>
      <c r="W648" s="4"/>
      <c r="X648" s="4">
        <v>10476.780000000001</v>
      </c>
      <c r="Y648" s="4"/>
      <c r="Z648" s="4">
        <v>16420.759999999998</v>
      </c>
      <c r="AA648" s="4">
        <v>26025.33</v>
      </c>
    </row>
    <row r="649" spans="2:27">
      <c r="B649" s="4"/>
      <c r="C649" s="4">
        <v>0.46700000000000003</v>
      </c>
      <c r="D649" s="4"/>
      <c r="E649" s="4">
        <v>0.51</v>
      </c>
      <c r="F649" s="4">
        <v>0.53400000000000003</v>
      </c>
      <c r="I649" s="62">
        <v>6624.33</v>
      </c>
      <c r="J649" s="63">
        <v>34929.589999999997</v>
      </c>
      <c r="P649" s="4"/>
      <c r="Q649" s="4">
        <v>0.64100000000000001</v>
      </c>
      <c r="R649" s="4"/>
      <c r="S649" s="4">
        <v>0.61099999999999999</v>
      </c>
      <c r="T649" s="4">
        <v>0.66700000000000004</v>
      </c>
      <c r="W649" s="4"/>
      <c r="X649" s="4">
        <v>23738.97</v>
      </c>
      <c r="Y649" s="4"/>
      <c r="Z649" s="4">
        <v>8507.7800000000007</v>
      </c>
      <c r="AA649" s="4">
        <v>52136.19</v>
      </c>
    </row>
    <row r="650" spans="2:27">
      <c r="B650" s="4"/>
      <c r="C650" s="4">
        <v>0.51800000000000002</v>
      </c>
      <c r="D650" s="4"/>
      <c r="E650" s="4">
        <v>0.67600000000000005</v>
      </c>
      <c r="F650" s="4">
        <v>0.55200000000000005</v>
      </c>
      <c r="I650" s="62">
        <v>21246.82</v>
      </c>
      <c r="J650" s="63">
        <v>29382.73</v>
      </c>
      <c r="P650" s="4"/>
      <c r="Q650" s="4">
        <v>0.57399999999999995</v>
      </c>
      <c r="R650" s="4"/>
      <c r="S650" s="4">
        <v>0.72</v>
      </c>
      <c r="T650" s="4">
        <v>0.70399999999999996</v>
      </c>
      <c r="W650" s="4"/>
      <c r="X650" s="4">
        <v>8854.3700000000008</v>
      </c>
      <c r="Y650" s="4"/>
      <c r="Z650" s="4">
        <v>17767.27</v>
      </c>
      <c r="AA650" s="4">
        <v>16955.88</v>
      </c>
    </row>
    <row r="651" spans="2:27">
      <c r="B651" s="4"/>
      <c r="C651" s="4">
        <v>0.48399999999999999</v>
      </c>
      <c r="D651" s="4"/>
      <c r="E651" s="4">
        <v>0.56200000000000006</v>
      </c>
      <c r="F651" s="4">
        <v>0.66800000000000004</v>
      </c>
      <c r="I651" s="62">
        <v>19626.61</v>
      </c>
      <c r="J651" s="63">
        <v>24006.82</v>
      </c>
      <c r="P651" s="4"/>
      <c r="Q651" s="4">
        <v>0.625</v>
      </c>
      <c r="R651" s="4"/>
      <c r="S651" s="4">
        <v>0.66400000000000003</v>
      </c>
      <c r="T651" s="4">
        <v>0.748</v>
      </c>
      <c r="W651" s="4"/>
      <c r="X651" s="4">
        <v>11306.59</v>
      </c>
      <c r="Y651" s="4"/>
      <c r="Z651" s="4">
        <v>12425.59</v>
      </c>
      <c r="AA651" s="4">
        <v>31454.63</v>
      </c>
    </row>
    <row r="652" spans="2:27">
      <c r="B652" s="4"/>
      <c r="C652" s="4">
        <v>0.42599999999999999</v>
      </c>
      <c r="D652" s="4"/>
      <c r="E652" s="4">
        <v>0.67500000000000004</v>
      </c>
      <c r="F652" s="4">
        <v>0.67700000000000005</v>
      </c>
      <c r="I652" s="62">
        <v>15177.12</v>
      </c>
      <c r="J652" s="63">
        <v>36621.93</v>
      </c>
      <c r="P652" s="4"/>
      <c r="Q652" s="4">
        <v>0.56499999999999995</v>
      </c>
      <c r="R652" s="4"/>
      <c r="S652" s="4">
        <v>0.73</v>
      </c>
      <c r="T652" s="4">
        <v>0.69799999999999995</v>
      </c>
      <c r="W652" s="4"/>
      <c r="X652" s="4">
        <v>8937.2900000000009</v>
      </c>
      <c r="Y652" s="4"/>
      <c r="Z652" s="4">
        <v>18494.25</v>
      </c>
      <c r="AA652" s="4">
        <v>24136.13</v>
      </c>
    </row>
    <row r="653" spans="2:27">
      <c r="B653" s="4"/>
      <c r="C653" s="4">
        <v>0.40300000000000002</v>
      </c>
      <c r="D653" s="4"/>
      <c r="E653" s="4">
        <v>0.629</v>
      </c>
      <c r="F653" s="4">
        <v>0.70599999999999996</v>
      </c>
      <c r="I653" s="62">
        <v>9665.93</v>
      </c>
      <c r="J653" s="63">
        <v>19622.88</v>
      </c>
      <c r="P653" s="4"/>
      <c r="Q653" s="4">
        <v>0.54300000000000004</v>
      </c>
      <c r="R653" s="4"/>
      <c r="S653" s="4">
        <v>0.70299999999999996</v>
      </c>
      <c r="T653" s="4">
        <v>0.745</v>
      </c>
      <c r="W653" s="4"/>
      <c r="X653" s="4">
        <v>8029.51</v>
      </c>
      <c r="Y653" s="4"/>
      <c r="Z653" s="4">
        <v>17599.27</v>
      </c>
      <c r="AA653" s="4">
        <v>50359.87</v>
      </c>
    </row>
    <row r="654" spans="2:27">
      <c r="B654" s="4"/>
      <c r="C654" s="4">
        <v>0.42199999999999999</v>
      </c>
      <c r="D654" s="4"/>
      <c r="E654" s="4">
        <v>0.505</v>
      </c>
      <c r="F654" s="4">
        <v>0.61199999999999999</v>
      </c>
      <c r="I654" s="62">
        <v>31412.080000000002</v>
      </c>
      <c r="J654" s="63">
        <v>50771.27</v>
      </c>
      <c r="P654" s="4"/>
      <c r="Q654" s="4">
        <v>0.56799999999999995</v>
      </c>
      <c r="R654" s="4"/>
      <c r="S654" s="4">
        <v>0.60899999999999999</v>
      </c>
      <c r="T654" s="4">
        <v>0.70299999999999996</v>
      </c>
      <c r="W654" s="4"/>
      <c r="X654" s="4">
        <v>9064.7000000000007</v>
      </c>
      <c r="Y654" s="4"/>
      <c r="Z654" s="4">
        <v>9979.7099999999991</v>
      </c>
      <c r="AA654" s="4">
        <v>44745.53</v>
      </c>
    </row>
    <row r="655" spans="2:27">
      <c r="B655" s="4"/>
      <c r="C655" s="4">
        <v>0.5</v>
      </c>
      <c r="D655" s="4"/>
      <c r="E655" s="4">
        <v>0.56299999999999994</v>
      </c>
      <c r="F655" s="4">
        <v>0.60199999999999998</v>
      </c>
      <c r="I655" s="62">
        <v>37445.14</v>
      </c>
      <c r="J655" s="63">
        <v>11799.22</v>
      </c>
      <c r="P655" s="4"/>
      <c r="Q655" s="4">
        <v>0.53600000000000003</v>
      </c>
      <c r="R655" s="4"/>
      <c r="S655" s="4">
        <v>0.67300000000000004</v>
      </c>
      <c r="T655" s="4">
        <v>0.72899999999999998</v>
      </c>
      <c r="W655" s="4"/>
      <c r="X655" s="4">
        <v>6118.06</v>
      </c>
      <c r="Y655" s="4"/>
      <c r="Z655" s="4">
        <v>12138.99</v>
      </c>
      <c r="AA655" s="4">
        <v>20151.13</v>
      </c>
    </row>
    <row r="656" spans="2:27">
      <c r="B656" s="4"/>
      <c r="C656" s="4">
        <v>0.47699999999999998</v>
      </c>
      <c r="D656" s="4"/>
      <c r="E656" s="4">
        <v>0.63100000000000001</v>
      </c>
      <c r="F656" s="4">
        <v>0.57399999999999995</v>
      </c>
      <c r="I656" s="62">
        <v>14812.65</v>
      </c>
      <c r="J656" s="63">
        <v>24612.81</v>
      </c>
      <c r="P656" s="4"/>
      <c r="Q656" s="4">
        <v>0.52500000000000002</v>
      </c>
      <c r="R656" s="4"/>
      <c r="S656" s="4">
        <v>0.67</v>
      </c>
      <c r="T656" s="4">
        <v>0.70499999999999996</v>
      </c>
      <c r="W656" s="4"/>
      <c r="X656" s="4">
        <v>6466.1</v>
      </c>
      <c r="Y656" s="4"/>
      <c r="Z656" s="4">
        <v>15055.48</v>
      </c>
      <c r="AA656" s="4">
        <v>21321.52</v>
      </c>
    </row>
    <row r="657" spans="2:27">
      <c r="B657" s="4"/>
      <c r="C657" s="4">
        <v>0.43</v>
      </c>
      <c r="D657" s="4"/>
      <c r="E657" s="4">
        <v>0.69799999999999995</v>
      </c>
      <c r="F657" s="4">
        <v>0.63600000000000001</v>
      </c>
      <c r="I657" s="62">
        <v>19024.25</v>
      </c>
      <c r="J657" s="63">
        <v>36703.839999999997</v>
      </c>
      <c r="P657" s="4"/>
      <c r="Q657" s="4">
        <v>0.51600000000000001</v>
      </c>
      <c r="R657" s="4"/>
      <c r="S657" s="4">
        <v>0.68</v>
      </c>
      <c r="T657" s="4">
        <v>0.70299999999999996</v>
      </c>
      <c r="W657" s="4"/>
      <c r="X657" s="4">
        <v>6437.86</v>
      </c>
      <c r="Y657" s="4"/>
      <c r="Z657" s="4">
        <v>28896.01</v>
      </c>
      <c r="AA657" s="4">
        <v>37839.360000000001</v>
      </c>
    </row>
    <row r="658" spans="2:27">
      <c r="B658" s="4"/>
      <c r="C658" s="4">
        <v>0.33400000000000002</v>
      </c>
      <c r="D658" s="4"/>
      <c r="E658" s="4">
        <v>0.68899999999999995</v>
      </c>
      <c r="F658" s="4">
        <v>0.55700000000000005</v>
      </c>
      <c r="I658" s="62">
        <v>11054.26</v>
      </c>
      <c r="J658" s="63">
        <v>27712.27</v>
      </c>
      <c r="P658" s="4"/>
      <c r="Q658" s="4">
        <v>0.51600000000000001</v>
      </c>
      <c r="R658" s="4"/>
      <c r="S658" s="4">
        <v>0.71099999999999997</v>
      </c>
      <c r="T658" s="4">
        <v>0.71299999999999997</v>
      </c>
      <c r="W658" s="4"/>
      <c r="X658" s="4">
        <v>7062.74</v>
      </c>
      <c r="Y658" s="4"/>
      <c r="Z658" s="4">
        <v>18302.47</v>
      </c>
      <c r="AA658" s="4">
        <v>41237.08</v>
      </c>
    </row>
    <row r="659" spans="2:27">
      <c r="B659" s="4"/>
      <c r="C659" s="4">
        <v>0.42799999999999999</v>
      </c>
      <c r="D659" s="4"/>
      <c r="E659" s="4">
        <v>0.51700000000000002</v>
      </c>
      <c r="F659" s="4">
        <v>0.63600000000000001</v>
      </c>
      <c r="I659" s="62">
        <v>123171.63</v>
      </c>
      <c r="J659" s="63">
        <v>25330.01</v>
      </c>
      <c r="P659" s="4"/>
      <c r="Q659" s="4">
        <v>0.623</v>
      </c>
      <c r="R659" s="4"/>
      <c r="S659" s="4">
        <v>0.622</v>
      </c>
      <c r="T659" s="4">
        <v>0.69199999999999995</v>
      </c>
      <c r="W659" s="4"/>
      <c r="X659" s="4">
        <v>12622.55</v>
      </c>
      <c r="Y659" s="4"/>
      <c r="Z659" s="4">
        <v>43713.88</v>
      </c>
      <c r="AA659" s="4">
        <v>19011.57</v>
      </c>
    </row>
    <row r="660" spans="2:27">
      <c r="B660" s="4"/>
      <c r="C660" s="4">
        <v>0.55700000000000005</v>
      </c>
      <c r="D660" s="4"/>
      <c r="E660" s="4">
        <v>0.60799999999999998</v>
      </c>
      <c r="F660" s="4">
        <v>0.59199999999999997</v>
      </c>
      <c r="I660" s="62">
        <v>9781.82</v>
      </c>
      <c r="J660" s="63">
        <v>8879.83</v>
      </c>
      <c r="P660" s="4"/>
      <c r="Q660" s="4">
        <v>0.58199999999999996</v>
      </c>
      <c r="R660" s="4"/>
      <c r="S660" s="4">
        <v>0.67200000000000004</v>
      </c>
      <c r="T660" s="4">
        <v>0.66700000000000004</v>
      </c>
      <c r="W660" s="4"/>
      <c r="X660" s="4">
        <v>8921.9699999999993</v>
      </c>
      <c r="Y660" s="4"/>
      <c r="Z660" s="4">
        <v>22554.23</v>
      </c>
      <c r="AA660" s="4">
        <v>18048.22</v>
      </c>
    </row>
    <row r="661" spans="2:27">
      <c r="B661" s="4"/>
      <c r="C661" s="4">
        <v>0.47199999999999998</v>
      </c>
      <c r="D661" s="4"/>
      <c r="E661" s="4">
        <v>0.68500000000000005</v>
      </c>
      <c r="F661" s="4">
        <v>0.60799999999999998</v>
      </c>
      <c r="I661" s="62">
        <v>17503.740000000002</v>
      </c>
      <c r="J661" s="63">
        <v>14690.96</v>
      </c>
      <c r="P661" s="4"/>
      <c r="Q661" s="4">
        <v>0.54</v>
      </c>
      <c r="R661" s="4"/>
      <c r="S661" s="4">
        <v>0.73699999999999999</v>
      </c>
      <c r="T661" s="4">
        <v>0.70299999999999996</v>
      </c>
      <c r="W661" s="4"/>
      <c r="X661" s="4">
        <v>7528.88</v>
      </c>
      <c r="Y661" s="4"/>
      <c r="Z661" s="4">
        <v>93626.98</v>
      </c>
      <c r="AA661" s="4">
        <v>23428.62</v>
      </c>
    </row>
    <row r="662" spans="2:27">
      <c r="B662" s="4"/>
      <c r="C662" s="4">
        <v>0.49199999999999999</v>
      </c>
      <c r="D662" s="4"/>
      <c r="E662" s="4">
        <v>0.55900000000000005</v>
      </c>
      <c r="F662" s="4">
        <v>0.65700000000000003</v>
      </c>
      <c r="I662" s="62">
        <v>35311.65</v>
      </c>
      <c r="J662" s="63">
        <v>51604.639999999999</v>
      </c>
      <c r="P662" s="4"/>
      <c r="Q662" s="4">
        <v>0.58299999999999996</v>
      </c>
      <c r="R662" s="4"/>
      <c r="S662" s="4">
        <v>0.64600000000000002</v>
      </c>
      <c r="T662" s="4">
        <v>0.73199999999999998</v>
      </c>
      <c r="W662" s="4"/>
      <c r="X662" s="4">
        <v>10195.64</v>
      </c>
      <c r="Y662" s="4"/>
      <c r="Z662" s="4">
        <v>12555.73</v>
      </c>
      <c r="AA662" s="4">
        <v>27064.84</v>
      </c>
    </row>
    <row r="663" spans="2:27">
      <c r="B663" s="4"/>
      <c r="C663" s="4">
        <v>0.48599999999999999</v>
      </c>
      <c r="D663" s="4"/>
      <c r="E663" s="4">
        <v>0.77800000000000002</v>
      </c>
      <c r="F663" s="4">
        <v>0.52300000000000002</v>
      </c>
      <c r="I663" s="62">
        <v>25503.35</v>
      </c>
      <c r="J663" s="63">
        <v>24981.4</v>
      </c>
      <c r="P663" s="4"/>
      <c r="Q663" s="4">
        <v>0.58799999999999997</v>
      </c>
      <c r="R663" s="4"/>
      <c r="S663" s="4">
        <v>0.69799999999999995</v>
      </c>
      <c r="T663" s="4">
        <v>0.65800000000000003</v>
      </c>
      <c r="W663" s="4"/>
      <c r="X663" s="4">
        <v>9362.65</v>
      </c>
      <c r="Y663" s="4"/>
      <c r="Z663" s="4">
        <v>31800.1</v>
      </c>
      <c r="AA663" s="4">
        <v>23697.74</v>
      </c>
    </row>
    <row r="664" spans="2:27">
      <c r="B664" s="4"/>
      <c r="C664" s="4">
        <v>0.55300000000000005</v>
      </c>
      <c r="D664" s="4"/>
      <c r="E664" s="4">
        <v>0.69699999999999995</v>
      </c>
      <c r="F664" s="4">
        <v>0.64700000000000002</v>
      </c>
      <c r="I664" s="62">
        <v>23987.31</v>
      </c>
      <c r="J664" s="63">
        <v>36803.64</v>
      </c>
      <c r="P664" s="4"/>
      <c r="Q664" s="4">
        <v>0.61099999999999999</v>
      </c>
      <c r="R664" s="4"/>
      <c r="S664" s="4">
        <v>0.66600000000000004</v>
      </c>
      <c r="T664" s="4">
        <v>0.72299999999999998</v>
      </c>
      <c r="W664" s="4"/>
      <c r="X664" s="4">
        <v>9107.7999999999993</v>
      </c>
      <c r="Y664" s="4"/>
      <c r="Z664" s="4">
        <v>13465.76</v>
      </c>
      <c r="AA664" s="4">
        <v>26218.03</v>
      </c>
    </row>
    <row r="665" spans="2:27">
      <c r="B665" s="4"/>
      <c r="C665" s="4">
        <v>0.46899999999999997</v>
      </c>
      <c r="D665" s="4"/>
      <c r="E665" s="4">
        <v>0.65</v>
      </c>
      <c r="F665" s="4">
        <v>0.61299999999999999</v>
      </c>
      <c r="I665" s="62">
        <v>31256.53</v>
      </c>
      <c r="J665" s="63">
        <v>23848.09</v>
      </c>
      <c r="P665" s="4"/>
      <c r="Q665" s="4">
        <v>0.56599999999999995</v>
      </c>
      <c r="R665" s="4"/>
      <c r="S665" s="4">
        <v>0.74099999999999999</v>
      </c>
      <c r="T665" s="4">
        <v>0.74399999999999999</v>
      </c>
      <c r="W665" s="4"/>
      <c r="X665" s="4">
        <v>11946.19</v>
      </c>
      <c r="Y665" s="4"/>
      <c r="Z665" s="4">
        <v>18450.48</v>
      </c>
      <c r="AA665" s="4">
        <v>26637.08</v>
      </c>
    </row>
    <row r="666" spans="2:27">
      <c r="B666" s="4"/>
      <c r="C666" s="4">
        <v>0.45400000000000001</v>
      </c>
      <c r="D666" s="4"/>
      <c r="E666" s="4">
        <v>0.65500000000000003</v>
      </c>
      <c r="F666" s="4">
        <v>0.6</v>
      </c>
      <c r="I666" s="62">
        <v>87643.77</v>
      </c>
      <c r="J666" s="63">
        <v>24917.4</v>
      </c>
      <c r="P666" s="4"/>
      <c r="Q666" s="4">
        <v>0.57499999999999996</v>
      </c>
      <c r="R666" s="4"/>
      <c r="S666" s="4">
        <v>0.70099999999999996</v>
      </c>
      <c r="T666" s="4">
        <v>0.72399999999999998</v>
      </c>
      <c r="W666" s="4"/>
      <c r="X666" s="4">
        <v>8249.41</v>
      </c>
      <c r="Y666" s="4"/>
      <c r="Z666" s="4">
        <v>23150.97</v>
      </c>
      <c r="AA666" s="4">
        <v>26216.48</v>
      </c>
    </row>
    <row r="667" spans="2:27">
      <c r="B667" s="4"/>
      <c r="C667" s="4">
        <v>0.44700000000000001</v>
      </c>
      <c r="D667" s="4"/>
      <c r="E667" s="4">
        <v>0.53600000000000003</v>
      </c>
      <c r="F667" s="4">
        <v>0.60199999999999998</v>
      </c>
      <c r="I667" s="62">
        <v>18522.5</v>
      </c>
      <c r="J667" s="63">
        <v>11831.25</v>
      </c>
      <c r="P667" s="4"/>
      <c r="Q667" s="4">
        <v>0.58099999999999996</v>
      </c>
      <c r="R667" s="4"/>
      <c r="S667" s="4">
        <v>0.60699999999999998</v>
      </c>
      <c r="T667" s="4">
        <v>0.71599999999999997</v>
      </c>
      <c r="W667" s="4"/>
      <c r="X667" s="4">
        <v>8968.86</v>
      </c>
      <c r="Y667" s="4"/>
      <c r="Z667" s="4">
        <v>13661.46</v>
      </c>
      <c r="AA667" s="4">
        <v>21494.9</v>
      </c>
    </row>
    <row r="668" spans="2:27">
      <c r="B668" s="4"/>
      <c r="C668" s="4">
        <v>0.42</v>
      </c>
      <c r="D668" s="4"/>
      <c r="E668" s="4">
        <v>0.53600000000000003</v>
      </c>
      <c r="F668" s="4">
        <v>0.59699999999999998</v>
      </c>
      <c r="I668" s="62">
        <v>28731.77</v>
      </c>
      <c r="J668" s="63">
        <v>42330.239999999998</v>
      </c>
      <c r="P668" s="4"/>
      <c r="Q668" s="4">
        <v>0.55000000000000004</v>
      </c>
      <c r="R668" s="4"/>
      <c r="S668" s="4">
        <v>0.73599999999999999</v>
      </c>
      <c r="T668" s="4">
        <v>0.71699999999999997</v>
      </c>
      <c r="W668" s="4"/>
      <c r="X668" s="4">
        <v>7428.62</v>
      </c>
      <c r="Y668" s="4"/>
      <c r="Z668" s="4">
        <v>34244.28</v>
      </c>
      <c r="AA668" s="4">
        <v>28606.61</v>
      </c>
    </row>
    <row r="669" spans="2:27">
      <c r="B669" s="4"/>
      <c r="C669" s="4">
        <v>0.47399999999999998</v>
      </c>
      <c r="D669" s="4"/>
      <c r="E669" s="4">
        <v>0.69699999999999995</v>
      </c>
      <c r="F669" s="4">
        <v>0.68799999999999994</v>
      </c>
      <c r="I669" s="62">
        <v>36388.89</v>
      </c>
      <c r="J669" s="63">
        <v>28604.66</v>
      </c>
      <c r="P669" s="4"/>
      <c r="Q669" s="4">
        <v>0.68300000000000005</v>
      </c>
      <c r="R669" s="4"/>
      <c r="S669" s="4">
        <v>0.70799999999999996</v>
      </c>
      <c r="T669" s="4">
        <v>0.74</v>
      </c>
      <c r="W669" s="4"/>
      <c r="X669" s="4">
        <v>16837.39</v>
      </c>
      <c r="Y669" s="4"/>
      <c r="Z669" s="4">
        <v>21449.82</v>
      </c>
      <c r="AA669" s="4">
        <v>25831.88</v>
      </c>
    </row>
    <row r="670" spans="2:27">
      <c r="B670" s="4"/>
      <c r="C670" s="4">
        <v>0.51100000000000001</v>
      </c>
      <c r="D670" s="4"/>
      <c r="E670" s="4">
        <v>0.59</v>
      </c>
      <c r="F670" s="4">
        <v>0.55100000000000005</v>
      </c>
      <c r="I670" s="62">
        <v>62059.9</v>
      </c>
      <c r="J670" s="63">
        <v>18774.45</v>
      </c>
      <c r="P670" s="4"/>
      <c r="Q670" s="4">
        <v>0.621</v>
      </c>
      <c r="R670" s="4"/>
      <c r="S670" s="4">
        <v>0.73199999999999998</v>
      </c>
      <c r="T670" s="4">
        <v>0.68300000000000005</v>
      </c>
      <c r="W670" s="4"/>
      <c r="X670" s="4">
        <v>16174.08</v>
      </c>
      <c r="Y670" s="4"/>
      <c r="Z670" s="4">
        <v>17410.400000000001</v>
      </c>
      <c r="AA670" s="4">
        <v>15543.65</v>
      </c>
    </row>
    <row r="671" spans="2:27">
      <c r="B671" s="4"/>
      <c r="C671" s="4">
        <v>0.52200000000000002</v>
      </c>
      <c r="D671" s="4"/>
      <c r="E671" s="4">
        <v>0.63800000000000001</v>
      </c>
      <c r="F671" s="4">
        <v>0.65700000000000003</v>
      </c>
      <c r="I671" s="62">
        <v>38445.269999999997</v>
      </c>
      <c r="J671" s="63">
        <v>22115.599999999999</v>
      </c>
      <c r="P671" s="4"/>
      <c r="Q671" s="4">
        <v>0.60199999999999998</v>
      </c>
      <c r="R671" s="4"/>
      <c r="S671" s="4">
        <v>0.70899999999999996</v>
      </c>
      <c r="T671" s="4">
        <v>0.746</v>
      </c>
      <c r="W671" s="4"/>
      <c r="X671" s="4">
        <v>10095.24</v>
      </c>
      <c r="Y671" s="4"/>
      <c r="Z671" s="4">
        <v>36072.58</v>
      </c>
      <c r="AA671" s="4">
        <v>30951.39</v>
      </c>
    </row>
    <row r="672" spans="2:27">
      <c r="B672" s="4"/>
      <c r="C672" s="4">
        <v>0.40200000000000002</v>
      </c>
      <c r="D672" s="4"/>
      <c r="E672" s="4">
        <v>0.56599999999999995</v>
      </c>
      <c r="F672" s="4">
        <v>0.46300000000000002</v>
      </c>
      <c r="I672" s="62">
        <v>49278.71</v>
      </c>
      <c r="J672" s="63">
        <v>39643.949999999997</v>
      </c>
      <c r="P672" s="4"/>
      <c r="Q672" s="4">
        <v>0.51200000000000001</v>
      </c>
      <c r="R672" s="4"/>
      <c r="S672" s="4">
        <v>0.71199999999999997</v>
      </c>
      <c r="T672" s="4">
        <v>0.68100000000000005</v>
      </c>
      <c r="W672" s="4"/>
      <c r="X672" s="4">
        <v>8126.09</v>
      </c>
      <c r="Y672" s="4"/>
      <c r="Z672" s="4">
        <v>15879.96</v>
      </c>
      <c r="AA672" s="4">
        <v>39343.83</v>
      </c>
    </row>
    <row r="673" spans="2:27">
      <c r="B673" s="4"/>
      <c r="C673" s="4">
        <v>0.45600000000000002</v>
      </c>
      <c r="D673" s="4"/>
      <c r="E673" s="4">
        <v>0.625</v>
      </c>
      <c r="F673" s="4">
        <v>0.63600000000000001</v>
      </c>
      <c r="I673" s="62">
        <v>55692.28</v>
      </c>
      <c r="J673" s="63">
        <v>47306.65</v>
      </c>
      <c r="P673" s="4"/>
      <c r="Q673" s="4">
        <v>0.55400000000000005</v>
      </c>
      <c r="R673" s="4"/>
      <c r="S673" s="4">
        <v>0.71199999999999997</v>
      </c>
      <c r="T673" s="4">
        <v>0.76700000000000002</v>
      </c>
      <c r="W673" s="4"/>
      <c r="X673" s="4">
        <v>10390.77</v>
      </c>
      <c r="Y673" s="4"/>
      <c r="Z673" s="4">
        <v>17422.7</v>
      </c>
      <c r="AA673" s="4">
        <v>30623.82</v>
      </c>
    </row>
    <row r="674" spans="2:27">
      <c r="B674" s="4"/>
      <c r="C674" s="4">
        <v>0.48899999999999999</v>
      </c>
      <c r="D674" s="4"/>
      <c r="E674" s="4">
        <v>0.54300000000000004</v>
      </c>
      <c r="F674" s="4">
        <v>0.56899999999999995</v>
      </c>
      <c r="I674" s="62">
        <v>15514.11</v>
      </c>
      <c r="J674" s="63">
        <v>24986.51</v>
      </c>
      <c r="P674" s="4"/>
      <c r="Q674" s="4">
        <v>0.55800000000000005</v>
      </c>
      <c r="R674" s="4"/>
      <c r="S674" s="4">
        <v>0.66600000000000004</v>
      </c>
      <c r="T674" s="4">
        <v>0.70499999999999996</v>
      </c>
      <c r="W674" s="4"/>
      <c r="X674" s="4">
        <v>7484.6</v>
      </c>
      <c r="Y674" s="4"/>
      <c r="Z674" s="4">
        <v>13185.65</v>
      </c>
      <c r="AA674" s="4">
        <v>19318.23</v>
      </c>
    </row>
    <row r="675" spans="2:27">
      <c r="B675" s="4"/>
      <c r="C675" s="4">
        <v>0.60199999999999998</v>
      </c>
      <c r="D675" s="4"/>
      <c r="E675" s="4">
        <v>0.63600000000000001</v>
      </c>
      <c r="F675" s="4">
        <v>0.58299999999999996</v>
      </c>
      <c r="I675" s="62">
        <v>20201.240000000002</v>
      </c>
      <c r="J675" s="63">
        <v>14740.17</v>
      </c>
      <c r="P675" s="4"/>
      <c r="Q675" s="4">
        <v>0.58299999999999996</v>
      </c>
      <c r="R675" s="4"/>
      <c r="S675" s="4">
        <v>0.66100000000000003</v>
      </c>
      <c r="T675" s="4">
        <v>0.68</v>
      </c>
      <c r="W675" s="4"/>
      <c r="X675" s="4">
        <v>7526.82</v>
      </c>
      <c r="Y675" s="4"/>
      <c r="Z675" s="4">
        <v>25581.29</v>
      </c>
      <c r="AA675" s="4">
        <v>21346.9</v>
      </c>
    </row>
    <row r="676" spans="2:27">
      <c r="B676" s="4"/>
      <c r="C676" s="4">
        <v>0.54200000000000004</v>
      </c>
      <c r="D676" s="4"/>
      <c r="E676" s="4">
        <v>0.64900000000000002</v>
      </c>
      <c r="F676" s="4">
        <v>0.57499999999999996</v>
      </c>
      <c r="I676" s="62">
        <v>13688.36</v>
      </c>
      <c r="J676" s="63">
        <v>17706.77</v>
      </c>
      <c r="P676" s="4"/>
      <c r="Q676" s="4">
        <v>0.54700000000000004</v>
      </c>
      <c r="R676" s="4"/>
      <c r="S676" s="4">
        <v>0.67</v>
      </c>
      <c r="T676" s="4">
        <v>0.70199999999999996</v>
      </c>
      <c r="W676" s="4"/>
      <c r="X676" s="4">
        <v>6578.22</v>
      </c>
      <c r="Y676" s="4"/>
      <c r="Z676" s="4">
        <v>42637.37</v>
      </c>
      <c r="AA676" s="4">
        <v>25240.06</v>
      </c>
    </row>
    <row r="677" spans="2:27">
      <c r="B677" s="4"/>
      <c r="C677" s="4">
        <v>0.443</v>
      </c>
      <c r="D677" s="4"/>
      <c r="E677" s="4">
        <v>0.65400000000000003</v>
      </c>
      <c r="F677" s="4">
        <v>0.51900000000000002</v>
      </c>
      <c r="I677" s="62">
        <v>25039</v>
      </c>
      <c r="J677" s="63">
        <v>16655.61</v>
      </c>
      <c r="P677" s="4"/>
      <c r="Q677" s="4">
        <v>0.60299999999999998</v>
      </c>
      <c r="R677" s="4"/>
      <c r="S677" s="4">
        <v>0.75900000000000001</v>
      </c>
      <c r="T677" s="4">
        <v>0.69499999999999995</v>
      </c>
      <c r="W677" s="4"/>
      <c r="X677" s="4">
        <v>8300.7900000000009</v>
      </c>
      <c r="Y677" s="4"/>
      <c r="Z677" s="4">
        <v>22446.38</v>
      </c>
      <c r="AA677" s="4">
        <v>16948.759999999998</v>
      </c>
    </row>
    <row r="678" spans="2:27">
      <c r="B678" s="4"/>
      <c r="C678" s="4">
        <v>0.439</v>
      </c>
      <c r="D678" s="4"/>
      <c r="E678" s="4">
        <v>0.53100000000000003</v>
      </c>
      <c r="F678" s="4">
        <v>0.55000000000000004</v>
      </c>
      <c r="I678" s="62">
        <v>25062.32</v>
      </c>
      <c r="J678" s="63">
        <v>22094.38</v>
      </c>
      <c r="P678" s="4"/>
      <c r="Q678" s="4">
        <v>0.54800000000000004</v>
      </c>
      <c r="R678" s="4"/>
      <c r="S678" s="4">
        <v>0.61899999999999999</v>
      </c>
      <c r="T678" s="4">
        <v>0.64900000000000002</v>
      </c>
      <c r="W678" s="4"/>
      <c r="X678" s="4">
        <v>6850.97</v>
      </c>
      <c r="Y678" s="4"/>
      <c r="Z678" s="4">
        <v>13923.94</v>
      </c>
      <c r="AA678" s="4">
        <v>18953.48</v>
      </c>
    </row>
    <row r="679" spans="2:27">
      <c r="B679" s="4"/>
      <c r="C679" s="4">
        <v>0.42599999999999999</v>
      </c>
      <c r="D679" s="4"/>
      <c r="E679" s="4">
        <v>0.67900000000000005</v>
      </c>
      <c r="F679" s="4">
        <v>0.52500000000000002</v>
      </c>
      <c r="I679" s="62">
        <v>29773.13</v>
      </c>
      <c r="J679" s="63">
        <v>14699.68</v>
      </c>
      <c r="P679" s="4"/>
      <c r="Q679" s="4">
        <v>0.56599999999999995</v>
      </c>
      <c r="R679" s="4"/>
      <c r="S679" s="4">
        <v>0.69699999999999995</v>
      </c>
      <c r="T679" s="4">
        <v>0.67300000000000004</v>
      </c>
      <c r="W679" s="4"/>
      <c r="X679" s="4">
        <v>8329.1</v>
      </c>
      <c r="Y679" s="4"/>
      <c r="Z679" s="4">
        <v>15901.94</v>
      </c>
      <c r="AA679" s="4">
        <v>15893</v>
      </c>
    </row>
    <row r="680" spans="2:27">
      <c r="B680" s="4"/>
      <c r="C680" s="4">
        <v>0.48299999999999998</v>
      </c>
      <c r="D680" s="4"/>
      <c r="E680" s="4">
        <v>0.628</v>
      </c>
      <c r="F680" s="4">
        <v>0.52500000000000002</v>
      </c>
      <c r="I680" s="62">
        <v>22662.49</v>
      </c>
      <c r="J680" s="63">
        <v>9854.5499999999993</v>
      </c>
      <c r="P680" s="4"/>
      <c r="Q680" s="4">
        <v>0.54900000000000004</v>
      </c>
      <c r="R680" s="4"/>
      <c r="S680" s="4">
        <v>0.70099999999999996</v>
      </c>
      <c r="T680" s="4">
        <v>0.70499999999999996</v>
      </c>
      <c r="W680" s="4"/>
      <c r="X680" s="4">
        <v>6587.35</v>
      </c>
      <c r="Y680" s="4"/>
      <c r="Z680" s="4">
        <v>12836.38</v>
      </c>
      <c r="AA680" s="4">
        <v>18375.13</v>
      </c>
    </row>
    <row r="681" spans="2:27">
      <c r="B681" s="4"/>
      <c r="C681" s="4">
        <v>0.51100000000000001</v>
      </c>
      <c r="D681" s="4"/>
      <c r="E681" s="4">
        <v>0.58099999999999996</v>
      </c>
      <c r="F681" s="4">
        <v>0.59499999999999997</v>
      </c>
      <c r="I681" s="62">
        <v>20466.28</v>
      </c>
      <c r="J681" s="63">
        <v>6468.19</v>
      </c>
      <c r="P681" s="4"/>
      <c r="Q681" s="4">
        <v>0.54100000000000004</v>
      </c>
      <c r="R681" s="4"/>
      <c r="S681" s="4">
        <v>0.66600000000000004</v>
      </c>
      <c r="T681" s="4">
        <v>0.75600000000000001</v>
      </c>
      <c r="W681" s="4"/>
      <c r="X681" s="4">
        <v>7205.26</v>
      </c>
      <c r="Y681" s="4"/>
      <c r="Z681" s="4">
        <v>20704.02</v>
      </c>
      <c r="AA681" s="4">
        <v>27850.19</v>
      </c>
    </row>
    <row r="682" spans="2:27">
      <c r="B682" s="4"/>
      <c r="C682" s="4">
        <v>0.52100000000000002</v>
      </c>
      <c r="D682" s="4"/>
      <c r="E682" s="4">
        <v>0.63600000000000001</v>
      </c>
      <c r="F682" s="4">
        <v>0.47199999999999998</v>
      </c>
      <c r="I682" s="62">
        <v>48234.52</v>
      </c>
      <c r="J682" s="63">
        <v>17953.89</v>
      </c>
      <c r="P682" s="4"/>
      <c r="Q682" s="4">
        <v>0.55700000000000005</v>
      </c>
      <c r="R682" s="4"/>
      <c r="S682" s="4">
        <v>0.69499999999999995</v>
      </c>
      <c r="T682" s="4">
        <v>0.69</v>
      </c>
      <c r="W682" s="4"/>
      <c r="X682" s="4">
        <v>7164.34</v>
      </c>
      <c r="Y682" s="4"/>
      <c r="Z682" s="4">
        <v>16995.79</v>
      </c>
      <c r="AA682" s="4">
        <v>25480.83</v>
      </c>
    </row>
    <row r="683" spans="2:27">
      <c r="B683" s="4"/>
      <c r="C683" s="4">
        <v>0.46100000000000002</v>
      </c>
      <c r="D683" s="4"/>
      <c r="E683" s="4">
        <v>0.65500000000000003</v>
      </c>
      <c r="F683" s="4">
        <v>0.55300000000000005</v>
      </c>
      <c r="I683" s="62">
        <v>8563.4599999999991</v>
      </c>
      <c r="J683" s="63">
        <v>14387.85</v>
      </c>
      <c r="P683" s="4"/>
      <c r="Q683" s="4">
        <v>0.59399999999999997</v>
      </c>
      <c r="R683" s="4"/>
      <c r="S683" s="4">
        <v>0.71199999999999997</v>
      </c>
      <c r="T683" s="4">
        <v>0.65700000000000003</v>
      </c>
      <c r="W683" s="4"/>
      <c r="X683" s="4">
        <v>8711.36</v>
      </c>
      <c r="Y683" s="4"/>
      <c r="Z683" s="4">
        <v>20391.86</v>
      </c>
      <c r="AA683" s="4">
        <v>36529.519999999997</v>
      </c>
    </row>
    <row r="684" spans="2:27">
      <c r="B684" s="4"/>
      <c r="C684" s="4">
        <v>0.56899999999999995</v>
      </c>
      <c r="D684" s="4"/>
      <c r="E684" s="4">
        <v>0.66400000000000003</v>
      </c>
      <c r="F684" s="4">
        <v>0.52700000000000002</v>
      </c>
      <c r="I684" s="62">
        <v>20618.18</v>
      </c>
      <c r="J684" s="63">
        <v>12211.38</v>
      </c>
      <c r="P684" s="4"/>
      <c r="Q684" s="4">
        <v>0.6</v>
      </c>
      <c r="R684" s="4"/>
      <c r="S684" s="4">
        <v>0.69099999999999995</v>
      </c>
      <c r="T684" s="4">
        <v>0.73</v>
      </c>
      <c r="W684" s="4"/>
      <c r="X684" s="4">
        <v>10237.35</v>
      </c>
      <c r="Y684" s="4"/>
      <c r="Z684" s="4">
        <v>11474.74</v>
      </c>
      <c r="AA684" s="4">
        <v>16656.400000000001</v>
      </c>
    </row>
    <row r="685" spans="2:27">
      <c r="B685" s="4"/>
      <c r="C685" s="4">
        <v>0.53400000000000003</v>
      </c>
      <c r="D685" s="4"/>
      <c r="E685" s="4">
        <v>0.57599999999999996</v>
      </c>
      <c r="F685" s="4">
        <v>0.54400000000000004</v>
      </c>
      <c r="I685" s="62">
        <v>30850.27</v>
      </c>
      <c r="J685" s="63">
        <v>19756.2</v>
      </c>
      <c r="P685" s="4"/>
      <c r="Q685" s="4">
        <v>0.56499999999999995</v>
      </c>
      <c r="R685" s="4"/>
      <c r="S685" s="4">
        <v>0.64100000000000001</v>
      </c>
      <c r="T685" s="4">
        <v>0.64500000000000002</v>
      </c>
      <c r="W685" s="4"/>
      <c r="X685" s="4">
        <v>8268.2099999999991</v>
      </c>
      <c r="Y685" s="4"/>
      <c r="Z685" s="4">
        <v>16461.55</v>
      </c>
      <c r="AA685" s="4">
        <v>26538.880000000001</v>
      </c>
    </row>
    <row r="686" spans="2:27">
      <c r="B686" s="4"/>
      <c r="C686" s="4">
        <v>0.47499999999999998</v>
      </c>
      <c r="D686" s="4"/>
      <c r="E686" s="4">
        <v>0.54900000000000004</v>
      </c>
      <c r="F686" s="4">
        <v>0.56000000000000005</v>
      </c>
      <c r="I686" s="62">
        <v>27053.02</v>
      </c>
      <c r="J686" s="63">
        <v>7496.64</v>
      </c>
      <c r="P686" s="4"/>
      <c r="Q686" s="4">
        <v>0.53300000000000003</v>
      </c>
      <c r="R686" s="4"/>
      <c r="S686" s="4">
        <v>0.72199999999999998</v>
      </c>
      <c r="T686" s="4">
        <v>0.70699999999999996</v>
      </c>
      <c r="W686" s="4"/>
      <c r="X686" s="4">
        <v>9849.5400000000009</v>
      </c>
      <c r="Y686" s="4"/>
      <c r="Z686" s="4">
        <v>35630.68</v>
      </c>
      <c r="AA686" s="4">
        <v>30931.57</v>
      </c>
    </row>
    <row r="687" spans="2:27">
      <c r="B687" s="4"/>
      <c r="C687" s="4">
        <v>0.379</v>
      </c>
      <c r="D687" s="4"/>
      <c r="E687" s="4">
        <v>0.7</v>
      </c>
      <c r="F687" s="4">
        <v>0.55100000000000005</v>
      </c>
      <c r="I687" s="62">
        <v>14390.4</v>
      </c>
      <c r="J687" s="63">
        <v>31118.59</v>
      </c>
      <c r="P687" s="4"/>
      <c r="Q687" s="4">
        <v>0.49399999999999999</v>
      </c>
      <c r="R687" s="4"/>
      <c r="S687" s="4">
        <v>0.70699999999999996</v>
      </c>
      <c r="T687" s="4">
        <v>0.70799999999999996</v>
      </c>
      <c r="W687" s="4"/>
      <c r="X687" s="4">
        <v>6445.4</v>
      </c>
      <c r="Y687" s="4"/>
      <c r="Z687" s="4">
        <v>16158.35</v>
      </c>
      <c r="AA687" s="4">
        <v>32044.89</v>
      </c>
    </row>
    <row r="688" spans="2:27">
      <c r="B688" s="4"/>
      <c r="C688" s="4">
        <v>0.42399999999999999</v>
      </c>
      <c r="D688" s="4"/>
      <c r="E688" s="4">
        <v>0.623</v>
      </c>
      <c r="F688" s="4">
        <v>0.56200000000000006</v>
      </c>
      <c r="I688" s="62">
        <v>9220.6</v>
      </c>
      <c r="J688" s="63">
        <v>9706.18</v>
      </c>
      <c r="P688" s="4"/>
      <c r="Q688" s="4">
        <v>0.57099999999999995</v>
      </c>
      <c r="R688" s="4"/>
      <c r="S688" s="4">
        <v>0.70799999999999996</v>
      </c>
      <c r="T688" s="4">
        <v>0.72499999999999998</v>
      </c>
      <c r="W688" s="4"/>
      <c r="X688" s="4">
        <v>9741.42</v>
      </c>
      <c r="Y688" s="4"/>
      <c r="Z688" s="4">
        <v>18058.93</v>
      </c>
      <c r="AA688" s="4">
        <v>14498.31</v>
      </c>
    </row>
    <row r="689" spans="2:27">
      <c r="B689" s="4"/>
      <c r="C689" s="4">
        <v>0.58299999999999996</v>
      </c>
      <c r="D689" s="4"/>
      <c r="E689" s="4">
        <v>0.67600000000000005</v>
      </c>
      <c r="F689" s="4">
        <v>0.71</v>
      </c>
      <c r="I689" s="62">
        <v>15446.42</v>
      </c>
      <c r="J689" s="63">
        <v>17291.09</v>
      </c>
      <c r="P689" s="4"/>
      <c r="Q689" s="4">
        <v>0.58199999999999996</v>
      </c>
      <c r="R689" s="4"/>
      <c r="S689" s="4">
        <v>0.753</v>
      </c>
      <c r="T689" s="4">
        <v>0.73099999999999998</v>
      </c>
      <c r="W689" s="4"/>
      <c r="X689" s="4">
        <v>11203.09</v>
      </c>
      <c r="Y689" s="4"/>
      <c r="Z689" s="4">
        <v>28597.68</v>
      </c>
      <c r="AA689" s="4">
        <v>45693.02</v>
      </c>
    </row>
    <row r="690" spans="2:27">
      <c r="B690" s="4"/>
      <c r="C690" s="4">
        <v>0.48399999999999999</v>
      </c>
      <c r="D690" s="4"/>
      <c r="E690" s="4">
        <v>0.59299999999999997</v>
      </c>
      <c r="F690" s="4">
        <v>0.70399999999999996</v>
      </c>
      <c r="I690" s="62">
        <v>22339.34</v>
      </c>
      <c r="J690" s="63">
        <v>22968.73</v>
      </c>
      <c r="P690" s="4"/>
      <c r="Q690" s="4">
        <v>0.56999999999999995</v>
      </c>
      <c r="R690" s="4"/>
      <c r="S690" s="4">
        <v>0.67400000000000004</v>
      </c>
      <c r="T690" s="4">
        <v>0.72799999999999998</v>
      </c>
      <c r="W690" s="4"/>
      <c r="X690" s="4">
        <v>9407.32</v>
      </c>
      <c r="Y690" s="4"/>
      <c r="Z690" s="4">
        <v>12786.35</v>
      </c>
      <c r="AA690" s="4">
        <v>24591.83</v>
      </c>
    </row>
    <row r="691" spans="2:27">
      <c r="B691" s="4"/>
      <c r="C691" s="4">
        <v>0.50600000000000001</v>
      </c>
      <c r="D691" s="4"/>
      <c r="E691" s="4">
        <v>0.52</v>
      </c>
      <c r="F691" s="4">
        <v>0.55700000000000005</v>
      </c>
      <c r="I691" s="62">
        <v>15185.41</v>
      </c>
      <c r="J691" s="63">
        <v>18525.509999999998</v>
      </c>
      <c r="P691" s="4"/>
      <c r="Q691" s="4">
        <v>0.59799999999999998</v>
      </c>
      <c r="R691" s="4"/>
      <c r="S691" s="4">
        <v>0.66300000000000003</v>
      </c>
      <c r="T691" s="4">
        <v>0.72599999999999998</v>
      </c>
      <c r="W691" s="4"/>
      <c r="X691" s="4">
        <v>11294.52</v>
      </c>
      <c r="Y691" s="4"/>
      <c r="Z691" s="4">
        <v>17335.77</v>
      </c>
      <c r="AA691" s="4">
        <v>27297.55</v>
      </c>
    </row>
    <row r="692" spans="2:27">
      <c r="B692" s="4"/>
      <c r="C692" s="4">
        <v>0.46</v>
      </c>
      <c r="D692" s="4"/>
      <c r="E692" s="4">
        <v>0.64</v>
      </c>
      <c r="F692" s="4">
        <v>0.42799999999999999</v>
      </c>
      <c r="I692" s="62">
        <v>11662.92</v>
      </c>
      <c r="J692" s="63">
        <v>8103.52</v>
      </c>
      <c r="P692" s="4"/>
      <c r="Q692" s="4">
        <v>0.58099999999999996</v>
      </c>
      <c r="R692" s="4"/>
      <c r="S692" s="4">
        <v>0.69199999999999995</v>
      </c>
      <c r="T692" s="4">
        <v>0.64500000000000002</v>
      </c>
      <c r="W692" s="4"/>
      <c r="X692" s="4">
        <v>7666.85</v>
      </c>
      <c r="Y692" s="4"/>
      <c r="Z692" s="4">
        <v>81400.91</v>
      </c>
      <c r="AA692" s="4">
        <v>15212.71</v>
      </c>
    </row>
    <row r="693" spans="2:27">
      <c r="B693" s="4"/>
      <c r="C693" s="4">
        <v>0.499</v>
      </c>
      <c r="D693" s="4"/>
      <c r="E693" s="4">
        <v>0.48099999999999998</v>
      </c>
      <c r="F693" s="4">
        <v>0.65900000000000003</v>
      </c>
      <c r="I693" s="62">
        <v>30226.799999999999</v>
      </c>
      <c r="J693" s="63">
        <v>18766.490000000002</v>
      </c>
      <c r="P693" s="4"/>
      <c r="Q693" s="4">
        <v>0.55600000000000005</v>
      </c>
      <c r="R693" s="4"/>
      <c r="S693" s="4">
        <v>0.68200000000000005</v>
      </c>
      <c r="T693" s="4">
        <v>0.751</v>
      </c>
      <c r="W693" s="4"/>
      <c r="X693" s="4">
        <v>7781.86</v>
      </c>
      <c r="Y693" s="4"/>
      <c r="Z693" s="4">
        <v>30860.01</v>
      </c>
      <c r="AA693" s="4">
        <v>26893.16</v>
      </c>
    </row>
    <row r="694" spans="2:27">
      <c r="B694" s="4"/>
      <c r="C694" s="4">
        <v>0.437</v>
      </c>
      <c r="D694" s="4"/>
      <c r="E694" s="4">
        <v>0.66800000000000004</v>
      </c>
      <c r="F694" s="4">
        <v>0.46300000000000002</v>
      </c>
      <c r="I694" s="62">
        <v>30081.16</v>
      </c>
      <c r="J694" s="63">
        <v>43573.82</v>
      </c>
      <c r="P694" s="4"/>
      <c r="Q694" s="4">
        <v>0.54300000000000004</v>
      </c>
      <c r="R694" s="4"/>
      <c r="S694" s="4">
        <v>0.751</v>
      </c>
      <c r="T694" s="4">
        <v>0.67800000000000005</v>
      </c>
      <c r="W694" s="4"/>
      <c r="X694" s="4">
        <v>8897.34</v>
      </c>
      <c r="Y694" s="4"/>
      <c r="Z694" s="4">
        <v>36932.83</v>
      </c>
      <c r="AA694" s="4">
        <v>26750.55</v>
      </c>
    </row>
    <row r="695" spans="2:27">
      <c r="B695" s="4"/>
      <c r="C695" s="4">
        <v>0.39800000000000002</v>
      </c>
      <c r="D695" s="4"/>
      <c r="E695" s="4">
        <v>0.625</v>
      </c>
      <c r="F695" s="4">
        <v>0.61799999999999999</v>
      </c>
      <c r="I695" s="62">
        <v>20333.939999999999</v>
      </c>
      <c r="J695" s="63">
        <v>12325.14</v>
      </c>
      <c r="P695" s="4"/>
      <c r="Q695" s="4">
        <v>0.54</v>
      </c>
      <c r="R695" s="4"/>
      <c r="S695" s="4">
        <v>0.67400000000000004</v>
      </c>
      <c r="T695" s="4">
        <v>0.73499999999999999</v>
      </c>
      <c r="W695" s="4"/>
      <c r="X695" s="4">
        <v>6243.46</v>
      </c>
      <c r="Y695" s="4"/>
      <c r="Z695" s="4">
        <v>21581.14</v>
      </c>
      <c r="AA695" s="4">
        <v>22170.12</v>
      </c>
    </row>
    <row r="696" spans="2:27">
      <c r="B696" s="4"/>
      <c r="C696" s="4">
        <v>0.433</v>
      </c>
      <c r="D696" s="4"/>
      <c r="E696" s="4">
        <v>0.60699999999999998</v>
      </c>
      <c r="F696" s="4">
        <v>0.45700000000000002</v>
      </c>
      <c r="I696" s="62">
        <v>22567.63</v>
      </c>
      <c r="J696" s="63">
        <v>34909.93</v>
      </c>
      <c r="P696" s="4"/>
      <c r="Q696" s="4">
        <v>0.54600000000000004</v>
      </c>
      <c r="R696" s="4"/>
      <c r="S696" s="4">
        <v>0.69899999999999995</v>
      </c>
      <c r="T696" s="4">
        <v>0.66400000000000003</v>
      </c>
      <c r="W696" s="4"/>
      <c r="X696" s="4">
        <v>6196.51</v>
      </c>
      <c r="Y696" s="4"/>
      <c r="Z696" s="4">
        <v>25642.21</v>
      </c>
      <c r="AA696" s="4">
        <v>16172.45</v>
      </c>
    </row>
    <row r="697" spans="2:27">
      <c r="B697" s="4"/>
      <c r="C697" s="4">
        <v>0.50600000000000001</v>
      </c>
      <c r="D697" s="4"/>
      <c r="E697" s="4">
        <v>0.53600000000000003</v>
      </c>
      <c r="F697" s="4">
        <v>0.52300000000000002</v>
      </c>
      <c r="I697" s="62">
        <v>40515.589999999997</v>
      </c>
      <c r="J697" s="63">
        <v>26232.39</v>
      </c>
      <c r="P697" s="4"/>
      <c r="Q697" s="4">
        <v>0.59599999999999997</v>
      </c>
      <c r="R697" s="4"/>
      <c r="S697" s="4">
        <v>0.64300000000000002</v>
      </c>
      <c r="T697" s="4">
        <v>0.72499999999999998</v>
      </c>
      <c r="W697" s="4"/>
      <c r="X697" s="4">
        <v>8756.85</v>
      </c>
      <c r="Y697" s="4"/>
      <c r="Z697" s="4">
        <v>11041.42</v>
      </c>
      <c r="AA697" s="4">
        <v>27654.560000000001</v>
      </c>
    </row>
    <row r="698" spans="2:27">
      <c r="B698" s="4"/>
      <c r="C698" s="4">
        <v>0.435</v>
      </c>
      <c r="D698" s="4"/>
      <c r="E698" s="4">
        <v>0.6</v>
      </c>
      <c r="F698" s="4">
        <v>0.55700000000000005</v>
      </c>
      <c r="I698" s="62">
        <v>53660.17</v>
      </c>
      <c r="J698" s="63">
        <v>15846.5</v>
      </c>
      <c r="P698" s="4"/>
      <c r="Q698" s="4">
        <v>0.58599999999999997</v>
      </c>
      <c r="R698" s="4"/>
      <c r="S698" s="4">
        <v>0.69599999999999995</v>
      </c>
      <c r="T698" s="4">
        <v>0.73899999999999999</v>
      </c>
      <c r="W698" s="4"/>
      <c r="X698" s="4">
        <v>9649.66</v>
      </c>
      <c r="Y698" s="4"/>
      <c r="Z698" s="4">
        <v>14289.5</v>
      </c>
      <c r="AA698" s="4">
        <v>28098</v>
      </c>
    </row>
    <row r="699" spans="2:27">
      <c r="B699" s="4"/>
      <c r="C699" s="4">
        <v>0.53400000000000003</v>
      </c>
      <c r="D699" s="4"/>
      <c r="E699" s="4">
        <v>0.70899999999999996</v>
      </c>
      <c r="F699" s="4">
        <v>0.60599999999999998</v>
      </c>
      <c r="I699" s="62">
        <v>26851.08</v>
      </c>
      <c r="J699" s="63">
        <v>24560.29</v>
      </c>
      <c r="P699" s="4"/>
      <c r="Q699" s="4">
        <v>0.60199999999999998</v>
      </c>
      <c r="R699" s="4"/>
      <c r="S699" s="4">
        <v>0.70599999999999996</v>
      </c>
      <c r="T699" s="4">
        <v>0.72099999999999997</v>
      </c>
      <c r="W699" s="4"/>
      <c r="X699" s="4">
        <v>9496.57</v>
      </c>
      <c r="Y699" s="4"/>
      <c r="Z699" s="4">
        <v>21414.11</v>
      </c>
      <c r="AA699" s="4">
        <v>20238.34</v>
      </c>
    </row>
    <row r="700" spans="2:27">
      <c r="B700" s="4"/>
      <c r="C700" s="4">
        <v>0.40799999999999997</v>
      </c>
      <c r="D700" s="4"/>
      <c r="E700" s="4">
        <v>0.73599999999999999</v>
      </c>
      <c r="F700" s="4">
        <v>0.54100000000000004</v>
      </c>
      <c r="I700" s="62">
        <v>17118.53</v>
      </c>
      <c r="J700" s="63">
        <v>25291.1</v>
      </c>
      <c r="P700" s="4"/>
      <c r="Q700" s="4">
        <v>0.53500000000000003</v>
      </c>
      <c r="R700" s="4"/>
      <c r="S700" s="4">
        <v>0.71699999999999997</v>
      </c>
      <c r="T700" s="4">
        <v>0.67400000000000004</v>
      </c>
      <c r="W700" s="4"/>
      <c r="X700" s="4">
        <v>7588.31</v>
      </c>
      <c r="Y700" s="4"/>
      <c r="Z700" s="4">
        <v>43578.73</v>
      </c>
      <c r="AA700" s="4">
        <v>31209.98</v>
      </c>
    </row>
    <row r="701" spans="2:27">
      <c r="B701" s="4"/>
      <c r="C701" s="4">
        <v>0.52</v>
      </c>
      <c r="D701" s="4"/>
      <c r="E701" s="4">
        <v>0.67600000000000005</v>
      </c>
      <c r="F701" s="4">
        <v>0.52900000000000003</v>
      </c>
      <c r="I701" s="62">
        <v>21057.439999999999</v>
      </c>
      <c r="J701" s="63">
        <v>24731.81</v>
      </c>
      <c r="P701" s="4"/>
      <c r="Q701" s="4">
        <v>0.59099999999999997</v>
      </c>
      <c r="R701" s="4"/>
      <c r="S701" s="4">
        <v>0.73399999999999999</v>
      </c>
      <c r="T701" s="4">
        <v>0.66</v>
      </c>
      <c r="W701" s="4"/>
      <c r="X701" s="4">
        <v>15703.9</v>
      </c>
      <c r="Y701" s="4"/>
      <c r="Z701" s="4">
        <v>13450.24</v>
      </c>
      <c r="AA701" s="4">
        <v>20897.810000000001</v>
      </c>
    </row>
    <row r="702" spans="2:27">
      <c r="B702" s="4"/>
      <c r="C702" s="4">
        <v>0.52800000000000002</v>
      </c>
      <c r="D702" s="4"/>
      <c r="E702" s="4">
        <v>0.51100000000000001</v>
      </c>
      <c r="F702" s="4">
        <v>0.64400000000000002</v>
      </c>
      <c r="I702" s="62">
        <v>14909.49</v>
      </c>
      <c r="J702" s="63">
        <v>18708.259999999998</v>
      </c>
      <c r="P702" s="4"/>
      <c r="Q702" s="4">
        <v>0.61199999999999999</v>
      </c>
      <c r="R702" s="4"/>
      <c r="S702" s="4">
        <v>0.63500000000000001</v>
      </c>
      <c r="T702" s="4">
        <v>0.74299999999999999</v>
      </c>
      <c r="W702" s="4"/>
      <c r="X702" s="4">
        <v>10232.82</v>
      </c>
      <c r="Y702" s="4"/>
      <c r="Z702" s="4">
        <v>12462.29</v>
      </c>
      <c r="AA702" s="4">
        <v>37456.18</v>
      </c>
    </row>
    <row r="703" spans="2:27">
      <c r="B703" s="4"/>
      <c r="C703" s="4">
        <v>0.46200000000000002</v>
      </c>
      <c r="D703" s="4"/>
      <c r="E703" s="4">
        <v>0.64700000000000002</v>
      </c>
      <c r="F703" s="4">
        <v>0.57199999999999995</v>
      </c>
      <c r="I703" s="62">
        <v>36926.11</v>
      </c>
      <c r="J703" s="63">
        <v>13953.02</v>
      </c>
      <c r="P703" s="4"/>
      <c r="Q703" s="4">
        <v>0.55400000000000005</v>
      </c>
      <c r="R703" s="4"/>
      <c r="S703" s="4">
        <v>0.69899999999999995</v>
      </c>
      <c r="T703" s="4">
        <v>0.71699999999999997</v>
      </c>
      <c r="W703" s="4"/>
      <c r="X703" s="4">
        <v>7325.37</v>
      </c>
      <c r="Y703" s="4"/>
      <c r="Z703" s="4">
        <v>21651.45</v>
      </c>
      <c r="AA703" s="4">
        <v>26144.19</v>
      </c>
    </row>
    <row r="704" spans="2:27">
      <c r="B704" s="4"/>
      <c r="C704" s="4">
        <v>0.51</v>
      </c>
      <c r="D704" s="4"/>
      <c r="E704" s="4">
        <v>0.69499999999999995</v>
      </c>
      <c r="F704" s="4">
        <v>0.55800000000000005</v>
      </c>
      <c r="I704" s="62">
        <v>8108.49</v>
      </c>
      <c r="J704" s="63">
        <v>17260.509999999998</v>
      </c>
      <c r="P704" s="4"/>
      <c r="Q704" s="4">
        <v>0.55600000000000005</v>
      </c>
      <c r="R704" s="4"/>
      <c r="S704" s="4">
        <v>0.70599999999999996</v>
      </c>
      <c r="T704" s="4">
        <v>0.72499999999999998</v>
      </c>
      <c r="W704" s="4"/>
      <c r="X704" s="4">
        <v>6971.19</v>
      </c>
      <c r="Y704" s="4"/>
      <c r="Z704" s="4">
        <v>46355.79</v>
      </c>
      <c r="AA704" s="4">
        <v>25386.01</v>
      </c>
    </row>
    <row r="705" spans="2:27">
      <c r="B705" s="4"/>
      <c r="C705" s="4">
        <v>0.38100000000000001</v>
      </c>
      <c r="D705" s="4"/>
      <c r="E705" s="4">
        <v>0.64300000000000002</v>
      </c>
      <c r="F705" s="4">
        <v>0.59099999999999997</v>
      </c>
      <c r="I705" s="62">
        <v>14453.89</v>
      </c>
      <c r="J705" s="63">
        <v>21073.9</v>
      </c>
      <c r="P705" s="4"/>
      <c r="Q705" s="4">
        <v>0.54900000000000004</v>
      </c>
      <c r="R705" s="4"/>
      <c r="S705" s="4">
        <v>0.70599999999999996</v>
      </c>
      <c r="T705" s="4">
        <v>0.69899999999999995</v>
      </c>
      <c r="W705" s="4"/>
      <c r="X705" s="4">
        <v>7221.32</v>
      </c>
      <c r="Y705" s="4"/>
      <c r="Z705" s="4">
        <v>25413.31</v>
      </c>
      <c r="AA705" s="4">
        <v>21810.68</v>
      </c>
    </row>
    <row r="706" spans="2:27">
      <c r="B706" s="4"/>
      <c r="C706" s="4">
        <v>0.45200000000000001</v>
      </c>
      <c r="D706" s="4"/>
      <c r="E706" s="4">
        <v>0.68400000000000005</v>
      </c>
      <c r="F706" s="4">
        <v>0.58799999999999997</v>
      </c>
      <c r="I706" s="62">
        <v>21317.01</v>
      </c>
      <c r="J706" s="63">
        <v>38756.410000000003</v>
      </c>
      <c r="P706" s="4"/>
      <c r="Q706" s="4">
        <v>0.54400000000000004</v>
      </c>
      <c r="R706" s="4"/>
      <c r="S706" s="4">
        <v>0.68100000000000005</v>
      </c>
      <c r="T706" s="4">
        <v>0.71499999999999997</v>
      </c>
      <c r="W706" s="4"/>
      <c r="X706" s="4">
        <v>7845.94</v>
      </c>
      <c r="Y706" s="4"/>
      <c r="Z706" s="4">
        <v>17357.2</v>
      </c>
      <c r="AA706" s="4">
        <v>28130.87</v>
      </c>
    </row>
    <row r="707" spans="2:27">
      <c r="B707" s="4"/>
      <c r="C707" s="4">
        <v>0.46600000000000003</v>
      </c>
      <c r="D707" s="4"/>
      <c r="E707" s="4">
        <v>0.55600000000000005</v>
      </c>
      <c r="F707" s="4">
        <v>0.70499999999999996</v>
      </c>
      <c r="I707" s="62">
        <v>16261.21</v>
      </c>
      <c r="J707" s="63">
        <v>22362.38</v>
      </c>
      <c r="P707" s="4"/>
      <c r="Q707" s="4">
        <v>0.60699999999999998</v>
      </c>
      <c r="R707" s="4"/>
      <c r="S707" s="4">
        <v>0.69699999999999995</v>
      </c>
      <c r="T707" s="4">
        <v>0.70099999999999996</v>
      </c>
      <c r="W707" s="4"/>
      <c r="X707" s="4">
        <v>8039.44</v>
      </c>
      <c r="Y707" s="4"/>
      <c r="Z707" s="4">
        <v>20934.29</v>
      </c>
      <c r="AA707" s="4">
        <v>50487.58</v>
      </c>
    </row>
    <row r="708" spans="2:27">
      <c r="B708" s="4"/>
      <c r="C708" s="4">
        <v>0.47199999999999998</v>
      </c>
      <c r="D708" s="4"/>
      <c r="E708" s="4">
        <v>0.64300000000000002</v>
      </c>
      <c r="F708" s="4">
        <v>0.57499999999999996</v>
      </c>
      <c r="I708" s="62">
        <v>47215.08</v>
      </c>
      <c r="J708" s="63">
        <v>24720.06</v>
      </c>
      <c r="P708" s="4"/>
      <c r="Q708" s="4">
        <v>0.58499999999999996</v>
      </c>
      <c r="R708" s="4"/>
      <c r="S708" s="4">
        <v>0.70299999999999996</v>
      </c>
      <c r="T708" s="4">
        <v>0.7</v>
      </c>
      <c r="W708" s="4"/>
      <c r="X708" s="4">
        <v>8176.94</v>
      </c>
      <c r="Y708" s="4"/>
      <c r="Z708" s="4">
        <v>13224.34</v>
      </c>
      <c r="AA708" s="4">
        <v>19229.259999999998</v>
      </c>
    </row>
    <row r="709" spans="2:27">
      <c r="B709" s="4"/>
      <c r="C709" s="4">
        <v>0.48699999999999999</v>
      </c>
      <c r="D709" s="4"/>
      <c r="E709" s="4">
        <v>0.55600000000000005</v>
      </c>
      <c r="F709" s="4">
        <v>0.52200000000000002</v>
      </c>
      <c r="I709" s="62">
        <v>23676.35</v>
      </c>
      <c r="J709" s="63">
        <v>19990.11</v>
      </c>
      <c r="P709" s="4"/>
      <c r="Q709" s="4">
        <v>0.59699999999999998</v>
      </c>
      <c r="R709" s="4"/>
      <c r="S709" s="4">
        <v>0.72</v>
      </c>
      <c r="T709" s="4">
        <v>0.68300000000000005</v>
      </c>
      <c r="W709" s="4"/>
      <c r="X709" s="4">
        <v>7650.68</v>
      </c>
      <c r="Y709" s="4"/>
      <c r="Z709" s="4">
        <v>18250.419999999998</v>
      </c>
      <c r="AA709" s="4">
        <v>14880.75</v>
      </c>
    </row>
    <row r="710" spans="2:27">
      <c r="B710" s="4"/>
      <c r="C710" s="4">
        <v>0.47399999999999998</v>
      </c>
      <c r="D710" s="4"/>
      <c r="E710" s="4">
        <v>0.63600000000000001</v>
      </c>
      <c r="F710" s="4">
        <v>0.629</v>
      </c>
      <c r="I710" s="62">
        <v>29847.47</v>
      </c>
      <c r="J710" s="63">
        <v>20145.48</v>
      </c>
      <c r="P710" s="4"/>
      <c r="Q710" s="4">
        <v>0.59199999999999997</v>
      </c>
      <c r="R710" s="4"/>
      <c r="S710" s="4">
        <v>0.73499999999999999</v>
      </c>
      <c r="T710" s="4">
        <v>0.71199999999999997</v>
      </c>
      <c r="W710" s="4"/>
      <c r="X710" s="4">
        <v>7775.67</v>
      </c>
      <c r="Y710" s="4"/>
      <c r="Z710" s="4">
        <v>24268.14</v>
      </c>
      <c r="AA710" s="4">
        <v>15732.48</v>
      </c>
    </row>
    <row r="711" spans="2:27">
      <c r="B711" s="4"/>
      <c r="C711" s="4">
        <v>0.49299999999999999</v>
      </c>
      <c r="D711" s="4"/>
      <c r="E711" s="4">
        <v>0.71799999999999997</v>
      </c>
      <c r="F711" s="4">
        <v>0.48899999999999999</v>
      </c>
      <c r="I711" s="62">
        <v>9146.9699999999993</v>
      </c>
      <c r="J711" s="63">
        <v>9241.16</v>
      </c>
      <c r="P711" s="4"/>
      <c r="Q711" s="4">
        <v>0.54200000000000004</v>
      </c>
      <c r="R711" s="4"/>
      <c r="S711" s="4">
        <v>0.73199999999999998</v>
      </c>
      <c r="T711" s="4">
        <v>0.65600000000000003</v>
      </c>
      <c r="W711" s="4"/>
      <c r="X711" s="4">
        <v>7820</v>
      </c>
      <c r="Y711" s="4"/>
      <c r="Z711" s="4">
        <v>17950.689999999999</v>
      </c>
      <c r="AA711" s="4">
        <v>19030.900000000001</v>
      </c>
    </row>
    <row r="712" spans="2:27">
      <c r="B712" s="4"/>
      <c r="C712" s="4">
        <v>0.50700000000000001</v>
      </c>
      <c r="D712" s="4"/>
      <c r="E712" s="4">
        <v>0.65800000000000003</v>
      </c>
      <c r="F712" s="4">
        <v>0.67</v>
      </c>
      <c r="I712" s="62">
        <v>16658.37</v>
      </c>
      <c r="J712" s="63">
        <v>17507.810000000001</v>
      </c>
      <c r="P712" s="4"/>
      <c r="Q712" s="4">
        <v>0.52100000000000002</v>
      </c>
      <c r="R712" s="4"/>
      <c r="S712" s="4">
        <v>0.70899999999999996</v>
      </c>
      <c r="T712" s="4">
        <v>0.73799999999999999</v>
      </c>
      <c r="W712" s="4"/>
      <c r="X712" s="4">
        <v>6009.56</v>
      </c>
      <c r="Y712" s="4"/>
      <c r="Z712" s="4">
        <v>20787.84</v>
      </c>
      <c r="AA712" s="4">
        <v>25436.95</v>
      </c>
    </row>
    <row r="713" spans="2:27">
      <c r="B713" s="4"/>
      <c r="C713" s="4">
        <v>0.45500000000000002</v>
      </c>
      <c r="D713" s="4"/>
      <c r="E713" s="4">
        <v>0.57499999999999996</v>
      </c>
      <c r="F713" s="4">
        <v>0.57999999999999996</v>
      </c>
      <c r="I713" s="62">
        <v>16365.4</v>
      </c>
      <c r="J713" s="63">
        <v>18775.73</v>
      </c>
      <c r="P713" s="4"/>
      <c r="Q713" s="4">
        <v>0.55100000000000005</v>
      </c>
      <c r="R713" s="4"/>
      <c r="S713" s="4">
        <v>0.64900000000000002</v>
      </c>
      <c r="T713" s="4">
        <v>0.72099999999999997</v>
      </c>
      <c r="W713" s="4"/>
      <c r="X713" s="4">
        <v>11304.93</v>
      </c>
      <c r="Y713" s="4"/>
      <c r="Z713" s="4">
        <v>18261.169999999998</v>
      </c>
      <c r="AA713" s="4">
        <v>19264.28</v>
      </c>
    </row>
    <row r="714" spans="2:27">
      <c r="B714" s="4"/>
      <c r="C714" s="4">
        <v>0.42899999999999999</v>
      </c>
      <c r="D714" s="4"/>
      <c r="E714" s="4">
        <v>0.63100000000000001</v>
      </c>
      <c r="F714" s="4">
        <v>0.66800000000000004</v>
      </c>
      <c r="I714" s="62">
        <v>8578.93</v>
      </c>
      <c r="J714" s="63">
        <v>14605.86</v>
      </c>
      <c r="P714" s="4"/>
      <c r="Q714" s="4">
        <v>0.60599999999999998</v>
      </c>
      <c r="R714" s="4"/>
      <c r="S714" s="4">
        <v>0.68700000000000006</v>
      </c>
      <c r="T714" s="4">
        <v>0.73599999999999999</v>
      </c>
      <c r="W714" s="4"/>
      <c r="X714" s="4">
        <v>5469.48</v>
      </c>
      <c r="Y714" s="4"/>
      <c r="Z714" s="4">
        <v>28428.33</v>
      </c>
      <c r="AA714" s="4">
        <v>29655.99</v>
      </c>
    </row>
    <row r="715" spans="2:27">
      <c r="B715" s="4"/>
      <c r="C715" s="4">
        <v>0.50900000000000001</v>
      </c>
      <c r="D715" s="4"/>
      <c r="E715" s="4">
        <v>0.59499999999999997</v>
      </c>
      <c r="F715" s="4">
        <v>0.54</v>
      </c>
      <c r="I715" s="62">
        <v>62536.82</v>
      </c>
      <c r="J715" s="63">
        <v>13190.83</v>
      </c>
      <c r="P715" s="4"/>
      <c r="Q715" s="4">
        <v>0.56000000000000005</v>
      </c>
      <c r="R715" s="4"/>
      <c r="S715" s="4">
        <v>0.69099999999999995</v>
      </c>
      <c r="T715" s="4">
        <v>0.72899999999999998</v>
      </c>
      <c r="W715" s="4"/>
      <c r="X715" s="4">
        <v>7764.55</v>
      </c>
      <c r="Y715" s="4"/>
      <c r="Z715" s="4">
        <v>18334.27</v>
      </c>
      <c r="AA715" s="4">
        <v>36295.22</v>
      </c>
    </row>
    <row r="716" spans="2:27">
      <c r="B716" s="4"/>
      <c r="C716" s="4">
        <v>0.42299999999999999</v>
      </c>
      <c r="D716" s="4"/>
      <c r="E716" s="4">
        <v>0.65600000000000003</v>
      </c>
      <c r="F716" s="4">
        <v>0.505</v>
      </c>
      <c r="I716" s="62">
        <v>6120.15</v>
      </c>
      <c r="J716" s="63">
        <v>18088.400000000001</v>
      </c>
      <c r="P716" s="4"/>
      <c r="Q716" s="4">
        <v>0.54400000000000004</v>
      </c>
      <c r="R716" s="4"/>
      <c r="S716" s="4">
        <v>0.72299999999999998</v>
      </c>
      <c r="T716" s="4">
        <v>0.66100000000000003</v>
      </c>
      <c r="W716" s="4"/>
      <c r="X716" s="4">
        <v>6417.15</v>
      </c>
      <c r="Y716" s="4"/>
      <c r="Z716" s="4">
        <v>22763.73</v>
      </c>
      <c r="AA716" s="4">
        <v>12158.07</v>
      </c>
    </row>
    <row r="717" spans="2:27">
      <c r="B717" s="4"/>
      <c r="C717" s="4">
        <v>0.435</v>
      </c>
      <c r="D717" s="4"/>
      <c r="E717" s="4">
        <v>0.51800000000000002</v>
      </c>
      <c r="F717" s="4">
        <v>0.66600000000000004</v>
      </c>
      <c r="I717" s="62">
        <v>25956.61</v>
      </c>
      <c r="J717" s="63">
        <v>21129.77</v>
      </c>
      <c r="P717" s="4"/>
      <c r="Q717" s="4">
        <v>0.55700000000000005</v>
      </c>
      <c r="R717" s="4"/>
      <c r="S717" s="4">
        <v>0.63200000000000001</v>
      </c>
      <c r="T717" s="4">
        <v>0.83599999999999997</v>
      </c>
      <c r="W717" s="4"/>
      <c r="X717" s="4">
        <v>8017.63</v>
      </c>
      <c r="Y717" s="4"/>
      <c r="Z717" s="4">
        <v>9833.7800000000007</v>
      </c>
      <c r="AA717" s="4">
        <v>28450.19</v>
      </c>
    </row>
    <row r="718" spans="2:27">
      <c r="B718" s="4"/>
      <c r="C718" s="4">
        <v>0.44900000000000001</v>
      </c>
      <c r="D718" s="4"/>
      <c r="E718" s="4">
        <v>0.54800000000000004</v>
      </c>
      <c r="F718" s="4">
        <v>0.50900000000000001</v>
      </c>
      <c r="I718" s="62">
        <v>10148.799999999999</v>
      </c>
      <c r="J718" s="63">
        <v>43895.79</v>
      </c>
      <c r="P718" s="4"/>
      <c r="Q718" s="4">
        <v>0.56599999999999995</v>
      </c>
      <c r="R718" s="4"/>
      <c r="S718" s="4">
        <v>0.64400000000000002</v>
      </c>
      <c r="T718" s="4">
        <v>0.69199999999999995</v>
      </c>
      <c r="W718" s="4"/>
      <c r="X718" s="4">
        <v>5785.11</v>
      </c>
      <c r="Y718" s="4"/>
      <c r="Z718" s="4">
        <v>17195.21</v>
      </c>
      <c r="AA718" s="4">
        <v>26648.59</v>
      </c>
    </row>
    <row r="719" spans="2:27">
      <c r="B719" s="4"/>
      <c r="C719" s="4">
        <v>0.58399999999999996</v>
      </c>
      <c r="D719" s="4"/>
      <c r="E719" s="4">
        <v>0.65500000000000003</v>
      </c>
      <c r="F719" s="4">
        <v>0.58599999999999997</v>
      </c>
      <c r="I719" s="62">
        <v>22130.78</v>
      </c>
      <c r="J719" s="63">
        <v>5975.48</v>
      </c>
      <c r="P719" s="4"/>
      <c r="Q719" s="4">
        <v>0.64700000000000002</v>
      </c>
      <c r="R719" s="4"/>
      <c r="S719" s="4">
        <v>0.69799999999999995</v>
      </c>
      <c r="T719" s="4">
        <v>0.73399999999999999</v>
      </c>
      <c r="W719" s="4"/>
      <c r="X719" s="4">
        <v>11433.58</v>
      </c>
      <c r="Y719" s="4"/>
      <c r="Z719" s="4">
        <v>13460.71</v>
      </c>
      <c r="AA719" s="4">
        <v>28680.75</v>
      </c>
    </row>
    <row r="720" spans="2:27">
      <c r="B720" s="4"/>
      <c r="C720" s="4">
        <v>0.53800000000000003</v>
      </c>
      <c r="D720" s="4"/>
      <c r="E720" s="4">
        <v>0.73299999999999998</v>
      </c>
      <c r="F720" s="4">
        <v>0.61199999999999999</v>
      </c>
      <c r="I720" s="62">
        <v>21227.93</v>
      </c>
      <c r="J720" s="63">
        <v>36847.730000000003</v>
      </c>
      <c r="P720" s="4"/>
      <c r="Q720" s="4">
        <v>0.54</v>
      </c>
      <c r="R720" s="4"/>
      <c r="S720" s="4">
        <v>0.71399999999999997</v>
      </c>
      <c r="T720" s="4">
        <v>0.745</v>
      </c>
      <c r="W720" s="4"/>
      <c r="X720" s="4">
        <v>7933.89</v>
      </c>
      <c r="Y720" s="4"/>
      <c r="Z720" s="4">
        <v>12159.98</v>
      </c>
      <c r="AA720" s="4">
        <v>26185.65</v>
      </c>
    </row>
    <row r="721" spans="2:27">
      <c r="B721" s="4"/>
      <c r="C721" s="4">
        <v>0.45200000000000001</v>
      </c>
      <c r="D721" s="4"/>
      <c r="E721" s="4">
        <v>0.57999999999999996</v>
      </c>
      <c r="F721" s="4">
        <v>0.505</v>
      </c>
      <c r="I721" s="62">
        <v>34929.589999999997</v>
      </c>
      <c r="J721" s="63">
        <v>5380.33</v>
      </c>
      <c r="P721" s="4"/>
      <c r="Q721" s="4">
        <v>0.57799999999999996</v>
      </c>
      <c r="R721" s="4"/>
      <c r="S721" s="4">
        <v>0.67300000000000004</v>
      </c>
      <c r="T721" s="4">
        <v>0.64100000000000001</v>
      </c>
      <c r="W721" s="4"/>
      <c r="X721" s="4">
        <v>9227.4599999999991</v>
      </c>
      <c r="Y721" s="4"/>
      <c r="Z721" s="4">
        <v>18814.93</v>
      </c>
      <c r="AA721" s="4">
        <v>14456.65</v>
      </c>
    </row>
    <row r="722" spans="2:27">
      <c r="B722" s="4"/>
      <c r="C722" s="4">
        <v>0.53</v>
      </c>
      <c r="D722" s="4"/>
      <c r="E722" s="4">
        <v>0.69</v>
      </c>
      <c r="F722" s="4">
        <v>0.56200000000000006</v>
      </c>
      <c r="I722" s="62">
        <v>29382.73</v>
      </c>
      <c r="J722" s="63">
        <v>15672.5</v>
      </c>
      <c r="P722" s="4"/>
      <c r="Q722" s="4">
        <v>0.54</v>
      </c>
      <c r="R722" s="4"/>
      <c r="S722" s="4">
        <v>0.71299999999999997</v>
      </c>
      <c r="T722" s="4">
        <v>0.69699999999999995</v>
      </c>
      <c r="W722" s="4"/>
      <c r="X722" s="4">
        <v>7889.12</v>
      </c>
      <c r="Y722" s="4"/>
      <c r="Z722" s="4">
        <v>23947.27</v>
      </c>
      <c r="AA722" s="4">
        <v>12203.19</v>
      </c>
    </row>
    <row r="723" spans="2:27">
      <c r="B723" s="4"/>
      <c r="C723" s="4">
        <v>0.41199999999999998</v>
      </c>
      <c r="D723" s="4"/>
      <c r="E723" s="4">
        <v>0.60899999999999999</v>
      </c>
      <c r="F723" s="4">
        <v>0.56499999999999995</v>
      </c>
      <c r="I723" s="62">
        <v>24006.82</v>
      </c>
      <c r="J723" s="63">
        <v>35268.78</v>
      </c>
      <c r="P723" s="4"/>
      <c r="Q723" s="4">
        <v>0.54</v>
      </c>
      <c r="R723" s="4"/>
      <c r="S723" s="4">
        <v>0.622</v>
      </c>
      <c r="T723" s="4">
        <v>0.72799999999999998</v>
      </c>
      <c r="W723" s="4"/>
      <c r="X723" s="4">
        <v>8307.35</v>
      </c>
      <c r="Y723" s="4"/>
      <c r="Z723" s="4">
        <v>11423.92</v>
      </c>
      <c r="AA723" s="4">
        <v>24914.91</v>
      </c>
    </row>
    <row r="724" spans="2:27">
      <c r="B724" s="4"/>
      <c r="C724" s="4">
        <v>0.505</v>
      </c>
      <c r="D724" s="4"/>
      <c r="E724" s="4">
        <v>0.63500000000000001</v>
      </c>
      <c r="F724" s="4">
        <v>0.69799999999999995</v>
      </c>
      <c r="I724" s="62">
        <v>36621.93</v>
      </c>
      <c r="J724" s="63">
        <v>10013.19</v>
      </c>
      <c r="P724" s="4"/>
      <c r="Q724" s="4">
        <v>0.54</v>
      </c>
      <c r="R724" s="4"/>
      <c r="S724" s="4">
        <v>0.72699999999999998</v>
      </c>
      <c r="T724" s="4">
        <v>0.81799999999999995</v>
      </c>
      <c r="W724" s="4"/>
      <c r="X724" s="4">
        <v>7277.43</v>
      </c>
      <c r="Y724" s="4"/>
      <c r="Z724" s="4">
        <v>12848.93</v>
      </c>
      <c r="AA724" s="4">
        <v>46011.74</v>
      </c>
    </row>
    <row r="725" spans="2:27">
      <c r="B725" s="4"/>
      <c r="C725" s="4">
        <v>0.48199999999999998</v>
      </c>
      <c r="D725" s="4"/>
      <c r="E725" s="4">
        <v>0.42299999999999999</v>
      </c>
      <c r="F725" s="4">
        <v>0.501</v>
      </c>
      <c r="I725" s="62">
        <v>19622.88</v>
      </c>
      <c r="J725" s="63">
        <v>7980.99</v>
      </c>
      <c r="P725" s="4"/>
      <c r="Q725" s="4">
        <v>0.55900000000000005</v>
      </c>
      <c r="R725" s="4"/>
      <c r="S725" s="4">
        <v>0.59199999999999997</v>
      </c>
      <c r="T725" s="4">
        <v>0.71299999999999997</v>
      </c>
      <c r="W725" s="4"/>
      <c r="X725" s="4">
        <v>6110.14</v>
      </c>
      <c r="Y725" s="4"/>
      <c r="Z725" s="4">
        <v>10601.65</v>
      </c>
      <c r="AA725" s="4">
        <v>17494.580000000002</v>
      </c>
    </row>
    <row r="726" spans="2:27">
      <c r="B726" s="4"/>
      <c r="C726" s="4">
        <v>0.498</v>
      </c>
      <c r="D726" s="4"/>
      <c r="E726" s="4">
        <v>0.623</v>
      </c>
      <c r="F726" s="4">
        <v>0.54500000000000004</v>
      </c>
      <c r="I726" s="62">
        <v>92773.55</v>
      </c>
      <c r="J726" s="63">
        <v>21647.55</v>
      </c>
      <c r="P726" s="4"/>
      <c r="Q726" s="4">
        <v>0.58199999999999996</v>
      </c>
      <c r="R726" s="4"/>
      <c r="S726" s="4">
        <v>0.68300000000000005</v>
      </c>
      <c r="T726" s="4">
        <v>0.67100000000000004</v>
      </c>
      <c r="W726" s="4"/>
      <c r="X726" s="4">
        <v>7897.35</v>
      </c>
      <c r="Y726" s="4"/>
      <c r="Z726" s="4">
        <v>19242.18</v>
      </c>
      <c r="AA726" s="4">
        <v>16401.23</v>
      </c>
    </row>
    <row r="727" spans="2:27">
      <c r="B727" s="4"/>
      <c r="C727" s="4">
        <v>0.48099999999999998</v>
      </c>
      <c r="D727" s="4"/>
      <c r="E727" s="4">
        <v>0.56899999999999995</v>
      </c>
      <c r="F727" s="4">
        <v>0.65300000000000002</v>
      </c>
      <c r="I727" s="62">
        <v>50771.27</v>
      </c>
      <c r="J727" s="63">
        <v>28196.33</v>
      </c>
      <c r="P727" s="4"/>
      <c r="Q727" s="4">
        <v>0.54300000000000004</v>
      </c>
      <c r="R727" s="4"/>
      <c r="S727" s="4">
        <v>0.65500000000000003</v>
      </c>
      <c r="T727" s="4">
        <v>0.78100000000000003</v>
      </c>
      <c r="W727" s="4"/>
      <c r="X727" s="4">
        <v>8037.47</v>
      </c>
      <c r="Y727" s="4"/>
      <c r="Z727" s="4">
        <v>15407.7</v>
      </c>
      <c r="AA727" s="4">
        <v>25248.49</v>
      </c>
    </row>
    <row r="728" spans="2:27">
      <c r="B728" s="4"/>
      <c r="C728" s="4">
        <v>0.42699999999999999</v>
      </c>
      <c r="D728" s="4"/>
      <c r="E728" s="4">
        <v>0.64700000000000002</v>
      </c>
      <c r="F728" s="4">
        <v>0.504</v>
      </c>
      <c r="I728" s="62">
        <v>11799.22</v>
      </c>
      <c r="J728" s="63">
        <v>16250.05</v>
      </c>
      <c r="P728" s="4"/>
      <c r="Q728" s="4">
        <v>0.498</v>
      </c>
      <c r="R728" s="4"/>
      <c r="S728" s="4">
        <v>0.68899999999999995</v>
      </c>
      <c r="T728" s="4">
        <v>0.65700000000000003</v>
      </c>
      <c r="W728" s="4"/>
      <c r="X728" s="4">
        <v>4848.7299999999996</v>
      </c>
      <c r="Y728" s="4"/>
      <c r="Z728" s="4">
        <v>54670.46</v>
      </c>
      <c r="AA728" s="4">
        <v>13605.5</v>
      </c>
    </row>
    <row r="729" spans="2:27">
      <c r="B729" s="4"/>
      <c r="C729" s="4">
        <v>0.47099999999999997</v>
      </c>
      <c r="D729" s="4"/>
      <c r="E729" s="4">
        <v>0.58599999999999997</v>
      </c>
      <c r="F729" s="4">
        <v>0.49199999999999999</v>
      </c>
      <c r="I729" s="62">
        <v>24612.81</v>
      </c>
      <c r="J729" s="63">
        <v>18911.2</v>
      </c>
      <c r="P729" s="4"/>
      <c r="Q729" s="4">
        <v>0.54900000000000004</v>
      </c>
      <c r="R729" s="4"/>
      <c r="S729" s="4">
        <v>0.67</v>
      </c>
      <c r="T729" s="4">
        <v>0.69199999999999995</v>
      </c>
      <c r="W729" s="4"/>
      <c r="X729" s="4">
        <v>6418</v>
      </c>
      <c r="Y729" s="4"/>
      <c r="Z729" s="4">
        <v>10962.01</v>
      </c>
      <c r="AA729" s="4">
        <v>14992.68</v>
      </c>
    </row>
    <row r="730" spans="2:27">
      <c r="B730" s="4"/>
      <c r="C730" s="4">
        <v>0.51800000000000002</v>
      </c>
      <c r="D730" s="4"/>
      <c r="E730" s="4">
        <v>0.69199999999999995</v>
      </c>
      <c r="F730" s="4">
        <v>0.56799999999999995</v>
      </c>
      <c r="I730" s="62">
        <v>36703.839999999997</v>
      </c>
      <c r="J730" s="63">
        <v>24505.15</v>
      </c>
      <c r="P730" s="4"/>
      <c r="Q730" s="4">
        <v>0.56799999999999995</v>
      </c>
      <c r="R730" s="4"/>
      <c r="S730" s="4">
        <v>0.70299999999999996</v>
      </c>
      <c r="T730" s="4">
        <v>0.70099999999999996</v>
      </c>
      <c r="W730" s="4"/>
      <c r="X730" s="4">
        <v>8878.36</v>
      </c>
      <c r="Y730" s="4"/>
      <c r="Z730" s="4">
        <v>22252.66</v>
      </c>
      <c r="AA730" s="4">
        <v>21054.07</v>
      </c>
    </row>
    <row r="731" spans="2:27">
      <c r="B731" s="4"/>
      <c r="C731" s="4">
        <v>0.51100000000000001</v>
      </c>
      <c r="D731" s="4"/>
      <c r="E731" s="4">
        <v>0.52</v>
      </c>
      <c r="F731" s="4">
        <v>0.61699999999999999</v>
      </c>
      <c r="I731" s="62">
        <v>27712.27</v>
      </c>
      <c r="J731" s="63">
        <v>26673.78</v>
      </c>
      <c r="P731" s="4"/>
      <c r="Q731" s="4">
        <v>0.52400000000000002</v>
      </c>
      <c r="R731" s="4"/>
      <c r="S731" s="4">
        <v>0.65</v>
      </c>
      <c r="T731" s="4">
        <v>0.75</v>
      </c>
      <c r="W731" s="4"/>
      <c r="X731" s="4">
        <v>6113.39</v>
      </c>
      <c r="Y731" s="4"/>
      <c r="Z731" s="4">
        <v>10244.459999999999</v>
      </c>
      <c r="AA731" s="4">
        <v>28773.45</v>
      </c>
    </row>
    <row r="732" spans="2:27">
      <c r="B732" s="4"/>
      <c r="C732" s="4">
        <v>0.39200000000000002</v>
      </c>
      <c r="D732" s="4"/>
      <c r="E732" s="4">
        <v>0.66700000000000004</v>
      </c>
      <c r="F732" s="4">
        <v>0.54800000000000004</v>
      </c>
      <c r="I732" s="62">
        <v>25330.01</v>
      </c>
      <c r="J732" s="63">
        <v>21292.45</v>
      </c>
      <c r="P732" s="4"/>
      <c r="Q732" s="4">
        <v>0.54500000000000004</v>
      </c>
      <c r="R732" s="4"/>
      <c r="S732" s="4">
        <v>0.72599999999999998</v>
      </c>
      <c r="T732" s="4">
        <v>0.69699999999999995</v>
      </c>
      <c r="W732" s="4"/>
      <c r="X732" s="4">
        <v>7835.18</v>
      </c>
      <c r="Y732" s="4"/>
      <c r="Z732" s="4">
        <v>16009.35</v>
      </c>
      <c r="AA732" s="4">
        <v>19885.330000000002</v>
      </c>
    </row>
    <row r="733" spans="2:27">
      <c r="B733" s="4"/>
      <c r="C733" s="4">
        <v>0.503</v>
      </c>
      <c r="D733" s="4"/>
      <c r="E733" s="4">
        <v>0.54700000000000004</v>
      </c>
      <c r="F733" s="4">
        <v>0.55400000000000005</v>
      </c>
      <c r="I733" s="62">
        <v>8879.83</v>
      </c>
      <c r="J733" s="63">
        <v>22670.01</v>
      </c>
      <c r="P733" s="4"/>
      <c r="Q733" s="4">
        <v>0.56100000000000005</v>
      </c>
      <c r="R733" s="4"/>
      <c r="S733" s="4">
        <v>0.66800000000000004</v>
      </c>
      <c r="T733" s="4">
        <v>0.72299999999999998</v>
      </c>
      <c r="W733" s="4"/>
      <c r="X733" s="4">
        <v>7828.26</v>
      </c>
      <c r="Y733" s="4"/>
      <c r="Z733" s="4">
        <v>18295.189999999999</v>
      </c>
      <c r="AA733" s="4">
        <v>16199.19</v>
      </c>
    </row>
    <row r="734" spans="2:27">
      <c r="B734" s="4"/>
      <c r="C734" s="4">
        <v>0.43</v>
      </c>
      <c r="D734" s="4"/>
      <c r="E734" s="4">
        <v>0.49299999999999999</v>
      </c>
      <c r="F734" s="4">
        <v>0.497</v>
      </c>
      <c r="I734" s="62">
        <v>14690.96</v>
      </c>
      <c r="J734" s="63">
        <v>37026.480000000003</v>
      </c>
      <c r="P734" s="4"/>
      <c r="Q734" s="4">
        <v>0.57699999999999996</v>
      </c>
      <c r="R734" s="4"/>
      <c r="S734" s="4">
        <v>0.58299999999999996</v>
      </c>
      <c r="T734" s="4">
        <v>0.66600000000000004</v>
      </c>
      <c r="W734" s="4"/>
      <c r="X734" s="4">
        <v>14789.79</v>
      </c>
      <c r="Y734" s="4"/>
      <c r="Z734" s="4">
        <v>8051.18</v>
      </c>
      <c r="AA734" s="4">
        <v>23293.65</v>
      </c>
    </row>
    <row r="735" spans="2:27">
      <c r="B735" s="4"/>
      <c r="C735" s="4">
        <v>0.60499999999999998</v>
      </c>
      <c r="D735" s="4"/>
      <c r="E735" s="4">
        <v>0.56100000000000005</v>
      </c>
      <c r="F735" s="4">
        <v>0.56100000000000005</v>
      </c>
      <c r="I735" s="62">
        <v>51604.639999999999</v>
      </c>
      <c r="J735" s="63">
        <v>14348.63</v>
      </c>
      <c r="P735" s="4"/>
      <c r="Q735" s="4">
        <v>0.54100000000000004</v>
      </c>
      <c r="R735" s="4"/>
      <c r="S735" s="4">
        <v>0.68200000000000005</v>
      </c>
      <c r="T735" s="4">
        <v>0.73799999999999999</v>
      </c>
      <c r="W735" s="4"/>
      <c r="X735" s="4">
        <v>6929.95</v>
      </c>
      <c r="Y735" s="4"/>
      <c r="Z735" s="4">
        <v>47111.47</v>
      </c>
      <c r="AA735" s="4">
        <v>15682.31</v>
      </c>
    </row>
    <row r="736" spans="2:27">
      <c r="B736" s="4"/>
      <c r="C736" s="4">
        <v>0.48699999999999999</v>
      </c>
      <c r="D736" s="4"/>
      <c r="E736" s="4">
        <v>0.65</v>
      </c>
      <c r="F736" s="4">
        <v>0.628</v>
      </c>
      <c r="I736" s="62">
        <v>24981.4</v>
      </c>
      <c r="J736" s="63">
        <v>11761.8</v>
      </c>
      <c r="P736" s="4"/>
      <c r="Q736" s="4">
        <v>0.58099999999999996</v>
      </c>
      <c r="R736" s="4"/>
      <c r="S736" s="4">
        <v>0.71299999999999997</v>
      </c>
      <c r="T736" s="4">
        <v>0.66400000000000003</v>
      </c>
      <c r="W736" s="4"/>
      <c r="X736" s="4">
        <v>9550.07</v>
      </c>
      <c r="Y736" s="4"/>
      <c r="Z736" s="4">
        <v>25058.43</v>
      </c>
      <c r="AA736" s="4">
        <v>24810.53</v>
      </c>
    </row>
    <row r="737" spans="2:27">
      <c r="B737" s="4"/>
      <c r="C737" s="4">
        <v>0.44</v>
      </c>
      <c r="D737" s="4"/>
      <c r="E737" s="4">
        <v>0.63</v>
      </c>
      <c r="F737" s="4">
        <v>0.53300000000000003</v>
      </c>
      <c r="I737" s="62">
        <v>36803.64</v>
      </c>
      <c r="J737" s="63">
        <v>33075.019999999997</v>
      </c>
      <c r="P737" s="4"/>
      <c r="Q737" s="4">
        <v>0.53800000000000003</v>
      </c>
      <c r="R737" s="4"/>
      <c r="S737" s="4">
        <v>0.70799999999999996</v>
      </c>
      <c r="T737" s="4">
        <v>0.74</v>
      </c>
      <c r="W737" s="4"/>
      <c r="X737" s="4">
        <v>7154.53</v>
      </c>
      <c r="Y737" s="4"/>
      <c r="Z737" s="4">
        <v>15145.44</v>
      </c>
      <c r="AA737" s="4">
        <v>24247.23</v>
      </c>
    </row>
    <row r="738" spans="2:27">
      <c r="B738" s="4"/>
      <c r="C738" s="4">
        <v>0.438</v>
      </c>
      <c r="D738" s="4"/>
      <c r="E738" s="4">
        <v>0.53600000000000003</v>
      </c>
      <c r="F738" s="4">
        <v>0.65400000000000003</v>
      </c>
      <c r="I738" s="62">
        <v>23848.09</v>
      </c>
      <c r="J738" s="63">
        <v>10027.06</v>
      </c>
      <c r="P738" s="4"/>
      <c r="Q738" s="4">
        <v>0.503</v>
      </c>
      <c r="R738" s="4"/>
      <c r="S738" s="4">
        <v>0.65700000000000003</v>
      </c>
      <c r="T738" s="4">
        <v>0.754</v>
      </c>
      <c r="W738" s="4"/>
      <c r="X738" s="4">
        <v>6996.99</v>
      </c>
      <c r="Y738" s="4"/>
      <c r="Z738" s="4">
        <v>14678.61</v>
      </c>
      <c r="AA738" s="4">
        <v>23791.75</v>
      </c>
    </row>
    <row r="739" spans="2:27">
      <c r="B739" s="4"/>
      <c r="C739" s="4">
        <v>0.52500000000000002</v>
      </c>
      <c r="D739" s="4"/>
      <c r="E739" s="4">
        <v>0.66300000000000003</v>
      </c>
      <c r="F739" s="4">
        <v>0.47299999999999998</v>
      </c>
      <c r="I739" s="62">
        <v>24917.4</v>
      </c>
      <c r="J739" s="63">
        <v>22114.69</v>
      </c>
      <c r="P739" s="4"/>
      <c r="Q739" s="4">
        <v>0.61299999999999999</v>
      </c>
      <c r="R739" s="4"/>
      <c r="S739" s="4">
        <v>0.751</v>
      </c>
      <c r="T739" s="4">
        <v>0.68100000000000005</v>
      </c>
      <c r="W739" s="4"/>
      <c r="X739" s="4">
        <v>10327.06</v>
      </c>
      <c r="Y739" s="4"/>
      <c r="Z739" s="4">
        <v>20065.87</v>
      </c>
      <c r="AA739" s="4">
        <v>17727.490000000002</v>
      </c>
    </row>
    <row r="740" spans="2:27">
      <c r="B740" s="4"/>
      <c r="C740" s="4">
        <v>0.49199999999999999</v>
      </c>
      <c r="D740" s="4"/>
      <c r="E740" s="4">
        <v>0.71499999999999997</v>
      </c>
      <c r="F740" s="4">
        <v>0.66100000000000003</v>
      </c>
      <c r="I740" s="62">
        <v>11831.25</v>
      </c>
      <c r="J740" s="63">
        <v>23224.36</v>
      </c>
      <c r="P740" s="4"/>
      <c r="Q740" s="4">
        <v>0.54300000000000004</v>
      </c>
      <c r="R740" s="4"/>
      <c r="S740" s="4">
        <v>0.72199999999999998</v>
      </c>
      <c r="T740" s="4">
        <v>0.748</v>
      </c>
      <c r="W740" s="4"/>
      <c r="X740" s="4">
        <v>8980.4699999999993</v>
      </c>
      <c r="Y740" s="4"/>
      <c r="Z740" s="4">
        <v>11228.93</v>
      </c>
      <c r="AA740" s="4">
        <v>27736.22</v>
      </c>
    </row>
    <row r="741" spans="2:27">
      <c r="B741" s="4"/>
      <c r="C741" s="4">
        <v>0.52700000000000002</v>
      </c>
      <c r="D741" s="4"/>
      <c r="E741" s="4">
        <v>0.54100000000000004</v>
      </c>
      <c r="F741" s="4">
        <v>0.56899999999999995</v>
      </c>
      <c r="I741" s="62">
        <v>42330.239999999998</v>
      </c>
      <c r="J741" s="63">
        <v>13147.34</v>
      </c>
      <c r="P741" s="4"/>
      <c r="Q741" s="4">
        <v>0.56599999999999995</v>
      </c>
      <c r="R741" s="4"/>
      <c r="S741" s="4">
        <v>0.65900000000000003</v>
      </c>
      <c r="T741" s="4">
        <v>0.70699999999999996</v>
      </c>
      <c r="W741" s="4"/>
      <c r="X741" s="4">
        <v>8482.34</v>
      </c>
      <c r="Y741" s="4"/>
      <c r="Z741" s="4">
        <v>15736.28</v>
      </c>
      <c r="AA741" s="4">
        <v>24113.98</v>
      </c>
    </row>
    <row r="742" spans="2:27">
      <c r="B742" s="4"/>
      <c r="C742" s="4">
        <v>0.375</v>
      </c>
      <c r="D742" s="4"/>
      <c r="E742" s="4">
        <v>0.52</v>
      </c>
      <c r="F742" s="4">
        <v>0.67800000000000005</v>
      </c>
      <c r="I742" s="62">
        <v>28604.66</v>
      </c>
      <c r="J742" s="63">
        <v>21014.42</v>
      </c>
      <c r="P742" s="4"/>
      <c r="Q742" s="4">
        <v>0.54600000000000004</v>
      </c>
      <c r="R742" s="4"/>
      <c r="S742" s="4">
        <v>0.62</v>
      </c>
      <c r="T742" s="4">
        <v>0.76200000000000001</v>
      </c>
      <c r="W742" s="4"/>
      <c r="X742" s="4">
        <v>9936.86</v>
      </c>
      <c r="Y742" s="4"/>
      <c r="Z742" s="4">
        <v>10971.27</v>
      </c>
      <c r="AA742" s="4">
        <v>26630.39</v>
      </c>
    </row>
    <row r="743" spans="2:27">
      <c r="B743" s="4"/>
      <c r="C743" s="4">
        <v>0.432</v>
      </c>
      <c r="D743" s="4"/>
      <c r="E743" s="4">
        <v>0.61199999999999999</v>
      </c>
      <c r="F743" s="4">
        <v>0.52700000000000002</v>
      </c>
      <c r="I743" s="62">
        <v>18774.45</v>
      </c>
      <c r="J743" s="63">
        <v>14667.4</v>
      </c>
      <c r="P743" s="4"/>
      <c r="Q743" s="4">
        <v>0.52700000000000002</v>
      </c>
      <c r="R743" s="4"/>
      <c r="S743" s="4">
        <v>0.66600000000000004</v>
      </c>
      <c r="T743" s="4">
        <v>0.67100000000000004</v>
      </c>
      <c r="W743" s="4"/>
      <c r="X743" s="4">
        <v>6180.97</v>
      </c>
      <c r="Y743" s="4"/>
      <c r="Z743" s="4">
        <v>11853.79</v>
      </c>
      <c r="AA743" s="4">
        <v>14506.57</v>
      </c>
    </row>
    <row r="744" spans="2:27">
      <c r="B744" s="4"/>
      <c r="C744" s="4">
        <v>0.442</v>
      </c>
      <c r="D744" s="4"/>
      <c r="E744" s="4">
        <v>0.53400000000000003</v>
      </c>
      <c r="F744" s="4">
        <v>0.625</v>
      </c>
      <c r="I744" s="62">
        <v>22115.599999999999</v>
      </c>
      <c r="J744" s="63">
        <v>12008.25</v>
      </c>
      <c r="P744" s="4"/>
      <c r="Q744" s="4">
        <v>0.58699999999999997</v>
      </c>
      <c r="R744" s="4"/>
      <c r="S744" s="4">
        <v>0.67700000000000005</v>
      </c>
      <c r="T744" s="4">
        <v>0.66</v>
      </c>
      <c r="W744" s="4"/>
      <c r="X744" s="4">
        <v>9950.11</v>
      </c>
      <c r="Y744" s="4"/>
      <c r="Z744" s="4">
        <v>20979.33</v>
      </c>
      <c r="AA744" s="4">
        <v>24739.02</v>
      </c>
    </row>
    <row r="745" spans="2:27">
      <c r="B745" s="4"/>
      <c r="C745" s="4">
        <v>0.45400000000000001</v>
      </c>
      <c r="D745" s="4"/>
      <c r="E745" s="4">
        <v>0.53500000000000003</v>
      </c>
      <c r="F745" s="4">
        <v>0.67700000000000005</v>
      </c>
      <c r="I745" s="62">
        <v>39643.949999999997</v>
      </c>
      <c r="J745" s="63">
        <v>8967.1299999999992</v>
      </c>
      <c r="P745" s="4"/>
      <c r="Q745" s="4">
        <v>0.53200000000000003</v>
      </c>
      <c r="R745" s="4"/>
      <c r="S745" s="4">
        <v>0.64200000000000002</v>
      </c>
      <c r="T745" s="4">
        <v>0.74299999999999999</v>
      </c>
      <c r="W745" s="4"/>
      <c r="X745" s="4">
        <v>7160.75</v>
      </c>
      <c r="Y745" s="4"/>
      <c r="Z745" s="4">
        <v>11693.03</v>
      </c>
      <c r="AA745" s="4">
        <v>30133.439999999999</v>
      </c>
    </row>
    <row r="746" spans="2:27">
      <c r="B746" s="4"/>
      <c r="C746" s="4">
        <v>0.57999999999999996</v>
      </c>
      <c r="D746" s="4"/>
      <c r="E746" s="4">
        <v>0.623</v>
      </c>
      <c r="F746" s="4">
        <v>0.68</v>
      </c>
      <c r="I746" s="62">
        <v>47306.65</v>
      </c>
      <c r="J746" s="63">
        <v>15807.64</v>
      </c>
      <c r="P746" s="4"/>
      <c r="Q746" s="4">
        <v>0.57099999999999995</v>
      </c>
      <c r="R746" s="4"/>
      <c r="S746" s="4">
        <v>0.68200000000000005</v>
      </c>
      <c r="T746" s="4">
        <v>0.69099999999999995</v>
      </c>
      <c r="W746" s="4"/>
      <c r="X746" s="4">
        <v>10481.85</v>
      </c>
      <c r="Y746" s="4"/>
      <c r="Z746" s="4">
        <v>12438.45</v>
      </c>
      <c r="AA746" s="4">
        <v>23586.69</v>
      </c>
    </row>
    <row r="747" spans="2:27">
      <c r="B747" s="4"/>
      <c r="C747" s="4">
        <v>0.63200000000000001</v>
      </c>
      <c r="D747" s="4"/>
      <c r="E747" s="4">
        <v>0.47499999999999998</v>
      </c>
      <c r="F747" s="4">
        <v>0.68</v>
      </c>
      <c r="I747" s="62">
        <v>74444.27</v>
      </c>
      <c r="J747" s="63">
        <v>28752.240000000002</v>
      </c>
      <c r="P747" s="4"/>
      <c r="Q747" s="4">
        <v>0.59699999999999998</v>
      </c>
      <c r="R747" s="4"/>
      <c r="S747" s="4">
        <v>0.624</v>
      </c>
      <c r="T747" s="4">
        <v>0.78</v>
      </c>
      <c r="W747" s="4"/>
      <c r="X747" s="4">
        <v>8836.5400000000009</v>
      </c>
      <c r="Y747" s="4"/>
      <c r="Z747" s="4">
        <v>9780.6200000000008</v>
      </c>
      <c r="AA747" s="4">
        <v>19556.84</v>
      </c>
    </row>
    <row r="748" spans="2:27">
      <c r="B748" s="4"/>
      <c r="C748" s="4">
        <v>0.59099999999999997</v>
      </c>
      <c r="D748" s="4"/>
      <c r="E748" s="4">
        <v>0.64300000000000002</v>
      </c>
      <c r="F748" s="4">
        <v>0.60599999999999998</v>
      </c>
      <c r="I748" s="62">
        <v>24986.51</v>
      </c>
      <c r="J748" s="63">
        <v>30316.36</v>
      </c>
      <c r="P748" s="4"/>
      <c r="Q748" s="4">
        <v>0.624</v>
      </c>
      <c r="R748" s="4"/>
      <c r="S748" s="4">
        <v>0.70899999999999996</v>
      </c>
      <c r="T748" s="4">
        <v>0.70299999999999996</v>
      </c>
      <c r="W748" s="4"/>
      <c r="X748" s="4">
        <v>8175.66</v>
      </c>
      <c r="Y748" s="4"/>
      <c r="Z748" s="4">
        <v>15248.92</v>
      </c>
      <c r="AA748" s="4">
        <v>21532.97</v>
      </c>
    </row>
    <row r="749" spans="2:27">
      <c r="B749" s="4"/>
      <c r="C749" s="4">
        <v>0.59199999999999997</v>
      </c>
      <c r="D749" s="4"/>
      <c r="E749" s="4">
        <v>0.64900000000000002</v>
      </c>
      <c r="F749" s="4">
        <v>0.70399999999999996</v>
      </c>
      <c r="I749" s="62">
        <v>14740.17</v>
      </c>
      <c r="J749" s="63">
        <v>14725.46</v>
      </c>
      <c r="P749" s="4"/>
      <c r="Q749" s="4">
        <v>0.53100000000000003</v>
      </c>
      <c r="R749" s="4"/>
      <c r="S749" s="4">
        <v>0.71499999999999997</v>
      </c>
      <c r="T749" s="4">
        <v>0.73599999999999999</v>
      </c>
      <c r="W749" s="4"/>
      <c r="X749" s="4">
        <v>8309.58</v>
      </c>
      <c r="Y749" s="4"/>
      <c r="Z749" s="4">
        <v>20757.7</v>
      </c>
      <c r="AA749" s="4">
        <v>26558.02</v>
      </c>
    </row>
    <row r="750" spans="2:27">
      <c r="B750" s="4"/>
      <c r="C750" s="4">
        <v>0.48499999999999999</v>
      </c>
      <c r="D750" s="4"/>
      <c r="E750" s="4">
        <v>0.54600000000000004</v>
      </c>
      <c r="F750" s="4">
        <v>0.622</v>
      </c>
      <c r="I750" s="62">
        <v>17706.77</v>
      </c>
      <c r="J750" s="63">
        <v>9941.14</v>
      </c>
      <c r="P750" s="4"/>
      <c r="Q750" s="4">
        <v>0.56799999999999995</v>
      </c>
      <c r="R750" s="4"/>
      <c r="S750" s="4">
        <v>0.68300000000000005</v>
      </c>
      <c r="T750" s="4">
        <v>0.72899999999999998</v>
      </c>
      <c r="W750" s="4"/>
      <c r="X750" s="4">
        <v>17232.04</v>
      </c>
      <c r="Y750" s="4"/>
      <c r="Z750" s="4">
        <v>22730.79</v>
      </c>
      <c r="AA750" s="4">
        <v>18976.25</v>
      </c>
    </row>
    <row r="751" spans="2:27">
      <c r="B751" s="4"/>
      <c r="C751" s="4">
        <v>0.40100000000000002</v>
      </c>
      <c r="D751" s="4"/>
      <c r="E751" s="4">
        <v>0.53100000000000003</v>
      </c>
      <c r="F751" s="4">
        <v>0.64400000000000002</v>
      </c>
      <c r="I751" s="62">
        <v>16655.61</v>
      </c>
      <c r="J751" s="63">
        <v>6350.03</v>
      </c>
      <c r="P751" s="4"/>
      <c r="Q751" s="4">
        <v>0.52500000000000002</v>
      </c>
      <c r="R751" s="4"/>
      <c r="S751" s="4">
        <v>0.624</v>
      </c>
      <c r="T751" s="4">
        <v>0.74399999999999999</v>
      </c>
      <c r="W751" s="4"/>
      <c r="X751" s="4">
        <v>6578.75</v>
      </c>
      <c r="Y751" s="4"/>
      <c r="Z751" s="4">
        <v>11470.47</v>
      </c>
      <c r="AA751" s="4">
        <v>20686.169999999998</v>
      </c>
    </row>
    <row r="752" spans="2:27">
      <c r="B752" s="4"/>
      <c r="C752" s="4">
        <v>0.48199999999999998</v>
      </c>
      <c r="D752" s="4"/>
      <c r="E752" s="4">
        <v>0.54</v>
      </c>
      <c r="F752" s="4">
        <v>0.60199999999999998</v>
      </c>
      <c r="I752" s="62">
        <v>22094.38</v>
      </c>
      <c r="J752" s="63">
        <v>45293.19</v>
      </c>
      <c r="P752" s="4"/>
      <c r="Q752" s="4">
        <v>0.52700000000000002</v>
      </c>
      <c r="R752" s="4"/>
      <c r="S752" s="4">
        <v>0.64</v>
      </c>
      <c r="T752" s="4">
        <v>0.71199999999999997</v>
      </c>
      <c r="W752" s="4"/>
      <c r="X752" s="4">
        <v>5770.02</v>
      </c>
      <c r="Y752" s="4"/>
      <c r="Z752" s="4">
        <v>57370.27</v>
      </c>
      <c r="AA752" s="4">
        <v>23469.7</v>
      </c>
    </row>
    <row r="753" spans="2:27">
      <c r="B753" s="4"/>
      <c r="C753" s="4">
        <v>0.46400000000000002</v>
      </c>
      <c r="D753" s="4"/>
      <c r="E753" s="4">
        <v>0.624</v>
      </c>
      <c r="F753" s="4">
        <v>0.71399999999999997</v>
      </c>
      <c r="I753" s="62">
        <v>14699.68</v>
      </c>
      <c r="J753" s="63">
        <v>34587.730000000003</v>
      </c>
      <c r="P753" s="4"/>
      <c r="Q753" s="4">
        <v>0.50600000000000001</v>
      </c>
      <c r="R753" s="4"/>
      <c r="S753" s="4">
        <v>0.65700000000000003</v>
      </c>
      <c r="T753" s="4">
        <v>0.73599999999999999</v>
      </c>
      <c r="W753" s="4"/>
      <c r="X753" s="4">
        <v>7196.18</v>
      </c>
      <c r="Y753" s="4"/>
      <c r="Z753" s="4">
        <v>15202.14</v>
      </c>
      <c r="AA753" s="4">
        <v>180824.63</v>
      </c>
    </row>
    <row r="754" spans="2:27">
      <c r="B754" s="4"/>
      <c r="C754" s="4">
        <v>0.55900000000000005</v>
      </c>
      <c r="D754" s="4"/>
      <c r="E754" s="4">
        <v>0.56200000000000006</v>
      </c>
      <c r="F754" s="4">
        <v>0.629</v>
      </c>
      <c r="I754" s="62">
        <v>70587.38</v>
      </c>
      <c r="J754" s="63">
        <v>20402.88</v>
      </c>
      <c r="P754" s="4"/>
      <c r="Q754" s="4">
        <v>0.57499999999999996</v>
      </c>
      <c r="R754" s="4"/>
      <c r="S754" s="4">
        <v>0.71399999999999997</v>
      </c>
      <c r="T754" s="4">
        <v>0.70699999999999996</v>
      </c>
      <c r="W754" s="4"/>
      <c r="X754" s="4">
        <v>10773.36</v>
      </c>
      <c r="Y754" s="4"/>
      <c r="Z754" s="4">
        <v>27102.52</v>
      </c>
      <c r="AA754" s="4">
        <v>42423.42</v>
      </c>
    </row>
    <row r="755" spans="2:27">
      <c r="B755" s="4"/>
      <c r="C755" s="4">
        <v>0.42099999999999999</v>
      </c>
      <c r="D755" s="4"/>
      <c r="E755" s="4">
        <v>0.58899999999999997</v>
      </c>
      <c r="F755" s="4">
        <v>0.56299999999999994</v>
      </c>
      <c r="I755" s="62">
        <v>9854.5499999999993</v>
      </c>
      <c r="J755" s="63">
        <v>7943.47</v>
      </c>
      <c r="P755" s="4"/>
      <c r="Q755" s="4">
        <v>0.55900000000000005</v>
      </c>
      <c r="R755" s="4"/>
      <c r="S755" s="4">
        <v>0.66800000000000004</v>
      </c>
      <c r="T755" s="4">
        <v>0.69399999999999995</v>
      </c>
      <c r="W755" s="4"/>
      <c r="X755" s="4">
        <v>7624.53</v>
      </c>
      <c r="Y755" s="4"/>
      <c r="Z755" s="4">
        <v>8350.64</v>
      </c>
      <c r="AA755" s="4">
        <v>33832.410000000003</v>
      </c>
    </row>
    <row r="756" spans="2:27">
      <c r="B756" s="4"/>
      <c r="C756" s="4">
        <v>0.46899999999999997</v>
      </c>
      <c r="D756" s="4"/>
      <c r="E756" s="4">
        <v>0.68500000000000005</v>
      </c>
      <c r="F756" s="4">
        <v>0.67700000000000005</v>
      </c>
      <c r="I756" s="62">
        <v>6468.19</v>
      </c>
      <c r="J756" s="63">
        <v>12483.07</v>
      </c>
      <c r="P756" s="4"/>
      <c r="Q756" s="4">
        <v>0.59</v>
      </c>
      <c r="R756" s="4"/>
      <c r="S756" s="4">
        <v>0.72299999999999998</v>
      </c>
      <c r="T756" s="4">
        <v>0.747</v>
      </c>
      <c r="W756" s="4"/>
      <c r="X756" s="4">
        <v>8105.85</v>
      </c>
      <c r="Y756" s="4"/>
      <c r="Z756" s="4">
        <v>42757.16</v>
      </c>
      <c r="AA756" s="4">
        <v>42421.91</v>
      </c>
    </row>
    <row r="757" spans="2:27">
      <c r="B757" s="4"/>
      <c r="C757" s="4">
        <v>0.496</v>
      </c>
      <c r="D757" s="4"/>
      <c r="E757" s="4">
        <v>0.64500000000000002</v>
      </c>
      <c r="F757" s="4">
        <v>0.69799999999999995</v>
      </c>
      <c r="I757" s="62">
        <v>17953.89</v>
      </c>
      <c r="J757" s="63">
        <v>21825.86</v>
      </c>
      <c r="P757" s="4"/>
      <c r="Q757" s="4">
        <v>0.58899999999999997</v>
      </c>
      <c r="R757" s="4"/>
      <c r="S757" s="4">
        <v>0.72</v>
      </c>
      <c r="T757" s="4">
        <v>0.752</v>
      </c>
      <c r="W757" s="4"/>
      <c r="X757" s="4">
        <v>6757.53</v>
      </c>
      <c r="Y757" s="4"/>
      <c r="Z757" s="4">
        <v>23550.52</v>
      </c>
      <c r="AA757" s="4">
        <v>45330.48</v>
      </c>
    </row>
    <row r="758" spans="2:27">
      <c r="B758" s="4"/>
      <c r="C758" s="4">
        <v>0.53</v>
      </c>
      <c r="D758" s="4"/>
      <c r="E758" s="4">
        <v>0.60699999999999998</v>
      </c>
      <c r="F758" s="4">
        <v>0.61499999999999999</v>
      </c>
      <c r="I758" s="62">
        <v>14387.85</v>
      </c>
      <c r="J758" s="63">
        <v>32926.94</v>
      </c>
      <c r="P758" s="4"/>
      <c r="Q758" s="4">
        <v>0.60599999999999998</v>
      </c>
      <c r="R758" s="4"/>
      <c r="S758" s="4">
        <v>0.69899999999999995</v>
      </c>
      <c r="T758" s="4">
        <v>0.76800000000000002</v>
      </c>
      <c r="W758" s="4"/>
      <c r="X758" s="4">
        <v>10020.82</v>
      </c>
      <c r="Y758" s="4"/>
      <c r="Z758" s="4">
        <v>11158.37</v>
      </c>
      <c r="AA758" s="4">
        <v>72874.820000000007</v>
      </c>
    </row>
    <row r="759" spans="2:27">
      <c r="B759" s="4"/>
      <c r="C759" s="4">
        <v>0.47199999999999998</v>
      </c>
      <c r="D759" s="4"/>
      <c r="E759" s="4">
        <v>0.57799999999999996</v>
      </c>
      <c r="F759" s="4">
        <v>0.47799999999999998</v>
      </c>
      <c r="I759" s="62">
        <v>12211.38</v>
      </c>
      <c r="J759" s="63">
        <v>28376.66</v>
      </c>
      <c r="P759" s="4"/>
      <c r="Q759" s="4">
        <v>0.56899999999999995</v>
      </c>
      <c r="R759" s="4"/>
      <c r="S759" s="4">
        <v>0.64200000000000002</v>
      </c>
      <c r="T759" s="4">
        <v>0.67700000000000005</v>
      </c>
      <c r="W759" s="4"/>
      <c r="X759" s="4">
        <v>8244.1200000000008</v>
      </c>
      <c r="Y759" s="4"/>
      <c r="Z759" s="4">
        <v>19528.740000000002</v>
      </c>
      <c r="AA759" s="4">
        <v>21889.73</v>
      </c>
    </row>
    <row r="760" spans="2:27">
      <c r="B760" s="4"/>
      <c r="C760" s="4">
        <v>0.49099999999999999</v>
      </c>
      <c r="D760" s="4"/>
      <c r="E760" s="4">
        <v>0.7</v>
      </c>
      <c r="F760" s="4">
        <v>0.6</v>
      </c>
      <c r="I760" s="62">
        <v>19756.2</v>
      </c>
      <c r="J760" s="63">
        <v>20033.57</v>
      </c>
      <c r="P760" s="4"/>
      <c r="Q760" s="4">
        <v>0.58099999999999996</v>
      </c>
      <c r="R760" s="4"/>
      <c r="S760" s="4">
        <v>0.7</v>
      </c>
      <c r="T760" s="4">
        <v>0.76600000000000001</v>
      </c>
      <c r="W760" s="4"/>
      <c r="X760" s="4">
        <v>8581.8700000000008</v>
      </c>
      <c r="Y760" s="4"/>
      <c r="Z760" s="4">
        <v>30175.51</v>
      </c>
      <c r="AA760" s="4">
        <v>44253.38</v>
      </c>
    </row>
    <row r="761" spans="2:27">
      <c r="B761" s="4"/>
      <c r="C761" s="4">
        <v>0.44400000000000001</v>
      </c>
      <c r="D761" s="4"/>
      <c r="E761" s="4">
        <v>0.46400000000000002</v>
      </c>
      <c r="F761" s="4">
        <v>0.66100000000000003</v>
      </c>
      <c r="I761" s="62">
        <v>7496.64</v>
      </c>
      <c r="J761" s="63">
        <v>23278.9</v>
      </c>
      <c r="P761" s="4"/>
      <c r="Q761" s="4">
        <v>0.56200000000000006</v>
      </c>
      <c r="R761" s="4"/>
      <c r="S761" s="4">
        <v>0.66900000000000004</v>
      </c>
      <c r="T761" s="4">
        <v>0.751</v>
      </c>
      <c r="W761" s="4"/>
      <c r="X761" s="4">
        <v>6466.01</v>
      </c>
      <c r="Y761" s="4"/>
      <c r="Z761" s="4">
        <v>12552.7</v>
      </c>
      <c r="AA761" s="4">
        <v>40058.32</v>
      </c>
    </row>
    <row r="762" spans="2:27">
      <c r="B762" s="4"/>
      <c r="C762" s="4">
        <v>0.37</v>
      </c>
      <c r="D762" s="4"/>
      <c r="E762" s="4">
        <v>0.38900000000000001</v>
      </c>
      <c r="F762" s="4">
        <v>0.47499999999999998</v>
      </c>
      <c r="I762" s="62">
        <v>70617.600000000006</v>
      </c>
      <c r="J762" s="63">
        <v>21540.76</v>
      </c>
      <c r="P762" s="4"/>
      <c r="Q762" s="4">
        <v>0.55400000000000005</v>
      </c>
      <c r="R762" s="4"/>
      <c r="S762" s="4">
        <v>0.56599999999999995</v>
      </c>
      <c r="T762" s="4">
        <v>0.65500000000000003</v>
      </c>
      <c r="W762" s="4"/>
      <c r="X762" s="4">
        <v>6894.88</v>
      </c>
      <c r="Y762" s="4"/>
      <c r="Z762" s="4">
        <v>8255.52</v>
      </c>
      <c r="AA762" s="4">
        <v>30780.46</v>
      </c>
    </row>
    <row r="763" spans="2:27">
      <c r="B763" s="4"/>
      <c r="C763" s="4">
        <v>0.47899999999999998</v>
      </c>
      <c r="D763" s="4"/>
      <c r="E763" s="4">
        <v>0.60399999999999998</v>
      </c>
      <c r="F763" s="4">
        <v>0.54300000000000004</v>
      </c>
      <c r="I763" s="62">
        <v>72367.97</v>
      </c>
      <c r="J763" s="63">
        <v>10678.89</v>
      </c>
      <c r="P763" s="4"/>
      <c r="Q763" s="4">
        <v>0.56299999999999994</v>
      </c>
      <c r="R763" s="4"/>
      <c r="S763" s="4">
        <v>0.72199999999999998</v>
      </c>
      <c r="T763" s="4">
        <v>0.7</v>
      </c>
      <c r="W763" s="4"/>
      <c r="X763" s="4">
        <v>9050.26</v>
      </c>
      <c r="Y763" s="4"/>
      <c r="Z763" s="4">
        <v>18035.849999999999</v>
      </c>
      <c r="AA763" s="4">
        <v>59940.160000000003</v>
      </c>
    </row>
    <row r="764" spans="2:27">
      <c r="B764" s="4"/>
      <c r="C764" s="4">
        <v>0.57699999999999996</v>
      </c>
      <c r="D764" s="4"/>
      <c r="E764" s="4">
        <v>0.57799999999999996</v>
      </c>
      <c r="F764" s="4">
        <v>0.63800000000000001</v>
      </c>
      <c r="I764" s="62">
        <v>31118.59</v>
      </c>
      <c r="J764" s="63">
        <v>39984.1</v>
      </c>
      <c r="P764" s="4"/>
      <c r="Q764" s="4">
        <v>0.49299999999999999</v>
      </c>
      <c r="R764" s="4"/>
      <c r="S764" s="4">
        <v>0.64700000000000002</v>
      </c>
      <c r="T764" s="4">
        <v>0.82499999999999996</v>
      </c>
      <c r="W764" s="4"/>
      <c r="X764" s="4">
        <v>5782.96</v>
      </c>
      <c r="Y764" s="4"/>
      <c r="Z764" s="4">
        <v>18043.86</v>
      </c>
      <c r="AA764" s="4">
        <v>21342.58</v>
      </c>
    </row>
    <row r="765" spans="2:27">
      <c r="B765" s="4"/>
      <c r="C765" s="4">
        <v>0.44700000000000001</v>
      </c>
      <c r="D765" s="4"/>
      <c r="E765" s="4">
        <v>0.67400000000000004</v>
      </c>
      <c r="F765" s="4">
        <v>0.60899999999999999</v>
      </c>
      <c r="I765" s="62">
        <v>9706.18</v>
      </c>
      <c r="J765" s="63">
        <v>21682.79</v>
      </c>
      <c r="P765" s="4"/>
      <c r="Q765" s="4">
        <v>0.51400000000000001</v>
      </c>
      <c r="R765" s="4"/>
      <c r="S765" s="4">
        <v>0.71399999999999997</v>
      </c>
      <c r="T765" s="4">
        <v>0.67300000000000004</v>
      </c>
      <c r="W765" s="4"/>
      <c r="X765" s="4">
        <v>5984.36</v>
      </c>
      <c r="Y765" s="4"/>
      <c r="Z765" s="4">
        <v>14085.49</v>
      </c>
      <c r="AA765" s="4">
        <v>17819.009999999998</v>
      </c>
    </row>
    <row r="766" spans="2:27">
      <c r="B766" s="4"/>
      <c r="C766" s="4">
        <v>0.495</v>
      </c>
      <c r="D766" s="4"/>
      <c r="E766" s="4">
        <v>0.53200000000000003</v>
      </c>
      <c r="F766" s="4">
        <v>0.57199999999999995</v>
      </c>
      <c r="I766" s="62">
        <v>17291.09</v>
      </c>
      <c r="J766" s="63">
        <v>32791.620000000003</v>
      </c>
      <c r="P766" s="4"/>
      <c r="Q766" s="4">
        <v>0.51600000000000001</v>
      </c>
      <c r="R766" s="4"/>
      <c r="S766" s="4">
        <v>0.625</v>
      </c>
      <c r="T766" s="4">
        <v>0.67100000000000004</v>
      </c>
      <c r="W766" s="4"/>
      <c r="X766" s="4">
        <v>9694.58</v>
      </c>
      <c r="Y766" s="4"/>
      <c r="Z766" s="4">
        <v>10286.620000000001</v>
      </c>
      <c r="AA766" s="4">
        <v>46616.31</v>
      </c>
    </row>
    <row r="767" spans="2:27">
      <c r="B767" s="4"/>
      <c r="C767" s="4">
        <v>0.48699999999999999</v>
      </c>
      <c r="D767" s="4"/>
      <c r="E767" s="4">
        <v>0.64600000000000002</v>
      </c>
      <c r="F767" s="4">
        <v>0.54200000000000004</v>
      </c>
      <c r="I767" s="62">
        <v>22968.73</v>
      </c>
      <c r="J767" s="63">
        <v>18542.560000000001</v>
      </c>
      <c r="P767" s="4"/>
      <c r="Q767" s="4">
        <v>0.56000000000000005</v>
      </c>
      <c r="R767" s="4"/>
      <c r="S767" s="4">
        <v>0.70199999999999996</v>
      </c>
      <c r="T767" s="4">
        <v>0.70899999999999996</v>
      </c>
      <c r="W767" s="4"/>
      <c r="X767" s="4">
        <v>7305.15</v>
      </c>
      <c r="Y767" s="4"/>
      <c r="Z767" s="4">
        <v>13293.3</v>
      </c>
      <c r="AA767" s="4">
        <v>24672.07</v>
      </c>
    </row>
    <row r="768" spans="2:27">
      <c r="B768" s="4"/>
      <c r="C768" s="4">
        <v>0.52300000000000002</v>
      </c>
      <c r="D768" s="4"/>
      <c r="E768" s="4">
        <v>0.77300000000000002</v>
      </c>
      <c r="F768" s="4">
        <v>0.61</v>
      </c>
      <c r="I768" s="62">
        <v>18525.509999999998</v>
      </c>
      <c r="J768" s="63">
        <v>23564.11</v>
      </c>
      <c r="P768" s="4"/>
      <c r="Q768" s="4">
        <v>0.53</v>
      </c>
      <c r="R768" s="4"/>
      <c r="S768" s="4">
        <v>0.73099999999999998</v>
      </c>
      <c r="T768" s="4">
        <v>0.70299999999999996</v>
      </c>
      <c r="W768" s="4"/>
      <c r="X768" s="4">
        <v>6925.59</v>
      </c>
      <c r="Y768" s="4"/>
      <c r="Z768" s="4">
        <v>31663.66</v>
      </c>
      <c r="AA768" s="4">
        <v>26012.7</v>
      </c>
    </row>
    <row r="769" spans="2:27">
      <c r="B769" s="4"/>
      <c r="C769" s="4">
        <v>0.50600000000000001</v>
      </c>
      <c r="D769" s="4"/>
      <c r="E769" s="4">
        <v>0.63</v>
      </c>
      <c r="F769" s="4">
        <v>0.64100000000000001</v>
      </c>
      <c r="I769" s="62">
        <v>8103.52</v>
      </c>
      <c r="J769" s="63">
        <v>24523.78</v>
      </c>
      <c r="P769" s="4"/>
      <c r="Q769" s="4">
        <v>0.59</v>
      </c>
      <c r="R769" s="4"/>
      <c r="S769" s="4">
        <v>0.72299999999999998</v>
      </c>
      <c r="T769" s="4">
        <v>0.746</v>
      </c>
      <c r="W769" s="4"/>
      <c r="X769" s="4">
        <v>10612.37</v>
      </c>
      <c r="Y769" s="4"/>
      <c r="Z769" s="4">
        <v>23429.57</v>
      </c>
      <c r="AA769" s="4">
        <v>68161.59</v>
      </c>
    </row>
    <row r="770" spans="2:27">
      <c r="B770" s="4"/>
      <c r="C770" s="4">
        <v>0.53700000000000003</v>
      </c>
      <c r="D770" s="4"/>
      <c r="E770" s="4">
        <v>0.57899999999999996</v>
      </c>
      <c r="F770" s="4">
        <v>0.59099999999999997</v>
      </c>
      <c r="I770" s="62">
        <v>18766.490000000002</v>
      </c>
      <c r="J770" s="63">
        <v>23220.35</v>
      </c>
      <c r="P770" s="4"/>
      <c r="Q770" s="4">
        <v>0.59799999999999998</v>
      </c>
      <c r="R770" s="4"/>
      <c r="S770" s="4">
        <v>0.71099999999999997</v>
      </c>
      <c r="T770" s="4">
        <v>0.70299999999999996</v>
      </c>
      <c r="W770" s="4"/>
      <c r="X770" s="4">
        <v>8335.82</v>
      </c>
      <c r="Y770" s="4"/>
      <c r="Z770" s="4">
        <v>15053.81</v>
      </c>
      <c r="AA770" s="4">
        <v>29239.75</v>
      </c>
    </row>
    <row r="771" spans="2:27">
      <c r="B771" s="4"/>
      <c r="C771" s="4">
        <v>0.38</v>
      </c>
      <c r="D771" s="4"/>
      <c r="E771" s="4">
        <v>0.69</v>
      </c>
      <c r="F771" s="4">
        <v>0.60699999999999998</v>
      </c>
      <c r="I771" s="62">
        <v>43573.82</v>
      </c>
      <c r="J771" s="63">
        <v>20369.11</v>
      </c>
      <c r="P771" s="4"/>
      <c r="Q771" s="4">
        <v>0.57399999999999995</v>
      </c>
      <c r="R771" s="4"/>
      <c r="S771" s="4">
        <v>0.70399999999999996</v>
      </c>
      <c r="T771" s="4">
        <v>0.68500000000000005</v>
      </c>
      <c r="W771" s="4"/>
      <c r="X771" s="4">
        <v>10804.67</v>
      </c>
      <c r="Y771" s="4"/>
      <c r="Z771" s="4">
        <v>18210.89</v>
      </c>
      <c r="AA771" s="4">
        <v>12781.85</v>
      </c>
    </row>
    <row r="772" spans="2:27">
      <c r="B772" s="4"/>
      <c r="C772" s="4">
        <v>0.45400000000000001</v>
      </c>
      <c r="D772" s="4"/>
      <c r="E772" s="4">
        <v>0.52700000000000002</v>
      </c>
      <c r="F772" s="4">
        <v>0.54800000000000004</v>
      </c>
      <c r="I772" s="62">
        <v>12325.14</v>
      </c>
      <c r="J772" s="63">
        <v>9533.57</v>
      </c>
      <c r="P772" s="4"/>
      <c r="Q772" s="4">
        <v>0.51200000000000001</v>
      </c>
      <c r="R772" s="4"/>
      <c r="S772" s="4">
        <v>0.61599999999999999</v>
      </c>
      <c r="T772" s="4">
        <v>0.69199999999999995</v>
      </c>
      <c r="W772" s="4"/>
      <c r="X772" s="4">
        <v>6094.36</v>
      </c>
      <c r="Y772" s="4"/>
      <c r="Z772" s="4">
        <v>11018.53</v>
      </c>
      <c r="AA772" s="4">
        <v>38038.620000000003</v>
      </c>
    </row>
    <row r="773" spans="2:27">
      <c r="B773" s="4"/>
      <c r="C773" s="4">
        <v>0.49</v>
      </c>
      <c r="D773" s="4"/>
      <c r="E773" s="4">
        <v>0.53600000000000003</v>
      </c>
      <c r="F773" s="4">
        <v>0.66600000000000004</v>
      </c>
      <c r="I773" s="62">
        <v>34909.93</v>
      </c>
      <c r="J773" s="63">
        <v>22503.03</v>
      </c>
      <c r="P773" s="4"/>
      <c r="Q773" s="4">
        <v>0.55000000000000004</v>
      </c>
      <c r="R773" s="4"/>
      <c r="S773" s="4">
        <v>0.63800000000000001</v>
      </c>
      <c r="T773" s="4">
        <v>0.73499999999999999</v>
      </c>
      <c r="W773" s="4"/>
      <c r="X773" s="4">
        <v>10645.71</v>
      </c>
      <c r="Y773" s="4"/>
      <c r="Z773" s="4">
        <v>20795.509999999998</v>
      </c>
      <c r="AA773" s="4">
        <v>50069.74</v>
      </c>
    </row>
    <row r="774" spans="2:27">
      <c r="B774" s="4"/>
      <c r="C774" s="4">
        <v>0.44500000000000001</v>
      </c>
      <c r="D774" s="4"/>
      <c r="E774" s="4">
        <v>0.49299999999999999</v>
      </c>
      <c r="F774" s="4">
        <v>0.61899999999999999</v>
      </c>
      <c r="I774" s="62">
        <v>26232.39</v>
      </c>
      <c r="J774" s="63">
        <v>18620.349999999999</v>
      </c>
      <c r="P774" s="4"/>
      <c r="Q774" s="4">
        <v>0.54200000000000004</v>
      </c>
      <c r="R774" s="4"/>
      <c r="S774" s="4">
        <v>0.61799999999999999</v>
      </c>
      <c r="T774" s="4">
        <v>0.69799999999999995</v>
      </c>
      <c r="W774" s="4"/>
      <c r="X774" s="4">
        <v>6299.75</v>
      </c>
      <c r="Y774" s="4"/>
      <c r="Z774" s="4">
        <v>7927.26</v>
      </c>
      <c r="AA774" s="4">
        <v>20113.240000000002</v>
      </c>
    </row>
    <row r="775" spans="2:27">
      <c r="B775" s="4"/>
      <c r="C775" s="4">
        <v>0.498</v>
      </c>
      <c r="D775" s="4"/>
      <c r="E775" s="4">
        <v>0.53300000000000003</v>
      </c>
      <c r="F775" s="4">
        <v>0.56699999999999995</v>
      </c>
      <c r="I775" s="62">
        <v>15846.5</v>
      </c>
      <c r="J775" s="63">
        <v>26430.06</v>
      </c>
      <c r="P775" s="4"/>
      <c r="Q775" s="4">
        <v>0.57999999999999996</v>
      </c>
      <c r="R775" s="4"/>
      <c r="S775" s="4">
        <v>0.68</v>
      </c>
      <c r="T775" s="4">
        <v>0.72</v>
      </c>
      <c r="W775" s="4"/>
      <c r="X775" s="4">
        <v>8079.28</v>
      </c>
      <c r="Y775" s="4"/>
      <c r="Z775" s="4">
        <v>17298.5</v>
      </c>
      <c r="AA775" s="4">
        <v>29399.46</v>
      </c>
    </row>
    <row r="776" spans="2:27">
      <c r="B776" s="4"/>
      <c r="C776" s="4">
        <v>0.55700000000000005</v>
      </c>
      <c r="D776" s="4"/>
      <c r="E776" s="4">
        <v>0.61599999999999999</v>
      </c>
      <c r="F776" s="4">
        <v>0.62</v>
      </c>
      <c r="I776" s="62">
        <v>24560.29</v>
      </c>
      <c r="J776" s="63">
        <v>25511.61</v>
      </c>
      <c r="P776" s="4"/>
      <c r="Q776" s="4">
        <v>0.57799999999999996</v>
      </c>
      <c r="R776" s="4"/>
      <c r="S776" s="4">
        <v>0.69499999999999995</v>
      </c>
      <c r="T776" s="4">
        <v>0.70599999999999996</v>
      </c>
      <c r="W776" s="4"/>
      <c r="X776" s="4">
        <v>9714.94</v>
      </c>
      <c r="Y776" s="4"/>
      <c r="Z776" s="4">
        <v>43341.63</v>
      </c>
      <c r="AA776" s="4">
        <v>28600.34</v>
      </c>
    </row>
    <row r="777" spans="2:27">
      <c r="B777" s="4"/>
      <c r="C777" s="4">
        <v>0.54300000000000004</v>
      </c>
      <c r="D777" s="4"/>
      <c r="E777" s="4">
        <v>0.498</v>
      </c>
      <c r="F777" s="4">
        <v>0.66200000000000003</v>
      </c>
      <c r="I777" s="62">
        <v>25291.1</v>
      </c>
      <c r="J777" s="63">
        <v>15114.47</v>
      </c>
      <c r="P777" s="4"/>
      <c r="Q777" s="4">
        <v>0.61299999999999999</v>
      </c>
      <c r="R777" s="4"/>
      <c r="S777" s="4">
        <v>0.628</v>
      </c>
      <c r="T777" s="4">
        <v>0.74199999999999999</v>
      </c>
      <c r="W777" s="4"/>
      <c r="X777" s="4">
        <v>8992.64</v>
      </c>
      <c r="Y777" s="4"/>
      <c r="Z777" s="4">
        <v>15684.06</v>
      </c>
      <c r="AA777" s="4">
        <v>37552.83</v>
      </c>
    </row>
    <row r="778" spans="2:27">
      <c r="B778" s="4"/>
      <c r="C778" s="4">
        <v>0.46200000000000002</v>
      </c>
      <c r="D778" s="4"/>
      <c r="E778" s="4">
        <v>0.68600000000000005</v>
      </c>
      <c r="F778" s="4">
        <v>0.67400000000000004</v>
      </c>
      <c r="I778" s="62">
        <v>24731.81</v>
      </c>
      <c r="J778" s="63">
        <v>26844.54</v>
      </c>
      <c r="P778" s="4"/>
      <c r="Q778" s="4">
        <v>0.56000000000000005</v>
      </c>
      <c r="R778" s="4"/>
      <c r="S778" s="4">
        <v>0.68799999999999994</v>
      </c>
      <c r="T778" s="4">
        <v>0.752</v>
      </c>
      <c r="W778" s="4"/>
      <c r="X778" s="4">
        <v>7419.91</v>
      </c>
      <c r="Y778" s="4"/>
      <c r="Z778" s="4">
        <v>29524.83</v>
      </c>
      <c r="AA778" s="4">
        <v>36690.69</v>
      </c>
    </row>
    <row r="779" spans="2:27">
      <c r="B779" s="4"/>
      <c r="C779" s="4">
        <v>0.46100000000000002</v>
      </c>
      <c r="D779" s="4"/>
      <c r="E779" s="4">
        <v>0.57699999999999996</v>
      </c>
      <c r="F779" s="4">
        <v>0.69699999999999995</v>
      </c>
      <c r="I779" s="62">
        <v>18708.259999999998</v>
      </c>
      <c r="J779" s="63">
        <v>33984.71</v>
      </c>
      <c r="P779" s="4"/>
      <c r="Q779" s="4">
        <v>0.58699999999999997</v>
      </c>
      <c r="R779" s="4"/>
      <c r="S779" s="4">
        <v>0.65100000000000002</v>
      </c>
      <c r="T779" s="4">
        <v>0.76100000000000001</v>
      </c>
      <c r="W779" s="4"/>
      <c r="X779" s="4">
        <v>8688.64</v>
      </c>
      <c r="Y779" s="4"/>
      <c r="Z779" s="4">
        <v>17217.97</v>
      </c>
      <c r="AA779" s="4">
        <v>27375.95</v>
      </c>
    </row>
    <row r="780" spans="2:27">
      <c r="B780" s="4"/>
      <c r="C780" s="4">
        <v>0.56000000000000005</v>
      </c>
      <c r="D780" s="4"/>
      <c r="E780" s="4">
        <v>0.68300000000000005</v>
      </c>
      <c r="F780" s="4">
        <v>0.59699999999999998</v>
      </c>
      <c r="I780" s="62">
        <v>78615.59</v>
      </c>
      <c r="J780" s="63">
        <v>23082.560000000001</v>
      </c>
      <c r="P780" s="4"/>
      <c r="Q780" s="4">
        <v>0.55100000000000005</v>
      </c>
      <c r="R780" s="4"/>
      <c r="S780" s="4">
        <v>0.70699999999999996</v>
      </c>
      <c r="T780" s="4">
        <v>0.67400000000000004</v>
      </c>
      <c r="W780" s="4"/>
      <c r="X780" s="4">
        <v>5139.8900000000003</v>
      </c>
      <c r="Y780" s="4"/>
      <c r="Z780" s="4">
        <v>16767.72</v>
      </c>
      <c r="AA780" s="4">
        <v>17189.3</v>
      </c>
    </row>
    <row r="781" spans="2:27">
      <c r="B781" s="4"/>
      <c r="C781" s="4">
        <v>0.51500000000000001</v>
      </c>
      <c r="D781" s="4"/>
      <c r="E781" s="4">
        <v>0.497</v>
      </c>
      <c r="F781" s="4">
        <v>0.496</v>
      </c>
      <c r="I781" s="62">
        <v>13953.02</v>
      </c>
      <c r="J781" s="63">
        <v>41299.300000000003</v>
      </c>
      <c r="P781" s="4"/>
      <c r="Q781" s="4">
        <v>0.55800000000000005</v>
      </c>
      <c r="R781" s="4"/>
      <c r="S781" s="4">
        <v>0.63200000000000001</v>
      </c>
      <c r="T781" s="4">
        <v>0.65900000000000003</v>
      </c>
      <c r="W781" s="4"/>
      <c r="X781" s="4">
        <v>11239.2</v>
      </c>
      <c r="Y781" s="4"/>
      <c r="Z781" s="4">
        <v>9303.86</v>
      </c>
      <c r="AA781" s="4">
        <v>52535.08</v>
      </c>
    </row>
    <row r="782" spans="2:27">
      <c r="B782" s="4"/>
      <c r="C782" s="4">
        <v>0.48099999999999998</v>
      </c>
      <c r="D782" s="4"/>
      <c r="E782" s="4">
        <v>0.64800000000000002</v>
      </c>
      <c r="F782" s="4">
        <v>0.54900000000000004</v>
      </c>
      <c r="I782" s="62">
        <v>17260.509999999998</v>
      </c>
      <c r="J782" s="63">
        <v>23906</v>
      </c>
      <c r="P782" s="4"/>
      <c r="Q782" s="4">
        <v>0.57799999999999996</v>
      </c>
      <c r="R782" s="4"/>
      <c r="S782" s="4">
        <v>0.71</v>
      </c>
      <c r="T782" s="4">
        <v>0.69</v>
      </c>
      <c r="W782" s="4"/>
      <c r="X782" s="4">
        <v>6945.91</v>
      </c>
      <c r="Y782" s="4"/>
      <c r="Z782" s="4">
        <v>23911.98</v>
      </c>
      <c r="AA782" s="4">
        <v>23523.94</v>
      </c>
    </row>
    <row r="783" spans="2:27">
      <c r="B783" s="4"/>
      <c r="C783" s="4">
        <v>0.47399999999999998</v>
      </c>
      <c r="D783" s="4"/>
      <c r="E783" s="4">
        <v>0.76100000000000001</v>
      </c>
      <c r="F783" s="4">
        <v>0.63600000000000001</v>
      </c>
      <c r="I783" s="62">
        <v>21073.9</v>
      </c>
      <c r="J783" s="63">
        <v>25701.24</v>
      </c>
      <c r="P783" s="4"/>
      <c r="Q783" s="4">
        <v>0.51800000000000002</v>
      </c>
      <c r="R783" s="4"/>
      <c r="S783" s="4">
        <v>0.71699999999999997</v>
      </c>
      <c r="T783" s="4">
        <v>0.73899999999999999</v>
      </c>
      <c r="W783" s="4"/>
      <c r="X783" s="4">
        <v>5946.54</v>
      </c>
      <c r="Y783" s="4"/>
      <c r="Z783" s="4">
        <v>15119.42</v>
      </c>
      <c r="AA783" s="4">
        <v>20143.89</v>
      </c>
    </row>
    <row r="784" spans="2:27">
      <c r="B784" s="4"/>
      <c r="C784" s="4">
        <v>0.372</v>
      </c>
      <c r="D784" s="4"/>
      <c r="E784" s="4">
        <v>0.53200000000000003</v>
      </c>
      <c r="F784" s="4">
        <v>0.60199999999999998</v>
      </c>
      <c r="I784" s="62">
        <v>38756.410000000003</v>
      </c>
      <c r="J784" s="63">
        <v>23616.2</v>
      </c>
      <c r="P784" s="4"/>
      <c r="Q784" s="4">
        <v>0.52200000000000002</v>
      </c>
      <c r="R784" s="4"/>
      <c r="S784" s="4">
        <v>0.70299999999999996</v>
      </c>
      <c r="T784" s="4">
        <v>0.79400000000000004</v>
      </c>
      <c r="W784" s="4"/>
      <c r="X784" s="4">
        <v>6657.51</v>
      </c>
      <c r="Y784" s="4"/>
      <c r="Z784" s="4">
        <v>26875.34</v>
      </c>
      <c r="AA784" s="4">
        <v>41033.47</v>
      </c>
    </row>
    <row r="785" spans="2:27">
      <c r="B785" s="4"/>
      <c r="C785" s="4">
        <v>0.42199999999999999</v>
      </c>
      <c r="D785" s="4"/>
      <c r="E785" s="4">
        <v>0.76200000000000001</v>
      </c>
      <c r="F785" s="4">
        <v>0.65</v>
      </c>
      <c r="I785" s="62">
        <v>22362.38</v>
      </c>
      <c r="J785" s="63">
        <v>23507.78</v>
      </c>
      <c r="P785" s="4"/>
      <c r="Q785" s="4">
        <v>0.54400000000000004</v>
      </c>
      <c r="R785" s="4"/>
      <c r="S785" s="4">
        <v>0.747</v>
      </c>
      <c r="T785" s="4">
        <v>0.74099999999999999</v>
      </c>
      <c r="W785" s="4"/>
      <c r="X785" s="4">
        <v>8566.98</v>
      </c>
      <c r="Y785" s="4"/>
      <c r="Z785" s="4">
        <v>31697.4</v>
      </c>
      <c r="AA785" s="4">
        <v>23976.02</v>
      </c>
    </row>
    <row r="786" spans="2:27">
      <c r="B786" s="4"/>
      <c r="C786" s="4">
        <v>0.47</v>
      </c>
      <c r="D786" s="4"/>
      <c r="E786" s="4">
        <v>0.61</v>
      </c>
      <c r="F786" s="4">
        <v>0.58399999999999996</v>
      </c>
      <c r="I786" s="62">
        <v>24720.06</v>
      </c>
      <c r="J786" s="63">
        <v>31503.29</v>
      </c>
      <c r="P786" s="4"/>
      <c r="Q786" s="4">
        <v>0.55300000000000005</v>
      </c>
      <c r="R786" s="4"/>
      <c r="S786" s="4">
        <v>0.60399999999999998</v>
      </c>
      <c r="T786" s="4">
        <v>0.68799999999999994</v>
      </c>
      <c r="W786" s="4"/>
      <c r="X786" s="4">
        <v>8051.62</v>
      </c>
      <c r="Y786" s="4"/>
      <c r="Z786" s="4">
        <v>8991.7199999999993</v>
      </c>
      <c r="AA786" s="4">
        <v>22963.13</v>
      </c>
    </row>
    <row r="787" spans="2:27">
      <c r="B787" s="4"/>
      <c r="C787" s="4">
        <v>0.55300000000000005</v>
      </c>
      <c r="D787" s="4"/>
      <c r="E787" s="4">
        <v>0.55100000000000005</v>
      </c>
      <c r="F787" s="4">
        <v>0.70199999999999996</v>
      </c>
      <c r="I787" s="62">
        <v>19990.11</v>
      </c>
      <c r="J787" s="63">
        <v>12407.52</v>
      </c>
      <c r="P787" s="4"/>
      <c r="Q787" s="4">
        <v>0.57199999999999995</v>
      </c>
      <c r="R787" s="4"/>
      <c r="S787" s="4">
        <v>0.66</v>
      </c>
      <c r="T787" s="4">
        <v>0.76600000000000001</v>
      </c>
      <c r="W787" s="4"/>
      <c r="X787" s="4">
        <v>6278.02</v>
      </c>
      <c r="Y787" s="4"/>
      <c r="Z787" s="4">
        <v>12668.53</v>
      </c>
      <c r="AA787" s="4">
        <v>38112.97</v>
      </c>
    </row>
    <row r="788" spans="2:27">
      <c r="B788" s="4"/>
      <c r="C788" s="4">
        <v>0.46500000000000002</v>
      </c>
      <c r="D788" s="4"/>
      <c r="E788" s="4">
        <v>0.60599999999999998</v>
      </c>
      <c r="F788" s="4">
        <v>0.56000000000000005</v>
      </c>
      <c r="I788" s="62">
        <v>20145.48</v>
      </c>
      <c r="J788" s="63">
        <v>19043.77</v>
      </c>
      <c r="P788" s="4"/>
      <c r="Q788" s="4">
        <v>0.55500000000000005</v>
      </c>
      <c r="R788" s="4"/>
      <c r="S788" s="4">
        <v>0.69799999999999995</v>
      </c>
      <c r="T788" s="4">
        <v>0.747</v>
      </c>
      <c r="W788" s="4"/>
      <c r="X788" s="4">
        <v>6215.17</v>
      </c>
      <c r="Y788" s="4"/>
      <c r="Z788" s="4">
        <v>17507.39</v>
      </c>
      <c r="AA788" s="4">
        <v>30115.98</v>
      </c>
    </row>
    <row r="789" spans="2:27">
      <c r="B789" s="4"/>
      <c r="C789" s="4">
        <v>0.48399999999999999</v>
      </c>
      <c r="D789" s="4"/>
      <c r="E789" s="4">
        <v>0.55800000000000005</v>
      </c>
      <c r="F789" s="4">
        <v>0.63600000000000001</v>
      </c>
      <c r="I789" s="62">
        <v>9241.16</v>
      </c>
      <c r="J789" s="63">
        <v>18624.79</v>
      </c>
      <c r="P789" s="4"/>
      <c r="Q789" s="4">
        <v>0.54</v>
      </c>
      <c r="R789" s="4"/>
      <c r="S789" s="4">
        <v>0.65400000000000003</v>
      </c>
      <c r="T789" s="4">
        <v>0.73899999999999999</v>
      </c>
      <c r="W789" s="4"/>
      <c r="X789" s="4">
        <v>5489.47</v>
      </c>
      <c r="Y789" s="4"/>
      <c r="Z789" s="4">
        <v>17990.66</v>
      </c>
      <c r="AA789" s="4">
        <v>23202.35</v>
      </c>
    </row>
    <row r="790" spans="2:27">
      <c r="B790" s="4"/>
      <c r="C790" s="4">
        <v>0.49</v>
      </c>
      <c r="D790" s="4"/>
      <c r="E790" s="4">
        <v>0.53300000000000003</v>
      </c>
      <c r="F790" s="4">
        <v>0.52800000000000002</v>
      </c>
      <c r="I790" s="62">
        <v>17507.810000000001</v>
      </c>
      <c r="J790" s="63">
        <v>50308.27</v>
      </c>
      <c r="P790" s="4"/>
      <c r="Q790" s="4">
        <v>0.57299999999999995</v>
      </c>
      <c r="R790" s="4"/>
      <c r="S790" s="4">
        <v>0.622</v>
      </c>
      <c r="T790" s="4">
        <v>0.67700000000000005</v>
      </c>
      <c r="W790" s="4"/>
      <c r="X790" s="4">
        <v>6138.91</v>
      </c>
      <c r="Y790" s="4"/>
      <c r="Z790" s="4">
        <v>13291.84</v>
      </c>
      <c r="AA790" s="4">
        <v>19941.21</v>
      </c>
    </row>
    <row r="791" spans="2:27">
      <c r="B791" s="4"/>
      <c r="C791" s="4">
        <v>0.49099999999999999</v>
      </c>
      <c r="D791" s="4"/>
      <c r="E791" s="4">
        <v>0.46100000000000002</v>
      </c>
      <c r="F791" s="4">
        <v>0.626</v>
      </c>
      <c r="I791" s="62">
        <v>18775.73</v>
      </c>
      <c r="J791" s="63">
        <v>14063.82</v>
      </c>
      <c r="P791" s="4"/>
      <c r="Q791" s="4">
        <v>0.57399999999999995</v>
      </c>
      <c r="R791" s="4"/>
      <c r="S791" s="4">
        <v>0.61899999999999999</v>
      </c>
      <c r="T791" s="4">
        <v>0.68899999999999995</v>
      </c>
      <c r="W791" s="4"/>
      <c r="X791" s="4">
        <v>9446.57</v>
      </c>
      <c r="Y791" s="4"/>
      <c r="Z791" s="4">
        <v>9385.9699999999993</v>
      </c>
      <c r="AA791" s="4">
        <v>31661.360000000001</v>
      </c>
    </row>
    <row r="792" spans="2:27">
      <c r="B792" s="4"/>
      <c r="C792" s="4">
        <v>0.45300000000000001</v>
      </c>
      <c r="D792" s="4"/>
      <c r="E792" s="4">
        <v>0.67</v>
      </c>
      <c r="F792" s="4">
        <v>0.624</v>
      </c>
      <c r="I792" s="62">
        <v>14605.86</v>
      </c>
      <c r="J792" s="63">
        <v>26400.75</v>
      </c>
      <c r="P792" s="4"/>
      <c r="Q792" s="4">
        <v>0.53500000000000003</v>
      </c>
      <c r="R792" s="4"/>
      <c r="S792" s="4">
        <v>0.65900000000000003</v>
      </c>
      <c r="T792" s="4">
        <v>0.70199999999999996</v>
      </c>
      <c r="W792" s="4"/>
      <c r="X792" s="4">
        <v>6580.5</v>
      </c>
      <c r="Y792" s="4"/>
      <c r="Z792" s="4">
        <v>48835.62</v>
      </c>
      <c r="AA792" s="4">
        <v>19390.38</v>
      </c>
    </row>
    <row r="793" spans="2:27">
      <c r="B793" s="4"/>
      <c r="C793" s="4">
        <v>0.49399999999999999</v>
      </c>
      <c r="D793" s="4"/>
      <c r="E793" s="4">
        <v>0.55800000000000005</v>
      </c>
      <c r="F793" s="4">
        <v>0.56299999999999994</v>
      </c>
      <c r="I793" s="62">
        <v>13190.83</v>
      </c>
      <c r="J793" s="63">
        <v>18523.62</v>
      </c>
      <c r="P793" s="4"/>
      <c r="Q793" s="4">
        <v>0.59799999999999998</v>
      </c>
      <c r="R793" s="4"/>
      <c r="S793" s="4">
        <v>0.70899999999999996</v>
      </c>
      <c r="T793" s="4">
        <v>0.745</v>
      </c>
      <c r="W793" s="4"/>
      <c r="X793" s="4">
        <v>6871.23</v>
      </c>
      <c r="Y793" s="4"/>
      <c r="Z793" s="4">
        <v>50102.67</v>
      </c>
      <c r="AA793" s="4">
        <v>21841.599999999999</v>
      </c>
    </row>
    <row r="794" spans="2:27">
      <c r="B794" s="4"/>
      <c r="C794" s="4">
        <v>0.47599999999999998</v>
      </c>
      <c r="D794" s="4"/>
      <c r="E794" s="4">
        <v>0.51600000000000001</v>
      </c>
      <c r="F794" s="4">
        <v>0.67</v>
      </c>
      <c r="I794" s="62">
        <v>18088.400000000001</v>
      </c>
      <c r="J794" s="63">
        <v>32202.43</v>
      </c>
      <c r="P794" s="4"/>
      <c r="Q794" s="4">
        <v>0.54400000000000004</v>
      </c>
      <c r="R794" s="4"/>
      <c r="S794" s="4">
        <v>0.61299999999999999</v>
      </c>
      <c r="T794" s="4">
        <v>0.77500000000000002</v>
      </c>
      <c r="W794" s="4"/>
      <c r="X794" s="4">
        <v>5875.61</v>
      </c>
      <c r="Y794" s="4"/>
      <c r="Z794" s="4">
        <v>12071.22</v>
      </c>
      <c r="AA794" s="4">
        <v>26180.85</v>
      </c>
    </row>
    <row r="795" spans="2:27">
      <c r="B795" s="4"/>
      <c r="C795" s="4">
        <v>0.46200000000000002</v>
      </c>
      <c r="D795" s="4"/>
      <c r="E795" s="4">
        <v>0.49099999999999999</v>
      </c>
      <c r="F795" s="4">
        <v>0.66800000000000004</v>
      </c>
      <c r="I795" s="62">
        <v>21129.77</v>
      </c>
      <c r="J795" s="63">
        <v>13208.05</v>
      </c>
      <c r="P795" s="4"/>
      <c r="Q795" s="4">
        <v>0.55000000000000004</v>
      </c>
      <c r="R795" s="4"/>
      <c r="S795" s="4">
        <v>0.61499999999999999</v>
      </c>
      <c r="T795" s="4">
        <v>0.73799999999999999</v>
      </c>
      <c r="W795" s="4"/>
      <c r="X795" s="4">
        <v>5670.63</v>
      </c>
      <c r="Y795" s="4"/>
      <c r="Z795" s="4">
        <v>8851.67</v>
      </c>
      <c r="AA795" s="4">
        <v>22775.25</v>
      </c>
    </row>
    <row r="796" spans="2:27">
      <c r="B796" s="4"/>
      <c r="C796" s="4">
        <v>0.55300000000000005</v>
      </c>
      <c r="D796" s="4"/>
      <c r="E796" s="4">
        <v>0.55800000000000005</v>
      </c>
      <c r="F796" s="4">
        <v>0.48199999999999998</v>
      </c>
      <c r="I796" s="62">
        <v>43895.79</v>
      </c>
      <c r="J796" s="63">
        <v>11491.33</v>
      </c>
      <c r="P796" s="4"/>
      <c r="Q796" s="4">
        <v>0.57799999999999996</v>
      </c>
      <c r="R796" s="4"/>
      <c r="S796" s="4">
        <v>0.64500000000000002</v>
      </c>
      <c r="T796" s="4">
        <v>0.63900000000000001</v>
      </c>
      <c r="W796" s="4"/>
      <c r="X796" s="4">
        <v>6228.75</v>
      </c>
      <c r="Y796" s="4"/>
      <c r="Z796" s="4">
        <v>14420.46</v>
      </c>
      <c r="AA796" s="4">
        <v>15207.34</v>
      </c>
    </row>
    <row r="797" spans="2:27">
      <c r="B797" s="4"/>
      <c r="C797" s="4">
        <v>0.46400000000000002</v>
      </c>
      <c r="D797" s="4"/>
      <c r="E797" s="4">
        <v>0.50700000000000001</v>
      </c>
      <c r="F797" s="4">
        <v>0.51100000000000001</v>
      </c>
      <c r="I797" s="62">
        <v>5975.48</v>
      </c>
      <c r="J797" s="63">
        <v>17327.080000000002</v>
      </c>
      <c r="P797" s="4"/>
      <c r="Q797" s="4">
        <v>0.54300000000000004</v>
      </c>
      <c r="R797" s="4"/>
      <c r="S797" s="4">
        <v>0.59899999999999998</v>
      </c>
      <c r="T797" s="4">
        <v>0.68600000000000005</v>
      </c>
      <c r="W797" s="4"/>
      <c r="X797" s="4">
        <v>7822.93</v>
      </c>
      <c r="Y797" s="4"/>
      <c r="Z797" s="4">
        <v>8014.75</v>
      </c>
      <c r="AA797" s="4">
        <v>17894.79</v>
      </c>
    </row>
    <row r="798" spans="2:27">
      <c r="B798" s="4"/>
      <c r="C798" s="4">
        <v>0.47599999999999998</v>
      </c>
      <c r="D798" s="4"/>
      <c r="E798" s="4">
        <v>0.48799999999999999</v>
      </c>
      <c r="F798" s="4">
        <v>0.68899999999999995</v>
      </c>
      <c r="I798" s="62">
        <v>36847.730000000003</v>
      </c>
      <c r="J798" s="63">
        <v>27509.98</v>
      </c>
      <c r="P798" s="4"/>
      <c r="Q798" s="4">
        <v>0.60799999999999998</v>
      </c>
      <c r="R798" s="4"/>
      <c r="S798" s="4">
        <v>0.58499999999999996</v>
      </c>
      <c r="T798" s="4">
        <v>0.84299999999999997</v>
      </c>
      <c r="W798" s="4"/>
      <c r="X798" s="4">
        <v>7837.39</v>
      </c>
      <c r="Y798" s="4"/>
      <c r="Z798" s="4">
        <v>7332.85</v>
      </c>
      <c r="AA798" s="4">
        <v>26388.400000000001</v>
      </c>
    </row>
    <row r="799" spans="2:27">
      <c r="B799" s="4"/>
      <c r="C799" s="4">
        <v>0.40200000000000002</v>
      </c>
      <c r="D799" s="4"/>
      <c r="E799" s="4">
        <v>0.55600000000000005</v>
      </c>
      <c r="F799" s="4">
        <v>0.60699999999999998</v>
      </c>
      <c r="I799" s="62">
        <v>5380.33</v>
      </c>
      <c r="J799" s="63">
        <v>11724.67</v>
      </c>
      <c r="P799" s="4"/>
      <c r="Q799" s="4">
        <v>0.54200000000000004</v>
      </c>
      <c r="R799" s="4"/>
      <c r="S799" s="4">
        <v>0.67200000000000004</v>
      </c>
      <c r="T799" s="4">
        <v>0.71299999999999997</v>
      </c>
      <c r="W799" s="4"/>
      <c r="X799" s="4">
        <v>7005.05</v>
      </c>
      <c r="Y799" s="4"/>
      <c r="Z799" s="4">
        <v>16574.71</v>
      </c>
      <c r="AA799" s="4">
        <v>15282.37</v>
      </c>
    </row>
    <row r="800" spans="2:27">
      <c r="B800" s="4"/>
      <c r="C800" s="4">
        <v>0.495</v>
      </c>
      <c r="D800" s="4"/>
      <c r="E800" s="4">
        <v>0.56399999999999995</v>
      </c>
      <c r="F800" s="4">
        <v>0.56799999999999995</v>
      </c>
      <c r="I800" s="62">
        <v>15672.5</v>
      </c>
      <c r="J800" s="63">
        <v>24919.81</v>
      </c>
      <c r="P800" s="4"/>
      <c r="Q800" s="4">
        <v>0.624</v>
      </c>
      <c r="R800" s="4"/>
      <c r="S800" s="4">
        <v>0.59299999999999997</v>
      </c>
      <c r="T800" s="4">
        <v>0.71799999999999997</v>
      </c>
      <c r="W800" s="4"/>
      <c r="X800" s="4">
        <v>7936.82</v>
      </c>
      <c r="Y800" s="4"/>
      <c r="Z800" s="4">
        <v>9992.0499999999993</v>
      </c>
      <c r="AA800" s="4">
        <v>19846.11</v>
      </c>
    </row>
    <row r="801" spans="2:27">
      <c r="B801" s="4"/>
      <c r="C801" s="4">
        <v>0.48099999999999998</v>
      </c>
      <c r="D801" s="4"/>
      <c r="E801" s="4">
        <v>0.51300000000000001</v>
      </c>
      <c r="F801" s="4">
        <v>0.56699999999999995</v>
      </c>
      <c r="I801" s="62">
        <v>35268.78</v>
      </c>
      <c r="J801" s="63">
        <v>11358.11</v>
      </c>
      <c r="P801" s="4"/>
      <c r="Q801" s="4">
        <v>0.54500000000000004</v>
      </c>
      <c r="R801" s="4"/>
      <c r="S801" s="4">
        <v>0.64100000000000001</v>
      </c>
      <c r="T801" s="4">
        <v>0.69599999999999995</v>
      </c>
      <c r="W801" s="4"/>
      <c r="X801" s="4">
        <v>6720.65</v>
      </c>
      <c r="Y801" s="4"/>
      <c r="Z801" s="4">
        <v>17948.79</v>
      </c>
      <c r="AA801" s="4">
        <v>15855.25</v>
      </c>
    </row>
    <row r="802" spans="2:27">
      <c r="B802" s="4"/>
      <c r="C802" s="4">
        <v>0.51200000000000001</v>
      </c>
      <c r="D802" s="4"/>
      <c r="E802" s="4">
        <v>0.64600000000000002</v>
      </c>
      <c r="F802" s="4">
        <v>0.60399999999999998</v>
      </c>
      <c r="I802" s="62">
        <v>10013.19</v>
      </c>
      <c r="J802" s="63">
        <v>7288.68</v>
      </c>
      <c r="P802" s="4"/>
      <c r="Q802" s="4">
        <v>0.56899999999999995</v>
      </c>
      <c r="R802" s="4"/>
      <c r="S802" s="4">
        <v>0.67600000000000005</v>
      </c>
      <c r="T802" s="4">
        <v>0.76300000000000001</v>
      </c>
      <c r="W802" s="4"/>
      <c r="X802" s="4">
        <v>10276.19</v>
      </c>
      <c r="Y802" s="4"/>
      <c r="Z802" s="4">
        <v>161058.06</v>
      </c>
      <c r="AA802" s="4">
        <v>22091.03</v>
      </c>
    </row>
    <row r="803" spans="2:27">
      <c r="B803" s="4"/>
      <c r="C803" s="4">
        <v>0.46200000000000002</v>
      </c>
      <c r="D803" s="4"/>
      <c r="E803" s="4">
        <v>0.67500000000000004</v>
      </c>
      <c r="F803" s="4">
        <v>0.56599999999999995</v>
      </c>
      <c r="I803" s="62">
        <v>7980.99</v>
      </c>
      <c r="J803" s="63">
        <v>16066.88</v>
      </c>
      <c r="P803" s="4"/>
      <c r="Q803" s="4">
        <v>0.55300000000000005</v>
      </c>
      <c r="R803" s="4"/>
      <c r="S803" s="4">
        <v>0.72</v>
      </c>
      <c r="T803" s="4">
        <v>0.76500000000000001</v>
      </c>
      <c r="W803" s="4"/>
      <c r="X803" s="4">
        <v>10962.52</v>
      </c>
      <c r="Y803" s="4"/>
      <c r="Z803" s="4">
        <v>16381.07</v>
      </c>
      <c r="AA803" s="4">
        <v>22787.599999999999</v>
      </c>
    </row>
    <row r="804" spans="2:27">
      <c r="B804" s="4"/>
      <c r="C804" s="4">
        <v>0.46500000000000002</v>
      </c>
      <c r="D804" s="4"/>
      <c r="E804" s="4">
        <v>0.82499999999999996</v>
      </c>
      <c r="F804" s="4">
        <v>0.61099999999999999</v>
      </c>
      <c r="I804" s="62">
        <v>21647.55</v>
      </c>
      <c r="J804" s="63">
        <v>19013.48</v>
      </c>
      <c r="P804" s="4"/>
      <c r="Q804" s="4">
        <v>0.54400000000000004</v>
      </c>
      <c r="R804" s="4"/>
      <c r="S804" s="4">
        <v>0.84899999999999998</v>
      </c>
      <c r="T804" s="4">
        <v>0.69499999999999995</v>
      </c>
      <c r="W804" s="4"/>
      <c r="X804" s="4">
        <v>44508.6</v>
      </c>
      <c r="Y804" s="4"/>
      <c r="Z804" s="4">
        <v>41378.019999999997</v>
      </c>
      <c r="AA804" s="4">
        <v>148439.70000000001</v>
      </c>
    </row>
    <row r="805" spans="2:27">
      <c r="B805" s="4"/>
      <c r="C805" s="4">
        <v>0.46600000000000003</v>
      </c>
      <c r="D805" s="4"/>
      <c r="E805" s="4">
        <v>0.60099999999999998</v>
      </c>
      <c r="F805" s="4">
        <v>0.55800000000000005</v>
      </c>
      <c r="I805" s="62">
        <v>28196.33</v>
      </c>
      <c r="J805" s="63">
        <v>9311.82</v>
      </c>
      <c r="P805" s="4"/>
      <c r="Q805" s="4">
        <v>0.56200000000000006</v>
      </c>
      <c r="R805" s="4"/>
      <c r="S805" s="4">
        <v>0.747</v>
      </c>
      <c r="T805" s="4">
        <v>0.71099999999999997</v>
      </c>
      <c r="W805" s="4"/>
      <c r="X805" s="4">
        <v>16075.71</v>
      </c>
      <c r="Y805" s="4"/>
      <c r="Z805" s="4">
        <v>21133.08</v>
      </c>
      <c r="AA805" s="4">
        <v>162877.51</v>
      </c>
    </row>
    <row r="806" spans="2:27">
      <c r="B806" s="4"/>
      <c r="C806" s="4">
        <v>0.55000000000000004</v>
      </c>
      <c r="D806" s="4"/>
      <c r="E806" s="4">
        <v>0.54400000000000004</v>
      </c>
      <c r="F806" s="4">
        <v>0.51300000000000001</v>
      </c>
      <c r="I806" s="62">
        <v>16250.05</v>
      </c>
      <c r="J806" s="63">
        <v>11487.88</v>
      </c>
      <c r="P806" s="4"/>
      <c r="Q806" s="4">
        <v>0.55000000000000004</v>
      </c>
      <c r="R806" s="4"/>
      <c r="S806" s="4">
        <v>0.629</v>
      </c>
      <c r="T806" s="4">
        <v>0.64100000000000001</v>
      </c>
      <c r="W806" s="4"/>
      <c r="X806" s="4">
        <v>16763.560000000001</v>
      </c>
      <c r="Y806" s="4"/>
      <c r="Z806" s="4">
        <v>112989.28</v>
      </c>
      <c r="AA806" s="4">
        <v>181845.18</v>
      </c>
    </row>
    <row r="807" spans="2:27">
      <c r="B807" s="4"/>
      <c r="C807" s="4">
        <v>0.58499999999999996</v>
      </c>
      <c r="D807" s="4"/>
      <c r="E807" s="4">
        <v>0.58299999999999996</v>
      </c>
      <c r="F807" s="4">
        <v>0.58199999999999996</v>
      </c>
      <c r="I807" s="62">
        <v>18911.2</v>
      </c>
      <c r="J807" s="63">
        <v>14216.64</v>
      </c>
      <c r="P807" s="4"/>
      <c r="Q807" s="4">
        <v>0.64700000000000002</v>
      </c>
      <c r="R807" s="4"/>
      <c r="S807" s="4">
        <v>0.69199999999999995</v>
      </c>
      <c r="T807" s="4">
        <v>0.72799999999999998</v>
      </c>
      <c r="W807" s="4"/>
      <c r="X807" s="4">
        <v>30135.98</v>
      </c>
      <c r="Y807" s="4"/>
      <c r="Z807" s="4">
        <v>13307.71</v>
      </c>
      <c r="AA807" s="4">
        <v>51042.23</v>
      </c>
    </row>
    <row r="808" spans="2:27">
      <c r="B808" s="4"/>
      <c r="C808" s="4">
        <v>0.51800000000000002</v>
      </c>
      <c r="D808" s="4"/>
      <c r="E808" s="4">
        <v>0.68100000000000005</v>
      </c>
      <c r="F808" s="4">
        <v>0.65600000000000003</v>
      </c>
      <c r="I808" s="62">
        <v>24505.15</v>
      </c>
      <c r="J808" s="63">
        <v>10750.02</v>
      </c>
      <c r="P808" s="4"/>
      <c r="Q808" s="4">
        <v>0.58199999999999996</v>
      </c>
      <c r="R808" s="4"/>
      <c r="S808" s="4">
        <v>0.66200000000000003</v>
      </c>
      <c r="T808" s="4">
        <v>0.70499999999999996</v>
      </c>
      <c r="W808" s="4"/>
      <c r="X808" s="4">
        <v>8727.02</v>
      </c>
      <c r="Y808" s="4"/>
      <c r="Z808" s="4">
        <v>133036.07</v>
      </c>
      <c r="AA808" s="4">
        <v>72899.990000000005</v>
      </c>
    </row>
    <row r="809" spans="2:27">
      <c r="B809" s="4"/>
      <c r="C809" s="4">
        <v>0.54500000000000004</v>
      </c>
      <c r="D809" s="4"/>
      <c r="E809" s="4">
        <v>0.621</v>
      </c>
      <c r="F809" s="4">
        <v>0.60099999999999998</v>
      </c>
      <c r="I809" s="62">
        <v>26673.78</v>
      </c>
      <c r="J809" s="63">
        <v>17431.53</v>
      </c>
      <c r="P809" s="4"/>
      <c r="Q809" s="4">
        <v>0.64700000000000002</v>
      </c>
      <c r="R809" s="4"/>
      <c r="S809" s="4">
        <v>0.69199999999999995</v>
      </c>
      <c r="T809" s="4">
        <v>0.71199999999999997</v>
      </c>
      <c r="W809" s="4"/>
      <c r="X809" s="4">
        <v>12571.31</v>
      </c>
      <c r="Y809" s="4"/>
      <c r="Z809" s="4">
        <v>19002.96</v>
      </c>
      <c r="AA809" s="4">
        <v>55523.23</v>
      </c>
    </row>
    <row r="810" spans="2:27">
      <c r="B810" s="4"/>
      <c r="C810" s="4">
        <v>0.48799999999999999</v>
      </c>
      <c r="D810" s="4"/>
      <c r="E810" s="4">
        <v>0.58299999999999996</v>
      </c>
      <c r="F810" s="4">
        <v>0.53200000000000003</v>
      </c>
      <c r="I810" s="62">
        <v>21292.45</v>
      </c>
      <c r="J810" s="63">
        <v>9706.9599999999991</v>
      </c>
      <c r="P810" s="4"/>
      <c r="Q810" s="4">
        <v>0.56499999999999995</v>
      </c>
      <c r="R810" s="4"/>
      <c r="S810" s="4">
        <v>0.627</v>
      </c>
      <c r="T810" s="4">
        <v>0.63800000000000001</v>
      </c>
      <c r="W810" s="4"/>
      <c r="X810" s="4">
        <v>8367.2000000000007</v>
      </c>
      <c r="Y810" s="4"/>
      <c r="Z810" s="4">
        <v>9967.19</v>
      </c>
      <c r="AA810" s="4">
        <v>21201.95</v>
      </c>
    </row>
    <row r="811" spans="2:27">
      <c r="B811" s="4"/>
      <c r="C811" s="4">
        <v>0.59199999999999997</v>
      </c>
      <c r="D811" s="4"/>
      <c r="E811" s="4">
        <v>0.56999999999999995</v>
      </c>
      <c r="F811" s="4">
        <v>0.55200000000000005</v>
      </c>
      <c r="I811" s="62">
        <v>22670.01</v>
      </c>
      <c r="J811" s="63">
        <v>35531.699999999997</v>
      </c>
      <c r="P811" s="4"/>
      <c r="Q811" s="4">
        <v>0.56799999999999995</v>
      </c>
      <c r="R811" s="4"/>
      <c r="S811" s="4">
        <v>0.68200000000000005</v>
      </c>
      <c r="T811" s="4">
        <v>0.63900000000000001</v>
      </c>
      <c r="W811" s="4"/>
      <c r="X811" s="4">
        <v>9764.5400000000009</v>
      </c>
      <c r="Y811" s="4"/>
      <c r="Z811" s="4">
        <v>14996.48</v>
      </c>
      <c r="AA811" s="4">
        <v>80672.37</v>
      </c>
    </row>
    <row r="812" spans="2:27">
      <c r="B812" s="4"/>
      <c r="C812" s="4">
        <v>0.47599999999999998</v>
      </c>
      <c r="D812" s="4"/>
      <c r="E812" s="4">
        <v>0.57599999999999996</v>
      </c>
      <c r="F812" s="4">
        <v>0.63900000000000001</v>
      </c>
      <c r="I812" s="62">
        <v>37026.480000000003</v>
      </c>
      <c r="J812" s="63">
        <v>12234.31</v>
      </c>
      <c r="P812" s="4"/>
      <c r="Q812" s="4">
        <v>0.56699999999999995</v>
      </c>
      <c r="R812" s="4"/>
      <c r="S812" s="4">
        <v>0.72299999999999998</v>
      </c>
      <c r="T812" s="4">
        <v>0.68799999999999994</v>
      </c>
      <c r="W812" s="4"/>
      <c r="X812" s="4">
        <v>12389.41</v>
      </c>
      <c r="Y812" s="4"/>
      <c r="Z812" s="4">
        <v>19249.259999999998</v>
      </c>
      <c r="AA812" s="4">
        <v>36780.400000000001</v>
      </c>
    </row>
    <row r="813" spans="2:27">
      <c r="B813" s="4"/>
      <c r="C813" s="4">
        <v>0.54400000000000004</v>
      </c>
      <c r="D813" s="4"/>
      <c r="E813" s="4">
        <v>0.55300000000000005</v>
      </c>
      <c r="F813" s="4">
        <v>0.46</v>
      </c>
      <c r="I813" s="62">
        <v>14348.63</v>
      </c>
      <c r="J813" s="63">
        <v>47890.59</v>
      </c>
      <c r="P813" s="4"/>
      <c r="Q813" s="4">
        <v>0.58099999999999996</v>
      </c>
      <c r="R813" s="4"/>
      <c r="S813" s="4">
        <v>0.59199999999999997</v>
      </c>
      <c r="T813" s="4">
        <v>0.628</v>
      </c>
      <c r="W813" s="4"/>
      <c r="X813" s="4">
        <v>14095.33</v>
      </c>
      <c r="Y813" s="4"/>
      <c r="Z813" s="4">
        <v>23377.9</v>
      </c>
      <c r="AA813" s="4">
        <v>19025.14</v>
      </c>
    </row>
    <row r="814" spans="2:27">
      <c r="B814" s="4"/>
      <c r="C814" s="4">
        <v>0.504</v>
      </c>
      <c r="D814" s="4"/>
      <c r="E814" s="4">
        <v>0.57599999999999996</v>
      </c>
      <c r="F814" s="4">
        <v>0.65600000000000003</v>
      </c>
      <c r="I814" s="62">
        <v>11761.8</v>
      </c>
      <c r="J814" s="63">
        <v>15585.82</v>
      </c>
      <c r="P814" s="4"/>
      <c r="Q814" s="4">
        <v>0.54900000000000004</v>
      </c>
      <c r="R814" s="4"/>
      <c r="S814" s="4">
        <v>0.68500000000000005</v>
      </c>
      <c r="T814" s="4">
        <v>0.70499999999999996</v>
      </c>
      <c r="W814" s="4"/>
      <c r="X814" s="4">
        <v>7698.45</v>
      </c>
      <c r="Y814" s="4"/>
      <c r="Z814" s="4">
        <v>15959.36</v>
      </c>
      <c r="AA814" s="4">
        <v>27420.61</v>
      </c>
    </row>
    <row r="815" spans="2:27">
      <c r="B815" s="4"/>
      <c r="C815" s="4">
        <v>0.505</v>
      </c>
      <c r="D815" s="4"/>
      <c r="E815" s="4">
        <v>0.60899999999999999</v>
      </c>
      <c r="F815" s="4">
        <v>0.63</v>
      </c>
      <c r="I815" s="62">
        <v>33075.019999999997</v>
      </c>
      <c r="J815" s="63">
        <v>29386.95</v>
      </c>
      <c r="P815" s="4"/>
      <c r="Q815" s="4">
        <v>0.57499999999999996</v>
      </c>
      <c r="R815" s="4"/>
      <c r="S815" s="4">
        <v>0.68899999999999995</v>
      </c>
      <c r="T815" s="4">
        <v>0.746</v>
      </c>
      <c r="W815" s="4"/>
      <c r="X815" s="4">
        <v>12613.48</v>
      </c>
      <c r="Y815" s="4"/>
      <c r="Z815" s="4">
        <v>25448.6</v>
      </c>
      <c r="AA815" s="4">
        <v>36089.39</v>
      </c>
    </row>
    <row r="816" spans="2:27">
      <c r="B816" s="4"/>
      <c r="C816" s="4">
        <v>0.36299999999999999</v>
      </c>
      <c r="D816" s="4"/>
      <c r="E816" s="4">
        <v>0.56200000000000006</v>
      </c>
      <c r="F816" s="4">
        <v>0.60399999999999998</v>
      </c>
      <c r="I816" s="62">
        <v>10027.06</v>
      </c>
      <c r="J816" s="63">
        <v>42142.2</v>
      </c>
      <c r="P816" s="4"/>
      <c r="Q816" s="4">
        <v>0.54800000000000004</v>
      </c>
      <c r="R816" s="4"/>
      <c r="S816" s="4">
        <v>0.73399999999999999</v>
      </c>
      <c r="T816" s="4">
        <v>0.74099999999999999</v>
      </c>
      <c r="W816" s="4"/>
      <c r="X816" s="4">
        <v>10469.82</v>
      </c>
      <c r="Y816" s="4"/>
      <c r="Z816" s="4">
        <v>57177.27</v>
      </c>
      <c r="AA816" s="4">
        <v>49685.15</v>
      </c>
    </row>
    <row r="817" spans="2:27">
      <c r="B817" s="4"/>
      <c r="C817" s="4">
        <v>0.44500000000000001</v>
      </c>
      <c r="D817" s="4"/>
      <c r="E817" s="4">
        <v>0.68899999999999995</v>
      </c>
      <c r="F817" s="4">
        <v>0.55400000000000005</v>
      </c>
      <c r="I817" s="62">
        <v>22114.69</v>
      </c>
      <c r="J817" s="63">
        <v>34386.239999999998</v>
      </c>
      <c r="P817" s="4"/>
      <c r="Q817" s="4">
        <v>0.55000000000000004</v>
      </c>
      <c r="R817" s="4"/>
      <c r="S817" s="4">
        <v>0.67500000000000004</v>
      </c>
      <c r="T817" s="4">
        <v>0.72499999999999998</v>
      </c>
      <c r="W817" s="4"/>
      <c r="X817" s="4">
        <v>10044.26</v>
      </c>
      <c r="Y817" s="4"/>
      <c r="Z817" s="4">
        <v>12751.97</v>
      </c>
      <c r="AA817" s="4">
        <v>20777.27</v>
      </c>
    </row>
    <row r="818" spans="2:27">
      <c r="B818" s="4"/>
      <c r="C818" s="4">
        <v>0.41399999999999998</v>
      </c>
      <c r="D818" s="4"/>
      <c r="E818" s="4">
        <v>0.67900000000000005</v>
      </c>
      <c r="F818" s="4">
        <v>0.622</v>
      </c>
      <c r="I818" s="62">
        <v>23224.36</v>
      </c>
      <c r="J818" s="63">
        <v>12874.11</v>
      </c>
      <c r="P818" s="4"/>
      <c r="Q818" s="4">
        <v>0.54</v>
      </c>
      <c r="R818" s="4"/>
      <c r="S818" s="4">
        <v>0.67700000000000005</v>
      </c>
      <c r="T818" s="4">
        <v>0.69899999999999995</v>
      </c>
      <c r="W818" s="4"/>
      <c r="X818" s="4">
        <v>11855.57</v>
      </c>
      <c r="Y818" s="4"/>
      <c r="Z818" s="4">
        <v>20394.47</v>
      </c>
      <c r="AA818" s="4">
        <v>41634.65</v>
      </c>
    </row>
    <row r="819" spans="2:27">
      <c r="B819" s="4"/>
      <c r="C819" s="4">
        <v>0.41499999999999998</v>
      </c>
      <c r="D819" s="4"/>
      <c r="E819" s="4">
        <v>0.60199999999999998</v>
      </c>
      <c r="F819" s="4">
        <v>0.626</v>
      </c>
      <c r="I819" s="62">
        <v>13147.34</v>
      </c>
      <c r="J819" s="63">
        <v>27970.2</v>
      </c>
      <c r="P819" s="4"/>
      <c r="Q819" s="4">
        <v>0.56100000000000005</v>
      </c>
      <c r="R819" s="4"/>
      <c r="S819" s="4">
        <v>0.68</v>
      </c>
      <c r="T819" s="4">
        <v>0.71599999999999997</v>
      </c>
      <c r="W819" s="4"/>
      <c r="X819" s="4">
        <v>8829.36</v>
      </c>
      <c r="Y819" s="4"/>
      <c r="Z819" s="4">
        <v>17542.650000000001</v>
      </c>
      <c r="AA819" s="4">
        <v>50990.53</v>
      </c>
    </row>
    <row r="820" spans="2:27">
      <c r="B820" s="4"/>
      <c r="C820" s="4">
        <v>0.57299999999999995</v>
      </c>
      <c r="D820" s="4"/>
      <c r="E820" s="4">
        <v>0.52300000000000002</v>
      </c>
      <c r="F820" s="4">
        <v>0.57999999999999996</v>
      </c>
      <c r="I820" s="62">
        <v>21014.42</v>
      </c>
      <c r="J820" s="63">
        <v>16151.3</v>
      </c>
      <c r="P820" s="4"/>
      <c r="Q820" s="4">
        <v>0.58499999999999996</v>
      </c>
      <c r="R820" s="4"/>
      <c r="S820" s="4">
        <v>0.67200000000000004</v>
      </c>
      <c r="T820" s="4">
        <v>0.65900000000000003</v>
      </c>
      <c r="W820" s="4"/>
      <c r="X820" s="4">
        <v>8692.24</v>
      </c>
      <c r="Y820" s="4"/>
      <c r="Z820" s="4">
        <v>19338.22</v>
      </c>
      <c r="AA820" s="4">
        <v>32354.84</v>
      </c>
    </row>
    <row r="821" spans="2:27">
      <c r="B821" s="4"/>
      <c r="C821" s="4">
        <v>0.36399999999999999</v>
      </c>
      <c r="D821" s="4"/>
      <c r="E821" s="4">
        <v>0.69499999999999995</v>
      </c>
      <c r="F821" s="4">
        <v>0.54300000000000004</v>
      </c>
      <c r="I821" s="62">
        <v>14667.4</v>
      </c>
      <c r="J821" s="63">
        <v>23323.919999999998</v>
      </c>
      <c r="P821" s="4"/>
      <c r="Q821" s="4">
        <v>0.53100000000000003</v>
      </c>
      <c r="R821" s="4"/>
      <c r="S821" s="4">
        <v>0.74399999999999999</v>
      </c>
      <c r="T821" s="4">
        <v>0.63300000000000001</v>
      </c>
      <c r="W821" s="4"/>
      <c r="X821" s="4">
        <v>7310.35</v>
      </c>
      <c r="Y821" s="4"/>
      <c r="Z821" s="4">
        <v>26362.59</v>
      </c>
      <c r="AA821" s="4">
        <v>20722.91</v>
      </c>
    </row>
    <row r="822" spans="2:27">
      <c r="B822" s="4"/>
      <c r="C822" s="4">
        <v>0.42699999999999999</v>
      </c>
      <c r="D822" s="4"/>
      <c r="E822" s="4">
        <v>0.53500000000000003</v>
      </c>
      <c r="F822" s="4">
        <v>0.54</v>
      </c>
      <c r="I822" s="62">
        <v>12008.25</v>
      </c>
      <c r="J822" s="63">
        <v>13459.49</v>
      </c>
      <c r="P822" s="4"/>
      <c r="Q822" s="4">
        <v>0.53</v>
      </c>
      <c r="R822" s="4"/>
      <c r="S822" s="4">
        <v>0.67900000000000005</v>
      </c>
      <c r="T822" s="4">
        <v>0.67400000000000004</v>
      </c>
      <c r="W822" s="4"/>
      <c r="X822" s="4">
        <v>7502.09</v>
      </c>
      <c r="Y822" s="4"/>
      <c r="Z822" s="4">
        <v>17598.86</v>
      </c>
      <c r="AA822" s="4">
        <v>31776.01</v>
      </c>
    </row>
    <row r="823" spans="2:27">
      <c r="B823" s="4"/>
      <c r="C823" s="4">
        <v>0.434</v>
      </c>
      <c r="D823" s="4"/>
      <c r="E823" s="4">
        <v>0.69499999999999995</v>
      </c>
      <c r="F823" s="4">
        <v>0.72699999999999998</v>
      </c>
      <c r="I823" s="62">
        <v>8967.1299999999992</v>
      </c>
      <c r="J823" s="63">
        <v>6923.63</v>
      </c>
      <c r="P823" s="4"/>
      <c r="Q823" s="4">
        <v>0.57899999999999996</v>
      </c>
      <c r="R823" s="4"/>
      <c r="S823" s="4">
        <v>0.71599999999999997</v>
      </c>
      <c r="T823" s="4">
        <v>0.84799999999999998</v>
      </c>
      <c r="W823" s="4"/>
      <c r="X823" s="4">
        <v>9784.32</v>
      </c>
      <c r="Y823" s="4"/>
      <c r="Z823" s="4">
        <v>21331.37</v>
      </c>
      <c r="AA823" s="4">
        <v>50246.61</v>
      </c>
    </row>
    <row r="824" spans="2:27">
      <c r="B824" s="4"/>
      <c r="C824" s="4">
        <v>0.51400000000000001</v>
      </c>
      <c r="D824" s="4"/>
      <c r="E824" s="4">
        <v>0.43</v>
      </c>
      <c r="F824" s="4">
        <v>0.60299999999999998</v>
      </c>
      <c r="I824" s="62">
        <v>15807.64</v>
      </c>
      <c r="J824" s="63">
        <v>18040.93</v>
      </c>
      <c r="P824" s="4"/>
      <c r="Q824" s="4">
        <v>0.56399999999999995</v>
      </c>
      <c r="R824" s="4"/>
      <c r="S824" s="4">
        <v>0.59</v>
      </c>
      <c r="T824" s="4">
        <v>0.72399999999999998</v>
      </c>
      <c r="W824" s="4"/>
      <c r="X824" s="4">
        <v>6978.9</v>
      </c>
      <c r="Y824" s="4"/>
      <c r="Z824" s="4">
        <v>9263.9599999999991</v>
      </c>
      <c r="AA824" s="4">
        <v>46240.7</v>
      </c>
    </row>
    <row r="825" spans="2:27">
      <c r="B825" s="4"/>
      <c r="C825" s="4">
        <v>0.36899999999999999</v>
      </c>
      <c r="D825" s="4"/>
      <c r="E825" s="4">
        <v>0.67100000000000004</v>
      </c>
      <c r="F825" s="4">
        <v>0.61899999999999999</v>
      </c>
      <c r="I825" s="62">
        <v>28752.240000000002</v>
      </c>
      <c r="J825" s="63">
        <v>26208.44</v>
      </c>
      <c r="P825" s="4"/>
      <c r="Q825" s="4">
        <v>0.50600000000000001</v>
      </c>
      <c r="R825" s="4"/>
      <c r="S825" s="4">
        <v>0.69299999999999995</v>
      </c>
      <c r="T825" s="4">
        <v>0.71599999999999997</v>
      </c>
      <c r="W825" s="4"/>
      <c r="X825" s="4">
        <v>6599.27</v>
      </c>
      <c r="Y825" s="4"/>
      <c r="Z825" s="4">
        <v>47749.58</v>
      </c>
      <c r="AA825" s="4">
        <v>30532.36</v>
      </c>
    </row>
    <row r="826" spans="2:27">
      <c r="B826" s="4"/>
      <c r="C826" s="4">
        <v>0.42399999999999999</v>
      </c>
      <c r="D826" s="4"/>
      <c r="E826" s="4">
        <v>0.71399999999999997</v>
      </c>
      <c r="F826" s="4">
        <v>0.58599999999999997</v>
      </c>
      <c r="I826" s="62">
        <v>30316.36</v>
      </c>
      <c r="J826" s="63">
        <v>6232.7</v>
      </c>
      <c r="P826" s="4"/>
      <c r="Q826" s="4">
        <v>0.56599999999999995</v>
      </c>
      <c r="R826" s="4"/>
      <c r="S826" s="4">
        <v>0.66400000000000003</v>
      </c>
      <c r="T826" s="4">
        <v>0.69299999999999995</v>
      </c>
      <c r="W826" s="4"/>
      <c r="X826" s="4">
        <v>8147.72</v>
      </c>
      <c r="Y826" s="4"/>
      <c r="Z826" s="4">
        <v>10971.88</v>
      </c>
      <c r="AA826" s="4">
        <v>71840.72</v>
      </c>
    </row>
    <row r="827" spans="2:27">
      <c r="B827" s="4"/>
      <c r="C827" s="4">
        <v>0.48</v>
      </c>
      <c r="D827" s="4"/>
      <c r="E827" s="4">
        <v>0.56200000000000006</v>
      </c>
      <c r="F827" s="4">
        <v>0.71399999999999997</v>
      </c>
      <c r="I827" s="62">
        <v>60168.45</v>
      </c>
      <c r="J827" s="63">
        <v>19907.64</v>
      </c>
      <c r="P827" s="4"/>
      <c r="Q827" s="4">
        <v>0.47899999999999998</v>
      </c>
      <c r="R827" s="4"/>
      <c r="S827" s="4">
        <v>0.65100000000000002</v>
      </c>
      <c r="T827" s="4">
        <v>0.73699999999999999</v>
      </c>
      <c r="W827" s="4"/>
      <c r="X827" s="4">
        <v>5812.29</v>
      </c>
      <c r="Y827" s="4"/>
      <c r="Z827" s="4">
        <v>28053.09</v>
      </c>
      <c r="AA827" s="4">
        <v>53292.86</v>
      </c>
    </row>
    <row r="828" spans="2:27">
      <c r="B828" s="4"/>
      <c r="C828" s="4">
        <v>0.41899999999999998</v>
      </c>
      <c r="D828" s="4"/>
      <c r="E828" s="4">
        <v>0.60699999999999998</v>
      </c>
      <c r="F828" s="4">
        <v>0.66800000000000004</v>
      </c>
      <c r="I828" s="62">
        <v>14725.46</v>
      </c>
      <c r="J828" s="63">
        <v>12350.53</v>
      </c>
      <c r="P828" s="4"/>
      <c r="Q828" s="4">
        <v>0.52900000000000003</v>
      </c>
      <c r="R828" s="4"/>
      <c r="S828" s="4">
        <v>0.746</v>
      </c>
      <c r="T828" s="4">
        <v>0.75600000000000001</v>
      </c>
      <c r="W828" s="4"/>
      <c r="X828" s="4">
        <v>8019.46</v>
      </c>
      <c r="Y828" s="4"/>
      <c r="Z828" s="4">
        <v>19354.599999999999</v>
      </c>
      <c r="AA828" s="4">
        <v>32353.49</v>
      </c>
    </row>
    <row r="829" spans="2:27">
      <c r="B829" s="4"/>
      <c r="C829" s="4">
        <v>0.45100000000000001</v>
      </c>
      <c r="D829" s="4"/>
      <c r="E829" s="4">
        <v>0.63</v>
      </c>
      <c r="F829" s="4">
        <v>0.60399999999999998</v>
      </c>
      <c r="I829" s="62">
        <v>9941.14</v>
      </c>
      <c r="J829" s="63">
        <v>22740.400000000001</v>
      </c>
      <c r="P829" s="4"/>
      <c r="Q829" s="4">
        <v>0.48499999999999999</v>
      </c>
      <c r="R829" s="4"/>
      <c r="S829" s="4">
        <v>0.68300000000000005</v>
      </c>
      <c r="T829" s="4">
        <v>0.66700000000000004</v>
      </c>
      <c r="W829" s="4"/>
      <c r="X829" s="4">
        <v>7246.48</v>
      </c>
      <c r="Y829" s="4"/>
      <c r="Z829" s="4">
        <v>27473.67</v>
      </c>
      <c r="AA829" s="4">
        <v>16295.05</v>
      </c>
    </row>
    <row r="830" spans="2:27">
      <c r="B830" s="4"/>
      <c r="C830" s="4">
        <v>0.54200000000000004</v>
      </c>
      <c r="D830" s="4"/>
      <c r="E830" s="4">
        <v>0.5</v>
      </c>
      <c r="F830" s="4">
        <v>0.56799999999999995</v>
      </c>
      <c r="I830" s="62">
        <v>6350.03</v>
      </c>
      <c r="J830" s="63">
        <v>17794.04</v>
      </c>
      <c r="P830" s="4"/>
      <c r="Q830" s="4">
        <v>0.52500000000000002</v>
      </c>
      <c r="R830" s="4"/>
      <c r="S830" s="4">
        <v>0.61399999999999999</v>
      </c>
      <c r="T830" s="4">
        <v>0.65700000000000003</v>
      </c>
      <c r="W830" s="4"/>
      <c r="X830" s="4">
        <v>6187.36</v>
      </c>
      <c r="Y830" s="4"/>
      <c r="Z830" s="4">
        <v>9798.85</v>
      </c>
      <c r="AA830" s="4">
        <v>22437.02</v>
      </c>
    </row>
    <row r="831" spans="2:27">
      <c r="B831" s="4"/>
      <c r="C831" s="4">
        <v>0.51300000000000001</v>
      </c>
      <c r="D831" s="4"/>
      <c r="E831" s="4">
        <v>0.64100000000000001</v>
      </c>
      <c r="F831" s="4">
        <v>0.66200000000000003</v>
      </c>
      <c r="I831" s="62">
        <v>45293.19</v>
      </c>
      <c r="J831" s="63">
        <v>18309.810000000001</v>
      </c>
      <c r="P831" s="4"/>
      <c r="Q831" s="4">
        <v>0.59899999999999998</v>
      </c>
      <c r="R831" s="4"/>
      <c r="S831" s="4">
        <v>0.72299999999999998</v>
      </c>
      <c r="T831" s="4">
        <v>0.77800000000000002</v>
      </c>
      <c r="W831" s="4"/>
      <c r="X831" s="4">
        <v>8327.81</v>
      </c>
      <c r="Y831" s="4"/>
      <c r="Z831" s="4">
        <v>19309.05</v>
      </c>
      <c r="AA831" s="4">
        <v>41063.410000000003</v>
      </c>
    </row>
    <row r="832" spans="2:27">
      <c r="B832" s="4"/>
      <c r="C832" s="4">
        <v>0.54100000000000004</v>
      </c>
      <c r="D832" s="4"/>
      <c r="E832" s="4">
        <v>0.46899999999999997</v>
      </c>
      <c r="F832" s="4">
        <v>0.69599999999999995</v>
      </c>
      <c r="I832" s="62">
        <v>34587.730000000003</v>
      </c>
      <c r="J832" s="63">
        <v>15299.82</v>
      </c>
      <c r="P832" s="4"/>
      <c r="Q832" s="4">
        <v>0.56499999999999995</v>
      </c>
      <c r="R832" s="4"/>
      <c r="S832" s="4">
        <v>0.57099999999999995</v>
      </c>
      <c r="T832" s="4">
        <v>0.74299999999999999</v>
      </c>
      <c r="W832" s="4"/>
      <c r="X832" s="4">
        <v>11753.58</v>
      </c>
      <c r="Y832" s="4"/>
      <c r="Z832" s="4">
        <v>5789.39</v>
      </c>
      <c r="AA832" s="4">
        <v>34444.589999999997</v>
      </c>
    </row>
    <row r="833" spans="2:27">
      <c r="B833" s="4"/>
      <c r="C833" s="4">
        <v>0.434</v>
      </c>
      <c r="D833" s="4"/>
      <c r="E833" s="4">
        <v>0.69399999999999995</v>
      </c>
      <c r="F833" s="4">
        <v>0.66200000000000003</v>
      </c>
      <c r="I833" s="62">
        <v>20402.88</v>
      </c>
      <c r="J833" s="63">
        <v>29397.85</v>
      </c>
      <c r="P833" s="4"/>
      <c r="Q833" s="4">
        <v>0.58599999999999997</v>
      </c>
      <c r="R833" s="4"/>
      <c r="S833" s="4">
        <v>0.67400000000000004</v>
      </c>
      <c r="T833" s="4">
        <v>0.73499999999999999</v>
      </c>
      <c r="W833" s="4"/>
      <c r="X833" s="4">
        <v>8490.7900000000009</v>
      </c>
      <c r="Y833" s="4"/>
      <c r="Z833" s="4">
        <v>19198.29</v>
      </c>
      <c r="AA833" s="4">
        <v>44261.760000000002</v>
      </c>
    </row>
    <row r="834" spans="2:27">
      <c r="B834" s="4"/>
      <c r="C834" s="4">
        <v>0.51300000000000001</v>
      </c>
      <c r="D834" s="4"/>
      <c r="E834" s="4">
        <v>0.66600000000000004</v>
      </c>
      <c r="F834" s="4">
        <v>0.57499999999999996</v>
      </c>
      <c r="I834" s="62">
        <v>7943.47</v>
      </c>
      <c r="J834" s="63">
        <v>26902.92</v>
      </c>
      <c r="P834" s="4"/>
      <c r="Q834" s="4">
        <v>0.59799999999999998</v>
      </c>
      <c r="R834" s="4"/>
      <c r="S834" s="4">
        <v>0.69599999999999995</v>
      </c>
      <c r="T834" s="4">
        <v>0.63700000000000001</v>
      </c>
      <c r="W834" s="4"/>
      <c r="X834" s="4">
        <v>6941.83</v>
      </c>
      <c r="Y834" s="4"/>
      <c r="Z834" s="4">
        <v>52999.97</v>
      </c>
      <c r="AA834" s="4">
        <v>21237.59</v>
      </c>
    </row>
    <row r="835" spans="2:27">
      <c r="B835" s="4"/>
      <c r="C835" s="4">
        <v>0.53600000000000003</v>
      </c>
      <c r="D835" s="4"/>
      <c r="E835" s="4">
        <v>0.623</v>
      </c>
      <c r="F835" s="4">
        <v>0.57399999999999995</v>
      </c>
      <c r="I835" s="62">
        <v>12483.07</v>
      </c>
      <c r="J835" s="63">
        <v>48027.27</v>
      </c>
      <c r="P835" s="4"/>
      <c r="Q835" s="4">
        <v>0.57799999999999996</v>
      </c>
      <c r="R835" s="4"/>
      <c r="S835" s="4">
        <v>0.71</v>
      </c>
      <c r="T835" s="4">
        <v>0.69799999999999995</v>
      </c>
      <c r="W835" s="4"/>
      <c r="X835" s="4">
        <v>7352.96</v>
      </c>
      <c r="Y835" s="4"/>
      <c r="Z835" s="4">
        <v>15209.57</v>
      </c>
      <c r="AA835" s="4">
        <v>28578.25</v>
      </c>
    </row>
    <row r="836" spans="2:27">
      <c r="B836" s="4"/>
      <c r="C836" s="4">
        <v>0.58199999999999996</v>
      </c>
      <c r="D836" s="4"/>
      <c r="E836" s="4">
        <v>0.61799999999999999</v>
      </c>
      <c r="F836" s="4">
        <v>0.56499999999999995</v>
      </c>
      <c r="I836" s="62">
        <v>21825.86</v>
      </c>
      <c r="J836" s="63">
        <v>9720.73</v>
      </c>
      <c r="P836" s="4"/>
      <c r="Q836" s="4">
        <v>0.54600000000000004</v>
      </c>
      <c r="R836" s="4"/>
      <c r="S836" s="4">
        <v>0.71399999999999997</v>
      </c>
      <c r="T836" s="4">
        <v>0.63400000000000001</v>
      </c>
      <c r="W836" s="4"/>
      <c r="X836" s="4">
        <v>5764.28</v>
      </c>
      <c r="Y836" s="4"/>
      <c r="Z836" s="4">
        <v>65375.69</v>
      </c>
      <c r="AA836" s="4">
        <v>24357.5</v>
      </c>
    </row>
    <row r="837" spans="2:27">
      <c r="B837" s="4"/>
      <c r="C837" s="4">
        <v>0.52700000000000002</v>
      </c>
      <c r="D837" s="4"/>
      <c r="E837" s="4">
        <v>0.57199999999999995</v>
      </c>
      <c r="F837" s="4">
        <v>0.56999999999999995</v>
      </c>
      <c r="I837" s="62">
        <v>32926.94</v>
      </c>
      <c r="J837" s="63">
        <v>9361.7000000000007</v>
      </c>
      <c r="P837" s="4"/>
      <c r="Q837" s="4">
        <v>0.57399999999999995</v>
      </c>
      <c r="R837" s="4"/>
      <c r="S837" s="4">
        <v>0.60499999999999998</v>
      </c>
      <c r="T837" s="4">
        <v>0.66900000000000004</v>
      </c>
      <c r="W837" s="4"/>
      <c r="X837" s="4">
        <v>7553.71</v>
      </c>
      <c r="Y837" s="4"/>
      <c r="Z837" s="4">
        <v>14169</v>
      </c>
      <c r="AA837" s="4">
        <v>28626.89</v>
      </c>
    </row>
    <row r="838" spans="2:27">
      <c r="B838" s="4"/>
      <c r="C838" s="4">
        <v>0.499</v>
      </c>
      <c r="D838" s="4"/>
      <c r="E838" s="4">
        <v>0.57799999999999996</v>
      </c>
      <c r="F838" s="4">
        <v>0.48399999999999999</v>
      </c>
      <c r="I838" s="62">
        <v>28376.66</v>
      </c>
      <c r="J838" s="63">
        <v>9826.2900000000009</v>
      </c>
      <c r="P838" s="4"/>
      <c r="Q838" s="4">
        <v>0.56599999999999995</v>
      </c>
      <c r="R838" s="4"/>
      <c r="S838" s="4">
        <v>0.64</v>
      </c>
      <c r="T838" s="4">
        <v>0.69099999999999995</v>
      </c>
      <c r="W838" s="4"/>
      <c r="X838" s="4">
        <v>7570.07</v>
      </c>
      <c r="Y838" s="4"/>
      <c r="Z838" s="4">
        <v>13985.07</v>
      </c>
      <c r="AA838" s="4">
        <v>72488.38</v>
      </c>
    </row>
    <row r="839" spans="2:27">
      <c r="B839" s="4"/>
      <c r="C839" s="4">
        <v>0.36199999999999999</v>
      </c>
      <c r="D839" s="4"/>
      <c r="E839" s="4">
        <v>0.59699999999999998</v>
      </c>
      <c r="F839" s="4">
        <v>0.69099999999999995</v>
      </c>
      <c r="I839" s="62">
        <v>20033.57</v>
      </c>
      <c r="J839" s="63">
        <v>38183.1</v>
      </c>
      <c r="P839" s="4"/>
      <c r="Q839" s="4">
        <v>0.51300000000000001</v>
      </c>
      <c r="R839" s="4"/>
      <c r="S839" s="4">
        <v>0.66200000000000003</v>
      </c>
      <c r="T839" s="4">
        <v>0.70699999999999996</v>
      </c>
      <c r="W839" s="4"/>
      <c r="X839" s="4">
        <v>71759.710000000006</v>
      </c>
      <c r="Y839" s="4"/>
      <c r="Z839" s="4">
        <v>28285.75</v>
      </c>
      <c r="AA839" s="4">
        <v>27684.95</v>
      </c>
    </row>
    <row r="840" spans="2:27">
      <c r="B840" s="4"/>
      <c r="C840" s="4">
        <v>0.5</v>
      </c>
      <c r="D840" s="4"/>
      <c r="E840" s="4">
        <v>0.65400000000000003</v>
      </c>
      <c r="F840" s="4">
        <v>0.627</v>
      </c>
      <c r="I840" s="62">
        <v>23278.9</v>
      </c>
      <c r="J840" s="63">
        <v>29331.5</v>
      </c>
      <c r="P840" s="4"/>
      <c r="Q840" s="4">
        <v>0.59099999999999997</v>
      </c>
      <c r="R840" s="4"/>
      <c r="S840" s="4">
        <v>0.68200000000000005</v>
      </c>
      <c r="T840" s="4">
        <v>0.68899999999999995</v>
      </c>
      <c r="W840" s="4"/>
      <c r="X840" s="4">
        <v>24305.29</v>
      </c>
      <c r="Y840" s="4"/>
      <c r="Z840" s="4">
        <v>23648.880000000001</v>
      </c>
      <c r="AA840" s="4">
        <v>31587.83</v>
      </c>
    </row>
    <row r="841" spans="2:27">
      <c r="B841" s="4"/>
      <c r="C841" s="4">
        <v>0.45800000000000002</v>
      </c>
      <c r="D841" s="4"/>
      <c r="E841" s="4">
        <v>0.502</v>
      </c>
      <c r="F841" s="4">
        <v>0.57199999999999995</v>
      </c>
      <c r="I841" s="62">
        <v>21540.76</v>
      </c>
      <c r="J841" s="63">
        <v>18502.54</v>
      </c>
      <c r="P841" s="4"/>
      <c r="Q841" s="4">
        <v>0.56799999999999995</v>
      </c>
      <c r="R841" s="4"/>
      <c r="S841" s="4">
        <v>0.63700000000000001</v>
      </c>
      <c r="T841" s="4">
        <v>0.68</v>
      </c>
      <c r="W841" s="4"/>
      <c r="X841" s="4">
        <v>53223.86</v>
      </c>
      <c r="Y841" s="4"/>
      <c r="Z841" s="4">
        <v>11258.32</v>
      </c>
      <c r="AA841" s="4">
        <v>60288.94</v>
      </c>
    </row>
    <row r="842" spans="2:27">
      <c r="B842" s="4"/>
      <c r="C842" s="4">
        <v>0.51</v>
      </c>
      <c r="D842" s="4"/>
      <c r="E842" s="4">
        <v>0.60299999999999998</v>
      </c>
      <c r="F842" s="4">
        <v>0.47699999999999998</v>
      </c>
      <c r="I842" s="62">
        <v>10678.89</v>
      </c>
      <c r="J842" s="63">
        <v>27128.23</v>
      </c>
      <c r="P842" s="4"/>
      <c r="Q842" s="4">
        <v>0.6</v>
      </c>
      <c r="R842" s="4"/>
      <c r="S842" s="4">
        <v>0.67600000000000005</v>
      </c>
      <c r="T842" s="4">
        <v>0.6</v>
      </c>
      <c r="W842" s="4"/>
      <c r="X842" s="4">
        <v>25163.040000000001</v>
      </c>
      <c r="Y842" s="4"/>
      <c r="Z842" s="4">
        <v>18183.439999999999</v>
      </c>
      <c r="AA842" s="4">
        <v>16489.88</v>
      </c>
    </row>
    <row r="843" spans="2:27">
      <c r="B843" s="4"/>
      <c r="C843" s="4">
        <v>0.50600000000000001</v>
      </c>
      <c r="D843" s="4"/>
      <c r="E843" s="4">
        <v>0.57099999999999995</v>
      </c>
      <c r="F843" s="4">
        <v>0.58099999999999996</v>
      </c>
      <c r="I843" s="62">
        <v>39984.1</v>
      </c>
      <c r="J843" s="63">
        <v>9301.73</v>
      </c>
      <c r="P843" s="4"/>
      <c r="Q843" s="4">
        <v>0.56999999999999995</v>
      </c>
      <c r="R843" s="4"/>
      <c r="S843" s="4">
        <v>0.68799999999999994</v>
      </c>
      <c r="T843" s="4">
        <v>0.68700000000000006</v>
      </c>
      <c r="W843" s="4"/>
      <c r="X843" s="4">
        <v>13441.97</v>
      </c>
      <c r="Y843" s="4"/>
      <c r="Z843" s="4">
        <v>19060.12</v>
      </c>
      <c r="AA843" s="4">
        <v>28184.41</v>
      </c>
    </row>
    <row r="844" spans="2:27">
      <c r="B844" s="4"/>
      <c r="C844" s="4">
        <v>0.36199999999999999</v>
      </c>
      <c r="D844" s="4"/>
      <c r="E844" s="4">
        <v>0.57799999999999996</v>
      </c>
      <c r="F844" s="4">
        <v>0.61199999999999999</v>
      </c>
      <c r="I844" s="62">
        <v>21682.79</v>
      </c>
      <c r="J844" s="63">
        <v>8215.49</v>
      </c>
      <c r="P844" s="4"/>
      <c r="Q844" s="4">
        <v>0.53400000000000003</v>
      </c>
      <c r="R844" s="4"/>
      <c r="S844" s="4">
        <v>0.73899999999999999</v>
      </c>
      <c r="T844" s="4">
        <v>0.64500000000000002</v>
      </c>
      <c r="W844" s="4"/>
      <c r="X844" s="4">
        <v>36881.550000000003</v>
      </c>
      <c r="Y844" s="4"/>
      <c r="Z844" s="4">
        <v>15153.52</v>
      </c>
      <c r="AA844" s="4">
        <v>31274.57</v>
      </c>
    </row>
    <row r="845" spans="2:27">
      <c r="B845" s="4"/>
      <c r="C845" s="4">
        <v>0.53400000000000003</v>
      </c>
      <c r="D845" s="4"/>
      <c r="E845" s="4">
        <v>0.57999999999999996</v>
      </c>
      <c r="F845" s="4">
        <v>0.61099999999999999</v>
      </c>
      <c r="I845" s="62">
        <v>32791.620000000003</v>
      </c>
      <c r="J845" s="63">
        <v>16137.43</v>
      </c>
      <c r="P845" s="4"/>
      <c r="Q845" s="4">
        <v>0.55100000000000005</v>
      </c>
      <c r="R845" s="4"/>
      <c r="S845" s="4">
        <v>0.66600000000000004</v>
      </c>
      <c r="T845" s="4">
        <v>0.71299999999999997</v>
      </c>
      <c r="W845" s="4"/>
      <c r="X845" s="4">
        <v>12194.26</v>
      </c>
      <c r="Y845" s="4"/>
      <c r="Z845" s="4">
        <v>16703.47</v>
      </c>
      <c r="AA845" s="4">
        <v>17487.39</v>
      </c>
    </row>
    <row r="846" spans="2:27">
      <c r="B846" s="4"/>
      <c r="C846" s="4">
        <v>0.42399999999999999</v>
      </c>
      <c r="D846" s="4"/>
      <c r="E846" s="4">
        <v>0.623</v>
      </c>
      <c r="F846" s="4">
        <v>0.54800000000000004</v>
      </c>
      <c r="I846" s="62">
        <v>18542.560000000001</v>
      </c>
      <c r="J846" s="63">
        <v>23148.19</v>
      </c>
      <c r="P846" s="4"/>
      <c r="Q846" s="4">
        <v>0.54300000000000004</v>
      </c>
      <c r="R846" s="4"/>
      <c r="S846" s="4">
        <v>0.68799999999999994</v>
      </c>
      <c r="T846" s="4">
        <v>0.74199999999999999</v>
      </c>
      <c r="W846" s="4"/>
      <c r="X846" s="4">
        <v>70768.59</v>
      </c>
      <c r="Y846" s="4"/>
      <c r="Z846" s="4">
        <v>26101.7</v>
      </c>
      <c r="AA846" s="4">
        <v>60346.879999999997</v>
      </c>
    </row>
    <row r="847" spans="2:27">
      <c r="B847" s="4"/>
      <c r="C847" s="4">
        <v>0.50800000000000001</v>
      </c>
      <c r="D847" s="4"/>
      <c r="E847" s="4">
        <v>0.57599999999999996</v>
      </c>
      <c r="F847" s="4">
        <v>0.54800000000000004</v>
      </c>
      <c r="I847" s="62">
        <v>23564.11</v>
      </c>
      <c r="J847" s="63">
        <v>14406.42</v>
      </c>
      <c r="P847" s="4"/>
      <c r="Q847" s="4">
        <v>0.57199999999999995</v>
      </c>
      <c r="R847" s="4"/>
      <c r="S847" s="4">
        <v>0.71799999999999997</v>
      </c>
      <c r="T847" s="4">
        <v>0.65900000000000003</v>
      </c>
      <c r="W847" s="4"/>
      <c r="X847" s="4">
        <v>37817.199999999997</v>
      </c>
      <c r="Y847" s="4"/>
      <c r="Z847" s="4">
        <v>35370.9</v>
      </c>
      <c r="AA847" s="4">
        <v>41392.480000000003</v>
      </c>
    </row>
    <row r="848" spans="2:27">
      <c r="B848" s="4"/>
      <c r="C848" s="4">
        <v>0.46800000000000003</v>
      </c>
      <c r="D848" s="4"/>
      <c r="E848" s="4">
        <v>0.47799999999999998</v>
      </c>
      <c r="F848" s="4">
        <v>0.61199999999999999</v>
      </c>
      <c r="I848" s="62">
        <v>24523.78</v>
      </c>
      <c r="J848" s="63">
        <v>15891.21</v>
      </c>
      <c r="P848" s="4"/>
      <c r="Q848" s="4">
        <v>0.55800000000000005</v>
      </c>
      <c r="R848" s="4"/>
      <c r="S848" s="4">
        <v>0.55600000000000005</v>
      </c>
      <c r="T848" s="4">
        <v>0.76200000000000001</v>
      </c>
      <c r="W848" s="4"/>
      <c r="X848" s="4">
        <v>36203.29</v>
      </c>
      <c r="Y848" s="4"/>
      <c r="Z848" s="4">
        <v>7877.63</v>
      </c>
      <c r="AA848" s="4">
        <v>63841.64</v>
      </c>
    </row>
    <row r="849" spans="2:27">
      <c r="B849" s="4"/>
      <c r="C849" s="4">
        <v>0.51800000000000002</v>
      </c>
      <c r="D849" s="4"/>
      <c r="E849" s="4">
        <v>0.59899999999999998</v>
      </c>
      <c r="F849" s="4">
        <v>0.6</v>
      </c>
      <c r="I849" s="62">
        <v>23220.35</v>
      </c>
      <c r="J849" s="63">
        <v>19333.63</v>
      </c>
      <c r="P849" s="4"/>
      <c r="Q849" s="4">
        <v>0.60099999999999998</v>
      </c>
      <c r="R849" s="4"/>
      <c r="S849" s="4">
        <v>0.67600000000000005</v>
      </c>
      <c r="T849" s="4">
        <v>0.70699999999999996</v>
      </c>
      <c r="W849" s="4"/>
      <c r="X849" s="4">
        <v>12524.23</v>
      </c>
      <c r="Y849" s="4"/>
      <c r="Z849" s="4">
        <v>13925.31</v>
      </c>
      <c r="AA849" s="4">
        <v>23731.3</v>
      </c>
    </row>
    <row r="850" spans="2:27">
      <c r="B850" s="4"/>
      <c r="C850" s="4">
        <v>0.55200000000000005</v>
      </c>
      <c r="D850" s="4"/>
      <c r="E850" s="4">
        <v>0.45800000000000002</v>
      </c>
      <c r="F850" s="4">
        <v>0.44700000000000001</v>
      </c>
      <c r="I850" s="62">
        <v>20369.11</v>
      </c>
      <c r="J850" s="63">
        <v>10484.27</v>
      </c>
      <c r="P850" s="4"/>
      <c r="Q850" s="4">
        <v>0.58899999999999997</v>
      </c>
      <c r="R850" s="4"/>
      <c r="S850" s="4">
        <v>0.58599999999999997</v>
      </c>
      <c r="T850" s="4">
        <v>0.60899999999999999</v>
      </c>
      <c r="W850" s="4"/>
      <c r="X850" s="4">
        <v>17227.18</v>
      </c>
      <c r="Y850" s="4"/>
      <c r="Z850" s="4">
        <v>13619.57</v>
      </c>
      <c r="AA850" s="4">
        <v>22518.77</v>
      </c>
    </row>
    <row r="851" spans="2:27">
      <c r="B851" s="4"/>
      <c r="C851" s="4">
        <v>0.50900000000000001</v>
      </c>
      <c r="D851" s="4"/>
      <c r="E851" s="4">
        <v>0.57099999999999995</v>
      </c>
      <c r="F851" s="4">
        <v>0.69899999999999995</v>
      </c>
      <c r="I851" s="62">
        <v>9533.57</v>
      </c>
      <c r="J851" s="63">
        <v>26115.53</v>
      </c>
      <c r="P851" s="4"/>
      <c r="Q851" s="4">
        <v>0.56499999999999995</v>
      </c>
      <c r="R851" s="4"/>
      <c r="S851" s="4">
        <v>0.752</v>
      </c>
      <c r="T851" s="4">
        <v>0.752</v>
      </c>
      <c r="W851" s="4"/>
      <c r="X851" s="4">
        <v>14109.49</v>
      </c>
      <c r="Y851" s="4"/>
      <c r="Z851" s="4">
        <v>41854.58</v>
      </c>
      <c r="AA851" s="4">
        <v>24075.11</v>
      </c>
    </row>
    <row r="852" spans="2:27">
      <c r="B852" s="4"/>
      <c r="C852" s="4">
        <v>0.52100000000000002</v>
      </c>
      <c r="D852" s="4"/>
      <c r="E852" s="4">
        <v>0.56799999999999995</v>
      </c>
      <c r="F852" s="4">
        <v>0.63400000000000001</v>
      </c>
      <c r="I852" s="62">
        <v>22503.03</v>
      </c>
      <c r="J852" s="63">
        <v>28907.68</v>
      </c>
      <c r="P852" s="4"/>
      <c r="Q852" s="4">
        <v>0.57399999999999995</v>
      </c>
      <c r="R852" s="4"/>
      <c r="S852" s="4">
        <v>0.624</v>
      </c>
      <c r="T852" s="4">
        <v>0.68799999999999994</v>
      </c>
      <c r="W852" s="4"/>
      <c r="X852" s="4">
        <v>25343.66</v>
      </c>
      <c r="Y852" s="4"/>
      <c r="Z852" s="4">
        <v>11709.32</v>
      </c>
      <c r="AA852" s="4">
        <v>28160.13</v>
      </c>
    </row>
    <row r="853" spans="2:27">
      <c r="B853" s="4"/>
      <c r="C853" s="4">
        <v>0.504</v>
      </c>
      <c r="D853" s="4"/>
      <c r="E853" s="4">
        <v>0.69399999999999995</v>
      </c>
      <c r="F853" s="4">
        <v>0.58099999999999996</v>
      </c>
      <c r="I853" s="62">
        <v>18620.349999999999</v>
      </c>
      <c r="J853" s="63">
        <v>16014.63</v>
      </c>
      <c r="P853" s="4"/>
      <c r="Q853" s="4">
        <v>0.67200000000000004</v>
      </c>
      <c r="R853" s="4"/>
      <c r="S853" s="4">
        <v>0.74299999999999999</v>
      </c>
      <c r="T853" s="4">
        <v>0.64100000000000001</v>
      </c>
      <c r="W853" s="4"/>
      <c r="X853" s="4">
        <v>21070.38</v>
      </c>
      <c r="Y853" s="4"/>
      <c r="Z853" s="4">
        <v>37772.910000000003</v>
      </c>
      <c r="AA853" s="4">
        <v>19824.650000000001</v>
      </c>
    </row>
    <row r="854" spans="2:27">
      <c r="B854" s="4"/>
      <c r="C854" s="4">
        <v>0.45600000000000002</v>
      </c>
      <c r="D854" s="4"/>
      <c r="E854" s="4">
        <v>0.497</v>
      </c>
      <c r="F854" s="4">
        <v>0.59299999999999997</v>
      </c>
      <c r="I854" s="62">
        <v>26430.06</v>
      </c>
      <c r="J854" s="63">
        <v>33136.31</v>
      </c>
      <c r="P854" s="4"/>
      <c r="Q854" s="4">
        <v>0.53800000000000003</v>
      </c>
      <c r="R854" s="4"/>
      <c r="S854" s="4">
        <v>0.63</v>
      </c>
      <c r="T854" s="4">
        <v>0.68799999999999994</v>
      </c>
      <c r="W854" s="4"/>
      <c r="X854" s="4">
        <v>14530.78</v>
      </c>
      <c r="Y854" s="4"/>
      <c r="Z854" s="4">
        <v>10890.86</v>
      </c>
      <c r="AA854" s="4">
        <v>27858.29</v>
      </c>
    </row>
    <row r="855" spans="2:27">
      <c r="B855" s="4"/>
      <c r="C855" s="4">
        <v>0.47899999999999998</v>
      </c>
      <c r="D855" s="4"/>
      <c r="E855" s="4">
        <v>0.59699999999999998</v>
      </c>
      <c r="F855" s="4">
        <v>0.56899999999999995</v>
      </c>
      <c r="I855" s="62">
        <v>25511.61</v>
      </c>
      <c r="J855" s="63">
        <v>10225.93</v>
      </c>
      <c r="P855" s="4"/>
      <c r="Q855" s="4">
        <v>0.53800000000000003</v>
      </c>
      <c r="R855" s="4"/>
      <c r="S855" s="4">
        <v>0.71699999999999997</v>
      </c>
      <c r="T855" s="4">
        <v>0.72699999999999998</v>
      </c>
      <c r="W855" s="4"/>
      <c r="X855" s="4">
        <v>14973.06</v>
      </c>
      <c r="Y855" s="4"/>
      <c r="Z855" s="4">
        <v>103080.36</v>
      </c>
      <c r="AA855" s="4">
        <v>26765.66</v>
      </c>
    </row>
    <row r="856" spans="2:27">
      <c r="B856" s="4"/>
      <c r="C856" s="4">
        <v>0.52300000000000002</v>
      </c>
      <c r="D856" s="4"/>
      <c r="E856" s="4">
        <v>0.63900000000000001</v>
      </c>
      <c r="F856" s="4">
        <v>0.54700000000000004</v>
      </c>
      <c r="I856" s="62">
        <v>15114.47</v>
      </c>
      <c r="J856" s="63">
        <v>18324.5</v>
      </c>
      <c r="P856" s="4"/>
      <c r="Q856" s="4">
        <v>0.58699999999999997</v>
      </c>
      <c r="R856" s="4"/>
      <c r="S856" s="4">
        <v>0.66400000000000003</v>
      </c>
      <c r="T856" s="4">
        <v>0.626</v>
      </c>
      <c r="W856" s="4"/>
      <c r="X856" s="4">
        <v>18474.189999999999</v>
      </c>
      <c r="Y856" s="4"/>
      <c r="Z856" s="4">
        <v>24005.35</v>
      </c>
      <c r="AA856" s="4">
        <v>21840.93</v>
      </c>
    </row>
    <row r="857" spans="2:27">
      <c r="B857" s="4"/>
      <c r="C857" s="4">
        <v>0.625</v>
      </c>
      <c r="D857" s="4"/>
      <c r="E857" s="4">
        <v>0.58199999999999996</v>
      </c>
      <c r="F857" s="4">
        <v>0.54700000000000004</v>
      </c>
      <c r="I857" s="62">
        <v>26844.54</v>
      </c>
      <c r="J857" s="63">
        <v>9283.74</v>
      </c>
      <c r="P857" s="4"/>
      <c r="Q857" s="4">
        <v>0.61399999999999999</v>
      </c>
      <c r="R857" s="4"/>
      <c r="S857" s="4">
        <v>0.69399999999999995</v>
      </c>
      <c r="T857" s="4">
        <v>0.59299999999999997</v>
      </c>
      <c r="W857" s="4"/>
      <c r="X857" s="4">
        <v>13573.99</v>
      </c>
      <c r="Y857" s="4"/>
      <c r="Z857" s="4">
        <v>20239.78</v>
      </c>
      <c r="AA857" s="4">
        <v>22052.81</v>
      </c>
    </row>
    <row r="858" spans="2:27">
      <c r="B858" s="4"/>
      <c r="C858" s="4">
        <v>0.54800000000000004</v>
      </c>
      <c r="D858" s="4"/>
      <c r="E858" s="4">
        <v>0.42099999999999999</v>
      </c>
      <c r="F858" s="4">
        <v>0.66</v>
      </c>
      <c r="I858" s="62">
        <v>33984.71</v>
      </c>
      <c r="J858" s="63">
        <v>36517.85</v>
      </c>
      <c r="P858" s="4"/>
      <c r="Q858" s="4">
        <v>0.60599999999999998</v>
      </c>
      <c r="R858" s="4"/>
      <c r="S858" s="4">
        <v>0.63900000000000001</v>
      </c>
      <c r="T858" s="4">
        <v>0.70699999999999996</v>
      </c>
      <c r="W858" s="4"/>
      <c r="X858" s="4">
        <v>11187.56</v>
      </c>
      <c r="Y858" s="4"/>
      <c r="Z858" s="4">
        <v>11821.81</v>
      </c>
      <c r="AA858" s="4">
        <v>28890.22</v>
      </c>
    </row>
    <row r="859" spans="2:27">
      <c r="B859" s="4"/>
      <c r="C859" s="4">
        <v>0.43099999999999999</v>
      </c>
      <c r="D859" s="4"/>
      <c r="E859" s="4">
        <v>0.628</v>
      </c>
      <c r="F859" s="4">
        <v>0.56200000000000006</v>
      </c>
      <c r="I859" s="62">
        <v>23082.560000000001</v>
      </c>
      <c r="J859" s="63">
        <v>22290.2</v>
      </c>
      <c r="P859" s="4"/>
      <c r="Q859" s="4">
        <v>0.53700000000000003</v>
      </c>
      <c r="R859" s="4"/>
      <c r="S859" s="4">
        <v>0.69199999999999995</v>
      </c>
      <c r="T859" s="4">
        <v>0.69</v>
      </c>
      <c r="W859" s="4"/>
      <c r="X859" s="4">
        <v>7530.74</v>
      </c>
      <c r="Y859" s="4"/>
      <c r="Z859" s="4">
        <v>47003.22</v>
      </c>
      <c r="AA859" s="4">
        <v>38487.93</v>
      </c>
    </row>
    <row r="860" spans="2:27">
      <c r="B860" s="4"/>
      <c r="C860" s="4">
        <v>0.51600000000000001</v>
      </c>
      <c r="D860" s="4"/>
      <c r="E860" s="4">
        <v>0.437</v>
      </c>
      <c r="F860" s="4">
        <v>0.65300000000000002</v>
      </c>
      <c r="I860" s="62">
        <v>41299.300000000003</v>
      </c>
      <c r="J860" s="63">
        <v>10450.25</v>
      </c>
      <c r="P860" s="4"/>
      <c r="Q860" s="4">
        <v>0.621</v>
      </c>
      <c r="R860" s="4"/>
      <c r="S860" s="4">
        <v>0.55900000000000005</v>
      </c>
      <c r="T860" s="4">
        <v>0.73299999999999998</v>
      </c>
      <c r="W860" s="4"/>
      <c r="X860" s="4">
        <v>9236.18</v>
      </c>
      <c r="Y860" s="4"/>
      <c r="Z860" s="4">
        <v>7521</v>
      </c>
      <c r="AA860" s="4">
        <v>26210.21</v>
      </c>
    </row>
    <row r="861" spans="2:27">
      <c r="B861" s="4"/>
      <c r="C861" s="4">
        <v>0.503</v>
      </c>
      <c r="D861" s="4"/>
      <c r="E861" s="4">
        <v>0.51600000000000001</v>
      </c>
      <c r="F861" s="4">
        <v>0.51100000000000001</v>
      </c>
      <c r="I861" s="62">
        <v>23906</v>
      </c>
      <c r="J861" s="63">
        <v>33017.06</v>
      </c>
      <c r="P861" s="4"/>
      <c r="Q861" s="4">
        <v>0.57399999999999995</v>
      </c>
      <c r="R861" s="4"/>
      <c r="S861" s="4">
        <v>0.69899999999999995</v>
      </c>
      <c r="T861" s="4">
        <v>0.64800000000000002</v>
      </c>
      <c r="W861" s="4"/>
      <c r="X861" s="4">
        <v>15517.36</v>
      </c>
      <c r="Y861" s="4"/>
      <c r="Z861" s="4">
        <v>27464.22</v>
      </c>
      <c r="AA861" s="4">
        <v>16408.47</v>
      </c>
    </row>
    <row r="862" spans="2:27">
      <c r="B862" s="4"/>
      <c r="C862" s="4">
        <v>0.50800000000000001</v>
      </c>
      <c r="D862" s="4"/>
      <c r="E862" s="4">
        <v>0.63</v>
      </c>
      <c r="F862" s="4">
        <v>0.67900000000000005</v>
      </c>
      <c r="I862" s="62">
        <v>25701.24</v>
      </c>
      <c r="J862" s="63">
        <v>18907.07</v>
      </c>
      <c r="P862" s="4"/>
      <c r="Q862" s="4">
        <v>0.57099999999999995</v>
      </c>
      <c r="R862" s="4"/>
      <c r="S862" s="4">
        <v>0.66</v>
      </c>
      <c r="T862" s="4">
        <v>0.69699999999999995</v>
      </c>
      <c r="W862" s="4"/>
      <c r="X862" s="4">
        <v>9826.77</v>
      </c>
      <c r="Y862" s="4"/>
      <c r="Z862" s="4">
        <v>9990.2000000000007</v>
      </c>
      <c r="AA862" s="4">
        <v>23719.02</v>
      </c>
    </row>
    <row r="863" spans="2:27">
      <c r="B863" s="4"/>
      <c r="C863" s="4">
        <v>0.52600000000000002</v>
      </c>
      <c r="D863" s="4"/>
      <c r="E863" s="4">
        <v>0.55200000000000005</v>
      </c>
      <c r="F863" s="4">
        <v>0.58699999999999997</v>
      </c>
      <c r="I863" s="62">
        <v>23616.2</v>
      </c>
      <c r="J863" s="63">
        <v>31680.22</v>
      </c>
      <c r="P863" s="4"/>
      <c r="Q863" s="4">
        <v>0.63300000000000001</v>
      </c>
      <c r="R863" s="4"/>
      <c r="S863" s="4">
        <v>0.64900000000000002</v>
      </c>
      <c r="T863" s="4">
        <v>0.68200000000000005</v>
      </c>
      <c r="W863" s="4"/>
      <c r="X863" s="4">
        <v>16158.28</v>
      </c>
      <c r="Y863" s="4"/>
      <c r="Z863" s="4">
        <v>10774.38</v>
      </c>
      <c r="AA863" s="4">
        <v>21883.61</v>
      </c>
    </row>
    <row r="864" spans="2:27">
      <c r="B864" s="4"/>
      <c r="C864" s="4">
        <v>0.44600000000000001</v>
      </c>
      <c r="D864" s="4"/>
      <c r="E864" s="4">
        <v>0.66600000000000004</v>
      </c>
      <c r="F864" s="4">
        <v>0.63800000000000001</v>
      </c>
      <c r="I864" s="62">
        <v>23507.78</v>
      </c>
      <c r="J864" s="63">
        <v>16153.08</v>
      </c>
      <c r="P864" s="4"/>
      <c r="Q864" s="4">
        <v>0.53700000000000003</v>
      </c>
      <c r="R864" s="4"/>
      <c r="S864" s="4">
        <v>0.70399999999999996</v>
      </c>
      <c r="T864" s="4">
        <v>0.68400000000000005</v>
      </c>
      <c r="W864" s="4"/>
      <c r="X864" s="4">
        <v>21051.99</v>
      </c>
      <c r="Y864" s="4"/>
      <c r="Z864" s="4">
        <v>12812.82</v>
      </c>
      <c r="AA864" s="4">
        <v>26121.83</v>
      </c>
    </row>
    <row r="865" spans="2:27">
      <c r="B865" s="4"/>
      <c r="C865" s="4">
        <v>0.42699999999999999</v>
      </c>
      <c r="D865" s="4"/>
      <c r="E865" s="4">
        <v>0.52500000000000002</v>
      </c>
      <c r="F865" s="4">
        <v>0.71799999999999997</v>
      </c>
      <c r="I865" s="62">
        <v>31503.29</v>
      </c>
      <c r="J865" s="63">
        <v>10460.83</v>
      </c>
      <c r="P865" s="4"/>
      <c r="Q865" s="4">
        <v>0.53300000000000003</v>
      </c>
      <c r="R865" s="4"/>
      <c r="S865" s="4">
        <v>0.68700000000000006</v>
      </c>
      <c r="T865" s="4">
        <v>0.78100000000000003</v>
      </c>
      <c r="W865" s="4"/>
      <c r="X865" s="4">
        <v>28446.28</v>
      </c>
      <c r="Y865" s="4"/>
      <c r="Z865" s="4">
        <v>16813.68</v>
      </c>
      <c r="AA865" s="4">
        <v>27298.23</v>
      </c>
    </row>
    <row r="866" spans="2:27">
      <c r="B866" s="4"/>
      <c r="C866" s="4">
        <v>0.48299999999999998</v>
      </c>
      <c r="D866" s="4"/>
      <c r="E866" s="4">
        <v>0.55800000000000005</v>
      </c>
      <c r="F866" s="4">
        <v>0.59399999999999997</v>
      </c>
      <c r="I866" s="62">
        <v>12407.52</v>
      </c>
      <c r="J866" s="63">
        <v>25470.81</v>
      </c>
      <c r="P866" s="4"/>
      <c r="Q866" s="4">
        <v>0.54200000000000004</v>
      </c>
      <c r="R866" s="4"/>
      <c r="S866" s="4">
        <v>0.73499999999999999</v>
      </c>
      <c r="T866" s="4">
        <v>0.65100000000000002</v>
      </c>
      <c r="W866" s="4"/>
      <c r="X866" s="4">
        <v>15242.76</v>
      </c>
      <c r="Y866" s="4"/>
      <c r="Z866" s="4">
        <v>51606.78</v>
      </c>
      <c r="AA866" s="4">
        <v>23390.59</v>
      </c>
    </row>
    <row r="867" spans="2:27">
      <c r="B867" s="4"/>
      <c r="C867" s="4">
        <v>0.40400000000000003</v>
      </c>
      <c r="D867" s="4"/>
      <c r="E867" s="4">
        <v>0.56799999999999995</v>
      </c>
      <c r="F867" s="4">
        <v>0.54700000000000004</v>
      </c>
      <c r="I867" s="62">
        <v>19043.77</v>
      </c>
      <c r="J867" s="63">
        <v>30473.33</v>
      </c>
      <c r="P867" s="4"/>
      <c r="Q867" s="4">
        <v>0.64300000000000002</v>
      </c>
      <c r="R867" s="4"/>
      <c r="S867" s="4">
        <v>0.70199999999999996</v>
      </c>
      <c r="T867" s="4">
        <v>0.69599999999999995</v>
      </c>
      <c r="W867" s="4"/>
      <c r="X867" s="4">
        <v>10918.37</v>
      </c>
      <c r="Y867" s="4"/>
      <c r="Z867" s="4">
        <v>15712.78</v>
      </c>
      <c r="AA867" s="4">
        <v>28426.240000000002</v>
      </c>
    </row>
    <row r="868" spans="2:27">
      <c r="B868" s="4"/>
      <c r="C868" s="4">
        <v>0.48399999999999999</v>
      </c>
      <c r="D868" s="4"/>
      <c r="E868" s="4">
        <v>0.45</v>
      </c>
      <c r="F868" s="4">
        <v>0.69399999999999995</v>
      </c>
      <c r="I868" s="62">
        <v>18624.79</v>
      </c>
      <c r="J868" s="63">
        <v>30594.94</v>
      </c>
      <c r="P868" s="4"/>
      <c r="Q868" s="4">
        <v>0.57799999999999996</v>
      </c>
      <c r="R868" s="4"/>
      <c r="S868" s="4">
        <v>0.58099999999999996</v>
      </c>
      <c r="T868" s="4">
        <v>0.745</v>
      </c>
      <c r="W868" s="4"/>
      <c r="X868" s="4">
        <v>12470.97</v>
      </c>
      <c r="Y868" s="4"/>
      <c r="Z868" s="4">
        <v>6891.25</v>
      </c>
      <c r="AA868" s="4">
        <v>28117.54</v>
      </c>
    </row>
    <row r="869" spans="2:27">
      <c r="B869" s="4"/>
      <c r="C869" s="4">
        <v>0.45900000000000002</v>
      </c>
      <c r="D869" s="4"/>
      <c r="E869" s="4">
        <v>0.61199999999999999</v>
      </c>
      <c r="F869" s="4">
        <v>0.52500000000000002</v>
      </c>
      <c r="I869" s="62">
        <v>50308.27</v>
      </c>
      <c r="J869" s="63">
        <v>12276.13</v>
      </c>
      <c r="P869" s="4"/>
      <c r="Q869" s="4">
        <v>0.55400000000000005</v>
      </c>
      <c r="R869" s="4"/>
      <c r="S869" s="4">
        <v>0.67700000000000005</v>
      </c>
      <c r="T869" s="4">
        <v>0.64700000000000002</v>
      </c>
      <c r="W869" s="4"/>
      <c r="X869" s="4">
        <v>12057.66</v>
      </c>
      <c r="Y869" s="4"/>
      <c r="Z869" s="4">
        <v>17128.79</v>
      </c>
      <c r="AA869" s="4">
        <v>25392.51</v>
      </c>
    </row>
    <row r="870" spans="2:27">
      <c r="B870" s="4"/>
      <c r="C870" s="4">
        <v>0.44400000000000001</v>
      </c>
      <c r="D870" s="4"/>
      <c r="E870" s="4">
        <v>0.55800000000000005</v>
      </c>
      <c r="F870" s="4">
        <v>0.67700000000000005</v>
      </c>
      <c r="I870" s="62">
        <v>14063.82</v>
      </c>
      <c r="J870" s="63">
        <v>19974.62</v>
      </c>
      <c r="P870" s="4"/>
      <c r="Q870" s="4">
        <v>0.51600000000000001</v>
      </c>
      <c r="R870" s="4"/>
      <c r="S870" s="4">
        <v>0.72599999999999998</v>
      </c>
      <c r="T870" s="4">
        <v>0.77400000000000002</v>
      </c>
      <c r="W870" s="4"/>
      <c r="X870" s="4">
        <v>8152.96</v>
      </c>
      <c r="Y870" s="4"/>
      <c r="Z870" s="4">
        <v>48847.6</v>
      </c>
      <c r="AA870" s="4">
        <v>20318.63</v>
      </c>
    </row>
    <row r="871" spans="2:27">
      <c r="B871" s="4"/>
      <c r="C871" s="4">
        <v>0.43</v>
      </c>
      <c r="D871" s="4"/>
      <c r="E871" s="4">
        <v>0.58099999999999996</v>
      </c>
      <c r="F871" s="4">
        <v>0.71199999999999997</v>
      </c>
      <c r="I871" s="62">
        <v>26400.75</v>
      </c>
      <c r="J871" s="63">
        <v>20207.05</v>
      </c>
      <c r="P871" s="4"/>
      <c r="Q871" s="4">
        <v>0.52600000000000002</v>
      </c>
      <c r="R871" s="4"/>
      <c r="S871" s="4">
        <v>0.69799999999999995</v>
      </c>
      <c r="T871" s="4">
        <v>0.76200000000000001</v>
      </c>
      <c r="W871" s="4"/>
      <c r="X871" s="4">
        <v>62196.89</v>
      </c>
      <c r="Y871" s="4"/>
      <c r="Z871" s="4">
        <v>48984.4</v>
      </c>
      <c r="AA871" s="4">
        <v>43582.239999999998</v>
      </c>
    </row>
    <row r="872" spans="2:27">
      <c r="B872" s="4"/>
      <c r="C872" s="4">
        <v>0.58699999999999997</v>
      </c>
      <c r="D872" s="4"/>
      <c r="E872" s="4">
        <v>0.66600000000000004</v>
      </c>
      <c r="F872" s="4">
        <v>0.63900000000000001</v>
      </c>
      <c r="I872" s="62">
        <v>18523.62</v>
      </c>
      <c r="J872" s="63">
        <v>21170.25</v>
      </c>
      <c r="P872" s="4"/>
      <c r="Q872" s="4">
        <v>0.56799999999999995</v>
      </c>
      <c r="R872" s="4"/>
      <c r="S872" s="4">
        <v>0.70699999999999996</v>
      </c>
      <c r="T872" s="4">
        <v>0.73199999999999998</v>
      </c>
      <c r="W872" s="4"/>
      <c r="X872" s="4">
        <v>6943.26</v>
      </c>
      <c r="Y872" s="4"/>
      <c r="Z872" s="4">
        <v>27494.32</v>
      </c>
      <c r="AA872" s="4">
        <v>29030.32</v>
      </c>
    </row>
    <row r="873" spans="2:27">
      <c r="B873" s="4"/>
      <c r="C873" s="4">
        <v>0.435</v>
      </c>
      <c r="D873" s="4"/>
      <c r="E873" s="4">
        <v>0.67500000000000004</v>
      </c>
      <c r="F873" s="4">
        <v>0.52100000000000002</v>
      </c>
      <c r="I873" s="62">
        <v>32202.43</v>
      </c>
      <c r="J873" s="63">
        <v>10614.54</v>
      </c>
      <c r="P873" s="4"/>
      <c r="Q873" s="4">
        <v>0.53800000000000003</v>
      </c>
      <c r="R873" s="4"/>
      <c r="S873" s="4">
        <v>0.69899999999999995</v>
      </c>
      <c r="T873" s="4">
        <v>0.63600000000000001</v>
      </c>
      <c r="W873" s="4"/>
      <c r="X873" s="4">
        <v>8923.76</v>
      </c>
      <c r="Y873" s="4"/>
      <c r="Z873" s="4">
        <v>24768.93</v>
      </c>
      <c r="AA873" s="4">
        <v>18755.37</v>
      </c>
    </row>
    <row r="874" spans="2:27">
      <c r="B874" s="4"/>
      <c r="C874" s="4">
        <v>0.48699999999999999</v>
      </c>
      <c r="D874" s="4"/>
      <c r="E874" s="4">
        <v>0.67500000000000004</v>
      </c>
      <c r="F874" s="4">
        <v>0.66500000000000004</v>
      </c>
      <c r="I874" s="62">
        <v>13208.05</v>
      </c>
      <c r="J874" s="63">
        <v>13697.32</v>
      </c>
      <c r="P874" s="4"/>
      <c r="Q874" s="4">
        <v>0.55900000000000005</v>
      </c>
      <c r="R874" s="4"/>
      <c r="S874" s="4">
        <v>0.71199999999999997</v>
      </c>
      <c r="T874" s="4">
        <v>0.67100000000000004</v>
      </c>
      <c r="W874" s="4"/>
      <c r="X874" s="4">
        <v>7166.38</v>
      </c>
      <c r="Y874" s="4"/>
      <c r="Z874" s="4">
        <v>100029.91</v>
      </c>
      <c r="AA874" s="4">
        <v>43913.7</v>
      </c>
    </row>
    <row r="875" spans="2:27">
      <c r="B875" s="4"/>
      <c r="C875" s="4">
        <v>0.52700000000000002</v>
      </c>
      <c r="D875" s="4"/>
      <c r="E875" s="4">
        <v>0.61099999999999999</v>
      </c>
      <c r="F875" s="4">
        <v>0.64200000000000002</v>
      </c>
      <c r="I875" s="62">
        <v>11491.33</v>
      </c>
      <c r="J875" s="63">
        <v>15873.08</v>
      </c>
      <c r="P875" s="4"/>
      <c r="Q875" s="4">
        <v>0.58099999999999996</v>
      </c>
      <c r="R875" s="4"/>
      <c r="S875" s="4">
        <v>0.67900000000000005</v>
      </c>
      <c r="T875" s="4">
        <v>0.753</v>
      </c>
      <c r="W875" s="4"/>
      <c r="X875" s="4">
        <v>7887.46</v>
      </c>
      <c r="Y875" s="4"/>
      <c r="Z875" s="4">
        <v>23619.61</v>
      </c>
      <c r="AA875" s="4">
        <v>11921.26</v>
      </c>
    </row>
    <row r="876" spans="2:27">
      <c r="B876" s="4"/>
      <c r="C876" s="4">
        <v>0.49199999999999999</v>
      </c>
      <c r="D876" s="4"/>
      <c r="E876" s="4">
        <v>0.63300000000000001</v>
      </c>
      <c r="F876" s="4">
        <v>0.625</v>
      </c>
      <c r="I876" s="62">
        <v>17327.080000000002</v>
      </c>
      <c r="J876" s="63">
        <v>45615.66</v>
      </c>
      <c r="P876" s="4"/>
      <c r="Q876" s="4">
        <v>0.53</v>
      </c>
      <c r="R876" s="4"/>
      <c r="S876" s="4">
        <v>0.68100000000000005</v>
      </c>
      <c r="T876" s="4">
        <v>0.67300000000000004</v>
      </c>
      <c r="W876" s="4"/>
      <c r="X876" s="4">
        <v>15709.19</v>
      </c>
      <c r="Y876" s="4"/>
      <c r="Z876" s="4">
        <v>19929.080000000002</v>
      </c>
      <c r="AA876" s="4">
        <v>49434.14</v>
      </c>
    </row>
    <row r="877" spans="2:27">
      <c r="B877" s="4"/>
      <c r="C877" s="4">
        <v>0.505</v>
      </c>
      <c r="D877" s="4"/>
      <c r="E877" s="4">
        <v>0.55200000000000005</v>
      </c>
      <c r="F877" s="4">
        <v>0.59499999999999997</v>
      </c>
      <c r="I877" s="62">
        <v>27509.98</v>
      </c>
      <c r="J877" s="63">
        <v>9602.73</v>
      </c>
      <c r="P877" s="4"/>
      <c r="Q877" s="4">
        <v>0.56599999999999995</v>
      </c>
      <c r="R877" s="4"/>
      <c r="S877" s="4">
        <v>0.66300000000000003</v>
      </c>
      <c r="T877" s="4">
        <v>0.77400000000000002</v>
      </c>
      <c r="W877" s="4"/>
      <c r="X877" s="4">
        <v>11422.46</v>
      </c>
      <c r="Y877" s="4"/>
      <c r="Z877" s="4">
        <v>15602.87</v>
      </c>
      <c r="AA877" s="4">
        <v>25766.21</v>
      </c>
    </row>
    <row r="878" spans="2:27">
      <c r="B878" s="4"/>
      <c r="C878" s="4">
        <v>0.43</v>
      </c>
      <c r="D878" s="4"/>
      <c r="E878" s="4">
        <v>0.48199999999999998</v>
      </c>
      <c r="F878" s="4">
        <v>0.61499999999999999</v>
      </c>
      <c r="I878" s="62">
        <v>11724.67</v>
      </c>
      <c r="J878" s="63">
        <v>17839.009999999998</v>
      </c>
      <c r="P878" s="4"/>
      <c r="Q878" s="4">
        <v>0.51700000000000002</v>
      </c>
      <c r="R878" s="4"/>
      <c r="S878" s="4">
        <v>0.57899999999999996</v>
      </c>
      <c r="T878" s="4">
        <v>0.66400000000000003</v>
      </c>
      <c r="W878" s="4"/>
      <c r="X878" s="4">
        <v>16911.2</v>
      </c>
      <c r="Y878" s="4"/>
      <c r="Z878" s="4">
        <v>17523.259999999998</v>
      </c>
      <c r="AA878" s="4">
        <v>21670.880000000001</v>
      </c>
    </row>
    <row r="879" spans="2:27">
      <c r="B879" s="4"/>
      <c r="C879" s="4">
        <v>0.45</v>
      </c>
      <c r="D879" s="4"/>
      <c r="E879" s="4">
        <v>0.65200000000000002</v>
      </c>
      <c r="F879" s="4">
        <v>0.66900000000000004</v>
      </c>
      <c r="I879" s="62">
        <v>24919.81</v>
      </c>
      <c r="J879" s="63">
        <v>21691.81</v>
      </c>
      <c r="P879" s="4"/>
      <c r="Q879" s="4">
        <v>0.52300000000000002</v>
      </c>
      <c r="R879" s="4"/>
      <c r="S879" s="4">
        <v>0.67800000000000005</v>
      </c>
      <c r="T879" s="4">
        <v>0.73199999999999998</v>
      </c>
      <c r="W879" s="4"/>
      <c r="X879" s="4">
        <v>17029.240000000002</v>
      </c>
      <c r="Y879" s="4"/>
      <c r="Z879" s="4">
        <v>43838.84</v>
      </c>
      <c r="AA879" s="4">
        <v>66107.460000000006</v>
      </c>
    </row>
    <row r="880" spans="2:27">
      <c r="B880" s="4"/>
      <c r="C880" s="4">
        <v>0.495</v>
      </c>
      <c r="D880" s="4"/>
      <c r="E880" s="4">
        <v>0.51800000000000002</v>
      </c>
      <c r="F880" s="4">
        <v>0.65500000000000003</v>
      </c>
      <c r="I880" s="62">
        <v>11358.11</v>
      </c>
      <c r="J880" s="63">
        <v>10006.86</v>
      </c>
      <c r="P880" s="4"/>
      <c r="Q880" s="4">
        <v>0.55800000000000005</v>
      </c>
      <c r="R880" s="4"/>
      <c r="S880" s="4">
        <v>0.61699999999999999</v>
      </c>
      <c r="T880" s="4">
        <v>0.78300000000000003</v>
      </c>
      <c r="W880" s="4"/>
      <c r="X880" s="4">
        <v>10659.92</v>
      </c>
      <c r="Y880" s="4"/>
      <c r="Z880" s="4">
        <v>8720.86</v>
      </c>
      <c r="AA880" s="4">
        <v>35748.589999999997</v>
      </c>
    </row>
    <row r="881" spans="2:27">
      <c r="B881" s="4"/>
      <c r="C881" s="4">
        <v>0.41799999999999998</v>
      </c>
      <c r="D881" s="4"/>
      <c r="E881" s="4">
        <v>0.55500000000000005</v>
      </c>
      <c r="F881" s="4">
        <v>0.50700000000000001</v>
      </c>
      <c r="I881" s="62">
        <v>7288.68</v>
      </c>
      <c r="J881" s="63">
        <v>31422.720000000001</v>
      </c>
      <c r="P881" s="4"/>
      <c r="Q881" s="4">
        <v>0.52800000000000002</v>
      </c>
      <c r="R881" s="4"/>
      <c r="S881" s="4">
        <v>0.63600000000000001</v>
      </c>
      <c r="T881" s="4">
        <v>0.65400000000000003</v>
      </c>
      <c r="W881" s="4"/>
      <c r="X881" s="4">
        <v>17215.05</v>
      </c>
      <c r="Y881" s="4"/>
      <c r="Z881" s="4">
        <v>14922.88</v>
      </c>
      <c r="AA881" s="4">
        <v>76861.48</v>
      </c>
    </row>
    <row r="882" spans="2:27">
      <c r="B882" s="4"/>
      <c r="C882" s="4">
        <v>0.435</v>
      </c>
      <c r="D882" s="4"/>
      <c r="E882" s="4">
        <v>0.56599999999999995</v>
      </c>
      <c r="F882" s="4">
        <v>0.56100000000000005</v>
      </c>
      <c r="I882" s="62">
        <v>16066.88</v>
      </c>
      <c r="J882" s="63">
        <v>19392.349999999999</v>
      </c>
      <c r="P882" s="4"/>
      <c r="Q882" s="4">
        <v>0.51100000000000001</v>
      </c>
      <c r="R882" s="4"/>
      <c r="S882" s="4">
        <v>0.68600000000000005</v>
      </c>
      <c r="T882" s="4">
        <v>0.66600000000000004</v>
      </c>
      <c r="W882" s="4"/>
      <c r="X882" s="4">
        <v>17506.04</v>
      </c>
      <c r="Y882" s="4"/>
      <c r="Z882" s="4">
        <v>26229.599999999999</v>
      </c>
      <c r="AA882" s="4">
        <v>62147.83</v>
      </c>
    </row>
    <row r="883" spans="2:27">
      <c r="B883" s="4"/>
      <c r="C883" s="4">
        <v>0.51400000000000001</v>
      </c>
      <c r="D883" s="4"/>
      <c r="E883" s="4">
        <v>0.57199999999999995</v>
      </c>
      <c r="F883" s="4">
        <v>0.73199999999999998</v>
      </c>
      <c r="I883" s="62">
        <v>19013.48</v>
      </c>
      <c r="J883" s="63">
        <v>13390.27</v>
      </c>
      <c r="P883" s="4"/>
      <c r="Q883" s="4">
        <v>0.56999999999999995</v>
      </c>
      <c r="R883" s="4"/>
      <c r="S883" s="4">
        <v>0.68</v>
      </c>
      <c r="T883" s="4">
        <v>0.71399999999999997</v>
      </c>
      <c r="W883" s="4"/>
      <c r="X883" s="4">
        <v>22866.63</v>
      </c>
      <c r="Y883" s="4"/>
      <c r="Z883" s="4">
        <v>14208.32</v>
      </c>
      <c r="AA883" s="4">
        <v>31259.59</v>
      </c>
    </row>
    <row r="884" spans="2:27">
      <c r="B884" s="4"/>
      <c r="C884" s="4">
        <v>0.52200000000000002</v>
      </c>
      <c r="D884" s="4"/>
      <c r="E884" s="4">
        <v>0.50700000000000001</v>
      </c>
      <c r="F884" s="4">
        <v>0.621</v>
      </c>
      <c r="I884" s="62">
        <v>9311.82</v>
      </c>
      <c r="J884" s="63">
        <v>13101.98</v>
      </c>
      <c r="P884" s="4"/>
      <c r="Q884" s="4">
        <v>0.58499999999999996</v>
      </c>
      <c r="R884" s="4"/>
      <c r="S884" s="4">
        <v>0.624</v>
      </c>
      <c r="T884" s="4">
        <v>0.71499999999999997</v>
      </c>
      <c r="W884" s="4"/>
      <c r="X884" s="4">
        <v>9359.3700000000008</v>
      </c>
      <c r="Y884" s="4"/>
      <c r="Z884" s="4">
        <v>14981.84</v>
      </c>
      <c r="AA884" s="4">
        <v>32940.31</v>
      </c>
    </row>
    <row r="885" spans="2:27">
      <c r="B885" s="4"/>
      <c r="C885" s="4">
        <v>0.39500000000000002</v>
      </c>
      <c r="D885" s="4"/>
      <c r="E885" s="4">
        <v>0.62</v>
      </c>
      <c r="F885" s="4">
        <v>0.56999999999999995</v>
      </c>
      <c r="I885" s="62">
        <v>11487.88</v>
      </c>
      <c r="J885" s="63">
        <v>23835.88</v>
      </c>
      <c r="P885" s="4"/>
      <c r="Q885" s="4">
        <v>0.499</v>
      </c>
      <c r="R885" s="4"/>
      <c r="S885" s="4">
        <v>0.69299999999999995</v>
      </c>
      <c r="T885" s="4">
        <v>0.69399999999999995</v>
      </c>
      <c r="W885" s="4"/>
      <c r="X885" s="4">
        <v>6881.21</v>
      </c>
      <c r="Y885" s="4"/>
      <c r="Z885" s="4">
        <v>42132.62</v>
      </c>
      <c r="AA885" s="4">
        <v>35069.800000000003</v>
      </c>
    </row>
    <row r="886" spans="2:27">
      <c r="B886" s="4"/>
      <c r="C886" s="4">
        <v>0.58599999999999997</v>
      </c>
      <c r="D886" s="4"/>
      <c r="E886" s="4">
        <v>0.60899999999999999</v>
      </c>
      <c r="F886" s="4">
        <v>0.64300000000000002</v>
      </c>
      <c r="I886" s="62">
        <v>14216.64</v>
      </c>
      <c r="J886" s="63">
        <v>14042.3</v>
      </c>
      <c r="P886" s="4"/>
      <c r="Q886" s="4">
        <v>0.57299999999999995</v>
      </c>
      <c r="R886" s="4"/>
      <c r="S886" s="4">
        <v>0.67500000000000004</v>
      </c>
      <c r="T886" s="4">
        <v>0.79400000000000004</v>
      </c>
      <c r="W886" s="4"/>
      <c r="X886" s="4">
        <v>7947.85</v>
      </c>
      <c r="Y886" s="4"/>
      <c r="Z886" s="4">
        <v>15358.13</v>
      </c>
      <c r="AA886" s="4">
        <v>46522.93</v>
      </c>
    </row>
    <row r="887" spans="2:27">
      <c r="B887" s="4"/>
      <c r="C887" s="4">
        <v>0.46899999999999997</v>
      </c>
      <c r="D887" s="4"/>
      <c r="E887" s="4">
        <v>0.48299999999999998</v>
      </c>
      <c r="F887" s="4">
        <v>0.63600000000000001</v>
      </c>
      <c r="I887" s="62">
        <v>10750.02</v>
      </c>
      <c r="J887" s="63">
        <v>27402.720000000001</v>
      </c>
      <c r="P887" s="4"/>
      <c r="Q887" s="4">
        <v>0.57699999999999996</v>
      </c>
      <c r="R887" s="4"/>
      <c r="S887" s="4">
        <v>0.59599999999999997</v>
      </c>
      <c r="T887" s="4">
        <v>0.747</v>
      </c>
      <c r="W887" s="4"/>
      <c r="X887" s="4">
        <v>14473.22</v>
      </c>
      <c r="Y887" s="4"/>
      <c r="Z887" s="4">
        <v>9576.73</v>
      </c>
      <c r="AA887" s="4">
        <v>28149.16</v>
      </c>
    </row>
    <row r="888" spans="2:27">
      <c r="B888" s="4"/>
      <c r="C888" s="4">
        <v>0.46600000000000003</v>
      </c>
      <c r="D888" s="4"/>
      <c r="E888" s="4">
        <v>0.53700000000000003</v>
      </c>
      <c r="F888" s="4">
        <v>0.61799999999999999</v>
      </c>
      <c r="I888" s="62">
        <v>17431.53</v>
      </c>
      <c r="J888" s="63">
        <v>14907.58</v>
      </c>
      <c r="P888" s="4"/>
      <c r="Q888" s="4">
        <v>0.54100000000000004</v>
      </c>
      <c r="R888" s="4"/>
      <c r="S888" s="4">
        <v>0.64600000000000002</v>
      </c>
      <c r="T888" s="4">
        <v>0.70199999999999996</v>
      </c>
      <c r="W888" s="4"/>
      <c r="X888" s="4">
        <v>11725.55</v>
      </c>
      <c r="Y888" s="4"/>
      <c r="Z888" s="4">
        <v>11562.24</v>
      </c>
      <c r="AA888" s="4">
        <v>15501.69</v>
      </c>
    </row>
    <row r="889" spans="2:27">
      <c r="B889" s="4"/>
      <c r="C889" s="4">
        <v>0.45400000000000001</v>
      </c>
      <c r="D889" s="4"/>
      <c r="E889" s="4">
        <v>0.63900000000000001</v>
      </c>
      <c r="F889" s="4">
        <v>0.622</v>
      </c>
      <c r="I889" s="62">
        <v>9706.9599999999991</v>
      </c>
      <c r="J889" s="63">
        <v>14561.67</v>
      </c>
      <c r="P889" s="4"/>
      <c r="Q889" s="4">
        <v>0.51400000000000001</v>
      </c>
      <c r="R889" s="4"/>
      <c r="S889" s="4">
        <v>0.70299999999999996</v>
      </c>
      <c r="T889" s="4">
        <v>0.73399999999999999</v>
      </c>
      <c r="W889" s="4"/>
      <c r="X889" s="4">
        <v>12630</v>
      </c>
      <c r="Y889" s="4"/>
      <c r="Z889" s="4">
        <v>16754.93</v>
      </c>
      <c r="AA889" s="4">
        <v>12680.75</v>
      </c>
    </row>
    <row r="890" spans="2:27">
      <c r="B890" s="4"/>
      <c r="C890" s="4">
        <v>0.48499999999999999</v>
      </c>
      <c r="D890" s="4"/>
      <c r="E890" s="4">
        <v>0.51100000000000001</v>
      </c>
      <c r="F890" s="4">
        <v>0.59199999999999997</v>
      </c>
      <c r="I890" s="62">
        <v>35531.699999999997</v>
      </c>
      <c r="J890" s="63">
        <v>21204.01</v>
      </c>
      <c r="P890" s="4"/>
      <c r="Q890" s="4">
        <v>0.56399999999999995</v>
      </c>
      <c r="R890" s="4"/>
      <c r="S890" s="4">
        <v>0.629</v>
      </c>
      <c r="T890" s="4">
        <v>0.73599999999999999</v>
      </c>
      <c r="W890" s="4"/>
      <c r="X890" s="4">
        <v>13669.02</v>
      </c>
      <c r="Y890" s="4"/>
      <c r="Z890" s="4">
        <v>8433.84</v>
      </c>
      <c r="AA890" s="4">
        <v>28430.22</v>
      </c>
    </row>
    <row r="891" spans="2:27">
      <c r="B891" s="4"/>
      <c r="C891" s="4">
        <v>0.42399999999999999</v>
      </c>
      <c r="D891" s="4"/>
      <c r="E891" s="4">
        <v>0.623</v>
      </c>
      <c r="F891" s="4">
        <v>0.63</v>
      </c>
      <c r="I891" s="62">
        <v>12234.31</v>
      </c>
      <c r="J891" s="63">
        <v>11590.93</v>
      </c>
      <c r="P891" s="4"/>
      <c r="Q891" s="4">
        <v>0.56499999999999995</v>
      </c>
      <c r="R891" s="4"/>
      <c r="S891" s="4">
        <v>0.66300000000000003</v>
      </c>
      <c r="T891" s="4">
        <v>0.79600000000000004</v>
      </c>
      <c r="W891" s="4"/>
      <c r="X891" s="4">
        <v>12418.3</v>
      </c>
      <c r="Y891" s="4"/>
      <c r="Z891" s="4">
        <v>9384.4500000000007</v>
      </c>
      <c r="AA891" s="4">
        <v>42682.85</v>
      </c>
    </row>
    <row r="892" spans="2:27">
      <c r="B892" s="4"/>
      <c r="C892" s="4">
        <v>0.44400000000000001</v>
      </c>
      <c r="D892" s="4"/>
      <c r="E892" s="4">
        <v>0.48199999999999998</v>
      </c>
      <c r="F892" s="4">
        <v>0.55300000000000005</v>
      </c>
      <c r="I892" s="62">
        <v>111529.4</v>
      </c>
      <c r="J892" s="63">
        <v>37394.120000000003</v>
      </c>
      <c r="P892" s="4"/>
      <c r="Q892" s="4">
        <v>0.57199999999999995</v>
      </c>
      <c r="R892" s="4"/>
      <c r="S892" s="4">
        <v>0.61499999999999999</v>
      </c>
      <c r="T892" s="4">
        <v>0.63200000000000001</v>
      </c>
      <c r="W892" s="4"/>
      <c r="X892" s="4">
        <v>11906.16</v>
      </c>
      <c r="Y892" s="4"/>
      <c r="Z892" s="4">
        <v>7542.04</v>
      </c>
      <c r="AA892" s="4">
        <v>18827.439999999999</v>
      </c>
    </row>
    <row r="893" spans="2:27">
      <c r="B893" s="4"/>
      <c r="C893" s="4">
        <v>0.496</v>
      </c>
      <c r="D893" s="4"/>
      <c r="E893" s="4">
        <v>0.55300000000000005</v>
      </c>
      <c r="F893" s="4">
        <v>0.63900000000000001</v>
      </c>
      <c r="I893" s="62">
        <v>47890.59</v>
      </c>
      <c r="J893" s="63">
        <v>12150.11</v>
      </c>
      <c r="P893" s="4"/>
      <c r="Q893" s="4">
        <v>0.55500000000000005</v>
      </c>
      <c r="R893" s="4"/>
      <c r="S893" s="4">
        <v>0.65700000000000003</v>
      </c>
      <c r="T893" s="4">
        <v>0.66400000000000003</v>
      </c>
      <c r="W893" s="4"/>
      <c r="X893" s="4">
        <v>6519.35</v>
      </c>
      <c r="Y893" s="4"/>
      <c r="Z893" s="4">
        <v>9207.67</v>
      </c>
      <c r="AA893" s="4">
        <v>18249.919999999998</v>
      </c>
    </row>
    <row r="894" spans="2:27">
      <c r="B894" s="4"/>
      <c r="C894" s="4">
        <v>0.46</v>
      </c>
      <c r="D894" s="4"/>
      <c r="E894" s="4">
        <v>0.61299999999999999</v>
      </c>
      <c r="F894" s="4">
        <v>0.66300000000000003</v>
      </c>
      <c r="I894" s="62">
        <v>15585.82</v>
      </c>
      <c r="J894" s="63">
        <v>12458.8</v>
      </c>
      <c r="P894" s="4"/>
      <c r="Q894" s="4">
        <v>0.55700000000000005</v>
      </c>
      <c r="R894" s="4"/>
      <c r="S894" s="4">
        <v>0.69399999999999995</v>
      </c>
      <c r="T894" s="4">
        <v>0.752</v>
      </c>
      <c r="W894" s="4"/>
      <c r="X894" s="4">
        <v>9785.6200000000008</v>
      </c>
      <c r="Y894" s="4"/>
      <c r="Z894" s="4">
        <v>10517.16</v>
      </c>
      <c r="AA894" s="4">
        <v>46022.45</v>
      </c>
    </row>
    <row r="895" spans="2:27">
      <c r="B895" s="4"/>
      <c r="C895" s="4">
        <v>0.41399999999999998</v>
      </c>
      <c r="D895" s="4"/>
      <c r="E895" s="4">
        <v>0.59199999999999997</v>
      </c>
      <c r="F895" s="4">
        <v>0.54700000000000004</v>
      </c>
      <c r="I895" s="62">
        <v>29386.95</v>
      </c>
      <c r="J895" s="63">
        <v>36399.81</v>
      </c>
      <c r="P895" s="4"/>
      <c r="Q895" s="4">
        <v>0.51300000000000001</v>
      </c>
      <c r="R895" s="4"/>
      <c r="S895" s="4">
        <v>0.63200000000000001</v>
      </c>
      <c r="T895" s="4">
        <v>0.64800000000000002</v>
      </c>
      <c r="W895" s="4"/>
      <c r="X895" s="4">
        <v>12374.15</v>
      </c>
      <c r="Y895" s="4"/>
      <c r="Z895" s="4">
        <v>9844.0400000000009</v>
      </c>
      <c r="AA895" s="4">
        <v>28972.25</v>
      </c>
    </row>
    <row r="896" spans="2:27">
      <c r="B896" s="4"/>
      <c r="C896" s="4">
        <v>0.47399999999999998</v>
      </c>
      <c r="D896" s="4"/>
      <c r="E896" s="4">
        <v>0.51800000000000002</v>
      </c>
      <c r="F896" s="4">
        <v>0.60499999999999998</v>
      </c>
      <c r="I896" s="62">
        <v>42142.2</v>
      </c>
      <c r="J896" s="63">
        <v>32076.14</v>
      </c>
      <c r="P896" s="4"/>
      <c r="Q896" s="4">
        <v>0.58599999999999997</v>
      </c>
      <c r="R896" s="4"/>
      <c r="S896" s="4">
        <v>0.66400000000000003</v>
      </c>
      <c r="T896" s="4">
        <v>0.73799999999999999</v>
      </c>
      <c r="W896" s="4"/>
      <c r="X896" s="4">
        <v>11074.3</v>
      </c>
      <c r="Y896" s="4"/>
      <c r="Z896" s="4">
        <v>19149.88</v>
      </c>
      <c r="AA896" s="4">
        <v>95030.75</v>
      </c>
    </row>
    <row r="897" spans="2:27">
      <c r="B897" s="4"/>
      <c r="C897" s="4">
        <v>0.46400000000000002</v>
      </c>
      <c r="D897" s="4"/>
      <c r="E897" s="4">
        <v>0.57599999999999996</v>
      </c>
      <c r="F897" s="4">
        <v>0.61799999999999999</v>
      </c>
      <c r="I897" s="62">
        <v>34386.239999999998</v>
      </c>
      <c r="J897" s="63">
        <v>18982.34</v>
      </c>
      <c r="P897" s="4"/>
      <c r="Q897" s="4">
        <v>0.499</v>
      </c>
      <c r="R897" s="4"/>
      <c r="S897" s="4">
        <v>0.70699999999999996</v>
      </c>
      <c r="T897" s="4">
        <v>0.69499999999999995</v>
      </c>
      <c r="W897" s="4"/>
      <c r="X897" s="4">
        <v>7528.58</v>
      </c>
      <c r="Y897" s="4"/>
      <c r="Z897" s="4">
        <v>19518.34</v>
      </c>
      <c r="AA897" s="4">
        <v>15132.64</v>
      </c>
    </row>
    <row r="898" spans="2:27">
      <c r="B898" s="4"/>
      <c r="C898" s="4">
        <v>0.496</v>
      </c>
      <c r="D898" s="4"/>
      <c r="E898" s="4">
        <v>0.44800000000000001</v>
      </c>
      <c r="F898" s="4">
        <v>0.6</v>
      </c>
      <c r="I898" s="62">
        <v>12874.11</v>
      </c>
      <c r="J898" s="63">
        <v>23339.54</v>
      </c>
      <c r="P898" s="4"/>
      <c r="Q898" s="4">
        <v>0.59199999999999997</v>
      </c>
      <c r="R898" s="4"/>
      <c r="S898" s="4">
        <v>0.57199999999999995</v>
      </c>
      <c r="T898" s="4">
        <v>0.69599999999999995</v>
      </c>
      <c r="W898" s="4"/>
      <c r="X898" s="4">
        <v>9641.82</v>
      </c>
      <c r="Y898" s="4"/>
      <c r="Z898" s="4">
        <v>8000.9</v>
      </c>
      <c r="AA898" s="4">
        <v>37753.69</v>
      </c>
    </row>
    <row r="899" spans="2:27">
      <c r="B899" s="4"/>
      <c r="C899" s="4">
        <v>0.42799999999999999</v>
      </c>
      <c r="D899" s="4"/>
      <c r="E899" s="4">
        <v>0.42699999999999999</v>
      </c>
      <c r="F899" s="4">
        <v>0.66300000000000003</v>
      </c>
      <c r="I899" s="62">
        <v>27970.2</v>
      </c>
      <c r="J899" s="63">
        <v>29812.01</v>
      </c>
      <c r="P899" s="4"/>
      <c r="Q899" s="4">
        <v>0.55200000000000005</v>
      </c>
      <c r="R899" s="4"/>
      <c r="S899" s="4">
        <v>0.56399999999999995</v>
      </c>
      <c r="T899" s="4">
        <v>0.65700000000000003</v>
      </c>
      <c r="W899" s="4"/>
      <c r="X899" s="4">
        <v>10760.86</v>
      </c>
      <c r="Y899" s="4"/>
      <c r="Z899" s="4">
        <v>6587.8</v>
      </c>
      <c r="AA899" s="4">
        <v>28888.26</v>
      </c>
    </row>
    <row r="900" spans="2:27">
      <c r="B900" s="4"/>
      <c r="C900" s="4">
        <v>0.374</v>
      </c>
      <c r="D900" s="4"/>
      <c r="E900" s="4">
        <v>0.63700000000000001</v>
      </c>
      <c r="F900" s="4">
        <v>0.54300000000000004</v>
      </c>
      <c r="I900" s="62">
        <v>69837.66</v>
      </c>
      <c r="J900" s="63">
        <v>29598.27</v>
      </c>
      <c r="P900" s="4"/>
      <c r="Q900" s="4">
        <v>0.5</v>
      </c>
      <c r="R900" s="4"/>
      <c r="S900" s="4">
        <v>0.64600000000000002</v>
      </c>
      <c r="T900" s="4">
        <v>0.67400000000000004</v>
      </c>
      <c r="W900" s="4"/>
      <c r="X900" s="4">
        <v>6481.02</v>
      </c>
      <c r="Y900" s="4"/>
      <c r="Z900" s="4">
        <v>10449.82</v>
      </c>
      <c r="AA900" s="4">
        <v>31315.46</v>
      </c>
    </row>
    <row r="901" spans="2:27">
      <c r="B901" s="4"/>
      <c r="C901" s="4">
        <v>0.56000000000000005</v>
      </c>
      <c r="D901" s="4"/>
      <c r="E901" s="4">
        <v>0.55400000000000005</v>
      </c>
      <c r="F901" s="4">
        <v>0.54300000000000004</v>
      </c>
      <c r="I901" s="62">
        <v>16151.3</v>
      </c>
      <c r="J901" s="63">
        <v>20860.580000000002</v>
      </c>
      <c r="P901" s="4"/>
      <c r="Q901" s="4">
        <v>0.54600000000000004</v>
      </c>
      <c r="R901" s="4"/>
      <c r="S901" s="4">
        <v>0.66</v>
      </c>
      <c r="T901" s="4">
        <v>0.66700000000000004</v>
      </c>
      <c r="W901" s="4"/>
      <c r="X901" s="4">
        <v>6449.79</v>
      </c>
      <c r="Y901" s="4"/>
      <c r="Z901" s="4">
        <v>12189.26</v>
      </c>
      <c r="AA901" s="4">
        <v>21761.89</v>
      </c>
    </row>
    <row r="902" spans="2:27">
      <c r="B902" s="4"/>
      <c r="C902" s="4">
        <v>0.434</v>
      </c>
      <c r="D902" s="4"/>
      <c r="E902" s="4">
        <v>0.58199999999999996</v>
      </c>
      <c r="F902" s="4">
        <v>0.52100000000000002</v>
      </c>
      <c r="I902" s="62">
        <v>23323.919999999998</v>
      </c>
      <c r="J902" s="63">
        <v>26106.68</v>
      </c>
      <c r="P902" s="4"/>
      <c r="Q902" s="4">
        <v>0.51900000000000002</v>
      </c>
      <c r="R902" s="4"/>
      <c r="S902" s="4">
        <v>0.69</v>
      </c>
      <c r="T902" s="4">
        <v>0.63200000000000001</v>
      </c>
      <c r="W902" s="4"/>
      <c r="X902" s="4">
        <v>5065.83</v>
      </c>
      <c r="Y902" s="4"/>
      <c r="Z902" s="4">
        <v>22786.15</v>
      </c>
      <c r="AA902" s="4">
        <v>26163.119999999999</v>
      </c>
    </row>
    <row r="903" spans="2:27">
      <c r="B903" s="4"/>
      <c r="C903" s="4">
        <v>0.56100000000000005</v>
      </c>
      <c r="D903" s="4"/>
      <c r="E903" s="4">
        <v>0.55200000000000005</v>
      </c>
      <c r="F903" s="4">
        <v>0.437</v>
      </c>
      <c r="I903" s="62">
        <v>13459.49</v>
      </c>
      <c r="J903" s="63">
        <v>6547.6</v>
      </c>
      <c r="P903" s="4"/>
      <c r="Q903" s="4">
        <v>0.57499999999999996</v>
      </c>
      <c r="R903" s="4"/>
      <c r="S903" s="4">
        <v>0.60699999999999998</v>
      </c>
      <c r="T903" s="4">
        <v>0.65500000000000003</v>
      </c>
      <c r="W903" s="4"/>
      <c r="X903" s="4">
        <v>10759.51</v>
      </c>
      <c r="Y903" s="4"/>
      <c r="Z903" s="4">
        <v>10143.6</v>
      </c>
      <c r="AA903" s="4">
        <v>21993.01</v>
      </c>
    </row>
    <row r="904" spans="2:27">
      <c r="B904" s="4"/>
      <c r="C904" s="4">
        <v>0.47899999999999998</v>
      </c>
      <c r="D904" s="4"/>
      <c r="E904" s="4">
        <v>0.622</v>
      </c>
      <c r="F904" s="4">
        <v>0.56799999999999995</v>
      </c>
      <c r="I904" s="62">
        <v>6923.63</v>
      </c>
      <c r="J904" s="63">
        <v>12892.46</v>
      </c>
      <c r="P904" s="4"/>
      <c r="Q904" s="4">
        <v>0.56299999999999994</v>
      </c>
      <c r="R904" s="4"/>
      <c r="S904" s="4">
        <v>0.59599999999999997</v>
      </c>
      <c r="T904" s="4">
        <v>0.71</v>
      </c>
      <c r="W904" s="4"/>
      <c r="X904" s="4">
        <v>10588.92</v>
      </c>
      <c r="Y904" s="4"/>
      <c r="Z904" s="4">
        <v>8266.86</v>
      </c>
      <c r="AA904" s="4">
        <v>24917.01</v>
      </c>
    </row>
    <row r="905" spans="2:27">
      <c r="B905" s="4"/>
      <c r="C905" s="4">
        <v>0.51600000000000001</v>
      </c>
      <c r="D905" s="4"/>
      <c r="E905" s="4">
        <v>0.38800000000000001</v>
      </c>
      <c r="F905" s="4">
        <v>0.64300000000000002</v>
      </c>
      <c r="I905" s="62">
        <v>18040.93</v>
      </c>
      <c r="J905" s="63">
        <v>32368.53</v>
      </c>
      <c r="P905" s="4"/>
      <c r="Q905" s="4">
        <v>0.58599999999999997</v>
      </c>
      <c r="R905" s="4"/>
      <c r="S905" s="4">
        <v>0.56999999999999995</v>
      </c>
      <c r="T905" s="4">
        <v>0.71</v>
      </c>
      <c r="W905" s="4"/>
      <c r="X905" s="4">
        <v>10274.23</v>
      </c>
      <c r="Y905" s="4"/>
      <c r="Z905" s="4">
        <v>6904.47</v>
      </c>
      <c r="AA905" s="4">
        <v>66636.34</v>
      </c>
    </row>
    <row r="906" spans="2:27">
      <c r="B906" s="4"/>
      <c r="C906" s="4">
        <v>0.43099999999999999</v>
      </c>
      <c r="D906" s="4"/>
      <c r="E906" s="4">
        <v>0.58399999999999996</v>
      </c>
      <c r="F906" s="4">
        <v>0.58099999999999996</v>
      </c>
      <c r="I906" s="62">
        <v>26208.44</v>
      </c>
      <c r="J906" s="63">
        <v>16595.3</v>
      </c>
      <c r="P906" s="4"/>
      <c r="Q906" s="4">
        <v>0.51300000000000001</v>
      </c>
      <c r="R906" s="4"/>
      <c r="S906" s="4">
        <v>0.65700000000000003</v>
      </c>
      <c r="T906" s="4">
        <v>0.69899999999999995</v>
      </c>
      <c r="W906" s="4"/>
      <c r="X906" s="4">
        <v>8197.7000000000007</v>
      </c>
      <c r="Y906" s="4"/>
      <c r="Z906" s="4">
        <v>10192</v>
      </c>
      <c r="AA906" s="4">
        <v>22731.72</v>
      </c>
    </row>
    <row r="907" spans="2:27">
      <c r="B907" s="4"/>
      <c r="C907" s="4">
        <v>0.379</v>
      </c>
      <c r="D907" s="4"/>
      <c r="E907" s="4">
        <v>0.629</v>
      </c>
      <c r="F907" s="4">
        <v>0.68200000000000005</v>
      </c>
      <c r="I907" s="62">
        <v>6232.7</v>
      </c>
      <c r="J907" s="63">
        <v>38178.85</v>
      </c>
      <c r="P907" s="4"/>
      <c r="Q907" s="4">
        <v>0.52400000000000002</v>
      </c>
      <c r="R907" s="4"/>
      <c r="S907" s="4">
        <v>0.70299999999999996</v>
      </c>
      <c r="T907" s="4">
        <v>0.70899999999999996</v>
      </c>
      <c r="W907" s="4"/>
      <c r="X907" s="4">
        <v>8126.17</v>
      </c>
      <c r="Y907" s="4"/>
      <c r="Z907" s="4">
        <v>13075.36</v>
      </c>
      <c r="AA907" s="4">
        <v>38681.300000000003</v>
      </c>
    </row>
    <row r="908" spans="2:27">
      <c r="B908" s="4"/>
      <c r="C908" s="4">
        <v>0.38400000000000001</v>
      </c>
      <c r="D908" s="4"/>
      <c r="E908" s="4">
        <v>0.52500000000000002</v>
      </c>
      <c r="F908" s="4">
        <v>0.58499999999999996</v>
      </c>
      <c r="I908" s="62">
        <v>19907.64</v>
      </c>
      <c r="J908" s="63">
        <v>16149.97</v>
      </c>
      <c r="P908" s="4"/>
      <c r="Q908" s="4">
        <v>0.503</v>
      </c>
      <c r="R908" s="4"/>
      <c r="S908" s="4">
        <v>0.64300000000000002</v>
      </c>
      <c r="T908" s="4">
        <v>0.65100000000000002</v>
      </c>
      <c r="W908" s="4"/>
      <c r="X908" s="4">
        <v>10514.54</v>
      </c>
      <c r="Y908" s="4"/>
      <c r="Z908" s="4">
        <v>11885.31</v>
      </c>
      <c r="AA908" s="4">
        <v>15734.74</v>
      </c>
    </row>
    <row r="909" spans="2:27">
      <c r="B909" s="4"/>
      <c r="C909" s="4">
        <v>0.47499999999999998</v>
      </c>
      <c r="D909" s="4"/>
      <c r="E909" s="4">
        <v>0.47499999999999998</v>
      </c>
      <c r="F909" s="4">
        <v>0.56999999999999995</v>
      </c>
      <c r="I909" s="62">
        <v>12350.53</v>
      </c>
      <c r="J909" s="63">
        <v>9092.68</v>
      </c>
      <c r="P909" s="4"/>
      <c r="Q909" s="4">
        <v>0.63800000000000001</v>
      </c>
      <c r="R909" s="4"/>
      <c r="S909" s="4">
        <v>0.60399999999999998</v>
      </c>
      <c r="T909" s="4">
        <v>0.69199999999999995</v>
      </c>
      <c r="W909" s="4"/>
      <c r="X909" s="4">
        <v>18946.400000000001</v>
      </c>
      <c r="Y909" s="4"/>
      <c r="Z909" s="4">
        <v>9061.7199999999993</v>
      </c>
      <c r="AA909" s="4">
        <v>16107.76</v>
      </c>
    </row>
    <row r="910" spans="2:27">
      <c r="B910" s="4"/>
      <c r="C910" s="4">
        <v>0.55900000000000005</v>
      </c>
      <c r="D910" s="4"/>
      <c r="E910" s="4">
        <v>0.72299999999999998</v>
      </c>
      <c r="F910" s="4">
        <v>0.64500000000000002</v>
      </c>
      <c r="I910" s="62">
        <v>22740.400000000001</v>
      </c>
      <c r="J910" s="63">
        <v>16426.560000000001</v>
      </c>
      <c r="P910" s="4"/>
      <c r="Q910" s="4">
        <v>0.54</v>
      </c>
      <c r="R910" s="4"/>
      <c r="S910" s="4">
        <v>0.76200000000000001</v>
      </c>
      <c r="T910" s="4">
        <v>0.66600000000000004</v>
      </c>
      <c r="W910" s="4"/>
      <c r="X910" s="4">
        <v>8239.2900000000009</v>
      </c>
      <c r="Y910" s="4"/>
      <c r="Z910" s="4">
        <v>14610.61</v>
      </c>
      <c r="AA910" s="4">
        <v>28385.08</v>
      </c>
    </row>
    <row r="911" spans="2:27">
      <c r="B911" s="4"/>
      <c r="C911" s="4">
        <v>0.50600000000000001</v>
      </c>
      <c r="D911" s="4"/>
      <c r="E911" s="4">
        <v>0.70699999999999996</v>
      </c>
      <c r="F911" s="4">
        <v>0.58499999999999996</v>
      </c>
      <c r="I911" s="62">
        <v>17794.04</v>
      </c>
      <c r="J911" s="63">
        <v>15769.82</v>
      </c>
      <c r="P911" s="4"/>
      <c r="Q911" s="4">
        <v>0.53</v>
      </c>
      <c r="R911" s="4"/>
      <c r="S911" s="4">
        <v>0.68899999999999995</v>
      </c>
      <c r="T911" s="4">
        <v>0.64600000000000002</v>
      </c>
      <c r="W911" s="4"/>
      <c r="X911" s="4">
        <v>11242.88</v>
      </c>
      <c r="Y911" s="4"/>
      <c r="Z911" s="4">
        <v>10071.43</v>
      </c>
      <c r="AA911" s="4">
        <v>51287.28</v>
      </c>
    </row>
    <row r="912" spans="2:27">
      <c r="B912" s="4"/>
      <c r="C912" s="4">
        <v>0.4</v>
      </c>
      <c r="D912" s="4"/>
      <c r="E912" s="4">
        <v>0.56200000000000006</v>
      </c>
      <c r="F912" s="4">
        <v>0.66</v>
      </c>
      <c r="I912" s="62">
        <v>18309.810000000001</v>
      </c>
      <c r="J912" s="63">
        <v>11040.59</v>
      </c>
      <c r="P912" s="4"/>
      <c r="Q912" s="4">
        <v>0.503</v>
      </c>
      <c r="R912" s="4"/>
      <c r="S912" s="4">
        <v>0.72</v>
      </c>
      <c r="T912" s="4">
        <v>0.70699999999999996</v>
      </c>
      <c r="W912" s="4"/>
      <c r="X912" s="4">
        <v>6955.15</v>
      </c>
      <c r="Y912" s="4"/>
      <c r="Z912" s="4">
        <v>21781.21</v>
      </c>
      <c r="AA912" s="4">
        <v>27717.61</v>
      </c>
    </row>
    <row r="913" spans="2:27">
      <c r="B913" s="4"/>
      <c r="C913" s="4">
        <v>0.41299999999999998</v>
      </c>
      <c r="D913" s="4"/>
      <c r="E913" s="4">
        <v>0.44400000000000001</v>
      </c>
      <c r="F913" s="4">
        <v>0.64100000000000001</v>
      </c>
      <c r="I913" s="62">
        <v>15299.82</v>
      </c>
      <c r="J913" s="63">
        <v>10818.03</v>
      </c>
      <c r="P913" s="4"/>
      <c r="Q913" s="4">
        <v>0.46899999999999997</v>
      </c>
      <c r="R913" s="4"/>
      <c r="S913" s="4">
        <v>0.56299999999999994</v>
      </c>
      <c r="T913" s="4">
        <v>0.70299999999999996</v>
      </c>
      <c r="W913" s="4"/>
      <c r="X913" s="4">
        <v>7983.19</v>
      </c>
      <c r="Y913" s="4"/>
      <c r="Z913" s="4">
        <v>9321.52</v>
      </c>
      <c r="AA913" s="4">
        <v>25281.56</v>
      </c>
    </row>
    <row r="914" spans="2:27">
      <c r="B914" s="4"/>
      <c r="C914" s="4">
        <v>0.47299999999999998</v>
      </c>
      <c r="D914" s="4"/>
      <c r="E914" s="4">
        <v>0.56799999999999995</v>
      </c>
      <c r="F914" s="4">
        <v>0.70599999999999996</v>
      </c>
      <c r="I914" s="62">
        <v>29397.85</v>
      </c>
      <c r="J914" s="63">
        <v>6881.5</v>
      </c>
      <c r="P914" s="4"/>
      <c r="Q914" s="4">
        <v>0.54200000000000004</v>
      </c>
      <c r="R914" s="4"/>
      <c r="S914" s="4">
        <v>0.61199999999999999</v>
      </c>
      <c r="T914" s="4">
        <v>0.71</v>
      </c>
      <c r="W914" s="4"/>
      <c r="X914" s="4">
        <v>7196.65</v>
      </c>
      <c r="Y914" s="4"/>
      <c r="Z914" s="4">
        <v>9295.3799999999992</v>
      </c>
      <c r="AA914" s="4">
        <v>39691.910000000003</v>
      </c>
    </row>
    <row r="915" spans="2:27">
      <c r="B915" s="4"/>
      <c r="C915" s="4">
        <v>0.48599999999999999</v>
      </c>
      <c r="D915" s="4"/>
      <c r="E915" s="4">
        <v>0.41899999999999998</v>
      </c>
      <c r="F915" s="4">
        <v>0.60799999999999998</v>
      </c>
      <c r="I915" s="62">
        <v>26902.92</v>
      </c>
      <c r="J915" s="63">
        <v>20068.919999999998</v>
      </c>
      <c r="P915" s="4"/>
      <c r="Q915" s="4">
        <v>0.59499999999999997</v>
      </c>
      <c r="R915" s="4"/>
      <c r="S915" s="4">
        <v>0.55900000000000005</v>
      </c>
      <c r="T915" s="4">
        <v>0.69499999999999995</v>
      </c>
      <c r="W915" s="4"/>
      <c r="X915" s="4">
        <v>11800.69</v>
      </c>
      <c r="Y915" s="4"/>
      <c r="Z915" s="4">
        <v>7421.55</v>
      </c>
      <c r="AA915" s="4">
        <v>21108.68</v>
      </c>
    </row>
    <row r="916" spans="2:27">
      <c r="B916" s="4"/>
      <c r="C916" s="4">
        <v>0.41799999999999998</v>
      </c>
      <c r="D916" s="4"/>
      <c r="E916" s="4">
        <v>0.52100000000000002</v>
      </c>
      <c r="F916" s="4">
        <v>0.69399999999999995</v>
      </c>
      <c r="I916" s="62">
        <v>48027.27</v>
      </c>
      <c r="J916" s="63">
        <v>8491.94</v>
      </c>
      <c r="P916" s="4"/>
      <c r="Q916" s="4">
        <v>0.58599999999999997</v>
      </c>
      <c r="R916" s="4"/>
      <c r="S916" s="4">
        <v>0.61699999999999999</v>
      </c>
      <c r="T916" s="4">
        <v>0.75800000000000001</v>
      </c>
      <c r="W916" s="4"/>
      <c r="X916" s="4">
        <v>7549.24</v>
      </c>
      <c r="Y916" s="4"/>
      <c r="Z916" s="4">
        <v>9269.7800000000007</v>
      </c>
      <c r="AA916" s="4">
        <v>33092.019999999997</v>
      </c>
    </row>
    <row r="917" spans="2:27">
      <c r="B917" s="4"/>
      <c r="C917" s="4">
        <v>0.47099999999999997</v>
      </c>
      <c r="D917" s="4"/>
      <c r="E917" s="4">
        <v>0.63700000000000001</v>
      </c>
      <c r="F917" s="4">
        <v>0.748</v>
      </c>
      <c r="I917" s="62">
        <v>9720.73</v>
      </c>
      <c r="J917" s="63">
        <v>9294.1</v>
      </c>
      <c r="P917" s="4"/>
      <c r="Q917" s="4">
        <v>0.57299999999999995</v>
      </c>
      <c r="R917" s="4"/>
      <c r="S917" s="4">
        <v>0.67</v>
      </c>
      <c r="T917" s="4">
        <v>0.71799999999999997</v>
      </c>
      <c r="W917" s="4"/>
      <c r="X917" s="4">
        <v>8405.32</v>
      </c>
      <c r="Y917" s="4"/>
      <c r="Z917" s="4">
        <v>20780.919999999998</v>
      </c>
      <c r="AA917" s="4">
        <v>33659.199999999997</v>
      </c>
    </row>
    <row r="918" spans="2:27">
      <c r="B918" s="4"/>
      <c r="C918" s="4">
        <v>0.44</v>
      </c>
      <c r="D918" s="4"/>
      <c r="E918" s="4">
        <v>0.45500000000000002</v>
      </c>
      <c r="F918" s="4">
        <v>0.66100000000000003</v>
      </c>
      <c r="I918" s="62">
        <v>9361.7000000000007</v>
      </c>
      <c r="J918" s="63">
        <v>21615.52</v>
      </c>
      <c r="P918" s="4"/>
      <c r="Q918" s="4">
        <v>0.58099999999999996</v>
      </c>
      <c r="R918" s="4"/>
      <c r="S918" s="4">
        <v>0.63500000000000001</v>
      </c>
      <c r="T918" s="4">
        <v>0.68100000000000005</v>
      </c>
      <c r="W918" s="4"/>
      <c r="X918" s="4">
        <v>14815.21</v>
      </c>
      <c r="Y918" s="4"/>
      <c r="Z918" s="4">
        <v>16310.11</v>
      </c>
      <c r="AA918" s="4">
        <v>30299.19</v>
      </c>
    </row>
    <row r="919" spans="2:27">
      <c r="B919" s="4"/>
      <c r="C919" s="4">
        <v>0.43099999999999999</v>
      </c>
      <c r="D919" s="4"/>
      <c r="E919" s="4">
        <v>0.59699999999999998</v>
      </c>
      <c r="F919" s="4">
        <v>0.60499999999999998</v>
      </c>
      <c r="I919" s="62">
        <v>9826.2900000000009</v>
      </c>
      <c r="J919" s="63">
        <v>21156.89</v>
      </c>
      <c r="P919" s="4"/>
      <c r="Q919" s="4">
        <v>0.57099999999999995</v>
      </c>
      <c r="R919" s="4"/>
      <c r="S919" s="4">
        <v>0.64400000000000002</v>
      </c>
      <c r="T919" s="4">
        <v>0.753</v>
      </c>
      <c r="W919" s="4"/>
      <c r="X919" s="4">
        <v>6448.53</v>
      </c>
      <c r="Y919" s="4"/>
      <c r="Z919" s="4">
        <v>14826.73</v>
      </c>
      <c r="AA919" s="4">
        <v>24882.29</v>
      </c>
    </row>
    <row r="920" spans="2:27">
      <c r="B920" s="4"/>
      <c r="C920" s="4">
        <v>0.51900000000000002</v>
      </c>
      <c r="D920" s="4"/>
      <c r="E920" s="4">
        <v>0.60499999999999998</v>
      </c>
      <c r="F920" s="4">
        <v>0.61399999999999999</v>
      </c>
      <c r="I920" s="62">
        <v>38183.1</v>
      </c>
      <c r="J920" s="63">
        <v>11420.49</v>
      </c>
      <c r="P920" s="4"/>
      <c r="Q920" s="4">
        <v>0.52400000000000002</v>
      </c>
      <c r="R920" s="4"/>
      <c r="S920" s="4">
        <v>0.69499999999999995</v>
      </c>
      <c r="T920" s="4">
        <v>0.74399999999999999</v>
      </c>
      <c r="W920" s="4"/>
      <c r="X920" s="4">
        <v>5934.6</v>
      </c>
      <c r="Y920" s="4"/>
      <c r="Z920" s="4">
        <v>17486.73</v>
      </c>
      <c r="AA920" s="4">
        <v>24947.759999999998</v>
      </c>
    </row>
    <row r="921" spans="2:27">
      <c r="B921" s="4"/>
      <c r="C921" s="4">
        <v>0.42899999999999999</v>
      </c>
      <c r="D921" s="4"/>
      <c r="E921" s="4">
        <v>0.64</v>
      </c>
      <c r="F921" s="4">
        <v>0.628</v>
      </c>
      <c r="I921" s="62">
        <v>29331.5</v>
      </c>
      <c r="J921" s="63">
        <v>27249.19</v>
      </c>
      <c r="P921" s="4"/>
      <c r="Q921" s="4">
        <v>0.59599999999999997</v>
      </c>
      <c r="R921" s="4"/>
      <c r="S921" s="4">
        <v>0.71</v>
      </c>
      <c r="T921" s="4">
        <v>0.77300000000000002</v>
      </c>
      <c r="W921" s="4"/>
      <c r="X921" s="4">
        <v>13019.29</v>
      </c>
      <c r="Y921" s="4"/>
      <c r="Z921" s="4">
        <v>23459.93</v>
      </c>
      <c r="AA921" s="4">
        <v>47728.66</v>
      </c>
    </row>
    <row r="922" spans="2:27">
      <c r="B922" s="4"/>
      <c r="C922" s="4">
        <v>0.45900000000000002</v>
      </c>
      <c r="D922" s="4"/>
      <c r="E922" s="4">
        <v>0.60499999999999998</v>
      </c>
      <c r="F922" s="4">
        <v>0.63300000000000001</v>
      </c>
      <c r="I922" s="62">
        <v>18502.54</v>
      </c>
      <c r="J922" s="63">
        <v>36091.15</v>
      </c>
      <c r="P922" s="4"/>
      <c r="Q922" s="4">
        <v>0.51500000000000001</v>
      </c>
      <c r="R922" s="4"/>
      <c r="S922" s="4">
        <v>0.67600000000000005</v>
      </c>
      <c r="T922" s="4">
        <v>0.71399999999999997</v>
      </c>
      <c r="W922" s="4"/>
      <c r="X922" s="4">
        <v>6959.46</v>
      </c>
      <c r="Y922" s="4"/>
      <c r="Z922" s="4">
        <v>42356.06</v>
      </c>
      <c r="AA922" s="4">
        <v>20473.95</v>
      </c>
    </row>
    <row r="923" spans="2:27">
      <c r="B923" s="4"/>
      <c r="C923" s="4">
        <v>0.45</v>
      </c>
      <c r="D923" s="4"/>
      <c r="E923" s="4">
        <v>0.50800000000000001</v>
      </c>
      <c r="F923" s="4">
        <v>0.48699999999999999</v>
      </c>
      <c r="I923" s="62">
        <v>27128.23</v>
      </c>
      <c r="J923" s="63">
        <v>37884.839999999997</v>
      </c>
      <c r="P923" s="4"/>
      <c r="Q923" s="4">
        <v>0.60199999999999998</v>
      </c>
      <c r="R923" s="4"/>
      <c r="S923" s="4">
        <v>0.68899999999999995</v>
      </c>
      <c r="T923" s="4">
        <v>0.73</v>
      </c>
      <c r="W923" s="4"/>
      <c r="X923" s="4">
        <v>7282.85</v>
      </c>
      <c r="Y923" s="4"/>
      <c r="Z923" s="4">
        <v>13571.47</v>
      </c>
      <c r="AA923" s="4">
        <v>39895.26</v>
      </c>
    </row>
    <row r="924" spans="2:27">
      <c r="B924" s="4"/>
      <c r="C924" s="4">
        <v>0.36599999999999999</v>
      </c>
      <c r="D924" s="4"/>
      <c r="E924" s="4">
        <v>0.41699999999999998</v>
      </c>
      <c r="F924" s="4">
        <v>0.44400000000000001</v>
      </c>
      <c r="I924" s="62">
        <v>9301.73</v>
      </c>
      <c r="J924" s="63">
        <v>47982.39</v>
      </c>
      <c r="P924" s="4"/>
      <c r="Q924" s="4">
        <v>0.55600000000000005</v>
      </c>
      <c r="R924" s="4"/>
      <c r="S924" s="4">
        <v>0.58199999999999996</v>
      </c>
      <c r="T924" s="4">
        <v>0.64100000000000001</v>
      </c>
      <c r="W924" s="4"/>
      <c r="X924" s="4">
        <v>7797.99</v>
      </c>
      <c r="Y924" s="4"/>
      <c r="Z924" s="4">
        <v>9511.69</v>
      </c>
      <c r="AA924" s="4">
        <v>13594.37</v>
      </c>
    </row>
    <row r="925" spans="2:27">
      <c r="B925" s="4"/>
      <c r="C925" s="4">
        <v>0.55100000000000005</v>
      </c>
      <c r="D925" s="4"/>
      <c r="E925" s="4">
        <v>0.48899999999999999</v>
      </c>
      <c r="F925" s="4">
        <v>0.59799999999999998</v>
      </c>
      <c r="I925" s="62">
        <v>8215.49</v>
      </c>
      <c r="J925" s="63">
        <v>22218.87</v>
      </c>
      <c r="P925" s="4"/>
      <c r="Q925" s="4">
        <v>0.55100000000000005</v>
      </c>
      <c r="R925" s="4"/>
      <c r="S925" s="4">
        <v>0.57699999999999996</v>
      </c>
      <c r="T925" s="4">
        <v>0.69299999999999995</v>
      </c>
      <c r="W925" s="4"/>
      <c r="X925" s="4">
        <v>6965.5</v>
      </c>
      <c r="Y925" s="4"/>
      <c r="Z925" s="4">
        <v>6293.2</v>
      </c>
      <c r="AA925" s="4">
        <v>19286.8</v>
      </c>
    </row>
    <row r="926" spans="2:27">
      <c r="B926" s="4"/>
      <c r="C926" s="4">
        <v>0.36899999999999999</v>
      </c>
      <c r="D926" s="4"/>
      <c r="E926" s="4">
        <v>0.56999999999999995</v>
      </c>
      <c r="F926" s="4">
        <v>0.61</v>
      </c>
      <c r="I926" s="62">
        <v>16137.43</v>
      </c>
      <c r="J926" s="63">
        <v>19311.66</v>
      </c>
      <c r="P926" s="4"/>
      <c r="Q926" s="4">
        <v>0.51800000000000002</v>
      </c>
      <c r="R926" s="4"/>
      <c r="S926" s="4">
        <v>0.57499999999999996</v>
      </c>
      <c r="T926" s="4">
        <v>0.79300000000000004</v>
      </c>
      <c r="W926" s="4"/>
      <c r="X926" s="4">
        <v>7586.03</v>
      </c>
      <c r="Y926" s="4"/>
      <c r="Z926" s="4">
        <v>7776.17</v>
      </c>
      <c r="AA926" s="4">
        <v>41098.17</v>
      </c>
    </row>
    <row r="927" spans="2:27">
      <c r="B927" s="4"/>
      <c r="C927" s="4">
        <v>0.49099999999999999</v>
      </c>
      <c r="D927" s="4"/>
      <c r="E927" s="4">
        <v>0.52200000000000002</v>
      </c>
      <c r="F927" s="4">
        <v>0.496</v>
      </c>
      <c r="I927" s="62">
        <v>23148.19</v>
      </c>
      <c r="J927" s="63">
        <v>17267.580000000002</v>
      </c>
      <c r="P927" s="4"/>
      <c r="Q927" s="4">
        <v>0.55100000000000005</v>
      </c>
      <c r="R927" s="4"/>
      <c r="S927" s="4">
        <v>0.623</v>
      </c>
      <c r="T927" s="4">
        <v>0.65400000000000003</v>
      </c>
      <c r="W927" s="4"/>
      <c r="X927" s="4">
        <v>7532.27</v>
      </c>
      <c r="Y927" s="4"/>
      <c r="Z927" s="4">
        <v>11095.53</v>
      </c>
      <c r="AA927" s="4">
        <v>20412.34</v>
      </c>
    </row>
    <row r="928" spans="2:27">
      <c r="B928" s="4"/>
      <c r="C928" s="4">
        <v>0.38200000000000001</v>
      </c>
      <c r="D928" s="4"/>
      <c r="E928" s="4">
        <v>0.69099999999999995</v>
      </c>
      <c r="F928" s="4">
        <v>0.60799999999999998</v>
      </c>
      <c r="I928" s="62">
        <v>14406.42</v>
      </c>
      <c r="J928" s="63">
        <v>19067.060000000001</v>
      </c>
      <c r="P928" s="4"/>
      <c r="Q928" s="4">
        <v>0.50800000000000001</v>
      </c>
      <c r="R928" s="4"/>
      <c r="S928" s="4">
        <v>0.68200000000000005</v>
      </c>
      <c r="T928" s="4">
        <v>0.752</v>
      </c>
      <c r="W928" s="4"/>
      <c r="X928" s="4">
        <v>6762.24</v>
      </c>
      <c r="Y928" s="4"/>
      <c r="Z928" s="4">
        <v>13658.49</v>
      </c>
      <c r="AA928" s="4">
        <v>40721.629999999997</v>
      </c>
    </row>
    <row r="929" spans="2:27">
      <c r="B929" s="4"/>
      <c r="C929" s="4">
        <v>0.53500000000000003</v>
      </c>
      <c r="D929" s="4"/>
      <c r="E929" s="4">
        <v>0.52400000000000002</v>
      </c>
      <c r="F929" s="4">
        <v>0.67400000000000004</v>
      </c>
      <c r="I929" s="62">
        <v>15891.21</v>
      </c>
      <c r="J929" s="63">
        <v>9926.26</v>
      </c>
      <c r="P929" s="4"/>
      <c r="Q929" s="4">
        <v>0.55200000000000005</v>
      </c>
      <c r="R929" s="4"/>
      <c r="S929" s="4">
        <v>0.60299999999999998</v>
      </c>
      <c r="T929" s="4">
        <v>0.72699999999999998</v>
      </c>
      <c r="W929" s="4"/>
      <c r="X929" s="4">
        <v>7896.49</v>
      </c>
      <c r="Y929" s="4"/>
      <c r="Z929" s="4">
        <v>15293.33</v>
      </c>
      <c r="AA929" s="4">
        <v>38296.04</v>
      </c>
    </row>
    <row r="930" spans="2:27">
      <c r="B930" s="4"/>
      <c r="C930" s="4">
        <v>0.52500000000000002</v>
      </c>
      <c r="D930" s="4"/>
      <c r="E930" s="4">
        <v>0.58799999999999997</v>
      </c>
      <c r="F930" s="4">
        <v>0.434</v>
      </c>
      <c r="I930" s="62">
        <v>19333.63</v>
      </c>
      <c r="J930" s="63">
        <v>23094.71</v>
      </c>
      <c r="P930" s="4"/>
      <c r="Q930" s="4">
        <v>0.51200000000000001</v>
      </c>
      <c r="R930" s="4"/>
      <c r="S930" s="4">
        <v>0.68700000000000006</v>
      </c>
      <c r="T930" s="4">
        <v>0.58699999999999997</v>
      </c>
      <c r="W930" s="4"/>
      <c r="X930" s="4">
        <v>9303.91</v>
      </c>
      <c r="Y930" s="4"/>
      <c r="Z930" s="4">
        <v>43314.1</v>
      </c>
      <c r="AA930" s="4">
        <v>13145.57</v>
      </c>
    </row>
    <row r="931" spans="2:27">
      <c r="B931" s="4"/>
      <c r="C931" s="4">
        <v>0.58799999999999997</v>
      </c>
      <c r="D931" s="4"/>
      <c r="E931" s="4">
        <v>0.55200000000000005</v>
      </c>
      <c r="F931" s="4">
        <v>0.61399999999999999</v>
      </c>
      <c r="I931" s="62">
        <v>10484.27</v>
      </c>
      <c r="J931" s="63">
        <v>39966.17</v>
      </c>
      <c r="P931" s="4"/>
      <c r="Q931" s="4">
        <v>0.56200000000000006</v>
      </c>
      <c r="R931" s="4"/>
      <c r="S931" s="4">
        <v>0.60499999999999998</v>
      </c>
      <c r="T931" s="4">
        <v>0.80600000000000005</v>
      </c>
      <c r="W931" s="4"/>
      <c r="X931" s="4">
        <v>8747.31</v>
      </c>
      <c r="Y931" s="4"/>
      <c r="Z931" s="4">
        <v>9424.86</v>
      </c>
      <c r="AA931" s="4">
        <v>42256.02</v>
      </c>
    </row>
    <row r="932" spans="2:27">
      <c r="B932" s="4"/>
      <c r="C932" s="4">
        <v>0.44400000000000001</v>
      </c>
      <c r="D932" s="4"/>
      <c r="E932" s="4">
        <v>0.56999999999999995</v>
      </c>
      <c r="F932" s="4">
        <v>0.59099999999999997</v>
      </c>
      <c r="I932" s="62">
        <v>26115.53</v>
      </c>
      <c r="J932" s="63">
        <v>22322.27</v>
      </c>
      <c r="P932" s="4"/>
      <c r="Q932" s="4">
        <v>0.54600000000000004</v>
      </c>
      <c r="R932" s="4"/>
      <c r="S932" s="4">
        <v>0.60699999999999998</v>
      </c>
      <c r="T932" s="4">
        <v>0.64400000000000002</v>
      </c>
      <c r="W932" s="4"/>
      <c r="X932" s="4">
        <v>7878.62</v>
      </c>
      <c r="Y932" s="4"/>
      <c r="Z932" s="4">
        <v>11200.04</v>
      </c>
      <c r="AA932" s="4">
        <v>17072.54</v>
      </c>
    </row>
    <row r="933" spans="2:27">
      <c r="B933" s="4"/>
      <c r="C933" s="4">
        <v>0.52900000000000003</v>
      </c>
      <c r="D933" s="4"/>
      <c r="E933" s="4">
        <v>0.47699999999999998</v>
      </c>
      <c r="F933" s="4">
        <v>0.52200000000000002</v>
      </c>
      <c r="I933" s="62">
        <v>28907.68</v>
      </c>
      <c r="J933" s="63">
        <v>8110.8</v>
      </c>
      <c r="P933" s="4"/>
      <c r="Q933" s="4">
        <v>0.54600000000000004</v>
      </c>
      <c r="R933" s="4"/>
      <c r="S933" s="4">
        <v>0.54600000000000004</v>
      </c>
      <c r="T933" s="4">
        <v>0.69399999999999995</v>
      </c>
      <c r="W933" s="4"/>
      <c r="X933" s="4">
        <v>10546.2</v>
      </c>
      <c r="Y933" s="4"/>
      <c r="Z933" s="4">
        <v>7397.55</v>
      </c>
      <c r="AA933" s="4">
        <v>20188.169999999998</v>
      </c>
    </row>
    <row r="934" spans="2:27">
      <c r="B934" s="4"/>
      <c r="C934" s="4">
        <v>0.41499999999999998</v>
      </c>
      <c r="D934" s="4"/>
      <c r="E934" s="4">
        <v>0.59799999999999998</v>
      </c>
      <c r="F934" s="4">
        <v>0.53200000000000003</v>
      </c>
      <c r="I934" s="62">
        <v>16014.63</v>
      </c>
      <c r="J934" s="63">
        <v>13374.81</v>
      </c>
      <c r="P934" s="4"/>
      <c r="Q934" s="4">
        <v>0.47499999999999998</v>
      </c>
      <c r="R934" s="4"/>
      <c r="S934" s="4">
        <v>0.68400000000000005</v>
      </c>
      <c r="T934" s="4">
        <v>0.64700000000000002</v>
      </c>
      <c r="W934" s="4"/>
      <c r="X934" s="4">
        <v>5628.47</v>
      </c>
      <c r="Y934" s="4"/>
      <c r="Z934" s="4">
        <v>11335.54</v>
      </c>
      <c r="AA934" s="4">
        <v>19427.509999999998</v>
      </c>
    </row>
    <row r="935" spans="2:27">
      <c r="B935" s="4"/>
      <c r="C935" s="4">
        <v>0.52200000000000002</v>
      </c>
      <c r="D935" s="4"/>
      <c r="E935" s="4">
        <v>0.52500000000000002</v>
      </c>
      <c r="F935" s="4">
        <v>0.56799999999999995</v>
      </c>
      <c r="I935" s="62">
        <v>33136.31</v>
      </c>
      <c r="J935" s="63">
        <v>24144.27</v>
      </c>
      <c r="P935" s="4"/>
      <c r="Q935" s="4">
        <v>0.56999999999999995</v>
      </c>
      <c r="R935" s="4"/>
      <c r="S935" s="4">
        <v>0.69099999999999995</v>
      </c>
      <c r="T935" s="4">
        <v>0.66600000000000004</v>
      </c>
      <c r="W935" s="4"/>
      <c r="X935" s="4">
        <v>7250.53</v>
      </c>
      <c r="Y935" s="4"/>
      <c r="Z935" s="4">
        <v>20858.97</v>
      </c>
      <c r="AA935" s="4">
        <v>21363.49</v>
      </c>
    </row>
    <row r="936" spans="2:27">
      <c r="B936" s="4"/>
      <c r="C936" s="4">
        <v>0.58499999999999996</v>
      </c>
      <c r="D936" s="4"/>
      <c r="E936" s="4">
        <v>0.57199999999999995</v>
      </c>
      <c r="F936" s="4">
        <v>0.60699999999999998</v>
      </c>
      <c r="I936" s="62">
        <v>10225.93</v>
      </c>
      <c r="J936" s="63">
        <v>21565.119999999999</v>
      </c>
      <c r="P936" s="4"/>
      <c r="Q936" s="4">
        <v>0.61899999999999999</v>
      </c>
      <c r="R936" s="4"/>
      <c r="S936" s="4">
        <v>0.69699999999999995</v>
      </c>
      <c r="T936" s="4">
        <v>0.68</v>
      </c>
      <c r="W936" s="4"/>
      <c r="X936" s="4">
        <v>10056.879999999999</v>
      </c>
      <c r="Y936" s="4"/>
      <c r="Z936" s="4">
        <v>10651.27</v>
      </c>
      <c r="AA936" s="4">
        <v>17156.830000000002</v>
      </c>
    </row>
    <row r="937" spans="2:27">
      <c r="B937" s="4"/>
      <c r="C937" s="4">
        <v>0.48699999999999999</v>
      </c>
      <c r="D937" s="4"/>
      <c r="E937" s="4">
        <v>0.49299999999999999</v>
      </c>
      <c r="F937" s="4">
        <v>0.65</v>
      </c>
      <c r="I937" s="62">
        <v>18324.5</v>
      </c>
      <c r="J937" s="63">
        <v>8744.48</v>
      </c>
      <c r="P937" s="4"/>
      <c r="Q937" s="4">
        <v>0.56000000000000005</v>
      </c>
      <c r="R937" s="4"/>
      <c r="S937" s="4">
        <v>0.61699999999999999</v>
      </c>
      <c r="T937" s="4">
        <v>0.67500000000000004</v>
      </c>
      <c r="W937" s="4"/>
      <c r="X937" s="4">
        <v>9473.61</v>
      </c>
      <c r="Y937" s="4"/>
      <c r="Z937" s="4">
        <v>11566.8</v>
      </c>
      <c r="AA937" s="4">
        <v>26518.05</v>
      </c>
    </row>
    <row r="938" spans="2:27">
      <c r="B938" s="4"/>
      <c r="C938" s="4">
        <v>0.42099999999999999</v>
      </c>
      <c r="D938" s="4"/>
      <c r="E938" s="4">
        <v>0.58799999999999997</v>
      </c>
      <c r="F938" s="4">
        <v>0.60399999999999998</v>
      </c>
      <c r="I938" s="62">
        <v>75887.45</v>
      </c>
      <c r="J938" s="63">
        <v>27970.84</v>
      </c>
      <c r="P938" s="4"/>
      <c r="Q938" s="4">
        <v>0.51300000000000001</v>
      </c>
      <c r="R938" s="4"/>
      <c r="S938" s="4">
        <v>0.748</v>
      </c>
      <c r="T938" s="4">
        <v>0.68200000000000005</v>
      </c>
      <c r="W938" s="4"/>
      <c r="X938" s="4">
        <v>8926.44</v>
      </c>
      <c r="Y938" s="4"/>
      <c r="Z938" s="4">
        <v>43359.63</v>
      </c>
      <c r="AA938" s="4">
        <v>25063.62</v>
      </c>
    </row>
    <row r="939" spans="2:27">
      <c r="B939" s="4"/>
      <c r="C939" s="4">
        <v>0.41099999999999998</v>
      </c>
      <c r="D939" s="4"/>
      <c r="E939" s="4">
        <v>0.61</v>
      </c>
      <c r="F939" s="4">
        <v>0.51600000000000001</v>
      </c>
      <c r="I939" s="62">
        <v>9283.74</v>
      </c>
      <c r="J939" s="63">
        <v>23369.48</v>
      </c>
      <c r="P939" s="4"/>
      <c r="Q939" s="4">
        <v>0.53700000000000003</v>
      </c>
      <c r="R939" s="4"/>
      <c r="S939" s="4">
        <v>0.7</v>
      </c>
      <c r="T939" s="4">
        <v>0.68</v>
      </c>
      <c r="W939" s="4"/>
      <c r="X939" s="4">
        <v>7150.1</v>
      </c>
      <c r="Y939" s="4"/>
      <c r="Z939" s="4">
        <v>16451.330000000002</v>
      </c>
      <c r="AA939" s="4">
        <v>38863.629999999997</v>
      </c>
    </row>
    <row r="940" spans="2:27">
      <c r="B940" s="4"/>
      <c r="C940" s="4">
        <v>0.45500000000000002</v>
      </c>
      <c r="D940" s="4"/>
      <c r="E940" s="4">
        <v>0.52400000000000002</v>
      </c>
      <c r="F940" s="4">
        <v>0.55700000000000005</v>
      </c>
      <c r="I940" s="62">
        <v>36517.85</v>
      </c>
      <c r="J940" s="63">
        <v>9860.74</v>
      </c>
      <c r="P940" s="4"/>
      <c r="Q940" s="4">
        <v>0.443</v>
      </c>
      <c r="R940" s="4"/>
      <c r="S940" s="4">
        <v>0.59</v>
      </c>
      <c r="T940" s="4">
        <v>0.65500000000000003</v>
      </c>
      <c r="W940" s="4"/>
      <c r="X940" s="4">
        <v>4835.96</v>
      </c>
      <c r="Y940" s="4"/>
      <c r="Z940" s="4">
        <v>9328.5499999999993</v>
      </c>
      <c r="AA940" s="4">
        <v>39525.15</v>
      </c>
    </row>
    <row r="941" spans="2:27">
      <c r="B941" s="4"/>
      <c r="C941" s="4">
        <v>0.46400000000000002</v>
      </c>
      <c r="D941" s="4"/>
      <c r="E941" s="4">
        <v>0.53900000000000003</v>
      </c>
      <c r="F941" s="4">
        <v>0.59299999999999997</v>
      </c>
      <c r="I941" s="62">
        <v>22290.2</v>
      </c>
      <c r="J941" s="63">
        <v>12697.98</v>
      </c>
      <c r="P941" s="4"/>
      <c r="Q941" s="4">
        <v>0.56699999999999995</v>
      </c>
      <c r="R941" s="4"/>
      <c r="S941" s="4">
        <v>0.65300000000000002</v>
      </c>
      <c r="T941" s="4">
        <v>0.70699999999999996</v>
      </c>
      <c r="W941" s="4"/>
      <c r="X941" s="4">
        <v>9141.08</v>
      </c>
      <c r="Y941" s="4"/>
      <c r="Z941" s="4">
        <v>10987.21</v>
      </c>
      <c r="AA941" s="4">
        <v>27104.01</v>
      </c>
    </row>
    <row r="942" spans="2:27">
      <c r="B942" s="4"/>
      <c r="C942" s="4">
        <v>0.56799999999999995</v>
      </c>
      <c r="D942" s="4"/>
      <c r="E942" s="4">
        <v>0.46400000000000002</v>
      </c>
      <c r="F942" s="4">
        <v>0.63300000000000001</v>
      </c>
      <c r="I942" s="62">
        <v>10450.25</v>
      </c>
      <c r="J942" s="63">
        <v>12816.33</v>
      </c>
      <c r="P942" s="4"/>
      <c r="Q942" s="4">
        <v>0.52600000000000002</v>
      </c>
      <c r="R942" s="4"/>
      <c r="S942" s="4">
        <v>0.60699999999999998</v>
      </c>
      <c r="T942" s="4">
        <v>0.69099999999999995</v>
      </c>
      <c r="W942" s="4"/>
      <c r="X942" s="4">
        <v>5863.9</v>
      </c>
      <c r="Y942" s="4"/>
      <c r="Z942" s="4">
        <v>10645.43</v>
      </c>
      <c r="AA942" s="4">
        <v>25005.64</v>
      </c>
    </row>
    <row r="943" spans="2:27">
      <c r="B943" s="4"/>
      <c r="C943" s="4">
        <v>0.51200000000000001</v>
      </c>
      <c r="D943" s="4"/>
      <c r="E943" s="4">
        <v>0.47899999999999998</v>
      </c>
      <c r="F943" s="4">
        <v>0.60899999999999999</v>
      </c>
      <c r="I943" s="62">
        <v>33017.06</v>
      </c>
      <c r="J943" s="63">
        <v>24999.87</v>
      </c>
      <c r="P943" s="4"/>
      <c r="Q943" s="4">
        <v>0.54200000000000004</v>
      </c>
      <c r="R943" s="4"/>
      <c r="S943" s="4">
        <v>0.57299999999999995</v>
      </c>
      <c r="T943" s="4">
        <v>0.71399999999999997</v>
      </c>
      <c r="W943" s="4"/>
      <c r="X943" s="4">
        <v>7074.86</v>
      </c>
      <c r="Y943" s="4"/>
      <c r="Z943" s="4">
        <v>7413.71</v>
      </c>
      <c r="AA943" s="4">
        <v>24748.82</v>
      </c>
    </row>
    <row r="944" spans="2:27">
      <c r="B944" s="4"/>
      <c r="C944" s="4">
        <v>0.49199999999999999</v>
      </c>
      <c r="D944" s="4"/>
      <c r="E944" s="4">
        <v>0.46200000000000002</v>
      </c>
      <c r="F944" s="4">
        <v>0.57799999999999996</v>
      </c>
      <c r="I944" s="62">
        <v>18907.07</v>
      </c>
      <c r="J944" s="63">
        <v>8744.25</v>
      </c>
      <c r="P944" s="4"/>
      <c r="Q944" s="4">
        <v>0.58499999999999996</v>
      </c>
      <c r="R944" s="4"/>
      <c r="S944" s="4">
        <v>0.57699999999999996</v>
      </c>
      <c r="T944" s="4">
        <v>0.68899999999999995</v>
      </c>
      <c r="W944" s="4"/>
      <c r="X944" s="4">
        <v>10631.05</v>
      </c>
      <c r="Y944" s="4"/>
      <c r="Z944" s="4">
        <v>7961.67</v>
      </c>
      <c r="AA944" s="4">
        <v>20165.919999999998</v>
      </c>
    </row>
    <row r="945" spans="2:27">
      <c r="B945" s="4"/>
      <c r="C945" s="4">
        <v>0.52900000000000003</v>
      </c>
      <c r="D945" s="4"/>
      <c r="E945" s="4">
        <v>0.56399999999999995</v>
      </c>
      <c r="F945" s="4">
        <v>0.58499999999999996</v>
      </c>
      <c r="I945" s="62">
        <v>31680.22</v>
      </c>
      <c r="J945" s="63">
        <v>19860.09</v>
      </c>
      <c r="P945" s="4"/>
      <c r="Q945" s="4">
        <v>0.56200000000000006</v>
      </c>
      <c r="R945" s="4"/>
      <c r="S945" s="4">
        <v>0.69399999999999995</v>
      </c>
      <c r="T945" s="4">
        <v>0.65400000000000003</v>
      </c>
      <c r="W945" s="4"/>
      <c r="X945" s="4">
        <v>9257.83</v>
      </c>
      <c r="Y945" s="4"/>
      <c r="Z945" s="4">
        <v>21402.21</v>
      </c>
      <c r="AA945" s="4">
        <v>18721.810000000001</v>
      </c>
    </row>
    <row r="946" spans="2:27">
      <c r="B946" s="4"/>
      <c r="C946" s="4">
        <v>0.41699999999999998</v>
      </c>
      <c r="D946" s="4"/>
      <c r="E946" s="4">
        <v>0.58399999999999996</v>
      </c>
      <c r="F946" s="4">
        <v>0.60499999999999998</v>
      </c>
      <c r="I946" s="62">
        <v>16153.08</v>
      </c>
      <c r="J946" s="63">
        <v>24586.97</v>
      </c>
      <c r="P946" s="4"/>
      <c r="Q946" s="4">
        <v>0.54</v>
      </c>
      <c r="R946" s="4"/>
      <c r="S946" s="4">
        <v>0.68700000000000006</v>
      </c>
      <c r="T946" s="4">
        <v>0.66</v>
      </c>
      <c r="W946" s="4"/>
      <c r="X946" s="4">
        <v>14875.64</v>
      </c>
      <c r="Y946" s="4"/>
      <c r="Z946" s="4">
        <v>28481.64</v>
      </c>
      <c r="AA946" s="4">
        <v>28511.89</v>
      </c>
    </row>
    <row r="947" spans="2:27">
      <c r="B947" s="4"/>
      <c r="C947" s="4">
        <v>0.502</v>
      </c>
      <c r="D947" s="4"/>
      <c r="E947" s="4">
        <v>0.73299999999999998</v>
      </c>
      <c r="F947" s="4">
        <v>0.50900000000000001</v>
      </c>
      <c r="I947" s="62">
        <v>10460.83</v>
      </c>
      <c r="J947" s="63">
        <v>30766.240000000002</v>
      </c>
      <c r="P947" s="4"/>
      <c r="Q947" s="4">
        <v>0.51100000000000001</v>
      </c>
      <c r="R947" s="4"/>
      <c r="S947" s="4">
        <v>0.751</v>
      </c>
      <c r="T947" s="4">
        <v>0.69499999999999995</v>
      </c>
      <c r="W947" s="4"/>
      <c r="X947" s="4">
        <v>8618.41</v>
      </c>
      <c r="Y947" s="4"/>
      <c r="Z947" s="4">
        <v>21581.49</v>
      </c>
      <c r="AA947" s="4">
        <v>14212.29</v>
      </c>
    </row>
    <row r="948" spans="2:27">
      <c r="B948" s="4"/>
      <c r="C948" s="4">
        <v>0.38500000000000001</v>
      </c>
      <c r="D948" s="4"/>
      <c r="E948" s="4">
        <v>0.57299999999999995</v>
      </c>
      <c r="F948" s="4">
        <v>0.64400000000000002</v>
      </c>
      <c r="I948" s="62">
        <v>25470.81</v>
      </c>
      <c r="J948" s="63">
        <v>35798.550000000003</v>
      </c>
      <c r="P948" s="4"/>
      <c r="Q948" s="4">
        <v>0.55100000000000005</v>
      </c>
      <c r="R948" s="4"/>
      <c r="S948" s="4">
        <v>0.63400000000000001</v>
      </c>
      <c r="T948" s="4">
        <v>0.72099999999999997</v>
      </c>
      <c r="W948" s="4"/>
      <c r="X948" s="4">
        <v>7395.73</v>
      </c>
      <c r="Y948" s="4"/>
      <c r="Z948" s="4">
        <v>15274.21</v>
      </c>
      <c r="AA948" s="4">
        <v>28114.74</v>
      </c>
    </row>
    <row r="949" spans="2:27">
      <c r="B949" s="4"/>
      <c r="C949" s="4">
        <v>0.51600000000000001</v>
      </c>
      <c r="D949" s="4"/>
      <c r="E949" s="4">
        <v>0.56999999999999995</v>
      </c>
      <c r="F949" s="4">
        <v>0.60299999999999998</v>
      </c>
      <c r="I949" s="62">
        <v>30473.33</v>
      </c>
      <c r="J949" s="63">
        <v>23074.63</v>
      </c>
      <c r="P949" s="4"/>
      <c r="Q949" s="4">
        <v>0.56599999999999995</v>
      </c>
      <c r="R949" s="4"/>
      <c r="S949" s="4">
        <v>0.66400000000000003</v>
      </c>
      <c r="T949" s="4">
        <v>0.67500000000000004</v>
      </c>
      <c r="W949" s="4"/>
      <c r="X949" s="4">
        <v>8450.8799999999992</v>
      </c>
      <c r="Y949" s="4"/>
      <c r="Z949" s="4">
        <v>14049.32</v>
      </c>
      <c r="AA949" s="4">
        <v>19323.28</v>
      </c>
    </row>
    <row r="950" spans="2:27">
      <c r="B950" s="4"/>
      <c r="C950" s="4">
        <v>0.435</v>
      </c>
      <c r="D950" s="4"/>
      <c r="E950" s="4">
        <v>0.58799999999999997</v>
      </c>
      <c r="F950" s="4">
        <v>0.63300000000000001</v>
      </c>
      <c r="I950" s="62">
        <v>86709.75</v>
      </c>
      <c r="J950" s="63">
        <v>18076.57</v>
      </c>
      <c r="P950" s="4"/>
      <c r="Q950" s="4">
        <v>0.54400000000000004</v>
      </c>
      <c r="R950" s="4"/>
      <c r="S950" s="4">
        <v>0.67600000000000005</v>
      </c>
      <c r="T950" s="4">
        <v>0.76800000000000002</v>
      </c>
      <c r="W950" s="4"/>
      <c r="X950" s="4">
        <v>9326.7099999999991</v>
      </c>
      <c r="Y950" s="4"/>
      <c r="Z950" s="4">
        <v>29171.51</v>
      </c>
      <c r="AA950" s="4">
        <v>31644.47</v>
      </c>
    </row>
    <row r="951" spans="2:27">
      <c r="B951" s="4"/>
      <c r="C951" s="4">
        <v>0.49</v>
      </c>
      <c r="D951" s="4"/>
      <c r="E951" s="4">
        <v>0.53</v>
      </c>
      <c r="F951" s="4">
        <v>0.58399999999999996</v>
      </c>
      <c r="I951" s="62">
        <v>30594.94</v>
      </c>
      <c r="J951" s="63">
        <v>23061.55</v>
      </c>
      <c r="P951" s="4"/>
      <c r="Q951" s="4">
        <v>0.52500000000000002</v>
      </c>
      <c r="R951" s="4"/>
      <c r="S951" s="4">
        <v>0.69299999999999995</v>
      </c>
      <c r="T951" s="4">
        <v>0.63800000000000001</v>
      </c>
      <c r="W951" s="4"/>
      <c r="X951" s="4">
        <v>6859.34</v>
      </c>
      <c r="Y951" s="4"/>
      <c r="Z951" s="4">
        <v>66685.05</v>
      </c>
      <c r="AA951" s="4">
        <v>28678.58</v>
      </c>
    </row>
    <row r="952" spans="2:27">
      <c r="B952" s="4"/>
      <c r="C952" s="4">
        <v>0.45300000000000001</v>
      </c>
      <c r="D952" s="4"/>
      <c r="E952" s="4">
        <v>0.52100000000000002</v>
      </c>
      <c r="F952" s="4">
        <v>0.628</v>
      </c>
      <c r="I952" s="62">
        <v>12276.13</v>
      </c>
      <c r="J952" s="63">
        <v>20541.939999999999</v>
      </c>
      <c r="P952" s="4"/>
      <c r="Q952" s="4">
        <v>0.55400000000000005</v>
      </c>
      <c r="R952" s="4"/>
      <c r="S952" s="4">
        <v>0.69499999999999995</v>
      </c>
      <c r="T952" s="4">
        <v>0.71</v>
      </c>
      <c r="W952" s="4"/>
      <c r="X952" s="4">
        <v>7640.73</v>
      </c>
      <c r="Y952" s="4"/>
      <c r="Z952" s="4">
        <v>26239.09</v>
      </c>
      <c r="AA952" s="4">
        <v>23651.73</v>
      </c>
    </row>
    <row r="953" spans="2:27">
      <c r="B953" s="4"/>
      <c r="C953" s="4">
        <v>0.55300000000000005</v>
      </c>
      <c r="D953" s="4"/>
      <c r="E953" s="4">
        <v>0.65400000000000003</v>
      </c>
      <c r="F953" s="4">
        <v>0.749</v>
      </c>
      <c r="I953" s="62">
        <v>19974.62</v>
      </c>
      <c r="J953" s="63">
        <v>10949.06</v>
      </c>
      <c r="P953" s="4"/>
      <c r="Q953" s="4">
        <v>0.54600000000000004</v>
      </c>
      <c r="R953" s="4"/>
      <c r="S953" s="4">
        <v>0.69599999999999995</v>
      </c>
      <c r="T953" s="4">
        <v>0.754</v>
      </c>
      <c r="W953" s="4"/>
      <c r="X953" s="4">
        <v>9146.31</v>
      </c>
      <c r="Y953" s="4"/>
      <c r="Z953" s="4">
        <v>25397.919999999998</v>
      </c>
      <c r="AA953" s="4">
        <v>33445.1</v>
      </c>
    </row>
    <row r="954" spans="2:27">
      <c r="B954" s="4"/>
      <c r="C954" s="4">
        <v>0.50900000000000001</v>
      </c>
      <c r="D954" s="4"/>
      <c r="E954" s="4">
        <v>0.52800000000000002</v>
      </c>
      <c r="F954" s="4">
        <v>0.57199999999999995</v>
      </c>
      <c r="I954" s="62">
        <v>20207.05</v>
      </c>
      <c r="J954" s="63">
        <v>22544.45</v>
      </c>
      <c r="P954" s="4"/>
      <c r="Q954" s="4">
        <v>0.55400000000000005</v>
      </c>
      <c r="R954" s="4"/>
      <c r="S954" s="4">
        <v>0.68</v>
      </c>
      <c r="T954" s="4">
        <v>0.66700000000000004</v>
      </c>
      <c r="W954" s="4"/>
      <c r="X954" s="4">
        <v>7774.4</v>
      </c>
      <c r="Y954" s="4"/>
      <c r="Z954" s="4">
        <v>19908.400000000001</v>
      </c>
      <c r="AA954" s="4">
        <v>25259.01</v>
      </c>
    </row>
    <row r="955" spans="2:27">
      <c r="B955" s="4"/>
      <c r="C955" s="4">
        <v>0.51900000000000002</v>
      </c>
      <c r="D955" s="4"/>
      <c r="E955" s="4">
        <v>0.67500000000000004</v>
      </c>
      <c r="F955" s="4">
        <v>0.49299999999999999</v>
      </c>
      <c r="I955" s="62">
        <v>21170.25</v>
      </c>
      <c r="J955" s="63">
        <v>45556.58</v>
      </c>
      <c r="P955" s="4"/>
      <c r="Q955" s="4">
        <v>0.54600000000000004</v>
      </c>
      <c r="R955" s="4"/>
      <c r="S955" s="4">
        <v>0.72099999999999997</v>
      </c>
      <c r="T955" s="4">
        <v>0.64700000000000002</v>
      </c>
      <c r="W955" s="4"/>
      <c r="X955" s="4">
        <v>6896</v>
      </c>
      <c r="Y955" s="4"/>
      <c r="Z955" s="4">
        <v>56215.83</v>
      </c>
      <c r="AA955" s="4">
        <v>44081.8</v>
      </c>
    </row>
    <row r="956" spans="2:27">
      <c r="B956" s="4"/>
      <c r="C956" s="4">
        <v>0.498</v>
      </c>
      <c r="D956" s="4"/>
      <c r="E956" s="4">
        <v>0.59099999999999997</v>
      </c>
      <c r="F956" s="4">
        <v>0.55700000000000005</v>
      </c>
      <c r="I956" s="62">
        <v>10614.54</v>
      </c>
      <c r="J956" s="63">
        <v>8612.32</v>
      </c>
      <c r="P956" s="4"/>
      <c r="Q956" s="4">
        <v>0.54400000000000004</v>
      </c>
      <c r="R956" s="4"/>
      <c r="S956" s="4">
        <v>0.69599999999999995</v>
      </c>
      <c r="T956" s="4">
        <v>0.71899999999999997</v>
      </c>
      <c r="W956" s="4"/>
      <c r="X956" s="4">
        <v>6414.12</v>
      </c>
      <c r="Y956" s="4"/>
      <c r="Z956" s="4">
        <v>45869.23</v>
      </c>
      <c r="AA956" s="4">
        <v>14661.03</v>
      </c>
    </row>
    <row r="957" spans="2:27">
      <c r="B957" s="4"/>
      <c r="C957" s="4">
        <v>0.56200000000000006</v>
      </c>
      <c r="D957" s="4"/>
      <c r="E957" s="4">
        <v>0.57499999999999996</v>
      </c>
      <c r="F957" s="4">
        <v>0.628</v>
      </c>
      <c r="I957" s="62">
        <v>68319.5</v>
      </c>
      <c r="J957" s="63">
        <v>9656.9699999999993</v>
      </c>
      <c r="P957" s="4"/>
      <c r="Q957" s="4">
        <v>0.55900000000000005</v>
      </c>
      <c r="R957" s="4"/>
      <c r="S957" s="4">
        <v>0.72499999999999998</v>
      </c>
      <c r="T957" s="4">
        <v>0.70799999999999996</v>
      </c>
      <c r="W957" s="4"/>
      <c r="X957" s="4">
        <v>7820.13</v>
      </c>
      <c r="Y957" s="4"/>
      <c r="Z957" s="4">
        <v>48113.61</v>
      </c>
      <c r="AA957" s="4">
        <v>23445.19</v>
      </c>
    </row>
    <row r="958" spans="2:27">
      <c r="B958" s="4"/>
      <c r="C958" s="4">
        <v>0.54500000000000004</v>
      </c>
      <c r="D958" s="4"/>
      <c r="E958" s="4">
        <v>0.55400000000000005</v>
      </c>
      <c r="F958" s="4">
        <v>0.59299999999999997</v>
      </c>
      <c r="I958" s="62">
        <v>13697.32</v>
      </c>
      <c r="J958" s="63">
        <v>26537.52</v>
      </c>
      <c r="P958" s="4"/>
      <c r="Q958" s="4">
        <v>0.53600000000000003</v>
      </c>
      <c r="R958" s="4"/>
      <c r="S958" s="4">
        <v>0.66400000000000003</v>
      </c>
      <c r="T958" s="4">
        <v>0.65</v>
      </c>
      <c r="W958" s="4"/>
      <c r="X958" s="4">
        <v>6502.59</v>
      </c>
      <c r="Y958" s="4"/>
      <c r="Z958" s="4">
        <v>86969.8</v>
      </c>
      <c r="AA958" s="4">
        <v>30552.09</v>
      </c>
    </row>
    <row r="959" spans="2:27">
      <c r="B959" s="4"/>
      <c r="C959" s="4">
        <v>0.44500000000000001</v>
      </c>
      <c r="D959" s="4"/>
      <c r="E959" s="4">
        <v>0.61599999999999999</v>
      </c>
      <c r="F959" s="4">
        <v>0.54700000000000004</v>
      </c>
      <c r="I959" s="62">
        <v>15873.08</v>
      </c>
      <c r="J959" s="63">
        <v>12923.12</v>
      </c>
      <c r="P959" s="4"/>
      <c r="Q959" s="4">
        <v>0.48799999999999999</v>
      </c>
      <c r="R959" s="4"/>
      <c r="S959" s="4">
        <v>0.70299999999999996</v>
      </c>
      <c r="T959" s="4">
        <v>0.63600000000000001</v>
      </c>
      <c r="W959" s="4"/>
      <c r="X959" s="4">
        <v>10982.38</v>
      </c>
      <c r="Y959" s="4"/>
      <c r="Z959" s="4">
        <v>40030.65</v>
      </c>
      <c r="AA959" s="4">
        <v>23004.87</v>
      </c>
    </row>
    <row r="960" spans="2:27">
      <c r="B960" s="4"/>
      <c r="C960" s="4">
        <v>0.47799999999999998</v>
      </c>
      <c r="D960" s="4"/>
      <c r="E960" s="4">
        <v>0.63700000000000001</v>
      </c>
      <c r="F960" s="4">
        <v>0.65700000000000003</v>
      </c>
      <c r="I960" s="62">
        <v>45615.66</v>
      </c>
      <c r="J960" s="63">
        <v>14456.43</v>
      </c>
      <c r="P960" s="4"/>
      <c r="Q960" s="4">
        <v>0.54100000000000004</v>
      </c>
      <c r="R960" s="4"/>
      <c r="S960" s="4">
        <v>0.72199999999999998</v>
      </c>
      <c r="T960" s="4">
        <v>0.67300000000000004</v>
      </c>
      <c r="W960" s="4"/>
      <c r="X960" s="4">
        <v>10052.959999999999</v>
      </c>
      <c r="Y960" s="4"/>
      <c r="Z960" s="4">
        <v>76908.929999999993</v>
      </c>
      <c r="AA960" s="4">
        <v>21395.49</v>
      </c>
    </row>
    <row r="961" spans="2:27">
      <c r="B961" s="4"/>
      <c r="C961" s="4">
        <v>0.58199999999999996</v>
      </c>
      <c r="D961" s="4"/>
      <c r="E961" s="4">
        <v>0.56799999999999995</v>
      </c>
      <c r="F961" s="4">
        <v>0.58099999999999996</v>
      </c>
      <c r="I961" s="62">
        <v>9602.73</v>
      </c>
      <c r="J961" s="63">
        <v>18178.82</v>
      </c>
      <c r="P961" s="4"/>
      <c r="Q961" s="4">
        <v>0.59</v>
      </c>
      <c r="R961" s="4"/>
      <c r="S961" s="4">
        <v>0.67800000000000005</v>
      </c>
      <c r="T961" s="4">
        <v>0.70099999999999996</v>
      </c>
      <c r="W961" s="4"/>
      <c r="X961" s="4">
        <v>18047.240000000002</v>
      </c>
      <c r="Y961" s="4"/>
      <c r="Z961" s="4">
        <v>16786.669999999998</v>
      </c>
      <c r="AA961" s="4">
        <v>32238.2</v>
      </c>
    </row>
    <row r="962" spans="2:27">
      <c r="B962" s="4"/>
      <c r="C962" s="4">
        <v>0.46200000000000002</v>
      </c>
      <c r="D962" s="4"/>
      <c r="E962" s="4">
        <v>0.55600000000000005</v>
      </c>
      <c r="F962" s="4">
        <v>0.56999999999999995</v>
      </c>
      <c r="I962" s="62">
        <v>17839.009999999998</v>
      </c>
      <c r="J962" s="63">
        <v>28048.9</v>
      </c>
      <c r="P962" s="4"/>
      <c r="Q962" s="4">
        <v>0.54</v>
      </c>
      <c r="R962" s="4"/>
      <c r="S962" s="4">
        <v>0.65</v>
      </c>
      <c r="T962" s="4">
        <v>0.68400000000000005</v>
      </c>
      <c r="W962" s="4"/>
      <c r="X962" s="4">
        <v>10042.94</v>
      </c>
      <c r="Y962" s="4"/>
      <c r="Z962" s="4">
        <v>17054.189999999999</v>
      </c>
      <c r="AA962" s="4">
        <v>28493.46</v>
      </c>
    </row>
    <row r="963" spans="2:27">
      <c r="B963" s="4"/>
      <c r="C963" s="4">
        <v>0.504</v>
      </c>
      <c r="D963" s="4"/>
      <c r="E963" s="4">
        <v>0.54400000000000004</v>
      </c>
      <c r="F963" s="4">
        <v>0.59499999999999997</v>
      </c>
      <c r="I963" s="62">
        <v>21691.81</v>
      </c>
      <c r="J963" s="63">
        <v>13027.29</v>
      </c>
      <c r="P963" s="4"/>
      <c r="Q963" s="4">
        <v>0.54500000000000004</v>
      </c>
      <c r="R963" s="4"/>
      <c r="S963" s="4">
        <v>0.66100000000000003</v>
      </c>
      <c r="T963" s="4">
        <v>0.70299999999999996</v>
      </c>
      <c r="W963" s="4"/>
      <c r="X963" s="4">
        <v>8660.0499999999993</v>
      </c>
      <c r="Y963" s="4"/>
      <c r="Z963" s="4">
        <v>14579.47</v>
      </c>
      <c r="AA963" s="4">
        <v>18910.61</v>
      </c>
    </row>
    <row r="964" spans="2:27">
      <c r="B964" s="4"/>
      <c r="C964" s="4">
        <v>0.43099999999999999</v>
      </c>
      <c r="D964" s="4"/>
      <c r="E964" s="4">
        <v>0.65600000000000003</v>
      </c>
      <c r="F964" s="4">
        <v>0.69399999999999995</v>
      </c>
      <c r="I964" s="62">
        <v>10006.86</v>
      </c>
      <c r="J964" s="63">
        <v>20781.89</v>
      </c>
      <c r="P964" s="4"/>
      <c r="Q964" s="4">
        <v>0.53900000000000003</v>
      </c>
      <c r="R964" s="4"/>
      <c r="S964" s="4">
        <v>0.73</v>
      </c>
      <c r="T964" s="4">
        <v>0.76</v>
      </c>
      <c r="W964" s="4"/>
      <c r="X964" s="4">
        <v>8270.01</v>
      </c>
      <c r="Y964" s="4"/>
      <c r="Z964" s="4">
        <v>64231.96</v>
      </c>
      <c r="AA964" s="4">
        <v>30700.76</v>
      </c>
    </row>
    <row r="965" spans="2:27">
      <c r="B965" s="4"/>
      <c r="C965" s="4">
        <v>0.435</v>
      </c>
      <c r="D965" s="4"/>
      <c r="E965" s="4">
        <v>0.624</v>
      </c>
      <c r="F965" s="4">
        <v>0.61</v>
      </c>
      <c r="I965" s="62">
        <v>31422.720000000001</v>
      </c>
      <c r="J965" s="63">
        <v>8014.17</v>
      </c>
      <c r="P965" s="4"/>
      <c r="Q965" s="4">
        <v>0.55400000000000005</v>
      </c>
      <c r="R965" s="4"/>
      <c r="S965" s="4">
        <v>0.68</v>
      </c>
      <c r="T965" s="4">
        <v>0.71299999999999997</v>
      </c>
      <c r="W965" s="4"/>
      <c r="X965" s="4">
        <v>8637.6200000000008</v>
      </c>
      <c r="Y965" s="4"/>
      <c r="Z965" s="4">
        <v>42537.98</v>
      </c>
      <c r="AA965" s="4">
        <v>40416.71</v>
      </c>
    </row>
    <row r="966" spans="2:27">
      <c r="B966" s="4"/>
      <c r="C966" s="4">
        <v>0.48499999999999999</v>
      </c>
      <c r="D966" s="4"/>
      <c r="E966" s="4">
        <v>0.53700000000000003</v>
      </c>
      <c r="F966" s="4">
        <v>0.57099999999999995</v>
      </c>
      <c r="I966" s="62">
        <v>19392.349999999999</v>
      </c>
      <c r="J966" s="63">
        <v>19262.599999999999</v>
      </c>
      <c r="P966" s="4"/>
      <c r="Q966" s="4">
        <v>0.503</v>
      </c>
      <c r="R966" s="4"/>
      <c r="S966" s="4">
        <v>0.66500000000000004</v>
      </c>
      <c r="T966" s="4">
        <v>0.73</v>
      </c>
      <c r="W966" s="4"/>
      <c r="X966" s="4">
        <v>9040.85</v>
      </c>
      <c r="Y966" s="4"/>
      <c r="Z966" s="4">
        <v>14480.7</v>
      </c>
      <c r="AA966" s="4">
        <v>39762.11</v>
      </c>
    </row>
    <row r="967" spans="2:27">
      <c r="B967" s="4"/>
      <c r="C967" s="4">
        <v>0.52400000000000002</v>
      </c>
      <c r="D967" s="4"/>
      <c r="E967" s="4">
        <v>0.59699999999999998</v>
      </c>
      <c r="F967" s="4">
        <v>0.54300000000000004</v>
      </c>
      <c r="I967" s="62">
        <v>13390.27</v>
      </c>
      <c r="J967" s="63">
        <v>19017.93</v>
      </c>
      <c r="P967" s="4"/>
      <c r="Q967" s="4">
        <v>0.51400000000000001</v>
      </c>
      <c r="R967" s="4"/>
      <c r="S967" s="4">
        <v>0.71099999999999997</v>
      </c>
      <c r="T967" s="4">
        <v>0.751</v>
      </c>
      <c r="W967" s="4"/>
      <c r="X967" s="4">
        <v>6270.08</v>
      </c>
      <c r="Y967" s="4"/>
      <c r="Z967" s="4">
        <v>36207.51</v>
      </c>
      <c r="AA967" s="4">
        <v>29689.79</v>
      </c>
    </row>
    <row r="968" spans="2:27">
      <c r="B968" s="4"/>
      <c r="C968" s="4">
        <v>0.49199999999999999</v>
      </c>
      <c r="D968" s="4"/>
      <c r="E968" s="4">
        <v>0.60299999999999998</v>
      </c>
      <c r="F968" s="4">
        <v>0.61599999999999999</v>
      </c>
      <c r="I968" s="62">
        <v>13101.98</v>
      </c>
      <c r="J968" s="63">
        <v>10276.68</v>
      </c>
      <c r="P968" s="4"/>
      <c r="Q968" s="4">
        <v>0.48799999999999999</v>
      </c>
      <c r="R968" s="4"/>
      <c r="S968" s="4">
        <v>0.64800000000000002</v>
      </c>
      <c r="T968" s="4">
        <v>0.70399999999999996</v>
      </c>
      <c r="W968" s="4"/>
      <c r="X968" s="4">
        <v>6299.68</v>
      </c>
      <c r="Y968" s="4"/>
      <c r="Z968" s="4">
        <v>13408.56</v>
      </c>
      <c r="AA968" s="4">
        <v>25741.85</v>
      </c>
    </row>
    <row r="969" spans="2:27">
      <c r="B969" s="4"/>
      <c r="C969" s="4">
        <v>0.39300000000000002</v>
      </c>
      <c r="D969" s="4"/>
      <c r="E969" s="4">
        <v>0.65900000000000003</v>
      </c>
      <c r="F969" s="4">
        <v>0.64400000000000002</v>
      </c>
      <c r="I969" s="62">
        <v>23835.88</v>
      </c>
      <c r="J969" s="63">
        <v>25480.86</v>
      </c>
      <c r="P969" s="4"/>
      <c r="Q969" s="4">
        <v>0.51700000000000002</v>
      </c>
      <c r="R969" s="4"/>
      <c r="S969" s="4">
        <v>0.7</v>
      </c>
      <c r="T969" s="4">
        <v>0.70499999999999996</v>
      </c>
      <c r="W969" s="4"/>
      <c r="X969" s="4">
        <v>7695.55</v>
      </c>
      <c r="Y969" s="4"/>
      <c r="Z969" s="4">
        <v>58703.27</v>
      </c>
      <c r="AA969" s="4">
        <v>30376.639999999999</v>
      </c>
    </row>
    <row r="970" spans="2:27">
      <c r="B970" s="4"/>
      <c r="C970" s="4">
        <v>0.56499999999999995</v>
      </c>
      <c r="D970" s="4"/>
      <c r="E970" s="4">
        <v>0.54400000000000004</v>
      </c>
      <c r="F970" s="4">
        <v>0.70799999999999996</v>
      </c>
      <c r="I970" s="62">
        <v>14042.3</v>
      </c>
      <c r="J970" s="63">
        <v>20473.3</v>
      </c>
      <c r="P970" s="4"/>
      <c r="Q970" s="4">
        <v>0.56299999999999994</v>
      </c>
      <c r="R970" s="4"/>
      <c r="S970" s="4">
        <v>0.65800000000000003</v>
      </c>
      <c r="T970" s="4">
        <v>0.76300000000000001</v>
      </c>
      <c r="W970" s="4"/>
      <c r="X970" s="4">
        <v>9870.74</v>
      </c>
      <c r="Y970" s="4"/>
      <c r="Z970" s="4">
        <v>17863.8</v>
      </c>
      <c r="AA970" s="4">
        <v>39517.040000000001</v>
      </c>
    </row>
    <row r="971" spans="2:27">
      <c r="B971" s="4"/>
      <c r="C971" s="4">
        <v>0.53800000000000003</v>
      </c>
      <c r="D971" s="4"/>
      <c r="E971" s="4">
        <v>0.58899999999999997</v>
      </c>
      <c r="F971" s="4">
        <v>0.622</v>
      </c>
      <c r="I971" s="62">
        <v>27402.720000000001</v>
      </c>
      <c r="J971" s="63">
        <v>28749.51</v>
      </c>
      <c r="P971" s="4"/>
      <c r="Q971" s="4">
        <v>0.54500000000000004</v>
      </c>
      <c r="R971" s="4"/>
      <c r="S971" s="4">
        <v>0.69299999999999995</v>
      </c>
      <c r="T971" s="4">
        <v>0.76200000000000001</v>
      </c>
      <c r="W971" s="4"/>
      <c r="X971" s="4">
        <v>7133.44</v>
      </c>
      <c r="Y971" s="4"/>
      <c r="Z971" s="4">
        <v>19296.27</v>
      </c>
      <c r="AA971" s="4">
        <v>21806.13</v>
      </c>
    </row>
    <row r="972" spans="2:27">
      <c r="B972" s="4"/>
      <c r="C972" s="4">
        <v>0.51800000000000002</v>
      </c>
      <c r="D972" s="4"/>
      <c r="E972" s="4">
        <v>0.60499999999999998</v>
      </c>
      <c r="F972" s="4">
        <v>0.61099999999999999</v>
      </c>
      <c r="I972" s="62">
        <v>14907.58</v>
      </c>
      <c r="J972" s="63">
        <v>10561.14</v>
      </c>
      <c r="P972" s="4"/>
      <c r="Q972" s="4">
        <v>0.57299999999999995</v>
      </c>
      <c r="R972" s="4"/>
      <c r="S972" s="4">
        <v>0.67</v>
      </c>
      <c r="T972" s="4">
        <v>0.69599999999999995</v>
      </c>
      <c r="W972" s="4"/>
      <c r="X972" s="4">
        <v>10717.43</v>
      </c>
      <c r="Y972" s="4"/>
      <c r="Z972" s="4">
        <v>24813.15</v>
      </c>
      <c r="AA972" s="4">
        <v>38758.839999999997</v>
      </c>
    </row>
    <row r="973" spans="2:27">
      <c r="B973" s="4"/>
      <c r="C973" s="4">
        <v>0.52</v>
      </c>
      <c r="D973" s="4"/>
      <c r="E973" s="4">
        <v>0.54700000000000004</v>
      </c>
      <c r="F973" s="4">
        <v>0.59899999999999998</v>
      </c>
      <c r="I973" s="62">
        <v>14561.67</v>
      </c>
      <c r="J973" s="63">
        <v>24575.119999999999</v>
      </c>
      <c r="P973" s="4"/>
      <c r="Q973" s="4">
        <v>0.54800000000000004</v>
      </c>
      <c r="R973" s="4"/>
      <c r="S973" s="4">
        <v>0.61799999999999999</v>
      </c>
      <c r="T973" s="4">
        <v>0.65600000000000003</v>
      </c>
      <c r="W973" s="4"/>
      <c r="X973" s="4">
        <v>8102.74</v>
      </c>
      <c r="Y973" s="4"/>
      <c r="Z973" s="4">
        <v>10478.5</v>
      </c>
      <c r="AA973" s="4">
        <v>37401.050000000003</v>
      </c>
    </row>
    <row r="974" spans="2:27">
      <c r="B974" s="4"/>
      <c r="C974" s="4">
        <v>0.47399999999999998</v>
      </c>
      <c r="D974" s="4"/>
      <c r="E974" s="4">
        <v>0.61099999999999999</v>
      </c>
      <c r="F974" s="4">
        <v>0.59399999999999997</v>
      </c>
      <c r="I974" s="62">
        <v>21204.01</v>
      </c>
      <c r="J974" s="63">
        <v>12962.25</v>
      </c>
      <c r="P974" s="4"/>
      <c r="Q974" s="4">
        <v>0.58099999999999996</v>
      </c>
      <c r="R974" s="4"/>
      <c r="S974" s="4">
        <v>0.70299999999999996</v>
      </c>
      <c r="T974" s="4">
        <v>0.7</v>
      </c>
      <c r="W974" s="4"/>
      <c r="X974" s="4">
        <v>8836.35</v>
      </c>
      <c r="Y974" s="4"/>
      <c r="Z974" s="4">
        <v>23295.87</v>
      </c>
      <c r="AA974" s="4">
        <v>33716.35</v>
      </c>
    </row>
    <row r="975" spans="2:27">
      <c r="B975" s="4"/>
      <c r="C975" s="4">
        <v>0.44800000000000001</v>
      </c>
      <c r="D975" s="4"/>
      <c r="E975" s="4">
        <v>0.64300000000000002</v>
      </c>
      <c r="F975" s="4">
        <v>0.57599999999999996</v>
      </c>
      <c r="I975" s="62">
        <v>11590.93</v>
      </c>
      <c r="J975" s="63">
        <v>24040.05</v>
      </c>
      <c r="P975" s="4"/>
      <c r="Q975" s="4">
        <v>0.53100000000000003</v>
      </c>
      <c r="R975" s="4"/>
      <c r="S975" s="4">
        <v>0.70199999999999996</v>
      </c>
      <c r="T975" s="4">
        <v>0.73499999999999999</v>
      </c>
      <c r="W975" s="4"/>
      <c r="X975" s="4">
        <v>9733.02</v>
      </c>
      <c r="Y975" s="4"/>
      <c r="Z975" s="4">
        <v>16584.72</v>
      </c>
      <c r="AA975" s="4">
        <v>28857.51</v>
      </c>
    </row>
    <row r="976" spans="2:27">
      <c r="B976" s="4"/>
      <c r="C976" s="4">
        <v>0.432</v>
      </c>
      <c r="D976" s="4"/>
      <c r="E976" s="4">
        <v>0.67600000000000005</v>
      </c>
      <c r="F976" s="4">
        <v>0.60599999999999998</v>
      </c>
      <c r="I976" s="62">
        <v>37394.120000000003</v>
      </c>
      <c r="J976" s="63">
        <v>21269.62</v>
      </c>
      <c r="P976" s="4"/>
      <c r="Q976" s="4">
        <v>0.52</v>
      </c>
      <c r="R976" s="4"/>
      <c r="S976" s="4">
        <v>0.72599999999999998</v>
      </c>
      <c r="T976" s="4">
        <v>0.70299999999999996</v>
      </c>
      <c r="W976" s="4"/>
      <c r="X976" s="4">
        <v>8935.41</v>
      </c>
      <c r="Y976" s="4"/>
      <c r="Z976" s="4">
        <v>42563.46</v>
      </c>
      <c r="AA976" s="4">
        <v>14200.33</v>
      </c>
    </row>
    <row r="977" spans="2:27">
      <c r="B977" s="4"/>
      <c r="C977" s="4">
        <v>0.55400000000000005</v>
      </c>
      <c r="D977" s="4"/>
      <c r="E977" s="4">
        <v>0.56200000000000006</v>
      </c>
      <c r="F977" s="4">
        <v>0.48899999999999999</v>
      </c>
      <c r="I977" s="62">
        <v>12150.11</v>
      </c>
      <c r="J977" s="63">
        <v>11316.65</v>
      </c>
      <c r="P977" s="4"/>
      <c r="Q977" s="4">
        <v>0.56699999999999995</v>
      </c>
      <c r="R977" s="4"/>
      <c r="S977" s="4">
        <v>0.63100000000000001</v>
      </c>
      <c r="T977" s="4">
        <v>0.63900000000000001</v>
      </c>
      <c r="W977" s="4"/>
      <c r="X977" s="4">
        <v>7700.17</v>
      </c>
      <c r="Y977" s="4"/>
      <c r="Z977" s="4">
        <v>14195.33</v>
      </c>
      <c r="AA977" s="4">
        <v>19151.900000000001</v>
      </c>
    </row>
    <row r="978" spans="2:27">
      <c r="B978" s="4"/>
      <c r="C978" s="4">
        <v>0.45</v>
      </c>
      <c r="D978" s="4"/>
      <c r="E978" s="4">
        <v>0.58199999999999996</v>
      </c>
      <c r="F978" s="4">
        <v>0.51500000000000001</v>
      </c>
      <c r="I978" s="62">
        <v>12458.8</v>
      </c>
      <c r="J978" s="63">
        <v>17891.330000000002</v>
      </c>
      <c r="P978" s="4"/>
      <c r="Q978" s="4">
        <v>0.55300000000000005</v>
      </c>
      <c r="R978" s="4"/>
      <c r="S978" s="4">
        <v>0.71699999999999997</v>
      </c>
      <c r="T978" s="4">
        <v>0.74299999999999999</v>
      </c>
      <c r="W978" s="4"/>
      <c r="X978" s="4">
        <v>6827.77</v>
      </c>
      <c r="Y978" s="4"/>
      <c r="Z978" s="4">
        <v>18671.259999999998</v>
      </c>
      <c r="AA978" s="4">
        <v>19976.48</v>
      </c>
    </row>
    <row r="979" spans="2:27">
      <c r="B979" s="4"/>
      <c r="C979" s="4">
        <v>0.4</v>
      </c>
      <c r="D979" s="4"/>
      <c r="E979" s="4">
        <v>0.63700000000000001</v>
      </c>
      <c r="F979" s="4">
        <v>0.60299999999999998</v>
      </c>
      <c r="I979" s="62">
        <v>36399.81</v>
      </c>
      <c r="J979" s="63">
        <v>27770.45</v>
      </c>
      <c r="P979" s="4"/>
      <c r="Q979" s="4">
        <v>0.52800000000000002</v>
      </c>
      <c r="R979" s="4"/>
      <c r="S979" s="4">
        <v>0.67300000000000004</v>
      </c>
      <c r="T979" s="4">
        <v>0.74</v>
      </c>
      <c r="W979" s="4"/>
      <c r="X979" s="4">
        <v>9030.8700000000008</v>
      </c>
      <c r="Y979" s="4"/>
      <c r="Z979" s="4">
        <v>28500.560000000001</v>
      </c>
      <c r="AA979" s="4">
        <v>27415.759999999998</v>
      </c>
    </row>
    <row r="980" spans="2:27">
      <c r="B980" s="4"/>
      <c r="C980" s="4">
        <v>0.54400000000000004</v>
      </c>
      <c r="D980" s="4"/>
      <c r="E980" s="4">
        <v>0.501</v>
      </c>
      <c r="F980" s="4">
        <v>0.59399999999999997</v>
      </c>
      <c r="I980" s="62">
        <v>32076.14</v>
      </c>
      <c r="J980" s="63">
        <v>21669.79</v>
      </c>
      <c r="P980" s="4"/>
      <c r="Q980" s="4">
        <v>0.497</v>
      </c>
      <c r="R980" s="4"/>
      <c r="S980" s="4">
        <v>0.65100000000000002</v>
      </c>
      <c r="T980" s="4">
        <v>0.73399999999999999</v>
      </c>
      <c r="W980" s="4"/>
      <c r="X980" s="4">
        <v>6546.97</v>
      </c>
      <c r="Y980" s="4"/>
      <c r="Z980" s="4">
        <v>12898.65</v>
      </c>
      <c r="AA980" s="4">
        <v>19798.23</v>
      </c>
    </row>
    <row r="981" spans="2:27">
      <c r="B981" s="4"/>
      <c r="C981" s="4">
        <v>0.434</v>
      </c>
      <c r="D981" s="4"/>
      <c r="E981" s="4">
        <v>0.59799999999999998</v>
      </c>
      <c r="F981" s="4">
        <v>0.627</v>
      </c>
      <c r="I981" s="62">
        <v>18982.34</v>
      </c>
      <c r="J981" s="63">
        <v>16122.52</v>
      </c>
      <c r="P981" s="4"/>
      <c r="Q981" s="4">
        <v>0.50800000000000001</v>
      </c>
      <c r="R981" s="4"/>
      <c r="S981" s="4">
        <v>0.72099999999999997</v>
      </c>
      <c r="T981" s="4">
        <v>0.68600000000000005</v>
      </c>
      <c r="W981" s="4"/>
      <c r="X981" s="4">
        <v>6609.5</v>
      </c>
      <c r="Y981" s="4"/>
      <c r="Z981" s="4">
        <v>27276.2</v>
      </c>
      <c r="AA981" s="4">
        <v>21429.81</v>
      </c>
    </row>
    <row r="982" spans="2:27">
      <c r="B982" s="4"/>
      <c r="C982" s="4">
        <v>0.57399999999999995</v>
      </c>
      <c r="D982" s="4"/>
      <c r="E982" s="4">
        <v>0.46</v>
      </c>
      <c r="F982" s="4">
        <v>0.70799999999999996</v>
      </c>
      <c r="I982" s="62">
        <v>23339.54</v>
      </c>
      <c r="J982" s="63">
        <v>25487.599999999999</v>
      </c>
      <c r="P982" s="4"/>
      <c r="Q982" s="4">
        <v>0.57899999999999996</v>
      </c>
      <c r="R982" s="4"/>
      <c r="S982" s="4">
        <v>0.64</v>
      </c>
      <c r="T982" s="4">
        <v>0.76400000000000001</v>
      </c>
      <c r="W982" s="4"/>
      <c r="X982" s="4">
        <v>7944.04</v>
      </c>
      <c r="Y982" s="4"/>
      <c r="Z982" s="4">
        <v>16864.150000000001</v>
      </c>
      <c r="AA982" s="4">
        <v>42096.639999999999</v>
      </c>
    </row>
    <row r="983" spans="2:27">
      <c r="B983" s="4"/>
      <c r="C983" s="4">
        <v>0.41899999999999998</v>
      </c>
      <c r="D983" s="4"/>
      <c r="E983" s="4">
        <v>0.63900000000000001</v>
      </c>
      <c r="F983" s="4">
        <v>0.436</v>
      </c>
      <c r="I983" s="62">
        <v>29812.01</v>
      </c>
      <c r="J983" s="63">
        <v>13670.46</v>
      </c>
      <c r="P983" s="4"/>
      <c r="Q983" s="4">
        <v>0.55100000000000005</v>
      </c>
      <c r="R983" s="4"/>
      <c r="S983" s="4">
        <v>0.67500000000000004</v>
      </c>
      <c r="T983" s="4">
        <v>0.58099999999999996</v>
      </c>
      <c r="W983" s="4"/>
      <c r="X983" s="4">
        <v>6739.42</v>
      </c>
      <c r="Y983" s="4"/>
      <c r="Z983" s="4">
        <v>17232.72</v>
      </c>
      <c r="AA983" s="4">
        <v>13044.23</v>
      </c>
    </row>
    <row r="984" spans="2:27">
      <c r="B984" s="4"/>
      <c r="C984" s="4">
        <v>0.38100000000000001</v>
      </c>
      <c r="D984" s="4"/>
      <c r="E984" s="4">
        <v>0.53700000000000003</v>
      </c>
      <c r="F984" s="4">
        <v>0.70199999999999996</v>
      </c>
      <c r="I984" s="62">
        <v>29598.27</v>
      </c>
      <c r="J984" s="63">
        <v>13067.33</v>
      </c>
      <c r="P984" s="4"/>
      <c r="Q984" s="4">
        <v>0.54900000000000004</v>
      </c>
      <c r="R984" s="4"/>
      <c r="S984" s="4">
        <v>0.69899999999999995</v>
      </c>
      <c r="T984" s="4">
        <v>0.72299999999999998</v>
      </c>
      <c r="W984" s="4"/>
      <c r="X984" s="4">
        <v>6798.66</v>
      </c>
      <c r="Y984" s="4"/>
      <c r="Z984" s="4">
        <v>20253.91</v>
      </c>
      <c r="AA984" s="4">
        <v>36786.36</v>
      </c>
    </row>
    <row r="985" spans="2:27">
      <c r="B985" s="4"/>
      <c r="C985" s="4">
        <v>0.48099999999999998</v>
      </c>
      <c r="D985" s="4"/>
      <c r="E985" s="4">
        <v>0.64</v>
      </c>
      <c r="F985" s="4">
        <v>0.65700000000000003</v>
      </c>
      <c r="I985" s="62">
        <v>20860.580000000002</v>
      </c>
      <c r="J985" s="63">
        <v>26394.01</v>
      </c>
      <c r="P985" s="4"/>
      <c r="Q985" s="4">
        <v>0.53800000000000003</v>
      </c>
      <c r="R985" s="4"/>
      <c r="S985" s="4">
        <v>0.70299999999999996</v>
      </c>
      <c r="T985" s="4">
        <v>0.72399999999999998</v>
      </c>
      <c r="W985" s="4"/>
      <c r="X985" s="4">
        <v>8660.1200000000008</v>
      </c>
      <c r="Y985" s="4"/>
      <c r="Z985" s="4">
        <v>16063.73</v>
      </c>
      <c r="AA985" s="4">
        <v>17634.55</v>
      </c>
    </row>
    <row r="986" spans="2:27">
      <c r="B986" s="4"/>
      <c r="C986" s="4">
        <v>0.56000000000000005</v>
      </c>
      <c r="D986" s="4"/>
      <c r="E986" s="4">
        <v>0.51500000000000001</v>
      </c>
      <c r="F986" s="4">
        <v>0.66900000000000004</v>
      </c>
      <c r="I986" s="62">
        <v>26106.68</v>
      </c>
      <c r="J986" s="63">
        <v>14321.19</v>
      </c>
      <c r="P986" s="4"/>
      <c r="Q986" s="4">
        <v>0.56200000000000006</v>
      </c>
      <c r="R986" s="4"/>
      <c r="S986" s="4">
        <v>0.68799999999999994</v>
      </c>
      <c r="T986" s="4">
        <v>0.76200000000000001</v>
      </c>
      <c r="W986" s="4"/>
      <c r="X986" s="4">
        <v>7643.24</v>
      </c>
      <c r="Y986" s="4"/>
      <c r="Z986" s="4">
        <v>22369.77</v>
      </c>
      <c r="AA986" s="4">
        <v>28131.01</v>
      </c>
    </row>
    <row r="987" spans="2:27">
      <c r="B987" s="4"/>
      <c r="C987" s="4">
        <v>0.42299999999999999</v>
      </c>
      <c r="D987" s="4"/>
      <c r="E987" s="4">
        <v>0.57699999999999996</v>
      </c>
      <c r="F987" s="4">
        <v>0.61799999999999999</v>
      </c>
      <c r="I987" s="62">
        <v>6547.6</v>
      </c>
      <c r="J987" s="63">
        <v>25990.45</v>
      </c>
      <c r="P987" s="4"/>
      <c r="Q987" s="4">
        <v>0.53600000000000003</v>
      </c>
      <c r="R987" s="4"/>
      <c r="S987" s="4">
        <v>0.69099999999999995</v>
      </c>
      <c r="T987" s="4">
        <v>0.70399999999999996</v>
      </c>
      <c r="W987" s="4"/>
      <c r="X987" s="4">
        <v>8924.57</v>
      </c>
      <c r="Y987" s="4"/>
      <c r="Z987" s="4">
        <v>22512.32</v>
      </c>
      <c r="AA987" s="4">
        <v>25623.68</v>
      </c>
    </row>
    <row r="988" spans="2:27">
      <c r="B988" s="4"/>
      <c r="C988" s="4">
        <v>0.436</v>
      </c>
      <c r="D988" s="4"/>
      <c r="E988" s="4">
        <v>0.61599999999999999</v>
      </c>
      <c r="F988" s="4">
        <v>0.61099999999999999</v>
      </c>
      <c r="I988" s="62">
        <v>12892.46</v>
      </c>
      <c r="J988" s="63">
        <v>9785.07</v>
      </c>
      <c r="P988" s="4"/>
      <c r="Q988" s="4">
        <v>0.54900000000000004</v>
      </c>
      <c r="R988" s="4"/>
      <c r="S988" s="4">
        <v>0.71699999999999997</v>
      </c>
      <c r="T988" s="4">
        <v>0.68600000000000005</v>
      </c>
      <c r="W988" s="4"/>
      <c r="X988" s="4">
        <v>7849.89</v>
      </c>
      <c r="Y988" s="4"/>
      <c r="Z988" s="4">
        <v>34171.51</v>
      </c>
      <c r="AA988" s="4">
        <v>18793.740000000002</v>
      </c>
    </row>
    <row r="989" spans="2:27">
      <c r="B989" s="4"/>
      <c r="C989" s="4">
        <v>0.44</v>
      </c>
      <c r="D989" s="4"/>
      <c r="E989" s="4">
        <v>0.65</v>
      </c>
      <c r="F989" s="4">
        <v>0.38500000000000001</v>
      </c>
      <c r="I989" s="62">
        <v>32368.53</v>
      </c>
      <c r="J989" s="63">
        <v>25374.17</v>
      </c>
      <c r="P989" s="4"/>
      <c r="Q989" s="4">
        <v>0.56000000000000005</v>
      </c>
      <c r="R989" s="4"/>
      <c r="S989" s="4">
        <v>0.67400000000000004</v>
      </c>
      <c r="T989" s="4">
        <v>0.69899999999999995</v>
      </c>
      <c r="W989" s="4"/>
      <c r="X989" s="4">
        <v>7950.83</v>
      </c>
      <c r="Y989" s="4"/>
      <c r="Z989" s="4">
        <v>53431.32</v>
      </c>
      <c r="AA989" s="4">
        <v>22874.62</v>
      </c>
    </row>
    <row r="990" spans="2:27">
      <c r="B990" s="4"/>
      <c r="C990" s="4">
        <v>0.434</v>
      </c>
      <c r="D990" s="4"/>
      <c r="E990" s="4">
        <v>0.56699999999999995</v>
      </c>
      <c r="F990" s="4">
        <v>0.46300000000000002</v>
      </c>
      <c r="I990" s="62">
        <v>16595.3</v>
      </c>
      <c r="J990" s="63">
        <v>9913.2099999999991</v>
      </c>
      <c r="P990" s="4"/>
      <c r="Q990" s="4">
        <v>0.55500000000000005</v>
      </c>
      <c r="R990" s="4"/>
      <c r="S990" s="4">
        <v>0.68600000000000005</v>
      </c>
      <c r="T990" s="4">
        <v>0.61499999999999999</v>
      </c>
      <c r="W990" s="4"/>
      <c r="X990" s="4">
        <v>8867.2000000000007</v>
      </c>
      <c r="Y990" s="4"/>
      <c r="Z990" s="4">
        <v>19777.349999999999</v>
      </c>
      <c r="AA990" s="4">
        <v>16512.27</v>
      </c>
    </row>
    <row r="991" spans="2:27">
      <c r="B991" s="4"/>
      <c r="C991" s="4">
        <v>0.45600000000000002</v>
      </c>
      <c r="D991" s="4"/>
      <c r="E991" s="4">
        <v>0.69</v>
      </c>
      <c r="F991" s="4">
        <v>0.56299999999999994</v>
      </c>
      <c r="I991" s="62">
        <v>38178.85</v>
      </c>
      <c r="J991" s="63">
        <v>33791.65</v>
      </c>
      <c r="P991" s="4"/>
      <c r="Q991" s="4">
        <v>0.56399999999999995</v>
      </c>
      <c r="R991" s="4"/>
      <c r="S991" s="4">
        <v>0.72699999999999998</v>
      </c>
      <c r="T991" s="4">
        <v>0.65600000000000003</v>
      </c>
      <c r="W991" s="4"/>
      <c r="X991" s="4">
        <v>7521.32</v>
      </c>
      <c r="Y991" s="4"/>
      <c r="Z991" s="4">
        <v>44348.46</v>
      </c>
      <c r="AA991" s="4">
        <v>21618.54</v>
      </c>
    </row>
    <row r="992" spans="2:27">
      <c r="B992" s="4"/>
      <c r="C992" s="4">
        <v>0.434</v>
      </c>
      <c r="D992" s="4"/>
      <c r="E992" s="4">
        <v>0.70399999999999996</v>
      </c>
      <c r="F992" s="4">
        <v>0.52400000000000002</v>
      </c>
      <c r="I992" s="62">
        <v>16149.97</v>
      </c>
      <c r="J992" s="63">
        <v>28412.16</v>
      </c>
      <c r="P992" s="4"/>
      <c r="Q992" s="4">
        <v>0.54200000000000004</v>
      </c>
      <c r="R992" s="4"/>
      <c r="S992" s="4">
        <v>0.69099999999999995</v>
      </c>
      <c r="T992" s="4">
        <v>0.69199999999999995</v>
      </c>
      <c r="W992" s="4"/>
      <c r="X992" s="4">
        <v>7462.16</v>
      </c>
      <c r="Y992" s="4"/>
      <c r="Z992" s="4">
        <v>25823.08</v>
      </c>
      <c r="AA992" s="4">
        <v>30536.77</v>
      </c>
    </row>
    <row r="993" spans="2:27">
      <c r="B993" s="4"/>
      <c r="C993" s="4">
        <v>0.51</v>
      </c>
      <c r="D993" s="4"/>
      <c r="E993" s="4">
        <v>0.57399999999999995</v>
      </c>
      <c r="F993" s="4">
        <v>0.59399999999999997</v>
      </c>
      <c r="I993" s="62">
        <v>9092.68</v>
      </c>
      <c r="J993" s="63">
        <v>9419.42</v>
      </c>
      <c r="P993" s="4"/>
      <c r="Q993" s="4">
        <v>0.61299999999999999</v>
      </c>
      <c r="R993" s="4"/>
      <c r="S993" s="4">
        <v>0.69399999999999995</v>
      </c>
      <c r="T993" s="4">
        <v>0.63700000000000001</v>
      </c>
      <c r="W993" s="4"/>
      <c r="X993" s="4">
        <v>9872.0499999999993</v>
      </c>
      <c r="Y993" s="4"/>
      <c r="Z993" s="4">
        <v>29947.96</v>
      </c>
      <c r="AA993" s="4">
        <v>33952.58</v>
      </c>
    </row>
    <row r="994" spans="2:27">
      <c r="B994" s="4"/>
      <c r="C994" s="4">
        <v>0.58499999999999996</v>
      </c>
      <c r="D994" s="4"/>
      <c r="E994" s="4">
        <v>0.57299999999999995</v>
      </c>
      <c r="F994" s="4">
        <v>0.67</v>
      </c>
      <c r="I994" s="62">
        <v>16426.560000000001</v>
      </c>
      <c r="J994" s="63">
        <v>11041.04</v>
      </c>
      <c r="P994" s="4"/>
      <c r="Q994" s="4">
        <v>0.63300000000000001</v>
      </c>
      <c r="R994" s="4"/>
      <c r="S994" s="4">
        <v>0.68700000000000006</v>
      </c>
      <c r="T994" s="4">
        <v>0.70799999999999996</v>
      </c>
      <c r="W994" s="4"/>
      <c r="X994" s="4">
        <v>11063.39</v>
      </c>
      <c r="Y994" s="4"/>
      <c r="Z994" s="4">
        <v>25063.77</v>
      </c>
      <c r="AA994" s="4">
        <v>38071.919999999998</v>
      </c>
    </row>
    <row r="995" spans="2:27">
      <c r="B995" s="4"/>
      <c r="C995" s="4">
        <v>0.59299999999999997</v>
      </c>
      <c r="D995" s="4"/>
      <c r="E995" s="4">
        <v>0.54</v>
      </c>
      <c r="F995" s="4">
        <v>0.59799999999999998</v>
      </c>
      <c r="I995" s="62">
        <v>15769.82</v>
      </c>
      <c r="J995" s="63">
        <v>8792.94</v>
      </c>
      <c r="P995" s="4"/>
      <c r="Q995" s="4">
        <v>0.52700000000000002</v>
      </c>
      <c r="R995" s="4"/>
      <c r="S995" s="4">
        <v>0.63</v>
      </c>
      <c r="T995" s="4">
        <v>0.65700000000000003</v>
      </c>
      <c r="W995" s="4"/>
      <c r="X995" s="4">
        <v>6449.02</v>
      </c>
      <c r="Y995" s="4"/>
      <c r="Z995" s="4">
        <v>20275.59</v>
      </c>
      <c r="AA995" s="4">
        <v>21260.01</v>
      </c>
    </row>
    <row r="996" spans="2:27">
      <c r="B996" s="4"/>
      <c r="C996" s="4">
        <v>0.43</v>
      </c>
      <c r="D996" s="4"/>
      <c r="E996" s="4">
        <v>0.63700000000000001</v>
      </c>
      <c r="F996" s="4">
        <v>0.54500000000000004</v>
      </c>
      <c r="I996" s="62">
        <v>11040.59</v>
      </c>
      <c r="J996" s="63">
        <v>14941.95</v>
      </c>
      <c r="P996" s="4"/>
      <c r="Q996" s="4">
        <v>0.51700000000000002</v>
      </c>
      <c r="R996" s="4"/>
      <c r="S996" s="4">
        <v>0.66300000000000003</v>
      </c>
      <c r="T996" s="4">
        <v>0.64500000000000002</v>
      </c>
      <c r="W996" s="4"/>
      <c r="X996" s="4">
        <v>10529.89</v>
      </c>
      <c r="Y996" s="4"/>
      <c r="Z996" s="4">
        <v>22858.06</v>
      </c>
      <c r="AA996" s="4">
        <v>23464.65</v>
      </c>
    </row>
    <row r="997" spans="2:27">
      <c r="B997" s="4"/>
      <c r="C997" s="4">
        <v>0.46300000000000002</v>
      </c>
      <c r="D997" s="4"/>
      <c r="E997" s="4">
        <v>0.59</v>
      </c>
      <c r="F997" s="4">
        <v>0.67400000000000004</v>
      </c>
      <c r="I997" s="62">
        <v>10818.03</v>
      </c>
      <c r="J997" s="63">
        <v>32119.07</v>
      </c>
      <c r="P997" s="4"/>
      <c r="Q997" s="4">
        <v>0.51400000000000001</v>
      </c>
      <c r="R997" s="4"/>
      <c r="S997" s="4">
        <v>0.68799999999999994</v>
      </c>
      <c r="T997" s="4">
        <v>0.77300000000000002</v>
      </c>
      <c r="W997" s="4"/>
      <c r="X997" s="4">
        <v>5497.11</v>
      </c>
      <c r="Y997" s="4"/>
      <c r="Z997" s="4">
        <v>29222.27</v>
      </c>
      <c r="AA997" s="4">
        <v>28752.95</v>
      </c>
    </row>
    <row r="998" spans="2:27">
      <c r="B998" s="4"/>
      <c r="C998" s="4">
        <v>0.49099999999999999</v>
      </c>
      <c r="D998" s="4"/>
      <c r="E998" s="4">
        <v>0.56699999999999995</v>
      </c>
      <c r="F998" s="4">
        <v>0.5</v>
      </c>
      <c r="I998" s="62">
        <v>6881.5</v>
      </c>
      <c r="J998" s="63">
        <v>16410.55</v>
      </c>
      <c r="P998" s="4"/>
      <c r="Q998" s="4">
        <v>0.57299999999999995</v>
      </c>
      <c r="R998" s="4"/>
      <c r="S998" s="4">
        <v>0.67700000000000005</v>
      </c>
      <c r="T998" s="4">
        <v>0.61799999999999999</v>
      </c>
      <c r="W998" s="4"/>
      <c r="X998" s="4">
        <v>5809.23</v>
      </c>
      <c r="Y998" s="4"/>
      <c r="Z998" s="4">
        <v>19018.68</v>
      </c>
      <c r="AA998" s="4">
        <v>22803.439999999999</v>
      </c>
    </row>
    <row r="999" spans="2:27">
      <c r="B999" s="4"/>
      <c r="C999" s="4">
        <v>0.48199999999999998</v>
      </c>
      <c r="D999" s="4"/>
      <c r="E999" s="4">
        <v>0.52</v>
      </c>
      <c r="F999" s="4">
        <v>0.60499999999999998</v>
      </c>
      <c r="I999" s="62">
        <v>20068.919999999998</v>
      </c>
      <c r="J999" s="63">
        <v>20751.849999999999</v>
      </c>
      <c r="P999" s="4"/>
      <c r="Q999" s="4">
        <v>0.55900000000000005</v>
      </c>
      <c r="R999" s="4"/>
      <c r="S999" s="4">
        <v>0.58599999999999997</v>
      </c>
      <c r="T999" s="4">
        <v>0.66100000000000003</v>
      </c>
      <c r="W999" s="4"/>
      <c r="X999" s="4">
        <v>8359.73</v>
      </c>
      <c r="Y999" s="4"/>
      <c r="Z999" s="4">
        <v>8178.13</v>
      </c>
      <c r="AA999" s="4">
        <v>22640.83</v>
      </c>
    </row>
    <row r="1000" spans="2:27">
      <c r="B1000" s="4"/>
      <c r="C1000" s="4">
        <v>0.35399999999999998</v>
      </c>
      <c r="D1000" s="4"/>
      <c r="E1000" s="4">
        <v>0.52800000000000002</v>
      </c>
      <c r="F1000" s="4">
        <v>0.54500000000000004</v>
      </c>
      <c r="I1000" s="62">
        <v>8491.94</v>
      </c>
      <c r="J1000" s="63">
        <v>13263.8</v>
      </c>
      <c r="P1000" s="4"/>
      <c r="Q1000" s="4">
        <v>0.47699999999999998</v>
      </c>
      <c r="R1000" s="4"/>
      <c r="S1000" s="4">
        <v>0.6</v>
      </c>
      <c r="T1000" s="4">
        <v>0.64600000000000002</v>
      </c>
      <c r="W1000" s="4"/>
      <c r="X1000" s="4">
        <v>5420.4</v>
      </c>
      <c r="Y1000" s="4"/>
      <c r="Z1000" s="4">
        <v>7844.03</v>
      </c>
      <c r="AA1000" s="4">
        <v>29446.39</v>
      </c>
    </row>
    <row r="1001" spans="2:27">
      <c r="B1001" s="4"/>
      <c r="C1001" s="4">
        <v>0.47699999999999998</v>
      </c>
      <c r="D1001" s="4"/>
      <c r="E1001" s="4">
        <v>0.59</v>
      </c>
      <c r="F1001" s="4">
        <v>0.59499999999999997</v>
      </c>
      <c r="I1001" s="62">
        <v>9294.1</v>
      </c>
      <c r="J1001" s="63">
        <v>21761.11</v>
      </c>
      <c r="P1001" s="4"/>
      <c r="Q1001" s="4">
        <v>0.57999999999999996</v>
      </c>
      <c r="R1001" s="4"/>
      <c r="S1001" s="4">
        <v>0.70499999999999996</v>
      </c>
      <c r="T1001" s="4">
        <v>0.69399999999999995</v>
      </c>
      <c r="W1001" s="4"/>
      <c r="X1001" s="4">
        <v>15213.66</v>
      </c>
      <c r="Y1001" s="4"/>
      <c r="Z1001" s="4">
        <v>14743.29</v>
      </c>
      <c r="AA1001" s="4">
        <v>16936.439999999999</v>
      </c>
    </row>
    <row r="1002" spans="2:27">
      <c r="B1002" s="4"/>
      <c r="C1002" s="4">
        <v>0.55800000000000005</v>
      </c>
      <c r="D1002" s="4"/>
      <c r="E1002" s="4">
        <v>0.64100000000000001</v>
      </c>
      <c r="F1002" s="4">
        <v>0.53600000000000003</v>
      </c>
      <c r="I1002" s="62">
        <v>21615.52</v>
      </c>
      <c r="J1002" s="63">
        <v>17968.98</v>
      </c>
      <c r="P1002" s="4"/>
      <c r="Q1002" s="4">
        <v>0.56000000000000005</v>
      </c>
      <c r="R1002" s="4"/>
      <c r="S1002" s="4">
        <v>0.67200000000000004</v>
      </c>
      <c r="T1002" s="4">
        <v>0.57999999999999996</v>
      </c>
      <c r="W1002" s="4"/>
      <c r="X1002" s="4">
        <v>8484.4</v>
      </c>
      <c r="Y1002" s="4"/>
      <c r="Z1002" s="4">
        <v>16575.419999999998</v>
      </c>
      <c r="AA1002" s="4">
        <v>20967.86</v>
      </c>
    </row>
    <row r="1003" spans="2:27">
      <c r="B1003" s="4"/>
      <c r="C1003" s="4">
        <v>0.48</v>
      </c>
      <c r="D1003" s="4"/>
      <c r="E1003" s="4">
        <v>0.54900000000000004</v>
      </c>
      <c r="F1003" s="4">
        <v>0.63</v>
      </c>
      <c r="I1003" s="62">
        <v>21156.89</v>
      </c>
      <c r="J1003" s="63">
        <v>7309.94</v>
      </c>
      <c r="P1003" s="4"/>
      <c r="Q1003" s="4">
        <v>0.48499999999999999</v>
      </c>
      <c r="R1003" s="4"/>
      <c r="S1003" s="4">
        <v>0.68600000000000005</v>
      </c>
      <c r="T1003" s="4">
        <v>0.67200000000000004</v>
      </c>
      <c r="W1003" s="4"/>
      <c r="X1003" s="4">
        <v>5811.7</v>
      </c>
      <c r="Y1003" s="4"/>
      <c r="Z1003" s="4">
        <v>16515.54</v>
      </c>
      <c r="AA1003" s="4">
        <v>30412.080000000002</v>
      </c>
    </row>
    <row r="1004" spans="2:27">
      <c r="B1004" s="4"/>
      <c r="C1004" s="4">
        <v>0.51400000000000001</v>
      </c>
      <c r="D1004" s="4"/>
      <c r="E1004" s="4">
        <v>0.67400000000000004</v>
      </c>
      <c r="F1004" s="4">
        <v>0.63</v>
      </c>
      <c r="I1004" s="62">
        <v>11420.49</v>
      </c>
      <c r="J1004" s="63">
        <v>14528.11</v>
      </c>
      <c r="P1004" s="4"/>
      <c r="Q1004" s="4">
        <v>0.501</v>
      </c>
      <c r="R1004" s="4"/>
      <c r="S1004" s="4">
        <v>0.72</v>
      </c>
      <c r="T1004" s="4">
        <v>0.69799999999999995</v>
      </c>
      <c r="W1004" s="4"/>
      <c r="X1004" s="4">
        <v>6044.85</v>
      </c>
      <c r="Y1004" s="4"/>
      <c r="Z1004" s="4">
        <v>25206.39</v>
      </c>
      <c r="AA1004" s="4">
        <v>19146.16</v>
      </c>
    </row>
    <row r="1005" spans="2:27">
      <c r="B1005" s="4"/>
      <c r="C1005" s="4">
        <v>0.48599999999999999</v>
      </c>
      <c r="D1005" s="4"/>
      <c r="E1005" s="4">
        <v>0.41499999999999998</v>
      </c>
      <c r="F1005" s="4">
        <v>0.60699999999999998</v>
      </c>
      <c r="I1005" s="62">
        <v>27249.19</v>
      </c>
      <c r="J1005" s="63">
        <v>9992.19</v>
      </c>
      <c r="P1005" s="4"/>
      <c r="Q1005" s="4">
        <v>0.57599999999999996</v>
      </c>
      <c r="R1005" s="4"/>
      <c r="S1005" s="4">
        <v>0.56200000000000006</v>
      </c>
      <c r="T1005" s="4">
        <v>0.65500000000000003</v>
      </c>
      <c r="W1005" s="4"/>
      <c r="X1005" s="4">
        <v>15214.32</v>
      </c>
      <c r="Y1005" s="4"/>
      <c r="Z1005" s="4">
        <v>7353.15</v>
      </c>
      <c r="AA1005" s="4">
        <v>14537.91</v>
      </c>
    </row>
    <row r="1006" spans="2:27">
      <c r="B1006" s="4"/>
      <c r="C1006" s="4">
        <v>0.44800000000000001</v>
      </c>
      <c r="D1006" s="4"/>
      <c r="E1006" s="4">
        <v>0.625</v>
      </c>
      <c r="F1006" s="4">
        <v>0.60499999999999998</v>
      </c>
      <c r="I1006" s="62">
        <v>36091.15</v>
      </c>
      <c r="J1006" s="63">
        <v>29862.240000000002</v>
      </c>
      <c r="P1006" s="4"/>
      <c r="Q1006" s="4">
        <v>0.55500000000000005</v>
      </c>
      <c r="R1006" s="4"/>
      <c r="S1006" s="4">
        <v>0.73299999999999998</v>
      </c>
      <c r="T1006" s="4">
        <v>0.72399999999999998</v>
      </c>
      <c r="W1006" s="4"/>
      <c r="X1006" s="4">
        <v>10065.61</v>
      </c>
      <c r="Y1006" s="4"/>
      <c r="Z1006" s="4">
        <v>18648.46</v>
      </c>
      <c r="AA1006" s="4">
        <v>35555.31</v>
      </c>
    </row>
    <row r="1007" spans="2:27">
      <c r="B1007" s="4"/>
      <c r="C1007" s="4">
        <v>0.46800000000000003</v>
      </c>
      <c r="D1007" s="4"/>
      <c r="E1007" s="4">
        <v>0.55400000000000005</v>
      </c>
      <c r="F1007" s="4">
        <v>0.61799999999999999</v>
      </c>
      <c r="I1007" s="62">
        <v>37884.839999999997</v>
      </c>
      <c r="J1007" s="63">
        <v>20371.89</v>
      </c>
      <c r="P1007" s="4"/>
      <c r="Q1007" s="4">
        <v>0.56799999999999995</v>
      </c>
      <c r="R1007" s="4"/>
      <c r="S1007" s="4">
        <v>0.67200000000000004</v>
      </c>
      <c r="T1007" s="4">
        <v>0.75700000000000001</v>
      </c>
      <c r="W1007" s="4"/>
      <c r="X1007" s="4">
        <v>9150.48</v>
      </c>
      <c r="Y1007" s="4"/>
      <c r="Z1007" s="4">
        <v>17817.689999999999</v>
      </c>
      <c r="AA1007" s="4">
        <v>13416.39</v>
      </c>
    </row>
    <row r="1008" spans="2:27">
      <c r="B1008" s="4"/>
      <c r="C1008" s="4">
        <v>0.499</v>
      </c>
      <c r="D1008" s="4"/>
      <c r="E1008" s="4">
        <v>0.52700000000000002</v>
      </c>
      <c r="F1008" s="4">
        <v>0.58099999999999996</v>
      </c>
      <c r="I1008" s="62">
        <v>47982.39</v>
      </c>
      <c r="J1008" s="63">
        <v>8222.36</v>
      </c>
      <c r="P1008" s="4"/>
      <c r="Q1008" s="4">
        <v>0.502</v>
      </c>
      <c r="R1008" s="4"/>
      <c r="S1008" s="4">
        <v>0.68600000000000005</v>
      </c>
      <c r="T1008" s="4">
        <v>0.78100000000000003</v>
      </c>
      <c r="W1008" s="4"/>
      <c r="X1008" s="4">
        <v>5608.02</v>
      </c>
      <c r="Y1008" s="4"/>
      <c r="Z1008" s="4">
        <v>15994.61</v>
      </c>
      <c r="AA1008" s="4">
        <v>43398.31</v>
      </c>
    </row>
    <row r="1009" spans="2:27">
      <c r="B1009" s="4"/>
      <c r="C1009" s="4">
        <v>0.52</v>
      </c>
      <c r="D1009" s="4"/>
      <c r="E1009" s="4">
        <v>0.57499999999999996</v>
      </c>
      <c r="F1009" s="4">
        <v>0.58799999999999997</v>
      </c>
      <c r="I1009" s="62">
        <v>22218.87</v>
      </c>
      <c r="J1009" s="63">
        <v>14120.17</v>
      </c>
      <c r="P1009" s="4"/>
      <c r="Q1009" s="4">
        <v>0.51700000000000002</v>
      </c>
      <c r="R1009" s="4"/>
      <c r="S1009" s="4">
        <v>0.67900000000000005</v>
      </c>
      <c r="T1009" s="4">
        <v>0.66800000000000004</v>
      </c>
      <c r="W1009" s="4"/>
      <c r="X1009" s="4">
        <v>5851.5</v>
      </c>
      <c r="Y1009" s="4"/>
      <c r="Z1009" s="4">
        <v>25862.16</v>
      </c>
      <c r="AA1009" s="4">
        <v>17483.72</v>
      </c>
    </row>
    <row r="1010" spans="2:27">
      <c r="B1010" s="4"/>
      <c r="C1010" s="4">
        <v>0.45600000000000002</v>
      </c>
      <c r="D1010" s="4"/>
      <c r="E1010" s="4">
        <v>0.52900000000000003</v>
      </c>
      <c r="F1010" s="4">
        <v>0.61199999999999999</v>
      </c>
      <c r="I1010" s="62">
        <v>19311.66</v>
      </c>
      <c r="J1010" s="63">
        <v>10474.76</v>
      </c>
      <c r="P1010" s="4"/>
      <c r="Q1010" s="4">
        <v>0.53800000000000003</v>
      </c>
      <c r="R1010" s="4"/>
      <c r="S1010" s="4">
        <v>0.70099999999999996</v>
      </c>
      <c r="T1010" s="4">
        <v>0.83099999999999996</v>
      </c>
      <c r="W1010" s="4"/>
      <c r="X1010" s="4">
        <v>7603.95</v>
      </c>
      <c r="Y1010" s="4"/>
      <c r="Z1010" s="4">
        <v>15660.15</v>
      </c>
      <c r="AA1010" s="4">
        <v>45508.2</v>
      </c>
    </row>
    <row r="1011" spans="2:27">
      <c r="B1011" s="4"/>
      <c r="C1011" s="4">
        <v>0.39700000000000002</v>
      </c>
      <c r="D1011" s="4"/>
      <c r="E1011" s="4">
        <v>0.61199999999999999</v>
      </c>
      <c r="F1011" s="4">
        <v>0.65600000000000003</v>
      </c>
      <c r="I1011" s="62">
        <v>17267.580000000002</v>
      </c>
      <c r="J1011" s="63">
        <v>17706.580000000002</v>
      </c>
      <c r="P1011" s="4"/>
      <c r="Q1011" s="4">
        <v>0.55800000000000005</v>
      </c>
      <c r="R1011" s="4"/>
      <c r="S1011" s="4">
        <v>0.66800000000000004</v>
      </c>
      <c r="T1011" s="4">
        <v>0.64</v>
      </c>
      <c r="W1011" s="4"/>
      <c r="X1011" s="4">
        <v>7238.02</v>
      </c>
      <c r="Y1011" s="4"/>
      <c r="Z1011" s="4">
        <v>17775.240000000002</v>
      </c>
      <c r="AA1011" s="4">
        <v>19339.16</v>
      </c>
    </row>
    <row r="1012" spans="2:27">
      <c r="B1012" s="4"/>
      <c r="C1012" s="4">
        <v>0.45700000000000002</v>
      </c>
      <c r="D1012" s="4"/>
      <c r="E1012" s="4">
        <v>0.59</v>
      </c>
      <c r="F1012" s="4">
        <v>0.67700000000000005</v>
      </c>
      <c r="I1012" s="62">
        <v>19067.060000000001</v>
      </c>
      <c r="J1012" s="63">
        <v>32847.65</v>
      </c>
      <c r="P1012" s="4"/>
      <c r="Q1012" s="4">
        <v>0.54600000000000004</v>
      </c>
      <c r="R1012" s="4"/>
      <c r="S1012" s="4">
        <v>0.65100000000000002</v>
      </c>
      <c r="T1012" s="4">
        <v>0.67900000000000005</v>
      </c>
      <c r="W1012" s="4"/>
      <c r="X1012" s="4">
        <v>10042.469999999999</v>
      </c>
      <c r="Y1012" s="4"/>
      <c r="Z1012" s="4">
        <v>14288.79</v>
      </c>
      <c r="AA1012" s="4">
        <v>29193.18</v>
      </c>
    </row>
    <row r="1013" spans="2:27">
      <c r="B1013" s="4"/>
      <c r="C1013" s="4">
        <v>0.63400000000000001</v>
      </c>
      <c r="D1013" s="4"/>
      <c r="E1013" s="4">
        <v>0.63700000000000001</v>
      </c>
      <c r="F1013" s="4">
        <v>0.63100000000000001</v>
      </c>
      <c r="I1013" s="62">
        <v>9926.26</v>
      </c>
      <c r="J1013" s="63">
        <v>14980.96</v>
      </c>
      <c r="P1013" s="4"/>
      <c r="Q1013" s="4">
        <v>0.63300000000000001</v>
      </c>
      <c r="R1013" s="4"/>
      <c r="S1013" s="4">
        <v>0.66400000000000003</v>
      </c>
      <c r="T1013" s="4">
        <v>0.76</v>
      </c>
      <c r="W1013" s="4"/>
      <c r="X1013" s="4">
        <v>9576.94</v>
      </c>
      <c r="Y1013" s="4"/>
      <c r="Z1013" s="4">
        <v>23400.79</v>
      </c>
      <c r="AA1013" s="4">
        <v>24906.86</v>
      </c>
    </row>
    <row r="1014" spans="2:27">
      <c r="B1014" s="4"/>
      <c r="C1014" s="4">
        <v>0.51300000000000001</v>
      </c>
      <c r="D1014" s="4"/>
      <c r="E1014" s="4">
        <v>0.56299999999999994</v>
      </c>
      <c r="F1014" s="4">
        <v>0.57099999999999995</v>
      </c>
      <c r="I1014" s="62">
        <v>23094.71</v>
      </c>
      <c r="J1014" s="63">
        <v>12787.32</v>
      </c>
      <c r="P1014" s="4"/>
      <c r="Q1014" s="4">
        <v>0.53600000000000003</v>
      </c>
      <c r="R1014" s="4"/>
      <c r="S1014" s="4">
        <v>0.70499999999999996</v>
      </c>
      <c r="T1014" s="4">
        <v>0.66700000000000004</v>
      </c>
      <c r="W1014" s="4"/>
      <c r="X1014" s="4">
        <v>6158.7</v>
      </c>
      <c r="Y1014" s="4"/>
      <c r="Z1014" s="4">
        <v>30866.53</v>
      </c>
      <c r="AA1014" s="4">
        <v>22829.16</v>
      </c>
    </row>
    <row r="1015" spans="2:27">
      <c r="B1015" s="4"/>
      <c r="C1015" s="4">
        <v>0.47399999999999998</v>
      </c>
      <c r="D1015" s="4"/>
      <c r="E1015" s="4">
        <v>0.56200000000000006</v>
      </c>
      <c r="F1015" s="4">
        <v>0.624</v>
      </c>
      <c r="I1015" s="62">
        <v>39966.17</v>
      </c>
      <c r="J1015" s="63">
        <v>7448.61</v>
      </c>
      <c r="P1015" s="4"/>
      <c r="Q1015" s="4">
        <v>0.53100000000000003</v>
      </c>
      <c r="R1015" s="4"/>
      <c r="S1015" s="4">
        <v>0.64800000000000002</v>
      </c>
      <c r="T1015" s="4">
        <v>0.70099999999999996</v>
      </c>
      <c r="W1015" s="4"/>
      <c r="X1015" s="4">
        <v>10310.01</v>
      </c>
      <c r="Y1015" s="4"/>
      <c r="Z1015" s="4">
        <v>9047.41</v>
      </c>
      <c r="AA1015" s="4">
        <v>27214.42</v>
      </c>
    </row>
    <row r="1016" spans="2:27">
      <c r="B1016" s="4"/>
      <c r="C1016" s="4">
        <v>0.57299999999999995</v>
      </c>
      <c r="D1016" s="4"/>
      <c r="E1016" s="4">
        <v>0.52500000000000002</v>
      </c>
      <c r="F1016" s="4">
        <v>0.501</v>
      </c>
      <c r="I1016" s="62">
        <v>22322.27</v>
      </c>
      <c r="J1016" s="63">
        <v>34474.83</v>
      </c>
      <c r="P1016" s="4"/>
      <c r="Q1016" s="4">
        <v>0.60399999999999998</v>
      </c>
      <c r="R1016" s="4"/>
      <c r="S1016" s="4">
        <v>0.73599999999999999</v>
      </c>
      <c r="T1016" s="4">
        <v>0.66700000000000004</v>
      </c>
      <c r="W1016" s="4"/>
      <c r="X1016" s="4">
        <v>7352.84</v>
      </c>
      <c r="Y1016" s="4"/>
      <c r="Z1016" s="4">
        <v>17039.509999999998</v>
      </c>
      <c r="AA1016" s="4">
        <v>21913.91</v>
      </c>
    </row>
    <row r="1017" spans="2:27">
      <c r="B1017" s="4"/>
      <c r="C1017" s="4">
        <v>0.37</v>
      </c>
      <c r="D1017" s="4"/>
      <c r="E1017" s="4">
        <v>0.52200000000000002</v>
      </c>
      <c r="F1017" s="4">
        <v>0.52600000000000002</v>
      </c>
      <c r="I1017" s="62">
        <v>8110.8</v>
      </c>
      <c r="J1017" s="63">
        <v>23428.26</v>
      </c>
      <c r="P1017" s="4"/>
      <c r="Q1017" s="4">
        <v>0.49199999999999999</v>
      </c>
      <c r="R1017" s="4"/>
      <c r="S1017" s="4">
        <v>0.67500000000000004</v>
      </c>
      <c r="T1017" s="4">
        <v>0.65500000000000003</v>
      </c>
      <c r="W1017" s="4"/>
      <c r="X1017" s="4">
        <v>6726.37</v>
      </c>
      <c r="Y1017" s="4"/>
      <c r="Z1017" s="4">
        <v>15317.5</v>
      </c>
      <c r="AA1017" s="4">
        <v>19198.419999999998</v>
      </c>
    </row>
    <row r="1018" spans="2:27">
      <c r="B1018" s="4"/>
      <c r="C1018" s="4">
        <v>0.39600000000000002</v>
      </c>
      <c r="D1018" s="4"/>
      <c r="E1018" s="4">
        <v>0.53</v>
      </c>
      <c r="F1018" s="4">
        <v>0.54100000000000004</v>
      </c>
      <c r="I1018" s="62">
        <v>13374.81</v>
      </c>
      <c r="J1018" s="63">
        <v>10257.31</v>
      </c>
      <c r="P1018" s="4"/>
      <c r="Q1018" s="4">
        <v>0.56399999999999995</v>
      </c>
      <c r="R1018" s="4"/>
      <c r="S1018" s="4">
        <v>0.624</v>
      </c>
      <c r="T1018" s="4">
        <v>0.65900000000000003</v>
      </c>
      <c r="W1018" s="4"/>
      <c r="X1018" s="4">
        <v>7933.68</v>
      </c>
      <c r="Y1018" s="4"/>
      <c r="Z1018" s="4">
        <v>10567.85</v>
      </c>
      <c r="AA1018" s="4">
        <v>15013.2</v>
      </c>
    </row>
    <row r="1019" spans="2:27">
      <c r="B1019" s="4"/>
      <c r="C1019" s="4">
        <v>0.45100000000000001</v>
      </c>
      <c r="D1019" s="4"/>
      <c r="E1019" s="4">
        <v>0.54100000000000004</v>
      </c>
      <c r="F1019" s="4">
        <v>0.47499999999999998</v>
      </c>
      <c r="I1019" s="62">
        <v>24144.27</v>
      </c>
      <c r="J1019" s="63">
        <v>6941.9</v>
      </c>
      <c r="P1019" s="4"/>
      <c r="Q1019" s="4">
        <v>0.56000000000000005</v>
      </c>
      <c r="R1019" s="4"/>
      <c r="S1019" s="4">
        <v>0.68500000000000005</v>
      </c>
      <c r="T1019" s="4">
        <v>0.626</v>
      </c>
      <c r="W1019" s="4"/>
      <c r="X1019" s="4">
        <v>12715.06</v>
      </c>
      <c r="Y1019" s="4"/>
      <c r="Z1019" s="4">
        <v>15993.99</v>
      </c>
      <c r="AA1019" s="4">
        <v>16587.330000000002</v>
      </c>
    </row>
    <row r="1020" spans="2:27">
      <c r="B1020" s="4"/>
      <c r="C1020" s="4">
        <v>0.46200000000000002</v>
      </c>
      <c r="D1020" s="4"/>
      <c r="E1020" s="4">
        <v>0.56799999999999995</v>
      </c>
      <c r="F1020" s="4">
        <v>0.63400000000000001</v>
      </c>
      <c r="I1020" s="62">
        <v>21565.119999999999</v>
      </c>
      <c r="J1020" s="63">
        <v>11044.68</v>
      </c>
      <c r="P1020" s="4"/>
      <c r="Q1020" s="4">
        <v>0.55000000000000004</v>
      </c>
      <c r="R1020" s="4"/>
      <c r="S1020" s="4">
        <v>0.69599999999999995</v>
      </c>
      <c r="T1020" s="4">
        <v>0.67</v>
      </c>
      <c r="W1020" s="4"/>
      <c r="X1020" s="4">
        <v>22124.33</v>
      </c>
      <c r="Y1020" s="4"/>
      <c r="Z1020" s="4">
        <v>18192.73</v>
      </c>
      <c r="AA1020" s="4">
        <v>21874.69</v>
      </c>
    </row>
    <row r="1021" spans="2:27">
      <c r="B1021" s="4"/>
      <c r="C1021" s="4">
        <v>0.52700000000000002</v>
      </c>
      <c r="D1021" s="4"/>
      <c r="E1021" s="4">
        <v>0.58499999999999996</v>
      </c>
      <c r="F1021" s="4">
        <v>0.67800000000000005</v>
      </c>
      <c r="I1021" s="62">
        <v>8744.48</v>
      </c>
      <c r="J1021" s="63">
        <v>7745.8</v>
      </c>
      <c r="P1021" s="4"/>
      <c r="Q1021" s="4">
        <v>0.55400000000000005</v>
      </c>
      <c r="R1021" s="4"/>
      <c r="S1021" s="4">
        <v>0.70699999999999996</v>
      </c>
      <c r="T1021" s="4">
        <v>0.78600000000000003</v>
      </c>
      <c r="W1021" s="4"/>
      <c r="X1021" s="4">
        <v>5880.13</v>
      </c>
      <c r="Y1021" s="4"/>
      <c r="Z1021" s="4">
        <v>15749.4</v>
      </c>
      <c r="AA1021" s="4">
        <v>27180.240000000002</v>
      </c>
    </row>
    <row r="1022" spans="2:27">
      <c r="B1022" s="4"/>
      <c r="C1022" s="4">
        <v>0.46</v>
      </c>
      <c r="D1022" s="4"/>
      <c r="E1022" s="4">
        <v>0.47699999999999998</v>
      </c>
      <c r="F1022" s="4">
        <v>0.64300000000000002</v>
      </c>
      <c r="I1022" s="62">
        <v>27970.84</v>
      </c>
      <c r="J1022" s="63">
        <v>13548.27</v>
      </c>
      <c r="P1022" s="4"/>
      <c r="Q1022" s="4">
        <v>0.54300000000000004</v>
      </c>
      <c r="R1022" s="4"/>
      <c r="S1022" s="4">
        <v>0.64600000000000002</v>
      </c>
      <c r="T1022" s="4">
        <v>0.70499999999999996</v>
      </c>
      <c r="W1022" s="4"/>
      <c r="X1022" s="4">
        <v>7799.19</v>
      </c>
      <c r="Y1022" s="4"/>
      <c r="Z1022" s="4">
        <v>15562.7</v>
      </c>
      <c r="AA1022" s="4">
        <v>14258.75</v>
      </c>
    </row>
    <row r="1023" spans="2:27">
      <c r="B1023" s="4"/>
      <c r="C1023" s="4">
        <v>0.504</v>
      </c>
      <c r="D1023" s="4"/>
      <c r="E1023" s="4">
        <v>0.54300000000000004</v>
      </c>
      <c r="F1023" s="4">
        <v>0.55000000000000004</v>
      </c>
      <c r="I1023" s="62">
        <v>23369.48</v>
      </c>
      <c r="J1023" s="63">
        <v>15888.76</v>
      </c>
      <c r="P1023" s="4"/>
      <c r="Q1023" s="4">
        <v>0.56699999999999995</v>
      </c>
      <c r="R1023" s="4"/>
      <c r="S1023" s="4">
        <v>0.69399999999999995</v>
      </c>
      <c r="T1023" s="4">
        <v>0.66500000000000004</v>
      </c>
      <c r="W1023" s="4"/>
      <c r="X1023" s="4">
        <v>7586.61</v>
      </c>
      <c r="Y1023" s="4"/>
      <c r="Z1023" s="4">
        <v>10330</v>
      </c>
      <c r="AA1023" s="4">
        <v>20843.04</v>
      </c>
    </row>
    <row r="1024" spans="2:27">
      <c r="B1024" s="4"/>
      <c r="C1024" s="4">
        <v>0.316</v>
      </c>
      <c r="D1024" s="4"/>
      <c r="E1024" s="4">
        <v>0.621</v>
      </c>
      <c r="F1024" s="4">
        <v>0.63400000000000001</v>
      </c>
      <c r="I1024" s="62">
        <v>9860.74</v>
      </c>
      <c r="J1024" s="63">
        <v>12864.08</v>
      </c>
      <c r="P1024" s="4"/>
      <c r="Q1024" s="4">
        <v>0.501</v>
      </c>
      <c r="R1024" s="4"/>
      <c r="S1024" s="4">
        <v>0.67500000000000004</v>
      </c>
      <c r="T1024" s="4">
        <v>0.748</v>
      </c>
      <c r="W1024" s="4"/>
      <c r="X1024" s="4">
        <v>5548.08</v>
      </c>
      <c r="Y1024" s="4"/>
      <c r="Z1024" s="4">
        <v>15618.5</v>
      </c>
      <c r="AA1024" s="4">
        <v>18570.82</v>
      </c>
    </row>
    <row r="1025" spans="2:27">
      <c r="B1025" s="4"/>
      <c r="C1025" s="4">
        <v>0.50600000000000001</v>
      </c>
      <c r="D1025" s="4"/>
      <c r="E1025" s="4">
        <v>0.62</v>
      </c>
      <c r="F1025" s="4">
        <v>0.66100000000000003</v>
      </c>
      <c r="I1025" s="62">
        <v>12697.98</v>
      </c>
      <c r="J1025" s="63">
        <v>14523.96</v>
      </c>
      <c r="P1025" s="4"/>
      <c r="Q1025" s="4">
        <v>0.58199999999999996</v>
      </c>
      <c r="R1025" s="4"/>
      <c r="S1025" s="4">
        <v>0.69199999999999995</v>
      </c>
      <c r="T1025" s="4">
        <v>0.752</v>
      </c>
      <c r="W1025" s="4"/>
      <c r="X1025" s="4">
        <v>8592.5400000000009</v>
      </c>
      <c r="Y1025" s="4"/>
      <c r="Z1025" s="4">
        <v>15855.76</v>
      </c>
      <c r="AA1025" s="4">
        <v>20526.439999999999</v>
      </c>
    </row>
    <row r="1026" spans="2:27">
      <c r="B1026" s="4"/>
      <c r="C1026" s="4">
        <v>0.504</v>
      </c>
      <c r="D1026" s="4"/>
      <c r="E1026" s="4">
        <v>0.60799999999999998</v>
      </c>
      <c r="F1026" s="4">
        <v>0.36199999999999999</v>
      </c>
      <c r="I1026" s="62">
        <v>12816.33</v>
      </c>
      <c r="J1026" s="63">
        <v>11961.95</v>
      </c>
      <c r="P1026" s="4"/>
      <c r="Q1026" s="4">
        <v>0.54500000000000004</v>
      </c>
      <c r="R1026" s="4"/>
      <c r="S1026" s="4">
        <v>0.66900000000000004</v>
      </c>
      <c r="T1026" s="4">
        <v>0.56999999999999995</v>
      </c>
      <c r="W1026" s="4"/>
      <c r="X1026" s="4">
        <v>12952.9</v>
      </c>
      <c r="Y1026" s="4"/>
      <c r="Z1026" s="4">
        <v>15222.64</v>
      </c>
      <c r="AA1026" s="4">
        <v>11518.45</v>
      </c>
    </row>
    <row r="1027" spans="2:27">
      <c r="B1027" s="4"/>
      <c r="C1027" s="4">
        <v>0.47299999999999998</v>
      </c>
      <c r="D1027" s="4"/>
      <c r="E1027" s="4">
        <v>0.57499999999999996</v>
      </c>
      <c r="F1027" s="4">
        <v>0.622</v>
      </c>
      <c r="I1027" s="62">
        <v>24999.87</v>
      </c>
      <c r="J1027" s="63">
        <v>17148.57</v>
      </c>
      <c r="P1027" s="4"/>
      <c r="Q1027" s="4">
        <v>0.52600000000000002</v>
      </c>
      <c r="R1027" s="4"/>
      <c r="S1027" s="4">
        <v>0.66400000000000003</v>
      </c>
      <c r="T1027" s="4">
        <v>0.66700000000000004</v>
      </c>
      <c r="W1027" s="4"/>
      <c r="X1027" s="4">
        <v>7512.41</v>
      </c>
      <c r="Y1027" s="4"/>
      <c r="Z1027" s="4">
        <v>21096.86</v>
      </c>
      <c r="AA1027" s="4">
        <v>26514.13</v>
      </c>
    </row>
    <row r="1028" spans="2:27">
      <c r="B1028" s="4"/>
      <c r="C1028" s="4">
        <v>0.36499999999999999</v>
      </c>
      <c r="D1028" s="4"/>
      <c r="E1028" s="4">
        <v>0.52500000000000002</v>
      </c>
      <c r="F1028" s="4">
        <v>0.64200000000000002</v>
      </c>
      <c r="I1028" s="62">
        <v>8744.25</v>
      </c>
      <c r="J1028" s="63">
        <v>8377.23</v>
      </c>
      <c r="P1028" s="4"/>
      <c r="Q1028" s="4">
        <v>0.52400000000000002</v>
      </c>
      <c r="R1028" s="4"/>
      <c r="S1028" s="4">
        <v>0.64600000000000002</v>
      </c>
      <c r="T1028" s="4">
        <v>0.75600000000000001</v>
      </c>
      <c r="W1028" s="4"/>
      <c r="X1028" s="4">
        <v>15059.38</v>
      </c>
      <c r="Y1028" s="4"/>
      <c r="Z1028" s="4">
        <v>13689.62</v>
      </c>
      <c r="AA1028" s="4">
        <v>36389.160000000003</v>
      </c>
    </row>
    <row r="1029" spans="2:27">
      <c r="B1029" s="4"/>
      <c r="C1029" s="4">
        <v>0.47599999999999998</v>
      </c>
      <c r="D1029" s="4"/>
      <c r="E1029" s="4">
        <v>0.57799999999999996</v>
      </c>
      <c r="F1029" s="4">
        <v>0.61599999999999999</v>
      </c>
      <c r="I1029" s="62">
        <v>19860.09</v>
      </c>
      <c r="J1029" s="63">
        <v>20315.66</v>
      </c>
      <c r="P1029" s="4"/>
      <c r="Q1029" s="4">
        <v>0.58299999999999996</v>
      </c>
      <c r="R1029" s="4"/>
      <c r="S1029" s="4">
        <v>0.61099999999999999</v>
      </c>
      <c r="T1029" s="4">
        <v>0.67800000000000005</v>
      </c>
      <c r="W1029" s="4"/>
      <c r="X1029" s="4">
        <v>9606.25</v>
      </c>
      <c r="Y1029" s="4"/>
      <c r="Z1029" s="4">
        <v>8404.6200000000008</v>
      </c>
      <c r="AA1029" s="4">
        <v>26809.759999999998</v>
      </c>
    </row>
    <row r="1030" spans="2:27">
      <c r="B1030" s="4"/>
      <c r="C1030" s="4">
        <v>0.432</v>
      </c>
      <c r="D1030" s="4"/>
      <c r="E1030" s="4">
        <v>0.54800000000000004</v>
      </c>
      <c r="F1030" s="4">
        <v>0.66200000000000003</v>
      </c>
      <c r="I1030" s="62">
        <v>24586.97</v>
      </c>
      <c r="J1030" s="63">
        <v>12030.77</v>
      </c>
      <c r="P1030" s="4"/>
      <c r="Q1030" s="4">
        <v>0.52600000000000002</v>
      </c>
      <c r="R1030" s="4"/>
      <c r="S1030" s="4">
        <v>0.63300000000000001</v>
      </c>
      <c r="T1030" s="4">
        <v>0.68300000000000005</v>
      </c>
      <c r="W1030" s="4"/>
      <c r="X1030" s="4">
        <v>5881.41</v>
      </c>
      <c r="Y1030" s="4"/>
      <c r="Z1030" s="4">
        <v>25346.29</v>
      </c>
      <c r="AA1030" s="4">
        <v>28373.94</v>
      </c>
    </row>
    <row r="1031" spans="2:27">
      <c r="B1031" s="4"/>
      <c r="C1031" s="4">
        <v>0.51100000000000001</v>
      </c>
      <c r="D1031" s="4"/>
      <c r="E1031" s="4">
        <v>0.66100000000000003</v>
      </c>
      <c r="F1031" s="4">
        <v>0.58699999999999997</v>
      </c>
      <c r="I1031" s="62">
        <v>30766.240000000002</v>
      </c>
      <c r="J1031" s="63">
        <v>19968.68</v>
      </c>
      <c r="P1031" s="4"/>
      <c r="Q1031" s="4">
        <v>0.48099999999999998</v>
      </c>
      <c r="R1031" s="4"/>
      <c r="S1031" s="4">
        <v>0.70599999999999996</v>
      </c>
      <c r="T1031" s="4">
        <v>0.77</v>
      </c>
      <c r="W1031" s="4"/>
      <c r="X1031" s="4">
        <v>6428.8</v>
      </c>
      <c r="Y1031" s="4"/>
      <c r="Z1031" s="4">
        <v>11129.19</v>
      </c>
      <c r="AA1031" s="4">
        <v>22774.22</v>
      </c>
    </row>
    <row r="1032" spans="2:27">
      <c r="B1032" s="4"/>
      <c r="C1032" s="4">
        <v>0.45300000000000001</v>
      </c>
      <c r="D1032" s="4"/>
      <c r="E1032" s="4">
        <v>0.623</v>
      </c>
      <c r="F1032" s="4">
        <v>0.58399999999999996</v>
      </c>
      <c r="I1032" s="62">
        <v>35798.550000000003</v>
      </c>
      <c r="J1032" s="63">
        <v>41803.519999999997</v>
      </c>
      <c r="P1032" s="4"/>
      <c r="Q1032" s="4">
        <v>0.58299999999999996</v>
      </c>
      <c r="R1032" s="4"/>
      <c r="S1032" s="4">
        <v>0.68600000000000005</v>
      </c>
      <c r="T1032" s="4">
        <v>0.75800000000000001</v>
      </c>
      <c r="W1032" s="4"/>
      <c r="X1032" s="4">
        <v>9918.9</v>
      </c>
      <c r="Y1032" s="4"/>
      <c r="Z1032" s="4">
        <v>14373.45</v>
      </c>
      <c r="AA1032" s="4">
        <v>32921.589999999997</v>
      </c>
    </row>
    <row r="1033" spans="2:27">
      <c r="B1033" s="4"/>
      <c r="C1033" s="4">
        <v>0.42099999999999999</v>
      </c>
      <c r="D1033" s="4"/>
      <c r="E1033" s="4">
        <v>0.69499999999999995</v>
      </c>
      <c r="F1033" s="4">
        <v>0.66900000000000004</v>
      </c>
      <c r="I1033" s="62">
        <v>23074.63</v>
      </c>
      <c r="J1033" s="63">
        <v>22567.32</v>
      </c>
      <c r="P1033" s="4"/>
      <c r="Q1033" s="4">
        <v>0.53600000000000003</v>
      </c>
      <c r="R1033" s="4"/>
      <c r="S1033" s="4">
        <v>0.746</v>
      </c>
      <c r="T1033" s="4">
        <v>0.77400000000000002</v>
      </c>
      <c r="W1033" s="4"/>
      <c r="X1033" s="4">
        <v>8708.2800000000007</v>
      </c>
      <c r="Y1033" s="4"/>
      <c r="Z1033" s="4">
        <v>20025.400000000001</v>
      </c>
      <c r="AA1033" s="4">
        <v>22371.8</v>
      </c>
    </row>
    <row r="1034" spans="2:27">
      <c r="B1034" s="4"/>
      <c r="C1034" s="4">
        <v>0.50900000000000001</v>
      </c>
      <c r="D1034" s="4"/>
      <c r="E1034" s="4">
        <v>0.54600000000000004</v>
      </c>
      <c r="F1034" s="4">
        <v>0.63400000000000001</v>
      </c>
      <c r="I1034" s="62">
        <v>18076.57</v>
      </c>
      <c r="J1034" s="63">
        <v>8510.85</v>
      </c>
      <c r="P1034" s="4"/>
      <c r="Q1034" s="4">
        <v>0.45500000000000002</v>
      </c>
      <c r="R1034" s="4"/>
      <c r="S1034" s="4">
        <v>0.57299999999999995</v>
      </c>
      <c r="T1034" s="4">
        <v>0.74199999999999999</v>
      </c>
      <c r="W1034" s="4"/>
      <c r="X1034" s="4">
        <v>7432</v>
      </c>
      <c r="Y1034" s="4"/>
      <c r="Z1034" s="4">
        <v>13826.9</v>
      </c>
      <c r="AA1034" s="4">
        <v>30461.439999999999</v>
      </c>
    </row>
    <row r="1035" spans="2:27">
      <c r="B1035" s="4"/>
      <c r="C1035" s="4">
        <v>0.41</v>
      </c>
      <c r="D1035" s="4"/>
      <c r="E1035" s="4">
        <v>0.59899999999999998</v>
      </c>
      <c r="F1035" s="4">
        <v>0.60199999999999998</v>
      </c>
      <c r="I1035" s="62">
        <v>23061.55</v>
      </c>
      <c r="J1035" s="63">
        <v>20966.88</v>
      </c>
      <c r="P1035" s="4"/>
      <c r="Q1035" s="4">
        <v>0.51500000000000001</v>
      </c>
      <c r="R1035" s="4"/>
      <c r="S1035" s="4">
        <v>0.66900000000000004</v>
      </c>
      <c r="T1035" s="4">
        <v>0.68300000000000005</v>
      </c>
      <c r="W1035" s="4"/>
      <c r="X1035" s="4">
        <v>5412.68</v>
      </c>
      <c r="Y1035" s="4"/>
      <c r="Z1035" s="4">
        <v>15946.79</v>
      </c>
      <c r="AA1035" s="4">
        <v>21779.97</v>
      </c>
    </row>
    <row r="1036" spans="2:27">
      <c r="B1036" s="4"/>
      <c r="C1036" s="4">
        <v>0.44800000000000001</v>
      </c>
      <c r="D1036" s="4"/>
      <c r="E1036" s="4">
        <v>0.60099999999999998</v>
      </c>
      <c r="F1036" s="4">
        <v>0.55900000000000005</v>
      </c>
      <c r="I1036" s="62">
        <v>20541.939999999999</v>
      </c>
      <c r="J1036" s="63">
        <v>9022.7199999999993</v>
      </c>
      <c r="P1036" s="4"/>
      <c r="Q1036" s="4">
        <v>0.54400000000000004</v>
      </c>
      <c r="R1036" s="4"/>
      <c r="S1036" s="4">
        <v>0.66300000000000003</v>
      </c>
      <c r="T1036" s="4">
        <v>0.73499999999999999</v>
      </c>
      <c r="W1036" s="4"/>
      <c r="X1036" s="4">
        <v>9262.75</v>
      </c>
      <c r="Y1036" s="4"/>
      <c r="Z1036" s="4">
        <v>18565.189999999999</v>
      </c>
      <c r="AA1036" s="4">
        <v>26335.040000000001</v>
      </c>
    </row>
    <row r="1037" spans="2:27">
      <c r="B1037" s="4"/>
      <c r="C1037" s="4">
        <v>0.45500000000000002</v>
      </c>
      <c r="D1037" s="4"/>
      <c r="E1037" s="4">
        <v>0.49299999999999999</v>
      </c>
      <c r="F1037" s="4">
        <v>0.56499999999999995</v>
      </c>
      <c r="I1037" s="62">
        <v>10949.06</v>
      </c>
      <c r="J1037" s="63">
        <v>31782.25</v>
      </c>
      <c r="P1037" s="4"/>
      <c r="Q1037" s="4">
        <v>0.54300000000000004</v>
      </c>
      <c r="R1037" s="4"/>
      <c r="S1037" s="4">
        <v>0.622</v>
      </c>
      <c r="T1037" s="4">
        <v>0.67500000000000004</v>
      </c>
      <c r="W1037" s="4"/>
      <c r="X1037" s="4">
        <v>22632.91</v>
      </c>
      <c r="Y1037" s="4"/>
      <c r="Z1037" s="4">
        <v>8922.7999999999993</v>
      </c>
      <c r="AA1037" s="4">
        <v>22581</v>
      </c>
    </row>
    <row r="1038" spans="2:27">
      <c r="B1038" s="4"/>
      <c r="C1038" s="4">
        <v>0.438</v>
      </c>
      <c r="D1038" s="4"/>
      <c r="E1038" s="4">
        <v>0.56599999999999995</v>
      </c>
      <c r="F1038" s="4">
        <v>0.63700000000000001</v>
      </c>
      <c r="I1038" s="62">
        <v>22544.45</v>
      </c>
      <c r="J1038" s="63">
        <v>25189.53</v>
      </c>
      <c r="P1038" s="4"/>
      <c r="Q1038" s="4">
        <v>0.52200000000000002</v>
      </c>
      <c r="R1038" s="4"/>
      <c r="S1038" s="4">
        <v>0.69699999999999995</v>
      </c>
      <c r="T1038" s="4">
        <v>0.67200000000000004</v>
      </c>
      <c r="W1038" s="4"/>
      <c r="X1038" s="4">
        <v>6521.29</v>
      </c>
      <c r="Y1038" s="4"/>
      <c r="Z1038" s="4">
        <v>11641.34</v>
      </c>
      <c r="AA1038" s="4">
        <v>27077.25</v>
      </c>
    </row>
    <row r="1039" spans="2:27">
      <c r="B1039" s="4"/>
      <c r="C1039" s="4">
        <v>0.41299999999999998</v>
      </c>
      <c r="D1039" s="4"/>
      <c r="E1039" s="4">
        <v>0.57599999999999996</v>
      </c>
      <c r="F1039" s="4">
        <v>0.52</v>
      </c>
      <c r="I1039" s="62">
        <v>45556.58</v>
      </c>
      <c r="J1039" s="63">
        <v>40074.49</v>
      </c>
      <c r="P1039" s="4"/>
      <c r="Q1039" s="4">
        <v>0.55700000000000005</v>
      </c>
      <c r="R1039" s="4"/>
      <c r="S1039" s="4">
        <v>0.69299999999999995</v>
      </c>
      <c r="T1039" s="4">
        <v>0.63200000000000001</v>
      </c>
      <c r="W1039" s="4"/>
      <c r="X1039" s="4">
        <v>8373.25</v>
      </c>
      <c r="Y1039" s="4"/>
      <c r="Z1039" s="4">
        <v>18450.82</v>
      </c>
      <c r="AA1039" s="4">
        <v>16829.22</v>
      </c>
    </row>
    <row r="1040" spans="2:27">
      <c r="B1040" s="4"/>
      <c r="C1040" s="4">
        <v>0.40600000000000003</v>
      </c>
      <c r="D1040" s="4"/>
      <c r="E1040" s="4">
        <v>0.61899999999999999</v>
      </c>
      <c r="F1040" s="4">
        <v>0.66100000000000003</v>
      </c>
      <c r="I1040" s="62">
        <v>8612.32</v>
      </c>
      <c r="J1040" s="63">
        <v>19421.23</v>
      </c>
      <c r="P1040" s="4"/>
      <c r="Q1040" s="4">
        <v>0.499</v>
      </c>
      <c r="R1040" s="4"/>
      <c r="S1040" s="4">
        <v>0.67300000000000004</v>
      </c>
      <c r="T1040" s="4">
        <v>0.747</v>
      </c>
      <c r="W1040" s="4"/>
      <c r="X1040" s="4">
        <v>6316.83</v>
      </c>
      <c r="Y1040" s="4"/>
      <c r="Z1040" s="4">
        <v>10783.05</v>
      </c>
      <c r="AA1040" s="4">
        <v>22380.23</v>
      </c>
    </row>
    <row r="1041" spans="2:27">
      <c r="B1041" s="4"/>
      <c r="C1041" s="4">
        <v>0.42099999999999999</v>
      </c>
      <c r="D1041" s="4"/>
      <c r="E1041" s="4">
        <v>0.51600000000000001</v>
      </c>
      <c r="F1041" s="4">
        <v>0.63300000000000001</v>
      </c>
      <c r="I1041" s="62">
        <v>9656.9699999999993</v>
      </c>
      <c r="J1041" s="63">
        <v>16381.45</v>
      </c>
      <c r="P1041" s="4"/>
      <c r="Q1041" s="4">
        <v>0.45600000000000002</v>
      </c>
      <c r="R1041" s="4"/>
      <c r="S1041" s="4">
        <v>0.72299999999999998</v>
      </c>
      <c r="T1041" s="4">
        <v>0.68100000000000005</v>
      </c>
      <c r="W1041" s="4"/>
      <c r="X1041" s="4">
        <v>5135.8999999999996</v>
      </c>
      <c r="Y1041" s="4"/>
      <c r="Z1041" s="4">
        <v>16679.919999999998</v>
      </c>
      <c r="AA1041" s="4">
        <v>20890.72</v>
      </c>
    </row>
    <row r="1042" spans="2:27">
      <c r="B1042" s="4"/>
      <c r="C1042" s="4">
        <v>0.438</v>
      </c>
      <c r="D1042" s="4"/>
      <c r="E1042" s="4">
        <v>0.7</v>
      </c>
      <c r="F1042" s="4">
        <v>0.54200000000000004</v>
      </c>
      <c r="I1042" s="62">
        <v>26537.52</v>
      </c>
      <c r="J1042" s="63">
        <v>6834.78</v>
      </c>
      <c r="P1042" s="4"/>
      <c r="Q1042" s="4">
        <v>0.57499999999999996</v>
      </c>
      <c r="R1042" s="4"/>
      <c r="S1042" s="4">
        <v>0.72799999999999998</v>
      </c>
      <c r="T1042" s="4">
        <v>0.626</v>
      </c>
      <c r="W1042" s="4"/>
      <c r="X1042" s="4">
        <v>6413.18</v>
      </c>
      <c r="Y1042" s="4"/>
      <c r="Z1042" s="4">
        <v>41125.160000000003</v>
      </c>
      <c r="AA1042" s="4">
        <v>24540.82</v>
      </c>
    </row>
    <row r="1043" spans="2:27">
      <c r="B1043" s="4"/>
      <c r="C1043" s="4">
        <v>0.57599999999999996</v>
      </c>
      <c r="D1043" s="4"/>
      <c r="E1043" s="4">
        <v>0.59499999999999997</v>
      </c>
      <c r="F1043" s="4">
        <v>0.58799999999999997</v>
      </c>
      <c r="I1043" s="62">
        <v>12923.12</v>
      </c>
      <c r="J1043" s="63">
        <v>20660.810000000001</v>
      </c>
      <c r="P1043" s="4"/>
      <c r="Q1043" s="4">
        <v>0.62</v>
      </c>
      <c r="R1043" s="4"/>
      <c r="S1043" s="4">
        <v>0.66</v>
      </c>
      <c r="T1043" s="4">
        <v>0.66400000000000003</v>
      </c>
      <c r="W1043" s="4"/>
      <c r="X1043" s="4">
        <v>12618.89</v>
      </c>
      <c r="Y1043" s="4"/>
      <c r="Z1043" s="4">
        <v>16454.37</v>
      </c>
      <c r="AA1043" s="4">
        <v>27505.54</v>
      </c>
    </row>
    <row r="1044" spans="2:27">
      <c r="B1044" s="4"/>
      <c r="C1044" s="4">
        <v>0.505</v>
      </c>
      <c r="D1044" s="4"/>
      <c r="E1044" s="4">
        <v>0.65800000000000003</v>
      </c>
      <c r="F1044" s="4">
        <v>0.63600000000000001</v>
      </c>
      <c r="I1044" s="62">
        <v>14456.43</v>
      </c>
      <c r="J1044" s="63">
        <v>13045.51</v>
      </c>
      <c r="P1044" s="4"/>
      <c r="Q1044" s="4">
        <v>0.51200000000000001</v>
      </c>
      <c r="R1044" s="4"/>
      <c r="S1044" s="4">
        <v>0.71899999999999997</v>
      </c>
      <c r="T1044" s="4">
        <v>0.748</v>
      </c>
      <c r="W1044" s="4"/>
      <c r="X1044" s="4">
        <v>6512.27</v>
      </c>
      <c r="Y1044" s="4"/>
      <c r="Z1044" s="4">
        <v>12835.54</v>
      </c>
      <c r="AA1044" s="4">
        <v>30845.74</v>
      </c>
    </row>
    <row r="1045" spans="2:27">
      <c r="B1045" s="4"/>
      <c r="C1045" s="4">
        <v>0.41499999999999998</v>
      </c>
      <c r="D1045" s="4"/>
      <c r="E1045" s="4">
        <v>0.53300000000000003</v>
      </c>
      <c r="F1045" s="4">
        <v>0.52400000000000002</v>
      </c>
      <c r="I1045" s="62">
        <v>18178.82</v>
      </c>
      <c r="J1045" s="63">
        <v>25328.959999999999</v>
      </c>
      <c r="P1045" s="4"/>
      <c r="Q1045" s="4">
        <v>0.50800000000000001</v>
      </c>
      <c r="R1045" s="4"/>
      <c r="S1045" s="4">
        <v>0.66</v>
      </c>
      <c r="T1045" s="4">
        <v>0.69899999999999995</v>
      </c>
      <c r="W1045" s="4"/>
      <c r="X1045" s="4">
        <v>9622.3700000000008</v>
      </c>
      <c r="Y1045" s="4"/>
      <c r="Z1045" s="4">
        <v>14683.27</v>
      </c>
      <c r="AA1045" s="4">
        <v>18412.11</v>
      </c>
    </row>
    <row r="1046" spans="2:27">
      <c r="B1046" s="4"/>
      <c r="C1046" s="4">
        <v>0.54</v>
      </c>
      <c r="D1046" s="4"/>
      <c r="E1046" s="4">
        <v>0.59399999999999997</v>
      </c>
      <c r="F1046" s="4">
        <v>0.48</v>
      </c>
      <c r="I1046" s="62">
        <v>28048.9</v>
      </c>
      <c r="J1046" s="63">
        <v>17224.14</v>
      </c>
      <c r="P1046" s="4"/>
      <c r="Q1046" s="4">
        <v>0.57499999999999996</v>
      </c>
      <c r="R1046" s="4"/>
      <c r="S1046" s="4">
        <v>0.67600000000000005</v>
      </c>
      <c r="T1046" s="4">
        <v>0.67400000000000004</v>
      </c>
      <c r="W1046" s="4"/>
      <c r="X1046" s="4">
        <v>6678.16</v>
      </c>
      <c r="Y1046" s="4"/>
      <c r="Z1046" s="4">
        <v>19245.57</v>
      </c>
      <c r="AA1046" s="4">
        <v>21519.58</v>
      </c>
    </row>
    <row r="1047" spans="2:27">
      <c r="B1047" s="4"/>
      <c r="C1047" s="4">
        <v>0.441</v>
      </c>
      <c r="D1047" s="4"/>
      <c r="E1047" s="4">
        <v>0.63700000000000001</v>
      </c>
      <c r="F1047" s="4">
        <v>0.495</v>
      </c>
      <c r="I1047" s="62">
        <v>13027.29</v>
      </c>
      <c r="J1047" s="63">
        <v>14349.1</v>
      </c>
      <c r="P1047" s="4"/>
      <c r="Q1047" s="4">
        <v>0.55200000000000005</v>
      </c>
      <c r="R1047" s="4"/>
      <c r="S1047" s="4">
        <v>0.69199999999999995</v>
      </c>
      <c r="T1047" s="4">
        <v>0.63600000000000001</v>
      </c>
      <c r="W1047" s="4"/>
      <c r="X1047" s="4">
        <v>7016.72</v>
      </c>
      <c r="Y1047" s="4"/>
      <c r="Z1047" s="4">
        <v>20554.12</v>
      </c>
      <c r="AA1047" s="4">
        <v>22824.959999999999</v>
      </c>
    </row>
    <row r="1048" spans="2:27">
      <c r="B1048" s="4"/>
      <c r="C1048" s="4">
        <v>0.47099999999999997</v>
      </c>
      <c r="D1048" s="4"/>
      <c r="E1048" s="4">
        <v>0.58699999999999997</v>
      </c>
      <c r="F1048" s="4">
        <v>0.68100000000000005</v>
      </c>
      <c r="I1048" s="62">
        <v>20781.89</v>
      </c>
      <c r="J1048" s="63">
        <v>13207.15</v>
      </c>
      <c r="P1048" s="4"/>
      <c r="Q1048" s="4">
        <v>0.56200000000000006</v>
      </c>
      <c r="R1048" s="4"/>
      <c r="S1048" s="4">
        <v>0.68100000000000005</v>
      </c>
      <c r="T1048" s="4">
        <v>0.67200000000000004</v>
      </c>
      <c r="W1048" s="4"/>
      <c r="X1048" s="4">
        <v>6313.48</v>
      </c>
      <c r="Y1048" s="4"/>
      <c r="Z1048" s="4">
        <v>21508.74</v>
      </c>
      <c r="AA1048" s="4">
        <v>17628.66</v>
      </c>
    </row>
    <row r="1049" spans="2:27">
      <c r="B1049" s="4"/>
      <c r="C1049" s="4">
        <v>0.41799999999999998</v>
      </c>
      <c r="D1049" s="4"/>
      <c r="E1049" s="4">
        <v>0.56799999999999995</v>
      </c>
      <c r="F1049" s="4">
        <v>0.59299999999999997</v>
      </c>
      <c r="I1049" s="62">
        <v>8014.17</v>
      </c>
      <c r="J1049" s="63">
        <v>9342.24</v>
      </c>
      <c r="P1049" s="4"/>
      <c r="Q1049" s="4">
        <v>0.52100000000000002</v>
      </c>
      <c r="R1049" s="4"/>
      <c r="S1049" s="4">
        <v>0.68899999999999995</v>
      </c>
      <c r="T1049" s="4">
        <v>0.749</v>
      </c>
      <c r="W1049" s="4"/>
      <c r="X1049" s="4">
        <v>7110.13</v>
      </c>
      <c r="Y1049" s="4"/>
      <c r="Z1049" s="4">
        <v>13562.68</v>
      </c>
      <c r="AA1049" s="4">
        <v>28414.2</v>
      </c>
    </row>
    <row r="1050" spans="2:27">
      <c r="B1050" s="4"/>
      <c r="C1050" s="4">
        <v>0.436</v>
      </c>
      <c r="D1050" s="4"/>
      <c r="E1050" s="4">
        <v>0.48099999999999998</v>
      </c>
      <c r="F1050" s="4">
        <v>0.57699999999999996</v>
      </c>
      <c r="I1050" s="62">
        <v>19262.599999999999</v>
      </c>
      <c r="J1050" s="63">
        <v>7611.16</v>
      </c>
      <c r="P1050" s="4"/>
      <c r="Q1050" s="4">
        <v>0.54900000000000004</v>
      </c>
      <c r="R1050" s="4"/>
      <c r="S1050" s="4">
        <v>0.60899999999999999</v>
      </c>
      <c r="T1050" s="4">
        <v>0.65300000000000002</v>
      </c>
      <c r="W1050" s="4"/>
      <c r="X1050" s="4">
        <v>8872.69</v>
      </c>
      <c r="Y1050" s="4"/>
      <c r="Z1050" s="4">
        <v>16506.04</v>
      </c>
      <c r="AA1050" s="4">
        <v>23538.58</v>
      </c>
    </row>
    <row r="1051" spans="2:27">
      <c r="B1051" s="4"/>
      <c r="C1051" s="4">
        <v>0.47899999999999998</v>
      </c>
      <c r="D1051" s="4"/>
      <c r="E1051" s="4">
        <v>0.58799999999999997</v>
      </c>
      <c r="F1051" s="4">
        <v>0.59599999999999997</v>
      </c>
      <c r="I1051" s="62">
        <v>19017.93</v>
      </c>
      <c r="J1051" s="63">
        <v>26494.54</v>
      </c>
      <c r="P1051" s="4"/>
      <c r="Q1051" s="4">
        <v>0.55600000000000005</v>
      </c>
      <c r="R1051" s="4"/>
      <c r="S1051" s="4">
        <v>0.65500000000000003</v>
      </c>
      <c r="T1051" s="4">
        <v>0.66900000000000004</v>
      </c>
      <c r="W1051" s="4"/>
      <c r="X1051" s="4">
        <v>8228.56</v>
      </c>
      <c r="Y1051" s="4"/>
      <c r="Z1051" s="4">
        <v>12976.77</v>
      </c>
      <c r="AA1051" s="4">
        <v>21773.5</v>
      </c>
    </row>
    <row r="1052" spans="2:27">
      <c r="B1052" s="4"/>
      <c r="C1052" s="4">
        <v>0.46500000000000002</v>
      </c>
      <c r="D1052" s="4"/>
      <c r="E1052" s="4">
        <v>0.58799999999999997</v>
      </c>
      <c r="F1052" s="4">
        <v>0.54300000000000004</v>
      </c>
      <c r="I1052" s="62">
        <v>10276.68</v>
      </c>
      <c r="J1052" s="63">
        <v>34705.949999999997</v>
      </c>
      <c r="P1052" s="4"/>
      <c r="Q1052" s="4">
        <v>0.55800000000000005</v>
      </c>
      <c r="R1052" s="4"/>
      <c r="S1052" s="4">
        <v>0.64700000000000002</v>
      </c>
      <c r="T1052" s="4">
        <v>0.66800000000000004</v>
      </c>
      <c r="W1052" s="4"/>
      <c r="X1052" s="4">
        <v>6721.43</v>
      </c>
      <c r="Y1052" s="4"/>
      <c r="Z1052" s="4">
        <v>16263.45</v>
      </c>
      <c r="AA1052" s="4">
        <v>24399.02</v>
      </c>
    </row>
    <row r="1053" spans="2:27">
      <c r="B1053" s="4"/>
      <c r="C1053" s="4">
        <v>0.51900000000000002</v>
      </c>
      <c r="D1053" s="4"/>
      <c r="E1053" s="4">
        <v>0.46100000000000002</v>
      </c>
      <c r="F1053" s="4">
        <v>0.69199999999999995</v>
      </c>
      <c r="I1053" s="62">
        <v>25480.86</v>
      </c>
      <c r="J1053" s="63">
        <v>43288.69</v>
      </c>
      <c r="P1053" s="4"/>
      <c r="Q1053" s="4">
        <v>0.58899999999999997</v>
      </c>
      <c r="R1053" s="4"/>
      <c r="S1053" s="4">
        <v>0.58499999999999996</v>
      </c>
      <c r="T1053" s="4">
        <v>0.65100000000000002</v>
      </c>
      <c r="W1053" s="4"/>
      <c r="X1053" s="4">
        <v>7955.27</v>
      </c>
      <c r="Y1053" s="4"/>
      <c r="Z1053" s="4">
        <v>8529.85</v>
      </c>
      <c r="AA1053" s="4">
        <v>20913.04</v>
      </c>
    </row>
    <row r="1054" spans="2:27">
      <c r="B1054" s="4"/>
      <c r="C1054" s="4">
        <v>0.59299999999999997</v>
      </c>
      <c r="D1054" s="4"/>
      <c r="E1054" s="4">
        <v>0.56299999999999994</v>
      </c>
      <c r="F1054" s="4">
        <v>0.59</v>
      </c>
      <c r="I1054" s="62">
        <v>20473.3</v>
      </c>
      <c r="J1054" s="63">
        <v>26666.26</v>
      </c>
      <c r="P1054" s="4"/>
      <c r="Q1054" s="4">
        <v>0.55800000000000005</v>
      </c>
      <c r="R1054" s="4"/>
      <c r="S1054" s="4">
        <v>0.67700000000000005</v>
      </c>
      <c r="T1054" s="4">
        <v>0.77400000000000002</v>
      </c>
      <c r="W1054" s="4"/>
      <c r="X1054" s="4">
        <v>7456.89</v>
      </c>
      <c r="Y1054" s="4"/>
      <c r="Z1054" s="4">
        <v>13073.61</v>
      </c>
      <c r="AA1054" s="4">
        <v>25400.1</v>
      </c>
    </row>
    <row r="1055" spans="2:27">
      <c r="B1055" s="4"/>
      <c r="C1055" s="4">
        <v>0.57599999999999996</v>
      </c>
      <c r="D1055" s="4"/>
      <c r="E1055" s="4">
        <v>0.57999999999999996</v>
      </c>
      <c r="F1055" s="4">
        <v>0.60799999999999998</v>
      </c>
      <c r="I1055" s="62">
        <v>28749.51</v>
      </c>
      <c r="J1055" s="63">
        <v>24476.1</v>
      </c>
      <c r="P1055" s="4"/>
      <c r="Q1055" s="4">
        <v>0.50800000000000001</v>
      </c>
      <c r="R1055" s="4"/>
      <c r="S1055" s="4">
        <v>0.67900000000000005</v>
      </c>
      <c r="T1055" s="4">
        <v>0.67200000000000004</v>
      </c>
      <c r="W1055" s="4"/>
      <c r="X1055" s="4">
        <v>6048.03</v>
      </c>
      <c r="Y1055" s="4"/>
      <c r="Z1055" s="4">
        <v>17042.14</v>
      </c>
      <c r="AA1055" s="4">
        <v>22641.95</v>
      </c>
    </row>
    <row r="1056" spans="2:27">
      <c r="B1056" s="4"/>
      <c r="C1056" s="4">
        <v>0.39300000000000002</v>
      </c>
      <c r="D1056" s="4"/>
      <c r="E1056" s="4">
        <v>0.59199999999999997</v>
      </c>
      <c r="F1056" s="4">
        <v>0.53900000000000003</v>
      </c>
      <c r="I1056" s="62">
        <v>10561.14</v>
      </c>
      <c r="J1056" s="63">
        <v>20913.11</v>
      </c>
      <c r="P1056" s="4"/>
      <c r="Q1056" s="4">
        <v>0.57099999999999995</v>
      </c>
      <c r="R1056" s="4"/>
      <c r="S1056" s="4">
        <v>0.68100000000000005</v>
      </c>
      <c r="T1056" s="4">
        <v>0.66100000000000003</v>
      </c>
      <c r="W1056" s="4"/>
      <c r="X1056" s="4">
        <v>6823.74</v>
      </c>
      <c r="Y1056" s="4"/>
      <c r="Z1056" s="4">
        <v>19102.53</v>
      </c>
      <c r="AA1056" s="4">
        <v>19794.79</v>
      </c>
    </row>
    <row r="1057" spans="2:27">
      <c r="B1057" s="4"/>
      <c r="C1057" s="4">
        <v>0.48099999999999998</v>
      </c>
      <c r="D1057" s="4"/>
      <c r="E1057" s="4">
        <v>0.63700000000000001</v>
      </c>
      <c r="F1057" s="4">
        <v>0.54200000000000004</v>
      </c>
      <c r="I1057" s="62">
        <v>24575.119999999999</v>
      </c>
      <c r="J1057" s="63">
        <v>6356.68</v>
      </c>
      <c r="P1057" s="4"/>
      <c r="Q1057" s="4">
        <v>0.55600000000000005</v>
      </c>
      <c r="R1057" s="4"/>
      <c r="S1057" s="4">
        <v>0.71699999999999997</v>
      </c>
      <c r="T1057" s="4">
        <v>0.65200000000000002</v>
      </c>
      <c r="W1057" s="4"/>
      <c r="X1057" s="4">
        <v>7274.23</v>
      </c>
      <c r="Y1057" s="4"/>
      <c r="Z1057" s="4">
        <v>18088.66</v>
      </c>
      <c r="AA1057" s="4">
        <v>20933.12</v>
      </c>
    </row>
    <row r="1058" spans="2:27">
      <c r="B1058" s="4"/>
      <c r="C1058" s="4">
        <v>0.40100000000000002</v>
      </c>
      <c r="D1058" s="4"/>
      <c r="E1058" s="4">
        <v>0.56799999999999995</v>
      </c>
      <c r="F1058" s="4">
        <v>0.67900000000000005</v>
      </c>
      <c r="I1058" s="62">
        <v>12962.25</v>
      </c>
      <c r="J1058" s="63">
        <v>19640.77</v>
      </c>
      <c r="P1058" s="4"/>
      <c r="Q1058" s="4">
        <v>0.48599999999999999</v>
      </c>
      <c r="R1058" s="4"/>
      <c r="S1058" s="4">
        <v>0.69199999999999995</v>
      </c>
      <c r="T1058" s="4">
        <v>0.70699999999999996</v>
      </c>
      <c r="W1058" s="4"/>
      <c r="X1058" s="4">
        <v>5197.8900000000003</v>
      </c>
      <c r="Y1058" s="4"/>
      <c r="Z1058" s="4">
        <v>20699.68</v>
      </c>
      <c r="AA1058" s="4">
        <v>21075.14</v>
      </c>
    </row>
    <row r="1059" spans="2:27">
      <c r="B1059" s="4"/>
      <c r="C1059" s="4">
        <v>0.41599999999999998</v>
      </c>
      <c r="D1059" s="4"/>
      <c r="E1059" s="4">
        <v>0.74</v>
      </c>
      <c r="F1059" s="4">
        <v>0.66200000000000003</v>
      </c>
      <c r="I1059" s="62">
        <v>72125.210000000006</v>
      </c>
      <c r="J1059" s="63">
        <v>22968.76</v>
      </c>
      <c r="P1059" s="4"/>
      <c r="Q1059" s="4">
        <v>0.55500000000000005</v>
      </c>
      <c r="R1059" s="4"/>
      <c r="S1059" s="4">
        <v>0.71099999999999997</v>
      </c>
      <c r="T1059" s="4">
        <v>0.79</v>
      </c>
      <c r="W1059" s="4"/>
      <c r="X1059" s="4">
        <v>5839.53</v>
      </c>
      <c r="Y1059" s="4"/>
      <c r="Z1059" s="4">
        <v>10564.93</v>
      </c>
      <c r="AA1059" s="4">
        <v>36427.15</v>
      </c>
    </row>
    <row r="1060" spans="2:27">
      <c r="B1060" s="4"/>
      <c r="C1060" s="4">
        <v>0.49399999999999999</v>
      </c>
      <c r="D1060" s="4"/>
      <c r="E1060" s="4">
        <v>0.623</v>
      </c>
      <c r="F1060" s="4">
        <v>0.54200000000000004</v>
      </c>
      <c r="I1060" s="62">
        <v>24040.05</v>
      </c>
      <c r="J1060" s="63">
        <v>14103.95</v>
      </c>
      <c r="P1060" s="4"/>
      <c r="Q1060" s="4">
        <v>0.55800000000000005</v>
      </c>
      <c r="R1060" s="4"/>
      <c r="S1060" s="4">
        <v>0.69799999999999995</v>
      </c>
      <c r="T1060" s="4">
        <v>0.64100000000000001</v>
      </c>
      <c r="W1060" s="4"/>
      <c r="X1060" s="4">
        <v>7750.78</v>
      </c>
      <c r="Y1060" s="4"/>
      <c r="Z1060" s="4">
        <v>22115.08</v>
      </c>
      <c r="AA1060" s="4">
        <v>19164.740000000002</v>
      </c>
    </row>
    <row r="1061" spans="2:27">
      <c r="B1061" s="4"/>
      <c r="C1061" s="4">
        <v>0.379</v>
      </c>
      <c r="D1061" s="4"/>
      <c r="E1061" s="4">
        <v>0.624</v>
      </c>
      <c r="F1061" s="4">
        <v>0.53300000000000003</v>
      </c>
      <c r="I1061" s="62">
        <v>21269.62</v>
      </c>
      <c r="J1061" s="63">
        <v>9861.77</v>
      </c>
      <c r="P1061" s="4"/>
      <c r="Q1061" s="4">
        <v>0.54200000000000004</v>
      </c>
      <c r="R1061" s="4"/>
      <c r="S1061" s="4">
        <v>0.68799999999999994</v>
      </c>
      <c r="T1061" s="4">
        <v>0.67500000000000004</v>
      </c>
      <c r="W1061" s="4"/>
      <c r="X1061" s="4">
        <v>11723.43</v>
      </c>
      <c r="Y1061" s="4"/>
      <c r="Z1061" s="4">
        <v>18630.64</v>
      </c>
      <c r="AA1061" s="4">
        <v>30867.599999999999</v>
      </c>
    </row>
    <row r="1062" spans="2:27">
      <c r="B1062" s="4"/>
      <c r="C1062" s="4">
        <v>0.46100000000000002</v>
      </c>
      <c r="D1062" s="4"/>
      <c r="E1062" s="4">
        <v>0.55100000000000005</v>
      </c>
      <c r="F1062" s="4">
        <v>0.64300000000000002</v>
      </c>
      <c r="I1062" s="62">
        <v>11316.65</v>
      </c>
      <c r="J1062" s="63">
        <v>37589.39</v>
      </c>
      <c r="P1062" s="4"/>
      <c r="Q1062" s="4">
        <v>0.58099999999999996</v>
      </c>
      <c r="R1062" s="4"/>
      <c r="S1062" s="4">
        <v>0.63600000000000001</v>
      </c>
      <c r="T1062" s="4">
        <v>0.7</v>
      </c>
      <c r="W1062" s="4"/>
      <c r="X1062" s="4">
        <v>10022.68</v>
      </c>
      <c r="Y1062" s="4"/>
      <c r="Z1062" s="4">
        <v>9506.24</v>
      </c>
      <c r="AA1062" s="4">
        <v>24879.040000000001</v>
      </c>
    </row>
    <row r="1063" spans="2:27">
      <c r="B1063" s="4"/>
      <c r="C1063" s="4">
        <v>0.54100000000000004</v>
      </c>
      <c r="D1063" s="4"/>
      <c r="E1063" s="4">
        <v>0.54600000000000004</v>
      </c>
      <c r="F1063" s="4">
        <v>0.58699999999999997</v>
      </c>
      <c r="I1063" s="62">
        <v>17891.330000000002</v>
      </c>
      <c r="J1063" s="63">
        <v>12135.78</v>
      </c>
      <c r="P1063" s="4"/>
      <c r="Q1063" s="4">
        <v>0.56499999999999995</v>
      </c>
      <c r="R1063" s="4"/>
      <c r="S1063" s="4">
        <v>0.61899999999999999</v>
      </c>
      <c r="T1063" s="4">
        <v>0.78600000000000003</v>
      </c>
      <c r="W1063" s="4"/>
      <c r="X1063" s="4">
        <v>6556.82</v>
      </c>
      <c r="Y1063" s="4"/>
      <c r="Z1063" s="4">
        <v>12081.44</v>
      </c>
      <c r="AA1063" s="4">
        <v>39706.06</v>
      </c>
    </row>
    <row r="1064" spans="2:27">
      <c r="B1064" s="4"/>
      <c r="C1064" s="4">
        <v>0.51600000000000001</v>
      </c>
      <c r="D1064" s="4"/>
      <c r="E1064" s="4">
        <v>0.58399999999999996</v>
      </c>
      <c r="F1064" s="4">
        <v>0.65900000000000003</v>
      </c>
      <c r="I1064" s="62">
        <v>27770.45</v>
      </c>
      <c r="J1064" s="63">
        <v>11735.96</v>
      </c>
      <c r="P1064" s="4"/>
      <c r="Q1064" s="4">
        <v>0.56499999999999995</v>
      </c>
      <c r="R1064" s="4"/>
      <c r="S1064" s="4">
        <v>0.65</v>
      </c>
      <c r="T1064" s="4">
        <v>0.73099999999999998</v>
      </c>
      <c r="W1064" s="4"/>
      <c r="X1064" s="4">
        <v>7313.02</v>
      </c>
      <c r="Y1064" s="4"/>
      <c r="Z1064" s="4">
        <v>12164.42</v>
      </c>
      <c r="AA1064" s="4">
        <v>19473.62</v>
      </c>
    </row>
    <row r="1065" spans="2:27">
      <c r="B1065" s="4"/>
      <c r="C1065" s="4">
        <v>0.58699999999999997</v>
      </c>
      <c r="D1065" s="4"/>
      <c r="E1065" s="4">
        <v>0.63800000000000001</v>
      </c>
      <c r="F1065" s="4">
        <v>0.67100000000000004</v>
      </c>
      <c r="I1065" s="62">
        <v>21669.79</v>
      </c>
      <c r="J1065" s="63">
        <v>14617.92</v>
      </c>
      <c r="P1065" s="4"/>
      <c r="Q1065" s="4">
        <v>0.53</v>
      </c>
      <c r="R1065" s="4"/>
      <c r="S1065" s="4">
        <v>0.67</v>
      </c>
      <c r="T1065" s="4">
        <v>0.68600000000000005</v>
      </c>
      <c r="W1065" s="4"/>
      <c r="X1065" s="4">
        <v>8284.1</v>
      </c>
      <c r="Y1065" s="4"/>
      <c r="Z1065" s="4">
        <v>28307.64</v>
      </c>
      <c r="AA1065" s="4">
        <v>23651.3</v>
      </c>
    </row>
    <row r="1066" spans="2:27">
      <c r="B1066" s="4"/>
      <c r="C1066" s="4">
        <v>0.50800000000000001</v>
      </c>
      <c r="D1066" s="4"/>
      <c r="E1066" s="4">
        <v>0.57999999999999996</v>
      </c>
      <c r="F1066" s="4">
        <v>0.60299999999999998</v>
      </c>
      <c r="I1066" s="62">
        <v>52118.86</v>
      </c>
      <c r="J1066" s="63">
        <v>45033.39</v>
      </c>
      <c r="P1066" s="4"/>
      <c r="Q1066" s="4">
        <v>0.56000000000000005</v>
      </c>
      <c r="R1066" s="4"/>
      <c r="S1066" s="4">
        <v>0.63800000000000001</v>
      </c>
      <c r="T1066" s="4">
        <v>0.70199999999999996</v>
      </c>
      <c r="W1066" s="4"/>
      <c r="X1066" s="4">
        <v>6784.77</v>
      </c>
      <c r="Y1066" s="4"/>
      <c r="Z1066" s="4">
        <v>12643.03</v>
      </c>
      <c r="AA1066" s="4">
        <v>30220.77</v>
      </c>
    </row>
    <row r="1067" spans="2:27">
      <c r="B1067" s="4"/>
      <c r="C1067" s="4">
        <v>0.47399999999999998</v>
      </c>
      <c r="D1067" s="4"/>
      <c r="E1067" s="4">
        <v>0.51500000000000001</v>
      </c>
      <c r="F1067" s="4">
        <v>0.69199999999999995</v>
      </c>
      <c r="I1067" s="62">
        <v>16122.52</v>
      </c>
      <c r="J1067" s="63">
        <v>48390.13</v>
      </c>
      <c r="P1067" s="4"/>
      <c r="Q1067" s="4">
        <v>0.55800000000000005</v>
      </c>
      <c r="R1067" s="4"/>
      <c r="S1067" s="4">
        <v>0.58399999999999996</v>
      </c>
      <c r="T1067" s="4">
        <v>0.80900000000000005</v>
      </c>
      <c r="W1067" s="4"/>
      <c r="X1067" s="4">
        <v>6611.81</v>
      </c>
      <c r="Y1067" s="4"/>
      <c r="Z1067" s="4">
        <v>8212.58</v>
      </c>
      <c r="AA1067" s="4">
        <v>33319.599999999999</v>
      </c>
    </row>
    <row r="1068" spans="2:27">
      <c r="B1068" s="4"/>
      <c r="C1068" s="4">
        <v>0.64700000000000002</v>
      </c>
      <c r="D1068" s="4"/>
      <c r="E1068" s="4">
        <v>0.54300000000000004</v>
      </c>
      <c r="F1068" s="4">
        <v>0.48599999999999999</v>
      </c>
      <c r="I1068" s="62">
        <v>118552.79</v>
      </c>
      <c r="J1068" s="63">
        <v>25020.880000000001</v>
      </c>
      <c r="P1068" s="4"/>
      <c r="Q1068" s="4">
        <v>0.63400000000000001</v>
      </c>
      <c r="R1068" s="4"/>
      <c r="S1068" s="4">
        <v>0.66400000000000003</v>
      </c>
      <c r="T1068" s="4">
        <v>0.70099999999999996</v>
      </c>
      <c r="W1068" s="4"/>
      <c r="X1068" s="4">
        <v>20198.95</v>
      </c>
      <c r="Y1068" s="4"/>
      <c r="Z1068" s="4">
        <v>16389.78</v>
      </c>
      <c r="AA1068" s="4">
        <v>27109.599999999999</v>
      </c>
    </row>
    <row r="1069" spans="2:27">
      <c r="B1069" s="4"/>
      <c r="C1069" s="4">
        <v>0.59299999999999997</v>
      </c>
      <c r="D1069" s="4"/>
      <c r="E1069" s="4">
        <v>0.58899999999999997</v>
      </c>
      <c r="F1069" s="4">
        <v>0.441</v>
      </c>
      <c r="I1069" s="62">
        <v>25487.599999999999</v>
      </c>
      <c r="J1069" s="63">
        <v>16517.38</v>
      </c>
      <c r="P1069" s="4"/>
      <c r="Q1069" s="4">
        <v>0.53600000000000003</v>
      </c>
      <c r="R1069" s="4"/>
      <c r="S1069" s="4">
        <v>0.68500000000000005</v>
      </c>
      <c r="T1069" s="4">
        <v>0.67</v>
      </c>
      <c r="W1069" s="4"/>
      <c r="X1069" s="4">
        <v>6345.27</v>
      </c>
      <c r="Y1069" s="4"/>
      <c r="Z1069" s="4">
        <v>11263.91</v>
      </c>
      <c r="AA1069" s="4">
        <v>17397.14</v>
      </c>
    </row>
    <row r="1070" spans="2:27">
      <c r="B1070" s="4"/>
      <c r="C1070" s="4">
        <v>0.52400000000000002</v>
      </c>
      <c r="D1070" s="4"/>
      <c r="E1070" s="4">
        <v>0.40300000000000002</v>
      </c>
      <c r="F1070" s="4">
        <v>0.60899999999999999</v>
      </c>
      <c r="I1070" s="62">
        <v>13670.46</v>
      </c>
      <c r="J1070" s="63">
        <v>21246.6</v>
      </c>
      <c r="P1070" s="4"/>
      <c r="Q1070" s="4">
        <v>0.56799999999999995</v>
      </c>
      <c r="R1070" s="4"/>
      <c r="S1070" s="4">
        <v>0.59399999999999997</v>
      </c>
      <c r="T1070" s="4">
        <v>0.76500000000000001</v>
      </c>
      <c r="W1070" s="4"/>
      <c r="X1070" s="4">
        <v>8899.7800000000007</v>
      </c>
      <c r="Y1070" s="4"/>
      <c r="Z1070" s="4">
        <v>9243.16</v>
      </c>
      <c r="AA1070" s="4">
        <v>23077.22</v>
      </c>
    </row>
    <row r="1071" spans="2:27">
      <c r="B1071" s="4"/>
      <c r="C1071" s="4">
        <v>0.46500000000000002</v>
      </c>
      <c r="D1071" s="4"/>
      <c r="E1071" s="4">
        <v>0.67300000000000004</v>
      </c>
      <c r="F1071" s="4">
        <v>0.61</v>
      </c>
      <c r="I1071" s="62">
        <v>54956.68</v>
      </c>
      <c r="J1071" s="63">
        <v>44771.78</v>
      </c>
      <c r="P1071" s="4"/>
      <c r="Q1071" s="4">
        <v>0.497</v>
      </c>
      <c r="R1071" s="4"/>
      <c r="S1071" s="4">
        <v>0.68899999999999995</v>
      </c>
      <c r="T1071" s="4">
        <v>0.70799999999999996</v>
      </c>
      <c r="W1071" s="4"/>
      <c r="X1071" s="4">
        <v>5765.8</v>
      </c>
      <c r="Y1071" s="4"/>
      <c r="Z1071" s="4">
        <v>13116.9</v>
      </c>
      <c r="AA1071" s="4">
        <v>24925.46</v>
      </c>
    </row>
    <row r="1072" spans="2:27">
      <c r="B1072" s="4"/>
      <c r="C1072" s="4">
        <v>0.47499999999999998</v>
      </c>
      <c r="D1072" s="4"/>
      <c r="E1072" s="4">
        <v>0.55000000000000004</v>
      </c>
      <c r="F1072" s="4">
        <v>0.61099999999999999</v>
      </c>
      <c r="I1072" s="62">
        <v>13067.33</v>
      </c>
      <c r="J1072" s="63">
        <v>28589.65</v>
      </c>
      <c r="P1072" s="4"/>
      <c r="Q1072" s="4">
        <v>0.55300000000000005</v>
      </c>
      <c r="R1072" s="4"/>
      <c r="S1072" s="4">
        <v>0.63300000000000001</v>
      </c>
      <c r="T1072" s="4">
        <v>0.73499999999999999</v>
      </c>
      <c r="W1072" s="4"/>
      <c r="X1072" s="4">
        <v>6000.32</v>
      </c>
      <c r="Y1072" s="4"/>
      <c r="Z1072" s="4">
        <v>11655.36</v>
      </c>
      <c r="AA1072" s="4">
        <v>38904.14</v>
      </c>
    </row>
    <row r="1073" spans="2:27">
      <c r="B1073" s="4"/>
      <c r="C1073" s="4">
        <v>0.53200000000000003</v>
      </c>
      <c r="D1073" s="4"/>
      <c r="E1073" s="4">
        <v>0.56200000000000006</v>
      </c>
      <c r="F1073" s="4">
        <v>0.56599999999999995</v>
      </c>
      <c r="I1073" s="62">
        <v>56085.51</v>
      </c>
      <c r="J1073" s="63">
        <v>37073.339999999997</v>
      </c>
      <c r="P1073" s="4"/>
      <c r="Q1073" s="4">
        <v>0.45200000000000001</v>
      </c>
      <c r="R1073" s="4"/>
      <c r="S1073" s="4">
        <v>0.63</v>
      </c>
      <c r="T1073" s="4">
        <v>0.67900000000000005</v>
      </c>
      <c r="W1073" s="4"/>
      <c r="X1073" s="4">
        <v>7331.1</v>
      </c>
      <c r="Y1073" s="4"/>
      <c r="Z1073" s="4">
        <v>7286.68</v>
      </c>
      <c r="AA1073" s="4">
        <v>22781.02</v>
      </c>
    </row>
    <row r="1074" spans="2:27">
      <c r="B1074" s="4"/>
      <c r="C1074" s="4">
        <v>0.58599999999999997</v>
      </c>
      <c r="D1074" s="4"/>
      <c r="E1074" s="4">
        <v>0.54600000000000004</v>
      </c>
      <c r="F1074" s="4">
        <v>0.6</v>
      </c>
      <c r="I1074" s="62">
        <v>26394.01</v>
      </c>
      <c r="J1074" s="63">
        <v>13696.27</v>
      </c>
      <c r="P1074" s="4"/>
      <c r="Q1074" s="4">
        <v>0.55900000000000005</v>
      </c>
      <c r="R1074" s="4"/>
      <c r="S1074" s="4">
        <v>0.64500000000000002</v>
      </c>
      <c r="T1074" s="4">
        <v>0.72699999999999998</v>
      </c>
      <c r="W1074" s="4"/>
      <c r="X1074" s="4">
        <v>15739.7</v>
      </c>
      <c r="Y1074" s="4"/>
      <c r="Z1074" s="4">
        <v>12288.15</v>
      </c>
      <c r="AA1074" s="4">
        <v>30413.39</v>
      </c>
    </row>
    <row r="1075" spans="2:27">
      <c r="B1075" s="4"/>
      <c r="C1075" s="4">
        <v>0.42199999999999999</v>
      </c>
      <c r="D1075" s="4"/>
      <c r="E1075" s="4">
        <v>0.67900000000000005</v>
      </c>
      <c r="F1075" s="4">
        <v>0.67700000000000005</v>
      </c>
      <c r="I1075" s="62">
        <v>60604.23</v>
      </c>
      <c r="J1075" s="63">
        <v>33913.11</v>
      </c>
      <c r="P1075" s="4"/>
      <c r="Q1075" s="4">
        <v>0.54400000000000004</v>
      </c>
      <c r="R1075" s="4"/>
      <c r="S1075" s="4">
        <v>0.83</v>
      </c>
      <c r="T1075" s="4">
        <v>0.77600000000000002</v>
      </c>
      <c r="W1075" s="4"/>
      <c r="X1075" s="4">
        <v>7450.62</v>
      </c>
      <c r="Y1075" s="4"/>
      <c r="Z1075" s="4">
        <v>30071.5</v>
      </c>
      <c r="AA1075" s="4">
        <v>23010.26</v>
      </c>
    </row>
    <row r="1076" spans="2:27">
      <c r="B1076" s="4"/>
      <c r="C1076" s="4">
        <v>0.38500000000000001</v>
      </c>
      <c r="D1076" s="4"/>
      <c r="E1076" s="4">
        <v>0.59399999999999997</v>
      </c>
      <c r="F1076" s="4">
        <v>0.47899999999999998</v>
      </c>
      <c r="I1076" s="62">
        <v>14321.19</v>
      </c>
      <c r="J1076" s="63">
        <v>6196.66</v>
      </c>
      <c r="P1076" s="4"/>
      <c r="Q1076" s="4">
        <v>0.53</v>
      </c>
      <c r="R1076" s="4"/>
      <c r="S1076" s="4">
        <v>0.68600000000000005</v>
      </c>
      <c r="T1076" s="4">
        <v>0.60499999999999998</v>
      </c>
      <c r="W1076" s="4"/>
      <c r="X1076" s="4">
        <v>14638.15</v>
      </c>
      <c r="Y1076" s="4"/>
      <c r="Z1076" s="4">
        <v>11717.73</v>
      </c>
      <c r="AA1076" s="4">
        <v>14605.85</v>
      </c>
    </row>
    <row r="1077" spans="2:27">
      <c r="B1077" s="4"/>
      <c r="C1077" s="4">
        <v>0.439</v>
      </c>
      <c r="D1077" s="4"/>
      <c r="E1077" s="4">
        <v>0.66</v>
      </c>
      <c r="F1077" s="4">
        <v>0.60899999999999999</v>
      </c>
      <c r="I1077" s="62">
        <v>25990.45</v>
      </c>
      <c r="J1077" s="63">
        <v>7738.13</v>
      </c>
      <c r="P1077" s="4"/>
      <c r="Q1077" s="4">
        <v>0.59099999999999997</v>
      </c>
      <c r="R1077" s="4"/>
      <c r="S1077" s="4">
        <v>0.71499999999999997</v>
      </c>
      <c r="T1077" s="4">
        <v>0.77100000000000002</v>
      </c>
      <c r="W1077" s="4"/>
      <c r="X1077" s="4">
        <v>6371.64</v>
      </c>
      <c r="Y1077" s="4"/>
      <c r="Z1077" s="4">
        <v>14651.05</v>
      </c>
      <c r="AA1077" s="4">
        <v>25409.64</v>
      </c>
    </row>
    <row r="1078" spans="2:27">
      <c r="B1078" s="4"/>
      <c r="C1078" s="4">
        <v>0.47</v>
      </c>
      <c r="D1078" s="4"/>
      <c r="E1078" s="4">
        <v>0.69</v>
      </c>
      <c r="F1078" s="4">
        <v>0.70799999999999996</v>
      </c>
      <c r="I1078" s="62">
        <v>9785.07</v>
      </c>
      <c r="J1078" s="63">
        <v>8309.7999999999993</v>
      </c>
      <c r="P1078" s="4"/>
      <c r="Q1078" s="4">
        <v>0.57999999999999996</v>
      </c>
      <c r="R1078" s="4"/>
      <c r="S1078" s="4">
        <v>0.71899999999999997</v>
      </c>
      <c r="T1078" s="4">
        <v>0.749</v>
      </c>
      <c r="W1078" s="4"/>
      <c r="X1078" s="4">
        <v>8281.8700000000008</v>
      </c>
      <c r="Y1078" s="4"/>
      <c r="Z1078" s="4">
        <v>20518.61</v>
      </c>
      <c r="AA1078" s="4">
        <v>28815.7</v>
      </c>
    </row>
    <row r="1079" spans="2:27">
      <c r="B1079" s="4"/>
      <c r="C1079" s="4">
        <v>0.56799999999999995</v>
      </c>
      <c r="D1079" s="4"/>
      <c r="E1079" s="4">
        <v>0.54200000000000004</v>
      </c>
      <c r="F1079" s="4">
        <v>0.46100000000000002</v>
      </c>
      <c r="I1079" s="62">
        <v>25374.17</v>
      </c>
      <c r="J1079" s="63">
        <v>18959.5</v>
      </c>
      <c r="P1079" s="4"/>
      <c r="Q1079" s="4">
        <v>0.503</v>
      </c>
      <c r="R1079" s="4"/>
      <c r="S1079" s="4">
        <v>0.63500000000000001</v>
      </c>
      <c r="T1079" s="4">
        <v>0.75600000000000001</v>
      </c>
      <c r="W1079" s="4"/>
      <c r="X1079" s="4">
        <v>6411.49</v>
      </c>
      <c r="Y1079" s="4"/>
      <c r="Z1079" s="4">
        <v>18333.310000000001</v>
      </c>
      <c r="AA1079" s="4">
        <v>17470.759999999998</v>
      </c>
    </row>
    <row r="1080" spans="2:27">
      <c r="B1080" s="4"/>
      <c r="C1080" s="4">
        <v>0.621</v>
      </c>
      <c r="D1080" s="4"/>
      <c r="E1080" s="4">
        <v>0.53300000000000003</v>
      </c>
      <c r="F1080" s="4">
        <v>0.63800000000000001</v>
      </c>
      <c r="I1080" s="62">
        <v>9913.2099999999991</v>
      </c>
      <c r="J1080" s="63">
        <v>12097.2</v>
      </c>
      <c r="P1080" s="4"/>
      <c r="Q1080" s="4">
        <v>0.60199999999999998</v>
      </c>
      <c r="R1080" s="4"/>
      <c r="S1080" s="4">
        <v>0.68500000000000005</v>
      </c>
      <c r="T1080" s="4">
        <v>0.70299999999999996</v>
      </c>
      <c r="W1080" s="4"/>
      <c r="X1080" s="4">
        <v>10895.57</v>
      </c>
      <c r="Y1080" s="4"/>
      <c r="Z1080" s="4">
        <v>13986.92</v>
      </c>
      <c r="AA1080" s="4">
        <v>25997.4</v>
      </c>
    </row>
    <row r="1081" spans="2:27">
      <c r="B1081" s="4"/>
      <c r="C1081" s="4">
        <v>0.51400000000000001</v>
      </c>
      <c r="D1081" s="4"/>
      <c r="E1081" s="4">
        <v>0.49199999999999999</v>
      </c>
      <c r="F1081" s="4">
        <v>0.64</v>
      </c>
      <c r="I1081" s="62">
        <v>33791.65</v>
      </c>
      <c r="J1081" s="63">
        <v>14287.29</v>
      </c>
      <c r="P1081" s="4"/>
      <c r="Q1081" s="4">
        <v>0.56399999999999995</v>
      </c>
      <c r="R1081" s="4"/>
      <c r="S1081" s="4">
        <v>0.58599999999999997</v>
      </c>
      <c r="T1081" s="4">
        <v>0.72099999999999997</v>
      </c>
      <c r="W1081" s="4"/>
      <c r="X1081" s="4">
        <v>6053.11</v>
      </c>
      <c r="Y1081" s="4"/>
      <c r="Z1081" s="4">
        <v>8011.7</v>
      </c>
      <c r="AA1081" s="4">
        <v>22979.56</v>
      </c>
    </row>
    <row r="1082" spans="2:27">
      <c r="B1082" s="4"/>
      <c r="C1082" s="4">
        <v>0.45600000000000002</v>
      </c>
      <c r="D1082" s="4"/>
      <c r="E1082" s="4">
        <v>0.55800000000000005</v>
      </c>
      <c r="F1082" s="4">
        <v>0.495</v>
      </c>
      <c r="I1082" s="62">
        <v>28412.16</v>
      </c>
      <c r="J1082" s="63">
        <v>9227.69</v>
      </c>
      <c r="P1082" s="4"/>
      <c r="Q1082" s="4">
        <v>0.54200000000000004</v>
      </c>
      <c r="R1082" s="4"/>
      <c r="S1082" s="4">
        <v>0.68500000000000005</v>
      </c>
      <c r="T1082" s="4">
        <v>0.70899999999999996</v>
      </c>
      <c r="W1082" s="4"/>
      <c r="X1082" s="4">
        <v>15894.49</v>
      </c>
      <c r="Y1082" s="4"/>
      <c r="Z1082" s="4">
        <v>10524.72</v>
      </c>
      <c r="AA1082" s="4">
        <v>21704.43</v>
      </c>
    </row>
    <row r="1083" spans="2:27">
      <c r="B1083" s="4"/>
      <c r="C1083" s="4">
        <v>0.374</v>
      </c>
      <c r="D1083" s="4"/>
      <c r="E1083" s="4">
        <v>0.66200000000000003</v>
      </c>
      <c r="F1083" s="4">
        <v>0.53</v>
      </c>
      <c r="I1083" s="62">
        <v>9419.42</v>
      </c>
      <c r="J1083" s="63">
        <v>8444.36</v>
      </c>
      <c r="P1083" s="4"/>
      <c r="Q1083" s="4">
        <v>0.53900000000000003</v>
      </c>
      <c r="R1083" s="4"/>
      <c r="S1083" s="4">
        <v>0.69599999999999995</v>
      </c>
      <c r="T1083" s="4">
        <v>0.65200000000000002</v>
      </c>
      <c r="W1083" s="4"/>
      <c r="X1083" s="4">
        <v>6024.5</v>
      </c>
      <c r="Y1083" s="4"/>
      <c r="Z1083" s="4">
        <v>29691.89</v>
      </c>
      <c r="AA1083" s="4">
        <v>20094.07</v>
      </c>
    </row>
    <row r="1084" spans="2:27">
      <c r="B1084" s="4"/>
      <c r="C1084" s="4">
        <v>0.55400000000000005</v>
      </c>
      <c r="D1084" s="4"/>
      <c r="E1084" s="4">
        <v>0.71699999999999997</v>
      </c>
      <c r="F1084" s="4">
        <v>0.63300000000000001</v>
      </c>
      <c r="I1084" s="62">
        <v>11041.04</v>
      </c>
      <c r="J1084" s="63">
        <v>27161.02</v>
      </c>
      <c r="P1084" s="4"/>
      <c r="Q1084" s="4">
        <v>0.55900000000000005</v>
      </c>
      <c r="R1084" s="4"/>
      <c r="S1084" s="4">
        <v>0.73599999999999999</v>
      </c>
      <c r="T1084" s="4">
        <v>0.68300000000000005</v>
      </c>
      <c r="W1084" s="4"/>
      <c r="X1084" s="4">
        <v>5949.44</v>
      </c>
      <c r="Y1084" s="4"/>
      <c r="Z1084" s="4">
        <v>20742.68</v>
      </c>
      <c r="AA1084" s="4">
        <v>20709.75</v>
      </c>
    </row>
    <row r="1085" spans="2:27">
      <c r="B1085" s="4"/>
      <c r="C1085" s="4">
        <v>0.443</v>
      </c>
      <c r="D1085" s="4"/>
      <c r="E1085" s="4">
        <v>0.52300000000000002</v>
      </c>
      <c r="F1085" s="4">
        <v>0.46500000000000002</v>
      </c>
      <c r="I1085" s="62">
        <v>8792.94</v>
      </c>
      <c r="J1085" s="63">
        <v>13571.24</v>
      </c>
      <c r="P1085" s="4"/>
      <c r="Q1085" s="4">
        <v>0.51500000000000001</v>
      </c>
      <c r="R1085" s="4"/>
      <c r="S1085" s="4">
        <v>0.63500000000000001</v>
      </c>
      <c r="T1085" s="4">
        <v>0.60399999999999998</v>
      </c>
      <c r="W1085" s="4"/>
      <c r="X1085" s="4">
        <v>6180.44</v>
      </c>
      <c r="Y1085" s="4"/>
      <c r="Z1085" s="4">
        <v>13679.81</v>
      </c>
      <c r="AA1085" s="4">
        <v>19072.509999999998</v>
      </c>
    </row>
    <row r="1086" spans="2:27">
      <c r="B1086" s="4"/>
      <c r="C1086" s="4">
        <v>0.48499999999999999</v>
      </c>
      <c r="D1086" s="4"/>
      <c r="E1086" s="4">
        <v>0.67100000000000004</v>
      </c>
      <c r="F1086" s="4">
        <v>0.57699999999999996</v>
      </c>
      <c r="I1086" s="62">
        <v>14941.95</v>
      </c>
      <c r="J1086" s="63">
        <v>7811.76</v>
      </c>
      <c r="P1086" s="4"/>
      <c r="Q1086" s="4">
        <v>0.53600000000000003</v>
      </c>
      <c r="R1086" s="4"/>
      <c r="S1086" s="4">
        <v>0.70799999999999996</v>
      </c>
      <c r="T1086" s="4">
        <v>0.69699999999999995</v>
      </c>
      <c r="W1086" s="4"/>
      <c r="X1086" s="4">
        <v>5284.83</v>
      </c>
      <c r="Y1086" s="4"/>
      <c r="Z1086" s="4">
        <v>21452.92</v>
      </c>
      <c r="AA1086" s="4">
        <v>18869.89</v>
      </c>
    </row>
    <row r="1087" spans="2:27">
      <c r="B1087" s="4"/>
      <c r="C1087" s="4">
        <v>0.47699999999999998</v>
      </c>
      <c r="D1087" s="4"/>
      <c r="E1087" s="4">
        <v>0.68400000000000005</v>
      </c>
      <c r="F1087" s="4">
        <v>0.54700000000000004</v>
      </c>
      <c r="I1087" s="62">
        <v>32119.07</v>
      </c>
      <c r="J1087" s="63">
        <v>12146.37</v>
      </c>
      <c r="P1087" s="4"/>
      <c r="Q1087" s="4">
        <v>0.51400000000000001</v>
      </c>
      <c r="R1087" s="4"/>
      <c r="S1087" s="4">
        <v>0.71</v>
      </c>
      <c r="T1087" s="4">
        <v>0.74</v>
      </c>
      <c r="W1087" s="4"/>
      <c r="X1087" s="4">
        <v>5670.1</v>
      </c>
      <c r="Y1087" s="4"/>
      <c r="Z1087" s="4">
        <v>17755.46</v>
      </c>
      <c r="AA1087" s="4">
        <v>25968.75</v>
      </c>
    </row>
    <row r="1088" spans="2:27">
      <c r="B1088" s="4"/>
      <c r="C1088" s="4">
        <v>0.34599999999999997</v>
      </c>
      <c r="D1088" s="4"/>
      <c r="E1088" s="4">
        <v>0.51500000000000001</v>
      </c>
      <c r="F1088" s="4">
        <v>0.622</v>
      </c>
      <c r="I1088" s="62">
        <v>16410.55</v>
      </c>
      <c r="J1088" s="63">
        <v>16933.45</v>
      </c>
      <c r="P1088" s="4"/>
      <c r="Q1088" s="4">
        <v>0.44500000000000001</v>
      </c>
      <c r="R1088" s="4"/>
      <c r="S1088" s="4">
        <v>0.68300000000000005</v>
      </c>
      <c r="T1088" s="4">
        <v>0.70099999999999996</v>
      </c>
      <c r="W1088" s="4"/>
      <c r="X1088" s="4">
        <v>5345.79</v>
      </c>
      <c r="Y1088" s="4"/>
      <c r="Z1088" s="4">
        <v>10463.61</v>
      </c>
      <c r="AA1088" s="4">
        <v>22435.54</v>
      </c>
    </row>
    <row r="1089" spans="2:27">
      <c r="B1089" s="4"/>
      <c r="C1089" s="4">
        <v>0.47</v>
      </c>
      <c r="D1089" s="4"/>
      <c r="E1089" s="4">
        <v>0.54</v>
      </c>
      <c r="F1089" s="4">
        <v>0.63700000000000001</v>
      </c>
      <c r="I1089" s="62">
        <v>20751.849999999999</v>
      </c>
      <c r="J1089" s="63">
        <v>11347.86</v>
      </c>
      <c r="P1089" s="4"/>
      <c r="Q1089" s="4">
        <v>0.56699999999999995</v>
      </c>
      <c r="R1089" s="4"/>
      <c r="S1089" s="4">
        <v>0.68200000000000005</v>
      </c>
      <c r="T1089" s="4">
        <v>0.81299999999999994</v>
      </c>
      <c r="W1089" s="4"/>
      <c r="X1089" s="4">
        <v>6176.52</v>
      </c>
      <c r="Y1089" s="4"/>
      <c r="Z1089" s="4">
        <v>14543.85</v>
      </c>
      <c r="AA1089" s="4">
        <v>29544.91</v>
      </c>
    </row>
    <row r="1090" spans="2:27">
      <c r="B1090" s="4"/>
      <c r="C1090" s="4">
        <v>0.41899999999999998</v>
      </c>
      <c r="D1090" s="4"/>
      <c r="E1090" s="4">
        <v>0.57899999999999996</v>
      </c>
      <c r="F1090" s="4">
        <v>0.626</v>
      </c>
      <c r="I1090" s="62">
        <v>71101.06</v>
      </c>
      <c r="J1090" s="63">
        <v>12125.65</v>
      </c>
      <c r="P1090" s="4"/>
      <c r="Q1090" s="4">
        <v>0.48399999999999999</v>
      </c>
      <c r="R1090" s="4"/>
      <c r="S1090" s="4">
        <v>0.65</v>
      </c>
      <c r="T1090" s="4">
        <v>0.66900000000000004</v>
      </c>
      <c r="W1090" s="4"/>
      <c r="X1090" s="4">
        <v>5957.86</v>
      </c>
      <c r="Y1090" s="4"/>
      <c r="Z1090" s="4">
        <v>10645.56</v>
      </c>
      <c r="AA1090" s="4">
        <v>17409.84</v>
      </c>
    </row>
    <row r="1091" spans="2:27">
      <c r="B1091" s="4"/>
      <c r="C1091" s="4">
        <v>0.39500000000000002</v>
      </c>
      <c r="D1091" s="4"/>
      <c r="E1091" s="4">
        <v>0.65500000000000003</v>
      </c>
      <c r="F1091" s="4">
        <v>0.63100000000000001</v>
      </c>
      <c r="I1091" s="62">
        <v>13263.8</v>
      </c>
      <c r="J1091" s="63">
        <v>6357.65</v>
      </c>
      <c r="P1091" s="4"/>
      <c r="Q1091" s="4">
        <v>0.53500000000000003</v>
      </c>
      <c r="R1091" s="4"/>
      <c r="S1091" s="4">
        <v>0.66300000000000003</v>
      </c>
      <c r="T1091" s="4">
        <v>0.73699999999999999</v>
      </c>
      <c r="W1091" s="4"/>
      <c r="X1091" s="4">
        <v>5428.39</v>
      </c>
      <c r="Y1091" s="4"/>
      <c r="Z1091" s="4">
        <v>11689.99</v>
      </c>
      <c r="AA1091" s="4">
        <v>24218.78</v>
      </c>
    </row>
    <row r="1092" spans="2:27">
      <c r="B1092" s="4"/>
      <c r="C1092" s="4">
        <v>0.46100000000000002</v>
      </c>
      <c r="D1092" s="4"/>
      <c r="E1092" s="4">
        <v>0.503</v>
      </c>
      <c r="F1092" s="4">
        <v>0.58499999999999996</v>
      </c>
      <c r="I1092" s="62">
        <v>21761.11</v>
      </c>
      <c r="J1092" s="63">
        <v>20214.060000000001</v>
      </c>
      <c r="P1092" s="4"/>
      <c r="Q1092" s="4">
        <v>0.56499999999999995</v>
      </c>
      <c r="R1092" s="4"/>
      <c r="S1092" s="4">
        <v>0.65600000000000003</v>
      </c>
      <c r="T1092" s="4">
        <v>0.68600000000000005</v>
      </c>
      <c r="W1092" s="4"/>
      <c r="X1092" s="4">
        <v>7657.75</v>
      </c>
      <c r="Y1092" s="4"/>
      <c r="Z1092" s="4">
        <v>8970.2199999999993</v>
      </c>
      <c r="AA1092" s="4">
        <v>17929.93</v>
      </c>
    </row>
    <row r="1093" spans="2:27">
      <c r="B1093" s="4"/>
      <c r="C1093" s="4">
        <v>0.52700000000000002</v>
      </c>
      <c r="D1093" s="4"/>
      <c r="E1093" s="4">
        <v>0.39100000000000001</v>
      </c>
      <c r="F1093" s="4">
        <v>0.59499999999999997</v>
      </c>
      <c r="I1093" s="62">
        <v>17968.98</v>
      </c>
      <c r="J1093" s="63">
        <v>23083.88</v>
      </c>
      <c r="P1093" s="4"/>
      <c r="Q1093" s="4">
        <v>0.57099999999999995</v>
      </c>
      <c r="R1093" s="4"/>
      <c r="S1093" s="4">
        <v>0.53700000000000003</v>
      </c>
      <c r="T1093" s="4">
        <v>0.68799999999999994</v>
      </c>
      <c r="W1093" s="4"/>
      <c r="X1093" s="4">
        <v>17241.77</v>
      </c>
      <c r="Y1093" s="4"/>
      <c r="Z1093" s="4">
        <v>6086.96</v>
      </c>
      <c r="AA1093" s="4">
        <v>28841.55</v>
      </c>
    </row>
    <row r="1094" spans="2:27">
      <c r="B1094" s="4"/>
      <c r="C1094" s="4">
        <v>0.52300000000000002</v>
      </c>
      <c r="D1094" s="4"/>
      <c r="E1094" s="4">
        <v>0.42799999999999999</v>
      </c>
      <c r="F1094" s="4">
        <v>0.54100000000000004</v>
      </c>
      <c r="I1094" s="62">
        <v>121806.46</v>
      </c>
      <c r="J1094" s="63">
        <v>8027.25</v>
      </c>
      <c r="P1094" s="4"/>
      <c r="Q1094" s="4">
        <v>0.53300000000000003</v>
      </c>
      <c r="R1094" s="4"/>
      <c r="S1094" s="4">
        <v>0.625</v>
      </c>
      <c r="T1094" s="4">
        <v>0.63</v>
      </c>
      <c r="W1094" s="4"/>
      <c r="X1094" s="4">
        <v>7948.6</v>
      </c>
      <c r="Y1094" s="4"/>
      <c r="Z1094" s="4">
        <v>10367.77</v>
      </c>
      <c r="AA1094" s="4">
        <v>17150.36</v>
      </c>
    </row>
    <row r="1095" spans="2:27">
      <c r="B1095" s="4"/>
      <c r="C1095" s="4">
        <v>0.53400000000000003</v>
      </c>
      <c r="D1095" s="4"/>
      <c r="E1095" s="4">
        <v>0.63100000000000001</v>
      </c>
      <c r="F1095" s="4">
        <v>0.63200000000000001</v>
      </c>
      <c r="I1095" s="62">
        <v>7309.94</v>
      </c>
      <c r="J1095" s="63">
        <v>12602.46</v>
      </c>
      <c r="P1095" s="4"/>
      <c r="Q1095" s="4">
        <v>0.55100000000000005</v>
      </c>
      <c r="R1095" s="4"/>
      <c r="S1095" s="4">
        <v>0.67100000000000004</v>
      </c>
      <c r="T1095" s="4">
        <v>0.65</v>
      </c>
      <c r="W1095" s="4"/>
      <c r="X1095" s="4">
        <v>6711.93</v>
      </c>
      <c r="Y1095" s="4"/>
      <c r="Z1095" s="4">
        <v>11783.72</v>
      </c>
      <c r="AA1095" s="4">
        <v>16502.439999999999</v>
      </c>
    </row>
    <row r="1096" spans="2:27">
      <c r="B1096" s="4"/>
      <c r="C1096" s="4">
        <v>0.502</v>
      </c>
      <c r="D1096" s="4"/>
      <c r="E1096" s="4">
        <v>0.61599999999999999</v>
      </c>
      <c r="F1096" s="4">
        <v>0.59399999999999997</v>
      </c>
      <c r="I1096" s="62">
        <v>14528.11</v>
      </c>
      <c r="J1096" s="63">
        <v>31664.240000000002</v>
      </c>
      <c r="P1096" s="4"/>
      <c r="Q1096" s="4">
        <v>0.56000000000000005</v>
      </c>
      <c r="R1096" s="4"/>
      <c r="S1096" s="4">
        <v>0.68300000000000005</v>
      </c>
      <c r="T1096" s="4">
        <v>0.69</v>
      </c>
      <c r="W1096" s="4"/>
      <c r="X1096" s="4">
        <v>7565.36</v>
      </c>
      <c r="Y1096" s="4"/>
      <c r="Z1096" s="4">
        <v>24529.77</v>
      </c>
      <c r="AA1096" s="4">
        <v>23780.46</v>
      </c>
    </row>
    <row r="1097" spans="2:27">
      <c r="B1097" s="4"/>
      <c r="C1097" s="4">
        <v>0.55100000000000005</v>
      </c>
      <c r="D1097" s="4"/>
      <c r="E1097" s="4">
        <v>0.55800000000000005</v>
      </c>
      <c r="F1097" s="4">
        <v>0.57799999999999996</v>
      </c>
      <c r="I1097" s="62">
        <v>9992.19</v>
      </c>
      <c r="J1097" s="63">
        <v>9796.2800000000007</v>
      </c>
      <c r="P1097" s="4"/>
      <c r="Q1097" s="4">
        <v>0.59</v>
      </c>
      <c r="R1097" s="4"/>
      <c r="S1097" s="4">
        <v>0.64900000000000002</v>
      </c>
      <c r="T1097" s="4">
        <v>0.64200000000000002</v>
      </c>
      <c r="W1097" s="4"/>
      <c r="X1097" s="4">
        <v>6417.65</v>
      </c>
      <c r="Y1097" s="4"/>
      <c r="Z1097" s="4">
        <v>13529.3</v>
      </c>
      <c r="AA1097" s="4">
        <v>13611.73</v>
      </c>
    </row>
    <row r="1098" spans="2:27">
      <c r="B1098" s="4"/>
      <c r="C1098" s="4">
        <v>0.44700000000000001</v>
      </c>
      <c r="D1098" s="4"/>
      <c r="E1098" s="4">
        <v>0.73899999999999999</v>
      </c>
      <c r="F1098" s="4">
        <v>0.57399999999999995</v>
      </c>
      <c r="I1098" s="62">
        <v>29862.240000000002</v>
      </c>
      <c r="J1098" s="63">
        <v>18250.23</v>
      </c>
      <c r="P1098" s="4"/>
      <c r="Q1098" s="4">
        <v>0.55300000000000005</v>
      </c>
      <c r="R1098" s="4"/>
      <c r="S1098" s="4">
        <v>0.749</v>
      </c>
      <c r="T1098" s="4">
        <v>0.751</v>
      </c>
      <c r="W1098" s="4"/>
      <c r="X1098" s="4">
        <v>7207.58</v>
      </c>
      <c r="Y1098" s="4"/>
      <c r="Z1098" s="4">
        <v>33024.83</v>
      </c>
      <c r="AA1098" s="4">
        <v>23718.9</v>
      </c>
    </row>
    <row r="1099" spans="2:27">
      <c r="B1099" s="4"/>
      <c r="C1099" s="4">
        <v>0.39800000000000002</v>
      </c>
      <c r="D1099" s="4"/>
      <c r="E1099" s="4">
        <v>0.51500000000000001</v>
      </c>
      <c r="F1099" s="4">
        <v>0.65900000000000003</v>
      </c>
      <c r="I1099" s="62">
        <v>20371.89</v>
      </c>
      <c r="J1099" s="63">
        <v>14584.18</v>
      </c>
      <c r="P1099" s="4"/>
      <c r="Q1099" s="4">
        <v>0.48099999999999998</v>
      </c>
      <c r="R1099" s="4"/>
      <c r="S1099" s="4">
        <v>0.64600000000000002</v>
      </c>
      <c r="T1099" s="4">
        <v>0.67500000000000004</v>
      </c>
      <c r="W1099" s="4"/>
      <c r="X1099" s="4">
        <v>5928.25</v>
      </c>
      <c r="Y1099" s="4"/>
      <c r="Z1099" s="4">
        <v>15369.47</v>
      </c>
      <c r="AA1099" s="4">
        <v>24405.3</v>
      </c>
    </row>
    <row r="1100" spans="2:27">
      <c r="B1100" s="4"/>
      <c r="C1100" s="4">
        <v>0.39800000000000002</v>
      </c>
      <c r="D1100" s="4"/>
      <c r="E1100" s="4">
        <v>0.53100000000000003</v>
      </c>
      <c r="F1100" s="4">
        <v>0.48399999999999999</v>
      </c>
      <c r="I1100" s="62">
        <v>8222.36</v>
      </c>
      <c r="J1100" s="63">
        <v>29148.63</v>
      </c>
      <c r="P1100" s="4"/>
      <c r="Q1100" s="4">
        <v>0.52</v>
      </c>
      <c r="R1100" s="4"/>
      <c r="S1100" s="4">
        <v>0.625</v>
      </c>
      <c r="T1100" s="4">
        <v>0.74299999999999999</v>
      </c>
      <c r="W1100" s="4"/>
      <c r="X1100" s="4">
        <v>7558.21</v>
      </c>
      <c r="Y1100" s="4"/>
      <c r="Z1100" s="4">
        <v>8790.65</v>
      </c>
      <c r="AA1100" s="4">
        <v>16855.27</v>
      </c>
    </row>
    <row r="1101" spans="2:27">
      <c r="B1101" s="4"/>
      <c r="C1101" s="4">
        <v>0.40600000000000003</v>
      </c>
      <c r="D1101" s="4"/>
      <c r="E1101" s="4">
        <v>0.496</v>
      </c>
      <c r="F1101" s="4">
        <v>0.67200000000000004</v>
      </c>
      <c r="I1101" s="62">
        <v>14120.17</v>
      </c>
      <c r="J1101" s="63">
        <v>9699.93</v>
      </c>
      <c r="P1101" s="4"/>
      <c r="Q1101" s="4">
        <v>0.496</v>
      </c>
      <c r="R1101" s="4"/>
      <c r="S1101" s="4">
        <v>0.59499999999999997</v>
      </c>
      <c r="T1101" s="4">
        <v>0.69599999999999995</v>
      </c>
      <c r="W1101" s="4"/>
      <c r="X1101" s="4">
        <v>5794.75</v>
      </c>
      <c r="Y1101" s="4"/>
      <c r="Z1101" s="4">
        <v>7996.11</v>
      </c>
      <c r="AA1101" s="4">
        <v>12562.33</v>
      </c>
    </row>
    <row r="1102" spans="2:27">
      <c r="B1102" s="4"/>
      <c r="C1102" s="4">
        <v>0.58699999999999997</v>
      </c>
      <c r="D1102" s="4"/>
      <c r="E1102" s="4">
        <v>0.55100000000000005</v>
      </c>
      <c r="F1102" s="4">
        <v>0.623</v>
      </c>
      <c r="I1102" s="62">
        <v>10474.76</v>
      </c>
      <c r="J1102" s="63">
        <v>16469.23</v>
      </c>
      <c r="P1102" s="4"/>
      <c r="Q1102" s="4">
        <v>0.53700000000000003</v>
      </c>
      <c r="R1102" s="4"/>
      <c r="S1102" s="4">
        <v>0.57699999999999996</v>
      </c>
      <c r="T1102" s="4">
        <v>0.77700000000000002</v>
      </c>
      <c r="W1102" s="4"/>
      <c r="X1102" s="4">
        <v>7994.37</v>
      </c>
      <c r="Y1102" s="4"/>
      <c r="Z1102" s="4">
        <v>12080.44</v>
      </c>
      <c r="AA1102" s="4">
        <v>20914.09</v>
      </c>
    </row>
    <row r="1103" spans="2:27">
      <c r="B1103" s="4"/>
      <c r="C1103" s="4">
        <v>0.55000000000000004</v>
      </c>
      <c r="D1103" s="4"/>
      <c r="E1103" s="4">
        <v>0.53500000000000003</v>
      </c>
      <c r="F1103" s="4">
        <v>0.60799999999999998</v>
      </c>
      <c r="I1103" s="62">
        <v>17706.580000000002</v>
      </c>
      <c r="J1103" s="63">
        <v>24207.87</v>
      </c>
      <c r="P1103" s="4"/>
      <c r="Q1103" s="4">
        <v>0.55100000000000005</v>
      </c>
      <c r="R1103" s="4"/>
      <c r="S1103" s="4">
        <v>0.63900000000000001</v>
      </c>
      <c r="T1103" s="4">
        <v>0.73599999999999999</v>
      </c>
      <c r="W1103" s="4"/>
      <c r="X1103" s="4">
        <v>5458.28</v>
      </c>
      <c r="Y1103" s="4"/>
      <c r="Z1103" s="4">
        <v>9146.92</v>
      </c>
      <c r="AA1103" s="4">
        <v>25415.13</v>
      </c>
    </row>
    <row r="1104" spans="2:27">
      <c r="B1104" s="4"/>
      <c r="C1104" s="4">
        <v>0.48899999999999999</v>
      </c>
      <c r="D1104" s="4"/>
      <c r="E1104" s="4">
        <v>0.65300000000000002</v>
      </c>
      <c r="F1104" s="4">
        <v>0.70699999999999996</v>
      </c>
      <c r="I1104" s="62">
        <v>58912.77</v>
      </c>
      <c r="J1104" s="63">
        <v>16244.19</v>
      </c>
      <c r="P1104" s="4"/>
      <c r="Q1104" s="4">
        <v>0.51700000000000002</v>
      </c>
      <c r="R1104" s="4"/>
      <c r="S1104" s="4">
        <v>0.67900000000000005</v>
      </c>
      <c r="T1104" s="4">
        <v>0.69399999999999995</v>
      </c>
      <c r="W1104" s="4"/>
      <c r="X1104" s="4">
        <v>6231.96</v>
      </c>
      <c r="Y1104" s="4"/>
      <c r="Z1104" s="4">
        <v>22459.31</v>
      </c>
      <c r="AA1104" s="4">
        <v>21446.17</v>
      </c>
    </row>
    <row r="1105" spans="2:27">
      <c r="B1105" s="4"/>
      <c r="C1105" s="4">
        <v>0.56000000000000005</v>
      </c>
      <c r="D1105" s="4"/>
      <c r="E1105" s="4">
        <v>0.68300000000000005</v>
      </c>
      <c r="F1105" s="4">
        <v>0.60899999999999999</v>
      </c>
      <c r="I1105" s="62">
        <v>32847.65</v>
      </c>
      <c r="J1105" s="63">
        <v>8459.7800000000007</v>
      </c>
      <c r="P1105" s="4"/>
      <c r="Q1105" s="4">
        <v>0.61099999999999999</v>
      </c>
      <c r="R1105" s="4"/>
      <c r="S1105" s="4">
        <v>0.70099999999999996</v>
      </c>
      <c r="T1105" s="4">
        <v>0.69399999999999995</v>
      </c>
      <c r="W1105" s="4"/>
      <c r="X1105" s="4">
        <v>8873.65</v>
      </c>
      <c r="Y1105" s="4"/>
      <c r="Z1105" s="4">
        <v>24830.77</v>
      </c>
      <c r="AA1105" s="4">
        <v>19621.14</v>
      </c>
    </row>
    <row r="1106" spans="2:27">
      <c r="B1106" s="4"/>
      <c r="C1106" s="4">
        <v>0.46600000000000003</v>
      </c>
      <c r="D1106" s="4"/>
      <c r="E1106" s="4">
        <v>0.61299999999999999</v>
      </c>
      <c r="F1106" s="4">
        <v>0.69099999999999995</v>
      </c>
      <c r="I1106" s="62">
        <v>14980.96</v>
      </c>
      <c r="J1106" s="63">
        <v>23925.360000000001</v>
      </c>
      <c r="P1106" s="4"/>
      <c r="Q1106" s="4">
        <v>0.51700000000000002</v>
      </c>
      <c r="R1106" s="4"/>
      <c r="S1106" s="4">
        <v>0.69599999999999995</v>
      </c>
      <c r="T1106" s="4">
        <v>0.67300000000000004</v>
      </c>
      <c r="W1106" s="4"/>
      <c r="X1106" s="4">
        <v>6704.34</v>
      </c>
      <c r="Y1106" s="4"/>
      <c r="Z1106" s="4">
        <v>25664.53</v>
      </c>
      <c r="AA1106" s="4">
        <v>25650.15</v>
      </c>
    </row>
    <row r="1107" spans="2:27">
      <c r="B1107" s="4"/>
      <c r="C1107" s="4">
        <v>0.48</v>
      </c>
      <c r="D1107" s="4"/>
      <c r="E1107" s="4">
        <v>0.72599999999999998</v>
      </c>
      <c r="F1107" s="4">
        <v>0.55300000000000005</v>
      </c>
      <c r="I1107" s="62">
        <v>12787.32</v>
      </c>
      <c r="J1107" s="63">
        <v>43048.94</v>
      </c>
      <c r="P1107" s="4"/>
      <c r="Q1107" s="4">
        <v>0.58199999999999996</v>
      </c>
      <c r="R1107" s="4"/>
      <c r="S1107" s="4">
        <v>0.71</v>
      </c>
      <c r="T1107" s="4">
        <v>0.625</v>
      </c>
      <c r="W1107" s="4"/>
      <c r="X1107" s="4">
        <v>6675.4</v>
      </c>
      <c r="Y1107" s="4"/>
      <c r="Z1107" s="4">
        <v>16299.91</v>
      </c>
      <c r="AA1107" s="4">
        <v>14029.85</v>
      </c>
    </row>
    <row r="1108" spans="2:27">
      <c r="B1108" s="4"/>
      <c r="C1108" s="4">
        <v>0.57099999999999995</v>
      </c>
      <c r="D1108" s="4"/>
      <c r="E1108" s="4">
        <v>0.54900000000000004</v>
      </c>
      <c r="F1108" s="4">
        <v>0.59899999999999998</v>
      </c>
      <c r="I1108" s="62">
        <v>7448.61</v>
      </c>
      <c r="J1108" s="63">
        <v>45022.01</v>
      </c>
      <c r="P1108" s="4"/>
      <c r="Q1108" s="4">
        <v>0.51400000000000001</v>
      </c>
      <c r="R1108" s="4"/>
      <c r="S1108" s="4">
        <v>0.65900000000000003</v>
      </c>
      <c r="T1108" s="4">
        <v>0.69199999999999995</v>
      </c>
      <c r="W1108" s="4"/>
      <c r="X1108" s="4">
        <v>6645.22</v>
      </c>
      <c r="Y1108" s="4"/>
      <c r="Z1108" s="4">
        <v>11766.2</v>
      </c>
      <c r="AA1108" s="4">
        <v>21793.13</v>
      </c>
    </row>
    <row r="1109" spans="2:27">
      <c r="B1109" s="4"/>
      <c r="C1109" s="4">
        <v>0.436</v>
      </c>
      <c r="D1109" s="4"/>
      <c r="E1109" s="4">
        <v>0.67400000000000004</v>
      </c>
      <c r="F1109" s="4">
        <v>0.71199999999999997</v>
      </c>
      <c r="I1109" s="62">
        <v>34474.83</v>
      </c>
      <c r="J1109" s="63">
        <v>28426.58</v>
      </c>
      <c r="P1109" s="4"/>
      <c r="Q1109" s="4">
        <v>0.56799999999999995</v>
      </c>
      <c r="R1109" s="4"/>
      <c r="S1109" s="4">
        <v>0.68899999999999995</v>
      </c>
      <c r="T1109" s="4">
        <v>0.75</v>
      </c>
      <c r="W1109" s="4"/>
      <c r="X1109" s="4">
        <v>12198.39</v>
      </c>
      <c r="Y1109" s="4"/>
      <c r="Z1109" s="4">
        <v>19503.650000000001</v>
      </c>
      <c r="AA1109" s="4">
        <v>26110.11</v>
      </c>
    </row>
    <row r="1110" spans="2:27">
      <c r="B1110" s="4"/>
      <c r="C1110" s="4">
        <v>0.48899999999999999</v>
      </c>
      <c r="D1110" s="4"/>
      <c r="E1110" s="4">
        <v>0.45300000000000001</v>
      </c>
      <c r="F1110" s="4">
        <v>0.622</v>
      </c>
      <c r="I1110" s="62">
        <v>23428.26</v>
      </c>
      <c r="J1110" s="63">
        <v>5528.25</v>
      </c>
      <c r="P1110" s="4"/>
      <c r="Q1110" s="4">
        <v>0.51800000000000002</v>
      </c>
      <c r="R1110" s="4"/>
      <c r="S1110" s="4">
        <v>0.58599999999999997</v>
      </c>
      <c r="T1110" s="4">
        <v>0.73199999999999998</v>
      </c>
      <c r="W1110" s="4"/>
      <c r="X1110" s="4">
        <v>5697.49</v>
      </c>
      <c r="Y1110" s="4"/>
      <c r="Z1110" s="4">
        <v>12835.35</v>
      </c>
      <c r="AA1110" s="4">
        <v>23543.23</v>
      </c>
    </row>
    <row r="1111" spans="2:27">
      <c r="B1111" s="4"/>
      <c r="C1111" s="4">
        <v>0.55400000000000005</v>
      </c>
      <c r="D1111" s="4"/>
      <c r="E1111" s="4">
        <v>0.69899999999999995</v>
      </c>
      <c r="F1111" s="4">
        <v>0.63700000000000001</v>
      </c>
      <c r="I1111" s="62">
        <v>10257.31</v>
      </c>
      <c r="J1111" s="63">
        <v>9333.93</v>
      </c>
      <c r="P1111" s="4"/>
      <c r="Q1111" s="4">
        <v>0.57499999999999996</v>
      </c>
      <c r="R1111" s="4"/>
      <c r="S1111" s="4">
        <v>0.71599999999999997</v>
      </c>
      <c r="T1111" s="4">
        <v>0.76500000000000001</v>
      </c>
      <c r="W1111" s="4"/>
      <c r="X1111" s="4">
        <v>10523.18</v>
      </c>
      <c r="Y1111" s="4"/>
      <c r="Z1111" s="4">
        <v>15710.17</v>
      </c>
      <c r="AA1111" s="4">
        <v>20545.11</v>
      </c>
    </row>
    <row r="1112" spans="2:27">
      <c r="B1112" s="4"/>
      <c r="C1112" s="4">
        <v>0.47099999999999997</v>
      </c>
      <c r="D1112" s="4"/>
      <c r="E1112" s="4">
        <v>0.52400000000000002</v>
      </c>
      <c r="F1112" s="4">
        <v>0.63300000000000001</v>
      </c>
      <c r="I1112" s="62">
        <v>6941.9</v>
      </c>
      <c r="J1112" s="63">
        <v>10808.38</v>
      </c>
      <c r="P1112" s="4"/>
      <c r="Q1112" s="4">
        <v>0.56100000000000005</v>
      </c>
      <c r="R1112" s="4"/>
      <c r="S1112" s="4">
        <v>0.57999999999999996</v>
      </c>
      <c r="T1112" s="4">
        <v>0.68799999999999994</v>
      </c>
      <c r="W1112" s="4"/>
      <c r="X1112" s="4">
        <v>6805.05</v>
      </c>
      <c r="Y1112" s="4"/>
      <c r="Z1112" s="4">
        <v>7035.99</v>
      </c>
      <c r="AA1112" s="4">
        <v>21364.1</v>
      </c>
    </row>
    <row r="1113" spans="2:27">
      <c r="B1113" s="4"/>
      <c r="C1113" s="4">
        <v>0.54</v>
      </c>
      <c r="D1113" s="4"/>
      <c r="E1113" s="4">
        <v>0.51900000000000002</v>
      </c>
      <c r="F1113" s="4">
        <v>0.6</v>
      </c>
      <c r="I1113" s="62">
        <v>11044.68</v>
      </c>
      <c r="J1113" s="63">
        <v>9174.9699999999993</v>
      </c>
      <c r="P1113" s="4"/>
      <c r="Q1113" s="4">
        <v>0.52200000000000002</v>
      </c>
      <c r="R1113" s="4"/>
      <c r="S1113" s="4">
        <v>0.55200000000000005</v>
      </c>
      <c r="T1113" s="4">
        <v>0.66900000000000004</v>
      </c>
      <c r="W1113" s="4"/>
      <c r="X1113" s="4">
        <v>7116.94</v>
      </c>
      <c r="Y1113" s="4"/>
      <c r="Z1113" s="4">
        <v>6898.92</v>
      </c>
      <c r="AA1113" s="4">
        <v>25825.96</v>
      </c>
    </row>
    <row r="1114" spans="2:27">
      <c r="B1114" s="4"/>
      <c r="C1114" s="4">
        <v>0.498</v>
      </c>
      <c r="D1114" s="4"/>
      <c r="E1114" s="4">
        <v>0.56699999999999995</v>
      </c>
      <c r="F1114" s="4">
        <v>0.62</v>
      </c>
      <c r="I1114" s="62">
        <v>7745.8</v>
      </c>
      <c r="J1114" s="63">
        <v>11674.44</v>
      </c>
      <c r="P1114" s="4"/>
      <c r="Q1114" s="4">
        <v>0.57599999999999996</v>
      </c>
      <c r="R1114" s="4"/>
      <c r="S1114" s="4">
        <v>0.63400000000000001</v>
      </c>
      <c r="T1114" s="4">
        <v>0.70499999999999996</v>
      </c>
      <c r="W1114" s="4"/>
      <c r="X1114" s="4">
        <v>7508.59</v>
      </c>
      <c r="Y1114" s="4"/>
      <c r="Z1114" s="4">
        <v>10709.54</v>
      </c>
      <c r="AA1114" s="4">
        <v>22516.65</v>
      </c>
    </row>
    <row r="1115" spans="2:27">
      <c r="B1115" s="4"/>
      <c r="C1115" s="4">
        <v>0.46200000000000002</v>
      </c>
      <c r="D1115" s="4"/>
      <c r="E1115" s="4">
        <v>0.42699999999999999</v>
      </c>
      <c r="F1115" s="4">
        <v>0.6</v>
      </c>
      <c r="I1115" s="62">
        <v>13548.27</v>
      </c>
      <c r="J1115" s="63">
        <v>11459.84</v>
      </c>
      <c r="P1115" s="4"/>
      <c r="Q1115" s="4">
        <v>0.58099999999999996</v>
      </c>
      <c r="R1115" s="4"/>
      <c r="S1115" s="4">
        <v>0.57499999999999996</v>
      </c>
      <c r="T1115" s="4">
        <v>0.76600000000000001</v>
      </c>
      <c r="W1115" s="4"/>
      <c r="X1115" s="4">
        <v>8481.7099999999991</v>
      </c>
      <c r="Y1115" s="4"/>
      <c r="Z1115" s="4">
        <v>6930.04</v>
      </c>
      <c r="AA1115" s="4">
        <v>20203.53</v>
      </c>
    </row>
    <row r="1116" spans="2:27">
      <c r="B1116" s="4"/>
      <c r="C1116" s="4">
        <v>0.57299999999999995</v>
      </c>
      <c r="D1116" s="4"/>
      <c r="E1116" s="4">
        <v>0.46899999999999997</v>
      </c>
      <c r="F1116" s="4">
        <v>0.61499999999999999</v>
      </c>
      <c r="I1116" s="62">
        <v>15888.76</v>
      </c>
      <c r="J1116" s="63">
        <v>9914.36</v>
      </c>
      <c r="P1116" s="4"/>
      <c r="Q1116" s="4">
        <v>0.56499999999999995</v>
      </c>
      <c r="R1116" s="4"/>
      <c r="S1116" s="4">
        <v>0.58899999999999997</v>
      </c>
      <c r="T1116" s="4">
        <v>0.73299999999999998</v>
      </c>
      <c r="W1116" s="4"/>
      <c r="X1116" s="4">
        <v>6860.45</v>
      </c>
      <c r="Y1116" s="4"/>
      <c r="Z1116" s="4">
        <v>7885.98</v>
      </c>
      <c r="AA1116" s="4">
        <v>18675.080000000002</v>
      </c>
    </row>
    <row r="1117" spans="2:27">
      <c r="B1117" s="4"/>
      <c r="C1117" s="4">
        <v>0.45400000000000001</v>
      </c>
      <c r="D1117" s="4"/>
      <c r="E1117" s="4">
        <v>0.63600000000000001</v>
      </c>
      <c r="F1117" s="4">
        <v>0.53200000000000003</v>
      </c>
      <c r="I1117" s="62">
        <v>12864.08</v>
      </c>
      <c r="J1117" s="63">
        <v>23076.05</v>
      </c>
      <c r="P1117" s="4"/>
      <c r="Q1117" s="4">
        <v>0.53600000000000003</v>
      </c>
      <c r="R1117" s="4"/>
      <c r="S1117" s="4">
        <v>0.66100000000000003</v>
      </c>
      <c r="T1117" s="4">
        <v>0.70299999999999996</v>
      </c>
      <c r="W1117" s="4"/>
      <c r="X1117" s="4">
        <v>7373.39</v>
      </c>
      <c r="Y1117" s="4"/>
      <c r="Z1117" s="4">
        <v>14855.69</v>
      </c>
      <c r="AA1117" s="4">
        <v>21240.49</v>
      </c>
    </row>
    <row r="1118" spans="2:27">
      <c r="B1118" s="4"/>
      <c r="C1118" s="4">
        <v>0.436</v>
      </c>
      <c r="D1118" s="4"/>
      <c r="E1118" s="4">
        <v>0.53600000000000003</v>
      </c>
      <c r="F1118" s="4">
        <v>0.65200000000000002</v>
      </c>
      <c r="I1118" s="62">
        <v>14523.96</v>
      </c>
      <c r="J1118" s="63">
        <v>14123.58</v>
      </c>
      <c r="P1118" s="4"/>
      <c r="Q1118" s="4">
        <v>0.45200000000000001</v>
      </c>
      <c r="R1118" s="4"/>
      <c r="S1118" s="4">
        <v>0.63100000000000001</v>
      </c>
      <c r="T1118" s="4">
        <v>0.73099999999999998</v>
      </c>
      <c r="W1118" s="4"/>
      <c r="X1118" s="4">
        <v>4803.74</v>
      </c>
      <c r="Y1118" s="4"/>
      <c r="Z1118" s="4">
        <v>9960.52</v>
      </c>
      <c r="AA1118" s="4">
        <v>23944.05</v>
      </c>
    </row>
    <row r="1119" spans="2:27">
      <c r="B1119" s="4"/>
      <c r="C1119" s="4">
        <v>0.63400000000000001</v>
      </c>
      <c r="D1119" s="4"/>
      <c r="E1119" s="4">
        <v>0.70099999999999996</v>
      </c>
      <c r="F1119" s="4">
        <v>0.49199999999999999</v>
      </c>
      <c r="I1119" s="62">
        <v>75311.86</v>
      </c>
      <c r="J1119" s="63">
        <v>25132.13</v>
      </c>
      <c r="P1119" s="4"/>
      <c r="Q1119" s="4">
        <v>0.56200000000000006</v>
      </c>
      <c r="R1119" s="4"/>
      <c r="S1119" s="4">
        <v>0.72699999999999998</v>
      </c>
      <c r="T1119" s="4">
        <v>0.60099999999999998</v>
      </c>
      <c r="W1119" s="4"/>
      <c r="X1119" s="4">
        <v>10127.75</v>
      </c>
      <c r="Y1119" s="4"/>
      <c r="Z1119" s="4">
        <v>21493.65</v>
      </c>
      <c r="AA1119" s="4">
        <v>14024.81</v>
      </c>
    </row>
    <row r="1120" spans="2:27">
      <c r="B1120" s="4"/>
      <c r="C1120" s="4">
        <v>0.38400000000000001</v>
      </c>
      <c r="D1120" s="4"/>
      <c r="E1120" s="4">
        <v>0.71</v>
      </c>
      <c r="F1120" s="4">
        <v>0.64200000000000002</v>
      </c>
      <c r="I1120" s="62">
        <v>11961.95</v>
      </c>
      <c r="J1120" s="63">
        <v>17688.07</v>
      </c>
      <c r="P1120" s="4"/>
      <c r="Q1120" s="4">
        <v>0.55900000000000005</v>
      </c>
      <c r="R1120" s="4"/>
      <c r="S1120" s="4">
        <v>0.68200000000000005</v>
      </c>
      <c r="T1120" s="4">
        <v>0.70699999999999996</v>
      </c>
      <c r="W1120" s="4"/>
      <c r="X1120" s="4">
        <v>7276.71</v>
      </c>
      <c r="Y1120" s="4"/>
      <c r="Z1120" s="4">
        <v>18074.689999999999</v>
      </c>
      <c r="AA1120" s="4">
        <v>111938.99</v>
      </c>
    </row>
    <row r="1121" spans="2:27">
      <c r="B1121" s="4"/>
      <c r="C1121" s="4">
        <v>0.51800000000000002</v>
      </c>
      <c r="D1121" s="4"/>
      <c r="E1121" s="4">
        <v>0.54600000000000004</v>
      </c>
      <c r="F1121" s="4">
        <v>0.59099999999999997</v>
      </c>
      <c r="I1121" s="62">
        <v>17148.57</v>
      </c>
      <c r="J1121" s="63">
        <v>20913.82</v>
      </c>
      <c r="P1121" s="4"/>
      <c r="Q1121" s="4">
        <v>0.51500000000000001</v>
      </c>
      <c r="R1121" s="4"/>
      <c r="S1121" s="4">
        <v>0.64500000000000002</v>
      </c>
      <c r="T1121" s="4">
        <v>0.71699999999999997</v>
      </c>
      <c r="W1121" s="4"/>
      <c r="X1121" s="4">
        <v>6809.89</v>
      </c>
      <c r="Y1121" s="4"/>
      <c r="Z1121" s="4">
        <v>10219.86</v>
      </c>
      <c r="AA1121" s="4">
        <v>35812</v>
      </c>
    </row>
    <row r="1122" spans="2:27">
      <c r="B1122" s="4"/>
      <c r="C1122" s="4">
        <v>0.41699999999999998</v>
      </c>
      <c r="D1122" s="4"/>
      <c r="E1122" s="4">
        <v>0.64900000000000002</v>
      </c>
      <c r="F1122" s="4">
        <v>0.59</v>
      </c>
      <c r="I1122" s="62">
        <v>8377.23</v>
      </c>
      <c r="J1122" s="63">
        <v>10896.14</v>
      </c>
      <c r="P1122" s="4"/>
      <c r="Q1122" s="4">
        <v>0.55500000000000005</v>
      </c>
      <c r="R1122" s="4"/>
      <c r="S1122" s="4">
        <v>0.67800000000000005</v>
      </c>
      <c r="T1122" s="4">
        <v>0.69199999999999995</v>
      </c>
      <c r="W1122" s="4"/>
      <c r="X1122" s="4">
        <v>7308.53</v>
      </c>
      <c r="Y1122" s="4"/>
      <c r="Z1122" s="4">
        <v>13440.12</v>
      </c>
      <c r="AA1122" s="4">
        <v>92160.18</v>
      </c>
    </row>
    <row r="1123" spans="2:27">
      <c r="B1123" s="4"/>
      <c r="C1123" s="4">
        <v>0.47699999999999998</v>
      </c>
      <c r="D1123" s="4"/>
      <c r="E1123" s="4">
        <v>0.627</v>
      </c>
      <c r="F1123" s="4">
        <v>0.54600000000000004</v>
      </c>
      <c r="I1123" s="62">
        <v>20315.66</v>
      </c>
      <c r="J1123" s="63">
        <v>19757.560000000001</v>
      </c>
      <c r="P1123" s="4"/>
      <c r="Q1123" s="4">
        <v>0.52500000000000002</v>
      </c>
      <c r="R1123" s="4"/>
      <c r="S1123" s="4">
        <v>0.69199999999999995</v>
      </c>
      <c r="T1123" s="4">
        <v>0.64900000000000002</v>
      </c>
      <c r="W1123" s="4"/>
      <c r="X1123" s="4">
        <v>10074.76</v>
      </c>
      <c r="Y1123" s="4"/>
      <c r="Z1123" s="4">
        <v>12828.99</v>
      </c>
      <c r="AA1123" s="4">
        <v>15224.05</v>
      </c>
    </row>
    <row r="1124" spans="2:27">
      <c r="B1124" s="4"/>
      <c r="C1124" s="4">
        <v>0.46300000000000002</v>
      </c>
      <c r="D1124" s="4"/>
      <c r="E1124" s="4">
        <v>0.64400000000000002</v>
      </c>
      <c r="F1124" s="4">
        <v>0.69499999999999995</v>
      </c>
      <c r="I1124" s="62">
        <v>12030.77</v>
      </c>
      <c r="J1124" s="63">
        <v>8890.9599999999991</v>
      </c>
      <c r="P1124" s="4"/>
      <c r="Q1124" s="4">
        <v>0.54300000000000004</v>
      </c>
      <c r="R1124" s="4"/>
      <c r="S1124" s="4">
        <v>0.66900000000000004</v>
      </c>
      <c r="T1124" s="4">
        <v>0.70399999999999996</v>
      </c>
      <c r="W1124" s="4"/>
      <c r="X1124" s="4">
        <v>7662.72</v>
      </c>
      <c r="Y1124" s="4"/>
      <c r="Z1124" s="4">
        <v>15107.21</v>
      </c>
      <c r="AA1124" s="4">
        <v>67348.5</v>
      </c>
    </row>
    <row r="1125" spans="2:27">
      <c r="B1125" s="4"/>
      <c r="C1125" s="4">
        <v>0.44700000000000001</v>
      </c>
      <c r="D1125" s="4"/>
      <c r="E1125" s="4">
        <v>0.49399999999999999</v>
      </c>
      <c r="F1125" s="4">
        <v>0.55300000000000005</v>
      </c>
      <c r="I1125" s="62">
        <v>19968.68</v>
      </c>
      <c r="J1125" s="63">
        <v>6510.21</v>
      </c>
      <c r="P1125" s="4"/>
      <c r="Q1125" s="4">
        <v>0.52400000000000002</v>
      </c>
      <c r="R1125" s="4"/>
      <c r="S1125" s="4">
        <v>0.65700000000000003</v>
      </c>
      <c r="T1125" s="4">
        <v>0.63500000000000001</v>
      </c>
      <c r="W1125" s="4"/>
      <c r="X1125" s="4">
        <v>7440.16</v>
      </c>
      <c r="Y1125" s="4"/>
      <c r="Z1125" s="4">
        <v>11261.84</v>
      </c>
      <c r="AA1125" s="4">
        <v>30408.94</v>
      </c>
    </row>
    <row r="1126" spans="2:27">
      <c r="B1126" s="4"/>
      <c r="C1126" s="4">
        <v>0.495</v>
      </c>
      <c r="D1126" s="4"/>
      <c r="E1126" s="4">
        <v>0.56000000000000005</v>
      </c>
      <c r="F1126" s="4">
        <v>0.58799999999999997</v>
      </c>
      <c r="I1126" s="62">
        <v>41803.519999999997</v>
      </c>
      <c r="J1126" s="63">
        <v>12562.82</v>
      </c>
      <c r="P1126" s="4"/>
      <c r="Q1126" s="4">
        <v>0.54100000000000004</v>
      </c>
      <c r="R1126" s="4"/>
      <c r="S1126" s="4">
        <v>0.63300000000000001</v>
      </c>
      <c r="T1126" s="4">
        <v>0.65200000000000002</v>
      </c>
      <c r="W1126" s="4"/>
      <c r="X1126" s="4">
        <v>8647.69</v>
      </c>
      <c r="Y1126" s="4"/>
      <c r="Z1126" s="4">
        <v>13717.38</v>
      </c>
      <c r="AA1126" s="4">
        <v>33297.46</v>
      </c>
    </row>
    <row r="1127" spans="2:27">
      <c r="B1127" s="4"/>
      <c r="C1127" s="4">
        <v>0.46800000000000003</v>
      </c>
      <c r="D1127" s="4"/>
      <c r="E1127" s="4">
        <v>0.67400000000000004</v>
      </c>
      <c r="F1127" s="4">
        <v>0.60599999999999998</v>
      </c>
      <c r="I1127" s="62">
        <v>22567.32</v>
      </c>
      <c r="J1127" s="63">
        <v>16604.900000000001</v>
      </c>
      <c r="P1127" s="4"/>
      <c r="Q1127" s="4">
        <v>0.56999999999999995</v>
      </c>
      <c r="R1127" s="4"/>
      <c r="S1127" s="4">
        <v>0.67900000000000005</v>
      </c>
      <c r="T1127" s="4">
        <v>0.66100000000000003</v>
      </c>
      <c r="W1127" s="4"/>
      <c r="X1127" s="4">
        <v>7204.29</v>
      </c>
      <c r="Y1127" s="4"/>
      <c r="Z1127" s="4">
        <v>11416.47</v>
      </c>
      <c r="AA1127" s="4">
        <v>20538.61</v>
      </c>
    </row>
    <row r="1128" spans="2:27">
      <c r="B1128" s="4"/>
      <c r="C1128" s="4">
        <v>0.44400000000000001</v>
      </c>
      <c r="D1128" s="4"/>
      <c r="E1128" s="4">
        <v>0.68600000000000005</v>
      </c>
      <c r="F1128" s="4">
        <v>0.59799999999999998</v>
      </c>
      <c r="I1128" s="62">
        <v>8510.85</v>
      </c>
      <c r="J1128" s="63">
        <v>22766.6</v>
      </c>
      <c r="P1128" s="4"/>
      <c r="Q1128" s="4">
        <v>0.48299999999999998</v>
      </c>
      <c r="R1128" s="4"/>
      <c r="S1128" s="4">
        <v>0.65900000000000003</v>
      </c>
      <c r="T1128" s="4">
        <v>0.624</v>
      </c>
      <c r="W1128" s="4"/>
      <c r="X1128" s="4">
        <v>5090.8100000000004</v>
      </c>
      <c r="Y1128" s="4"/>
      <c r="Z1128" s="4">
        <v>10823.59</v>
      </c>
      <c r="AA1128" s="4">
        <v>24426.18</v>
      </c>
    </row>
    <row r="1129" spans="2:27">
      <c r="B1129" s="4"/>
      <c r="C1129" s="4">
        <v>0.40899999999999997</v>
      </c>
      <c r="D1129" s="4"/>
      <c r="E1129" s="4">
        <v>0.65900000000000003</v>
      </c>
      <c r="F1129" s="4">
        <v>0.60599999999999998</v>
      </c>
      <c r="I1129" s="62">
        <v>20966.88</v>
      </c>
      <c r="J1129" s="63">
        <v>19523.66</v>
      </c>
      <c r="P1129" s="4"/>
      <c r="Q1129" s="4">
        <v>0.53600000000000003</v>
      </c>
      <c r="R1129" s="4"/>
      <c r="S1129" s="4">
        <v>0.72099999999999997</v>
      </c>
      <c r="T1129" s="4">
        <v>0.73099999999999998</v>
      </c>
      <c r="W1129" s="4"/>
      <c r="X1129" s="4">
        <v>4811.03</v>
      </c>
      <c r="Y1129" s="4"/>
      <c r="Z1129" s="4">
        <v>14823.57</v>
      </c>
      <c r="AA1129" s="4">
        <v>23615.37</v>
      </c>
    </row>
    <row r="1130" spans="2:27">
      <c r="B1130" s="4"/>
      <c r="C1130" s="4">
        <v>0.52500000000000002</v>
      </c>
      <c r="D1130" s="4"/>
      <c r="E1130" s="4">
        <v>0.55300000000000005</v>
      </c>
      <c r="F1130" s="4">
        <v>0.67600000000000005</v>
      </c>
      <c r="I1130" s="62">
        <v>9022.7199999999993</v>
      </c>
      <c r="J1130" s="63">
        <v>14375.34</v>
      </c>
      <c r="P1130" s="4"/>
      <c r="Q1130" s="4">
        <v>0.57199999999999995</v>
      </c>
      <c r="R1130" s="4"/>
      <c r="S1130" s="4">
        <v>0.63600000000000001</v>
      </c>
      <c r="T1130" s="4">
        <v>0.72099999999999997</v>
      </c>
      <c r="W1130" s="4"/>
      <c r="X1130" s="4">
        <v>6980.13</v>
      </c>
      <c r="Y1130" s="4"/>
      <c r="Z1130" s="4">
        <v>169012.45</v>
      </c>
      <c r="AA1130" s="4">
        <v>33241.800000000003</v>
      </c>
    </row>
    <row r="1131" spans="2:27">
      <c r="B1131" s="4"/>
      <c r="C1131" s="4">
        <v>0.41899999999999998</v>
      </c>
      <c r="D1131" s="4"/>
      <c r="E1131" s="4">
        <v>0.56899999999999995</v>
      </c>
      <c r="F1131" s="4">
        <v>0.64200000000000002</v>
      </c>
      <c r="I1131" s="62">
        <v>31782.25</v>
      </c>
      <c r="J1131" s="63">
        <v>25974.3</v>
      </c>
      <c r="P1131" s="4"/>
      <c r="Q1131" s="4">
        <v>0.45600000000000002</v>
      </c>
      <c r="R1131" s="4"/>
      <c r="S1131" s="4">
        <v>0.65800000000000003</v>
      </c>
      <c r="T1131" s="4">
        <v>0.752</v>
      </c>
      <c r="W1131" s="4"/>
      <c r="X1131" s="4">
        <v>4867.3</v>
      </c>
      <c r="Y1131" s="4"/>
      <c r="Z1131" s="4">
        <v>179339.36</v>
      </c>
      <c r="AA1131" s="4">
        <v>50841.15</v>
      </c>
    </row>
    <row r="1132" spans="2:27">
      <c r="B1132" s="4"/>
      <c r="C1132" s="4">
        <v>0.52700000000000002</v>
      </c>
      <c r="D1132" s="4"/>
      <c r="E1132" s="4">
        <v>0.56299999999999994</v>
      </c>
      <c r="F1132" s="4">
        <v>0.56000000000000005</v>
      </c>
      <c r="I1132" s="62">
        <v>25189.53</v>
      </c>
      <c r="J1132" s="63">
        <v>15019.6</v>
      </c>
      <c r="P1132" s="4"/>
      <c r="Q1132" s="4">
        <v>0.56899999999999995</v>
      </c>
      <c r="R1132" s="4"/>
      <c r="S1132" s="4">
        <v>0.66100000000000003</v>
      </c>
      <c r="T1132" s="4">
        <v>0.68</v>
      </c>
      <c r="W1132" s="4"/>
      <c r="X1132" s="4">
        <v>6625.77</v>
      </c>
      <c r="Y1132" s="4"/>
      <c r="Z1132" s="4">
        <v>66981</v>
      </c>
      <c r="AA1132" s="4">
        <v>25222.19</v>
      </c>
    </row>
    <row r="1133" spans="2:27">
      <c r="B1133" s="4"/>
      <c r="C1133" s="4">
        <v>0.432</v>
      </c>
      <c r="D1133" s="4"/>
      <c r="E1133" s="4">
        <v>0.54100000000000004</v>
      </c>
      <c r="F1133" s="4">
        <v>0.56499999999999995</v>
      </c>
      <c r="I1133" s="62">
        <v>40074.49</v>
      </c>
      <c r="J1133" s="63">
        <v>16111.67</v>
      </c>
      <c r="P1133" s="4"/>
      <c r="Q1133" s="4">
        <v>0.51600000000000001</v>
      </c>
      <c r="R1133" s="4"/>
      <c r="S1133" s="4">
        <v>0.67200000000000004</v>
      </c>
      <c r="T1133" s="4">
        <v>0.69499999999999995</v>
      </c>
      <c r="W1133" s="4"/>
      <c r="X1133" s="4">
        <v>7353.7</v>
      </c>
      <c r="Y1133" s="4"/>
      <c r="Z1133" s="4">
        <v>16475.97</v>
      </c>
      <c r="AA1133" s="4">
        <v>62745.52</v>
      </c>
    </row>
    <row r="1134" spans="2:27">
      <c r="B1134" s="4"/>
      <c r="C1134" s="4">
        <v>0.46300000000000002</v>
      </c>
      <c r="D1134" s="4"/>
      <c r="E1134" s="4">
        <v>0.55800000000000005</v>
      </c>
      <c r="F1134" s="4">
        <v>0.59199999999999997</v>
      </c>
      <c r="I1134" s="62">
        <v>19421.23</v>
      </c>
      <c r="J1134" s="63">
        <v>19771.72</v>
      </c>
      <c r="P1134" s="4"/>
      <c r="Q1134" s="4">
        <v>0.51800000000000002</v>
      </c>
      <c r="R1134" s="4"/>
      <c r="S1134" s="4">
        <v>0.66800000000000004</v>
      </c>
      <c r="T1134" s="4">
        <v>0.68799999999999994</v>
      </c>
      <c r="W1134" s="4"/>
      <c r="X1134" s="4">
        <v>7026.15</v>
      </c>
      <c r="Y1134" s="4"/>
      <c r="Z1134" s="4">
        <v>15474.98</v>
      </c>
      <c r="AA1134" s="4">
        <v>27734.97</v>
      </c>
    </row>
    <row r="1135" spans="2:27">
      <c r="B1135" s="4"/>
      <c r="C1135" s="4">
        <v>0.41599999999999998</v>
      </c>
      <c r="D1135" s="4"/>
      <c r="E1135" s="4">
        <v>0.57899999999999996</v>
      </c>
      <c r="F1135" s="4">
        <v>0.55100000000000005</v>
      </c>
      <c r="I1135" s="62">
        <v>16381.45</v>
      </c>
      <c r="J1135" s="63">
        <v>10596.36</v>
      </c>
      <c r="P1135" s="4"/>
      <c r="Q1135" s="4">
        <v>0.45400000000000001</v>
      </c>
      <c r="R1135" s="4"/>
      <c r="S1135" s="4">
        <v>0.68</v>
      </c>
      <c r="T1135" s="4">
        <v>0.75900000000000001</v>
      </c>
      <c r="W1135" s="4"/>
      <c r="X1135" s="4">
        <v>4884.17</v>
      </c>
      <c r="Y1135" s="4"/>
      <c r="Z1135" s="4">
        <v>21030.04</v>
      </c>
      <c r="AA1135" s="4">
        <v>44869.59</v>
      </c>
    </row>
    <row r="1136" spans="2:27">
      <c r="B1136" s="4"/>
      <c r="C1136" s="4">
        <v>0.57699999999999996</v>
      </c>
      <c r="D1136" s="4"/>
      <c r="E1136" s="4">
        <v>0.51100000000000001</v>
      </c>
      <c r="F1136" s="4">
        <v>0.57899999999999996</v>
      </c>
      <c r="I1136" s="62">
        <v>6834.78</v>
      </c>
      <c r="J1136" s="63">
        <v>17512.03</v>
      </c>
      <c r="P1136" s="4"/>
      <c r="Q1136" s="4">
        <v>0.624</v>
      </c>
      <c r="R1136" s="4"/>
      <c r="S1136" s="4">
        <v>0.63</v>
      </c>
      <c r="T1136" s="4">
        <v>0.67600000000000005</v>
      </c>
      <c r="W1136" s="4"/>
      <c r="X1136" s="4">
        <v>9389.09</v>
      </c>
      <c r="Y1136" s="4"/>
      <c r="Z1136" s="4">
        <v>21346.34</v>
      </c>
      <c r="AA1136" s="4">
        <v>38561.19</v>
      </c>
    </row>
    <row r="1137" spans="2:27">
      <c r="B1137" s="4"/>
      <c r="C1137" s="4">
        <v>0.52400000000000002</v>
      </c>
      <c r="D1137" s="4"/>
      <c r="E1137" s="4">
        <v>0.57899999999999996</v>
      </c>
      <c r="F1137" s="4">
        <v>0.60599999999999998</v>
      </c>
      <c r="I1137" s="62">
        <v>20660.810000000001</v>
      </c>
      <c r="J1137" s="63">
        <v>25725.3</v>
      </c>
      <c r="P1137" s="4"/>
      <c r="Q1137" s="4">
        <v>0.54</v>
      </c>
      <c r="R1137" s="4"/>
      <c r="S1137" s="4">
        <v>0.69399999999999995</v>
      </c>
      <c r="T1137" s="4">
        <v>0.74</v>
      </c>
      <c r="W1137" s="4"/>
      <c r="X1137" s="4">
        <v>6520.94</v>
      </c>
      <c r="Y1137" s="4"/>
      <c r="Z1137" s="4">
        <v>43501.52</v>
      </c>
      <c r="AA1137" s="4">
        <v>32928.1</v>
      </c>
    </row>
    <row r="1138" spans="2:27">
      <c r="B1138" s="4"/>
      <c r="C1138" s="4">
        <v>0.435</v>
      </c>
      <c r="D1138" s="4"/>
      <c r="E1138" s="4">
        <v>0.51200000000000001</v>
      </c>
      <c r="F1138" s="4">
        <v>0.59299999999999997</v>
      </c>
      <c r="I1138" s="62">
        <v>13045.51</v>
      </c>
      <c r="J1138" s="63">
        <v>35871.81</v>
      </c>
      <c r="P1138" s="4"/>
      <c r="Q1138" s="4">
        <v>0.51500000000000001</v>
      </c>
      <c r="R1138" s="4"/>
      <c r="S1138" s="4">
        <v>0.63700000000000001</v>
      </c>
      <c r="T1138" s="4">
        <v>0.67100000000000004</v>
      </c>
      <c r="W1138" s="4"/>
      <c r="X1138" s="4">
        <v>9209.34</v>
      </c>
      <c r="Y1138" s="4"/>
      <c r="Z1138" s="4">
        <v>16311.14</v>
      </c>
      <c r="AA1138" s="4">
        <v>30163.78</v>
      </c>
    </row>
    <row r="1139" spans="2:27">
      <c r="B1139" s="4"/>
      <c r="C1139" s="4">
        <v>0.441</v>
      </c>
      <c r="D1139" s="4"/>
      <c r="E1139" s="4">
        <v>0.64400000000000002</v>
      </c>
      <c r="F1139" s="4">
        <v>0.66100000000000003</v>
      </c>
      <c r="I1139" s="62">
        <v>25328.959999999999</v>
      </c>
      <c r="J1139" s="63">
        <v>14595.51</v>
      </c>
      <c r="P1139" s="4"/>
      <c r="Q1139" s="4">
        <v>0.52900000000000003</v>
      </c>
      <c r="R1139" s="4"/>
      <c r="S1139" s="4">
        <v>0.69899999999999995</v>
      </c>
      <c r="T1139" s="4">
        <v>0.72799999999999998</v>
      </c>
      <c r="W1139" s="4"/>
      <c r="X1139" s="4">
        <v>6998.96</v>
      </c>
      <c r="Y1139" s="4"/>
      <c r="Z1139" s="4">
        <v>19832.89</v>
      </c>
      <c r="AA1139" s="4">
        <v>36583.79</v>
      </c>
    </row>
    <row r="1140" spans="2:27">
      <c r="B1140" s="4"/>
      <c r="C1140" s="4">
        <v>0.46400000000000002</v>
      </c>
      <c r="D1140" s="4"/>
      <c r="E1140" s="4">
        <v>0.52</v>
      </c>
      <c r="F1140" s="4">
        <v>0.58799999999999997</v>
      </c>
      <c r="I1140" s="62">
        <v>17224.14</v>
      </c>
      <c r="J1140" s="63">
        <v>12464.41</v>
      </c>
      <c r="P1140" s="4"/>
      <c r="Q1140" s="4">
        <v>0.52600000000000002</v>
      </c>
      <c r="R1140" s="4"/>
      <c r="S1140" s="4">
        <v>0.65800000000000003</v>
      </c>
      <c r="T1140" s="4">
        <v>0.67600000000000005</v>
      </c>
      <c r="W1140" s="4"/>
      <c r="X1140" s="4">
        <v>7162.15</v>
      </c>
      <c r="Y1140" s="4"/>
      <c r="Z1140" s="4">
        <v>12128.59</v>
      </c>
      <c r="AA1140" s="4">
        <v>24807.69</v>
      </c>
    </row>
    <row r="1141" spans="2:27">
      <c r="B1141" s="4"/>
      <c r="C1141" s="4">
        <v>0.40799999999999997</v>
      </c>
      <c r="D1141" s="4"/>
      <c r="E1141" s="4">
        <v>0.63900000000000001</v>
      </c>
      <c r="F1141" s="4">
        <v>0.68700000000000006</v>
      </c>
      <c r="I1141" s="62">
        <v>14349.1</v>
      </c>
      <c r="J1141" s="63">
        <v>18737.39</v>
      </c>
      <c r="P1141" s="4"/>
      <c r="Q1141" s="4">
        <v>0.52500000000000002</v>
      </c>
      <c r="R1141" s="4"/>
      <c r="S1141" s="4">
        <v>0.68300000000000005</v>
      </c>
      <c r="T1141" s="4">
        <v>0.76100000000000001</v>
      </c>
      <c r="W1141" s="4"/>
      <c r="X1141" s="4">
        <v>8925.51</v>
      </c>
      <c r="Y1141" s="4"/>
      <c r="Z1141" s="4">
        <v>54427.24</v>
      </c>
      <c r="AA1141" s="4">
        <v>16287.26</v>
      </c>
    </row>
    <row r="1142" spans="2:27">
      <c r="B1142" s="4"/>
      <c r="C1142" s="4">
        <v>0.45800000000000002</v>
      </c>
      <c r="D1142" s="4"/>
      <c r="E1142" s="4">
        <v>0.49299999999999999</v>
      </c>
      <c r="F1142" s="4">
        <v>0.64</v>
      </c>
      <c r="I1142" s="62">
        <v>13207.15</v>
      </c>
      <c r="J1142" s="63">
        <v>11933.08</v>
      </c>
      <c r="P1142" s="4"/>
      <c r="Q1142" s="4">
        <v>0.56399999999999995</v>
      </c>
      <c r="R1142" s="4"/>
      <c r="S1142" s="4">
        <v>0.65800000000000003</v>
      </c>
      <c r="T1142" s="4">
        <v>0.69899999999999995</v>
      </c>
      <c r="W1142" s="4"/>
      <c r="X1142" s="4">
        <v>9381.39</v>
      </c>
      <c r="Y1142" s="4"/>
      <c r="Z1142" s="4">
        <v>17627.349999999999</v>
      </c>
      <c r="AA1142" s="4">
        <v>16460.61</v>
      </c>
    </row>
    <row r="1143" spans="2:27">
      <c r="B1143" s="4"/>
      <c r="C1143" s="4">
        <v>0.40600000000000003</v>
      </c>
      <c r="D1143" s="4"/>
      <c r="E1143" s="4">
        <v>0.59799999999999998</v>
      </c>
      <c r="F1143" s="4">
        <v>0.754</v>
      </c>
      <c r="I1143" s="62">
        <v>9342.24</v>
      </c>
      <c r="J1143" s="63">
        <v>7028.27</v>
      </c>
      <c r="P1143" s="4"/>
      <c r="Q1143" s="4">
        <v>0.53700000000000003</v>
      </c>
      <c r="R1143" s="4"/>
      <c r="S1143" s="4">
        <v>0.65500000000000003</v>
      </c>
      <c r="T1143" s="4">
        <v>0.76500000000000001</v>
      </c>
      <c r="W1143" s="4"/>
      <c r="X1143" s="4">
        <v>6125.79</v>
      </c>
      <c r="Y1143" s="4"/>
      <c r="Z1143" s="4">
        <v>36026.019999999997</v>
      </c>
      <c r="AA1143" s="4">
        <v>52140.27</v>
      </c>
    </row>
    <row r="1144" spans="2:27">
      <c r="B1144" s="4"/>
      <c r="C1144" s="4">
        <v>0.41399999999999998</v>
      </c>
      <c r="D1144" s="4"/>
      <c r="E1144" s="4">
        <v>0.56599999999999995</v>
      </c>
      <c r="F1144" s="4">
        <v>0.44600000000000001</v>
      </c>
      <c r="I1144" s="62">
        <v>7611.16</v>
      </c>
      <c r="J1144" s="63">
        <v>13308.85</v>
      </c>
      <c r="P1144" s="4"/>
      <c r="Q1144" s="4">
        <v>0.44800000000000001</v>
      </c>
      <c r="R1144" s="4"/>
      <c r="S1144" s="4">
        <v>0.68799999999999994</v>
      </c>
      <c r="T1144" s="4">
        <v>0.68500000000000005</v>
      </c>
      <c r="W1144" s="4"/>
      <c r="X1144" s="4">
        <v>5000.68</v>
      </c>
      <c r="Y1144" s="4"/>
      <c r="Z1144" s="4">
        <v>18831.41</v>
      </c>
      <c r="AA1144" s="4">
        <v>23918.6</v>
      </c>
    </row>
    <row r="1145" spans="2:27">
      <c r="B1145" s="4"/>
      <c r="C1145" s="4">
        <v>0.4</v>
      </c>
      <c r="D1145" s="4"/>
      <c r="E1145" s="4">
        <v>0.64600000000000002</v>
      </c>
      <c r="F1145" s="4">
        <v>0.64300000000000002</v>
      </c>
      <c r="I1145" s="62">
        <v>26494.54</v>
      </c>
      <c r="J1145" s="63">
        <v>38908.720000000001</v>
      </c>
      <c r="P1145" s="4"/>
      <c r="Q1145" s="4">
        <v>0.55100000000000005</v>
      </c>
      <c r="R1145" s="4"/>
      <c r="S1145" s="4">
        <v>0.65100000000000002</v>
      </c>
      <c r="T1145" s="4">
        <v>0.65500000000000003</v>
      </c>
      <c r="W1145" s="4"/>
      <c r="X1145" s="4">
        <v>10051.89</v>
      </c>
      <c r="Y1145" s="4"/>
      <c r="Z1145" s="4">
        <v>8200.44</v>
      </c>
      <c r="AA1145" s="4">
        <v>24108.33</v>
      </c>
    </row>
    <row r="1146" spans="2:27">
      <c r="B1146" s="4"/>
      <c r="C1146" s="4">
        <v>0.48399999999999999</v>
      </c>
      <c r="D1146" s="4"/>
      <c r="E1146" s="4">
        <v>0.56699999999999995</v>
      </c>
      <c r="F1146" s="4">
        <v>0.66</v>
      </c>
      <c r="I1146" s="62">
        <v>34705.949999999997</v>
      </c>
      <c r="J1146" s="63">
        <v>34342.980000000003</v>
      </c>
      <c r="P1146" s="4"/>
      <c r="Q1146" s="4">
        <v>0.54200000000000004</v>
      </c>
      <c r="R1146" s="4"/>
      <c r="S1146" s="4">
        <v>0.66300000000000003</v>
      </c>
      <c r="T1146" s="4">
        <v>0.77200000000000002</v>
      </c>
      <c r="W1146" s="4"/>
      <c r="X1146" s="4">
        <v>7385.05</v>
      </c>
      <c r="Y1146" s="4"/>
      <c r="Z1146" s="4">
        <v>11752.52</v>
      </c>
      <c r="AA1146" s="4">
        <v>48645.27</v>
      </c>
    </row>
    <row r="1147" spans="2:27">
      <c r="B1147" s="4"/>
      <c r="C1147" s="4">
        <v>0.46800000000000003</v>
      </c>
      <c r="D1147" s="4"/>
      <c r="E1147" s="4">
        <v>0.68300000000000005</v>
      </c>
      <c r="F1147" s="4">
        <v>0.747</v>
      </c>
      <c r="I1147" s="62">
        <v>43288.69</v>
      </c>
      <c r="J1147" s="63">
        <v>17734.02</v>
      </c>
      <c r="P1147" s="4"/>
      <c r="Q1147" s="4">
        <v>0.52900000000000003</v>
      </c>
      <c r="R1147" s="4"/>
      <c r="S1147" s="4">
        <v>0.71799999999999997</v>
      </c>
      <c r="T1147" s="4">
        <v>0.67800000000000005</v>
      </c>
      <c r="W1147" s="4"/>
      <c r="X1147" s="4">
        <v>6755.94</v>
      </c>
      <c r="Y1147" s="4"/>
      <c r="Z1147" s="4">
        <v>20317.669999999998</v>
      </c>
      <c r="AA1147" s="4">
        <v>30164.400000000001</v>
      </c>
    </row>
    <row r="1148" spans="2:27">
      <c r="B1148" s="4"/>
      <c r="C1148" s="4">
        <v>0.438</v>
      </c>
      <c r="D1148" s="4"/>
      <c r="E1148" s="4">
        <v>0.55000000000000004</v>
      </c>
      <c r="F1148" s="4">
        <v>0.52600000000000002</v>
      </c>
      <c r="I1148" s="62">
        <v>26666.26</v>
      </c>
      <c r="J1148" s="63">
        <v>21852.83</v>
      </c>
      <c r="P1148" s="4"/>
      <c r="Q1148" s="4">
        <v>0.52100000000000002</v>
      </c>
      <c r="R1148" s="4"/>
      <c r="S1148" s="4">
        <v>0.64500000000000002</v>
      </c>
      <c r="T1148" s="4">
        <v>0.65900000000000003</v>
      </c>
      <c r="W1148" s="4"/>
      <c r="X1148" s="4">
        <v>6957.63</v>
      </c>
      <c r="Y1148" s="4"/>
      <c r="Z1148" s="4">
        <v>15735.92</v>
      </c>
      <c r="AA1148" s="4">
        <v>24748.9</v>
      </c>
    </row>
    <row r="1149" spans="2:27">
      <c r="B1149" s="4"/>
      <c r="C1149" s="4">
        <v>0.46500000000000002</v>
      </c>
      <c r="D1149" s="4"/>
      <c r="E1149" s="4">
        <v>0.71</v>
      </c>
      <c r="F1149" s="4">
        <v>0.45500000000000002</v>
      </c>
      <c r="I1149" s="62">
        <v>24476.1</v>
      </c>
      <c r="J1149" s="63">
        <v>21729.5</v>
      </c>
      <c r="P1149" s="4"/>
      <c r="Q1149" s="4">
        <v>0.55200000000000005</v>
      </c>
      <c r="R1149" s="4"/>
      <c r="S1149" s="4">
        <v>0.70099999999999996</v>
      </c>
      <c r="T1149" s="4">
        <v>0.63400000000000001</v>
      </c>
      <c r="W1149" s="4"/>
      <c r="X1149" s="4">
        <v>6661.14</v>
      </c>
      <c r="Y1149" s="4"/>
      <c r="Z1149" s="4">
        <v>35767.379999999997</v>
      </c>
      <c r="AA1149" s="4">
        <v>25694.57</v>
      </c>
    </row>
    <row r="1150" spans="2:27">
      <c r="B1150" s="4"/>
      <c r="C1150" s="4">
        <v>0.437</v>
      </c>
      <c r="D1150" s="4"/>
      <c r="E1150" s="4">
        <v>0.59099999999999997</v>
      </c>
      <c r="F1150" s="4">
        <v>0.63400000000000001</v>
      </c>
      <c r="I1150" s="62">
        <v>67015.87</v>
      </c>
      <c r="J1150" s="63">
        <v>22591.24</v>
      </c>
      <c r="P1150" s="4"/>
      <c r="Q1150" s="4">
        <v>0.52300000000000002</v>
      </c>
      <c r="R1150" s="4"/>
      <c r="S1150" s="4">
        <v>0.65</v>
      </c>
      <c r="T1150" s="4">
        <v>0.70399999999999996</v>
      </c>
      <c r="W1150" s="4"/>
      <c r="X1150" s="4">
        <v>7597.06</v>
      </c>
      <c r="Y1150" s="4"/>
      <c r="Z1150" s="4">
        <v>26501.1</v>
      </c>
      <c r="AA1150" s="4">
        <v>21592.97</v>
      </c>
    </row>
    <row r="1151" spans="2:27">
      <c r="B1151" s="4"/>
      <c r="C1151" s="4">
        <v>0.50800000000000001</v>
      </c>
      <c r="D1151" s="4"/>
      <c r="E1151" s="4">
        <v>0.499</v>
      </c>
      <c r="F1151" s="4">
        <v>0.53700000000000003</v>
      </c>
      <c r="I1151" s="62">
        <v>55186.5</v>
      </c>
      <c r="J1151" s="63">
        <v>41393.06</v>
      </c>
      <c r="P1151" s="4"/>
      <c r="Q1151" s="4">
        <v>0.49099999999999999</v>
      </c>
      <c r="R1151" s="4"/>
      <c r="S1151" s="4">
        <v>0.61399999999999999</v>
      </c>
      <c r="T1151" s="4">
        <v>0.624</v>
      </c>
      <c r="W1151" s="4"/>
      <c r="X1151" s="4">
        <v>5824.91</v>
      </c>
      <c r="Y1151" s="4"/>
      <c r="Z1151" s="4">
        <v>9436.77</v>
      </c>
      <c r="AA1151" s="4">
        <v>20551.759999999998</v>
      </c>
    </row>
    <row r="1152" spans="2:27">
      <c r="B1152" s="4"/>
      <c r="C1152" s="4">
        <v>0.46</v>
      </c>
      <c r="D1152" s="4"/>
      <c r="E1152" s="4">
        <v>0.64800000000000002</v>
      </c>
      <c r="F1152" s="4">
        <v>0.60199999999999998</v>
      </c>
      <c r="I1152" s="62">
        <v>20913.11</v>
      </c>
      <c r="J1152" s="63">
        <v>29771.71</v>
      </c>
      <c r="P1152" s="4"/>
      <c r="Q1152" s="4">
        <v>0.58299999999999996</v>
      </c>
      <c r="R1152" s="4"/>
      <c r="S1152" s="4">
        <v>0.70399999999999996</v>
      </c>
      <c r="T1152" s="4">
        <v>0.67300000000000004</v>
      </c>
      <c r="W1152" s="4"/>
      <c r="X1152" s="4">
        <v>7248.7</v>
      </c>
      <c r="Y1152" s="4"/>
      <c r="Z1152" s="4">
        <v>22589.03</v>
      </c>
      <c r="AA1152" s="4">
        <v>31252.66</v>
      </c>
    </row>
    <row r="1153" spans="2:27">
      <c r="B1153" s="4"/>
      <c r="C1153" s="4">
        <v>0.50600000000000001</v>
      </c>
      <c r="D1153" s="4"/>
      <c r="E1153" s="4">
        <v>0.64200000000000002</v>
      </c>
      <c r="F1153" s="4">
        <v>0.55600000000000005</v>
      </c>
      <c r="I1153" s="62">
        <v>6356.68</v>
      </c>
      <c r="J1153" s="63">
        <v>19391.04</v>
      </c>
      <c r="P1153" s="4"/>
      <c r="Q1153" s="4">
        <v>0.502</v>
      </c>
      <c r="R1153" s="4"/>
      <c r="S1153" s="4">
        <v>0.68799999999999994</v>
      </c>
      <c r="T1153" s="4">
        <v>0.67700000000000005</v>
      </c>
      <c r="W1153" s="4"/>
      <c r="X1153" s="4">
        <v>6413.7</v>
      </c>
      <c r="Y1153" s="4"/>
      <c r="Z1153" s="4">
        <v>24406.16</v>
      </c>
      <c r="AA1153" s="4">
        <v>27446.02</v>
      </c>
    </row>
    <row r="1154" spans="2:27">
      <c r="B1154" s="4"/>
      <c r="C1154" s="4">
        <v>0.53</v>
      </c>
      <c r="D1154" s="4"/>
      <c r="E1154" s="4">
        <v>0.63200000000000001</v>
      </c>
      <c r="F1154" s="4">
        <v>0.52700000000000002</v>
      </c>
      <c r="I1154" s="62">
        <v>19640.77</v>
      </c>
      <c r="J1154" s="63">
        <v>36108.339999999997</v>
      </c>
      <c r="P1154" s="4"/>
      <c r="Q1154" s="4">
        <v>0.627</v>
      </c>
      <c r="R1154" s="4"/>
      <c r="S1154" s="4">
        <v>0.68500000000000005</v>
      </c>
      <c r="T1154" s="4">
        <v>0.59799999999999998</v>
      </c>
      <c r="W1154" s="4"/>
      <c r="X1154" s="4">
        <v>18152.37</v>
      </c>
      <c r="Y1154" s="4"/>
      <c r="Z1154" s="4">
        <v>14222.23</v>
      </c>
      <c r="AA1154" s="4">
        <v>20321.32</v>
      </c>
    </row>
    <row r="1155" spans="2:27">
      <c r="B1155" s="4"/>
      <c r="C1155" s="4">
        <v>0.51200000000000001</v>
      </c>
      <c r="D1155" s="4"/>
      <c r="E1155" s="4">
        <v>0.49299999999999999</v>
      </c>
      <c r="F1155" s="4">
        <v>0.59499999999999997</v>
      </c>
      <c r="I1155" s="62">
        <v>22968.76</v>
      </c>
      <c r="J1155" s="63">
        <v>32096.52</v>
      </c>
      <c r="P1155" s="4"/>
      <c r="Q1155" s="4">
        <v>0.54600000000000004</v>
      </c>
      <c r="R1155" s="4"/>
      <c r="S1155" s="4">
        <v>0.61299999999999999</v>
      </c>
      <c r="T1155" s="4">
        <v>0.71299999999999997</v>
      </c>
      <c r="W1155" s="4"/>
      <c r="X1155" s="4">
        <v>8763.73</v>
      </c>
      <c r="Y1155" s="4"/>
      <c r="Z1155" s="4">
        <v>8565.33</v>
      </c>
      <c r="AA1155" s="4">
        <v>31764.87</v>
      </c>
    </row>
    <row r="1156" spans="2:27">
      <c r="B1156" s="4"/>
      <c r="C1156" s="4">
        <v>0.52300000000000002</v>
      </c>
      <c r="D1156" s="4"/>
      <c r="E1156" s="4">
        <v>0.63600000000000001</v>
      </c>
      <c r="F1156" s="4">
        <v>0.63100000000000001</v>
      </c>
      <c r="I1156" s="62">
        <v>14103.95</v>
      </c>
      <c r="J1156" s="63">
        <v>20640.43</v>
      </c>
      <c r="P1156" s="4"/>
      <c r="Q1156" s="4">
        <v>0.49299999999999999</v>
      </c>
      <c r="R1156" s="4"/>
      <c r="S1156" s="4">
        <v>0.70099999999999996</v>
      </c>
      <c r="T1156" s="4">
        <v>0.67900000000000005</v>
      </c>
      <c r="W1156" s="4"/>
      <c r="X1156" s="4">
        <v>5496.96</v>
      </c>
      <c r="Y1156" s="4"/>
      <c r="Z1156" s="4">
        <v>17638.77</v>
      </c>
      <c r="AA1156" s="4">
        <v>17712.27</v>
      </c>
    </row>
    <row r="1157" spans="2:27">
      <c r="B1157" s="4"/>
      <c r="C1157" s="4">
        <v>0.36299999999999999</v>
      </c>
      <c r="D1157" s="4"/>
      <c r="E1157" s="4">
        <v>0.54</v>
      </c>
      <c r="F1157" s="4">
        <v>0.61599999999999999</v>
      </c>
      <c r="I1157" s="62">
        <v>9861.77</v>
      </c>
      <c r="J1157" s="63">
        <v>20740.38</v>
      </c>
      <c r="P1157" s="4"/>
      <c r="Q1157" s="4">
        <v>0.49399999999999999</v>
      </c>
      <c r="R1157" s="4"/>
      <c r="S1157" s="4">
        <v>0.66300000000000003</v>
      </c>
      <c r="T1157" s="4">
        <v>0.68</v>
      </c>
      <c r="W1157" s="4"/>
      <c r="X1157" s="4">
        <v>5929.38</v>
      </c>
      <c r="Y1157" s="4"/>
      <c r="Z1157" s="4">
        <v>11609.55</v>
      </c>
      <c r="AA1157" s="4">
        <v>24136.93</v>
      </c>
    </row>
    <row r="1158" spans="2:27">
      <c r="B1158" s="4"/>
      <c r="C1158" s="4">
        <v>0.61199999999999999</v>
      </c>
      <c r="D1158" s="4"/>
      <c r="E1158" s="4">
        <v>0.60499999999999998</v>
      </c>
      <c r="F1158" s="4">
        <v>0.54900000000000004</v>
      </c>
      <c r="I1158" s="62">
        <v>37589.39</v>
      </c>
      <c r="J1158" s="63">
        <v>5794.4</v>
      </c>
      <c r="P1158" s="4"/>
      <c r="Q1158" s="4">
        <v>0.54</v>
      </c>
      <c r="R1158" s="4"/>
      <c r="S1158" s="4">
        <v>0.63100000000000001</v>
      </c>
      <c r="T1158" s="4">
        <v>0.64200000000000002</v>
      </c>
      <c r="W1158" s="4"/>
      <c r="X1158" s="4">
        <v>6370.41</v>
      </c>
      <c r="Y1158" s="4"/>
      <c r="Z1158" s="4">
        <v>10517.49</v>
      </c>
      <c r="AA1158" s="4">
        <v>20560.29</v>
      </c>
    </row>
    <row r="1159" spans="2:27">
      <c r="B1159" s="4"/>
      <c r="C1159" s="4">
        <v>0.42299999999999999</v>
      </c>
      <c r="D1159" s="4"/>
      <c r="E1159" s="4">
        <v>0.61899999999999999</v>
      </c>
      <c r="F1159" s="4">
        <v>0.66500000000000004</v>
      </c>
      <c r="I1159" s="62">
        <v>12135.78</v>
      </c>
      <c r="J1159" s="63">
        <v>15684.03</v>
      </c>
      <c r="P1159" s="4"/>
      <c r="Q1159" s="4">
        <v>0.55300000000000005</v>
      </c>
      <c r="R1159" s="4"/>
      <c r="S1159" s="4">
        <v>0.66700000000000004</v>
      </c>
      <c r="T1159" s="4">
        <v>0.78700000000000003</v>
      </c>
      <c r="W1159" s="4"/>
      <c r="X1159" s="4">
        <v>6123.69</v>
      </c>
      <c r="Y1159" s="4"/>
      <c r="Z1159" s="4">
        <v>18464.939999999999</v>
      </c>
      <c r="AA1159" s="4">
        <v>31598.84</v>
      </c>
    </row>
    <row r="1160" spans="2:27">
      <c r="B1160" s="4"/>
      <c r="C1160" s="4">
        <v>0.47899999999999998</v>
      </c>
      <c r="D1160" s="4"/>
      <c r="E1160" s="4">
        <v>0.63600000000000001</v>
      </c>
      <c r="F1160" s="4">
        <v>0.57699999999999996</v>
      </c>
      <c r="I1160" s="62">
        <v>11735.96</v>
      </c>
      <c r="J1160" s="63">
        <v>18746.419999999998</v>
      </c>
      <c r="P1160" s="4"/>
      <c r="Q1160" s="4">
        <v>0.54500000000000004</v>
      </c>
      <c r="R1160" s="4"/>
      <c r="S1160" s="4">
        <v>0.67300000000000004</v>
      </c>
      <c r="T1160" s="4">
        <v>0.68200000000000005</v>
      </c>
      <c r="W1160" s="4"/>
      <c r="X1160" s="4">
        <v>8240.0300000000007</v>
      </c>
      <c r="Y1160" s="4"/>
      <c r="Z1160" s="4">
        <v>12244.56</v>
      </c>
      <c r="AA1160" s="4">
        <v>32300.18</v>
      </c>
    </row>
    <row r="1161" spans="2:27">
      <c r="B1161" s="4"/>
      <c r="C1161" s="4">
        <v>0.46100000000000002</v>
      </c>
      <c r="D1161" s="4"/>
      <c r="E1161" s="4">
        <v>0.57699999999999996</v>
      </c>
      <c r="F1161" s="4">
        <v>0.55100000000000005</v>
      </c>
      <c r="I1161" s="62">
        <v>14617.92</v>
      </c>
      <c r="J1161" s="63">
        <v>30470.54</v>
      </c>
      <c r="P1161" s="4"/>
      <c r="Q1161" s="4">
        <v>0.52400000000000002</v>
      </c>
      <c r="R1161" s="4"/>
      <c r="S1161" s="4">
        <v>0.61699999999999999</v>
      </c>
      <c r="T1161" s="4">
        <v>0.63900000000000001</v>
      </c>
      <c r="W1161" s="4"/>
      <c r="X1161" s="4">
        <v>6172.94</v>
      </c>
      <c r="Y1161" s="4"/>
      <c r="Z1161" s="4">
        <v>12931.95</v>
      </c>
      <c r="AA1161" s="4">
        <v>17329</v>
      </c>
    </row>
    <row r="1162" spans="2:27">
      <c r="B1162" s="4"/>
      <c r="C1162" s="4">
        <v>0.51600000000000001</v>
      </c>
      <c r="D1162" s="4"/>
      <c r="E1162" s="4">
        <v>0.52300000000000002</v>
      </c>
      <c r="F1162" s="4">
        <v>0.56899999999999995</v>
      </c>
      <c r="I1162" s="62">
        <v>45033.39</v>
      </c>
      <c r="J1162" s="63">
        <v>27483.75</v>
      </c>
      <c r="P1162" s="4"/>
      <c r="Q1162" s="4">
        <v>0.495</v>
      </c>
      <c r="R1162" s="4"/>
      <c r="S1162" s="4">
        <v>0.65500000000000003</v>
      </c>
      <c r="T1162" s="4">
        <v>0.68</v>
      </c>
      <c r="W1162" s="4"/>
      <c r="X1162" s="4">
        <v>8468.58</v>
      </c>
      <c r="Y1162" s="4"/>
      <c r="Z1162" s="4">
        <v>14814.35</v>
      </c>
      <c r="AA1162" s="4">
        <v>22232.33</v>
      </c>
    </row>
    <row r="1163" spans="2:27">
      <c r="B1163" s="4"/>
      <c r="C1163" s="4">
        <v>0.45600000000000002</v>
      </c>
      <c r="D1163" s="4"/>
      <c r="E1163" s="4">
        <v>0.505</v>
      </c>
      <c r="F1163" s="4">
        <v>0.61099999999999999</v>
      </c>
      <c r="I1163" s="62">
        <v>48390.13</v>
      </c>
      <c r="J1163" s="63">
        <v>24103.4</v>
      </c>
      <c r="P1163" s="4"/>
      <c r="Q1163" s="4">
        <v>0.56699999999999995</v>
      </c>
      <c r="R1163" s="4"/>
      <c r="S1163" s="4">
        <v>0.63900000000000001</v>
      </c>
      <c r="T1163" s="4">
        <v>0.70099999999999996</v>
      </c>
      <c r="W1163" s="4"/>
      <c r="X1163" s="4">
        <v>8687.49</v>
      </c>
      <c r="Y1163" s="4"/>
      <c r="Z1163" s="4">
        <v>9251.77</v>
      </c>
      <c r="AA1163" s="4">
        <v>22888.080000000002</v>
      </c>
    </row>
    <row r="1164" spans="2:27">
      <c r="B1164" s="4"/>
      <c r="C1164" s="4">
        <v>0.45</v>
      </c>
      <c r="D1164" s="4"/>
      <c r="E1164" s="4">
        <v>0.496</v>
      </c>
      <c r="F1164" s="4">
        <v>0.65300000000000002</v>
      </c>
      <c r="I1164" s="62">
        <v>296459.34999999998</v>
      </c>
      <c r="J1164" s="63">
        <v>22721.08</v>
      </c>
      <c r="P1164" s="4"/>
      <c r="Q1164" s="4">
        <v>0.51300000000000001</v>
      </c>
      <c r="R1164" s="4"/>
      <c r="S1164" s="4">
        <v>0.622</v>
      </c>
      <c r="T1164" s="4">
        <v>0.70499999999999996</v>
      </c>
      <c r="W1164" s="4"/>
      <c r="X1164" s="4">
        <v>6653.42</v>
      </c>
      <c r="Y1164" s="4"/>
      <c r="Z1164" s="4">
        <v>14309.32</v>
      </c>
      <c r="AA1164" s="4">
        <v>28855.13</v>
      </c>
    </row>
    <row r="1165" spans="2:27">
      <c r="B1165" s="4"/>
      <c r="C1165" s="4">
        <v>0.45200000000000001</v>
      </c>
      <c r="D1165" s="4"/>
      <c r="E1165" s="4">
        <v>0.60499999999999998</v>
      </c>
      <c r="F1165" s="4">
        <v>0.57099999999999995</v>
      </c>
      <c r="I1165" s="62">
        <v>25020.880000000001</v>
      </c>
      <c r="J1165" s="63">
        <v>13996.95</v>
      </c>
      <c r="P1165" s="4"/>
      <c r="Q1165" s="4">
        <v>0.55400000000000005</v>
      </c>
      <c r="R1165" s="4"/>
      <c r="S1165" s="4">
        <v>0.66900000000000004</v>
      </c>
      <c r="T1165" s="4">
        <v>0.64600000000000002</v>
      </c>
      <c r="W1165" s="4"/>
      <c r="X1165" s="4">
        <v>19612.740000000002</v>
      </c>
      <c r="Y1165" s="4"/>
      <c r="Z1165" s="4">
        <v>9771.9500000000007</v>
      </c>
      <c r="AA1165" s="4">
        <v>25383.119999999999</v>
      </c>
    </row>
    <row r="1166" spans="2:27">
      <c r="B1166" s="4"/>
      <c r="C1166" s="4">
        <v>0.40899999999999997</v>
      </c>
      <c r="D1166" s="4"/>
      <c r="E1166" s="4">
        <v>0.67600000000000005</v>
      </c>
      <c r="F1166" s="4">
        <v>0.56599999999999995</v>
      </c>
      <c r="I1166" s="62">
        <v>16517.38</v>
      </c>
      <c r="J1166" s="63">
        <v>9409.83</v>
      </c>
      <c r="P1166" s="4"/>
      <c r="Q1166" s="4">
        <v>0.53300000000000003</v>
      </c>
      <c r="R1166" s="4"/>
      <c r="S1166" s="4">
        <v>0.68700000000000006</v>
      </c>
      <c r="T1166" s="4">
        <v>0.64400000000000002</v>
      </c>
      <c r="W1166" s="4"/>
      <c r="X1166" s="4">
        <v>6742.17</v>
      </c>
      <c r="Y1166" s="4"/>
      <c r="Z1166" s="4">
        <v>182468</v>
      </c>
      <c r="AA1166" s="4">
        <v>32121.96</v>
      </c>
    </row>
    <row r="1167" spans="2:27">
      <c r="B1167" s="4"/>
      <c r="C1167" s="4">
        <v>0.47899999999999998</v>
      </c>
      <c r="D1167" s="4"/>
      <c r="E1167" s="4">
        <v>0.61799999999999999</v>
      </c>
      <c r="F1167" s="4">
        <v>0.59299999999999997</v>
      </c>
      <c r="I1167" s="62">
        <v>21246.6</v>
      </c>
      <c r="J1167" s="63">
        <v>8536.33</v>
      </c>
      <c r="P1167" s="4"/>
      <c r="Q1167" s="4">
        <v>0.53700000000000003</v>
      </c>
      <c r="R1167" s="4"/>
      <c r="S1167" s="4">
        <v>0.70199999999999996</v>
      </c>
      <c r="T1167" s="4">
        <v>0.72</v>
      </c>
      <c r="W1167" s="4"/>
      <c r="X1167" s="4">
        <v>6030.04</v>
      </c>
      <c r="Y1167" s="4"/>
      <c r="Z1167" s="4">
        <v>274572.12</v>
      </c>
      <c r="AA1167" s="4">
        <v>19494.98</v>
      </c>
    </row>
    <row r="1168" spans="2:27">
      <c r="B1168" s="4"/>
      <c r="C1168" s="4">
        <v>0.5</v>
      </c>
      <c r="D1168" s="4"/>
      <c r="E1168" s="4">
        <v>0.66700000000000004</v>
      </c>
      <c r="F1168" s="4">
        <v>0.61299999999999999</v>
      </c>
      <c r="I1168" s="62">
        <v>44771.78</v>
      </c>
      <c r="J1168" s="63">
        <v>27268.1</v>
      </c>
      <c r="P1168" s="4"/>
      <c r="Q1168" s="4">
        <v>0.52700000000000002</v>
      </c>
      <c r="R1168" s="4"/>
      <c r="S1168" s="4">
        <v>0.71699999999999997</v>
      </c>
      <c r="T1168" s="4">
        <v>0.69099999999999995</v>
      </c>
      <c r="W1168" s="4"/>
      <c r="X1168" s="4">
        <v>5882.43</v>
      </c>
      <c r="Y1168" s="4"/>
      <c r="Z1168" s="4">
        <v>184602.58</v>
      </c>
      <c r="AA1168" s="4">
        <v>26630.85</v>
      </c>
    </row>
    <row r="1169" spans="2:27">
      <c r="B1169" s="4"/>
      <c r="C1169" s="4">
        <v>0.441</v>
      </c>
      <c r="D1169" s="4"/>
      <c r="E1169" s="4">
        <v>0.65900000000000003</v>
      </c>
      <c r="F1169" s="4">
        <v>0.629</v>
      </c>
      <c r="I1169" s="62">
        <v>28589.65</v>
      </c>
      <c r="J1169" s="63">
        <v>32950.22</v>
      </c>
      <c r="P1169" s="4"/>
      <c r="Q1169" s="4">
        <v>0.53300000000000003</v>
      </c>
      <c r="R1169" s="4"/>
      <c r="S1169" s="4">
        <v>0.66500000000000004</v>
      </c>
      <c r="T1169" s="4">
        <v>0.68</v>
      </c>
      <c r="W1169" s="4"/>
      <c r="X1169" s="4">
        <v>5700.24</v>
      </c>
      <c r="Y1169" s="4"/>
      <c r="Z1169" s="4">
        <v>143674.04</v>
      </c>
      <c r="AA1169" s="4">
        <v>19122.189999999999</v>
      </c>
    </row>
    <row r="1170" spans="2:27">
      <c r="B1170" s="4"/>
      <c r="C1170" s="4">
        <v>0.45300000000000001</v>
      </c>
      <c r="D1170" s="4"/>
      <c r="E1170" s="4">
        <v>0.56100000000000005</v>
      </c>
      <c r="F1170" s="4">
        <v>0.65500000000000003</v>
      </c>
      <c r="I1170" s="62">
        <v>37073.339999999997</v>
      </c>
      <c r="J1170" s="63">
        <v>10511.93</v>
      </c>
      <c r="P1170" s="4"/>
      <c r="Q1170" s="4">
        <v>0.55200000000000005</v>
      </c>
      <c r="R1170" s="4"/>
      <c r="S1170" s="4">
        <v>0.75900000000000001</v>
      </c>
      <c r="T1170" s="4">
        <v>0.69</v>
      </c>
      <c r="W1170" s="4"/>
      <c r="X1170" s="4">
        <v>7191.01</v>
      </c>
      <c r="Y1170" s="4"/>
      <c r="Z1170" s="4">
        <v>119080.12</v>
      </c>
      <c r="AA1170" s="4">
        <v>22594.639999999999</v>
      </c>
    </row>
    <row r="1171" spans="2:27">
      <c r="B1171" s="4"/>
      <c r="C1171" s="4">
        <v>0.59199999999999997</v>
      </c>
      <c r="D1171" s="4"/>
      <c r="E1171" s="4">
        <v>0.67900000000000005</v>
      </c>
      <c r="F1171" s="4">
        <v>0.58499999999999996</v>
      </c>
      <c r="I1171" s="62">
        <v>13696.27</v>
      </c>
      <c r="J1171" s="63">
        <v>20261.419999999998</v>
      </c>
      <c r="P1171" s="4"/>
      <c r="Q1171" s="4">
        <v>0.53500000000000003</v>
      </c>
      <c r="R1171" s="4"/>
      <c r="S1171" s="4">
        <v>0.73599999999999999</v>
      </c>
      <c r="T1171" s="4">
        <v>0.64700000000000002</v>
      </c>
      <c r="W1171" s="4"/>
      <c r="X1171" s="4">
        <v>6068.39</v>
      </c>
      <c r="Y1171" s="4"/>
      <c r="Z1171" s="4">
        <v>146456.19</v>
      </c>
      <c r="AA1171" s="4">
        <v>25411.14</v>
      </c>
    </row>
    <row r="1172" spans="2:27">
      <c r="B1172" s="4"/>
      <c r="C1172" s="4">
        <v>0.42599999999999999</v>
      </c>
      <c r="D1172" s="4"/>
      <c r="E1172" s="4">
        <v>0.53200000000000003</v>
      </c>
      <c r="F1172" s="4">
        <v>0.6</v>
      </c>
      <c r="I1172" s="62">
        <v>33913.11</v>
      </c>
      <c r="J1172" s="63">
        <v>16420.759999999998</v>
      </c>
      <c r="P1172" s="4"/>
      <c r="Q1172" s="4">
        <v>0.53700000000000003</v>
      </c>
      <c r="R1172" s="4"/>
      <c r="S1172" s="4">
        <v>0.70299999999999996</v>
      </c>
      <c r="T1172" s="4">
        <v>0.67400000000000004</v>
      </c>
      <c r="W1172" s="4"/>
      <c r="X1172" s="4">
        <v>6431.6</v>
      </c>
      <c r="Y1172" s="4"/>
      <c r="Z1172" s="4">
        <v>47670.71</v>
      </c>
      <c r="AA1172" s="4">
        <v>14025.29</v>
      </c>
    </row>
    <row r="1173" spans="2:27">
      <c r="B1173" s="4"/>
      <c r="C1173" s="4">
        <v>0.35799999999999998</v>
      </c>
      <c r="D1173" s="4"/>
      <c r="E1173" s="4">
        <v>0.65400000000000003</v>
      </c>
      <c r="F1173" s="4">
        <v>0.55300000000000005</v>
      </c>
      <c r="I1173" s="62">
        <v>6196.66</v>
      </c>
      <c r="J1173" s="63">
        <v>31821.439999999999</v>
      </c>
      <c r="P1173" s="4"/>
      <c r="Q1173" s="4">
        <v>0.51500000000000001</v>
      </c>
      <c r="R1173" s="4"/>
      <c r="S1173" s="4">
        <v>0.66300000000000003</v>
      </c>
      <c r="T1173" s="4">
        <v>0.65600000000000003</v>
      </c>
      <c r="W1173" s="4"/>
      <c r="X1173" s="4">
        <v>5992.19</v>
      </c>
      <c r="Y1173" s="4"/>
      <c r="Z1173" s="4">
        <v>52422.7</v>
      </c>
      <c r="AA1173" s="4">
        <v>21911.32</v>
      </c>
    </row>
    <row r="1174" spans="2:27">
      <c r="B1174" s="4"/>
      <c r="C1174" s="4">
        <v>0.442</v>
      </c>
      <c r="D1174" s="4"/>
      <c r="E1174" s="4">
        <v>0.72799999999999998</v>
      </c>
      <c r="F1174" s="4">
        <v>0.66200000000000003</v>
      </c>
      <c r="I1174" s="62">
        <v>7738.13</v>
      </c>
      <c r="J1174" s="63">
        <v>8507.7800000000007</v>
      </c>
      <c r="P1174" s="4"/>
      <c r="Q1174" s="4">
        <v>0.53200000000000003</v>
      </c>
      <c r="R1174" s="4"/>
      <c r="S1174" s="4">
        <v>0.71</v>
      </c>
      <c r="T1174" s="4">
        <v>0.751</v>
      </c>
      <c r="W1174" s="4"/>
      <c r="X1174" s="4">
        <v>6192.54</v>
      </c>
      <c r="Y1174" s="4"/>
      <c r="Z1174" s="4">
        <v>38820.769999999997</v>
      </c>
      <c r="AA1174" s="4">
        <v>33408.660000000003</v>
      </c>
    </row>
    <row r="1175" spans="2:27">
      <c r="B1175" s="4"/>
      <c r="C1175" s="4">
        <v>0.443</v>
      </c>
      <c r="D1175" s="4"/>
      <c r="E1175" s="4">
        <v>0.63100000000000001</v>
      </c>
      <c r="F1175" s="4">
        <v>0.52</v>
      </c>
      <c r="I1175" s="62">
        <v>8309.7999999999993</v>
      </c>
      <c r="J1175" s="63">
        <v>37449.629999999997</v>
      </c>
      <c r="P1175" s="4"/>
      <c r="Q1175" s="4">
        <v>0.55200000000000005</v>
      </c>
      <c r="R1175" s="4"/>
      <c r="S1175" s="4">
        <v>0.66500000000000004</v>
      </c>
      <c r="T1175" s="4">
        <v>0.64200000000000002</v>
      </c>
      <c r="W1175" s="4"/>
      <c r="X1175" s="4">
        <v>7187.13</v>
      </c>
      <c r="Y1175" s="4"/>
      <c r="Z1175" s="4">
        <v>81964.789999999994</v>
      </c>
      <c r="AA1175" s="4">
        <v>18818.189999999999</v>
      </c>
    </row>
    <row r="1176" spans="2:27">
      <c r="B1176" s="4"/>
      <c r="C1176" s="4">
        <v>0.41099999999999998</v>
      </c>
      <c r="D1176" s="4"/>
      <c r="E1176" s="4">
        <v>0.57699999999999996</v>
      </c>
      <c r="F1176" s="4">
        <v>0.64100000000000001</v>
      </c>
      <c r="I1176" s="62">
        <v>18959.5</v>
      </c>
      <c r="J1176" s="63">
        <v>17767.27</v>
      </c>
      <c r="P1176" s="4"/>
      <c r="Q1176" s="4">
        <v>0.53900000000000003</v>
      </c>
      <c r="R1176" s="4"/>
      <c r="S1176" s="4">
        <v>0.59799999999999998</v>
      </c>
      <c r="T1176" s="4">
        <v>0.67600000000000005</v>
      </c>
      <c r="W1176" s="4"/>
      <c r="X1176" s="4">
        <v>8280.01</v>
      </c>
      <c r="Y1176" s="4"/>
      <c r="Z1176" s="4">
        <v>30175.15</v>
      </c>
      <c r="AA1176" s="4">
        <v>17296.82</v>
      </c>
    </row>
    <row r="1177" spans="2:27">
      <c r="B1177" s="4"/>
      <c r="C1177" s="4">
        <v>0.38500000000000001</v>
      </c>
      <c r="D1177" s="4"/>
      <c r="E1177" s="4">
        <v>0.434</v>
      </c>
      <c r="F1177" s="4">
        <v>0.51700000000000002</v>
      </c>
      <c r="I1177" s="62">
        <v>78512.45</v>
      </c>
      <c r="J1177" s="63">
        <v>14142.89</v>
      </c>
      <c r="P1177" s="4"/>
      <c r="Q1177" s="4">
        <v>0.51300000000000001</v>
      </c>
      <c r="R1177" s="4"/>
      <c r="S1177" s="4">
        <v>0.67800000000000005</v>
      </c>
      <c r="T1177" s="4">
        <v>0.65</v>
      </c>
      <c r="W1177" s="4"/>
      <c r="X1177" s="4">
        <v>6282.18</v>
      </c>
      <c r="Y1177" s="4"/>
      <c r="Z1177" s="4">
        <v>43501.79</v>
      </c>
      <c r="AA1177" s="4">
        <v>17139.04</v>
      </c>
    </row>
    <row r="1178" spans="2:27">
      <c r="B1178" s="4"/>
      <c r="C1178" s="4">
        <v>0.503</v>
      </c>
      <c r="D1178" s="4"/>
      <c r="E1178" s="4">
        <v>0.56899999999999995</v>
      </c>
      <c r="F1178" s="4">
        <v>0.53900000000000003</v>
      </c>
      <c r="I1178" s="62">
        <v>12097.2</v>
      </c>
      <c r="J1178" s="63">
        <v>12425.59</v>
      </c>
      <c r="P1178" s="4"/>
      <c r="Q1178" s="4">
        <v>0.55800000000000005</v>
      </c>
      <c r="R1178" s="4"/>
      <c r="S1178" s="4">
        <v>0.68700000000000006</v>
      </c>
      <c r="T1178" s="4">
        <v>0.69599999999999995</v>
      </c>
      <c r="W1178" s="4"/>
      <c r="X1178" s="4">
        <v>5681.88</v>
      </c>
      <c r="Y1178" s="4"/>
      <c r="Z1178" s="4">
        <v>47786.48</v>
      </c>
      <c r="AA1178" s="4">
        <v>18278.91</v>
      </c>
    </row>
    <row r="1179" spans="2:27">
      <c r="B1179" s="4"/>
      <c r="C1179" s="4">
        <v>0.57599999999999996</v>
      </c>
      <c r="D1179" s="4"/>
      <c r="E1179" s="4">
        <v>0.51400000000000001</v>
      </c>
      <c r="F1179" s="4">
        <v>0.56299999999999994</v>
      </c>
      <c r="I1179" s="62">
        <v>14287.29</v>
      </c>
      <c r="J1179" s="63">
        <v>6400.96</v>
      </c>
      <c r="P1179" s="4"/>
      <c r="Q1179" s="4">
        <v>0.57099999999999995</v>
      </c>
      <c r="R1179" s="4"/>
      <c r="S1179" s="4">
        <v>0.65100000000000002</v>
      </c>
      <c r="T1179" s="4">
        <v>0.67600000000000005</v>
      </c>
      <c r="W1179" s="4"/>
      <c r="X1179" s="4">
        <v>9885.94</v>
      </c>
      <c r="Y1179" s="4"/>
      <c r="Z1179" s="4">
        <v>16944.68</v>
      </c>
      <c r="AA1179" s="4">
        <v>21229.74</v>
      </c>
    </row>
    <row r="1180" spans="2:27">
      <c r="B1180" s="4"/>
      <c r="C1180" s="4">
        <v>0.52200000000000002</v>
      </c>
      <c r="D1180" s="4"/>
      <c r="E1180" s="4">
        <v>0.58199999999999996</v>
      </c>
      <c r="F1180" s="4">
        <v>0.59299999999999997</v>
      </c>
      <c r="I1180" s="62">
        <v>9227.69</v>
      </c>
      <c r="J1180" s="63">
        <v>5927.57</v>
      </c>
      <c r="P1180" s="4"/>
      <c r="Q1180" s="4">
        <v>0.54100000000000004</v>
      </c>
      <c r="R1180" s="4"/>
      <c r="S1180" s="4">
        <v>0.66500000000000004</v>
      </c>
      <c r="T1180" s="4">
        <v>0.72799999999999998</v>
      </c>
      <c r="W1180" s="4"/>
      <c r="X1180" s="4">
        <v>6385.95</v>
      </c>
      <c r="Y1180" s="4"/>
      <c r="Z1180" s="4">
        <v>48746.71</v>
      </c>
      <c r="AA1180" s="4">
        <v>20179.36</v>
      </c>
    </row>
    <row r="1181" spans="2:27">
      <c r="B1181" s="4"/>
      <c r="C1181" s="4">
        <v>0.63400000000000001</v>
      </c>
      <c r="D1181" s="4"/>
      <c r="E1181" s="4">
        <v>0.56499999999999995</v>
      </c>
      <c r="F1181" s="4">
        <v>0.55000000000000004</v>
      </c>
      <c r="I1181" s="62">
        <v>8444.36</v>
      </c>
      <c r="J1181" s="63">
        <v>18494.25</v>
      </c>
      <c r="P1181" s="4"/>
      <c r="Q1181" s="4">
        <v>0.53500000000000003</v>
      </c>
      <c r="R1181" s="4"/>
      <c r="S1181" s="4">
        <v>0.57299999999999995</v>
      </c>
      <c r="T1181" s="4">
        <v>0.63800000000000001</v>
      </c>
      <c r="W1181" s="4"/>
      <c r="X1181" s="4">
        <v>5873.19</v>
      </c>
      <c r="Y1181" s="4"/>
      <c r="Z1181" s="4">
        <v>16407.86</v>
      </c>
      <c r="AA1181" s="4">
        <v>16199.91</v>
      </c>
    </row>
    <row r="1182" spans="2:27">
      <c r="B1182" s="4"/>
      <c r="C1182" s="4">
        <v>0.501</v>
      </c>
      <c r="D1182" s="4"/>
      <c r="E1182" s="4">
        <v>0.498</v>
      </c>
      <c r="F1182" s="4">
        <v>0.61099999999999999</v>
      </c>
      <c r="I1182" s="62">
        <v>27161.02</v>
      </c>
      <c r="J1182" s="63">
        <v>25790.65</v>
      </c>
      <c r="P1182" s="4"/>
      <c r="Q1182" s="4">
        <v>0.57499999999999996</v>
      </c>
      <c r="R1182" s="4"/>
      <c r="S1182" s="4">
        <v>0.60699999999999998</v>
      </c>
      <c r="T1182" s="4">
        <v>0.69899999999999995</v>
      </c>
      <c r="W1182" s="4"/>
      <c r="X1182" s="4">
        <v>8632.01</v>
      </c>
      <c r="Y1182" s="4"/>
      <c r="Z1182" s="4">
        <v>38287.29</v>
      </c>
      <c r="AA1182" s="4">
        <v>18336.12</v>
      </c>
    </row>
    <row r="1183" spans="2:27">
      <c r="B1183" s="4"/>
      <c r="C1183" s="4">
        <v>0.434</v>
      </c>
      <c r="D1183" s="4"/>
      <c r="E1183" s="4">
        <v>0.58499999999999996</v>
      </c>
      <c r="F1183" s="4">
        <v>0.58799999999999997</v>
      </c>
      <c r="I1183" s="62">
        <v>13571.24</v>
      </c>
      <c r="J1183" s="63">
        <v>9616.57</v>
      </c>
      <c r="P1183" s="4"/>
      <c r="Q1183" s="4">
        <v>0.53800000000000003</v>
      </c>
      <c r="R1183" s="4"/>
      <c r="S1183" s="4">
        <v>0.67100000000000004</v>
      </c>
      <c r="T1183" s="4">
        <v>0.76500000000000001</v>
      </c>
      <c r="W1183" s="4"/>
      <c r="X1183" s="4">
        <v>6021.73</v>
      </c>
      <c r="Y1183" s="4"/>
      <c r="Z1183" s="4">
        <v>22280.89</v>
      </c>
      <c r="AA1183" s="4">
        <v>22403.94</v>
      </c>
    </row>
    <row r="1184" spans="2:27">
      <c r="B1184" s="4"/>
      <c r="C1184" s="4">
        <v>0.55700000000000005</v>
      </c>
      <c r="D1184" s="4"/>
      <c r="E1184" s="4">
        <v>0.61699999999999999</v>
      </c>
      <c r="F1184" s="4">
        <v>0.60899999999999999</v>
      </c>
      <c r="I1184" s="62">
        <v>7811.76</v>
      </c>
      <c r="J1184" s="63">
        <v>33695.83</v>
      </c>
      <c r="P1184" s="4"/>
      <c r="Q1184" s="4">
        <v>0.61199999999999999</v>
      </c>
      <c r="R1184" s="4"/>
      <c r="S1184" s="4">
        <v>0.67400000000000004</v>
      </c>
      <c r="T1184" s="4">
        <v>0.67800000000000005</v>
      </c>
      <c r="W1184" s="4"/>
      <c r="X1184" s="4">
        <v>8460.7000000000007</v>
      </c>
      <c r="Y1184" s="4"/>
      <c r="Z1184" s="4">
        <v>19426.259999999998</v>
      </c>
      <c r="AA1184" s="4">
        <v>19261.62</v>
      </c>
    </row>
    <row r="1185" spans="2:27">
      <c r="B1185" s="4"/>
      <c r="C1185" s="4">
        <v>0.48799999999999999</v>
      </c>
      <c r="D1185" s="4"/>
      <c r="E1185" s="4">
        <v>0.56799999999999995</v>
      </c>
      <c r="F1185" s="4">
        <v>0.66400000000000003</v>
      </c>
      <c r="I1185" s="62">
        <v>253147.24</v>
      </c>
      <c r="J1185" s="63">
        <v>17599.27</v>
      </c>
      <c r="P1185" s="4"/>
      <c r="Q1185" s="4">
        <v>0.58299999999999996</v>
      </c>
      <c r="R1185" s="4"/>
      <c r="S1185" s="4">
        <v>0.66500000000000004</v>
      </c>
      <c r="T1185" s="4">
        <v>0.73399999999999999</v>
      </c>
      <c r="W1185" s="4"/>
      <c r="X1185" s="4">
        <v>10158.23</v>
      </c>
      <c r="Y1185" s="4"/>
      <c r="Z1185" s="4">
        <v>30603.08</v>
      </c>
      <c r="AA1185" s="4">
        <v>24711.01</v>
      </c>
    </row>
    <row r="1186" spans="2:27">
      <c r="B1186" s="4"/>
      <c r="C1186" s="4">
        <v>0.53400000000000003</v>
      </c>
      <c r="D1186" s="4"/>
      <c r="E1186" s="4">
        <v>0.56799999999999995</v>
      </c>
      <c r="F1186" s="4">
        <v>0.71</v>
      </c>
      <c r="I1186" s="62">
        <v>12146.37</v>
      </c>
      <c r="J1186" s="63">
        <v>9979.7099999999991</v>
      </c>
      <c r="P1186" s="4"/>
      <c r="Q1186" s="4">
        <v>0.55500000000000005</v>
      </c>
      <c r="R1186" s="4"/>
      <c r="S1186" s="4">
        <v>0.67800000000000005</v>
      </c>
      <c r="T1186" s="4">
        <v>0.72599999999999998</v>
      </c>
      <c r="W1186" s="4"/>
      <c r="X1186" s="4">
        <v>7904.7</v>
      </c>
      <c r="Y1186" s="4"/>
      <c r="Z1186" s="4">
        <v>22099.55</v>
      </c>
      <c r="AA1186" s="4">
        <v>22136.1</v>
      </c>
    </row>
    <row r="1187" spans="2:27">
      <c r="B1187" s="4"/>
      <c r="C1187" s="4">
        <v>0.42299999999999999</v>
      </c>
      <c r="D1187" s="4"/>
      <c r="E1187" s="4">
        <v>0.68799999999999994</v>
      </c>
      <c r="F1187" s="4">
        <v>0.56299999999999994</v>
      </c>
      <c r="I1187" s="62">
        <v>16933.45</v>
      </c>
      <c r="J1187" s="63">
        <v>22200.52</v>
      </c>
      <c r="P1187" s="4"/>
      <c r="Q1187" s="4">
        <v>0.54800000000000004</v>
      </c>
      <c r="R1187" s="4"/>
      <c r="S1187" s="4">
        <v>0.72399999999999998</v>
      </c>
      <c r="T1187" s="4">
        <v>0.73799999999999999</v>
      </c>
      <c r="W1187" s="4"/>
      <c r="X1187" s="4">
        <v>6942.11</v>
      </c>
      <c r="Y1187" s="4"/>
      <c r="Z1187" s="4">
        <v>27492.67</v>
      </c>
      <c r="AA1187" s="4">
        <v>13537.01</v>
      </c>
    </row>
    <row r="1188" spans="2:27">
      <c r="B1188" s="4"/>
      <c r="C1188" s="4">
        <v>0.51200000000000001</v>
      </c>
      <c r="D1188" s="4"/>
      <c r="E1188" s="4">
        <v>0.626</v>
      </c>
      <c r="F1188" s="4">
        <v>0.61099999999999999</v>
      </c>
      <c r="I1188" s="62">
        <v>11347.86</v>
      </c>
      <c r="J1188" s="63">
        <v>8083.5</v>
      </c>
      <c r="P1188" s="4"/>
      <c r="Q1188" s="4">
        <v>0.53400000000000003</v>
      </c>
      <c r="R1188" s="4"/>
      <c r="S1188" s="4">
        <v>0.61699999999999999</v>
      </c>
      <c r="T1188" s="4">
        <v>0.70799999999999996</v>
      </c>
      <c r="W1188" s="4"/>
      <c r="X1188" s="4">
        <v>7077.4</v>
      </c>
      <c r="Y1188" s="4"/>
      <c r="Z1188" s="4">
        <v>35787.040000000001</v>
      </c>
      <c r="AA1188" s="4">
        <v>27650.79</v>
      </c>
    </row>
    <row r="1189" spans="2:27">
      <c r="B1189" s="4"/>
      <c r="C1189" s="4">
        <v>0.42899999999999999</v>
      </c>
      <c r="D1189" s="4"/>
      <c r="E1189" s="4">
        <v>0.61199999999999999</v>
      </c>
      <c r="F1189" s="4">
        <v>0.58399999999999996</v>
      </c>
      <c r="I1189" s="62">
        <v>12125.65</v>
      </c>
      <c r="J1189" s="63">
        <v>7491.48</v>
      </c>
      <c r="P1189" s="4"/>
      <c r="Q1189" s="4">
        <v>0.57799999999999996</v>
      </c>
      <c r="R1189" s="4"/>
      <c r="S1189" s="4">
        <v>0.70899999999999996</v>
      </c>
      <c r="T1189" s="4">
        <v>0.66200000000000003</v>
      </c>
      <c r="W1189" s="4"/>
      <c r="X1189" s="4">
        <v>25677.93</v>
      </c>
      <c r="Y1189" s="4"/>
      <c r="Z1189" s="4">
        <v>23317.35</v>
      </c>
      <c r="AA1189" s="4">
        <v>19704.150000000001</v>
      </c>
    </row>
    <row r="1190" spans="2:27">
      <c r="B1190" s="4"/>
      <c r="C1190" s="4">
        <v>0.41299999999999998</v>
      </c>
      <c r="D1190" s="4"/>
      <c r="E1190" s="4">
        <v>0.63100000000000001</v>
      </c>
      <c r="F1190" s="4">
        <v>0.60099999999999998</v>
      </c>
      <c r="I1190" s="62">
        <v>52514.89</v>
      </c>
      <c r="J1190" s="63">
        <v>12138.99</v>
      </c>
      <c r="P1190" s="4"/>
      <c r="Q1190" s="4">
        <v>0.55500000000000005</v>
      </c>
      <c r="R1190" s="4"/>
      <c r="S1190" s="4">
        <v>0.67300000000000004</v>
      </c>
      <c r="T1190" s="4">
        <v>0.72499999999999998</v>
      </c>
      <c r="W1190" s="4"/>
      <c r="X1190" s="4">
        <v>8768.7999999999993</v>
      </c>
      <c r="Y1190" s="4"/>
      <c r="Z1190" s="4">
        <v>28896.03</v>
      </c>
      <c r="AA1190" s="4">
        <v>19886</v>
      </c>
    </row>
    <row r="1191" spans="2:27">
      <c r="B1191" s="4"/>
      <c r="C1191" s="4">
        <v>0.46</v>
      </c>
      <c r="D1191" s="4"/>
      <c r="E1191" s="4">
        <v>0.75</v>
      </c>
      <c r="F1191" s="4">
        <v>0.47099999999999997</v>
      </c>
      <c r="I1191" s="62">
        <v>6357.65</v>
      </c>
      <c r="J1191" s="63">
        <v>15055.48</v>
      </c>
      <c r="P1191" s="4"/>
      <c r="Q1191" s="4">
        <v>0.53900000000000003</v>
      </c>
      <c r="R1191" s="4"/>
      <c r="S1191" s="4">
        <v>0.77100000000000002</v>
      </c>
      <c r="T1191" s="4">
        <v>0.69499999999999995</v>
      </c>
      <c r="W1191" s="4"/>
      <c r="X1191" s="4">
        <v>7037.56</v>
      </c>
      <c r="Y1191" s="4"/>
      <c r="Z1191" s="4">
        <v>24936.83</v>
      </c>
      <c r="AA1191" s="4">
        <v>17689.29</v>
      </c>
    </row>
    <row r="1192" spans="2:27">
      <c r="B1192" s="4"/>
      <c r="C1192" s="4">
        <v>0.57499999999999996</v>
      </c>
      <c r="D1192" s="4"/>
      <c r="E1192" s="4">
        <v>0.56200000000000006</v>
      </c>
      <c r="F1192" s="4">
        <v>0.6</v>
      </c>
      <c r="I1192" s="62">
        <v>20214.060000000001</v>
      </c>
      <c r="J1192" s="63">
        <v>6651.46</v>
      </c>
      <c r="P1192" s="4"/>
      <c r="Q1192" s="4">
        <v>0.58199999999999996</v>
      </c>
      <c r="R1192" s="4"/>
      <c r="S1192" s="4">
        <v>0.66800000000000004</v>
      </c>
      <c r="T1192" s="4">
        <v>0.66100000000000003</v>
      </c>
      <c r="W1192" s="4"/>
      <c r="X1192" s="4">
        <v>11158.69</v>
      </c>
      <c r="Y1192" s="4"/>
      <c r="Z1192" s="4">
        <v>13269.46</v>
      </c>
      <c r="AA1192" s="4">
        <v>18150.689999999999</v>
      </c>
    </row>
    <row r="1193" spans="2:27">
      <c r="B1193" s="4"/>
      <c r="C1193" s="4">
        <v>0.44700000000000001</v>
      </c>
      <c r="D1193" s="4"/>
      <c r="E1193" s="4">
        <v>0.57099999999999995</v>
      </c>
      <c r="F1193" s="4"/>
      <c r="I1193" s="62">
        <v>23083.88</v>
      </c>
      <c r="J1193" s="63">
        <v>37343.230000000003</v>
      </c>
      <c r="P1193" s="4"/>
      <c r="Q1193" s="4">
        <v>0.54600000000000004</v>
      </c>
      <c r="R1193" s="4"/>
      <c r="S1193" s="4">
        <v>0.66500000000000004</v>
      </c>
      <c r="T1193" s="4"/>
      <c r="W1193" s="4"/>
      <c r="X1193" s="4">
        <v>7834.02</v>
      </c>
      <c r="Y1193" s="4"/>
      <c r="Z1193" s="4">
        <v>15903.65</v>
      </c>
      <c r="AA1193" s="4"/>
    </row>
    <row r="1194" spans="2:27">
      <c r="B1194" s="4"/>
      <c r="C1194" s="4">
        <v>0.46899999999999997</v>
      </c>
      <c r="D1194" s="4"/>
      <c r="E1194" s="4">
        <v>0.51700000000000002</v>
      </c>
      <c r="F1194" s="4"/>
      <c r="I1194" s="62">
        <v>8027.25</v>
      </c>
      <c r="J1194" s="63">
        <v>28896.01</v>
      </c>
      <c r="P1194" s="4"/>
      <c r="Q1194" s="4">
        <v>0.53800000000000003</v>
      </c>
      <c r="R1194" s="4"/>
      <c r="S1194" s="4">
        <v>0.69899999999999995</v>
      </c>
      <c r="T1194" s="4"/>
      <c r="W1194" s="4"/>
      <c r="X1194" s="4">
        <v>5416.22</v>
      </c>
      <c r="Y1194" s="4"/>
      <c r="Z1194" s="4">
        <v>27196.38</v>
      </c>
      <c r="AA1194" s="4"/>
    </row>
    <row r="1195" spans="2:27">
      <c r="B1195" s="4"/>
      <c r="C1195" s="4">
        <v>0.47199999999999998</v>
      </c>
      <c r="D1195" s="4"/>
      <c r="E1195" s="4">
        <v>0.54200000000000004</v>
      </c>
      <c r="F1195" s="4"/>
      <c r="I1195" s="62">
        <v>12602.46</v>
      </c>
      <c r="J1195" s="63">
        <v>9203.1</v>
      </c>
      <c r="P1195" s="4"/>
      <c r="Q1195" s="4">
        <v>0.53400000000000003</v>
      </c>
      <c r="R1195" s="4"/>
      <c r="S1195" s="4">
        <v>0.63800000000000001</v>
      </c>
      <c r="T1195" s="4"/>
      <c r="W1195" s="4"/>
      <c r="X1195" s="4">
        <v>7258.16</v>
      </c>
      <c r="Y1195" s="4"/>
      <c r="Z1195" s="4">
        <v>26972.39</v>
      </c>
      <c r="AA1195" s="4"/>
    </row>
    <row r="1196" spans="2:27">
      <c r="B1196" s="4"/>
      <c r="C1196" s="4">
        <v>0.49199999999999999</v>
      </c>
      <c r="D1196" s="4"/>
      <c r="E1196" s="4">
        <v>0.59799999999999998</v>
      </c>
      <c r="F1196" s="4"/>
      <c r="I1196" s="62">
        <v>31664.240000000002</v>
      </c>
      <c r="J1196" s="63">
        <v>34054.589999999997</v>
      </c>
      <c r="P1196" s="4"/>
      <c r="Q1196" s="4">
        <v>0.53700000000000003</v>
      </c>
      <c r="R1196" s="4"/>
      <c r="S1196" s="4">
        <v>0.66700000000000004</v>
      </c>
      <c r="T1196" s="4"/>
      <c r="W1196" s="4"/>
      <c r="X1196" s="4">
        <v>6292.33</v>
      </c>
      <c r="Y1196" s="4"/>
      <c r="Z1196" s="4">
        <v>35452.449999999997</v>
      </c>
      <c r="AA1196" s="4"/>
    </row>
    <row r="1197" spans="2:27">
      <c r="B1197" s="4"/>
      <c r="C1197" s="4">
        <v>0.47499999999999998</v>
      </c>
      <c r="D1197" s="4"/>
      <c r="E1197" s="4">
        <v>0.59899999999999998</v>
      </c>
      <c r="F1197" s="4"/>
      <c r="I1197" s="62">
        <v>9796.2800000000007</v>
      </c>
      <c r="J1197" s="63">
        <v>23208.78</v>
      </c>
      <c r="P1197" s="4"/>
      <c r="Q1197" s="4">
        <v>0.52500000000000002</v>
      </c>
      <c r="R1197" s="4"/>
      <c r="S1197" s="4">
        <v>0.63800000000000001</v>
      </c>
      <c r="T1197" s="4"/>
      <c r="W1197" s="4"/>
      <c r="X1197" s="4">
        <v>6038.62</v>
      </c>
      <c r="Y1197" s="4"/>
      <c r="Z1197" s="4">
        <v>37445.230000000003</v>
      </c>
      <c r="AA1197" s="4"/>
    </row>
    <row r="1198" spans="2:27">
      <c r="B1198" s="4"/>
      <c r="C1198" s="4">
        <v>0.44400000000000001</v>
      </c>
      <c r="D1198" s="4"/>
      <c r="E1198" s="4">
        <v>0.55300000000000005</v>
      </c>
      <c r="F1198" s="4"/>
      <c r="I1198" s="62">
        <v>18250.23</v>
      </c>
      <c r="J1198" s="63">
        <v>28950.93</v>
      </c>
      <c r="P1198" s="4"/>
      <c r="Q1198" s="4">
        <v>0.53900000000000003</v>
      </c>
      <c r="R1198" s="4"/>
      <c r="S1198" s="4">
        <v>0.79400000000000004</v>
      </c>
      <c r="T1198" s="4"/>
      <c r="W1198" s="4"/>
      <c r="X1198" s="4">
        <v>8712.77</v>
      </c>
      <c r="Y1198" s="4"/>
      <c r="Z1198" s="4">
        <v>17393.009999999998</v>
      </c>
      <c r="AA1198" s="4"/>
    </row>
    <row r="1199" spans="2:27">
      <c r="B1199" s="4"/>
      <c r="C1199" s="4">
        <v>0.45300000000000001</v>
      </c>
      <c r="D1199" s="4"/>
      <c r="E1199" s="4">
        <v>0.61599999999999999</v>
      </c>
      <c r="F1199" s="4"/>
      <c r="I1199" s="62">
        <v>14584.18</v>
      </c>
      <c r="J1199" s="63">
        <v>20938.400000000001</v>
      </c>
      <c r="P1199" s="4"/>
      <c r="Q1199" s="4">
        <v>0.54700000000000004</v>
      </c>
      <c r="R1199" s="4"/>
      <c r="S1199" s="4">
        <v>0.68300000000000005</v>
      </c>
      <c r="T1199" s="4"/>
      <c r="W1199" s="4"/>
      <c r="X1199" s="4">
        <v>5523.93</v>
      </c>
      <c r="Y1199" s="4"/>
      <c r="Z1199" s="4">
        <v>18916.28</v>
      </c>
      <c r="AA1199" s="4"/>
    </row>
    <row r="1200" spans="2:27">
      <c r="B1200" s="4"/>
      <c r="C1200" s="4">
        <v>0.42299999999999999</v>
      </c>
      <c r="D1200" s="4"/>
      <c r="E1200" s="4">
        <v>0.56799999999999995</v>
      </c>
      <c r="F1200" s="4"/>
      <c r="I1200" s="62">
        <v>29148.63</v>
      </c>
      <c r="J1200" s="63">
        <v>16946.03</v>
      </c>
      <c r="P1200" s="4"/>
      <c r="Q1200" s="4">
        <v>0.54900000000000004</v>
      </c>
      <c r="R1200" s="4"/>
      <c r="S1200" s="4">
        <v>0.58599999999999997</v>
      </c>
      <c r="T1200" s="4"/>
      <c r="W1200" s="4"/>
      <c r="X1200" s="4">
        <v>6204.5</v>
      </c>
      <c r="Y1200" s="4"/>
      <c r="Z1200" s="4">
        <v>14992.88</v>
      </c>
      <c r="AA1200" s="4"/>
    </row>
    <row r="1201" spans="2:27">
      <c r="B1201" s="4"/>
      <c r="C1201" s="4">
        <v>0.40500000000000003</v>
      </c>
      <c r="D1201" s="4"/>
      <c r="E1201" s="4">
        <v>0.53800000000000003</v>
      </c>
      <c r="F1201" s="4"/>
      <c r="I1201" s="62">
        <v>9699.93</v>
      </c>
      <c r="J1201" s="63">
        <v>18302.47</v>
      </c>
      <c r="P1201" s="4"/>
      <c r="Q1201" s="4">
        <v>0.56999999999999995</v>
      </c>
      <c r="R1201" s="4"/>
      <c r="S1201" s="4">
        <v>0.61899999999999999</v>
      </c>
      <c r="T1201" s="4"/>
      <c r="W1201" s="4"/>
      <c r="X1201" s="4">
        <v>6717.25</v>
      </c>
      <c r="Y1201" s="4"/>
      <c r="Z1201" s="4">
        <v>64603.83</v>
      </c>
      <c r="AA1201" s="4"/>
    </row>
    <row r="1202" spans="2:27">
      <c r="B1202" s="4"/>
      <c r="C1202" s="4">
        <v>0.38700000000000001</v>
      </c>
      <c r="D1202" s="4"/>
      <c r="E1202" s="4">
        <v>0.66100000000000003</v>
      </c>
      <c r="F1202" s="4"/>
      <c r="I1202" s="62">
        <v>94484.79</v>
      </c>
      <c r="J1202" s="63">
        <v>43713.88</v>
      </c>
      <c r="P1202" s="4"/>
      <c r="Q1202" s="4">
        <v>0.502</v>
      </c>
      <c r="R1202" s="4"/>
      <c r="S1202" s="4">
        <v>0.70199999999999996</v>
      </c>
      <c r="T1202" s="4"/>
      <c r="W1202" s="4"/>
      <c r="X1202" s="4">
        <v>6823.91</v>
      </c>
      <c r="Y1202" s="4"/>
      <c r="Z1202" s="4">
        <v>23486.48</v>
      </c>
      <c r="AA1202" s="4"/>
    </row>
    <row r="1203" spans="2:27">
      <c r="B1203" s="4"/>
      <c r="C1203" s="4">
        <v>0.376</v>
      </c>
      <c r="D1203" s="4"/>
      <c r="E1203" s="4">
        <v>0.67600000000000005</v>
      </c>
      <c r="F1203" s="4"/>
      <c r="I1203" s="62">
        <v>16469.23</v>
      </c>
      <c r="J1203" s="63">
        <v>16487.400000000001</v>
      </c>
      <c r="P1203" s="4"/>
      <c r="Q1203" s="4">
        <v>0.50700000000000001</v>
      </c>
      <c r="R1203" s="4"/>
      <c r="S1203" s="4">
        <v>0.64300000000000002</v>
      </c>
      <c r="T1203" s="4"/>
      <c r="W1203" s="4"/>
      <c r="X1203" s="4">
        <v>9688.61</v>
      </c>
      <c r="Y1203" s="4"/>
      <c r="Z1203" s="4">
        <v>21635.97</v>
      </c>
      <c r="AA1203" s="4"/>
    </row>
    <row r="1204" spans="2:27">
      <c r="B1204" s="4"/>
      <c r="C1204" s="4">
        <v>0.34499999999999997</v>
      </c>
      <c r="D1204" s="4"/>
      <c r="E1204" s="4">
        <v>0.498</v>
      </c>
      <c r="F1204" s="4"/>
      <c r="I1204" s="62">
        <v>24207.87</v>
      </c>
      <c r="J1204" s="63">
        <v>22554.23</v>
      </c>
      <c r="P1204" s="4"/>
      <c r="Q1204" s="4">
        <v>0.51300000000000001</v>
      </c>
      <c r="R1204" s="4"/>
      <c r="S1204" s="4">
        <v>0.65900000000000003</v>
      </c>
      <c r="T1204" s="4"/>
      <c r="W1204" s="4"/>
      <c r="X1204" s="4">
        <v>5586.41</v>
      </c>
      <c r="Y1204" s="4"/>
      <c r="Z1204" s="4">
        <v>14728.4</v>
      </c>
      <c r="AA1204" s="4"/>
    </row>
    <row r="1205" spans="2:27">
      <c r="B1205" s="4"/>
      <c r="C1205" s="4">
        <v>0.51600000000000001</v>
      </c>
      <c r="D1205" s="4"/>
      <c r="E1205" s="4">
        <v>0.57399999999999995</v>
      </c>
      <c r="F1205" s="4"/>
      <c r="I1205" s="62">
        <v>52276.46</v>
      </c>
      <c r="J1205" s="63">
        <v>14059.8</v>
      </c>
      <c r="P1205" s="4"/>
      <c r="Q1205" s="4">
        <v>0.52200000000000002</v>
      </c>
      <c r="R1205" s="4"/>
      <c r="S1205" s="4">
        <v>0.66</v>
      </c>
      <c r="T1205" s="4"/>
      <c r="W1205" s="4"/>
      <c r="X1205" s="4">
        <v>6036.05</v>
      </c>
      <c r="Y1205" s="4"/>
      <c r="Z1205" s="4">
        <v>17753.400000000001</v>
      </c>
      <c r="AA1205" s="4"/>
    </row>
    <row r="1206" spans="2:27">
      <c r="B1206" s="4"/>
      <c r="C1206" s="4">
        <v>0.41</v>
      </c>
      <c r="D1206" s="4"/>
      <c r="E1206" s="4">
        <v>0.54700000000000004</v>
      </c>
      <c r="F1206" s="4"/>
      <c r="I1206" s="62">
        <v>59507.51</v>
      </c>
      <c r="J1206" s="63">
        <v>27753.68</v>
      </c>
      <c r="P1206" s="4"/>
      <c r="Q1206" s="4">
        <v>0.53200000000000003</v>
      </c>
      <c r="R1206" s="4"/>
      <c r="S1206" s="4">
        <v>0.55700000000000005</v>
      </c>
      <c r="T1206" s="4"/>
      <c r="W1206" s="4"/>
      <c r="X1206" s="4">
        <v>9103.92</v>
      </c>
      <c r="Y1206" s="4"/>
      <c r="Z1206" s="4">
        <v>16172.5</v>
      </c>
      <c r="AA1206" s="4"/>
    </row>
    <row r="1207" spans="2:27">
      <c r="B1207" s="4"/>
      <c r="C1207" s="4">
        <v>0.505</v>
      </c>
      <c r="D1207" s="4"/>
      <c r="E1207" s="4">
        <v>0.60399999999999998</v>
      </c>
      <c r="F1207" s="4"/>
      <c r="I1207" s="62">
        <v>16244.19</v>
      </c>
      <c r="J1207" s="63">
        <v>12555.73</v>
      </c>
      <c r="P1207" s="4"/>
      <c r="Q1207" s="4">
        <v>0.52600000000000002</v>
      </c>
      <c r="R1207" s="4"/>
      <c r="S1207" s="4">
        <v>0.68</v>
      </c>
      <c r="T1207" s="4"/>
      <c r="W1207" s="4"/>
      <c r="X1207" s="4">
        <v>6179.24</v>
      </c>
      <c r="Y1207" s="4"/>
      <c r="Z1207" s="4">
        <v>10439.31</v>
      </c>
      <c r="AA1207" s="4"/>
    </row>
    <row r="1208" spans="2:27">
      <c r="B1208" s="4"/>
      <c r="C1208" s="4">
        <v>0.45600000000000002</v>
      </c>
      <c r="D1208" s="4"/>
      <c r="E1208" s="4">
        <v>0.45100000000000001</v>
      </c>
      <c r="F1208" s="4"/>
      <c r="I1208" s="62">
        <v>8459.7800000000007</v>
      </c>
      <c r="J1208" s="63">
        <v>31800.1</v>
      </c>
      <c r="P1208" s="4"/>
      <c r="Q1208" s="4">
        <v>0.54300000000000004</v>
      </c>
      <c r="R1208" s="4"/>
      <c r="S1208" s="4">
        <v>0.60699999999999998</v>
      </c>
      <c r="T1208" s="4"/>
      <c r="W1208" s="4"/>
      <c r="X1208" s="4">
        <v>8085.71</v>
      </c>
      <c r="Y1208" s="4"/>
      <c r="Z1208" s="4">
        <v>11835.42</v>
      </c>
      <c r="AA1208" s="4"/>
    </row>
    <row r="1209" spans="2:27">
      <c r="B1209" s="4"/>
      <c r="C1209" s="4">
        <v>0.51</v>
      </c>
      <c r="D1209" s="4"/>
      <c r="E1209" s="4">
        <v>0.70299999999999996</v>
      </c>
      <c r="F1209" s="4"/>
      <c r="I1209" s="62">
        <v>23925.360000000001</v>
      </c>
      <c r="J1209" s="63">
        <v>7333.99</v>
      </c>
      <c r="P1209" s="4"/>
      <c r="Q1209" s="4">
        <v>0.57699999999999996</v>
      </c>
      <c r="R1209" s="4"/>
      <c r="S1209" s="4">
        <v>0.68899999999999995</v>
      </c>
      <c r="T1209" s="4"/>
      <c r="W1209" s="4"/>
      <c r="X1209" s="4">
        <v>6982.7</v>
      </c>
      <c r="Y1209" s="4"/>
      <c r="Z1209" s="4">
        <v>23500.04</v>
      </c>
      <c r="AA1209" s="4"/>
    </row>
    <row r="1210" spans="2:27">
      <c r="B1210" s="4"/>
      <c r="C1210" s="4">
        <v>0.48</v>
      </c>
      <c r="D1210" s="4"/>
      <c r="E1210" s="4">
        <v>0.59699999999999998</v>
      </c>
      <c r="F1210" s="4"/>
      <c r="I1210" s="62">
        <v>113763.91</v>
      </c>
      <c r="J1210" s="63">
        <v>16256.07</v>
      </c>
      <c r="P1210" s="4"/>
      <c r="Q1210" s="4">
        <v>0.53300000000000003</v>
      </c>
      <c r="R1210" s="4"/>
      <c r="S1210" s="4">
        <v>0.65700000000000003</v>
      </c>
      <c r="T1210" s="4"/>
      <c r="W1210" s="4"/>
      <c r="X1210" s="4">
        <v>9103.75</v>
      </c>
      <c r="Y1210" s="4"/>
      <c r="Z1210" s="4">
        <v>24288.41</v>
      </c>
      <c r="AA1210" s="4"/>
    </row>
    <row r="1211" spans="2:27">
      <c r="B1211" s="4"/>
      <c r="C1211" s="4">
        <v>0.39400000000000002</v>
      </c>
      <c r="D1211" s="4"/>
      <c r="E1211" s="4">
        <v>0.67700000000000005</v>
      </c>
      <c r="F1211" s="4"/>
      <c r="I1211" s="62">
        <v>43048.94</v>
      </c>
      <c r="J1211" s="63">
        <v>13465.76</v>
      </c>
      <c r="P1211" s="4"/>
      <c r="Q1211" s="4">
        <v>0.56100000000000005</v>
      </c>
      <c r="R1211" s="4"/>
      <c r="S1211" s="4">
        <v>0.64600000000000002</v>
      </c>
      <c r="T1211" s="4"/>
      <c r="W1211" s="4"/>
      <c r="X1211" s="4">
        <v>6378.84</v>
      </c>
      <c r="Y1211" s="4"/>
      <c r="Z1211" s="4">
        <v>30668.16</v>
      </c>
      <c r="AA1211" s="4"/>
    </row>
    <row r="1212" spans="2:27">
      <c r="B1212" s="4"/>
      <c r="C1212" s="4">
        <v>0.628</v>
      </c>
      <c r="D1212" s="4"/>
      <c r="E1212" s="4">
        <v>0.40500000000000003</v>
      </c>
      <c r="F1212" s="4"/>
      <c r="I1212" s="62">
        <v>45022.01</v>
      </c>
      <c r="J1212" s="63">
        <v>18450.48</v>
      </c>
      <c r="P1212" s="4"/>
      <c r="Q1212" s="4">
        <v>0.57199999999999995</v>
      </c>
      <c r="R1212" s="4"/>
      <c r="S1212" s="4">
        <v>0.54900000000000004</v>
      </c>
      <c r="T1212" s="4"/>
      <c r="W1212" s="4"/>
      <c r="X1212" s="4">
        <v>6910.12</v>
      </c>
      <c r="Y1212" s="4"/>
      <c r="Z1212" s="4">
        <v>6334.4</v>
      </c>
      <c r="AA1212" s="4"/>
    </row>
    <row r="1213" spans="2:27">
      <c r="B1213" s="4"/>
      <c r="C1213" s="4">
        <v>0.35</v>
      </c>
      <c r="D1213" s="4"/>
      <c r="E1213" s="4">
        <v>0.60399999999999998</v>
      </c>
      <c r="F1213" s="4"/>
      <c r="I1213" s="62">
        <v>28426.58</v>
      </c>
      <c r="J1213" s="63">
        <v>19314.560000000001</v>
      </c>
      <c r="P1213" s="4"/>
      <c r="Q1213" s="4">
        <v>0.52700000000000002</v>
      </c>
      <c r="R1213" s="4"/>
      <c r="S1213" s="4">
        <v>0.69</v>
      </c>
      <c r="T1213" s="4"/>
      <c r="W1213" s="4"/>
      <c r="X1213" s="4">
        <v>6810.26</v>
      </c>
      <c r="Y1213" s="4"/>
      <c r="Z1213" s="4">
        <v>22094.3</v>
      </c>
      <c r="AA1213" s="4"/>
    </row>
    <row r="1214" spans="2:27">
      <c r="B1214" s="4"/>
      <c r="C1214" s="4">
        <v>0.45100000000000001</v>
      </c>
      <c r="D1214" s="4"/>
      <c r="E1214" s="4">
        <v>0.58399999999999996</v>
      </c>
      <c r="F1214" s="4"/>
      <c r="I1214" s="62">
        <v>5528.25</v>
      </c>
      <c r="J1214" s="63">
        <v>23150.97</v>
      </c>
      <c r="P1214" s="4"/>
      <c r="Q1214" s="4">
        <v>0.56200000000000006</v>
      </c>
      <c r="R1214" s="4"/>
      <c r="S1214" s="4">
        <v>0.72199999999999998</v>
      </c>
      <c r="T1214" s="4"/>
      <c r="W1214" s="4"/>
      <c r="X1214" s="4">
        <v>10618.53</v>
      </c>
      <c r="Y1214" s="4"/>
      <c r="Z1214" s="4">
        <v>38761.660000000003</v>
      </c>
      <c r="AA1214" s="4"/>
    </row>
    <row r="1215" spans="2:27">
      <c r="B1215" s="4"/>
      <c r="C1215" s="4">
        <v>0.498</v>
      </c>
      <c r="D1215" s="4"/>
      <c r="E1215" s="4">
        <v>0.501</v>
      </c>
      <c r="F1215" s="4"/>
      <c r="I1215" s="62">
        <v>9333.93</v>
      </c>
      <c r="J1215" s="63">
        <v>6846.32</v>
      </c>
      <c r="P1215" s="4"/>
      <c r="Q1215" s="4">
        <v>0.57999999999999996</v>
      </c>
      <c r="R1215" s="4"/>
      <c r="S1215" s="4">
        <v>0.58399999999999996</v>
      </c>
      <c r="T1215" s="4"/>
      <c r="W1215" s="4"/>
      <c r="X1215" s="4">
        <v>5299.76</v>
      </c>
      <c r="Y1215" s="4"/>
      <c r="Z1215" s="4">
        <v>13186.12</v>
      </c>
      <c r="AA1215" s="4"/>
    </row>
    <row r="1216" spans="2:27">
      <c r="B1216" s="4"/>
      <c r="C1216" s="4">
        <v>0.47399999999999998</v>
      </c>
      <c r="D1216" s="4"/>
      <c r="E1216" s="4">
        <v>0.64400000000000002</v>
      </c>
      <c r="F1216" s="4"/>
      <c r="I1216" s="62">
        <v>10808.38</v>
      </c>
      <c r="J1216" s="63">
        <v>10269.36</v>
      </c>
      <c r="P1216" s="4"/>
      <c r="Q1216" s="4">
        <v>0.57299999999999995</v>
      </c>
      <c r="R1216" s="4"/>
      <c r="S1216" s="4">
        <v>0.67300000000000004</v>
      </c>
      <c r="T1216" s="4"/>
      <c r="W1216" s="4"/>
      <c r="X1216" s="4">
        <v>9221.1299999999992</v>
      </c>
      <c r="Y1216" s="4"/>
      <c r="Z1216" s="4">
        <v>18865.71</v>
      </c>
      <c r="AA1216" s="4"/>
    </row>
    <row r="1217" spans="2:27">
      <c r="B1217" s="4"/>
      <c r="C1217" s="4">
        <v>0.498</v>
      </c>
      <c r="D1217" s="4"/>
      <c r="E1217" s="4">
        <v>0.52800000000000002</v>
      </c>
      <c r="F1217" s="4"/>
      <c r="I1217" s="62">
        <v>9174.9699999999993</v>
      </c>
      <c r="J1217" s="63">
        <v>13661.46</v>
      </c>
      <c r="P1217" s="4"/>
      <c r="Q1217" s="4">
        <v>0.59799999999999998</v>
      </c>
      <c r="R1217" s="4"/>
      <c r="S1217" s="4">
        <v>0.71099999999999997</v>
      </c>
      <c r="T1217" s="4"/>
      <c r="W1217" s="4"/>
      <c r="X1217" s="4">
        <v>6953.27</v>
      </c>
      <c r="Y1217" s="4"/>
      <c r="Z1217" s="4">
        <v>23063.95</v>
      </c>
      <c r="AA1217" s="4"/>
    </row>
    <row r="1218" spans="2:27">
      <c r="B1218" s="4"/>
      <c r="C1218" s="4">
        <v>0.53100000000000003</v>
      </c>
      <c r="D1218" s="4"/>
      <c r="E1218" s="4">
        <v>0.67300000000000004</v>
      </c>
      <c r="F1218" s="4"/>
      <c r="I1218" s="62">
        <v>11674.44</v>
      </c>
      <c r="J1218" s="63">
        <v>34244.28</v>
      </c>
      <c r="P1218" s="4"/>
      <c r="Q1218" s="4">
        <v>0.54500000000000004</v>
      </c>
      <c r="R1218" s="4"/>
      <c r="S1218" s="4">
        <v>0.68</v>
      </c>
      <c r="T1218" s="4"/>
      <c r="W1218" s="4"/>
      <c r="X1218" s="4">
        <v>6206.8</v>
      </c>
      <c r="Y1218" s="4"/>
      <c r="Z1218" s="4">
        <v>54076.6</v>
      </c>
      <c r="AA1218" s="4"/>
    </row>
    <row r="1219" spans="2:27">
      <c r="B1219" s="4"/>
      <c r="C1219" s="4">
        <v>0.45300000000000001</v>
      </c>
      <c r="D1219" s="4"/>
      <c r="E1219" s="4">
        <v>0.52300000000000002</v>
      </c>
      <c r="F1219" s="4"/>
      <c r="I1219" s="62">
        <v>11459.84</v>
      </c>
      <c r="J1219" s="63">
        <v>16047.33</v>
      </c>
      <c r="P1219" s="4"/>
      <c r="Q1219" s="4">
        <v>0.52800000000000002</v>
      </c>
      <c r="R1219" s="4"/>
      <c r="S1219" s="4">
        <v>0.64700000000000002</v>
      </c>
      <c r="T1219" s="4"/>
      <c r="W1219" s="4"/>
      <c r="X1219" s="4">
        <v>5739.01</v>
      </c>
      <c r="Y1219" s="4"/>
      <c r="Z1219" s="4">
        <v>12744.54</v>
      </c>
      <c r="AA1219" s="4"/>
    </row>
    <row r="1220" spans="2:27">
      <c r="B1220" s="4"/>
      <c r="C1220" s="4">
        <v>0.36799999999999999</v>
      </c>
      <c r="D1220" s="4"/>
      <c r="E1220" s="4">
        <v>0.63400000000000001</v>
      </c>
      <c r="F1220" s="4"/>
      <c r="I1220" s="62">
        <v>9914.36</v>
      </c>
      <c r="J1220" s="63">
        <v>21449.82</v>
      </c>
      <c r="P1220" s="4"/>
      <c r="Q1220" s="4">
        <v>0.49</v>
      </c>
      <c r="R1220" s="4"/>
      <c r="S1220" s="4">
        <v>0.65400000000000003</v>
      </c>
      <c r="T1220" s="4"/>
      <c r="W1220" s="4"/>
      <c r="X1220" s="4">
        <v>7131.28</v>
      </c>
      <c r="Y1220" s="4"/>
      <c r="Z1220" s="4">
        <v>12339.71</v>
      </c>
      <c r="AA1220" s="4"/>
    </row>
    <row r="1221" spans="2:27">
      <c r="B1221" s="4"/>
      <c r="C1221" s="4">
        <v>0.56499999999999995</v>
      </c>
      <c r="D1221" s="4"/>
      <c r="E1221" s="4">
        <v>0.51200000000000001</v>
      </c>
      <c r="F1221" s="4"/>
      <c r="I1221" s="62">
        <v>23076.05</v>
      </c>
      <c r="J1221" s="63">
        <v>17410.400000000001</v>
      </c>
      <c r="P1221" s="4"/>
      <c r="Q1221" s="4">
        <v>0.60799999999999998</v>
      </c>
      <c r="R1221" s="4"/>
      <c r="S1221" s="4">
        <v>0.61899999999999999</v>
      </c>
      <c r="T1221" s="4"/>
      <c r="W1221" s="4"/>
      <c r="X1221" s="4">
        <v>13762.44</v>
      </c>
      <c r="Y1221" s="4"/>
      <c r="Z1221" s="4">
        <v>16577.47</v>
      </c>
      <c r="AA1221" s="4"/>
    </row>
    <row r="1222" spans="2:27">
      <c r="B1222" s="4"/>
      <c r="C1222" s="4">
        <v>0.52600000000000002</v>
      </c>
      <c r="D1222" s="4"/>
      <c r="E1222" s="4">
        <v>0.621</v>
      </c>
      <c r="F1222" s="4"/>
      <c r="I1222" s="62">
        <v>14123.58</v>
      </c>
      <c r="J1222" s="63">
        <v>21838.39</v>
      </c>
      <c r="P1222" s="4"/>
      <c r="Q1222" s="4">
        <v>0.54400000000000004</v>
      </c>
      <c r="R1222" s="4"/>
      <c r="S1222" s="4">
        <v>0.69899999999999995</v>
      </c>
      <c r="T1222" s="4"/>
      <c r="W1222" s="4"/>
      <c r="X1222" s="4">
        <v>8181.64</v>
      </c>
      <c r="Y1222" s="4"/>
      <c r="Z1222" s="4">
        <v>13396.77</v>
      </c>
      <c r="AA1222" s="4"/>
    </row>
    <row r="1223" spans="2:27">
      <c r="B1223" s="4"/>
      <c r="C1223" s="4">
        <v>0.53300000000000003</v>
      </c>
      <c r="D1223" s="4"/>
      <c r="E1223" s="4">
        <v>0.629</v>
      </c>
      <c r="F1223" s="4"/>
      <c r="I1223" s="62">
        <v>25132.13</v>
      </c>
      <c r="J1223" s="63">
        <v>28076.86</v>
      </c>
      <c r="P1223" s="4"/>
      <c r="Q1223" s="4">
        <v>0.54500000000000004</v>
      </c>
      <c r="R1223" s="4"/>
      <c r="S1223" s="4">
        <v>0.65800000000000003</v>
      </c>
      <c r="T1223" s="4"/>
      <c r="W1223" s="4"/>
      <c r="X1223" s="4">
        <v>6067.69</v>
      </c>
      <c r="Y1223" s="4"/>
      <c r="Z1223" s="4">
        <v>12649.66</v>
      </c>
      <c r="AA1223" s="4"/>
    </row>
    <row r="1224" spans="2:27">
      <c r="B1224" s="4"/>
      <c r="C1224" s="4">
        <v>0.47299999999999998</v>
      </c>
      <c r="D1224" s="4"/>
      <c r="E1224" s="4">
        <v>0.53400000000000003</v>
      </c>
      <c r="F1224" s="4"/>
      <c r="I1224" s="62">
        <v>17688.07</v>
      </c>
      <c r="J1224" s="63">
        <v>28357.67</v>
      </c>
      <c r="P1224" s="4"/>
      <c r="Q1224" s="4">
        <v>0.48599999999999999</v>
      </c>
      <c r="R1224" s="4"/>
      <c r="S1224" s="4">
        <v>0.68400000000000005</v>
      </c>
      <c r="T1224" s="4"/>
      <c r="W1224" s="4"/>
      <c r="X1224" s="4">
        <v>6091.48</v>
      </c>
      <c r="Y1224" s="4"/>
      <c r="Z1224" s="4">
        <v>29636.38</v>
      </c>
      <c r="AA1224" s="4"/>
    </row>
    <row r="1225" spans="2:27">
      <c r="B1225" s="4"/>
      <c r="C1225" s="4">
        <v>0.40799999999999997</v>
      </c>
      <c r="D1225" s="4"/>
      <c r="E1225" s="4">
        <v>0.51400000000000001</v>
      </c>
      <c r="F1225" s="4"/>
      <c r="I1225" s="62">
        <v>20913.82</v>
      </c>
      <c r="J1225" s="63">
        <v>44834.07</v>
      </c>
      <c r="P1225" s="4"/>
      <c r="Q1225" s="4">
        <v>0.50700000000000001</v>
      </c>
      <c r="R1225" s="4"/>
      <c r="S1225" s="4">
        <v>0.67200000000000004</v>
      </c>
      <c r="T1225" s="4"/>
      <c r="W1225" s="4"/>
      <c r="X1225" s="4">
        <v>5953.26</v>
      </c>
      <c r="Y1225" s="4"/>
      <c r="Z1225" s="4">
        <v>16775.830000000002</v>
      </c>
      <c r="AA1225" s="4"/>
    </row>
    <row r="1226" spans="2:27">
      <c r="B1226" s="4"/>
      <c r="C1226" s="4">
        <v>0.52</v>
      </c>
      <c r="D1226" s="4"/>
      <c r="E1226" s="4">
        <v>0.501</v>
      </c>
      <c r="F1226" s="4"/>
      <c r="I1226" s="62">
        <v>10896.14</v>
      </c>
      <c r="J1226" s="63">
        <v>12580.1</v>
      </c>
      <c r="P1226" s="4"/>
      <c r="Q1226" s="4">
        <v>0.56000000000000005</v>
      </c>
      <c r="R1226" s="4"/>
      <c r="S1226" s="4">
        <v>0.68300000000000005</v>
      </c>
      <c r="T1226" s="4"/>
      <c r="W1226" s="4"/>
      <c r="X1226" s="4">
        <v>6559.71</v>
      </c>
      <c r="Y1226" s="4"/>
      <c r="Z1226" s="4">
        <v>33807.050000000003</v>
      </c>
      <c r="AA1226" s="4"/>
    </row>
    <row r="1227" spans="2:27">
      <c r="B1227" s="4"/>
      <c r="C1227" s="4">
        <v>0.48099999999999998</v>
      </c>
      <c r="D1227" s="4"/>
      <c r="E1227" s="4">
        <v>0.63700000000000001</v>
      </c>
      <c r="F1227" s="4"/>
      <c r="I1227" s="62">
        <v>19757.560000000001</v>
      </c>
      <c r="J1227" s="63">
        <v>36072.58</v>
      </c>
      <c r="P1227" s="4"/>
      <c r="Q1227" s="4">
        <v>0.51100000000000001</v>
      </c>
      <c r="R1227" s="4"/>
      <c r="S1227" s="4">
        <v>0.68100000000000005</v>
      </c>
      <c r="T1227" s="4"/>
      <c r="W1227" s="4"/>
      <c r="X1227" s="4">
        <v>6215.66</v>
      </c>
      <c r="Y1227" s="4"/>
      <c r="Z1227" s="4">
        <v>20118.47</v>
      </c>
      <c r="AA1227" s="4"/>
    </row>
    <row r="1228" spans="2:27">
      <c r="B1228" s="4"/>
      <c r="C1228" s="4">
        <v>0.50700000000000001</v>
      </c>
      <c r="D1228" s="4"/>
      <c r="E1228" s="4">
        <v>0.71199999999999997</v>
      </c>
      <c r="F1228" s="4"/>
      <c r="I1228" s="62">
        <v>8890.9599999999991</v>
      </c>
      <c r="J1228" s="63">
        <v>15879.96</v>
      </c>
      <c r="P1228" s="4"/>
      <c r="Q1228" s="4">
        <v>0.55100000000000005</v>
      </c>
      <c r="R1228" s="4"/>
      <c r="S1228" s="4">
        <v>0.70599999999999996</v>
      </c>
      <c r="T1228" s="4"/>
      <c r="W1228" s="4"/>
      <c r="X1228" s="4">
        <v>8078.2</v>
      </c>
      <c r="Y1228" s="4"/>
      <c r="Z1228" s="4">
        <v>44106.36</v>
      </c>
      <c r="AA1228" s="4"/>
    </row>
    <row r="1229" spans="2:27">
      <c r="B1229" s="4"/>
      <c r="C1229" s="4">
        <v>0.46500000000000002</v>
      </c>
      <c r="D1229" s="4"/>
      <c r="E1229" s="4">
        <v>0.75</v>
      </c>
      <c r="F1229" s="4"/>
      <c r="I1229" s="62">
        <v>6510.21</v>
      </c>
      <c r="J1229" s="63">
        <v>17422.7</v>
      </c>
      <c r="P1229" s="4"/>
      <c r="Q1229" s="4">
        <v>0.58499999999999996</v>
      </c>
      <c r="R1229" s="4"/>
      <c r="S1229" s="4">
        <v>0.68799999999999994</v>
      </c>
      <c r="T1229" s="4"/>
      <c r="W1229" s="4"/>
      <c r="X1229" s="4">
        <v>9759.75</v>
      </c>
      <c r="Y1229" s="4"/>
      <c r="Z1229" s="4">
        <v>31752.98</v>
      </c>
      <c r="AA1229" s="4"/>
    </row>
    <row r="1230" spans="2:27">
      <c r="B1230" s="4"/>
      <c r="C1230" s="4">
        <v>0.38700000000000001</v>
      </c>
      <c r="D1230" s="4"/>
      <c r="E1230" s="4">
        <v>0.71099999999999997</v>
      </c>
      <c r="F1230" s="4"/>
      <c r="I1230" s="62">
        <v>12562.82</v>
      </c>
      <c r="J1230" s="63">
        <v>19006.62</v>
      </c>
      <c r="P1230" s="4"/>
      <c r="Q1230" s="4">
        <v>0.50900000000000001</v>
      </c>
      <c r="R1230" s="4"/>
      <c r="S1230" s="4">
        <v>0.67500000000000004</v>
      </c>
      <c r="T1230" s="4"/>
      <c r="W1230" s="4"/>
      <c r="X1230" s="4">
        <v>6206.85</v>
      </c>
      <c r="Y1230" s="4"/>
      <c r="Z1230" s="4">
        <v>33785.370000000003</v>
      </c>
      <c r="AA1230" s="4"/>
    </row>
    <row r="1231" spans="2:27">
      <c r="B1231" s="4"/>
      <c r="C1231" s="4">
        <v>0.47099999999999997</v>
      </c>
      <c r="D1231" s="4"/>
      <c r="E1231" s="4">
        <v>0.47199999999999998</v>
      </c>
      <c r="F1231" s="4"/>
      <c r="I1231" s="62">
        <v>16604.900000000001</v>
      </c>
      <c r="J1231" s="63">
        <v>31402.55</v>
      </c>
      <c r="P1231" s="4"/>
      <c r="Q1231" s="4">
        <v>0.56499999999999995</v>
      </c>
      <c r="R1231" s="4"/>
      <c r="S1231" s="4">
        <v>0.60899999999999999</v>
      </c>
      <c r="T1231" s="4"/>
      <c r="W1231" s="4"/>
      <c r="X1231" s="4">
        <v>5420.5</v>
      </c>
      <c r="Y1231" s="4"/>
      <c r="Z1231" s="4">
        <v>21289.73</v>
      </c>
      <c r="AA1231" s="4"/>
    </row>
    <row r="1232" spans="2:27">
      <c r="B1232" s="4"/>
      <c r="C1232" s="4">
        <v>0.433</v>
      </c>
      <c r="D1232" s="4"/>
      <c r="E1232" s="4">
        <v>0.63100000000000001</v>
      </c>
      <c r="F1232" s="4"/>
      <c r="I1232" s="62">
        <v>22766.6</v>
      </c>
      <c r="J1232" s="63">
        <v>13185.65</v>
      </c>
      <c r="P1232" s="4"/>
      <c r="Q1232" s="4">
        <v>0.44</v>
      </c>
      <c r="R1232" s="4"/>
      <c r="S1232" s="4">
        <v>0.71299999999999997</v>
      </c>
      <c r="T1232" s="4"/>
      <c r="W1232" s="4"/>
      <c r="X1232" s="4">
        <v>5639.94</v>
      </c>
      <c r="Y1232" s="4"/>
      <c r="Z1232" s="4">
        <v>16408.189999999999</v>
      </c>
      <c r="AA1232" s="4"/>
    </row>
    <row r="1233" spans="2:27">
      <c r="B1233" s="4"/>
      <c r="C1233" s="4">
        <v>0.41599999999999998</v>
      </c>
      <c r="D1233" s="4"/>
      <c r="E1233" s="4">
        <v>0.63100000000000001</v>
      </c>
      <c r="F1233" s="4"/>
      <c r="I1233" s="62">
        <v>19523.66</v>
      </c>
      <c r="J1233" s="63">
        <v>44357.89</v>
      </c>
      <c r="P1233" s="4"/>
      <c r="Q1233" s="4">
        <v>0.52600000000000002</v>
      </c>
      <c r="R1233" s="4"/>
      <c r="S1233" s="4">
        <v>0.71899999999999997</v>
      </c>
      <c r="T1233" s="4"/>
      <c r="W1233" s="4"/>
      <c r="X1233" s="4">
        <v>5786.86</v>
      </c>
      <c r="Y1233" s="4"/>
      <c r="Z1233" s="4">
        <v>33073</v>
      </c>
      <c r="AA1233" s="4"/>
    </row>
    <row r="1234" spans="2:27">
      <c r="B1234" s="4"/>
      <c r="C1234" s="4">
        <v>0.505</v>
      </c>
      <c r="D1234" s="4"/>
      <c r="E1234" s="4">
        <v>0.48399999999999999</v>
      </c>
      <c r="F1234" s="4"/>
      <c r="I1234" s="62">
        <v>14375.34</v>
      </c>
      <c r="J1234" s="63">
        <v>7089.97</v>
      </c>
      <c r="P1234" s="4"/>
      <c r="Q1234" s="4">
        <v>0.54500000000000004</v>
      </c>
      <c r="R1234" s="4"/>
      <c r="S1234" s="4">
        <v>0.55900000000000005</v>
      </c>
      <c r="T1234" s="4"/>
      <c r="W1234" s="4"/>
      <c r="X1234" s="4">
        <v>10959.83</v>
      </c>
      <c r="Y1234" s="4"/>
      <c r="Z1234" s="4">
        <v>8006.17</v>
      </c>
      <c r="AA1234" s="4"/>
    </row>
    <row r="1235" spans="2:27">
      <c r="B1235" s="4"/>
      <c r="C1235" s="4">
        <v>0.45400000000000001</v>
      </c>
      <c r="D1235" s="4"/>
      <c r="E1235" s="4">
        <v>0.56899999999999995</v>
      </c>
      <c r="F1235" s="4"/>
      <c r="I1235" s="62">
        <v>25974.3</v>
      </c>
      <c r="J1235" s="63">
        <v>7249.67</v>
      </c>
      <c r="P1235" s="4"/>
      <c r="Q1235" s="4">
        <v>0.57199999999999995</v>
      </c>
      <c r="R1235" s="4"/>
      <c r="S1235" s="4">
        <v>0.65300000000000002</v>
      </c>
      <c r="T1235" s="4"/>
      <c r="W1235" s="4"/>
      <c r="X1235" s="4">
        <v>9307.41</v>
      </c>
      <c r="Y1235" s="4"/>
      <c r="Z1235" s="4">
        <v>17875.05</v>
      </c>
      <c r="AA1235" s="4"/>
    </row>
    <row r="1236" spans="2:27">
      <c r="B1236" s="4"/>
      <c r="C1236" s="4">
        <v>0.4</v>
      </c>
      <c r="D1236" s="4"/>
      <c r="E1236" s="4">
        <v>0.60799999999999998</v>
      </c>
      <c r="F1236" s="4"/>
      <c r="I1236" s="62">
        <v>15019.6</v>
      </c>
      <c r="J1236" s="63">
        <v>23906</v>
      </c>
      <c r="P1236" s="4"/>
      <c r="Q1236" s="4">
        <v>0.503</v>
      </c>
      <c r="R1236" s="4"/>
      <c r="S1236" s="4">
        <v>0.71799999999999997</v>
      </c>
      <c r="T1236" s="4"/>
      <c r="W1236" s="4"/>
      <c r="X1236" s="4">
        <v>5135.37</v>
      </c>
      <c r="Y1236" s="4"/>
      <c r="Z1236" s="4">
        <v>40620.21</v>
      </c>
      <c r="AA1236" s="4"/>
    </row>
    <row r="1237" spans="2:27">
      <c r="B1237" s="4"/>
      <c r="C1237" s="4">
        <v>0.44800000000000001</v>
      </c>
      <c r="D1237" s="4"/>
      <c r="E1237" s="4">
        <v>0.55600000000000005</v>
      </c>
      <c r="F1237" s="4"/>
      <c r="I1237" s="62">
        <v>16111.67</v>
      </c>
      <c r="J1237" s="63">
        <v>25581.29</v>
      </c>
      <c r="P1237" s="4"/>
      <c r="Q1237" s="4">
        <v>0.54300000000000004</v>
      </c>
      <c r="R1237" s="4"/>
      <c r="S1237" s="4">
        <v>0.58399999999999996</v>
      </c>
      <c r="T1237" s="4"/>
      <c r="W1237" s="4"/>
      <c r="X1237" s="4">
        <v>13130.96</v>
      </c>
      <c r="Y1237" s="4"/>
      <c r="Z1237" s="4">
        <v>15266.51</v>
      </c>
      <c r="AA1237" s="4"/>
    </row>
    <row r="1238" spans="2:27">
      <c r="B1238" s="4"/>
      <c r="C1238" s="4">
        <v>0.53200000000000003</v>
      </c>
      <c r="D1238" s="4"/>
      <c r="E1238" s="4">
        <v>0.47799999999999998</v>
      </c>
      <c r="F1238" s="4"/>
      <c r="I1238" s="62">
        <v>19771.72</v>
      </c>
      <c r="J1238" s="63">
        <v>42637.37</v>
      </c>
      <c r="P1238" s="4"/>
      <c r="Q1238" s="4">
        <v>0.56000000000000005</v>
      </c>
      <c r="R1238" s="4"/>
      <c r="S1238" s="4">
        <v>0.63500000000000001</v>
      </c>
      <c r="T1238" s="4"/>
      <c r="W1238" s="4"/>
      <c r="X1238" s="4">
        <v>9384.0400000000009</v>
      </c>
      <c r="Y1238" s="4"/>
      <c r="Z1238" s="4">
        <v>22705.51</v>
      </c>
      <c r="AA1238" s="4"/>
    </row>
    <row r="1239" spans="2:27">
      <c r="B1239" s="4"/>
      <c r="C1239" s="4">
        <v>0.54700000000000004</v>
      </c>
      <c r="D1239" s="4"/>
      <c r="E1239" s="4">
        <v>0.63</v>
      </c>
      <c r="F1239" s="4"/>
      <c r="I1239" s="62">
        <v>10596.36</v>
      </c>
      <c r="J1239" s="63">
        <v>13202.44</v>
      </c>
      <c r="P1239" s="4"/>
      <c r="Q1239" s="4">
        <v>0.47399999999999998</v>
      </c>
      <c r="R1239" s="4"/>
      <c r="S1239" s="4">
        <v>0.70199999999999996</v>
      </c>
      <c r="T1239" s="4"/>
      <c r="W1239" s="4"/>
      <c r="X1239" s="4">
        <v>4282.6499999999996</v>
      </c>
      <c r="Y1239" s="4"/>
      <c r="Z1239" s="4">
        <v>16636.12</v>
      </c>
      <c r="AA1239" s="4"/>
    </row>
    <row r="1240" spans="2:27">
      <c r="B1240" s="4"/>
      <c r="C1240" s="4">
        <v>0.48</v>
      </c>
      <c r="D1240" s="4"/>
      <c r="E1240" s="4">
        <v>0.63400000000000001</v>
      </c>
      <c r="F1240" s="4"/>
      <c r="I1240" s="62">
        <v>17512.03</v>
      </c>
      <c r="J1240" s="63">
        <v>25946.87</v>
      </c>
      <c r="P1240" s="4"/>
      <c r="Q1240" s="4">
        <v>0.57999999999999996</v>
      </c>
      <c r="R1240" s="4"/>
      <c r="S1240" s="4">
        <v>0.68700000000000006</v>
      </c>
      <c r="T1240" s="4"/>
      <c r="W1240" s="4"/>
      <c r="X1240" s="4">
        <v>9353.89</v>
      </c>
      <c r="Y1240" s="4"/>
      <c r="Z1240" s="4">
        <v>18521.39</v>
      </c>
      <c r="AA1240" s="4"/>
    </row>
    <row r="1241" spans="2:27">
      <c r="B1241" s="4"/>
      <c r="C1241" s="4">
        <v>0.433</v>
      </c>
      <c r="D1241" s="4"/>
      <c r="E1241" s="4">
        <v>0.51200000000000001</v>
      </c>
      <c r="F1241" s="4"/>
      <c r="I1241" s="62">
        <v>25725.3</v>
      </c>
      <c r="J1241" s="63">
        <v>22446.38</v>
      </c>
      <c r="P1241" s="4"/>
      <c r="Q1241" s="4">
        <v>0.57699999999999996</v>
      </c>
      <c r="R1241" s="4"/>
      <c r="S1241" s="4">
        <v>0.61199999999999999</v>
      </c>
      <c r="T1241" s="4"/>
      <c r="W1241" s="4"/>
      <c r="X1241" s="4">
        <v>7557.83</v>
      </c>
      <c r="Y1241" s="4"/>
      <c r="Z1241" s="4">
        <v>20266.72</v>
      </c>
      <c r="AA1241" s="4"/>
    </row>
    <row r="1242" spans="2:27">
      <c r="B1242" s="4"/>
      <c r="C1242" s="4">
        <v>0.48599999999999999</v>
      </c>
      <c r="D1242" s="4"/>
      <c r="E1242" s="4">
        <v>0.42</v>
      </c>
      <c r="F1242" s="4"/>
      <c r="I1242" s="62">
        <v>35871.81</v>
      </c>
      <c r="J1242" s="63">
        <v>27283.22</v>
      </c>
      <c r="P1242" s="4"/>
      <c r="Q1242" s="4">
        <v>0.53400000000000003</v>
      </c>
      <c r="R1242" s="4"/>
      <c r="S1242" s="4">
        <v>0.58299999999999996</v>
      </c>
      <c r="T1242" s="4"/>
      <c r="W1242" s="4"/>
      <c r="X1242" s="4">
        <v>6783.78</v>
      </c>
      <c r="Y1242" s="4"/>
      <c r="Z1242" s="4">
        <v>9711.09</v>
      </c>
      <c r="AA1242" s="4"/>
    </row>
    <row r="1243" spans="2:27">
      <c r="B1243" s="4"/>
      <c r="C1243" s="4">
        <v>0.45700000000000002</v>
      </c>
      <c r="D1243" s="4"/>
      <c r="E1243" s="4">
        <v>0.61699999999999999</v>
      </c>
      <c r="F1243" s="4"/>
      <c r="I1243" s="62">
        <v>14595.51</v>
      </c>
      <c r="J1243" s="63">
        <v>6287.9</v>
      </c>
      <c r="P1243" s="4"/>
      <c r="Q1243" s="4">
        <v>0.58199999999999996</v>
      </c>
      <c r="R1243" s="4"/>
      <c r="S1243" s="4">
        <v>0.72799999999999998</v>
      </c>
      <c r="T1243" s="4"/>
      <c r="W1243" s="4"/>
      <c r="X1243" s="4">
        <v>10296.799999999999</v>
      </c>
      <c r="Y1243" s="4"/>
      <c r="Z1243" s="4">
        <v>14467.19</v>
      </c>
      <c r="AA1243" s="4"/>
    </row>
    <row r="1244" spans="2:27">
      <c r="B1244" s="4"/>
      <c r="C1244" s="4">
        <v>0.46800000000000003</v>
      </c>
      <c r="D1244" s="4"/>
      <c r="E1244" s="4">
        <v>0.70699999999999996</v>
      </c>
      <c r="F1244" s="4"/>
      <c r="I1244" s="62">
        <v>12464.41</v>
      </c>
      <c r="J1244" s="63">
        <v>22426.48</v>
      </c>
      <c r="P1244" s="4"/>
      <c r="Q1244" s="4">
        <v>0.56200000000000006</v>
      </c>
      <c r="R1244" s="4"/>
      <c r="S1244" s="4">
        <v>0.66500000000000004</v>
      </c>
      <c r="T1244" s="4"/>
      <c r="W1244" s="4"/>
      <c r="X1244" s="4">
        <v>10345.64</v>
      </c>
      <c r="Y1244" s="4"/>
      <c r="Z1244" s="4">
        <v>14740.71</v>
      </c>
      <c r="AA1244" s="4"/>
    </row>
    <row r="1245" spans="2:27">
      <c r="B1245" s="4"/>
      <c r="C1245" s="4">
        <v>0.42599999999999999</v>
      </c>
      <c r="D1245" s="4"/>
      <c r="E1245" s="4">
        <v>0.57499999999999996</v>
      </c>
      <c r="F1245" s="4"/>
      <c r="I1245" s="62">
        <v>18737.39</v>
      </c>
      <c r="J1245" s="63">
        <v>26891.55</v>
      </c>
      <c r="P1245" s="4"/>
      <c r="Q1245" s="4">
        <v>0.54400000000000004</v>
      </c>
      <c r="R1245" s="4"/>
      <c r="S1245" s="4">
        <v>0.68300000000000005</v>
      </c>
      <c r="T1245" s="4"/>
      <c r="W1245" s="4"/>
      <c r="X1245" s="4">
        <v>11184.42</v>
      </c>
      <c r="Y1245" s="4"/>
      <c r="Z1245" s="4">
        <v>30914.12</v>
      </c>
      <c r="AA1245" s="4"/>
    </row>
    <row r="1246" spans="2:27">
      <c r="B1246" s="4"/>
      <c r="C1246" s="4">
        <v>0.49</v>
      </c>
      <c r="D1246" s="4"/>
      <c r="E1246" s="4">
        <v>0.49199999999999999</v>
      </c>
      <c r="F1246" s="4"/>
      <c r="I1246" s="62">
        <v>60764.83</v>
      </c>
      <c r="J1246" s="63">
        <v>7040.09</v>
      </c>
      <c r="P1246" s="4"/>
      <c r="Q1246" s="4">
        <v>0.55100000000000005</v>
      </c>
      <c r="R1246" s="4"/>
      <c r="S1246" s="4">
        <v>0.77700000000000002</v>
      </c>
      <c r="T1246" s="4"/>
      <c r="W1246" s="4"/>
      <c r="X1246" s="4">
        <v>7266.16</v>
      </c>
      <c r="Y1246" s="4"/>
      <c r="Z1246" s="4">
        <v>19583.71</v>
      </c>
      <c r="AA1246" s="4"/>
    </row>
    <row r="1247" spans="2:27">
      <c r="B1247" s="4"/>
      <c r="C1247" s="4">
        <v>0.50800000000000001</v>
      </c>
      <c r="D1247" s="4"/>
      <c r="E1247" s="4">
        <v>0.59099999999999997</v>
      </c>
      <c r="F1247" s="4"/>
      <c r="I1247" s="62">
        <v>11933.08</v>
      </c>
      <c r="J1247" s="63">
        <v>7311.82</v>
      </c>
      <c r="P1247" s="4"/>
      <c r="Q1247" s="4">
        <v>0.57599999999999996</v>
      </c>
      <c r="R1247" s="4"/>
      <c r="S1247" s="4">
        <v>0.69</v>
      </c>
      <c r="T1247" s="4"/>
      <c r="W1247" s="4"/>
      <c r="X1247" s="4">
        <v>9445.4699999999993</v>
      </c>
      <c r="Y1247" s="4"/>
      <c r="Z1247" s="4">
        <v>10310.74</v>
      </c>
      <c r="AA1247" s="4"/>
    </row>
    <row r="1248" spans="2:27">
      <c r="B1248" s="4"/>
      <c r="C1248" s="4">
        <v>0.39100000000000001</v>
      </c>
      <c r="D1248" s="4"/>
      <c r="E1248" s="4">
        <v>0.59</v>
      </c>
      <c r="F1248" s="4"/>
      <c r="I1248" s="62">
        <v>7028.27</v>
      </c>
      <c r="J1248" s="63">
        <v>13923.94</v>
      </c>
      <c r="P1248" s="4"/>
      <c r="Q1248" s="4">
        <v>0.48899999999999999</v>
      </c>
      <c r="R1248" s="4"/>
      <c r="S1248" s="4">
        <v>0.65</v>
      </c>
      <c r="T1248" s="4"/>
      <c r="W1248" s="4"/>
      <c r="X1248" s="4">
        <v>6680.11</v>
      </c>
      <c r="Y1248" s="4"/>
      <c r="Z1248" s="4">
        <v>12683.8</v>
      </c>
      <c r="AA1248" s="4"/>
    </row>
    <row r="1249" spans="2:27">
      <c r="B1249" s="4"/>
      <c r="C1249" s="4">
        <v>0.38600000000000001</v>
      </c>
      <c r="D1249" s="4"/>
      <c r="E1249" s="4">
        <v>0.63</v>
      </c>
      <c r="F1249" s="4"/>
      <c r="I1249" s="62">
        <v>13308.85</v>
      </c>
      <c r="J1249" s="63">
        <v>22325.89</v>
      </c>
      <c r="P1249" s="4"/>
      <c r="Q1249" s="4">
        <v>0.52400000000000002</v>
      </c>
      <c r="R1249" s="4"/>
      <c r="S1249" s="4">
        <v>0.73499999999999999</v>
      </c>
      <c r="T1249" s="4"/>
      <c r="W1249" s="4"/>
      <c r="X1249" s="4">
        <v>6135.31</v>
      </c>
      <c r="Y1249" s="4"/>
      <c r="Z1249" s="4">
        <v>21302.04</v>
      </c>
      <c r="AA1249" s="4"/>
    </row>
    <row r="1250" spans="2:27">
      <c r="B1250" s="4"/>
      <c r="C1250" s="4">
        <v>0.52400000000000002</v>
      </c>
      <c r="D1250" s="4"/>
      <c r="E1250" s="4">
        <v>0.47499999999999998</v>
      </c>
      <c r="F1250" s="4"/>
      <c r="I1250" s="62">
        <v>38908.720000000001</v>
      </c>
      <c r="J1250" s="63">
        <v>6282.33</v>
      </c>
      <c r="P1250" s="4"/>
      <c r="Q1250" s="4">
        <v>0.54900000000000004</v>
      </c>
      <c r="R1250" s="4"/>
      <c r="S1250" s="4">
        <v>0.622</v>
      </c>
      <c r="T1250" s="4"/>
      <c r="W1250" s="4"/>
      <c r="X1250" s="4">
        <v>5230.63</v>
      </c>
      <c r="Y1250" s="4"/>
      <c r="Z1250" s="4">
        <v>11480.6</v>
      </c>
      <c r="AA1250" s="4"/>
    </row>
    <row r="1251" spans="2:27">
      <c r="B1251" s="4"/>
      <c r="C1251" s="4">
        <v>0.46899999999999997</v>
      </c>
      <c r="D1251" s="4"/>
      <c r="E1251" s="4">
        <v>0.60499999999999998</v>
      </c>
      <c r="F1251" s="4"/>
      <c r="I1251" s="62">
        <v>34342.980000000003</v>
      </c>
      <c r="J1251" s="63">
        <v>15901.94</v>
      </c>
      <c r="P1251" s="4"/>
      <c r="Q1251" s="4">
        <v>0.54700000000000004</v>
      </c>
      <c r="R1251" s="4"/>
      <c r="S1251" s="4">
        <v>0.65800000000000003</v>
      </c>
      <c r="T1251" s="4"/>
      <c r="W1251" s="4"/>
      <c r="X1251" s="4">
        <v>6303.34</v>
      </c>
      <c r="Y1251" s="4"/>
      <c r="Z1251" s="4">
        <v>20412.48</v>
      </c>
      <c r="AA1251" s="4"/>
    </row>
    <row r="1252" spans="2:27">
      <c r="B1252" s="4"/>
      <c r="C1252" s="4">
        <v>0.45100000000000001</v>
      </c>
      <c r="D1252" s="4"/>
      <c r="E1252" s="4">
        <v>0.53900000000000003</v>
      </c>
      <c r="F1252" s="4"/>
      <c r="I1252" s="62">
        <v>17734.02</v>
      </c>
      <c r="J1252" s="63">
        <v>9351.99</v>
      </c>
      <c r="P1252" s="4"/>
      <c r="Q1252" s="4">
        <v>0.55000000000000004</v>
      </c>
      <c r="R1252" s="4"/>
      <c r="S1252" s="4">
        <v>0.68</v>
      </c>
      <c r="T1252" s="4"/>
      <c r="W1252" s="4"/>
      <c r="X1252" s="4">
        <v>8078.31</v>
      </c>
      <c r="Y1252" s="4"/>
      <c r="Z1252" s="4">
        <v>20456.13</v>
      </c>
      <c r="AA1252" s="4"/>
    </row>
    <row r="1253" spans="2:27">
      <c r="B1253" s="4"/>
      <c r="C1253" s="4">
        <v>0.51</v>
      </c>
      <c r="D1253" s="4"/>
      <c r="E1253" s="4">
        <v>0.56599999999999995</v>
      </c>
      <c r="F1253" s="4"/>
      <c r="I1253" s="62">
        <v>21852.83</v>
      </c>
      <c r="J1253" s="63">
        <v>8467.14</v>
      </c>
      <c r="P1253" s="4"/>
      <c r="Q1253" s="4">
        <v>0.57099999999999995</v>
      </c>
      <c r="R1253" s="4"/>
      <c r="S1253" s="4">
        <v>0.70299999999999996</v>
      </c>
      <c r="T1253" s="4"/>
      <c r="W1253" s="4"/>
      <c r="X1253" s="4">
        <v>6971.92</v>
      </c>
      <c r="Y1253" s="4"/>
      <c r="Z1253" s="4">
        <v>32254.86</v>
      </c>
      <c r="AA1253" s="4"/>
    </row>
    <row r="1254" spans="2:27">
      <c r="B1254" s="4"/>
      <c r="C1254" s="4">
        <v>0.497</v>
      </c>
      <c r="D1254" s="4"/>
      <c r="E1254" s="4">
        <v>0.53700000000000003</v>
      </c>
      <c r="F1254" s="4"/>
      <c r="I1254" s="62">
        <v>21729.5</v>
      </c>
      <c r="J1254" s="63">
        <v>12836.38</v>
      </c>
      <c r="P1254" s="4"/>
      <c r="Q1254" s="4">
        <v>0.65200000000000002</v>
      </c>
      <c r="R1254" s="4"/>
      <c r="S1254" s="4">
        <v>0.66</v>
      </c>
      <c r="T1254" s="4"/>
      <c r="W1254" s="4"/>
      <c r="X1254" s="4">
        <v>14585.35</v>
      </c>
      <c r="Y1254" s="4"/>
      <c r="Z1254" s="4">
        <v>15081.64</v>
      </c>
      <c r="AA1254" s="4"/>
    </row>
    <row r="1255" spans="2:27">
      <c r="B1255" s="4"/>
      <c r="C1255" s="4">
        <v>0.46100000000000002</v>
      </c>
      <c r="D1255" s="4"/>
      <c r="E1255" s="4">
        <v>0.55800000000000005</v>
      </c>
      <c r="F1255" s="4"/>
      <c r="I1255" s="62">
        <v>22591.24</v>
      </c>
      <c r="J1255" s="63">
        <v>8320.5</v>
      </c>
      <c r="P1255" s="4"/>
      <c r="Q1255" s="4">
        <v>0.53200000000000003</v>
      </c>
      <c r="R1255" s="4"/>
      <c r="S1255" s="4">
        <v>0.64400000000000002</v>
      </c>
      <c r="T1255" s="4"/>
      <c r="W1255" s="4"/>
      <c r="X1255" s="4">
        <v>7662.84</v>
      </c>
      <c r="Y1255" s="4"/>
      <c r="Z1255" s="4">
        <v>11117.37</v>
      </c>
      <c r="AA1255" s="4"/>
    </row>
    <row r="1256" spans="2:27">
      <c r="B1256" s="4"/>
      <c r="C1256" s="4">
        <v>0.52700000000000002</v>
      </c>
      <c r="D1256" s="4"/>
      <c r="E1256" s="4">
        <v>0.50800000000000001</v>
      </c>
      <c r="F1256" s="4"/>
      <c r="I1256" s="62">
        <v>41393.06</v>
      </c>
      <c r="J1256" s="63">
        <v>6917.25</v>
      </c>
      <c r="P1256" s="4"/>
      <c r="Q1256" s="4">
        <v>0.59</v>
      </c>
      <c r="R1256" s="4"/>
      <c r="S1256" s="4">
        <v>0.626</v>
      </c>
      <c r="T1256" s="4"/>
      <c r="W1256" s="4"/>
      <c r="X1256" s="4">
        <v>6976.86</v>
      </c>
      <c r="Y1256" s="4"/>
      <c r="Z1256" s="4">
        <v>12761.48</v>
      </c>
      <c r="AA1256" s="4"/>
    </row>
    <row r="1257" spans="2:27">
      <c r="B1257" s="4"/>
      <c r="C1257" s="4">
        <v>0.47799999999999998</v>
      </c>
      <c r="D1257" s="4"/>
      <c r="E1257" s="4">
        <v>0.622</v>
      </c>
      <c r="F1257" s="4"/>
      <c r="I1257" s="62">
        <v>29771.71</v>
      </c>
      <c r="J1257" s="63">
        <v>20704.02</v>
      </c>
      <c r="P1257" s="4"/>
      <c r="Q1257" s="4">
        <v>0.55700000000000005</v>
      </c>
      <c r="R1257" s="4"/>
      <c r="S1257" s="4">
        <v>0.70299999999999996</v>
      </c>
      <c r="T1257" s="4"/>
      <c r="W1257" s="4"/>
      <c r="X1257" s="4">
        <v>6835.84</v>
      </c>
      <c r="Y1257" s="4"/>
      <c r="Z1257" s="4">
        <v>25359.919999999998</v>
      </c>
      <c r="AA1257" s="4"/>
    </row>
    <row r="1258" spans="2:27">
      <c r="B1258" s="4"/>
      <c r="C1258" s="4">
        <v>0.47599999999999998</v>
      </c>
      <c r="D1258" s="4"/>
      <c r="E1258" s="4">
        <v>0.67300000000000004</v>
      </c>
      <c r="F1258" s="4"/>
      <c r="I1258" s="62">
        <v>19391.04</v>
      </c>
      <c r="J1258" s="63">
        <v>15213.5</v>
      </c>
      <c r="P1258" s="4"/>
      <c r="Q1258" s="4">
        <v>0.57699999999999996</v>
      </c>
      <c r="R1258" s="4"/>
      <c r="S1258" s="4">
        <v>0.68200000000000005</v>
      </c>
      <c r="T1258" s="4"/>
      <c r="W1258" s="4"/>
      <c r="X1258" s="4">
        <v>7609.32</v>
      </c>
      <c r="Y1258" s="4"/>
      <c r="Z1258" s="4">
        <v>20925.189999999999</v>
      </c>
      <c r="AA1258" s="4"/>
    </row>
    <row r="1259" spans="2:27">
      <c r="B1259" s="4"/>
      <c r="C1259" s="4">
        <v>0.46400000000000002</v>
      </c>
      <c r="D1259" s="4"/>
      <c r="E1259" s="4">
        <v>0.47799999999999998</v>
      </c>
      <c r="F1259" s="4"/>
      <c r="I1259" s="62">
        <v>36108.339999999997</v>
      </c>
      <c r="J1259" s="63">
        <v>6819.44</v>
      </c>
      <c r="P1259" s="4"/>
      <c r="Q1259" s="4">
        <v>0.55100000000000005</v>
      </c>
      <c r="R1259" s="4"/>
      <c r="S1259" s="4">
        <v>0.56399999999999995</v>
      </c>
      <c r="T1259" s="4"/>
      <c r="W1259" s="4"/>
      <c r="X1259" s="4">
        <v>7110.76</v>
      </c>
      <c r="Y1259" s="4"/>
      <c r="Z1259" s="4">
        <v>8153.86</v>
      </c>
      <c r="AA1259" s="4"/>
    </row>
    <row r="1260" spans="2:27">
      <c r="B1260" s="4"/>
      <c r="C1260" s="4">
        <v>0.40500000000000003</v>
      </c>
      <c r="D1260" s="4"/>
      <c r="E1260" s="4">
        <v>0.65500000000000003</v>
      </c>
      <c r="F1260" s="4"/>
      <c r="I1260" s="62">
        <v>32096.52</v>
      </c>
      <c r="J1260" s="63">
        <v>31904.76</v>
      </c>
      <c r="P1260" s="4"/>
      <c r="Q1260" s="4">
        <v>0.51600000000000001</v>
      </c>
      <c r="R1260" s="4"/>
      <c r="S1260" s="4">
        <v>0.69099999999999995</v>
      </c>
      <c r="T1260" s="4"/>
      <c r="W1260" s="4"/>
      <c r="X1260" s="4">
        <v>5507</v>
      </c>
      <c r="Y1260" s="4"/>
      <c r="Z1260" s="4">
        <v>11337.93</v>
      </c>
      <c r="AA1260" s="4"/>
    </row>
    <row r="1261" spans="2:27">
      <c r="B1261" s="4"/>
      <c r="C1261" s="4">
        <v>0.443</v>
      </c>
      <c r="D1261" s="4"/>
      <c r="E1261" s="4">
        <v>0.52700000000000002</v>
      </c>
      <c r="F1261" s="4"/>
      <c r="I1261" s="62">
        <v>20640.43</v>
      </c>
      <c r="J1261" s="63">
        <v>6184.5</v>
      </c>
      <c r="P1261" s="4"/>
      <c r="Q1261" s="4">
        <v>0.51600000000000001</v>
      </c>
      <c r="R1261" s="4"/>
      <c r="S1261" s="4">
        <v>0.65600000000000003</v>
      </c>
      <c r="T1261" s="4"/>
      <c r="W1261" s="4"/>
      <c r="X1261" s="4">
        <v>8123.78</v>
      </c>
      <c r="Y1261" s="4"/>
      <c r="Z1261" s="4">
        <v>15006.45</v>
      </c>
      <c r="AA1261" s="4"/>
    </row>
    <row r="1262" spans="2:27">
      <c r="B1262" s="4"/>
      <c r="C1262" s="4">
        <v>0.56000000000000005</v>
      </c>
      <c r="D1262" s="4"/>
      <c r="E1262" s="4">
        <v>0.65100000000000002</v>
      </c>
      <c r="F1262" s="4"/>
      <c r="I1262" s="62">
        <v>20740.38</v>
      </c>
      <c r="J1262" s="63">
        <v>6238.6</v>
      </c>
      <c r="P1262" s="4"/>
      <c r="Q1262" s="4">
        <v>0.47</v>
      </c>
      <c r="R1262" s="4"/>
      <c r="S1262" s="4">
        <v>0.67200000000000004</v>
      </c>
      <c r="T1262" s="4"/>
      <c r="W1262" s="4"/>
      <c r="X1262" s="4">
        <v>5073.6000000000004</v>
      </c>
      <c r="Y1262" s="4"/>
      <c r="Z1262" s="4">
        <v>11429.06</v>
      </c>
      <c r="AA1262" s="4"/>
    </row>
    <row r="1263" spans="2:27">
      <c r="B1263" s="4"/>
      <c r="C1263" s="4">
        <v>0.56499999999999995</v>
      </c>
      <c r="D1263" s="4"/>
      <c r="E1263" s="4">
        <v>0.52100000000000002</v>
      </c>
      <c r="F1263" s="4"/>
      <c r="I1263" s="62">
        <v>5794.4</v>
      </c>
      <c r="J1263" s="63">
        <v>30462.97</v>
      </c>
      <c r="P1263" s="4"/>
      <c r="Q1263" s="4">
        <v>0.56999999999999995</v>
      </c>
      <c r="R1263" s="4"/>
      <c r="S1263" s="4">
        <v>0.67900000000000005</v>
      </c>
      <c r="T1263" s="4"/>
      <c r="W1263" s="4"/>
      <c r="X1263" s="4">
        <v>24758.240000000002</v>
      </c>
      <c r="Y1263" s="4"/>
      <c r="Z1263" s="4">
        <v>27015.16</v>
      </c>
      <c r="AA1263" s="4"/>
    </row>
    <row r="1264" spans="2:27">
      <c r="B1264" s="4"/>
      <c r="C1264" s="4">
        <v>0.45300000000000001</v>
      </c>
      <c r="D1264" s="4"/>
      <c r="E1264" s="4">
        <v>0.495</v>
      </c>
      <c r="F1264" s="4"/>
      <c r="I1264" s="62">
        <v>15684.03</v>
      </c>
      <c r="J1264" s="63">
        <v>7559.62</v>
      </c>
      <c r="P1264" s="4"/>
      <c r="Q1264" s="4">
        <v>0.54400000000000004</v>
      </c>
      <c r="R1264" s="4"/>
      <c r="S1264" s="4">
        <v>0.61599999999999999</v>
      </c>
      <c r="T1264" s="4"/>
      <c r="W1264" s="4"/>
      <c r="X1264" s="4">
        <v>7641.78</v>
      </c>
      <c r="Y1264" s="4"/>
      <c r="Z1264" s="4">
        <v>18996.509999999998</v>
      </c>
      <c r="AA1264" s="4"/>
    </row>
    <row r="1265" spans="2:27">
      <c r="B1265" s="4"/>
      <c r="C1265" s="4">
        <v>0.43099999999999999</v>
      </c>
      <c r="D1265" s="4"/>
      <c r="E1265" s="4">
        <v>0.57199999999999995</v>
      </c>
      <c r="F1265" s="4"/>
      <c r="I1265" s="62">
        <v>18746.419999999998</v>
      </c>
      <c r="J1265" s="63">
        <v>27257.63</v>
      </c>
      <c r="P1265" s="4"/>
      <c r="Q1265" s="4">
        <v>0.54900000000000004</v>
      </c>
      <c r="R1265" s="4"/>
      <c r="S1265" s="4">
        <v>0.68799999999999994</v>
      </c>
      <c r="T1265" s="4"/>
      <c r="W1265" s="4"/>
      <c r="X1265" s="4">
        <v>9553.15</v>
      </c>
      <c r="Y1265" s="4"/>
      <c r="Z1265" s="4">
        <v>13127.61</v>
      </c>
      <c r="AA1265" s="4"/>
    </row>
    <row r="1266" spans="2:27">
      <c r="B1266" s="4"/>
      <c r="C1266" s="4">
        <v>0.46500000000000002</v>
      </c>
      <c r="D1266" s="4"/>
      <c r="E1266" s="4">
        <v>0.56899999999999995</v>
      </c>
      <c r="F1266" s="4"/>
      <c r="I1266" s="62">
        <v>30470.54</v>
      </c>
      <c r="J1266" s="63">
        <v>10224.780000000001</v>
      </c>
      <c r="P1266" s="4"/>
      <c r="Q1266" s="4">
        <v>0.54400000000000004</v>
      </c>
      <c r="R1266" s="4"/>
      <c r="S1266" s="4">
        <v>0.66900000000000004</v>
      </c>
      <c r="T1266" s="4"/>
      <c r="W1266" s="4"/>
      <c r="X1266" s="4">
        <v>7237.98</v>
      </c>
      <c r="Y1266" s="4"/>
      <c r="Z1266" s="4">
        <v>13104.75</v>
      </c>
      <c r="AA1266" s="4"/>
    </row>
    <row r="1267" spans="2:27">
      <c r="B1267" s="4"/>
      <c r="C1267" s="4">
        <v>0.56999999999999995</v>
      </c>
      <c r="D1267" s="4"/>
      <c r="E1267" s="4">
        <v>0.55900000000000005</v>
      </c>
      <c r="F1267" s="4"/>
      <c r="I1267" s="62">
        <v>27483.75</v>
      </c>
      <c r="J1267" s="63">
        <v>35389.47</v>
      </c>
      <c r="P1267" s="4"/>
      <c r="Q1267" s="4">
        <v>0.52</v>
      </c>
      <c r="R1267" s="4"/>
      <c r="S1267" s="4">
        <v>0.624</v>
      </c>
      <c r="T1267" s="4"/>
      <c r="W1267" s="4"/>
      <c r="X1267" s="4">
        <v>5444.31</v>
      </c>
      <c r="Y1267" s="4"/>
      <c r="Z1267" s="4">
        <v>10035.59</v>
      </c>
      <c r="AA1267" s="4"/>
    </row>
    <row r="1268" spans="2:27">
      <c r="B1268" s="4"/>
      <c r="C1268" s="4">
        <v>0.49299999999999999</v>
      </c>
      <c r="D1268" s="4"/>
      <c r="E1268" s="4">
        <v>0.70199999999999996</v>
      </c>
      <c r="F1268" s="4"/>
      <c r="I1268" s="62">
        <v>24103.4</v>
      </c>
      <c r="J1268" s="63">
        <v>30457.89</v>
      </c>
      <c r="P1268" s="4"/>
      <c r="Q1268" s="4">
        <v>0.6</v>
      </c>
      <c r="R1268" s="4"/>
      <c r="S1268" s="4">
        <v>0.65500000000000003</v>
      </c>
      <c r="T1268" s="4"/>
      <c r="W1268" s="4"/>
      <c r="X1268" s="4">
        <v>7823.03</v>
      </c>
      <c r="Y1268" s="4"/>
      <c r="Z1268" s="4">
        <v>31673.75</v>
      </c>
      <c r="AA1268" s="4"/>
    </row>
    <row r="1269" spans="2:27">
      <c r="B1269" s="4"/>
      <c r="C1269" s="4">
        <v>0.51400000000000001</v>
      </c>
      <c r="D1269" s="4"/>
      <c r="E1269" s="4">
        <v>0.45100000000000001</v>
      </c>
      <c r="F1269" s="4"/>
      <c r="I1269" s="62">
        <v>22721.08</v>
      </c>
      <c r="J1269" s="63">
        <v>27653.91</v>
      </c>
      <c r="P1269" s="4"/>
      <c r="Q1269" s="4">
        <v>0.61099999999999999</v>
      </c>
      <c r="R1269" s="4"/>
      <c r="S1269" s="4">
        <v>0.59499999999999997</v>
      </c>
      <c r="T1269" s="4"/>
      <c r="W1269" s="4"/>
      <c r="X1269" s="4">
        <v>8154.17</v>
      </c>
      <c r="Y1269" s="4"/>
      <c r="Z1269" s="4">
        <v>9403.56</v>
      </c>
      <c r="AA1269" s="4"/>
    </row>
    <row r="1270" spans="2:27">
      <c r="B1270" s="4"/>
      <c r="C1270" s="4">
        <v>0.47599999999999998</v>
      </c>
      <c r="D1270" s="4"/>
      <c r="E1270" s="4">
        <v>0.58699999999999997</v>
      </c>
      <c r="F1270" s="4"/>
      <c r="I1270" s="62">
        <v>13996.95</v>
      </c>
      <c r="J1270" s="63">
        <v>8365.8799999999992</v>
      </c>
      <c r="P1270" s="4"/>
      <c r="Q1270" s="4">
        <v>0.54500000000000004</v>
      </c>
      <c r="R1270" s="4"/>
      <c r="S1270" s="4">
        <v>0.629</v>
      </c>
      <c r="T1270" s="4"/>
      <c r="W1270" s="4"/>
      <c r="X1270" s="4">
        <v>7297.85</v>
      </c>
      <c r="Y1270" s="4"/>
      <c r="Z1270" s="4">
        <v>13896</v>
      </c>
      <c r="AA1270" s="4"/>
    </row>
    <row r="1271" spans="2:27">
      <c r="B1271" s="4"/>
      <c r="C1271" s="4">
        <v>0.435</v>
      </c>
      <c r="D1271" s="4"/>
      <c r="E1271" s="4">
        <v>0.47299999999999998</v>
      </c>
      <c r="F1271" s="4"/>
      <c r="I1271" s="62">
        <v>9409.83</v>
      </c>
      <c r="J1271" s="63">
        <v>16995.79</v>
      </c>
      <c r="P1271" s="4"/>
      <c r="Q1271" s="4">
        <v>0.55000000000000004</v>
      </c>
      <c r="R1271" s="4"/>
      <c r="S1271" s="4">
        <v>0.61399999999999999</v>
      </c>
      <c r="T1271" s="4"/>
      <c r="W1271" s="4"/>
      <c r="X1271" s="4">
        <v>8046.53</v>
      </c>
      <c r="Y1271" s="4"/>
      <c r="Z1271" s="4">
        <v>16915.11</v>
      </c>
      <c r="AA1271" s="4"/>
    </row>
    <row r="1272" spans="2:27">
      <c r="B1272" s="4"/>
      <c r="C1272" s="4">
        <v>0.496</v>
      </c>
      <c r="D1272" s="4"/>
      <c r="E1272" s="4">
        <v>0.57599999999999996</v>
      </c>
      <c r="F1272" s="4"/>
      <c r="I1272" s="62">
        <v>8536.33</v>
      </c>
      <c r="J1272" s="63">
        <v>10763.95</v>
      </c>
      <c r="P1272" s="4"/>
      <c r="Q1272" s="4">
        <v>0.56100000000000005</v>
      </c>
      <c r="R1272" s="4"/>
      <c r="S1272" s="4">
        <v>0.65400000000000003</v>
      </c>
      <c r="T1272" s="4"/>
      <c r="W1272" s="4"/>
      <c r="X1272" s="4">
        <v>6097.84</v>
      </c>
      <c r="Y1272" s="4"/>
      <c r="Z1272" s="4">
        <v>10561.06</v>
      </c>
      <c r="AA1272" s="4"/>
    </row>
    <row r="1273" spans="2:27">
      <c r="B1273" s="4"/>
      <c r="C1273" s="4">
        <v>0.41099999999999998</v>
      </c>
      <c r="D1273" s="4"/>
      <c r="E1273" s="4">
        <v>0.51100000000000001</v>
      </c>
      <c r="F1273" s="4"/>
      <c r="I1273" s="62">
        <v>27268.1</v>
      </c>
      <c r="J1273" s="63">
        <v>20391.86</v>
      </c>
      <c r="P1273" s="4"/>
      <c r="Q1273" s="4">
        <v>0.503</v>
      </c>
      <c r="R1273" s="4"/>
      <c r="S1273" s="4">
        <v>0.61399999999999999</v>
      </c>
      <c r="T1273" s="4"/>
      <c r="W1273" s="4"/>
      <c r="X1273" s="4">
        <v>6601.98</v>
      </c>
      <c r="Y1273" s="4"/>
      <c r="Z1273" s="4">
        <v>13646.69</v>
      </c>
      <c r="AA1273" s="4"/>
    </row>
    <row r="1274" spans="2:27">
      <c r="B1274" s="4"/>
      <c r="C1274" s="4">
        <v>0.47599999999999998</v>
      </c>
      <c r="D1274" s="4"/>
      <c r="E1274" s="4">
        <v>0.56299999999999994</v>
      </c>
      <c r="F1274" s="4"/>
      <c r="I1274" s="62">
        <v>32950.22</v>
      </c>
      <c r="J1274" s="63">
        <v>11474.74</v>
      </c>
      <c r="P1274" s="4"/>
      <c r="Q1274" s="4">
        <v>0.42199999999999999</v>
      </c>
      <c r="R1274" s="4"/>
      <c r="S1274" s="4">
        <v>0.66400000000000003</v>
      </c>
      <c r="T1274" s="4"/>
      <c r="W1274" s="4"/>
      <c r="X1274" s="4">
        <v>6333.6</v>
      </c>
      <c r="Y1274" s="4"/>
      <c r="Z1274" s="4">
        <v>13228.84</v>
      </c>
      <c r="AA1274" s="4"/>
    </row>
    <row r="1275" spans="2:27">
      <c r="B1275" s="4"/>
      <c r="C1275" s="4">
        <v>0.44600000000000001</v>
      </c>
      <c r="D1275" s="4"/>
      <c r="E1275" s="4">
        <v>0.51500000000000001</v>
      </c>
      <c r="F1275" s="4"/>
      <c r="I1275" s="62">
        <v>10511.93</v>
      </c>
      <c r="J1275" s="63">
        <v>21794.03</v>
      </c>
      <c r="P1275" s="4"/>
      <c r="Q1275" s="4">
        <v>0.54300000000000004</v>
      </c>
      <c r="R1275" s="4"/>
      <c r="S1275" s="4">
        <v>0.60299999999999998</v>
      </c>
      <c r="T1275" s="4"/>
      <c r="W1275" s="4"/>
      <c r="X1275" s="4">
        <v>5744.87</v>
      </c>
      <c r="Y1275" s="4"/>
      <c r="Z1275" s="4">
        <v>13701.13</v>
      </c>
      <c r="AA1275" s="4"/>
    </row>
    <row r="1276" spans="2:27">
      <c r="B1276" s="4"/>
      <c r="C1276" s="4">
        <v>0.46100000000000002</v>
      </c>
      <c r="D1276" s="4"/>
      <c r="E1276" s="4">
        <v>0.47699999999999998</v>
      </c>
      <c r="F1276" s="4"/>
      <c r="I1276" s="62">
        <v>20261.419999999998</v>
      </c>
      <c r="J1276" s="63">
        <v>17618.62</v>
      </c>
      <c r="P1276" s="4"/>
      <c r="Q1276" s="4">
        <v>0.51500000000000001</v>
      </c>
      <c r="R1276" s="4"/>
      <c r="S1276" s="4">
        <v>0.621</v>
      </c>
      <c r="T1276" s="4"/>
      <c r="W1276" s="4"/>
      <c r="X1276" s="4">
        <v>6113.02</v>
      </c>
      <c r="Y1276" s="4"/>
      <c r="Z1276" s="4">
        <v>11006.75</v>
      </c>
      <c r="AA1276" s="4"/>
    </row>
    <row r="1277" spans="2:27">
      <c r="B1277" s="4"/>
      <c r="C1277" s="4">
        <v>0.50900000000000001</v>
      </c>
      <c r="D1277" s="4"/>
      <c r="E1277" s="4">
        <v>0.63700000000000001</v>
      </c>
      <c r="F1277" s="4"/>
      <c r="I1277" s="62">
        <v>16420.759999999998</v>
      </c>
      <c r="J1277" s="63">
        <v>8056.52</v>
      </c>
      <c r="P1277" s="4"/>
      <c r="Q1277" s="4">
        <v>0.55900000000000005</v>
      </c>
      <c r="R1277" s="4"/>
      <c r="S1277" s="4">
        <v>0.71299999999999997</v>
      </c>
      <c r="T1277" s="4"/>
      <c r="W1277" s="4"/>
      <c r="X1277" s="4">
        <v>6251.13</v>
      </c>
      <c r="Y1277" s="4"/>
      <c r="Z1277" s="4">
        <v>34129.589999999997</v>
      </c>
      <c r="AA1277" s="4"/>
    </row>
    <row r="1278" spans="2:27">
      <c r="B1278" s="4"/>
      <c r="C1278" s="4">
        <v>0.502</v>
      </c>
      <c r="D1278" s="4"/>
      <c r="E1278" s="4">
        <v>0.54800000000000004</v>
      </c>
      <c r="F1278" s="4"/>
      <c r="I1278" s="62">
        <v>31821.439999999999</v>
      </c>
      <c r="J1278" s="63">
        <v>16461.55</v>
      </c>
      <c r="P1278" s="4"/>
      <c r="Q1278" s="4">
        <v>0.54300000000000004</v>
      </c>
      <c r="R1278" s="4"/>
      <c r="S1278" s="4">
        <v>0.57799999999999996</v>
      </c>
      <c r="T1278" s="4"/>
      <c r="W1278" s="4"/>
      <c r="X1278" s="4">
        <v>7586.45</v>
      </c>
      <c r="Y1278" s="4"/>
      <c r="Z1278" s="4">
        <v>8343.82</v>
      </c>
      <c r="AA1278" s="4"/>
    </row>
    <row r="1279" spans="2:27">
      <c r="B1279" s="4"/>
      <c r="C1279" s="4">
        <v>0.496</v>
      </c>
      <c r="D1279" s="4"/>
      <c r="E1279" s="4">
        <v>0.65800000000000003</v>
      </c>
      <c r="F1279" s="4"/>
      <c r="I1279" s="62">
        <v>8507.7800000000007</v>
      </c>
      <c r="J1279" s="63">
        <v>35630.68</v>
      </c>
      <c r="P1279" s="4"/>
      <c r="Q1279" s="4">
        <v>0.51800000000000002</v>
      </c>
      <c r="R1279" s="4"/>
      <c r="S1279" s="4">
        <v>0.68200000000000005</v>
      </c>
      <c r="T1279" s="4"/>
      <c r="W1279" s="4"/>
      <c r="X1279" s="4">
        <v>5650.24</v>
      </c>
      <c r="Y1279" s="4"/>
      <c r="Z1279" s="4">
        <v>15426.66</v>
      </c>
      <c r="AA1279" s="4"/>
    </row>
    <row r="1280" spans="2:27">
      <c r="B1280" s="4"/>
      <c r="C1280" s="4">
        <v>0.48099999999999998</v>
      </c>
      <c r="D1280" s="4"/>
      <c r="E1280" s="4">
        <v>0.51400000000000001</v>
      </c>
      <c r="F1280" s="4"/>
      <c r="I1280" s="62">
        <v>75878.350000000006</v>
      </c>
      <c r="J1280" s="63">
        <v>21553.05</v>
      </c>
      <c r="P1280" s="4"/>
      <c r="Q1280" s="4">
        <v>0.52200000000000002</v>
      </c>
      <c r="R1280" s="4"/>
      <c r="S1280" s="4">
        <v>0.66600000000000004</v>
      </c>
      <c r="T1280" s="4"/>
      <c r="W1280" s="4"/>
      <c r="X1280" s="4">
        <v>5553.69</v>
      </c>
      <c r="Y1280" s="4"/>
      <c r="Z1280" s="4">
        <v>15184.91</v>
      </c>
      <c r="AA1280" s="4"/>
    </row>
    <row r="1281" spans="2:27">
      <c r="B1281" s="4"/>
      <c r="C1281" s="4">
        <v>0.48</v>
      </c>
      <c r="D1281" s="4"/>
      <c r="E1281" s="4">
        <v>0.56299999999999994</v>
      </c>
      <c r="F1281" s="4"/>
      <c r="I1281" s="62">
        <v>37449.629999999997</v>
      </c>
      <c r="J1281" s="63">
        <v>6615.4</v>
      </c>
      <c r="P1281" s="4"/>
      <c r="Q1281" s="4">
        <v>0.56299999999999994</v>
      </c>
      <c r="R1281" s="4"/>
      <c r="S1281" s="4">
        <v>0.66800000000000004</v>
      </c>
      <c r="T1281" s="4"/>
      <c r="W1281" s="4"/>
      <c r="X1281" s="4">
        <v>10629.03</v>
      </c>
      <c r="Y1281" s="4"/>
      <c r="Z1281" s="4">
        <v>18124.580000000002</v>
      </c>
      <c r="AA1281" s="4"/>
    </row>
    <row r="1282" spans="2:27">
      <c r="B1282" s="4"/>
      <c r="C1282" s="4">
        <v>0.42099999999999999</v>
      </c>
      <c r="D1282" s="4"/>
      <c r="E1282" s="4">
        <v>0.53900000000000003</v>
      </c>
      <c r="F1282" s="4"/>
      <c r="I1282" s="62">
        <v>17767.27</v>
      </c>
      <c r="J1282" s="63">
        <v>21227.63</v>
      </c>
      <c r="P1282" s="4"/>
      <c r="Q1282" s="4">
        <v>0.56299999999999994</v>
      </c>
      <c r="R1282" s="4"/>
      <c r="S1282" s="4">
        <v>0.60199999999999998</v>
      </c>
      <c r="T1282" s="4"/>
      <c r="W1282" s="4"/>
      <c r="X1282" s="4">
        <v>9144.4599999999991</v>
      </c>
      <c r="Y1282" s="4"/>
      <c r="Z1282" s="4">
        <v>15029.76</v>
      </c>
      <c r="AA1282" s="4"/>
    </row>
    <row r="1283" spans="2:27">
      <c r="B1283" s="4"/>
      <c r="C1283" s="4">
        <v>0.47599999999999998</v>
      </c>
      <c r="D1283" s="4"/>
      <c r="E1283" s="4">
        <v>0.47099999999999997</v>
      </c>
      <c r="F1283" s="4"/>
      <c r="I1283" s="62">
        <v>14142.89</v>
      </c>
      <c r="J1283" s="63">
        <v>16158.35</v>
      </c>
      <c r="P1283" s="4"/>
      <c r="Q1283" s="4">
        <v>0.57299999999999995</v>
      </c>
      <c r="R1283" s="4"/>
      <c r="S1283" s="4">
        <v>0.60899999999999999</v>
      </c>
      <c r="T1283" s="4"/>
      <c r="W1283" s="4"/>
      <c r="X1283" s="4">
        <v>8205.16</v>
      </c>
      <c r="Y1283" s="4"/>
      <c r="Z1283" s="4">
        <v>8973.68</v>
      </c>
      <c r="AA1283" s="4"/>
    </row>
    <row r="1284" spans="2:27">
      <c r="B1284" s="4"/>
      <c r="C1284" s="4">
        <v>0.437</v>
      </c>
      <c r="D1284" s="4"/>
      <c r="E1284" s="4">
        <v>0.71399999999999997</v>
      </c>
      <c r="F1284" s="4"/>
      <c r="I1284" s="62">
        <v>12425.59</v>
      </c>
      <c r="J1284" s="63">
        <v>22635.52</v>
      </c>
      <c r="P1284" s="4"/>
      <c r="Q1284" s="4">
        <v>0.54800000000000004</v>
      </c>
      <c r="R1284" s="4"/>
      <c r="S1284" s="4">
        <v>0.69299999999999995</v>
      </c>
      <c r="T1284" s="4"/>
      <c r="W1284" s="4"/>
      <c r="X1284" s="4">
        <v>6630.12</v>
      </c>
      <c r="Y1284" s="4"/>
      <c r="Z1284" s="4">
        <v>30148.17</v>
      </c>
      <c r="AA1284" s="4"/>
    </row>
    <row r="1285" spans="2:27">
      <c r="B1285" s="4"/>
      <c r="C1285" s="4">
        <v>0.4</v>
      </c>
      <c r="D1285" s="4"/>
      <c r="E1285" s="4">
        <v>0.61</v>
      </c>
      <c r="F1285" s="4"/>
      <c r="I1285" s="62">
        <v>6400.96</v>
      </c>
      <c r="J1285" s="63">
        <v>18058.93</v>
      </c>
      <c r="P1285" s="4"/>
      <c r="Q1285" s="4">
        <v>0.52</v>
      </c>
      <c r="R1285" s="4"/>
      <c r="S1285" s="4">
        <v>0.68</v>
      </c>
      <c r="T1285" s="4"/>
      <c r="W1285" s="4"/>
      <c r="X1285" s="4">
        <v>8560.7199999999993</v>
      </c>
      <c r="Y1285" s="4"/>
      <c r="Z1285" s="4">
        <v>19432.650000000001</v>
      </c>
      <c r="AA1285" s="4"/>
    </row>
    <row r="1286" spans="2:27">
      <c r="B1286" s="4"/>
      <c r="C1286" s="4">
        <v>0.61</v>
      </c>
      <c r="D1286" s="4"/>
      <c r="E1286" s="4">
        <v>0.61099999999999999</v>
      </c>
      <c r="F1286" s="4"/>
      <c r="I1286" s="62">
        <v>5927.57</v>
      </c>
      <c r="J1286" s="63">
        <v>16650.27</v>
      </c>
      <c r="P1286" s="4"/>
      <c r="Q1286" s="4">
        <v>0.57599999999999996</v>
      </c>
      <c r="R1286" s="4"/>
      <c r="S1286" s="4">
        <v>0.68799999999999994</v>
      </c>
      <c r="T1286" s="4"/>
      <c r="W1286" s="4"/>
      <c r="X1286" s="4">
        <v>15177.69</v>
      </c>
      <c r="Y1286" s="4"/>
      <c r="Z1286" s="4">
        <v>20566.88</v>
      </c>
      <c r="AA1286" s="4"/>
    </row>
    <row r="1287" spans="2:27">
      <c r="B1287" s="4"/>
      <c r="C1287" s="4">
        <v>0.38900000000000001</v>
      </c>
      <c r="D1287" s="4"/>
      <c r="E1287" s="4">
        <v>0.50600000000000001</v>
      </c>
      <c r="F1287" s="4"/>
      <c r="I1287" s="62">
        <v>18494.25</v>
      </c>
      <c r="J1287" s="63">
        <v>7407.38</v>
      </c>
      <c r="P1287" s="4"/>
      <c r="Q1287" s="4">
        <v>0.53</v>
      </c>
      <c r="R1287" s="4"/>
      <c r="S1287" s="4">
        <v>0.61299999999999999</v>
      </c>
      <c r="T1287" s="4"/>
      <c r="W1287" s="4"/>
      <c r="X1287" s="4">
        <v>7160.57</v>
      </c>
      <c r="Y1287" s="4"/>
      <c r="Z1287" s="4">
        <v>7623.93</v>
      </c>
      <c r="AA1287" s="4"/>
    </row>
    <row r="1288" spans="2:27">
      <c r="B1288" s="4"/>
      <c r="C1288" s="4">
        <v>0.379</v>
      </c>
      <c r="D1288" s="4"/>
      <c r="E1288" s="4">
        <v>0.626</v>
      </c>
      <c r="F1288" s="4"/>
      <c r="I1288" s="62">
        <v>25790.65</v>
      </c>
      <c r="J1288" s="63">
        <v>7825.22</v>
      </c>
      <c r="P1288" s="4"/>
      <c r="Q1288" s="4">
        <v>0.49199999999999999</v>
      </c>
      <c r="R1288" s="4"/>
      <c r="S1288" s="4">
        <v>0.65100000000000002</v>
      </c>
      <c r="T1288" s="4"/>
      <c r="W1288" s="4"/>
      <c r="X1288" s="4">
        <v>7364.7</v>
      </c>
      <c r="Y1288" s="4"/>
      <c r="Z1288" s="4">
        <v>15776.68</v>
      </c>
      <c r="AA1288" s="4"/>
    </row>
    <row r="1289" spans="2:27">
      <c r="B1289" s="4"/>
      <c r="C1289" s="4">
        <v>0.39200000000000002</v>
      </c>
      <c r="D1289" s="4"/>
      <c r="E1289" s="4">
        <v>0.59899999999999998</v>
      </c>
      <c r="F1289" s="4"/>
      <c r="I1289" s="62">
        <v>9616.57</v>
      </c>
      <c r="J1289" s="63">
        <v>28597.68</v>
      </c>
      <c r="P1289" s="4"/>
      <c r="Q1289" s="4">
        <v>0.53600000000000003</v>
      </c>
      <c r="R1289" s="4"/>
      <c r="S1289" s="4">
        <v>0.61699999999999999</v>
      </c>
      <c r="T1289" s="4"/>
      <c r="W1289" s="4"/>
      <c r="X1289" s="4">
        <v>8932.99</v>
      </c>
      <c r="Y1289" s="4"/>
      <c r="Z1289" s="4">
        <v>14551.58</v>
      </c>
      <c r="AA1289" s="4"/>
    </row>
    <row r="1290" spans="2:27">
      <c r="B1290" s="4"/>
      <c r="C1290" s="4">
        <v>0.42499999999999999</v>
      </c>
      <c r="D1290" s="4"/>
      <c r="E1290" s="4">
        <v>0.501</v>
      </c>
      <c r="F1290" s="4"/>
      <c r="I1290" s="62">
        <v>33695.83</v>
      </c>
      <c r="J1290" s="63">
        <v>12786.35</v>
      </c>
      <c r="P1290" s="4"/>
      <c r="Q1290" s="4">
        <v>0.53800000000000003</v>
      </c>
      <c r="R1290" s="4"/>
      <c r="S1290" s="4">
        <v>0.67600000000000005</v>
      </c>
      <c r="T1290" s="4"/>
      <c r="W1290" s="4"/>
      <c r="X1290" s="4">
        <v>6483.31</v>
      </c>
      <c r="Y1290" s="4"/>
      <c r="Z1290" s="4">
        <v>14230.24</v>
      </c>
      <c r="AA1290" s="4"/>
    </row>
    <row r="1291" spans="2:27">
      <c r="B1291" s="4"/>
      <c r="C1291" s="4">
        <v>0.44900000000000001</v>
      </c>
      <c r="D1291" s="4"/>
      <c r="E1291" s="4">
        <v>0.54300000000000004</v>
      </c>
      <c r="F1291" s="4"/>
      <c r="I1291" s="62">
        <v>17599.27</v>
      </c>
      <c r="J1291" s="63">
        <v>23038.87</v>
      </c>
      <c r="P1291" s="4"/>
      <c r="Q1291" s="4">
        <v>0.52800000000000002</v>
      </c>
      <c r="R1291" s="4"/>
      <c r="S1291" s="4">
        <v>0.57799999999999996</v>
      </c>
      <c r="T1291" s="4"/>
      <c r="W1291" s="4"/>
      <c r="X1291" s="4">
        <v>7413.3</v>
      </c>
      <c r="Y1291" s="4"/>
      <c r="Z1291" s="4">
        <v>8659.44</v>
      </c>
      <c r="AA1291" s="4"/>
    </row>
    <row r="1292" spans="2:27">
      <c r="B1292" s="4"/>
      <c r="C1292" s="4">
        <v>0.436</v>
      </c>
      <c r="D1292" s="4"/>
      <c r="E1292" s="4">
        <v>0.55500000000000005</v>
      </c>
      <c r="F1292" s="4"/>
      <c r="I1292" s="62">
        <v>9979.7099999999991</v>
      </c>
      <c r="J1292" s="63">
        <v>30263.25</v>
      </c>
      <c r="P1292" s="4"/>
      <c r="Q1292" s="4">
        <v>0.52900000000000003</v>
      </c>
      <c r="R1292" s="4"/>
      <c r="S1292" s="4">
        <v>0.59299999999999997</v>
      </c>
      <c r="T1292" s="4"/>
      <c r="W1292" s="4"/>
      <c r="X1292" s="4">
        <v>7186.14</v>
      </c>
      <c r="Y1292" s="4"/>
      <c r="Z1292" s="4">
        <v>11462.12</v>
      </c>
      <c r="AA1292" s="4"/>
    </row>
    <row r="1293" spans="2:27">
      <c r="B1293" s="4"/>
      <c r="C1293" s="4">
        <v>0.54700000000000004</v>
      </c>
      <c r="D1293" s="4"/>
      <c r="E1293" s="4">
        <v>0.56000000000000005</v>
      </c>
      <c r="F1293" s="4"/>
      <c r="I1293" s="62">
        <v>22200.52</v>
      </c>
      <c r="J1293" s="63">
        <v>17335.77</v>
      </c>
      <c r="P1293" s="4"/>
      <c r="Q1293" s="4">
        <v>0.58099999999999996</v>
      </c>
      <c r="R1293" s="4"/>
      <c r="S1293" s="4">
        <v>0.63100000000000001</v>
      </c>
      <c r="T1293" s="4"/>
      <c r="W1293" s="4"/>
      <c r="X1293" s="4">
        <v>6873.73</v>
      </c>
      <c r="Y1293" s="4"/>
      <c r="Z1293" s="4">
        <v>20451.14</v>
      </c>
      <c r="AA1293" s="4"/>
    </row>
    <row r="1294" spans="2:27">
      <c r="B1294" s="4"/>
      <c r="C1294" s="4">
        <v>0.44900000000000001</v>
      </c>
      <c r="D1294" s="4"/>
      <c r="E1294" s="4">
        <v>0.41399999999999998</v>
      </c>
      <c r="F1294" s="4"/>
      <c r="I1294" s="62">
        <v>8083.5</v>
      </c>
      <c r="J1294" s="63">
        <v>15812.25</v>
      </c>
      <c r="P1294" s="4"/>
      <c r="Q1294" s="4">
        <v>0.57399999999999995</v>
      </c>
      <c r="R1294" s="4"/>
      <c r="S1294" s="4">
        <v>0.55100000000000005</v>
      </c>
      <c r="T1294" s="4"/>
      <c r="W1294" s="4"/>
      <c r="X1294" s="4">
        <v>8746.74</v>
      </c>
      <c r="Y1294" s="4"/>
      <c r="Z1294" s="4">
        <v>10159.709999999999</v>
      </c>
      <c r="AA1294" s="4"/>
    </row>
    <row r="1295" spans="2:27">
      <c r="B1295" s="4"/>
      <c r="C1295" s="4">
        <v>0.41299999999999998</v>
      </c>
      <c r="D1295" s="4"/>
      <c r="E1295" s="4">
        <v>0.47299999999999998</v>
      </c>
      <c r="F1295" s="4"/>
      <c r="I1295" s="62">
        <v>7491.48</v>
      </c>
      <c r="J1295" s="63">
        <v>30860.01</v>
      </c>
      <c r="P1295" s="4"/>
      <c r="Q1295" s="4">
        <v>0.52200000000000002</v>
      </c>
      <c r="R1295" s="4"/>
      <c r="S1295" s="4">
        <v>0.59399999999999997</v>
      </c>
      <c r="T1295" s="4"/>
      <c r="W1295" s="4"/>
      <c r="X1295" s="4">
        <v>13317.59</v>
      </c>
      <c r="Y1295" s="4"/>
      <c r="Z1295" s="4">
        <v>9394.85</v>
      </c>
      <c r="AA1295" s="4"/>
    </row>
    <row r="1296" spans="2:27">
      <c r="B1296" s="4"/>
      <c r="C1296" s="4">
        <v>0.47599999999999998</v>
      </c>
      <c r="D1296" s="4"/>
      <c r="E1296" s="4">
        <v>0.53100000000000003</v>
      </c>
      <c r="F1296" s="4"/>
      <c r="I1296" s="62">
        <v>12138.99</v>
      </c>
      <c r="J1296" s="63">
        <v>36932.83</v>
      </c>
      <c r="P1296" s="4"/>
      <c r="Q1296" s="4">
        <v>0.56299999999999994</v>
      </c>
      <c r="R1296" s="4"/>
      <c r="S1296" s="4">
        <v>0.66900000000000004</v>
      </c>
      <c r="T1296" s="4"/>
      <c r="W1296" s="4"/>
      <c r="X1296" s="4">
        <v>8115.21</v>
      </c>
      <c r="Y1296" s="4"/>
      <c r="Z1296" s="4">
        <v>15027.25</v>
      </c>
      <c r="AA1296" s="4"/>
    </row>
    <row r="1297" spans="2:27">
      <c r="B1297" s="4"/>
      <c r="C1297" s="4">
        <v>0.47299999999999998</v>
      </c>
      <c r="D1297" s="4"/>
      <c r="E1297" s="4">
        <v>0.60399999999999998</v>
      </c>
      <c r="F1297" s="4"/>
      <c r="I1297" s="62">
        <v>15055.48</v>
      </c>
      <c r="J1297" s="63">
        <v>15258</v>
      </c>
      <c r="P1297" s="4"/>
      <c r="Q1297" s="4">
        <v>0.52300000000000002</v>
      </c>
      <c r="R1297" s="4"/>
      <c r="S1297" s="4">
        <v>0.66400000000000003</v>
      </c>
      <c r="T1297" s="4"/>
      <c r="W1297" s="4"/>
      <c r="X1297" s="4">
        <v>7238.78</v>
      </c>
      <c r="Y1297" s="4"/>
      <c r="Z1297" s="4">
        <v>8285.61</v>
      </c>
      <c r="AA1297" s="4"/>
    </row>
    <row r="1298" spans="2:27">
      <c r="B1298" s="4"/>
      <c r="C1298" s="4">
        <v>0.48199999999999998</v>
      </c>
      <c r="D1298" s="4"/>
      <c r="E1298" s="4">
        <v>0.54900000000000004</v>
      </c>
      <c r="F1298" s="4"/>
      <c r="I1298" s="62">
        <v>6651.46</v>
      </c>
      <c r="J1298" s="63">
        <v>21581.14</v>
      </c>
      <c r="P1298" s="4"/>
      <c r="Q1298" s="4">
        <v>0.52900000000000003</v>
      </c>
      <c r="R1298" s="4"/>
      <c r="S1298" s="4">
        <v>0.68400000000000005</v>
      </c>
      <c r="T1298" s="4"/>
      <c r="W1298" s="4"/>
      <c r="X1298" s="4">
        <v>5996.43</v>
      </c>
      <c r="Y1298" s="4"/>
      <c r="Z1298" s="4">
        <v>25795.91</v>
      </c>
      <c r="AA1298" s="4"/>
    </row>
    <row r="1299" spans="2:27">
      <c r="B1299" s="4"/>
      <c r="C1299" s="4">
        <v>0.52300000000000002</v>
      </c>
      <c r="D1299" s="4"/>
      <c r="E1299" s="4">
        <v>0.61899999999999999</v>
      </c>
      <c r="F1299" s="4"/>
      <c r="I1299" s="62">
        <v>37343.230000000003</v>
      </c>
      <c r="J1299" s="63">
        <v>12732.88</v>
      </c>
      <c r="P1299" s="4"/>
      <c r="Q1299" s="4">
        <v>0.56699999999999995</v>
      </c>
      <c r="R1299" s="4"/>
      <c r="S1299" s="4">
        <v>0.65300000000000002</v>
      </c>
      <c r="T1299" s="4"/>
      <c r="W1299" s="4"/>
      <c r="X1299" s="4">
        <v>11059.74</v>
      </c>
      <c r="Y1299" s="4"/>
      <c r="Z1299" s="4">
        <v>15905.86</v>
      </c>
      <c r="AA1299" s="4"/>
    </row>
    <row r="1300" spans="2:27">
      <c r="B1300" s="4"/>
      <c r="C1300" s="4">
        <v>0.42399999999999999</v>
      </c>
      <c r="D1300" s="4"/>
      <c r="E1300" s="4">
        <v>0.48499999999999999</v>
      </c>
      <c r="F1300" s="4"/>
      <c r="I1300" s="62">
        <v>28896.01</v>
      </c>
      <c r="J1300" s="63">
        <v>25642.21</v>
      </c>
      <c r="P1300" s="4"/>
      <c r="Q1300" s="4">
        <v>0.56499999999999995</v>
      </c>
      <c r="R1300" s="4"/>
      <c r="S1300" s="4">
        <v>0.64</v>
      </c>
      <c r="T1300" s="4"/>
      <c r="W1300" s="4"/>
      <c r="X1300" s="4">
        <v>7553.81</v>
      </c>
      <c r="Y1300" s="4"/>
      <c r="Z1300" s="4">
        <v>12651.65</v>
      </c>
      <c r="AA1300" s="4"/>
    </row>
    <row r="1301" spans="2:27">
      <c r="B1301" s="4"/>
      <c r="C1301" s="4">
        <v>0.49299999999999999</v>
      </c>
      <c r="D1301" s="4"/>
      <c r="E1301" s="4">
        <v>0.65200000000000002</v>
      </c>
      <c r="F1301" s="4"/>
      <c r="I1301" s="62">
        <v>9203.1</v>
      </c>
      <c r="J1301" s="63">
        <v>21861.93</v>
      </c>
      <c r="P1301" s="4"/>
      <c r="Q1301" s="4">
        <v>0.56299999999999994</v>
      </c>
      <c r="R1301" s="4"/>
      <c r="S1301" s="4">
        <v>0.69099999999999995</v>
      </c>
      <c r="T1301" s="4"/>
      <c r="W1301" s="4"/>
      <c r="X1301" s="4">
        <v>7115.49</v>
      </c>
      <c r="Y1301" s="4"/>
      <c r="Z1301" s="4">
        <v>22182.07</v>
      </c>
      <c r="AA1301" s="4"/>
    </row>
    <row r="1302" spans="2:27">
      <c r="B1302" s="4"/>
      <c r="C1302" s="4">
        <v>0.439</v>
      </c>
      <c r="D1302" s="4"/>
      <c r="E1302" s="4">
        <v>0.52100000000000002</v>
      </c>
      <c r="F1302" s="4"/>
      <c r="I1302" s="62">
        <v>34054.589999999997</v>
      </c>
      <c r="J1302" s="63">
        <v>13520.93</v>
      </c>
      <c r="P1302" s="4"/>
      <c r="Q1302" s="4">
        <v>0.498</v>
      </c>
      <c r="R1302" s="4"/>
      <c r="S1302" s="4">
        <v>0.629</v>
      </c>
      <c r="T1302" s="4"/>
      <c r="W1302" s="4"/>
      <c r="X1302" s="4">
        <v>5650.76</v>
      </c>
      <c r="Y1302" s="4"/>
      <c r="Z1302" s="4">
        <v>10219.18</v>
      </c>
      <c r="AA1302" s="4"/>
    </row>
    <row r="1303" spans="2:27">
      <c r="B1303" s="4"/>
      <c r="C1303" s="4">
        <v>0.45400000000000001</v>
      </c>
      <c r="D1303" s="4"/>
      <c r="E1303" s="4">
        <v>0.67400000000000004</v>
      </c>
      <c r="F1303" s="4"/>
      <c r="I1303" s="62">
        <v>23208.78</v>
      </c>
      <c r="J1303" s="63">
        <v>25344.6</v>
      </c>
      <c r="P1303" s="4"/>
      <c r="Q1303" s="4">
        <v>0.56100000000000005</v>
      </c>
      <c r="R1303" s="4"/>
      <c r="S1303" s="4">
        <v>0.69499999999999995</v>
      </c>
      <c r="T1303" s="4"/>
      <c r="W1303" s="4"/>
      <c r="X1303" s="4">
        <v>5956.45</v>
      </c>
      <c r="Y1303" s="4"/>
      <c r="Z1303" s="4">
        <v>29149.67</v>
      </c>
      <c r="AA1303" s="4"/>
    </row>
    <row r="1304" spans="2:27">
      <c r="B1304" s="4"/>
      <c r="C1304" s="4">
        <v>0.503</v>
      </c>
      <c r="D1304" s="4"/>
      <c r="E1304" s="4">
        <v>0.56100000000000005</v>
      </c>
      <c r="F1304" s="4"/>
      <c r="I1304" s="62">
        <v>28950.93</v>
      </c>
      <c r="J1304" s="63">
        <v>7289.23</v>
      </c>
      <c r="P1304" s="4"/>
      <c r="Q1304" s="4">
        <v>0.57199999999999995</v>
      </c>
      <c r="R1304" s="4"/>
      <c r="S1304" s="4">
        <v>0.63600000000000001</v>
      </c>
      <c r="T1304" s="4"/>
      <c r="W1304" s="4"/>
      <c r="X1304" s="4">
        <v>5920.69</v>
      </c>
      <c r="Y1304" s="4"/>
      <c r="Z1304" s="4">
        <v>13004.32</v>
      </c>
      <c r="AA1304" s="4"/>
    </row>
    <row r="1305" spans="2:27">
      <c r="B1305" s="4"/>
      <c r="C1305" s="4">
        <v>0.443</v>
      </c>
      <c r="D1305" s="4"/>
      <c r="E1305" s="4">
        <v>0.53700000000000003</v>
      </c>
      <c r="F1305" s="4"/>
      <c r="I1305" s="62">
        <v>20938.400000000001</v>
      </c>
      <c r="J1305" s="63">
        <v>10216.620000000001</v>
      </c>
      <c r="P1305" s="4"/>
      <c r="Q1305" s="4">
        <v>0.497</v>
      </c>
      <c r="R1305" s="4"/>
      <c r="S1305" s="4">
        <v>0.67900000000000005</v>
      </c>
      <c r="T1305" s="4"/>
      <c r="W1305" s="4"/>
      <c r="X1305" s="4">
        <v>7262.7</v>
      </c>
      <c r="Y1305" s="4"/>
      <c r="Z1305" s="4">
        <v>14210.38</v>
      </c>
      <c r="AA1305" s="4"/>
    </row>
    <row r="1306" spans="2:27">
      <c r="B1306" s="4"/>
      <c r="C1306" s="4">
        <v>0.51200000000000001</v>
      </c>
      <c r="D1306" s="4"/>
      <c r="E1306" s="4">
        <v>0.41799999999999998</v>
      </c>
      <c r="F1306" s="4"/>
      <c r="I1306" s="62">
        <v>16946.03</v>
      </c>
      <c r="J1306" s="63">
        <v>32230.6</v>
      </c>
      <c r="P1306" s="4"/>
      <c r="Q1306" s="4">
        <v>0.58199999999999996</v>
      </c>
      <c r="R1306" s="4"/>
      <c r="S1306" s="4">
        <v>0.52500000000000002</v>
      </c>
      <c r="T1306" s="4"/>
      <c r="W1306" s="4"/>
      <c r="X1306" s="4">
        <v>8006.14</v>
      </c>
      <c r="Y1306" s="4"/>
      <c r="Z1306" s="4">
        <v>7228.3</v>
      </c>
      <c r="AA1306" s="4"/>
    </row>
    <row r="1307" spans="2:27">
      <c r="B1307" s="4"/>
      <c r="C1307" s="4">
        <v>0.39800000000000002</v>
      </c>
      <c r="D1307" s="4"/>
      <c r="E1307" s="4">
        <v>0.4</v>
      </c>
      <c r="F1307" s="4"/>
      <c r="I1307" s="62">
        <v>18302.47</v>
      </c>
      <c r="J1307" s="63">
        <v>51515.18</v>
      </c>
      <c r="P1307" s="4"/>
      <c r="Q1307" s="4">
        <v>0.52900000000000003</v>
      </c>
      <c r="R1307" s="4"/>
      <c r="S1307" s="4">
        <v>0.56799999999999995</v>
      </c>
      <c r="T1307" s="4"/>
      <c r="W1307" s="4"/>
      <c r="X1307" s="4">
        <v>8276.2800000000007</v>
      </c>
      <c r="Y1307" s="4"/>
      <c r="Z1307" s="4">
        <v>6889.06</v>
      </c>
      <c r="AA1307" s="4"/>
    </row>
    <row r="1308" spans="2:27">
      <c r="B1308" s="4"/>
      <c r="C1308" s="4">
        <v>0.40699999999999997</v>
      </c>
      <c r="D1308" s="4"/>
      <c r="E1308" s="4">
        <v>0.38800000000000001</v>
      </c>
      <c r="F1308" s="4"/>
      <c r="I1308" s="62">
        <v>43713.88</v>
      </c>
      <c r="J1308" s="63">
        <v>35649.25</v>
      </c>
      <c r="P1308" s="4"/>
      <c r="Q1308" s="4">
        <v>0.53500000000000003</v>
      </c>
      <c r="R1308" s="4"/>
      <c r="S1308" s="4">
        <v>0.51400000000000001</v>
      </c>
      <c r="T1308" s="4"/>
      <c r="W1308" s="4"/>
      <c r="X1308" s="4">
        <v>4973.1400000000003</v>
      </c>
      <c r="Y1308" s="4"/>
      <c r="Z1308" s="4">
        <v>6876.58</v>
      </c>
      <c r="AA1308" s="4"/>
    </row>
    <row r="1309" spans="2:27">
      <c r="B1309" s="4"/>
      <c r="C1309" s="4">
        <v>0.496</v>
      </c>
      <c r="D1309" s="4"/>
      <c r="E1309" s="4">
        <v>0.52300000000000002</v>
      </c>
      <c r="F1309" s="4"/>
      <c r="I1309" s="62">
        <v>16487.400000000001</v>
      </c>
      <c r="J1309" s="63">
        <v>11041.42</v>
      </c>
      <c r="P1309" s="4"/>
      <c r="Q1309" s="4">
        <v>0.52</v>
      </c>
      <c r="R1309" s="4"/>
      <c r="S1309" s="4">
        <v>0.61599999999999999</v>
      </c>
      <c r="T1309" s="4"/>
      <c r="W1309" s="4"/>
      <c r="X1309" s="4">
        <v>9858.67</v>
      </c>
      <c r="Y1309" s="4"/>
      <c r="Z1309" s="4">
        <v>10384.27</v>
      </c>
      <c r="AA1309" s="4"/>
    </row>
    <row r="1310" spans="2:27">
      <c r="B1310" s="4"/>
      <c r="C1310" s="4">
        <v>0.28599999999999998</v>
      </c>
      <c r="D1310" s="4"/>
      <c r="E1310" s="4">
        <v>0.45500000000000002</v>
      </c>
      <c r="F1310" s="4"/>
      <c r="I1310" s="62">
        <v>22554.23</v>
      </c>
      <c r="J1310" s="63">
        <v>14289.5</v>
      </c>
      <c r="P1310" s="4"/>
      <c r="Q1310" s="4">
        <v>0.41699999999999998</v>
      </c>
      <c r="R1310" s="4"/>
      <c r="S1310" s="4">
        <v>0.61</v>
      </c>
      <c r="T1310" s="4"/>
      <c r="W1310" s="4"/>
      <c r="X1310" s="4">
        <v>5120.66</v>
      </c>
      <c r="Y1310" s="4"/>
      <c r="Z1310" s="4">
        <v>11384.92</v>
      </c>
      <c r="AA1310" s="4"/>
    </row>
    <row r="1311" spans="2:27">
      <c r="B1311" s="4"/>
      <c r="C1311" s="4">
        <v>0.45</v>
      </c>
      <c r="D1311" s="4"/>
      <c r="E1311" s="4">
        <v>0.51600000000000001</v>
      </c>
      <c r="F1311" s="4"/>
      <c r="I1311" s="62">
        <v>14059.8</v>
      </c>
      <c r="J1311" s="63">
        <v>24062.21</v>
      </c>
      <c r="P1311" s="4"/>
      <c r="Q1311" s="4">
        <v>0.56299999999999994</v>
      </c>
      <c r="R1311" s="4"/>
      <c r="S1311" s="4">
        <v>0.56499999999999995</v>
      </c>
      <c r="T1311" s="4"/>
      <c r="W1311" s="4"/>
      <c r="X1311" s="4">
        <v>7665.88</v>
      </c>
      <c r="Y1311" s="4"/>
      <c r="Z1311" s="4">
        <v>8697.06</v>
      </c>
      <c r="AA1311" s="4"/>
    </row>
    <row r="1312" spans="2:27">
      <c r="B1312" s="4"/>
      <c r="C1312" s="4">
        <v>0.42699999999999999</v>
      </c>
      <c r="D1312" s="4"/>
      <c r="E1312" s="4">
        <v>0.45700000000000002</v>
      </c>
      <c r="F1312" s="4"/>
      <c r="I1312" s="62">
        <v>27753.68</v>
      </c>
      <c r="J1312" s="63">
        <v>18659.62</v>
      </c>
      <c r="P1312" s="4"/>
      <c r="Q1312" s="4">
        <v>0.53100000000000003</v>
      </c>
      <c r="R1312" s="4"/>
      <c r="S1312" s="4">
        <v>0.55700000000000005</v>
      </c>
      <c r="T1312" s="4"/>
      <c r="W1312" s="4"/>
      <c r="X1312" s="4">
        <v>7731.92</v>
      </c>
      <c r="Y1312" s="4"/>
      <c r="Z1312" s="4">
        <v>10232.75</v>
      </c>
      <c r="AA1312" s="4"/>
    </row>
    <row r="1313" spans="2:27">
      <c r="B1313" s="4"/>
      <c r="C1313" s="4">
        <v>0.50600000000000001</v>
      </c>
      <c r="D1313" s="4"/>
      <c r="E1313" s="4">
        <v>0.4</v>
      </c>
      <c r="F1313" s="4"/>
      <c r="I1313" s="62">
        <v>93626.98</v>
      </c>
      <c r="J1313" s="63">
        <v>21414.11</v>
      </c>
      <c r="P1313" s="4"/>
      <c r="Q1313" s="4">
        <v>0.55000000000000004</v>
      </c>
      <c r="R1313" s="4"/>
      <c r="S1313" s="4">
        <v>0.53600000000000003</v>
      </c>
      <c r="T1313" s="4"/>
      <c r="W1313" s="4"/>
      <c r="X1313" s="4">
        <v>7095.89</v>
      </c>
      <c r="Y1313" s="4"/>
      <c r="Z1313" s="4">
        <v>6038.86</v>
      </c>
      <c r="AA1313" s="4"/>
    </row>
    <row r="1314" spans="2:27">
      <c r="B1314" s="4"/>
      <c r="C1314" s="4">
        <v>0.435</v>
      </c>
      <c r="D1314" s="4"/>
      <c r="E1314" s="4">
        <v>0.59399999999999997</v>
      </c>
      <c r="F1314" s="4"/>
      <c r="I1314" s="62">
        <v>12555.73</v>
      </c>
      <c r="J1314" s="63">
        <v>43578.73</v>
      </c>
      <c r="P1314" s="4"/>
      <c r="Q1314" s="4">
        <v>0.57699999999999996</v>
      </c>
      <c r="R1314" s="4"/>
      <c r="S1314" s="4">
        <v>0.59899999999999998</v>
      </c>
      <c r="T1314" s="4"/>
      <c r="W1314" s="4"/>
      <c r="X1314" s="4">
        <v>7351.64</v>
      </c>
      <c r="Y1314" s="4"/>
      <c r="Z1314" s="4">
        <v>9794.4699999999993</v>
      </c>
      <c r="AA1314" s="4"/>
    </row>
    <row r="1315" spans="2:27">
      <c r="B1315" s="4"/>
      <c r="C1315" s="4">
        <v>0.55000000000000004</v>
      </c>
      <c r="D1315" s="4"/>
      <c r="E1315" s="4">
        <v>0.65500000000000003</v>
      </c>
      <c r="F1315" s="4"/>
      <c r="I1315" s="62">
        <v>31800.1</v>
      </c>
      <c r="J1315" s="63">
        <v>10157.25</v>
      </c>
      <c r="P1315" s="4"/>
      <c r="Q1315" s="4">
        <v>0.57799999999999996</v>
      </c>
      <c r="R1315" s="4"/>
      <c r="S1315" s="4">
        <v>0.72099999999999997</v>
      </c>
      <c r="T1315" s="4"/>
      <c r="W1315" s="4"/>
      <c r="X1315" s="4">
        <v>8099.49</v>
      </c>
      <c r="Y1315" s="4"/>
      <c r="Z1315" s="4">
        <v>22526.58</v>
      </c>
      <c r="AA1315" s="4"/>
    </row>
    <row r="1316" spans="2:27">
      <c r="B1316" s="4"/>
      <c r="C1316" s="4">
        <v>0.502</v>
      </c>
      <c r="D1316" s="4"/>
      <c r="E1316" s="4">
        <v>0.54400000000000004</v>
      </c>
      <c r="F1316" s="4"/>
      <c r="I1316" s="62">
        <v>7333.99</v>
      </c>
      <c r="J1316" s="63">
        <v>10518.26</v>
      </c>
      <c r="P1316" s="4"/>
      <c r="Q1316" s="4">
        <v>0.61699999999999999</v>
      </c>
      <c r="R1316" s="4"/>
      <c r="S1316" s="4">
        <v>0.65400000000000003</v>
      </c>
      <c r="T1316" s="4"/>
      <c r="W1316" s="4"/>
      <c r="X1316" s="4">
        <v>10670.49</v>
      </c>
      <c r="Y1316" s="4"/>
      <c r="Z1316" s="4">
        <v>19804.490000000002</v>
      </c>
      <c r="AA1316" s="4"/>
    </row>
    <row r="1317" spans="2:27">
      <c r="B1317" s="4"/>
      <c r="C1317" s="4">
        <v>0.43</v>
      </c>
      <c r="D1317" s="4"/>
      <c r="E1317" s="4">
        <v>0.57599999999999996</v>
      </c>
      <c r="F1317" s="4"/>
      <c r="I1317" s="62">
        <v>16256.07</v>
      </c>
      <c r="J1317" s="63">
        <v>30713.58</v>
      </c>
      <c r="P1317" s="4"/>
      <c r="Q1317" s="4">
        <v>0.51300000000000001</v>
      </c>
      <c r="R1317" s="4"/>
      <c r="S1317" s="4">
        <v>0.69099999999999995</v>
      </c>
      <c r="T1317" s="4"/>
      <c r="W1317" s="4"/>
      <c r="X1317" s="4">
        <v>3190.57</v>
      </c>
      <c r="Y1317" s="4"/>
      <c r="Z1317" s="4">
        <v>12537.77</v>
      </c>
      <c r="AA1317" s="4"/>
    </row>
    <row r="1318" spans="2:27">
      <c r="B1318" s="4"/>
      <c r="C1318" s="4">
        <v>0.45100000000000001</v>
      </c>
      <c r="D1318" s="4"/>
      <c r="E1318" s="4">
        <v>0.58099999999999996</v>
      </c>
      <c r="F1318" s="4"/>
      <c r="I1318" s="62">
        <v>13465.76</v>
      </c>
      <c r="J1318" s="63">
        <v>6404.32</v>
      </c>
      <c r="P1318" s="4"/>
      <c r="Q1318" s="4">
        <v>0.57699999999999996</v>
      </c>
      <c r="R1318" s="4"/>
      <c r="S1318" s="4">
        <v>0.65100000000000002</v>
      </c>
      <c r="T1318" s="4"/>
      <c r="W1318" s="4"/>
      <c r="X1318" s="4">
        <v>8072.99</v>
      </c>
      <c r="Y1318" s="4"/>
      <c r="Z1318" s="4">
        <v>13698.89</v>
      </c>
      <c r="AA1318" s="4"/>
    </row>
    <row r="1319" spans="2:27">
      <c r="B1319" s="4"/>
      <c r="C1319" s="4">
        <v>0.47699999999999998</v>
      </c>
      <c r="D1319" s="4"/>
      <c r="E1319" s="4">
        <v>0.49299999999999999</v>
      </c>
      <c r="F1319" s="4"/>
      <c r="I1319" s="62">
        <v>18450.48</v>
      </c>
      <c r="J1319" s="63">
        <v>48615.08</v>
      </c>
      <c r="P1319" s="4"/>
      <c r="Q1319" s="4">
        <v>0.55400000000000005</v>
      </c>
      <c r="R1319" s="4"/>
      <c r="S1319" s="4">
        <v>0.626</v>
      </c>
      <c r="T1319" s="4"/>
      <c r="W1319" s="4"/>
      <c r="X1319" s="4">
        <v>9414.2199999999993</v>
      </c>
      <c r="Y1319" s="4"/>
      <c r="Z1319" s="4">
        <v>17092.07</v>
      </c>
      <c r="AA1319" s="4"/>
    </row>
    <row r="1320" spans="2:27">
      <c r="B1320" s="4"/>
      <c r="C1320" s="4">
        <v>0.53100000000000003</v>
      </c>
      <c r="D1320" s="4"/>
      <c r="E1320" s="4">
        <v>0.38100000000000001</v>
      </c>
      <c r="F1320" s="4"/>
      <c r="I1320" s="62">
        <v>19314.560000000001</v>
      </c>
      <c r="J1320" s="63">
        <v>9578.17</v>
      </c>
      <c r="P1320" s="4"/>
      <c r="Q1320" s="4">
        <v>0.56000000000000005</v>
      </c>
      <c r="R1320" s="4"/>
      <c r="S1320" s="4">
        <v>0.502</v>
      </c>
      <c r="T1320" s="4"/>
      <c r="W1320" s="4"/>
      <c r="X1320" s="4">
        <v>13864.16</v>
      </c>
      <c r="Y1320" s="4"/>
      <c r="Z1320" s="4">
        <v>5446.6</v>
      </c>
      <c r="AA1320" s="4"/>
    </row>
    <row r="1321" spans="2:27">
      <c r="B1321" s="4"/>
      <c r="C1321" s="4">
        <v>0.56399999999999995</v>
      </c>
      <c r="D1321" s="4"/>
      <c r="E1321" s="4">
        <v>0.64700000000000002</v>
      </c>
      <c r="F1321" s="4"/>
      <c r="I1321" s="62">
        <v>23150.97</v>
      </c>
      <c r="J1321" s="63">
        <v>13450.24</v>
      </c>
      <c r="P1321" s="4"/>
      <c r="Q1321" s="4">
        <v>0.56499999999999995</v>
      </c>
      <c r="R1321" s="4"/>
      <c r="S1321" s="4">
        <v>0.65100000000000002</v>
      </c>
      <c r="T1321" s="4"/>
      <c r="W1321" s="4"/>
      <c r="X1321" s="4">
        <v>6495.42</v>
      </c>
      <c r="Y1321" s="4"/>
      <c r="Z1321" s="4">
        <v>8246</v>
      </c>
      <c r="AA1321" s="4"/>
    </row>
    <row r="1322" spans="2:27">
      <c r="B1322" s="4"/>
      <c r="C1322" s="4">
        <v>0.496</v>
      </c>
      <c r="D1322" s="4"/>
      <c r="E1322" s="4">
        <v>0.48199999999999998</v>
      </c>
      <c r="F1322" s="4"/>
      <c r="I1322" s="62">
        <v>6846.32</v>
      </c>
      <c r="J1322" s="63">
        <v>24768.34</v>
      </c>
      <c r="P1322" s="4"/>
      <c r="Q1322" s="4">
        <v>0.57499999999999996</v>
      </c>
      <c r="R1322" s="4"/>
      <c r="S1322" s="4">
        <v>0.61299999999999999</v>
      </c>
      <c r="T1322" s="4"/>
      <c r="W1322" s="4"/>
      <c r="X1322" s="4">
        <v>8163.64</v>
      </c>
      <c r="Y1322" s="4"/>
      <c r="Z1322" s="4">
        <v>12061.73</v>
      </c>
      <c r="AA1322" s="4"/>
    </row>
    <row r="1323" spans="2:27">
      <c r="B1323" s="4"/>
      <c r="C1323" s="4">
        <v>0.56599999999999995</v>
      </c>
      <c r="D1323" s="4"/>
      <c r="E1323" s="4">
        <v>0.64900000000000002</v>
      </c>
      <c r="F1323" s="4"/>
      <c r="I1323" s="62">
        <v>10269.36</v>
      </c>
      <c r="J1323" s="63">
        <v>12462.29</v>
      </c>
      <c r="P1323" s="4"/>
      <c r="Q1323" s="4">
        <v>0.56699999999999995</v>
      </c>
      <c r="R1323" s="4"/>
      <c r="S1323" s="4">
        <v>0.67600000000000005</v>
      </c>
      <c r="T1323" s="4"/>
      <c r="W1323" s="4"/>
      <c r="X1323" s="4">
        <v>7015.53</v>
      </c>
      <c r="Y1323" s="4"/>
      <c r="Z1323" s="4">
        <v>20287.75</v>
      </c>
      <c r="AA1323" s="4"/>
    </row>
    <row r="1324" spans="2:27">
      <c r="B1324" s="4"/>
      <c r="C1324" s="4">
        <v>0.44600000000000001</v>
      </c>
      <c r="D1324" s="4"/>
      <c r="E1324" s="4">
        <v>0.70599999999999996</v>
      </c>
      <c r="F1324" s="4"/>
      <c r="I1324" s="62">
        <v>13661.46</v>
      </c>
      <c r="J1324" s="63">
        <v>21651.45</v>
      </c>
      <c r="P1324" s="4"/>
      <c r="Q1324" s="4">
        <v>0.54500000000000004</v>
      </c>
      <c r="R1324" s="4"/>
      <c r="S1324" s="4">
        <v>0.68300000000000005</v>
      </c>
      <c r="T1324" s="4"/>
      <c r="W1324" s="4"/>
      <c r="X1324" s="4">
        <v>8654.0499999999993</v>
      </c>
      <c r="Y1324" s="4"/>
      <c r="Z1324" s="4">
        <v>16891.98</v>
      </c>
      <c r="AA1324" s="4"/>
    </row>
    <row r="1325" spans="2:27">
      <c r="B1325" s="4"/>
      <c r="C1325" s="4">
        <v>0.29899999999999999</v>
      </c>
      <c r="D1325" s="4"/>
      <c r="E1325" s="4">
        <v>0.72599999999999998</v>
      </c>
      <c r="F1325" s="4"/>
      <c r="I1325" s="62">
        <v>34244.28</v>
      </c>
      <c r="J1325" s="63">
        <v>10818.39</v>
      </c>
      <c r="P1325" s="4"/>
      <c r="Q1325" s="4">
        <v>0.4</v>
      </c>
      <c r="R1325" s="4"/>
      <c r="S1325" s="4">
        <v>0.71299999999999997</v>
      </c>
      <c r="T1325" s="4"/>
      <c r="W1325" s="4"/>
      <c r="X1325" s="4">
        <v>6601.95</v>
      </c>
      <c r="Y1325" s="4"/>
      <c r="Z1325" s="4">
        <v>22035.61</v>
      </c>
      <c r="AA1325" s="4"/>
    </row>
    <row r="1326" spans="2:27">
      <c r="B1326" s="4"/>
      <c r="C1326" s="4">
        <v>0.52300000000000002</v>
      </c>
      <c r="D1326" s="4"/>
      <c r="E1326" s="4">
        <v>0.45300000000000001</v>
      </c>
      <c r="F1326" s="4"/>
      <c r="I1326" s="62">
        <v>16047.33</v>
      </c>
      <c r="J1326" s="63">
        <v>23746.19</v>
      </c>
      <c r="P1326" s="4"/>
      <c r="Q1326" s="4">
        <v>0.57799999999999996</v>
      </c>
      <c r="R1326" s="4"/>
      <c r="S1326" s="4">
        <v>0.64500000000000002</v>
      </c>
      <c r="T1326" s="4"/>
      <c r="W1326" s="4"/>
      <c r="X1326" s="4">
        <v>7632.75</v>
      </c>
      <c r="Y1326" s="4"/>
      <c r="Z1326" s="4">
        <v>13594.94</v>
      </c>
      <c r="AA1326" s="4"/>
    </row>
    <row r="1327" spans="2:27">
      <c r="B1327" s="4"/>
      <c r="C1327" s="4">
        <v>0.43099999999999999</v>
      </c>
      <c r="D1327" s="4"/>
      <c r="E1327" s="4">
        <v>0.47099999999999997</v>
      </c>
      <c r="F1327" s="4"/>
      <c r="I1327" s="62">
        <v>21449.82</v>
      </c>
      <c r="J1327" s="63">
        <v>14062.55</v>
      </c>
      <c r="P1327" s="4"/>
      <c r="Q1327" s="4">
        <v>0.56999999999999995</v>
      </c>
      <c r="R1327" s="4"/>
      <c r="S1327" s="4">
        <v>0.58099999999999996</v>
      </c>
      <c r="T1327" s="4"/>
      <c r="W1327" s="4"/>
      <c r="X1327" s="4">
        <v>10084.59</v>
      </c>
      <c r="Y1327" s="4"/>
      <c r="Z1327" s="4">
        <v>11654.11</v>
      </c>
      <c r="AA1327" s="4"/>
    </row>
    <row r="1328" spans="2:27">
      <c r="B1328" s="4"/>
      <c r="C1328" s="4">
        <v>0.46200000000000002</v>
      </c>
      <c r="D1328" s="4"/>
      <c r="E1328" s="4">
        <v>0.52</v>
      </c>
      <c r="F1328" s="4"/>
      <c r="I1328" s="62">
        <v>17410.400000000001</v>
      </c>
      <c r="J1328" s="63">
        <v>46355.79</v>
      </c>
      <c r="P1328" s="4"/>
      <c r="Q1328" s="4">
        <v>0.56999999999999995</v>
      </c>
      <c r="R1328" s="4"/>
      <c r="S1328" s="4">
        <v>0.66400000000000003</v>
      </c>
      <c r="T1328" s="4"/>
      <c r="W1328" s="4"/>
      <c r="X1328" s="4">
        <v>6645.75</v>
      </c>
      <c r="Y1328" s="4"/>
      <c r="Z1328" s="4">
        <v>9808.6200000000008</v>
      </c>
      <c r="AA1328" s="4"/>
    </row>
    <row r="1329" spans="2:27">
      <c r="B1329" s="4"/>
      <c r="C1329" s="4">
        <v>0.47099999999999997</v>
      </c>
      <c r="D1329" s="4"/>
      <c r="E1329" s="4">
        <v>0.64800000000000002</v>
      </c>
      <c r="F1329" s="4"/>
      <c r="I1329" s="62">
        <v>21838.39</v>
      </c>
      <c r="J1329" s="63">
        <v>37331.31</v>
      </c>
      <c r="P1329" s="4"/>
      <c r="Q1329" s="4">
        <v>0.57299999999999995</v>
      </c>
      <c r="R1329" s="4"/>
      <c r="S1329" s="4">
        <v>0.69499999999999995</v>
      </c>
      <c r="T1329" s="4"/>
      <c r="W1329" s="4"/>
      <c r="X1329" s="4">
        <v>10498.68</v>
      </c>
      <c r="Y1329" s="4"/>
      <c r="Z1329" s="4">
        <v>24784.45</v>
      </c>
      <c r="AA1329" s="4"/>
    </row>
    <row r="1330" spans="2:27">
      <c r="B1330" s="4"/>
      <c r="C1330" s="4">
        <v>0.54700000000000004</v>
      </c>
      <c r="D1330" s="4"/>
      <c r="E1330" s="4">
        <v>0.60799999999999998</v>
      </c>
      <c r="F1330" s="4"/>
      <c r="I1330" s="62">
        <v>28076.86</v>
      </c>
      <c r="J1330" s="63">
        <v>25413.31</v>
      </c>
      <c r="P1330" s="4"/>
      <c r="Q1330" s="4">
        <v>0.54400000000000004</v>
      </c>
      <c r="R1330" s="4"/>
      <c r="S1330" s="4">
        <v>0.68100000000000005</v>
      </c>
      <c r="T1330" s="4"/>
      <c r="W1330" s="4"/>
      <c r="X1330" s="4">
        <v>8359.1200000000008</v>
      </c>
      <c r="Y1330" s="4"/>
      <c r="Z1330" s="4">
        <v>11527.88</v>
      </c>
      <c r="AA1330" s="4"/>
    </row>
    <row r="1331" spans="2:27">
      <c r="B1331" s="4"/>
      <c r="C1331" s="4">
        <v>0.40400000000000003</v>
      </c>
      <c r="D1331" s="4"/>
      <c r="E1331" s="4">
        <v>0.55200000000000005</v>
      </c>
      <c r="F1331" s="4"/>
      <c r="I1331" s="62">
        <v>28357.67</v>
      </c>
      <c r="J1331" s="63">
        <v>21640.89</v>
      </c>
      <c r="P1331" s="4"/>
      <c r="Q1331" s="4">
        <v>0.59099999999999997</v>
      </c>
      <c r="R1331" s="4"/>
      <c r="S1331" s="4">
        <v>0.74399999999999999</v>
      </c>
      <c r="T1331" s="4"/>
      <c r="W1331" s="4"/>
      <c r="X1331" s="4">
        <v>6516.45</v>
      </c>
      <c r="Y1331" s="4"/>
      <c r="Z1331" s="4">
        <v>16931.5</v>
      </c>
      <c r="AA1331" s="4"/>
    </row>
    <row r="1332" spans="2:27">
      <c r="B1332" s="4"/>
      <c r="C1332" s="4">
        <v>0.502</v>
      </c>
      <c r="D1332" s="4"/>
      <c r="E1332" s="4">
        <v>0.51300000000000001</v>
      </c>
      <c r="F1332" s="4"/>
      <c r="I1332" s="62">
        <v>44834.07</v>
      </c>
      <c r="J1332" s="63">
        <v>6487.05</v>
      </c>
      <c r="P1332" s="4"/>
      <c r="Q1332" s="4">
        <v>0.54700000000000004</v>
      </c>
      <c r="R1332" s="4"/>
      <c r="S1332" s="4">
        <v>0.67200000000000004</v>
      </c>
      <c r="T1332" s="4"/>
      <c r="W1332" s="4"/>
      <c r="X1332" s="4">
        <v>7657.91</v>
      </c>
      <c r="Y1332" s="4"/>
      <c r="Z1332" s="4">
        <v>14702.27</v>
      </c>
      <c r="AA1332" s="4"/>
    </row>
    <row r="1333" spans="2:27">
      <c r="B1333" s="4"/>
      <c r="C1333" s="4">
        <v>0.496</v>
      </c>
      <c r="D1333" s="4"/>
      <c r="E1333" s="4">
        <v>0.621</v>
      </c>
      <c r="F1333" s="4"/>
      <c r="I1333" s="62">
        <v>12580.1</v>
      </c>
      <c r="J1333" s="63">
        <v>7023.81</v>
      </c>
      <c r="P1333" s="4"/>
      <c r="Q1333" s="4">
        <v>0.56200000000000006</v>
      </c>
      <c r="R1333" s="4"/>
      <c r="S1333" s="4">
        <v>0.67600000000000005</v>
      </c>
      <c r="T1333" s="4"/>
      <c r="W1333" s="4"/>
      <c r="X1333" s="4">
        <v>7520.57</v>
      </c>
      <c r="Y1333" s="4"/>
      <c r="Z1333" s="4">
        <v>12581.98</v>
      </c>
      <c r="AA1333" s="4"/>
    </row>
    <row r="1334" spans="2:27">
      <c r="B1334" s="4"/>
      <c r="C1334" s="4">
        <v>0.55500000000000005</v>
      </c>
      <c r="D1334" s="4"/>
      <c r="E1334" s="4">
        <v>0.48699999999999999</v>
      </c>
      <c r="F1334" s="4"/>
      <c r="I1334" s="62">
        <v>36072.58</v>
      </c>
      <c r="J1334" s="63">
        <v>15842.69</v>
      </c>
      <c r="P1334" s="4"/>
      <c r="Q1334" s="4">
        <v>0.61</v>
      </c>
      <c r="R1334" s="4"/>
      <c r="S1334" s="4">
        <v>0.59899999999999998</v>
      </c>
      <c r="T1334" s="4"/>
      <c r="W1334" s="4"/>
      <c r="X1334" s="4">
        <v>7387.32</v>
      </c>
      <c r="Y1334" s="4"/>
      <c r="Z1334" s="4">
        <v>15545.72</v>
      </c>
      <c r="AA1334" s="4"/>
    </row>
    <row r="1335" spans="2:27">
      <c r="B1335" s="4"/>
      <c r="C1335" s="4">
        <v>0.45900000000000002</v>
      </c>
      <c r="D1335" s="4"/>
      <c r="E1335" s="4">
        <v>0.52700000000000002</v>
      </c>
      <c r="F1335" s="4"/>
      <c r="I1335" s="62">
        <v>15879.96</v>
      </c>
      <c r="J1335" s="63">
        <v>17357.2</v>
      </c>
      <c r="P1335" s="4"/>
      <c r="Q1335" s="4">
        <v>0.50800000000000001</v>
      </c>
      <c r="R1335" s="4"/>
      <c r="S1335" s="4">
        <v>0.57499999999999996</v>
      </c>
      <c r="T1335" s="4"/>
      <c r="W1335" s="4"/>
      <c r="X1335" s="4">
        <v>6425.62</v>
      </c>
      <c r="Y1335" s="4"/>
      <c r="Z1335" s="4">
        <v>5989.27</v>
      </c>
      <c r="AA1335" s="4"/>
    </row>
    <row r="1336" spans="2:27">
      <c r="B1336" s="4"/>
      <c r="C1336" s="4">
        <v>0.52600000000000002</v>
      </c>
      <c r="D1336" s="4"/>
      <c r="E1336" s="4">
        <v>0.625</v>
      </c>
      <c r="F1336" s="4"/>
      <c r="I1336" s="62">
        <v>17422.7</v>
      </c>
      <c r="J1336" s="63">
        <v>20934.29</v>
      </c>
      <c r="P1336" s="4"/>
      <c r="Q1336" s="4">
        <v>0.51</v>
      </c>
      <c r="R1336" s="4"/>
      <c r="S1336" s="4">
        <v>0.60099999999999998</v>
      </c>
      <c r="T1336" s="4"/>
      <c r="W1336" s="4"/>
      <c r="X1336" s="4">
        <v>4585.72</v>
      </c>
      <c r="Y1336" s="4"/>
      <c r="Z1336" s="4">
        <v>8012.37</v>
      </c>
      <c r="AA1336" s="4"/>
    </row>
    <row r="1337" spans="2:27">
      <c r="B1337" s="4"/>
      <c r="C1337" s="4">
        <v>0.372</v>
      </c>
      <c r="D1337" s="4"/>
      <c r="E1337" s="4">
        <v>0.54800000000000004</v>
      </c>
      <c r="F1337" s="4"/>
      <c r="I1337" s="62">
        <v>19006.62</v>
      </c>
      <c r="J1337" s="63">
        <v>7744.27</v>
      </c>
      <c r="P1337" s="4"/>
      <c r="Q1337" s="4">
        <v>0.501</v>
      </c>
      <c r="R1337" s="4"/>
      <c r="S1337" s="4">
        <v>0.66700000000000004</v>
      </c>
      <c r="T1337" s="4"/>
      <c r="W1337" s="4"/>
      <c r="X1337" s="4">
        <v>5389.03</v>
      </c>
      <c r="Y1337" s="4"/>
      <c r="Z1337" s="4">
        <v>19645.03</v>
      </c>
      <c r="AA1337" s="4"/>
    </row>
    <row r="1338" spans="2:27">
      <c r="B1338" s="4"/>
      <c r="C1338" s="4">
        <v>0.40200000000000002</v>
      </c>
      <c r="D1338" s="4"/>
      <c r="E1338" s="4">
        <v>0.52600000000000002</v>
      </c>
      <c r="F1338" s="4"/>
      <c r="I1338" s="62">
        <v>31402.55</v>
      </c>
      <c r="J1338" s="63">
        <v>17352.400000000001</v>
      </c>
      <c r="P1338" s="4"/>
      <c r="Q1338" s="4">
        <v>0.51500000000000001</v>
      </c>
      <c r="R1338" s="4"/>
      <c r="S1338" s="4">
        <v>0.64900000000000002</v>
      </c>
      <c r="T1338" s="4"/>
      <c r="W1338" s="4"/>
      <c r="X1338" s="4">
        <v>7453.98</v>
      </c>
      <c r="Y1338" s="4"/>
      <c r="Z1338" s="4">
        <v>12633.82</v>
      </c>
      <c r="AA1338" s="4"/>
    </row>
    <row r="1339" spans="2:27">
      <c r="B1339" s="4"/>
      <c r="C1339" s="4">
        <v>0.48199999999999998</v>
      </c>
      <c r="D1339" s="4"/>
      <c r="E1339" s="4">
        <v>0.69899999999999995</v>
      </c>
      <c r="F1339" s="4"/>
      <c r="I1339" s="62">
        <v>13185.65</v>
      </c>
      <c r="J1339" s="63">
        <v>13224.34</v>
      </c>
      <c r="P1339" s="4"/>
      <c r="Q1339" s="4">
        <v>0.53</v>
      </c>
      <c r="R1339" s="4"/>
      <c r="S1339" s="4">
        <v>0.68300000000000005</v>
      </c>
      <c r="T1339" s="4"/>
      <c r="W1339" s="4"/>
      <c r="X1339" s="4">
        <v>7177.92</v>
      </c>
      <c r="Y1339" s="4"/>
      <c r="Z1339" s="4">
        <v>20832.47</v>
      </c>
      <c r="AA1339" s="4"/>
    </row>
    <row r="1340" spans="2:27">
      <c r="B1340" s="4"/>
      <c r="C1340" s="4">
        <v>0.46899999999999997</v>
      </c>
      <c r="D1340" s="4"/>
      <c r="E1340" s="4">
        <v>0.55500000000000005</v>
      </c>
      <c r="F1340" s="4"/>
      <c r="I1340" s="62">
        <v>44357.89</v>
      </c>
      <c r="J1340" s="63">
        <v>28680.06</v>
      </c>
      <c r="P1340" s="4"/>
      <c r="Q1340" s="4">
        <v>0.52100000000000002</v>
      </c>
      <c r="R1340" s="4"/>
      <c r="S1340" s="4">
        <v>0.57899999999999996</v>
      </c>
      <c r="T1340" s="4"/>
      <c r="W1340" s="4"/>
      <c r="X1340" s="4">
        <v>6010.79</v>
      </c>
      <c r="Y1340" s="4"/>
      <c r="Z1340" s="4">
        <v>10532.07</v>
      </c>
      <c r="AA1340" s="4"/>
    </row>
    <row r="1341" spans="2:27">
      <c r="B1341" s="4"/>
      <c r="C1341" s="4">
        <v>0.40600000000000003</v>
      </c>
      <c r="D1341" s="4"/>
      <c r="E1341" s="4">
        <v>0.61499999999999999</v>
      </c>
      <c r="F1341" s="4"/>
      <c r="I1341" s="62">
        <v>7089.97</v>
      </c>
      <c r="J1341" s="63">
        <v>23736.94</v>
      </c>
      <c r="P1341" s="4"/>
      <c r="Q1341" s="4">
        <v>0.503</v>
      </c>
      <c r="R1341" s="4"/>
      <c r="S1341" s="4">
        <v>0.67400000000000004</v>
      </c>
      <c r="T1341" s="4"/>
      <c r="W1341" s="4"/>
      <c r="X1341" s="4">
        <v>7108.69</v>
      </c>
      <c r="Y1341" s="4"/>
      <c r="Z1341" s="4">
        <v>23844.62</v>
      </c>
      <c r="AA1341" s="4"/>
    </row>
    <row r="1342" spans="2:27">
      <c r="B1342" s="4"/>
      <c r="C1342" s="4">
        <v>0.53100000000000003</v>
      </c>
      <c r="D1342" s="4"/>
      <c r="E1342" s="4">
        <v>0.46200000000000002</v>
      </c>
      <c r="F1342" s="4"/>
      <c r="I1342" s="62">
        <v>7249.67</v>
      </c>
      <c r="J1342" s="63">
        <v>44796.14</v>
      </c>
      <c r="P1342" s="4"/>
      <c r="Q1342" s="4">
        <v>0.58099999999999996</v>
      </c>
      <c r="R1342" s="4"/>
      <c r="S1342" s="4">
        <v>0.57099999999999995</v>
      </c>
      <c r="T1342" s="4"/>
      <c r="W1342" s="4"/>
      <c r="X1342" s="4">
        <v>6348.61</v>
      </c>
      <c r="Y1342" s="4"/>
      <c r="Z1342" s="4">
        <v>8028.9</v>
      </c>
      <c r="AA1342" s="4"/>
    </row>
    <row r="1343" spans="2:27">
      <c r="B1343" s="4"/>
      <c r="C1343" s="4">
        <v>0.47699999999999998</v>
      </c>
      <c r="D1343" s="4"/>
      <c r="E1343" s="4">
        <v>0.54100000000000004</v>
      </c>
      <c r="F1343" s="4"/>
      <c r="I1343" s="62">
        <v>23906</v>
      </c>
      <c r="J1343" s="63">
        <v>21019.15</v>
      </c>
      <c r="P1343" s="4"/>
      <c r="Q1343" s="4">
        <v>0.56200000000000006</v>
      </c>
      <c r="R1343" s="4"/>
      <c r="S1343" s="4">
        <v>0.64700000000000002</v>
      </c>
      <c r="T1343" s="4"/>
      <c r="W1343" s="4"/>
      <c r="X1343" s="4">
        <v>10129.89</v>
      </c>
      <c r="Y1343" s="4"/>
      <c r="Z1343" s="4">
        <v>11824.24</v>
      </c>
      <c r="AA1343" s="4"/>
    </row>
    <row r="1344" spans="2:27">
      <c r="B1344" s="4"/>
      <c r="C1344" s="4">
        <v>0.50700000000000001</v>
      </c>
      <c r="D1344" s="4"/>
      <c r="E1344" s="4">
        <v>0.55100000000000005</v>
      </c>
      <c r="F1344" s="4"/>
      <c r="I1344" s="62">
        <v>25581.29</v>
      </c>
      <c r="J1344" s="63">
        <v>37217.379999999997</v>
      </c>
      <c r="P1344" s="4"/>
      <c r="Q1344" s="4">
        <v>0.57999999999999996</v>
      </c>
      <c r="R1344" s="4"/>
      <c r="S1344" s="4">
        <v>0.64100000000000001</v>
      </c>
      <c r="T1344" s="4"/>
      <c r="W1344" s="4"/>
      <c r="X1344" s="4">
        <v>7181.2</v>
      </c>
      <c r="Y1344" s="4"/>
      <c r="Z1344" s="4">
        <v>13987.21</v>
      </c>
      <c r="AA1344" s="4"/>
    </row>
    <row r="1345" spans="2:27">
      <c r="B1345" s="4"/>
      <c r="C1345" s="4">
        <v>0.48799999999999999</v>
      </c>
      <c r="D1345" s="4"/>
      <c r="E1345" s="4">
        <v>0.60399999999999998</v>
      </c>
      <c r="F1345" s="4"/>
      <c r="I1345" s="62">
        <v>42637.37</v>
      </c>
      <c r="J1345" s="63">
        <v>18250.419999999998</v>
      </c>
      <c r="P1345" s="4"/>
      <c r="Q1345" s="4">
        <v>0.56699999999999995</v>
      </c>
      <c r="R1345" s="4"/>
      <c r="S1345" s="4">
        <v>0.73399999999999999</v>
      </c>
      <c r="T1345" s="4"/>
      <c r="W1345" s="4"/>
      <c r="X1345" s="4">
        <v>5893.9</v>
      </c>
      <c r="Y1345" s="4"/>
      <c r="Z1345" s="4">
        <v>19556.62</v>
      </c>
      <c r="AA1345" s="4"/>
    </row>
    <row r="1346" spans="2:27">
      <c r="B1346" s="4"/>
      <c r="C1346" s="4">
        <v>0.505</v>
      </c>
      <c r="D1346" s="4"/>
      <c r="E1346" s="4">
        <v>0.69099999999999995</v>
      </c>
      <c r="F1346" s="4"/>
      <c r="I1346" s="62">
        <v>13202.44</v>
      </c>
      <c r="J1346" s="63">
        <v>24268.14</v>
      </c>
      <c r="P1346" s="4"/>
      <c r="Q1346" s="4">
        <v>0.52700000000000002</v>
      </c>
      <c r="R1346" s="4"/>
      <c r="S1346" s="4">
        <v>0.69</v>
      </c>
      <c r="T1346" s="4"/>
      <c r="W1346" s="4"/>
      <c r="X1346" s="4">
        <v>8178</v>
      </c>
      <c r="Y1346" s="4"/>
      <c r="Z1346" s="4">
        <v>18741.240000000002</v>
      </c>
      <c r="AA1346" s="4"/>
    </row>
    <row r="1347" spans="2:27">
      <c r="B1347" s="4"/>
      <c r="C1347" s="4">
        <v>0.44600000000000001</v>
      </c>
      <c r="D1347" s="4"/>
      <c r="E1347" s="4">
        <v>0.46700000000000003</v>
      </c>
      <c r="F1347" s="4"/>
      <c r="I1347" s="62">
        <v>25946.87</v>
      </c>
      <c r="J1347" s="63">
        <v>11193.37</v>
      </c>
      <c r="P1347" s="4"/>
      <c r="Q1347" s="4">
        <v>0.57199999999999995</v>
      </c>
      <c r="R1347" s="4"/>
      <c r="S1347" s="4">
        <v>0.64700000000000002</v>
      </c>
      <c r="T1347" s="4"/>
      <c r="W1347" s="4"/>
      <c r="X1347" s="4">
        <v>5885.39</v>
      </c>
      <c r="Y1347" s="4"/>
      <c r="Z1347" s="4">
        <v>20796.849999999999</v>
      </c>
      <c r="AA1347" s="4"/>
    </row>
    <row r="1348" spans="2:27">
      <c r="B1348" s="4"/>
      <c r="C1348" s="4">
        <v>0.54100000000000004</v>
      </c>
      <c r="D1348" s="4"/>
      <c r="E1348" s="4">
        <v>0.59899999999999998</v>
      </c>
      <c r="F1348" s="4"/>
      <c r="I1348" s="62">
        <v>22446.38</v>
      </c>
      <c r="J1348" s="63">
        <v>8220.4599999999991</v>
      </c>
      <c r="P1348" s="4"/>
      <c r="Q1348" s="4">
        <v>0.56399999999999995</v>
      </c>
      <c r="R1348" s="4"/>
      <c r="S1348" s="4">
        <v>0.65700000000000003</v>
      </c>
      <c r="T1348" s="4"/>
      <c r="W1348" s="4"/>
      <c r="X1348" s="4">
        <v>7439.41</v>
      </c>
      <c r="Y1348" s="4"/>
      <c r="Z1348" s="4">
        <v>11816.27</v>
      </c>
      <c r="AA1348" s="4"/>
    </row>
    <row r="1349" spans="2:27">
      <c r="B1349" s="4"/>
      <c r="C1349" s="4">
        <v>0.48099999999999998</v>
      </c>
      <c r="D1349" s="4"/>
      <c r="E1349" s="4">
        <v>0.57699999999999996</v>
      </c>
      <c r="F1349" s="4"/>
      <c r="I1349" s="62">
        <v>27283.22</v>
      </c>
      <c r="J1349" s="63">
        <v>8196.42</v>
      </c>
      <c r="P1349" s="4"/>
      <c r="Q1349" s="4">
        <v>0.502</v>
      </c>
      <c r="R1349" s="4"/>
      <c r="S1349" s="4">
        <v>0.63400000000000001</v>
      </c>
      <c r="T1349" s="4"/>
      <c r="W1349" s="4"/>
      <c r="X1349" s="4">
        <v>9016.8799999999992</v>
      </c>
      <c r="Y1349" s="4"/>
      <c r="Z1349" s="4">
        <v>10120.74</v>
      </c>
      <c r="AA1349" s="4"/>
    </row>
    <row r="1350" spans="2:27">
      <c r="B1350" s="4"/>
      <c r="C1350" s="4">
        <v>0.48599999999999999</v>
      </c>
      <c r="D1350" s="4"/>
      <c r="E1350" s="4">
        <v>0.48299999999999998</v>
      </c>
      <c r="F1350" s="4"/>
      <c r="I1350" s="62">
        <v>6287.9</v>
      </c>
      <c r="J1350" s="63">
        <v>17950.689999999999</v>
      </c>
      <c r="P1350" s="4"/>
      <c r="Q1350" s="4">
        <v>0.56100000000000005</v>
      </c>
      <c r="R1350" s="4"/>
      <c r="S1350" s="4">
        <v>0.63100000000000001</v>
      </c>
      <c r="T1350" s="4"/>
      <c r="W1350" s="4"/>
      <c r="X1350" s="4">
        <v>8389.89</v>
      </c>
      <c r="Y1350" s="4"/>
      <c r="Z1350" s="4">
        <v>10967.27</v>
      </c>
      <c r="AA1350" s="4"/>
    </row>
    <row r="1351" spans="2:27">
      <c r="B1351" s="4"/>
      <c r="C1351" s="4">
        <v>0.53300000000000003</v>
      </c>
      <c r="D1351" s="4"/>
      <c r="E1351" s="4">
        <v>0.46899999999999997</v>
      </c>
      <c r="F1351" s="4"/>
      <c r="I1351" s="62">
        <v>22426.48</v>
      </c>
      <c r="J1351" s="63">
        <v>15788.95</v>
      </c>
      <c r="P1351" s="4"/>
      <c r="Q1351" s="4">
        <v>0.62</v>
      </c>
      <c r="R1351" s="4"/>
      <c r="S1351" s="4">
        <v>0.56000000000000005</v>
      </c>
      <c r="T1351" s="4"/>
      <c r="W1351" s="4"/>
      <c r="X1351" s="4">
        <v>8381</v>
      </c>
      <c r="Y1351" s="4"/>
      <c r="Z1351" s="4">
        <v>7816.29</v>
      </c>
      <c r="AA1351" s="4"/>
    </row>
    <row r="1352" spans="2:27">
      <c r="B1352" s="4"/>
      <c r="C1352" s="4">
        <v>0.44600000000000001</v>
      </c>
      <c r="D1352" s="4"/>
      <c r="E1352" s="4">
        <v>0.56000000000000005</v>
      </c>
      <c r="F1352" s="4"/>
      <c r="I1352" s="62">
        <v>26891.55</v>
      </c>
      <c r="J1352" s="63">
        <v>20787.84</v>
      </c>
      <c r="P1352" s="4"/>
      <c r="Q1352" s="4">
        <v>0.52400000000000002</v>
      </c>
      <c r="R1352" s="4"/>
      <c r="S1352" s="4">
        <v>0.60599999999999998</v>
      </c>
      <c r="T1352" s="4"/>
      <c r="W1352" s="4"/>
      <c r="X1352" s="4">
        <v>8883.06</v>
      </c>
      <c r="Y1352" s="4"/>
      <c r="Z1352" s="4">
        <v>11465.12</v>
      </c>
      <c r="AA1352" s="4"/>
    </row>
    <row r="1353" spans="2:27">
      <c r="B1353" s="4"/>
      <c r="C1353" s="4">
        <v>0.50800000000000001</v>
      </c>
      <c r="D1353" s="4"/>
      <c r="E1353" s="4">
        <v>0.54100000000000004</v>
      </c>
      <c r="F1353" s="4"/>
      <c r="I1353" s="62">
        <v>7040.09</v>
      </c>
      <c r="J1353" s="63">
        <v>23247.54</v>
      </c>
      <c r="P1353" s="4"/>
      <c r="Q1353" s="4">
        <v>0.59099999999999997</v>
      </c>
      <c r="R1353" s="4"/>
      <c r="S1353" s="4">
        <v>0.67500000000000004</v>
      </c>
      <c r="T1353" s="4"/>
      <c r="W1353" s="4"/>
      <c r="X1353" s="4">
        <v>13153.39</v>
      </c>
      <c r="Y1353" s="4"/>
      <c r="Z1353" s="4">
        <v>15833.33</v>
      </c>
      <c r="AA1353" s="4"/>
    </row>
    <row r="1354" spans="2:27">
      <c r="B1354" s="4"/>
      <c r="C1354" s="4">
        <v>0.52200000000000002</v>
      </c>
      <c r="D1354" s="4"/>
      <c r="E1354" s="4">
        <v>0.65600000000000003</v>
      </c>
      <c r="F1354" s="4"/>
      <c r="I1354" s="62">
        <v>7311.82</v>
      </c>
      <c r="J1354" s="63">
        <v>8098.53</v>
      </c>
      <c r="P1354" s="4"/>
      <c r="Q1354" s="4">
        <v>0.51800000000000002</v>
      </c>
      <c r="R1354" s="4"/>
      <c r="S1354" s="4">
        <v>0.67700000000000005</v>
      </c>
      <c r="T1354" s="4"/>
      <c r="W1354" s="4"/>
      <c r="X1354" s="4">
        <v>6862.56</v>
      </c>
      <c r="Y1354" s="4"/>
      <c r="Z1354" s="4">
        <v>13776.2</v>
      </c>
      <c r="AA1354" s="4"/>
    </row>
    <row r="1355" spans="2:27">
      <c r="B1355" s="4"/>
      <c r="C1355" s="4">
        <v>0.47099999999999997</v>
      </c>
      <c r="D1355" s="4"/>
      <c r="E1355" s="4">
        <v>0.57699999999999996</v>
      </c>
      <c r="F1355" s="4"/>
      <c r="I1355" s="62">
        <v>13923.94</v>
      </c>
      <c r="J1355" s="63">
        <v>33314.980000000003</v>
      </c>
      <c r="P1355" s="4"/>
      <c r="Q1355" s="4">
        <v>0.53400000000000003</v>
      </c>
      <c r="R1355" s="4"/>
      <c r="S1355" s="4">
        <v>0.58899999999999997</v>
      </c>
      <c r="T1355" s="4"/>
      <c r="W1355" s="4"/>
      <c r="X1355" s="4">
        <v>4981.62</v>
      </c>
      <c r="Y1355" s="4"/>
      <c r="Z1355" s="4">
        <v>6548.01</v>
      </c>
      <c r="AA1355" s="4"/>
    </row>
    <row r="1356" spans="2:27">
      <c r="B1356" s="4"/>
      <c r="C1356" s="4">
        <v>0.504</v>
      </c>
      <c r="D1356" s="4"/>
      <c r="E1356" s="4">
        <v>0.56399999999999995</v>
      </c>
      <c r="F1356" s="4"/>
      <c r="I1356" s="62">
        <v>22325.89</v>
      </c>
      <c r="J1356" s="63">
        <v>8150.34</v>
      </c>
      <c r="P1356" s="4"/>
      <c r="Q1356" s="4">
        <v>0.56999999999999995</v>
      </c>
      <c r="R1356" s="4"/>
      <c r="S1356" s="4">
        <v>0.623</v>
      </c>
      <c r="T1356" s="4"/>
      <c r="W1356" s="4"/>
      <c r="X1356" s="4">
        <v>8003.28</v>
      </c>
      <c r="Y1356" s="4"/>
      <c r="Z1356" s="4">
        <v>10843.09</v>
      </c>
      <c r="AA1356" s="4"/>
    </row>
    <row r="1357" spans="2:27">
      <c r="B1357" s="4"/>
      <c r="C1357" s="4">
        <v>0.47399999999999998</v>
      </c>
      <c r="D1357" s="4"/>
      <c r="E1357" s="4">
        <v>0.51800000000000002</v>
      </c>
      <c r="F1357" s="4"/>
      <c r="I1357" s="62">
        <v>6282.33</v>
      </c>
      <c r="J1357" s="63">
        <v>33717.21</v>
      </c>
      <c r="P1357" s="4"/>
      <c r="Q1357" s="4">
        <v>0.54</v>
      </c>
      <c r="R1357" s="4"/>
      <c r="S1357" s="4">
        <v>0.65300000000000002</v>
      </c>
      <c r="T1357" s="4"/>
      <c r="W1357" s="4"/>
      <c r="X1357" s="4">
        <v>7246.48</v>
      </c>
      <c r="Y1357" s="4"/>
      <c r="Z1357" s="4">
        <v>11675.65</v>
      </c>
      <c r="AA1357" s="4"/>
    </row>
    <row r="1358" spans="2:27">
      <c r="B1358" s="4"/>
      <c r="C1358" s="4">
        <v>0.43</v>
      </c>
      <c r="D1358" s="4"/>
      <c r="E1358" s="4">
        <v>0.48099999999999998</v>
      </c>
      <c r="F1358" s="4"/>
      <c r="I1358" s="62">
        <v>15901.94</v>
      </c>
      <c r="J1358" s="63">
        <v>19401.11</v>
      </c>
      <c r="P1358" s="4"/>
      <c r="Q1358" s="4">
        <v>0.53100000000000003</v>
      </c>
      <c r="R1358" s="4"/>
      <c r="S1358" s="4">
        <v>0.56299999999999994</v>
      </c>
      <c r="T1358" s="4"/>
      <c r="W1358" s="4"/>
      <c r="X1358" s="4">
        <v>7497.95</v>
      </c>
      <c r="Y1358" s="4"/>
      <c r="Z1358" s="4">
        <v>16640.62</v>
      </c>
      <c r="AA1358" s="4"/>
    </row>
    <row r="1359" spans="2:27">
      <c r="B1359" s="4"/>
      <c r="C1359" s="4">
        <v>0.50700000000000001</v>
      </c>
      <c r="D1359" s="4"/>
      <c r="E1359" s="4">
        <v>0.49</v>
      </c>
      <c r="F1359" s="4"/>
      <c r="I1359" s="62">
        <v>9351.99</v>
      </c>
      <c r="J1359" s="63">
        <v>12462.39</v>
      </c>
      <c r="P1359" s="4"/>
      <c r="Q1359" s="4">
        <v>0.59599999999999997</v>
      </c>
      <c r="R1359" s="4"/>
      <c r="S1359" s="4">
        <v>0.57499999999999996</v>
      </c>
      <c r="T1359" s="4"/>
      <c r="W1359" s="4"/>
      <c r="X1359" s="4">
        <v>8710.2000000000007</v>
      </c>
      <c r="Y1359" s="4"/>
      <c r="Z1359" s="4">
        <v>7730.6</v>
      </c>
      <c r="AA1359" s="4"/>
    </row>
    <row r="1360" spans="2:27">
      <c r="B1360" s="4"/>
      <c r="C1360" s="4">
        <v>0.497</v>
      </c>
      <c r="D1360" s="4"/>
      <c r="E1360" s="4">
        <v>0.55000000000000004</v>
      </c>
      <c r="F1360" s="4"/>
      <c r="I1360" s="62">
        <v>8467.14</v>
      </c>
      <c r="J1360" s="63">
        <v>27449.07</v>
      </c>
      <c r="P1360" s="4"/>
      <c r="Q1360" s="4">
        <v>0.53500000000000003</v>
      </c>
      <c r="R1360" s="4"/>
      <c r="S1360" s="4">
        <v>0.56999999999999995</v>
      </c>
      <c r="T1360" s="4"/>
      <c r="W1360" s="4"/>
      <c r="X1360" s="4">
        <v>6141.51</v>
      </c>
      <c r="Y1360" s="4"/>
      <c r="Z1360" s="4">
        <v>10869.91</v>
      </c>
      <c r="AA1360" s="4"/>
    </row>
    <row r="1361" spans="2:27">
      <c r="B1361" s="4"/>
      <c r="C1361" s="4">
        <v>0.54200000000000004</v>
      </c>
      <c r="D1361" s="4"/>
      <c r="E1361" s="4">
        <v>0.64400000000000002</v>
      </c>
      <c r="F1361" s="4"/>
      <c r="I1361" s="62">
        <v>12836.38</v>
      </c>
      <c r="J1361" s="63">
        <v>18261.169999999998</v>
      </c>
      <c r="P1361" s="4"/>
      <c r="Q1361" s="4">
        <v>0.58799999999999997</v>
      </c>
      <c r="R1361" s="4"/>
      <c r="S1361" s="4">
        <v>0.68200000000000005</v>
      </c>
      <c r="T1361" s="4"/>
      <c r="W1361" s="4"/>
      <c r="X1361" s="4">
        <v>7917.33</v>
      </c>
      <c r="Y1361" s="4"/>
      <c r="Z1361" s="4">
        <v>14724.48</v>
      </c>
      <c r="AA1361" s="4"/>
    </row>
    <row r="1362" spans="2:27">
      <c r="B1362" s="4"/>
      <c r="C1362" s="4">
        <v>0.48899999999999999</v>
      </c>
      <c r="D1362" s="4"/>
      <c r="E1362" s="4">
        <v>0.51400000000000001</v>
      </c>
      <c r="F1362" s="4"/>
      <c r="I1362" s="62">
        <v>8320.5</v>
      </c>
      <c r="J1362" s="63">
        <v>18476.66</v>
      </c>
      <c r="P1362" s="4"/>
      <c r="Q1362" s="4">
        <v>0.47199999999999998</v>
      </c>
      <c r="R1362" s="4"/>
      <c r="S1362" s="4">
        <v>0.55600000000000005</v>
      </c>
      <c r="T1362" s="4"/>
      <c r="W1362" s="4"/>
      <c r="X1362" s="4">
        <v>5713.24</v>
      </c>
      <c r="Y1362" s="4"/>
      <c r="Z1362" s="4">
        <v>6662.46</v>
      </c>
      <c r="AA1362" s="4"/>
    </row>
    <row r="1363" spans="2:27">
      <c r="B1363" s="4"/>
      <c r="C1363" s="4">
        <v>0.47899999999999998</v>
      </c>
      <c r="D1363" s="4"/>
      <c r="E1363" s="4">
        <v>0.39700000000000002</v>
      </c>
      <c r="F1363" s="4"/>
      <c r="I1363" s="62">
        <v>6917.25</v>
      </c>
      <c r="J1363" s="63">
        <v>8892.67</v>
      </c>
      <c r="P1363" s="4"/>
      <c r="Q1363" s="4">
        <v>0.54800000000000004</v>
      </c>
      <c r="R1363" s="4"/>
      <c r="S1363" s="4">
        <v>0.57199999999999995</v>
      </c>
      <c r="T1363" s="4"/>
      <c r="W1363" s="4"/>
      <c r="X1363" s="4">
        <v>7742.19</v>
      </c>
      <c r="Y1363" s="4"/>
      <c r="Z1363" s="4">
        <v>8390.0400000000009</v>
      </c>
      <c r="AA1363" s="4"/>
    </row>
    <row r="1364" spans="2:27">
      <c r="B1364" s="4"/>
      <c r="C1364" s="4">
        <v>0.36799999999999999</v>
      </c>
      <c r="D1364" s="4"/>
      <c r="E1364" s="4">
        <v>0.53300000000000003</v>
      </c>
      <c r="F1364" s="4"/>
      <c r="I1364" s="62">
        <v>20704.02</v>
      </c>
      <c r="J1364" s="63">
        <v>28428.33</v>
      </c>
      <c r="P1364" s="4"/>
      <c r="Q1364" s="4">
        <v>0.56499999999999995</v>
      </c>
      <c r="R1364" s="4"/>
      <c r="S1364" s="4">
        <v>0.59399999999999997</v>
      </c>
      <c r="T1364" s="4"/>
      <c r="W1364" s="4"/>
      <c r="X1364" s="4">
        <v>9603.33</v>
      </c>
      <c r="Y1364" s="4"/>
      <c r="Z1364" s="4">
        <v>9360.4699999999993</v>
      </c>
      <c r="AA1364" s="4"/>
    </row>
    <row r="1365" spans="2:27">
      <c r="B1365" s="4"/>
      <c r="C1365" s="4">
        <v>0.39900000000000002</v>
      </c>
      <c r="D1365" s="4"/>
      <c r="E1365" s="4">
        <v>0.56999999999999995</v>
      </c>
      <c r="F1365" s="4"/>
      <c r="I1365" s="62">
        <v>15213.5</v>
      </c>
      <c r="J1365" s="63">
        <v>7493.54</v>
      </c>
      <c r="P1365" s="4"/>
      <c r="Q1365" s="4">
        <v>0.47299999999999998</v>
      </c>
      <c r="R1365" s="4"/>
      <c r="S1365" s="4">
        <v>0.67100000000000004</v>
      </c>
      <c r="T1365" s="4"/>
      <c r="W1365" s="4"/>
      <c r="X1365" s="4">
        <v>8873.82</v>
      </c>
      <c r="Y1365" s="4"/>
      <c r="Z1365" s="4">
        <v>12981.54</v>
      </c>
      <c r="AA1365" s="4"/>
    </row>
    <row r="1366" spans="2:27">
      <c r="B1366" s="4"/>
      <c r="C1366" s="4">
        <v>0.52700000000000002</v>
      </c>
      <c r="D1366" s="4"/>
      <c r="E1366" s="4">
        <v>0.52600000000000002</v>
      </c>
      <c r="F1366" s="4"/>
      <c r="I1366" s="62">
        <v>6819.44</v>
      </c>
      <c r="J1366" s="63">
        <v>11433.99</v>
      </c>
      <c r="P1366" s="4"/>
      <c r="Q1366" s="4">
        <v>0.57899999999999996</v>
      </c>
      <c r="R1366" s="4"/>
      <c r="S1366" s="4">
        <v>0.69099999999999995</v>
      </c>
      <c r="T1366" s="4"/>
      <c r="W1366" s="4"/>
      <c r="X1366" s="4">
        <v>14759.57</v>
      </c>
      <c r="Y1366" s="4"/>
      <c r="Z1366" s="4">
        <v>12220.4</v>
      </c>
      <c r="AA1366" s="4"/>
    </row>
    <row r="1367" spans="2:27">
      <c r="B1367" s="4"/>
      <c r="C1367" s="4">
        <v>0.39100000000000001</v>
      </c>
      <c r="D1367" s="4"/>
      <c r="E1367" s="4">
        <v>0.53200000000000003</v>
      </c>
      <c r="F1367" s="4"/>
      <c r="I1367" s="62">
        <v>31904.76</v>
      </c>
      <c r="J1367" s="63">
        <v>18334.27</v>
      </c>
      <c r="P1367" s="4"/>
      <c r="Q1367" s="4">
        <v>0.53500000000000003</v>
      </c>
      <c r="R1367" s="4"/>
      <c r="S1367" s="4">
        <v>0.64400000000000002</v>
      </c>
      <c r="T1367" s="4"/>
      <c r="W1367" s="4"/>
      <c r="X1367" s="4">
        <v>6099.05</v>
      </c>
      <c r="Y1367" s="4"/>
      <c r="Z1367" s="4">
        <v>12102.91</v>
      </c>
      <c r="AA1367" s="4"/>
    </row>
    <row r="1368" spans="2:27">
      <c r="B1368" s="4"/>
      <c r="C1368" s="4">
        <v>0.51400000000000001</v>
      </c>
      <c r="D1368" s="4"/>
      <c r="E1368" s="4">
        <v>0.56399999999999995</v>
      </c>
      <c r="F1368" s="4"/>
      <c r="I1368" s="62">
        <v>6184.5</v>
      </c>
      <c r="J1368" s="63">
        <v>22763.73</v>
      </c>
      <c r="P1368" s="4"/>
      <c r="Q1368" s="4">
        <v>0.52700000000000002</v>
      </c>
      <c r="R1368" s="4"/>
      <c r="S1368" s="4">
        <v>0.67200000000000004</v>
      </c>
      <c r="T1368" s="4"/>
      <c r="W1368" s="4"/>
      <c r="X1368" s="4">
        <v>11612.57</v>
      </c>
      <c r="Y1368" s="4"/>
      <c r="Z1368" s="4">
        <v>13032.88</v>
      </c>
      <c r="AA1368" s="4"/>
    </row>
    <row r="1369" spans="2:27">
      <c r="B1369" s="4"/>
      <c r="C1369" s="4">
        <v>0.46</v>
      </c>
      <c r="D1369" s="4"/>
      <c r="E1369" s="4">
        <v>0.66800000000000004</v>
      </c>
      <c r="F1369" s="4"/>
      <c r="I1369" s="62">
        <v>6238.6</v>
      </c>
      <c r="J1369" s="63">
        <v>14700.31</v>
      </c>
      <c r="P1369" s="4"/>
      <c r="Q1369" s="4">
        <v>0.52700000000000002</v>
      </c>
      <c r="R1369" s="4"/>
      <c r="S1369" s="4">
        <v>0.68400000000000005</v>
      </c>
      <c r="T1369" s="4"/>
      <c r="W1369" s="4"/>
      <c r="X1369" s="4">
        <v>5761.68</v>
      </c>
      <c r="Y1369" s="4"/>
      <c r="Z1369" s="4">
        <v>18854.87</v>
      </c>
      <c r="AA1369" s="4"/>
    </row>
    <row r="1370" spans="2:27">
      <c r="B1370" s="4"/>
      <c r="C1370" s="4">
        <v>0.42299999999999999</v>
      </c>
      <c r="D1370" s="4"/>
      <c r="E1370" s="4">
        <v>0.55700000000000005</v>
      </c>
      <c r="F1370" s="4"/>
      <c r="I1370" s="62">
        <v>52951.89</v>
      </c>
      <c r="J1370" s="63">
        <v>44237.45</v>
      </c>
      <c r="P1370" s="4"/>
      <c r="Q1370" s="4">
        <v>0.56899999999999995</v>
      </c>
      <c r="R1370" s="4"/>
      <c r="S1370" s="4">
        <v>0.66500000000000004</v>
      </c>
      <c r="T1370" s="4"/>
      <c r="W1370" s="4"/>
      <c r="X1370" s="4">
        <v>6879.05</v>
      </c>
      <c r="Y1370" s="4"/>
      <c r="Z1370" s="4">
        <v>10225.74</v>
      </c>
      <c r="AA1370" s="4"/>
    </row>
    <row r="1371" spans="2:27">
      <c r="B1371" s="4"/>
      <c r="C1371" s="4">
        <v>0.45200000000000001</v>
      </c>
      <c r="D1371" s="4"/>
      <c r="E1371" s="4">
        <v>0.60199999999999998</v>
      </c>
      <c r="F1371" s="4"/>
      <c r="I1371" s="62">
        <v>30462.97</v>
      </c>
      <c r="J1371" s="63">
        <v>9833.7800000000007</v>
      </c>
      <c r="P1371" s="4"/>
      <c r="Q1371" s="4">
        <v>0.53300000000000003</v>
      </c>
      <c r="R1371" s="4"/>
      <c r="S1371" s="4">
        <v>0.61199999999999999</v>
      </c>
      <c r="T1371" s="4"/>
      <c r="W1371" s="4"/>
      <c r="X1371" s="4">
        <v>6879.28</v>
      </c>
      <c r="Y1371" s="4"/>
      <c r="Z1371" s="4">
        <v>16866.740000000002</v>
      </c>
      <c r="AA1371" s="4"/>
    </row>
    <row r="1372" spans="2:27">
      <c r="B1372" s="4"/>
      <c r="C1372" s="4">
        <v>0.51500000000000001</v>
      </c>
      <c r="D1372" s="4"/>
      <c r="E1372" s="4">
        <v>0.65100000000000002</v>
      </c>
      <c r="F1372" s="4"/>
      <c r="I1372" s="62">
        <v>7559.62</v>
      </c>
      <c r="J1372" s="63">
        <v>43049.9</v>
      </c>
      <c r="P1372" s="4"/>
      <c r="Q1372" s="4">
        <v>0.54700000000000004</v>
      </c>
      <c r="R1372" s="4"/>
      <c r="S1372" s="4">
        <v>0.68400000000000005</v>
      </c>
      <c r="T1372" s="4"/>
      <c r="W1372" s="4"/>
      <c r="X1372" s="4">
        <v>6099.04</v>
      </c>
      <c r="Y1372" s="4"/>
      <c r="Z1372" s="4">
        <v>13780.63</v>
      </c>
      <c r="AA1372" s="4"/>
    </row>
    <row r="1373" spans="2:27">
      <c r="B1373" s="4"/>
      <c r="C1373" s="4">
        <v>0.44800000000000001</v>
      </c>
      <c r="D1373" s="4"/>
      <c r="E1373" s="4">
        <v>0.68400000000000005</v>
      </c>
      <c r="F1373" s="4"/>
      <c r="I1373" s="62">
        <v>27257.63</v>
      </c>
      <c r="J1373" s="63">
        <v>9763.2900000000009</v>
      </c>
      <c r="P1373" s="4"/>
      <c r="Q1373" s="4">
        <v>0.55700000000000005</v>
      </c>
      <c r="R1373" s="4"/>
      <c r="S1373" s="4">
        <v>0.69799999999999995</v>
      </c>
      <c r="T1373" s="4"/>
      <c r="W1373" s="4"/>
      <c r="X1373" s="4">
        <v>7121.68</v>
      </c>
      <c r="Y1373" s="4"/>
      <c r="Z1373" s="4">
        <v>21793.53</v>
      </c>
      <c r="AA1373" s="4"/>
    </row>
    <row r="1374" spans="2:27">
      <c r="B1374" s="4"/>
      <c r="C1374" s="4">
        <v>0.41299999999999998</v>
      </c>
      <c r="D1374" s="4"/>
      <c r="E1374" s="4">
        <v>0.38200000000000001</v>
      </c>
      <c r="F1374" s="4"/>
      <c r="I1374" s="62">
        <v>10224.780000000001</v>
      </c>
      <c r="J1374" s="63">
        <v>17195.21</v>
      </c>
      <c r="P1374" s="4"/>
      <c r="Q1374" s="4">
        <v>0.46500000000000002</v>
      </c>
      <c r="R1374" s="4"/>
      <c r="S1374" s="4">
        <v>0.53400000000000003</v>
      </c>
      <c r="T1374" s="4"/>
      <c r="W1374" s="4"/>
      <c r="X1374" s="4">
        <v>5417.22</v>
      </c>
      <c r="Y1374" s="4"/>
      <c r="Z1374" s="4">
        <v>8377.08</v>
      </c>
      <c r="AA1374" s="4"/>
    </row>
    <row r="1375" spans="2:27">
      <c r="B1375" s="4"/>
      <c r="C1375" s="4">
        <v>0.44</v>
      </c>
      <c r="D1375" s="4"/>
      <c r="E1375" s="4">
        <v>0.63100000000000001</v>
      </c>
      <c r="F1375" s="4"/>
      <c r="I1375" s="62">
        <v>35389.47</v>
      </c>
      <c r="J1375" s="63">
        <v>30942.98</v>
      </c>
      <c r="P1375" s="4"/>
      <c r="Q1375" s="4">
        <v>0.58399999999999996</v>
      </c>
      <c r="R1375" s="4"/>
      <c r="S1375" s="4">
        <v>0.66100000000000003</v>
      </c>
      <c r="T1375" s="4"/>
      <c r="W1375" s="4"/>
      <c r="X1375" s="4">
        <v>7526.2</v>
      </c>
      <c r="Y1375" s="4"/>
      <c r="Z1375" s="4">
        <v>13448.44</v>
      </c>
      <c r="AA1375" s="4"/>
    </row>
    <row r="1376" spans="2:27">
      <c r="B1376" s="4"/>
      <c r="C1376" s="4">
        <v>0.46400000000000002</v>
      </c>
      <c r="D1376" s="4"/>
      <c r="E1376" s="4">
        <v>0.48599999999999999</v>
      </c>
      <c r="F1376" s="4"/>
      <c r="I1376" s="62">
        <v>30457.89</v>
      </c>
      <c r="J1376" s="63">
        <v>13460.71</v>
      </c>
      <c r="P1376" s="4"/>
      <c r="Q1376" s="4">
        <v>0.59599999999999997</v>
      </c>
      <c r="R1376" s="4"/>
      <c r="S1376" s="4">
        <v>0.63100000000000001</v>
      </c>
      <c r="T1376" s="4"/>
      <c r="W1376" s="4"/>
      <c r="X1376" s="4">
        <v>7664.18</v>
      </c>
      <c r="Y1376" s="4"/>
      <c r="Z1376" s="4">
        <v>8366.39</v>
      </c>
      <c r="AA1376" s="4"/>
    </row>
    <row r="1377" spans="2:27">
      <c r="B1377" s="4"/>
      <c r="C1377" s="4">
        <v>0.44700000000000001</v>
      </c>
      <c r="D1377" s="4"/>
      <c r="E1377" s="4">
        <v>0.45200000000000001</v>
      </c>
      <c r="F1377" s="4"/>
      <c r="I1377" s="62">
        <v>27653.91</v>
      </c>
      <c r="J1377" s="63">
        <v>9430.8700000000008</v>
      </c>
      <c r="P1377" s="4"/>
      <c r="Q1377" s="4">
        <v>0.63200000000000001</v>
      </c>
      <c r="R1377" s="4"/>
      <c r="S1377" s="4">
        <v>0.56899999999999995</v>
      </c>
      <c r="T1377" s="4"/>
      <c r="W1377" s="4"/>
      <c r="X1377" s="4">
        <v>7966.25</v>
      </c>
      <c r="Y1377" s="4"/>
      <c r="Z1377" s="4">
        <v>9152.06</v>
      </c>
      <c r="AA1377" s="4"/>
    </row>
    <row r="1378" spans="2:27">
      <c r="B1378" s="4"/>
      <c r="C1378" s="4">
        <v>0.40100000000000002</v>
      </c>
      <c r="D1378" s="4"/>
      <c r="E1378" s="4">
        <v>0.59899999999999998</v>
      </c>
      <c r="F1378" s="4"/>
      <c r="I1378" s="62">
        <v>8365.8799999999992</v>
      </c>
      <c r="J1378" s="63">
        <v>24319.16</v>
      </c>
      <c r="P1378" s="4"/>
      <c r="Q1378" s="4">
        <v>0.496</v>
      </c>
      <c r="R1378" s="4"/>
      <c r="S1378" s="4">
        <v>0.66600000000000004</v>
      </c>
      <c r="T1378" s="4"/>
      <c r="W1378" s="4"/>
      <c r="X1378" s="4">
        <v>5678.15</v>
      </c>
      <c r="Y1378" s="4"/>
      <c r="Z1378" s="4">
        <v>10019.99</v>
      </c>
      <c r="AA1378" s="4"/>
    </row>
    <row r="1379" spans="2:27">
      <c r="B1379" s="4"/>
      <c r="C1379" s="4">
        <v>0.44900000000000001</v>
      </c>
      <c r="D1379" s="4"/>
      <c r="E1379" s="4">
        <v>0.56699999999999995</v>
      </c>
      <c r="F1379" s="4"/>
      <c r="I1379" s="62">
        <v>16995.79</v>
      </c>
      <c r="J1379" s="63">
        <v>6197.97</v>
      </c>
      <c r="P1379" s="4"/>
      <c r="Q1379" s="4">
        <v>0.54800000000000004</v>
      </c>
      <c r="R1379" s="4"/>
      <c r="S1379" s="4">
        <v>0.67600000000000005</v>
      </c>
      <c r="T1379" s="4"/>
      <c r="W1379" s="4"/>
      <c r="X1379" s="4">
        <v>6471.01</v>
      </c>
      <c r="Y1379" s="4"/>
      <c r="Z1379" s="4">
        <v>10864.79</v>
      </c>
      <c r="AA1379" s="4"/>
    </row>
    <row r="1380" spans="2:27">
      <c r="B1380" s="4"/>
      <c r="C1380" s="4">
        <v>0.55800000000000005</v>
      </c>
      <c r="D1380" s="4"/>
      <c r="E1380" s="4">
        <v>0.58499999999999996</v>
      </c>
      <c r="F1380" s="4"/>
      <c r="I1380" s="62">
        <v>10763.95</v>
      </c>
      <c r="J1380" s="63">
        <v>10694.22</v>
      </c>
      <c r="P1380" s="4"/>
      <c r="Q1380" s="4">
        <v>0.61</v>
      </c>
      <c r="R1380" s="4"/>
      <c r="S1380" s="4">
        <v>0.65200000000000002</v>
      </c>
      <c r="T1380" s="4"/>
      <c r="W1380" s="4"/>
      <c r="X1380" s="4">
        <v>9002.32</v>
      </c>
      <c r="Y1380" s="4"/>
      <c r="Z1380" s="4">
        <v>35705.129999999997</v>
      </c>
      <c r="AA1380" s="4"/>
    </row>
    <row r="1381" spans="2:27">
      <c r="B1381" s="4"/>
      <c r="C1381" s="4">
        <v>0.46700000000000003</v>
      </c>
      <c r="D1381" s="4"/>
      <c r="E1381" s="4">
        <v>0.496</v>
      </c>
      <c r="F1381" s="4"/>
      <c r="I1381" s="62">
        <v>20391.86</v>
      </c>
      <c r="J1381" s="63">
        <v>28810.57</v>
      </c>
      <c r="P1381" s="4"/>
      <c r="Q1381" s="4">
        <v>0.51600000000000001</v>
      </c>
      <c r="R1381" s="4"/>
      <c r="S1381" s="4">
        <v>0.61299999999999999</v>
      </c>
      <c r="T1381" s="4"/>
      <c r="W1381" s="4"/>
      <c r="X1381" s="4">
        <v>10405.02</v>
      </c>
      <c r="Y1381" s="4"/>
      <c r="Z1381" s="4">
        <v>9518.9599999999991</v>
      </c>
      <c r="AA1381" s="4"/>
    </row>
    <row r="1382" spans="2:27">
      <c r="B1382" s="4"/>
      <c r="C1382" s="4">
        <v>0.38200000000000001</v>
      </c>
      <c r="D1382" s="4"/>
      <c r="E1382" s="4">
        <v>0.60599999999999998</v>
      </c>
      <c r="F1382" s="4"/>
      <c r="I1382" s="62">
        <v>11474.74</v>
      </c>
      <c r="J1382" s="63">
        <v>12159.98</v>
      </c>
      <c r="P1382" s="4"/>
      <c r="Q1382" s="4">
        <v>0.46200000000000002</v>
      </c>
      <c r="R1382" s="4"/>
      <c r="S1382" s="4">
        <v>0.67300000000000004</v>
      </c>
      <c r="T1382" s="4"/>
      <c r="W1382" s="4"/>
      <c r="X1382" s="4">
        <v>5688.18</v>
      </c>
      <c r="Y1382" s="4"/>
      <c r="Z1382" s="4">
        <v>8853.9500000000007</v>
      </c>
      <c r="AA1382" s="4"/>
    </row>
    <row r="1383" spans="2:27">
      <c r="B1383" s="4"/>
      <c r="C1383" s="4">
        <v>0.43</v>
      </c>
      <c r="D1383" s="4"/>
      <c r="E1383" s="4">
        <v>0.432</v>
      </c>
      <c r="F1383" s="4"/>
      <c r="I1383" s="62">
        <v>21794.03</v>
      </c>
      <c r="J1383" s="63">
        <v>18814.93</v>
      </c>
      <c r="P1383" s="4"/>
      <c r="Q1383" s="4">
        <v>0.54100000000000004</v>
      </c>
      <c r="R1383" s="4"/>
      <c r="S1383" s="4">
        <v>0.57899999999999996</v>
      </c>
      <c r="T1383" s="4"/>
      <c r="W1383" s="4"/>
      <c r="X1383" s="4">
        <v>8054.11</v>
      </c>
      <c r="Y1383" s="4"/>
      <c r="Z1383" s="4">
        <v>8120.9</v>
      </c>
      <c r="AA1383" s="4"/>
    </row>
    <row r="1384" spans="2:27">
      <c r="B1384" s="4"/>
      <c r="C1384" s="4">
        <v>0.45100000000000001</v>
      </c>
      <c r="D1384" s="4"/>
      <c r="E1384" s="4">
        <v>0.64100000000000001</v>
      </c>
      <c r="F1384" s="4"/>
      <c r="I1384" s="62">
        <v>17618.62</v>
      </c>
      <c r="J1384" s="63">
        <v>23947.27</v>
      </c>
      <c r="P1384" s="4"/>
      <c r="Q1384" s="4">
        <v>0.53200000000000003</v>
      </c>
      <c r="R1384" s="4"/>
      <c r="S1384" s="4">
        <v>0.63300000000000001</v>
      </c>
      <c r="T1384" s="4"/>
      <c r="W1384" s="4"/>
      <c r="X1384" s="4">
        <v>7670.77</v>
      </c>
      <c r="Y1384" s="4"/>
      <c r="Z1384" s="4">
        <v>18567.150000000001</v>
      </c>
      <c r="AA1384" s="4"/>
    </row>
    <row r="1385" spans="2:27">
      <c r="B1385" s="4"/>
      <c r="C1385" s="4">
        <v>0.4</v>
      </c>
      <c r="D1385" s="4"/>
      <c r="E1385" s="4">
        <v>0.66200000000000003</v>
      </c>
      <c r="F1385" s="4"/>
      <c r="I1385" s="62">
        <v>8056.52</v>
      </c>
      <c r="J1385" s="63">
        <v>11447.76</v>
      </c>
      <c r="P1385" s="4"/>
      <c r="Q1385" s="4">
        <v>0.53100000000000003</v>
      </c>
      <c r="R1385" s="4"/>
      <c r="S1385" s="4">
        <v>0.73599999999999999</v>
      </c>
      <c r="T1385" s="4"/>
      <c r="W1385" s="4"/>
      <c r="X1385" s="4">
        <v>9649.36</v>
      </c>
      <c r="Y1385" s="4"/>
      <c r="Z1385" s="4">
        <v>22460.63</v>
      </c>
      <c r="AA1385" s="4"/>
    </row>
    <row r="1386" spans="2:27">
      <c r="B1386" s="4"/>
      <c r="C1386" s="4">
        <v>0.57099999999999995</v>
      </c>
      <c r="D1386" s="4"/>
      <c r="E1386" s="4">
        <v>0.49</v>
      </c>
      <c r="F1386" s="4"/>
      <c r="I1386" s="62">
        <v>16461.55</v>
      </c>
      <c r="J1386" s="63">
        <v>23243.66</v>
      </c>
      <c r="P1386" s="4"/>
      <c r="Q1386" s="4">
        <v>0.56200000000000006</v>
      </c>
      <c r="R1386" s="4"/>
      <c r="S1386" s="4">
        <v>0.59699999999999998</v>
      </c>
      <c r="T1386" s="4"/>
      <c r="W1386" s="4"/>
      <c r="X1386" s="4">
        <v>7019.45</v>
      </c>
      <c r="Y1386" s="4"/>
      <c r="Z1386" s="4">
        <v>8372.73</v>
      </c>
      <c r="AA1386" s="4"/>
    </row>
    <row r="1387" spans="2:27">
      <c r="B1387" s="4"/>
      <c r="C1387" s="4">
        <v>0.49099999999999999</v>
      </c>
      <c r="D1387" s="4"/>
      <c r="E1387" s="4">
        <v>0.56899999999999995</v>
      </c>
      <c r="F1387" s="4"/>
      <c r="I1387" s="62">
        <v>35630.68</v>
      </c>
      <c r="J1387" s="63">
        <v>11423.92</v>
      </c>
      <c r="P1387" s="4"/>
      <c r="Q1387" s="4">
        <v>0.54900000000000004</v>
      </c>
      <c r="R1387" s="4"/>
      <c r="S1387" s="4">
        <v>0.69399999999999995</v>
      </c>
      <c r="T1387" s="4"/>
      <c r="W1387" s="4"/>
      <c r="X1387" s="4">
        <v>14040.32</v>
      </c>
      <c r="Y1387" s="4"/>
      <c r="Z1387" s="4">
        <v>18859.25</v>
      </c>
      <c r="AA1387" s="4"/>
    </row>
    <row r="1388" spans="2:27">
      <c r="B1388" s="4"/>
      <c r="C1388" s="4">
        <v>0.55700000000000005</v>
      </c>
      <c r="D1388" s="4"/>
      <c r="E1388" s="4">
        <v>0.53100000000000003</v>
      </c>
      <c r="F1388" s="4"/>
      <c r="I1388" s="62">
        <v>21553.05</v>
      </c>
      <c r="J1388" s="63">
        <v>12848.93</v>
      </c>
      <c r="P1388" s="4"/>
      <c r="Q1388" s="4">
        <v>0.503</v>
      </c>
      <c r="R1388" s="4"/>
      <c r="S1388" s="4">
        <v>0.65300000000000002</v>
      </c>
      <c r="T1388" s="4"/>
      <c r="W1388" s="4"/>
      <c r="X1388" s="4">
        <v>5077.34</v>
      </c>
      <c r="Y1388" s="4"/>
      <c r="Z1388" s="4">
        <v>14916.61</v>
      </c>
      <c r="AA1388" s="4"/>
    </row>
    <row r="1389" spans="2:27">
      <c r="B1389" s="4"/>
      <c r="C1389" s="4">
        <v>0.46800000000000003</v>
      </c>
      <c r="D1389" s="4"/>
      <c r="E1389" s="4">
        <v>0.69399999999999995</v>
      </c>
      <c r="F1389" s="4"/>
      <c r="I1389" s="62">
        <v>6615.4</v>
      </c>
      <c r="J1389" s="63">
        <v>34900.89</v>
      </c>
      <c r="P1389" s="4"/>
      <c r="Q1389" s="4">
        <v>0.56299999999999994</v>
      </c>
      <c r="R1389" s="4"/>
      <c r="S1389" s="4">
        <v>0.67100000000000004</v>
      </c>
      <c r="T1389" s="4"/>
      <c r="W1389" s="4"/>
      <c r="X1389" s="4">
        <v>7522.99</v>
      </c>
      <c r="Y1389" s="4"/>
      <c r="Z1389" s="4">
        <v>27756.09</v>
      </c>
      <c r="AA1389" s="4"/>
    </row>
    <row r="1390" spans="2:27">
      <c r="B1390" s="4"/>
      <c r="C1390" s="4">
        <v>0.42099999999999999</v>
      </c>
      <c r="D1390" s="4"/>
      <c r="E1390" s="4">
        <v>0.47899999999999998</v>
      </c>
      <c r="F1390" s="4"/>
      <c r="I1390" s="62">
        <v>21227.63</v>
      </c>
      <c r="J1390" s="63">
        <v>29857.75</v>
      </c>
      <c r="P1390" s="4"/>
      <c r="Q1390" s="4">
        <v>0.53200000000000003</v>
      </c>
      <c r="R1390" s="4"/>
      <c r="S1390" s="4">
        <v>0.60499999999999998</v>
      </c>
      <c r="T1390" s="4"/>
      <c r="W1390" s="4"/>
      <c r="X1390" s="4">
        <v>8466.2800000000007</v>
      </c>
      <c r="Y1390" s="4"/>
      <c r="Z1390" s="4">
        <v>9588.42</v>
      </c>
      <c r="AA1390" s="4"/>
    </row>
    <row r="1391" spans="2:27">
      <c r="B1391" s="4"/>
      <c r="C1391" s="4">
        <v>0.45300000000000001</v>
      </c>
      <c r="D1391" s="4"/>
      <c r="E1391" s="4">
        <v>0.57899999999999996</v>
      </c>
      <c r="F1391" s="4"/>
      <c r="I1391" s="62">
        <v>16158.35</v>
      </c>
      <c r="J1391" s="63">
        <v>28200.01</v>
      </c>
      <c r="P1391" s="4"/>
      <c r="Q1391" s="4">
        <v>0.55700000000000005</v>
      </c>
      <c r="R1391" s="4"/>
      <c r="S1391" s="4">
        <v>0.65800000000000003</v>
      </c>
      <c r="T1391" s="4"/>
      <c r="W1391" s="4"/>
      <c r="X1391" s="4">
        <v>7191.55</v>
      </c>
      <c r="Y1391" s="4"/>
      <c r="Z1391" s="4">
        <v>14627.83</v>
      </c>
      <c r="AA1391" s="4"/>
    </row>
    <row r="1392" spans="2:27">
      <c r="B1392" s="4"/>
      <c r="C1392" s="4">
        <v>0.34200000000000003</v>
      </c>
      <c r="D1392" s="4"/>
      <c r="E1392" s="4">
        <v>0.68700000000000006</v>
      </c>
      <c r="F1392" s="4"/>
      <c r="I1392" s="62">
        <v>22635.52</v>
      </c>
      <c r="J1392" s="63">
        <v>10601.65</v>
      </c>
      <c r="P1392" s="4"/>
      <c r="Q1392" s="4">
        <v>0.48599999999999999</v>
      </c>
      <c r="R1392" s="4"/>
      <c r="S1392" s="4">
        <v>0.71199999999999997</v>
      </c>
      <c r="T1392" s="4"/>
      <c r="W1392" s="4"/>
      <c r="X1392" s="4">
        <v>7036.11</v>
      </c>
      <c r="Y1392" s="4"/>
      <c r="Z1392" s="4">
        <v>24072.47</v>
      </c>
      <c r="AA1392" s="4"/>
    </row>
    <row r="1393" spans="2:27">
      <c r="B1393" s="4"/>
      <c r="C1393" s="4">
        <v>0.47799999999999998</v>
      </c>
      <c r="D1393" s="4"/>
      <c r="E1393" s="4">
        <v>0.58299999999999996</v>
      </c>
      <c r="F1393" s="4"/>
      <c r="I1393" s="62">
        <v>18058.93</v>
      </c>
      <c r="J1393" s="63">
        <v>9371.4599999999991</v>
      </c>
      <c r="P1393" s="4"/>
      <c r="Q1393" s="4">
        <v>0.54500000000000004</v>
      </c>
      <c r="R1393" s="4"/>
      <c r="S1393" s="4">
        <v>0.69499999999999995</v>
      </c>
      <c r="T1393" s="4"/>
      <c r="W1393" s="4"/>
      <c r="X1393" s="4">
        <v>7078.8</v>
      </c>
      <c r="Y1393" s="4"/>
      <c r="Z1393" s="4">
        <v>15085.67</v>
      </c>
      <c r="AA1393" s="4"/>
    </row>
    <row r="1394" spans="2:27">
      <c r="B1394" s="4"/>
      <c r="C1394" s="4">
        <v>0.48</v>
      </c>
      <c r="D1394" s="4"/>
      <c r="E1394" s="4">
        <v>0.55200000000000005</v>
      </c>
      <c r="F1394" s="4"/>
      <c r="I1394" s="62">
        <v>16650.27</v>
      </c>
      <c r="J1394" s="63">
        <v>21192.99</v>
      </c>
      <c r="P1394" s="4"/>
      <c r="Q1394" s="4">
        <v>0.501</v>
      </c>
      <c r="R1394" s="4"/>
      <c r="S1394" s="4">
        <v>0.63100000000000001</v>
      </c>
      <c r="T1394" s="4"/>
      <c r="W1394" s="4"/>
      <c r="X1394" s="4">
        <v>5708.66</v>
      </c>
      <c r="Y1394" s="4"/>
      <c r="Z1394" s="4">
        <v>16990.419999999998</v>
      </c>
      <c r="AA1394" s="4"/>
    </row>
    <row r="1395" spans="2:27">
      <c r="B1395" s="4"/>
      <c r="C1395" s="4">
        <v>0.56499999999999995</v>
      </c>
      <c r="D1395" s="4"/>
      <c r="E1395" s="4">
        <v>0.59699999999999998</v>
      </c>
      <c r="F1395" s="4"/>
      <c r="I1395" s="62">
        <v>7407.38</v>
      </c>
      <c r="J1395" s="63">
        <v>19242.18</v>
      </c>
      <c r="P1395" s="4"/>
      <c r="Q1395" s="4">
        <v>0.52800000000000002</v>
      </c>
      <c r="R1395" s="4"/>
      <c r="S1395" s="4">
        <v>0.627</v>
      </c>
      <c r="T1395" s="4"/>
      <c r="W1395" s="4"/>
      <c r="X1395" s="4">
        <v>5729.3</v>
      </c>
      <c r="Y1395" s="4"/>
      <c r="Z1395" s="4">
        <v>13257.19</v>
      </c>
      <c r="AA1395" s="4"/>
    </row>
    <row r="1396" spans="2:27">
      <c r="B1396" s="4"/>
      <c r="C1396" s="4">
        <v>0.36799999999999999</v>
      </c>
      <c r="D1396" s="4"/>
      <c r="E1396" s="4">
        <v>0.47599999999999998</v>
      </c>
      <c r="F1396" s="4"/>
      <c r="I1396" s="62">
        <v>58776.09</v>
      </c>
      <c r="J1396" s="63">
        <v>15407.7</v>
      </c>
      <c r="P1396" s="4"/>
      <c r="Q1396" s="4">
        <v>0.505</v>
      </c>
      <c r="R1396" s="4"/>
      <c r="S1396" s="4">
        <v>0.66500000000000004</v>
      </c>
      <c r="T1396" s="4"/>
      <c r="W1396" s="4"/>
      <c r="X1396" s="4">
        <v>9701.43</v>
      </c>
      <c r="Y1396" s="4"/>
      <c r="Z1396" s="4">
        <v>9799.43</v>
      </c>
      <c r="AA1396" s="4"/>
    </row>
    <row r="1397" spans="2:27">
      <c r="B1397" s="4"/>
      <c r="C1397" s="4">
        <v>0.41099999999999998</v>
      </c>
      <c r="D1397" s="4"/>
      <c r="E1397" s="4">
        <v>0.49299999999999999</v>
      </c>
      <c r="F1397" s="4"/>
      <c r="I1397" s="62">
        <v>7825.22</v>
      </c>
      <c r="J1397" s="63">
        <v>17642.5</v>
      </c>
      <c r="P1397" s="4"/>
      <c r="Q1397" s="4">
        <v>0.51700000000000002</v>
      </c>
      <c r="R1397" s="4"/>
      <c r="S1397" s="4">
        <v>0.59599999999999997</v>
      </c>
      <c r="T1397" s="4"/>
      <c r="W1397" s="4"/>
      <c r="X1397" s="4">
        <v>6128.98</v>
      </c>
      <c r="Y1397" s="4"/>
      <c r="Z1397" s="4">
        <v>10474.27</v>
      </c>
      <c r="AA1397" s="4"/>
    </row>
    <row r="1398" spans="2:27">
      <c r="B1398" s="4"/>
      <c r="C1398" s="4">
        <v>0.44</v>
      </c>
      <c r="D1398" s="4"/>
      <c r="E1398" s="4">
        <v>0.67300000000000004</v>
      </c>
      <c r="F1398" s="4"/>
      <c r="I1398" s="62">
        <v>28597.68</v>
      </c>
      <c r="J1398" s="63">
        <v>50430.17</v>
      </c>
      <c r="P1398" s="4"/>
      <c r="Q1398" s="4">
        <v>0.52900000000000003</v>
      </c>
      <c r="R1398" s="4"/>
      <c r="S1398" s="4">
        <v>0.63500000000000001</v>
      </c>
      <c r="T1398" s="4"/>
      <c r="W1398" s="4"/>
      <c r="X1398" s="4">
        <v>8072.36</v>
      </c>
      <c r="Y1398" s="4"/>
      <c r="Z1398" s="4">
        <v>14880.43</v>
      </c>
      <c r="AA1398" s="4"/>
    </row>
    <row r="1399" spans="2:27">
      <c r="B1399" s="4"/>
      <c r="C1399" s="4">
        <v>0.41799999999999998</v>
      </c>
      <c r="D1399" s="4"/>
      <c r="E1399" s="4">
        <v>0.68600000000000005</v>
      </c>
      <c r="F1399" s="4"/>
      <c r="I1399" s="62">
        <v>12786.35</v>
      </c>
      <c r="J1399" s="63">
        <v>22658.51</v>
      </c>
      <c r="P1399" s="4"/>
      <c r="Q1399" s="4">
        <v>0.53600000000000003</v>
      </c>
      <c r="R1399" s="4"/>
      <c r="S1399" s="4">
        <v>0.71899999999999997</v>
      </c>
      <c r="T1399" s="4"/>
      <c r="W1399" s="4"/>
      <c r="X1399" s="4">
        <v>6350.61</v>
      </c>
      <c r="Y1399" s="4"/>
      <c r="Z1399" s="4">
        <v>24046.86</v>
      </c>
      <c r="AA1399" s="4"/>
    </row>
    <row r="1400" spans="2:27">
      <c r="B1400" s="4"/>
      <c r="C1400" s="4">
        <v>0.56100000000000005</v>
      </c>
      <c r="D1400" s="4"/>
      <c r="E1400" s="4">
        <v>0.51700000000000002</v>
      </c>
      <c r="F1400" s="4"/>
      <c r="I1400" s="62">
        <v>23038.87</v>
      </c>
      <c r="J1400" s="63">
        <v>7577.29</v>
      </c>
      <c r="P1400" s="4"/>
      <c r="Q1400" s="4">
        <v>0.55400000000000005</v>
      </c>
      <c r="R1400" s="4"/>
      <c r="S1400" s="4">
        <v>0.61599999999999999</v>
      </c>
      <c r="T1400" s="4"/>
      <c r="W1400" s="4"/>
      <c r="X1400" s="4">
        <v>8525.83</v>
      </c>
      <c r="Y1400" s="4"/>
      <c r="Z1400" s="4">
        <v>10932.95</v>
      </c>
      <c r="AA1400" s="4"/>
    </row>
    <row r="1401" spans="2:27">
      <c r="B1401" s="4"/>
      <c r="C1401" s="4">
        <v>0.45500000000000002</v>
      </c>
      <c r="D1401" s="4"/>
      <c r="E1401" s="4">
        <v>0.49199999999999999</v>
      </c>
      <c r="F1401" s="4"/>
      <c r="I1401" s="62">
        <v>30263.25</v>
      </c>
      <c r="J1401" s="63">
        <v>38832.949999999997</v>
      </c>
      <c r="P1401" s="4"/>
      <c r="Q1401" s="4">
        <v>0.59299999999999997</v>
      </c>
      <c r="R1401" s="4"/>
      <c r="S1401" s="4">
        <v>0.66700000000000004</v>
      </c>
      <c r="T1401" s="4"/>
      <c r="W1401" s="4"/>
      <c r="X1401" s="4">
        <v>6725.37</v>
      </c>
      <c r="Y1401" s="4"/>
      <c r="Z1401" s="4">
        <v>10865.17</v>
      </c>
      <c r="AA1401" s="4"/>
    </row>
    <row r="1402" spans="2:27">
      <c r="B1402" s="4"/>
      <c r="C1402" s="4">
        <v>0.51400000000000001</v>
      </c>
      <c r="D1402" s="4"/>
      <c r="E1402" s="4">
        <v>0.57799999999999996</v>
      </c>
      <c r="F1402" s="4"/>
      <c r="I1402" s="62">
        <v>17335.77</v>
      </c>
      <c r="J1402" s="63">
        <v>21655.48</v>
      </c>
      <c r="P1402" s="4"/>
      <c r="Q1402" s="4">
        <v>0.58399999999999996</v>
      </c>
      <c r="R1402" s="4"/>
      <c r="S1402" s="4">
        <v>0.66600000000000004</v>
      </c>
      <c r="T1402" s="4"/>
      <c r="W1402" s="4"/>
      <c r="X1402" s="4">
        <v>10139.19</v>
      </c>
      <c r="Y1402" s="4"/>
      <c r="Z1402" s="4">
        <v>12562.98</v>
      </c>
      <c r="AA1402" s="4"/>
    </row>
    <row r="1403" spans="2:27">
      <c r="B1403" s="4"/>
      <c r="C1403" s="4">
        <v>0.32900000000000001</v>
      </c>
      <c r="D1403" s="4"/>
      <c r="E1403" s="4">
        <v>0.50900000000000001</v>
      </c>
      <c r="F1403" s="4"/>
      <c r="I1403" s="62">
        <v>15812.25</v>
      </c>
      <c r="J1403" s="63">
        <v>9841.76</v>
      </c>
      <c r="P1403" s="4"/>
      <c r="Q1403" s="4">
        <v>0.498</v>
      </c>
      <c r="R1403" s="4"/>
      <c r="S1403" s="4">
        <v>0.56799999999999995</v>
      </c>
      <c r="T1403" s="4"/>
      <c r="W1403" s="4"/>
      <c r="X1403" s="4">
        <v>7896.14</v>
      </c>
      <c r="Y1403" s="4"/>
      <c r="Z1403" s="4">
        <v>7436.38</v>
      </c>
      <c r="AA1403" s="4"/>
    </row>
    <row r="1404" spans="2:27">
      <c r="B1404" s="4"/>
      <c r="C1404" s="4">
        <v>0.44800000000000001</v>
      </c>
      <c r="D1404" s="4"/>
      <c r="E1404" s="4">
        <v>0.54500000000000004</v>
      </c>
      <c r="F1404" s="4"/>
      <c r="I1404" s="62">
        <v>81400.91</v>
      </c>
      <c r="J1404" s="63">
        <v>7474.43</v>
      </c>
      <c r="P1404" s="4"/>
      <c r="Q1404" s="4">
        <v>0.52900000000000003</v>
      </c>
      <c r="R1404" s="4"/>
      <c r="S1404" s="4">
        <v>0.61199999999999999</v>
      </c>
      <c r="T1404" s="4"/>
      <c r="W1404" s="4"/>
      <c r="X1404" s="4">
        <v>6640.12</v>
      </c>
      <c r="Y1404" s="4"/>
      <c r="Z1404" s="4">
        <v>11777.19</v>
      </c>
      <c r="AA1404" s="4"/>
    </row>
    <row r="1405" spans="2:27">
      <c r="B1405" s="4"/>
      <c r="C1405" s="4">
        <v>0.45500000000000002</v>
      </c>
      <c r="D1405" s="4"/>
      <c r="E1405" s="4">
        <v>0.501</v>
      </c>
      <c r="F1405" s="4"/>
      <c r="I1405" s="62">
        <v>30860.01</v>
      </c>
      <c r="J1405" s="63">
        <v>6183.93</v>
      </c>
      <c r="P1405" s="4"/>
      <c r="Q1405" s="4">
        <v>0.41699999999999998</v>
      </c>
      <c r="R1405" s="4"/>
      <c r="S1405" s="4">
        <v>0.53500000000000003</v>
      </c>
      <c r="T1405" s="4"/>
      <c r="W1405" s="4"/>
      <c r="X1405" s="4">
        <v>5658.32</v>
      </c>
      <c r="Y1405" s="4"/>
      <c r="Z1405" s="4">
        <v>8499.67</v>
      </c>
      <c r="AA1405" s="4"/>
    </row>
    <row r="1406" spans="2:27">
      <c r="B1406" s="4"/>
      <c r="C1406" s="4">
        <v>0.49099999999999999</v>
      </c>
      <c r="D1406" s="4"/>
      <c r="E1406" s="4">
        <v>0.59099999999999997</v>
      </c>
      <c r="F1406" s="4"/>
      <c r="I1406" s="62">
        <v>36932.83</v>
      </c>
      <c r="J1406" s="63">
        <v>10962.01</v>
      </c>
      <c r="P1406" s="4"/>
      <c r="Q1406" s="4">
        <v>0.57499999999999996</v>
      </c>
      <c r="R1406" s="4"/>
      <c r="S1406" s="4">
        <v>0.70399999999999996</v>
      </c>
      <c r="T1406" s="4"/>
      <c r="W1406" s="4"/>
      <c r="X1406" s="4">
        <v>9208.32</v>
      </c>
      <c r="Y1406" s="4"/>
      <c r="Z1406" s="4">
        <v>25734.36</v>
      </c>
      <c r="AA1406" s="4"/>
    </row>
    <row r="1407" spans="2:27">
      <c r="B1407" s="4"/>
      <c r="C1407" s="4">
        <v>0.48799999999999999</v>
      </c>
      <c r="D1407" s="4"/>
      <c r="E1407" s="4">
        <v>0.55900000000000005</v>
      </c>
      <c r="F1407" s="4"/>
      <c r="I1407" s="62">
        <v>15258</v>
      </c>
      <c r="J1407" s="63">
        <v>7289.25</v>
      </c>
      <c r="P1407" s="4"/>
      <c r="Q1407" s="4">
        <v>0.61799999999999999</v>
      </c>
      <c r="R1407" s="4"/>
      <c r="S1407" s="4">
        <v>0.64600000000000002</v>
      </c>
      <c r="T1407" s="4"/>
      <c r="W1407" s="4"/>
      <c r="X1407" s="4">
        <v>9599.51</v>
      </c>
      <c r="Y1407" s="4"/>
      <c r="Z1407" s="4">
        <v>15431.95</v>
      </c>
      <c r="AA1407" s="4"/>
    </row>
    <row r="1408" spans="2:27">
      <c r="B1408" s="4"/>
      <c r="C1408" s="4">
        <v>0.504</v>
      </c>
      <c r="D1408" s="4"/>
      <c r="E1408" s="4">
        <v>0.629</v>
      </c>
      <c r="F1408" s="4"/>
      <c r="I1408" s="62">
        <v>21581.14</v>
      </c>
      <c r="J1408" s="63">
        <v>11514.38</v>
      </c>
      <c r="P1408" s="4"/>
      <c r="Q1408" s="4">
        <v>0.52300000000000002</v>
      </c>
      <c r="R1408" s="4"/>
      <c r="S1408" s="4">
        <v>0.68799999999999994</v>
      </c>
      <c r="T1408" s="4"/>
      <c r="W1408" s="4"/>
      <c r="X1408" s="4">
        <v>6729.52</v>
      </c>
      <c r="Y1408" s="4"/>
      <c r="Z1408" s="4">
        <v>18125.32</v>
      </c>
      <c r="AA1408" s="4"/>
    </row>
    <row r="1409" spans="2:27">
      <c r="B1409" s="4"/>
      <c r="C1409" s="4">
        <v>0.47599999999999998</v>
      </c>
      <c r="D1409" s="4"/>
      <c r="E1409" s="4">
        <v>0.54400000000000004</v>
      </c>
      <c r="F1409" s="4"/>
      <c r="I1409" s="62">
        <v>12732.88</v>
      </c>
      <c r="J1409" s="63">
        <v>22252.66</v>
      </c>
      <c r="P1409" s="4"/>
      <c r="Q1409" s="4">
        <v>0.54500000000000004</v>
      </c>
      <c r="R1409" s="4"/>
      <c r="S1409" s="4">
        <v>0.55000000000000004</v>
      </c>
      <c r="T1409" s="4"/>
      <c r="W1409" s="4"/>
      <c r="X1409" s="4">
        <v>7370.03</v>
      </c>
      <c r="Y1409" s="4"/>
      <c r="Z1409" s="4">
        <v>6415.33</v>
      </c>
      <c r="AA1409" s="4"/>
    </row>
    <row r="1410" spans="2:27">
      <c r="B1410" s="4"/>
      <c r="C1410" s="4">
        <v>0.372</v>
      </c>
      <c r="D1410" s="4"/>
      <c r="E1410" s="4">
        <v>0.61699999999999999</v>
      </c>
      <c r="F1410" s="4"/>
      <c r="I1410" s="62">
        <v>25642.21</v>
      </c>
      <c r="J1410" s="63">
        <v>14791.37</v>
      </c>
      <c r="P1410" s="4"/>
      <c r="Q1410" s="4">
        <v>0.52600000000000002</v>
      </c>
      <c r="R1410" s="4"/>
      <c r="S1410" s="4">
        <v>0.66800000000000004</v>
      </c>
      <c r="T1410" s="4"/>
      <c r="W1410" s="4"/>
      <c r="X1410" s="4">
        <v>7451.64</v>
      </c>
      <c r="Y1410" s="4"/>
      <c r="Z1410" s="4">
        <v>28885.48</v>
      </c>
      <c r="AA1410" s="4"/>
    </row>
    <row r="1411" spans="2:27">
      <c r="B1411" s="4"/>
      <c r="C1411" s="4">
        <v>0.503</v>
      </c>
      <c r="D1411" s="4"/>
      <c r="E1411" s="4">
        <v>0.59099999999999997</v>
      </c>
      <c r="F1411" s="4"/>
      <c r="I1411" s="62">
        <v>21861.93</v>
      </c>
      <c r="J1411" s="63">
        <v>15678.25</v>
      </c>
      <c r="P1411" s="4"/>
      <c r="Q1411" s="4">
        <v>0.55900000000000005</v>
      </c>
      <c r="R1411" s="4"/>
      <c r="S1411" s="4">
        <v>0.66600000000000004</v>
      </c>
      <c r="T1411" s="4"/>
      <c r="W1411" s="4"/>
      <c r="X1411" s="4">
        <v>7373.42</v>
      </c>
      <c r="Y1411" s="4"/>
      <c r="Z1411" s="4">
        <v>11594.27</v>
      </c>
      <c r="AA1411" s="4"/>
    </row>
    <row r="1412" spans="2:27">
      <c r="B1412" s="4"/>
      <c r="C1412" s="4">
        <v>0.41799999999999998</v>
      </c>
      <c r="D1412" s="4"/>
      <c r="E1412" s="4">
        <v>0.69199999999999995</v>
      </c>
      <c r="F1412" s="4"/>
      <c r="I1412" s="62">
        <v>13520.93</v>
      </c>
      <c r="J1412" s="63">
        <v>28116.37</v>
      </c>
      <c r="P1412" s="4"/>
      <c r="Q1412" s="4">
        <v>0.54700000000000004</v>
      </c>
      <c r="R1412" s="4"/>
      <c r="S1412" s="4">
        <v>0.71399999999999997</v>
      </c>
      <c r="T1412" s="4"/>
      <c r="W1412" s="4"/>
      <c r="X1412" s="4">
        <v>6328.11</v>
      </c>
      <c r="Y1412" s="4"/>
      <c r="Z1412" s="4">
        <v>22693.37</v>
      </c>
      <c r="AA1412" s="4"/>
    </row>
    <row r="1413" spans="2:27">
      <c r="B1413" s="4"/>
      <c r="C1413" s="4">
        <v>0.48199999999999998</v>
      </c>
      <c r="D1413" s="4"/>
      <c r="E1413" s="4">
        <v>0.63400000000000001</v>
      </c>
      <c r="F1413" s="4"/>
      <c r="I1413" s="62">
        <v>25344.6</v>
      </c>
      <c r="J1413" s="63">
        <v>10244.459999999999</v>
      </c>
      <c r="P1413" s="4"/>
      <c r="Q1413" s="4">
        <v>0.55900000000000005</v>
      </c>
      <c r="R1413" s="4"/>
      <c r="S1413" s="4">
        <v>0.71199999999999997</v>
      </c>
      <c r="T1413" s="4"/>
      <c r="W1413" s="4"/>
      <c r="X1413" s="4">
        <v>9012.3700000000008</v>
      </c>
      <c r="Y1413" s="4"/>
      <c r="Z1413" s="4">
        <v>8940.83</v>
      </c>
      <c r="AA1413" s="4"/>
    </row>
    <row r="1414" spans="2:27">
      <c r="B1414" s="4"/>
      <c r="C1414" s="4">
        <v>0.435</v>
      </c>
      <c r="D1414" s="4"/>
      <c r="E1414" s="4">
        <v>0.56599999999999995</v>
      </c>
      <c r="F1414" s="4"/>
      <c r="I1414" s="62">
        <v>7289.23</v>
      </c>
      <c r="J1414" s="63">
        <v>7518.49</v>
      </c>
      <c r="P1414" s="4"/>
      <c r="Q1414" s="4">
        <v>0.46100000000000002</v>
      </c>
      <c r="R1414" s="4"/>
      <c r="S1414" s="4">
        <v>0.64200000000000002</v>
      </c>
      <c r="T1414" s="4"/>
      <c r="W1414" s="4"/>
      <c r="X1414" s="4">
        <v>5336.35</v>
      </c>
      <c r="Y1414" s="4"/>
      <c r="Z1414" s="4">
        <v>16883.55</v>
      </c>
      <c r="AA1414" s="4"/>
    </row>
    <row r="1415" spans="2:27">
      <c r="B1415" s="4"/>
      <c r="C1415" s="4">
        <v>0.46200000000000002</v>
      </c>
      <c r="D1415" s="4"/>
      <c r="E1415" s="4">
        <v>0.57099999999999995</v>
      </c>
      <c r="F1415" s="4"/>
      <c r="I1415" s="62">
        <v>10216.620000000001</v>
      </c>
      <c r="J1415" s="63">
        <v>6753.27</v>
      </c>
      <c r="P1415" s="4"/>
      <c r="Q1415" s="4">
        <v>0.61599999999999999</v>
      </c>
      <c r="R1415" s="4"/>
      <c r="S1415" s="4">
        <v>0.624</v>
      </c>
      <c r="T1415" s="4"/>
      <c r="W1415" s="4"/>
      <c r="X1415" s="4">
        <v>8460.23</v>
      </c>
      <c r="Y1415" s="4"/>
      <c r="Z1415" s="4">
        <v>9443.34</v>
      </c>
      <c r="AA1415" s="4"/>
    </row>
    <row r="1416" spans="2:27">
      <c r="B1416" s="4"/>
      <c r="C1416" s="4">
        <v>0.42599999999999999</v>
      </c>
      <c r="D1416" s="4"/>
      <c r="E1416" s="4">
        <v>0.55500000000000005</v>
      </c>
      <c r="F1416" s="4"/>
      <c r="I1416" s="62">
        <v>32230.6</v>
      </c>
      <c r="J1416" s="63">
        <v>5067.74</v>
      </c>
      <c r="P1416" s="4"/>
      <c r="Q1416" s="4">
        <v>0.53700000000000003</v>
      </c>
      <c r="R1416" s="4"/>
      <c r="S1416" s="4">
        <v>0.66800000000000004</v>
      </c>
      <c r="T1416" s="4"/>
      <c r="W1416" s="4"/>
      <c r="X1416" s="4">
        <v>9103.11</v>
      </c>
      <c r="Y1416" s="4"/>
      <c r="Z1416" s="4">
        <v>16179.95</v>
      </c>
      <c r="AA1416" s="4"/>
    </row>
    <row r="1417" spans="2:27">
      <c r="B1417" s="4"/>
      <c r="C1417" s="4">
        <v>0.39200000000000002</v>
      </c>
      <c r="D1417" s="4"/>
      <c r="E1417" s="4">
        <v>0.497</v>
      </c>
      <c r="F1417" s="4"/>
      <c r="I1417" s="62">
        <v>51515.18</v>
      </c>
      <c r="J1417" s="63">
        <v>16009.35</v>
      </c>
      <c r="P1417" s="4"/>
      <c r="Q1417" s="4">
        <v>0.52800000000000002</v>
      </c>
      <c r="R1417" s="4"/>
      <c r="S1417" s="4">
        <v>0.60199999999999998</v>
      </c>
      <c r="T1417" s="4"/>
      <c r="W1417" s="4"/>
      <c r="X1417" s="4">
        <v>7775.05</v>
      </c>
      <c r="Y1417" s="4"/>
      <c r="Z1417" s="4">
        <v>8482.31</v>
      </c>
      <c r="AA1417" s="4"/>
    </row>
    <row r="1418" spans="2:27">
      <c r="B1418" s="4"/>
      <c r="C1418" s="4">
        <v>0.49399999999999999</v>
      </c>
      <c r="D1418" s="4"/>
      <c r="E1418" s="4">
        <v>0.55700000000000005</v>
      </c>
      <c r="F1418" s="4"/>
      <c r="I1418" s="62">
        <v>35649.25</v>
      </c>
      <c r="J1418" s="63">
        <v>18295.189999999999</v>
      </c>
      <c r="P1418" s="4"/>
      <c r="Q1418" s="4">
        <v>0.54200000000000004</v>
      </c>
      <c r="R1418" s="4"/>
      <c r="S1418" s="4">
        <v>0.64100000000000001</v>
      </c>
      <c r="T1418" s="4"/>
      <c r="W1418" s="4"/>
      <c r="X1418" s="4">
        <v>7386.76</v>
      </c>
      <c r="Y1418" s="4"/>
      <c r="Z1418" s="4">
        <v>14101.48</v>
      </c>
      <c r="AA1418" s="4"/>
    </row>
    <row r="1419" spans="2:27">
      <c r="B1419" s="4"/>
      <c r="C1419" s="4">
        <v>0.53900000000000003</v>
      </c>
      <c r="D1419" s="4"/>
      <c r="E1419" s="4">
        <v>0.55700000000000005</v>
      </c>
      <c r="F1419" s="4"/>
      <c r="I1419" s="62">
        <v>11041.42</v>
      </c>
      <c r="J1419" s="63">
        <v>27534.21</v>
      </c>
      <c r="P1419" s="4"/>
      <c r="Q1419" s="4">
        <v>0.54700000000000004</v>
      </c>
      <c r="R1419" s="4"/>
      <c r="S1419" s="4">
        <v>0.67700000000000005</v>
      </c>
      <c r="T1419" s="4"/>
      <c r="W1419" s="4"/>
      <c r="X1419" s="4">
        <v>4893.6099999999997</v>
      </c>
      <c r="Y1419" s="4"/>
      <c r="Z1419" s="4">
        <v>13446.86</v>
      </c>
      <c r="AA1419" s="4"/>
    </row>
    <row r="1420" spans="2:27">
      <c r="B1420" s="4"/>
      <c r="C1420" s="4">
        <v>0.34699999999999998</v>
      </c>
      <c r="D1420" s="4"/>
      <c r="E1420" s="4">
        <v>0.63900000000000001</v>
      </c>
      <c r="F1420" s="4"/>
      <c r="I1420" s="62">
        <v>14289.5</v>
      </c>
      <c r="J1420" s="63">
        <v>8051.18</v>
      </c>
      <c r="P1420" s="4"/>
      <c r="Q1420" s="4">
        <v>0.48</v>
      </c>
      <c r="R1420" s="4"/>
      <c r="S1420" s="4">
        <v>0.67800000000000005</v>
      </c>
      <c r="T1420" s="4"/>
      <c r="W1420" s="4"/>
      <c r="X1420" s="4">
        <v>7040.49</v>
      </c>
      <c r="Y1420" s="4"/>
      <c r="Z1420" s="4">
        <v>39012.15</v>
      </c>
      <c r="AA1420" s="4"/>
    </row>
    <row r="1421" spans="2:27">
      <c r="B1421" s="4"/>
      <c r="C1421" s="4">
        <v>0.53600000000000003</v>
      </c>
      <c r="D1421" s="4"/>
      <c r="E1421" s="4">
        <v>0.61199999999999999</v>
      </c>
      <c r="F1421" s="4"/>
      <c r="I1421" s="62">
        <v>24062.21</v>
      </c>
      <c r="J1421" s="63">
        <v>47111.47</v>
      </c>
      <c r="P1421" s="4"/>
      <c r="Q1421" s="4">
        <v>0.58899999999999997</v>
      </c>
      <c r="R1421" s="4"/>
      <c r="S1421" s="4">
        <v>0.63900000000000001</v>
      </c>
      <c r="T1421" s="4"/>
      <c r="W1421" s="4"/>
      <c r="X1421" s="4">
        <v>7182.06</v>
      </c>
      <c r="Y1421" s="4"/>
      <c r="Z1421" s="4">
        <v>15387.59</v>
      </c>
      <c r="AA1421" s="4"/>
    </row>
    <row r="1422" spans="2:27">
      <c r="B1422" s="4"/>
      <c r="C1422" s="4">
        <v>0.315</v>
      </c>
      <c r="D1422" s="4"/>
      <c r="E1422" s="4">
        <v>0.41399999999999998</v>
      </c>
      <c r="F1422" s="4"/>
      <c r="I1422" s="62">
        <v>18659.62</v>
      </c>
      <c r="J1422" s="63">
        <v>25058.43</v>
      </c>
      <c r="P1422" s="4"/>
      <c r="Q1422" s="4">
        <v>0.504</v>
      </c>
      <c r="R1422" s="4"/>
      <c r="S1422" s="4">
        <v>0.56999999999999995</v>
      </c>
      <c r="T1422" s="4"/>
      <c r="W1422" s="4"/>
      <c r="X1422" s="4">
        <v>6641.65</v>
      </c>
      <c r="Y1422" s="4"/>
      <c r="Z1422" s="4">
        <v>12870.92</v>
      </c>
      <c r="AA1422" s="4"/>
    </row>
    <row r="1423" spans="2:27">
      <c r="B1423" s="4"/>
      <c r="C1423" s="4">
        <v>0.434</v>
      </c>
      <c r="D1423" s="4"/>
      <c r="E1423" s="4">
        <v>0.52100000000000002</v>
      </c>
      <c r="F1423" s="4"/>
      <c r="I1423" s="62">
        <v>21414.11</v>
      </c>
      <c r="J1423" s="63">
        <v>15145.44</v>
      </c>
      <c r="P1423" s="4"/>
      <c r="Q1423" s="4">
        <v>0.54500000000000004</v>
      </c>
      <c r="R1423" s="4"/>
      <c r="S1423" s="4">
        <v>0.60299999999999998</v>
      </c>
      <c r="T1423" s="4"/>
      <c r="W1423" s="4"/>
      <c r="X1423" s="4">
        <v>6413.24</v>
      </c>
      <c r="Y1423" s="4"/>
      <c r="Z1423" s="4">
        <v>8454.24</v>
      </c>
      <c r="AA1423" s="4"/>
    </row>
    <row r="1424" spans="2:27">
      <c r="B1424" s="4"/>
      <c r="C1424" s="4">
        <v>0.48199999999999998</v>
      </c>
      <c r="D1424" s="4"/>
      <c r="E1424" s="4">
        <v>0.51500000000000001</v>
      </c>
      <c r="F1424" s="4"/>
      <c r="I1424" s="62">
        <v>43578.73</v>
      </c>
      <c r="J1424" s="63">
        <v>39153.11</v>
      </c>
      <c r="P1424" s="4"/>
      <c r="Q1424" s="4">
        <v>0.55100000000000005</v>
      </c>
      <c r="R1424" s="4"/>
      <c r="S1424" s="4">
        <v>0.59799999999999998</v>
      </c>
      <c r="T1424" s="4"/>
      <c r="W1424" s="4"/>
      <c r="X1424" s="4">
        <v>6782.51</v>
      </c>
      <c r="Y1424" s="4"/>
      <c r="Z1424" s="4">
        <v>10493.97</v>
      </c>
      <c r="AA1424" s="4"/>
    </row>
    <row r="1425" spans="2:27">
      <c r="B1425" s="4"/>
      <c r="C1425" s="4">
        <v>0.51800000000000002</v>
      </c>
      <c r="D1425" s="4"/>
      <c r="E1425" s="4">
        <v>0.65800000000000003</v>
      </c>
      <c r="F1425" s="4"/>
      <c r="I1425" s="62">
        <v>10157.25</v>
      </c>
      <c r="J1425" s="63">
        <v>14678.61</v>
      </c>
      <c r="P1425" s="4"/>
      <c r="Q1425" s="4">
        <v>0.58799999999999997</v>
      </c>
      <c r="R1425" s="4"/>
      <c r="S1425" s="4">
        <v>0.70499999999999996</v>
      </c>
      <c r="T1425" s="4"/>
      <c r="W1425" s="4"/>
      <c r="X1425" s="4">
        <v>7813.22</v>
      </c>
      <c r="Y1425" s="4"/>
      <c r="Z1425" s="4">
        <v>16403.07</v>
      </c>
      <c r="AA1425" s="4"/>
    </row>
    <row r="1426" spans="2:27">
      <c r="B1426" s="4"/>
      <c r="C1426" s="4">
        <v>0.48099999999999998</v>
      </c>
      <c r="D1426" s="4"/>
      <c r="E1426" s="4">
        <v>0.52800000000000002</v>
      </c>
      <c r="F1426" s="4"/>
      <c r="I1426" s="62">
        <v>10518.26</v>
      </c>
      <c r="J1426" s="63">
        <v>16272.83</v>
      </c>
      <c r="P1426" s="4"/>
      <c r="Q1426" s="4">
        <v>0.502</v>
      </c>
      <c r="R1426" s="4"/>
      <c r="S1426" s="4">
        <v>0.61599999999999999</v>
      </c>
      <c r="T1426" s="4"/>
      <c r="W1426" s="4"/>
      <c r="X1426" s="4">
        <v>6919.99</v>
      </c>
      <c r="Y1426" s="4"/>
      <c r="Z1426" s="4">
        <v>9462.36</v>
      </c>
      <c r="AA1426" s="4"/>
    </row>
    <row r="1427" spans="2:27">
      <c r="B1427" s="4"/>
      <c r="C1427" s="4">
        <v>0.45500000000000002</v>
      </c>
      <c r="D1427" s="4"/>
      <c r="E1427" s="4">
        <v>0.56799999999999995</v>
      </c>
      <c r="F1427" s="4"/>
      <c r="I1427" s="62">
        <v>30713.58</v>
      </c>
      <c r="J1427" s="63">
        <v>20065.87</v>
      </c>
      <c r="P1427" s="4"/>
      <c r="Q1427" s="4">
        <v>0.55300000000000005</v>
      </c>
      <c r="R1427" s="4"/>
      <c r="S1427" s="4">
        <v>0.60199999999999998</v>
      </c>
      <c r="T1427" s="4"/>
      <c r="W1427" s="4"/>
      <c r="X1427" s="4">
        <v>8027.18</v>
      </c>
      <c r="Y1427" s="4"/>
      <c r="Z1427" s="4">
        <v>9705.07</v>
      </c>
      <c r="AA1427" s="4"/>
    </row>
    <row r="1428" spans="2:27">
      <c r="B1428" s="4"/>
      <c r="C1428" s="4">
        <v>0.35699999999999998</v>
      </c>
      <c r="D1428" s="4"/>
      <c r="E1428" s="4">
        <v>0.53700000000000003</v>
      </c>
      <c r="F1428" s="4"/>
      <c r="I1428" s="62">
        <v>6404.32</v>
      </c>
      <c r="J1428" s="63">
        <v>19328.240000000002</v>
      </c>
      <c r="P1428" s="4"/>
      <c r="Q1428" s="4">
        <v>0.47599999999999998</v>
      </c>
      <c r="R1428" s="4"/>
      <c r="S1428" s="4">
        <v>0.56499999999999995</v>
      </c>
      <c r="T1428" s="4"/>
      <c r="W1428" s="4"/>
      <c r="X1428" s="4">
        <v>6066.21</v>
      </c>
      <c r="Y1428" s="4"/>
      <c r="Z1428" s="4">
        <v>7049.9</v>
      </c>
      <c r="AA1428" s="4"/>
    </row>
    <row r="1429" spans="2:27">
      <c r="B1429" s="4"/>
      <c r="C1429" s="4">
        <v>0.39700000000000002</v>
      </c>
      <c r="D1429" s="4"/>
      <c r="E1429" s="4">
        <v>0.437</v>
      </c>
      <c r="F1429" s="4"/>
      <c r="I1429" s="62">
        <v>48615.08</v>
      </c>
      <c r="J1429" s="63">
        <v>19855.900000000001</v>
      </c>
      <c r="P1429" s="4"/>
      <c r="Q1429" s="4">
        <v>0.52400000000000002</v>
      </c>
      <c r="R1429" s="4"/>
      <c r="S1429" s="4">
        <v>0.59199999999999997</v>
      </c>
      <c r="T1429" s="4"/>
      <c r="W1429" s="4"/>
      <c r="X1429" s="4">
        <v>7157.8</v>
      </c>
      <c r="Y1429" s="4"/>
      <c r="Z1429" s="4">
        <v>6799.89</v>
      </c>
      <c r="AA1429" s="4"/>
    </row>
    <row r="1430" spans="2:27">
      <c r="B1430" s="4"/>
      <c r="C1430" s="4">
        <v>0.40100000000000002</v>
      </c>
      <c r="D1430" s="4"/>
      <c r="E1430" s="4">
        <v>0.59</v>
      </c>
      <c r="F1430" s="4"/>
      <c r="I1430" s="62">
        <v>9578.17</v>
      </c>
      <c r="J1430" s="63">
        <v>17380.72</v>
      </c>
      <c r="P1430" s="4"/>
      <c r="Q1430" s="4">
        <v>0.47899999999999998</v>
      </c>
      <c r="R1430" s="4"/>
      <c r="S1430" s="4">
        <v>0.66800000000000004</v>
      </c>
      <c r="T1430" s="4"/>
      <c r="W1430" s="4"/>
      <c r="X1430" s="4">
        <v>5529.52</v>
      </c>
      <c r="Y1430" s="4"/>
      <c r="Z1430" s="4">
        <v>11490.41</v>
      </c>
      <c r="AA1430" s="4"/>
    </row>
    <row r="1431" spans="2:27">
      <c r="B1431" s="4"/>
      <c r="C1431" s="4">
        <v>0.47</v>
      </c>
      <c r="D1431" s="4"/>
      <c r="E1431" s="4">
        <v>0.52100000000000002</v>
      </c>
      <c r="F1431" s="4"/>
      <c r="I1431" s="62">
        <v>13450.24</v>
      </c>
      <c r="J1431" s="63">
        <v>28183.56</v>
      </c>
      <c r="P1431" s="4"/>
      <c r="Q1431" s="4">
        <v>0.52200000000000002</v>
      </c>
      <c r="R1431" s="4"/>
      <c r="S1431" s="4">
        <v>0.59299999999999997</v>
      </c>
      <c r="T1431" s="4"/>
      <c r="W1431" s="4"/>
      <c r="X1431" s="4">
        <v>7314.04</v>
      </c>
      <c r="Y1431" s="4"/>
      <c r="Z1431" s="4">
        <v>9325.1200000000008</v>
      </c>
      <c r="AA1431" s="4"/>
    </row>
    <row r="1432" spans="2:27">
      <c r="B1432" s="4"/>
      <c r="C1432" s="4">
        <v>0.49099999999999999</v>
      </c>
      <c r="D1432" s="4"/>
      <c r="E1432" s="4">
        <v>0.64</v>
      </c>
      <c r="F1432" s="4"/>
      <c r="I1432" s="62">
        <v>24768.34</v>
      </c>
      <c r="J1432" s="63">
        <v>35540</v>
      </c>
      <c r="P1432" s="4"/>
      <c r="Q1432" s="4">
        <v>0.52800000000000002</v>
      </c>
      <c r="R1432" s="4"/>
      <c r="S1432" s="4">
        <v>0.60199999999999998</v>
      </c>
      <c r="T1432" s="4"/>
      <c r="W1432" s="4"/>
      <c r="X1432" s="4">
        <v>7167.77</v>
      </c>
      <c r="Y1432" s="4"/>
      <c r="Z1432" s="4">
        <v>9305.6</v>
      </c>
      <c r="AA1432" s="4"/>
    </row>
    <row r="1433" spans="2:27">
      <c r="B1433" s="4"/>
      <c r="C1433" s="4">
        <v>0.44700000000000001</v>
      </c>
      <c r="D1433" s="4"/>
      <c r="E1433" s="4">
        <v>0.52</v>
      </c>
      <c r="F1433" s="4"/>
      <c r="I1433" s="62">
        <v>12462.29</v>
      </c>
      <c r="J1433" s="63">
        <v>30200.99</v>
      </c>
      <c r="P1433" s="4"/>
      <c r="Q1433" s="4">
        <v>0.53800000000000003</v>
      </c>
      <c r="R1433" s="4"/>
      <c r="S1433" s="4">
        <v>0.58799999999999997</v>
      </c>
      <c r="T1433" s="4"/>
      <c r="W1433" s="4"/>
      <c r="X1433" s="4">
        <v>7056.51</v>
      </c>
      <c r="Y1433" s="4"/>
      <c r="Z1433" s="4">
        <v>6066.89</v>
      </c>
      <c r="AA1433" s="4"/>
    </row>
    <row r="1434" spans="2:27">
      <c r="B1434" s="4"/>
      <c r="C1434" s="4">
        <v>0.51600000000000001</v>
      </c>
      <c r="D1434" s="4"/>
      <c r="E1434" s="4">
        <v>0.45900000000000002</v>
      </c>
      <c r="F1434" s="4"/>
      <c r="I1434" s="62">
        <v>21651.45</v>
      </c>
      <c r="J1434" s="63">
        <v>14575.54</v>
      </c>
      <c r="P1434" s="4"/>
      <c r="Q1434" s="4">
        <v>0.57899999999999996</v>
      </c>
      <c r="R1434" s="4"/>
      <c r="S1434" s="4">
        <v>0.58199999999999996</v>
      </c>
      <c r="T1434" s="4"/>
      <c r="W1434" s="4"/>
      <c r="X1434" s="4">
        <v>11714.15</v>
      </c>
      <c r="Y1434" s="4"/>
      <c r="Z1434" s="4">
        <v>7552.99</v>
      </c>
      <c r="AA1434" s="4"/>
    </row>
    <row r="1435" spans="2:27">
      <c r="B1435" s="4"/>
      <c r="C1435" s="4">
        <v>0.443</v>
      </c>
      <c r="D1435" s="4"/>
      <c r="E1435" s="4">
        <v>0.51600000000000001</v>
      </c>
      <c r="F1435" s="4"/>
      <c r="I1435" s="62">
        <v>10818.39</v>
      </c>
      <c r="J1435" s="63">
        <v>14219.45</v>
      </c>
      <c r="P1435" s="4"/>
      <c r="Q1435" s="4">
        <v>0.55000000000000004</v>
      </c>
      <c r="R1435" s="4"/>
      <c r="S1435" s="4">
        <v>0.55800000000000005</v>
      </c>
      <c r="T1435" s="4"/>
      <c r="W1435" s="4"/>
      <c r="X1435" s="4">
        <v>11766.26</v>
      </c>
      <c r="Y1435" s="4"/>
      <c r="Z1435" s="4">
        <v>7401.01</v>
      </c>
      <c r="AA1435" s="4"/>
    </row>
    <row r="1436" spans="2:27">
      <c r="B1436" s="4"/>
      <c r="C1436" s="4">
        <v>0.39100000000000001</v>
      </c>
      <c r="D1436" s="4"/>
      <c r="E1436" s="4">
        <v>0.51700000000000002</v>
      </c>
      <c r="F1436" s="4"/>
      <c r="I1436" s="62">
        <v>23746.19</v>
      </c>
      <c r="J1436" s="63">
        <v>19377.3</v>
      </c>
      <c r="P1436" s="4"/>
      <c r="Q1436" s="4">
        <v>0.503</v>
      </c>
      <c r="R1436" s="4"/>
      <c r="S1436" s="4">
        <v>0.54</v>
      </c>
      <c r="T1436" s="4"/>
      <c r="W1436" s="4"/>
      <c r="X1436" s="4">
        <v>7363.97</v>
      </c>
      <c r="Y1436" s="4"/>
      <c r="Z1436" s="4">
        <v>6997.89</v>
      </c>
      <c r="AA1436" s="4"/>
    </row>
    <row r="1437" spans="2:27">
      <c r="B1437" s="4"/>
      <c r="C1437" s="4">
        <v>0.45800000000000002</v>
      </c>
      <c r="D1437" s="4"/>
      <c r="E1437" s="4">
        <v>0.48499999999999999</v>
      </c>
      <c r="F1437" s="4"/>
      <c r="I1437" s="62">
        <v>14062.55</v>
      </c>
      <c r="J1437" s="63">
        <v>30609.65</v>
      </c>
      <c r="P1437" s="4"/>
      <c r="Q1437" s="4">
        <v>0.55000000000000004</v>
      </c>
      <c r="R1437" s="4"/>
      <c r="S1437" s="4">
        <v>0.61799999999999999</v>
      </c>
      <c r="T1437" s="4"/>
      <c r="W1437" s="4"/>
      <c r="X1437" s="4">
        <v>7115.44</v>
      </c>
      <c r="Y1437" s="4"/>
      <c r="Z1437" s="4">
        <v>9119.2900000000009</v>
      </c>
      <c r="AA1437" s="4"/>
    </row>
    <row r="1438" spans="2:27">
      <c r="B1438" s="4"/>
      <c r="C1438" s="4">
        <v>0.45900000000000002</v>
      </c>
      <c r="D1438" s="4"/>
      <c r="E1438" s="4">
        <v>0.48299999999999998</v>
      </c>
      <c r="F1438" s="4"/>
      <c r="I1438" s="62">
        <v>46355.79</v>
      </c>
      <c r="J1438" s="63">
        <v>7345.96</v>
      </c>
      <c r="P1438" s="4"/>
      <c r="Q1438" s="4">
        <v>0.53800000000000003</v>
      </c>
      <c r="R1438" s="4"/>
      <c r="S1438" s="4">
        <v>0.60299999999999998</v>
      </c>
      <c r="T1438" s="4"/>
      <c r="W1438" s="4"/>
      <c r="X1438" s="4">
        <v>6336.86</v>
      </c>
      <c r="Y1438" s="4"/>
      <c r="Z1438" s="4">
        <v>11774.48</v>
      </c>
      <c r="AA1438" s="4"/>
    </row>
    <row r="1439" spans="2:27">
      <c r="B1439" s="4"/>
      <c r="C1439" s="4">
        <v>0.48</v>
      </c>
      <c r="D1439" s="4"/>
      <c r="E1439" s="4">
        <v>0.45400000000000001</v>
      </c>
      <c r="F1439" s="4"/>
      <c r="I1439" s="62">
        <v>37331.31</v>
      </c>
      <c r="J1439" s="63">
        <v>27763.08</v>
      </c>
      <c r="P1439" s="4"/>
      <c r="Q1439" s="4">
        <v>0.56599999999999995</v>
      </c>
      <c r="R1439" s="4"/>
      <c r="S1439" s="4">
        <v>0.58299999999999996</v>
      </c>
      <c r="T1439" s="4"/>
      <c r="W1439" s="4"/>
      <c r="X1439" s="4">
        <v>7187.37</v>
      </c>
      <c r="Y1439" s="4"/>
      <c r="Z1439" s="4">
        <v>9034.7000000000007</v>
      </c>
      <c r="AA1439" s="4"/>
    </row>
    <row r="1440" spans="2:27">
      <c r="B1440" s="4"/>
      <c r="C1440" s="4">
        <v>0.48499999999999999</v>
      </c>
      <c r="D1440" s="4"/>
      <c r="E1440" s="4">
        <v>0.57199999999999995</v>
      </c>
      <c r="F1440" s="4"/>
      <c r="I1440" s="62">
        <v>25413.31</v>
      </c>
      <c r="J1440" s="63">
        <v>11228.93</v>
      </c>
      <c r="P1440" s="4"/>
      <c r="Q1440" s="4">
        <v>0.54700000000000004</v>
      </c>
      <c r="R1440" s="4"/>
      <c r="S1440" s="4">
        <v>0.67700000000000005</v>
      </c>
      <c r="T1440" s="4"/>
      <c r="W1440" s="4"/>
      <c r="X1440" s="4">
        <v>6518.51</v>
      </c>
      <c r="Y1440" s="4"/>
      <c r="Z1440" s="4">
        <v>10387.700000000001</v>
      </c>
      <c r="AA1440" s="4"/>
    </row>
    <row r="1441" spans="2:27">
      <c r="B1441" s="4"/>
      <c r="C1441" s="4">
        <v>0.57999999999999996</v>
      </c>
      <c r="D1441" s="4"/>
      <c r="E1441" s="4">
        <v>0.59699999999999998</v>
      </c>
      <c r="F1441" s="4"/>
      <c r="I1441" s="62">
        <v>21640.89</v>
      </c>
      <c r="J1441" s="63">
        <v>6970.54</v>
      </c>
      <c r="P1441" s="4"/>
      <c r="Q1441" s="4">
        <v>0.59499999999999997</v>
      </c>
      <c r="R1441" s="4"/>
      <c r="S1441" s="4">
        <v>0.66700000000000004</v>
      </c>
      <c r="T1441" s="4"/>
      <c r="W1441" s="4"/>
      <c r="X1441" s="4">
        <v>14426.86</v>
      </c>
      <c r="Y1441" s="4"/>
      <c r="Z1441" s="4">
        <v>20282.38</v>
      </c>
      <c r="AA1441" s="4"/>
    </row>
    <row r="1442" spans="2:27">
      <c r="B1442" s="4"/>
      <c r="C1442" s="4">
        <v>0.43</v>
      </c>
      <c r="D1442" s="4"/>
      <c r="E1442" s="4">
        <v>0.52</v>
      </c>
      <c r="F1442" s="4"/>
      <c r="I1442" s="62">
        <v>6487.05</v>
      </c>
      <c r="J1442" s="63">
        <v>5403.47</v>
      </c>
      <c r="P1442" s="4"/>
      <c r="Q1442" s="4">
        <v>0.51700000000000002</v>
      </c>
      <c r="R1442" s="4"/>
      <c r="S1442" s="4">
        <v>0.56000000000000005</v>
      </c>
      <c r="T1442" s="4"/>
      <c r="W1442" s="4"/>
      <c r="X1442" s="4">
        <v>8638.7099999999991</v>
      </c>
      <c r="Y1442" s="4"/>
      <c r="Z1442" s="4">
        <v>9547.36</v>
      </c>
      <c r="AA1442" s="4"/>
    </row>
    <row r="1443" spans="2:27">
      <c r="B1443" s="4"/>
      <c r="C1443" s="4">
        <v>0.42399999999999999</v>
      </c>
      <c r="D1443" s="4"/>
      <c r="E1443" s="4">
        <v>0.47799999999999998</v>
      </c>
      <c r="F1443" s="4"/>
      <c r="I1443" s="62">
        <v>7023.81</v>
      </c>
      <c r="J1443" s="63">
        <v>13781.36</v>
      </c>
      <c r="P1443" s="4"/>
      <c r="Q1443" s="4">
        <v>0.57099999999999995</v>
      </c>
      <c r="R1443" s="4"/>
      <c r="S1443" s="4">
        <v>0.63</v>
      </c>
      <c r="T1443" s="4"/>
      <c r="W1443" s="4"/>
      <c r="X1443" s="4">
        <v>9832.69</v>
      </c>
      <c r="Y1443" s="4"/>
      <c r="Z1443" s="4">
        <v>8301.15</v>
      </c>
      <c r="AA1443" s="4"/>
    </row>
    <row r="1444" spans="2:27">
      <c r="B1444" s="4"/>
      <c r="C1444" s="4">
        <v>0.35099999999999998</v>
      </c>
      <c r="D1444" s="4"/>
      <c r="E1444" s="4">
        <v>0.55500000000000005</v>
      </c>
      <c r="F1444" s="4"/>
      <c r="I1444" s="62">
        <v>15842.69</v>
      </c>
      <c r="J1444" s="63">
        <v>36596.92</v>
      </c>
      <c r="P1444" s="4"/>
      <c r="Q1444" s="4">
        <v>0.51600000000000001</v>
      </c>
      <c r="R1444" s="4"/>
      <c r="S1444" s="4">
        <v>0.63800000000000001</v>
      </c>
      <c r="T1444" s="4"/>
      <c r="W1444" s="4"/>
      <c r="X1444" s="4">
        <v>6507.29</v>
      </c>
      <c r="Y1444" s="4"/>
      <c r="Z1444" s="4">
        <v>7430.75</v>
      </c>
      <c r="AA1444" s="4"/>
    </row>
    <row r="1445" spans="2:27">
      <c r="B1445" s="4"/>
      <c r="C1445" s="4">
        <v>0.56200000000000006</v>
      </c>
      <c r="D1445" s="4"/>
      <c r="E1445" s="4">
        <v>0.65500000000000003</v>
      </c>
      <c r="F1445" s="4"/>
      <c r="I1445" s="62">
        <v>17357.2</v>
      </c>
      <c r="J1445" s="63">
        <v>26395.58</v>
      </c>
      <c r="P1445" s="4"/>
      <c r="Q1445" s="4">
        <v>0.57999999999999996</v>
      </c>
      <c r="R1445" s="4"/>
      <c r="S1445" s="4">
        <v>0.64300000000000002</v>
      </c>
      <c r="T1445" s="4"/>
      <c r="W1445" s="4"/>
      <c r="X1445" s="4">
        <v>5998.42</v>
      </c>
      <c r="Y1445" s="4"/>
      <c r="Z1445" s="4">
        <v>11465.35</v>
      </c>
      <c r="AA1445" s="4"/>
    </row>
    <row r="1446" spans="2:27">
      <c r="B1446" s="4"/>
      <c r="C1446" s="4">
        <v>0.52200000000000002</v>
      </c>
      <c r="D1446" s="4"/>
      <c r="E1446" s="4">
        <v>0.497</v>
      </c>
      <c r="F1446" s="4"/>
      <c r="I1446" s="62">
        <v>20934.29</v>
      </c>
      <c r="J1446" s="63">
        <v>15736.28</v>
      </c>
      <c r="P1446" s="4"/>
      <c r="Q1446" s="4">
        <v>0.57899999999999996</v>
      </c>
      <c r="R1446" s="4"/>
      <c r="S1446" s="4">
        <v>0.55700000000000005</v>
      </c>
      <c r="T1446" s="4"/>
      <c r="W1446" s="4"/>
      <c r="X1446" s="4">
        <v>10926.55</v>
      </c>
      <c r="Y1446" s="4"/>
      <c r="Z1446" s="4">
        <v>9530.4599999999991</v>
      </c>
      <c r="AA1446" s="4"/>
    </row>
    <row r="1447" spans="2:27">
      <c r="B1447" s="4"/>
      <c r="C1447" s="4">
        <v>0.33600000000000002</v>
      </c>
      <c r="D1447" s="4"/>
      <c r="E1447" s="4">
        <v>0.59199999999999997</v>
      </c>
      <c r="F1447" s="4"/>
      <c r="I1447" s="62">
        <v>7744.27</v>
      </c>
      <c r="J1447" s="63">
        <v>21711.46</v>
      </c>
      <c r="P1447" s="4"/>
      <c r="Q1447" s="4">
        <v>0.46200000000000002</v>
      </c>
      <c r="R1447" s="4"/>
      <c r="S1447" s="4">
        <v>0.6</v>
      </c>
      <c r="T1447" s="4"/>
      <c r="W1447" s="4"/>
      <c r="X1447" s="4">
        <v>6597.93</v>
      </c>
      <c r="Y1447" s="4"/>
      <c r="Z1447" s="4">
        <v>9966.61</v>
      </c>
      <c r="AA1447" s="4"/>
    </row>
    <row r="1448" spans="2:27">
      <c r="B1448" s="4"/>
      <c r="C1448" s="4">
        <v>0.45500000000000002</v>
      </c>
      <c r="D1448" s="4"/>
      <c r="E1448" s="4">
        <v>0.66800000000000004</v>
      </c>
      <c r="F1448" s="4"/>
      <c r="I1448" s="62">
        <v>17352.400000000001</v>
      </c>
      <c r="J1448" s="63">
        <v>18732.169999999998</v>
      </c>
      <c r="P1448" s="4"/>
      <c r="Q1448" s="4">
        <v>0.53700000000000003</v>
      </c>
      <c r="R1448" s="4"/>
      <c r="S1448" s="4">
        <v>0.63700000000000001</v>
      </c>
      <c r="T1448" s="4"/>
      <c r="W1448" s="4"/>
      <c r="X1448" s="4">
        <v>7191.08</v>
      </c>
      <c r="Y1448" s="4"/>
      <c r="Z1448" s="4">
        <v>10155.91</v>
      </c>
      <c r="AA1448" s="4"/>
    </row>
    <row r="1449" spans="2:27">
      <c r="B1449" s="4"/>
      <c r="C1449" s="4">
        <v>0.51200000000000001</v>
      </c>
      <c r="D1449" s="4"/>
      <c r="E1449" s="4">
        <v>0.49399999999999999</v>
      </c>
      <c r="F1449" s="4"/>
      <c r="I1449" s="62">
        <v>13224.34</v>
      </c>
      <c r="J1449" s="63">
        <v>10971.27</v>
      </c>
      <c r="P1449" s="4"/>
      <c r="Q1449" s="4">
        <v>0.57599999999999996</v>
      </c>
      <c r="R1449" s="4"/>
      <c r="S1449" s="4">
        <v>0.56799999999999995</v>
      </c>
      <c r="T1449" s="4"/>
      <c r="W1449" s="4"/>
      <c r="X1449" s="4">
        <v>9568.32</v>
      </c>
      <c r="Y1449" s="4"/>
      <c r="Z1449" s="4">
        <v>8685.36</v>
      </c>
      <c r="AA1449" s="4"/>
    </row>
    <row r="1450" spans="2:27">
      <c r="B1450" s="4"/>
      <c r="C1450" s="4">
        <v>0.41599999999999998</v>
      </c>
      <c r="D1450" s="4"/>
      <c r="E1450" s="4">
        <v>0.52800000000000002</v>
      </c>
      <c r="F1450" s="4"/>
      <c r="I1450" s="62">
        <v>28680.06</v>
      </c>
      <c r="J1450" s="63">
        <v>6929.19</v>
      </c>
      <c r="P1450" s="4"/>
      <c r="Q1450" s="4">
        <v>0.50900000000000001</v>
      </c>
      <c r="R1450" s="4"/>
      <c r="S1450" s="4">
        <v>0.61599999999999999</v>
      </c>
      <c r="T1450" s="4"/>
      <c r="W1450" s="4"/>
      <c r="X1450" s="4">
        <v>6745.37</v>
      </c>
      <c r="Y1450" s="4"/>
      <c r="Z1450" s="4">
        <v>10390.549999999999</v>
      </c>
      <c r="AA1450" s="4"/>
    </row>
    <row r="1451" spans="2:27">
      <c r="B1451" s="4"/>
      <c r="C1451" s="4">
        <v>0.46600000000000003</v>
      </c>
      <c r="D1451" s="4"/>
      <c r="E1451" s="4">
        <v>0.53200000000000003</v>
      </c>
      <c r="F1451" s="4"/>
      <c r="I1451" s="62">
        <v>23736.94</v>
      </c>
      <c r="J1451" s="63">
        <v>11853.79</v>
      </c>
      <c r="P1451" s="4"/>
      <c r="Q1451" s="4">
        <v>0.53400000000000003</v>
      </c>
      <c r="R1451" s="4"/>
      <c r="S1451" s="4">
        <v>0.65</v>
      </c>
      <c r="T1451" s="4"/>
      <c r="W1451" s="4"/>
      <c r="X1451" s="4">
        <v>7261.18</v>
      </c>
      <c r="Y1451" s="4"/>
      <c r="Z1451" s="4">
        <v>11062.04</v>
      </c>
      <c r="AA1451" s="4"/>
    </row>
    <row r="1452" spans="2:27">
      <c r="B1452" s="4"/>
      <c r="C1452" s="4">
        <v>0.56100000000000005</v>
      </c>
      <c r="D1452" s="4"/>
      <c r="E1452" s="4">
        <v>0.53400000000000003</v>
      </c>
      <c r="F1452" s="4"/>
      <c r="I1452" s="62">
        <v>44796.14</v>
      </c>
      <c r="J1452" s="63">
        <v>48718.78</v>
      </c>
      <c r="P1452" s="4"/>
      <c r="Q1452" s="4">
        <v>0.53800000000000003</v>
      </c>
      <c r="R1452" s="4"/>
      <c r="S1452" s="4">
        <v>0.55000000000000004</v>
      </c>
      <c r="T1452" s="4"/>
      <c r="W1452" s="4"/>
      <c r="X1452" s="4">
        <v>6509.98</v>
      </c>
      <c r="Y1452" s="4"/>
      <c r="Z1452" s="4">
        <v>7310.69</v>
      </c>
      <c r="AA1452" s="4"/>
    </row>
    <row r="1453" spans="2:27">
      <c r="B1453" s="4"/>
      <c r="C1453" s="4">
        <v>0.4</v>
      </c>
      <c r="D1453" s="4"/>
      <c r="E1453" s="4">
        <v>0.69699999999999995</v>
      </c>
      <c r="F1453" s="4"/>
      <c r="I1453" s="62">
        <v>21019.15</v>
      </c>
      <c r="J1453" s="63">
        <v>20979.33</v>
      </c>
      <c r="P1453" s="4"/>
      <c r="Q1453" s="4">
        <v>0.499</v>
      </c>
      <c r="R1453" s="4"/>
      <c r="S1453" s="4">
        <v>0.66600000000000004</v>
      </c>
      <c r="T1453" s="4"/>
      <c r="W1453" s="4"/>
      <c r="X1453" s="4">
        <v>5737.05</v>
      </c>
      <c r="Y1453" s="4"/>
      <c r="Z1453" s="4">
        <v>25831.15</v>
      </c>
      <c r="AA1453" s="4"/>
    </row>
    <row r="1454" spans="2:27">
      <c r="B1454" s="4"/>
      <c r="C1454" s="4">
        <v>0.50800000000000001</v>
      </c>
      <c r="D1454" s="4"/>
      <c r="E1454" s="4">
        <v>0.48199999999999998</v>
      </c>
      <c r="F1454" s="4"/>
      <c r="I1454" s="62">
        <v>37217.379999999997</v>
      </c>
      <c r="J1454" s="63">
        <v>9393.52</v>
      </c>
      <c r="P1454" s="4"/>
      <c r="Q1454" s="4">
        <v>0.5</v>
      </c>
      <c r="R1454" s="4"/>
      <c r="S1454" s="4">
        <v>0.61</v>
      </c>
      <c r="T1454" s="4"/>
      <c r="W1454" s="4"/>
      <c r="X1454" s="4">
        <v>6885.73</v>
      </c>
      <c r="Y1454" s="4"/>
      <c r="Z1454" s="4">
        <v>9377</v>
      </c>
      <c r="AA1454" s="4"/>
    </row>
    <row r="1455" spans="2:27">
      <c r="B1455" s="4"/>
      <c r="C1455" s="4">
        <v>0.49399999999999999</v>
      </c>
      <c r="D1455" s="4"/>
      <c r="E1455" s="4">
        <v>0.55600000000000005</v>
      </c>
      <c r="F1455" s="4"/>
      <c r="I1455" s="62">
        <v>18250.419999999998</v>
      </c>
      <c r="J1455" s="63">
        <v>11693.03</v>
      </c>
      <c r="P1455" s="4"/>
      <c r="Q1455" s="4">
        <v>0.55800000000000005</v>
      </c>
      <c r="R1455" s="4"/>
      <c r="S1455" s="4">
        <v>0.59299999999999997</v>
      </c>
      <c r="T1455" s="4"/>
      <c r="W1455" s="4"/>
      <c r="X1455" s="4">
        <v>7588.64</v>
      </c>
      <c r="Y1455" s="4"/>
      <c r="Z1455" s="4">
        <v>10100.4</v>
      </c>
      <c r="AA1455" s="4"/>
    </row>
    <row r="1456" spans="2:27">
      <c r="B1456" s="4"/>
      <c r="C1456" s="4">
        <v>0.50800000000000001</v>
      </c>
      <c r="D1456" s="4"/>
      <c r="E1456" s="4">
        <v>0.54600000000000004</v>
      </c>
      <c r="F1456" s="4"/>
      <c r="I1456" s="62">
        <v>24268.14</v>
      </c>
      <c r="J1456" s="63">
        <v>12438.45</v>
      </c>
      <c r="P1456" s="4"/>
      <c r="Q1456" s="4">
        <v>0.56599999999999995</v>
      </c>
      <c r="R1456" s="4"/>
      <c r="S1456" s="4">
        <v>0.57499999999999996</v>
      </c>
      <c r="T1456" s="4"/>
      <c r="W1456" s="4"/>
      <c r="X1456" s="4">
        <v>7964.2</v>
      </c>
      <c r="Y1456" s="4"/>
      <c r="Z1456" s="4">
        <v>8740.7199999999993</v>
      </c>
      <c r="AA1456" s="4"/>
    </row>
    <row r="1457" spans="2:27">
      <c r="B1457" s="4"/>
      <c r="C1457" s="4">
        <v>0.497</v>
      </c>
      <c r="D1457" s="4"/>
      <c r="E1457" s="4">
        <v>0.53700000000000003</v>
      </c>
      <c r="F1457" s="4"/>
      <c r="I1457" s="62">
        <v>11193.37</v>
      </c>
      <c r="J1457" s="63">
        <v>9780.6200000000008</v>
      </c>
      <c r="P1457" s="4"/>
      <c r="Q1457" s="4">
        <v>0.57799999999999996</v>
      </c>
      <c r="R1457" s="4"/>
      <c r="S1457" s="4">
        <v>0.69</v>
      </c>
      <c r="T1457" s="4"/>
      <c r="W1457" s="4"/>
      <c r="X1457" s="4">
        <v>8806.11</v>
      </c>
      <c r="Y1457" s="4"/>
      <c r="Z1457" s="4">
        <v>8535.3799999999992</v>
      </c>
      <c r="AA1457" s="4"/>
    </row>
    <row r="1458" spans="2:27">
      <c r="B1458" s="4"/>
      <c r="C1458" s="4">
        <v>0.51200000000000001</v>
      </c>
      <c r="D1458" s="4"/>
      <c r="E1458" s="4">
        <v>0.49</v>
      </c>
      <c r="F1458" s="4"/>
      <c r="I1458" s="62">
        <v>8220.4599999999991</v>
      </c>
      <c r="J1458" s="63">
        <v>9737.44</v>
      </c>
      <c r="P1458" s="4"/>
      <c r="Q1458" s="4">
        <v>0.54100000000000004</v>
      </c>
      <c r="R1458" s="4"/>
      <c r="S1458" s="4">
        <v>0.61299999999999999</v>
      </c>
      <c r="T1458" s="4"/>
      <c r="W1458" s="4"/>
      <c r="X1458" s="4">
        <v>5471.49</v>
      </c>
      <c r="Y1458" s="4"/>
      <c r="Z1458" s="4">
        <v>9585.4500000000007</v>
      </c>
      <c r="AA1458" s="4"/>
    </row>
    <row r="1459" spans="2:27">
      <c r="B1459" s="4"/>
      <c r="C1459" s="4">
        <v>0.54700000000000004</v>
      </c>
      <c r="D1459" s="4"/>
      <c r="E1459" s="4">
        <v>0.54500000000000004</v>
      </c>
      <c r="F1459" s="4"/>
      <c r="I1459" s="62">
        <v>8196.42</v>
      </c>
      <c r="J1459" s="63">
        <v>15248.92</v>
      </c>
      <c r="P1459" s="4"/>
      <c r="Q1459" s="4">
        <v>0.58099999999999996</v>
      </c>
      <c r="R1459" s="4"/>
      <c r="S1459" s="4">
        <v>0.66</v>
      </c>
      <c r="T1459" s="4"/>
      <c r="W1459" s="4"/>
      <c r="X1459" s="4">
        <v>8880.31</v>
      </c>
      <c r="Y1459" s="4"/>
      <c r="Z1459" s="4">
        <v>11615.31</v>
      </c>
      <c r="AA1459" s="4"/>
    </row>
    <row r="1460" spans="2:27">
      <c r="B1460" s="4"/>
      <c r="C1460" s="4">
        <v>0.41399999999999998</v>
      </c>
      <c r="D1460" s="4"/>
      <c r="E1460" s="4">
        <v>0.61699999999999999</v>
      </c>
      <c r="F1460" s="4"/>
      <c r="I1460" s="62">
        <v>17950.689999999999</v>
      </c>
      <c r="J1460" s="63">
        <v>20757.7</v>
      </c>
      <c r="P1460" s="4"/>
      <c r="Q1460" s="4">
        <v>0.48799999999999999</v>
      </c>
      <c r="R1460" s="4"/>
      <c r="S1460" s="4">
        <v>0.60099999999999998</v>
      </c>
      <c r="T1460" s="4"/>
      <c r="W1460" s="4"/>
      <c r="X1460" s="4">
        <v>7176.06</v>
      </c>
      <c r="Y1460" s="4"/>
      <c r="Z1460" s="4">
        <v>9649.75</v>
      </c>
      <c r="AA1460" s="4"/>
    </row>
    <row r="1461" spans="2:27">
      <c r="B1461" s="4"/>
      <c r="C1461" s="4">
        <v>0.45900000000000002</v>
      </c>
      <c r="D1461" s="4"/>
      <c r="E1461" s="4">
        <v>0.47399999999999998</v>
      </c>
      <c r="F1461" s="4"/>
      <c r="I1461" s="62">
        <v>15788.95</v>
      </c>
      <c r="J1461" s="63">
        <v>6869.36</v>
      </c>
      <c r="P1461" s="4"/>
      <c r="Q1461" s="4">
        <v>0.52600000000000002</v>
      </c>
      <c r="R1461" s="4"/>
      <c r="S1461" s="4">
        <v>0.53100000000000003</v>
      </c>
      <c r="T1461" s="4"/>
      <c r="W1461" s="4"/>
      <c r="X1461" s="4">
        <v>7666.51</v>
      </c>
      <c r="Y1461" s="4"/>
      <c r="Z1461" s="4">
        <v>6479.51</v>
      </c>
      <c r="AA1461" s="4"/>
    </row>
    <row r="1462" spans="2:27">
      <c r="B1462" s="4"/>
      <c r="C1462" s="4">
        <v>0.48299999999999998</v>
      </c>
      <c r="D1462" s="4"/>
      <c r="E1462" s="4">
        <v>0.56499999999999995</v>
      </c>
      <c r="F1462" s="4"/>
      <c r="I1462" s="62">
        <v>20787.84</v>
      </c>
      <c r="J1462" s="63">
        <v>20759.38</v>
      </c>
      <c r="P1462" s="4"/>
      <c r="Q1462" s="4">
        <v>0.57599999999999996</v>
      </c>
      <c r="R1462" s="4"/>
      <c r="S1462" s="4">
        <v>0.66400000000000003</v>
      </c>
      <c r="T1462" s="4"/>
      <c r="W1462" s="4"/>
      <c r="X1462" s="4">
        <v>9245.76</v>
      </c>
      <c r="Y1462" s="4"/>
      <c r="Z1462" s="4">
        <v>8915.02</v>
      </c>
      <c r="AA1462" s="4"/>
    </row>
    <row r="1463" spans="2:27">
      <c r="B1463" s="4"/>
      <c r="C1463" s="4">
        <v>0.436</v>
      </c>
      <c r="D1463" s="4"/>
      <c r="E1463" s="4">
        <v>0.52</v>
      </c>
      <c r="F1463" s="4"/>
      <c r="I1463" s="62">
        <v>23247.54</v>
      </c>
      <c r="J1463" s="63">
        <v>15732.01</v>
      </c>
      <c r="P1463" s="4"/>
      <c r="Q1463" s="4">
        <v>0.56299999999999994</v>
      </c>
      <c r="R1463" s="4"/>
      <c r="S1463" s="4">
        <v>0.52</v>
      </c>
      <c r="T1463" s="4"/>
      <c r="W1463" s="4"/>
      <c r="X1463" s="4">
        <v>5364.12</v>
      </c>
      <c r="Y1463" s="4"/>
      <c r="Z1463" s="4">
        <v>6691.13</v>
      </c>
      <c r="AA1463" s="4"/>
    </row>
    <row r="1464" spans="2:27">
      <c r="B1464" s="4"/>
      <c r="C1464" s="4">
        <v>0.48</v>
      </c>
      <c r="D1464" s="4"/>
      <c r="E1464" s="4">
        <v>0.55200000000000005</v>
      </c>
      <c r="F1464" s="4"/>
      <c r="I1464" s="62">
        <v>8098.53</v>
      </c>
      <c r="J1464" s="63">
        <v>33882.730000000003</v>
      </c>
      <c r="P1464" s="4"/>
      <c r="Q1464" s="4">
        <v>0.52800000000000002</v>
      </c>
      <c r="R1464" s="4"/>
      <c r="S1464" s="4">
        <v>0.61499999999999999</v>
      </c>
      <c r="T1464" s="4"/>
      <c r="W1464" s="4"/>
      <c r="X1464" s="4">
        <v>6946.96</v>
      </c>
      <c r="Y1464" s="4"/>
      <c r="Z1464" s="4">
        <v>9518.67</v>
      </c>
      <c r="AA1464" s="4"/>
    </row>
    <row r="1465" spans="2:27">
      <c r="B1465" s="4"/>
      <c r="C1465" s="4">
        <v>0.41</v>
      </c>
      <c r="D1465" s="4"/>
      <c r="E1465" s="4">
        <v>0.67700000000000005</v>
      </c>
      <c r="F1465" s="4"/>
      <c r="I1465" s="62">
        <v>33314.980000000003</v>
      </c>
      <c r="J1465" s="63">
        <v>24529.14</v>
      </c>
      <c r="P1465" s="4"/>
      <c r="Q1465" s="4">
        <v>0.47799999999999998</v>
      </c>
      <c r="R1465" s="4"/>
      <c r="S1465" s="4">
        <v>0.69199999999999995</v>
      </c>
      <c r="T1465" s="4"/>
      <c r="W1465" s="4"/>
      <c r="X1465" s="4">
        <v>7209.19</v>
      </c>
      <c r="Y1465" s="4"/>
      <c r="Z1465" s="4">
        <v>16684.57</v>
      </c>
      <c r="AA1465" s="4"/>
    </row>
    <row r="1466" spans="2:27">
      <c r="B1466" s="4"/>
      <c r="C1466" s="4">
        <v>0.42099999999999999</v>
      </c>
      <c r="D1466" s="4"/>
      <c r="E1466" s="4">
        <v>0.61799999999999999</v>
      </c>
      <c r="F1466" s="4"/>
      <c r="I1466" s="62">
        <v>8150.34</v>
      </c>
      <c r="J1466" s="63">
        <v>22730.79</v>
      </c>
      <c r="P1466" s="4"/>
      <c r="Q1466" s="4">
        <v>0.504</v>
      </c>
      <c r="R1466" s="4"/>
      <c r="S1466" s="4">
        <v>0.55900000000000005</v>
      </c>
      <c r="T1466" s="4"/>
      <c r="W1466" s="4"/>
      <c r="X1466" s="4">
        <v>7166.09</v>
      </c>
      <c r="Y1466" s="4"/>
      <c r="Z1466" s="4">
        <v>7769.37</v>
      </c>
      <c r="AA1466" s="4"/>
    </row>
    <row r="1467" spans="2:27">
      <c r="B1467" s="4"/>
      <c r="C1467" s="4">
        <v>0.46400000000000002</v>
      </c>
      <c r="D1467" s="4"/>
      <c r="E1467" s="4">
        <v>0.52700000000000002</v>
      </c>
      <c r="F1467" s="4"/>
      <c r="I1467" s="62">
        <v>33717.21</v>
      </c>
      <c r="J1467" s="63">
        <v>7317.75</v>
      </c>
      <c r="P1467" s="4"/>
      <c r="Q1467" s="4">
        <v>0.58699999999999997</v>
      </c>
      <c r="R1467" s="4"/>
      <c r="S1467" s="4">
        <v>0.61</v>
      </c>
      <c r="T1467" s="4"/>
      <c r="W1467" s="4"/>
      <c r="X1467" s="4">
        <v>8036.87</v>
      </c>
      <c r="Y1467" s="4"/>
      <c r="Z1467" s="4">
        <v>10800.38</v>
      </c>
      <c r="AA1467" s="4"/>
    </row>
    <row r="1468" spans="2:27">
      <c r="B1468" s="4"/>
      <c r="C1468" s="4">
        <v>0.42599999999999999</v>
      </c>
      <c r="D1468" s="4"/>
      <c r="E1468" s="4">
        <v>0.57699999999999996</v>
      </c>
      <c r="F1468" s="4"/>
      <c r="I1468" s="62">
        <v>19401.11</v>
      </c>
      <c r="J1468" s="63">
        <v>24572.7</v>
      </c>
      <c r="P1468" s="4"/>
      <c r="Q1468" s="4">
        <v>0.53100000000000003</v>
      </c>
      <c r="R1468" s="4"/>
      <c r="S1468" s="4">
        <v>0.65600000000000003</v>
      </c>
      <c r="T1468" s="4"/>
      <c r="W1468" s="4"/>
      <c r="X1468" s="4">
        <v>6542.84</v>
      </c>
      <c r="Y1468" s="4"/>
      <c r="Z1468" s="4">
        <v>14827.16</v>
      </c>
      <c r="AA1468" s="4"/>
    </row>
    <row r="1469" spans="2:27">
      <c r="B1469" s="4"/>
      <c r="C1469" s="4">
        <v>0.41499999999999998</v>
      </c>
      <c r="D1469" s="4"/>
      <c r="E1469" s="4">
        <v>0.48199999999999998</v>
      </c>
      <c r="F1469" s="4"/>
      <c r="I1469" s="62">
        <v>12462.39</v>
      </c>
      <c r="J1469" s="63">
        <v>10174.89</v>
      </c>
      <c r="P1469" s="4"/>
      <c r="Q1469" s="4">
        <v>0.54200000000000004</v>
      </c>
      <c r="R1469" s="4"/>
      <c r="S1469" s="4">
        <v>0.51800000000000002</v>
      </c>
      <c r="T1469" s="4"/>
      <c r="W1469" s="4"/>
      <c r="X1469" s="4">
        <v>6430.72</v>
      </c>
      <c r="Y1469" s="4"/>
      <c r="Z1469" s="4">
        <v>6736.87</v>
      </c>
      <c r="AA1469" s="4"/>
    </row>
    <row r="1470" spans="2:27">
      <c r="B1470" s="4"/>
      <c r="C1470" s="4">
        <v>0.38600000000000001</v>
      </c>
      <c r="D1470" s="4"/>
      <c r="E1470" s="4">
        <v>0.501</v>
      </c>
      <c r="F1470" s="4"/>
      <c r="I1470" s="62">
        <v>27449.07</v>
      </c>
      <c r="J1470" s="63">
        <v>11470.47</v>
      </c>
      <c r="P1470" s="4"/>
      <c r="Q1470" s="4">
        <v>0.51400000000000001</v>
      </c>
      <c r="R1470" s="4"/>
      <c r="S1470" s="4">
        <v>0.67600000000000005</v>
      </c>
      <c r="T1470" s="4"/>
      <c r="W1470" s="4"/>
      <c r="X1470" s="4">
        <v>5647.92</v>
      </c>
      <c r="Y1470" s="4"/>
      <c r="Z1470" s="4">
        <v>14395.25</v>
      </c>
      <c r="AA1470" s="4"/>
    </row>
    <row r="1471" spans="2:27">
      <c r="B1471" s="4"/>
      <c r="C1471" s="4">
        <v>0.51900000000000002</v>
      </c>
      <c r="D1471" s="4"/>
      <c r="E1471" s="4">
        <v>0.54900000000000004</v>
      </c>
      <c r="F1471" s="4"/>
      <c r="I1471" s="62">
        <v>18261.169999999998</v>
      </c>
      <c r="J1471" s="63">
        <v>4530.24</v>
      </c>
      <c r="P1471" s="4"/>
      <c r="Q1471" s="4">
        <v>0.56100000000000005</v>
      </c>
      <c r="R1471" s="4"/>
      <c r="S1471" s="4">
        <v>0.56299999999999994</v>
      </c>
      <c r="T1471" s="4"/>
      <c r="W1471" s="4"/>
      <c r="X1471" s="4">
        <v>7809.01</v>
      </c>
      <c r="Y1471" s="4"/>
      <c r="Z1471" s="4">
        <v>7755.66</v>
      </c>
      <c r="AA1471" s="4"/>
    </row>
    <row r="1472" spans="2:27">
      <c r="B1472" s="4"/>
      <c r="C1472" s="4">
        <v>0.42599999999999999</v>
      </c>
      <c r="D1472" s="4"/>
      <c r="E1472" s="4">
        <v>0.56499999999999995</v>
      </c>
      <c r="F1472" s="4"/>
      <c r="I1472" s="62">
        <v>18476.66</v>
      </c>
      <c r="J1472" s="63">
        <v>18525.75</v>
      </c>
      <c r="P1472" s="4"/>
      <c r="Q1472" s="4">
        <v>0.52</v>
      </c>
      <c r="R1472" s="4"/>
      <c r="S1472" s="4">
        <v>0.67300000000000004</v>
      </c>
      <c r="T1472" s="4"/>
      <c r="W1472" s="4"/>
      <c r="X1472" s="4">
        <v>7078.97</v>
      </c>
      <c r="Y1472" s="4"/>
      <c r="Z1472" s="4">
        <v>12810.07</v>
      </c>
      <c r="AA1472" s="4"/>
    </row>
    <row r="1473" spans="2:27">
      <c r="B1473" s="4"/>
      <c r="C1473" s="4">
        <v>0.434</v>
      </c>
      <c r="D1473" s="4"/>
      <c r="E1473" s="4">
        <v>0.57899999999999996</v>
      </c>
      <c r="F1473" s="4"/>
      <c r="I1473" s="62">
        <v>8892.67</v>
      </c>
      <c r="J1473" s="63">
        <v>22498.15</v>
      </c>
      <c r="P1473" s="4"/>
      <c r="Q1473" s="4">
        <v>0.47099999999999997</v>
      </c>
      <c r="R1473" s="4"/>
      <c r="S1473" s="4">
        <v>0.70699999999999996</v>
      </c>
      <c r="T1473" s="4"/>
      <c r="W1473" s="4"/>
      <c r="X1473" s="4">
        <v>5522.39</v>
      </c>
      <c r="Y1473" s="4"/>
      <c r="Z1473" s="4">
        <v>12082.05</v>
      </c>
      <c r="AA1473" s="4"/>
    </row>
    <row r="1474" spans="2:27">
      <c r="B1474" s="4"/>
      <c r="C1474" s="4">
        <v>0.49</v>
      </c>
      <c r="D1474" s="4"/>
      <c r="E1474" s="4">
        <v>0.48899999999999999</v>
      </c>
      <c r="F1474" s="4"/>
      <c r="I1474" s="62">
        <v>28428.33</v>
      </c>
      <c r="J1474" s="63">
        <v>6672</v>
      </c>
      <c r="P1474" s="4"/>
      <c r="Q1474" s="4">
        <v>0.56399999999999995</v>
      </c>
      <c r="R1474" s="4"/>
      <c r="S1474" s="4">
        <v>0.53700000000000003</v>
      </c>
      <c r="T1474" s="4"/>
      <c r="W1474" s="4"/>
      <c r="X1474" s="4">
        <v>9054.0300000000007</v>
      </c>
      <c r="Y1474" s="4"/>
      <c r="Z1474" s="4">
        <v>6426.28</v>
      </c>
      <c r="AA1474" s="4"/>
    </row>
    <row r="1475" spans="2:27">
      <c r="B1475" s="4"/>
      <c r="C1475" s="4">
        <v>0.55100000000000005</v>
      </c>
      <c r="D1475" s="4"/>
      <c r="E1475" s="4">
        <v>0.71599999999999997</v>
      </c>
      <c r="F1475" s="4"/>
      <c r="I1475" s="62">
        <v>7493.54</v>
      </c>
      <c r="J1475" s="63">
        <v>15202.14</v>
      </c>
      <c r="P1475" s="4"/>
      <c r="Q1475" s="4">
        <v>0.624</v>
      </c>
      <c r="R1475" s="4"/>
      <c r="S1475" s="4">
        <v>0.74199999999999999</v>
      </c>
      <c r="T1475" s="4"/>
      <c r="W1475" s="4"/>
      <c r="X1475" s="4">
        <v>8867.77</v>
      </c>
      <c r="Y1475" s="4"/>
      <c r="Z1475" s="4">
        <v>14072.9</v>
      </c>
      <c r="AA1475" s="4"/>
    </row>
    <row r="1476" spans="2:27">
      <c r="B1476" s="4"/>
      <c r="C1476" s="4">
        <v>0.48299999999999998</v>
      </c>
      <c r="D1476" s="4"/>
      <c r="E1476" s="4">
        <v>0.48199999999999998</v>
      </c>
      <c r="F1476" s="4"/>
      <c r="I1476" s="62">
        <v>11433.99</v>
      </c>
      <c r="J1476" s="63">
        <v>27102.52</v>
      </c>
      <c r="P1476" s="4"/>
      <c r="Q1476" s="4">
        <v>0.53900000000000003</v>
      </c>
      <c r="R1476" s="4"/>
      <c r="S1476" s="4">
        <v>0.63100000000000001</v>
      </c>
      <c r="T1476" s="4"/>
      <c r="W1476" s="4"/>
      <c r="X1476" s="4">
        <v>6765.86</v>
      </c>
      <c r="Y1476" s="4"/>
      <c r="Z1476" s="4">
        <v>10213.91</v>
      </c>
      <c r="AA1476" s="4"/>
    </row>
    <row r="1477" spans="2:27">
      <c r="B1477" s="4"/>
      <c r="C1477" s="4">
        <v>0.46700000000000003</v>
      </c>
      <c r="D1477" s="4"/>
      <c r="E1477" s="4">
        <v>0.48799999999999999</v>
      </c>
      <c r="F1477" s="4"/>
      <c r="I1477" s="62">
        <v>18334.27</v>
      </c>
      <c r="J1477" s="63">
        <v>6481.4</v>
      </c>
      <c r="P1477" s="4"/>
      <c r="Q1477" s="4">
        <v>0.505</v>
      </c>
      <c r="R1477" s="4"/>
      <c r="S1477" s="4">
        <v>0.60899999999999999</v>
      </c>
      <c r="T1477" s="4"/>
      <c r="W1477" s="4"/>
      <c r="X1477" s="4">
        <v>6934.88</v>
      </c>
      <c r="Y1477" s="4"/>
      <c r="Z1477" s="4">
        <v>9281.42</v>
      </c>
      <c r="AA1477" s="4"/>
    </row>
    <row r="1478" spans="2:27">
      <c r="B1478" s="4"/>
      <c r="C1478" s="4">
        <v>0.49199999999999999</v>
      </c>
      <c r="D1478" s="4"/>
      <c r="E1478" s="4">
        <v>0.65200000000000002</v>
      </c>
      <c r="F1478" s="4"/>
      <c r="I1478" s="62">
        <v>22763.73</v>
      </c>
      <c r="J1478" s="63">
        <v>7053.71</v>
      </c>
      <c r="P1478" s="4"/>
      <c r="Q1478" s="4">
        <v>0.55500000000000005</v>
      </c>
      <c r="R1478" s="4"/>
      <c r="S1478" s="4">
        <v>0.67600000000000005</v>
      </c>
      <c r="T1478" s="4"/>
      <c r="W1478" s="4"/>
      <c r="X1478" s="4">
        <v>7220.24</v>
      </c>
      <c r="Y1478" s="4"/>
      <c r="Z1478" s="4">
        <v>9335.69</v>
      </c>
      <c r="AA1478" s="4"/>
    </row>
    <row r="1479" spans="2:27">
      <c r="B1479" s="4"/>
      <c r="C1479" s="4">
        <v>0.53200000000000003</v>
      </c>
      <c r="D1479" s="4"/>
      <c r="E1479" s="4">
        <v>0.47399999999999998</v>
      </c>
      <c r="F1479" s="4"/>
      <c r="I1479" s="62">
        <v>14700.31</v>
      </c>
      <c r="J1479" s="63">
        <v>25866.74</v>
      </c>
      <c r="P1479" s="4"/>
      <c r="Q1479" s="4">
        <v>0.61399999999999999</v>
      </c>
      <c r="R1479" s="4"/>
      <c r="S1479" s="4">
        <v>0.57499999999999996</v>
      </c>
      <c r="T1479" s="4"/>
      <c r="W1479" s="4"/>
      <c r="X1479" s="4">
        <v>7811.73</v>
      </c>
      <c r="Y1479" s="4"/>
      <c r="Z1479" s="4">
        <v>6672.13</v>
      </c>
      <c r="AA1479" s="4"/>
    </row>
    <row r="1480" spans="2:27">
      <c r="B1480" s="4"/>
      <c r="C1480" s="4">
        <v>0.47699999999999998</v>
      </c>
      <c r="D1480" s="4"/>
      <c r="E1480" s="4">
        <v>0.72099999999999997</v>
      </c>
      <c r="F1480" s="4"/>
      <c r="I1480" s="62">
        <v>44237.45</v>
      </c>
      <c r="J1480" s="63">
        <v>27359.35</v>
      </c>
      <c r="P1480" s="4"/>
      <c r="Q1480" s="4">
        <v>0.57899999999999996</v>
      </c>
      <c r="R1480" s="4"/>
      <c r="S1480" s="4">
        <v>0.71299999999999997</v>
      </c>
      <c r="T1480" s="4"/>
      <c r="W1480" s="4"/>
      <c r="X1480" s="4">
        <v>8007.66</v>
      </c>
      <c r="Y1480" s="4"/>
      <c r="Z1480" s="4">
        <v>19411.11</v>
      </c>
      <c r="AA1480" s="4"/>
    </row>
    <row r="1481" spans="2:27">
      <c r="B1481" s="4"/>
      <c r="C1481" s="4">
        <v>0.39900000000000002</v>
      </c>
      <c r="D1481" s="4"/>
      <c r="E1481" s="4">
        <v>0.55500000000000005</v>
      </c>
      <c r="F1481" s="4"/>
      <c r="I1481" s="62">
        <v>9833.7800000000007</v>
      </c>
      <c r="J1481" s="63">
        <v>6351.38</v>
      </c>
      <c r="P1481" s="4"/>
      <c r="Q1481" s="4">
        <v>0.55000000000000004</v>
      </c>
      <c r="R1481" s="4"/>
      <c r="S1481" s="4">
        <v>0.68400000000000005</v>
      </c>
      <c r="T1481" s="4"/>
      <c r="W1481" s="4"/>
      <c r="X1481" s="4">
        <v>7176.23</v>
      </c>
      <c r="Y1481" s="4"/>
      <c r="Z1481" s="4">
        <v>14853.01</v>
      </c>
      <c r="AA1481" s="4"/>
    </row>
    <row r="1482" spans="2:27">
      <c r="B1482" s="4"/>
      <c r="C1482" s="4">
        <v>0.49199999999999999</v>
      </c>
      <c r="D1482" s="4"/>
      <c r="E1482" s="4">
        <v>0.50700000000000001</v>
      </c>
      <c r="F1482" s="4"/>
      <c r="I1482" s="62">
        <v>43049.9</v>
      </c>
      <c r="J1482" s="63">
        <v>7501.44</v>
      </c>
      <c r="P1482" s="4"/>
      <c r="Q1482" s="4">
        <v>0.53700000000000003</v>
      </c>
      <c r="R1482" s="4"/>
      <c r="S1482" s="4">
        <v>0.59299999999999997</v>
      </c>
      <c r="T1482" s="4"/>
      <c r="W1482" s="4"/>
      <c r="X1482" s="4">
        <v>8422.48</v>
      </c>
      <c r="Y1482" s="4"/>
      <c r="Z1482" s="4">
        <v>7235.93</v>
      </c>
      <c r="AA1482" s="4"/>
    </row>
    <row r="1483" spans="2:27">
      <c r="B1483" s="4"/>
      <c r="C1483" s="4">
        <v>0.52200000000000002</v>
      </c>
      <c r="D1483" s="4"/>
      <c r="E1483" s="4">
        <v>0.65500000000000003</v>
      </c>
      <c r="F1483" s="4"/>
      <c r="I1483" s="62">
        <v>9763.2900000000009</v>
      </c>
      <c r="J1483" s="63">
        <v>33388.9</v>
      </c>
      <c r="P1483" s="4"/>
      <c r="Q1483" s="4">
        <v>0.58199999999999996</v>
      </c>
      <c r="R1483" s="4"/>
      <c r="S1483" s="4">
        <v>0.58599999999999997</v>
      </c>
      <c r="T1483" s="4"/>
      <c r="W1483" s="4"/>
      <c r="X1483" s="4">
        <v>8789.99</v>
      </c>
      <c r="Y1483" s="4"/>
      <c r="Z1483" s="4">
        <v>7796.22</v>
      </c>
      <c r="AA1483" s="4"/>
    </row>
    <row r="1484" spans="2:27">
      <c r="B1484" s="4"/>
      <c r="C1484" s="4">
        <v>0.47499999999999998</v>
      </c>
      <c r="D1484" s="4"/>
      <c r="E1484" s="4">
        <v>0.433</v>
      </c>
      <c r="F1484" s="4"/>
      <c r="I1484" s="62">
        <v>17195.21</v>
      </c>
      <c r="J1484" s="63">
        <v>20054.419999999998</v>
      </c>
      <c r="P1484" s="4"/>
      <c r="Q1484" s="4">
        <v>0.56399999999999995</v>
      </c>
      <c r="R1484" s="4"/>
      <c r="S1484" s="4">
        <v>0.56599999999999995</v>
      </c>
      <c r="T1484" s="4"/>
      <c r="W1484" s="4"/>
      <c r="X1484" s="4">
        <v>7035.96</v>
      </c>
      <c r="Y1484" s="4"/>
      <c r="Z1484" s="4">
        <v>7530.16</v>
      </c>
      <c r="AA1484" s="4"/>
    </row>
    <row r="1485" spans="2:27">
      <c r="B1485" s="4"/>
      <c r="C1485" s="4">
        <v>0.47</v>
      </c>
      <c r="D1485" s="4"/>
      <c r="E1485" s="4">
        <v>0.432</v>
      </c>
      <c r="F1485" s="4"/>
      <c r="I1485" s="62">
        <v>30942.98</v>
      </c>
      <c r="J1485" s="63">
        <v>8350.64</v>
      </c>
      <c r="P1485" s="4"/>
      <c r="Q1485" s="4">
        <v>0.54400000000000004</v>
      </c>
      <c r="R1485" s="4"/>
      <c r="S1485" s="4">
        <v>0.6</v>
      </c>
      <c r="T1485" s="4"/>
      <c r="W1485" s="4"/>
      <c r="X1485" s="4">
        <v>7876.8</v>
      </c>
      <c r="Y1485" s="4"/>
      <c r="Z1485" s="4">
        <v>8957.83</v>
      </c>
      <c r="AA1485" s="4"/>
    </row>
    <row r="1486" spans="2:27">
      <c r="B1486" s="4"/>
      <c r="C1486" s="4">
        <v>0.39300000000000002</v>
      </c>
      <c r="D1486" s="4"/>
      <c r="E1486" s="4">
        <v>0.60099999999999998</v>
      </c>
      <c r="F1486" s="4"/>
      <c r="I1486" s="62">
        <v>13460.71</v>
      </c>
      <c r="J1486" s="63">
        <v>10561.69</v>
      </c>
      <c r="P1486" s="4"/>
      <c r="Q1486" s="4">
        <v>0.59399999999999997</v>
      </c>
      <c r="R1486" s="4"/>
      <c r="S1486" s="4">
        <v>0.625</v>
      </c>
      <c r="T1486" s="4"/>
      <c r="W1486" s="4"/>
      <c r="X1486" s="4">
        <v>7498.01</v>
      </c>
      <c r="Y1486" s="4"/>
      <c r="Z1486" s="4">
        <v>9721.4699999999993</v>
      </c>
      <c r="AA1486" s="4"/>
    </row>
    <row r="1487" spans="2:27">
      <c r="B1487" s="4"/>
      <c r="C1487" s="4">
        <v>0.49399999999999999</v>
      </c>
      <c r="D1487" s="4"/>
      <c r="E1487" s="4">
        <v>0.49299999999999999</v>
      </c>
      <c r="F1487" s="4"/>
      <c r="I1487" s="62">
        <v>9430.8700000000008</v>
      </c>
      <c r="J1487" s="63">
        <v>10167.629999999999</v>
      </c>
      <c r="P1487" s="4"/>
      <c r="Q1487" s="4">
        <v>0.57999999999999996</v>
      </c>
      <c r="R1487" s="4"/>
      <c r="S1487" s="4">
        <v>0.56499999999999995</v>
      </c>
      <c r="T1487" s="4"/>
      <c r="W1487" s="4"/>
      <c r="X1487" s="4">
        <v>7504.19</v>
      </c>
      <c r="Y1487" s="4"/>
      <c r="Z1487" s="4">
        <v>9031.14</v>
      </c>
      <c r="AA1487" s="4"/>
    </row>
    <row r="1488" spans="2:27">
      <c r="B1488" s="4"/>
      <c r="C1488" s="4">
        <v>0.44800000000000001</v>
      </c>
      <c r="D1488" s="4"/>
      <c r="E1488" s="4">
        <v>0.42399999999999999</v>
      </c>
      <c r="F1488" s="4"/>
      <c r="I1488" s="62">
        <v>24319.16</v>
      </c>
      <c r="J1488" s="63">
        <v>42757.16</v>
      </c>
      <c r="P1488" s="4"/>
      <c r="Q1488" s="4">
        <v>0.53300000000000003</v>
      </c>
      <c r="R1488" s="4"/>
      <c r="S1488" s="4">
        <v>0.54100000000000004</v>
      </c>
      <c r="T1488" s="4"/>
      <c r="W1488" s="4"/>
      <c r="X1488" s="4">
        <v>7171.37</v>
      </c>
      <c r="Y1488" s="4"/>
      <c r="Z1488" s="4">
        <v>7873.19</v>
      </c>
      <c r="AA1488" s="4"/>
    </row>
    <row r="1489" spans="2:27">
      <c r="B1489" s="4"/>
      <c r="C1489" s="4">
        <v>0.47899999999999998</v>
      </c>
      <c r="D1489" s="4"/>
      <c r="E1489" s="4">
        <v>0.53900000000000003</v>
      </c>
      <c r="F1489" s="4"/>
      <c r="I1489" s="62">
        <v>6197.97</v>
      </c>
      <c r="J1489" s="63">
        <v>23550.52</v>
      </c>
      <c r="P1489" s="4"/>
      <c r="Q1489" s="4">
        <v>0.47399999999999998</v>
      </c>
      <c r="R1489" s="4"/>
      <c r="S1489" s="4">
        <v>0.56599999999999995</v>
      </c>
      <c r="T1489" s="4"/>
      <c r="W1489" s="4"/>
      <c r="X1489" s="4">
        <v>6046.72</v>
      </c>
      <c r="Y1489" s="4"/>
      <c r="Z1489" s="4">
        <v>8585.3799999999992</v>
      </c>
      <c r="AA1489" s="4"/>
    </row>
    <row r="1490" spans="2:27">
      <c r="B1490" s="4"/>
      <c r="C1490" s="4">
        <v>0.48199999999999998</v>
      </c>
      <c r="D1490" s="4"/>
      <c r="E1490" s="4">
        <v>0.45400000000000001</v>
      </c>
      <c r="F1490" s="4"/>
      <c r="I1490" s="62">
        <v>10694.22</v>
      </c>
      <c r="J1490" s="63">
        <v>10397.23</v>
      </c>
      <c r="P1490" s="4"/>
      <c r="Q1490" s="4">
        <v>0.57699999999999996</v>
      </c>
      <c r="R1490" s="4"/>
      <c r="S1490" s="4">
        <v>0.55300000000000005</v>
      </c>
      <c r="T1490" s="4"/>
      <c r="W1490" s="4"/>
      <c r="X1490" s="4">
        <v>7687.53</v>
      </c>
      <c r="Y1490" s="4"/>
      <c r="Z1490" s="4">
        <v>7366.15</v>
      </c>
      <c r="AA1490" s="4"/>
    </row>
    <row r="1491" spans="2:27">
      <c r="B1491" s="4"/>
      <c r="C1491" s="4">
        <v>0.46300000000000002</v>
      </c>
      <c r="D1491" s="4"/>
      <c r="E1491" s="4">
        <v>0.71699999999999997</v>
      </c>
      <c r="F1491" s="4"/>
      <c r="I1491" s="62">
        <v>28810.57</v>
      </c>
      <c r="J1491" s="63">
        <v>11158.37</v>
      </c>
      <c r="P1491" s="4"/>
      <c r="Q1491" s="4">
        <v>0.57899999999999996</v>
      </c>
      <c r="R1491" s="4"/>
      <c r="S1491" s="4">
        <v>0.69699999999999995</v>
      </c>
      <c r="T1491" s="4"/>
      <c r="W1491" s="4"/>
      <c r="X1491" s="4">
        <v>6988.6</v>
      </c>
      <c r="Y1491" s="4"/>
      <c r="Z1491" s="4">
        <v>16755.3</v>
      </c>
      <c r="AA1491" s="4"/>
    </row>
    <row r="1492" spans="2:27">
      <c r="B1492" s="4"/>
      <c r="C1492" s="4">
        <v>0.47499999999999998</v>
      </c>
      <c r="D1492" s="4"/>
      <c r="E1492" s="4">
        <v>0.67200000000000004</v>
      </c>
      <c r="F1492" s="4"/>
      <c r="I1492" s="62">
        <v>12159.98</v>
      </c>
      <c r="J1492" s="63">
        <v>6291.51</v>
      </c>
      <c r="P1492" s="4"/>
      <c r="Q1492" s="4">
        <v>0.52300000000000002</v>
      </c>
      <c r="R1492" s="4"/>
      <c r="S1492" s="4">
        <v>0.627</v>
      </c>
      <c r="T1492" s="4"/>
      <c r="W1492" s="4"/>
      <c r="X1492" s="4">
        <v>6356.5</v>
      </c>
      <c r="Y1492" s="4"/>
      <c r="Z1492" s="4">
        <v>9757.85</v>
      </c>
      <c r="AA1492" s="4"/>
    </row>
    <row r="1493" spans="2:27">
      <c r="B1493" s="4"/>
      <c r="C1493" s="4">
        <v>0.499</v>
      </c>
      <c r="D1493" s="4"/>
      <c r="E1493" s="4">
        <v>0.48699999999999999</v>
      </c>
      <c r="F1493" s="4"/>
      <c r="I1493" s="62">
        <v>18814.93</v>
      </c>
      <c r="J1493" s="63">
        <v>26493.58</v>
      </c>
      <c r="P1493" s="4"/>
      <c r="Q1493" s="4">
        <v>0.55300000000000005</v>
      </c>
      <c r="R1493" s="4"/>
      <c r="S1493" s="4">
        <v>0.57899999999999996</v>
      </c>
      <c r="T1493" s="4"/>
      <c r="W1493" s="4"/>
      <c r="X1493" s="4">
        <v>9167.19</v>
      </c>
      <c r="Y1493" s="4"/>
      <c r="Z1493" s="4">
        <v>8195.93</v>
      </c>
      <c r="AA1493" s="4"/>
    </row>
    <row r="1494" spans="2:27">
      <c r="B1494" s="4"/>
      <c r="C1494" s="4">
        <v>0.52500000000000002</v>
      </c>
      <c r="D1494" s="4"/>
      <c r="E1494" s="4">
        <v>0.58399999999999996</v>
      </c>
      <c r="F1494" s="4"/>
      <c r="I1494" s="62">
        <v>23947.27</v>
      </c>
      <c r="J1494" s="63">
        <v>32354.87</v>
      </c>
      <c r="P1494" s="4"/>
      <c r="Q1494" s="4">
        <v>0.52600000000000002</v>
      </c>
      <c r="R1494" s="4"/>
      <c r="S1494" s="4">
        <v>0.63900000000000001</v>
      </c>
      <c r="T1494" s="4"/>
      <c r="W1494" s="4"/>
      <c r="X1494" s="4">
        <v>7625.84</v>
      </c>
      <c r="Y1494" s="4"/>
      <c r="Z1494" s="4">
        <v>12521.4</v>
      </c>
      <c r="AA1494" s="4"/>
    </row>
    <row r="1495" spans="2:27">
      <c r="B1495" s="4"/>
      <c r="C1495" s="4">
        <v>0.51</v>
      </c>
      <c r="D1495" s="4"/>
      <c r="E1495" s="4">
        <v>0.441</v>
      </c>
      <c r="F1495" s="4"/>
      <c r="I1495" s="62">
        <v>11447.76</v>
      </c>
      <c r="J1495" s="63">
        <v>15917.97</v>
      </c>
      <c r="P1495" s="4"/>
      <c r="Q1495" s="4">
        <v>0.57499999999999996</v>
      </c>
      <c r="R1495" s="4"/>
      <c r="S1495" s="4">
        <v>0.58899999999999997</v>
      </c>
      <c r="T1495" s="4"/>
      <c r="W1495" s="4"/>
      <c r="X1495" s="4">
        <v>7319.14</v>
      </c>
      <c r="Y1495" s="4"/>
      <c r="Z1495" s="4">
        <v>8853.89</v>
      </c>
      <c r="AA1495" s="4"/>
    </row>
    <row r="1496" spans="2:27">
      <c r="B1496" s="4"/>
      <c r="C1496" s="4">
        <v>0.435</v>
      </c>
      <c r="D1496" s="4"/>
      <c r="E1496" s="4">
        <v>0.49199999999999999</v>
      </c>
      <c r="F1496" s="4"/>
      <c r="I1496" s="62">
        <v>23243.66</v>
      </c>
      <c r="J1496" s="63">
        <v>20905.580000000002</v>
      </c>
      <c r="P1496" s="4"/>
      <c r="Q1496" s="4">
        <v>0.51100000000000001</v>
      </c>
      <c r="R1496" s="4"/>
      <c r="S1496" s="4">
        <v>0.58899999999999997</v>
      </c>
      <c r="T1496" s="4"/>
      <c r="W1496" s="4"/>
      <c r="X1496" s="4">
        <v>7091.77</v>
      </c>
      <c r="Y1496" s="4"/>
      <c r="Z1496" s="4">
        <v>9384.19</v>
      </c>
      <c r="AA1496" s="4"/>
    </row>
    <row r="1497" spans="2:27">
      <c r="B1497" s="4"/>
      <c r="C1497" s="4">
        <v>0.42199999999999999</v>
      </c>
      <c r="D1497" s="4"/>
      <c r="E1497" s="4">
        <v>0.52900000000000003</v>
      </c>
      <c r="F1497" s="4"/>
      <c r="I1497" s="62">
        <v>11423.92</v>
      </c>
      <c r="J1497" s="63">
        <v>6288.36</v>
      </c>
      <c r="P1497" s="4"/>
      <c r="Q1497" s="4">
        <v>0.50600000000000001</v>
      </c>
      <c r="R1497" s="4"/>
      <c r="S1497" s="4">
        <v>0.60299999999999998</v>
      </c>
      <c r="T1497" s="4"/>
      <c r="W1497" s="4"/>
      <c r="X1497" s="4">
        <v>6398.43</v>
      </c>
      <c r="Y1497" s="4"/>
      <c r="Z1497" s="4">
        <v>7754.81</v>
      </c>
      <c r="AA1497" s="4"/>
    </row>
    <row r="1498" spans="2:27">
      <c r="B1498" s="4"/>
      <c r="C1498" s="4">
        <v>0.43099999999999999</v>
      </c>
      <c r="D1498" s="4"/>
      <c r="E1498" s="4">
        <v>0.45500000000000002</v>
      </c>
      <c r="F1498" s="4"/>
      <c r="I1498" s="62">
        <v>12848.93</v>
      </c>
      <c r="J1498" s="63">
        <v>19528.740000000002</v>
      </c>
      <c r="P1498" s="4"/>
      <c r="Q1498" s="4">
        <v>0.48299999999999998</v>
      </c>
      <c r="R1498" s="4"/>
      <c r="S1498" s="4">
        <v>0.57599999999999996</v>
      </c>
      <c r="T1498" s="4"/>
      <c r="W1498" s="4"/>
      <c r="X1498" s="4">
        <v>7759.71</v>
      </c>
      <c r="Y1498" s="4"/>
      <c r="Z1498" s="4">
        <v>8014.65</v>
      </c>
      <c r="AA1498" s="4"/>
    </row>
    <row r="1499" spans="2:27">
      <c r="B1499" s="4"/>
      <c r="C1499" s="4">
        <v>0.442</v>
      </c>
      <c r="D1499" s="4"/>
      <c r="E1499" s="4">
        <v>0.49299999999999999</v>
      </c>
      <c r="F1499" s="4"/>
      <c r="I1499" s="62">
        <v>34900.89</v>
      </c>
      <c r="J1499" s="63">
        <v>9164.8700000000008</v>
      </c>
      <c r="P1499" s="4"/>
      <c r="Q1499" s="4">
        <v>0.56399999999999995</v>
      </c>
      <c r="R1499" s="4"/>
      <c r="S1499" s="4">
        <v>0.66</v>
      </c>
      <c r="T1499" s="4"/>
      <c r="W1499" s="4"/>
      <c r="X1499" s="4">
        <v>8096.15</v>
      </c>
      <c r="Y1499" s="4"/>
      <c r="Z1499" s="4">
        <v>9302.17</v>
      </c>
      <c r="AA1499" s="4"/>
    </row>
    <row r="1500" spans="2:27">
      <c r="B1500" s="4"/>
      <c r="C1500" s="4">
        <v>0.52700000000000002</v>
      </c>
      <c r="D1500" s="4"/>
      <c r="E1500" s="4">
        <v>0.37</v>
      </c>
      <c r="F1500" s="4"/>
      <c r="I1500" s="62">
        <v>29857.75</v>
      </c>
      <c r="J1500" s="63">
        <v>30175.51</v>
      </c>
      <c r="P1500" s="4"/>
      <c r="Q1500" s="4">
        <v>0.56599999999999995</v>
      </c>
      <c r="R1500" s="4"/>
      <c r="S1500" s="4">
        <v>0.54800000000000004</v>
      </c>
      <c r="T1500" s="4"/>
      <c r="W1500" s="4"/>
      <c r="X1500" s="4">
        <v>8642.35</v>
      </c>
      <c r="Y1500" s="4"/>
      <c r="Z1500" s="4">
        <v>6494.7</v>
      </c>
      <c r="AA1500" s="4"/>
    </row>
    <row r="1501" spans="2:27">
      <c r="B1501" s="4"/>
      <c r="C1501" s="4">
        <v>0.44900000000000001</v>
      </c>
      <c r="D1501" s="4"/>
      <c r="E1501" s="4">
        <v>0.61899999999999999</v>
      </c>
      <c r="F1501" s="4"/>
      <c r="I1501" s="62">
        <v>28200.01</v>
      </c>
      <c r="J1501" s="63">
        <v>12552.7</v>
      </c>
      <c r="P1501" s="4"/>
      <c r="Q1501" s="4">
        <v>0.51400000000000001</v>
      </c>
      <c r="R1501" s="4"/>
      <c r="S1501" s="4">
        <v>0.72</v>
      </c>
      <c r="T1501" s="4"/>
      <c r="W1501" s="4"/>
      <c r="X1501" s="4">
        <v>6929.25</v>
      </c>
      <c r="Y1501" s="4"/>
      <c r="Z1501" s="4">
        <v>17352.37</v>
      </c>
      <c r="AA1501" s="4"/>
    </row>
    <row r="1502" spans="2:27">
      <c r="B1502" s="4"/>
      <c r="C1502" s="4">
        <v>0.54</v>
      </c>
      <c r="D1502" s="4"/>
      <c r="E1502" s="4">
        <v>0.499</v>
      </c>
      <c r="F1502" s="4"/>
      <c r="I1502" s="62">
        <v>10601.65</v>
      </c>
      <c r="J1502" s="63">
        <v>8255.52</v>
      </c>
      <c r="P1502" s="4"/>
      <c r="Q1502" s="4">
        <v>0.53100000000000003</v>
      </c>
      <c r="R1502" s="4"/>
      <c r="S1502" s="4">
        <v>0.61</v>
      </c>
      <c r="T1502" s="4"/>
      <c r="W1502" s="4"/>
      <c r="X1502" s="4">
        <v>8213.7099999999991</v>
      </c>
      <c r="Y1502" s="4"/>
      <c r="Z1502" s="4">
        <v>8969.23</v>
      </c>
      <c r="AA1502" s="4"/>
    </row>
    <row r="1503" spans="2:27">
      <c r="B1503" s="4"/>
      <c r="C1503" s="4">
        <v>0.35299999999999998</v>
      </c>
      <c r="D1503" s="4"/>
      <c r="E1503" s="4">
        <v>0.54600000000000004</v>
      </c>
      <c r="F1503" s="4"/>
      <c r="I1503" s="62">
        <v>9371.4599999999991</v>
      </c>
      <c r="J1503" s="63">
        <v>8576.6200000000008</v>
      </c>
      <c r="P1503" s="4"/>
      <c r="Q1503" s="4">
        <v>0.501</v>
      </c>
      <c r="R1503" s="4"/>
      <c r="S1503" s="4">
        <v>0.623</v>
      </c>
      <c r="T1503" s="4"/>
      <c r="W1503" s="4"/>
      <c r="X1503" s="4">
        <v>6006.93</v>
      </c>
      <c r="Y1503" s="4"/>
      <c r="Z1503" s="4">
        <v>10388.469999999999</v>
      </c>
      <c r="AA1503" s="4"/>
    </row>
    <row r="1504" spans="2:27">
      <c r="B1504" s="4"/>
      <c r="C1504" s="4">
        <v>0.52600000000000002</v>
      </c>
      <c r="D1504" s="4"/>
      <c r="E1504" s="4">
        <v>0.55500000000000005</v>
      </c>
      <c r="F1504" s="4"/>
      <c r="I1504" s="62">
        <v>21192.99</v>
      </c>
      <c r="J1504" s="63">
        <v>18035.849999999999</v>
      </c>
      <c r="P1504" s="4"/>
      <c r="Q1504" s="4">
        <v>0.53300000000000003</v>
      </c>
      <c r="R1504" s="4"/>
      <c r="S1504" s="4">
        <v>0.60799999999999998</v>
      </c>
      <c r="T1504" s="4"/>
      <c r="W1504" s="4"/>
      <c r="X1504" s="4">
        <v>7134.7</v>
      </c>
      <c r="Y1504" s="4"/>
      <c r="Z1504" s="4">
        <v>15756.02</v>
      </c>
      <c r="AA1504" s="4"/>
    </row>
    <row r="1505" spans="2:27">
      <c r="B1505" s="4"/>
      <c r="C1505" s="4">
        <v>0.38500000000000001</v>
      </c>
      <c r="D1505" s="4"/>
      <c r="E1505" s="4">
        <v>0.52300000000000002</v>
      </c>
      <c r="F1505" s="4"/>
      <c r="I1505" s="62">
        <v>19242.18</v>
      </c>
      <c r="J1505" s="63">
        <v>9083.5499999999993</v>
      </c>
      <c r="P1505" s="4"/>
      <c r="Q1505" s="4">
        <v>0.52800000000000002</v>
      </c>
      <c r="R1505" s="4"/>
      <c r="S1505" s="4">
        <v>0.58199999999999996</v>
      </c>
      <c r="T1505" s="4"/>
      <c r="W1505" s="4"/>
      <c r="X1505" s="4">
        <v>6411.2</v>
      </c>
      <c r="Y1505" s="4"/>
      <c r="Z1505" s="4">
        <v>7934.84</v>
      </c>
      <c r="AA1505" s="4"/>
    </row>
    <row r="1506" spans="2:27">
      <c r="B1506" s="4"/>
      <c r="C1506" s="4">
        <v>0.53100000000000003</v>
      </c>
      <c r="D1506" s="4"/>
      <c r="E1506" s="4">
        <v>0.46300000000000002</v>
      </c>
      <c r="F1506" s="4"/>
      <c r="I1506" s="62">
        <v>15407.7</v>
      </c>
      <c r="J1506" s="63">
        <v>8919.39</v>
      </c>
      <c r="P1506" s="4"/>
      <c r="Q1506" s="4">
        <v>0.59799999999999998</v>
      </c>
      <c r="R1506" s="4"/>
      <c r="S1506" s="4">
        <v>0.54800000000000004</v>
      </c>
      <c r="T1506" s="4"/>
      <c r="W1506" s="4"/>
      <c r="X1506" s="4">
        <v>7521.17</v>
      </c>
      <c r="Y1506" s="4"/>
      <c r="Z1506" s="4">
        <v>8314.8700000000008</v>
      </c>
      <c r="AA1506" s="4"/>
    </row>
    <row r="1507" spans="2:27">
      <c r="B1507" s="4"/>
      <c r="C1507" s="4">
        <v>0.54200000000000004</v>
      </c>
      <c r="D1507" s="4"/>
      <c r="E1507" s="4">
        <v>0.51</v>
      </c>
      <c r="F1507" s="4"/>
      <c r="I1507" s="62">
        <v>17642.5</v>
      </c>
      <c r="J1507" s="63">
        <v>18043.86</v>
      </c>
      <c r="P1507" s="4"/>
      <c r="Q1507" s="4">
        <v>0.56399999999999995</v>
      </c>
      <c r="R1507" s="4"/>
      <c r="S1507" s="4">
        <v>0.58899999999999997</v>
      </c>
      <c r="T1507" s="4"/>
      <c r="W1507" s="4"/>
      <c r="X1507" s="4">
        <v>9866.85</v>
      </c>
      <c r="Y1507" s="4"/>
      <c r="Z1507" s="4">
        <v>10414.219999999999</v>
      </c>
      <c r="AA1507" s="4"/>
    </row>
    <row r="1508" spans="2:27">
      <c r="B1508" s="4"/>
      <c r="C1508" s="4">
        <v>0.56699999999999995</v>
      </c>
      <c r="D1508" s="4"/>
      <c r="E1508" s="4">
        <v>0.63700000000000001</v>
      </c>
      <c r="F1508" s="4"/>
      <c r="I1508" s="62">
        <v>50430.17</v>
      </c>
      <c r="J1508" s="63">
        <v>14085.49</v>
      </c>
      <c r="P1508" s="4"/>
      <c r="Q1508" s="4">
        <v>0.60899999999999999</v>
      </c>
      <c r="R1508" s="4"/>
      <c r="S1508" s="4">
        <v>0.627</v>
      </c>
      <c r="T1508" s="4"/>
      <c r="W1508" s="4"/>
      <c r="X1508" s="4">
        <v>9610.4699999999993</v>
      </c>
      <c r="Y1508" s="4"/>
      <c r="Z1508" s="4">
        <v>10752.82</v>
      </c>
      <c r="AA1508" s="4"/>
    </row>
    <row r="1509" spans="2:27">
      <c r="B1509" s="4"/>
      <c r="C1509" s="4">
        <v>0.39400000000000002</v>
      </c>
      <c r="D1509" s="4"/>
      <c r="E1509" s="4">
        <v>0.55700000000000005</v>
      </c>
      <c r="F1509" s="4"/>
      <c r="I1509" s="62">
        <v>22658.51</v>
      </c>
      <c r="J1509" s="63">
        <v>10286.620000000001</v>
      </c>
      <c r="P1509" s="4"/>
      <c r="Q1509" s="4">
        <v>0.50800000000000001</v>
      </c>
      <c r="R1509" s="4"/>
      <c r="S1509" s="4">
        <v>0.60799999999999998</v>
      </c>
      <c r="T1509" s="4"/>
      <c r="W1509" s="4"/>
      <c r="X1509" s="4">
        <v>9138.39</v>
      </c>
      <c r="Y1509" s="4"/>
      <c r="Z1509" s="4">
        <v>9162.57</v>
      </c>
      <c r="AA1509" s="4"/>
    </row>
    <row r="1510" spans="2:27">
      <c r="B1510" s="4"/>
      <c r="C1510" s="4">
        <v>0.52900000000000003</v>
      </c>
      <c r="D1510" s="4"/>
      <c r="E1510" s="4">
        <v>0.68600000000000005</v>
      </c>
      <c r="F1510" s="4"/>
      <c r="I1510" s="62">
        <v>7577.29</v>
      </c>
      <c r="J1510" s="63">
        <v>7803.02</v>
      </c>
      <c r="P1510" s="4"/>
      <c r="Q1510" s="4">
        <v>0.57299999999999995</v>
      </c>
      <c r="R1510" s="4"/>
      <c r="S1510" s="4">
        <v>0.67500000000000004</v>
      </c>
      <c r="T1510" s="4"/>
      <c r="W1510" s="4"/>
      <c r="X1510" s="4">
        <v>7933.63</v>
      </c>
      <c r="Y1510" s="4"/>
      <c r="Z1510" s="4">
        <v>13641.75</v>
      </c>
      <c r="AA1510" s="4"/>
    </row>
    <row r="1511" spans="2:27">
      <c r="B1511" s="4"/>
      <c r="C1511" s="4">
        <v>0.50900000000000001</v>
      </c>
      <c r="D1511" s="4"/>
      <c r="E1511" s="4">
        <v>0.72299999999999998</v>
      </c>
      <c r="F1511" s="4"/>
      <c r="I1511" s="62">
        <v>38832.949999999997</v>
      </c>
      <c r="J1511" s="63">
        <v>7489.46</v>
      </c>
      <c r="P1511" s="4"/>
      <c r="Q1511" s="4">
        <v>0.52400000000000002</v>
      </c>
      <c r="R1511" s="4"/>
      <c r="S1511" s="4">
        <v>0.66800000000000004</v>
      </c>
      <c r="T1511" s="4"/>
      <c r="W1511" s="4"/>
      <c r="X1511" s="4">
        <v>7919.5</v>
      </c>
      <c r="Y1511" s="4"/>
      <c r="Z1511" s="4">
        <v>22168.400000000001</v>
      </c>
      <c r="AA1511" s="4"/>
    </row>
    <row r="1512" spans="2:27">
      <c r="B1512" s="4"/>
      <c r="C1512" s="4">
        <v>0.47299999999999998</v>
      </c>
      <c r="D1512" s="4"/>
      <c r="E1512" s="4">
        <v>0.504</v>
      </c>
      <c r="F1512" s="4"/>
      <c r="I1512" s="62">
        <v>21655.48</v>
      </c>
      <c r="J1512" s="63">
        <v>13293.3</v>
      </c>
      <c r="P1512" s="4"/>
      <c r="Q1512" s="4">
        <v>0.501</v>
      </c>
      <c r="R1512" s="4"/>
      <c r="S1512" s="4">
        <v>0.60599999999999998</v>
      </c>
      <c r="T1512" s="4"/>
      <c r="W1512" s="4"/>
      <c r="X1512" s="4">
        <v>7497.65</v>
      </c>
      <c r="Y1512" s="4"/>
      <c r="Z1512" s="4">
        <v>8082.58</v>
      </c>
      <c r="AA1512" s="4"/>
    </row>
    <row r="1513" spans="2:27">
      <c r="B1513" s="4"/>
      <c r="C1513" s="4">
        <v>0.44900000000000001</v>
      </c>
      <c r="D1513" s="4"/>
      <c r="E1513" s="4">
        <v>0.55300000000000005</v>
      </c>
      <c r="F1513" s="4"/>
      <c r="I1513" s="62">
        <v>9841.76</v>
      </c>
      <c r="J1513" s="63">
        <v>7324.76</v>
      </c>
      <c r="P1513" s="4"/>
      <c r="Q1513" s="4">
        <v>0.54800000000000004</v>
      </c>
      <c r="R1513" s="4"/>
      <c r="S1513" s="4">
        <v>0.59699999999999998</v>
      </c>
      <c r="T1513" s="4"/>
      <c r="W1513" s="4"/>
      <c r="X1513" s="4">
        <v>8409.94</v>
      </c>
      <c r="Y1513" s="4"/>
      <c r="Z1513" s="4">
        <v>7562.63</v>
      </c>
      <c r="AA1513" s="4"/>
    </row>
    <row r="1514" spans="2:27">
      <c r="B1514" s="4"/>
      <c r="C1514" s="4">
        <v>0.48499999999999999</v>
      </c>
      <c r="D1514" s="4"/>
      <c r="E1514" s="4">
        <v>0.46</v>
      </c>
      <c r="F1514" s="4"/>
      <c r="I1514" s="62">
        <v>54670.46</v>
      </c>
      <c r="J1514" s="63">
        <v>31663.66</v>
      </c>
      <c r="P1514" s="4"/>
      <c r="Q1514" s="4">
        <v>0.57999999999999996</v>
      </c>
      <c r="R1514" s="4"/>
      <c r="S1514" s="4">
        <v>0.55600000000000005</v>
      </c>
      <c r="T1514" s="4"/>
      <c r="W1514" s="4"/>
      <c r="X1514" s="4">
        <v>7485.25</v>
      </c>
      <c r="Y1514" s="4"/>
      <c r="Z1514" s="4">
        <v>7371.63</v>
      </c>
      <c r="AA1514" s="4"/>
    </row>
    <row r="1515" spans="2:27">
      <c r="B1515" s="4"/>
      <c r="C1515" s="4">
        <v>0.58799999999999997</v>
      </c>
      <c r="D1515" s="4"/>
      <c r="E1515" s="4">
        <v>0.503</v>
      </c>
      <c r="F1515" s="4"/>
      <c r="I1515" s="62">
        <v>7474.43</v>
      </c>
      <c r="J1515" s="63">
        <v>23429.57</v>
      </c>
      <c r="P1515" s="4"/>
      <c r="Q1515" s="4">
        <v>0.53800000000000003</v>
      </c>
      <c r="R1515" s="4"/>
      <c r="S1515" s="4">
        <v>0.61799999999999999</v>
      </c>
      <c r="T1515" s="4"/>
      <c r="W1515" s="4"/>
      <c r="X1515" s="4">
        <v>6297.33</v>
      </c>
      <c r="Y1515" s="4"/>
      <c r="Z1515" s="4">
        <v>11549.4</v>
      </c>
      <c r="AA1515" s="4"/>
    </row>
    <row r="1516" spans="2:27">
      <c r="B1516" s="4"/>
      <c r="C1516" s="4">
        <v>0.42399999999999999</v>
      </c>
      <c r="D1516" s="4"/>
      <c r="E1516" s="4">
        <v>0.378</v>
      </c>
      <c r="F1516" s="4"/>
      <c r="I1516" s="62">
        <v>6183.93</v>
      </c>
      <c r="J1516" s="63">
        <v>15053.81</v>
      </c>
      <c r="P1516" s="4"/>
      <c r="Q1516" s="4">
        <v>0.52300000000000002</v>
      </c>
      <c r="R1516" s="4"/>
      <c r="S1516" s="4">
        <v>0.59499999999999997</v>
      </c>
      <c r="T1516" s="4"/>
      <c r="W1516" s="4"/>
      <c r="X1516" s="4">
        <v>6977.09</v>
      </c>
      <c r="Y1516" s="4"/>
      <c r="Z1516" s="4">
        <v>9677.77</v>
      </c>
      <c r="AA1516" s="4"/>
    </row>
    <row r="1517" spans="2:27">
      <c r="B1517" s="4"/>
      <c r="C1517" s="4">
        <v>0.499</v>
      </c>
      <c r="D1517" s="4"/>
      <c r="E1517" s="4">
        <v>0.52500000000000002</v>
      </c>
      <c r="F1517" s="4"/>
      <c r="I1517" s="62">
        <v>10962.01</v>
      </c>
      <c r="J1517" s="63">
        <v>18210.89</v>
      </c>
      <c r="P1517" s="4"/>
      <c r="Q1517" s="4">
        <v>0.59899999999999998</v>
      </c>
      <c r="R1517" s="4"/>
      <c r="S1517" s="4">
        <v>0.59599999999999997</v>
      </c>
      <c r="T1517" s="4"/>
      <c r="W1517" s="4"/>
      <c r="X1517" s="4">
        <v>9472.98</v>
      </c>
      <c r="Y1517" s="4"/>
      <c r="Z1517" s="4">
        <v>11604.25</v>
      </c>
      <c r="AA1517" s="4"/>
    </row>
    <row r="1518" spans="2:27">
      <c r="B1518" s="4"/>
      <c r="C1518" s="4">
        <v>0.47099999999999997</v>
      </c>
      <c r="D1518" s="4"/>
      <c r="E1518" s="4">
        <v>0.67500000000000004</v>
      </c>
      <c r="F1518" s="4"/>
      <c r="I1518" s="62">
        <v>7289.25</v>
      </c>
      <c r="J1518" s="63">
        <v>11018.53</v>
      </c>
      <c r="P1518" s="4"/>
      <c r="Q1518" s="4">
        <v>0.56100000000000005</v>
      </c>
      <c r="R1518" s="4"/>
      <c r="S1518" s="4">
        <v>0.67300000000000004</v>
      </c>
      <c r="T1518" s="4"/>
      <c r="W1518" s="4"/>
      <c r="X1518" s="4">
        <v>9677.15</v>
      </c>
      <c r="Y1518" s="4"/>
      <c r="Z1518" s="4">
        <v>17285.14</v>
      </c>
      <c r="AA1518" s="4"/>
    </row>
    <row r="1519" spans="2:27">
      <c r="B1519" s="4"/>
      <c r="C1519" s="4">
        <v>0.38100000000000001</v>
      </c>
      <c r="D1519" s="4"/>
      <c r="E1519" s="4">
        <v>0.59199999999999997</v>
      </c>
      <c r="F1519" s="4"/>
      <c r="I1519" s="62">
        <v>11514.38</v>
      </c>
      <c r="J1519" s="63">
        <v>13599.64</v>
      </c>
      <c r="P1519" s="4"/>
      <c r="Q1519" s="4">
        <v>0.48299999999999998</v>
      </c>
      <c r="R1519" s="4"/>
      <c r="S1519" s="4">
        <v>0.66500000000000004</v>
      </c>
      <c r="T1519" s="4"/>
      <c r="W1519" s="4"/>
      <c r="X1519" s="4">
        <v>6783.9</v>
      </c>
      <c r="Y1519" s="4"/>
      <c r="Z1519" s="4">
        <v>9007.7000000000007</v>
      </c>
      <c r="AA1519" s="4"/>
    </row>
    <row r="1520" spans="2:27">
      <c r="B1520" s="4"/>
      <c r="C1520" s="4">
        <v>0.51700000000000002</v>
      </c>
      <c r="D1520" s="4"/>
      <c r="E1520" s="4">
        <v>0.61299999999999999</v>
      </c>
      <c r="F1520" s="4"/>
      <c r="I1520" s="62">
        <v>22252.66</v>
      </c>
      <c r="J1520" s="63">
        <v>20795.509999999998</v>
      </c>
      <c r="P1520" s="4"/>
      <c r="Q1520" s="4">
        <v>0.54800000000000004</v>
      </c>
      <c r="R1520" s="4"/>
      <c r="S1520" s="4">
        <v>0.65100000000000002</v>
      </c>
      <c r="T1520" s="4"/>
      <c r="W1520" s="4"/>
      <c r="X1520" s="4">
        <v>8278.2800000000007</v>
      </c>
      <c r="Y1520" s="4"/>
      <c r="Z1520" s="4">
        <v>11771.18</v>
      </c>
      <c r="AA1520" s="4"/>
    </row>
    <row r="1521" spans="2:27">
      <c r="B1521" s="4"/>
      <c r="C1521" s="4">
        <v>0.40300000000000002</v>
      </c>
      <c r="D1521" s="4"/>
      <c r="E1521" s="4">
        <v>0.46600000000000003</v>
      </c>
      <c r="F1521" s="4"/>
      <c r="I1521" s="62">
        <v>14791.37</v>
      </c>
      <c r="J1521" s="63">
        <v>49181.3</v>
      </c>
      <c r="P1521" s="4"/>
      <c r="Q1521" s="4">
        <v>0.54700000000000004</v>
      </c>
      <c r="R1521" s="4"/>
      <c r="S1521" s="4">
        <v>0.63600000000000001</v>
      </c>
      <c r="T1521" s="4"/>
      <c r="W1521" s="4"/>
      <c r="X1521" s="4">
        <v>7090.1</v>
      </c>
      <c r="Y1521" s="4"/>
      <c r="Z1521" s="4">
        <v>10254.32</v>
      </c>
      <c r="AA1521" s="4"/>
    </row>
    <row r="1522" spans="2:27">
      <c r="B1522" s="4"/>
      <c r="C1522" s="4">
        <v>0.53200000000000003</v>
      </c>
      <c r="D1522" s="4"/>
      <c r="E1522" s="4">
        <v>0.46400000000000002</v>
      </c>
      <c r="F1522" s="4"/>
      <c r="I1522" s="62">
        <v>15678.25</v>
      </c>
      <c r="J1522" s="63">
        <v>25172.86</v>
      </c>
      <c r="P1522" s="4"/>
      <c r="Q1522" s="4">
        <v>0.53200000000000003</v>
      </c>
      <c r="R1522" s="4"/>
      <c r="S1522" s="4">
        <v>0.57799999999999996</v>
      </c>
      <c r="T1522" s="4"/>
      <c r="W1522" s="4"/>
      <c r="X1522" s="4">
        <v>7998.32</v>
      </c>
      <c r="Y1522" s="4"/>
      <c r="Z1522" s="4">
        <v>8644.01</v>
      </c>
      <c r="AA1522" s="4"/>
    </row>
    <row r="1523" spans="2:27">
      <c r="B1523" s="4"/>
      <c r="C1523" s="4">
        <v>0.35799999999999998</v>
      </c>
      <c r="D1523" s="4"/>
      <c r="E1523" s="4">
        <v>0.55700000000000005</v>
      </c>
      <c r="F1523" s="4"/>
      <c r="I1523" s="62">
        <v>28116.37</v>
      </c>
      <c r="J1523" s="63">
        <v>28051.37</v>
      </c>
      <c r="P1523" s="4"/>
      <c r="Q1523" s="4">
        <v>0.47399999999999998</v>
      </c>
      <c r="R1523" s="4"/>
      <c r="S1523" s="4">
        <v>0.60399999999999998</v>
      </c>
      <c r="T1523" s="4"/>
      <c r="W1523" s="4"/>
      <c r="X1523" s="4">
        <v>6615.71</v>
      </c>
      <c r="Y1523" s="4"/>
      <c r="Z1523" s="4">
        <v>10533.41</v>
      </c>
      <c r="AA1523" s="4"/>
    </row>
    <row r="1524" spans="2:27">
      <c r="B1524" s="4"/>
      <c r="C1524" s="4">
        <v>0.433</v>
      </c>
      <c r="D1524" s="4"/>
      <c r="E1524" s="4">
        <v>0.54600000000000004</v>
      </c>
      <c r="F1524" s="4"/>
      <c r="I1524" s="62">
        <v>10244.459999999999</v>
      </c>
      <c r="J1524" s="63">
        <v>6210.88</v>
      </c>
      <c r="P1524" s="4"/>
      <c r="Q1524" s="4">
        <v>0.51800000000000002</v>
      </c>
      <c r="R1524" s="4"/>
      <c r="S1524" s="4">
        <v>0.55000000000000004</v>
      </c>
      <c r="T1524" s="4"/>
      <c r="W1524" s="4"/>
      <c r="X1524" s="4">
        <v>6577.97</v>
      </c>
      <c r="Y1524" s="4"/>
      <c r="Z1524" s="4">
        <v>8744.0300000000007</v>
      </c>
      <c r="AA1524" s="4"/>
    </row>
    <row r="1525" spans="2:27">
      <c r="B1525" s="4"/>
      <c r="C1525" s="4">
        <v>0.51200000000000001</v>
      </c>
      <c r="D1525" s="4"/>
      <c r="E1525" s="4">
        <v>0.59399999999999997</v>
      </c>
      <c r="F1525" s="4"/>
      <c r="I1525" s="62">
        <v>7518.49</v>
      </c>
      <c r="J1525" s="63">
        <v>24675.48</v>
      </c>
      <c r="P1525" s="4"/>
      <c r="Q1525" s="4">
        <v>0.56499999999999995</v>
      </c>
      <c r="R1525" s="4"/>
      <c r="S1525" s="4">
        <v>0.59499999999999997</v>
      </c>
      <c r="T1525" s="4"/>
      <c r="W1525" s="4"/>
      <c r="X1525" s="4">
        <v>7200.07</v>
      </c>
      <c r="Y1525" s="4"/>
      <c r="Z1525" s="4">
        <v>8082.46</v>
      </c>
      <c r="AA1525" s="4"/>
    </row>
    <row r="1526" spans="2:27">
      <c r="B1526" s="4"/>
      <c r="C1526" s="4">
        <v>0.48099999999999998</v>
      </c>
      <c r="D1526" s="4"/>
      <c r="E1526" s="4">
        <v>0.51100000000000001</v>
      </c>
      <c r="F1526" s="4"/>
      <c r="I1526" s="62">
        <v>6753.27</v>
      </c>
      <c r="J1526" s="63">
        <v>23178.86</v>
      </c>
      <c r="P1526" s="4"/>
      <c r="Q1526" s="4">
        <v>0.56000000000000005</v>
      </c>
      <c r="R1526" s="4"/>
      <c r="S1526" s="4">
        <v>0.60199999999999998</v>
      </c>
      <c r="T1526" s="4"/>
      <c r="W1526" s="4"/>
      <c r="X1526" s="4">
        <v>8970.41</v>
      </c>
      <c r="Y1526" s="4"/>
      <c r="Z1526" s="4">
        <v>8018.09</v>
      </c>
      <c r="AA1526" s="4"/>
    </row>
    <row r="1527" spans="2:27">
      <c r="B1527" s="4"/>
      <c r="C1527" s="4">
        <v>0.48899999999999999</v>
      </c>
      <c r="D1527" s="4"/>
      <c r="E1527" s="4">
        <v>0.55000000000000004</v>
      </c>
      <c r="F1527" s="4"/>
      <c r="I1527" s="62">
        <v>5067.74</v>
      </c>
      <c r="J1527" s="63">
        <v>7927.26</v>
      </c>
      <c r="P1527" s="4"/>
      <c r="Q1527" s="4">
        <v>0.54500000000000004</v>
      </c>
      <c r="R1527" s="4"/>
      <c r="S1527" s="4">
        <v>0.60799999999999998</v>
      </c>
      <c r="T1527" s="4"/>
      <c r="W1527" s="4"/>
      <c r="X1527" s="4">
        <v>7041.85</v>
      </c>
      <c r="Y1527" s="4"/>
      <c r="Z1527" s="4">
        <v>9871.24</v>
      </c>
      <c r="AA1527" s="4"/>
    </row>
    <row r="1528" spans="2:27">
      <c r="B1528" s="4"/>
      <c r="C1528" s="4">
        <v>0.45</v>
      </c>
      <c r="D1528" s="4"/>
      <c r="E1528" s="4">
        <v>0.53900000000000003</v>
      </c>
      <c r="F1528" s="4"/>
      <c r="I1528" s="62">
        <v>16009.35</v>
      </c>
      <c r="J1528" s="63">
        <v>23009.19</v>
      </c>
      <c r="P1528" s="4"/>
      <c r="Q1528" s="4">
        <v>0.56499999999999995</v>
      </c>
      <c r="R1528" s="4"/>
      <c r="S1528" s="4">
        <v>0.628</v>
      </c>
      <c r="T1528" s="4"/>
      <c r="W1528" s="4"/>
      <c r="X1528" s="4">
        <v>6974.97</v>
      </c>
      <c r="Y1528" s="4"/>
      <c r="Z1528" s="4">
        <v>9949.81</v>
      </c>
      <c r="AA1528" s="4"/>
    </row>
    <row r="1529" spans="2:27">
      <c r="B1529" s="4"/>
      <c r="C1529" s="4">
        <v>0.58099999999999996</v>
      </c>
      <c r="D1529" s="4"/>
      <c r="E1529" s="4">
        <v>0.40799999999999997</v>
      </c>
      <c r="F1529" s="4"/>
      <c r="I1529" s="62">
        <v>18295.189999999999</v>
      </c>
      <c r="J1529" s="63">
        <v>15628.4</v>
      </c>
      <c r="P1529" s="4"/>
      <c r="Q1529" s="4">
        <v>0.57599999999999996</v>
      </c>
      <c r="R1529" s="4"/>
      <c r="S1529" s="4">
        <v>0.53700000000000003</v>
      </c>
      <c r="T1529" s="4"/>
      <c r="W1529" s="4"/>
      <c r="X1529" s="4">
        <v>8809.44</v>
      </c>
      <c r="Y1529" s="4"/>
      <c r="Z1529" s="4">
        <v>8031.27</v>
      </c>
      <c r="AA1529" s="4"/>
    </row>
    <row r="1530" spans="2:27">
      <c r="B1530" s="4"/>
      <c r="C1530" s="4">
        <v>0.44</v>
      </c>
      <c r="D1530" s="4"/>
      <c r="E1530" s="4">
        <v>0.54800000000000004</v>
      </c>
      <c r="F1530" s="4"/>
      <c r="I1530" s="62">
        <v>27534.21</v>
      </c>
      <c r="J1530" s="63">
        <v>17298.5</v>
      </c>
      <c r="P1530" s="4"/>
      <c r="Q1530" s="4">
        <v>0.51800000000000002</v>
      </c>
      <c r="R1530" s="4"/>
      <c r="S1530" s="4">
        <v>0.61199999999999999</v>
      </c>
      <c r="T1530" s="4"/>
      <c r="W1530" s="4"/>
      <c r="X1530" s="4">
        <v>6146.35</v>
      </c>
      <c r="Y1530" s="4"/>
      <c r="Z1530" s="4">
        <v>13901.24</v>
      </c>
      <c r="AA1530" s="4"/>
    </row>
    <row r="1531" spans="2:27">
      <c r="B1531" s="4"/>
      <c r="C1531" s="4">
        <v>0.443</v>
      </c>
      <c r="D1531" s="4"/>
      <c r="E1531" s="4">
        <v>0.49199999999999999</v>
      </c>
      <c r="F1531" s="4"/>
      <c r="I1531" s="62">
        <v>8051.18</v>
      </c>
      <c r="J1531" s="63">
        <v>43341.63</v>
      </c>
      <c r="P1531" s="4"/>
      <c r="Q1531" s="4">
        <v>0.52500000000000002</v>
      </c>
      <c r="R1531" s="4"/>
      <c r="S1531" s="4">
        <v>0.54400000000000004</v>
      </c>
      <c r="T1531" s="4"/>
      <c r="W1531" s="4"/>
      <c r="X1531" s="4">
        <v>6808.96</v>
      </c>
      <c r="Y1531" s="4"/>
      <c r="Z1531" s="4">
        <v>6663.28</v>
      </c>
      <c r="AA1531" s="4"/>
    </row>
    <row r="1532" spans="2:27">
      <c r="B1532" s="4"/>
      <c r="C1532" s="4">
        <v>0.42899999999999999</v>
      </c>
      <c r="D1532" s="4"/>
      <c r="E1532" s="4">
        <v>0.495</v>
      </c>
      <c r="F1532" s="4"/>
      <c r="I1532" s="62">
        <v>47111.47</v>
      </c>
      <c r="J1532" s="63">
        <v>34636.370000000003</v>
      </c>
      <c r="P1532" s="4"/>
      <c r="Q1532" s="4">
        <v>0.52</v>
      </c>
      <c r="R1532" s="4"/>
      <c r="S1532" s="4">
        <v>0.60499999999999998</v>
      </c>
      <c r="T1532" s="4"/>
      <c r="W1532" s="4"/>
      <c r="X1532" s="4">
        <v>7437.65</v>
      </c>
      <c r="Y1532" s="4"/>
      <c r="Z1532" s="4">
        <v>8845.92</v>
      </c>
      <c r="AA1532" s="4"/>
    </row>
    <row r="1533" spans="2:27">
      <c r="B1533" s="4"/>
      <c r="C1533" s="4">
        <v>0.44600000000000001</v>
      </c>
      <c r="D1533" s="4"/>
      <c r="E1533" s="4">
        <v>0.53900000000000003</v>
      </c>
      <c r="F1533" s="4"/>
      <c r="I1533" s="62">
        <v>25058.43</v>
      </c>
      <c r="J1533" s="63">
        <v>15684.06</v>
      </c>
      <c r="P1533" s="4"/>
      <c r="Q1533" s="4">
        <v>0.53900000000000003</v>
      </c>
      <c r="R1533" s="4"/>
      <c r="S1533" s="4">
        <v>0.63100000000000001</v>
      </c>
      <c r="T1533" s="4"/>
      <c r="W1533" s="4"/>
      <c r="X1533" s="4">
        <v>6577.16</v>
      </c>
      <c r="Y1533" s="4"/>
      <c r="Z1533" s="4">
        <v>13282.04</v>
      </c>
      <c r="AA1533" s="4"/>
    </row>
    <row r="1534" spans="2:27">
      <c r="B1534" s="4"/>
      <c r="C1534" s="4">
        <v>0.47599999999999998</v>
      </c>
      <c r="D1534" s="4"/>
      <c r="E1534" s="4">
        <v>0.68500000000000005</v>
      </c>
      <c r="F1534" s="4"/>
      <c r="I1534" s="62">
        <v>15145.44</v>
      </c>
      <c r="J1534" s="63">
        <v>11896.65</v>
      </c>
      <c r="P1534" s="4"/>
      <c r="Q1534" s="4">
        <v>0.53900000000000003</v>
      </c>
      <c r="R1534" s="4"/>
      <c r="S1534" s="4">
        <v>0.68600000000000005</v>
      </c>
      <c r="T1534" s="4"/>
      <c r="W1534" s="4"/>
      <c r="X1534" s="4">
        <v>6542.36</v>
      </c>
      <c r="Y1534" s="4"/>
      <c r="Z1534" s="4">
        <v>17512.27</v>
      </c>
      <c r="AA1534" s="4"/>
    </row>
    <row r="1535" spans="2:27">
      <c r="B1535" s="4"/>
      <c r="C1535" s="4">
        <v>0.42399999999999999</v>
      </c>
      <c r="D1535" s="4"/>
      <c r="E1535" s="4">
        <v>0.748</v>
      </c>
      <c r="F1535" s="4"/>
      <c r="I1535" s="62">
        <v>39153.11</v>
      </c>
      <c r="J1535" s="63">
        <v>6714.31</v>
      </c>
      <c r="P1535" s="4"/>
      <c r="Q1535" s="4">
        <v>0.55400000000000005</v>
      </c>
      <c r="R1535" s="4"/>
      <c r="S1535" s="4">
        <v>0.71199999999999997</v>
      </c>
      <c r="T1535" s="4"/>
      <c r="W1535" s="4"/>
      <c r="X1535" s="4">
        <v>7880.84</v>
      </c>
      <c r="Y1535" s="4"/>
      <c r="Z1535" s="4">
        <v>20871.310000000001</v>
      </c>
      <c r="AA1535" s="4"/>
    </row>
    <row r="1536" spans="2:27">
      <c r="B1536" s="4"/>
      <c r="C1536" s="4">
        <v>0.54400000000000004</v>
      </c>
      <c r="D1536" s="4"/>
      <c r="E1536" s="4">
        <v>0.39800000000000002</v>
      </c>
      <c r="F1536" s="4"/>
      <c r="I1536" s="62">
        <v>14678.61</v>
      </c>
      <c r="J1536" s="63">
        <v>27336.65</v>
      </c>
      <c r="P1536" s="4"/>
      <c r="Q1536" s="4">
        <v>0.56999999999999995</v>
      </c>
      <c r="R1536" s="4"/>
      <c r="S1536" s="4">
        <v>0.53700000000000003</v>
      </c>
      <c r="T1536" s="4"/>
      <c r="W1536" s="4"/>
      <c r="X1536" s="4">
        <v>9474.27</v>
      </c>
      <c r="Y1536" s="4"/>
      <c r="Z1536" s="4">
        <v>7237.23</v>
      </c>
      <c r="AA1536" s="4"/>
    </row>
    <row r="1537" spans="2:27">
      <c r="B1537" s="4"/>
      <c r="C1537" s="4">
        <v>0.51800000000000002</v>
      </c>
      <c r="D1537" s="4"/>
      <c r="E1537" s="4">
        <v>0.39600000000000002</v>
      </c>
      <c r="F1537" s="4"/>
      <c r="I1537" s="62">
        <v>16272.83</v>
      </c>
      <c r="J1537" s="63">
        <v>23784.36</v>
      </c>
      <c r="P1537" s="4"/>
      <c r="Q1537" s="4">
        <v>0.58499999999999996</v>
      </c>
      <c r="R1537" s="4"/>
      <c r="S1537" s="4">
        <v>0.52300000000000002</v>
      </c>
      <c r="T1537" s="4"/>
      <c r="W1537" s="4"/>
      <c r="X1537" s="4">
        <v>9790.42</v>
      </c>
      <c r="Y1537" s="4"/>
      <c r="Z1537" s="4">
        <v>6418.11</v>
      </c>
      <c r="AA1537" s="4"/>
    </row>
    <row r="1538" spans="2:27">
      <c r="B1538" s="4"/>
      <c r="C1538" s="4">
        <v>0.47399999999999998</v>
      </c>
      <c r="D1538" s="4"/>
      <c r="E1538" s="4">
        <v>0.65700000000000003</v>
      </c>
      <c r="F1538" s="4"/>
      <c r="I1538" s="62">
        <v>20065.87</v>
      </c>
      <c r="J1538" s="63">
        <v>29524.83</v>
      </c>
      <c r="P1538" s="4"/>
      <c r="Q1538" s="4">
        <v>0.55400000000000005</v>
      </c>
      <c r="R1538" s="4"/>
      <c r="S1538" s="4">
        <v>0.69899999999999995</v>
      </c>
      <c r="T1538" s="4"/>
      <c r="W1538" s="4"/>
      <c r="X1538" s="4">
        <v>6854.08</v>
      </c>
      <c r="Y1538" s="4"/>
      <c r="Z1538" s="4">
        <v>16808.439999999999</v>
      </c>
      <c r="AA1538" s="4"/>
    </row>
    <row r="1539" spans="2:27">
      <c r="B1539" s="4"/>
      <c r="C1539" s="4">
        <v>0.45800000000000002</v>
      </c>
      <c r="D1539" s="4"/>
      <c r="E1539" s="4">
        <v>0.69399999999999995</v>
      </c>
      <c r="F1539" s="4"/>
      <c r="I1539" s="62">
        <v>19328.240000000002</v>
      </c>
      <c r="J1539" s="63">
        <v>6997.9</v>
      </c>
      <c r="P1539" s="4"/>
      <c r="Q1539" s="4">
        <v>0.56599999999999995</v>
      </c>
      <c r="R1539" s="4"/>
      <c r="S1539" s="4">
        <v>0.68100000000000005</v>
      </c>
      <c r="T1539" s="4"/>
      <c r="W1539" s="4"/>
      <c r="X1539" s="4">
        <v>10715.61</v>
      </c>
      <c r="Y1539" s="4"/>
      <c r="Z1539" s="4">
        <v>14394.98</v>
      </c>
      <c r="AA1539" s="4"/>
    </row>
    <row r="1540" spans="2:27">
      <c r="B1540" s="4"/>
      <c r="C1540" s="4">
        <v>0.501</v>
      </c>
      <c r="D1540" s="4"/>
      <c r="E1540" s="4">
        <v>0.505</v>
      </c>
      <c r="F1540" s="4"/>
      <c r="I1540" s="62">
        <v>19855.900000000001</v>
      </c>
      <c r="J1540" s="63">
        <v>17217.97</v>
      </c>
      <c r="P1540" s="4"/>
      <c r="Q1540" s="4">
        <v>0.54700000000000004</v>
      </c>
      <c r="R1540" s="4"/>
      <c r="S1540" s="4">
        <v>0.64500000000000002</v>
      </c>
      <c r="T1540" s="4"/>
      <c r="W1540" s="4"/>
      <c r="X1540" s="4">
        <v>9553.51</v>
      </c>
      <c r="Y1540" s="4"/>
      <c r="Z1540" s="4">
        <v>10642.45</v>
      </c>
      <c r="AA1540" s="4"/>
    </row>
    <row r="1541" spans="2:27">
      <c r="B1541" s="4"/>
      <c r="C1541" s="4">
        <v>0.443</v>
      </c>
      <c r="D1541" s="4"/>
      <c r="E1541" s="4">
        <v>0.73799999999999999</v>
      </c>
      <c r="F1541" s="4"/>
      <c r="I1541" s="62">
        <v>17380.72</v>
      </c>
      <c r="J1541" s="63">
        <v>47777.57</v>
      </c>
      <c r="P1541" s="4"/>
      <c r="Q1541" s="4">
        <v>0.51300000000000001</v>
      </c>
      <c r="R1541" s="4"/>
      <c r="S1541" s="4">
        <v>0.68200000000000005</v>
      </c>
      <c r="T1541" s="4"/>
      <c r="W1541" s="4"/>
      <c r="X1541" s="4">
        <v>6739.07</v>
      </c>
      <c r="Y1541" s="4"/>
      <c r="Z1541" s="4">
        <v>16045.26</v>
      </c>
      <c r="AA1541" s="4"/>
    </row>
    <row r="1542" spans="2:27">
      <c r="B1542" s="4"/>
      <c r="C1542" s="4">
        <v>0.35399999999999998</v>
      </c>
      <c r="D1542" s="4"/>
      <c r="E1542" s="4">
        <v>0.57399999999999995</v>
      </c>
      <c r="F1542" s="4"/>
      <c r="I1542" s="62">
        <v>28183.56</v>
      </c>
      <c r="J1542" s="63">
        <v>8309.69</v>
      </c>
      <c r="P1542" s="4"/>
      <c r="Q1542" s="4">
        <v>0.53100000000000003</v>
      </c>
      <c r="R1542" s="4"/>
      <c r="S1542" s="4">
        <v>0.71899999999999997</v>
      </c>
      <c r="T1542" s="4"/>
      <c r="W1542" s="4"/>
      <c r="X1542" s="4">
        <v>7680.83</v>
      </c>
      <c r="Y1542" s="4"/>
      <c r="Z1542" s="4">
        <v>12340.17</v>
      </c>
      <c r="AA1542" s="4"/>
    </row>
    <row r="1543" spans="2:27">
      <c r="B1543" s="4"/>
      <c r="C1543" s="4">
        <v>0.46500000000000002</v>
      </c>
      <c r="D1543" s="4"/>
      <c r="E1543" s="4">
        <v>0.42199999999999999</v>
      </c>
      <c r="F1543" s="4"/>
      <c r="I1543" s="62">
        <v>35540</v>
      </c>
      <c r="J1543" s="63">
        <v>30667.93</v>
      </c>
      <c r="P1543" s="4"/>
      <c r="Q1543" s="4">
        <v>0.51300000000000001</v>
      </c>
      <c r="R1543" s="4"/>
      <c r="S1543" s="4">
        <v>0.622</v>
      </c>
      <c r="T1543" s="4"/>
      <c r="W1543" s="4"/>
      <c r="X1543" s="4">
        <v>6552.21</v>
      </c>
      <c r="Y1543" s="4"/>
      <c r="Z1543" s="4">
        <v>9035.61</v>
      </c>
      <c r="AA1543" s="4"/>
    </row>
    <row r="1544" spans="2:27">
      <c r="B1544" s="4"/>
      <c r="C1544" s="4">
        <v>0.52600000000000002</v>
      </c>
      <c r="D1544" s="4"/>
      <c r="E1544" s="4">
        <v>0.52300000000000002</v>
      </c>
      <c r="F1544" s="4"/>
      <c r="I1544" s="62">
        <v>30200.99</v>
      </c>
      <c r="J1544" s="63">
        <v>6966.18</v>
      </c>
      <c r="P1544" s="4"/>
      <c r="Q1544" s="4">
        <v>0.55000000000000004</v>
      </c>
      <c r="R1544" s="4"/>
      <c r="S1544" s="4">
        <v>0.61599999999999999</v>
      </c>
      <c r="T1544" s="4"/>
      <c r="W1544" s="4"/>
      <c r="X1544" s="4">
        <v>5823.53</v>
      </c>
      <c r="Y1544" s="4"/>
      <c r="Z1544" s="4">
        <v>13847.67</v>
      </c>
      <c r="AA1544" s="4"/>
    </row>
    <row r="1545" spans="2:27">
      <c r="B1545" s="4"/>
      <c r="C1545" s="4">
        <v>0.499</v>
      </c>
      <c r="D1545" s="4"/>
      <c r="E1545" s="4">
        <v>0.64100000000000001</v>
      </c>
      <c r="F1545" s="4"/>
      <c r="I1545" s="62">
        <v>14575.54</v>
      </c>
      <c r="J1545" s="63">
        <v>16767.72</v>
      </c>
      <c r="P1545" s="4"/>
      <c r="Q1545" s="4">
        <v>0.56000000000000005</v>
      </c>
      <c r="R1545" s="4"/>
      <c r="S1545" s="4">
        <v>0.61699999999999999</v>
      </c>
      <c r="T1545" s="4"/>
      <c r="W1545" s="4"/>
      <c r="X1545" s="4">
        <v>6556.5</v>
      </c>
      <c r="Y1545" s="4"/>
      <c r="Z1545" s="4">
        <v>9728.1299999999992</v>
      </c>
      <c r="AA1545" s="4"/>
    </row>
    <row r="1546" spans="2:27">
      <c r="B1546" s="4"/>
      <c r="C1546" s="4">
        <v>0.46500000000000002</v>
      </c>
      <c r="D1546" s="4"/>
      <c r="E1546" s="4">
        <v>0.56699999999999995</v>
      </c>
      <c r="F1546" s="4"/>
      <c r="I1546" s="62">
        <v>14219.45</v>
      </c>
      <c r="J1546" s="63">
        <v>34043.589999999997</v>
      </c>
      <c r="P1546" s="4"/>
      <c r="Q1546" s="4">
        <v>0.57899999999999996</v>
      </c>
      <c r="R1546" s="4"/>
      <c r="S1546" s="4">
        <v>0.64400000000000002</v>
      </c>
      <c r="T1546" s="4"/>
      <c r="W1546" s="4"/>
      <c r="X1546" s="4">
        <v>9953.17</v>
      </c>
      <c r="Y1546" s="4"/>
      <c r="Z1546" s="4">
        <v>11432.05</v>
      </c>
      <c r="AA1546" s="4"/>
    </row>
    <row r="1547" spans="2:27">
      <c r="B1547" s="4"/>
      <c r="C1547" s="4">
        <v>0.46</v>
      </c>
      <c r="D1547" s="4"/>
      <c r="E1547" s="4">
        <v>0.53100000000000003</v>
      </c>
      <c r="F1547" s="4"/>
      <c r="I1547" s="62">
        <v>19377.3</v>
      </c>
      <c r="J1547" s="63">
        <v>47580.93</v>
      </c>
      <c r="P1547" s="4"/>
      <c r="Q1547" s="4">
        <v>0.53100000000000003</v>
      </c>
      <c r="R1547" s="4"/>
      <c r="S1547" s="4">
        <v>0.59899999999999998</v>
      </c>
      <c r="T1547" s="4"/>
      <c r="W1547" s="4"/>
      <c r="X1547" s="4">
        <v>8347.8799999999992</v>
      </c>
      <c r="Y1547" s="4"/>
      <c r="Z1547" s="4">
        <v>10958.59</v>
      </c>
      <c r="AA1547" s="4"/>
    </row>
    <row r="1548" spans="2:27">
      <c r="B1548" s="4"/>
      <c r="C1548" s="4">
        <v>0.496</v>
      </c>
      <c r="D1548" s="4"/>
      <c r="E1548" s="4">
        <v>0.377</v>
      </c>
      <c r="F1548" s="4"/>
      <c r="I1548" s="62">
        <v>30609.65</v>
      </c>
      <c r="J1548" s="63">
        <v>9303.86</v>
      </c>
      <c r="P1548" s="4"/>
      <c r="Q1548" s="4">
        <v>0.53200000000000003</v>
      </c>
      <c r="R1548" s="4"/>
      <c r="S1548" s="4">
        <v>0.64</v>
      </c>
      <c r="T1548" s="4"/>
      <c r="W1548" s="4"/>
      <c r="X1548" s="4">
        <v>6919.15</v>
      </c>
      <c r="Y1548" s="4"/>
      <c r="Z1548" s="4">
        <v>8994.89</v>
      </c>
      <c r="AA1548" s="4"/>
    </row>
    <row r="1549" spans="2:27">
      <c r="B1549" s="4"/>
      <c r="C1549" s="4">
        <v>0.47099999999999997</v>
      </c>
      <c r="D1549" s="4"/>
      <c r="E1549" s="4">
        <v>0.54200000000000004</v>
      </c>
      <c r="F1549" s="4"/>
      <c r="I1549" s="62">
        <v>7345.96</v>
      </c>
      <c r="J1549" s="63">
        <v>8659.2900000000009</v>
      </c>
      <c r="P1549" s="4"/>
      <c r="Q1549" s="4">
        <v>0.55900000000000005</v>
      </c>
      <c r="R1549" s="4"/>
      <c r="S1549" s="4">
        <v>0.59299999999999997</v>
      </c>
      <c r="T1549" s="4"/>
      <c r="W1549" s="4"/>
      <c r="X1549" s="4">
        <v>9926.59</v>
      </c>
      <c r="Y1549" s="4"/>
      <c r="Z1549" s="4">
        <v>9160.5400000000009</v>
      </c>
      <c r="AA1549" s="4"/>
    </row>
    <row r="1550" spans="2:27">
      <c r="B1550" s="4"/>
      <c r="C1550" s="4">
        <v>0.497</v>
      </c>
      <c r="D1550" s="4"/>
      <c r="E1550" s="4">
        <v>0.54300000000000004</v>
      </c>
      <c r="F1550" s="4"/>
      <c r="I1550" s="62">
        <v>27763.08</v>
      </c>
      <c r="J1550" s="63">
        <v>23911.98</v>
      </c>
      <c r="P1550" s="4"/>
      <c r="Q1550" s="4">
        <v>0.55300000000000005</v>
      </c>
      <c r="R1550" s="4"/>
      <c r="S1550" s="4">
        <v>0.623</v>
      </c>
      <c r="T1550" s="4"/>
      <c r="W1550" s="4"/>
      <c r="X1550" s="4">
        <v>7834.22</v>
      </c>
      <c r="Y1550" s="4"/>
      <c r="Z1550" s="4">
        <v>10467.89</v>
      </c>
      <c r="AA1550" s="4"/>
    </row>
    <row r="1551" spans="2:27">
      <c r="B1551" s="4"/>
      <c r="C1551" s="4">
        <v>0.49199999999999999</v>
      </c>
      <c r="D1551" s="4"/>
      <c r="E1551" s="4">
        <v>0.55800000000000005</v>
      </c>
      <c r="F1551" s="4"/>
      <c r="I1551" s="62">
        <v>11228.93</v>
      </c>
      <c r="J1551" s="63">
        <v>15119.42</v>
      </c>
      <c r="P1551" s="4"/>
      <c r="Q1551" s="4">
        <v>0.55400000000000005</v>
      </c>
      <c r="R1551" s="4"/>
      <c r="S1551" s="4">
        <v>0.64800000000000002</v>
      </c>
      <c r="T1551" s="4"/>
      <c r="W1551" s="4"/>
      <c r="X1551" s="4">
        <v>8310.08</v>
      </c>
      <c r="Y1551" s="4"/>
      <c r="Z1551" s="4">
        <v>11793.9</v>
      </c>
      <c r="AA1551" s="4"/>
    </row>
    <row r="1552" spans="2:27">
      <c r="B1552" s="4"/>
      <c r="C1552" s="4">
        <v>0.51900000000000002</v>
      </c>
      <c r="D1552" s="4"/>
      <c r="E1552" s="4">
        <v>0.55900000000000005</v>
      </c>
      <c r="F1552" s="4"/>
      <c r="I1552" s="62">
        <v>6970.54</v>
      </c>
      <c r="J1552" s="63">
        <v>26875.34</v>
      </c>
      <c r="P1552" s="4"/>
      <c r="Q1552" s="4">
        <v>0.52</v>
      </c>
      <c r="R1552" s="4"/>
      <c r="S1552" s="4">
        <v>0.74199999999999999</v>
      </c>
      <c r="T1552" s="4"/>
      <c r="W1552" s="4"/>
      <c r="X1552" s="4">
        <v>7337.3</v>
      </c>
      <c r="Y1552" s="4"/>
      <c r="Z1552" s="4">
        <v>10070.530000000001</v>
      </c>
      <c r="AA1552" s="4"/>
    </row>
    <row r="1553" spans="2:27">
      <c r="B1553" s="4"/>
      <c r="C1553" s="4">
        <v>0.59099999999999997</v>
      </c>
      <c r="D1553" s="4"/>
      <c r="E1553" s="4">
        <v>0.41199999999999998</v>
      </c>
      <c r="F1553" s="4"/>
      <c r="I1553" s="62">
        <v>5403.47</v>
      </c>
      <c r="J1553" s="63">
        <v>38416.21</v>
      </c>
      <c r="P1553" s="4"/>
      <c r="Q1553" s="4">
        <v>0.61399999999999999</v>
      </c>
      <c r="R1553" s="4"/>
      <c r="S1553" s="4">
        <v>0.51900000000000002</v>
      </c>
      <c r="T1553" s="4"/>
      <c r="W1553" s="4"/>
      <c r="X1553" s="4">
        <v>11744.5</v>
      </c>
      <c r="Y1553" s="4"/>
      <c r="Z1553" s="4">
        <v>7929.78</v>
      </c>
      <c r="AA1553" s="4"/>
    </row>
    <row r="1554" spans="2:27">
      <c r="B1554" s="4"/>
      <c r="C1554" s="4">
        <v>0.49199999999999999</v>
      </c>
      <c r="D1554" s="4"/>
      <c r="E1554" s="4">
        <v>0.57499999999999996</v>
      </c>
      <c r="F1554" s="4"/>
      <c r="I1554" s="62">
        <v>54972.41</v>
      </c>
      <c r="J1554" s="63">
        <v>31697.4</v>
      </c>
      <c r="P1554" s="4"/>
      <c r="Q1554" s="4">
        <v>0.55200000000000005</v>
      </c>
      <c r="R1554" s="4"/>
      <c r="S1554" s="4">
        <v>0.66900000000000004</v>
      </c>
      <c r="T1554" s="4"/>
      <c r="W1554" s="4"/>
      <c r="X1554" s="4">
        <v>7333.12</v>
      </c>
      <c r="Y1554" s="4"/>
      <c r="Z1554" s="4">
        <v>14142.05</v>
      </c>
      <c r="AA1554" s="4"/>
    </row>
    <row r="1555" spans="2:27">
      <c r="B1555" s="4"/>
      <c r="C1555" s="4">
        <v>0.45900000000000002</v>
      </c>
      <c r="D1555" s="4"/>
      <c r="E1555" s="4">
        <v>0.58499999999999996</v>
      </c>
      <c r="F1555" s="4"/>
      <c r="I1555" s="62">
        <v>13781.36</v>
      </c>
      <c r="J1555" s="63">
        <v>7043.77</v>
      </c>
      <c r="P1555" s="4"/>
      <c r="Q1555" s="4">
        <v>0.56100000000000005</v>
      </c>
      <c r="R1555" s="4"/>
      <c r="S1555" s="4">
        <v>0.66300000000000003</v>
      </c>
      <c r="T1555" s="4"/>
      <c r="W1555" s="4"/>
      <c r="X1555" s="4">
        <v>8201.01</v>
      </c>
      <c r="Y1555" s="4"/>
      <c r="Z1555" s="4">
        <v>15993.87</v>
      </c>
      <c r="AA1555" s="4"/>
    </row>
    <row r="1556" spans="2:27">
      <c r="B1556" s="4"/>
      <c r="C1556" s="4">
        <v>0.47099999999999997</v>
      </c>
      <c r="D1556" s="4"/>
      <c r="E1556" s="4">
        <v>0.46</v>
      </c>
      <c r="F1556" s="4"/>
      <c r="I1556" s="62">
        <v>36596.92</v>
      </c>
      <c r="J1556" s="63">
        <v>8607.7000000000007</v>
      </c>
      <c r="P1556" s="4"/>
      <c r="Q1556" s="4">
        <v>0.52600000000000002</v>
      </c>
      <c r="R1556" s="4"/>
      <c r="S1556" s="4">
        <v>0.58799999999999997</v>
      </c>
      <c r="T1556" s="4"/>
      <c r="W1556" s="4"/>
      <c r="X1556" s="4">
        <v>7311.76</v>
      </c>
      <c r="Y1556" s="4"/>
      <c r="Z1556" s="4">
        <v>7337.7</v>
      </c>
      <c r="AA1556" s="4"/>
    </row>
    <row r="1557" spans="2:27">
      <c r="B1557" s="4"/>
      <c r="C1557" s="4">
        <v>0.46400000000000002</v>
      </c>
      <c r="D1557" s="4"/>
      <c r="E1557" s="4">
        <v>0.629</v>
      </c>
      <c r="F1557" s="4"/>
      <c r="I1557" s="62">
        <v>26395.58</v>
      </c>
      <c r="J1557" s="63">
        <v>21718.28</v>
      </c>
      <c r="P1557" s="4"/>
      <c r="Q1557" s="4">
        <v>0.503</v>
      </c>
      <c r="R1557" s="4"/>
      <c r="S1557" s="4">
        <v>0.65800000000000003</v>
      </c>
      <c r="T1557" s="4"/>
      <c r="W1557" s="4"/>
      <c r="X1557" s="4">
        <v>7001.68</v>
      </c>
      <c r="Y1557" s="4"/>
      <c r="Z1557" s="4">
        <v>7309.6</v>
      </c>
      <c r="AA1557" s="4"/>
    </row>
    <row r="1558" spans="2:27">
      <c r="B1558" s="4"/>
      <c r="C1558" s="4">
        <v>0.48699999999999999</v>
      </c>
      <c r="D1558" s="4"/>
      <c r="E1558" s="4">
        <v>0.60199999999999998</v>
      </c>
      <c r="F1558" s="4"/>
      <c r="I1558" s="62">
        <v>15736.28</v>
      </c>
      <c r="J1558" s="63">
        <v>9145.9699999999993</v>
      </c>
      <c r="P1558" s="4"/>
      <c r="Q1558" s="4">
        <v>0.54500000000000004</v>
      </c>
      <c r="R1558" s="4"/>
      <c r="S1558" s="4">
        <v>0.627</v>
      </c>
      <c r="T1558" s="4"/>
      <c r="W1558" s="4"/>
      <c r="X1558" s="4">
        <v>7888.71</v>
      </c>
      <c r="Y1558" s="4"/>
      <c r="Z1558" s="4">
        <v>14636.16</v>
      </c>
      <c r="AA1558" s="4"/>
    </row>
    <row r="1559" spans="2:27">
      <c r="B1559" s="4"/>
      <c r="C1559" s="4">
        <v>0.49</v>
      </c>
      <c r="D1559" s="4"/>
      <c r="E1559" s="4">
        <v>0.68200000000000005</v>
      </c>
      <c r="F1559" s="4"/>
      <c r="I1559" s="62">
        <v>21711.46</v>
      </c>
      <c r="J1559" s="63">
        <v>18512.84</v>
      </c>
      <c r="P1559" s="4"/>
      <c r="Q1559" s="4">
        <v>0.56499999999999995</v>
      </c>
      <c r="R1559" s="4"/>
      <c r="S1559" s="4">
        <v>0.67900000000000005</v>
      </c>
      <c r="T1559" s="4"/>
      <c r="W1559" s="4"/>
      <c r="X1559" s="4">
        <v>9061.9500000000007</v>
      </c>
      <c r="Y1559" s="4"/>
      <c r="Z1559" s="4">
        <v>18652.77</v>
      </c>
      <c r="AA1559" s="4"/>
    </row>
    <row r="1560" spans="2:27">
      <c r="B1560" s="4"/>
      <c r="C1560" s="4">
        <v>0.41299999999999998</v>
      </c>
      <c r="D1560" s="4"/>
      <c r="E1560" s="4">
        <v>0.66700000000000004</v>
      </c>
      <c r="F1560" s="4"/>
      <c r="I1560" s="62">
        <v>18732.169999999998</v>
      </c>
      <c r="J1560" s="63">
        <v>5091.8999999999996</v>
      </c>
      <c r="P1560" s="4"/>
      <c r="Q1560" s="4">
        <v>0.52100000000000002</v>
      </c>
      <c r="R1560" s="4"/>
      <c r="S1560" s="4">
        <v>0.57899999999999996</v>
      </c>
      <c r="T1560" s="4"/>
      <c r="W1560" s="4"/>
      <c r="X1560" s="4">
        <v>8645.73</v>
      </c>
      <c r="Y1560" s="4"/>
      <c r="Z1560" s="4">
        <v>8330.69</v>
      </c>
      <c r="AA1560" s="4"/>
    </row>
    <row r="1561" spans="2:27">
      <c r="B1561" s="4"/>
      <c r="C1561" s="4">
        <v>0.443</v>
      </c>
      <c r="D1561" s="4"/>
      <c r="E1561" s="4">
        <v>0.61199999999999999</v>
      </c>
      <c r="F1561" s="4"/>
      <c r="I1561" s="62">
        <v>10971.27</v>
      </c>
      <c r="J1561" s="63">
        <v>27679.52</v>
      </c>
      <c r="P1561" s="4"/>
      <c r="Q1561" s="4">
        <v>0.53300000000000003</v>
      </c>
      <c r="R1561" s="4"/>
      <c r="S1561" s="4">
        <v>0.63400000000000001</v>
      </c>
      <c r="T1561" s="4"/>
      <c r="W1561" s="4"/>
      <c r="X1561" s="4">
        <v>7007.03</v>
      </c>
      <c r="Y1561" s="4"/>
      <c r="Z1561" s="4">
        <v>10289.629999999999</v>
      </c>
      <c r="AA1561" s="4"/>
    </row>
    <row r="1562" spans="2:27">
      <c r="B1562" s="4"/>
      <c r="C1562" s="4">
        <v>0.51400000000000001</v>
      </c>
      <c r="D1562" s="4"/>
      <c r="E1562" s="4">
        <v>0.46800000000000003</v>
      </c>
      <c r="F1562" s="4"/>
      <c r="I1562" s="62">
        <v>6929.19</v>
      </c>
      <c r="J1562" s="63">
        <v>7030.18</v>
      </c>
      <c r="P1562" s="4"/>
      <c r="Q1562" s="4">
        <v>0.53300000000000003</v>
      </c>
      <c r="R1562" s="4"/>
      <c r="S1562" s="4">
        <v>0.57299999999999995</v>
      </c>
      <c r="T1562" s="4"/>
      <c r="W1562" s="4"/>
      <c r="X1562" s="4">
        <v>6236.07</v>
      </c>
      <c r="Y1562" s="4"/>
      <c r="Z1562" s="4">
        <v>8443.39</v>
      </c>
      <c r="AA1562" s="4"/>
    </row>
    <row r="1563" spans="2:27">
      <c r="B1563" s="4"/>
      <c r="C1563" s="4">
        <v>0.71399999999999997</v>
      </c>
      <c r="D1563" s="4"/>
      <c r="E1563" s="4">
        <v>0.54</v>
      </c>
      <c r="F1563" s="4"/>
      <c r="I1563" s="62">
        <v>11853.79</v>
      </c>
      <c r="J1563" s="63">
        <v>8991.7199999999993</v>
      </c>
      <c r="P1563" s="4"/>
      <c r="Q1563" s="4">
        <v>0.61899999999999999</v>
      </c>
      <c r="R1563" s="4"/>
      <c r="S1563" s="4">
        <v>0.63100000000000001</v>
      </c>
      <c r="T1563" s="4"/>
      <c r="W1563" s="4"/>
      <c r="X1563" s="4">
        <v>9765.02</v>
      </c>
      <c r="Y1563" s="4"/>
      <c r="Z1563" s="4">
        <v>9825.36</v>
      </c>
      <c r="AA1563" s="4"/>
    </row>
    <row r="1564" spans="2:27">
      <c r="B1564" s="4"/>
      <c r="C1564" s="4">
        <v>0.49199999999999999</v>
      </c>
      <c r="D1564" s="4"/>
      <c r="E1564" s="4">
        <v>0.56899999999999995</v>
      </c>
      <c r="F1564" s="4"/>
      <c r="I1564" s="62">
        <v>48718.78</v>
      </c>
      <c r="J1564" s="63">
        <v>21255.55</v>
      </c>
      <c r="P1564" s="4"/>
      <c r="Q1564" s="4">
        <v>0.54</v>
      </c>
      <c r="R1564" s="4"/>
      <c r="S1564" s="4">
        <v>0.66300000000000003</v>
      </c>
      <c r="T1564" s="4"/>
      <c r="W1564" s="4"/>
      <c r="X1564" s="4">
        <v>7498.77</v>
      </c>
      <c r="Y1564" s="4"/>
      <c r="Z1564" s="4">
        <v>11120.98</v>
      </c>
      <c r="AA1564" s="4"/>
    </row>
    <row r="1565" spans="2:27">
      <c r="B1565" s="4"/>
      <c r="C1565" s="4">
        <v>0.45300000000000001</v>
      </c>
      <c r="D1565" s="4"/>
      <c r="E1565" s="4">
        <v>0.57599999999999996</v>
      </c>
      <c r="F1565" s="4"/>
      <c r="I1565" s="62">
        <v>20979.33</v>
      </c>
      <c r="J1565" s="63">
        <v>12668.53</v>
      </c>
      <c r="P1565" s="4"/>
      <c r="Q1565" s="4">
        <v>0.54300000000000004</v>
      </c>
      <c r="R1565" s="4"/>
      <c r="S1565" s="4">
        <v>0.64400000000000002</v>
      </c>
      <c r="T1565" s="4"/>
      <c r="W1565" s="4"/>
      <c r="X1565" s="4">
        <v>6801.98</v>
      </c>
      <c r="Y1565" s="4"/>
      <c r="Z1565" s="4">
        <v>9525.57</v>
      </c>
      <c r="AA1565" s="4"/>
    </row>
    <row r="1566" spans="2:27">
      <c r="B1566" s="4"/>
      <c r="C1566" s="4">
        <v>0.60699999999999998</v>
      </c>
      <c r="D1566" s="4"/>
      <c r="E1566" s="4">
        <v>0.51100000000000001</v>
      </c>
      <c r="F1566" s="4"/>
      <c r="I1566" s="62">
        <v>9393.52</v>
      </c>
      <c r="J1566" s="63">
        <v>15517.48</v>
      </c>
      <c r="P1566" s="4"/>
      <c r="Q1566" s="4">
        <v>0.58299999999999996</v>
      </c>
      <c r="R1566" s="4"/>
      <c r="S1566" s="4">
        <v>0.64500000000000002</v>
      </c>
      <c r="T1566" s="4"/>
      <c r="W1566" s="4"/>
      <c r="X1566" s="4">
        <v>8268.1</v>
      </c>
      <c r="Y1566" s="4"/>
      <c r="Z1566" s="4">
        <v>10843.11</v>
      </c>
      <c r="AA1566" s="4"/>
    </row>
    <row r="1567" spans="2:27">
      <c r="B1567" s="4"/>
      <c r="C1567" s="4">
        <v>0.54600000000000004</v>
      </c>
      <c r="D1567" s="4"/>
      <c r="E1567" s="4">
        <v>0.49</v>
      </c>
      <c r="F1567" s="4"/>
      <c r="I1567" s="62">
        <v>11693.03</v>
      </c>
      <c r="J1567" s="63">
        <v>17507.39</v>
      </c>
      <c r="P1567" s="4"/>
      <c r="Q1567" s="4">
        <v>0.54300000000000004</v>
      </c>
      <c r="R1567" s="4"/>
      <c r="S1567" s="4">
        <v>0.63800000000000001</v>
      </c>
      <c r="T1567" s="4"/>
      <c r="W1567" s="4"/>
      <c r="X1567" s="4">
        <v>7138</v>
      </c>
      <c r="Y1567" s="4"/>
      <c r="Z1567" s="4">
        <v>12560.94</v>
      </c>
      <c r="AA1567" s="4"/>
    </row>
    <row r="1568" spans="2:27">
      <c r="B1568" s="4"/>
      <c r="C1568" s="4">
        <v>0.441</v>
      </c>
      <c r="D1568" s="4"/>
      <c r="E1568" s="4">
        <v>0.53400000000000003</v>
      </c>
      <c r="F1568" s="4"/>
      <c r="I1568" s="62">
        <v>12438.45</v>
      </c>
      <c r="J1568" s="63">
        <v>16206.55</v>
      </c>
      <c r="P1568" s="4"/>
      <c r="Q1568" s="4">
        <v>0.50600000000000001</v>
      </c>
      <c r="R1568" s="4"/>
      <c r="S1568" s="4">
        <v>0.68899999999999995</v>
      </c>
      <c r="T1568" s="4"/>
      <c r="W1568" s="4"/>
      <c r="X1568" s="4">
        <v>5104.4399999999996</v>
      </c>
      <c r="Y1568" s="4"/>
      <c r="Z1568" s="4">
        <v>11587.01</v>
      </c>
      <c r="AA1568" s="4"/>
    </row>
    <row r="1569" spans="2:27">
      <c r="B1569" s="4"/>
      <c r="C1569" s="4">
        <v>0.40699999999999997</v>
      </c>
      <c r="D1569" s="4"/>
      <c r="E1569" s="4">
        <v>0.51300000000000001</v>
      </c>
      <c r="F1569" s="4"/>
      <c r="I1569" s="62">
        <v>72605.27</v>
      </c>
      <c r="J1569" s="63">
        <v>10562.8</v>
      </c>
      <c r="P1569" s="4"/>
      <c r="Q1569" s="4">
        <v>0.54200000000000004</v>
      </c>
      <c r="R1569" s="4"/>
      <c r="S1569" s="4">
        <v>0.60499999999999998</v>
      </c>
      <c r="T1569" s="4"/>
      <c r="W1569" s="4"/>
      <c r="X1569" s="4">
        <v>7132.8</v>
      </c>
      <c r="Y1569" s="4"/>
      <c r="Z1569" s="4">
        <v>10660.8</v>
      </c>
      <c r="AA1569" s="4"/>
    </row>
    <row r="1570" spans="2:27">
      <c r="B1570" s="4"/>
      <c r="C1570" s="4">
        <v>0.33500000000000002</v>
      </c>
      <c r="D1570" s="4"/>
      <c r="E1570" s="4">
        <v>0.64700000000000002</v>
      </c>
      <c r="F1570" s="4"/>
      <c r="I1570" s="62">
        <v>9780.6200000000008</v>
      </c>
      <c r="J1570" s="63">
        <v>17990.66</v>
      </c>
      <c r="P1570" s="4"/>
      <c r="Q1570" s="4">
        <v>0.51700000000000002</v>
      </c>
      <c r="R1570" s="4"/>
      <c r="S1570" s="4">
        <v>0.67900000000000005</v>
      </c>
      <c r="T1570" s="4"/>
      <c r="W1570" s="4"/>
      <c r="X1570" s="4">
        <v>6267.37</v>
      </c>
      <c r="Y1570" s="4"/>
      <c r="Z1570" s="4">
        <v>9561.64</v>
      </c>
      <c r="AA1570" s="4"/>
    </row>
    <row r="1571" spans="2:27">
      <c r="B1571" s="4"/>
      <c r="C1571" s="4">
        <v>0.55000000000000004</v>
      </c>
      <c r="D1571" s="4"/>
      <c r="E1571" s="4">
        <v>0.55500000000000005</v>
      </c>
      <c r="F1571" s="4"/>
      <c r="I1571" s="62">
        <v>9737.44</v>
      </c>
      <c r="J1571" s="63">
        <v>13239.96</v>
      </c>
      <c r="P1571" s="4"/>
      <c r="Q1571" s="4">
        <v>0.53200000000000003</v>
      </c>
      <c r="R1571" s="4"/>
      <c r="S1571" s="4">
        <v>0.58699999999999997</v>
      </c>
      <c r="T1571" s="4"/>
      <c r="W1571" s="4"/>
      <c r="X1571" s="4">
        <v>5961.39</v>
      </c>
      <c r="Y1571" s="4"/>
      <c r="Z1571" s="4">
        <v>12145.78</v>
      </c>
      <c r="AA1571" s="4"/>
    </row>
    <row r="1572" spans="2:27">
      <c r="B1572" s="4"/>
      <c r="C1572" s="4">
        <v>0.34799999999999998</v>
      </c>
      <c r="D1572" s="4"/>
      <c r="E1572" s="4">
        <v>0.57699999999999996</v>
      </c>
      <c r="F1572" s="4"/>
      <c r="I1572" s="62">
        <v>15248.92</v>
      </c>
      <c r="J1572" s="63">
        <v>22641.53</v>
      </c>
      <c r="P1572" s="4"/>
      <c r="Q1572" s="4">
        <v>0.51900000000000002</v>
      </c>
      <c r="R1572" s="4"/>
      <c r="S1572" s="4">
        <v>0.60799999999999998</v>
      </c>
      <c r="T1572" s="4"/>
      <c r="W1572" s="4"/>
      <c r="X1572" s="4">
        <v>6752.25</v>
      </c>
      <c r="Y1572" s="4"/>
      <c r="Z1572" s="4">
        <v>10490.71</v>
      </c>
      <c r="AA1572" s="4"/>
    </row>
    <row r="1573" spans="2:27">
      <c r="B1573" s="4"/>
      <c r="C1573" s="4">
        <v>0.435</v>
      </c>
      <c r="D1573" s="4"/>
      <c r="E1573" s="4">
        <v>0.60799999999999998</v>
      </c>
      <c r="F1573" s="4"/>
      <c r="I1573" s="62">
        <v>20757.7</v>
      </c>
      <c r="J1573" s="63">
        <v>16932.060000000001</v>
      </c>
      <c r="P1573" s="4"/>
      <c r="Q1573" s="4">
        <v>0.47199999999999998</v>
      </c>
      <c r="R1573" s="4"/>
      <c r="S1573" s="4">
        <v>0.64100000000000001</v>
      </c>
      <c r="T1573" s="4"/>
      <c r="W1573" s="4"/>
      <c r="X1573" s="4">
        <v>6403.96</v>
      </c>
      <c r="Y1573" s="4"/>
      <c r="Z1573" s="4">
        <v>17958.439999999999</v>
      </c>
      <c r="AA1573" s="4"/>
    </row>
    <row r="1574" spans="2:27">
      <c r="B1574" s="4"/>
      <c r="C1574" s="4">
        <v>0.51900000000000002</v>
      </c>
      <c r="D1574" s="4"/>
      <c r="E1574" s="4">
        <v>0.57199999999999995</v>
      </c>
      <c r="F1574" s="4"/>
      <c r="I1574" s="62">
        <v>6869.36</v>
      </c>
      <c r="J1574" s="63">
        <v>35210.550000000003</v>
      </c>
      <c r="P1574" s="4"/>
      <c r="Q1574" s="4">
        <v>0.56499999999999995</v>
      </c>
      <c r="R1574" s="4"/>
      <c r="S1574" s="4">
        <v>0.67400000000000004</v>
      </c>
      <c r="T1574" s="4"/>
      <c r="W1574" s="4"/>
      <c r="X1574" s="4">
        <v>8512.08</v>
      </c>
      <c r="Y1574" s="4"/>
      <c r="Z1574" s="4">
        <v>12760.61</v>
      </c>
      <c r="AA1574" s="4"/>
    </row>
    <row r="1575" spans="2:27">
      <c r="B1575" s="4"/>
      <c r="C1575" s="4">
        <v>0.52400000000000002</v>
      </c>
      <c r="D1575" s="4"/>
      <c r="E1575" s="4">
        <v>0.59099999999999997</v>
      </c>
      <c r="F1575" s="4"/>
      <c r="I1575" s="62">
        <v>20759.38</v>
      </c>
      <c r="J1575" s="63">
        <v>11363.73</v>
      </c>
      <c r="P1575" s="4"/>
      <c r="Q1575" s="4">
        <v>0.52800000000000002</v>
      </c>
      <c r="R1575" s="4"/>
      <c r="S1575" s="4">
        <v>0.61599999999999999</v>
      </c>
      <c r="T1575" s="4"/>
      <c r="W1575" s="4"/>
      <c r="X1575" s="4">
        <v>6812.35</v>
      </c>
      <c r="Y1575" s="4"/>
      <c r="Z1575" s="4">
        <v>11244.7</v>
      </c>
      <c r="AA1575" s="4"/>
    </row>
    <row r="1576" spans="2:27">
      <c r="B1576" s="4"/>
      <c r="C1576" s="4">
        <v>0.55000000000000004</v>
      </c>
      <c r="D1576" s="4"/>
      <c r="E1576" s="4">
        <v>0.67200000000000004</v>
      </c>
      <c r="F1576" s="4"/>
      <c r="I1576" s="62">
        <v>15732.01</v>
      </c>
      <c r="J1576" s="63">
        <v>8555.75</v>
      </c>
      <c r="P1576" s="4"/>
      <c r="Q1576" s="4">
        <v>0.56899999999999995</v>
      </c>
      <c r="R1576" s="4"/>
      <c r="S1576" s="4">
        <v>0.65700000000000003</v>
      </c>
      <c r="T1576" s="4"/>
      <c r="W1576" s="4"/>
      <c r="X1576" s="4">
        <v>10891.11</v>
      </c>
      <c r="Y1576" s="4"/>
      <c r="Z1576" s="4">
        <v>12696.25</v>
      </c>
      <c r="AA1576" s="4"/>
    </row>
    <row r="1577" spans="2:27">
      <c r="B1577" s="4"/>
      <c r="C1577" s="4">
        <v>0.54200000000000004</v>
      </c>
      <c r="D1577" s="4"/>
      <c r="E1577" s="4">
        <v>0.53300000000000003</v>
      </c>
      <c r="F1577" s="4"/>
      <c r="I1577" s="62">
        <v>33882.730000000003</v>
      </c>
      <c r="J1577" s="63">
        <v>12088.97</v>
      </c>
      <c r="P1577" s="4"/>
      <c r="Q1577" s="4">
        <v>0.63100000000000001</v>
      </c>
      <c r="R1577" s="4"/>
      <c r="S1577" s="4">
        <v>0.63100000000000001</v>
      </c>
      <c r="T1577" s="4"/>
      <c r="W1577" s="4"/>
      <c r="X1577" s="4">
        <v>8555.2999999999993</v>
      </c>
      <c r="Y1577" s="4"/>
      <c r="Z1577" s="4">
        <v>10865.4</v>
      </c>
      <c r="AA1577" s="4"/>
    </row>
    <row r="1578" spans="2:27">
      <c r="B1578" s="4"/>
      <c r="C1578" s="4">
        <v>0.39400000000000002</v>
      </c>
      <c r="D1578" s="4"/>
      <c r="E1578" s="4">
        <v>0.47199999999999998</v>
      </c>
      <c r="F1578" s="4"/>
      <c r="I1578" s="62">
        <v>24529.14</v>
      </c>
      <c r="J1578" s="63">
        <v>12352.04</v>
      </c>
      <c r="P1578" s="4"/>
      <c r="Q1578" s="4">
        <v>0.55500000000000005</v>
      </c>
      <c r="R1578" s="4"/>
      <c r="S1578" s="4">
        <v>0.66200000000000003</v>
      </c>
      <c r="T1578" s="4"/>
      <c r="W1578" s="4"/>
      <c r="X1578" s="4">
        <v>8268.9699999999993</v>
      </c>
      <c r="Y1578" s="4"/>
      <c r="Z1578" s="4">
        <v>11390.85</v>
      </c>
      <c r="AA1578" s="4"/>
    </row>
    <row r="1579" spans="2:27">
      <c r="B1579" s="4"/>
      <c r="C1579" s="4">
        <v>0.47699999999999998</v>
      </c>
      <c r="D1579" s="4"/>
      <c r="E1579" s="4">
        <v>0.54200000000000004</v>
      </c>
      <c r="F1579" s="4"/>
      <c r="I1579" s="62">
        <v>22730.79</v>
      </c>
      <c r="J1579" s="63">
        <v>9378.44</v>
      </c>
      <c r="P1579" s="4"/>
      <c r="Q1579" s="4">
        <v>0.58399999999999996</v>
      </c>
      <c r="R1579" s="4"/>
      <c r="S1579" s="4">
        <v>0.66300000000000003</v>
      </c>
      <c r="T1579" s="4"/>
      <c r="W1579" s="4"/>
      <c r="X1579" s="4">
        <v>9937.1200000000008</v>
      </c>
      <c r="Y1579" s="4"/>
      <c r="Z1579" s="4">
        <v>21965.89</v>
      </c>
      <c r="AA1579" s="4"/>
    </row>
    <row r="1580" spans="2:27">
      <c r="B1580" s="4"/>
      <c r="C1580" s="4">
        <v>0.45400000000000001</v>
      </c>
      <c r="D1580" s="4"/>
      <c r="E1580" s="4">
        <v>0.71099999999999997</v>
      </c>
      <c r="F1580" s="4"/>
      <c r="I1580" s="62">
        <v>7317.75</v>
      </c>
      <c r="J1580" s="63">
        <v>13291.84</v>
      </c>
      <c r="P1580" s="4"/>
      <c r="Q1580" s="4">
        <v>0.53100000000000003</v>
      </c>
      <c r="R1580" s="4"/>
      <c r="S1580" s="4">
        <v>0.70599999999999996</v>
      </c>
      <c r="T1580" s="4"/>
      <c r="W1580" s="4"/>
      <c r="X1580" s="4">
        <v>6408.49</v>
      </c>
      <c r="Y1580" s="4"/>
      <c r="Z1580" s="4">
        <v>153860.04999999999</v>
      </c>
      <c r="AA1580" s="4"/>
    </row>
    <row r="1581" spans="2:27">
      <c r="B1581" s="4"/>
      <c r="C1581" s="4">
        <v>0.53400000000000003</v>
      </c>
      <c r="D1581" s="4"/>
      <c r="E1581" s="4">
        <v>0.60399999999999998</v>
      </c>
      <c r="F1581" s="4"/>
      <c r="I1581" s="62">
        <v>77671.72</v>
      </c>
      <c r="J1581" s="63">
        <v>36777.46</v>
      </c>
      <c r="P1581" s="4"/>
      <c r="Q1581" s="4">
        <v>0.56599999999999995</v>
      </c>
      <c r="R1581" s="4"/>
      <c r="S1581" s="4">
        <v>0.67200000000000004</v>
      </c>
      <c r="T1581" s="4"/>
      <c r="W1581" s="4"/>
      <c r="X1581" s="4">
        <v>10448.120000000001</v>
      </c>
      <c r="Y1581" s="4"/>
      <c r="Z1581" s="4">
        <v>73629.22</v>
      </c>
      <c r="AA1581" s="4"/>
    </row>
    <row r="1582" spans="2:27">
      <c r="B1582" s="4"/>
      <c r="C1582" s="4">
        <v>0.44800000000000001</v>
      </c>
      <c r="D1582" s="4"/>
      <c r="E1582" s="4">
        <v>0.48099999999999998</v>
      </c>
      <c r="F1582" s="4"/>
      <c r="I1582" s="62">
        <v>24572.7</v>
      </c>
      <c r="J1582" s="63">
        <v>33778.300000000003</v>
      </c>
      <c r="P1582" s="4"/>
      <c r="Q1582" s="4">
        <v>0.53700000000000003</v>
      </c>
      <c r="R1582" s="4"/>
      <c r="S1582" s="4">
        <v>0.67200000000000004</v>
      </c>
      <c r="T1582" s="4"/>
      <c r="W1582" s="4"/>
      <c r="X1582" s="4">
        <v>7127.58</v>
      </c>
      <c r="Y1582" s="4"/>
      <c r="Z1582" s="4">
        <v>33213.760000000002</v>
      </c>
      <c r="AA1582" s="4"/>
    </row>
    <row r="1583" spans="2:27">
      <c r="B1583" s="4"/>
      <c r="C1583" s="4">
        <v>0.57199999999999995</v>
      </c>
      <c r="D1583" s="4"/>
      <c r="E1583" s="4">
        <v>0.56299999999999994</v>
      </c>
      <c r="F1583" s="4"/>
      <c r="I1583" s="62">
        <v>10174.89</v>
      </c>
      <c r="J1583" s="63">
        <v>7851.23</v>
      </c>
      <c r="P1583" s="4"/>
      <c r="Q1583" s="4">
        <v>0.52700000000000002</v>
      </c>
      <c r="R1583" s="4"/>
      <c r="S1583" s="4">
        <v>0.69299999999999995</v>
      </c>
      <c r="T1583" s="4"/>
      <c r="W1583" s="4"/>
      <c r="X1583" s="4">
        <v>7594.36</v>
      </c>
      <c r="Y1583" s="4"/>
      <c r="Z1583" s="4">
        <v>25591.7</v>
      </c>
      <c r="AA1583" s="4"/>
    </row>
    <row r="1584" spans="2:27">
      <c r="B1584" s="4"/>
      <c r="C1584" s="4">
        <v>0.42699999999999999</v>
      </c>
      <c r="D1584" s="4"/>
      <c r="E1584" s="4">
        <v>0.51</v>
      </c>
      <c r="F1584" s="4"/>
      <c r="I1584" s="62">
        <v>11470.47</v>
      </c>
      <c r="J1584" s="63">
        <v>16249.61</v>
      </c>
      <c r="P1584" s="4"/>
      <c r="Q1584" s="4">
        <v>0.56000000000000005</v>
      </c>
      <c r="R1584" s="4"/>
      <c r="S1584" s="4">
        <v>0.61599999999999999</v>
      </c>
      <c r="T1584" s="4"/>
      <c r="W1584" s="4"/>
      <c r="X1584" s="4">
        <v>7388.52</v>
      </c>
      <c r="Y1584" s="4"/>
      <c r="Z1584" s="4">
        <v>19361.849999999999</v>
      </c>
      <c r="AA1584" s="4"/>
    </row>
    <row r="1585" spans="2:27">
      <c r="B1585" s="4"/>
      <c r="C1585" s="4">
        <v>0.49299999999999999</v>
      </c>
      <c r="D1585" s="4"/>
      <c r="E1585" s="4">
        <v>0.60399999999999998</v>
      </c>
      <c r="F1585" s="4"/>
      <c r="I1585" s="62">
        <v>4530.24</v>
      </c>
      <c r="J1585" s="63">
        <v>26125.61</v>
      </c>
      <c r="P1585" s="4"/>
      <c r="Q1585" s="4">
        <v>0.54900000000000004</v>
      </c>
      <c r="R1585" s="4"/>
      <c r="S1585" s="4">
        <v>0.72199999999999998</v>
      </c>
      <c r="T1585" s="4"/>
      <c r="W1585" s="4"/>
      <c r="X1585" s="4">
        <v>6886.82</v>
      </c>
      <c r="Y1585" s="4"/>
      <c r="Z1585" s="4">
        <v>45797.13</v>
      </c>
      <c r="AA1585" s="4"/>
    </row>
    <row r="1586" spans="2:27">
      <c r="B1586" s="4"/>
      <c r="C1586" s="4">
        <v>0.56799999999999995</v>
      </c>
      <c r="D1586" s="4"/>
      <c r="E1586" s="4">
        <v>0.69</v>
      </c>
      <c r="F1586" s="4"/>
      <c r="I1586" s="62">
        <v>18525.75</v>
      </c>
      <c r="J1586" s="63">
        <v>9385.9699999999993</v>
      </c>
      <c r="P1586" s="4"/>
      <c r="Q1586" s="4">
        <v>0.55300000000000005</v>
      </c>
      <c r="R1586" s="4"/>
      <c r="S1586" s="4">
        <v>0.70499999999999996</v>
      </c>
      <c r="T1586" s="4"/>
      <c r="W1586" s="4"/>
      <c r="X1586" s="4">
        <v>9043.42</v>
      </c>
      <c r="Y1586" s="4"/>
      <c r="Z1586" s="4">
        <v>58265.54</v>
      </c>
      <c r="AA1586" s="4"/>
    </row>
    <row r="1587" spans="2:27">
      <c r="B1587" s="4"/>
      <c r="C1587" s="4">
        <v>0.438</v>
      </c>
      <c r="D1587" s="4"/>
      <c r="E1587" s="4">
        <v>0.498</v>
      </c>
      <c r="F1587" s="4"/>
      <c r="I1587" s="62">
        <v>22498.15</v>
      </c>
      <c r="J1587" s="63">
        <v>38114.5</v>
      </c>
      <c r="P1587" s="4"/>
      <c r="Q1587" s="4">
        <v>0.51200000000000001</v>
      </c>
      <c r="R1587" s="4"/>
      <c r="S1587" s="4">
        <v>0.71899999999999997</v>
      </c>
      <c r="T1587" s="4"/>
      <c r="W1587" s="4"/>
      <c r="X1587" s="4">
        <v>5521.28</v>
      </c>
      <c r="Y1587" s="4"/>
      <c r="Z1587" s="4">
        <v>65891.69</v>
      </c>
      <c r="AA1587" s="4"/>
    </row>
    <row r="1588" spans="2:27">
      <c r="B1588" s="4"/>
      <c r="C1588" s="4">
        <v>0.435</v>
      </c>
      <c r="D1588" s="4"/>
      <c r="E1588" s="4">
        <v>0.54300000000000004</v>
      </c>
      <c r="F1588" s="4"/>
      <c r="I1588" s="62">
        <v>6672</v>
      </c>
      <c r="J1588" s="63">
        <v>7834.83</v>
      </c>
      <c r="P1588" s="4"/>
      <c r="Q1588" s="4">
        <v>0.53</v>
      </c>
      <c r="R1588" s="4"/>
      <c r="S1588" s="4">
        <v>0.55900000000000005</v>
      </c>
      <c r="T1588" s="4"/>
      <c r="W1588" s="4"/>
      <c r="X1588" s="4">
        <v>9337.36</v>
      </c>
      <c r="Y1588" s="4"/>
      <c r="Z1588" s="4">
        <v>7890.27</v>
      </c>
      <c r="AA1588" s="4"/>
    </row>
    <row r="1589" spans="2:27">
      <c r="B1589" s="4"/>
      <c r="C1589" s="4">
        <v>0.42299999999999999</v>
      </c>
      <c r="D1589" s="4"/>
      <c r="E1589" s="4">
        <v>0.57599999999999996</v>
      </c>
      <c r="F1589" s="4"/>
      <c r="I1589" s="62">
        <v>57370.27</v>
      </c>
      <c r="J1589" s="63">
        <v>48835.62</v>
      </c>
      <c r="P1589" s="4"/>
      <c r="Q1589" s="4">
        <v>0.56000000000000005</v>
      </c>
      <c r="R1589" s="4"/>
      <c r="S1589" s="4">
        <v>0.63100000000000001</v>
      </c>
      <c r="T1589" s="4"/>
      <c r="W1589" s="4"/>
      <c r="X1589" s="4">
        <v>7197.21</v>
      </c>
      <c r="Y1589" s="4"/>
      <c r="Z1589" s="4">
        <v>13667.96</v>
      </c>
      <c r="AA1589" s="4"/>
    </row>
    <row r="1590" spans="2:27">
      <c r="B1590" s="4"/>
      <c r="C1590" s="4">
        <v>0.38</v>
      </c>
      <c r="D1590" s="4"/>
      <c r="E1590" s="4">
        <v>0.59299999999999997</v>
      </c>
      <c r="F1590" s="4"/>
      <c r="I1590" s="62">
        <v>15202.14</v>
      </c>
      <c r="J1590" s="63">
        <v>48646.74</v>
      </c>
      <c r="P1590" s="4"/>
      <c r="Q1590" s="4">
        <v>0.53200000000000003</v>
      </c>
      <c r="R1590" s="4"/>
      <c r="S1590" s="4">
        <v>0.64</v>
      </c>
      <c r="T1590" s="4"/>
      <c r="W1590" s="4"/>
      <c r="X1590" s="4">
        <v>8623.09</v>
      </c>
      <c r="Y1590" s="4"/>
      <c r="Z1590" s="4">
        <v>20667.169999999998</v>
      </c>
      <c r="AA1590" s="4"/>
    </row>
    <row r="1591" spans="2:27">
      <c r="B1591" s="4"/>
      <c r="C1591" s="4">
        <v>0.379</v>
      </c>
      <c r="D1591" s="4"/>
      <c r="E1591" s="4">
        <v>0.628</v>
      </c>
      <c r="F1591" s="4"/>
      <c r="I1591" s="62">
        <v>27102.52</v>
      </c>
      <c r="J1591" s="63">
        <v>17256.009999999998</v>
      </c>
      <c r="P1591" s="4"/>
      <c r="Q1591" s="4">
        <v>0.51200000000000001</v>
      </c>
      <c r="R1591" s="4"/>
      <c r="S1591" s="4">
        <v>0.68</v>
      </c>
      <c r="T1591" s="4"/>
      <c r="W1591" s="4"/>
      <c r="X1591" s="4">
        <v>6461.91</v>
      </c>
      <c r="Y1591" s="4"/>
      <c r="Z1591" s="4">
        <v>30240.12</v>
      </c>
      <c r="AA1591" s="4"/>
    </row>
    <row r="1592" spans="2:27">
      <c r="B1592" s="4"/>
      <c r="C1592" s="4">
        <v>0.54300000000000004</v>
      </c>
      <c r="D1592" s="4"/>
      <c r="E1592" s="4">
        <v>0.60699999999999998</v>
      </c>
      <c r="F1592" s="4"/>
      <c r="I1592" s="62">
        <v>6481.4</v>
      </c>
      <c r="J1592" s="63">
        <v>6920.19</v>
      </c>
      <c r="P1592" s="4"/>
      <c r="Q1592" s="4">
        <v>0.52900000000000003</v>
      </c>
      <c r="R1592" s="4"/>
      <c r="S1592" s="4">
        <v>0.71</v>
      </c>
      <c r="T1592" s="4"/>
      <c r="W1592" s="4"/>
      <c r="X1592" s="4">
        <v>8895.2199999999993</v>
      </c>
      <c r="Y1592" s="4"/>
      <c r="Z1592" s="4">
        <v>27224.93</v>
      </c>
      <c r="AA1592" s="4"/>
    </row>
    <row r="1593" spans="2:27">
      <c r="B1593" s="4"/>
      <c r="C1593" s="4">
        <v>0.50700000000000001</v>
      </c>
      <c r="D1593" s="4"/>
      <c r="E1593" s="4">
        <v>0.54100000000000004</v>
      </c>
      <c r="F1593" s="4"/>
      <c r="I1593" s="62">
        <v>7053.71</v>
      </c>
      <c r="J1593" s="63">
        <v>23916.29</v>
      </c>
      <c r="P1593" s="4"/>
      <c r="Q1593" s="4">
        <v>0.56999999999999995</v>
      </c>
      <c r="R1593" s="4"/>
      <c r="S1593" s="4">
        <v>0.7</v>
      </c>
      <c r="T1593" s="4"/>
      <c r="W1593" s="4"/>
      <c r="X1593" s="4">
        <v>9191.41</v>
      </c>
      <c r="Y1593" s="4"/>
      <c r="Z1593" s="4">
        <v>24957.37</v>
      </c>
      <c r="AA1593" s="4"/>
    </row>
    <row r="1594" spans="2:27">
      <c r="B1594" s="4"/>
      <c r="C1594" s="4">
        <v>0.52300000000000002</v>
      </c>
      <c r="D1594" s="4"/>
      <c r="E1594" s="4">
        <v>0.56999999999999995</v>
      </c>
      <c r="F1594" s="4"/>
      <c r="I1594" s="62">
        <v>25866.74</v>
      </c>
      <c r="J1594" s="63">
        <v>17486.150000000001</v>
      </c>
      <c r="P1594" s="4"/>
      <c r="Q1594" s="4">
        <v>0.58199999999999996</v>
      </c>
      <c r="R1594" s="4"/>
      <c r="S1594" s="4">
        <v>0.66</v>
      </c>
      <c r="T1594" s="4"/>
      <c r="W1594" s="4"/>
      <c r="X1594" s="4">
        <v>8030.27</v>
      </c>
      <c r="Y1594" s="4"/>
      <c r="Z1594" s="4">
        <v>14685.78</v>
      </c>
      <c r="AA1594" s="4"/>
    </row>
    <row r="1595" spans="2:27">
      <c r="B1595" s="4"/>
      <c r="C1595" s="4">
        <v>0.44900000000000001</v>
      </c>
      <c r="D1595" s="4"/>
      <c r="E1595" s="4">
        <v>0.65900000000000003</v>
      </c>
      <c r="F1595" s="4"/>
      <c r="I1595" s="62">
        <v>27359.35</v>
      </c>
      <c r="J1595" s="63">
        <v>50102.67</v>
      </c>
      <c r="P1595" s="4"/>
      <c r="Q1595" s="4">
        <v>0.52500000000000002</v>
      </c>
      <c r="R1595" s="4"/>
      <c r="S1595" s="4">
        <v>0.67</v>
      </c>
      <c r="T1595" s="4"/>
      <c r="W1595" s="4"/>
      <c r="X1595" s="4">
        <v>6670.74</v>
      </c>
      <c r="Y1595" s="4"/>
      <c r="Z1595" s="4">
        <v>32273.06</v>
      </c>
      <c r="AA1595" s="4"/>
    </row>
    <row r="1596" spans="2:27">
      <c r="B1596" s="4"/>
      <c r="C1596" s="4">
        <v>0.41299999999999998</v>
      </c>
      <c r="D1596" s="4"/>
      <c r="E1596" s="4">
        <v>0.46200000000000002</v>
      </c>
      <c r="F1596" s="4"/>
      <c r="I1596" s="62">
        <v>6351.38</v>
      </c>
      <c r="J1596" s="63">
        <v>12071.22</v>
      </c>
      <c r="P1596" s="4"/>
      <c r="Q1596" s="4">
        <v>0.53200000000000003</v>
      </c>
      <c r="R1596" s="4"/>
      <c r="S1596" s="4">
        <v>0.54200000000000004</v>
      </c>
      <c r="T1596" s="4"/>
      <c r="W1596" s="4"/>
      <c r="X1596" s="4">
        <v>9306.27</v>
      </c>
      <c r="Y1596" s="4"/>
      <c r="Z1596" s="4">
        <v>9592.74</v>
      </c>
      <c r="AA1596" s="4"/>
    </row>
    <row r="1597" spans="2:27">
      <c r="B1597" s="4"/>
      <c r="C1597" s="4">
        <v>0.63300000000000001</v>
      </c>
      <c r="D1597" s="4"/>
      <c r="E1597" s="4">
        <v>0.51600000000000001</v>
      </c>
      <c r="F1597" s="4"/>
      <c r="I1597" s="62">
        <v>7501.44</v>
      </c>
      <c r="J1597" s="63">
        <v>12317.23</v>
      </c>
      <c r="P1597" s="4"/>
      <c r="Q1597" s="4">
        <v>0.627</v>
      </c>
      <c r="R1597" s="4"/>
      <c r="S1597" s="4">
        <v>0.61499999999999999</v>
      </c>
      <c r="T1597" s="4"/>
      <c r="W1597" s="4"/>
      <c r="X1597" s="4">
        <v>10273.969999999999</v>
      </c>
      <c r="Y1597" s="4"/>
      <c r="Z1597" s="4">
        <v>7780.19</v>
      </c>
      <c r="AA1597" s="4"/>
    </row>
    <row r="1598" spans="2:27">
      <c r="B1598" s="4"/>
      <c r="C1598" s="4">
        <v>0.46</v>
      </c>
      <c r="D1598" s="4"/>
      <c r="E1598" s="4">
        <v>0.59699999999999998</v>
      </c>
      <c r="F1598" s="4"/>
      <c r="I1598" s="62">
        <v>33388.9</v>
      </c>
      <c r="J1598" s="63">
        <v>8851.67</v>
      </c>
      <c r="P1598" s="4"/>
      <c r="Q1598" s="4">
        <v>0.51</v>
      </c>
      <c r="R1598" s="4"/>
      <c r="S1598" s="4">
        <v>0.68200000000000005</v>
      </c>
      <c r="T1598" s="4"/>
      <c r="W1598" s="4"/>
      <c r="X1598" s="4">
        <v>7721.64</v>
      </c>
      <c r="Y1598" s="4"/>
      <c r="Z1598" s="4">
        <v>18039.62</v>
      </c>
      <c r="AA1598" s="4"/>
    </row>
    <row r="1599" spans="2:27">
      <c r="B1599" s="4"/>
      <c r="C1599" s="4">
        <v>0.52</v>
      </c>
      <c r="D1599" s="4"/>
      <c r="E1599" s="4">
        <v>0.57899999999999996</v>
      </c>
      <c r="F1599" s="4"/>
      <c r="I1599" s="62">
        <v>20054.419999999998</v>
      </c>
      <c r="J1599" s="63">
        <v>18467.41</v>
      </c>
      <c r="P1599" s="4"/>
      <c r="Q1599" s="4">
        <v>0.58699999999999997</v>
      </c>
      <c r="R1599" s="4"/>
      <c r="S1599" s="4">
        <v>0.625</v>
      </c>
      <c r="T1599" s="4"/>
      <c r="W1599" s="4"/>
      <c r="X1599" s="4">
        <v>7864.86</v>
      </c>
      <c r="Y1599" s="4"/>
      <c r="Z1599" s="4">
        <v>11512.13</v>
      </c>
      <c r="AA1599" s="4"/>
    </row>
    <row r="1600" spans="2:27">
      <c r="B1600" s="4"/>
      <c r="C1600" s="4">
        <v>0.437</v>
      </c>
      <c r="D1600" s="4"/>
      <c r="E1600" s="4">
        <v>0.66600000000000004</v>
      </c>
      <c r="F1600" s="4"/>
      <c r="I1600" s="62">
        <v>8350.64</v>
      </c>
      <c r="J1600" s="63">
        <v>17136.939999999999</v>
      </c>
      <c r="P1600" s="4"/>
      <c r="Q1600" s="4">
        <v>0.55700000000000005</v>
      </c>
      <c r="R1600" s="4"/>
      <c r="S1600" s="4">
        <v>0.69599999999999995</v>
      </c>
      <c r="T1600" s="4"/>
      <c r="W1600" s="4"/>
      <c r="X1600" s="4">
        <v>8562.58</v>
      </c>
      <c r="Y1600" s="4"/>
      <c r="Z1600" s="4">
        <v>16786.900000000001</v>
      </c>
      <c r="AA1600" s="4"/>
    </row>
    <row r="1601" spans="2:27">
      <c r="B1601" s="4"/>
      <c r="C1601" s="4">
        <v>0.47599999999999998</v>
      </c>
      <c r="D1601" s="4"/>
      <c r="E1601" s="4">
        <v>0.48</v>
      </c>
      <c r="F1601" s="4"/>
      <c r="I1601" s="62">
        <v>10561.69</v>
      </c>
      <c r="J1601" s="63">
        <v>45658.04</v>
      </c>
      <c r="P1601" s="4"/>
      <c r="Q1601" s="4">
        <v>0.56799999999999995</v>
      </c>
      <c r="R1601" s="4"/>
      <c r="S1601" s="4">
        <v>0.64700000000000002</v>
      </c>
      <c r="T1601" s="4"/>
      <c r="W1601" s="4"/>
      <c r="X1601" s="4">
        <v>8841.9699999999993</v>
      </c>
      <c r="Y1601" s="4"/>
      <c r="Z1601" s="4">
        <v>12075.59</v>
      </c>
      <c r="AA1601" s="4"/>
    </row>
    <row r="1602" spans="2:27">
      <c r="B1602" s="4"/>
      <c r="C1602" s="4">
        <v>0.376</v>
      </c>
      <c r="D1602" s="4"/>
      <c r="E1602" s="4">
        <v>0.375</v>
      </c>
      <c r="F1602" s="4"/>
      <c r="I1602" s="62">
        <v>10167.629999999999</v>
      </c>
      <c r="J1602" s="63">
        <v>14420.46</v>
      </c>
      <c r="P1602" s="4"/>
      <c r="Q1602" s="4">
        <v>0.48799999999999999</v>
      </c>
      <c r="R1602" s="4"/>
      <c r="S1602" s="4">
        <v>0.60199999999999998</v>
      </c>
      <c r="T1602" s="4"/>
      <c r="W1602" s="4"/>
      <c r="X1602" s="4">
        <v>5642.1</v>
      </c>
      <c r="Y1602" s="4"/>
      <c r="Z1602" s="4">
        <v>11404.38</v>
      </c>
      <c r="AA1602" s="4"/>
    </row>
    <row r="1603" spans="2:27">
      <c r="B1603" s="4"/>
      <c r="C1603" s="4">
        <v>0.438</v>
      </c>
      <c r="D1603" s="4"/>
      <c r="E1603" s="4">
        <v>0.57599999999999996</v>
      </c>
      <c r="F1603" s="4"/>
      <c r="I1603" s="62">
        <v>42757.16</v>
      </c>
      <c r="J1603" s="63">
        <v>8014.75</v>
      </c>
      <c r="P1603" s="4"/>
      <c r="Q1603" s="4">
        <v>0.57199999999999995</v>
      </c>
      <c r="R1603" s="4"/>
      <c r="S1603" s="4">
        <v>0.66</v>
      </c>
      <c r="T1603" s="4"/>
      <c r="W1603" s="4"/>
      <c r="X1603" s="4">
        <v>7503.63</v>
      </c>
      <c r="Y1603" s="4"/>
      <c r="Z1603" s="4">
        <v>17905.580000000002</v>
      </c>
      <c r="AA1603" s="4"/>
    </row>
    <row r="1604" spans="2:27">
      <c r="B1604" s="4"/>
      <c r="C1604" s="4">
        <v>0.41899999999999998</v>
      </c>
      <c r="D1604" s="4"/>
      <c r="E1604" s="4">
        <v>0.33900000000000002</v>
      </c>
      <c r="F1604" s="4"/>
      <c r="I1604" s="62">
        <v>23550.52</v>
      </c>
      <c r="J1604" s="63">
        <v>7332.85</v>
      </c>
      <c r="P1604" s="4"/>
      <c r="Q1604" s="4">
        <v>0.56599999999999995</v>
      </c>
      <c r="R1604" s="4"/>
      <c r="S1604" s="4">
        <v>0.59699999999999998</v>
      </c>
      <c r="T1604" s="4"/>
      <c r="W1604" s="4"/>
      <c r="X1604" s="4">
        <v>7692.46</v>
      </c>
      <c r="Y1604" s="4"/>
      <c r="Z1604" s="4">
        <v>9741.56</v>
      </c>
      <c r="AA1604" s="4"/>
    </row>
    <row r="1605" spans="2:27">
      <c r="B1605" s="4"/>
      <c r="C1605" s="4">
        <v>0.499</v>
      </c>
      <c r="D1605" s="4"/>
      <c r="E1605" s="4">
        <v>0.69099999999999995</v>
      </c>
      <c r="F1605" s="4"/>
      <c r="I1605" s="62">
        <v>10397.23</v>
      </c>
      <c r="J1605" s="63">
        <v>32129.27</v>
      </c>
      <c r="P1605" s="4"/>
      <c r="Q1605" s="4">
        <v>0.55300000000000005</v>
      </c>
      <c r="R1605" s="4"/>
      <c r="S1605" s="4">
        <v>0.68500000000000005</v>
      </c>
      <c r="T1605" s="4"/>
      <c r="W1605" s="4"/>
      <c r="X1605" s="4">
        <v>8181.93</v>
      </c>
      <c r="Y1605" s="4"/>
      <c r="Z1605" s="4">
        <v>17702.09</v>
      </c>
      <c r="AA1605" s="4"/>
    </row>
    <row r="1606" spans="2:27">
      <c r="B1606" s="4"/>
      <c r="C1606" s="4">
        <v>0.55100000000000005</v>
      </c>
      <c r="D1606" s="4"/>
      <c r="E1606" s="4">
        <v>0.46400000000000002</v>
      </c>
      <c r="F1606" s="4"/>
      <c r="I1606" s="62">
        <v>11158.37</v>
      </c>
      <c r="J1606" s="63">
        <v>35667.870000000003</v>
      </c>
      <c r="P1606" s="4"/>
      <c r="Q1606" s="4">
        <v>0.53700000000000003</v>
      </c>
      <c r="R1606" s="4"/>
      <c r="S1606" s="4">
        <v>0.627</v>
      </c>
      <c r="T1606" s="4"/>
      <c r="W1606" s="4"/>
      <c r="X1606" s="4">
        <v>9860.3799999999992</v>
      </c>
      <c r="Y1606" s="4"/>
      <c r="Z1606" s="4">
        <v>11562.09</v>
      </c>
      <c r="AA1606" s="4"/>
    </row>
    <row r="1607" spans="2:27">
      <c r="B1607" s="4"/>
      <c r="C1607" s="4">
        <v>0.40699999999999997</v>
      </c>
      <c r="D1607" s="4"/>
      <c r="E1607" s="4">
        <v>0.52100000000000002</v>
      </c>
      <c r="F1607" s="4"/>
      <c r="I1607" s="62">
        <v>6291.51</v>
      </c>
      <c r="J1607" s="63">
        <v>6302.48</v>
      </c>
      <c r="P1607" s="4"/>
      <c r="Q1607" s="4">
        <v>0.505</v>
      </c>
      <c r="R1607" s="4"/>
      <c r="S1607" s="4">
        <v>0.56399999999999995</v>
      </c>
      <c r="T1607" s="4"/>
      <c r="W1607" s="4"/>
      <c r="X1607" s="4">
        <v>7271.25</v>
      </c>
      <c r="Y1607" s="4"/>
      <c r="Z1607" s="4">
        <v>7077.81</v>
      </c>
      <c r="AA1607" s="4"/>
    </row>
    <row r="1608" spans="2:27">
      <c r="B1608" s="4"/>
      <c r="C1608" s="4">
        <v>0.375</v>
      </c>
      <c r="D1608" s="4"/>
      <c r="E1608" s="4">
        <v>0.47299999999999998</v>
      </c>
      <c r="F1608" s="4"/>
      <c r="I1608" s="62">
        <v>26493.58</v>
      </c>
      <c r="J1608" s="63">
        <v>16574.71</v>
      </c>
      <c r="P1608" s="4"/>
      <c r="Q1608" s="4">
        <v>0.49399999999999999</v>
      </c>
      <c r="R1608" s="4"/>
      <c r="S1608" s="4">
        <v>0.60799999999999998</v>
      </c>
      <c r="T1608" s="4"/>
      <c r="W1608" s="4"/>
      <c r="X1608" s="4">
        <v>7177.76</v>
      </c>
      <c r="Y1608" s="4"/>
      <c r="Z1608" s="4">
        <v>9670.44</v>
      </c>
      <c r="AA1608" s="4"/>
    </row>
    <row r="1609" spans="2:27">
      <c r="B1609" s="4"/>
      <c r="C1609" s="4">
        <v>0.45200000000000001</v>
      </c>
      <c r="D1609" s="4"/>
      <c r="E1609" s="4">
        <v>0.53300000000000003</v>
      </c>
      <c r="F1609" s="4"/>
      <c r="I1609" s="62">
        <v>32354.87</v>
      </c>
      <c r="J1609" s="63">
        <v>11031.7</v>
      </c>
      <c r="P1609" s="4"/>
      <c r="Q1609" s="4">
        <v>0.53900000000000003</v>
      </c>
      <c r="R1609" s="4"/>
      <c r="S1609" s="4">
        <v>0.56999999999999995</v>
      </c>
      <c r="T1609" s="4"/>
      <c r="W1609" s="4"/>
      <c r="X1609" s="4">
        <v>8131.9</v>
      </c>
      <c r="Y1609" s="4"/>
      <c r="Z1609" s="4">
        <v>6404.19</v>
      </c>
      <c r="AA1609" s="4"/>
    </row>
    <row r="1610" spans="2:27">
      <c r="B1610" s="4"/>
      <c r="C1610" s="4">
        <v>0.49099999999999999</v>
      </c>
      <c r="D1610" s="4"/>
      <c r="E1610" s="4">
        <v>0.63600000000000001</v>
      </c>
      <c r="F1610" s="4"/>
      <c r="I1610" s="62">
        <v>15917.97</v>
      </c>
      <c r="J1610" s="63">
        <v>17975.849999999999</v>
      </c>
      <c r="P1610" s="4"/>
      <c r="Q1610" s="4">
        <v>0.61299999999999999</v>
      </c>
      <c r="R1610" s="4"/>
      <c r="S1610" s="4">
        <v>0.66</v>
      </c>
      <c r="T1610" s="4"/>
      <c r="W1610" s="4"/>
      <c r="X1610" s="4">
        <v>8545.52</v>
      </c>
      <c r="Y1610" s="4"/>
      <c r="Z1610" s="4">
        <v>8820.93</v>
      </c>
      <c r="AA1610" s="4"/>
    </row>
    <row r="1611" spans="2:27">
      <c r="B1611" s="4"/>
      <c r="C1611" s="4">
        <v>0.36</v>
      </c>
      <c r="D1611" s="4"/>
      <c r="E1611" s="4">
        <v>0.57799999999999996</v>
      </c>
      <c r="F1611" s="4"/>
      <c r="I1611" s="62">
        <v>20905.580000000002</v>
      </c>
      <c r="J1611" s="63">
        <v>14343.91</v>
      </c>
      <c r="P1611" s="4"/>
      <c r="Q1611" s="4">
        <v>0.50900000000000001</v>
      </c>
      <c r="R1611" s="4"/>
      <c r="S1611" s="4">
        <v>0.65600000000000003</v>
      </c>
      <c r="T1611" s="4"/>
      <c r="W1611" s="4"/>
      <c r="X1611" s="4">
        <v>7143.31</v>
      </c>
      <c r="Y1611" s="4"/>
      <c r="Z1611" s="4">
        <v>13407.53</v>
      </c>
      <c r="AA1611" s="4"/>
    </row>
    <row r="1612" spans="2:27">
      <c r="B1612" s="4"/>
      <c r="C1612" s="4">
        <v>0.44800000000000001</v>
      </c>
      <c r="D1612" s="4"/>
      <c r="E1612" s="4">
        <v>0.60399999999999998</v>
      </c>
      <c r="F1612" s="4"/>
      <c r="I1612" s="62">
        <v>6288.36</v>
      </c>
      <c r="J1612" s="63">
        <v>8513.23</v>
      </c>
      <c r="P1612" s="4"/>
      <c r="Q1612" s="4">
        <v>0.52700000000000002</v>
      </c>
      <c r="R1612" s="4"/>
      <c r="S1612" s="4">
        <v>0.67700000000000005</v>
      </c>
      <c r="T1612" s="4"/>
      <c r="W1612" s="4"/>
      <c r="X1612" s="4">
        <v>6542.35</v>
      </c>
      <c r="Y1612" s="4"/>
      <c r="Z1612" s="4">
        <v>16578.68</v>
      </c>
      <c r="AA1612" s="4"/>
    </row>
    <row r="1613" spans="2:27">
      <c r="B1613" s="4"/>
      <c r="C1613" s="4">
        <v>0.502</v>
      </c>
      <c r="D1613" s="4"/>
      <c r="E1613" s="4">
        <v>0.63200000000000001</v>
      </c>
      <c r="F1613" s="4"/>
      <c r="I1613" s="62">
        <v>19528.740000000002</v>
      </c>
      <c r="J1613" s="63">
        <v>9115.3799999999992</v>
      </c>
      <c r="P1613" s="4"/>
      <c r="Q1613" s="4">
        <v>0.56899999999999995</v>
      </c>
      <c r="R1613" s="4"/>
      <c r="S1613" s="4">
        <v>0.68700000000000006</v>
      </c>
      <c r="T1613" s="4"/>
      <c r="W1613" s="4"/>
      <c r="X1613" s="4">
        <v>10305.89</v>
      </c>
      <c r="Y1613" s="4"/>
      <c r="Z1613" s="4">
        <v>18025.71</v>
      </c>
      <c r="AA1613" s="4"/>
    </row>
    <row r="1614" spans="2:27">
      <c r="B1614" s="4"/>
      <c r="C1614" s="4">
        <v>0.496</v>
      </c>
      <c r="D1614" s="4"/>
      <c r="E1614" s="4">
        <v>0.58199999999999996</v>
      </c>
      <c r="F1614" s="4"/>
      <c r="I1614" s="62">
        <v>9164.8700000000008</v>
      </c>
      <c r="J1614" s="63">
        <v>11990.47</v>
      </c>
      <c r="P1614" s="4"/>
      <c r="Q1614" s="4">
        <v>0.47899999999999998</v>
      </c>
      <c r="R1614" s="4"/>
      <c r="S1614" s="4">
        <v>0.65500000000000003</v>
      </c>
      <c r="T1614" s="4"/>
      <c r="W1614" s="4"/>
      <c r="X1614" s="4">
        <v>7967.95</v>
      </c>
      <c r="Y1614" s="4"/>
      <c r="Z1614" s="4">
        <v>12108.16</v>
      </c>
      <c r="AA1614" s="4"/>
    </row>
    <row r="1615" spans="2:27">
      <c r="B1615" s="4"/>
      <c r="C1615" s="4">
        <v>0.58699999999999997</v>
      </c>
      <c r="D1615" s="4"/>
      <c r="E1615" s="4">
        <v>0.67500000000000004</v>
      </c>
      <c r="F1615" s="4"/>
      <c r="I1615" s="62">
        <v>30175.51</v>
      </c>
      <c r="J1615" s="63">
        <v>11652.53</v>
      </c>
      <c r="P1615" s="4"/>
      <c r="Q1615" s="4">
        <v>0.56699999999999995</v>
      </c>
      <c r="R1615" s="4"/>
      <c r="S1615" s="4">
        <v>0.70499999999999996</v>
      </c>
      <c r="T1615" s="4"/>
      <c r="W1615" s="4"/>
      <c r="X1615" s="4">
        <v>8793.02</v>
      </c>
      <c r="Y1615" s="4"/>
      <c r="Z1615" s="4">
        <v>19178.36</v>
      </c>
      <c r="AA1615" s="4"/>
    </row>
    <row r="1616" spans="2:27">
      <c r="B1616" s="4"/>
      <c r="C1616" s="4">
        <v>0.57899999999999996</v>
      </c>
      <c r="D1616" s="4"/>
      <c r="E1616" s="4">
        <v>0.55700000000000005</v>
      </c>
      <c r="F1616" s="4"/>
      <c r="I1616" s="62">
        <v>12552.7</v>
      </c>
      <c r="J1616" s="63">
        <v>10718.21</v>
      </c>
      <c r="P1616" s="4"/>
      <c r="Q1616" s="4">
        <v>0.56399999999999995</v>
      </c>
      <c r="R1616" s="4"/>
      <c r="S1616" s="4">
        <v>0.622</v>
      </c>
      <c r="T1616" s="4"/>
      <c r="W1616" s="4"/>
      <c r="X1616" s="4">
        <v>10080.120000000001</v>
      </c>
      <c r="Y1616" s="4"/>
      <c r="Z1616" s="4">
        <v>13605.42</v>
      </c>
      <c r="AA1616" s="4"/>
    </row>
    <row r="1617" spans="2:27">
      <c r="B1617" s="4"/>
      <c r="C1617" s="4">
        <v>0.47299999999999998</v>
      </c>
      <c r="D1617" s="4"/>
      <c r="E1617" s="4">
        <v>0.51200000000000001</v>
      </c>
      <c r="F1617" s="4"/>
      <c r="I1617" s="62">
        <v>8255.52</v>
      </c>
      <c r="J1617" s="63">
        <v>34299.24</v>
      </c>
      <c r="P1617" s="4"/>
      <c r="Q1617" s="4">
        <v>0.53500000000000003</v>
      </c>
      <c r="R1617" s="4"/>
      <c r="S1617" s="4">
        <v>0.65200000000000002</v>
      </c>
      <c r="T1617" s="4"/>
      <c r="W1617" s="4"/>
      <c r="X1617" s="4">
        <v>10865.97</v>
      </c>
      <c r="Y1617" s="4"/>
      <c r="Z1617" s="4">
        <v>11841.79</v>
      </c>
      <c r="AA1617" s="4"/>
    </row>
    <row r="1618" spans="2:27">
      <c r="B1618" s="4"/>
      <c r="C1618" s="4">
        <v>0.41299999999999998</v>
      </c>
      <c r="D1618" s="4"/>
      <c r="E1618" s="4">
        <v>0.50700000000000001</v>
      </c>
      <c r="F1618" s="4"/>
      <c r="I1618" s="62">
        <v>8576.6200000000008</v>
      </c>
      <c r="J1618" s="63">
        <v>9992.0499999999993</v>
      </c>
      <c r="P1618" s="4"/>
      <c r="Q1618" s="4">
        <v>0.55700000000000005</v>
      </c>
      <c r="R1618" s="4"/>
      <c r="S1618" s="4">
        <v>0.67500000000000004</v>
      </c>
      <c r="T1618" s="4"/>
      <c r="W1618" s="4"/>
      <c r="X1618" s="4">
        <v>8065.12</v>
      </c>
      <c r="Y1618" s="4"/>
      <c r="Z1618" s="4">
        <v>13555.6</v>
      </c>
      <c r="AA1618" s="4"/>
    </row>
    <row r="1619" spans="2:27">
      <c r="B1619" s="4"/>
      <c r="C1619" s="4">
        <v>0.50900000000000001</v>
      </c>
      <c r="D1619" s="4"/>
      <c r="E1619" s="4">
        <v>0.54600000000000004</v>
      </c>
      <c r="F1619" s="4"/>
      <c r="I1619" s="62">
        <v>18035.849999999999</v>
      </c>
      <c r="J1619" s="63">
        <v>28100.03</v>
      </c>
      <c r="P1619" s="4"/>
      <c r="Q1619" s="4">
        <v>0.56000000000000005</v>
      </c>
      <c r="R1619" s="4"/>
      <c r="S1619" s="4">
        <v>0.66</v>
      </c>
      <c r="T1619" s="4"/>
      <c r="W1619" s="4"/>
      <c r="X1619" s="4">
        <v>8542.9699999999993</v>
      </c>
      <c r="Y1619" s="4"/>
      <c r="Z1619" s="4">
        <v>10463.530000000001</v>
      </c>
      <c r="AA1619" s="4"/>
    </row>
    <row r="1620" spans="2:27">
      <c r="B1620" s="4"/>
      <c r="C1620" s="4">
        <v>0.56699999999999995</v>
      </c>
      <c r="D1620" s="4"/>
      <c r="E1620" s="4">
        <v>0.60299999999999998</v>
      </c>
      <c r="F1620" s="4"/>
      <c r="I1620" s="62">
        <v>9083.5499999999993</v>
      </c>
      <c r="J1620" s="63">
        <v>17948.79</v>
      </c>
      <c r="P1620" s="4"/>
      <c r="Q1620" s="4">
        <v>0.58599999999999997</v>
      </c>
      <c r="R1620" s="4"/>
      <c r="S1620" s="4">
        <v>0.67900000000000005</v>
      </c>
      <c r="T1620" s="4"/>
      <c r="W1620" s="4"/>
      <c r="X1620" s="4">
        <v>9598.32</v>
      </c>
      <c r="Y1620" s="4"/>
      <c r="Z1620" s="4">
        <v>17169.580000000002</v>
      </c>
      <c r="AA1620" s="4"/>
    </row>
    <row r="1621" spans="2:27">
      <c r="B1621" s="4"/>
      <c r="C1621" s="4">
        <v>0.46700000000000003</v>
      </c>
      <c r="D1621" s="4"/>
      <c r="E1621" s="4">
        <v>0.47099999999999997</v>
      </c>
      <c r="F1621" s="4"/>
      <c r="I1621" s="62">
        <v>8919.39</v>
      </c>
      <c r="J1621" s="63">
        <v>16381.07</v>
      </c>
      <c r="P1621" s="4"/>
      <c r="Q1621" s="4">
        <v>0.58299999999999996</v>
      </c>
      <c r="R1621" s="4"/>
      <c r="S1621" s="4">
        <v>0.57499999999999996</v>
      </c>
      <c r="T1621" s="4"/>
      <c r="W1621" s="4"/>
      <c r="X1621" s="4">
        <v>9794.6</v>
      </c>
      <c r="Y1621" s="4"/>
      <c r="Z1621" s="4">
        <v>9994.0499999999993</v>
      </c>
      <c r="AA1621" s="4"/>
    </row>
    <row r="1622" spans="2:27">
      <c r="B1622" s="4"/>
      <c r="C1622" s="4">
        <v>0.46200000000000002</v>
      </c>
      <c r="D1622" s="4"/>
      <c r="E1622" s="4">
        <v>0.71199999999999997</v>
      </c>
      <c r="F1622" s="4"/>
      <c r="I1622" s="62">
        <v>18043.86</v>
      </c>
      <c r="J1622" s="63">
        <v>41378.019999999997</v>
      </c>
      <c r="P1622" s="4"/>
      <c r="Q1622" s="4">
        <v>0.56599999999999995</v>
      </c>
      <c r="R1622" s="4"/>
      <c r="S1622" s="4">
        <v>0.71099999999999997</v>
      </c>
      <c r="T1622" s="4"/>
      <c r="W1622" s="4"/>
      <c r="X1622" s="4">
        <v>8008.34</v>
      </c>
      <c r="Y1622" s="4"/>
      <c r="Z1622" s="4">
        <v>17926.03</v>
      </c>
      <c r="AA1622" s="4"/>
    </row>
    <row r="1623" spans="2:27">
      <c r="B1623" s="4"/>
      <c r="C1623" s="4">
        <v>0.47699999999999998</v>
      </c>
      <c r="D1623" s="4"/>
      <c r="E1623" s="4">
        <v>0.67500000000000004</v>
      </c>
      <c r="F1623" s="4"/>
      <c r="I1623" s="62">
        <v>14085.49</v>
      </c>
      <c r="J1623" s="63">
        <v>33982.699999999997</v>
      </c>
      <c r="P1623" s="4"/>
      <c r="Q1623" s="4">
        <v>0.53700000000000003</v>
      </c>
      <c r="R1623" s="4"/>
      <c r="S1623" s="4">
        <v>0.67500000000000004</v>
      </c>
      <c r="T1623" s="4"/>
      <c r="W1623" s="4"/>
      <c r="X1623" s="4">
        <v>6967.75</v>
      </c>
      <c r="Y1623" s="4"/>
      <c r="Z1623" s="4">
        <v>9797.19</v>
      </c>
      <c r="AA1623" s="4"/>
    </row>
    <row r="1624" spans="2:27">
      <c r="B1624" s="4"/>
      <c r="C1624" s="4">
        <v>0.433</v>
      </c>
      <c r="D1624" s="4"/>
      <c r="E1624" s="4">
        <v>0.47799999999999998</v>
      </c>
      <c r="F1624" s="4"/>
      <c r="I1624" s="62">
        <v>10286.620000000001</v>
      </c>
      <c r="J1624" s="63">
        <v>23482.92</v>
      </c>
      <c r="P1624" s="4"/>
      <c r="Q1624" s="4">
        <v>0.52</v>
      </c>
      <c r="R1624" s="4"/>
      <c r="S1624" s="4">
        <v>0.64500000000000002</v>
      </c>
      <c r="T1624" s="4"/>
      <c r="W1624" s="4"/>
      <c r="X1624" s="4">
        <v>6382.4</v>
      </c>
      <c r="Y1624" s="4"/>
      <c r="Z1624" s="4">
        <v>21819.89</v>
      </c>
      <c r="AA1624" s="4"/>
    </row>
    <row r="1625" spans="2:27">
      <c r="B1625" s="4"/>
      <c r="C1625" s="4">
        <v>0.378</v>
      </c>
      <c r="D1625" s="4"/>
      <c r="E1625" s="4">
        <v>0.60899999999999999</v>
      </c>
      <c r="F1625" s="4"/>
      <c r="I1625" s="62">
        <v>104092.58</v>
      </c>
      <c r="J1625" s="63">
        <v>21133.08</v>
      </c>
      <c r="P1625" s="4"/>
      <c r="Q1625" s="4">
        <v>0.502</v>
      </c>
      <c r="R1625" s="4"/>
      <c r="S1625" s="4">
        <v>0.68600000000000005</v>
      </c>
      <c r="T1625" s="4"/>
      <c r="W1625" s="4"/>
      <c r="X1625" s="4">
        <v>6728.67</v>
      </c>
      <c r="Y1625" s="4"/>
      <c r="Z1625" s="4">
        <v>11629.45</v>
      </c>
      <c r="AA1625" s="4"/>
    </row>
    <row r="1626" spans="2:27">
      <c r="B1626" s="4"/>
      <c r="C1626" s="4">
        <v>0.58199999999999996</v>
      </c>
      <c r="D1626" s="4"/>
      <c r="E1626" s="4">
        <v>0.46200000000000002</v>
      </c>
      <c r="F1626" s="4"/>
      <c r="I1626" s="62">
        <v>7803.02</v>
      </c>
      <c r="J1626" s="63">
        <v>8333.33</v>
      </c>
      <c r="P1626" s="4"/>
      <c r="Q1626" s="4">
        <v>0.52400000000000002</v>
      </c>
      <c r="R1626" s="4"/>
      <c r="S1626" s="4">
        <v>0.56599999999999995</v>
      </c>
      <c r="T1626" s="4"/>
      <c r="W1626" s="4"/>
      <c r="X1626" s="4">
        <v>6295.53</v>
      </c>
      <c r="Y1626" s="4"/>
      <c r="Z1626" s="4">
        <v>7299.52</v>
      </c>
      <c r="AA1626" s="4"/>
    </row>
    <row r="1627" spans="2:27">
      <c r="B1627" s="4"/>
      <c r="C1627" s="4">
        <v>0.53300000000000003</v>
      </c>
      <c r="D1627" s="4"/>
      <c r="E1627" s="4">
        <v>0.64800000000000002</v>
      </c>
      <c r="F1627" s="4"/>
      <c r="I1627" s="62">
        <v>7489.46</v>
      </c>
      <c r="J1627" s="63">
        <v>6561.15</v>
      </c>
      <c r="P1627" s="4"/>
      <c r="Q1627" s="4">
        <v>0.57899999999999996</v>
      </c>
      <c r="R1627" s="4"/>
      <c r="S1627" s="4">
        <v>0.68799999999999994</v>
      </c>
      <c r="T1627" s="4"/>
      <c r="W1627" s="4"/>
      <c r="X1627" s="4">
        <v>9484.02</v>
      </c>
      <c r="Y1627" s="4"/>
      <c r="Z1627" s="4">
        <v>15606.61</v>
      </c>
      <c r="AA1627" s="4"/>
    </row>
    <row r="1628" spans="2:27">
      <c r="B1628" s="4"/>
      <c r="C1628" s="4">
        <v>0.53500000000000003</v>
      </c>
      <c r="D1628" s="4"/>
      <c r="E1628" s="4">
        <v>0.73099999999999998</v>
      </c>
      <c r="F1628" s="4"/>
      <c r="I1628" s="62">
        <v>13293.3</v>
      </c>
      <c r="J1628" s="63">
        <v>12356.67</v>
      </c>
      <c r="P1628" s="4"/>
      <c r="Q1628" s="4">
        <v>0.56100000000000005</v>
      </c>
      <c r="R1628" s="4"/>
      <c r="S1628" s="4">
        <v>0.69699999999999995</v>
      </c>
      <c r="T1628" s="4"/>
      <c r="W1628" s="4"/>
      <c r="X1628" s="4">
        <v>56655.59</v>
      </c>
      <c r="Y1628" s="4"/>
      <c r="Z1628" s="4">
        <v>18344.759999999998</v>
      </c>
      <c r="AA1628" s="4"/>
    </row>
    <row r="1629" spans="2:27">
      <c r="B1629" s="4"/>
      <c r="C1629" s="4">
        <v>0.57999999999999996</v>
      </c>
      <c r="D1629" s="4"/>
      <c r="E1629" s="4">
        <v>0.505</v>
      </c>
      <c r="F1629" s="4"/>
      <c r="I1629" s="62">
        <v>7324.76</v>
      </c>
      <c r="J1629" s="63">
        <v>13307.71</v>
      </c>
      <c r="P1629" s="4"/>
      <c r="Q1629" s="4">
        <v>0.55800000000000005</v>
      </c>
      <c r="R1629" s="4"/>
      <c r="S1629" s="4">
        <v>0.625</v>
      </c>
      <c r="T1629" s="4"/>
      <c r="W1629" s="4"/>
      <c r="X1629" s="4">
        <v>20480.16</v>
      </c>
      <c r="Y1629" s="4"/>
      <c r="Z1629" s="4">
        <v>15465.18</v>
      </c>
      <c r="AA1629" s="4"/>
    </row>
    <row r="1630" spans="2:27">
      <c r="B1630" s="4"/>
      <c r="C1630" s="4">
        <v>0.47899999999999998</v>
      </c>
      <c r="D1630" s="4"/>
      <c r="E1630" s="4">
        <v>0.72599999999999998</v>
      </c>
      <c r="F1630" s="4"/>
      <c r="I1630" s="62">
        <v>31663.66</v>
      </c>
      <c r="J1630" s="63">
        <v>6868.65</v>
      </c>
      <c r="P1630" s="4"/>
      <c r="Q1630" s="4">
        <v>0.58299999999999996</v>
      </c>
      <c r="R1630" s="4"/>
      <c r="S1630" s="4">
        <v>0.71</v>
      </c>
      <c r="T1630" s="4"/>
      <c r="W1630" s="4"/>
      <c r="X1630" s="4">
        <v>12134.82</v>
      </c>
      <c r="Y1630" s="4"/>
      <c r="Z1630" s="4">
        <v>18394.68</v>
      </c>
      <c r="AA1630" s="4"/>
    </row>
    <row r="1631" spans="2:27">
      <c r="B1631" s="4"/>
      <c r="C1631" s="4">
        <v>0.41399999999999998</v>
      </c>
      <c r="D1631" s="4"/>
      <c r="E1631" s="4">
        <v>0.47499999999999998</v>
      </c>
      <c r="F1631" s="4"/>
      <c r="I1631" s="62">
        <v>23429.57</v>
      </c>
      <c r="J1631" s="63">
        <v>19003.349999999999</v>
      </c>
      <c r="P1631" s="4"/>
      <c r="Q1631" s="4">
        <v>0.55800000000000005</v>
      </c>
      <c r="R1631" s="4"/>
      <c r="S1631" s="4">
        <v>0.61</v>
      </c>
      <c r="T1631" s="4"/>
      <c r="W1631" s="4"/>
      <c r="X1631" s="4">
        <v>12950.89</v>
      </c>
      <c r="Y1631" s="4"/>
      <c r="Z1631" s="4">
        <v>11113.65</v>
      </c>
      <c r="AA1631" s="4"/>
    </row>
    <row r="1632" spans="2:27">
      <c r="B1632" s="4"/>
      <c r="C1632" s="4">
        <v>0.58799999999999997</v>
      </c>
      <c r="D1632" s="4"/>
      <c r="E1632" s="4">
        <v>0.67500000000000004</v>
      </c>
      <c r="F1632" s="4"/>
      <c r="I1632" s="62">
        <v>15053.81</v>
      </c>
      <c r="J1632" s="63">
        <v>11902.92</v>
      </c>
      <c r="P1632" s="4"/>
      <c r="Q1632" s="4">
        <v>0.58099999999999996</v>
      </c>
      <c r="R1632" s="4"/>
      <c r="S1632" s="4">
        <v>0.72399999999999998</v>
      </c>
      <c r="T1632" s="4"/>
      <c r="W1632" s="4"/>
      <c r="X1632" s="4">
        <v>10150.57</v>
      </c>
      <c r="Y1632" s="4"/>
      <c r="Z1632" s="4">
        <v>29157.67</v>
      </c>
      <c r="AA1632" s="4"/>
    </row>
    <row r="1633" spans="2:27">
      <c r="B1633" s="4"/>
      <c r="C1633" s="4">
        <v>0.41499999999999998</v>
      </c>
      <c r="D1633" s="4"/>
      <c r="E1633" s="4">
        <v>0.443</v>
      </c>
      <c r="F1633" s="4"/>
      <c r="I1633" s="62">
        <v>18210.89</v>
      </c>
      <c r="J1633" s="63">
        <v>6392.68</v>
      </c>
      <c r="P1633" s="4"/>
      <c r="Q1633" s="4">
        <v>0.54100000000000004</v>
      </c>
      <c r="R1633" s="4"/>
      <c r="S1633" s="4">
        <v>0.55200000000000005</v>
      </c>
      <c r="T1633" s="4"/>
      <c r="W1633" s="4"/>
      <c r="X1633" s="4">
        <v>57338.73</v>
      </c>
      <c r="Y1633" s="4"/>
      <c r="Z1633" s="4">
        <v>7627.05</v>
      </c>
      <c r="AA1633" s="4"/>
    </row>
    <row r="1634" spans="2:27">
      <c r="B1634" s="4"/>
      <c r="C1634" s="4">
        <v>0.55700000000000005</v>
      </c>
      <c r="D1634" s="4"/>
      <c r="E1634" s="4">
        <v>0.495</v>
      </c>
      <c r="F1634" s="4"/>
      <c r="I1634" s="62">
        <v>11018.53</v>
      </c>
      <c r="J1634" s="63">
        <v>7516.23</v>
      </c>
      <c r="P1634" s="4"/>
      <c r="Q1634" s="4">
        <v>0.52600000000000002</v>
      </c>
      <c r="R1634" s="4"/>
      <c r="S1634" s="4">
        <v>0.60299999999999998</v>
      </c>
      <c r="T1634" s="4"/>
      <c r="W1634" s="4"/>
      <c r="X1634" s="4">
        <v>6772.2</v>
      </c>
      <c r="Y1634" s="4"/>
      <c r="Z1634" s="4">
        <v>7030.46</v>
      </c>
      <c r="AA1634" s="4"/>
    </row>
    <row r="1635" spans="2:27">
      <c r="B1635" s="4"/>
      <c r="C1635" s="4">
        <v>0.55500000000000005</v>
      </c>
      <c r="D1635" s="4"/>
      <c r="E1635" s="4">
        <v>0.70399999999999996</v>
      </c>
      <c r="F1635" s="4"/>
      <c r="I1635" s="62">
        <v>13599.64</v>
      </c>
      <c r="J1635" s="63">
        <v>32264.33</v>
      </c>
      <c r="P1635" s="4"/>
      <c r="Q1635" s="4">
        <v>0.60099999999999998</v>
      </c>
      <c r="R1635" s="4"/>
      <c r="S1635" s="4">
        <v>0.68600000000000005</v>
      </c>
      <c r="T1635" s="4"/>
      <c r="W1635" s="4"/>
      <c r="X1635" s="4">
        <v>10191.36</v>
      </c>
      <c r="Y1635" s="4"/>
      <c r="Z1635" s="4">
        <v>29611.09</v>
      </c>
      <c r="AA1635" s="4"/>
    </row>
    <row r="1636" spans="2:27">
      <c r="B1636" s="4"/>
      <c r="C1636" s="4">
        <v>0.40699999999999997</v>
      </c>
      <c r="D1636" s="4"/>
      <c r="E1636" s="4">
        <v>0.56299999999999994</v>
      </c>
      <c r="F1636" s="4"/>
      <c r="I1636" s="62">
        <v>20795.509999999998</v>
      </c>
      <c r="J1636" s="63">
        <v>7417.66</v>
      </c>
      <c r="P1636" s="4"/>
      <c r="Q1636" s="4">
        <v>0.55200000000000005</v>
      </c>
      <c r="R1636" s="4"/>
      <c r="S1636" s="4">
        <v>0.67</v>
      </c>
      <c r="T1636" s="4"/>
      <c r="W1636" s="4"/>
      <c r="X1636" s="4">
        <v>8432.26</v>
      </c>
      <c r="Y1636" s="4"/>
      <c r="Z1636" s="4">
        <v>15128.8</v>
      </c>
      <c r="AA1636" s="4"/>
    </row>
    <row r="1637" spans="2:27">
      <c r="B1637" s="4"/>
      <c r="C1637" s="4">
        <v>0.40200000000000002</v>
      </c>
      <c r="D1637" s="4"/>
      <c r="E1637" s="4">
        <v>0.54800000000000004</v>
      </c>
      <c r="F1637" s="4"/>
      <c r="I1637" s="62">
        <v>49181.3</v>
      </c>
      <c r="J1637" s="63">
        <v>19002.96</v>
      </c>
      <c r="P1637" s="4"/>
      <c r="Q1637" s="4">
        <v>0.495</v>
      </c>
      <c r="R1637" s="4"/>
      <c r="S1637" s="4">
        <v>0.65300000000000002</v>
      </c>
      <c r="T1637" s="4"/>
      <c r="W1637" s="4"/>
      <c r="X1637" s="4">
        <v>5973.86</v>
      </c>
      <c r="Y1637" s="4"/>
      <c r="Z1637" s="4">
        <v>11168.04</v>
      </c>
      <c r="AA1637" s="4"/>
    </row>
    <row r="1638" spans="2:27">
      <c r="B1638" s="4"/>
      <c r="C1638" s="4">
        <v>0.51800000000000002</v>
      </c>
      <c r="D1638" s="4"/>
      <c r="E1638" s="4">
        <v>0.42499999999999999</v>
      </c>
      <c r="F1638" s="4"/>
      <c r="I1638" s="62">
        <v>25172.86</v>
      </c>
      <c r="J1638" s="63">
        <v>27917.23</v>
      </c>
      <c r="P1638" s="4"/>
      <c r="Q1638" s="4">
        <v>0.52400000000000002</v>
      </c>
      <c r="R1638" s="4"/>
      <c r="S1638" s="4">
        <v>0.58699999999999997</v>
      </c>
      <c r="T1638" s="4"/>
      <c r="W1638" s="4"/>
      <c r="X1638" s="4">
        <v>6809.05</v>
      </c>
      <c r="Y1638" s="4"/>
      <c r="Z1638" s="4">
        <v>6269.74</v>
      </c>
      <c r="AA1638" s="4"/>
    </row>
    <row r="1639" spans="2:27">
      <c r="B1639" s="4"/>
      <c r="C1639" s="4">
        <v>0.51500000000000001</v>
      </c>
      <c r="D1639" s="4"/>
      <c r="E1639" s="4">
        <v>0.46899999999999997</v>
      </c>
      <c r="F1639" s="4"/>
      <c r="I1639" s="62">
        <v>28051.37</v>
      </c>
      <c r="J1639" s="63">
        <v>15123.8</v>
      </c>
      <c r="P1639" s="4"/>
      <c r="Q1639" s="4">
        <v>0.58799999999999997</v>
      </c>
      <c r="R1639" s="4"/>
      <c r="S1639" s="4">
        <v>0.504</v>
      </c>
      <c r="T1639" s="4"/>
      <c r="W1639" s="4"/>
      <c r="X1639" s="4">
        <v>10235.620000000001</v>
      </c>
      <c r="Y1639" s="4"/>
      <c r="Z1639" s="4">
        <v>6917.34</v>
      </c>
      <c r="AA1639" s="4"/>
    </row>
    <row r="1640" spans="2:27">
      <c r="B1640" s="4"/>
      <c r="C1640" s="4">
        <v>0.40799999999999997</v>
      </c>
      <c r="D1640" s="4"/>
      <c r="E1640" s="4">
        <v>0.66600000000000004</v>
      </c>
      <c r="F1640" s="4"/>
      <c r="I1640" s="62">
        <v>6210.88</v>
      </c>
      <c r="J1640" s="63">
        <v>9967.19</v>
      </c>
      <c r="P1640" s="4"/>
      <c r="Q1640" s="4">
        <v>0.53100000000000003</v>
      </c>
      <c r="R1640" s="4"/>
      <c r="S1640" s="4">
        <v>0.67400000000000004</v>
      </c>
      <c r="T1640" s="4"/>
      <c r="W1640" s="4"/>
      <c r="X1640" s="4">
        <v>7839.03</v>
      </c>
      <c r="Y1640" s="4"/>
      <c r="Z1640" s="4">
        <v>26088.05</v>
      </c>
      <c r="AA1640" s="4"/>
    </row>
    <row r="1641" spans="2:27">
      <c r="B1641" s="4"/>
      <c r="C1641" s="4">
        <v>0.48099999999999998</v>
      </c>
      <c r="D1641" s="4"/>
      <c r="E1641" s="4">
        <v>0.61299999999999999</v>
      </c>
      <c r="F1641" s="4"/>
      <c r="I1641" s="62">
        <v>24675.48</v>
      </c>
      <c r="J1641" s="63">
        <v>12208.76</v>
      </c>
      <c r="P1641" s="4"/>
      <c r="Q1641" s="4">
        <v>0.57799999999999996</v>
      </c>
      <c r="R1641" s="4"/>
      <c r="S1641" s="4">
        <v>0.60499999999999998</v>
      </c>
      <c r="T1641" s="4"/>
      <c r="W1641" s="4"/>
      <c r="X1641" s="4">
        <v>11353.11</v>
      </c>
      <c r="Y1641" s="4"/>
      <c r="Z1641" s="4">
        <v>12797.53</v>
      </c>
      <c r="AA1641" s="4"/>
    </row>
    <row r="1642" spans="2:27">
      <c r="B1642" s="4"/>
      <c r="C1642" s="4">
        <v>0.53400000000000003</v>
      </c>
      <c r="D1642" s="4"/>
      <c r="E1642" s="4">
        <v>0.59799999999999998</v>
      </c>
      <c r="F1642" s="4"/>
      <c r="I1642" s="62">
        <v>23178.86</v>
      </c>
      <c r="J1642" s="63">
        <v>6015.2</v>
      </c>
      <c r="P1642" s="4"/>
      <c r="Q1642" s="4">
        <v>0.59</v>
      </c>
      <c r="R1642" s="4"/>
      <c r="S1642" s="4">
        <v>0.67800000000000005</v>
      </c>
      <c r="T1642" s="4"/>
      <c r="W1642" s="4"/>
      <c r="X1642" s="4">
        <v>14182.44</v>
      </c>
      <c r="Y1642" s="4"/>
      <c r="Z1642" s="4">
        <v>14382.77</v>
      </c>
      <c r="AA1642" s="4"/>
    </row>
    <row r="1643" spans="2:27">
      <c r="B1643" s="4"/>
      <c r="C1643" s="4">
        <v>0.47699999999999998</v>
      </c>
      <c r="D1643" s="4"/>
      <c r="E1643" s="4">
        <v>0.5</v>
      </c>
      <c r="F1643" s="4"/>
      <c r="I1643" s="62">
        <v>7927.26</v>
      </c>
      <c r="J1643" s="63">
        <v>6210.54</v>
      </c>
      <c r="P1643" s="4"/>
      <c r="Q1643" s="4">
        <v>0.56699999999999995</v>
      </c>
      <c r="R1643" s="4"/>
      <c r="S1643" s="4">
        <v>0.627</v>
      </c>
      <c r="T1643" s="4"/>
      <c r="W1643" s="4"/>
      <c r="X1643" s="4">
        <v>16128.78</v>
      </c>
      <c r="Y1643" s="4"/>
      <c r="Z1643" s="4">
        <v>10070.33</v>
      </c>
      <c r="AA1643" s="4"/>
    </row>
    <row r="1644" spans="2:27">
      <c r="B1644" s="4"/>
      <c r="C1644" s="4">
        <v>0.44900000000000001</v>
      </c>
      <c r="D1644" s="4"/>
      <c r="E1644" s="4">
        <v>0.52200000000000002</v>
      </c>
      <c r="F1644" s="4"/>
      <c r="I1644" s="62">
        <v>23009.19</v>
      </c>
      <c r="J1644" s="63">
        <v>7213.56</v>
      </c>
      <c r="P1644" s="4"/>
      <c r="Q1644" s="4">
        <v>0.56100000000000005</v>
      </c>
      <c r="R1644" s="4"/>
      <c r="S1644" s="4">
        <v>0.67</v>
      </c>
      <c r="T1644" s="4"/>
      <c r="W1644" s="4"/>
      <c r="X1644" s="4">
        <v>7645.17</v>
      </c>
      <c r="Y1644" s="4"/>
      <c r="Z1644" s="4">
        <v>24354.400000000001</v>
      </c>
      <c r="AA1644" s="4"/>
    </row>
    <row r="1645" spans="2:27">
      <c r="B1645" s="4"/>
      <c r="C1645" s="4">
        <v>0.51600000000000001</v>
      </c>
      <c r="D1645" s="4"/>
      <c r="E1645" s="4">
        <v>0.51300000000000001</v>
      </c>
      <c r="F1645" s="4"/>
      <c r="I1645" s="62">
        <v>15628.4</v>
      </c>
      <c r="J1645" s="63">
        <v>8785.18</v>
      </c>
      <c r="P1645" s="4"/>
      <c r="Q1645" s="4">
        <v>0.54200000000000004</v>
      </c>
      <c r="R1645" s="4"/>
      <c r="S1645" s="4">
        <v>0.59599999999999997</v>
      </c>
      <c r="T1645" s="4"/>
      <c r="W1645" s="4"/>
      <c r="X1645" s="4">
        <v>8204.7900000000009</v>
      </c>
      <c r="Y1645" s="4"/>
      <c r="Z1645" s="4">
        <v>8874.99</v>
      </c>
      <c r="AA1645" s="4"/>
    </row>
    <row r="1646" spans="2:27">
      <c r="B1646" s="4"/>
      <c r="C1646" s="4">
        <v>0.42499999999999999</v>
      </c>
      <c r="D1646" s="4"/>
      <c r="E1646" s="4">
        <v>0.53300000000000003</v>
      </c>
      <c r="F1646" s="4"/>
      <c r="I1646" s="62">
        <v>17298.5</v>
      </c>
      <c r="J1646" s="63">
        <v>14996.48</v>
      </c>
      <c r="P1646" s="4"/>
      <c r="Q1646" s="4">
        <v>0.51600000000000001</v>
      </c>
      <c r="R1646" s="4"/>
      <c r="S1646" s="4">
        <v>0.61899999999999999</v>
      </c>
      <c r="T1646" s="4"/>
      <c r="W1646" s="4"/>
      <c r="X1646" s="4">
        <v>6150.25</v>
      </c>
      <c r="Y1646" s="4"/>
      <c r="Z1646" s="4">
        <v>8038.65</v>
      </c>
      <c r="AA1646" s="4"/>
    </row>
    <row r="1647" spans="2:27">
      <c r="B1647" s="4"/>
      <c r="C1647" s="4">
        <v>0.442</v>
      </c>
      <c r="D1647" s="4"/>
      <c r="E1647" s="4">
        <v>0.63200000000000001</v>
      </c>
      <c r="F1647" s="4"/>
      <c r="I1647" s="62">
        <v>43341.63</v>
      </c>
      <c r="J1647" s="63">
        <v>16509.59</v>
      </c>
      <c r="P1647" s="4"/>
      <c r="Q1647" s="4">
        <v>0.56200000000000006</v>
      </c>
      <c r="R1647" s="4"/>
      <c r="S1647" s="4">
        <v>0.65900000000000003</v>
      </c>
      <c r="T1647" s="4"/>
      <c r="W1647" s="4"/>
      <c r="X1647" s="4">
        <v>7782.74</v>
      </c>
      <c r="Y1647" s="4"/>
      <c r="Z1647" s="4">
        <v>19185.419999999998</v>
      </c>
      <c r="AA1647" s="4"/>
    </row>
    <row r="1648" spans="2:27">
      <c r="B1648" s="4"/>
      <c r="C1648" s="4">
        <v>0.40200000000000002</v>
      </c>
      <c r="D1648" s="4"/>
      <c r="E1648" s="4">
        <v>0.5</v>
      </c>
      <c r="F1648" s="4"/>
      <c r="I1648" s="62">
        <v>34636.370000000003</v>
      </c>
      <c r="J1648" s="63">
        <v>28179.360000000001</v>
      </c>
      <c r="P1648" s="4"/>
      <c r="Q1648" s="4">
        <v>0.52500000000000002</v>
      </c>
      <c r="R1648" s="4"/>
      <c r="S1648" s="4">
        <v>0.58199999999999996</v>
      </c>
      <c r="T1648" s="4"/>
      <c r="W1648" s="4"/>
      <c r="X1648" s="4">
        <v>6464.29</v>
      </c>
      <c r="Y1648" s="4"/>
      <c r="Z1648" s="4">
        <v>8500.69</v>
      </c>
      <c r="AA1648" s="4"/>
    </row>
    <row r="1649" spans="2:27">
      <c r="B1649" s="4"/>
      <c r="C1649" s="4">
        <v>0.435</v>
      </c>
      <c r="D1649" s="4"/>
      <c r="E1649" s="4">
        <v>0.497</v>
      </c>
      <c r="F1649" s="4"/>
      <c r="I1649" s="62">
        <v>62114.47</v>
      </c>
      <c r="J1649" s="63">
        <v>19249.259999999998</v>
      </c>
      <c r="P1649" s="4"/>
      <c r="Q1649" s="4">
        <v>0.54400000000000004</v>
      </c>
      <c r="R1649" s="4"/>
      <c r="S1649" s="4">
        <v>0.621</v>
      </c>
      <c r="T1649" s="4"/>
      <c r="W1649" s="4"/>
      <c r="X1649" s="4">
        <v>8599.16</v>
      </c>
      <c r="Y1649" s="4"/>
      <c r="Z1649" s="4">
        <v>8761.76</v>
      </c>
      <c r="AA1649" s="4"/>
    </row>
    <row r="1650" spans="2:27">
      <c r="B1650" s="4"/>
      <c r="C1650" s="4">
        <v>0.36899999999999999</v>
      </c>
      <c r="D1650" s="4"/>
      <c r="E1650" s="4">
        <v>0.48899999999999999</v>
      </c>
      <c r="F1650" s="4"/>
      <c r="I1650" s="62">
        <v>15684.06</v>
      </c>
      <c r="J1650" s="63">
        <v>9637.23</v>
      </c>
      <c r="P1650" s="4"/>
      <c r="Q1650" s="4">
        <v>0.53600000000000003</v>
      </c>
      <c r="R1650" s="4"/>
      <c r="S1650" s="4">
        <v>0.64200000000000002</v>
      </c>
      <c r="T1650" s="4"/>
      <c r="W1650" s="4"/>
      <c r="X1650" s="4">
        <v>8078.41</v>
      </c>
      <c r="Y1650" s="4"/>
      <c r="Z1650" s="4">
        <v>9344.85</v>
      </c>
      <c r="AA1650" s="4"/>
    </row>
    <row r="1651" spans="2:27">
      <c r="B1651" s="4"/>
      <c r="C1651" s="4">
        <v>0.46700000000000003</v>
      </c>
      <c r="D1651" s="4"/>
      <c r="E1651" s="4">
        <v>0.59199999999999997</v>
      </c>
      <c r="F1651" s="4"/>
      <c r="I1651" s="62">
        <v>11896.65</v>
      </c>
      <c r="J1651" s="63">
        <v>23377.9</v>
      </c>
      <c r="P1651" s="4"/>
      <c r="Q1651" s="4">
        <v>0.50700000000000001</v>
      </c>
      <c r="R1651" s="4"/>
      <c r="S1651" s="4">
        <v>0.623</v>
      </c>
      <c r="T1651" s="4"/>
      <c r="W1651" s="4"/>
      <c r="X1651" s="4">
        <v>7541.17</v>
      </c>
      <c r="Y1651" s="4"/>
      <c r="Z1651" s="4">
        <v>11310.81</v>
      </c>
      <c r="AA1651" s="4"/>
    </row>
    <row r="1652" spans="2:27">
      <c r="B1652" s="4"/>
      <c r="C1652" s="4">
        <v>0.47099999999999997</v>
      </c>
      <c r="D1652" s="4"/>
      <c r="E1652" s="4">
        <v>0.55700000000000005</v>
      </c>
      <c r="F1652" s="4"/>
      <c r="I1652" s="62">
        <v>6714.31</v>
      </c>
      <c r="J1652" s="63">
        <v>7869.62</v>
      </c>
      <c r="P1652" s="4"/>
      <c r="Q1652" s="4">
        <v>0.57199999999999995</v>
      </c>
      <c r="R1652" s="4"/>
      <c r="S1652" s="4">
        <v>0.69199999999999995</v>
      </c>
      <c r="T1652" s="4"/>
      <c r="W1652" s="4"/>
      <c r="X1652" s="4">
        <v>9067.26</v>
      </c>
      <c r="Y1652" s="4"/>
      <c r="Z1652" s="4">
        <v>12481.34</v>
      </c>
      <c r="AA1652" s="4"/>
    </row>
    <row r="1653" spans="2:27">
      <c r="B1653" s="4"/>
      <c r="C1653" s="4">
        <v>0.46200000000000002</v>
      </c>
      <c r="D1653" s="4"/>
      <c r="E1653" s="4">
        <v>0.55900000000000005</v>
      </c>
      <c r="F1653" s="4"/>
      <c r="I1653" s="62">
        <v>27336.65</v>
      </c>
      <c r="J1653" s="63">
        <v>15959.36</v>
      </c>
      <c r="P1653" s="4"/>
      <c r="Q1653" s="4">
        <v>0.57399999999999995</v>
      </c>
      <c r="R1653" s="4"/>
      <c r="S1653" s="4">
        <v>0.64500000000000002</v>
      </c>
      <c r="T1653" s="4"/>
      <c r="W1653" s="4"/>
      <c r="X1653" s="4">
        <v>6925.74</v>
      </c>
      <c r="Y1653" s="4"/>
      <c r="Z1653" s="4">
        <v>12079.2</v>
      </c>
      <c r="AA1653" s="4"/>
    </row>
    <row r="1654" spans="2:27">
      <c r="B1654" s="4"/>
      <c r="C1654" s="4">
        <v>0.49199999999999999</v>
      </c>
      <c r="D1654" s="4"/>
      <c r="E1654" s="4">
        <v>0.755</v>
      </c>
      <c r="F1654" s="4"/>
      <c r="I1654" s="62">
        <v>23784.36</v>
      </c>
      <c r="J1654" s="63">
        <v>8902.44</v>
      </c>
      <c r="P1654" s="4"/>
      <c r="Q1654" s="4">
        <v>0.55300000000000005</v>
      </c>
      <c r="R1654" s="4"/>
      <c r="S1654" s="4">
        <v>0.69399999999999995</v>
      </c>
      <c r="T1654" s="4"/>
      <c r="W1654" s="4"/>
      <c r="X1654" s="4">
        <v>7060.61</v>
      </c>
      <c r="Y1654" s="4"/>
      <c r="Z1654" s="4">
        <v>33468.35</v>
      </c>
      <c r="AA1654" s="4"/>
    </row>
    <row r="1655" spans="2:27">
      <c r="B1655" s="4"/>
      <c r="C1655" s="4">
        <v>0.49</v>
      </c>
      <c r="D1655" s="4"/>
      <c r="E1655" s="4">
        <v>0.55900000000000005</v>
      </c>
      <c r="F1655" s="4"/>
      <c r="I1655" s="62">
        <v>29524.83</v>
      </c>
      <c r="J1655" s="63">
        <v>26300.79</v>
      </c>
      <c r="P1655" s="4"/>
      <c r="Q1655" s="4">
        <v>0.55000000000000004</v>
      </c>
      <c r="R1655" s="4"/>
      <c r="S1655" s="4">
        <v>0.56299999999999994</v>
      </c>
      <c r="T1655" s="4"/>
      <c r="W1655" s="4"/>
      <c r="X1655" s="4">
        <v>5828.74</v>
      </c>
      <c r="Y1655" s="4"/>
      <c r="Z1655" s="4">
        <v>8174.12</v>
      </c>
      <c r="AA1655" s="4"/>
    </row>
    <row r="1656" spans="2:27">
      <c r="B1656" s="4"/>
      <c r="C1656" s="4">
        <v>0.44500000000000001</v>
      </c>
      <c r="D1656" s="4"/>
      <c r="E1656" s="4">
        <v>0.438</v>
      </c>
      <c r="F1656" s="4"/>
      <c r="I1656" s="62">
        <v>6997.9</v>
      </c>
      <c r="J1656" s="63">
        <v>25448.6</v>
      </c>
      <c r="P1656" s="4"/>
      <c r="Q1656" s="4">
        <v>0.53300000000000003</v>
      </c>
      <c r="R1656" s="4"/>
      <c r="S1656" s="4">
        <v>0.61699999999999999</v>
      </c>
      <c r="T1656" s="4"/>
      <c r="W1656" s="4"/>
      <c r="X1656" s="4">
        <v>6080.24</v>
      </c>
      <c r="Y1656" s="4"/>
      <c r="Z1656" s="4">
        <v>13033.5</v>
      </c>
      <c r="AA1656" s="4"/>
    </row>
    <row r="1657" spans="2:27">
      <c r="B1657" s="4"/>
      <c r="C1657" s="4">
        <v>0.499</v>
      </c>
      <c r="D1657" s="4"/>
      <c r="E1657" s="4">
        <v>0.70099999999999996</v>
      </c>
      <c r="F1657" s="4"/>
      <c r="I1657" s="62">
        <v>52079.49</v>
      </c>
      <c r="J1657" s="63">
        <v>27173.83</v>
      </c>
      <c r="P1657" s="4"/>
      <c r="Q1657" s="4">
        <v>0.53300000000000003</v>
      </c>
      <c r="R1657" s="4"/>
      <c r="S1657" s="4">
        <v>0.66100000000000003</v>
      </c>
      <c r="T1657" s="4"/>
      <c r="W1657" s="4"/>
      <c r="X1657" s="4">
        <v>6025.99</v>
      </c>
      <c r="Y1657" s="4"/>
      <c r="Z1657" s="4">
        <v>17800.82</v>
      </c>
      <c r="AA1657" s="4"/>
    </row>
    <row r="1658" spans="2:27">
      <c r="B1658" s="4"/>
      <c r="C1658" s="4">
        <v>0.45100000000000001</v>
      </c>
      <c r="D1658" s="4"/>
      <c r="E1658" s="4">
        <v>0.53600000000000003</v>
      </c>
      <c r="F1658" s="4"/>
      <c r="I1658" s="62">
        <v>17217.97</v>
      </c>
      <c r="J1658" s="63">
        <v>7198.74</v>
      </c>
      <c r="P1658" s="4"/>
      <c r="Q1658" s="4">
        <v>0.54100000000000004</v>
      </c>
      <c r="R1658" s="4"/>
      <c r="S1658" s="4">
        <v>0.64100000000000001</v>
      </c>
      <c r="T1658" s="4"/>
      <c r="W1658" s="4"/>
      <c r="X1658" s="4">
        <v>8366.65</v>
      </c>
      <c r="Y1658" s="4"/>
      <c r="Z1658" s="4">
        <v>12056.82</v>
      </c>
      <c r="AA1658" s="4"/>
    </row>
    <row r="1659" spans="2:27">
      <c r="B1659" s="4"/>
      <c r="C1659" s="4">
        <v>0.505</v>
      </c>
      <c r="D1659" s="4"/>
      <c r="E1659" s="4">
        <v>0.53700000000000003</v>
      </c>
      <c r="F1659" s="4"/>
      <c r="I1659" s="62">
        <v>47777.57</v>
      </c>
      <c r="J1659" s="63">
        <v>8809.6200000000008</v>
      </c>
      <c r="P1659" s="4"/>
      <c r="Q1659" s="4">
        <v>0.54</v>
      </c>
      <c r="R1659" s="4"/>
      <c r="S1659" s="4">
        <v>0.629</v>
      </c>
      <c r="T1659" s="4"/>
      <c r="W1659" s="4"/>
      <c r="X1659" s="4">
        <v>6050.74</v>
      </c>
      <c r="Y1659" s="4"/>
      <c r="Z1659" s="4">
        <v>9423.2999999999993</v>
      </c>
      <c r="AA1659" s="4"/>
    </row>
    <row r="1660" spans="2:27">
      <c r="B1660" s="4"/>
      <c r="C1660" s="4">
        <v>0.53100000000000003</v>
      </c>
      <c r="D1660" s="4"/>
      <c r="E1660" s="4">
        <v>0.51200000000000001</v>
      </c>
      <c r="F1660" s="4"/>
      <c r="I1660" s="62">
        <v>8309.69</v>
      </c>
      <c r="J1660" s="63">
        <v>22271.24</v>
      </c>
      <c r="P1660" s="4"/>
      <c r="Q1660" s="4">
        <v>0.495</v>
      </c>
      <c r="R1660" s="4"/>
      <c r="S1660" s="4">
        <v>0.65</v>
      </c>
      <c r="T1660" s="4"/>
      <c r="W1660" s="4"/>
      <c r="X1660" s="4">
        <v>6258.81</v>
      </c>
      <c r="Y1660" s="4"/>
      <c r="Z1660" s="4">
        <v>12214.5</v>
      </c>
      <c r="AA1660" s="4"/>
    </row>
    <row r="1661" spans="2:27">
      <c r="B1661" s="4"/>
      <c r="C1661" s="4">
        <v>0.40699999999999997</v>
      </c>
      <c r="D1661" s="4"/>
      <c r="E1661" s="4">
        <v>0.44700000000000001</v>
      </c>
      <c r="F1661" s="4"/>
      <c r="I1661" s="62">
        <v>30667.93</v>
      </c>
      <c r="J1661" s="63">
        <v>23014.14</v>
      </c>
      <c r="P1661" s="4"/>
      <c r="Q1661" s="4">
        <v>0.56899999999999995</v>
      </c>
      <c r="R1661" s="4"/>
      <c r="S1661" s="4">
        <v>0.625</v>
      </c>
      <c r="T1661" s="4"/>
      <c r="W1661" s="4"/>
      <c r="X1661" s="4">
        <v>6708.35</v>
      </c>
      <c r="Y1661" s="4"/>
      <c r="Z1661" s="4">
        <v>8788.18</v>
      </c>
      <c r="AA1661" s="4"/>
    </row>
    <row r="1662" spans="2:27">
      <c r="B1662" s="4"/>
      <c r="C1662" s="4">
        <v>0.54200000000000004</v>
      </c>
      <c r="D1662" s="4"/>
      <c r="E1662" s="4">
        <v>0.51200000000000001</v>
      </c>
      <c r="F1662" s="4"/>
      <c r="I1662" s="62">
        <v>6966.18</v>
      </c>
      <c r="J1662" s="63">
        <v>12751.97</v>
      </c>
      <c r="P1662" s="4"/>
      <c r="Q1662" s="4">
        <v>0.57399999999999995</v>
      </c>
      <c r="R1662" s="4"/>
      <c r="S1662" s="4">
        <v>0.65700000000000003</v>
      </c>
      <c r="T1662" s="4"/>
      <c r="W1662" s="4"/>
      <c r="X1662" s="4">
        <v>6597.8</v>
      </c>
      <c r="Y1662" s="4"/>
      <c r="Z1662" s="4">
        <v>17788.900000000001</v>
      </c>
      <c r="AA1662" s="4"/>
    </row>
    <row r="1663" spans="2:27">
      <c r="B1663" s="4"/>
      <c r="C1663" s="4">
        <v>0.45400000000000001</v>
      </c>
      <c r="D1663" s="4"/>
      <c r="E1663" s="4">
        <v>0.53300000000000003</v>
      </c>
      <c r="F1663" s="4"/>
      <c r="I1663" s="62">
        <v>16767.72</v>
      </c>
      <c r="J1663" s="63">
        <v>20394.47</v>
      </c>
      <c r="P1663" s="4"/>
      <c r="Q1663" s="4">
        <v>0.55700000000000005</v>
      </c>
      <c r="R1663" s="4"/>
      <c r="S1663" s="4">
        <v>0.59299999999999997</v>
      </c>
      <c r="T1663" s="4"/>
      <c r="W1663" s="4"/>
      <c r="X1663" s="4">
        <v>7704.66</v>
      </c>
      <c r="Y1663" s="4"/>
      <c r="Z1663" s="4">
        <v>9787.67</v>
      </c>
      <c r="AA1663" s="4"/>
    </row>
    <row r="1664" spans="2:27">
      <c r="B1664" s="4"/>
      <c r="C1664" s="4">
        <v>0.52200000000000002</v>
      </c>
      <c r="D1664" s="4"/>
      <c r="E1664" s="4">
        <v>0.53900000000000003</v>
      </c>
      <c r="F1664" s="4"/>
      <c r="I1664" s="62">
        <v>34043.589999999997</v>
      </c>
      <c r="J1664" s="63">
        <v>10718.9</v>
      </c>
      <c r="P1664" s="4"/>
      <c r="Q1664" s="4">
        <v>0.56399999999999995</v>
      </c>
      <c r="R1664" s="4"/>
      <c r="S1664" s="4">
        <v>0.60799999999999998</v>
      </c>
      <c r="T1664" s="4"/>
      <c r="W1664" s="4"/>
      <c r="X1664" s="4">
        <v>6912.52</v>
      </c>
      <c r="Y1664" s="4"/>
      <c r="Z1664" s="4">
        <v>6706.58</v>
      </c>
      <c r="AA1664" s="4"/>
    </row>
    <row r="1665" spans="2:27">
      <c r="B1665" s="4"/>
      <c r="C1665" s="4">
        <v>0.626</v>
      </c>
      <c r="D1665" s="4"/>
      <c r="E1665" s="4">
        <v>0.51800000000000002</v>
      </c>
      <c r="F1665" s="4"/>
      <c r="I1665" s="62">
        <v>47580.93</v>
      </c>
      <c r="J1665" s="63">
        <v>10052.530000000001</v>
      </c>
      <c r="P1665" s="4"/>
      <c r="Q1665" s="4">
        <v>0.56599999999999995</v>
      </c>
      <c r="R1665" s="4"/>
      <c r="S1665" s="4">
        <v>0.63400000000000001</v>
      </c>
      <c r="T1665" s="4"/>
      <c r="W1665" s="4"/>
      <c r="X1665" s="4">
        <v>9967.16</v>
      </c>
      <c r="Y1665" s="4"/>
      <c r="Z1665" s="4">
        <v>11406.39</v>
      </c>
      <c r="AA1665" s="4"/>
    </row>
    <row r="1666" spans="2:27">
      <c r="B1666" s="4"/>
      <c r="C1666" s="4">
        <v>0.437</v>
      </c>
      <c r="D1666" s="4"/>
      <c r="E1666" s="4">
        <v>0.50700000000000001</v>
      </c>
      <c r="F1666" s="4"/>
      <c r="I1666" s="62">
        <v>9303.86</v>
      </c>
      <c r="J1666" s="63">
        <v>19143.560000000001</v>
      </c>
      <c r="P1666" s="4"/>
      <c r="Q1666" s="4">
        <v>0.54700000000000004</v>
      </c>
      <c r="R1666" s="4"/>
      <c r="S1666" s="4">
        <v>0.66200000000000003</v>
      </c>
      <c r="T1666" s="4"/>
      <c r="W1666" s="4"/>
      <c r="X1666" s="4">
        <v>6441</v>
      </c>
      <c r="Y1666" s="4"/>
      <c r="Z1666" s="4">
        <v>14779.09</v>
      </c>
      <c r="AA1666" s="4"/>
    </row>
    <row r="1667" spans="2:27">
      <c r="B1667" s="4"/>
      <c r="C1667" s="4">
        <v>0.52300000000000002</v>
      </c>
      <c r="D1667" s="4"/>
      <c r="E1667" s="4">
        <v>0.66300000000000003</v>
      </c>
      <c r="F1667" s="4"/>
      <c r="I1667" s="62">
        <v>8659.2900000000009</v>
      </c>
      <c r="J1667" s="63">
        <v>17542.650000000001</v>
      </c>
      <c r="P1667" s="4"/>
      <c r="Q1667" s="4">
        <v>0.57699999999999996</v>
      </c>
      <c r="R1667" s="4"/>
      <c r="S1667" s="4">
        <v>0.68300000000000005</v>
      </c>
      <c r="T1667" s="4"/>
      <c r="W1667" s="4"/>
      <c r="X1667" s="4">
        <v>7082.34</v>
      </c>
      <c r="Y1667" s="4"/>
      <c r="Z1667" s="4">
        <v>16802.89</v>
      </c>
      <c r="AA1667" s="4"/>
    </row>
    <row r="1668" spans="2:27">
      <c r="B1668" s="4"/>
      <c r="C1668" s="4">
        <v>0.432</v>
      </c>
      <c r="D1668" s="4"/>
      <c r="E1668" s="4">
        <v>0.71399999999999997</v>
      </c>
      <c r="F1668" s="4"/>
      <c r="I1668" s="62">
        <v>23911.98</v>
      </c>
      <c r="J1668" s="63">
        <v>7453.19</v>
      </c>
      <c r="P1668" s="4"/>
      <c r="Q1668" s="4">
        <v>0.54300000000000004</v>
      </c>
      <c r="R1668" s="4"/>
      <c r="S1668" s="4">
        <v>0.68200000000000005</v>
      </c>
      <c r="T1668" s="4"/>
      <c r="W1668" s="4"/>
      <c r="X1668" s="4">
        <v>7746.3</v>
      </c>
      <c r="Y1668" s="4"/>
      <c r="Z1668" s="4">
        <v>15180.46</v>
      </c>
      <c r="AA1668" s="4"/>
    </row>
    <row r="1669" spans="2:27">
      <c r="B1669" s="4"/>
      <c r="C1669" s="4">
        <v>0.434</v>
      </c>
      <c r="D1669" s="4"/>
      <c r="E1669" s="4">
        <v>0.64400000000000002</v>
      </c>
      <c r="F1669" s="4"/>
      <c r="I1669" s="62">
        <v>15119.42</v>
      </c>
      <c r="J1669" s="63">
        <v>19338.22</v>
      </c>
      <c r="P1669" s="4"/>
      <c r="Q1669" s="4">
        <v>0.53500000000000003</v>
      </c>
      <c r="R1669" s="4"/>
      <c r="S1669" s="4">
        <v>0.70699999999999996</v>
      </c>
      <c r="T1669" s="4"/>
      <c r="W1669" s="4"/>
      <c r="X1669" s="4">
        <v>8582.92</v>
      </c>
      <c r="Y1669" s="4"/>
      <c r="Z1669" s="4">
        <v>12788.73</v>
      </c>
      <c r="AA1669" s="4"/>
    </row>
    <row r="1670" spans="2:27">
      <c r="B1670" s="4"/>
      <c r="C1670" s="4">
        <v>0.38400000000000001</v>
      </c>
      <c r="D1670" s="4"/>
      <c r="E1670" s="4">
        <v>0.55300000000000005</v>
      </c>
      <c r="F1670" s="4"/>
      <c r="I1670" s="62">
        <v>26875.34</v>
      </c>
      <c r="J1670" s="63">
        <v>26362.59</v>
      </c>
      <c r="P1670" s="4"/>
      <c r="Q1670" s="4">
        <v>0.48499999999999999</v>
      </c>
      <c r="R1670" s="4"/>
      <c r="S1670" s="4">
        <v>0.61499999999999999</v>
      </c>
      <c r="T1670" s="4"/>
      <c r="W1670" s="4"/>
      <c r="X1670" s="4">
        <v>6189.62</v>
      </c>
      <c r="Y1670" s="4"/>
      <c r="Z1670" s="4">
        <v>9888.58</v>
      </c>
      <c r="AA1670" s="4"/>
    </row>
    <row r="1671" spans="2:27">
      <c r="B1671" s="4"/>
      <c r="C1671" s="4">
        <v>0.49299999999999999</v>
      </c>
      <c r="D1671" s="4"/>
      <c r="E1671" s="4">
        <v>0.56200000000000006</v>
      </c>
      <c r="F1671" s="4"/>
      <c r="I1671" s="62">
        <v>38416.21</v>
      </c>
      <c r="J1671" s="63">
        <v>6602.92</v>
      </c>
      <c r="P1671" s="4"/>
      <c r="Q1671" s="4">
        <v>0.48599999999999999</v>
      </c>
      <c r="R1671" s="4"/>
      <c r="S1671" s="4">
        <v>0.61199999999999999</v>
      </c>
      <c r="T1671" s="4"/>
      <c r="W1671" s="4"/>
      <c r="X1671" s="4">
        <v>5408.78</v>
      </c>
      <c r="Y1671" s="4"/>
      <c r="Z1671" s="4">
        <v>10391.02</v>
      </c>
      <c r="AA1671" s="4"/>
    </row>
    <row r="1672" spans="2:27">
      <c r="B1672" s="4"/>
      <c r="C1672" s="4">
        <v>0.46100000000000002</v>
      </c>
      <c r="D1672" s="4"/>
      <c r="E1672" s="4">
        <v>0.499</v>
      </c>
      <c r="F1672" s="4"/>
      <c r="I1672" s="62">
        <v>31697.4</v>
      </c>
      <c r="J1672" s="63">
        <v>33334.01</v>
      </c>
      <c r="P1672" s="4"/>
      <c r="Q1672" s="4">
        <v>0.54400000000000004</v>
      </c>
      <c r="R1672" s="4"/>
      <c r="S1672" s="4">
        <v>0.63800000000000001</v>
      </c>
      <c r="T1672" s="4"/>
      <c r="W1672" s="4"/>
      <c r="X1672" s="4">
        <v>7243.53</v>
      </c>
      <c r="Y1672" s="4"/>
      <c r="Z1672" s="4">
        <v>13577.18</v>
      </c>
      <c r="AA1672" s="4"/>
    </row>
    <row r="1673" spans="2:27">
      <c r="B1673" s="4"/>
      <c r="C1673" s="4">
        <v>0.48599999999999999</v>
      </c>
      <c r="D1673" s="4"/>
      <c r="E1673" s="4">
        <v>0.56799999999999995</v>
      </c>
      <c r="F1673" s="4"/>
      <c r="I1673" s="62">
        <v>7043.77</v>
      </c>
      <c r="J1673" s="63">
        <v>18190.8</v>
      </c>
      <c r="P1673" s="4"/>
      <c r="Q1673" s="4">
        <v>0.56799999999999995</v>
      </c>
      <c r="R1673" s="4"/>
      <c r="S1673" s="4">
        <v>0.64500000000000002</v>
      </c>
      <c r="T1673" s="4"/>
      <c r="W1673" s="4"/>
      <c r="X1673" s="4">
        <v>8943.9599999999991</v>
      </c>
      <c r="Y1673" s="4"/>
      <c r="Z1673" s="4">
        <v>11075.41</v>
      </c>
      <c r="AA1673" s="4"/>
    </row>
    <row r="1674" spans="2:27">
      <c r="B1674" s="4"/>
      <c r="C1674" s="4">
        <v>0.47</v>
      </c>
      <c r="D1674" s="4"/>
      <c r="E1674" s="4"/>
      <c r="F1674" s="4"/>
      <c r="I1674" s="62">
        <v>8607.7000000000007</v>
      </c>
      <c r="J1674" s="63">
        <v>18312.439999999999</v>
      </c>
      <c r="P1674" s="4"/>
      <c r="Q1674" s="4">
        <v>0.56799999999999995</v>
      </c>
      <c r="R1674" s="4"/>
      <c r="S1674" s="4"/>
      <c r="T1674" s="4"/>
      <c r="W1674" s="4"/>
      <c r="X1674" s="4">
        <v>7455.45</v>
      </c>
      <c r="Y1674" s="4"/>
      <c r="Z1674" s="4"/>
      <c r="AA1674" s="4"/>
    </row>
    <row r="1675" spans="2:27">
      <c r="B1675" s="4"/>
      <c r="C1675" s="4">
        <v>0.42699999999999999</v>
      </c>
      <c r="D1675" s="4"/>
      <c r="E1675" s="4"/>
      <c r="F1675" s="4"/>
      <c r="I1675" s="62">
        <v>21718.28</v>
      </c>
      <c r="J1675" s="63">
        <v>38103.199999999997</v>
      </c>
      <c r="P1675" s="4"/>
      <c r="Q1675" s="4">
        <v>0.56399999999999995</v>
      </c>
      <c r="R1675" s="4"/>
      <c r="S1675" s="4"/>
      <c r="T1675" s="4"/>
      <c r="W1675" s="4"/>
      <c r="X1675" s="4">
        <v>7155.41</v>
      </c>
      <c r="Y1675" s="4"/>
      <c r="Z1675" s="4"/>
      <c r="AA1675" s="4"/>
    </row>
    <row r="1676" spans="2:27">
      <c r="B1676" s="4"/>
      <c r="C1676" s="4">
        <v>0.36599999999999999</v>
      </c>
      <c r="D1676" s="4"/>
      <c r="E1676" s="4"/>
      <c r="F1676" s="4"/>
      <c r="I1676" s="62">
        <v>9145.9699999999993</v>
      </c>
      <c r="J1676" s="63">
        <v>8318.56</v>
      </c>
      <c r="P1676" s="4"/>
      <c r="Q1676" s="4">
        <v>0.56599999999999995</v>
      </c>
      <c r="R1676" s="4"/>
      <c r="S1676" s="4"/>
      <c r="T1676" s="4"/>
      <c r="W1676" s="4"/>
      <c r="X1676" s="4">
        <v>10788.01</v>
      </c>
      <c r="Y1676" s="4"/>
      <c r="Z1676" s="4"/>
      <c r="AA1676" s="4"/>
    </row>
    <row r="1677" spans="2:27">
      <c r="B1677" s="4"/>
      <c r="C1677" s="4">
        <v>0.504</v>
      </c>
      <c r="D1677" s="4"/>
      <c r="E1677" s="4"/>
      <c r="F1677" s="4"/>
      <c r="I1677" s="62">
        <v>18512.84</v>
      </c>
      <c r="J1677" s="63">
        <v>25990.55</v>
      </c>
      <c r="P1677" s="4"/>
      <c r="Q1677" s="4">
        <v>0.55800000000000005</v>
      </c>
      <c r="R1677" s="4"/>
      <c r="S1677" s="4"/>
      <c r="T1677" s="4"/>
      <c r="W1677" s="4"/>
      <c r="X1677" s="4">
        <v>12460.09</v>
      </c>
      <c r="Y1677" s="4"/>
      <c r="Z1677" s="4"/>
      <c r="AA1677" s="4"/>
    </row>
    <row r="1678" spans="2:27">
      <c r="B1678" s="4"/>
      <c r="C1678" s="4">
        <v>0.435</v>
      </c>
      <c r="D1678" s="4"/>
      <c r="E1678" s="4"/>
      <c r="F1678" s="4"/>
      <c r="I1678" s="62">
        <v>5091.8999999999996</v>
      </c>
      <c r="J1678" s="63">
        <v>33865.26</v>
      </c>
      <c r="P1678" s="4"/>
      <c r="Q1678" s="4">
        <v>0.55000000000000004</v>
      </c>
      <c r="R1678" s="4"/>
      <c r="S1678" s="4"/>
      <c r="T1678" s="4"/>
      <c r="W1678" s="4"/>
      <c r="X1678" s="4">
        <v>5670.33</v>
      </c>
      <c r="Y1678" s="4"/>
      <c r="Z1678" s="4"/>
      <c r="AA1678" s="4"/>
    </row>
    <row r="1679" spans="2:27">
      <c r="B1679" s="4"/>
      <c r="C1679" s="4">
        <v>0.46800000000000003</v>
      </c>
      <c r="D1679" s="4"/>
      <c r="E1679" s="4"/>
      <c r="F1679" s="4"/>
      <c r="I1679" s="62">
        <v>27679.52</v>
      </c>
      <c r="J1679" s="63">
        <v>25825.95</v>
      </c>
      <c r="P1679" s="4"/>
      <c r="Q1679" s="4">
        <v>0.53900000000000003</v>
      </c>
      <c r="R1679" s="4"/>
      <c r="S1679" s="4"/>
      <c r="T1679" s="4"/>
      <c r="W1679" s="4"/>
      <c r="X1679" s="4">
        <v>5980.19</v>
      </c>
      <c r="Y1679" s="4"/>
      <c r="Z1679" s="4"/>
      <c r="AA1679" s="4"/>
    </row>
    <row r="1680" spans="2:27">
      <c r="B1680" s="4"/>
      <c r="C1680" s="4">
        <v>0.53600000000000003</v>
      </c>
      <c r="D1680" s="4"/>
      <c r="E1680" s="4"/>
      <c r="F1680" s="4"/>
      <c r="I1680" s="62">
        <v>7030.18</v>
      </c>
      <c r="J1680" s="63">
        <v>17598.86</v>
      </c>
      <c r="P1680" s="4"/>
      <c r="Q1680" s="4">
        <v>0.52400000000000002</v>
      </c>
      <c r="R1680" s="4"/>
      <c r="S1680" s="4"/>
      <c r="T1680" s="4"/>
      <c r="W1680" s="4"/>
      <c r="X1680" s="4">
        <v>6305.65</v>
      </c>
      <c r="Y1680" s="4"/>
      <c r="Z1680" s="4"/>
      <c r="AA1680" s="4"/>
    </row>
    <row r="1681" spans="2:27">
      <c r="B1681" s="4"/>
      <c r="C1681" s="4">
        <v>0.45400000000000001</v>
      </c>
      <c r="D1681" s="4"/>
      <c r="E1681" s="4"/>
      <c r="F1681" s="4"/>
      <c r="I1681" s="62">
        <v>8991.7199999999993</v>
      </c>
      <c r="J1681" s="63">
        <v>8859.52</v>
      </c>
      <c r="P1681" s="4"/>
      <c r="Q1681" s="4">
        <v>0.59499999999999997</v>
      </c>
      <c r="R1681" s="4"/>
      <c r="S1681" s="4"/>
      <c r="T1681" s="4"/>
      <c r="W1681" s="4"/>
      <c r="X1681" s="4">
        <v>9497.68</v>
      </c>
      <c r="Y1681" s="4"/>
      <c r="Z1681" s="4"/>
      <c r="AA1681" s="4"/>
    </row>
    <row r="1682" spans="2:27">
      <c r="B1682" s="4"/>
      <c r="C1682" s="4">
        <v>0.45600000000000002</v>
      </c>
      <c r="D1682" s="4"/>
      <c r="E1682" s="4"/>
      <c r="F1682" s="4"/>
      <c r="I1682" s="62">
        <v>21255.55</v>
      </c>
      <c r="J1682" s="63">
        <v>21331.37</v>
      </c>
      <c r="P1682" s="4"/>
      <c r="Q1682" s="4">
        <v>0.51600000000000001</v>
      </c>
      <c r="R1682" s="4"/>
      <c r="S1682" s="4"/>
      <c r="T1682" s="4"/>
      <c r="W1682" s="4"/>
      <c r="X1682" s="4">
        <v>8423.0400000000009</v>
      </c>
      <c r="Y1682" s="4"/>
      <c r="Z1682" s="4"/>
      <c r="AA1682" s="4"/>
    </row>
    <row r="1683" spans="2:27">
      <c r="B1683" s="4"/>
      <c r="C1683" s="4">
        <v>0.48</v>
      </c>
      <c r="D1683" s="4"/>
      <c r="E1683" s="4"/>
      <c r="F1683" s="4"/>
      <c r="I1683" s="62">
        <v>12668.53</v>
      </c>
      <c r="J1683" s="63">
        <v>20524.38</v>
      </c>
      <c r="P1683" s="4"/>
      <c r="Q1683" s="4">
        <v>0.57999999999999996</v>
      </c>
      <c r="R1683" s="4"/>
      <c r="S1683" s="4"/>
      <c r="T1683" s="4"/>
      <c r="W1683" s="4"/>
      <c r="X1683" s="4">
        <v>6528.68</v>
      </c>
      <c r="Y1683" s="4"/>
      <c r="Z1683" s="4"/>
      <c r="AA1683" s="4"/>
    </row>
    <row r="1684" spans="2:27">
      <c r="B1684" s="4"/>
      <c r="C1684" s="4">
        <v>0.52300000000000002</v>
      </c>
      <c r="D1684" s="4"/>
      <c r="E1684" s="4"/>
      <c r="F1684" s="4"/>
      <c r="I1684" s="62">
        <v>15517.48</v>
      </c>
      <c r="J1684" s="63">
        <v>9263.9599999999991</v>
      </c>
      <c r="P1684" s="4"/>
      <c r="Q1684" s="4">
        <v>0.55700000000000005</v>
      </c>
      <c r="R1684" s="4"/>
      <c r="S1684" s="4"/>
      <c r="T1684" s="4"/>
      <c r="W1684" s="4"/>
      <c r="X1684" s="4">
        <v>6355.37</v>
      </c>
      <c r="Y1684" s="4"/>
      <c r="Z1684" s="4"/>
      <c r="AA1684" s="4"/>
    </row>
    <row r="1685" spans="2:27">
      <c r="B1685" s="4"/>
      <c r="C1685" s="4">
        <v>0.40300000000000002</v>
      </c>
      <c r="D1685" s="4"/>
      <c r="E1685" s="4"/>
      <c r="F1685" s="4"/>
      <c r="I1685" s="62">
        <v>17507.39</v>
      </c>
      <c r="J1685" s="63">
        <v>8711.6200000000008</v>
      </c>
      <c r="P1685" s="4"/>
      <c r="Q1685" s="4">
        <v>0.54100000000000004</v>
      </c>
      <c r="R1685" s="4"/>
      <c r="S1685" s="4"/>
      <c r="T1685" s="4"/>
      <c r="W1685" s="4"/>
      <c r="X1685" s="4">
        <v>6796.87</v>
      </c>
      <c r="Y1685" s="4"/>
      <c r="Z1685" s="4"/>
      <c r="AA1685" s="4"/>
    </row>
    <row r="1686" spans="2:27">
      <c r="B1686" s="4"/>
      <c r="C1686" s="4">
        <v>0.52300000000000002</v>
      </c>
      <c r="D1686" s="4"/>
      <c r="E1686" s="4"/>
      <c r="F1686" s="4"/>
      <c r="I1686" s="62">
        <v>16206.55</v>
      </c>
      <c r="J1686" s="63">
        <v>34197.129999999997</v>
      </c>
      <c r="P1686" s="4"/>
      <c r="Q1686" s="4">
        <v>0.51</v>
      </c>
      <c r="R1686" s="4"/>
      <c r="S1686" s="4"/>
      <c r="T1686" s="4"/>
      <c r="W1686" s="4"/>
      <c r="X1686" s="4">
        <v>5768.28</v>
      </c>
      <c r="Y1686" s="4"/>
      <c r="Z1686" s="4"/>
      <c r="AA1686" s="4"/>
    </row>
    <row r="1687" spans="2:27">
      <c r="B1687" s="4"/>
      <c r="C1687" s="4">
        <v>0.40100000000000002</v>
      </c>
      <c r="D1687" s="4"/>
      <c r="E1687" s="4"/>
      <c r="F1687" s="4"/>
      <c r="I1687" s="62">
        <v>10562.8</v>
      </c>
      <c r="J1687" s="63">
        <v>28967.51</v>
      </c>
      <c r="P1687" s="4"/>
      <c r="Q1687" s="4">
        <v>0.54500000000000004</v>
      </c>
      <c r="R1687" s="4"/>
      <c r="S1687" s="4"/>
      <c r="T1687" s="4"/>
      <c r="W1687" s="4"/>
      <c r="X1687" s="4">
        <v>6839.87</v>
      </c>
      <c r="Y1687" s="4"/>
      <c r="Z1687" s="4"/>
      <c r="AA1687" s="4"/>
    </row>
    <row r="1688" spans="2:27">
      <c r="B1688" s="4"/>
      <c r="C1688" s="4">
        <v>0.36299999999999999</v>
      </c>
      <c r="D1688" s="4"/>
      <c r="E1688" s="4"/>
      <c r="F1688" s="4"/>
      <c r="I1688" s="62">
        <v>17990.66</v>
      </c>
      <c r="J1688" s="63">
        <v>47749.58</v>
      </c>
      <c r="P1688" s="4"/>
      <c r="Q1688" s="4">
        <v>0.54600000000000004</v>
      </c>
      <c r="R1688" s="4"/>
      <c r="S1688" s="4"/>
      <c r="T1688" s="4"/>
      <c r="W1688" s="4"/>
      <c r="X1688" s="4">
        <v>7446.57</v>
      </c>
      <c r="Y1688" s="4"/>
      <c r="Z1688" s="4"/>
      <c r="AA1688" s="4"/>
    </row>
    <row r="1689" spans="2:27">
      <c r="B1689" s="4"/>
      <c r="C1689" s="4">
        <v>0.41899999999999998</v>
      </c>
      <c r="D1689" s="4"/>
      <c r="E1689" s="4"/>
      <c r="F1689" s="4"/>
      <c r="I1689" s="62">
        <v>13239.96</v>
      </c>
      <c r="J1689" s="63">
        <v>6887.79</v>
      </c>
      <c r="P1689" s="4"/>
      <c r="Q1689" s="4">
        <v>0.62</v>
      </c>
      <c r="R1689" s="4"/>
      <c r="S1689" s="4"/>
      <c r="T1689" s="4"/>
      <c r="W1689" s="4"/>
      <c r="X1689" s="4">
        <v>10793.64</v>
      </c>
      <c r="Y1689" s="4"/>
      <c r="Z1689" s="4"/>
      <c r="AA1689" s="4"/>
    </row>
    <row r="1690" spans="2:27">
      <c r="B1690" s="4"/>
      <c r="C1690" s="4">
        <v>0.46800000000000003</v>
      </c>
      <c r="D1690" s="4"/>
      <c r="E1690" s="4"/>
      <c r="F1690" s="4"/>
      <c r="I1690" s="62">
        <v>22641.53</v>
      </c>
      <c r="J1690" s="63">
        <v>6505.2</v>
      </c>
      <c r="P1690" s="4"/>
      <c r="Q1690" s="4">
        <v>0.57799999999999996</v>
      </c>
      <c r="R1690" s="4"/>
      <c r="S1690" s="4"/>
      <c r="T1690" s="4"/>
      <c r="W1690" s="4"/>
      <c r="X1690" s="4">
        <v>9264.07</v>
      </c>
      <c r="Y1690" s="4"/>
      <c r="Z1690" s="4"/>
      <c r="AA1690" s="4"/>
    </row>
    <row r="1691" spans="2:27">
      <c r="B1691" s="4"/>
      <c r="C1691" s="4">
        <v>0.45</v>
      </c>
      <c r="D1691" s="4"/>
      <c r="E1691" s="4"/>
      <c r="F1691" s="4"/>
      <c r="I1691" s="62">
        <v>16932.060000000001</v>
      </c>
      <c r="J1691" s="63">
        <v>6543.75</v>
      </c>
      <c r="P1691" s="4"/>
      <c r="Q1691" s="4">
        <v>0.51500000000000001</v>
      </c>
      <c r="R1691" s="4"/>
      <c r="S1691" s="4"/>
      <c r="T1691" s="4"/>
      <c r="W1691" s="4"/>
      <c r="X1691" s="4">
        <v>6828.18</v>
      </c>
      <c r="Y1691" s="4"/>
      <c r="Z1691" s="4"/>
      <c r="AA1691" s="4"/>
    </row>
    <row r="1692" spans="2:27">
      <c r="B1692" s="4"/>
      <c r="C1692" s="4">
        <v>0.53800000000000003</v>
      </c>
      <c r="D1692" s="4"/>
      <c r="E1692" s="4"/>
      <c r="F1692" s="4"/>
      <c r="I1692" s="62">
        <v>35210.550000000003</v>
      </c>
      <c r="J1692" s="63">
        <v>16225.81</v>
      </c>
      <c r="P1692" s="4"/>
      <c r="Q1692" s="4">
        <v>0.57999999999999996</v>
      </c>
      <c r="R1692" s="4"/>
      <c r="S1692" s="4"/>
      <c r="T1692" s="4"/>
      <c r="W1692" s="4"/>
      <c r="X1692" s="4">
        <v>8474.69</v>
      </c>
      <c r="Y1692" s="4"/>
      <c r="Z1692" s="4"/>
      <c r="AA1692" s="4"/>
    </row>
    <row r="1693" spans="2:27">
      <c r="B1693" s="4"/>
      <c r="C1693" s="4">
        <v>0.39500000000000002</v>
      </c>
      <c r="D1693" s="4"/>
      <c r="E1693" s="4"/>
      <c r="F1693" s="4"/>
      <c r="I1693" s="62">
        <v>11363.73</v>
      </c>
      <c r="J1693" s="63">
        <v>23186.59</v>
      </c>
      <c r="P1693" s="4"/>
      <c r="Q1693" s="4">
        <v>0.55200000000000005</v>
      </c>
      <c r="R1693" s="4"/>
      <c r="S1693" s="4"/>
      <c r="T1693" s="4"/>
      <c r="W1693" s="4"/>
      <c r="X1693" s="4">
        <v>6436.44</v>
      </c>
      <c r="Y1693" s="4"/>
      <c r="Z1693" s="4"/>
      <c r="AA1693" s="4"/>
    </row>
    <row r="1694" spans="2:27">
      <c r="B1694" s="4"/>
      <c r="C1694" s="4">
        <v>0.501</v>
      </c>
      <c r="D1694" s="4"/>
      <c r="E1694" s="4"/>
      <c r="F1694" s="4"/>
      <c r="I1694" s="62">
        <v>8555.75</v>
      </c>
      <c r="J1694" s="63">
        <v>5611.29</v>
      </c>
      <c r="P1694" s="4"/>
      <c r="Q1694" s="4">
        <v>0.57799999999999996</v>
      </c>
      <c r="R1694" s="4"/>
      <c r="S1694" s="4"/>
      <c r="T1694" s="4"/>
      <c r="W1694" s="4"/>
      <c r="X1694" s="4">
        <v>7721.82</v>
      </c>
      <c r="Y1694" s="4"/>
      <c r="Z1694" s="4"/>
      <c r="AA1694" s="4"/>
    </row>
    <row r="1695" spans="2:27">
      <c r="B1695" s="4"/>
      <c r="C1695" s="4">
        <v>0.438</v>
      </c>
      <c r="D1695" s="4"/>
      <c r="E1695" s="4"/>
      <c r="F1695" s="4"/>
      <c r="I1695" s="62">
        <v>12088.97</v>
      </c>
      <c r="J1695" s="63">
        <v>30301.78</v>
      </c>
      <c r="P1695" s="4"/>
      <c r="Q1695" s="4">
        <v>0.55400000000000005</v>
      </c>
      <c r="R1695" s="4"/>
      <c r="S1695" s="4"/>
      <c r="T1695" s="4"/>
      <c r="W1695" s="4"/>
      <c r="X1695" s="4">
        <v>9242.18</v>
      </c>
      <c r="Y1695" s="4"/>
      <c r="Z1695" s="4"/>
      <c r="AA1695" s="4"/>
    </row>
    <row r="1696" spans="2:27">
      <c r="B1696" s="4"/>
      <c r="C1696" s="4">
        <v>0.46899999999999997</v>
      </c>
      <c r="D1696" s="4"/>
      <c r="E1696" s="4"/>
      <c r="F1696" s="4"/>
      <c r="I1696" s="62">
        <v>12352.04</v>
      </c>
      <c r="J1696" s="63">
        <v>21484.13</v>
      </c>
      <c r="P1696" s="4"/>
      <c r="Q1696" s="4">
        <v>0.51400000000000001</v>
      </c>
      <c r="R1696" s="4"/>
      <c r="S1696" s="4"/>
      <c r="T1696" s="4"/>
      <c r="W1696" s="4"/>
      <c r="X1696" s="4">
        <v>8321.89</v>
      </c>
      <c r="Y1696" s="4"/>
      <c r="Z1696" s="4"/>
      <c r="AA1696" s="4"/>
    </row>
    <row r="1697" spans="2:27">
      <c r="B1697" s="4"/>
      <c r="C1697" s="4">
        <v>0.52700000000000002</v>
      </c>
      <c r="D1697" s="4"/>
      <c r="E1697" s="4"/>
      <c r="F1697" s="4"/>
      <c r="I1697" s="62">
        <v>9378.44</v>
      </c>
      <c r="J1697" s="63">
        <v>22889.34</v>
      </c>
      <c r="P1697" s="4"/>
      <c r="Q1697" s="4">
        <v>0.59199999999999997</v>
      </c>
      <c r="R1697" s="4"/>
      <c r="S1697" s="4"/>
      <c r="T1697" s="4"/>
      <c r="W1697" s="4"/>
      <c r="X1697" s="4">
        <v>9349.92</v>
      </c>
      <c r="Y1697" s="4"/>
      <c r="Z1697" s="4"/>
      <c r="AA1697" s="4"/>
    </row>
    <row r="1698" spans="2:27">
      <c r="B1698" s="4"/>
      <c r="C1698" s="4">
        <v>0.57199999999999995</v>
      </c>
      <c r="D1698" s="4"/>
      <c r="E1698" s="4"/>
      <c r="F1698" s="4"/>
      <c r="I1698" s="62">
        <v>13291.84</v>
      </c>
      <c r="J1698" s="63">
        <v>10971.88</v>
      </c>
      <c r="P1698" s="4"/>
      <c r="Q1698" s="4">
        <v>0.50600000000000001</v>
      </c>
      <c r="R1698" s="4"/>
      <c r="S1698" s="4"/>
      <c r="T1698" s="4"/>
      <c r="W1698" s="4"/>
      <c r="X1698" s="4">
        <v>5063.41</v>
      </c>
      <c r="Y1698" s="4"/>
      <c r="Z1698" s="4"/>
      <c r="AA1698" s="4"/>
    </row>
    <row r="1699" spans="2:27">
      <c r="B1699" s="4"/>
      <c r="C1699" s="4">
        <v>0.58399999999999996</v>
      </c>
      <c r="D1699" s="4"/>
      <c r="E1699" s="4"/>
      <c r="F1699" s="4"/>
      <c r="I1699" s="62">
        <v>36777.46</v>
      </c>
      <c r="J1699" s="63">
        <v>13618.27</v>
      </c>
      <c r="P1699" s="4"/>
      <c r="Q1699" s="4">
        <v>0.55400000000000005</v>
      </c>
      <c r="R1699" s="4"/>
      <c r="S1699" s="4"/>
      <c r="T1699" s="4"/>
      <c r="W1699" s="4"/>
      <c r="X1699" s="4">
        <v>6358.78</v>
      </c>
      <c r="Y1699" s="4"/>
      <c r="Z1699" s="4"/>
      <c r="AA1699" s="4"/>
    </row>
    <row r="1700" spans="2:27">
      <c r="B1700" s="4"/>
      <c r="C1700" s="4">
        <v>0.442</v>
      </c>
      <c r="D1700" s="4"/>
      <c r="E1700" s="4"/>
      <c r="F1700" s="4"/>
      <c r="I1700" s="62">
        <v>33778.300000000003</v>
      </c>
      <c r="J1700" s="63">
        <v>12215.12</v>
      </c>
      <c r="P1700" s="4"/>
      <c r="Q1700" s="4">
        <v>0.51</v>
      </c>
      <c r="R1700" s="4"/>
      <c r="S1700" s="4"/>
      <c r="T1700" s="4"/>
      <c r="W1700" s="4"/>
      <c r="X1700" s="4">
        <v>5307.2</v>
      </c>
      <c r="Y1700" s="4"/>
      <c r="Z1700" s="4"/>
      <c r="AA1700" s="4"/>
    </row>
    <row r="1701" spans="2:27">
      <c r="B1701" s="4"/>
      <c r="C1701" s="4">
        <v>0.48099999999999998</v>
      </c>
      <c r="D1701" s="4"/>
      <c r="E1701" s="4"/>
      <c r="F1701" s="4"/>
      <c r="I1701" s="62">
        <v>7851.23</v>
      </c>
      <c r="J1701" s="63">
        <v>41228.74</v>
      </c>
      <c r="P1701" s="4"/>
      <c r="Q1701" s="4">
        <v>0.53700000000000003</v>
      </c>
      <c r="R1701" s="4"/>
      <c r="S1701" s="4"/>
      <c r="T1701" s="4"/>
      <c r="W1701" s="4"/>
      <c r="X1701" s="4">
        <v>9422.08</v>
      </c>
      <c r="Y1701" s="4"/>
      <c r="Z1701" s="4"/>
      <c r="AA1701" s="4"/>
    </row>
    <row r="1702" spans="2:27">
      <c r="B1702" s="4"/>
      <c r="C1702" s="4">
        <v>0.59799999999999998</v>
      </c>
      <c r="D1702" s="4"/>
      <c r="E1702" s="4"/>
      <c r="F1702" s="4"/>
      <c r="I1702" s="62">
        <v>16249.61</v>
      </c>
      <c r="J1702" s="63">
        <v>11784.93</v>
      </c>
      <c r="P1702" s="4"/>
      <c r="Q1702" s="4">
        <v>0.58499999999999996</v>
      </c>
      <c r="R1702" s="4"/>
      <c r="S1702" s="4"/>
      <c r="T1702" s="4"/>
      <c r="W1702" s="4"/>
      <c r="X1702" s="4">
        <v>6386.3</v>
      </c>
      <c r="Y1702" s="4"/>
      <c r="Z1702" s="4"/>
      <c r="AA1702" s="4"/>
    </row>
    <row r="1703" spans="2:27">
      <c r="B1703" s="4"/>
      <c r="C1703" s="4">
        <v>0.51400000000000001</v>
      </c>
      <c r="D1703" s="4"/>
      <c r="E1703" s="4"/>
      <c r="F1703" s="4"/>
      <c r="I1703" s="62">
        <v>26125.61</v>
      </c>
      <c r="J1703" s="63">
        <v>6283.71</v>
      </c>
      <c r="P1703" s="4"/>
      <c r="Q1703" s="4">
        <v>0.54500000000000004</v>
      </c>
      <c r="R1703" s="4"/>
      <c r="S1703" s="4"/>
      <c r="T1703" s="4"/>
      <c r="W1703" s="4"/>
      <c r="X1703" s="4">
        <v>7024.77</v>
      </c>
      <c r="Y1703" s="4"/>
      <c r="Z1703" s="4"/>
      <c r="AA1703" s="4"/>
    </row>
    <row r="1704" spans="2:27">
      <c r="B1704" s="4"/>
      <c r="C1704" s="4">
        <v>0.54600000000000004</v>
      </c>
      <c r="D1704" s="4"/>
      <c r="E1704" s="4"/>
      <c r="F1704" s="4"/>
      <c r="I1704" s="62">
        <v>9385.9699999999993</v>
      </c>
      <c r="J1704" s="63">
        <v>25795.29</v>
      </c>
      <c r="P1704" s="4"/>
      <c r="Q1704" s="4">
        <v>0.53700000000000003</v>
      </c>
      <c r="R1704" s="4"/>
      <c r="S1704" s="4"/>
      <c r="T1704" s="4"/>
      <c r="W1704" s="4"/>
      <c r="X1704" s="4">
        <v>5946.04</v>
      </c>
      <c r="Y1704" s="4"/>
      <c r="Z1704" s="4"/>
      <c r="AA1704" s="4"/>
    </row>
    <row r="1705" spans="2:27">
      <c r="B1705" s="4"/>
      <c r="C1705" s="4">
        <v>0.36</v>
      </c>
      <c r="D1705" s="4"/>
      <c r="E1705" s="4"/>
      <c r="F1705" s="4"/>
      <c r="I1705" s="62">
        <v>38114.5</v>
      </c>
      <c r="J1705" s="63">
        <v>8004.06</v>
      </c>
      <c r="P1705" s="4"/>
      <c r="Q1705" s="4">
        <v>0.48</v>
      </c>
      <c r="R1705" s="4"/>
      <c r="S1705" s="4"/>
      <c r="T1705" s="4"/>
      <c r="W1705" s="4"/>
      <c r="X1705" s="4">
        <v>6102.82</v>
      </c>
      <c r="Y1705" s="4"/>
      <c r="Z1705" s="4"/>
      <c r="AA1705" s="4"/>
    </row>
    <row r="1706" spans="2:27">
      <c r="B1706" s="4"/>
      <c r="C1706" s="4">
        <v>0.58299999999999996</v>
      </c>
      <c r="D1706" s="4"/>
      <c r="E1706" s="4"/>
      <c r="F1706" s="4"/>
      <c r="I1706" s="62">
        <v>7834.83</v>
      </c>
      <c r="J1706" s="63">
        <v>28053.09</v>
      </c>
      <c r="P1706" s="4"/>
      <c r="Q1706" s="4">
        <v>0.56000000000000005</v>
      </c>
      <c r="R1706" s="4"/>
      <c r="S1706" s="4"/>
      <c r="T1706" s="4"/>
      <c r="W1706" s="4"/>
      <c r="X1706" s="4">
        <v>7101.25</v>
      </c>
      <c r="Y1706" s="4"/>
      <c r="Z1706" s="4"/>
      <c r="AA1706" s="4"/>
    </row>
    <row r="1707" spans="2:27">
      <c r="B1707" s="4"/>
      <c r="C1707" s="4">
        <v>0.443</v>
      </c>
      <c r="D1707" s="4"/>
      <c r="E1707" s="4"/>
      <c r="F1707" s="4"/>
      <c r="I1707" s="62">
        <v>48835.62</v>
      </c>
      <c r="J1707" s="63">
        <v>19354.599999999999</v>
      </c>
      <c r="P1707" s="4"/>
      <c r="Q1707" s="4">
        <v>0.56999999999999995</v>
      </c>
      <c r="R1707" s="4"/>
      <c r="S1707" s="4"/>
      <c r="T1707" s="4"/>
      <c r="W1707" s="4"/>
      <c r="X1707" s="4">
        <v>7360.55</v>
      </c>
      <c r="Y1707" s="4"/>
      <c r="Z1707" s="4"/>
      <c r="AA1707" s="4"/>
    </row>
    <row r="1708" spans="2:27">
      <c r="B1708" s="4"/>
      <c r="C1708" s="4">
        <v>0.55800000000000005</v>
      </c>
      <c r="D1708" s="4"/>
      <c r="E1708" s="4"/>
      <c r="F1708" s="4"/>
      <c r="I1708" s="62">
        <v>48646.74</v>
      </c>
      <c r="J1708" s="63">
        <v>10798.17</v>
      </c>
      <c r="P1708" s="4"/>
      <c r="Q1708" s="4">
        <v>0.61699999999999999</v>
      </c>
      <c r="R1708" s="4"/>
      <c r="S1708" s="4"/>
      <c r="T1708" s="4"/>
      <c r="W1708" s="4"/>
      <c r="X1708" s="4">
        <v>8683.59</v>
      </c>
      <c r="Y1708" s="4"/>
      <c r="Z1708" s="4"/>
      <c r="AA1708" s="4"/>
    </row>
    <row r="1709" spans="2:27">
      <c r="B1709" s="4"/>
      <c r="C1709" s="4">
        <v>0.40500000000000003</v>
      </c>
      <c r="D1709" s="4"/>
      <c r="E1709" s="4"/>
      <c r="F1709" s="4"/>
      <c r="I1709" s="62">
        <v>17256.009999999998</v>
      </c>
      <c r="J1709" s="63">
        <v>6260.45</v>
      </c>
      <c r="P1709" s="4"/>
      <c r="Q1709" s="4">
        <v>0.51100000000000001</v>
      </c>
      <c r="R1709" s="4"/>
      <c r="S1709" s="4"/>
      <c r="T1709" s="4"/>
      <c r="W1709" s="4"/>
      <c r="X1709" s="4">
        <v>8045.02</v>
      </c>
      <c r="Y1709" s="4"/>
      <c r="Z1709" s="4"/>
      <c r="AA1709" s="4"/>
    </row>
    <row r="1710" spans="2:27">
      <c r="B1710" s="4"/>
      <c r="C1710" s="4">
        <v>0.49399999999999999</v>
      </c>
      <c r="D1710" s="4"/>
      <c r="E1710" s="4"/>
      <c r="F1710" s="4"/>
      <c r="I1710" s="62">
        <v>6920.19</v>
      </c>
      <c r="J1710" s="63">
        <v>5861.52</v>
      </c>
      <c r="P1710" s="4"/>
      <c r="Q1710" s="4">
        <v>0.56100000000000005</v>
      </c>
      <c r="R1710" s="4"/>
      <c r="S1710" s="4"/>
      <c r="T1710" s="4"/>
      <c r="W1710" s="4"/>
      <c r="X1710" s="4">
        <v>9032.3799999999992</v>
      </c>
      <c r="Y1710" s="4"/>
      <c r="Z1710" s="4"/>
      <c r="AA1710" s="4"/>
    </row>
    <row r="1711" spans="2:27">
      <c r="B1711" s="4"/>
      <c r="C1711" s="4">
        <v>0.49299999999999999</v>
      </c>
      <c r="D1711" s="4"/>
      <c r="E1711" s="4"/>
      <c r="F1711" s="4"/>
      <c r="I1711" s="62">
        <v>23916.29</v>
      </c>
      <c r="J1711" s="63">
        <v>5079.1099999999997</v>
      </c>
      <c r="P1711" s="4"/>
      <c r="Q1711" s="4">
        <v>0.58799999999999997</v>
      </c>
      <c r="R1711" s="4"/>
      <c r="S1711" s="4"/>
      <c r="T1711" s="4"/>
      <c r="W1711" s="4"/>
      <c r="X1711" s="4">
        <v>7960.68</v>
      </c>
      <c r="Y1711" s="4"/>
      <c r="Z1711" s="4"/>
      <c r="AA1711" s="4"/>
    </row>
    <row r="1712" spans="2:27">
      <c r="B1712" s="4"/>
      <c r="C1712" s="4">
        <v>0.56200000000000006</v>
      </c>
      <c r="D1712" s="4"/>
      <c r="E1712" s="4"/>
      <c r="F1712" s="4"/>
      <c r="I1712" s="62">
        <v>17486.150000000001</v>
      </c>
      <c r="J1712" s="63">
        <v>27473.67</v>
      </c>
      <c r="P1712" s="4"/>
      <c r="Q1712" s="4">
        <v>0.54200000000000004</v>
      </c>
      <c r="R1712" s="4"/>
      <c r="S1712" s="4"/>
      <c r="T1712" s="4"/>
      <c r="W1712" s="4"/>
      <c r="X1712" s="4">
        <v>6908.19</v>
      </c>
      <c r="Y1712" s="4"/>
      <c r="Z1712" s="4"/>
      <c r="AA1712" s="4"/>
    </row>
    <row r="1713" spans="2:27">
      <c r="B1713" s="4"/>
      <c r="C1713" s="4">
        <v>0.36899999999999999</v>
      </c>
      <c r="D1713" s="4"/>
      <c r="E1713" s="4"/>
      <c r="F1713" s="4"/>
      <c r="I1713" s="62">
        <v>50102.67</v>
      </c>
      <c r="J1713" s="63">
        <v>11573.86</v>
      </c>
      <c r="P1713" s="4"/>
      <c r="Q1713" s="4">
        <v>0.45</v>
      </c>
      <c r="R1713" s="4"/>
      <c r="S1713" s="4"/>
      <c r="T1713" s="4"/>
      <c r="W1713" s="4"/>
      <c r="X1713" s="4">
        <v>4766.74</v>
      </c>
      <c r="Y1713" s="4"/>
      <c r="Z1713" s="4"/>
      <c r="AA1713" s="4"/>
    </row>
    <row r="1714" spans="2:27">
      <c r="B1714" s="4"/>
      <c r="C1714" s="4">
        <v>0.57499999999999996</v>
      </c>
      <c r="D1714" s="4"/>
      <c r="E1714" s="4"/>
      <c r="F1714" s="4"/>
      <c r="I1714" s="62">
        <v>12071.22</v>
      </c>
      <c r="J1714" s="63">
        <v>9798.85</v>
      </c>
      <c r="P1714" s="4"/>
      <c r="Q1714" s="4">
        <v>0.60099999999999998</v>
      </c>
      <c r="R1714" s="4"/>
      <c r="S1714" s="4"/>
      <c r="T1714" s="4"/>
      <c r="W1714" s="4"/>
      <c r="X1714" s="4">
        <v>6969.45</v>
      </c>
      <c r="Y1714" s="4"/>
      <c r="Z1714" s="4"/>
      <c r="AA1714" s="4"/>
    </row>
    <row r="1715" spans="2:27">
      <c r="B1715" s="4"/>
      <c r="C1715" s="4">
        <v>0.53900000000000003</v>
      </c>
      <c r="D1715" s="4"/>
      <c r="E1715" s="4"/>
      <c r="F1715" s="4"/>
      <c r="I1715" s="62">
        <v>12317.23</v>
      </c>
      <c r="J1715" s="63">
        <v>11804.5</v>
      </c>
      <c r="P1715" s="4"/>
      <c r="Q1715" s="4">
        <v>0.58599999999999997</v>
      </c>
      <c r="R1715" s="4"/>
      <c r="S1715" s="4"/>
      <c r="T1715" s="4"/>
      <c r="W1715" s="4"/>
      <c r="X1715" s="4">
        <v>8655.99</v>
      </c>
      <c r="Y1715" s="4"/>
      <c r="Z1715" s="4"/>
      <c r="AA1715" s="4"/>
    </row>
    <row r="1716" spans="2:27">
      <c r="B1716" s="4"/>
      <c r="C1716" s="4">
        <v>0.54600000000000004</v>
      </c>
      <c r="D1716" s="4"/>
      <c r="E1716" s="4"/>
      <c r="F1716" s="4"/>
      <c r="I1716" s="62">
        <v>8851.67</v>
      </c>
      <c r="J1716" s="63">
        <v>5779.54</v>
      </c>
      <c r="P1716" s="4"/>
      <c r="Q1716" s="4">
        <v>0.57799999999999996</v>
      </c>
      <c r="R1716" s="4"/>
      <c r="S1716" s="4"/>
      <c r="T1716" s="4"/>
      <c r="W1716" s="4"/>
      <c r="X1716" s="4">
        <v>10523.94</v>
      </c>
      <c r="Y1716" s="4"/>
      <c r="Z1716" s="4"/>
      <c r="AA1716" s="4"/>
    </row>
    <row r="1717" spans="2:27">
      <c r="B1717" s="4"/>
      <c r="C1717" s="4">
        <v>0.46200000000000002</v>
      </c>
      <c r="D1717" s="4"/>
      <c r="E1717" s="4"/>
      <c r="F1717" s="4"/>
      <c r="I1717" s="62">
        <v>18467.41</v>
      </c>
      <c r="J1717" s="63">
        <v>20375.509999999998</v>
      </c>
      <c r="P1717" s="4"/>
      <c r="Q1717" s="4">
        <v>0.56100000000000005</v>
      </c>
      <c r="R1717" s="4"/>
      <c r="S1717" s="4"/>
      <c r="T1717" s="4"/>
      <c r="W1717" s="4"/>
      <c r="X1717" s="4">
        <v>9243.58</v>
      </c>
      <c r="Y1717" s="4"/>
      <c r="Z1717" s="4"/>
      <c r="AA1717" s="4"/>
    </row>
    <row r="1718" spans="2:27">
      <c r="B1718" s="4"/>
      <c r="C1718" s="4">
        <v>0.438</v>
      </c>
      <c r="D1718" s="4"/>
      <c r="E1718" s="4"/>
      <c r="F1718" s="4"/>
      <c r="I1718" s="62">
        <v>17136.939999999999</v>
      </c>
      <c r="J1718" s="63">
        <v>19309.05</v>
      </c>
      <c r="P1718" s="4"/>
      <c r="Q1718" s="4">
        <v>0.57799999999999996</v>
      </c>
      <c r="R1718" s="4"/>
      <c r="S1718" s="4"/>
      <c r="T1718" s="4"/>
      <c r="W1718" s="4"/>
      <c r="X1718" s="4">
        <v>7524.51</v>
      </c>
      <c r="Y1718" s="4"/>
      <c r="Z1718" s="4"/>
      <c r="AA1718" s="4"/>
    </row>
    <row r="1719" spans="2:27">
      <c r="B1719" s="4"/>
      <c r="C1719" s="4">
        <v>0.46300000000000002</v>
      </c>
      <c r="D1719" s="4"/>
      <c r="E1719" s="4"/>
      <c r="F1719" s="4"/>
      <c r="I1719" s="62">
        <v>45658.04</v>
      </c>
      <c r="J1719" s="63">
        <v>8471.8700000000008</v>
      </c>
      <c r="P1719" s="4"/>
      <c r="Q1719" s="4">
        <v>0.53100000000000003</v>
      </c>
      <c r="R1719" s="4"/>
      <c r="S1719" s="4"/>
      <c r="T1719" s="4"/>
      <c r="W1719" s="4"/>
      <c r="X1719" s="4">
        <v>6043.9</v>
      </c>
      <c r="Y1719" s="4"/>
      <c r="Z1719" s="4"/>
      <c r="AA1719" s="4"/>
    </row>
    <row r="1720" spans="2:27">
      <c r="B1720" s="4"/>
      <c r="C1720" s="4">
        <v>0.64200000000000002</v>
      </c>
      <c r="D1720" s="4"/>
      <c r="E1720" s="4"/>
      <c r="F1720" s="4"/>
      <c r="I1720" s="62">
        <v>14420.46</v>
      </c>
      <c r="J1720" s="63">
        <v>5789.39</v>
      </c>
      <c r="P1720" s="4"/>
      <c r="Q1720" s="4">
        <v>0.58099999999999996</v>
      </c>
      <c r="R1720" s="4"/>
      <c r="S1720" s="4"/>
      <c r="T1720" s="4"/>
      <c r="W1720" s="4"/>
      <c r="X1720" s="4">
        <v>7946.66</v>
      </c>
      <c r="Y1720" s="4"/>
      <c r="Z1720" s="4"/>
      <c r="AA1720" s="4"/>
    </row>
    <row r="1721" spans="2:27">
      <c r="B1721" s="4"/>
      <c r="C1721" s="4">
        <v>0.44400000000000001</v>
      </c>
      <c r="D1721" s="4"/>
      <c r="E1721" s="4"/>
      <c r="F1721" s="4"/>
      <c r="I1721" s="62">
        <v>8014.75</v>
      </c>
      <c r="J1721" s="63">
        <v>19198.29</v>
      </c>
      <c r="P1721" s="4"/>
      <c r="Q1721" s="4">
        <v>0.53600000000000003</v>
      </c>
      <c r="R1721" s="4"/>
      <c r="S1721" s="4"/>
      <c r="T1721" s="4"/>
      <c r="W1721" s="4"/>
      <c r="X1721" s="4">
        <v>6759.9</v>
      </c>
      <c r="Y1721" s="4"/>
      <c r="Z1721" s="4"/>
      <c r="AA1721" s="4"/>
    </row>
    <row r="1722" spans="2:27">
      <c r="B1722" s="4"/>
      <c r="C1722" s="4">
        <v>0.39400000000000002</v>
      </c>
      <c r="D1722" s="4"/>
      <c r="E1722" s="4"/>
      <c r="F1722" s="4"/>
      <c r="I1722" s="62">
        <v>7332.85</v>
      </c>
      <c r="J1722" s="63">
        <v>19591.84</v>
      </c>
      <c r="P1722" s="4"/>
      <c r="Q1722" s="4">
        <v>0.44500000000000001</v>
      </c>
      <c r="R1722" s="4"/>
      <c r="S1722" s="4"/>
      <c r="T1722" s="4"/>
      <c r="W1722" s="4"/>
      <c r="X1722" s="4">
        <v>4586.67</v>
      </c>
      <c r="Y1722" s="4"/>
      <c r="Z1722" s="4"/>
      <c r="AA1722" s="4"/>
    </row>
    <row r="1723" spans="2:27">
      <c r="B1723" s="4"/>
      <c r="C1723" s="4">
        <v>0.48099999999999998</v>
      </c>
      <c r="D1723" s="4"/>
      <c r="E1723" s="4"/>
      <c r="F1723" s="4"/>
      <c r="I1723" s="62">
        <v>69298.960000000006</v>
      </c>
      <c r="J1723" s="63">
        <v>8489.51</v>
      </c>
      <c r="P1723" s="4"/>
      <c r="Q1723" s="4">
        <v>0.56100000000000005</v>
      </c>
      <c r="R1723" s="4"/>
      <c r="S1723" s="4"/>
      <c r="T1723" s="4"/>
      <c r="W1723" s="4"/>
      <c r="X1723" s="4">
        <v>7584.29</v>
      </c>
      <c r="Y1723" s="4"/>
      <c r="Z1723" s="4"/>
      <c r="AA1723" s="4"/>
    </row>
    <row r="1724" spans="2:27">
      <c r="B1724" s="4"/>
      <c r="C1724" s="4">
        <v>0.40899999999999997</v>
      </c>
      <c r="D1724" s="4"/>
      <c r="E1724" s="4"/>
      <c r="F1724" s="4"/>
      <c r="I1724" s="62">
        <v>53694.65</v>
      </c>
      <c r="J1724" s="63">
        <v>14199</v>
      </c>
      <c r="P1724" s="4"/>
      <c r="Q1724" s="4">
        <v>0.55900000000000005</v>
      </c>
      <c r="R1724" s="4"/>
      <c r="S1724" s="4"/>
      <c r="T1724" s="4"/>
      <c r="W1724" s="4"/>
      <c r="X1724" s="4">
        <v>9036.8799999999992</v>
      </c>
      <c r="Y1724" s="4"/>
      <c r="Z1724" s="4"/>
      <c r="AA1724" s="4"/>
    </row>
    <row r="1725" spans="2:27">
      <c r="B1725" s="4"/>
      <c r="C1725" s="4">
        <v>0.46500000000000002</v>
      </c>
      <c r="D1725" s="4"/>
      <c r="E1725" s="4"/>
      <c r="F1725" s="4"/>
      <c r="I1725" s="62">
        <v>32129.27</v>
      </c>
      <c r="J1725" s="63">
        <v>20095.740000000002</v>
      </c>
      <c r="P1725" s="4"/>
      <c r="Q1725" s="4">
        <v>0.52600000000000002</v>
      </c>
      <c r="R1725" s="4"/>
      <c r="S1725" s="4"/>
      <c r="T1725" s="4"/>
      <c r="W1725" s="4"/>
      <c r="X1725" s="4">
        <v>7271.61</v>
      </c>
      <c r="Y1725" s="4"/>
      <c r="Z1725" s="4"/>
      <c r="AA1725" s="4"/>
    </row>
    <row r="1726" spans="2:27">
      <c r="B1726" s="4"/>
      <c r="C1726" s="4">
        <v>0.438</v>
      </c>
      <c r="D1726" s="4"/>
      <c r="E1726" s="4"/>
      <c r="F1726" s="4"/>
      <c r="I1726" s="62">
        <v>35667.870000000003</v>
      </c>
      <c r="J1726" s="63">
        <v>9290.75</v>
      </c>
      <c r="P1726" s="4"/>
      <c r="Q1726" s="4">
        <v>0.49</v>
      </c>
      <c r="R1726" s="4"/>
      <c r="S1726" s="4"/>
      <c r="T1726" s="4"/>
      <c r="W1726" s="4"/>
      <c r="X1726" s="4">
        <v>12247.86</v>
      </c>
      <c r="Y1726" s="4"/>
      <c r="Z1726" s="4"/>
      <c r="AA1726" s="4"/>
    </row>
    <row r="1727" spans="2:27">
      <c r="B1727" s="4"/>
      <c r="C1727" s="4">
        <v>0.55600000000000005</v>
      </c>
      <c r="D1727" s="4"/>
      <c r="E1727" s="4"/>
      <c r="F1727" s="4"/>
      <c r="I1727" s="62">
        <v>6302.48</v>
      </c>
      <c r="J1727" s="63">
        <v>9013.7800000000007</v>
      </c>
      <c r="P1727" s="4"/>
      <c r="Q1727" s="4">
        <v>0.60599999999999998</v>
      </c>
      <c r="R1727" s="4"/>
      <c r="S1727" s="4"/>
      <c r="T1727" s="4"/>
      <c r="W1727" s="4"/>
      <c r="X1727" s="4">
        <v>9101.98</v>
      </c>
      <c r="Y1727" s="4"/>
      <c r="Z1727" s="4"/>
      <c r="AA1727" s="4"/>
    </row>
    <row r="1728" spans="2:27">
      <c r="B1728" s="4"/>
      <c r="C1728" s="4">
        <v>0.47299999999999998</v>
      </c>
      <c r="D1728" s="4"/>
      <c r="E1728" s="4"/>
      <c r="F1728" s="4"/>
      <c r="I1728" s="62">
        <v>16574.71</v>
      </c>
      <c r="J1728" s="63">
        <v>9997.76</v>
      </c>
      <c r="P1728" s="4"/>
      <c r="Q1728" s="4">
        <v>0.54600000000000004</v>
      </c>
      <c r="R1728" s="4"/>
      <c r="S1728" s="4"/>
      <c r="T1728" s="4"/>
      <c r="W1728" s="4"/>
      <c r="X1728" s="4">
        <v>10362.34</v>
      </c>
      <c r="Y1728" s="4"/>
      <c r="Z1728" s="4"/>
      <c r="AA1728" s="4"/>
    </row>
    <row r="1729" spans="2:27">
      <c r="B1729" s="4"/>
      <c r="C1729" s="4">
        <v>0.47599999999999998</v>
      </c>
      <c r="D1729" s="4"/>
      <c r="E1729" s="4"/>
      <c r="F1729" s="4"/>
      <c r="I1729" s="62">
        <v>11031.7</v>
      </c>
      <c r="J1729" s="63">
        <v>18672.82</v>
      </c>
      <c r="P1729" s="4"/>
      <c r="Q1729" s="4">
        <v>0.54</v>
      </c>
      <c r="R1729" s="4"/>
      <c r="S1729" s="4"/>
      <c r="T1729" s="4"/>
      <c r="W1729" s="4"/>
      <c r="X1729" s="4">
        <v>5579.96</v>
      </c>
      <c r="Y1729" s="4"/>
      <c r="Z1729" s="4"/>
      <c r="AA1729" s="4"/>
    </row>
    <row r="1730" spans="2:27">
      <c r="B1730" s="4"/>
      <c r="C1730" s="4">
        <v>0.373</v>
      </c>
      <c r="D1730" s="4"/>
      <c r="E1730" s="4"/>
      <c r="F1730" s="4"/>
      <c r="I1730" s="62">
        <v>17975.849999999999</v>
      </c>
      <c r="J1730" s="63">
        <v>13891.23</v>
      </c>
      <c r="P1730" s="4"/>
      <c r="Q1730" s="4">
        <v>0.49099999999999999</v>
      </c>
      <c r="R1730" s="4"/>
      <c r="S1730" s="4"/>
      <c r="T1730" s="4"/>
      <c r="W1730" s="4"/>
      <c r="X1730" s="4">
        <v>6845.75</v>
      </c>
      <c r="Y1730" s="4"/>
      <c r="Z1730" s="4"/>
      <c r="AA1730" s="4"/>
    </row>
    <row r="1731" spans="2:27">
      <c r="B1731" s="4"/>
      <c r="C1731" s="4">
        <v>0.48799999999999999</v>
      </c>
      <c r="D1731" s="4"/>
      <c r="E1731" s="4"/>
      <c r="F1731" s="4"/>
      <c r="I1731" s="62">
        <v>14343.91</v>
      </c>
      <c r="J1731" s="63">
        <v>9267.06</v>
      </c>
      <c r="P1731" s="4"/>
      <c r="Q1731" s="4">
        <v>0.57999999999999996</v>
      </c>
      <c r="R1731" s="4"/>
      <c r="S1731" s="4"/>
      <c r="T1731" s="4"/>
      <c r="W1731" s="4"/>
      <c r="X1731" s="4">
        <v>7881.01</v>
      </c>
      <c r="Y1731" s="4"/>
      <c r="Z1731" s="4"/>
      <c r="AA1731" s="4"/>
    </row>
    <row r="1732" spans="2:27">
      <c r="B1732" s="4"/>
      <c r="C1732" s="4">
        <v>0.47099999999999997</v>
      </c>
      <c r="D1732" s="4"/>
      <c r="E1732" s="4"/>
      <c r="F1732" s="4"/>
      <c r="I1732" s="62">
        <v>8513.23</v>
      </c>
      <c r="J1732" s="63">
        <v>7066.07</v>
      </c>
      <c r="P1732" s="4"/>
      <c r="Q1732" s="4">
        <v>0.55800000000000005</v>
      </c>
      <c r="R1732" s="4"/>
      <c r="S1732" s="4"/>
      <c r="T1732" s="4"/>
      <c r="W1732" s="4"/>
      <c r="X1732" s="4">
        <v>4985.01</v>
      </c>
      <c r="Y1732" s="4"/>
      <c r="Z1732" s="4"/>
      <c r="AA1732" s="4"/>
    </row>
    <row r="1733" spans="2:27">
      <c r="B1733" s="4"/>
      <c r="C1733" s="4">
        <v>0.44800000000000001</v>
      </c>
      <c r="D1733" s="4"/>
      <c r="E1733" s="4"/>
      <c r="F1733" s="4"/>
      <c r="I1733" s="62">
        <v>9115.3799999999992</v>
      </c>
      <c r="J1733" s="63">
        <v>15209.57</v>
      </c>
      <c r="P1733" s="4"/>
      <c r="Q1733" s="4">
        <v>0.54500000000000004</v>
      </c>
      <c r="R1733" s="4"/>
      <c r="S1733" s="4"/>
      <c r="T1733" s="4"/>
      <c r="W1733" s="4"/>
      <c r="X1733" s="4">
        <v>7847.54</v>
      </c>
      <c r="Y1733" s="4"/>
      <c r="Z1733" s="4"/>
      <c r="AA1733" s="4"/>
    </row>
    <row r="1734" spans="2:27">
      <c r="B1734" s="4"/>
      <c r="C1734" s="4">
        <v>0.52900000000000003</v>
      </c>
      <c r="D1734" s="4"/>
      <c r="E1734" s="4"/>
      <c r="F1734" s="4"/>
      <c r="I1734" s="62">
        <v>11990.47</v>
      </c>
      <c r="J1734" s="63">
        <v>14169</v>
      </c>
      <c r="P1734" s="4"/>
      <c r="Q1734" s="4">
        <v>0.56699999999999995</v>
      </c>
      <c r="R1734" s="4"/>
      <c r="S1734" s="4"/>
      <c r="T1734" s="4"/>
      <c r="W1734" s="4"/>
      <c r="X1734" s="4">
        <v>10186.209999999999</v>
      </c>
      <c r="Y1734" s="4"/>
      <c r="Z1734" s="4"/>
      <c r="AA1734" s="4"/>
    </row>
    <row r="1735" spans="2:27">
      <c r="B1735" s="4"/>
      <c r="C1735" s="4">
        <v>0.46500000000000002</v>
      </c>
      <c r="D1735" s="4"/>
      <c r="E1735" s="4"/>
      <c r="F1735" s="4"/>
      <c r="I1735" s="62">
        <v>11652.53</v>
      </c>
      <c r="J1735" s="63">
        <v>7621.23</v>
      </c>
      <c r="P1735" s="4"/>
      <c r="Q1735" s="4">
        <v>0.55400000000000005</v>
      </c>
      <c r="R1735" s="4"/>
      <c r="S1735" s="4"/>
      <c r="T1735" s="4"/>
      <c r="W1735" s="4"/>
      <c r="X1735" s="4">
        <v>6055.35</v>
      </c>
      <c r="Y1735" s="4"/>
      <c r="Z1735" s="4"/>
      <c r="AA1735" s="4"/>
    </row>
    <row r="1736" spans="2:27">
      <c r="B1736" s="4"/>
      <c r="C1736" s="4">
        <v>0.39800000000000002</v>
      </c>
      <c r="D1736" s="4"/>
      <c r="E1736" s="4"/>
      <c r="F1736" s="4"/>
      <c r="I1736" s="62">
        <v>10718.21</v>
      </c>
      <c r="J1736" s="63">
        <v>11347.19</v>
      </c>
      <c r="P1736" s="4"/>
      <c r="Q1736" s="4">
        <v>0.51700000000000002</v>
      </c>
      <c r="R1736" s="4"/>
      <c r="S1736" s="4"/>
      <c r="T1736" s="4"/>
      <c r="W1736" s="4"/>
      <c r="X1736" s="4">
        <v>5819.47</v>
      </c>
      <c r="Y1736" s="4"/>
      <c r="Z1736" s="4"/>
      <c r="AA1736" s="4"/>
    </row>
    <row r="1737" spans="2:27">
      <c r="B1737" s="4"/>
      <c r="C1737" s="4">
        <v>0.54300000000000004</v>
      </c>
      <c r="D1737" s="4"/>
      <c r="E1737" s="4"/>
      <c r="F1737" s="4"/>
      <c r="I1737" s="62">
        <v>34299.24</v>
      </c>
      <c r="J1737" s="63">
        <v>13985.07</v>
      </c>
      <c r="P1737" s="4"/>
      <c r="Q1737" s="4">
        <v>0.60799999999999998</v>
      </c>
      <c r="R1737" s="4"/>
      <c r="S1737" s="4"/>
      <c r="T1737" s="4"/>
      <c r="W1737" s="4"/>
      <c r="X1737" s="4">
        <v>8799.86</v>
      </c>
      <c r="Y1737" s="4"/>
      <c r="Z1737" s="4"/>
      <c r="AA1737" s="4"/>
    </row>
    <row r="1738" spans="2:27">
      <c r="B1738" s="4"/>
      <c r="C1738" s="4">
        <v>0.42499999999999999</v>
      </c>
      <c r="D1738" s="4"/>
      <c r="E1738" s="4"/>
      <c r="F1738" s="4"/>
      <c r="I1738" s="62">
        <v>9992.0499999999993</v>
      </c>
      <c r="J1738" s="63">
        <v>12217.14</v>
      </c>
      <c r="P1738" s="4"/>
      <c r="Q1738" s="4">
        <v>0.53600000000000003</v>
      </c>
      <c r="R1738" s="4"/>
      <c r="S1738" s="4"/>
      <c r="T1738" s="4"/>
      <c r="W1738" s="4"/>
      <c r="X1738" s="4">
        <v>7313.97</v>
      </c>
      <c r="Y1738" s="4"/>
      <c r="Z1738" s="4"/>
      <c r="AA1738" s="4"/>
    </row>
    <row r="1739" spans="2:27">
      <c r="B1739" s="4"/>
      <c r="C1739" s="4">
        <v>0.505</v>
      </c>
      <c r="D1739" s="4"/>
      <c r="E1739" s="4"/>
      <c r="F1739" s="4"/>
      <c r="I1739" s="62">
        <v>28100.03</v>
      </c>
      <c r="J1739" s="63">
        <v>28285.75</v>
      </c>
      <c r="P1739" s="4"/>
      <c r="Q1739" s="4">
        <v>0.46600000000000003</v>
      </c>
      <c r="R1739" s="4"/>
      <c r="S1739" s="4"/>
      <c r="T1739" s="4"/>
      <c r="W1739" s="4"/>
      <c r="X1739" s="4">
        <v>4689.38</v>
      </c>
      <c r="Y1739" s="4"/>
      <c r="Z1739" s="4"/>
      <c r="AA1739" s="4"/>
    </row>
    <row r="1740" spans="2:27">
      <c r="B1740" s="4"/>
      <c r="C1740" s="4">
        <v>0.58099999999999996</v>
      </c>
      <c r="D1740" s="4"/>
      <c r="E1740" s="4"/>
      <c r="F1740" s="4"/>
      <c r="I1740" s="62">
        <v>17948.79</v>
      </c>
      <c r="J1740" s="63">
        <v>10377.950000000001</v>
      </c>
      <c r="P1740" s="4"/>
      <c r="Q1740" s="4">
        <v>0.62</v>
      </c>
      <c r="R1740" s="4"/>
      <c r="S1740" s="4"/>
      <c r="T1740" s="4"/>
      <c r="W1740" s="4"/>
      <c r="X1740" s="4">
        <v>8233.76</v>
      </c>
      <c r="Y1740" s="4"/>
      <c r="Z1740" s="4"/>
      <c r="AA1740" s="4"/>
    </row>
    <row r="1741" spans="2:27">
      <c r="B1741" s="4"/>
      <c r="C1741" s="4">
        <v>0.54700000000000004</v>
      </c>
      <c r="D1741" s="4"/>
      <c r="E1741" s="4"/>
      <c r="F1741" s="4"/>
      <c r="I1741" s="62">
        <v>161058.06</v>
      </c>
      <c r="J1741" s="63">
        <v>13647.29</v>
      </c>
      <c r="P1741" s="4"/>
      <c r="Q1741" s="4">
        <v>0.55100000000000005</v>
      </c>
      <c r="R1741" s="4"/>
      <c r="S1741" s="4"/>
      <c r="T1741" s="4"/>
      <c r="W1741" s="4"/>
      <c r="X1741" s="4">
        <v>7192.11</v>
      </c>
      <c r="Y1741" s="4"/>
      <c r="Z1741" s="4"/>
      <c r="AA1741" s="4"/>
    </row>
    <row r="1742" spans="2:27">
      <c r="B1742" s="4"/>
      <c r="C1742" s="4">
        <v>0.503</v>
      </c>
      <c r="D1742" s="4"/>
      <c r="E1742" s="4"/>
      <c r="F1742" s="4"/>
      <c r="I1742" s="62">
        <v>16381.07</v>
      </c>
      <c r="J1742" s="63">
        <v>7574.04</v>
      </c>
      <c r="P1742" s="4"/>
      <c r="Q1742" s="4">
        <v>0.57299999999999995</v>
      </c>
      <c r="R1742" s="4"/>
      <c r="S1742" s="4"/>
      <c r="T1742" s="4"/>
      <c r="W1742" s="4"/>
      <c r="X1742" s="4">
        <v>7364.21</v>
      </c>
      <c r="Y1742" s="4"/>
      <c r="Z1742" s="4"/>
      <c r="AA1742" s="4"/>
    </row>
    <row r="1743" spans="2:27">
      <c r="B1743" s="4"/>
      <c r="C1743" s="4">
        <v>0.52400000000000002</v>
      </c>
      <c r="D1743" s="4"/>
      <c r="E1743" s="4"/>
      <c r="F1743" s="4"/>
      <c r="I1743" s="62">
        <v>41378.019999999997</v>
      </c>
      <c r="J1743" s="63">
        <v>23648.880000000001</v>
      </c>
      <c r="P1743" s="4"/>
      <c r="Q1743" s="4">
        <v>0.55800000000000005</v>
      </c>
      <c r="R1743" s="4"/>
      <c r="S1743" s="4"/>
      <c r="T1743" s="4"/>
      <c r="W1743" s="4"/>
      <c r="X1743" s="4">
        <v>11044.22</v>
      </c>
      <c r="Y1743" s="4"/>
      <c r="Z1743" s="4"/>
      <c r="AA1743" s="4"/>
    </row>
    <row r="1744" spans="2:27">
      <c r="B1744" s="4"/>
      <c r="C1744" s="4">
        <v>0.47899999999999998</v>
      </c>
      <c r="D1744" s="4"/>
      <c r="E1744" s="4"/>
      <c r="F1744" s="4"/>
      <c r="I1744" s="62">
        <v>33982.699999999997</v>
      </c>
      <c r="J1744" s="63">
        <v>20007.759999999998</v>
      </c>
      <c r="P1744" s="4"/>
      <c r="Q1744" s="4">
        <v>0.56799999999999995</v>
      </c>
      <c r="R1744" s="4"/>
      <c r="S1744" s="4"/>
      <c r="T1744" s="4"/>
      <c r="W1744" s="4"/>
      <c r="X1744" s="4">
        <v>7145.36</v>
      </c>
      <c r="Y1744" s="4"/>
      <c r="Z1744" s="4"/>
      <c r="AA1744" s="4"/>
    </row>
    <row r="1745" spans="2:27">
      <c r="B1745" s="4"/>
      <c r="C1745" s="4">
        <v>0.38900000000000001</v>
      </c>
      <c r="D1745" s="4"/>
      <c r="E1745" s="4"/>
      <c r="F1745" s="4"/>
      <c r="I1745" s="62">
        <v>23482.92</v>
      </c>
      <c r="J1745" s="63">
        <v>35794.230000000003</v>
      </c>
      <c r="P1745" s="4"/>
      <c r="Q1745" s="4">
        <v>0.50800000000000001</v>
      </c>
      <c r="R1745" s="4"/>
      <c r="S1745" s="4"/>
      <c r="T1745" s="4"/>
      <c r="W1745" s="4"/>
      <c r="X1745" s="4">
        <v>5987.79</v>
      </c>
      <c r="Y1745" s="4"/>
      <c r="Z1745" s="4"/>
      <c r="AA1745" s="4"/>
    </row>
    <row r="1746" spans="2:27">
      <c r="B1746" s="4"/>
      <c r="C1746" s="4">
        <v>0.53800000000000003</v>
      </c>
      <c r="D1746" s="4"/>
      <c r="E1746" s="4"/>
      <c r="F1746" s="4"/>
      <c r="I1746" s="62">
        <v>89241.06</v>
      </c>
      <c r="J1746" s="63">
        <v>36120.83</v>
      </c>
      <c r="P1746" s="4"/>
      <c r="Q1746" s="4">
        <v>0.54400000000000004</v>
      </c>
      <c r="R1746" s="4"/>
      <c r="S1746" s="4"/>
      <c r="T1746" s="4"/>
      <c r="W1746" s="4"/>
      <c r="X1746" s="4">
        <v>7864.06</v>
      </c>
      <c r="Y1746" s="4"/>
      <c r="Z1746" s="4"/>
      <c r="AA1746" s="4"/>
    </row>
    <row r="1747" spans="2:27">
      <c r="B1747" s="4"/>
      <c r="C1747" s="4">
        <v>0.45800000000000002</v>
      </c>
      <c r="D1747" s="4"/>
      <c r="E1747" s="4"/>
      <c r="F1747" s="4"/>
      <c r="I1747" s="62">
        <v>21133.08</v>
      </c>
      <c r="J1747" s="63">
        <v>16390.599999999999</v>
      </c>
      <c r="P1747" s="4"/>
      <c r="Q1747" s="4">
        <v>0.55400000000000005</v>
      </c>
      <c r="R1747" s="4"/>
      <c r="S1747" s="4"/>
      <c r="T1747" s="4"/>
      <c r="W1747" s="4"/>
      <c r="X1747" s="4">
        <v>6889.74</v>
      </c>
      <c r="Y1747" s="4"/>
      <c r="Z1747" s="4"/>
      <c r="AA1747" s="4"/>
    </row>
    <row r="1748" spans="2:27">
      <c r="B1748" s="4"/>
      <c r="C1748" s="4">
        <v>0.41</v>
      </c>
      <c r="D1748" s="4"/>
      <c r="E1748" s="4"/>
      <c r="F1748" s="4"/>
      <c r="I1748" s="62">
        <v>8333.33</v>
      </c>
      <c r="J1748" s="63">
        <v>24942.69</v>
      </c>
      <c r="P1748" s="4"/>
      <c r="Q1748" s="4">
        <v>0.628</v>
      </c>
      <c r="R1748" s="4"/>
      <c r="S1748" s="4"/>
      <c r="T1748" s="4"/>
      <c r="W1748" s="4"/>
      <c r="X1748" s="4">
        <v>5881.54</v>
      </c>
      <c r="Y1748" s="4"/>
      <c r="Z1748" s="4"/>
      <c r="AA1748" s="4"/>
    </row>
    <row r="1749" spans="2:27">
      <c r="B1749" s="4"/>
      <c r="C1749" s="4">
        <v>0.42499999999999999</v>
      </c>
      <c r="D1749" s="4"/>
      <c r="E1749" s="4"/>
      <c r="F1749" s="4"/>
      <c r="I1749" s="62">
        <v>6561.15</v>
      </c>
      <c r="J1749" s="63">
        <v>9479.7900000000009</v>
      </c>
      <c r="P1749" s="4"/>
      <c r="Q1749" s="4">
        <v>0.501</v>
      </c>
      <c r="R1749" s="4"/>
      <c r="S1749" s="4"/>
      <c r="T1749" s="4"/>
      <c r="W1749" s="4"/>
      <c r="X1749" s="4">
        <v>6908.1</v>
      </c>
      <c r="Y1749" s="4"/>
      <c r="Z1749" s="4"/>
      <c r="AA1749" s="4"/>
    </row>
    <row r="1750" spans="2:27">
      <c r="B1750" s="4"/>
      <c r="C1750" s="4">
        <v>0.42899999999999999</v>
      </c>
      <c r="D1750" s="4"/>
      <c r="E1750" s="4"/>
      <c r="F1750" s="4"/>
      <c r="I1750" s="62">
        <v>112989.28</v>
      </c>
      <c r="J1750" s="63">
        <v>11258.32</v>
      </c>
      <c r="P1750" s="4"/>
      <c r="Q1750" s="4">
        <v>0.55300000000000005</v>
      </c>
      <c r="R1750" s="4"/>
      <c r="S1750" s="4"/>
      <c r="T1750" s="4"/>
      <c r="W1750" s="4"/>
      <c r="X1750" s="4">
        <v>7984.37</v>
      </c>
      <c r="Y1750" s="4"/>
      <c r="Z1750" s="4"/>
      <c r="AA1750" s="4"/>
    </row>
    <row r="1751" spans="2:27">
      <c r="B1751" s="4"/>
      <c r="C1751" s="4">
        <v>0.48099999999999998</v>
      </c>
      <c r="D1751" s="4"/>
      <c r="E1751" s="4"/>
      <c r="F1751" s="4"/>
      <c r="I1751" s="62">
        <v>12356.67</v>
      </c>
      <c r="J1751" s="63">
        <v>24252.639999999999</v>
      </c>
      <c r="P1751" s="4"/>
      <c r="Q1751" s="4">
        <v>0.54300000000000004</v>
      </c>
      <c r="R1751" s="4"/>
      <c r="S1751" s="4"/>
      <c r="T1751" s="4"/>
      <c r="W1751" s="4"/>
      <c r="X1751" s="4">
        <v>8900.0400000000009</v>
      </c>
      <c r="Y1751" s="4"/>
      <c r="Z1751" s="4"/>
      <c r="AA1751" s="4"/>
    </row>
    <row r="1752" spans="2:27">
      <c r="B1752" s="4"/>
      <c r="C1752" s="4">
        <v>0.52300000000000002</v>
      </c>
      <c r="D1752" s="4"/>
      <c r="E1752" s="4"/>
      <c r="F1752" s="4"/>
      <c r="I1752" s="62">
        <v>13307.71</v>
      </c>
      <c r="J1752" s="63">
        <v>12434.28</v>
      </c>
      <c r="P1752" s="4"/>
      <c r="Q1752" s="4">
        <v>0.57399999999999995</v>
      </c>
      <c r="R1752" s="4"/>
      <c r="S1752" s="4"/>
      <c r="T1752" s="4"/>
      <c r="W1752" s="4"/>
      <c r="X1752" s="4">
        <v>8466.3799999999992</v>
      </c>
      <c r="Y1752" s="4"/>
      <c r="Z1752" s="4"/>
      <c r="AA1752" s="4"/>
    </row>
    <row r="1753" spans="2:27">
      <c r="B1753" s="4"/>
      <c r="C1753" s="4">
        <v>0.39900000000000002</v>
      </c>
      <c r="D1753" s="4"/>
      <c r="E1753" s="4"/>
      <c r="F1753" s="4"/>
      <c r="I1753" s="62">
        <v>6868.65</v>
      </c>
      <c r="J1753" s="63">
        <v>10323.92</v>
      </c>
      <c r="P1753" s="4"/>
      <c r="Q1753" s="4">
        <v>0.52900000000000003</v>
      </c>
      <c r="R1753" s="4"/>
      <c r="S1753" s="4"/>
      <c r="T1753" s="4"/>
      <c r="W1753" s="4"/>
      <c r="X1753" s="4">
        <v>7653.39</v>
      </c>
      <c r="Y1753" s="4"/>
      <c r="Z1753" s="4"/>
      <c r="AA1753" s="4"/>
    </row>
    <row r="1754" spans="2:27">
      <c r="B1754" s="4"/>
      <c r="C1754" s="4">
        <v>0.53</v>
      </c>
      <c r="D1754" s="4"/>
      <c r="E1754" s="4"/>
      <c r="F1754" s="4"/>
      <c r="I1754" s="62">
        <v>133036.07</v>
      </c>
      <c r="J1754" s="63">
        <v>18183.439999999999</v>
      </c>
      <c r="P1754" s="4"/>
      <c r="Q1754" s="4">
        <v>0.56999999999999995</v>
      </c>
      <c r="R1754" s="4"/>
      <c r="S1754" s="4"/>
      <c r="T1754" s="4"/>
      <c r="W1754" s="4"/>
      <c r="X1754" s="4">
        <v>7544.7</v>
      </c>
      <c r="Y1754" s="4"/>
      <c r="Z1754" s="4"/>
      <c r="AA1754" s="4"/>
    </row>
    <row r="1755" spans="2:27">
      <c r="B1755" s="4"/>
      <c r="C1755" s="4">
        <v>0.47299999999999998</v>
      </c>
      <c r="D1755" s="4"/>
      <c r="E1755" s="4"/>
      <c r="F1755" s="4"/>
      <c r="I1755" s="62">
        <v>19003.349999999999</v>
      </c>
      <c r="J1755" s="63">
        <v>19060.12</v>
      </c>
      <c r="P1755" s="4"/>
      <c r="Q1755" s="4">
        <v>0.59699999999999998</v>
      </c>
      <c r="R1755" s="4"/>
      <c r="S1755" s="4"/>
      <c r="T1755" s="4"/>
      <c r="W1755" s="4"/>
      <c r="X1755" s="4">
        <v>7329.6</v>
      </c>
      <c r="Y1755" s="4"/>
      <c r="Z1755" s="4"/>
      <c r="AA1755" s="4"/>
    </row>
    <row r="1756" spans="2:27">
      <c r="B1756" s="4"/>
      <c r="C1756" s="4">
        <v>0.51300000000000001</v>
      </c>
      <c r="D1756" s="4"/>
      <c r="E1756" s="4"/>
      <c r="F1756" s="4"/>
      <c r="I1756" s="62">
        <v>11902.92</v>
      </c>
      <c r="J1756" s="63">
        <v>33900.68</v>
      </c>
      <c r="P1756" s="4"/>
      <c r="Q1756" s="4">
        <v>0.58599999999999997</v>
      </c>
      <c r="R1756" s="4"/>
      <c r="S1756" s="4"/>
      <c r="T1756" s="4"/>
      <c r="W1756" s="4"/>
      <c r="X1756" s="4">
        <v>10025.709999999999</v>
      </c>
      <c r="Y1756" s="4"/>
      <c r="Z1756" s="4"/>
      <c r="AA1756" s="4"/>
    </row>
    <row r="1757" spans="2:27">
      <c r="B1757" s="4"/>
      <c r="C1757" s="4">
        <v>0.51</v>
      </c>
      <c r="D1757" s="4"/>
      <c r="E1757" s="4"/>
      <c r="F1757" s="4"/>
      <c r="I1757" s="62">
        <v>6392.68</v>
      </c>
      <c r="J1757" s="63">
        <v>8218.75</v>
      </c>
      <c r="P1757" s="4"/>
      <c r="Q1757" s="4">
        <v>0.53100000000000003</v>
      </c>
      <c r="R1757" s="4"/>
      <c r="S1757" s="4"/>
      <c r="T1757" s="4"/>
      <c r="W1757" s="4"/>
      <c r="X1757" s="4">
        <v>6337.68</v>
      </c>
      <c r="Y1757" s="4"/>
      <c r="Z1757" s="4"/>
      <c r="AA1757" s="4"/>
    </row>
    <row r="1758" spans="2:27">
      <c r="B1758" s="4"/>
      <c r="C1758" s="4">
        <v>0.434</v>
      </c>
      <c r="D1758" s="4"/>
      <c r="E1758" s="4"/>
      <c r="F1758" s="4"/>
      <c r="I1758" s="62">
        <v>7516.23</v>
      </c>
      <c r="J1758" s="63">
        <v>15153.52</v>
      </c>
      <c r="P1758" s="4"/>
      <c r="Q1758" s="4">
        <v>0.57299999999999995</v>
      </c>
      <c r="R1758" s="4"/>
      <c r="S1758" s="4"/>
      <c r="T1758" s="4"/>
      <c r="W1758" s="4"/>
      <c r="X1758" s="4">
        <v>10454.84</v>
      </c>
      <c r="Y1758" s="4"/>
      <c r="Z1758" s="4"/>
      <c r="AA1758" s="4"/>
    </row>
    <row r="1759" spans="2:27">
      <c r="B1759" s="4"/>
      <c r="C1759" s="4">
        <v>0.40600000000000003</v>
      </c>
      <c r="D1759" s="4"/>
      <c r="E1759" s="4"/>
      <c r="F1759" s="4"/>
      <c r="I1759" s="62">
        <v>32264.33</v>
      </c>
      <c r="J1759" s="63">
        <v>16231.26</v>
      </c>
      <c r="P1759" s="4"/>
      <c r="Q1759" s="4">
        <v>0.52700000000000002</v>
      </c>
      <c r="R1759" s="4"/>
      <c r="S1759" s="4"/>
      <c r="T1759" s="4"/>
      <c r="W1759" s="4"/>
      <c r="X1759" s="4">
        <v>7498.97</v>
      </c>
      <c r="Y1759" s="4"/>
      <c r="Z1759" s="4"/>
      <c r="AA1759" s="4"/>
    </row>
    <row r="1760" spans="2:27">
      <c r="B1760" s="4"/>
      <c r="C1760" s="4">
        <v>0.51400000000000001</v>
      </c>
      <c r="D1760" s="4"/>
      <c r="E1760" s="4"/>
      <c r="F1760" s="4"/>
      <c r="I1760" s="62">
        <v>7417.66</v>
      </c>
      <c r="J1760" s="63">
        <v>16703.47</v>
      </c>
      <c r="P1760" s="4"/>
      <c r="Q1760" s="4">
        <v>0.56599999999999995</v>
      </c>
      <c r="R1760" s="4"/>
      <c r="S1760" s="4"/>
      <c r="T1760" s="4"/>
      <c r="W1760" s="4"/>
      <c r="X1760" s="4">
        <v>10553.68</v>
      </c>
      <c r="Y1760" s="4"/>
      <c r="Z1760" s="4"/>
      <c r="AA1760" s="4"/>
    </row>
    <row r="1761" spans="2:27">
      <c r="B1761" s="4"/>
      <c r="C1761" s="4">
        <v>0.48899999999999999</v>
      </c>
      <c r="D1761" s="4"/>
      <c r="E1761" s="4"/>
      <c r="F1761" s="4"/>
      <c r="I1761" s="62">
        <v>19002.96</v>
      </c>
      <c r="J1761" s="63">
        <v>26101.7</v>
      </c>
      <c r="P1761" s="4"/>
      <c r="Q1761" s="4">
        <v>0.58299999999999996</v>
      </c>
      <c r="R1761" s="4"/>
      <c r="S1761" s="4"/>
      <c r="T1761" s="4"/>
      <c r="W1761" s="4"/>
      <c r="X1761" s="4">
        <v>7217.31</v>
      </c>
      <c r="Y1761" s="4"/>
      <c r="Z1761" s="4"/>
      <c r="AA1761" s="4"/>
    </row>
    <row r="1762" spans="2:27">
      <c r="B1762" s="4"/>
      <c r="C1762" s="4">
        <v>0.46</v>
      </c>
      <c r="D1762" s="4"/>
      <c r="E1762" s="4"/>
      <c r="F1762" s="4"/>
      <c r="I1762" s="62">
        <v>27917.23</v>
      </c>
      <c r="J1762" s="63">
        <v>5340.6</v>
      </c>
      <c r="P1762" s="4"/>
      <c r="Q1762" s="4">
        <v>0.53400000000000003</v>
      </c>
      <c r="R1762" s="4"/>
      <c r="S1762" s="4"/>
      <c r="T1762" s="4"/>
      <c r="W1762" s="4"/>
      <c r="X1762" s="4">
        <v>6566.96</v>
      </c>
      <c r="Y1762" s="4"/>
      <c r="Z1762" s="4"/>
      <c r="AA1762" s="4"/>
    </row>
    <row r="1763" spans="2:27">
      <c r="B1763" s="4"/>
      <c r="C1763" s="4">
        <v>0.46</v>
      </c>
      <c r="D1763" s="4"/>
      <c r="E1763" s="4"/>
      <c r="F1763" s="4"/>
      <c r="I1763" s="62">
        <v>15123.8</v>
      </c>
      <c r="J1763" s="63">
        <v>17278.330000000002</v>
      </c>
      <c r="P1763" s="4"/>
      <c r="Q1763" s="4">
        <v>0.56699999999999995</v>
      </c>
      <c r="R1763" s="4"/>
      <c r="S1763" s="4"/>
      <c r="T1763" s="4"/>
      <c r="W1763" s="4"/>
      <c r="X1763" s="4">
        <v>7383.91</v>
      </c>
      <c r="Y1763" s="4"/>
      <c r="Z1763" s="4"/>
      <c r="AA1763" s="4"/>
    </row>
    <row r="1764" spans="2:27">
      <c r="B1764" s="4"/>
      <c r="C1764" s="4">
        <v>0.57499999999999996</v>
      </c>
      <c r="D1764" s="4"/>
      <c r="E1764" s="4"/>
      <c r="F1764" s="4"/>
      <c r="I1764" s="62">
        <v>9967.19</v>
      </c>
      <c r="J1764" s="63">
        <v>9803.5</v>
      </c>
      <c r="P1764" s="4"/>
      <c r="Q1764" s="4">
        <v>0.56299999999999994</v>
      </c>
      <c r="R1764" s="4"/>
      <c r="S1764" s="4"/>
      <c r="T1764" s="4"/>
      <c r="W1764" s="4"/>
      <c r="X1764" s="4">
        <v>6758.78</v>
      </c>
      <c r="Y1764" s="4"/>
      <c r="Z1764" s="4"/>
      <c r="AA1764" s="4"/>
    </row>
    <row r="1765" spans="2:27">
      <c r="B1765" s="4"/>
      <c r="C1765" s="4">
        <v>0.49</v>
      </c>
      <c r="D1765" s="4"/>
      <c r="E1765" s="4"/>
      <c r="F1765" s="4"/>
      <c r="I1765" s="62">
        <v>12208.76</v>
      </c>
      <c r="J1765" s="63">
        <v>19978.34</v>
      </c>
      <c r="P1765" s="4"/>
      <c r="Q1765" s="4">
        <v>0.53900000000000003</v>
      </c>
      <c r="R1765" s="4"/>
      <c r="S1765" s="4"/>
      <c r="T1765" s="4"/>
      <c r="W1765" s="4"/>
      <c r="X1765" s="4">
        <v>7225.97</v>
      </c>
      <c r="Y1765" s="4"/>
      <c r="Z1765" s="4"/>
      <c r="AA1765" s="4"/>
    </row>
    <row r="1766" spans="2:27">
      <c r="B1766" s="4"/>
      <c r="C1766" s="4">
        <v>0.442</v>
      </c>
      <c r="D1766" s="4"/>
      <c r="E1766" s="4"/>
      <c r="F1766" s="4"/>
      <c r="I1766" s="62">
        <v>6015.2</v>
      </c>
      <c r="J1766" s="63">
        <v>11453.54</v>
      </c>
      <c r="P1766" s="4"/>
      <c r="Q1766" s="4">
        <v>0.55200000000000005</v>
      </c>
      <c r="R1766" s="4"/>
      <c r="S1766" s="4"/>
      <c r="T1766" s="4"/>
      <c r="W1766" s="4"/>
      <c r="X1766" s="4">
        <v>6525.51</v>
      </c>
      <c r="Y1766" s="4"/>
      <c r="Z1766" s="4"/>
      <c r="AA1766" s="4"/>
    </row>
    <row r="1767" spans="2:27">
      <c r="B1767" s="4"/>
      <c r="C1767" s="4">
        <v>0.46100000000000002</v>
      </c>
      <c r="D1767" s="4"/>
      <c r="E1767" s="4"/>
      <c r="F1767" s="4"/>
      <c r="I1767" s="62">
        <v>6210.54</v>
      </c>
      <c r="J1767" s="63">
        <v>11212.47</v>
      </c>
      <c r="P1767" s="4"/>
      <c r="Q1767" s="4">
        <v>0.56899999999999995</v>
      </c>
      <c r="R1767" s="4"/>
      <c r="S1767" s="4"/>
      <c r="T1767" s="4"/>
      <c r="W1767" s="4"/>
      <c r="X1767" s="4">
        <v>9347.34</v>
      </c>
      <c r="Y1767" s="4"/>
      <c r="Z1767" s="4"/>
      <c r="AA1767" s="4"/>
    </row>
    <row r="1768" spans="2:27">
      <c r="B1768" s="4"/>
      <c r="C1768" s="4">
        <v>0.49</v>
      </c>
      <c r="D1768" s="4"/>
      <c r="E1768" s="4"/>
      <c r="F1768" s="4"/>
      <c r="I1768" s="62">
        <v>7213.56</v>
      </c>
      <c r="J1768" s="63">
        <v>35370.9</v>
      </c>
      <c r="P1768" s="4"/>
      <c r="Q1768" s="4">
        <v>0.53400000000000003</v>
      </c>
      <c r="R1768" s="4"/>
      <c r="S1768" s="4"/>
      <c r="T1768" s="4"/>
      <c r="W1768" s="4"/>
      <c r="X1768" s="4">
        <v>5293.77</v>
      </c>
      <c r="Y1768" s="4"/>
      <c r="Z1768" s="4"/>
      <c r="AA1768" s="4"/>
    </row>
    <row r="1769" spans="2:27">
      <c r="B1769" s="4"/>
      <c r="C1769" s="4">
        <v>0.56799999999999995</v>
      </c>
      <c r="D1769" s="4"/>
      <c r="E1769" s="4"/>
      <c r="F1769" s="4"/>
      <c r="I1769" s="62">
        <v>58818.79</v>
      </c>
      <c r="J1769" s="63">
        <v>25031.98</v>
      </c>
      <c r="P1769" s="4"/>
      <c r="Q1769" s="4">
        <v>0.55900000000000005</v>
      </c>
      <c r="R1769" s="4"/>
      <c r="S1769" s="4"/>
      <c r="T1769" s="4"/>
      <c r="W1769" s="4"/>
      <c r="X1769" s="4">
        <v>8212.85</v>
      </c>
      <c r="Y1769" s="4"/>
      <c r="Z1769" s="4"/>
      <c r="AA1769" s="4"/>
    </row>
    <row r="1770" spans="2:27">
      <c r="B1770" s="4"/>
      <c r="C1770" s="4">
        <v>0.46400000000000002</v>
      </c>
      <c r="D1770" s="4"/>
      <c r="E1770" s="4"/>
      <c r="F1770" s="4"/>
      <c r="I1770" s="62">
        <v>8785.18</v>
      </c>
      <c r="J1770" s="63">
        <v>38153.39</v>
      </c>
      <c r="P1770" s="4"/>
      <c r="Q1770" s="4">
        <v>0.54800000000000004</v>
      </c>
      <c r="R1770" s="4"/>
      <c r="S1770" s="4"/>
      <c r="T1770" s="4"/>
      <c r="W1770" s="4"/>
      <c r="X1770" s="4">
        <v>9807.77</v>
      </c>
      <c r="Y1770" s="4"/>
      <c r="Z1770" s="4"/>
      <c r="AA1770" s="4"/>
    </row>
    <row r="1771" spans="2:27">
      <c r="B1771" s="4"/>
      <c r="C1771" s="4">
        <v>0.41699999999999998</v>
      </c>
      <c r="D1771" s="4"/>
      <c r="E1771" s="4"/>
      <c r="F1771" s="4"/>
      <c r="I1771" s="62">
        <v>14996.48</v>
      </c>
      <c r="J1771" s="63">
        <v>10897.66</v>
      </c>
      <c r="P1771" s="4"/>
      <c r="Q1771" s="4">
        <v>0.56100000000000005</v>
      </c>
      <c r="R1771" s="4"/>
      <c r="S1771" s="4"/>
      <c r="T1771" s="4"/>
      <c r="W1771" s="4"/>
      <c r="X1771" s="4">
        <v>8667.61</v>
      </c>
      <c r="Y1771" s="4"/>
      <c r="Z1771" s="4"/>
      <c r="AA1771" s="4"/>
    </row>
    <row r="1772" spans="2:27">
      <c r="B1772" s="4"/>
      <c r="C1772" s="4">
        <v>0.48799999999999999</v>
      </c>
      <c r="D1772" s="4"/>
      <c r="E1772" s="4"/>
      <c r="F1772" s="4"/>
      <c r="I1772" s="62">
        <v>16509.59</v>
      </c>
      <c r="J1772" s="63">
        <v>10051.35</v>
      </c>
      <c r="P1772" s="4"/>
      <c r="Q1772" s="4">
        <v>0.56699999999999995</v>
      </c>
      <c r="R1772" s="4"/>
      <c r="S1772" s="4"/>
      <c r="T1772" s="4"/>
      <c r="W1772" s="4"/>
      <c r="X1772" s="4">
        <v>8002.1</v>
      </c>
      <c r="Y1772" s="4"/>
      <c r="Z1772" s="4"/>
      <c r="AA1772" s="4"/>
    </row>
    <row r="1773" spans="2:27">
      <c r="B1773" s="4"/>
      <c r="C1773" s="4">
        <v>0.55200000000000005</v>
      </c>
      <c r="D1773" s="4"/>
      <c r="E1773" s="4"/>
      <c r="F1773" s="4"/>
      <c r="I1773" s="62">
        <v>28179.360000000001</v>
      </c>
      <c r="J1773" s="63">
        <v>11368.05</v>
      </c>
      <c r="P1773" s="4"/>
      <c r="Q1773" s="4">
        <v>0.57699999999999996</v>
      </c>
      <c r="R1773" s="4"/>
      <c r="S1773" s="4"/>
      <c r="T1773" s="4"/>
      <c r="W1773" s="4"/>
      <c r="X1773" s="4">
        <v>6990.48</v>
      </c>
      <c r="Y1773" s="4"/>
      <c r="Z1773" s="4"/>
      <c r="AA1773" s="4"/>
    </row>
    <row r="1774" spans="2:27">
      <c r="B1774" s="4"/>
      <c r="C1774" s="4">
        <v>0.39100000000000001</v>
      </c>
      <c r="D1774" s="4"/>
      <c r="E1774" s="4"/>
      <c r="F1774" s="4"/>
      <c r="I1774" s="62">
        <v>19249.259999999998</v>
      </c>
      <c r="J1774" s="63">
        <v>9088.27</v>
      </c>
      <c r="P1774" s="4"/>
      <c r="Q1774" s="4">
        <v>0.47499999999999998</v>
      </c>
      <c r="R1774" s="4"/>
      <c r="S1774" s="4"/>
      <c r="T1774" s="4"/>
      <c r="W1774" s="4"/>
      <c r="X1774" s="4">
        <v>5786.45</v>
      </c>
      <c r="Y1774" s="4"/>
      <c r="Z1774" s="4"/>
      <c r="AA1774" s="4"/>
    </row>
    <row r="1775" spans="2:27">
      <c r="B1775" s="4"/>
      <c r="C1775" s="4">
        <v>0.434</v>
      </c>
      <c r="D1775" s="4"/>
      <c r="E1775" s="4"/>
      <c r="F1775" s="4"/>
      <c r="I1775" s="62">
        <v>9637.23</v>
      </c>
      <c r="J1775" s="63">
        <v>14578.7</v>
      </c>
      <c r="P1775" s="4"/>
      <c r="Q1775" s="4">
        <v>0.55500000000000005</v>
      </c>
      <c r="R1775" s="4"/>
      <c r="S1775" s="4"/>
      <c r="T1775" s="4"/>
      <c r="W1775" s="4"/>
      <c r="X1775" s="4">
        <v>6031.47</v>
      </c>
      <c r="Y1775" s="4"/>
      <c r="Z1775" s="4"/>
      <c r="AA1775" s="4"/>
    </row>
    <row r="1776" spans="2:27">
      <c r="B1776" s="4"/>
      <c r="C1776" s="4">
        <v>0.47099999999999997</v>
      </c>
      <c r="D1776" s="4"/>
      <c r="E1776" s="4"/>
      <c r="F1776" s="4"/>
      <c r="I1776" s="62">
        <v>23377.9</v>
      </c>
      <c r="J1776" s="63">
        <v>8706.16</v>
      </c>
      <c r="P1776" s="4"/>
      <c r="Q1776" s="4">
        <v>0.54900000000000004</v>
      </c>
      <c r="R1776" s="4"/>
      <c r="S1776" s="4"/>
      <c r="T1776" s="4"/>
      <c r="W1776" s="4"/>
      <c r="X1776" s="4">
        <v>7485.2</v>
      </c>
      <c r="Y1776" s="4"/>
      <c r="Z1776" s="4"/>
      <c r="AA1776" s="4"/>
    </row>
    <row r="1777" spans="2:27">
      <c r="B1777" s="4"/>
      <c r="C1777" s="4">
        <v>0.48799999999999999</v>
      </c>
      <c r="D1777" s="4"/>
      <c r="E1777" s="4"/>
      <c r="F1777" s="4"/>
      <c r="I1777" s="62">
        <v>7869.62</v>
      </c>
      <c r="J1777" s="63">
        <v>5789.7</v>
      </c>
      <c r="P1777" s="4"/>
      <c r="Q1777" s="4">
        <v>0.56499999999999995</v>
      </c>
      <c r="R1777" s="4"/>
      <c r="S1777" s="4"/>
      <c r="T1777" s="4"/>
      <c r="W1777" s="4"/>
      <c r="X1777" s="4">
        <v>10069.73</v>
      </c>
      <c r="Y1777" s="4"/>
      <c r="Z1777" s="4"/>
      <c r="AA1777" s="4"/>
    </row>
    <row r="1778" spans="2:27">
      <c r="B1778" s="4"/>
      <c r="C1778" s="4">
        <v>0.51</v>
      </c>
      <c r="D1778" s="4"/>
      <c r="E1778" s="4"/>
      <c r="F1778" s="4"/>
      <c r="I1778" s="62">
        <v>15959.36</v>
      </c>
      <c r="J1778" s="63">
        <v>7003.35</v>
      </c>
      <c r="P1778" s="4"/>
      <c r="Q1778" s="4">
        <v>0.60099999999999998</v>
      </c>
      <c r="R1778" s="4"/>
      <c r="S1778" s="4"/>
      <c r="T1778" s="4"/>
      <c r="W1778" s="4"/>
      <c r="X1778" s="4">
        <v>9023.06</v>
      </c>
      <c r="Y1778" s="4"/>
      <c r="Z1778" s="4"/>
      <c r="AA1778" s="4"/>
    </row>
    <row r="1779" spans="2:27">
      <c r="B1779" s="4"/>
      <c r="C1779" s="4">
        <v>0.442</v>
      </c>
      <c r="D1779" s="4"/>
      <c r="E1779" s="4"/>
      <c r="F1779" s="4"/>
      <c r="I1779" s="62">
        <v>8902.44</v>
      </c>
      <c r="J1779" s="63">
        <v>39061.29</v>
      </c>
      <c r="P1779" s="4"/>
      <c r="Q1779" s="4">
        <v>0.52500000000000002</v>
      </c>
      <c r="R1779" s="4"/>
      <c r="S1779" s="4"/>
      <c r="T1779" s="4"/>
      <c r="W1779" s="4"/>
      <c r="X1779" s="4">
        <v>7319.91</v>
      </c>
      <c r="Y1779" s="4"/>
      <c r="Z1779" s="4"/>
      <c r="AA1779" s="4"/>
    </row>
    <row r="1780" spans="2:27">
      <c r="B1780" s="4"/>
      <c r="C1780" s="4">
        <v>0.56799999999999995</v>
      </c>
      <c r="D1780" s="4"/>
      <c r="E1780" s="4"/>
      <c r="F1780" s="4"/>
      <c r="I1780" s="62">
        <v>26300.79</v>
      </c>
      <c r="J1780" s="63">
        <v>10165.969999999999</v>
      </c>
      <c r="P1780" s="4"/>
      <c r="Q1780" s="4">
        <v>0.57799999999999996</v>
      </c>
      <c r="R1780" s="4"/>
      <c r="S1780" s="4"/>
      <c r="T1780" s="4"/>
      <c r="W1780" s="4"/>
      <c r="X1780" s="4">
        <v>6974.73</v>
      </c>
      <c r="Y1780" s="4"/>
      <c r="Z1780" s="4"/>
      <c r="AA1780" s="4"/>
    </row>
    <row r="1781" spans="2:27">
      <c r="B1781" s="4"/>
      <c r="C1781" s="4">
        <v>0.48899999999999999</v>
      </c>
      <c r="D1781" s="4"/>
      <c r="E1781" s="4"/>
      <c r="F1781" s="4"/>
      <c r="I1781" s="62">
        <v>25448.6</v>
      </c>
      <c r="J1781" s="63">
        <v>14622.77</v>
      </c>
      <c r="P1781" s="4"/>
      <c r="Q1781" s="4">
        <v>0.55800000000000005</v>
      </c>
      <c r="R1781" s="4"/>
      <c r="S1781" s="4"/>
      <c r="T1781" s="4"/>
      <c r="W1781" s="4"/>
      <c r="X1781" s="4">
        <v>7119.49</v>
      </c>
      <c r="Y1781" s="4"/>
      <c r="Z1781" s="4"/>
      <c r="AA1781" s="4"/>
    </row>
    <row r="1782" spans="2:27">
      <c r="B1782" s="4"/>
      <c r="C1782" s="4">
        <v>0.46500000000000002</v>
      </c>
      <c r="D1782" s="4"/>
      <c r="E1782" s="4"/>
      <c r="F1782" s="4"/>
      <c r="I1782" s="62">
        <v>27173.83</v>
      </c>
      <c r="J1782" s="63">
        <v>17222.310000000001</v>
      </c>
      <c r="P1782" s="4"/>
      <c r="Q1782" s="4">
        <v>0.54</v>
      </c>
      <c r="R1782" s="4"/>
      <c r="S1782" s="4"/>
      <c r="T1782" s="4"/>
      <c r="W1782" s="4"/>
      <c r="X1782" s="4">
        <v>8632.67</v>
      </c>
      <c r="Y1782" s="4"/>
      <c r="Z1782" s="4"/>
      <c r="AA1782" s="4"/>
    </row>
    <row r="1783" spans="2:27">
      <c r="B1783" s="4"/>
      <c r="C1783" s="4">
        <v>0.46200000000000002</v>
      </c>
      <c r="D1783" s="4"/>
      <c r="E1783" s="4"/>
      <c r="F1783" s="4"/>
      <c r="I1783" s="62">
        <v>7198.74</v>
      </c>
      <c r="J1783" s="63">
        <v>9760.48</v>
      </c>
      <c r="P1783" s="4"/>
      <c r="Q1783" s="4">
        <v>0.55700000000000005</v>
      </c>
      <c r="R1783" s="4"/>
      <c r="S1783" s="4"/>
      <c r="T1783" s="4"/>
      <c r="W1783" s="4"/>
      <c r="X1783" s="4">
        <v>6461.64</v>
      </c>
      <c r="Y1783" s="4"/>
      <c r="Z1783" s="4"/>
      <c r="AA1783" s="4"/>
    </row>
    <row r="1784" spans="2:27">
      <c r="B1784" s="4"/>
      <c r="C1784" s="4">
        <v>0.42499999999999999</v>
      </c>
      <c r="D1784" s="4"/>
      <c r="E1784" s="4"/>
      <c r="F1784" s="4"/>
      <c r="I1784" s="62">
        <v>8809.6200000000008</v>
      </c>
      <c r="J1784" s="63">
        <v>8144.83</v>
      </c>
      <c r="P1784" s="4"/>
      <c r="Q1784" s="4">
        <v>0.52</v>
      </c>
      <c r="R1784" s="4"/>
      <c r="S1784" s="4"/>
      <c r="T1784" s="4"/>
      <c r="W1784" s="4"/>
      <c r="X1784" s="4">
        <v>7008.31</v>
      </c>
      <c r="Y1784" s="4"/>
      <c r="Z1784" s="4"/>
      <c r="AA1784" s="4"/>
    </row>
    <row r="1785" spans="2:27">
      <c r="B1785" s="4"/>
      <c r="C1785" s="4">
        <v>0.40799999999999997</v>
      </c>
      <c r="D1785" s="4"/>
      <c r="E1785" s="4"/>
      <c r="F1785" s="4"/>
      <c r="I1785" s="62">
        <v>57177.27</v>
      </c>
      <c r="J1785" s="63">
        <v>21107.67</v>
      </c>
      <c r="P1785" s="4"/>
      <c r="Q1785" s="4">
        <v>0.50600000000000001</v>
      </c>
      <c r="R1785" s="4"/>
      <c r="S1785" s="4"/>
      <c r="T1785" s="4"/>
      <c r="W1785" s="4"/>
      <c r="X1785" s="4">
        <v>7834.07</v>
      </c>
      <c r="Y1785" s="4"/>
      <c r="Z1785" s="4"/>
      <c r="AA1785" s="4"/>
    </row>
    <row r="1786" spans="2:27">
      <c r="B1786" s="4"/>
      <c r="C1786" s="4">
        <v>0.46200000000000002</v>
      </c>
      <c r="D1786" s="4"/>
      <c r="E1786" s="4"/>
      <c r="F1786" s="4"/>
      <c r="I1786" s="62">
        <v>22271.24</v>
      </c>
      <c r="J1786" s="63">
        <v>6083.36</v>
      </c>
      <c r="P1786" s="4"/>
      <c r="Q1786" s="4">
        <v>0.52600000000000002</v>
      </c>
      <c r="R1786" s="4"/>
      <c r="S1786" s="4"/>
      <c r="T1786" s="4"/>
      <c r="W1786" s="4"/>
      <c r="X1786" s="4">
        <v>8580.4699999999993</v>
      </c>
      <c r="Y1786" s="4"/>
      <c r="Z1786" s="4"/>
      <c r="AA1786" s="4"/>
    </row>
    <row r="1787" spans="2:27">
      <c r="B1787" s="4"/>
      <c r="C1787" s="4">
        <v>0.48099999999999998</v>
      </c>
      <c r="D1787" s="4"/>
      <c r="E1787" s="4"/>
      <c r="F1787" s="4"/>
      <c r="I1787" s="62">
        <v>23014.14</v>
      </c>
      <c r="J1787" s="63">
        <v>7877.63</v>
      </c>
      <c r="P1787" s="4"/>
      <c r="Q1787" s="4">
        <v>0.51500000000000001</v>
      </c>
      <c r="R1787" s="4"/>
      <c r="S1787" s="4"/>
      <c r="T1787" s="4"/>
      <c r="W1787" s="4"/>
      <c r="X1787" s="4">
        <v>8066.71</v>
      </c>
      <c r="Y1787" s="4"/>
      <c r="Z1787" s="4"/>
      <c r="AA1787" s="4"/>
    </row>
    <row r="1788" spans="2:27">
      <c r="B1788" s="4"/>
      <c r="C1788" s="4">
        <v>0.46</v>
      </c>
      <c r="D1788" s="4"/>
      <c r="E1788" s="4"/>
      <c r="F1788" s="4"/>
      <c r="I1788" s="62">
        <v>12751.97</v>
      </c>
      <c r="J1788" s="63">
        <v>13925.31</v>
      </c>
      <c r="P1788" s="4"/>
      <c r="Q1788" s="4">
        <v>0.53600000000000003</v>
      </c>
      <c r="R1788" s="4"/>
      <c r="S1788" s="4"/>
      <c r="T1788" s="4"/>
      <c r="W1788" s="4"/>
      <c r="X1788" s="4">
        <v>5747.84</v>
      </c>
      <c r="Y1788" s="4"/>
      <c r="Z1788" s="4"/>
      <c r="AA1788" s="4"/>
    </row>
    <row r="1789" spans="2:27">
      <c r="B1789" s="4"/>
      <c r="C1789" s="4">
        <v>0.48499999999999999</v>
      </c>
      <c r="D1789" s="4"/>
      <c r="E1789" s="4"/>
      <c r="F1789" s="4"/>
      <c r="I1789" s="62">
        <v>20394.47</v>
      </c>
      <c r="J1789" s="63">
        <v>13619.57</v>
      </c>
      <c r="P1789" s="4"/>
      <c r="Q1789" s="4">
        <v>0.52500000000000002</v>
      </c>
      <c r="R1789" s="4"/>
      <c r="S1789" s="4"/>
      <c r="T1789" s="4"/>
      <c r="W1789" s="4"/>
      <c r="X1789" s="4">
        <v>6939.45</v>
      </c>
      <c r="Y1789" s="4"/>
      <c r="Z1789" s="4"/>
      <c r="AA1789" s="4"/>
    </row>
    <row r="1790" spans="2:27">
      <c r="B1790" s="4"/>
      <c r="C1790" s="4">
        <v>0.42499999999999999</v>
      </c>
      <c r="D1790" s="4"/>
      <c r="E1790" s="4"/>
      <c r="F1790" s="4"/>
      <c r="I1790" s="62">
        <v>10718.9</v>
      </c>
      <c r="J1790" s="63">
        <v>8771.5</v>
      </c>
      <c r="P1790" s="4"/>
      <c r="Q1790" s="4">
        <v>0.56699999999999995</v>
      </c>
      <c r="R1790" s="4"/>
      <c r="S1790" s="4"/>
      <c r="T1790" s="4"/>
      <c r="W1790" s="4"/>
      <c r="X1790" s="4">
        <v>7748.65</v>
      </c>
      <c r="Y1790" s="4"/>
      <c r="Z1790" s="4"/>
      <c r="AA1790" s="4"/>
    </row>
    <row r="1791" spans="2:27">
      <c r="B1791" s="4"/>
      <c r="C1791" s="4">
        <v>0.438</v>
      </c>
      <c r="D1791" s="4"/>
      <c r="E1791" s="4"/>
      <c r="F1791" s="4"/>
      <c r="I1791" s="62">
        <v>10052.530000000001</v>
      </c>
      <c r="J1791" s="63">
        <v>41854.58</v>
      </c>
      <c r="P1791" s="4"/>
      <c r="Q1791" s="4">
        <v>0.60299999999999998</v>
      </c>
      <c r="R1791" s="4"/>
      <c r="S1791" s="4"/>
      <c r="T1791" s="4"/>
      <c r="W1791" s="4"/>
      <c r="X1791" s="4">
        <v>8619.26</v>
      </c>
      <c r="Y1791" s="4"/>
      <c r="Z1791" s="4"/>
      <c r="AA1791" s="4"/>
    </row>
    <row r="1792" spans="2:27">
      <c r="B1792" s="4"/>
      <c r="C1792" s="4">
        <v>0.39200000000000002</v>
      </c>
      <c r="D1792" s="4"/>
      <c r="E1792" s="4"/>
      <c r="F1792" s="4"/>
      <c r="I1792" s="62">
        <v>19143.560000000001</v>
      </c>
      <c r="J1792" s="63">
        <v>8737.5300000000007</v>
      </c>
      <c r="P1792" s="4"/>
      <c r="Q1792" s="4">
        <v>0.53600000000000003</v>
      </c>
      <c r="R1792" s="4"/>
      <c r="S1792" s="4"/>
      <c r="T1792" s="4"/>
      <c r="W1792" s="4"/>
      <c r="X1792" s="4">
        <v>7222.72</v>
      </c>
      <c r="Y1792" s="4"/>
      <c r="Z1792" s="4"/>
      <c r="AA1792" s="4"/>
    </row>
    <row r="1793" spans="2:27">
      <c r="B1793" s="4"/>
      <c r="C1793" s="4">
        <v>0.39100000000000001</v>
      </c>
      <c r="D1793" s="4"/>
      <c r="E1793" s="4"/>
      <c r="F1793" s="4"/>
      <c r="I1793" s="62">
        <v>17542.650000000001</v>
      </c>
      <c r="J1793" s="63">
        <v>10837.63</v>
      </c>
      <c r="P1793" s="4"/>
      <c r="Q1793" s="4">
        <v>0.53</v>
      </c>
      <c r="R1793" s="4"/>
      <c r="S1793" s="4"/>
      <c r="T1793" s="4"/>
      <c r="W1793" s="4"/>
      <c r="X1793" s="4">
        <v>7638.73</v>
      </c>
      <c r="Y1793" s="4"/>
      <c r="Z1793" s="4"/>
      <c r="AA1793" s="4"/>
    </row>
    <row r="1794" spans="2:27">
      <c r="B1794" s="4"/>
      <c r="C1794" s="4">
        <v>0.39</v>
      </c>
      <c r="D1794" s="4"/>
      <c r="E1794" s="4"/>
      <c r="F1794" s="4"/>
      <c r="I1794" s="62">
        <v>7453.19</v>
      </c>
      <c r="J1794" s="63">
        <v>8465.9699999999993</v>
      </c>
      <c r="P1794" s="4"/>
      <c r="Q1794" s="4">
        <v>0.495</v>
      </c>
      <c r="R1794" s="4"/>
      <c r="S1794" s="4"/>
      <c r="T1794" s="4"/>
      <c r="W1794" s="4"/>
      <c r="X1794" s="4">
        <v>6994.26</v>
      </c>
      <c r="Y1794" s="4"/>
      <c r="Z1794" s="4"/>
      <c r="AA1794" s="4"/>
    </row>
    <row r="1795" spans="2:27">
      <c r="B1795" s="4"/>
      <c r="C1795" s="4">
        <v>0.48799999999999999</v>
      </c>
      <c r="D1795" s="4"/>
      <c r="E1795" s="4"/>
      <c r="F1795" s="4"/>
      <c r="I1795" s="62">
        <v>19338.22</v>
      </c>
      <c r="J1795" s="63">
        <v>10710.49</v>
      </c>
      <c r="P1795" s="4"/>
      <c r="Q1795" s="4">
        <v>0.56100000000000005</v>
      </c>
      <c r="R1795" s="4"/>
      <c r="S1795" s="4"/>
      <c r="T1795" s="4"/>
      <c r="W1795" s="4"/>
      <c r="X1795" s="4">
        <v>6508.49</v>
      </c>
      <c r="Y1795" s="4"/>
      <c r="Z1795" s="4"/>
      <c r="AA1795" s="4"/>
    </row>
    <row r="1796" spans="2:27">
      <c r="B1796" s="4"/>
      <c r="C1796" s="4">
        <v>0.502</v>
      </c>
      <c r="D1796" s="4"/>
      <c r="E1796" s="4"/>
      <c r="F1796" s="4"/>
      <c r="I1796" s="62">
        <v>26362.59</v>
      </c>
      <c r="J1796" s="63">
        <v>5500.85</v>
      </c>
      <c r="P1796" s="4"/>
      <c r="Q1796" s="4">
        <v>0.55200000000000005</v>
      </c>
      <c r="R1796" s="4"/>
      <c r="S1796" s="4"/>
      <c r="T1796" s="4"/>
      <c r="W1796" s="4"/>
      <c r="X1796" s="4">
        <v>8687.5499999999993</v>
      </c>
      <c r="Y1796" s="4"/>
      <c r="Z1796" s="4"/>
      <c r="AA1796" s="4"/>
    </row>
    <row r="1797" spans="2:27">
      <c r="I1797" s="62">
        <v>6602.92</v>
      </c>
      <c r="J1797" s="63">
        <v>39015.199999999997</v>
      </c>
    </row>
    <row r="1798" spans="2:27">
      <c r="I1798" s="62">
        <v>33334.01</v>
      </c>
      <c r="J1798" s="63">
        <v>29679.96</v>
      </c>
    </row>
    <row r="1799" spans="2:27">
      <c r="I1799" s="62">
        <v>18190.8</v>
      </c>
      <c r="J1799" s="63">
        <v>6256.8</v>
      </c>
    </row>
    <row r="1800" spans="2:27">
      <c r="I1800" s="62">
        <v>18312.439999999999</v>
      </c>
      <c r="J1800" s="63">
        <v>11709.32</v>
      </c>
    </row>
    <row r="1801" spans="2:27">
      <c r="I1801" s="62">
        <v>38103.199999999997</v>
      </c>
      <c r="J1801" s="63">
        <v>21838.91</v>
      </c>
    </row>
    <row r="1802" spans="2:27">
      <c r="I1802" s="62">
        <v>8318.56</v>
      </c>
      <c r="J1802" s="63">
        <v>8644.6200000000008</v>
      </c>
    </row>
    <row r="1803" spans="2:27">
      <c r="I1803" s="62">
        <v>25990.55</v>
      </c>
      <c r="J1803" s="63">
        <v>13091.49</v>
      </c>
    </row>
    <row r="1804" spans="2:27">
      <c r="I1804" s="62">
        <v>33865.26</v>
      </c>
      <c r="J1804" s="63">
        <v>37772.910000000003</v>
      </c>
    </row>
    <row r="1805" spans="2:27">
      <c r="I1805" s="62">
        <v>25825.95</v>
      </c>
      <c r="J1805" s="63">
        <v>22271.08</v>
      </c>
    </row>
    <row r="1806" spans="2:27">
      <c r="I1806" s="62">
        <v>17598.86</v>
      </c>
      <c r="J1806" s="63">
        <v>10890.86</v>
      </c>
    </row>
    <row r="1807" spans="2:27">
      <c r="I1807" s="62">
        <v>8859.52</v>
      </c>
      <c r="J1807" s="63">
        <v>9173.2199999999993</v>
      </c>
    </row>
    <row r="1808" spans="2:27">
      <c r="I1808" s="62">
        <v>21331.37</v>
      </c>
      <c r="J1808" s="63">
        <v>7792.86</v>
      </c>
    </row>
    <row r="1809" spans="9:10">
      <c r="I1809" s="62">
        <v>20524.38</v>
      </c>
      <c r="J1809" s="63">
        <v>9760.11</v>
      </c>
    </row>
    <row r="1810" spans="9:10">
      <c r="I1810" s="62">
        <v>9263.9599999999991</v>
      </c>
      <c r="J1810" s="63">
        <v>23322.99</v>
      </c>
    </row>
    <row r="1811" spans="9:10">
      <c r="I1811" s="62">
        <v>8711.6200000000008</v>
      </c>
      <c r="J1811" s="63">
        <v>12107.01</v>
      </c>
    </row>
    <row r="1812" spans="9:10">
      <c r="I1812" s="62">
        <v>34197.129999999997</v>
      </c>
      <c r="J1812" s="63">
        <v>5636.11</v>
      </c>
    </row>
    <row r="1813" spans="9:10">
      <c r="I1813" s="62">
        <v>28967.51</v>
      </c>
      <c r="J1813" s="63">
        <v>46202.41</v>
      </c>
    </row>
    <row r="1814" spans="9:10">
      <c r="I1814" s="62">
        <v>47749.58</v>
      </c>
      <c r="J1814" s="63">
        <v>24005.35</v>
      </c>
    </row>
    <row r="1815" spans="9:10">
      <c r="I1815" s="62">
        <v>6887.79</v>
      </c>
      <c r="J1815" s="63">
        <v>6995.88</v>
      </c>
    </row>
    <row r="1816" spans="9:10">
      <c r="I1816" s="62">
        <v>6505.2</v>
      </c>
      <c r="J1816" s="63">
        <v>20239.78</v>
      </c>
    </row>
    <row r="1817" spans="9:10">
      <c r="I1817" s="62">
        <v>6543.75</v>
      </c>
      <c r="J1817" s="63">
        <v>6441.33</v>
      </c>
    </row>
    <row r="1818" spans="9:10">
      <c r="I1818" s="62">
        <v>16225.81</v>
      </c>
      <c r="J1818" s="63">
        <v>8741.3799999999992</v>
      </c>
    </row>
    <row r="1819" spans="9:10">
      <c r="I1819" s="62">
        <v>98109.15</v>
      </c>
      <c r="J1819" s="63">
        <v>12745.27</v>
      </c>
    </row>
    <row r="1820" spans="9:10">
      <c r="I1820" s="62">
        <v>23186.59</v>
      </c>
      <c r="J1820" s="63">
        <v>12963.73</v>
      </c>
    </row>
    <row r="1821" spans="9:10">
      <c r="I1821" s="62">
        <v>5611.29</v>
      </c>
      <c r="J1821" s="63">
        <v>11821.81</v>
      </c>
    </row>
    <row r="1822" spans="9:10">
      <c r="I1822" s="62">
        <v>30301.78</v>
      </c>
      <c r="J1822" s="63">
        <v>47003.22</v>
      </c>
    </row>
    <row r="1823" spans="9:10">
      <c r="I1823" s="62">
        <v>21484.13</v>
      </c>
      <c r="J1823" s="63">
        <v>7521</v>
      </c>
    </row>
    <row r="1824" spans="9:10">
      <c r="I1824" s="62">
        <v>22889.34</v>
      </c>
      <c r="J1824" s="63">
        <v>6384.25</v>
      </c>
    </row>
    <row r="1825" spans="9:10">
      <c r="I1825" s="62">
        <v>10971.88</v>
      </c>
      <c r="J1825" s="63">
        <v>5850.33</v>
      </c>
    </row>
    <row r="1826" spans="9:10">
      <c r="I1826" s="62">
        <v>13618.27</v>
      </c>
      <c r="J1826" s="63">
        <v>27464.22</v>
      </c>
    </row>
    <row r="1827" spans="9:10">
      <c r="I1827" s="62">
        <v>12215.12</v>
      </c>
      <c r="J1827" s="63">
        <v>9990.2000000000007</v>
      </c>
    </row>
    <row r="1828" spans="9:10">
      <c r="I1828" s="62">
        <v>41228.74</v>
      </c>
      <c r="J1828" s="63">
        <v>10774.38</v>
      </c>
    </row>
    <row r="1829" spans="9:10">
      <c r="I1829" s="62">
        <v>11784.93</v>
      </c>
      <c r="J1829" s="63">
        <v>7622</v>
      </c>
    </row>
    <row r="1830" spans="9:10">
      <c r="I1830" s="62">
        <v>6283.71</v>
      </c>
      <c r="J1830" s="63">
        <v>7299.38</v>
      </c>
    </row>
    <row r="1831" spans="9:10">
      <c r="I1831" s="62">
        <v>25795.29</v>
      </c>
      <c r="J1831" s="63">
        <v>21768.39</v>
      </c>
    </row>
    <row r="1832" spans="9:10">
      <c r="I1832" s="62">
        <v>8004.06</v>
      </c>
      <c r="J1832" s="63">
        <v>12812.82</v>
      </c>
    </row>
    <row r="1833" spans="9:10">
      <c r="I1833" s="62">
        <v>28053.09</v>
      </c>
      <c r="J1833" s="63">
        <v>24500.23</v>
      </c>
    </row>
    <row r="1834" spans="9:10">
      <c r="I1834" s="62">
        <v>19354.599999999999</v>
      </c>
      <c r="J1834" s="63">
        <v>6932.37</v>
      </c>
    </row>
    <row r="1835" spans="9:10">
      <c r="I1835" s="62">
        <v>10798.17</v>
      </c>
      <c r="J1835" s="63">
        <v>37991.47</v>
      </c>
    </row>
    <row r="1836" spans="9:10">
      <c r="I1836" s="62">
        <v>6260.45</v>
      </c>
      <c r="J1836" s="63">
        <v>7284.41</v>
      </c>
    </row>
    <row r="1837" spans="9:10">
      <c r="I1837" s="62">
        <v>5861.52</v>
      </c>
      <c r="J1837" s="63">
        <v>14297.99</v>
      </c>
    </row>
    <row r="1838" spans="9:10">
      <c r="I1838" s="62">
        <v>5079.1099999999997</v>
      </c>
      <c r="J1838" s="63">
        <v>16813.68</v>
      </c>
    </row>
    <row r="1839" spans="9:10">
      <c r="I1839" s="62">
        <v>27473.67</v>
      </c>
      <c r="J1839" s="63">
        <v>51606.78</v>
      </c>
    </row>
    <row r="1840" spans="9:10">
      <c r="I1840" s="62">
        <v>11573.86</v>
      </c>
      <c r="J1840" s="63">
        <v>15712.78</v>
      </c>
    </row>
    <row r="1841" spans="9:10">
      <c r="I1841" s="62">
        <v>9798.85</v>
      </c>
      <c r="J1841" s="63">
        <v>6891.25</v>
      </c>
    </row>
    <row r="1842" spans="9:10">
      <c r="I1842" s="62">
        <v>11804.5</v>
      </c>
      <c r="J1842" s="63">
        <v>6535.44</v>
      </c>
    </row>
    <row r="1843" spans="9:10">
      <c r="I1843" s="62">
        <v>5779.54</v>
      </c>
      <c r="J1843" s="63">
        <v>17128.79</v>
      </c>
    </row>
    <row r="1844" spans="9:10">
      <c r="I1844" s="62">
        <v>20375.509999999998</v>
      </c>
      <c r="J1844" s="63">
        <v>12047.14</v>
      </c>
    </row>
    <row r="1845" spans="9:10">
      <c r="I1845" s="62">
        <v>19309.05</v>
      </c>
      <c r="J1845" s="63">
        <v>7959.67</v>
      </c>
    </row>
    <row r="1846" spans="9:10">
      <c r="I1846" s="62">
        <v>8471.8700000000008</v>
      </c>
      <c r="J1846" s="63">
        <v>7431.82</v>
      </c>
    </row>
    <row r="1847" spans="9:10">
      <c r="I1847" s="62">
        <v>5789.39</v>
      </c>
      <c r="J1847" s="63">
        <v>48847.6</v>
      </c>
    </row>
    <row r="1848" spans="9:10">
      <c r="I1848" s="62">
        <v>19198.29</v>
      </c>
      <c r="J1848" s="63">
        <v>6366.29</v>
      </c>
    </row>
    <row r="1849" spans="9:10">
      <c r="I1849" s="62">
        <v>19591.84</v>
      </c>
      <c r="J1849" s="63">
        <v>48984.4</v>
      </c>
    </row>
    <row r="1850" spans="9:10">
      <c r="I1850" s="62">
        <v>8489.51</v>
      </c>
      <c r="J1850" s="63">
        <v>7757.99</v>
      </c>
    </row>
    <row r="1851" spans="9:10">
      <c r="I1851" s="62">
        <v>14199</v>
      </c>
      <c r="J1851" s="63">
        <v>8675.16</v>
      </c>
    </row>
    <row r="1852" spans="9:10">
      <c r="I1852" s="62">
        <v>20095.740000000002</v>
      </c>
      <c r="J1852" s="63">
        <v>26673.21</v>
      </c>
    </row>
    <row r="1853" spans="9:10">
      <c r="I1853" s="62">
        <v>9290.75</v>
      </c>
      <c r="J1853" s="63">
        <v>34807.440000000002</v>
      </c>
    </row>
    <row r="1854" spans="9:10">
      <c r="I1854" s="62">
        <v>9013.7800000000007</v>
      </c>
      <c r="J1854" s="63">
        <v>7000.47</v>
      </c>
    </row>
    <row r="1855" spans="9:10">
      <c r="I1855" s="62">
        <v>9997.76</v>
      </c>
      <c r="J1855" s="63">
        <v>5428.47</v>
      </c>
    </row>
    <row r="1856" spans="9:10">
      <c r="I1856" s="62">
        <v>67238.81</v>
      </c>
      <c r="J1856" s="63">
        <v>27494.32</v>
      </c>
    </row>
    <row r="1857" spans="9:10">
      <c r="I1857" s="62">
        <v>18672.82</v>
      </c>
      <c r="J1857" s="63">
        <v>8560.39</v>
      </c>
    </row>
    <row r="1858" spans="9:10">
      <c r="I1858" s="62">
        <v>13891.23</v>
      </c>
      <c r="J1858" s="63">
        <v>24768.93</v>
      </c>
    </row>
    <row r="1859" spans="9:10">
      <c r="I1859" s="62">
        <v>9267.06</v>
      </c>
      <c r="J1859" s="63">
        <v>9461.18</v>
      </c>
    </row>
    <row r="1860" spans="9:10">
      <c r="I1860" s="62">
        <v>52999.97</v>
      </c>
      <c r="J1860" s="63">
        <v>9678.0400000000009</v>
      </c>
    </row>
    <row r="1861" spans="9:10">
      <c r="I1861" s="62">
        <v>7066.07</v>
      </c>
      <c r="J1861" s="63">
        <v>13216.09</v>
      </c>
    </row>
    <row r="1862" spans="9:10">
      <c r="I1862" s="62">
        <v>15209.57</v>
      </c>
      <c r="J1862" s="63">
        <v>12019.31</v>
      </c>
    </row>
    <row r="1863" spans="9:10">
      <c r="I1863" s="62">
        <v>65375.69</v>
      </c>
      <c r="J1863" s="63">
        <v>23619.61</v>
      </c>
    </row>
    <row r="1864" spans="9:10">
      <c r="I1864" s="62">
        <v>14169</v>
      </c>
      <c r="J1864" s="63">
        <v>13523.83</v>
      </c>
    </row>
    <row r="1865" spans="9:10">
      <c r="I1865" s="62">
        <v>7621.23</v>
      </c>
      <c r="J1865" s="63">
        <v>19929.080000000002</v>
      </c>
    </row>
    <row r="1866" spans="9:10">
      <c r="I1866" s="62">
        <v>11347.19</v>
      </c>
      <c r="J1866" s="63">
        <v>6655.2</v>
      </c>
    </row>
    <row r="1867" spans="9:10">
      <c r="I1867" s="62">
        <v>13985.07</v>
      </c>
      <c r="J1867" s="63">
        <v>7842.17</v>
      </c>
    </row>
    <row r="1868" spans="9:10">
      <c r="I1868" s="62">
        <v>12217.14</v>
      </c>
      <c r="J1868" s="63">
        <v>17378.650000000001</v>
      </c>
    </row>
    <row r="1869" spans="9:10">
      <c r="I1869" s="62">
        <v>28285.75</v>
      </c>
      <c r="J1869" s="63">
        <v>6650.15</v>
      </c>
    </row>
    <row r="1870" spans="9:10">
      <c r="I1870" s="62">
        <v>10377.950000000001</v>
      </c>
      <c r="J1870" s="63">
        <v>5684.05</v>
      </c>
    </row>
    <row r="1871" spans="9:10">
      <c r="I1871" s="62">
        <v>13647.29</v>
      </c>
      <c r="J1871" s="63">
        <v>44297.9</v>
      </c>
    </row>
    <row r="1872" spans="9:10">
      <c r="I1872" s="62">
        <v>7574.04</v>
      </c>
      <c r="J1872" s="63">
        <v>5697.67</v>
      </c>
    </row>
    <row r="1873" spans="9:10">
      <c r="I1873" s="62">
        <v>23648.880000000001</v>
      </c>
      <c r="J1873" s="63">
        <v>15602.87</v>
      </c>
    </row>
    <row r="1874" spans="9:10">
      <c r="I1874" s="62">
        <v>20007.759999999998</v>
      </c>
      <c r="J1874" s="63">
        <v>10246.67</v>
      </c>
    </row>
    <row r="1875" spans="9:10">
      <c r="I1875" s="62">
        <v>35794.230000000003</v>
      </c>
      <c r="J1875" s="63">
        <v>6351.22</v>
      </c>
    </row>
    <row r="1876" spans="9:10">
      <c r="I1876" s="62">
        <v>36120.83</v>
      </c>
      <c r="J1876" s="63">
        <v>12223.5</v>
      </c>
    </row>
    <row r="1877" spans="9:10">
      <c r="I1877" s="62">
        <v>16390.599999999999</v>
      </c>
      <c r="J1877" s="63">
        <v>7922.43</v>
      </c>
    </row>
    <row r="1878" spans="9:10">
      <c r="I1878" s="62">
        <v>60899.26</v>
      </c>
      <c r="J1878" s="63">
        <v>6921.05</v>
      </c>
    </row>
    <row r="1879" spans="9:10">
      <c r="I1879" s="62">
        <v>104237.7</v>
      </c>
      <c r="J1879" s="63">
        <v>9940.75</v>
      </c>
    </row>
    <row r="1880" spans="9:10">
      <c r="I1880" s="62">
        <v>24942.69</v>
      </c>
      <c r="J1880" s="63">
        <v>35376.39</v>
      </c>
    </row>
    <row r="1881" spans="9:10">
      <c r="I1881" s="62">
        <v>9479.7900000000009</v>
      </c>
      <c r="J1881" s="63">
        <v>27491.68</v>
      </c>
    </row>
    <row r="1882" spans="9:10">
      <c r="I1882" s="62">
        <v>11258.32</v>
      </c>
      <c r="J1882" s="63">
        <v>43752.23</v>
      </c>
    </row>
    <row r="1883" spans="9:10">
      <c r="I1883" s="62">
        <v>24252.639999999999</v>
      </c>
      <c r="J1883" s="63">
        <v>17523.259999999998</v>
      </c>
    </row>
    <row r="1884" spans="9:10">
      <c r="I1884" s="62">
        <v>59097.86</v>
      </c>
      <c r="J1884" s="63">
        <v>20066.03</v>
      </c>
    </row>
    <row r="1885" spans="9:10">
      <c r="I1885" s="62">
        <v>12434.28</v>
      </c>
      <c r="J1885" s="63">
        <v>43838.84</v>
      </c>
    </row>
    <row r="1886" spans="9:10">
      <c r="I1886" s="62">
        <v>10323.92</v>
      </c>
      <c r="J1886" s="63">
        <v>49338.21</v>
      </c>
    </row>
    <row r="1887" spans="9:10">
      <c r="I1887" s="62">
        <v>18183.439999999999</v>
      </c>
      <c r="J1887" s="63">
        <v>9282.5400000000009</v>
      </c>
    </row>
    <row r="1888" spans="9:10">
      <c r="I1888" s="62">
        <v>19060.12</v>
      </c>
      <c r="J1888" s="63">
        <v>5422.74</v>
      </c>
    </row>
    <row r="1889" spans="9:10">
      <c r="I1889" s="62">
        <v>33900.68</v>
      </c>
      <c r="J1889" s="63">
        <v>6988.02</v>
      </c>
    </row>
    <row r="1890" spans="9:10">
      <c r="I1890" s="62">
        <v>8218.75</v>
      </c>
      <c r="J1890" s="63">
        <v>8891.27</v>
      </c>
    </row>
    <row r="1891" spans="9:10">
      <c r="I1891" s="62">
        <v>15153.52</v>
      </c>
      <c r="J1891" s="63">
        <v>9426.7199999999993</v>
      </c>
    </row>
    <row r="1892" spans="9:10">
      <c r="I1892" s="62">
        <v>16231.26</v>
      </c>
      <c r="J1892" s="63">
        <v>27049.43</v>
      </c>
    </row>
    <row r="1893" spans="9:10">
      <c r="I1893" s="62">
        <v>16703.47</v>
      </c>
      <c r="J1893" s="63">
        <v>32918.050000000003</v>
      </c>
    </row>
    <row r="1894" spans="9:10">
      <c r="I1894" s="62">
        <v>26101.7</v>
      </c>
      <c r="J1894" s="63">
        <v>8720.86</v>
      </c>
    </row>
    <row r="1895" spans="9:10">
      <c r="I1895" s="62">
        <v>5340.6</v>
      </c>
      <c r="J1895" s="63">
        <v>9507.57</v>
      </c>
    </row>
    <row r="1896" spans="9:10">
      <c r="I1896" s="62">
        <v>17278.330000000002</v>
      </c>
      <c r="J1896" s="63">
        <v>32385.23</v>
      </c>
    </row>
    <row r="1897" spans="9:10">
      <c r="I1897" s="62">
        <v>9803.5</v>
      </c>
      <c r="J1897" s="63">
        <v>29242.11</v>
      </c>
    </row>
    <row r="1898" spans="9:10">
      <c r="I1898" s="62">
        <v>19978.34</v>
      </c>
      <c r="J1898" s="63">
        <v>14922.88</v>
      </c>
    </row>
    <row r="1899" spans="9:10">
      <c r="I1899" s="62">
        <v>11453.54</v>
      </c>
      <c r="J1899" s="63">
        <v>26229.599999999999</v>
      </c>
    </row>
    <row r="1900" spans="9:10">
      <c r="I1900" s="62">
        <v>11212.47</v>
      </c>
      <c r="J1900" s="63">
        <v>14208.32</v>
      </c>
    </row>
    <row r="1901" spans="9:10">
      <c r="I1901" s="62">
        <v>35370.9</v>
      </c>
      <c r="J1901" s="63">
        <v>18031.810000000001</v>
      </c>
    </row>
    <row r="1902" spans="9:10">
      <c r="I1902" s="62">
        <v>25031.98</v>
      </c>
      <c r="J1902" s="63">
        <v>6889.61</v>
      </c>
    </row>
    <row r="1903" spans="9:10">
      <c r="I1903" s="62">
        <v>38153.39</v>
      </c>
      <c r="J1903" s="63">
        <v>10521.12</v>
      </c>
    </row>
    <row r="1904" spans="9:10">
      <c r="I1904" s="62">
        <v>10897.66</v>
      </c>
      <c r="J1904" s="63">
        <v>11839.51</v>
      </c>
    </row>
    <row r="1905" spans="9:10">
      <c r="I1905" s="62">
        <v>10051.35</v>
      </c>
      <c r="J1905" s="63">
        <v>6927.55</v>
      </c>
    </row>
    <row r="1906" spans="9:10">
      <c r="I1906" s="62">
        <v>114807.73</v>
      </c>
      <c r="J1906" s="63">
        <v>14234.32</v>
      </c>
    </row>
    <row r="1907" spans="9:10">
      <c r="I1907" s="62">
        <v>11368.05</v>
      </c>
      <c r="J1907" s="63">
        <v>14981.84</v>
      </c>
    </row>
    <row r="1908" spans="9:10">
      <c r="I1908" s="62">
        <v>9088.27</v>
      </c>
      <c r="J1908" s="63">
        <v>6345.61</v>
      </c>
    </row>
    <row r="1909" spans="9:10">
      <c r="I1909" s="62">
        <v>14578.7</v>
      </c>
      <c r="J1909" s="63">
        <v>13442</v>
      </c>
    </row>
    <row r="1910" spans="9:10">
      <c r="I1910" s="62">
        <v>8706.16</v>
      </c>
      <c r="J1910" s="63">
        <v>42132.62</v>
      </c>
    </row>
    <row r="1911" spans="9:10">
      <c r="I1911" s="62">
        <v>52950.19</v>
      </c>
      <c r="J1911" s="63">
        <v>8378.43</v>
      </c>
    </row>
    <row r="1912" spans="9:10">
      <c r="I1912" s="62">
        <v>5789.7</v>
      </c>
      <c r="J1912" s="63">
        <v>15308.09</v>
      </c>
    </row>
    <row r="1913" spans="9:10">
      <c r="I1913" s="62">
        <v>7003.35</v>
      </c>
      <c r="J1913" s="63">
        <v>15358.13</v>
      </c>
    </row>
    <row r="1914" spans="9:10">
      <c r="I1914" s="62">
        <v>39061.29</v>
      </c>
      <c r="J1914" s="63">
        <v>9576.73</v>
      </c>
    </row>
    <row r="1915" spans="9:10">
      <c r="I1915" s="62">
        <v>10165.969999999999</v>
      </c>
      <c r="J1915" s="63">
        <v>16113.79</v>
      </c>
    </row>
    <row r="1916" spans="9:10">
      <c r="I1916" s="62">
        <v>14622.77</v>
      </c>
      <c r="J1916" s="63">
        <v>29398.98</v>
      </c>
    </row>
    <row r="1917" spans="9:10">
      <c r="I1917" s="62">
        <v>17222.310000000001</v>
      </c>
      <c r="J1917" s="63">
        <v>5264.33</v>
      </c>
    </row>
    <row r="1918" spans="9:10">
      <c r="I1918" s="62">
        <v>9760.48</v>
      </c>
      <c r="J1918" s="63">
        <v>34393.25</v>
      </c>
    </row>
    <row r="1919" spans="9:10">
      <c r="I1919" s="62">
        <v>8144.83</v>
      </c>
      <c r="J1919" s="63">
        <v>11217.86</v>
      </c>
    </row>
    <row r="1920" spans="9:10">
      <c r="I1920" s="62">
        <v>21107.67</v>
      </c>
      <c r="J1920" s="63">
        <v>7424.99</v>
      </c>
    </row>
    <row r="1921" spans="9:10">
      <c r="I1921" s="62">
        <v>6083.36</v>
      </c>
      <c r="J1921" s="63">
        <v>5776.25</v>
      </c>
    </row>
    <row r="1922" spans="9:10">
      <c r="I1922" s="62">
        <v>7877.63</v>
      </c>
      <c r="J1922" s="63">
        <v>6766.18</v>
      </c>
    </row>
    <row r="1923" spans="9:10">
      <c r="I1923" s="62">
        <v>13925.31</v>
      </c>
      <c r="J1923" s="63">
        <v>7889.81</v>
      </c>
    </row>
    <row r="1924" spans="9:10">
      <c r="I1924" s="62">
        <v>13619.57</v>
      </c>
      <c r="J1924" s="63">
        <v>11755.46</v>
      </c>
    </row>
    <row r="1925" spans="9:10">
      <c r="I1925" s="62">
        <v>8771.5</v>
      </c>
      <c r="J1925" s="63">
        <v>11984.88</v>
      </c>
    </row>
    <row r="1926" spans="9:10">
      <c r="I1926" s="62">
        <v>89606.91</v>
      </c>
      <c r="J1926" s="63">
        <v>7059.8</v>
      </c>
    </row>
    <row r="1927" spans="9:10">
      <c r="I1927" s="62">
        <v>41854.58</v>
      </c>
      <c r="J1927" s="63">
        <v>10848.54</v>
      </c>
    </row>
    <row r="1928" spans="9:10">
      <c r="I1928" s="62">
        <v>8737.5300000000007</v>
      </c>
      <c r="J1928" s="63">
        <v>6116.46</v>
      </c>
    </row>
    <row r="1929" spans="9:10">
      <c r="I1929" s="62">
        <v>10837.63</v>
      </c>
      <c r="J1929" s="63">
        <v>12320.61</v>
      </c>
    </row>
    <row r="1930" spans="9:10">
      <c r="I1930" s="62">
        <v>8465.9699999999993</v>
      </c>
      <c r="J1930" s="63">
        <v>11562.24</v>
      </c>
    </row>
    <row r="1931" spans="9:10">
      <c r="I1931" s="62">
        <v>10710.49</v>
      </c>
      <c r="J1931" s="63">
        <v>16754.93</v>
      </c>
    </row>
    <row r="1932" spans="9:10">
      <c r="I1932" s="62">
        <v>5500.85</v>
      </c>
      <c r="J1932" s="63">
        <v>6757.82</v>
      </c>
    </row>
    <row r="1933" spans="9:10">
      <c r="I1933" s="62">
        <v>39015.199999999997</v>
      </c>
      <c r="J1933" s="63">
        <v>8433.84</v>
      </c>
    </row>
    <row r="1934" spans="9:10">
      <c r="I1934" s="62">
        <v>29679.96</v>
      </c>
      <c r="J1934" s="63">
        <v>8818.7199999999993</v>
      </c>
    </row>
    <row r="1935" spans="9:10">
      <c r="I1935" s="62">
        <v>6256.8</v>
      </c>
      <c r="J1935" s="63">
        <v>11041.92</v>
      </c>
    </row>
    <row r="1936" spans="9:10">
      <c r="I1936" s="62">
        <v>11709.32</v>
      </c>
      <c r="J1936" s="63">
        <v>21927.919999999998</v>
      </c>
    </row>
    <row r="1937" spans="9:10">
      <c r="I1937" s="62">
        <v>21838.91</v>
      </c>
      <c r="J1937" s="63">
        <v>6462.02</v>
      </c>
    </row>
    <row r="1938" spans="9:10">
      <c r="I1938" s="62">
        <v>8644.6200000000008</v>
      </c>
      <c r="J1938" s="63">
        <v>6450.88</v>
      </c>
    </row>
    <row r="1939" spans="9:10">
      <c r="I1939" s="62">
        <v>13091.49</v>
      </c>
      <c r="J1939" s="63">
        <v>9384.4500000000007</v>
      </c>
    </row>
    <row r="1940" spans="9:10">
      <c r="I1940" s="62">
        <v>37772.910000000003</v>
      </c>
      <c r="J1940" s="63">
        <v>8894.2199999999993</v>
      </c>
    </row>
    <row r="1941" spans="9:10">
      <c r="I1941" s="62">
        <v>22271.08</v>
      </c>
      <c r="J1941" s="63">
        <v>7542.04</v>
      </c>
    </row>
    <row r="1942" spans="9:10">
      <c r="I1942" s="62">
        <v>10890.86</v>
      </c>
      <c r="J1942" s="63">
        <v>11115.84</v>
      </c>
    </row>
    <row r="1943" spans="9:10">
      <c r="I1943" s="62">
        <v>9173.2199999999993</v>
      </c>
      <c r="J1943" s="63">
        <v>16241</v>
      </c>
    </row>
    <row r="1944" spans="9:10">
      <c r="I1944" s="62">
        <v>7792.86</v>
      </c>
      <c r="J1944" s="63">
        <v>8120.47</v>
      </c>
    </row>
    <row r="1945" spans="9:10">
      <c r="I1945" s="62">
        <v>9760.11</v>
      </c>
      <c r="J1945" s="63">
        <v>9207.67</v>
      </c>
    </row>
    <row r="1946" spans="9:10">
      <c r="I1946" s="62">
        <v>23322.99</v>
      </c>
      <c r="J1946" s="63">
        <v>18184.900000000001</v>
      </c>
    </row>
    <row r="1947" spans="9:10">
      <c r="I1947" s="62">
        <v>95794.89</v>
      </c>
      <c r="J1947" s="63">
        <v>23408.58</v>
      </c>
    </row>
    <row r="1948" spans="9:10">
      <c r="I1948" s="62">
        <v>103080.36</v>
      </c>
      <c r="J1948" s="63">
        <v>8508.5499999999993</v>
      </c>
    </row>
    <row r="1949" spans="9:10">
      <c r="I1949" s="62">
        <v>12107.01</v>
      </c>
      <c r="J1949" s="63">
        <v>10517.16</v>
      </c>
    </row>
    <row r="1950" spans="9:10">
      <c r="I1950" s="62">
        <v>5636.11</v>
      </c>
      <c r="J1950" s="63">
        <v>10514.59</v>
      </c>
    </row>
    <row r="1951" spans="9:10">
      <c r="I1951" s="62">
        <v>46202.41</v>
      </c>
      <c r="J1951" s="63">
        <v>5582.87</v>
      </c>
    </row>
    <row r="1952" spans="9:10">
      <c r="I1952" s="62">
        <v>24005.35</v>
      </c>
      <c r="J1952" s="63">
        <v>9565.07</v>
      </c>
    </row>
    <row r="1953" spans="9:10">
      <c r="I1953" s="62">
        <v>6995.88</v>
      </c>
      <c r="J1953" s="63">
        <v>5543.79</v>
      </c>
    </row>
    <row r="1954" spans="9:10">
      <c r="I1954" s="62">
        <v>20239.78</v>
      </c>
      <c r="J1954" s="63">
        <v>7448.88</v>
      </c>
    </row>
    <row r="1955" spans="9:10">
      <c r="I1955" s="62">
        <v>6441.33</v>
      </c>
      <c r="J1955" s="63">
        <v>20776.009999999998</v>
      </c>
    </row>
    <row r="1956" spans="9:10">
      <c r="I1956" s="62">
        <v>8741.3799999999992</v>
      </c>
      <c r="J1956" s="63">
        <v>18562.740000000002</v>
      </c>
    </row>
    <row r="1957" spans="9:10">
      <c r="I1957" s="62">
        <v>12745.27</v>
      </c>
      <c r="J1957" s="63">
        <v>8328.67</v>
      </c>
    </row>
    <row r="1958" spans="9:10">
      <c r="I1958" s="62">
        <v>12963.73</v>
      </c>
      <c r="J1958" s="63">
        <v>9844.0400000000009</v>
      </c>
    </row>
    <row r="1959" spans="9:10">
      <c r="I1959" s="62">
        <v>11821.81</v>
      </c>
      <c r="J1959" s="63">
        <v>29788.92</v>
      </c>
    </row>
    <row r="1960" spans="9:10">
      <c r="I1960" s="62">
        <v>47003.22</v>
      </c>
      <c r="J1960" s="63">
        <v>24857.57</v>
      </c>
    </row>
    <row r="1961" spans="9:10">
      <c r="I1961" s="62">
        <v>7521</v>
      </c>
      <c r="J1961" s="63">
        <v>24857.57</v>
      </c>
    </row>
    <row r="1962" spans="9:10">
      <c r="I1962" s="62">
        <v>6384.25</v>
      </c>
      <c r="J1962" s="63">
        <v>17060.28</v>
      </c>
    </row>
    <row r="1963" spans="9:10">
      <c r="I1963" s="62">
        <v>5850.33</v>
      </c>
      <c r="J1963" s="63">
        <v>8052.99</v>
      </c>
    </row>
    <row r="1964" spans="9:10">
      <c r="I1964" s="62">
        <v>27464.22</v>
      </c>
      <c r="J1964" s="63">
        <v>8089.98</v>
      </c>
    </row>
    <row r="1965" spans="9:10">
      <c r="I1965" s="62">
        <v>9990.2000000000007</v>
      </c>
      <c r="J1965" s="63">
        <v>18344.53</v>
      </c>
    </row>
    <row r="1966" spans="9:10">
      <c r="I1966" s="62">
        <v>10774.38</v>
      </c>
      <c r="J1966" s="63">
        <v>9749.64</v>
      </c>
    </row>
    <row r="1967" spans="9:10">
      <c r="I1967" s="62">
        <v>7622</v>
      </c>
      <c r="J1967" s="63">
        <v>11281.1</v>
      </c>
    </row>
    <row r="1968" spans="9:10">
      <c r="I1968" s="62">
        <v>7299.38</v>
      </c>
      <c r="J1968" s="63">
        <v>17682.38</v>
      </c>
    </row>
    <row r="1969" spans="9:10">
      <c r="I1969" s="62">
        <v>21768.39</v>
      </c>
      <c r="J1969" s="63">
        <v>6675.43</v>
      </c>
    </row>
    <row r="1970" spans="9:10">
      <c r="I1970" s="62">
        <v>12812.82</v>
      </c>
      <c r="J1970" s="63">
        <v>16898.439999999999</v>
      </c>
    </row>
    <row r="1971" spans="9:10">
      <c r="I1971" s="62">
        <v>24500.23</v>
      </c>
      <c r="J1971" s="63">
        <v>6919.34</v>
      </c>
    </row>
    <row r="1972" spans="9:10">
      <c r="I1972" s="62">
        <v>6932.37</v>
      </c>
      <c r="J1972" s="63">
        <v>14625.31</v>
      </c>
    </row>
    <row r="1973" spans="9:10">
      <c r="I1973" s="62">
        <v>37991.47</v>
      </c>
      <c r="J1973" s="63">
        <v>19149.88</v>
      </c>
    </row>
    <row r="1974" spans="9:10">
      <c r="I1974" s="62">
        <v>7284.41</v>
      </c>
      <c r="J1974" s="63">
        <v>12971.17</v>
      </c>
    </row>
    <row r="1975" spans="9:10">
      <c r="I1975" s="62">
        <v>14297.99</v>
      </c>
      <c r="J1975" s="63">
        <v>21135.56</v>
      </c>
    </row>
    <row r="1976" spans="9:10">
      <c r="I1976" s="62">
        <v>16813.68</v>
      </c>
      <c r="J1976" s="63">
        <v>7498.26</v>
      </c>
    </row>
    <row r="1977" spans="9:10">
      <c r="I1977" s="62">
        <v>51606.78</v>
      </c>
      <c r="J1977" s="63">
        <v>6100.47</v>
      </c>
    </row>
    <row r="1978" spans="9:10">
      <c r="I1978" s="62">
        <v>15712.78</v>
      </c>
      <c r="J1978" s="63">
        <v>19518.34</v>
      </c>
    </row>
    <row r="1979" spans="9:10">
      <c r="I1979" s="62">
        <v>6891.25</v>
      </c>
      <c r="J1979" s="63">
        <v>8000.9</v>
      </c>
    </row>
    <row r="1980" spans="9:10">
      <c r="I1980" s="62">
        <v>6535.44</v>
      </c>
      <c r="J1980" s="63">
        <v>6587.8</v>
      </c>
    </row>
    <row r="1981" spans="9:10">
      <c r="I1981" s="62">
        <v>17128.79</v>
      </c>
      <c r="J1981" s="63">
        <v>13380.3</v>
      </c>
    </row>
    <row r="1982" spans="9:10">
      <c r="I1982" s="62">
        <v>12047.14</v>
      </c>
      <c r="J1982" s="63">
        <v>14517.11</v>
      </c>
    </row>
    <row r="1983" spans="9:10">
      <c r="I1983" s="62">
        <v>7959.67</v>
      </c>
      <c r="J1983" s="63">
        <v>10449.82</v>
      </c>
    </row>
    <row r="1984" spans="9:10">
      <c r="I1984" s="62">
        <v>7431.82</v>
      </c>
      <c r="J1984" s="63">
        <v>12189.26</v>
      </c>
    </row>
    <row r="1985" spans="9:10">
      <c r="I1985" s="62">
        <v>48847.6</v>
      </c>
      <c r="J1985" s="63">
        <v>22786.15</v>
      </c>
    </row>
    <row r="1986" spans="9:10">
      <c r="I1986" s="62">
        <v>6366.29</v>
      </c>
      <c r="J1986" s="63">
        <v>6756.65</v>
      </c>
    </row>
    <row r="1987" spans="9:10">
      <c r="I1987" s="62">
        <v>48984.4</v>
      </c>
      <c r="J1987" s="63">
        <v>41553.97</v>
      </c>
    </row>
    <row r="1988" spans="9:10">
      <c r="I1988" s="62">
        <v>7757.99</v>
      </c>
      <c r="J1988" s="63">
        <v>46373.72</v>
      </c>
    </row>
    <row r="1989" spans="9:10">
      <c r="I1989" s="62">
        <v>8675.16</v>
      </c>
      <c r="J1989" s="63">
        <v>10143.6</v>
      </c>
    </row>
    <row r="1990" spans="9:10">
      <c r="I1990" s="62">
        <v>26673.21</v>
      </c>
      <c r="J1990" s="63">
        <v>8266.86</v>
      </c>
    </row>
    <row r="1991" spans="9:10">
      <c r="I1991" s="62">
        <v>34807.440000000002</v>
      </c>
      <c r="J1991" s="63">
        <v>6904.47</v>
      </c>
    </row>
    <row r="1992" spans="9:10">
      <c r="I1992" s="62">
        <v>7000.47</v>
      </c>
      <c r="J1992" s="63">
        <v>5708.63</v>
      </c>
    </row>
    <row r="1993" spans="9:10">
      <c r="I1993" s="62">
        <v>5428.47</v>
      </c>
      <c r="J1993" s="63">
        <v>22724.66</v>
      </c>
    </row>
    <row r="1994" spans="9:10">
      <c r="I1994" s="62">
        <v>27494.32</v>
      </c>
      <c r="J1994" s="63">
        <v>18282.490000000002</v>
      </c>
    </row>
    <row r="1995" spans="9:10">
      <c r="I1995" s="62">
        <v>8560.39</v>
      </c>
      <c r="J1995" s="63">
        <v>10192</v>
      </c>
    </row>
    <row r="1996" spans="9:10">
      <c r="I1996" s="62">
        <v>24768.93</v>
      </c>
      <c r="J1996" s="63">
        <v>43400.72</v>
      </c>
    </row>
    <row r="1997" spans="9:10">
      <c r="I1997" s="62">
        <v>9461.18</v>
      </c>
      <c r="J1997" s="63">
        <v>13075.36</v>
      </c>
    </row>
    <row r="1998" spans="9:10">
      <c r="I1998" s="62">
        <v>100029.91</v>
      </c>
      <c r="J1998" s="63">
        <v>10380.69</v>
      </c>
    </row>
    <row r="1999" spans="9:10">
      <c r="I1999" s="62">
        <v>9678.0400000000009</v>
      </c>
      <c r="J1999" s="63">
        <v>13100.34</v>
      </c>
    </row>
    <row r="2000" spans="9:10">
      <c r="I2000" s="62">
        <v>13216.09</v>
      </c>
      <c r="J2000" s="63">
        <v>12227.44</v>
      </c>
    </row>
    <row r="2001" spans="9:10">
      <c r="I2001" s="62">
        <v>12019.31</v>
      </c>
      <c r="J2001" s="63">
        <v>14789.79</v>
      </c>
    </row>
    <row r="2002" spans="9:10">
      <c r="I2002" s="62">
        <v>23619.61</v>
      </c>
      <c r="J2002" s="63">
        <v>7046.49</v>
      </c>
    </row>
    <row r="2003" spans="9:10">
      <c r="I2003" s="62">
        <v>13523.83</v>
      </c>
      <c r="J2003" s="63">
        <v>38335.129999999997</v>
      </c>
    </row>
    <row r="2004" spans="9:10">
      <c r="I2004" s="62">
        <v>19929.080000000002</v>
      </c>
      <c r="J2004" s="63">
        <v>10668.11</v>
      </c>
    </row>
    <row r="2005" spans="9:10">
      <c r="I2005" s="62">
        <v>6655.2</v>
      </c>
      <c r="J2005" s="63">
        <v>6071.98</v>
      </c>
    </row>
    <row r="2006" spans="9:10">
      <c r="I2006" s="62">
        <v>7842.17</v>
      </c>
      <c r="J2006" s="63">
        <v>8971.84</v>
      </c>
    </row>
    <row r="2007" spans="9:10">
      <c r="I2007" s="62">
        <v>17378.650000000001</v>
      </c>
      <c r="J2007" s="63">
        <v>31930.85</v>
      </c>
    </row>
    <row r="2008" spans="9:10">
      <c r="I2008" s="62">
        <v>6650.15</v>
      </c>
      <c r="J2008" s="63">
        <v>5695.12</v>
      </c>
    </row>
    <row r="2009" spans="9:10">
      <c r="I2009" s="62">
        <v>5684.05</v>
      </c>
      <c r="J2009" s="63">
        <v>21421.759999999998</v>
      </c>
    </row>
    <row r="2010" spans="9:10">
      <c r="I2010" s="62">
        <v>44297.9</v>
      </c>
      <c r="J2010" s="63">
        <v>19635.580000000002</v>
      </c>
    </row>
    <row r="2011" spans="9:10">
      <c r="I2011" s="62">
        <v>5697.67</v>
      </c>
      <c r="J2011" s="63">
        <v>16565.28</v>
      </c>
    </row>
    <row r="2012" spans="9:10">
      <c r="I2012" s="62">
        <v>15602.87</v>
      </c>
      <c r="J2012" s="63">
        <v>39246.01</v>
      </c>
    </row>
    <row r="2013" spans="9:10">
      <c r="I2013" s="62">
        <v>10246.67</v>
      </c>
      <c r="J2013" s="63">
        <v>13709.32</v>
      </c>
    </row>
    <row r="2014" spans="9:10">
      <c r="I2014" s="62">
        <v>6351.22</v>
      </c>
      <c r="J2014" s="63">
        <v>34073.49</v>
      </c>
    </row>
    <row r="2015" spans="9:10">
      <c r="I2015" s="62">
        <v>12223.5</v>
      </c>
      <c r="J2015" s="63">
        <v>9688.16</v>
      </c>
    </row>
    <row r="2016" spans="9:10">
      <c r="I2016" s="62">
        <v>7922.43</v>
      </c>
      <c r="J2016" s="63">
        <v>14297.44</v>
      </c>
    </row>
    <row r="2017" spans="9:10">
      <c r="I2017" s="62">
        <v>6921.05</v>
      </c>
      <c r="J2017" s="63">
        <v>8049.85</v>
      </c>
    </row>
    <row r="2018" spans="9:10">
      <c r="I2018" s="62">
        <v>9940.75</v>
      </c>
      <c r="J2018" s="63">
        <v>11885.31</v>
      </c>
    </row>
    <row r="2019" spans="9:10">
      <c r="I2019" s="62">
        <v>35376.39</v>
      </c>
      <c r="J2019" s="63">
        <v>9412.25</v>
      </c>
    </row>
    <row r="2020" spans="9:10">
      <c r="I2020" s="62">
        <v>27491.68</v>
      </c>
      <c r="J2020" s="63">
        <v>14794.64</v>
      </c>
    </row>
    <row r="2021" spans="9:10">
      <c r="I2021" s="62">
        <v>43752.23</v>
      </c>
      <c r="J2021" s="63">
        <v>9061.7199999999993</v>
      </c>
    </row>
    <row r="2022" spans="9:10">
      <c r="I2022" s="62">
        <v>17523.259999999998</v>
      </c>
      <c r="J2022" s="63">
        <v>6467.97</v>
      </c>
    </row>
    <row r="2023" spans="9:10">
      <c r="I2023" s="62">
        <v>20066.03</v>
      </c>
      <c r="J2023" s="63">
        <v>7226.48</v>
      </c>
    </row>
    <row r="2024" spans="9:10">
      <c r="I2024" s="62">
        <v>43838.84</v>
      </c>
      <c r="J2024" s="63">
        <v>9606.44</v>
      </c>
    </row>
    <row r="2025" spans="9:10">
      <c r="I2025" s="62">
        <v>49338.21</v>
      </c>
      <c r="J2025" s="63">
        <v>14610.61</v>
      </c>
    </row>
    <row r="2026" spans="9:10">
      <c r="I2026" s="62">
        <v>9282.5400000000009</v>
      </c>
      <c r="J2026" s="63">
        <v>24623.87</v>
      </c>
    </row>
    <row r="2027" spans="9:10">
      <c r="I2027" s="62">
        <v>5422.74</v>
      </c>
      <c r="J2027" s="63">
        <v>10071.43</v>
      </c>
    </row>
    <row r="2028" spans="9:10">
      <c r="I2028" s="62">
        <v>6988.02</v>
      </c>
      <c r="J2028" s="63">
        <v>11034.92</v>
      </c>
    </row>
    <row r="2029" spans="9:10">
      <c r="I2029" s="62">
        <v>8891.27</v>
      </c>
      <c r="J2029" s="63">
        <v>21781.21</v>
      </c>
    </row>
    <row r="2030" spans="9:10">
      <c r="I2030" s="62">
        <v>9426.7199999999993</v>
      </c>
      <c r="J2030" s="63">
        <v>9321.52</v>
      </c>
    </row>
    <row r="2031" spans="9:10">
      <c r="I2031" s="62">
        <v>27049.43</v>
      </c>
      <c r="J2031" s="63">
        <v>19995.669999999998</v>
      </c>
    </row>
    <row r="2032" spans="9:10">
      <c r="I2032" s="62">
        <v>32918.050000000003</v>
      </c>
      <c r="J2032" s="63">
        <v>9295.3799999999992</v>
      </c>
    </row>
    <row r="2033" spans="9:10">
      <c r="I2033" s="62">
        <v>8720.86</v>
      </c>
      <c r="J2033" s="63">
        <v>7421.55</v>
      </c>
    </row>
    <row r="2034" spans="9:10">
      <c r="I2034" s="62">
        <v>9507.57</v>
      </c>
      <c r="J2034" s="63">
        <v>9269.7800000000007</v>
      </c>
    </row>
    <row r="2035" spans="9:10">
      <c r="I2035" s="62">
        <v>32385.23</v>
      </c>
      <c r="J2035" s="63">
        <v>10548.82</v>
      </c>
    </row>
    <row r="2036" spans="9:10">
      <c r="I2036" s="62">
        <v>29242.11</v>
      </c>
      <c r="J2036" s="63">
        <v>18278.93</v>
      </c>
    </row>
    <row r="2037" spans="9:10">
      <c r="I2037" s="62">
        <v>14922.88</v>
      </c>
      <c r="J2037" s="63">
        <v>7839.04</v>
      </c>
    </row>
    <row r="2038" spans="9:10">
      <c r="I2038" s="62">
        <v>26229.599999999999</v>
      </c>
      <c r="J2038" s="63">
        <v>20780.919999999998</v>
      </c>
    </row>
    <row r="2039" spans="9:10">
      <c r="I2039" s="62">
        <v>14208.32</v>
      </c>
      <c r="J2039" s="63">
        <v>5856.58</v>
      </c>
    </row>
    <row r="2040" spans="9:10">
      <c r="I2040" s="62">
        <v>18031.810000000001</v>
      </c>
      <c r="J2040" s="63">
        <v>16871.099999999999</v>
      </c>
    </row>
    <row r="2041" spans="9:10">
      <c r="I2041" s="62">
        <v>6889.61</v>
      </c>
      <c r="J2041" s="63">
        <v>15157.55</v>
      </c>
    </row>
    <row r="2042" spans="9:10">
      <c r="I2042" s="62">
        <v>10521.12</v>
      </c>
      <c r="J2042" s="63">
        <v>7289.03</v>
      </c>
    </row>
    <row r="2043" spans="9:10">
      <c r="I2043" s="62">
        <v>11839.51</v>
      </c>
      <c r="J2043" s="63">
        <v>16310.11</v>
      </c>
    </row>
    <row r="2044" spans="9:10">
      <c r="I2044" s="62">
        <v>94595.1</v>
      </c>
      <c r="J2044" s="63">
        <v>28443.11</v>
      </c>
    </row>
    <row r="2045" spans="9:10">
      <c r="I2045" s="62">
        <v>6927.55</v>
      </c>
      <c r="J2045" s="63">
        <v>11716.45</v>
      </c>
    </row>
    <row r="2046" spans="9:10">
      <c r="I2046" s="62">
        <v>14234.32</v>
      </c>
      <c r="J2046" s="63">
        <v>11712.68</v>
      </c>
    </row>
    <row r="2047" spans="9:10">
      <c r="I2047" s="62">
        <v>14981.84</v>
      </c>
      <c r="J2047" s="63">
        <v>6598.79</v>
      </c>
    </row>
    <row r="2048" spans="9:10">
      <c r="I2048" s="62">
        <v>6345.61</v>
      </c>
      <c r="J2048" s="63">
        <v>14098.23</v>
      </c>
    </row>
    <row r="2049" spans="9:10">
      <c r="I2049" s="62">
        <v>13442</v>
      </c>
      <c r="J2049" s="63">
        <v>9833.8799999999992</v>
      </c>
    </row>
    <row r="2050" spans="9:10">
      <c r="I2050" s="62">
        <v>42132.62</v>
      </c>
      <c r="J2050" s="63">
        <v>14826.73</v>
      </c>
    </row>
    <row r="2051" spans="9:10">
      <c r="I2051" s="62">
        <v>8378.43</v>
      </c>
      <c r="J2051" s="63">
        <v>9772.3700000000008</v>
      </c>
    </row>
    <row r="2052" spans="9:10">
      <c r="I2052" s="62">
        <v>15308.09</v>
      </c>
      <c r="J2052" s="63">
        <v>12933.88</v>
      </c>
    </row>
    <row r="2053" spans="9:10">
      <c r="I2053" s="62">
        <v>15358.13</v>
      </c>
      <c r="J2053" s="63">
        <v>9917.57</v>
      </c>
    </row>
    <row r="2054" spans="9:10">
      <c r="I2054" s="62">
        <v>9576.73</v>
      </c>
      <c r="J2054" s="63">
        <v>28270.34</v>
      </c>
    </row>
    <row r="2055" spans="9:10">
      <c r="I2055" s="62">
        <v>16113.79</v>
      </c>
      <c r="J2055" s="63">
        <v>16593.34</v>
      </c>
    </row>
    <row r="2056" spans="9:10">
      <c r="I2056" s="62">
        <v>29398.98</v>
      </c>
      <c r="J2056" s="63">
        <v>15120.74</v>
      </c>
    </row>
    <row r="2057" spans="9:10">
      <c r="I2057" s="62">
        <v>5264.33</v>
      </c>
      <c r="J2057" s="63">
        <v>9930.24</v>
      </c>
    </row>
    <row r="2058" spans="9:10">
      <c r="I2058" s="62">
        <v>34393.25</v>
      </c>
      <c r="J2058" s="63">
        <v>17486.73</v>
      </c>
    </row>
    <row r="2059" spans="9:10">
      <c r="I2059" s="62">
        <v>11217.86</v>
      </c>
      <c r="J2059" s="63">
        <v>30023.74</v>
      </c>
    </row>
    <row r="2060" spans="9:10">
      <c r="I2060" s="62">
        <v>7424.99</v>
      </c>
      <c r="J2060" s="63">
        <v>8541.11</v>
      </c>
    </row>
    <row r="2061" spans="9:10">
      <c r="I2061" s="62">
        <v>5776.25</v>
      </c>
      <c r="J2061" s="63">
        <v>7983.28</v>
      </c>
    </row>
    <row r="2062" spans="9:10">
      <c r="I2062" s="62">
        <v>6766.18</v>
      </c>
      <c r="J2062" s="63">
        <v>9028</v>
      </c>
    </row>
    <row r="2063" spans="9:10">
      <c r="I2063" s="62">
        <v>7889.81</v>
      </c>
      <c r="J2063" s="63">
        <v>9397.23</v>
      </c>
    </row>
    <row r="2064" spans="9:10">
      <c r="I2064" s="62">
        <v>11755.46</v>
      </c>
      <c r="J2064" s="63">
        <v>23459.93</v>
      </c>
    </row>
    <row r="2065" spans="9:10">
      <c r="I2065" s="62">
        <v>11984.88</v>
      </c>
      <c r="J2065" s="63">
        <v>44548.73</v>
      </c>
    </row>
    <row r="2066" spans="9:10">
      <c r="I2066" s="62">
        <v>7059.8</v>
      </c>
      <c r="J2066" s="63">
        <v>11362.15</v>
      </c>
    </row>
    <row r="2067" spans="9:10">
      <c r="I2067" s="62">
        <v>10848.54</v>
      </c>
      <c r="J2067" s="63">
        <v>42356.06</v>
      </c>
    </row>
    <row r="2068" spans="9:10">
      <c r="I2068" s="62">
        <v>6116.46</v>
      </c>
      <c r="J2068" s="63">
        <v>13571.47</v>
      </c>
    </row>
    <row r="2069" spans="9:10">
      <c r="I2069" s="62">
        <v>12320.61</v>
      </c>
      <c r="J2069" s="63">
        <v>18668.919999999998</v>
      </c>
    </row>
    <row r="2070" spans="9:10">
      <c r="I2070" s="62">
        <v>11562.24</v>
      </c>
      <c r="J2070" s="63">
        <v>9511.69</v>
      </c>
    </row>
    <row r="2071" spans="9:10">
      <c r="I2071" s="62">
        <v>16754.93</v>
      </c>
      <c r="J2071" s="63">
        <v>6993.3</v>
      </c>
    </row>
    <row r="2072" spans="9:10">
      <c r="I2072" s="62">
        <v>6757.82</v>
      </c>
      <c r="J2072" s="63">
        <v>41342.93</v>
      </c>
    </row>
    <row r="2073" spans="9:10">
      <c r="I2073" s="62">
        <v>8433.84</v>
      </c>
      <c r="J2073" s="63">
        <v>11848.25</v>
      </c>
    </row>
    <row r="2074" spans="9:10">
      <c r="I2074" s="62">
        <v>8818.7199999999993</v>
      </c>
      <c r="J2074" s="63">
        <v>7329.77</v>
      </c>
    </row>
    <row r="2075" spans="9:10">
      <c r="I2075" s="62">
        <v>11041.92</v>
      </c>
      <c r="J2075" s="63">
        <v>6293.2</v>
      </c>
    </row>
    <row r="2076" spans="9:10">
      <c r="I2076" s="62">
        <v>21927.919999999998</v>
      </c>
      <c r="J2076" s="63">
        <v>7776.17</v>
      </c>
    </row>
    <row r="2077" spans="9:10">
      <c r="I2077" s="62">
        <v>6462.02</v>
      </c>
      <c r="J2077" s="63">
        <v>14846.72</v>
      </c>
    </row>
    <row r="2078" spans="9:10">
      <c r="I2078" s="62">
        <v>6450.88</v>
      </c>
      <c r="J2078" s="63">
        <v>11095.53</v>
      </c>
    </row>
    <row r="2079" spans="9:10">
      <c r="I2079" s="62">
        <v>9384.4500000000007</v>
      </c>
      <c r="J2079" s="63">
        <v>16676.75</v>
      </c>
    </row>
    <row r="2080" spans="9:10">
      <c r="I2080" s="62">
        <v>8894.2199999999993</v>
      </c>
      <c r="J2080" s="63">
        <v>9945.1299999999992</v>
      </c>
    </row>
    <row r="2081" spans="9:10">
      <c r="I2081" s="62">
        <v>7542.04</v>
      </c>
      <c r="J2081" s="63">
        <v>13658.49</v>
      </c>
    </row>
    <row r="2082" spans="9:10">
      <c r="I2082" s="62">
        <v>11115.84</v>
      </c>
      <c r="J2082" s="63">
        <v>14230.09</v>
      </c>
    </row>
    <row r="2083" spans="9:10">
      <c r="I2083" s="62">
        <v>16241</v>
      </c>
      <c r="J2083" s="63">
        <v>15293.33</v>
      </c>
    </row>
    <row r="2084" spans="9:10">
      <c r="I2084" s="62">
        <v>8120.47</v>
      </c>
      <c r="J2084" s="63">
        <v>11999.45</v>
      </c>
    </row>
    <row r="2085" spans="9:10">
      <c r="I2085" s="62">
        <v>9207.67</v>
      </c>
      <c r="J2085" s="63">
        <v>14489.98</v>
      </c>
    </row>
    <row r="2086" spans="9:10">
      <c r="I2086" s="62">
        <v>18184.900000000001</v>
      </c>
      <c r="J2086" s="63">
        <v>6557.79</v>
      </c>
    </row>
    <row r="2087" spans="9:10">
      <c r="I2087" s="62">
        <v>23408.58</v>
      </c>
      <c r="J2087" s="63">
        <v>21385.41</v>
      </c>
    </row>
    <row r="2088" spans="9:10">
      <c r="I2088" s="62">
        <v>8508.5499999999993</v>
      </c>
      <c r="J2088" s="63">
        <v>9874.7900000000009</v>
      </c>
    </row>
    <row r="2089" spans="9:10">
      <c r="I2089" s="62">
        <v>10517.16</v>
      </c>
      <c r="J2089" s="63">
        <v>43314.1</v>
      </c>
    </row>
    <row r="2090" spans="9:10">
      <c r="I2090" s="62">
        <v>10514.59</v>
      </c>
      <c r="J2090" s="63">
        <v>9424.86</v>
      </c>
    </row>
    <row r="2091" spans="9:10">
      <c r="I2091" s="62">
        <v>5582.87</v>
      </c>
      <c r="J2091" s="63">
        <v>8876.43</v>
      </c>
    </row>
    <row r="2092" spans="9:10">
      <c r="I2092" s="62">
        <v>9565.07</v>
      </c>
      <c r="J2092" s="63">
        <v>11200.04</v>
      </c>
    </row>
    <row r="2093" spans="9:10">
      <c r="I2093" s="62">
        <v>5543.79</v>
      </c>
      <c r="J2093" s="63">
        <v>9860.2099999999991</v>
      </c>
    </row>
    <row r="2094" spans="9:10">
      <c r="I2094" s="62">
        <v>7448.88</v>
      </c>
      <c r="J2094" s="63">
        <v>7665.58</v>
      </c>
    </row>
    <row r="2095" spans="9:10">
      <c r="I2095" s="62">
        <v>20776.009999999998</v>
      </c>
      <c r="J2095" s="63">
        <v>16728.68</v>
      </c>
    </row>
    <row r="2096" spans="9:10">
      <c r="I2096" s="62">
        <v>18562.740000000002</v>
      </c>
      <c r="J2096" s="63">
        <v>4533.95</v>
      </c>
    </row>
    <row r="2097" spans="9:10">
      <c r="I2097" s="62">
        <v>8328.67</v>
      </c>
      <c r="J2097" s="63">
        <v>7428.39</v>
      </c>
    </row>
    <row r="2098" spans="9:10">
      <c r="I2098" s="62">
        <v>9844.0400000000009</v>
      </c>
      <c r="J2098" s="63">
        <v>5672.48</v>
      </c>
    </row>
    <row r="2099" spans="9:10">
      <c r="I2099" s="62">
        <v>29788.92</v>
      </c>
      <c r="J2099" s="63">
        <v>30017.15</v>
      </c>
    </row>
    <row r="2100" spans="9:10">
      <c r="I2100" s="62">
        <v>24857.57</v>
      </c>
      <c r="J2100" s="63">
        <v>11170.38</v>
      </c>
    </row>
    <row r="2101" spans="9:10">
      <c r="I2101" s="62">
        <v>24857.57</v>
      </c>
      <c r="J2101" s="63">
        <v>8418.81</v>
      </c>
    </row>
    <row r="2102" spans="9:10">
      <c r="I2102" s="62">
        <v>17060.28</v>
      </c>
      <c r="J2102" s="63">
        <v>8002.14</v>
      </c>
    </row>
    <row r="2103" spans="9:10">
      <c r="I2103" s="62">
        <v>8052.99</v>
      </c>
      <c r="J2103" s="63">
        <v>6054.45</v>
      </c>
    </row>
    <row r="2104" spans="9:10">
      <c r="I2104" s="62">
        <v>8089.98</v>
      </c>
      <c r="J2104" s="63">
        <v>7397.55</v>
      </c>
    </row>
    <row r="2105" spans="9:10">
      <c r="I2105" s="62">
        <v>18344.53</v>
      </c>
      <c r="J2105" s="63">
        <v>7653.89</v>
      </c>
    </row>
    <row r="2106" spans="9:10">
      <c r="I2106" s="62">
        <v>9749.64</v>
      </c>
      <c r="J2106" s="63">
        <v>11335.54</v>
      </c>
    </row>
    <row r="2107" spans="9:10">
      <c r="I2107" s="62">
        <v>11281.1</v>
      </c>
      <c r="J2107" s="63">
        <v>27183.71</v>
      </c>
    </row>
    <row r="2108" spans="9:10">
      <c r="I2108" s="62">
        <v>17682.38</v>
      </c>
      <c r="J2108" s="63">
        <v>9983.73</v>
      </c>
    </row>
    <row r="2109" spans="9:10">
      <c r="I2109" s="62">
        <v>6675.43</v>
      </c>
      <c r="J2109" s="63">
        <v>17038.21</v>
      </c>
    </row>
    <row r="2110" spans="9:10">
      <c r="I2110" s="62">
        <v>16898.439999999999</v>
      </c>
      <c r="J2110" s="63">
        <v>6528.24</v>
      </c>
    </row>
    <row r="2111" spans="9:10">
      <c r="I2111" s="62">
        <v>6919.34</v>
      </c>
      <c r="J2111" s="63">
        <v>29205.05</v>
      </c>
    </row>
    <row r="2112" spans="9:10">
      <c r="I2112" s="62">
        <v>14625.31</v>
      </c>
      <c r="J2112" s="63">
        <v>8803.02</v>
      </c>
    </row>
    <row r="2113" spans="9:10">
      <c r="I2113" s="62">
        <v>19149.88</v>
      </c>
      <c r="J2113" s="63">
        <v>21782.23</v>
      </c>
    </row>
    <row r="2114" spans="9:10">
      <c r="I2114" s="62">
        <v>12971.17</v>
      </c>
      <c r="J2114" s="63">
        <v>13957.19</v>
      </c>
    </row>
    <row r="2115" spans="9:10">
      <c r="I2115" s="62">
        <v>21135.56</v>
      </c>
      <c r="J2115" s="63">
        <v>20858.97</v>
      </c>
    </row>
    <row r="2116" spans="9:10">
      <c r="I2116" s="62">
        <v>7498.26</v>
      </c>
      <c r="J2116" s="63">
        <v>10651.27</v>
      </c>
    </row>
    <row r="2117" spans="9:10">
      <c r="I2117" s="62">
        <v>6100.47</v>
      </c>
      <c r="J2117" s="63">
        <v>28166.74</v>
      </c>
    </row>
    <row r="2118" spans="9:10">
      <c r="I2118" s="62">
        <v>19518.34</v>
      </c>
      <c r="J2118" s="63">
        <v>8518.3700000000008</v>
      </c>
    </row>
    <row r="2119" spans="9:10">
      <c r="I2119" s="62">
        <v>8000.9</v>
      </c>
      <c r="J2119" s="63">
        <v>11566.8</v>
      </c>
    </row>
    <row r="2120" spans="9:10">
      <c r="I2120" s="62">
        <v>6587.8</v>
      </c>
      <c r="J2120" s="63">
        <v>11816.12</v>
      </c>
    </row>
    <row r="2121" spans="9:10">
      <c r="I2121" s="62">
        <v>13380.3</v>
      </c>
      <c r="J2121" s="63">
        <v>31655.89</v>
      </c>
    </row>
    <row r="2122" spans="9:10">
      <c r="I2122" s="62">
        <v>59010.83</v>
      </c>
      <c r="J2122" s="63">
        <v>43359.63</v>
      </c>
    </row>
    <row r="2123" spans="9:10">
      <c r="I2123" s="62">
        <v>14517.11</v>
      </c>
      <c r="J2123" s="63">
        <v>9252.19</v>
      </c>
    </row>
    <row r="2124" spans="9:10">
      <c r="I2124" s="62">
        <v>10449.82</v>
      </c>
      <c r="J2124" s="63">
        <v>34589.72</v>
      </c>
    </row>
    <row r="2125" spans="9:10">
      <c r="I2125" s="62">
        <v>12189.26</v>
      </c>
      <c r="J2125" s="63">
        <v>16451.330000000002</v>
      </c>
    </row>
    <row r="2126" spans="9:10">
      <c r="I2126" s="62">
        <v>22786.15</v>
      </c>
      <c r="J2126" s="63">
        <v>11601.08</v>
      </c>
    </row>
    <row r="2127" spans="9:10">
      <c r="I2127" s="62">
        <v>6756.65</v>
      </c>
      <c r="J2127" s="63">
        <v>30479.97</v>
      </c>
    </row>
    <row r="2128" spans="9:10">
      <c r="I2128" s="62">
        <v>41553.97</v>
      </c>
      <c r="J2128" s="63">
        <v>11036.96</v>
      </c>
    </row>
    <row r="2129" spans="9:10">
      <c r="I2129" s="62">
        <v>46373.72</v>
      </c>
      <c r="J2129" s="63">
        <v>6971.66</v>
      </c>
    </row>
    <row r="2130" spans="9:10">
      <c r="I2130" s="62">
        <v>10143.6</v>
      </c>
      <c r="J2130" s="63">
        <v>48195.3</v>
      </c>
    </row>
    <row r="2131" spans="9:10">
      <c r="I2131" s="62">
        <v>8266.86</v>
      </c>
      <c r="J2131" s="63">
        <v>15866.17</v>
      </c>
    </row>
    <row r="2132" spans="9:10">
      <c r="I2132" s="62">
        <v>6904.47</v>
      </c>
      <c r="J2132" s="63">
        <v>9328.5499999999993</v>
      </c>
    </row>
    <row r="2133" spans="9:10">
      <c r="I2133" s="62">
        <v>5708.63</v>
      </c>
      <c r="J2133" s="63">
        <v>8154.16</v>
      </c>
    </row>
    <row r="2134" spans="9:10">
      <c r="I2134" s="62">
        <v>22724.66</v>
      </c>
      <c r="J2134" s="63">
        <v>10987.21</v>
      </c>
    </row>
    <row r="2135" spans="9:10">
      <c r="I2135" s="62">
        <v>53494.43</v>
      </c>
      <c r="J2135" s="63">
        <v>11955.99</v>
      </c>
    </row>
    <row r="2136" spans="9:10">
      <c r="I2136" s="62">
        <v>18282.490000000002</v>
      </c>
      <c r="J2136" s="63">
        <v>12968.97</v>
      </c>
    </row>
    <row r="2137" spans="9:10">
      <c r="I2137" s="62">
        <v>10192</v>
      </c>
      <c r="J2137" s="63">
        <v>19001.89</v>
      </c>
    </row>
    <row r="2138" spans="9:10">
      <c r="I2138" s="62">
        <v>43400.72</v>
      </c>
      <c r="J2138" s="63">
        <v>10645.43</v>
      </c>
    </row>
    <row r="2139" spans="9:10">
      <c r="I2139" s="62">
        <v>13075.36</v>
      </c>
      <c r="J2139" s="63">
        <v>7413.71</v>
      </c>
    </row>
    <row r="2140" spans="9:10">
      <c r="I2140" s="62">
        <v>10380.69</v>
      </c>
      <c r="J2140" s="63">
        <v>11910.55</v>
      </c>
    </row>
    <row r="2141" spans="9:10">
      <c r="I2141" s="62">
        <v>13100.34</v>
      </c>
      <c r="J2141" s="63">
        <v>10880.89</v>
      </c>
    </row>
    <row r="2142" spans="9:10">
      <c r="I2142" s="62">
        <v>12227.44</v>
      </c>
      <c r="J2142" s="63">
        <v>14248.34</v>
      </c>
    </row>
    <row r="2143" spans="9:10">
      <c r="I2143" s="62">
        <v>14789.79</v>
      </c>
      <c r="J2143" s="63">
        <v>6408.63</v>
      </c>
    </row>
    <row r="2144" spans="9:10">
      <c r="I2144" s="62">
        <v>7046.49</v>
      </c>
      <c r="J2144" s="63">
        <v>8491.14</v>
      </c>
    </row>
    <row r="2145" spans="9:10">
      <c r="I2145" s="62">
        <v>38335.129999999997</v>
      </c>
      <c r="J2145" s="63">
        <v>41609.86</v>
      </c>
    </row>
    <row r="2146" spans="9:10">
      <c r="I2146" s="62">
        <v>10668.11</v>
      </c>
      <c r="J2146" s="63">
        <v>7961.67</v>
      </c>
    </row>
    <row r="2147" spans="9:10">
      <c r="I2147" s="62">
        <v>6071.98</v>
      </c>
      <c r="J2147" s="63">
        <v>6907.22</v>
      </c>
    </row>
    <row r="2148" spans="9:10">
      <c r="I2148" s="62">
        <v>8971.84</v>
      </c>
      <c r="J2148" s="63">
        <v>7769.35</v>
      </c>
    </row>
    <row r="2149" spans="9:10">
      <c r="I2149" s="62">
        <v>31930.85</v>
      </c>
      <c r="J2149" s="63">
        <v>9670.16</v>
      </c>
    </row>
    <row r="2150" spans="9:10">
      <c r="I2150" s="62">
        <v>5695.12</v>
      </c>
      <c r="J2150" s="63">
        <v>10172.459999999999</v>
      </c>
    </row>
    <row r="2151" spans="9:10">
      <c r="I2151" s="62">
        <v>21421.759999999998</v>
      </c>
      <c r="J2151" s="63">
        <v>36329.19</v>
      </c>
    </row>
    <row r="2152" spans="9:10">
      <c r="I2152" s="62">
        <v>19635.580000000002</v>
      </c>
      <c r="J2152" s="63">
        <v>21635.89</v>
      </c>
    </row>
    <row r="2153" spans="9:10">
      <c r="I2153" s="62">
        <v>16565.28</v>
      </c>
      <c r="J2153" s="63">
        <v>40947.839999999997</v>
      </c>
    </row>
    <row r="2154" spans="9:10">
      <c r="I2154" s="62">
        <v>39246.01</v>
      </c>
      <c r="J2154" s="63">
        <v>20415.349999999999</v>
      </c>
    </row>
    <row r="2155" spans="9:10">
      <c r="I2155" s="62">
        <v>13709.32</v>
      </c>
      <c r="J2155" s="63">
        <v>6809.03</v>
      </c>
    </row>
    <row r="2156" spans="9:10">
      <c r="I2156" s="62">
        <v>34073.49</v>
      </c>
      <c r="J2156" s="63">
        <v>34322.769999999997</v>
      </c>
    </row>
    <row r="2157" spans="9:10">
      <c r="I2157" s="62">
        <v>9688.16</v>
      </c>
      <c r="J2157" s="63">
        <v>19092.63</v>
      </c>
    </row>
    <row r="2158" spans="9:10">
      <c r="I2158" s="62">
        <v>14297.44</v>
      </c>
      <c r="J2158" s="63">
        <v>7723.55</v>
      </c>
    </row>
    <row r="2159" spans="9:10">
      <c r="I2159" s="62">
        <v>8049.85</v>
      </c>
      <c r="J2159" s="63">
        <v>21402.21</v>
      </c>
    </row>
    <row r="2160" spans="9:10">
      <c r="I2160" s="62">
        <v>11885.31</v>
      </c>
      <c r="J2160" s="63">
        <v>20708.79</v>
      </c>
    </row>
    <row r="2161" spans="9:10">
      <c r="I2161" s="62">
        <v>9412.25</v>
      </c>
      <c r="J2161" s="63">
        <v>7303.11</v>
      </c>
    </row>
    <row r="2162" spans="9:10">
      <c r="I2162" s="62">
        <v>14794.64</v>
      </c>
      <c r="J2162" s="63">
        <v>6427.14</v>
      </c>
    </row>
    <row r="2163" spans="9:10">
      <c r="I2163" s="62">
        <v>9061.7199999999993</v>
      </c>
      <c r="J2163" s="63">
        <v>8089.38</v>
      </c>
    </row>
    <row r="2164" spans="9:10">
      <c r="I2164" s="62">
        <v>6467.97</v>
      </c>
      <c r="J2164" s="63">
        <v>28481.64</v>
      </c>
    </row>
    <row r="2165" spans="9:10">
      <c r="I2165" s="62">
        <v>7226.48</v>
      </c>
      <c r="J2165" s="63">
        <v>24006.46</v>
      </c>
    </row>
    <row r="2166" spans="9:10">
      <c r="I2166" s="62">
        <v>9606.44</v>
      </c>
      <c r="J2166" s="63">
        <v>25312.1</v>
      </c>
    </row>
    <row r="2167" spans="9:10">
      <c r="I2167" s="62">
        <v>14610.61</v>
      </c>
      <c r="J2167" s="63">
        <v>8947.42</v>
      </c>
    </row>
    <row r="2168" spans="9:10">
      <c r="I2168" s="62">
        <v>24623.87</v>
      </c>
      <c r="J2168" s="63">
        <v>22585.03</v>
      </c>
    </row>
    <row r="2169" spans="9:10">
      <c r="I2169" s="62">
        <v>10071.43</v>
      </c>
      <c r="J2169" s="63">
        <v>8349.7999999999993</v>
      </c>
    </row>
    <row r="2170" spans="9:10">
      <c r="I2170" s="62">
        <v>11034.92</v>
      </c>
      <c r="J2170" s="63">
        <v>30660.05</v>
      </c>
    </row>
    <row r="2171" spans="9:10">
      <c r="I2171" s="62">
        <v>21781.21</v>
      </c>
      <c r="J2171" s="63">
        <v>10484.200000000001</v>
      </c>
    </row>
    <row r="2172" spans="9:10">
      <c r="I2172" s="62">
        <v>9321.52</v>
      </c>
      <c r="J2172" s="63">
        <v>21581.49</v>
      </c>
    </row>
    <row r="2173" spans="9:10">
      <c r="I2173" s="62">
        <v>19995.669999999998</v>
      </c>
      <c r="J2173" s="63">
        <v>13425.98</v>
      </c>
    </row>
    <row r="2174" spans="9:10">
      <c r="I2174" s="62">
        <v>9295.3799999999992</v>
      </c>
      <c r="J2174" s="63">
        <v>9732.41</v>
      </c>
    </row>
    <row r="2175" spans="9:10">
      <c r="I2175" s="62">
        <v>7421.55</v>
      </c>
      <c r="J2175" s="63">
        <v>6761.58</v>
      </c>
    </row>
    <row r="2176" spans="9:10">
      <c r="I2176" s="62">
        <v>9269.7800000000007</v>
      </c>
      <c r="J2176" s="63">
        <v>16170.5</v>
      </c>
    </row>
    <row r="2177" spans="9:10">
      <c r="I2177" s="62">
        <v>10548.82</v>
      </c>
      <c r="J2177" s="63">
        <v>6538.95</v>
      </c>
    </row>
    <row r="2178" spans="9:10">
      <c r="I2178" s="62">
        <v>18278.93</v>
      </c>
      <c r="J2178" s="63">
        <v>6102.62</v>
      </c>
    </row>
    <row r="2179" spans="9:10">
      <c r="I2179" s="62">
        <v>7839.04</v>
      </c>
      <c r="J2179" s="63">
        <v>7955.78</v>
      </c>
    </row>
    <row r="2180" spans="9:10">
      <c r="I2180" s="62">
        <v>20780.919999999998</v>
      </c>
      <c r="J2180" s="63">
        <v>6115.72</v>
      </c>
    </row>
    <row r="2181" spans="9:10">
      <c r="I2181" s="62">
        <v>5856.58</v>
      </c>
      <c r="J2181" s="63">
        <v>8983.7199999999993</v>
      </c>
    </row>
    <row r="2182" spans="9:10">
      <c r="I2182" s="62">
        <v>16871.099999999999</v>
      </c>
      <c r="J2182" s="63">
        <v>16479.25</v>
      </c>
    </row>
    <row r="2183" spans="9:10">
      <c r="I2183" s="62">
        <v>15157.55</v>
      </c>
      <c r="J2183" s="63">
        <v>9545.59</v>
      </c>
    </row>
    <row r="2184" spans="9:10">
      <c r="I2184" s="62">
        <v>7289.03</v>
      </c>
      <c r="J2184" s="63">
        <v>6521.19</v>
      </c>
    </row>
    <row r="2185" spans="9:10">
      <c r="I2185" s="62">
        <v>16310.11</v>
      </c>
      <c r="J2185" s="63">
        <v>10181.59</v>
      </c>
    </row>
    <row r="2186" spans="9:10">
      <c r="I2186" s="62">
        <v>28443.11</v>
      </c>
      <c r="J2186" s="63">
        <v>7950.03</v>
      </c>
    </row>
    <row r="2187" spans="9:10">
      <c r="I2187" s="62">
        <v>11716.45</v>
      </c>
      <c r="J2187" s="63">
        <v>49132.42</v>
      </c>
    </row>
    <row r="2188" spans="9:10">
      <c r="I2188" s="62">
        <v>11712.68</v>
      </c>
      <c r="J2188" s="63">
        <v>9056.24</v>
      </c>
    </row>
    <row r="2189" spans="9:10">
      <c r="I2189" s="62">
        <v>6598.79</v>
      </c>
      <c r="J2189" s="63">
        <v>5647.4</v>
      </c>
    </row>
    <row r="2190" spans="9:10">
      <c r="I2190" s="62">
        <v>14098.23</v>
      </c>
      <c r="J2190" s="63">
        <v>7627.57</v>
      </c>
    </row>
    <row r="2191" spans="9:10">
      <c r="I2191" s="62">
        <v>9833.8799999999992</v>
      </c>
      <c r="J2191" s="63">
        <v>15274.21</v>
      </c>
    </row>
    <row r="2192" spans="9:10">
      <c r="I2192" s="62">
        <v>14826.73</v>
      </c>
      <c r="J2192" s="63">
        <v>25766.46</v>
      </c>
    </row>
    <row r="2193" spans="9:10">
      <c r="I2193" s="62">
        <v>9772.3700000000008</v>
      </c>
      <c r="J2193" s="63">
        <v>14049.32</v>
      </c>
    </row>
    <row r="2194" spans="9:10">
      <c r="I2194" s="62">
        <v>12933.88</v>
      </c>
      <c r="J2194" s="63">
        <v>36188.28</v>
      </c>
    </row>
    <row r="2195" spans="9:10">
      <c r="I2195" s="62">
        <v>9917.57</v>
      </c>
      <c r="J2195" s="63">
        <v>29171.51</v>
      </c>
    </row>
    <row r="2196" spans="9:10">
      <c r="I2196" s="62">
        <v>78374.259999999995</v>
      </c>
      <c r="J2196" s="63">
        <v>26239.09</v>
      </c>
    </row>
    <row r="2197" spans="9:10">
      <c r="I2197" s="62">
        <v>28270.34</v>
      </c>
      <c r="J2197" s="63">
        <v>48603.18</v>
      </c>
    </row>
    <row r="2198" spans="9:10">
      <c r="I2198" s="62">
        <v>16593.34</v>
      </c>
      <c r="J2198" s="63">
        <v>36661.69</v>
      </c>
    </row>
    <row r="2199" spans="9:10">
      <c r="I2199" s="62">
        <v>15120.74</v>
      </c>
      <c r="J2199" s="63">
        <v>42027.94</v>
      </c>
    </row>
    <row r="2200" spans="9:10">
      <c r="I2200" s="62">
        <v>9930.24</v>
      </c>
      <c r="J2200" s="63">
        <v>50298.54</v>
      </c>
    </row>
    <row r="2201" spans="9:10">
      <c r="I2201" s="62">
        <v>17486.73</v>
      </c>
      <c r="J2201" s="63">
        <v>44755.67</v>
      </c>
    </row>
    <row r="2202" spans="9:10">
      <c r="I2202" s="62">
        <v>30023.74</v>
      </c>
      <c r="J2202" s="63">
        <v>22585.86</v>
      </c>
    </row>
    <row r="2203" spans="9:10">
      <c r="I2203" s="62">
        <v>8541.11</v>
      </c>
      <c r="J2203" s="63">
        <v>44624.75</v>
      </c>
    </row>
    <row r="2204" spans="9:10">
      <c r="I2204" s="62">
        <v>7983.28</v>
      </c>
      <c r="J2204" s="63">
        <v>16741.38</v>
      </c>
    </row>
    <row r="2205" spans="9:10">
      <c r="I2205" s="62">
        <v>9028</v>
      </c>
      <c r="J2205" s="63">
        <v>43304.05</v>
      </c>
    </row>
    <row r="2206" spans="9:10">
      <c r="I2206" s="62">
        <v>9397.23</v>
      </c>
      <c r="J2206" s="63">
        <v>22348.560000000001</v>
      </c>
    </row>
    <row r="2207" spans="9:10">
      <c r="I2207" s="62">
        <v>23459.93</v>
      </c>
      <c r="J2207" s="63">
        <v>43698.96</v>
      </c>
    </row>
    <row r="2208" spans="9:10">
      <c r="I2208" s="62">
        <v>44548.73</v>
      </c>
      <c r="J2208" s="63">
        <v>49675.02</v>
      </c>
    </row>
    <row r="2209" spans="9:10">
      <c r="I2209" s="62">
        <v>11362.15</v>
      </c>
      <c r="J2209" s="63">
        <v>43776.97</v>
      </c>
    </row>
    <row r="2210" spans="9:10">
      <c r="I2210" s="62">
        <v>42356.06</v>
      </c>
      <c r="J2210" s="63">
        <v>25397.919999999998</v>
      </c>
    </row>
    <row r="2211" spans="9:10">
      <c r="I2211" s="62">
        <v>13571.47</v>
      </c>
      <c r="J2211" s="63">
        <v>24268.84</v>
      </c>
    </row>
    <row r="2212" spans="9:10">
      <c r="I2212" s="62">
        <v>18668.919999999998</v>
      </c>
      <c r="J2212" s="63">
        <v>25431.11</v>
      </c>
    </row>
    <row r="2213" spans="9:10">
      <c r="I2213" s="62">
        <v>9511.69</v>
      </c>
      <c r="J2213" s="63">
        <v>19908.400000000001</v>
      </c>
    </row>
    <row r="2214" spans="9:10">
      <c r="I2214" s="62">
        <v>6993.3</v>
      </c>
      <c r="J2214" s="63">
        <v>38676.33</v>
      </c>
    </row>
    <row r="2215" spans="9:10">
      <c r="I2215" s="62">
        <v>41342.93</v>
      </c>
      <c r="J2215" s="63">
        <v>20018.72</v>
      </c>
    </row>
    <row r="2216" spans="9:10">
      <c r="I2216" s="62">
        <v>11848.25</v>
      </c>
      <c r="J2216" s="63">
        <v>26576.62</v>
      </c>
    </row>
    <row r="2217" spans="9:10">
      <c r="I2217" s="62">
        <v>7329.77</v>
      </c>
      <c r="J2217" s="63">
        <v>46244.25</v>
      </c>
    </row>
    <row r="2218" spans="9:10">
      <c r="I2218" s="62">
        <v>6293.2</v>
      </c>
      <c r="J2218" s="63">
        <v>32212.240000000002</v>
      </c>
    </row>
    <row r="2219" spans="9:10">
      <c r="I2219" s="62">
        <v>7776.17</v>
      </c>
      <c r="J2219" s="63">
        <v>45869.23</v>
      </c>
    </row>
    <row r="2220" spans="9:10">
      <c r="I2220" s="62">
        <v>14846.72</v>
      </c>
      <c r="J2220" s="63">
        <v>30221</v>
      </c>
    </row>
    <row r="2221" spans="9:10">
      <c r="I2221" s="62">
        <v>11095.53</v>
      </c>
      <c r="J2221" s="63">
        <v>38302.879999999997</v>
      </c>
    </row>
    <row r="2222" spans="9:10">
      <c r="I2222" s="62">
        <v>16676.75</v>
      </c>
      <c r="J2222" s="63">
        <v>23644.35</v>
      </c>
    </row>
    <row r="2223" spans="9:10">
      <c r="I2223" s="62">
        <v>9945.1299999999992</v>
      </c>
      <c r="J2223" s="63">
        <v>48113.61</v>
      </c>
    </row>
    <row r="2224" spans="9:10">
      <c r="I2224" s="62">
        <v>70601.27</v>
      </c>
      <c r="J2224" s="63">
        <v>50236.19</v>
      </c>
    </row>
    <row r="2225" spans="9:10">
      <c r="I2225" s="62">
        <v>13658.49</v>
      </c>
      <c r="J2225" s="63">
        <v>42362.66</v>
      </c>
    </row>
    <row r="2226" spans="9:10">
      <c r="I2226" s="62">
        <v>14230.09</v>
      </c>
      <c r="J2226" s="63">
        <v>40030.65</v>
      </c>
    </row>
    <row r="2227" spans="9:10">
      <c r="I2227" s="62">
        <v>15293.33</v>
      </c>
      <c r="J2227" s="63">
        <v>45616.54</v>
      </c>
    </row>
    <row r="2228" spans="9:10">
      <c r="I2228" s="62">
        <v>11999.45</v>
      </c>
      <c r="J2228" s="63">
        <v>18664.02</v>
      </c>
    </row>
    <row r="2229" spans="9:10">
      <c r="I2229" s="62">
        <v>14489.98</v>
      </c>
      <c r="J2229" s="63">
        <v>14527.61</v>
      </c>
    </row>
    <row r="2230" spans="9:10">
      <c r="I2230" s="62">
        <v>6557.79</v>
      </c>
      <c r="J2230" s="63">
        <v>26156.99</v>
      </c>
    </row>
    <row r="2231" spans="9:10">
      <c r="I2231" s="62">
        <v>21385.41</v>
      </c>
      <c r="J2231" s="63">
        <v>33311.74</v>
      </c>
    </row>
    <row r="2232" spans="9:10">
      <c r="I2232" s="62">
        <v>9874.7900000000009</v>
      </c>
      <c r="J2232" s="63">
        <v>8551.2800000000007</v>
      </c>
    </row>
    <row r="2233" spans="9:10">
      <c r="I2233" s="62">
        <v>43314.1</v>
      </c>
      <c r="J2233" s="63">
        <v>50536.55</v>
      </c>
    </row>
    <row r="2234" spans="9:10">
      <c r="I2234" s="62">
        <v>9424.86</v>
      </c>
      <c r="J2234" s="63">
        <v>36167.31</v>
      </c>
    </row>
    <row r="2235" spans="9:10">
      <c r="I2235" s="62">
        <v>8876.43</v>
      </c>
      <c r="J2235" s="63">
        <v>45586.82</v>
      </c>
    </row>
    <row r="2236" spans="9:10">
      <c r="I2236" s="62">
        <v>11200.04</v>
      </c>
      <c r="J2236" s="63">
        <v>28253.52</v>
      </c>
    </row>
    <row r="2237" spans="9:10">
      <c r="I2237" s="62">
        <v>9860.2099999999991</v>
      </c>
      <c r="J2237" s="63">
        <v>38633.71</v>
      </c>
    </row>
    <row r="2238" spans="9:10">
      <c r="I2238" s="62">
        <v>7665.58</v>
      </c>
      <c r="J2238" s="63">
        <v>46566.51</v>
      </c>
    </row>
    <row r="2239" spans="9:10">
      <c r="I2239" s="62">
        <v>16728.68</v>
      </c>
      <c r="J2239" s="63">
        <v>15841.91</v>
      </c>
    </row>
    <row r="2240" spans="9:10">
      <c r="I2240" s="62">
        <v>4533.95</v>
      </c>
      <c r="J2240" s="63">
        <v>36644.68</v>
      </c>
    </row>
    <row r="2241" spans="9:10">
      <c r="I2241" s="62">
        <v>7428.39</v>
      </c>
      <c r="J2241" s="63">
        <v>44217.32</v>
      </c>
    </row>
    <row r="2242" spans="9:10">
      <c r="I2242" s="62">
        <v>5672.48</v>
      </c>
      <c r="J2242" s="63">
        <v>18235.04</v>
      </c>
    </row>
    <row r="2243" spans="9:10">
      <c r="I2243" s="62">
        <v>30017.15</v>
      </c>
      <c r="J2243" s="63">
        <v>30978.92</v>
      </c>
    </row>
    <row r="2244" spans="9:10">
      <c r="I2244" s="62">
        <v>11170.38</v>
      </c>
      <c r="J2244" s="63">
        <v>17263.400000000001</v>
      </c>
    </row>
    <row r="2245" spans="9:10">
      <c r="I2245" s="62">
        <v>8418.81</v>
      </c>
      <c r="J2245" s="63">
        <v>18173.830000000002</v>
      </c>
    </row>
    <row r="2246" spans="9:10">
      <c r="I2246" s="62">
        <v>8002.14</v>
      </c>
      <c r="J2246" s="63">
        <v>17488.37</v>
      </c>
    </row>
    <row r="2247" spans="9:10">
      <c r="I2247" s="62">
        <v>6054.45</v>
      </c>
      <c r="J2247" s="63">
        <v>16786.669999999998</v>
      </c>
    </row>
    <row r="2248" spans="9:10">
      <c r="I2248" s="62">
        <v>7397.55</v>
      </c>
      <c r="J2248" s="63">
        <v>15623.36</v>
      </c>
    </row>
    <row r="2249" spans="9:10">
      <c r="I2249" s="62">
        <v>7653.89</v>
      </c>
      <c r="J2249" s="63">
        <v>17054.189999999999</v>
      </c>
    </row>
    <row r="2250" spans="9:10">
      <c r="I2250" s="62">
        <v>11335.54</v>
      </c>
      <c r="J2250" s="63">
        <v>32419.23</v>
      </c>
    </row>
    <row r="2251" spans="9:10">
      <c r="I2251" s="62">
        <v>27183.71</v>
      </c>
      <c r="J2251" s="63">
        <v>22159.16</v>
      </c>
    </row>
    <row r="2252" spans="9:10">
      <c r="I2252" s="62">
        <v>9983.73</v>
      </c>
      <c r="J2252" s="63">
        <v>32906.5</v>
      </c>
    </row>
    <row r="2253" spans="9:10">
      <c r="I2253" s="62">
        <v>17038.21</v>
      </c>
      <c r="J2253" s="63">
        <v>11176.37</v>
      </c>
    </row>
    <row r="2254" spans="9:10">
      <c r="I2254" s="62">
        <v>6528.24</v>
      </c>
      <c r="J2254" s="63">
        <v>14579.47</v>
      </c>
    </row>
    <row r="2255" spans="9:10">
      <c r="I2255" s="62">
        <v>58039.48</v>
      </c>
      <c r="J2255" s="63">
        <v>20266.7</v>
      </c>
    </row>
    <row r="2256" spans="9:10">
      <c r="I2256" s="62">
        <v>29205.05</v>
      </c>
      <c r="J2256" s="63">
        <v>42537.98</v>
      </c>
    </row>
    <row r="2257" spans="9:10">
      <c r="I2257" s="62">
        <v>8803.02</v>
      </c>
      <c r="J2257" s="63">
        <v>48954.2</v>
      </c>
    </row>
    <row r="2258" spans="9:10">
      <c r="I2258" s="62">
        <v>21782.23</v>
      </c>
      <c r="J2258" s="63">
        <v>22017.5</v>
      </c>
    </row>
    <row r="2259" spans="9:10">
      <c r="I2259" s="62">
        <v>13957.19</v>
      </c>
      <c r="J2259" s="63">
        <v>23615.4</v>
      </c>
    </row>
    <row r="2260" spans="9:10">
      <c r="I2260" s="62">
        <v>20858.97</v>
      </c>
      <c r="J2260" s="63">
        <v>36002.019999999997</v>
      </c>
    </row>
    <row r="2261" spans="9:10">
      <c r="I2261" s="62">
        <v>10651.27</v>
      </c>
      <c r="J2261" s="63">
        <v>15720.61</v>
      </c>
    </row>
    <row r="2262" spans="9:10">
      <c r="I2262" s="62">
        <v>28166.74</v>
      </c>
      <c r="J2262" s="63">
        <v>45827.63</v>
      </c>
    </row>
    <row r="2263" spans="9:10">
      <c r="I2263" s="62">
        <v>8518.3700000000008</v>
      </c>
      <c r="J2263" s="63">
        <v>22558.99</v>
      </c>
    </row>
    <row r="2264" spans="9:10">
      <c r="I2264" s="62">
        <v>11566.8</v>
      </c>
      <c r="J2264" s="63">
        <v>10599.14</v>
      </c>
    </row>
    <row r="2265" spans="9:10">
      <c r="I2265" s="62">
        <v>11816.12</v>
      </c>
      <c r="J2265" s="63">
        <v>16308.05</v>
      </c>
    </row>
    <row r="2266" spans="9:10">
      <c r="I2266" s="62">
        <v>31655.89</v>
      </c>
      <c r="J2266" s="63">
        <v>14480.7</v>
      </c>
    </row>
    <row r="2267" spans="9:10">
      <c r="I2267" s="62">
        <v>43359.63</v>
      </c>
      <c r="J2267" s="63">
        <v>10873.24</v>
      </c>
    </row>
    <row r="2268" spans="9:10">
      <c r="I2268" s="62">
        <v>9252.19</v>
      </c>
      <c r="J2268" s="63">
        <v>27536.04</v>
      </c>
    </row>
    <row r="2269" spans="9:10">
      <c r="I2269" s="62">
        <v>34589.72</v>
      </c>
      <c r="J2269" s="63">
        <v>24771.79</v>
      </c>
    </row>
    <row r="2270" spans="9:10">
      <c r="I2270" s="62">
        <v>16451.330000000002</v>
      </c>
      <c r="J2270" s="63">
        <v>36207.51</v>
      </c>
    </row>
    <row r="2271" spans="9:10">
      <c r="I2271" s="62">
        <v>11601.08</v>
      </c>
      <c r="J2271" s="63">
        <v>46645.93</v>
      </c>
    </row>
    <row r="2272" spans="9:10">
      <c r="I2272" s="62">
        <v>30479.97</v>
      </c>
      <c r="J2272" s="63">
        <v>11893.43</v>
      </c>
    </row>
    <row r="2273" spans="9:10">
      <c r="I2273" s="62">
        <v>11036.96</v>
      </c>
      <c r="J2273" s="63">
        <v>13408.56</v>
      </c>
    </row>
    <row r="2274" spans="9:10">
      <c r="I2274" s="62">
        <v>6971.66</v>
      </c>
      <c r="J2274" s="63">
        <v>19791.29</v>
      </c>
    </row>
    <row r="2275" spans="9:10">
      <c r="I2275" s="62">
        <v>48195.3</v>
      </c>
      <c r="J2275" s="63">
        <v>9766.51</v>
      </c>
    </row>
    <row r="2276" spans="9:10">
      <c r="I2276" s="62">
        <v>15866.17</v>
      </c>
      <c r="J2276" s="63">
        <v>37467.35</v>
      </c>
    </row>
    <row r="2277" spans="9:10">
      <c r="I2277" s="62">
        <v>9328.5499999999993</v>
      </c>
      <c r="J2277" s="63">
        <v>38311.040000000001</v>
      </c>
    </row>
    <row r="2278" spans="9:10">
      <c r="I2278" s="62">
        <v>8154.16</v>
      </c>
      <c r="J2278" s="63">
        <v>11755.39</v>
      </c>
    </row>
    <row r="2279" spans="9:10">
      <c r="I2279" s="62">
        <v>10987.21</v>
      </c>
      <c r="J2279" s="63">
        <v>28973.54</v>
      </c>
    </row>
    <row r="2280" spans="9:10">
      <c r="I2280" s="62">
        <v>11955.99</v>
      </c>
      <c r="J2280" s="63">
        <v>36693.269999999997</v>
      </c>
    </row>
    <row r="2281" spans="9:10">
      <c r="I2281" s="62">
        <v>12968.97</v>
      </c>
      <c r="J2281" s="63">
        <v>43680.15</v>
      </c>
    </row>
    <row r="2282" spans="9:10">
      <c r="I2282" s="62">
        <v>19001.89</v>
      </c>
      <c r="J2282" s="63">
        <v>21280.95</v>
      </c>
    </row>
    <row r="2283" spans="9:10">
      <c r="I2283" s="62">
        <v>10645.43</v>
      </c>
      <c r="J2283" s="63">
        <v>17641.78</v>
      </c>
    </row>
    <row r="2284" spans="9:10">
      <c r="I2284" s="62">
        <v>7413.71</v>
      </c>
      <c r="J2284" s="63">
        <v>17321.439999999999</v>
      </c>
    </row>
    <row r="2285" spans="9:10">
      <c r="I2285" s="62">
        <v>11910.55</v>
      </c>
      <c r="J2285" s="63">
        <v>38638.480000000003</v>
      </c>
    </row>
    <row r="2286" spans="9:10">
      <c r="I2286" s="62">
        <v>10880.89</v>
      </c>
      <c r="J2286" s="63">
        <v>32339.01</v>
      </c>
    </row>
    <row r="2287" spans="9:10">
      <c r="I2287" s="62">
        <v>14248.34</v>
      </c>
      <c r="J2287" s="63">
        <v>14288.96</v>
      </c>
    </row>
    <row r="2288" spans="9:10">
      <c r="I2288" s="62">
        <v>6408.63</v>
      </c>
      <c r="J2288" s="63">
        <v>13819.82</v>
      </c>
    </row>
    <row r="2289" spans="9:10">
      <c r="I2289" s="62">
        <v>8491.14</v>
      </c>
      <c r="J2289" s="63">
        <v>29020.639999999999</v>
      </c>
    </row>
    <row r="2290" spans="9:10">
      <c r="I2290" s="62">
        <v>41609.86</v>
      </c>
      <c r="J2290" s="63">
        <v>17862.64</v>
      </c>
    </row>
    <row r="2291" spans="9:10">
      <c r="I2291" s="62">
        <v>7961.67</v>
      </c>
      <c r="J2291" s="63">
        <v>17863.8</v>
      </c>
    </row>
    <row r="2292" spans="9:10">
      <c r="I2292" s="62">
        <v>6907.22</v>
      </c>
      <c r="J2292" s="63">
        <v>9664.48</v>
      </c>
    </row>
    <row r="2293" spans="9:10">
      <c r="I2293" s="62">
        <v>7769.35</v>
      </c>
      <c r="J2293" s="63">
        <v>19296.27</v>
      </c>
    </row>
    <row r="2294" spans="9:10">
      <c r="I2294" s="62">
        <v>9670.16</v>
      </c>
      <c r="J2294" s="63">
        <v>10220.81</v>
      </c>
    </row>
    <row r="2295" spans="9:10">
      <c r="I2295" s="62">
        <v>10172.459999999999</v>
      </c>
      <c r="J2295" s="63">
        <v>39380.31</v>
      </c>
    </row>
    <row r="2296" spans="9:10">
      <c r="I2296" s="62">
        <v>36329.19</v>
      </c>
      <c r="J2296" s="63">
        <v>29564.82</v>
      </c>
    </row>
    <row r="2297" spans="9:10">
      <c r="I2297" s="62">
        <v>21635.89</v>
      </c>
      <c r="J2297" s="63">
        <v>24813.15</v>
      </c>
    </row>
    <row r="2298" spans="9:10">
      <c r="I2298" s="62">
        <v>40947.839999999997</v>
      </c>
      <c r="J2298" s="63">
        <v>13329.84</v>
      </c>
    </row>
    <row r="2299" spans="9:10">
      <c r="I2299" s="62">
        <v>20415.349999999999</v>
      </c>
      <c r="J2299" s="63">
        <v>34702.57</v>
      </c>
    </row>
    <row r="2300" spans="9:10">
      <c r="I2300" s="62">
        <v>6809.03</v>
      </c>
      <c r="J2300" s="63">
        <v>10478.5</v>
      </c>
    </row>
    <row r="2301" spans="9:10">
      <c r="I2301" s="62">
        <v>34322.769999999997</v>
      </c>
      <c r="J2301" s="63">
        <v>25710.720000000001</v>
      </c>
    </row>
    <row r="2302" spans="9:10">
      <c r="I2302" s="62">
        <v>19092.63</v>
      </c>
      <c r="J2302" s="63">
        <v>47492.23</v>
      </c>
    </row>
    <row r="2303" spans="9:10">
      <c r="I2303" s="62">
        <v>7723.55</v>
      </c>
      <c r="J2303" s="63">
        <v>34350.769999999997</v>
      </c>
    </row>
    <row r="2304" spans="9:10">
      <c r="I2304" s="62">
        <v>21402.21</v>
      </c>
      <c r="J2304" s="63">
        <v>49852.67</v>
      </c>
    </row>
    <row r="2305" spans="9:10">
      <c r="I2305" s="62">
        <v>20708.79</v>
      </c>
      <c r="J2305" s="63">
        <v>35329.65</v>
      </c>
    </row>
    <row r="2306" spans="9:10">
      <c r="I2306" s="62">
        <v>7303.11</v>
      </c>
      <c r="J2306" s="63">
        <v>12607.78</v>
      </c>
    </row>
    <row r="2307" spans="9:10">
      <c r="I2307" s="62">
        <v>6427.14</v>
      </c>
      <c r="J2307" s="63">
        <v>23295.87</v>
      </c>
    </row>
    <row r="2308" spans="9:10">
      <c r="I2308" s="62">
        <v>8089.38</v>
      </c>
      <c r="J2308" s="63">
        <v>16584.72</v>
      </c>
    </row>
    <row r="2309" spans="9:10">
      <c r="I2309" s="62">
        <v>28481.64</v>
      </c>
      <c r="J2309" s="63">
        <v>21836.07</v>
      </c>
    </row>
    <row r="2310" spans="9:10">
      <c r="I2310" s="62">
        <v>24006.46</v>
      </c>
      <c r="J2310" s="63">
        <v>42563.46</v>
      </c>
    </row>
    <row r="2311" spans="9:10">
      <c r="I2311" s="62">
        <v>25312.1</v>
      </c>
      <c r="J2311" s="63">
        <v>36997.550000000003</v>
      </c>
    </row>
    <row r="2312" spans="9:10">
      <c r="I2312" s="62">
        <v>8947.42</v>
      </c>
      <c r="J2312" s="63">
        <v>16162.26</v>
      </c>
    </row>
    <row r="2313" spans="9:10">
      <c r="I2313" s="62">
        <v>22585.03</v>
      </c>
      <c r="J2313" s="63">
        <v>30696.44</v>
      </c>
    </row>
    <row r="2314" spans="9:10">
      <c r="I2314" s="62">
        <v>8349.7999999999993</v>
      </c>
      <c r="J2314" s="63">
        <v>16600.580000000002</v>
      </c>
    </row>
    <row r="2315" spans="9:10">
      <c r="I2315" s="62">
        <v>30660.05</v>
      </c>
      <c r="J2315" s="63">
        <v>14195.33</v>
      </c>
    </row>
    <row r="2316" spans="9:10">
      <c r="I2316" s="62">
        <v>10484.200000000001</v>
      </c>
      <c r="J2316" s="63">
        <v>7119.47</v>
      </c>
    </row>
    <row r="2317" spans="9:10">
      <c r="I2317" s="62">
        <v>21581.49</v>
      </c>
      <c r="J2317" s="63">
        <v>10544.48</v>
      </c>
    </row>
    <row r="2318" spans="9:10">
      <c r="I2318" s="62">
        <v>13425.98</v>
      </c>
      <c r="J2318" s="63">
        <v>42370.03</v>
      </c>
    </row>
    <row r="2319" spans="9:10">
      <c r="I2319" s="62">
        <v>9732.41</v>
      </c>
      <c r="J2319" s="63">
        <v>22613.39</v>
      </c>
    </row>
    <row r="2320" spans="9:10">
      <c r="I2320" s="62">
        <v>6761.58</v>
      </c>
      <c r="J2320" s="63">
        <v>18671.259999999998</v>
      </c>
    </row>
    <row r="2321" spans="9:10">
      <c r="I2321" s="62">
        <v>16170.5</v>
      </c>
      <c r="J2321" s="63">
        <v>7514.88</v>
      </c>
    </row>
    <row r="2322" spans="9:10">
      <c r="I2322" s="62">
        <v>6538.95</v>
      </c>
      <c r="J2322" s="63">
        <v>12532.37</v>
      </c>
    </row>
    <row r="2323" spans="9:10">
      <c r="I2323" s="62">
        <v>6102.62</v>
      </c>
      <c r="J2323" s="63">
        <v>43477.59</v>
      </c>
    </row>
    <row r="2324" spans="9:10">
      <c r="I2324" s="62">
        <v>7955.78</v>
      </c>
      <c r="J2324" s="63">
        <v>28500.560000000001</v>
      </c>
    </row>
    <row r="2325" spans="9:10">
      <c r="I2325" s="62">
        <v>6115.72</v>
      </c>
      <c r="J2325" s="63">
        <v>28060.1</v>
      </c>
    </row>
    <row r="2326" spans="9:10">
      <c r="I2326" s="62">
        <v>8983.7199999999993</v>
      </c>
      <c r="J2326" s="63">
        <v>12898.65</v>
      </c>
    </row>
    <row r="2327" spans="9:10">
      <c r="I2327" s="62">
        <v>16479.25</v>
      </c>
      <c r="J2327" s="63">
        <v>25843.96</v>
      </c>
    </row>
    <row r="2328" spans="9:10">
      <c r="I2328" s="62">
        <v>9545.59</v>
      </c>
      <c r="J2328" s="63">
        <v>27276.2</v>
      </c>
    </row>
    <row r="2329" spans="9:10">
      <c r="I2329" s="62">
        <v>6521.19</v>
      </c>
      <c r="J2329" s="63">
        <v>14899.86</v>
      </c>
    </row>
    <row r="2330" spans="9:10">
      <c r="I2330" s="62">
        <v>10181.59</v>
      </c>
      <c r="J2330" s="63">
        <v>39132.78</v>
      </c>
    </row>
    <row r="2331" spans="9:10">
      <c r="I2331" s="62">
        <v>7950.03</v>
      </c>
      <c r="J2331" s="63">
        <v>9844.4599999999991</v>
      </c>
    </row>
    <row r="2332" spans="9:10">
      <c r="I2332" s="62">
        <v>49132.42</v>
      </c>
      <c r="J2332" s="63">
        <v>8735.8700000000008</v>
      </c>
    </row>
    <row r="2333" spans="9:10">
      <c r="I2333" s="62">
        <v>9056.24</v>
      </c>
      <c r="J2333" s="63">
        <v>16864.150000000001</v>
      </c>
    </row>
    <row r="2334" spans="9:10">
      <c r="I2334" s="62">
        <v>5647.4</v>
      </c>
      <c r="J2334" s="63">
        <v>14230.59</v>
      </c>
    </row>
    <row r="2335" spans="9:10">
      <c r="I2335" s="62">
        <v>7627.57</v>
      </c>
      <c r="J2335" s="63">
        <v>10289.86</v>
      </c>
    </row>
    <row r="2336" spans="9:10">
      <c r="I2336" s="62">
        <v>15274.21</v>
      </c>
      <c r="J2336" s="63">
        <v>44510.37</v>
      </c>
    </row>
    <row r="2337" spans="9:10">
      <c r="I2337" s="62">
        <v>25766.46</v>
      </c>
      <c r="J2337" s="63">
        <v>25941.86</v>
      </c>
    </row>
    <row r="2338" spans="9:10">
      <c r="I2338" s="62">
        <v>14049.32</v>
      </c>
      <c r="J2338" s="63">
        <v>22248.46</v>
      </c>
    </row>
    <row r="2339" spans="9:10">
      <c r="I2339" s="62">
        <v>125315.16</v>
      </c>
      <c r="J2339" s="63">
        <v>8112.71</v>
      </c>
    </row>
    <row r="2340" spans="9:10">
      <c r="I2340" s="62">
        <v>36188.28</v>
      </c>
      <c r="J2340" s="63">
        <v>8364.42</v>
      </c>
    </row>
    <row r="2341" spans="9:10">
      <c r="I2341" s="62">
        <v>202309.42</v>
      </c>
      <c r="J2341" s="63">
        <v>15672.35</v>
      </c>
    </row>
    <row r="2342" spans="9:10">
      <c r="I2342" s="62">
        <v>115474.99</v>
      </c>
      <c r="J2342" s="63">
        <v>23577.62</v>
      </c>
    </row>
    <row r="2343" spans="9:10">
      <c r="I2343" s="62">
        <v>91162.75</v>
      </c>
      <c r="J2343" s="63">
        <v>29381.26</v>
      </c>
    </row>
    <row r="2344" spans="9:10">
      <c r="I2344" s="62">
        <v>29171.51</v>
      </c>
      <c r="J2344" s="63">
        <v>13150.45</v>
      </c>
    </row>
    <row r="2345" spans="9:10">
      <c r="I2345" s="62">
        <v>66685.05</v>
      </c>
      <c r="J2345" s="63">
        <v>10348.11</v>
      </c>
    </row>
    <row r="2346" spans="9:10">
      <c r="I2346" s="62">
        <v>121054.33</v>
      </c>
      <c r="J2346" s="63">
        <v>38220.82</v>
      </c>
    </row>
    <row r="2347" spans="9:10">
      <c r="I2347" s="62">
        <v>26239.09</v>
      </c>
      <c r="J2347" s="63">
        <v>23226.69</v>
      </c>
    </row>
    <row r="2348" spans="9:10">
      <c r="I2348" s="62">
        <v>69540.08</v>
      </c>
      <c r="J2348" s="63">
        <v>17232.72</v>
      </c>
    </row>
    <row r="2349" spans="9:10">
      <c r="I2349" s="62">
        <v>48603.18</v>
      </c>
      <c r="J2349" s="63">
        <v>16955.939999999999</v>
      </c>
    </row>
    <row r="2350" spans="9:10">
      <c r="I2350" s="62">
        <v>36661.69</v>
      </c>
      <c r="J2350" s="63">
        <v>41148.54</v>
      </c>
    </row>
    <row r="2351" spans="9:10">
      <c r="I2351" s="62">
        <v>144218.51</v>
      </c>
      <c r="J2351" s="63">
        <v>39577.83</v>
      </c>
    </row>
    <row r="2352" spans="9:10">
      <c r="I2352" s="62">
        <v>42027.94</v>
      </c>
      <c r="J2352" s="63">
        <v>14199.05</v>
      </c>
    </row>
    <row r="2353" spans="9:10">
      <c r="I2353" s="62">
        <v>50298.54</v>
      </c>
      <c r="J2353" s="63">
        <v>20253.91</v>
      </c>
    </row>
    <row r="2354" spans="9:10">
      <c r="I2354" s="62">
        <v>44755.67</v>
      </c>
      <c r="J2354" s="63">
        <v>27451.78</v>
      </c>
    </row>
    <row r="2355" spans="9:10">
      <c r="I2355" s="62">
        <v>22585.86</v>
      </c>
      <c r="J2355" s="63">
        <v>27593.86</v>
      </c>
    </row>
    <row r="2356" spans="9:10">
      <c r="I2356" s="62">
        <v>44624.75</v>
      </c>
      <c r="J2356" s="63">
        <v>16063.73</v>
      </c>
    </row>
    <row r="2357" spans="9:10">
      <c r="I2357" s="62">
        <v>16741.38</v>
      </c>
      <c r="J2357" s="63">
        <v>31622.05</v>
      </c>
    </row>
    <row r="2358" spans="9:10">
      <c r="I2358" s="62">
        <v>43304.05</v>
      </c>
      <c r="J2358" s="63">
        <v>22369.77</v>
      </c>
    </row>
    <row r="2359" spans="9:10">
      <c r="I2359" s="62">
        <v>22348.560000000001</v>
      </c>
      <c r="J2359" s="63">
        <v>41918.54</v>
      </c>
    </row>
    <row r="2360" spans="9:10">
      <c r="I2360" s="62">
        <v>43698.96</v>
      </c>
      <c r="J2360" s="63">
        <v>20478.7</v>
      </c>
    </row>
    <row r="2361" spans="9:10">
      <c r="I2361" s="62">
        <v>49675.02</v>
      </c>
      <c r="J2361" s="63">
        <v>25359.05</v>
      </c>
    </row>
    <row r="2362" spans="9:10">
      <c r="I2362" s="62">
        <v>43776.97</v>
      </c>
      <c r="J2362" s="63">
        <v>7711.6</v>
      </c>
    </row>
    <row r="2363" spans="9:10">
      <c r="I2363" s="62">
        <v>25397.919999999998</v>
      </c>
      <c r="J2363" s="63">
        <v>22512.32</v>
      </c>
    </row>
    <row r="2364" spans="9:10">
      <c r="I2364" s="62">
        <v>24268.84</v>
      </c>
      <c r="J2364" s="63">
        <v>10991.65</v>
      </c>
    </row>
    <row r="2365" spans="9:10">
      <c r="I2365" s="62">
        <v>25431.11</v>
      </c>
      <c r="J2365" s="63">
        <v>16840.43</v>
      </c>
    </row>
    <row r="2366" spans="9:10">
      <c r="I2366" s="62">
        <v>19908.400000000001</v>
      </c>
      <c r="J2366" s="63">
        <v>27414.94</v>
      </c>
    </row>
    <row r="2367" spans="9:10">
      <c r="I2367" s="62">
        <v>70114.37</v>
      </c>
      <c r="J2367" s="63">
        <v>42327.58</v>
      </c>
    </row>
    <row r="2368" spans="9:10">
      <c r="I2368" s="62">
        <v>38676.33</v>
      </c>
      <c r="J2368" s="63">
        <v>13576</v>
      </c>
    </row>
    <row r="2369" spans="9:10">
      <c r="I2369" s="62">
        <v>20018.72</v>
      </c>
      <c r="J2369" s="63">
        <v>13258.54</v>
      </c>
    </row>
    <row r="2370" spans="9:10">
      <c r="I2370" s="62">
        <v>61310</v>
      </c>
      <c r="J2370" s="63">
        <v>35404.92</v>
      </c>
    </row>
    <row r="2371" spans="9:10">
      <c r="I2371" s="62">
        <v>26576.62</v>
      </c>
      <c r="J2371" s="63">
        <v>22099.4</v>
      </c>
    </row>
    <row r="2372" spans="9:10">
      <c r="I2372" s="62">
        <v>72531.98</v>
      </c>
      <c r="J2372" s="63">
        <v>34171.51</v>
      </c>
    </row>
    <row r="2373" spans="9:10">
      <c r="I2373" s="62">
        <v>46244.25</v>
      </c>
      <c r="J2373" s="63">
        <v>19986.59</v>
      </c>
    </row>
    <row r="2374" spans="9:10">
      <c r="I2374" s="62">
        <v>56215.83</v>
      </c>
      <c r="J2374" s="63">
        <v>13302.27</v>
      </c>
    </row>
    <row r="2375" spans="9:10">
      <c r="I2375" s="62">
        <v>89906.55</v>
      </c>
      <c r="J2375" s="63">
        <v>11902.74</v>
      </c>
    </row>
    <row r="2376" spans="9:10">
      <c r="I2376" s="62">
        <v>32212.240000000002</v>
      </c>
      <c r="J2376" s="63">
        <v>10695.91</v>
      </c>
    </row>
    <row r="2377" spans="9:10">
      <c r="I2377" s="62">
        <v>45869.23</v>
      </c>
      <c r="J2377" s="63">
        <v>29447.42</v>
      </c>
    </row>
    <row r="2378" spans="9:10">
      <c r="I2378" s="62">
        <v>30221</v>
      </c>
      <c r="J2378" s="63">
        <v>10611.57</v>
      </c>
    </row>
    <row r="2379" spans="9:10">
      <c r="I2379" s="62">
        <v>38302.879999999997</v>
      </c>
      <c r="J2379" s="63">
        <v>9376.98</v>
      </c>
    </row>
    <row r="2380" spans="9:10">
      <c r="I2380" s="62">
        <v>23644.35</v>
      </c>
      <c r="J2380" s="63">
        <v>42189.97</v>
      </c>
    </row>
    <row r="2381" spans="9:10">
      <c r="I2381" s="62">
        <v>84046.58</v>
      </c>
      <c r="J2381" s="63">
        <v>28696.79</v>
      </c>
    </row>
    <row r="2382" spans="9:10">
      <c r="I2382" s="62">
        <v>48113.61</v>
      </c>
      <c r="J2382" s="63">
        <v>19777.349999999999</v>
      </c>
    </row>
    <row r="2383" spans="9:10">
      <c r="I2383" s="62">
        <v>86969.8</v>
      </c>
      <c r="J2383" s="63">
        <v>35820.339999999997</v>
      </c>
    </row>
    <row r="2384" spans="9:10">
      <c r="I2384" s="62">
        <v>50236.19</v>
      </c>
      <c r="J2384" s="63">
        <v>26853.24</v>
      </c>
    </row>
    <row r="2385" spans="9:10">
      <c r="I2385" s="62">
        <v>42362.66</v>
      </c>
      <c r="J2385" s="63">
        <v>6739.4</v>
      </c>
    </row>
    <row r="2386" spans="9:10">
      <c r="I2386" s="62">
        <v>40030.65</v>
      </c>
      <c r="J2386" s="63">
        <v>26538.27</v>
      </c>
    </row>
    <row r="2387" spans="9:10">
      <c r="I2387" s="62">
        <v>45616.54</v>
      </c>
      <c r="J2387" s="63">
        <v>44348.46</v>
      </c>
    </row>
    <row r="2388" spans="9:10">
      <c r="I2388" s="62">
        <v>18664.02</v>
      </c>
      <c r="J2388" s="63">
        <v>37226.949999999997</v>
      </c>
    </row>
    <row r="2389" spans="9:10">
      <c r="I2389" s="62">
        <v>14527.61</v>
      </c>
      <c r="J2389" s="63">
        <v>31512.080000000002</v>
      </c>
    </row>
    <row r="2390" spans="9:10">
      <c r="I2390" s="62">
        <v>76908.929999999993</v>
      </c>
      <c r="J2390" s="63">
        <v>14805.27</v>
      </c>
    </row>
    <row r="2391" spans="9:10">
      <c r="I2391" s="62">
        <v>73993.56</v>
      </c>
      <c r="J2391" s="63">
        <v>26144.6</v>
      </c>
    </row>
    <row r="2392" spans="9:10">
      <c r="I2392" s="62">
        <v>26156.99</v>
      </c>
      <c r="J2392" s="63">
        <v>12741.64</v>
      </c>
    </row>
    <row r="2393" spans="9:10">
      <c r="I2393" s="62">
        <v>33311.74</v>
      </c>
      <c r="J2393" s="63">
        <v>10203.879999999999</v>
      </c>
    </row>
    <row r="2394" spans="9:10">
      <c r="I2394" s="62">
        <v>8551.2800000000007</v>
      </c>
      <c r="J2394" s="63">
        <v>27529.65</v>
      </c>
    </row>
    <row r="2395" spans="9:10">
      <c r="I2395" s="62">
        <v>50536.55</v>
      </c>
      <c r="J2395" s="63">
        <v>27437.14</v>
      </c>
    </row>
    <row r="2396" spans="9:10">
      <c r="I2396" s="62">
        <v>36167.31</v>
      </c>
      <c r="J2396" s="63">
        <v>31782.67</v>
      </c>
    </row>
    <row r="2397" spans="9:10">
      <c r="I2397" s="62">
        <v>45586.82</v>
      </c>
      <c r="J2397" s="63">
        <v>36228.82</v>
      </c>
    </row>
    <row r="2398" spans="9:10">
      <c r="I2398" s="62">
        <v>28253.52</v>
      </c>
      <c r="J2398" s="63">
        <v>31561.72</v>
      </c>
    </row>
    <row r="2399" spans="9:10">
      <c r="I2399" s="62">
        <v>38633.71</v>
      </c>
      <c r="J2399" s="63">
        <v>25823.08</v>
      </c>
    </row>
    <row r="2400" spans="9:10">
      <c r="I2400" s="62">
        <v>46566.51</v>
      </c>
      <c r="J2400" s="63">
        <v>7617.66</v>
      </c>
    </row>
    <row r="2401" spans="9:10">
      <c r="I2401" s="62">
        <v>15841.91</v>
      </c>
      <c r="J2401" s="63">
        <v>37718.449999999997</v>
      </c>
    </row>
    <row r="2402" spans="9:10">
      <c r="I2402" s="62">
        <v>36644.68</v>
      </c>
      <c r="J2402" s="63">
        <v>23160.2</v>
      </c>
    </row>
    <row r="2403" spans="9:10">
      <c r="I2403" s="62">
        <v>44217.32</v>
      </c>
      <c r="J2403" s="63">
        <v>29497.55</v>
      </c>
    </row>
    <row r="2404" spans="9:10">
      <c r="I2404" s="62">
        <v>18235.04</v>
      </c>
      <c r="J2404" s="63">
        <v>26350.06</v>
      </c>
    </row>
    <row r="2405" spans="9:10">
      <c r="I2405" s="62">
        <v>30978.92</v>
      </c>
      <c r="J2405" s="63">
        <v>29947.96</v>
      </c>
    </row>
    <row r="2406" spans="9:10">
      <c r="I2406" s="62">
        <v>17263.400000000001</v>
      </c>
      <c r="J2406" s="63">
        <v>14392.66</v>
      </c>
    </row>
    <row r="2407" spans="9:10">
      <c r="I2407" s="62">
        <v>18173.830000000002</v>
      </c>
      <c r="J2407" s="63">
        <v>35748.660000000003</v>
      </c>
    </row>
    <row r="2408" spans="9:10">
      <c r="I2408" s="62">
        <v>17488.37</v>
      </c>
      <c r="J2408" s="63">
        <v>25063.77</v>
      </c>
    </row>
    <row r="2409" spans="9:10">
      <c r="I2409" s="62">
        <v>58403.77</v>
      </c>
      <c r="J2409" s="63">
        <v>10499.65</v>
      </c>
    </row>
    <row r="2410" spans="9:10">
      <c r="I2410" s="62">
        <v>16786.669999999998</v>
      </c>
      <c r="J2410" s="63">
        <v>35632.800000000003</v>
      </c>
    </row>
    <row r="2411" spans="9:10">
      <c r="I2411" s="62">
        <v>15623.36</v>
      </c>
      <c r="J2411" s="63">
        <v>46185.93</v>
      </c>
    </row>
    <row r="2412" spans="9:10">
      <c r="I2412" s="62">
        <v>17054.189999999999</v>
      </c>
      <c r="J2412" s="63">
        <v>8220.44</v>
      </c>
    </row>
    <row r="2413" spans="9:10">
      <c r="I2413" s="62">
        <v>61757.15</v>
      </c>
      <c r="J2413" s="63">
        <v>14650.89</v>
      </c>
    </row>
    <row r="2414" spans="9:10">
      <c r="I2414" s="62">
        <v>32419.23</v>
      </c>
      <c r="J2414" s="63">
        <v>42642.3</v>
      </c>
    </row>
    <row r="2415" spans="9:10">
      <c r="I2415" s="62">
        <v>22159.16</v>
      </c>
      <c r="J2415" s="63">
        <v>11149.72</v>
      </c>
    </row>
    <row r="2416" spans="9:10">
      <c r="I2416" s="62">
        <v>32906.5</v>
      </c>
      <c r="J2416" s="63">
        <v>10778.9</v>
      </c>
    </row>
    <row r="2417" spans="9:10">
      <c r="I2417" s="62">
        <v>11176.37</v>
      </c>
      <c r="J2417" s="63">
        <v>22705.68</v>
      </c>
    </row>
    <row r="2418" spans="9:10">
      <c r="I2418" s="62">
        <v>14579.47</v>
      </c>
      <c r="J2418" s="63">
        <v>20275.59</v>
      </c>
    </row>
    <row r="2419" spans="9:10">
      <c r="I2419" s="62">
        <v>20266.7</v>
      </c>
      <c r="J2419" s="63">
        <v>22858.06</v>
      </c>
    </row>
    <row r="2420" spans="9:10">
      <c r="I2420" s="62">
        <v>64231.96</v>
      </c>
      <c r="J2420" s="63">
        <v>8699.3700000000008</v>
      </c>
    </row>
    <row r="2421" spans="9:10">
      <c r="I2421" s="62">
        <v>42537.98</v>
      </c>
      <c r="J2421" s="63">
        <v>25381.9</v>
      </c>
    </row>
    <row r="2422" spans="9:10">
      <c r="I2422" s="62">
        <v>48954.2</v>
      </c>
      <c r="J2422" s="63">
        <v>29222.27</v>
      </c>
    </row>
    <row r="2423" spans="9:10">
      <c r="I2423" s="62">
        <v>22017.5</v>
      </c>
      <c r="J2423" s="63">
        <v>7107.34</v>
      </c>
    </row>
    <row r="2424" spans="9:10">
      <c r="I2424" s="62">
        <v>23615.4</v>
      </c>
      <c r="J2424" s="63">
        <v>19018.68</v>
      </c>
    </row>
    <row r="2425" spans="9:10">
      <c r="I2425" s="62">
        <v>36002.019999999997</v>
      </c>
      <c r="J2425" s="63">
        <v>8871.58</v>
      </c>
    </row>
    <row r="2426" spans="9:10">
      <c r="I2426" s="62">
        <v>15720.61</v>
      </c>
      <c r="J2426" s="63">
        <v>9611.74</v>
      </c>
    </row>
    <row r="2427" spans="9:10">
      <c r="I2427" s="62">
        <v>100569.99</v>
      </c>
      <c r="J2427" s="63">
        <v>17487.52</v>
      </c>
    </row>
    <row r="2428" spans="9:10">
      <c r="I2428" s="62">
        <v>45827.63</v>
      </c>
      <c r="J2428" s="63">
        <v>8178.13</v>
      </c>
    </row>
    <row r="2429" spans="9:10">
      <c r="I2429" s="62">
        <v>22558.99</v>
      </c>
      <c r="J2429" s="63">
        <v>8818.18</v>
      </c>
    </row>
    <row r="2430" spans="9:10">
      <c r="I2430" s="62">
        <v>10599.14</v>
      </c>
      <c r="J2430" s="63">
        <v>10430.9</v>
      </c>
    </row>
    <row r="2431" spans="9:10">
      <c r="I2431" s="62">
        <v>16308.05</v>
      </c>
      <c r="J2431" s="63">
        <v>12179.9</v>
      </c>
    </row>
    <row r="2432" spans="9:10">
      <c r="I2432" s="62">
        <v>14480.7</v>
      </c>
      <c r="J2432" s="63">
        <v>37854.44</v>
      </c>
    </row>
    <row r="2433" spans="9:10">
      <c r="I2433" s="62">
        <v>10873.24</v>
      </c>
      <c r="J2433" s="63">
        <v>7844.03</v>
      </c>
    </row>
    <row r="2434" spans="9:10">
      <c r="I2434" s="62">
        <v>27536.04</v>
      </c>
      <c r="J2434" s="63">
        <v>17682.009999999998</v>
      </c>
    </row>
    <row r="2435" spans="9:10">
      <c r="I2435" s="62">
        <v>24771.79</v>
      </c>
      <c r="J2435" s="63">
        <v>14743.29</v>
      </c>
    </row>
    <row r="2436" spans="9:10">
      <c r="I2436" s="62">
        <v>36207.51</v>
      </c>
      <c r="J2436" s="63">
        <v>25303.89</v>
      </c>
    </row>
    <row r="2437" spans="9:10">
      <c r="I2437" s="62">
        <v>46645.93</v>
      </c>
      <c r="J2437" s="63">
        <v>20372.11</v>
      </c>
    </row>
    <row r="2438" spans="9:10">
      <c r="I2438" s="62">
        <v>11893.43</v>
      </c>
      <c r="J2438" s="63">
        <v>31583.33</v>
      </c>
    </row>
    <row r="2439" spans="9:10">
      <c r="I2439" s="62">
        <v>13408.56</v>
      </c>
      <c r="J2439" s="63">
        <v>32005.7</v>
      </c>
    </row>
    <row r="2440" spans="9:10">
      <c r="I2440" s="62">
        <v>19791.29</v>
      </c>
      <c r="J2440" s="63">
        <v>8516.5499999999993</v>
      </c>
    </row>
    <row r="2441" spans="9:10">
      <c r="I2441" s="62">
        <v>90435.74</v>
      </c>
      <c r="J2441" s="63">
        <v>16575.419999999998</v>
      </c>
    </row>
    <row r="2442" spans="9:10">
      <c r="I2442" s="62">
        <v>9766.51</v>
      </c>
      <c r="J2442" s="63">
        <v>12555.22</v>
      </c>
    </row>
    <row r="2443" spans="9:10">
      <c r="I2443" s="62">
        <v>37467.35</v>
      </c>
      <c r="J2443" s="63">
        <v>23066.12</v>
      </c>
    </row>
    <row r="2444" spans="9:10">
      <c r="I2444" s="62">
        <v>38311.040000000001</v>
      </c>
      <c r="J2444" s="63">
        <v>20179.349999999999</v>
      </c>
    </row>
    <row r="2445" spans="9:10">
      <c r="I2445" s="62">
        <v>11755.39</v>
      </c>
      <c r="J2445" s="63">
        <v>12076.64</v>
      </c>
    </row>
    <row r="2446" spans="9:10">
      <c r="I2446" s="62">
        <v>28973.54</v>
      </c>
      <c r="J2446" s="63">
        <v>14410.14</v>
      </c>
    </row>
    <row r="2447" spans="9:10">
      <c r="I2447" s="62">
        <v>36693.269999999997</v>
      </c>
      <c r="J2447" s="63">
        <v>48616.83</v>
      </c>
    </row>
    <row r="2448" spans="9:10">
      <c r="I2448" s="62">
        <v>43680.15</v>
      </c>
      <c r="J2448" s="63">
        <v>12819.19</v>
      </c>
    </row>
    <row r="2449" spans="9:10">
      <c r="I2449" s="62">
        <v>21280.95</v>
      </c>
      <c r="J2449" s="63">
        <v>16515.54</v>
      </c>
    </row>
    <row r="2450" spans="9:10">
      <c r="I2450" s="62">
        <v>17641.78</v>
      </c>
      <c r="J2450" s="63">
        <v>38086.769999999997</v>
      </c>
    </row>
    <row r="2451" spans="9:10">
      <c r="I2451" s="62">
        <v>55960.2</v>
      </c>
      <c r="J2451" s="63">
        <v>26852.36</v>
      </c>
    </row>
    <row r="2452" spans="9:10">
      <c r="I2452" s="62">
        <v>17321.439999999999</v>
      </c>
      <c r="J2452" s="63">
        <v>27160.9</v>
      </c>
    </row>
    <row r="2453" spans="9:10">
      <c r="I2453" s="62">
        <v>38638.480000000003</v>
      </c>
      <c r="J2453" s="63">
        <v>24329.52</v>
      </c>
    </row>
    <row r="2454" spans="9:10">
      <c r="I2454" s="62">
        <v>32339.01</v>
      </c>
      <c r="J2454" s="63">
        <v>49335.44</v>
      </c>
    </row>
    <row r="2455" spans="9:10">
      <c r="I2455" s="62">
        <v>58703.27</v>
      </c>
      <c r="J2455" s="63">
        <v>11758.83</v>
      </c>
    </row>
    <row r="2456" spans="9:10">
      <c r="I2456" s="62">
        <v>14288.96</v>
      </c>
      <c r="J2456" s="63">
        <v>25206.39</v>
      </c>
    </row>
    <row r="2457" spans="9:10">
      <c r="I2457" s="62">
        <v>13819.82</v>
      </c>
      <c r="J2457" s="63">
        <v>7353.15</v>
      </c>
    </row>
    <row r="2458" spans="9:10">
      <c r="I2458" s="62">
        <v>29020.639999999999</v>
      </c>
      <c r="J2458" s="63">
        <v>18648.46</v>
      </c>
    </row>
    <row r="2459" spans="9:10">
      <c r="I2459" s="62">
        <v>17862.64</v>
      </c>
      <c r="J2459" s="63">
        <v>37195.29</v>
      </c>
    </row>
    <row r="2460" spans="9:10">
      <c r="I2460" s="62">
        <v>17863.8</v>
      </c>
      <c r="J2460" s="63">
        <v>9822.93</v>
      </c>
    </row>
    <row r="2461" spans="9:10">
      <c r="I2461" s="62">
        <v>9664.48</v>
      </c>
      <c r="J2461" s="63">
        <v>17817.689999999999</v>
      </c>
    </row>
    <row r="2462" spans="9:10">
      <c r="I2462" s="62">
        <v>19296.27</v>
      </c>
      <c r="J2462" s="63">
        <v>19827.75</v>
      </c>
    </row>
    <row r="2463" spans="9:10">
      <c r="I2463" s="62">
        <v>10220.81</v>
      </c>
      <c r="J2463" s="63">
        <v>15994.61</v>
      </c>
    </row>
    <row r="2464" spans="9:10">
      <c r="I2464" s="62">
        <v>39380.31</v>
      </c>
      <c r="J2464" s="63">
        <v>15414.13</v>
      </c>
    </row>
    <row r="2465" spans="9:10">
      <c r="I2465" s="62">
        <v>29564.82</v>
      </c>
      <c r="J2465" s="63">
        <v>10784.91</v>
      </c>
    </row>
    <row r="2466" spans="9:10">
      <c r="I2466" s="62">
        <v>62758.16</v>
      </c>
      <c r="J2466" s="63">
        <v>9471.91</v>
      </c>
    </row>
    <row r="2467" spans="9:10">
      <c r="I2467" s="62">
        <v>24813.15</v>
      </c>
      <c r="J2467" s="63">
        <v>32934.5</v>
      </c>
    </row>
    <row r="2468" spans="9:10">
      <c r="I2468" s="62">
        <v>13329.84</v>
      </c>
      <c r="J2468" s="63">
        <v>16119.75</v>
      </c>
    </row>
    <row r="2469" spans="9:10">
      <c r="I2469" s="62">
        <v>34702.57</v>
      </c>
      <c r="J2469" s="63">
        <v>19464.150000000001</v>
      </c>
    </row>
    <row r="2470" spans="9:10">
      <c r="I2470" s="62">
        <v>10478.5</v>
      </c>
      <c r="J2470" s="63">
        <v>25862.16</v>
      </c>
    </row>
    <row r="2471" spans="9:10">
      <c r="I2471" s="62">
        <v>25710.720000000001</v>
      </c>
      <c r="J2471" s="63">
        <v>15660.15</v>
      </c>
    </row>
    <row r="2472" spans="9:10">
      <c r="I2472" s="62">
        <v>47492.23</v>
      </c>
      <c r="J2472" s="63">
        <v>13700.76</v>
      </c>
    </row>
    <row r="2473" spans="9:10">
      <c r="I2473" s="62">
        <v>34350.769999999997</v>
      </c>
      <c r="J2473" s="63">
        <v>32050.02</v>
      </c>
    </row>
    <row r="2474" spans="9:10">
      <c r="I2474" s="62">
        <v>49852.67</v>
      </c>
      <c r="J2474" s="63">
        <v>14798.63</v>
      </c>
    </row>
    <row r="2475" spans="9:10">
      <c r="I2475" s="62">
        <v>35329.65</v>
      </c>
      <c r="J2475" s="63">
        <v>8039.36</v>
      </c>
    </row>
    <row r="2476" spans="9:10">
      <c r="I2476" s="62">
        <v>12607.78</v>
      </c>
      <c r="J2476" s="63">
        <v>7009.77</v>
      </c>
    </row>
    <row r="2477" spans="9:10">
      <c r="I2477" s="62">
        <v>23295.87</v>
      </c>
      <c r="J2477" s="63">
        <v>8805.83</v>
      </c>
    </row>
    <row r="2478" spans="9:10">
      <c r="I2478" s="62">
        <v>16584.72</v>
      </c>
      <c r="J2478" s="63">
        <v>20549.25</v>
      </c>
    </row>
    <row r="2479" spans="9:10">
      <c r="I2479" s="62">
        <v>21836.07</v>
      </c>
      <c r="J2479" s="63">
        <v>12068.24</v>
      </c>
    </row>
    <row r="2480" spans="9:10">
      <c r="I2480" s="62">
        <v>42563.46</v>
      </c>
      <c r="J2480" s="63">
        <v>15646.31</v>
      </c>
    </row>
    <row r="2481" spans="9:10">
      <c r="I2481" s="62">
        <v>36997.550000000003</v>
      </c>
      <c r="J2481" s="63">
        <v>30185.78</v>
      </c>
    </row>
    <row r="2482" spans="9:10">
      <c r="I2482" s="62">
        <v>16162.26</v>
      </c>
      <c r="J2482" s="63">
        <v>31113.68</v>
      </c>
    </row>
    <row r="2483" spans="9:10">
      <c r="I2483" s="62">
        <v>30696.44</v>
      </c>
      <c r="J2483" s="63">
        <v>17775.240000000002</v>
      </c>
    </row>
    <row r="2484" spans="9:10">
      <c r="I2484" s="62">
        <v>16600.580000000002</v>
      </c>
      <c r="J2484" s="63">
        <v>50824.57</v>
      </c>
    </row>
    <row r="2485" spans="9:10">
      <c r="I2485" s="62">
        <v>14195.33</v>
      </c>
      <c r="J2485" s="63">
        <v>8003.47</v>
      </c>
    </row>
    <row r="2486" spans="9:10">
      <c r="I2486" s="62">
        <v>7119.47</v>
      </c>
      <c r="J2486" s="63">
        <v>26112.59</v>
      </c>
    </row>
    <row r="2487" spans="9:10">
      <c r="I2487" s="62">
        <v>10544.48</v>
      </c>
      <c r="J2487" s="63">
        <v>9024.69</v>
      </c>
    </row>
    <row r="2488" spans="9:10">
      <c r="I2488" s="62">
        <v>42370.03</v>
      </c>
      <c r="J2488" s="63">
        <v>21922.81</v>
      </c>
    </row>
    <row r="2489" spans="9:10">
      <c r="I2489" s="62">
        <v>22613.39</v>
      </c>
      <c r="J2489" s="63">
        <v>8703.91</v>
      </c>
    </row>
    <row r="2490" spans="9:10">
      <c r="I2490" s="62">
        <v>18671.259999999998</v>
      </c>
      <c r="J2490" s="63">
        <v>34909.53</v>
      </c>
    </row>
    <row r="2491" spans="9:10">
      <c r="I2491" s="62">
        <v>7514.88</v>
      </c>
      <c r="J2491" s="63">
        <v>14288.79</v>
      </c>
    </row>
    <row r="2492" spans="9:10">
      <c r="I2492" s="62">
        <v>12532.37</v>
      </c>
      <c r="J2492" s="63">
        <v>28897.39</v>
      </c>
    </row>
    <row r="2493" spans="9:10">
      <c r="I2493" s="62">
        <v>43477.59</v>
      </c>
      <c r="J2493" s="63">
        <v>9874.8700000000008</v>
      </c>
    </row>
    <row r="2494" spans="9:10">
      <c r="I2494" s="62">
        <v>28500.560000000001</v>
      </c>
      <c r="J2494" s="63">
        <v>33333.800000000003</v>
      </c>
    </row>
    <row r="2495" spans="9:10">
      <c r="I2495" s="62">
        <v>28060.1</v>
      </c>
      <c r="J2495" s="63">
        <v>16415.52</v>
      </c>
    </row>
    <row r="2496" spans="9:10">
      <c r="I2496" s="62">
        <v>59355.77</v>
      </c>
      <c r="J2496" s="63">
        <v>6921.29</v>
      </c>
    </row>
    <row r="2497" spans="9:10">
      <c r="I2497" s="62">
        <v>12898.65</v>
      </c>
      <c r="J2497" s="63">
        <v>33982.44</v>
      </c>
    </row>
    <row r="2498" spans="9:10">
      <c r="I2498" s="62">
        <v>25843.96</v>
      </c>
      <c r="J2498" s="63">
        <v>7949.56</v>
      </c>
    </row>
    <row r="2499" spans="9:10">
      <c r="I2499" s="62">
        <v>27276.2</v>
      </c>
      <c r="J2499" s="63">
        <v>23400.79</v>
      </c>
    </row>
    <row r="2500" spans="9:10">
      <c r="I2500" s="62">
        <v>14899.86</v>
      </c>
      <c r="J2500" s="63">
        <v>49985.39</v>
      </c>
    </row>
    <row r="2501" spans="9:10">
      <c r="I2501" s="62">
        <v>39132.78</v>
      </c>
      <c r="J2501" s="63">
        <v>34034.92</v>
      </c>
    </row>
    <row r="2502" spans="9:10">
      <c r="I2502" s="62">
        <v>9844.4599999999991</v>
      </c>
      <c r="J2502" s="63">
        <v>10912.06</v>
      </c>
    </row>
    <row r="2503" spans="9:10">
      <c r="I2503" s="62">
        <v>8735.8700000000008</v>
      </c>
      <c r="J2503" s="63">
        <v>12047.45</v>
      </c>
    </row>
    <row r="2504" spans="9:10">
      <c r="I2504" s="62">
        <v>16864.150000000001</v>
      </c>
      <c r="J2504" s="63">
        <v>14721.17</v>
      </c>
    </row>
    <row r="2505" spans="9:10">
      <c r="I2505" s="62">
        <v>14230.59</v>
      </c>
      <c r="J2505" s="63">
        <v>30866.53</v>
      </c>
    </row>
    <row r="2506" spans="9:10">
      <c r="I2506" s="62">
        <v>10289.86</v>
      </c>
      <c r="J2506" s="63">
        <v>24011.279999999999</v>
      </c>
    </row>
    <row r="2507" spans="9:10">
      <c r="I2507" s="62">
        <v>44510.37</v>
      </c>
      <c r="J2507" s="63">
        <v>13216.04</v>
      </c>
    </row>
    <row r="2508" spans="9:10">
      <c r="I2508" s="62">
        <v>25941.86</v>
      </c>
      <c r="J2508" s="63">
        <v>9047.41</v>
      </c>
    </row>
    <row r="2509" spans="9:10">
      <c r="I2509" s="62">
        <v>22248.46</v>
      </c>
      <c r="J2509" s="63">
        <v>47793.42</v>
      </c>
    </row>
    <row r="2510" spans="9:10">
      <c r="I2510" s="62">
        <v>8112.71</v>
      </c>
      <c r="J2510" s="63">
        <v>34726.83</v>
      </c>
    </row>
    <row r="2511" spans="9:10">
      <c r="I2511" s="62">
        <v>8364.42</v>
      </c>
      <c r="J2511" s="63">
        <v>17039.509999999998</v>
      </c>
    </row>
    <row r="2512" spans="9:10">
      <c r="I2512" s="62">
        <v>15672.35</v>
      </c>
      <c r="J2512" s="63">
        <v>41068.959999999999</v>
      </c>
    </row>
    <row r="2513" spans="9:10">
      <c r="I2513" s="62">
        <v>23577.62</v>
      </c>
      <c r="J2513" s="63">
        <v>9730.56</v>
      </c>
    </row>
    <row r="2514" spans="9:10">
      <c r="I2514" s="62">
        <v>29381.26</v>
      </c>
      <c r="J2514" s="63">
        <v>38442.959999999999</v>
      </c>
    </row>
    <row r="2515" spans="9:10">
      <c r="I2515" s="62">
        <v>13150.45</v>
      </c>
      <c r="J2515" s="63">
        <v>9164.48</v>
      </c>
    </row>
    <row r="2516" spans="9:10">
      <c r="I2516" s="62">
        <v>10348.11</v>
      </c>
      <c r="J2516" s="63">
        <v>7315.95</v>
      </c>
    </row>
    <row r="2517" spans="9:10">
      <c r="I2517" s="62">
        <v>38220.82</v>
      </c>
      <c r="J2517" s="63">
        <v>28969.61</v>
      </c>
    </row>
    <row r="2518" spans="9:10">
      <c r="I2518" s="62">
        <v>23226.69</v>
      </c>
      <c r="J2518" s="63">
        <v>37138.53</v>
      </c>
    </row>
    <row r="2519" spans="9:10">
      <c r="I2519" s="62">
        <v>17232.72</v>
      </c>
      <c r="J2519" s="63">
        <v>10476.780000000001</v>
      </c>
    </row>
    <row r="2520" spans="9:10">
      <c r="I2520" s="62">
        <v>16955.939999999999</v>
      </c>
      <c r="J2520" s="63">
        <v>15317.5</v>
      </c>
    </row>
    <row r="2521" spans="9:10">
      <c r="I2521" s="62">
        <v>41148.54</v>
      </c>
      <c r="J2521" s="63">
        <v>34662.25</v>
      </c>
    </row>
    <row r="2522" spans="9:10">
      <c r="I2522" s="62">
        <v>39577.83</v>
      </c>
      <c r="J2522" s="63">
        <v>26788.69</v>
      </c>
    </row>
    <row r="2523" spans="9:10">
      <c r="I2523" s="62">
        <v>14199.05</v>
      </c>
      <c r="J2523" s="63">
        <v>23738.97</v>
      </c>
    </row>
    <row r="2524" spans="9:10">
      <c r="I2524" s="62">
        <v>20253.91</v>
      </c>
      <c r="J2524" s="63">
        <v>8854.3700000000008</v>
      </c>
    </row>
    <row r="2525" spans="9:10">
      <c r="I2525" s="62">
        <v>27451.78</v>
      </c>
      <c r="J2525" s="63">
        <v>6445.26</v>
      </c>
    </row>
    <row r="2526" spans="9:10">
      <c r="I2526" s="62">
        <v>27593.86</v>
      </c>
      <c r="J2526" s="63">
        <v>6948.87</v>
      </c>
    </row>
    <row r="2527" spans="9:10">
      <c r="I2527" s="62">
        <v>16063.73</v>
      </c>
      <c r="J2527" s="63">
        <v>12102.82</v>
      </c>
    </row>
    <row r="2528" spans="9:10">
      <c r="I2528" s="62">
        <v>73609.2</v>
      </c>
      <c r="J2528" s="63">
        <v>10567.85</v>
      </c>
    </row>
    <row r="2529" spans="9:10">
      <c r="I2529" s="62">
        <v>31622.05</v>
      </c>
      <c r="J2529" s="63">
        <v>15993.99</v>
      </c>
    </row>
    <row r="2530" spans="9:10">
      <c r="I2530" s="62">
        <v>22369.77</v>
      </c>
      <c r="J2530" s="63">
        <v>22224.25</v>
      </c>
    </row>
    <row r="2531" spans="9:10">
      <c r="I2531" s="62">
        <v>41918.54</v>
      </c>
      <c r="J2531" s="63">
        <v>18192.73</v>
      </c>
    </row>
    <row r="2532" spans="9:10">
      <c r="I2532" s="62">
        <v>20478.7</v>
      </c>
      <c r="J2532" s="63">
        <v>26382.55</v>
      </c>
    </row>
    <row r="2533" spans="9:10">
      <c r="I2533" s="62">
        <v>25359.05</v>
      </c>
      <c r="J2533" s="63">
        <v>46318.73</v>
      </c>
    </row>
    <row r="2534" spans="9:10">
      <c r="I2534" s="62">
        <v>7711.6</v>
      </c>
      <c r="J2534" s="63">
        <v>11306.59</v>
      </c>
    </row>
    <row r="2535" spans="9:10">
      <c r="I2535" s="62">
        <v>66546.83</v>
      </c>
      <c r="J2535" s="63">
        <v>17933.79</v>
      </c>
    </row>
    <row r="2536" spans="9:10">
      <c r="I2536" s="62">
        <v>22512.32</v>
      </c>
      <c r="J2536" s="63">
        <v>41791.910000000003</v>
      </c>
    </row>
    <row r="2537" spans="9:10">
      <c r="I2537" s="62">
        <v>10991.65</v>
      </c>
      <c r="J2537" s="63">
        <v>15749.4</v>
      </c>
    </row>
    <row r="2538" spans="9:10">
      <c r="I2538" s="62">
        <v>16840.43</v>
      </c>
      <c r="J2538" s="63">
        <v>34722.449999999997</v>
      </c>
    </row>
    <row r="2539" spans="9:10">
      <c r="I2539" s="62">
        <v>27414.94</v>
      </c>
      <c r="J2539" s="63">
        <v>8937.2900000000009</v>
      </c>
    </row>
    <row r="2540" spans="9:10">
      <c r="I2540" s="62">
        <v>42327.58</v>
      </c>
      <c r="J2540" s="63">
        <v>15562.7</v>
      </c>
    </row>
    <row r="2541" spans="9:10">
      <c r="I2541" s="62">
        <v>13576</v>
      </c>
      <c r="J2541" s="63">
        <v>15858.71</v>
      </c>
    </row>
    <row r="2542" spans="9:10">
      <c r="I2542" s="62">
        <v>13258.54</v>
      </c>
      <c r="J2542" s="63">
        <v>33423.089999999997</v>
      </c>
    </row>
    <row r="2543" spans="9:10">
      <c r="I2543" s="62">
        <v>35404.92</v>
      </c>
      <c r="J2543" s="63">
        <v>36746.26</v>
      </c>
    </row>
    <row r="2544" spans="9:10">
      <c r="I2544" s="62">
        <v>62245.36</v>
      </c>
      <c r="J2544" s="63">
        <v>10330</v>
      </c>
    </row>
    <row r="2545" spans="9:10">
      <c r="I2545" s="62">
        <v>22099.4</v>
      </c>
      <c r="J2545" s="63">
        <v>8029.51</v>
      </c>
    </row>
    <row r="2546" spans="9:10">
      <c r="I2546" s="62">
        <v>34171.51</v>
      </c>
      <c r="J2546" s="63">
        <v>49217.66</v>
      </c>
    </row>
    <row r="2547" spans="9:10">
      <c r="I2547" s="62">
        <v>19986.59</v>
      </c>
      <c r="J2547" s="63">
        <v>30493.9</v>
      </c>
    </row>
    <row r="2548" spans="9:10">
      <c r="I2548" s="62">
        <v>13302.27</v>
      </c>
      <c r="J2548" s="63">
        <v>16492.38</v>
      </c>
    </row>
    <row r="2549" spans="9:10">
      <c r="I2549" s="62">
        <v>11902.74</v>
      </c>
      <c r="J2549" s="63">
        <v>33403.019999999997</v>
      </c>
    </row>
    <row r="2550" spans="9:10">
      <c r="I2550" s="62">
        <v>53431.32</v>
      </c>
      <c r="J2550" s="63">
        <v>9064.7000000000007</v>
      </c>
    </row>
    <row r="2551" spans="9:10">
      <c r="I2551" s="62">
        <v>73762.48</v>
      </c>
      <c r="J2551" s="63">
        <v>18911.580000000002</v>
      </c>
    </row>
    <row r="2552" spans="9:10">
      <c r="I2552" s="62">
        <v>10695.91</v>
      </c>
      <c r="J2552" s="63">
        <v>30397.32</v>
      </c>
    </row>
    <row r="2553" spans="9:10">
      <c r="I2553" s="62">
        <v>29447.42</v>
      </c>
      <c r="J2553" s="63">
        <v>14893.19</v>
      </c>
    </row>
    <row r="2554" spans="9:10">
      <c r="I2554" s="62">
        <v>10611.57</v>
      </c>
      <c r="J2554" s="63">
        <v>25000.799999999999</v>
      </c>
    </row>
    <row r="2555" spans="9:10">
      <c r="I2555" s="62">
        <v>9376.98</v>
      </c>
      <c r="J2555" s="63">
        <v>18330.61</v>
      </c>
    </row>
    <row r="2556" spans="9:10">
      <c r="I2556" s="62">
        <v>42189.97</v>
      </c>
      <c r="J2556" s="63">
        <v>19244.689999999999</v>
      </c>
    </row>
    <row r="2557" spans="9:10">
      <c r="I2557" s="62">
        <v>28696.79</v>
      </c>
      <c r="J2557" s="63">
        <v>26416.48</v>
      </c>
    </row>
    <row r="2558" spans="9:10">
      <c r="I2558" s="62">
        <v>19777.349999999999</v>
      </c>
      <c r="J2558" s="63">
        <v>15618.5</v>
      </c>
    </row>
    <row r="2559" spans="9:10">
      <c r="I2559" s="62">
        <v>35820.339999999997</v>
      </c>
      <c r="J2559" s="63">
        <v>12651.52</v>
      </c>
    </row>
    <row r="2560" spans="9:10">
      <c r="I2560" s="62">
        <v>26853.24</v>
      </c>
      <c r="J2560" s="63">
        <v>15606.11</v>
      </c>
    </row>
    <row r="2561" spans="9:10">
      <c r="I2561" s="62">
        <v>6739.4</v>
      </c>
      <c r="J2561" s="63">
        <v>21822.84</v>
      </c>
    </row>
    <row r="2562" spans="9:10">
      <c r="I2562" s="62">
        <v>26538.27</v>
      </c>
      <c r="J2562" s="63">
        <v>6118.06</v>
      </c>
    </row>
    <row r="2563" spans="9:10">
      <c r="I2563" s="62">
        <v>44348.46</v>
      </c>
      <c r="J2563" s="63">
        <v>6466.1</v>
      </c>
    </row>
    <row r="2564" spans="9:10">
      <c r="I2564" s="62">
        <v>37226.949999999997</v>
      </c>
      <c r="J2564" s="63">
        <v>17519.599999999999</v>
      </c>
    </row>
    <row r="2565" spans="9:10">
      <c r="I2565" s="62">
        <v>31512.080000000002</v>
      </c>
      <c r="J2565" s="63">
        <v>15409.63</v>
      </c>
    </row>
    <row r="2566" spans="9:10">
      <c r="I2566" s="62">
        <v>14805.27</v>
      </c>
      <c r="J2566" s="63">
        <v>6437.86</v>
      </c>
    </row>
    <row r="2567" spans="9:10">
      <c r="I2567" s="62">
        <v>26144.6</v>
      </c>
      <c r="J2567" s="63">
        <v>7062.74</v>
      </c>
    </row>
    <row r="2568" spans="9:10">
      <c r="I2568" s="62">
        <v>12741.64</v>
      </c>
      <c r="J2568" s="63">
        <v>22867.14</v>
      </c>
    </row>
    <row r="2569" spans="9:10">
      <c r="I2569" s="62">
        <v>10203.879999999999</v>
      </c>
      <c r="J2569" s="63">
        <v>15618.12</v>
      </c>
    </row>
    <row r="2570" spans="9:10">
      <c r="I2570" s="62">
        <v>27529.65</v>
      </c>
      <c r="J2570" s="63">
        <v>12622.55</v>
      </c>
    </row>
    <row r="2571" spans="9:10">
      <c r="I2571" s="62">
        <v>27437.14</v>
      </c>
      <c r="J2571" s="63">
        <v>15855.76</v>
      </c>
    </row>
    <row r="2572" spans="9:10">
      <c r="I2572" s="62">
        <v>31782.67</v>
      </c>
      <c r="J2572" s="63">
        <v>28220.57</v>
      </c>
    </row>
    <row r="2573" spans="9:10">
      <c r="I2573" s="62">
        <v>36228.82</v>
      </c>
      <c r="J2573" s="63">
        <v>17329.59</v>
      </c>
    </row>
    <row r="2574" spans="9:10">
      <c r="I2574" s="62">
        <v>31561.72</v>
      </c>
      <c r="J2574" s="63">
        <v>8921.9699999999993</v>
      </c>
    </row>
    <row r="2575" spans="9:10">
      <c r="I2575" s="62">
        <v>25823.08</v>
      </c>
      <c r="J2575" s="63">
        <v>36444.300000000003</v>
      </c>
    </row>
    <row r="2576" spans="9:10">
      <c r="I2576" s="62">
        <v>7617.66</v>
      </c>
      <c r="J2576" s="63">
        <v>16674.849999999999</v>
      </c>
    </row>
    <row r="2577" spans="9:10">
      <c r="I2577" s="62">
        <v>37718.449999999997</v>
      </c>
      <c r="J2577" s="63">
        <v>17577.060000000001</v>
      </c>
    </row>
    <row r="2578" spans="9:10">
      <c r="I2578" s="62">
        <v>23160.2</v>
      </c>
      <c r="J2578" s="63">
        <v>15222.64</v>
      </c>
    </row>
    <row r="2579" spans="9:10">
      <c r="I2579" s="62">
        <v>29497.55</v>
      </c>
      <c r="J2579" s="63">
        <v>10796.46</v>
      </c>
    </row>
    <row r="2580" spans="9:10">
      <c r="I2580" s="62">
        <v>26350.06</v>
      </c>
      <c r="J2580" s="63">
        <v>6755.12</v>
      </c>
    </row>
    <row r="2581" spans="9:10">
      <c r="I2581" s="62">
        <v>29947.96</v>
      </c>
      <c r="J2581" s="63">
        <v>51723.72</v>
      </c>
    </row>
    <row r="2582" spans="9:10">
      <c r="I2582" s="62">
        <v>14392.66</v>
      </c>
      <c r="J2582" s="63">
        <v>21096.86</v>
      </c>
    </row>
    <row r="2583" spans="9:10">
      <c r="I2583" s="62">
        <v>35748.660000000003</v>
      </c>
      <c r="J2583" s="63">
        <v>7528.88</v>
      </c>
    </row>
    <row r="2584" spans="9:10">
      <c r="I2584" s="62">
        <v>25063.77</v>
      </c>
      <c r="J2584" s="63">
        <v>10195.64</v>
      </c>
    </row>
    <row r="2585" spans="9:10">
      <c r="I2585" s="62">
        <v>10499.65</v>
      </c>
      <c r="J2585" s="63">
        <v>9362.65</v>
      </c>
    </row>
    <row r="2586" spans="9:10">
      <c r="I2586" s="62">
        <v>35632.800000000003</v>
      </c>
      <c r="J2586" s="63">
        <v>9107.7999999999993</v>
      </c>
    </row>
    <row r="2587" spans="9:10">
      <c r="I2587" s="62">
        <v>46185.93</v>
      </c>
      <c r="J2587" s="63">
        <v>13689.62</v>
      </c>
    </row>
    <row r="2588" spans="9:10">
      <c r="I2588" s="62">
        <v>8220.44</v>
      </c>
      <c r="J2588" s="63">
        <v>33660.44</v>
      </c>
    </row>
    <row r="2589" spans="9:10">
      <c r="I2589" s="62">
        <v>14650.89</v>
      </c>
      <c r="J2589" s="63">
        <v>23571.55</v>
      </c>
    </row>
    <row r="2590" spans="9:10">
      <c r="I2590" s="62">
        <v>42642.3</v>
      </c>
      <c r="J2590" s="63">
        <v>30141.67</v>
      </c>
    </row>
    <row r="2591" spans="9:10">
      <c r="I2591" s="62">
        <v>11149.72</v>
      </c>
      <c r="J2591" s="63">
        <v>11946.19</v>
      </c>
    </row>
    <row r="2592" spans="9:10">
      <c r="I2592" s="62">
        <v>10778.9</v>
      </c>
      <c r="J2592" s="63">
        <v>8249.41</v>
      </c>
    </row>
    <row r="2593" spans="9:10">
      <c r="I2593" s="62">
        <v>22705.68</v>
      </c>
      <c r="J2593" s="63">
        <v>8968.86</v>
      </c>
    </row>
    <row r="2594" spans="9:10">
      <c r="I2594" s="62">
        <v>20275.59</v>
      </c>
      <c r="J2594" s="63">
        <v>7428.62</v>
      </c>
    </row>
    <row r="2595" spans="9:10">
      <c r="I2595" s="62">
        <v>22858.06</v>
      </c>
      <c r="J2595" s="63">
        <v>46103.03</v>
      </c>
    </row>
    <row r="2596" spans="9:10">
      <c r="I2596" s="62">
        <v>8699.3700000000008</v>
      </c>
      <c r="J2596" s="63">
        <v>33583.910000000003</v>
      </c>
    </row>
    <row r="2597" spans="9:10">
      <c r="I2597" s="62">
        <v>25381.9</v>
      </c>
      <c r="J2597" s="63">
        <v>16837.39</v>
      </c>
    </row>
    <row r="2598" spans="9:10">
      <c r="I2598" s="62">
        <v>29222.27</v>
      </c>
      <c r="J2598" s="63">
        <v>16174.08</v>
      </c>
    </row>
    <row r="2599" spans="9:10">
      <c r="I2599" s="62">
        <v>63426.23</v>
      </c>
      <c r="J2599" s="63">
        <v>16048.05</v>
      </c>
    </row>
    <row r="2600" spans="9:10">
      <c r="I2600" s="62">
        <v>7107.34</v>
      </c>
      <c r="J2600" s="63">
        <v>8404.6200000000008</v>
      </c>
    </row>
    <row r="2601" spans="9:10">
      <c r="I2601" s="62">
        <v>19018.68</v>
      </c>
      <c r="J2601" s="63">
        <v>25346.29</v>
      </c>
    </row>
    <row r="2602" spans="9:10">
      <c r="I2602" s="62">
        <v>8871.58</v>
      </c>
      <c r="J2602" s="63">
        <v>20701.61</v>
      </c>
    </row>
    <row r="2603" spans="9:10">
      <c r="I2603" s="62">
        <v>9611.74</v>
      </c>
      <c r="J2603" s="63">
        <v>29997.01</v>
      </c>
    </row>
    <row r="2604" spans="9:10">
      <c r="I2604" s="62">
        <v>17487.52</v>
      </c>
      <c r="J2604" s="63">
        <v>10095.24</v>
      </c>
    </row>
    <row r="2605" spans="9:10">
      <c r="I2605" s="62">
        <v>8178.13</v>
      </c>
      <c r="J2605" s="63">
        <v>8126.09</v>
      </c>
    </row>
    <row r="2606" spans="9:10">
      <c r="I2606" s="62">
        <v>8818.18</v>
      </c>
      <c r="J2606" s="63">
        <v>11129.19</v>
      </c>
    </row>
    <row r="2607" spans="9:10">
      <c r="I2607" s="62">
        <v>10430.9</v>
      </c>
      <c r="J2607" s="63">
        <v>10390.77</v>
      </c>
    </row>
    <row r="2608" spans="9:10">
      <c r="I2608" s="62">
        <v>12179.9</v>
      </c>
      <c r="J2608" s="63">
        <v>16626.41</v>
      </c>
    </row>
    <row r="2609" spans="9:10">
      <c r="I2609" s="62">
        <v>37854.44</v>
      </c>
      <c r="J2609" s="63">
        <v>14373.45</v>
      </c>
    </row>
    <row r="2610" spans="9:10">
      <c r="I2610" s="62">
        <v>7844.03</v>
      </c>
      <c r="J2610" s="63">
        <v>7484.6</v>
      </c>
    </row>
    <row r="2611" spans="9:10">
      <c r="I2611" s="62">
        <v>17682.009999999998</v>
      </c>
      <c r="J2611" s="63">
        <v>7526.82</v>
      </c>
    </row>
    <row r="2612" spans="9:10">
      <c r="I2612" s="62">
        <v>52913.18</v>
      </c>
      <c r="J2612" s="63">
        <v>24897.14</v>
      </c>
    </row>
    <row r="2613" spans="9:10">
      <c r="I2613" s="62">
        <v>14743.29</v>
      </c>
      <c r="J2613" s="63">
        <v>6578.22</v>
      </c>
    </row>
    <row r="2614" spans="9:10">
      <c r="I2614" s="62">
        <v>25303.89</v>
      </c>
      <c r="J2614" s="63">
        <v>8300.7900000000009</v>
      </c>
    </row>
    <row r="2615" spans="9:10">
      <c r="I2615" s="62">
        <v>20372.11</v>
      </c>
      <c r="J2615" s="63">
        <v>6850.97</v>
      </c>
    </row>
    <row r="2616" spans="9:10">
      <c r="I2616" s="62">
        <v>31583.33</v>
      </c>
      <c r="J2616" s="63">
        <v>38436.75</v>
      </c>
    </row>
    <row r="2617" spans="9:10">
      <c r="I2617" s="62">
        <v>32005.7</v>
      </c>
      <c r="J2617" s="63">
        <v>8329.1</v>
      </c>
    </row>
    <row r="2618" spans="9:10">
      <c r="I2618" s="62">
        <v>8516.5499999999993</v>
      </c>
      <c r="J2618" s="63">
        <v>20025.400000000001</v>
      </c>
    </row>
    <row r="2619" spans="9:10">
      <c r="I2619" s="62">
        <v>16575.419999999998</v>
      </c>
      <c r="J2619" s="63">
        <v>6587.35</v>
      </c>
    </row>
    <row r="2620" spans="9:10">
      <c r="I2620" s="62">
        <v>12555.22</v>
      </c>
      <c r="J2620" s="63">
        <v>37499.9</v>
      </c>
    </row>
    <row r="2621" spans="9:10">
      <c r="I2621" s="62">
        <v>23066.12</v>
      </c>
      <c r="J2621" s="63">
        <v>7205.26</v>
      </c>
    </row>
    <row r="2622" spans="9:10">
      <c r="I2622" s="62">
        <v>20179.349999999999</v>
      </c>
      <c r="J2622" s="63">
        <v>10251.93</v>
      </c>
    </row>
    <row r="2623" spans="9:10">
      <c r="I2623" s="62">
        <v>12076.64</v>
      </c>
      <c r="J2623" s="63">
        <v>13826.9</v>
      </c>
    </row>
    <row r="2624" spans="9:10">
      <c r="I2624" s="62">
        <v>14410.14</v>
      </c>
      <c r="J2624" s="63">
        <v>7164.34</v>
      </c>
    </row>
    <row r="2625" spans="9:10">
      <c r="I2625" s="62">
        <v>48616.83</v>
      </c>
      <c r="J2625" s="63">
        <v>15946.79</v>
      </c>
    </row>
    <row r="2626" spans="9:10">
      <c r="I2626" s="62">
        <v>12819.19</v>
      </c>
      <c r="J2626" s="63">
        <v>18565.189999999999</v>
      </c>
    </row>
    <row r="2627" spans="9:10">
      <c r="I2627" s="62">
        <v>16515.54</v>
      </c>
      <c r="J2627" s="63">
        <v>6557.97</v>
      </c>
    </row>
    <row r="2628" spans="9:10">
      <c r="I2628" s="62">
        <v>38086.769999999997</v>
      </c>
      <c r="J2628" s="63">
        <v>8711.36</v>
      </c>
    </row>
    <row r="2629" spans="9:10">
      <c r="I2629" s="62">
        <v>60342.82</v>
      </c>
      <c r="J2629" s="63">
        <v>10237.35</v>
      </c>
    </row>
    <row r="2630" spans="9:10">
      <c r="I2630" s="62">
        <v>26852.36</v>
      </c>
      <c r="J2630" s="63">
        <v>8922.7999999999993</v>
      </c>
    </row>
    <row r="2631" spans="9:10">
      <c r="I2631" s="62">
        <v>27160.9</v>
      </c>
      <c r="J2631" s="63">
        <v>8268.2099999999991</v>
      </c>
    </row>
    <row r="2632" spans="9:10">
      <c r="I2632" s="62">
        <v>24329.52</v>
      </c>
      <c r="J2632" s="63">
        <v>23531.95</v>
      </c>
    </row>
    <row r="2633" spans="9:10">
      <c r="I2633" s="62">
        <v>49335.44</v>
      </c>
      <c r="J2633" s="63">
        <v>11641.34</v>
      </c>
    </row>
    <row r="2634" spans="9:10">
      <c r="I2634" s="62">
        <v>11758.83</v>
      </c>
      <c r="J2634" s="63">
        <v>16139.24</v>
      </c>
    </row>
    <row r="2635" spans="9:10">
      <c r="I2635" s="62">
        <v>25206.39</v>
      </c>
      <c r="J2635" s="63">
        <v>9849.5400000000009</v>
      </c>
    </row>
    <row r="2636" spans="9:10">
      <c r="I2636" s="62">
        <v>7353.15</v>
      </c>
      <c r="J2636" s="63">
        <v>6445.4</v>
      </c>
    </row>
    <row r="2637" spans="9:10">
      <c r="I2637" s="62">
        <v>18648.46</v>
      </c>
      <c r="J2637" s="63">
        <v>9741.42</v>
      </c>
    </row>
    <row r="2638" spans="9:10">
      <c r="I2638" s="62">
        <v>37195.29</v>
      </c>
      <c r="J2638" s="63">
        <v>11203.09</v>
      </c>
    </row>
    <row r="2639" spans="9:10">
      <c r="I2639" s="62">
        <v>9822.93</v>
      </c>
      <c r="J2639" s="63">
        <v>43628.99</v>
      </c>
    </row>
    <row r="2640" spans="9:10">
      <c r="I2640" s="62">
        <v>17817.689999999999</v>
      </c>
      <c r="J2640" s="63">
        <v>24766.38</v>
      </c>
    </row>
    <row r="2641" spans="9:10">
      <c r="I2641" s="62">
        <v>19827.75</v>
      </c>
      <c r="J2641" s="63">
        <v>21159.75</v>
      </c>
    </row>
    <row r="2642" spans="9:10">
      <c r="I2642" s="62">
        <v>15994.61</v>
      </c>
      <c r="J2642" s="63">
        <v>9407.32</v>
      </c>
    </row>
    <row r="2643" spans="9:10">
      <c r="I2643" s="62">
        <v>15414.13</v>
      </c>
      <c r="J2643" s="63">
        <v>18450.82</v>
      </c>
    </row>
    <row r="2644" spans="9:10">
      <c r="I2644" s="62">
        <v>10784.91</v>
      </c>
      <c r="J2644" s="63">
        <v>10783.05</v>
      </c>
    </row>
    <row r="2645" spans="9:10">
      <c r="I2645" s="62">
        <v>9471.91</v>
      </c>
      <c r="J2645" s="63">
        <v>7390.14</v>
      </c>
    </row>
    <row r="2646" spans="9:10">
      <c r="I2646" s="62">
        <v>32934.5</v>
      </c>
      <c r="J2646" s="63">
        <v>14794.44</v>
      </c>
    </row>
    <row r="2647" spans="9:10">
      <c r="I2647" s="62">
        <v>16119.75</v>
      </c>
      <c r="J2647" s="63">
        <v>16679.919999999998</v>
      </c>
    </row>
    <row r="2648" spans="9:10">
      <c r="I2648" s="62">
        <v>19464.150000000001</v>
      </c>
      <c r="J2648" s="63">
        <v>11294.52</v>
      </c>
    </row>
    <row r="2649" spans="9:10">
      <c r="I2649" s="62">
        <v>25862.16</v>
      </c>
      <c r="J2649" s="63">
        <v>33168.050000000003</v>
      </c>
    </row>
    <row r="2650" spans="9:10">
      <c r="I2650" s="62">
        <v>15660.15</v>
      </c>
      <c r="J2650" s="63">
        <v>7666.85</v>
      </c>
    </row>
    <row r="2651" spans="9:10">
      <c r="I2651" s="62">
        <v>13700.76</v>
      </c>
      <c r="J2651" s="63">
        <v>41125.160000000003</v>
      </c>
    </row>
    <row r="2652" spans="9:10">
      <c r="I2652" s="62">
        <v>32050.02</v>
      </c>
      <c r="J2652" s="63">
        <v>19685.87</v>
      </c>
    </row>
    <row r="2653" spans="9:10">
      <c r="I2653" s="62">
        <v>14798.63</v>
      </c>
      <c r="J2653" s="63">
        <v>25919.9</v>
      </c>
    </row>
    <row r="2654" spans="9:10">
      <c r="I2654" s="62">
        <v>8039.36</v>
      </c>
      <c r="J2654" s="63">
        <v>16454.37</v>
      </c>
    </row>
    <row r="2655" spans="9:10">
      <c r="I2655" s="62">
        <v>7009.77</v>
      </c>
      <c r="J2655" s="63">
        <v>21770.71</v>
      </c>
    </row>
    <row r="2656" spans="9:10">
      <c r="I2656" s="62">
        <v>8805.83</v>
      </c>
      <c r="J2656" s="63">
        <v>7781.86</v>
      </c>
    </row>
    <row r="2657" spans="9:10">
      <c r="I2657" s="62">
        <v>20549.25</v>
      </c>
      <c r="J2657" s="63">
        <v>21173.599999999999</v>
      </c>
    </row>
    <row r="2658" spans="9:10">
      <c r="I2658" s="62">
        <v>12068.24</v>
      </c>
      <c r="J2658" s="63">
        <v>14005.49</v>
      </c>
    </row>
    <row r="2659" spans="9:10">
      <c r="I2659" s="62">
        <v>15646.31</v>
      </c>
      <c r="J2659" s="63">
        <v>12064.68</v>
      </c>
    </row>
    <row r="2660" spans="9:10">
      <c r="I2660" s="62">
        <v>30185.78</v>
      </c>
      <c r="J2660" s="63">
        <v>8897.34</v>
      </c>
    </row>
    <row r="2661" spans="9:10">
      <c r="I2661" s="62">
        <v>31113.68</v>
      </c>
      <c r="J2661" s="63">
        <v>6243.46</v>
      </c>
    </row>
    <row r="2662" spans="9:10">
      <c r="I2662" s="62">
        <v>17775.240000000002</v>
      </c>
      <c r="J2662" s="63">
        <v>21051.3</v>
      </c>
    </row>
    <row r="2663" spans="9:10">
      <c r="I2663" s="62">
        <v>50824.57</v>
      </c>
      <c r="J2663" s="63">
        <v>6196.51</v>
      </c>
    </row>
    <row r="2664" spans="9:10">
      <c r="I2664" s="62">
        <v>8003.47</v>
      </c>
      <c r="J2664" s="63">
        <v>8756.85</v>
      </c>
    </row>
    <row r="2665" spans="9:10">
      <c r="I2665" s="62">
        <v>26112.59</v>
      </c>
      <c r="J2665" s="63">
        <v>12835.54</v>
      </c>
    </row>
    <row r="2666" spans="9:10">
      <c r="I2666" s="62">
        <v>9024.69</v>
      </c>
      <c r="J2666" s="63">
        <v>26825.43</v>
      </c>
    </row>
    <row r="2667" spans="9:10">
      <c r="I2667" s="62">
        <v>21922.81</v>
      </c>
      <c r="J2667" s="63">
        <v>14683.27</v>
      </c>
    </row>
    <row r="2668" spans="9:10">
      <c r="I2668" s="62">
        <v>8703.91</v>
      </c>
      <c r="J2668" s="63">
        <v>19168.75</v>
      </c>
    </row>
    <row r="2669" spans="9:10">
      <c r="I2669" s="62">
        <v>34909.53</v>
      </c>
      <c r="J2669" s="63">
        <v>25805.62</v>
      </c>
    </row>
    <row r="2670" spans="9:10">
      <c r="I2670" s="62">
        <v>14288.79</v>
      </c>
      <c r="J2670" s="63">
        <v>14591.76</v>
      </c>
    </row>
    <row r="2671" spans="9:10">
      <c r="I2671" s="62">
        <v>28897.39</v>
      </c>
      <c r="J2671" s="63">
        <v>9649.66</v>
      </c>
    </row>
    <row r="2672" spans="9:10">
      <c r="I2672" s="62">
        <v>9874.8700000000008</v>
      </c>
      <c r="J2672" s="63">
        <v>33568.58</v>
      </c>
    </row>
    <row r="2673" spans="9:10">
      <c r="I2673" s="62">
        <v>33333.800000000003</v>
      </c>
      <c r="J2673" s="63">
        <v>19245.57</v>
      </c>
    </row>
    <row r="2674" spans="9:10">
      <c r="I2674" s="62">
        <v>16415.52</v>
      </c>
      <c r="J2674" s="63">
        <v>20554.12</v>
      </c>
    </row>
    <row r="2675" spans="9:10">
      <c r="I2675" s="62">
        <v>6921.29</v>
      </c>
      <c r="J2675" s="63">
        <v>9496.57</v>
      </c>
    </row>
    <row r="2676" spans="9:10">
      <c r="I2676" s="62">
        <v>33982.44</v>
      </c>
      <c r="J2676" s="63">
        <v>39847.699999999997</v>
      </c>
    </row>
    <row r="2677" spans="9:10">
      <c r="I2677" s="62">
        <v>7949.56</v>
      </c>
      <c r="J2677" s="63">
        <v>7588.31</v>
      </c>
    </row>
    <row r="2678" spans="9:10">
      <c r="I2678" s="62">
        <v>23400.79</v>
      </c>
      <c r="J2678" s="63">
        <v>15703.9</v>
      </c>
    </row>
    <row r="2679" spans="9:10">
      <c r="I2679" s="62">
        <v>49985.39</v>
      </c>
      <c r="J2679" s="63">
        <v>21508.74</v>
      </c>
    </row>
    <row r="2680" spans="9:10">
      <c r="I2680" s="62">
        <v>34034.92</v>
      </c>
      <c r="J2680" s="63">
        <v>26465.22</v>
      </c>
    </row>
    <row r="2681" spans="9:10">
      <c r="I2681" s="62">
        <v>10912.06</v>
      </c>
      <c r="J2681" s="63">
        <v>30116.66</v>
      </c>
    </row>
    <row r="2682" spans="9:10">
      <c r="I2682" s="62">
        <v>12047.45</v>
      </c>
      <c r="J2682" s="63">
        <v>51508.639999999999</v>
      </c>
    </row>
    <row r="2683" spans="9:10">
      <c r="I2683" s="62">
        <v>14721.17</v>
      </c>
      <c r="J2683" s="63">
        <v>24073.53</v>
      </c>
    </row>
    <row r="2684" spans="9:10">
      <c r="I2684" s="62">
        <v>30866.53</v>
      </c>
      <c r="J2684" s="63">
        <v>27770.6</v>
      </c>
    </row>
    <row r="2685" spans="9:10">
      <c r="I2685" s="62">
        <v>24011.279999999999</v>
      </c>
      <c r="J2685" s="63">
        <v>10232.82</v>
      </c>
    </row>
    <row r="2686" spans="9:10">
      <c r="I2686" s="62">
        <v>13216.04</v>
      </c>
      <c r="J2686" s="63">
        <v>13562.68</v>
      </c>
    </row>
    <row r="2687" spans="9:10">
      <c r="I2687" s="62">
        <v>9047.41</v>
      </c>
      <c r="J2687" s="63">
        <v>19594.990000000002</v>
      </c>
    </row>
    <row r="2688" spans="9:10">
      <c r="I2688" s="62">
        <v>47793.42</v>
      </c>
      <c r="J2688" s="63">
        <v>7325.37</v>
      </c>
    </row>
    <row r="2689" spans="9:10">
      <c r="I2689" s="62">
        <v>34726.83</v>
      </c>
      <c r="J2689" s="63">
        <v>6971.19</v>
      </c>
    </row>
    <row r="2690" spans="9:10">
      <c r="I2690" s="62">
        <v>17039.509999999998</v>
      </c>
      <c r="J2690" s="63">
        <v>26122.39</v>
      </c>
    </row>
    <row r="2691" spans="9:10">
      <c r="I2691" s="62">
        <v>41068.959999999999</v>
      </c>
      <c r="J2691" s="63">
        <v>6832.32</v>
      </c>
    </row>
    <row r="2692" spans="9:10">
      <c r="I2692" s="62">
        <v>9730.56</v>
      </c>
      <c r="J2692" s="63">
        <v>16506.04</v>
      </c>
    </row>
    <row r="2693" spans="9:10">
      <c r="I2693" s="62">
        <v>38442.959999999999</v>
      </c>
      <c r="J2693" s="63">
        <v>14349.55</v>
      </c>
    </row>
    <row r="2694" spans="9:10">
      <c r="I2694" s="62">
        <v>9164.48</v>
      </c>
      <c r="J2694" s="63">
        <v>12976.77</v>
      </c>
    </row>
    <row r="2695" spans="9:10">
      <c r="I2695" s="62">
        <v>7315.95</v>
      </c>
      <c r="J2695" s="63">
        <v>9373.09</v>
      </c>
    </row>
    <row r="2696" spans="9:10">
      <c r="I2696" s="62">
        <v>28969.61</v>
      </c>
      <c r="J2696" s="63">
        <v>7221.32</v>
      </c>
    </row>
    <row r="2697" spans="9:10">
      <c r="I2697" s="62">
        <v>37138.53</v>
      </c>
      <c r="J2697" s="63">
        <v>16263.45</v>
      </c>
    </row>
    <row r="2698" spans="9:10">
      <c r="I2698" s="62">
        <v>10476.780000000001</v>
      </c>
      <c r="J2698" s="63">
        <v>8529.85</v>
      </c>
    </row>
    <row r="2699" spans="9:10">
      <c r="I2699" s="62">
        <v>15317.5</v>
      </c>
      <c r="J2699" s="63">
        <v>7845.94</v>
      </c>
    </row>
    <row r="2700" spans="9:10">
      <c r="I2700" s="62">
        <v>34662.25</v>
      </c>
      <c r="J2700" s="63">
        <v>8039.44</v>
      </c>
    </row>
    <row r="2701" spans="9:10">
      <c r="I2701" s="62">
        <v>26788.69</v>
      </c>
      <c r="J2701" s="63">
        <v>13073.61</v>
      </c>
    </row>
    <row r="2702" spans="9:10">
      <c r="I2702" s="62">
        <v>23738.97</v>
      </c>
      <c r="J2702" s="63">
        <v>17042.14</v>
      </c>
    </row>
    <row r="2703" spans="9:10">
      <c r="I2703" s="62">
        <v>8854.3700000000008</v>
      </c>
      <c r="J2703" s="63">
        <v>19102.53</v>
      </c>
    </row>
    <row r="2704" spans="9:10">
      <c r="I2704" s="62">
        <v>6445.26</v>
      </c>
      <c r="J2704" s="63">
        <v>8176.94</v>
      </c>
    </row>
    <row r="2705" spans="9:10">
      <c r="I2705" s="62">
        <v>6948.87</v>
      </c>
      <c r="J2705" s="63">
        <v>7650.68</v>
      </c>
    </row>
    <row r="2706" spans="9:10">
      <c r="I2706" s="62">
        <v>12102.82</v>
      </c>
      <c r="J2706" s="63">
        <v>7775.67</v>
      </c>
    </row>
    <row r="2707" spans="9:10">
      <c r="I2707" s="62">
        <v>10567.85</v>
      </c>
      <c r="J2707" s="63">
        <v>44634.7</v>
      </c>
    </row>
    <row r="2708" spans="9:10">
      <c r="I2708" s="62">
        <v>15993.99</v>
      </c>
      <c r="J2708" s="63">
        <v>18088.66</v>
      </c>
    </row>
    <row r="2709" spans="9:10">
      <c r="I2709" s="62">
        <v>22224.25</v>
      </c>
      <c r="J2709" s="63">
        <v>7820</v>
      </c>
    </row>
    <row r="2710" spans="9:10">
      <c r="I2710" s="62">
        <v>18192.73</v>
      </c>
      <c r="J2710" s="63">
        <v>14791.65</v>
      </c>
    </row>
    <row r="2711" spans="9:10">
      <c r="I2711" s="62">
        <v>26382.55</v>
      </c>
      <c r="J2711" s="63">
        <v>6009.56</v>
      </c>
    </row>
    <row r="2712" spans="9:10">
      <c r="I2712" s="62">
        <v>46318.73</v>
      </c>
      <c r="J2712" s="63">
        <v>11304.93</v>
      </c>
    </row>
    <row r="2713" spans="9:10">
      <c r="I2713" s="62">
        <v>11306.59</v>
      </c>
      <c r="J2713" s="63">
        <v>20699.68</v>
      </c>
    </row>
    <row r="2714" spans="9:10">
      <c r="I2714" s="62">
        <v>17933.79</v>
      </c>
      <c r="J2714" s="63">
        <v>17842.990000000002</v>
      </c>
    </row>
    <row r="2715" spans="9:10">
      <c r="I2715" s="62">
        <v>41791.910000000003</v>
      </c>
      <c r="J2715" s="63">
        <v>40621.86</v>
      </c>
    </row>
    <row r="2716" spans="9:10">
      <c r="I2716" s="62">
        <v>15749.4</v>
      </c>
      <c r="J2716" s="63">
        <v>5469.48</v>
      </c>
    </row>
    <row r="2717" spans="9:10">
      <c r="I2717" s="62">
        <v>34722.449999999997</v>
      </c>
      <c r="J2717" s="63">
        <v>42936.12</v>
      </c>
    </row>
    <row r="2718" spans="9:10">
      <c r="I2718" s="62">
        <v>8937.2900000000009</v>
      </c>
      <c r="J2718" s="63">
        <v>10564.93</v>
      </c>
    </row>
    <row r="2719" spans="9:10">
      <c r="I2719" s="62">
        <v>15562.7</v>
      </c>
      <c r="J2719" s="63">
        <v>26025.33</v>
      </c>
    </row>
    <row r="2720" spans="9:10">
      <c r="I2720" s="62">
        <v>15858.71</v>
      </c>
      <c r="J2720" s="63">
        <v>22115.08</v>
      </c>
    </row>
    <row r="2721" spans="9:10">
      <c r="I2721" s="62">
        <v>33423.089999999997</v>
      </c>
      <c r="J2721" s="63">
        <v>16955.88</v>
      </c>
    </row>
    <row r="2722" spans="9:10">
      <c r="I2722" s="62">
        <v>36746.26</v>
      </c>
      <c r="J2722" s="63">
        <v>7764.55</v>
      </c>
    </row>
    <row r="2723" spans="9:10">
      <c r="I2723" s="62">
        <v>10330</v>
      </c>
      <c r="J2723" s="63">
        <v>7574.75</v>
      </c>
    </row>
    <row r="2724" spans="9:10">
      <c r="I2724" s="62">
        <v>8029.51</v>
      </c>
      <c r="J2724" s="63">
        <v>7291.75</v>
      </c>
    </row>
    <row r="2725" spans="9:10">
      <c r="I2725" s="62">
        <v>49217.66</v>
      </c>
      <c r="J2725" s="63">
        <v>18630.64</v>
      </c>
    </row>
    <row r="2726" spans="9:10">
      <c r="I2726" s="62">
        <v>30493.9</v>
      </c>
      <c r="J2726" s="63">
        <v>31454.63</v>
      </c>
    </row>
    <row r="2727" spans="9:10">
      <c r="I2727" s="62">
        <v>16492.38</v>
      </c>
      <c r="J2727" s="63">
        <v>24136.13</v>
      </c>
    </row>
    <row r="2728" spans="9:10">
      <c r="I2728" s="62">
        <v>33403.019999999997</v>
      </c>
      <c r="J2728" s="63">
        <v>9506.24</v>
      </c>
    </row>
    <row r="2729" spans="9:10">
      <c r="I2729" s="62">
        <v>9064.7000000000007</v>
      </c>
      <c r="J2729" s="63">
        <v>6417.15</v>
      </c>
    </row>
    <row r="2730" spans="9:10">
      <c r="I2730" s="62">
        <v>18911.580000000002</v>
      </c>
      <c r="J2730" s="63">
        <v>8017.63</v>
      </c>
    </row>
    <row r="2731" spans="9:10">
      <c r="I2731" s="62">
        <v>30397.32</v>
      </c>
      <c r="J2731" s="63">
        <v>5785.11</v>
      </c>
    </row>
    <row r="2732" spans="9:10">
      <c r="I2732" s="62">
        <v>14893.19</v>
      </c>
      <c r="J2732" s="63">
        <v>12081.44</v>
      </c>
    </row>
    <row r="2733" spans="9:10">
      <c r="I2733" s="62">
        <v>25000.799999999999</v>
      </c>
      <c r="J2733" s="63">
        <v>50359.87</v>
      </c>
    </row>
    <row r="2734" spans="9:10">
      <c r="I2734" s="62">
        <v>18330.61</v>
      </c>
      <c r="J2734" s="63">
        <v>44745.53</v>
      </c>
    </row>
    <row r="2735" spans="9:10">
      <c r="I2735" s="62">
        <v>19244.689999999999</v>
      </c>
      <c r="J2735" s="63">
        <v>11433.58</v>
      </c>
    </row>
    <row r="2736" spans="9:10">
      <c r="I2736" s="62">
        <v>26416.48</v>
      </c>
      <c r="J2736" s="63">
        <v>16519.72</v>
      </c>
    </row>
    <row r="2737" spans="9:10">
      <c r="I2737" s="62">
        <v>15618.5</v>
      </c>
      <c r="J2737" s="63">
        <v>20151.13</v>
      </c>
    </row>
    <row r="2738" spans="9:10">
      <c r="I2738" s="62">
        <v>12651.52</v>
      </c>
      <c r="J2738" s="63">
        <v>21321.52</v>
      </c>
    </row>
    <row r="2739" spans="9:10">
      <c r="I2739" s="62">
        <v>15606.11</v>
      </c>
      <c r="J2739" s="63">
        <v>21765.1</v>
      </c>
    </row>
    <row r="2740" spans="9:10">
      <c r="I2740" s="62">
        <v>63805.22</v>
      </c>
      <c r="J2740" s="63">
        <v>7933.89</v>
      </c>
    </row>
    <row r="2741" spans="9:10">
      <c r="I2741" s="62">
        <v>21822.84</v>
      </c>
      <c r="J2741" s="63">
        <v>9227.4599999999991</v>
      </c>
    </row>
    <row r="2742" spans="9:10">
      <c r="I2742" s="62">
        <v>6118.06</v>
      </c>
      <c r="J2742" s="63">
        <v>7889.12</v>
      </c>
    </row>
    <row r="2743" spans="9:10">
      <c r="I2743" s="62">
        <v>6466.1</v>
      </c>
      <c r="J2743" s="63">
        <v>8307.35</v>
      </c>
    </row>
    <row r="2744" spans="9:10">
      <c r="I2744" s="62">
        <v>58588.44</v>
      </c>
      <c r="J2744" s="63">
        <v>7277.43</v>
      </c>
    </row>
    <row r="2745" spans="9:10">
      <c r="I2745" s="62">
        <v>17519.599999999999</v>
      </c>
      <c r="J2745" s="63">
        <v>12164.42</v>
      </c>
    </row>
    <row r="2746" spans="9:10">
      <c r="I2746" s="62">
        <v>15409.63</v>
      </c>
      <c r="J2746" s="63">
        <v>37839.360000000001</v>
      </c>
    </row>
    <row r="2747" spans="9:10">
      <c r="I2747" s="62">
        <v>6437.86</v>
      </c>
      <c r="J2747" s="63">
        <v>41237.08</v>
      </c>
    </row>
    <row r="2748" spans="9:10">
      <c r="I2748" s="62">
        <v>7062.74</v>
      </c>
      <c r="J2748" s="63">
        <v>19011.57</v>
      </c>
    </row>
    <row r="2749" spans="9:10">
      <c r="I2749" s="62">
        <v>22867.14</v>
      </c>
      <c r="J2749" s="63">
        <v>6110.14</v>
      </c>
    </row>
    <row r="2750" spans="9:10">
      <c r="I2750" s="62">
        <v>15618.12</v>
      </c>
      <c r="J2750" s="63">
        <v>7897.35</v>
      </c>
    </row>
    <row r="2751" spans="9:10">
      <c r="I2751" s="62">
        <v>70514.69</v>
      </c>
      <c r="J2751" s="63">
        <v>8037.47</v>
      </c>
    </row>
    <row r="2752" spans="9:10">
      <c r="I2752" s="62">
        <v>12622.55</v>
      </c>
      <c r="J2752" s="63">
        <v>18048.22</v>
      </c>
    </row>
    <row r="2753" spans="9:10">
      <c r="I2753" s="62">
        <v>15855.76</v>
      </c>
      <c r="J2753" s="63">
        <v>4848.7299999999996</v>
      </c>
    </row>
    <row r="2754" spans="9:10">
      <c r="I2754" s="62">
        <v>28220.57</v>
      </c>
      <c r="J2754" s="63">
        <v>23428.62</v>
      </c>
    </row>
    <row r="2755" spans="9:10">
      <c r="I2755" s="62">
        <v>17329.59</v>
      </c>
      <c r="J2755" s="63">
        <v>28307.64</v>
      </c>
    </row>
    <row r="2756" spans="9:10">
      <c r="I2756" s="62">
        <v>8921.9699999999993</v>
      </c>
      <c r="J2756" s="63">
        <v>6418</v>
      </c>
    </row>
    <row r="2757" spans="9:10">
      <c r="I2757" s="62">
        <v>36444.300000000003</v>
      </c>
      <c r="J2757" s="63">
        <v>12643.03</v>
      </c>
    </row>
    <row r="2758" spans="9:10">
      <c r="I2758" s="62">
        <v>16674.849999999999</v>
      </c>
      <c r="J2758" s="63">
        <v>8212.58</v>
      </c>
    </row>
    <row r="2759" spans="9:10">
      <c r="I2759" s="62">
        <v>17577.060000000001</v>
      </c>
      <c r="J2759" s="63">
        <v>8878.36</v>
      </c>
    </row>
    <row r="2760" spans="9:10">
      <c r="I2760" s="62">
        <v>15222.64</v>
      </c>
      <c r="J2760" s="63">
        <v>27064.84</v>
      </c>
    </row>
    <row r="2761" spans="9:10">
      <c r="I2761" s="62">
        <v>10796.46</v>
      </c>
      <c r="J2761" s="63">
        <v>23697.74</v>
      </c>
    </row>
    <row r="2762" spans="9:10">
      <c r="I2762" s="62">
        <v>6755.12</v>
      </c>
      <c r="J2762" s="63">
        <v>6113.39</v>
      </c>
    </row>
    <row r="2763" spans="9:10">
      <c r="I2763" s="62">
        <v>51723.72</v>
      </c>
      <c r="J2763" s="63">
        <v>16389.78</v>
      </c>
    </row>
    <row r="2764" spans="9:10">
      <c r="I2764" s="62">
        <v>21096.86</v>
      </c>
      <c r="J2764" s="63">
        <v>11263.91</v>
      </c>
    </row>
    <row r="2765" spans="9:10">
      <c r="I2765" s="62">
        <v>7528.88</v>
      </c>
      <c r="J2765" s="63">
        <v>9243.16</v>
      </c>
    </row>
    <row r="2766" spans="9:10">
      <c r="I2766" s="62">
        <v>10195.64</v>
      </c>
      <c r="J2766" s="63">
        <v>13116.9</v>
      </c>
    </row>
    <row r="2767" spans="9:10">
      <c r="I2767" s="62">
        <v>9362.65</v>
      </c>
      <c r="J2767" s="63">
        <v>20886.57</v>
      </c>
    </row>
    <row r="2768" spans="9:10">
      <c r="I2768" s="62">
        <v>9107.7999999999993</v>
      </c>
      <c r="J2768" s="63">
        <v>11655.36</v>
      </c>
    </row>
    <row r="2769" spans="9:10">
      <c r="I2769" s="62">
        <v>13689.62</v>
      </c>
      <c r="J2769" s="63">
        <v>26218.03</v>
      </c>
    </row>
    <row r="2770" spans="9:10">
      <c r="I2770" s="62">
        <v>33660.44</v>
      </c>
      <c r="J2770" s="63">
        <v>7835.18</v>
      </c>
    </row>
    <row r="2771" spans="9:10">
      <c r="I2771" s="62">
        <v>23571.55</v>
      </c>
      <c r="J2771" s="63">
        <v>7286.68</v>
      </c>
    </row>
    <row r="2772" spans="9:10">
      <c r="I2772" s="62">
        <v>30141.67</v>
      </c>
      <c r="J2772" s="63">
        <v>12288.15</v>
      </c>
    </row>
    <row r="2773" spans="9:10">
      <c r="I2773" s="62">
        <v>11946.19</v>
      </c>
      <c r="J2773" s="63">
        <v>26637.08</v>
      </c>
    </row>
    <row r="2774" spans="9:10">
      <c r="I2774" s="62">
        <v>8249.41</v>
      </c>
      <c r="J2774" s="63">
        <v>7828.26</v>
      </c>
    </row>
    <row r="2775" spans="9:10">
      <c r="I2775" s="62">
        <v>8968.86</v>
      </c>
      <c r="J2775" s="63">
        <v>30071.5</v>
      </c>
    </row>
    <row r="2776" spans="9:10">
      <c r="I2776" s="62">
        <v>7428.62</v>
      </c>
      <c r="J2776" s="63">
        <v>26216.48</v>
      </c>
    </row>
    <row r="2777" spans="9:10">
      <c r="I2777" s="62">
        <v>46103.03</v>
      </c>
      <c r="J2777" s="63">
        <v>14789.79</v>
      </c>
    </row>
    <row r="2778" spans="9:10">
      <c r="I2778" s="62">
        <v>33583.910000000003</v>
      </c>
      <c r="J2778" s="63">
        <v>21494.9</v>
      </c>
    </row>
    <row r="2779" spans="9:10">
      <c r="I2779" s="62">
        <v>52893.71</v>
      </c>
      <c r="J2779" s="63">
        <v>6929.95</v>
      </c>
    </row>
    <row r="2780" spans="9:10">
      <c r="I2780" s="62">
        <v>58699.05</v>
      </c>
      <c r="J2780" s="63">
        <v>11717.73</v>
      </c>
    </row>
    <row r="2781" spans="9:10">
      <c r="I2781" s="62">
        <v>16837.39</v>
      </c>
      <c r="J2781" s="63">
        <v>9550.07</v>
      </c>
    </row>
    <row r="2782" spans="9:10">
      <c r="I2782" s="62">
        <v>16174.08</v>
      </c>
      <c r="J2782" s="63">
        <v>14651.05</v>
      </c>
    </row>
    <row r="2783" spans="9:10">
      <c r="I2783" s="62">
        <v>16048.05</v>
      </c>
      <c r="J2783" s="63">
        <v>7154.53</v>
      </c>
    </row>
    <row r="2784" spans="9:10">
      <c r="I2784" s="62">
        <v>8404.6200000000008</v>
      </c>
      <c r="J2784" s="63">
        <v>6996.99</v>
      </c>
    </row>
    <row r="2785" spans="9:10">
      <c r="I2785" s="62">
        <v>25346.29</v>
      </c>
      <c r="J2785" s="63">
        <v>20518.61</v>
      </c>
    </row>
    <row r="2786" spans="9:10">
      <c r="I2786" s="62">
        <v>20701.61</v>
      </c>
      <c r="J2786" s="63">
        <v>28606.61</v>
      </c>
    </row>
    <row r="2787" spans="9:10">
      <c r="I2787" s="62">
        <v>29997.01</v>
      </c>
      <c r="J2787" s="63">
        <v>10327.06</v>
      </c>
    </row>
    <row r="2788" spans="9:10">
      <c r="I2788" s="62">
        <v>10095.24</v>
      </c>
      <c r="J2788" s="63">
        <v>8980.4699999999993</v>
      </c>
    </row>
    <row r="2789" spans="9:10">
      <c r="I2789" s="62">
        <v>8126.09</v>
      </c>
      <c r="J2789" s="63">
        <v>8482.34</v>
      </c>
    </row>
    <row r="2790" spans="9:10">
      <c r="I2790" s="62">
        <v>11129.19</v>
      </c>
      <c r="J2790" s="63">
        <v>18333.310000000001</v>
      </c>
    </row>
    <row r="2791" spans="9:10">
      <c r="I2791" s="62">
        <v>10390.77</v>
      </c>
      <c r="J2791" s="63">
        <v>9936.86</v>
      </c>
    </row>
    <row r="2792" spans="9:10">
      <c r="I2792" s="62">
        <v>16626.41</v>
      </c>
      <c r="J2792" s="63">
        <v>13986.92</v>
      </c>
    </row>
    <row r="2793" spans="9:10">
      <c r="I2793" s="62">
        <v>14373.45</v>
      </c>
      <c r="J2793" s="63">
        <v>6180.97</v>
      </c>
    </row>
    <row r="2794" spans="9:10">
      <c r="I2794" s="62">
        <v>7484.6</v>
      </c>
      <c r="J2794" s="63">
        <v>9950.11</v>
      </c>
    </row>
    <row r="2795" spans="9:10">
      <c r="I2795" s="62">
        <v>7526.82</v>
      </c>
      <c r="J2795" s="63">
        <v>8011.7</v>
      </c>
    </row>
    <row r="2796" spans="9:10">
      <c r="I2796" s="62">
        <v>24897.14</v>
      </c>
      <c r="J2796" s="63">
        <v>7160.75</v>
      </c>
    </row>
    <row r="2797" spans="9:10">
      <c r="I2797" s="62">
        <v>6578.22</v>
      </c>
      <c r="J2797" s="63">
        <v>10481.85</v>
      </c>
    </row>
    <row r="2798" spans="9:10">
      <c r="I2798" s="62">
        <v>8300.7900000000009</v>
      </c>
      <c r="J2798" s="63">
        <v>25831.88</v>
      </c>
    </row>
    <row r="2799" spans="9:10">
      <c r="I2799" s="62">
        <v>6850.97</v>
      </c>
      <c r="J2799" s="63">
        <v>13423.04</v>
      </c>
    </row>
    <row r="2800" spans="9:10">
      <c r="I2800" s="62">
        <v>38436.75</v>
      </c>
      <c r="J2800" s="63">
        <v>8836.5400000000009</v>
      </c>
    </row>
    <row r="2801" spans="9:10">
      <c r="I2801" s="62">
        <v>8329.1</v>
      </c>
      <c r="J2801" s="63">
        <v>8175.66</v>
      </c>
    </row>
    <row r="2802" spans="9:10">
      <c r="I2802" s="62">
        <v>20025.400000000001</v>
      </c>
      <c r="J2802" s="63">
        <v>15543.65</v>
      </c>
    </row>
    <row r="2803" spans="9:10">
      <c r="I2803" s="62">
        <v>6587.35</v>
      </c>
      <c r="J2803" s="63">
        <v>8309.58</v>
      </c>
    </row>
    <row r="2804" spans="9:10">
      <c r="I2804" s="62">
        <v>37499.9</v>
      </c>
      <c r="J2804" s="63">
        <v>10524.72</v>
      </c>
    </row>
    <row r="2805" spans="9:10">
      <c r="I2805" s="62">
        <v>7205.26</v>
      </c>
      <c r="J2805" s="63">
        <v>14182.17</v>
      </c>
    </row>
    <row r="2806" spans="9:10">
      <c r="I2806" s="62">
        <v>10251.93</v>
      </c>
      <c r="J2806" s="63">
        <v>29691.89</v>
      </c>
    </row>
    <row r="2807" spans="9:10">
      <c r="I2807" s="62">
        <v>68652.320000000007</v>
      </c>
      <c r="J2807" s="63">
        <v>30951.39</v>
      </c>
    </row>
    <row r="2808" spans="9:10">
      <c r="I2808" s="62">
        <v>13826.9</v>
      </c>
      <c r="J2808" s="63">
        <v>17232.04</v>
      </c>
    </row>
    <row r="2809" spans="9:10">
      <c r="I2809" s="62">
        <v>7164.34</v>
      </c>
      <c r="J2809" s="63">
        <v>39343.83</v>
      </c>
    </row>
    <row r="2810" spans="9:10">
      <c r="I2810" s="62">
        <v>15946.79</v>
      </c>
      <c r="J2810" s="63">
        <v>6578.75</v>
      </c>
    </row>
    <row r="2811" spans="9:10">
      <c r="I2811" s="62">
        <v>18565.189999999999</v>
      </c>
      <c r="J2811" s="63">
        <v>30623.82</v>
      </c>
    </row>
    <row r="2812" spans="9:10">
      <c r="I2812" s="62">
        <v>6557.97</v>
      </c>
      <c r="J2812" s="63">
        <v>19318.23</v>
      </c>
    </row>
    <row r="2813" spans="9:10">
      <c r="I2813" s="62">
        <v>8711.36</v>
      </c>
      <c r="J2813" s="63">
        <v>5770.02</v>
      </c>
    </row>
    <row r="2814" spans="9:10">
      <c r="I2814" s="62">
        <v>10237.35</v>
      </c>
      <c r="J2814" s="63">
        <v>21346.9</v>
      </c>
    </row>
    <row r="2815" spans="9:10">
      <c r="I2815" s="62">
        <v>8922.7999999999993</v>
      </c>
      <c r="J2815" s="63">
        <v>25240.06</v>
      </c>
    </row>
    <row r="2816" spans="9:10">
      <c r="I2816" s="62">
        <v>8268.2099999999991</v>
      </c>
      <c r="J2816" s="63">
        <v>20742.68</v>
      </c>
    </row>
    <row r="2817" spans="9:10">
      <c r="I2817" s="62">
        <v>23531.95</v>
      </c>
      <c r="J2817" s="63">
        <v>13679.81</v>
      </c>
    </row>
    <row r="2818" spans="9:10">
      <c r="I2818" s="62">
        <v>11641.34</v>
      </c>
      <c r="J2818" s="63">
        <v>6925.69</v>
      </c>
    </row>
    <row r="2819" spans="9:10">
      <c r="I2819" s="62">
        <v>16139.24</v>
      </c>
      <c r="J2819" s="63">
        <v>7196.18</v>
      </c>
    </row>
    <row r="2820" spans="9:10">
      <c r="I2820" s="62">
        <v>9849.5400000000009</v>
      </c>
      <c r="J2820" s="63">
        <v>10773.36</v>
      </c>
    </row>
    <row r="2821" spans="9:10">
      <c r="I2821" s="62">
        <v>6445.4</v>
      </c>
      <c r="J2821" s="63">
        <v>7624.53</v>
      </c>
    </row>
    <row r="2822" spans="9:10">
      <c r="I2822" s="62">
        <v>9741.42</v>
      </c>
      <c r="J2822" s="63">
        <v>11429.2</v>
      </c>
    </row>
    <row r="2823" spans="9:10">
      <c r="I2823" s="62">
        <v>11203.09</v>
      </c>
      <c r="J2823" s="63">
        <v>8105.85</v>
      </c>
    </row>
    <row r="2824" spans="9:10">
      <c r="I2824" s="62">
        <v>43628.99</v>
      </c>
      <c r="J2824" s="63">
        <v>6757.53</v>
      </c>
    </row>
    <row r="2825" spans="9:10">
      <c r="I2825" s="62">
        <v>24766.38</v>
      </c>
      <c r="J2825" s="63">
        <v>10020.82</v>
      </c>
    </row>
    <row r="2826" spans="9:10">
      <c r="I2826" s="62">
        <v>21159.75</v>
      </c>
      <c r="J2826" s="63">
        <v>16948.759999999998</v>
      </c>
    </row>
    <row r="2827" spans="9:10">
      <c r="I2827" s="62">
        <v>9407.32</v>
      </c>
      <c r="J2827" s="63">
        <v>10272.06</v>
      </c>
    </row>
    <row r="2828" spans="9:10">
      <c r="I2828" s="62">
        <v>18450.82</v>
      </c>
      <c r="J2828" s="63">
        <v>8244.1200000000008</v>
      </c>
    </row>
    <row r="2829" spans="9:10">
      <c r="I2829" s="62">
        <v>10783.05</v>
      </c>
      <c r="J2829" s="63">
        <v>8581.8700000000008</v>
      </c>
    </row>
    <row r="2830" spans="9:10">
      <c r="I2830" s="62">
        <v>7390.14</v>
      </c>
      <c r="J2830" s="63">
        <v>21452.92</v>
      </c>
    </row>
    <row r="2831" spans="9:10">
      <c r="I2831" s="62">
        <v>14794.44</v>
      </c>
      <c r="J2831" s="63">
        <v>18953.48</v>
      </c>
    </row>
    <row r="2832" spans="9:10">
      <c r="I2832" s="62">
        <v>16679.919999999998</v>
      </c>
      <c r="J2832" s="63">
        <v>6466.01</v>
      </c>
    </row>
    <row r="2833" spans="9:10">
      <c r="I2833" s="62">
        <v>11294.52</v>
      </c>
      <c r="J2833" s="63">
        <v>6894.88</v>
      </c>
    </row>
    <row r="2834" spans="9:10">
      <c r="I2834" s="62">
        <v>33168.050000000003</v>
      </c>
      <c r="J2834" s="63">
        <v>17755.46</v>
      </c>
    </row>
    <row r="2835" spans="9:10">
      <c r="I2835" s="62">
        <v>7666.85</v>
      </c>
      <c r="J2835" s="63">
        <v>15893</v>
      </c>
    </row>
    <row r="2836" spans="9:10">
      <c r="I2836" s="62">
        <v>41125.160000000003</v>
      </c>
      <c r="J2836" s="63">
        <v>9050.26</v>
      </c>
    </row>
    <row r="2837" spans="9:10">
      <c r="I2837" s="62">
        <v>19685.87</v>
      </c>
      <c r="J2837" s="63">
        <v>5782.96</v>
      </c>
    </row>
    <row r="2838" spans="9:10">
      <c r="I2838" s="62">
        <v>25919.9</v>
      </c>
      <c r="J2838" s="63">
        <v>18375.13</v>
      </c>
    </row>
    <row r="2839" spans="9:10">
      <c r="I2839" s="62">
        <v>16454.37</v>
      </c>
      <c r="J2839" s="63">
        <v>27850.19</v>
      </c>
    </row>
    <row r="2840" spans="9:10">
      <c r="I2840" s="62">
        <v>21770.71</v>
      </c>
      <c r="J2840" s="63">
        <v>25480.83</v>
      </c>
    </row>
    <row r="2841" spans="9:10">
      <c r="I2841" s="62">
        <v>7781.86</v>
      </c>
      <c r="J2841" s="63">
        <v>36529.519999999997</v>
      </c>
    </row>
    <row r="2842" spans="9:10">
      <c r="I2842" s="62">
        <v>21173.599999999999</v>
      </c>
      <c r="J2842" s="63">
        <v>5984.36</v>
      </c>
    </row>
    <row r="2843" spans="9:10">
      <c r="I2843" s="62">
        <v>14005.49</v>
      </c>
      <c r="J2843" s="63">
        <v>16656.400000000001</v>
      </c>
    </row>
    <row r="2844" spans="9:10">
      <c r="I2844" s="62">
        <v>12064.68</v>
      </c>
      <c r="J2844" s="63">
        <v>26538.880000000001</v>
      </c>
    </row>
    <row r="2845" spans="9:10">
      <c r="I2845" s="62">
        <v>8897.34</v>
      </c>
      <c r="J2845" s="63">
        <v>19405.78</v>
      </c>
    </row>
    <row r="2846" spans="9:10">
      <c r="I2846" s="62">
        <v>6243.46</v>
      </c>
      <c r="J2846" s="63">
        <v>30931.57</v>
      </c>
    </row>
    <row r="2847" spans="9:10">
      <c r="I2847" s="62">
        <v>21051.3</v>
      </c>
      <c r="J2847" s="63">
        <v>9694.58</v>
      </c>
    </row>
    <row r="2848" spans="9:10">
      <c r="I2848" s="62">
        <v>6196.51</v>
      </c>
      <c r="J2848" s="63">
        <v>21448.7</v>
      </c>
    </row>
    <row r="2849" spans="9:10">
      <c r="I2849" s="62">
        <v>8756.85</v>
      </c>
      <c r="J2849" s="63">
        <v>7305.15</v>
      </c>
    </row>
    <row r="2850" spans="9:10">
      <c r="I2850" s="62">
        <v>12835.54</v>
      </c>
      <c r="J2850" s="63">
        <v>32044.89</v>
      </c>
    </row>
    <row r="2851" spans="9:10">
      <c r="I2851" s="62">
        <v>26825.43</v>
      </c>
      <c r="J2851" s="63">
        <v>6925.59</v>
      </c>
    </row>
    <row r="2852" spans="9:10">
      <c r="I2852" s="62">
        <v>14683.27</v>
      </c>
      <c r="J2852" s="63">
        <v>19893.060000000001</v>
      </c>
    </row>
    <row r="2853" spans="9:10">
      <c r="I2853" s="62">
        <v>19168.75</v>
      </c>
      <c r="J2853" s="63">
        <v>14498.31</v>
      </c>
    </row>
    <row r="2854" spans="9:10">
      <c r="I2854" s="62">
        <v>25805.62</v>
      </c>
      <c r="J2854" s="63">
        <v>10612.37</v>
      </c>
    </row>
    <row r="2855" spans="9:10">
      <c r="I2855" s="62">
        <v>14591.76</v>
      </c>
      <c r="J2855" s="63">
        <v>45693.02</v>
      </c>
    </row>
    <row r="2856" spans="9:10">
      <c r="I2856" s="62">
        <v>9649.66</v>
      </c>
      <c r="J2856" s="63">
        <v>8335.82</v>
      </c>
    </row>
    <row r="2857" spans="9:10">
      <c r="I2857" s="62">
        <v>33568.58</v>
      </c>
      <c r="J2857" s="63">
        <v>10804.67</v>
      </c>
    </row>
    <row r="2858" spans="9:10">
      <c r="I2858" s="62">
        <v>19245.57</v>
      </c>
      <c r="J2858" s="63">
        <v>10463.61</v>
      </c>
    </row>
    <row r="2859" spans="9:10">
      <c r="I2859" s="62">
        <v>20554.12</v>
      </c>
      <c r="J2859" s="63">
        <v>24591.83</v>
      </c>
    </row>
    <row r="2860" spans="9:10">
      <c r="I2860" s="62">
        <v>9496.57</v>
      </c>
      <c r="J2860" s="63">
        <v>14543.85</v>
      </c>
    </row>
    <row r="2861" spans="9:10">
      <c r="I2861" s="62">
        <v>39847.699999999997</v>
      </c>
      <c r="J2861" s="63">
        <v>6094.36</v>
      </c>
    </row>
    <row r="2862" spans="9:10">
      <c r="I2862" s="62">
        <v>7588.31</v>
      </c>
      <c r="J2862" s="63">
        <v>27297.55</v>
      </c>
    </row>
    <row r="2863" spans="9:10">
      <c r="I2863" s="62">
        <v>15703.9</v>
      </c>
      <c r="J2863" s="63">
        <v>15212.71</v>
      </c>
    </row>
    <row r="2864" spans="9:10">
      <c r="I2864" s="62">
        <v>21508.74</v>
      </c>
      <c r="J2864" s="63">
        <v>10645.56</v>
      </c>
    </row>
    <row r="2865" spans="9:10">
      <c r="I2865" s="62">
        <v>26465.22</v>
      </c>
      <c r="J2865" s="63">
        <v>26893.16</v>
      </c>
    </row>
    <row r="2866" spans="9:10">
      <c r="I2866" s="62">
        <v>30116.66</v>
      </c>
      <c r="J2866" s="63">
        <v>20122.060000000001</v>
      </c>
    </row>
    <row r="2867" spans="9:10">
      <c r="I2867" s="62">
        <v>51508.639999999999</v>
      </c>
      <c r="J2867" s="63">
        <v>11689.99</v>
      </c>
    </row>
    <row r="2868" spans="9:10">
      <c r="I2868" s="62">
        <v>24073.53</v>
      </c>
      <c r="J2868" s="63">
        <v>10645.71</v>
      </c>
    </row>
    <row r="2869" spans="9:10">
      <c r="I2869" s="62">
        <v>27770.6</v>
      </c>
      <c r="J2869" s="63">
        <v>26750.55</v>
      </c>
    </row>
    <row r="2870" spans="9:10">
      <c r="I2870" s="62">
        <v>10232.82</v>
      </c>
      <c r="J2870" s="63">
        <v>8970.2199999999993</v>
      </c>
    </row>
    <row r="2871" spans="9:10">
      <c r="I2871" s="62">
        <v>13562.68</v>
      </c>
      <c r="J2871" s="63">
        <v>6299.75</v>
      </c>
    </row>
    <row r="2872" spans="9:10">
      <c r="I2872" s="62">
        <v>19594.990000000002</v>
      </c>
      <c r="J2872" s="63">
        <v>22170.12</v>
      </c>
    </row>
    <row r="2873" spans="9:10">
      <c r="I2873" s="62">
        <v>7325.37</v>
      </c>
      <c r="J2873" s="63">
        <v>16172.45</v>
      </c>
    </row>
    <row r="2874" spans="9:10">
      <c r="I2874" s="62">
        <v>6971.19</v>
      </c>
      <c r="J2874" s="63">
        <v>6086.96</v>
      </c>
    </row>
    <row r="2875" spans="9:10">
      <c r="I2875" s="62">
        <v>26122.39</v>
      </c>
      <c r="J2875" s="63">
        <v>8079.28</v>
      </c>
    </row>
    <row r="2876" spans="9:10">
      <c r="I2876" s="62">
        <v>6832.32</v>
      </c>
      <c r="J2876" s="63">
        <v>9714.94</v>
      </c>
    </row>
    <row r="2877" spans="9:10">
      <c r="I2877" s="62">
        <v>16506.04</v>
      </c>
      <c r="J2877" s="63">
        <v>10367.77</v>
      </c>
    </row>
    <row r="2878" spans="9:10">
      <c r="I2878" s="62">
        <v>14349.55</v>
      </c>
      <c r="J2878" s="63">
        <v>27654.560000000001</v>
      </c>
    </row>
    <row r="2879" spans="9:10">
      <c r="I2879" s="62">
        <v>12976.77</v>
      </c>
      <c r="J2879" s="63">
        <v>28098</v>
      </c>
    </row>
    <row r="2880" spans="9:10">
      <c r="I2880" s="62">
        <v>9373.09</v>
      </c>
      <c r="J2880" s="63">
        <v>20238.34</v>
      </c>
    </row>
    <row r="2881" spans="9:10">
      <c r="I2881" s="62">
        <v>7221.32</v>
      </c>
      <c r="J2881" s="63">
        <v>10060.57</v>
      </c>
    </row>
    <row r="2882" spans="9:10">
      <c r="I2882" s="62">
        <v>16263.45</v>
      </c>
      <c r="J2882" s="63">
        <v>31209.98</v>
      </c>
    </row>
    <row r="2883" spans="9:10">
      <c r="I2883" s="62">
        <v>8529.85</v>
      </c>
      <c r="J2883" s="63">
        <v>8992.64</v>
      </c>
    </row>
    <row r="2884" spans="9:10">
      <c r="I2884" s="62">
        <v>7845.94</v>
      </c>
      <c r="J2884" s="63">
        <v>7880.49</v>
      </c>
    </row>
    <row r="2885" spans="9:10">
      <c r="I2885" s="62">
        <v>8039.44</v>
      </c>
      <c r="J2885" s="63">
        <v>7419.91</v>
      </c>
    </row>
    <row r="2886" spans="9:10">
      <c r="I2886" s="62">
        <v>13073.61</v>
      </c>
      <c r="J2886" s="63">
        <v>6958.89</v>
      </c>
    </row>
    <row r="2887" spans="9:10">
      <c r="I2887" s="62">
        <v>17042.14</v>
      </c>
      <c r="J2887" s="63">
        <v>20897.810000000001</v>
      </c>
    </row>
    <row r="2888" spans="9:10">
      <c r="I2888" s="62">
        <v>19102.53</v>
      </c>
      <c r="J2888" s="63">
        <v>37456.18</v>
      </c>
    </row>
    <row r="2889" spans="9:10">
      <c r="I2889" s="62">
        <v>8176.94</v>
      </c>
      <c r="J2889" s="63">
        <v>11783.72</v>
      </c>
    </row>
    <row r="2890" spans="9:10">
      <c r="I2890" s="62">
        <v>7650.68</v>
      </c>
      <c r="J2890" s="63">
        <v>26144.19</v>
      </c>
    </row>
    <row r="2891" spans="9:10">
      <c r="I2891" s="62">
        <v>7775.67</v>
      </c>
      <c r="J2891" s="63">
        <v>8688.64</v>
      </c>
    </row>
    <row r="2892" spans="9:10">
      <c r="I2892" s="62">
        <v>44634.7</v>
      </c>
      <c r="J2892" s="63">
        <v>25386.01</v>
      </c>
    </row>
    <row r="2893" spans="9:10">
      <c r="I2893" s="62">
        <v>18088.66</v>
      </c>
      <c r="J2893" s="63">
        <v>15700.19</v>
      </c>
    </row>
    <row r="2894" spans="9:10">
      <c r="I2894" s="62">
        <v>7820</v>
      </c>
      <c r="J2894" s="63">
        <v>21810.68</v>
      </c>
    </row>
    <row r="2895" spans="9:10">
      <c r="I2895" s="62">
        <v>14791.65</v>
      </c>
      <c r="J2895" s="63">
        <v>28130.87</v>
      </c>
    </row>
    <row r="2896" spans="9:10">
      <c r="I2896" s="62">
        <v>6009.56</v>
      </c>
      <c r="J2896" s="63">
        <v>5139.8900000000003</v>
      </c>
    </row>
    <row r="2897" spans="9:10">
      <c r="I2897" s="62">
        <v>11304.93</v>
      </c>
      <c r="J2897" s="63">
        <v>50487.58</v>
      </c>
    </row>
    <row r="2898" spans="9:10">
      <c r="I2898" s="62">
        <v>20699.68</v>
      </c>
      <c r="J2898" s="63">
        <v>11239.2</v>
      </c>
    </row>
    <row r="2899" spans="9:10">
      <c r="I2899" s="62">
        <v>17842.990000000002</v>
      </c>
      <c r="J2899" s="63">
        <v>6945.91</v>
      </c>
    </row>
    <row r="2900" spans="9:10">
      <c r="I2900" s="62">
        <v>40621.86</v>
      </c>
      <c r="J2900" s="63">
        <v>24529.77</v>
      </c>
    </row>
    <row r="2901" spans="9:10">
      <c r="I2901" s="62">
        <v>5469.48</v>
      </c>
      <c r="J2901" s="63">
        <v>20693.37</v>
      </c>
    </row>
    <row r="2902" spans="9:10">
      <c r="I2902" s="62">
        <v>42936.12</v>
      </c>
      <c r="J2902" s="63">
        <v>13529.3</v>
      </c>
    </row>
    <row r="2903" spans="9:10">
      <c r="I2903" s="62">
        <v>10564.93</v>
      </c>
      <c r="J2903" s="63">
        <v>33024.83</v>
      </c>
    </row>
    <row r="2904" spans="9:10">
      <c r="I2904" s="62">
        <v>26025.33</v>
      </c>
      <c r="J2904" s="63">
        <v>5946.54</v>
      </c>
    </row>
    <row r="2905" spans="9:10">
      <c r="I2905" s="62">
        <v>22115.08</v>
      </c>
      <c r="J2905" s="63">
        <v>6657.51</v>
      </c>
    </row>
    <row r="2906" spans="9:10">
      <c r="I2906" s="62">
        <v>52136.19</v>
      </c>
      <c r="J2906" s="63">
        <v>19229.259999999998</v>
      </c>
    </row>
    <row r="2907" spans="9:10">
      <c r="I2907" s="62">
        <v>16955.88</v>
      </c>
      <c r="J2907" s="63">
        <v>14880.75</v>
      </c>
    </row>
    <row r="2908" spans="9:10">
      <c r="I2908" s="62">
        <v>7764.55</v>
      </c>
      <c r="J2908" s="63">
        <v>15369.47</v>
      </c>
    </row>
    <row r="2909" spans="9:10">
      <c r="I2909" s="62">
        <v>7574.75</v>
      </c>
      <c r="J2909" s="63">
        <v>15732.48</v>
      </c>
    </row>
    <row r="2910" spans="9:10">
      <c r="I2910" s="62">
        <v>7291.75</v>
      </c>
      <c r="J2910" s="63">
        <v>16436.75</v>
      </c>
    </row>
    <row r="2911" spans="9:10">
      <c r="I2911" s="62">
        <v>18630.64</v>
      </c>
      <c r="J2911" s="63">
        <v>8790.65</v>
      </c>
    </row>
    <row r="2912" spans="9:10">
      <c r="I2912" s="62">
        <v>31454.63</v>
      </c>
      <c r="J2912" s="63">
        <v>8566.98</v>
      </c>
    </row>
    <row r="2913" spans="9:10">
      <c r="I2913" s="62">
        <v>24136.13</v>
      </c>
      <c r="J2913" s="63">
        <v>7996.11</v>
      </c>
    </row>
    <row r="2914" spans="9:10">
      <c r="I2914" s="62">
        <v>9506.24</v>
      </c>
      <c r="J2914" s="63">
        <v>12080.44</v>
      </c>
    </row>
    <row r="2915" spans="9:10">
      <c r="I2915" s="62">
        <v>6417.15</v>
      </c>
      <c r="J2915" s="63">
        <v>27453.58</v>
      </c>
    </row>
    <row r="2916" spans="9:10">
      <c r="I2916" s="62">
        <v>8017.63</v>
      </c>
      <c r="J2916" s="63">
        <v>9146.92</v>
      </c>
    </row>
    <row r="2917" spans="9:10">
      <c r="I2917" s="62">
        <v>5785.11</v>
      </c>
      <c r="J2917" s="63">
        <v>8051.62</v>
      </c>
    </row>
    <row r="2918" spans="9:10">
      <c r="I2918" s="62">
        <v>12081.44</v>
      </c>
      <c r="J2918" s="63">
        <v>19030.900000000001</v>
      </c>
    </row>
    <row r="2919" spans="9:10">
      <c r="I2919" s="62">
        <v>50359.87</v>
      </c>
      <c r="J2919" s="63">
        <v>25436.95</v>
      </c>
    </row>
    <row r="2920" spans="9:10">
      <c r="I2920" s="62">
        <v>44745.53</v>
      </c>
      <c r="J2920" s="63">
        <v>6278.02</v>
      </c>
    </row>
    <row r="2921" spans="9:10">
      <c r="I2921" s="62">
        <v>11433.58</v>
      </c>
      <c r="J2921" s="63">
        <v>11038.93</v>
      </c>
    </row>
    <row r="2922" spans="9:10">
      <c r="I2922" s="62">
        <v>16519.72</v>
      </c>
      <c r="J2922" s="63">
        <v>19264.28</v>
      </c>
    </row>
    <row r="2923" spans="9:10">
      <c r="I2923" s="62">
        <v>20151.13</v>
      </c>
      <c r="J2923" s="63">
        <v>21738</v>
      </c>
    </row>
    <row r="2924" spans="9:10">
      <c r="I2924" s="62">
        <v>21321.52</v>
      </c>
      <c r="J2924" s="63">
        <v>6215.17</v>
      </c>
    </row>
    <row r="2925" spans="9:10">
      <c r="I2925" s="62">
        <v>21765.1</v>
      </c>
      <c r="J2925" s="63">
        <v>29655.99</v>
      </c>
    </row>
    <row r="2926" spans="9:10">
      <c r="I2926" s="62">
        <v>7933.89</v>
      </c>
      <c r="J2926" s="63">
        <v>36295.22</v>
      </c>
    </row>
    <row r="2927" spans="9:10">
      <c r="I2927" s="62">
        <v>9227.4599999999991</v>
      </c>
      <c r="J2927" s="63">
        <v>22459.31</v>
      </c>
    </row>
    <row r="2928" spans="9:10">
      <c r="I2928" s="62">
        <v>7889.12</v>
      </c>
      <c r="J2928" s="63">
        <v>17021.810000000001</v>
      </c>
    </row>
    <row r="2929" spans="9:10">
      <c r="I2929" s="62">
        <v>8307.35</v>
      </c>
      <c r="J2929" s="63">
        <v>12158.07</v>
      </c>
    </row>
    <row r="2930" spans="9:10">
      <c r="I2930" s="62">
        <v>7277.43</v>
      </c>
      <c r="J2930" s="63">
        <v>5489.47</v>
      </c>
    </row>
    <row r="2931" spans="9:10">
      <c r="I2931" s="62">
        <v>12164.42</v>
      </c>
      <c r="J2931" s="63">
        <v>24830.77</v>
      </c>
    </row>
    <row r="2932" spans="9:10">
      <c r="I2932" s="62">
        <v>37839.360000000001</v>
      </c>
      <c r="J2932" s="63">
        <v>28450.19</v>
      </c>
    </row>
    <row r="2933" spans="9:10">
      <c r="I2933" s="62">
        <v>41237.08</v>
      </c>
      <c r="J2933" s="63">
        <v>6138.91</v>
      </c>
    </row>
    <row r="2934" spans="9:10">
      <c r="I2934" s="62">
        <v>19011.57</v>
      </c>
      <c r="J2934" s="63">
        <v>9446.57</v>
      </c>
    </row>
    <row r="2935" spans="9:10">
      <c r="I2935" s="62">
        <v>6110.14</v>
      </c>
      <c r="J2935" s="63">
        <v>26648.59</v>
      </c>
    </row>
    <row r="2936" spans="9:10">
      <c r="I2936" s="62">
        <v>7897.35</v>
      </c>
      <c r="J2936" s="63">
        <v>28680.75</v>
      </c>
    </row>
    <row r="2937" spans="9:10">
      <c r="I2937" s="62">
        <v>8037.47</v>
      </c>
      <c r="J2937" s="63">
        <v>16945.25</v>
      </c>
    </row>
    <row r="2938" spans="9:10">
      <c r="I2938" s="62">
        <v>18048.22</v>
      </c>
      <c r="J2938" s="63">
        <v>26185.65</v>
      </c>
    </row>
    <row r="2939" spans="9:10">
      <c r="I2939" s="62">
        <v>4848.7299999999996</v>
      </c>
      <c r="J2939" s="63">
        <v>6580.5</v>
      </c>
    </row>
    <row r="2940" spans="9:10">
      <c r="I2940" s="62">
        <v>23428.62</v>
      </c>
      <c r="J2940" s="63">
        <v>6871.23</v>
      </c>
    </row>
    <row r="2941" spans="9:10">
      <c r="I2941" s="62">
        <v>28307.64</v>
      </c>
      <c r="J2941" s="63">
        <v>5875.61</v>
      </c>
    </row>
    <row r="2942" spans="9:10">
      <c r="I2942" s="62">
        <v>6418</v>
      </c>
      <c r="J2942" s="63">
        <v>14456.65</v>
      </c>
    </row>
    <row r="2943" spans="9:10">
      <c r="I2943" s="62">
        <v>12643.03</v>
      </c>
      <c r="J2943" s="63">
        <v>25664.53</v>
      </c>
    </row>
    <row r="2944" spans="9:10">
      <c r="I2944" s="62">
        <v>8212.58</v>
      </c>
      <c r="J2944" s="63">
        <v>5670.63</v>
      </c>
    </row>
    <row r="2945" spans="9:10">
      <c r="I2945" s="62">
        <v>8878.36</v>
      </c>
      <c r="J2945" s="63">
        <v>16299.91</v>
      </c>
    </row>
    <row r="2946" spans="9:10">
      <c r="I2946" s="62">
        <v>27064.84</v>
      </c>
      <c r="J2946" s="63">
        <v>11766.2</v>
      </c>
    </row>
    <row r="2947" spans="9:10">
      <c r="I2947" s="62">
        <v>23697.74</v>
      </c>
      <c r="J2947" s="63">
        <v>12203.19</v>
      </c>
    </row>
    <row r="2948" spans="9:10">
      <c r="I2948" s="62">
        <v>6113.39</v>
      </c>
      <c r="J2948" s="63">
        <v>24914.91</v>
      </c>
    </row>
    <row r="2949" spans="9:10">
      <c r="I2949" s="62">
        <v>16389.78</v>
      </c>
      <c r="J2949" s="63">
        <v>19503.650000000001</v>
      </c>
    </row>
    <row r="2950" spans="9:10">
      <c r="I2950" s="62">
        <v>11263.91</v>
      </c>
      <c r="J2950" s="63">
        <v>12835.35</v>
      </c>
    </row>
    <row r="2951" spans="9:10">
      <c r="I2951" s="62">
        <v>9243.16</v>
      </c>
      <c r="J2951" s="63">
        <v>46011.74</v>
      </c>
    </row>
    <row r="2952" spans="9:10">
      <c r="I2952" s="62">
        <v>13116.9</v>
      </c>
      <c r="J2952" s="63">
        <v>17494.580000000002</v>
      </c>
    </row>
    <row r="2953" spans="9:10">
      <c r="I2953" s="62">
        <v>20886.57</v>
      </c>
      <c r="J2953" s="63">
        <v>6228.75</v>
      </c>
    </row>
    <row r="2954" spans="9:10">
      <c r="I2954" s="62">
        <v>11655.36</v>
      </c>
      <c r="J2954" s="63">
        <v>16401.23</v>
      </c>
    </row>
    <row r="2955" spans="9:10">
      <c r="I2955" s="62">
        <v>26218.03</v>
      </c>
      <c r="J2955" s="63">
        <v>25248.49</v>
      </c>
    </row>
    <row r="2956" spans="9:10">
      <c r="I2956" s="62">
        <v>7835.18</v>
      </c>
      <c r="J2956" s="63">
        <v>15710.17</v>
      </c>
    </row>
    <row r="2957" spans="9:10">
      <c r="I2957" s="62">
        <v>7286.68</v>
      </c>
      <c r="J2957" s="63">
        <v>13605.5</v>
      </c>
    </row>
    <row r="2958" spans="9:10">
      <c r="I2958" s="62">
        <v>12288.15</v>
      </c>
      <c r="J2958" s="63">
        <v>7035.99</v>
      </c>
    </row>
    <row r="2959" spans="9:10">
      <c r="I2959" s="62">
        <v>26637.08</v>
      </c>
      <c r="J2959" s="63">
        <v>6898.92</v>
      </c>
    </row>
    <row r="2960" spans="9:10">
      <c r="I2960" s="62">
        <v>7828.26</v>
      </c>
      <c r="J2960" s="63">
        <v>7822.93</v>
      </c>
    </row>
    <row r="2961" spans="9:10">
      <c r="I2961" s="62">
        <v>30071.5</v>
      </c>
      <c r="J2961" s="63">
        <v>10709.54</v>
      </c>
    </row>
    <row r="2962" spans="9:10">
      <c r="I2962" s="62">
        <v>26216.48</v>
      </c>
      <c r="J2962" s="63">
        <v>14992.68</v>
      </c>
    </row>
    <row r="2963" spans="9:10">
      <c r="I2963" s="62">
        <v>14789.79</v>
      </c>
      <c r="J2963" s="63">
        <v>6930.04</v>
      </c>
    </row>
    <row r="2964" spans="9:10">
      <c r="I2964" s="62">
        <v>21494.9</v>
      </c>
      <c r="J2964" s="63">
        <v>21054.07</v>
      </c>
    </row>
    <row r="2965" spans="9:10">
      <c r="I2965" s="62">
        <v>6929.95</v>
      </c>
      <c r="J2965" s="63">
        <v>28773.45</v>
      </c>
    </row>
    <row r="2966" spans="9:10">
      <c r="I2966" s="62">
        <v>11717.73</v>
      </c>
      <c r="J2966" s="63">
        <v>19885.330000000002</v>
      </c>
    </row>
    <row r="2967" spans="9:10">
      <c r="I2967" s="62">
        <v>9550.07</v>
      </c>
      <c r="J2967" s="63">
        <v>7885.98</v>
      </c>
    </row>
    <row r="2968" spans="9:10">
      <c r="I2968" s="62">
        <v>14651.05</v>
      </c>
      <c r="J2968" s="63">
        <v>7837.39</v>
      </c>
    </row>
    <row r="2969" spans="9:10">
      <c r="I2969" s="62">
        <v>7154.53</v>
      </c>
      <c r="J2969" s="63">
        <v>16199.19</v>
      </c>
    </row>
    <row r="2970" spans="9:10">
      <c r="I2970" s="62">
        <v>6996.99</v>
      </c>
      <c r="J2970" s="63">
        <v>23293.65</v>
      </c>
    </row>
    <row r="2971" spans="9:10">
      <c r="I2971" s="62">
        <v>20518.61</v>
      </c>
      <c r="J2971" s="63">
        <v>15682.31</v>
      </c>
    </row>
    <row r="2972" spans="9:10">
      <c r="I2972" s="62">
        <v>28606.61</v>
      </c>
      <c r="J2972" s="63">
        <v>11095.92</v>
      </c>
    </row>
    <row r="2973" spans="9:10">
      <c r="I2973" s="62">
        <v>10327.06</v>
      </c>
      <c r="J2973" s="63">
        <v>15825.35</v>
      </c>
    </row>
    <row r="2974" spans="9:10">
      <c r="I2974" s="62">
        <v>8980.4699999999993</v>
      </c>
      <c r="J2974" s="63">
        <v>14855.69</v>
      </c>
    </row>
    <row r="2975" spans="9:10">
      <c r="I2975" s="62">
        <v>8482.34</v>
      </c>
      <c r="J2975" s="63">
        <v>7005.05</v>
      </c>
    </row>
    <row r="2976" spans="9:10">
      <c r="I2976" s="62">
        <v>18333.310000000001</v>
      </c>
      <c r="J2976" s="63">
        <v>9960.52</v>
      </c>
    </row>
    <row r="2977" spans="9:10">
      <c r="I2977" s="62">
        <v>9936.86</v>
      </c>
      <c r="J2977" s="63">
        <v>24810.53</v>
      </c>
    </row>
    <row r="2978" spans="9:10">
      <c r="I2978" s="62">
        <v>13986.92</v>
      </c>
      <c r="J2978" s="63">
        <v>7936.82</v>
      </c>
    </row>
    <row r="2979" spans="9:10">
      <c r="I2979" s="62">
        <v>6180.97</v>
      </c>
      <c r="J2979" s="63">
        <v>24247.23</v>
      </c>
    </row>
    <row r="2980" spans="9:10">
      <c r="I2980" s="62">
        <v>9950.11</v>
      </c>
      <c r="J2980" s="63">
        <v>23791.75</v>
      </c>
    </row>
    <row r="2981" spans="9:10">
      <c r="I2981" s="62">
        <v>8011.7</v>
      </c>
      <c r="J2981" s="63">
        <v>21493.65</v>
      </c>
    </row>
    <row r="2982" spans="9:10">
      <c r="I2982" s="62">
        <v>7160.75</v>
      </c>
      <c r="J2982" s="63">
        <v>17727.490000000002</v>
      </c>
    </row>
    <row r="2983" spans="9:10">
      <c r="I2983" s="62">
        <v>10481.85</v>
      </c>
      <c r="J2983" s="63">
        <v>18074.689999999999</v>
      </c>
    </row>
    <row r="2984" spans="9:10">
      <c r="I2984" s="62">
        <v>25831.88</v>
      </c>
      <c r="J2984" s="63">
        <v>27736.22</v>
      </c>
    </row>
    <row r="2985" spans="9:10">
      <c r="I2985" s="62">
        <v>13423.04</v>
      </c>
      <c r="J2985" s="63">
        <v>24113.98</v>
      </c>
    </row>
    <row r="2986" spans="9:10">
      <c r="I2986" s="62">
        <v>8836.5400000000009</v>
      </c>
      <c r="J2986" s="63">
        <v>10219.86</v>
      </c>
    </row>
    <row r="2987" spans="9:10">
      <c r="I2987" s="62">
        <v>8175.66</v>
      </c>
      <c r="J2987" s="63">
        <v>6720.65</v>
      </c>
    </row>
    <row r="2988" spans="9:10">
      <c r="I2988" s="62">
        <v>15543.65</v>
      </c>
      <c r="J2988" s="63">
        <v>13440.12</v>
      </c>
    </row>
    <row r="2989" spans="9:10">
      <c r="I2989" s="62">
        <v>8309.58</v>
      </c>
      <c r="J2989" s="63">
        <v>26630.39</v>
      </c>
    </row>
    <row r="2990" spans="9:10">
      <c r="I2990" s="62">
        <v>10524.72</v>
      </c>
      <c r="J2990" s="63">
        <v>12432.75</v>
      </c>
    </row>
    <row r="2991" spans="9:10">
      <c r="I2991" s="62">
        <v>14182.17</v>
      </c>
      <c r="J2991" s="63">
        <v>14506.57</v>
      </c>
    </row>
    <row r="2992" spans="9:10">
      <c r="I2992" s="62">
        <v>29691.89</v>
      </c>
      <c r="J2992" s="63">
        <v>24739.02</v>
      </c>
    </row>
    <row r="2993" spans="9:10">
      <c r="I2993" s="62">
        <v>30951.39</v>
      </c>
      <c r="J2993" s="63">
        <v>30133.439999999999</v>
      </c>
    </row>
    <row r="2994" spans="9:10">
      <c r="I2994" s="62">
        <v>17232.04</v>
      </c>
      <c r="J2994" s="63">
        <v>12704.58</v>
      </c>
    </row>
    <row r="2995" spans="9:10">
      <c r="I2995" s="62">
        <v>39343.83</v>
      </c>
      <c r="J2995" s="63">
        <v>23586.69</v>
      </c>
    </row>
    <row r="2996" spans="9:10">
      <c r="I2996" s="62">
        <v>6578.75</v>
      </c>
      <c r="J2996" s="63">
        <v>19556.84</v>
      </c>
    </row>
    <row r="2997" spans="9:10">
      <c r="I2997" s="62">
        <v>30623.82</v>
      </c>
      <c r="J2997" s="63">
        <v>12828.99</v>
      </c>
    </row>
    <row r="2998" spans="9:10">
      <c r="I2998" s="62">
        <v>19318.23</v>
      </c>
      <c r="J2998" s="63">
        <v>21532.97</v>
      </c>
    </row>
    <row r="2999" spans="9:10">
      <c r="I2999" s="62">
        <v>5770.02</v>
      </c>
      <c r="J2999" s="63">
        <v>15107.21</v>
      </c>
    </row>
    <row r="3000" spans="9:10">
      <c r="I3000" s="62">
        <v>21346.9</v>
      </c>
      <c r="J3000" s="63">
        <v>11261.84</v>
      </c>
    </row>
    <row r="3001" spans="9:10">
      <c r="I3001" s="62">
        <v>25240.06</v>
      </c>
      <c r="J3001" s="63">
        <v>26558.02</v>
      </c>
    </row>
    <row r="3002" spans="9:10">
      <c r="I3002" s="62">
        <v>20742.68</v>
      </c>
      <c r="J3002" s="63">
        <v>18976.25</v>
      </c>
    </row>
    <row r="3003" spans="9:10">
      <c r="I3003" s="62">
        <v>13679.81</v>
      </c>
      <c r="J3003" s="63">
        <v>7564.23</v>
      </c>
    </row>
    <row r="3004" spans="9:10">
      <c r="I3004" s="62">
        <v>6925.69</v>
      </c>
      <c r="J3004" s="63">
        <v>13717.38</v>
      </c>
    </row>
    <row r="3005" spans="9:10">
      <c r="I3005" s="62">
        <v>7196.18</v>
      </c>
      <c r="J3005" s="63">
        <v>11416.47</v>
      </c>
    </row>
    <row r="3006" spans="9:10">
      <c r="I3006" s="62">
        <v>10773.36</v>
      </c>
      <c r="J3006" s="63">
        <v>10276.19</v>
      </c>
    </row>
    <row r="3007" spans="9:10">
      <c r="I3007" s="62">
        <v>7624.53</v>
      </c>
      <c r="J3007" s="63">
        <v>20686.169999999998</v>
      </c>
    </row>
    <row r="3008" spans="9:10">
      <c r="I3008" s="62">
        <v>11429.2</v>
      </c>
      <c r="J3008" s="63">
        <v>10823.59</v>
      </c>
    </row>
    <row r="3009" spans="9:10">
      <c r="I3009" s="62">
        <v>8105.85</v>
      </c>
      <c r="J3009" s="63">
        <v>23469.7</v>
      </c>
    </row>
    <row r="3010" spans="9:10">
      <c r="I3010" s="62">
        <v>6757.53</v>
      </c>
      <c r="J3010" s="63">
        <v>14823.57</v>
      </c>
    </row>
    <row r="3011" spans="9:10">
      <c r="I3011" s="62">
        <v>10020.82</v>
      </c>
      <c r="J3011" s="63">
        <v>10962.52</v>
      </c>
    </row>
    <row r="3012" spans="9:10">
      <c r="I3012" s="62">
        <v>16948.759999999998</v>
      </c>
      <c r="J3012" s="63">
        <v>44508.6</v>
      </c>
    </row>
    <row r="3013" spans="9:10">
      <c r="I3013" s="62">
        <v>10272.06</v>
      </c>
      <c r="J3013" s="63">
        <v>42423.42</v>
      </c>
    </row>
    <row r="3014" spans="9:10">
      <c r="I3014" s="62">
        <v>8244.1200000000008</v>
      </c>
      <c r="J3014" s="63">
        <v>32753.74</v>
      </c>
    </row>
    <row r="3015" spans="9:10">
      <c r="I3015" s="62">
        <v>8581.8700000000008</v>
      </c>
      <c r="J3015" s="63">
        <v>33832.410000000003</v>
      </c>
    </row>
    <row r="3016" spans="9:10">
      <c r="I3016" s="62">
        <v>21452.92</v>
      </c>
      <c r="J3016" s="63">
        <v>42421.91</v>
      </c>
    </row>
    <row r="3017" spans="9:10">
      <c r="I3017" s="62">
        <v>18953.48</v>
      </c>
      <c r="J3017" s="63">
        <v>45330.48</v>
      </c>
    </row>
    <row r="3018" spans="9:10">
      <c r="I3018" s="62">
        <v>6466.01</v>
      </c>
      <c r="J3018" s="63">
        <v>34566.46</v>
      </c>
    </row>
    <row r="3019" spans="9:10">
      <c r="I3019" s="62">
        <v>6894.88</v>
      </c>
      <c r="J3019" s="63">
        <v>12100.42</v>
      </c>
    </row>
    <row r="3020" spans="9:10">
      <c r="I3020" s="62">
        <v>17755.46</v>
      </c>
      <c r="J3020" s="63">
        <v>46723.7</v>
      </c>
    </row>
    <row r="3021" spans="9:10">
      <c r="I3021" s="62">
        <v>15893</v>
      </c>
      <c r="J3021" s="63">
        <v>21889.73</v>
      </c>
    </row>
    <row r="3022" spans="9:10">
      <c r="I3022" s="62">
        <v>9050.26</v>
      </c>
      <c r="J3022" s="63">
        <v>16075.71</v>
      </c>
    </row>
    <row r="3023" spans="9:10">
      <c r="I3023" s="62">
        <v>5782.96</v>
      </c>
      <c r="J3023" s="63">
        <v>44253.38</v>
      </c>
    </row>
    <row r="3024" spans="9:10">
      <c r="I3024" s="62">
        <v>18375.13</v>
      </c>
      <c r="J3024" s="63">
        <v>32843.980000000003</v>
      </c>
    </row>
    <row r="3025" spans="9:10">
      <c r="I3025" s="62">
        <v>27850.19</v>
      </c>
      <c r="J3025" s="63">
        <v>40058.32</v>
      </c>
    </row>
    <row r="3026" spans="9:10">
      <c r="I3026" s="62">
        <v>25480.83</v>
      </c>
      <c r="J3026" s="63">
        <v>16763.560000000001</v>
      </c>
    </row>
    <row r="3027" spans="9:10">
      <c r="I3027" s="62">
        <v>36529.519999999997</v>
      </c>
      <c r="J3027" s="63">
        <v>30780.46</v>
      </c>
    </row>
    <row r="3028" spans="9:10">
      <c r="I3028" s="62">
        <v>5984.36</v>
      </c>
      <c r="J3028" s="63">
        <v>16475.97</v>
      </c>
    </row>
    <row r="3029" spans="9:10">
      <c r="I3029" s="62">
        <v>16656.400000000001</v>
      </c>
      <c r="J3029" s="63">
        <v>21342.58</v>
      </c>
    </row>
    <row r="3030" spans="9:10">
      <c r="I3030" s="62">
        <v>26538.880000000001</v>
      </c>
      <c r="J3030" s="63">
        <v>30135.98</v>
      </c>
    </row>
    <row r="3031" spans="9:10">
      <c r="I3031" s="62">
        <v>19405.78</v>
      </c>
      <c r="J3031" s="63">
        <v>17819.009999999998</v>
      </c>
    </row>
    <row r="3032" spans="9:10">
      <c r="I3032" s="62">
        <v>30931.57</v>
      </c>
      <c r="J3032" s="63">
        <v>15474.98</v>
      </c>
    </row>
    <row r="3033" spans="9:10">
      <c r="I3033" s="62">
        <v>9694.58</v>
      </c>
      <c r="J3033" s="63">
        <v>21030.04</v>
      </c>
    </row>
    <row r="3034" spans="9:10">
      <c r="I3034" s="62">
        <v>21448.7</v>
      </c>
      <c r="J3034" s="63">
        <v>46616.31</v>
      </c>
    </row>
    <row r="3035" spans="9:10">
      <c r="I3035" s="62">
        <v>7305.15</v>
      </c>
      <c r="J3035" s="63">
        <v>24672.07</v>
      </c>
    </row>
    <row r="3036" spans="9:10">
      <c r="I3036" s="62">
        <v>32044.89</v>
      </c>
      <c r="J3036" s="63">
        <v>8727.02</v>
      </c>
    </row>
    <row r="3037" spans="9:10">
      <c r="I3037" s="62">
        <v>6925.59</v>
      </c>
      <c r="J3037" s="63">
        <v>21346.34</v>
      </c>
    </row>
    <row r="3038" spans="9:10">
      <c r="I3038" s="62">
        <v>19893.060000000001</v>
      </c>
      <c r="J3038" s="63">
        <v>26012.7</v>
      </c>
    </row>
    <row r="3039" spans="9:10">
      <c r="I3039" s="62">
        <v>14498.31</v>
      </c>
      <c r="J3039" s="63">
        <v>28302.55</v>
      </c>
    </row>
    <row r="3040" spans="9:10">
      <c r="I3040" s="62">
        <v>10612.37</v>
      </c>
      <c r="J3040" s="63">
        <v>12571.31</v>
      </c>
    </row>
    <row r="3041" spans="9:10">
      <c r="I3041" s="62">
        <v>45693.02</v>
      </c>
      <c r="J3041" s="63">
        <v>29239.75</v>
      </c>
    </row>
    <row r="3042" spans="9:10">
      <c r="I3042" s="62">
        <v>8335.82</v>
      </c>
      <c r="J3042" s="63">
        <v>12781.85</v>
      </c>
    </row>
    <row r="3043" spans="9:10">
      <c r="I3043" s="62">
        <v>10804.67</v>
      </c>
      <c r="J3043" s="63">
        <v>43501.52</v>
      </c>
    </row>
    <row r="3044" spans="9:10">
      <c r="I3044" s="62">
        <v>10463.61</v>
      </c>
      <c r="J3044" s="63">
        <v>38038.620000000003</v>
      </c>
    </row>
    <row r="3045" spans="9:10">
      <c r="I3045" s="62">
        <v>24591.83</v>
      </c>
      <c r="J3045" s="63">
        <v>50069.74</v>
      </c>
    </row>
    <row r="3046" spans="9:10">
      <c r="I3046" s="62">
        <v>14543.85</v>
      </c>
      <c r="J3046" s="63">
        <v>20113.240000000002</v>
      </c>
    </row>
    <row r="3047" spans="9:10">
      <c r="I3047" s="62">
        <v>6094.36</v>
      </c>
      <c r="J3047" s="63">
        <v>21966.959999999999</v>
      </c>
    </row>
    <row r="3048" spans="9:10">
      <c r="I3048" s="62">
        <v>27297.55</v>
      </c>
      <c r="J3048" s="63">
        <v>29399.46</v>
      </c>
    </row>
    <row r="3049" spans="9:10">
      <c r="I3049" s="62">
        <v>15212.71</v>
      </c>
      <c r="J3049" s="63">
        <v>15720.08</v>
      </c>
    </row>
    <row r="3050" spans="9:10">
      <c r="I3050" s="62">
        <v>10645.56</v>
      </c>
      <c r="J3050" s="63">
        <v>8367.2000000000007</v>
      </c>
    </row>
    <row r="3051" spans="9:10">
      <c r="I3051" s="62">
        <v>26893.16</v>
      </c>
      <c r="J3051" s="63">
        <v>28600.34</v>
      </c>
    </row>
    <row r="3052" spans="9:10">
      <c r="I3052" s="62">
        <v>20122.060000000001</v>
      </c>
      <c r="J3052" s="63">
        <v>9764.5400000000009</v>
      </c>
    </row>
    <row r="3053" spans="9:10">
      <c r="I3053" s="62">
        <v>11689.99</v>
      </c>
      <c r="J3053" s="63">
        <v>16151.54</v>
      </c>
    </row>
    <row r="3054" spans="9:10">
      <c r="I3054" s="62">
        <v>10645.71</v>
      </c>
      <c r="J3054" s="63">
        <v>12389.41</v>
      </c>
    </row>
    <row r="3055" spans="9:10">
      <c r="I3055" s="62">
        <v>26750.55</v>
      </c>
      <c r="J3055" s="63">
        <v>16311.14</v>
      </c>
    </row>
    <row r="3056" spans="9:10">
      <c r="I3056" s="62">
        <v>8970.2199999999993</v>
      </c>
      <c r="J3056" s="63">
        <v>17994.16</v>
      </c>
    </row>
    <row r="3057" spans="9:10">
      <c r="I3057" s="62">
        <v>6299.75</v>
      </c>
      <c r="J3057" s="63">
        <v>19832.89</v>
      </c>
    </row>
    <row r="3058" spans="9:10">
      <c r="I3058" s="62">
        <v>22170.12</v>
      </c>
      <c r="J3058" s="63">
        <v>12128.59</v>
      </c>
    </row>
    <row r="3059" spans="9:10">
      <c r="I3059" s="62">
        <v>16172.45</v>
      </c>
      <c r="J3059" s="63">
        <v>16382.28</v>
      </c>
    </row>
    <row r="3060" spans="9:10">
      <c r="I3060" s="62">
        <v>6086.96</v>
      </c>
      <c r="J3060" s="63">
        <v>16304.33</v>
      </c>
    </row>
    <row r="3061" spans="9:10">
      <c r="I3061" s="62">
        <v>8079.28</v>
      </c>
      <c r="J3061" s="63">
        <v>11139.12</v>
      </c>
    </row>
    <row r="3062" spans="9:10">
      <c r="I3062" s="62">
        <v>9714.94</v>
      </c>
      <c r="J3062" s="63">
        <v>29144.31</v>
      </c>
    </row>
    <row r="3063" spans="9:10">
      <c r="I3063" s="62">
        <v>10367.77</v>
      </c>
      <c r="J3063" s="63">
        <v>14095.33</v>
      </c>
    </row>
    <row r="3064" spans="9:10">
      <c r="I3064" s="62">
        <v>27654.560000000001</v>
      </c>
      <c r="J3064" s="63">
        <v>7698.45</v>
      </c>
    </row>
    <row r="3065" spans="9:10">
      <c r="I3065" s="62">
        <v>28098</v>
      </c>
      <c r="J3065" s="63">
        <v>37552.83</v>
      </c>
    </row>
    <row r="3066" spans="9:10">
      <c r="I3066" s="62">
        <v>20238.34</v>
      </c>
      <c r="J3066" s="63">
        <v>12613.48</v>
      </c>
    </row>
    <row r="3067" spans="9:10">
      <c r="I3067" s="62">
        <v>10060.57</v>
      </c>
      <c r="J3067" s="63">
        <v>17627.349999999999</v>
      </c>
    </row>
    <row r="3068" spans="9:10">
      <c r="I3068" s="62">
        <v>31209.98</v>
      </c>
      <c r="J3068" s="63">
        <v>10469.82</v>
      </c>
    </row>
    <row r="3069" spans="9:10">
      <c r="I3069" s="62">
        <v>8992.64</v>
      </c>
      <c r="J3069" s="63">
        <v>5799.6</v>
      </c>
    </row>
    <row r="3070" spans="9:10">
      <c r="I3070" s="62">
        <v>7880.49</v>
      </c>
      <c r="J3070" s="63">
        <v>36690.69</v>
      </c>
    </row>
    <row r="3071" spans="9:10">
      <c r="I3071" s="62">
        <v>7419.91</v>
      </c>
      <c r="J3071" s="63">
        <v>10044.26</v>
      </c>
    </row>
    <row r="3072" spans="9:10">
      <c r="I3072" s="62">
        <v>6958.89</v>
      </c>
      <c r="J3072" s="63">
        <v>13045.53</v>
      </c>
    </row>
    <row r="3073" spans="9:10">
      <c r="I3073" s="62">
        <v>20897.810000000001</v>
      </c>
      <c r="J3073" s="63">
        <v>11855.57</v>
      </c>
    </row>
    <row r="3074" spans="9:10">
      <c r="I3074" s="62">
        <v>37456.18</v>
      </c>
      <c r="J3074" s="63">
        <v>8829.36</v>
      </c>
    </row>
    <row r="3075" spans="9:10">
      <c r="I3075" s="62">
        <v>11783.72</v>
      </c>
      <c r="J3075" s="63">
        <v>36026.019999999997</v>
      </c>
    </row>
    <row r="3076" spans="9:10">
      <c r="I3076" s="62">
        <v>26144.19</v>
      </c>
      <c r="J3076" s="63">
        <v>8692.24</v>
      </c>
    </row>
    <row r="3077" spans="9:10">
      <c r="I3077" s="62">
        <v>8688.64</v>
      </c>
      <c r="J3077" s="63">
        <v>18831.41</v>
      </c>
    </row>
    <row r="3078" spans="9:10">
      <c r="I3078" s="62">
        <v>25386.01</v>
      </c>
      <c r="J3078" s="63">
        <v>7310.35</v>
      </c>
    </row>
    <row r="3079" spans="9:10">
      <c r="I3079" s="62">
        <v>15700.19</v>
      </c>
      <c r="J3079" s="63">
        <v>7502.09</v>
      </c>
    </row>
    <row r="3080" spans="9:10">
      <c r="I3080" s="62">
        <v>21810.68</v>
      </c>
      <c r="J3080" s="63">
        <v>17173.72</v>
      </c>
    </row>
    <row r="3081" spans="9:10">
      <c r="I3081" s="62">
        <v>28130.87</v>
      </c>
      <c r="J3081" s="63">
        <v>8200.44</v>
      </c>
    </row>
    <row r="3082" spans="9:10">
      <c r="I3082" s="62">
        <v>5139.8900000000003</v>
      </c>
      <c r="J3082" s="63">
        <v>27375.95</v>
      </c>
    </row>
    <row r="3083" spans="9:10">
      <c r="I3083" s="62">
        <v>50487.58</v>
      </c>
      <c r="J3083" s="63">
        <v>17189.3</v>
      </c>
    </row>
    <row r="3084" spans="9:10">
      <c r="I3084" s="62">
        <v>11239.2</v>
      </c>
      <c r="J3084" s="63">
        <v>9784.32</v>
      </c>
    </row>
    <row r="3085" spans="9:10">
      <c r="I3085" s="62">
        <v>6945.91</v>
      </c>
      <c r="J3085" s="63">
        <v>6978.9</v>
      </c>
    </row>
    <row r="3086" spans="9:10">
      <c r="I3086" s="62">
        <v>24529.77</v>
      </c>
      <c r="J3086" s="63">
        <v>11752.52</v>
      </c>
    </row>
    <row r="3087" spans="9:10">
      <c r="I3087" s="62">
        <v>20693.37</v>
      </c>
      <c r="J3087" s="63">
        <v>19561.72</v>
      </c>
    </row>
    <row r="3088" spans="9:10">
      <c r="I3088" s="62">
        <v>13529.3</v>
      </c>
      <c r="J3088" s="63">
        <v>20317.669999999998</v>
      </c>
    </row>
    <row r="3089" spans="9:10">
      <c r="I3089" s="62">
        <v>33024.83</v>
      </c>
      <c r="J3089" s="63">
        <v>6599.27</v>
      </c>
    </row>
    <row r="3090" spans="9:10">
      <c r="I3090" s="62">
        <v>5946.54</v>
      </c>
      <c r="J3090" s="63">
        <v>23523.94</v>
      </c>
    </row>
    <row r="3091" spans="9:10">
      <c r="I3091" s="62">
        <v>6657.51</v>
      </c>
      <c r="J3091" s="63">
        <v>15735.92</v>
      </c>
    </row>
    <row r="3092" spans="9:10">
      <c r="I3092" s="62">
        <v>19229.259999999998</v>
      </c>
      <c r="J3092" s="63">
        <v>8147.72</v>
      </c>
    </row>
    <row r="3093" spans="9:10">
      <c r="I3093" s="62">
        <v>14880.75</v>
      </c>
      <c r="J3093" s="63">
        <v>5812.29</v>
      </c>
    </row>
    <row r="3094" spans="9:10">
      <c r="I3094" s="62">
        <v>15369.47</v>
      </c>
      <c r="J3094" s="63">
        <v>8019.46</v>
      </c>
    </row>
    <row r="3095" spans="9:10">
      <c r="I3095" s="62">
        <v>15732.48</v>
      </c>
      <c r="J3095" s="63">
        <v>35767.379999999997</v>
      </c>
    </row>
    <row r="3096" spans="9:10">
      <c r="I3096" s="62">
        <v>16436.75</v>
      </c>
      <c r="J3096" s="63">
        <v>16704.34</v>
      </c>
    </row>
    <row r="3097" spans="9:10">
      <c r="I3097" s="62">
        <v>8790.65</v>
      </c>
      <c r="J3097" s="63">
        <v>20143.89</v>
      </c>
    </row>
    <row r="3098" spans="9:10">
      <c r="I3098" s="62">
        <v>8566.98</v>
      </c>
      <c r="J3098" s="63">
        <v>6736.9</v>
      </c>
    </row>
    <row r="3099" spans="9:10">
      <c r="I3099" s="62">
        <v>7996.11</v>
      </c>
      <c r="J3099" s="63">
        <v>7246.48</v>
      </c>
    </row>
    <row r="3100" spans="9:10">
      <c r="I3100" s="62">
        <v>12080.44</v>
      </c>
      <c r="J3100" s="63">
        <v>41033.47</v>
      </c>
    </row>
    <row r="3101" spans="9:10">
      <c r="I3101" s="62">
        <v>27453.58</v>
      </c>
      <c r="J3101" s="63">
        <v>26501.1</v>
      </c>
    </row>
    <row r="3102" spans="9:10">
      <c r="I3102" s="62">
        <v>9146.92</v>
      </c>
      <c r="J3102" s="63">
        <v>23976.02</v>
      </c>
    </row>
    <row r="3103" spans="9:10">
      <c r="I3103" s="62">
        <v>8051.62</v>
      </c>
      <c r="J3103" s="63">
        <v>22963.13</v>
      </c>
    </row>
    <row r="3104" spans="9:10">
      <c r="I3104" s="62">
        <v>19030.900000000001</v>
      </c>
      <c r="J3104" s="63">
        <v>13306.15</v>
      </c>
    </row>
    <row r="3105" spans="9:10">
      <c r="I3105" s="62">
        <v>25436.95</v>
      </c>
      <c r="J3105" s="63">
        <v>38112.97</v>
      </c>
    </row>
    <row r="3106" spans="9:10">
      <c r="I3106" s="62">
        <v>6278.02</v>
      </c>
      <c r="J3106" s="63">
        <v>18387.38</v>
      </c>
    </row>
    <row r="3107" spans="9:10">
      <c r="I3107" s="62">
        <v>11038.93</v>
      </c>
      <c r="J3107" s="63">
        <v>9436.77</v>
      </c>
    </row>
    <row r="3108" spans="9:10">
      <c r="I3108" s="62">
        <v>19264.28</v>
      </c>
      <c r="J3108" s="63">
        <v>30115.98</v>
      </c>
    </row>
    <row r="3109" spans="9:10">
      <c r="I3109" s="62">
        <v>21738</v>
      </c>
      <c r="J3109" s="63">
        <v>22589.03</v>
      </c>
    </row>
    <row r="3110" spans="9:10">
      <c r="I3110" s="62">
        <v>6215.17</v>
      </c>
      <c r="J3110" s="63">
        <v>23202.35</v>
      </c>
    </row>
    <row r="3111" spans="9:10">
      <c r="I3111" s="62">
        <v>29655.99</v>
      </c>
      <c r="J3111" s="63">
        <v>6187.36</v>
      </c>
    </row>
    <row r="3112" spans="9:10">
      <c r="I3112" s="62">
        <v>36295.22</v>
      </c>
      <c r="J3112" s="63">
        <v>24406.16</v>
      </c>
    </row>
    <row r="3113" spans="9:10">
      <c r="I3113" s="62">
        <v>22459.31</v>
      </c>
      <c r="J3113" s="63">
        <v>8327.81</v>
      </c>
    </row>
    <row r="3114" spans="9:10">
      <c r="I3114" s="62">
        <v>17021.810000000001</v>
      </c>
      <c r="J3114" s="63">
        <v>11753.58</v>
      </c>
    </row>
    <row r="3115" spans="9:10">
      <c r="I3115" s="62">
        <v>12158.07</v>
      </c>
      <c r="J3115" s="63">
        <v>19941.21</v>
      </c>
    </row>
    <row r="3116" spans="9:10">
      <c r="I3116" s="62">
        <v>5489.47</v>
      </c>
      <c r="J3116" s="63">
        <v>31661.360000000001</v>
      </c>
    </row>
    <row r="3117" spans="9:10">
      <c r="I3117" s="62">
        <v>24830.77</v>
      </c>
      <c r="J3117" s="63">
        <v>14222.23</v>
      </c>
    </row>
    <row r="3118" spans="9:10">
      <c r="I3118" s="62">
        <v>28450.19</v>
      </c>
      <c r="J3118" s="63">
        <v>19390.38</v>
      </c>
    </row>
    <row r="3119" spans="9:10">
      <c r="I3119" s="62">
        <v>6138.91</v>
      </c>
      <c r="J3119" s="63">
        <v>21841.599999999999</v>
      </c>
    </row>
    <row r="3120" spans="9:10">
      <c r="I3120" s="62">
        <v>9446.57</v>
      </c>
      <c r="J3120" s="63">
        <v>26180.85</v>
      </c>
    </row>
    <row r="3121" spans="9:10">
      <c r="I3121" s="62">
        <v>26648.59</v>
      </c>
      <c r="J3121" s="63">
        <v>8565.33</v>
      </c>
    </row>
    <row r="3122" spans="9:10">
      <c r="I3122" s="62">
        <v>28680.75</v>
      </c>
      <c r="J3122" s="63">
        <v>8490.7900000000009</v>
      </c>
    </row>
    <row r="3123" spans="9:10">
      <c r="I3123" s="62">
        <v>16945.25</v>
      </c>
      <c r="J3123" s="63">
        <v>6941.83</v>
      </c>
    </row>
    <row r="3124" spans="9:10">
      <c r="I3124" s="62">
        <v>26185.65</v>
      </c>
      <c r="J3124" s="63">
        <v>17638.77</v>
      </c>
    </row>
    <row r="3125" spans="9:10">
      <c r="I3125" s="62">
        <v>6580.5</v>
      </c>
      <c r="J3125" s="63">
        <v>7352.96</v>
      </c>
    </row>
    <row r="3126" spans="9:10">
      <c r="I3126" s="62">
        <v>6871.23</v>
      </c>
      <c r="J3126" s="63">
        <v>22775.25</v>
      </c>
    </row>
    <row r="3127" spans="9:10">
      <c r="I3127" s="62">
        <v>5875.61</v>
      </c>
      <c r="J3127" s="63">
        <v>5764.28</v>
      </c>
    </row>
    <row r="3128" spans="9:10">
      <c r="I3128" s="62">
        <v>14456.65</v>
      </c>
      <c r="J3128" s="63">
        <v>7553.71</v>
      </c>
    </row>
    <row r="3129" spans="9:10">
      <c r="I3129" s="62">
        <v>25664.53</v>
      </c>
      <c r="J3129" s="63">
        <v>15207.34</v>
      </c>
    </row>
    <row r="3130" spans="9:10">
      <c r="I3130" s="62">
        <v>5670.63</v>
      </c>
      <c r="J3130" s="63">
        <v>12134.14</v>
      </c>
    </row>
    <row r="3131" spans="9:10">
      <c r="I3131" s="62">
        <v>16299.91</v>
      </c>
      <c r="J3131" s="63">
        <v>11609.55</v>
      </c>
    </row>
    <row r="3132" spans="9:10">
      <c r="I3132" s="62">
        <v>11766.2</v>
      </c>
      <c r="J3132" s="63">
        <v>10517.49</v>
      </c>
    </row>
    <row r="3133" spans="9:10">
      <c r="I3133" s="62">
        <v>12203.19</v>
      </c>
      <c r="J3133" s="63">
        <v>17894.79</v>
      </c>
    </row>
    <row r="3134" spans="9:10">
      <c r="I3134" s="62">
        <v>24914.91</v>
      </c>
      <c r="J3134" s="63">
        <v>18464.939999999999</v>
      </c>
    </row>
    <row r="3135" spans="9:10">
      <c r="I3135" s="62">
        <v>19503.650000000001</v>
      </c>
      <c r="J3135" s="63">
        <v>7570.07</v>
      </c>
    </row>
    <row r="3136" spans="9:10">
      <c r="I3136" s="62">
        <v>12835.35</v>
      </c>
      <c r="J3136" s="63">
        <v>12244.56</v>
      </c>
    </row>
    <row r="3137" spans="9:10">
      <c r="I3137" s="62">
        <v>46011.74</v>
      </c>
      <c r="J3137" s="63">
        <v>10589.35</v>
      </c>
    </row>
    <row r="3138" spans="9:10">
      <c r="I3138" s="62">
        <v>17494.580000000002</v>
      </c>
      <c r="J3138" s="63">
        <v>12931.95</v>
      </c>
    </row>
    <row r="3139" spans="9:10">
      <c r="I3139" s="62">
        <v>6228.75</v>
      </c>
      <c r="J3139" s="63">
        <v>26388.400000000001</v>
      </c>
    </row>
    <row r="3140" spans="9:10">
      <c r="I3140" s="62">
        <v>16401.23</v>
      </c>
      <c r="J3140" s="63">
        <v>15282.37</v>
      </c>
    </row>
    <row r="3141" spans="9:10">
      <c r="I3141" s="62">
        <v>25248.49</v>
      </c>
      <c r="J3141" s="63">
        <v>14814.35</v>
      </c>
    </row>
    <row r="3142" spans="9:10">
      <c r="I3142" s="62">
        <v>15710.17</v>
      </c>
      <c r="J3142" s="63">
        <v>9251.77</v>
      </c>
    </row>
    <row r="3143" spans="9:10">
      <c r="I3143" s="62">
        <v>13605.5</v>
      </c>
      <c r="J3143" s="63">
        <v>19846.11</v>
      </c>
    </row>
    <row r="3144" spans="9:10">
      <c r="I3144" s="62">
        <v>7035.99</v>
      </c>
      <c r="J3144" s="63">
        <v>14309.32</v>
      </c>
    </row>
    <row r="3145" spans="9:10">
      <c r="I3145" s="62">
        <v>6898.92</v>
      </c>
      <c r="J3145" s="63">
        <v>15855.25</v>
      </c>
    </row>
    <row r="3146" spans="9:10">
      <c r="I3146" s="62">
        <v>7822.93</v>
      </c>
      <c r="J3146" s="63">
        <v>9771.9500000000007</v>
      </c>
    </row>
    <row r="3147" spans="9:10">
      <c r="I3147" s="62">
        <v>10709.54</v>
      </c>
      <c r="J3147" s="63">
        <v>22091.03</v>
      </c>
    </row>
    <row r="3148" spans="9:10">
      <c r="I3148" s="62">
        <v>14992.68</v>
      </c>
      <c r="J3148" s="63">
        <v>12144.12</v>
      </c>
    </row>
    <row r="3149" spans="9:10">
      <c r="I3149" s="62">
        <v>6930.04</v>
      </c>
      <c r="J3149" s="63">
        <v>22787.599999999999</v>
      </c>
    </row>
    <row r="3150" spans="9:10">
      <c r="I3150" s="62">
        <v>21054.07</v>
      </c>
      <c r="J3150" s="63">
        <v>24305.29</v>
      </c>
    </row>
    <row r="3151" spans="9:10">
      <c r="I3151" s="62">
        <v>28773.45</v>
      </c>
      <c r="J3151" s="63">
        <v>25163.040000000001</v>
      </c>
    </row>
    <row r="3152" spans="9:10">
      <c r="I3152" s="62">
        <v>19885.330000000002</v>
      </c>
      <c r="J3152" s="63">
        <v>13441.97</v>
      </c>
    </row>
    <row r="3153" spans="9:10">
      <c r="I3153" s="62">
        <v>7885.98</v>
      </c>
      <c r="J3153" s="63">
        <v>50954.47</v>
      </c>
    </row>
    <row r="3154" spans="9:10">
      <c r="I3154" s="62">
        <v>7837.39</v>
      </c>
      <c r="J3154" s="63">
        <v>36881.550000000003</v>
      </c>
    </row>
    <row r="3155" spans="9:10">
      <c r="I3155" s="62">
        <v>16199.19</v>
      </c>
      <c r="J3155" s="63">
        <v>12194.26</v>
      </c>
    </row>
    <row r="3156" spans="9:10">
      <c r="I3156" s="62">
        <v>23293.65</v>
      </c>
      <c r="J3156" s="63">
        <v>47670.71</v>
      </c>
    </row>
    <row r="3157" spans="9:10">
      <c r="I3157" s="62">
        <v>15682.31</v>
      </c>
      <c r="J3157" s="63">
        <v>51042.23</v>
      </c>
    </row>
    <row r="3158" spans="9:10">
      <c r="I3158" s="62">
        <v>11095.92</v>
      </c>
      <c r="J3158" s="63">
        <v>37817.199999999997</v>
      </c>
    </row>
    <row r="3159" spans="9:10">
      <c r="I3159" s="62">
        <v>15825.35</v>
      </c>
      <c r="J3159" s="63">
        <v>36203.29</v>
      </c>
    </row>
    <row r="3160" spans="9:10">
      <c r="I3160" s="62">
        <v>14855.69</v>
      </c>
      <c r="J3160" s="63">
        <v>12524.23</v>
      </c>
    </row>
    <row r="3161" spans="9:10">
      <c r="I3161" s="62">
        <v>7005.05</v>
      </c>
      <c r="J3161" s="63">
        <v>47706.61</v>
      </c>
    </row>
    <row r="3162" spans="9:10">
      <c r="I3162" s="62">
        <v>9960.52</v>
      </c>
      <c r="J3162" s="63">
        <v>38820.769999999997</v>
      </c>
    </row>
    <row r="3163" spans="9:10">
      <c r="I3163" s="62">
        <v>24810.53</v>
      </c>
      <c r="J3163" s="63">
        <v>17227.18</v>
      </c>
    </row>
    <row r="3164" spans="9:10">
      <c r="I3164" s="62">
        <v>7936.82</v>
      </c>
      <c r="J3164" s="63">
        <v>14109.49</v>
      </c>
    </row>
    <row r="3165" spans="9:10">
      <c r="I3165" s="62">
        <v>24247.23</v>
      </c>
      <c r="J3165" s="63">
        <v>21201.95</v>
      </c>
    </row>
    <row r="3166" spans="9:10">
      <c r="I3166" s="62">
        <v>23791.75</v>
      </c>
      <c r="J3166" s="63">
        <v>14579.98</v>
      </c>
    </row>
    <row r="3167" spans="9:10">
      <c r="I3167" s="62">
        <v>21493.65</v>
      </c>
      <c r="J3167" s="63">
        <v>25343.66</v>
      </c>
    </row>
    <row r="3168" spans="9:10">
      <c r="I3168" s="62">
        <v>17727.490000000002</v>
      </c>
      <c r="J3168" s="63">
        <v>10321.25</v>
      </c>
    </row>
    <row r="3169" spans="9:10">
      <c r="I3169" s="62">
        <v>18074.689999999999</v>
      </c>
      <c r="J3169" s="63">
        <v>21070.38</v>
      </c>
    </row>
    <row r="3170" spans="9:10">
      <c r="I3170" s="62">
        <v>27736.22</v>
      </c>
      <c r="J3170" s="63">
        <v>30175.15</v>
      </c>
    </row>
    <row r="3171" spans="9:10">
      <c r="I3171" s="62">
        <v>24113.98</v>
      </c>
      <c r="J3171" s="63">
        <v>43501.79</v>
      </c>
    </row>
    <row r="3172" spans="9:10">
      <c r="I3172" s="62">
        <v>10219.86</v>
      </c>
      <c r="J3172" s="63">
        <v>49715.24</v>
      </c>
    </row>
    <row r="3173" spans="9:10">
      <c r="I3173" s="62">
        <v>6720.65</v>
      </c>
      <c r="J3173" s="63">
        <v>14530.78</v>
      </c>
    </row>
    <row r="3174" spans="9:10">
      <c r="I3174" s="62">
        <v>13440.12</v>
      </c>
      <c r="J3174" s="63">
        <v>28646.42</v>
      </c>
    </row>
    <row r="3175" spans="9:10">
      <c r="I3175" s="62">
        <v>26630.39</v>
      </c>
      <c r="J3175" s="63">
        <v>42057.73</v>
      </c>
    </row>
    <row r="3176" spans="9:10">
      <c r="I3176" s="62">
        <v>12432.75</v>
      </c>
      <c r="J3176" s="63">
        <v>14973.06</v>
      </c>
    </row>
    <row r="3177" spans="9:10">
      <c r="I3177" s="62">
        <v>14506.57</v>
      </c>
      <c r="J3177" s="63">
        <v>36780.400000000001</v>
      </c>
    </row>
    <row r="3178" spans="9:10">
      <c r="I3178" s="62">
        <v>24739.02</v>
      </c>
      <c r="J3178" s="63">
        <v>20928.36</v>
      </c>
    </row>
    <row r="3179" spans="9:10">
      <c r="I3179" s="62">
        <v>30133.439999999999</v>
      </c>
      <c r="J3179" s="63">
        <v>38322.730000000003</v>
      </c>
    </row>
    <row r="3180" spans="9:10">
      <c r="I3180" s="62">
        <v>12704.58</v>
      </c>
      <c r="J3180" s="63">
        <v>19025.14</v>
      </c>
    </row>
    <row r="3181" spans="9:10">
      <c r="I3181" s="62">
        <v>23586.69</v>
      </c>
      <c r="J3181" s="63">
        <v>18474.189999999999</v>
      </c>
    </row>
    <row r="3182" spans="9:10">
      <c r="I3182" s="62">
        <v>19556.84</v>
      </c>
      <c r="J3182" s="63">
        <v>13573.99</v>
      </c>
    </row>
    <row r="3183" spans="9:10">
      <c r="I3183" s="62">
        <v>12828.99</v>
      </c>
      <c r="J3183" s="63">
        <v>8882.5499999999993</v>
      </c>
    </row>
    <row r="3184" spans="9:10">
      <c r="I3184" s="62">
        <v>21532.97</v>
      </c>
      <c r="J3184" s="63">
        <v>42323.8</v>
      </c>
    </row>
    <row r="3185" spans="9:10">
      <c r="I3185" s="62">
        <v>15107.21</v>
      </c>
      <c r="J3185" s="63">
        <v>22369.86</v>
      </c>
    </row>
    <row r="3186" spans="9:10">
      <c r="I3186" s="62">
        <v>11261.84</v>
      </c>
      <c r="J3186" s="63">
        <v>47786.48</v>
      </c>
    </row>
    <row r="3187" spans="9:10">
      <c r="I3187" s="62">
        <v>26558.02</v>
      </c>
      <c r="J3187" s="63">
        <v>16944.68</v>
      </c>
    </row>
    <row r="3188" spans="9:10">
      <c r="I3188" s="62">
        <v>18976.25</v>
      </c>
      <c r="J3188" s="63">
        <v>48746.71</v>
      </c>
    </row>
    <row r="3189" spans="9:10">
      <c r="I3189" s="62">
        <v>7564.23</v>
      </c>
      <c r="J3189" s="63">
        <v>11187.56</v>
      </c>
    </row>
    <row r="3190" spans="9:10">
      <c r="I3190" s="62">
        <v>13717.38</v>
      </c>
      <c r="J3190" s="63">
        <v>27420.61</v>
      </c>
    </row>
    <row r="3191" spans="9:10">
      <c r="I3191" s="62">
        <v>11416.47</v>
      </c>
      <c r="J3191" s="63">
        <v>7530.74</v>
      </c>
    </row>
    <row r="3192" spans="9:10">
      <c r="I3192" s="62">
        <v>10276.19</v>
      </c>
      <c r="J3192" s="63">
        <v>9236.18</v>
      </c>
    </row>
    <row r="3193" spans="9:10">
      <c r="I3193" s="62">
        <v>20686.169999999998</v>
      </c>
      <c r="J3193" s="63">
        <v>36089.39</v>
      </c>
    </row>
    <row r="3194" spans="9:10">
      <c r="I3194" s="62">
        <v>10823.59</v>
      </c>
      <c r="J3194" s="63">
        <v>15517.36</v>
      </c>
    </row>
    <row r="3195" spans="9:10">
      <c r="I3195" s="62">
        <v>23469.7</v>
      </c>
      <c r="J3195" s="63">
        <v>49685.15</v>
      </c>
    </row>
    <row r="3196" spans="9:10">
      <c r="I3196" s="62">
        <v>14823.57</v>
      </c>
      <c r="J3196" s="63">
        <v>20777.27</v>
      </c>
    </row>
    <row r="3197" spans="9:10">
      <c r="I3197" s="62">
        <v>10962.52</v>
      </c>
      <c r="J3197" s="63">
        <v>15495.83</v>
      </c>
    </row>
    <row r="3198" spans="9:10">
      <c r="I3198" s="62">
        <v>169012.45</v>
      </c>
      <c r="J3198" s="63">
        <v>16407.86</v>
      </c>
    </row>
    <row r="3199" spans="9:10">
      <c r="I3199" s="62">
        <v>179339.36</v>
      </c>
      <c r="J3199" s="63">
        <v>9826.77</v>
      </c>
    </row>
    <row r="3200" spans="9:10">
      <c r="I3200" s="62">
        <v>44508.6</v>
      </c>
      <c r="J3200" s="63">
        <v>46225.42</v>
      </c>
    </row>
    <row r="3201" spans="9:10">
      <c r="I3201" s="62">
        <v>62136.02</v>
      </c>
      <c r="J3201" s="63">
        <v>41634.65</v>
      </c>
    </row>
    <row r="3202" spans="9:10">
      <c r="I3202" s="62">
        <v>180824.63</v>
      </c>
      <c r="J3202" s="63">
        <v>50990.53</v>
      </c>
    </row>
    <row r="3203" spans="9:10">
      <c r="I3203" s="62">
        <v>66981</v>
      </c>
      <c r="J3203" s="63">
        <v>32354.84</v>
      </c>
    </row>
    <row r="3204" spans="9:10">
      <c r="I3204" s="62">
        <v>42423.42</v>
      </c>
      <c r="J3204" s="63">
        <v>16158.28</v>
      </c>
    </row>
    <row r="3205" spans="9:10">
      <c r="I3205" s="62">
        <v>32753.74</v>
      </c>
      <c r="J3205" s="63">
        <v>21051.99</v>
      </c>
    </row>
    <row r="3206" spans="9:10">
      <c r="I3206" s="62">
        <v>33832.410000000003</v>
      </c>
      <c r="J3206" s="63">
        <v>26873.15</v>
      </c>
    </row>
    <row r="3207" spans="9:10">
      <c r="I3207" s="62">
        <v>42421.91</v>
      </c>
      <c r="J3207" s="63">
        <v>28446.28</v>
      </c>
    </row>
    <row r="3208" spans="9:10">
      <c r="I3208" s="62">
        <v>45330.48</v>
      </c>
      <c r="J3208" s="63">
        <v>15242.76</v>
      </c>
    </row>
    <row r="3209" spans="9:10">
      <c r="I3209" s="62">
        <v>34566.46</v>
      </c>
      <c r="J3209" s="63">
        <v>20722.91</v>
      </c>
    </row>
    <row r="3210" spans="9:10">
      <c r="I3210" s="62">
        <v>12100.42</v>
      </c>
      <c r="J3210" s="63">
        <v>31776.01</v>
      </c>
    </row>
    <row r="3211" spans="9:10">
      <c r="I3211" s="62">
        <v>46723.7</v>
      </c>
      <c r="J3211" s="63">
        <v>10918.37</v>
      </c>
    </row>
    <row r="3212" spans="9:10">
      <c r="I3212" s="62">
        <v>72874.820000000007</v>
      </c>
      <c r="J3212" s="63">
        <v>50246.61</v>
      </c>
    </row>
    <row r="3213" spans="9:10">
      <c r="I3213" s="62">
        <v>21889.73</v>
      </c>
      <c r="J3213" s="63">
        <v>12470.97</v>
      </c>
    </row>
    <row r="3214" spans="9:10">
      <c r="I3214" s="62">
        <v>16075.71</v>
      </c>
      <c r="J3214" s="63">
        <v>16438.939999999999</v>
      </c>
    </row>
    <row r="3215" spans="9:10">
      <c r="I3215" s="62">
        <v>44253.38</v>
      </c>
      <c r="J3215" s="63">
        <v>38287.29</v>
      </c>
    </row>
    <row r="3216" spans="9:10">
      <c r="I3216" s="62">
        <v>32843.980000000003</v>
      </c>
      <c r="J3216" s="63">
        <v>22280.89</v>
      </c>
    </row>
    <row r="3217" spans="9:10">
      <c r="I3217" s="62">
        <v>40058.32</v>
      </c>
      <c r="J3217" s="63">
        <v>12057.66</v>
      </c>
    </row>
    <row r="3218" spans="9:10">
      <c r="I3218" s="62">
        <v>16763.560000000001</v>
      </c>
      <c r="J3218" s="63">
        <v>46240.7</v>
      </c>
    </row>
    <row r="3219" spans="9:10">
      <c r="I3219" s="62">
        <v>30780.46</v>
      </c>
      <c r="J3219" s="63">
        <v>15398.06</v>
      </c>
    </row>
    <row r="3220" spans="9:10">
      <c r="I3220" s="62">
        <v>59940.160000000003</v>
      </c>
      <c r="J3220" s="63">
        <v>19426.259999999998</v>
      </c>
    </row>
    <row r="3221" spans="9:10">
      <c r="I3221" s="62">
        <v>16475.97</v>
      </c>
      <c r="J3221" s="63">
        <v>8152.96</v>
      </c>
    </row>
    <row r="3222" spans="9:10">
      <c r="I3222" s="62">
        <v>21342.58</v>
      </c>
      <c r="J3222" s="63">
        <v>17131.560000000001</v>
      </c>
    </row>
    <row r="3223" spans="9:10">
      <c r="I3223" s="62">
        <v>30135.98</v>
      </c>
      <c r="J3223" s="63">
        <v>30532.36</v>
      </c>
    </row>
    <row r="3224" spans="9:10">
      <c r="I3224" s="62">
        <v>17819.009999999998</v>
      </c>
      <c r="J3224" s="63">
        <v>33881.910000000003</v>
      </c>
    </row>
    <row r="3225" spans="9:10">
      <c r="I3225" s="62">
        <v>15474.98</v>
      </c>
      <c r="J3225" s="63">
        <v>37431.129999999997</v>
      </c>
    </row>
    <row r="3226" spans="9:10">
      <c r="I3226" s="62">
        <v>57689.46</v>
      </c>
      <c r="J3226" s="63">
        <v>6943.26</v>
      </c>
    </row>
    <row r="3227" spans="9:10">
      <c r="I3227" s="62">
        <v>21030.04</v>
      </c>
      <c r="J3227" s="63">
        <v>8923.76</v>
      </c>
    </row>
    <row r="3228" spans="9:10">
      <c r="I3228" s="62">
        <v>46616.31</v>
      </c>
      <c r="J3228" s="63">
        <v>30603.08</v>
      </c>
    </row>
    <row r="3229" spans="9:10">
      <c r="I3229" s="62">
        <v>24672.07</v>
      </c>
      <c r="J3229" s="63">
        <v>7166.38</v>
      </c>
    </row>
    <row r="3230" spans="9:10">
      <c r="I3230" s="62">
        <v>8727.02</v>
      </c>
      <c r="J3230" s="63">
        <v>22099.55</v>
      </c>
    </row>
    <row r="3231" spans="9:10">
      <c r="I3231" s="62">
        <v>21346.34</v>
      </c>
      <c r="J3231" s="63">
        <v>39387.120000000003</v>
      </c>
    </row>
    <row r="3232" spans="9:10">
      <c r="I3232" s="62">
        <v>26012.7</v>
      </c>
      <c r="J3232" s="63">
        <v>27492.67</v>
      </c>
    </row>
    <row r="3233" spans="9:10">
      <c r="I3233" s="62">
        <v>68161.59</v>
      </c>
      <c r="J3233" s="63">
        <v>51122.47</v>
      </c>
    </row>
    <row r="3234" spans="9:10">
      <c r="I3234" s="62">
        <v>28302.55</v>
      </c>
      <c r="J3234" s="63">
        <v>7887.46</v>
      </c>
    </row>
    <row r="3235" spans="9:10">
      <c r="I3235" s="62">
        <v>12571.31</v>
      </c>
      <c r="J3235" s="63">
        <v>15709.19</v>
      </c>
    </row>
    <row r="3236" spans="9:10">
      <c r="I3236" s="62">
        <v>29239.75</v>
      </c>
      <c r="J3236" s="63">
        <v>32353.49</v>
      </c>
    </row>
    <row r="3237" spans="9:10">
      <c r="I3237" s="62">
        <v>12781.85</v>
      </c>
      <c r="J3237" s="63">
        <v>35787.040000000001</v>
      </c>
    </row>
    <row r="3238" spans="9:10">
      <c r="I3238" s="62">
        <v>66527.17</v>
      </c>
      <c r="J3238" s="63">
        <v>11422.46</v>
      </c>
    </row>
    <row r="3239" spans="9:10">
      <c r="I3239" s="62">
        <v>43501.52</v>
      </c>
      <c r="J3239" s="63">
        <v>23317.35</v>
      </c>
    </row>
    <row r="3240" spans="9:10">
      <c r="I3240" s="62">
        <v>38038.620000000003</v>
      </c>
      <c r="J3240" s="63">
        <v>15843.05</v>
      </c>
    </row>
    <row r="3241" spans="9:10">
      <c r="I3241" s="62">
        <v>50069.74</v>
      </c>
      <c r="J3241" s="63">
        <v>16295.05</v>
      </c>
    </row>
    <row r="3242" spans="9:10">
      <c r="I3242" s="62">
        <v>20113.240000000002</v>
      </c>
      <c r="J3242" s="63">
        <v>16911.2</v>
      </c>
    </row>
    <row r="3243" spans="9:10">
      <c r="I3243" s="62">
        <v>21966.959999999999</v>
      </c>
      <c r="J3243" s="63">
        <v>17191.189999999999</v>
      </c>
    </row>
    <row r="3244" spans="9:10">
      <c r="I3244" s="62">
        <v>29399.46</v>
      </c>
      <c r="J3244" s="63">
        <v>28896.03</v>
      </c>
    </row>
    <row r="3245" spans="9:10">
      <c r="I3245" s="62">
        <v>15720.08</v>
      </c>
      <c r="J3245" s="63">
        <v>17029.240000000002</v>
      </c>
    </row>
    <row r="3246" spans="9:10">
      <c r="I3246" s="62">
        <v>8367.2000000000007</v>
      </c>
      <c r="J3246" s="63">
        <v>24936.83</v>
      </c>
    </row>
    <row r="3247" spans="9:10">
      <c r="I3247" s="62">
        <v>28600.34</v>
      </c>
      <c r="J3247" s="63">
        <v>10659.92</v>
      </c>
    </row>
    <row r="3248" spans="9:10">
      <c r="I3248" s="62">
        <v>9764.5400000000009</v>
      </c>
      <c r="J3248" s="63">
        <v>17215.05</v>
      </c>
    </row>
    <row r="3249" spans="9:10">
      <c r="I3249" s="62">
        <v>16151.54</v>
      </c>
      <c r="J3249" s="63">
        <v>13269.46</v>
      </c>
    </row>
    <row r="3250" spans="9:10">
      <c r="I3250" s="62">
        <v>12389.41</v>
      </c>
      <c r="J3250" s="63">
        <v>15903.65</v>
      </c>
    </row>
    <row r="3251" spans="9:10">
      <c r="I3251" s="62">
        <v>16311.14</v>
      </c>
      <c r="J3251" s="63">
        <v>17506.04</v>
      </c>
    </row>
    <row r="3252" spans="9:10">
      <c r="I3252" s="62">
        <v>17994.16</v>
      </c>
      <c r="J3252" s="63">
        <v>18348.55</v>
      </c>
    </row>
    <row r="3253" spans="9:10">
      <c r="I3253" s="62">
        <v>19832.89</v>
      </c>
      <c r="J3253" s="63">
        <v>22866.63</v>
      </c>
    </row>
    <row r="3254" spans="9:10">
      <c r="I3254" s="62">
        <v>12128.59</v>
      </c>
      <c r="J3254" s="63">
        <v>9359.3700000000008</v>
      </c>
    </row>
    <row r="3255" spans="9:10">
      <c r="I3255" s="62">
        <v>16382.28</v>
      </c>
      <c r="J3255" s="63">
        <v>6881.21</v>
      </c>
    </row>
    <row r="3256" spans="9:10">
      <c r="I3256" s="62">
        <v>54427.24</v>
      </c>
      <c r="J3256" s="63">
        <v>27196.38</v>
      </c>
    </row>
    <row r="3257" spans="9:10">
      <c r="I3257" s="62">
        <v>16304.33</v>
      </c>
      <c r="J3257" s="63">
        <v>22437.02</v>
      </c>
    </row>
    <row r="3258" spans="9:10">
      <c r="I3258" s="62">
        <v>11139.12</v>
      </c>
      <c r="J3258" s="63">
        <v>10501.6</v>
      </c>
    </row>
    <row r="3259" spans="9:10">
      <c r="I3259" s="62">
        <v>29144.31</v>
      </c>
      <c r="J3259" s="63">
        <v>41063.410000000003</v>
      </c>
    </row>
    <row r="3260" spans="9:10">
      <c r="I3260" s="62">
        <v>14095.33</v>
      </c>
      <c r="J3260" s="63">
        <v>34444.589999999997</v>
      </c>
    </row>
    <row r="3261" spans="9:10">
      <c r="I3261" s="62">
        <v>7698.45</v>
      </c>
      <c r="J3261" s="63">
        <v>7947.85</v>
      </c>
    </row>
    <row r="3262" spans="9:10">
      <c r="I3262" s="62">
        <v>37552.83</v>
      </c>
      <c r="J3262" s="63">
        <v>44261.760000000002</v>
      </c>
    </row>
    <row r="3263" spans="9:10">
      <c r="I3263" s="62">
        <v>12613.48</v>
      </c>
      <c r="J3263" s="63">
        <v>21237.59</v>
      </c>
    </row>
    <row r="3264" spans="9:10">
      <c r="I3264" s="62">
        <v>17627.349999999999</v>
      </c>
      <c r="J3264" s="63">
        <v>14473.22</v>
      </c>
    </row>
    <row r="3265" spans="9:10">
      <c r="I3265" s="62">
        <v>10469.82</v>
      </c>
      <c r="J3265" s="63">
        <v>28578.25</v>
      </c>
    </row>
    <row r="3266" spans="9:10">
      <c r="I3266" s="62">
        <v>5799.6</v>
      </c>
      <c r="J3266" s="63">
        <v>24357.5</v>
      </c>
    </row>
    <row r="3267" spans="9:10">
      <c r="I3267" s="62">
        <v>36690.69</v>
      </c>
      <c r="J3267" s="63">
        <v>26972.39</v>
      </c>
    </row>
    <row r="3268" spans="9:10">
      <c r="I3268" s="62">
        <v>10044.26</v>
      </c>
      <c r="J3268" s="63">
        <v>10508.27</v>
      </c>
    </row>
    <row r="3269" spans="9:10">
      <c r="I3269" s="62">
        <v>13045.53</v>
      </c>
      <c r="J3269" s="63">
        <v>12472.79</v>
      </c>
    </row>
    <row r="3270" spans="9:10">
      <c r="I3270" s="62">
        <v>11855.57</v>
      </c>
      <c r="J3270" s="63">
        <v>24369.39</v>
      </c>
    </row>
    <row r="3271" spans="9:10">
      <c r="I3271" s="62">
        <v>8829.36</v>
      </c>
      <c r="J3271" s="63">
        <v>12256.71</v>
      </c>
    </row>
    <row r="3272" spans="9:10">
      <c r="I3272" s="62">
        <v>36026.019999999997</v>
      </c>
      <c r="J3272" s="63">
        <v>28626.89</v>
      </c>
    </row>
    <row r="3273" spans="9:10">
      <c r="I3273" s="62">
        <v>8692.24</v>
      </c>
      <c r="J3273" s="63">
        <v>11725.55</v>
      </c>
    </row>
    <row r="3274" spans="9:10">
      <c r="I3274" s="62">
        <v>18831.41</v>
      </c>
      <c r="J3274" s="63">
        <v>35452.449999999997</v>
      </c>
    </row>
    <row r="3275" spans="9:10">
      <c r="I3275" s="62">
        <v>7310.35</v>
      </c>
      <c r="J3275" s="63">
        <v>37445.230000000003</v>
      </c>
    </row>
    <row r="3276" spans="9:10">
      <c r="I3276" s="62">
        <v>7502.09</v>
      </c>
      <c r="J3276" s="63">
        <v>27684.95</v>
      </c>
    </row>
    <row r="3277" spans="9:10">
      <c r="I3277" s="62">
        <v>17173.72</v>
      </c>
      <c r="J3277" s="63">
        <v>12630</v>
      </c>
    </row>
    <row r="3278" spans="9:10">
      <c r="I3278" s="62">
        <v>8200.44</v>
      </c>
      <c r="J3278" s="63">
        <v>31587.83</v>
      </c>
    </row>
    <row r="3279" spans="9:10">
      <c r="I3279" s="62">
        <v>27375.95</v>
      </c>
      <c r="J3279" s="63">
        <v>13669.02</v>
      </c>
    </row>
    <row r="3280" spans="9:10">
      <c r="I3280" s="62">
        <v>17189.3</v>
      </c>
      <c r="J3280" s="63">
        <v>16489.88</v>
      </c>
    </row>
    <row r="3281" spans="9:10">
      <c r="I3281" s="62">
        <v>9784.32</v>
      </c>
      <c r="J3281" s="63">
        <v>7000.23</v>
      </c>
    </row>
    <row r="3282" spans="9:10">
      <c r="I3282" s="62">
        <v>6978.9</v>
      </c>
      <c r="J3282" s="63">
        <v>28184.41</v>
      </c>
    </row>
    <row r="3283" spans="9:10">
      <c r="I3283" s="62">
        <v>11752.52</v>
      </c>
      <c r="J3283" s="63">
        <v>31274.57</v>
      </c>
    </row>
    <row r="3284" spans="9:10">
      <c r="I3284" s="62">
        <v>52535.08</v>
      </c>
      <c r="J3284" s="63">
        <v>17393.009999999998</v>
      </c>
    </row>
    <row r="3285" spans="9:10">
      <c r="I3285" s="62">
        <v>19561.72</v>
      </c>
      <c r="J3285" s="63">
        <v>7797.18</v>
      </c>
    </row>
    <row r="3286" spans="9:10">
      <c r="I3286" s="62">
        <v>20317.669999999998</v>
      </c>
      <c r="J3286" s="63">
        <v>18916.28</v>
      </c>
    </row>
    <row r="3287" spans="9:10">
      <c r="I3287" s="62">
        <v>6599.27</v>
      </c>
      <c r="J3287" s="63">
        <v>12418.3</v>
      </c>
    </row>
    <row r="3288" spans="9:10">
      <c r="I3288" s="62">
        <v>23523.94</v>
      </c>
      <c r="J3288" s="63">
        <v>8972.25</v>
      </c>
    </row>
    <row r="3289" spans="9:10">
      <c r="I3289" s="62">
        <v>15735.92</v>
      </c>
      <c r="J3289" s="63">
        <v>37196.51</v>
      </c>
    </row>
    <row r="3290" spans="9:10">
      <c r="I3290" s="62">
        <v>8147.72</v>
      </c>
      <c r="J3290" s="63">
        <v>30246.61</v>
      </c>
    </row>
    <row r="3291" spans="9:10">
      <c r="I3291" s="62">
        <v>5812.29</v>
      </c>
      <c r="J3291" s="63">
        <v>17487.39</v>
      </c>
    </row>
    <row r="3292" spans="9:10">
      <c r="I3292" s="62">
        <v>8019.46</v>
      </c>
      <c r="J3292" s="63">
        <v>13244.83</v>
      </c>
    </row>
    <row r="3293" spans="9:10">
      <c r="I3293" s="62">
        <v>35767.379999999997</v>
      </c>
      <c r="J3293" s="63">
        <v>14992.88</v>
      </c>
    </row>
    <row r="3294" spans="9:10">
      <c r="I3294" s="62">
        <v>16704.34</v>
      </c>
      <c r="J3294" s="63">
        <v>33139.35</v>
      </c>
    </row>
    <row r="3295" spans="9:10">
      <c r="I3295" s="62">
        <v>20143.89</v>
      </c>
      <c r="J3295" s="63">
        <v>10084.48</v>
      </c>
    </row>
    <row r="3296" spans="9:10">
      <c r="I3296" s="62">
        <v>6736.9</v>
      </c>
      <c r="J3296" s="63">
        <v>11906.16</v>
      </c>
    </row>
    <row r="3297" spans="9:10">
      <c r="I3297" s="62">
        <v>7246.48</v>
      </c>
      <c r="J3297" s="63">
        <v>41392.480000000003</v>
      </c>
    </row>
    <row r="3298" spans="9:10">
      <c r="I3298" s="62">
        <v>41033.47</v>
      </c>
      <c r="J3298" s="63">
        <v>6519.35</v>
      </c>
    </row>
    <row r="3299" spans="9:10">
      <c r="I3299" s="62">
        <v>26501.1</v>
      </c>
      <c r="J3299" s="63">
        <v>9785.6200000000008</v>
      </c>
    </row>
    <row r="3300" spans="9:10">
      <c r="I3300" s="62">
        <v>23976.02</v>
      </c>
      <c r="J3300" s="63">
        <v>16085.3</v>
      </c>
    </row>
    <row r="3301" spans="9:10">
      <c r="I3301" s="62">
        <v>22963.13</v>
      </c>
      <c r="J3301" s="63">
        <v>23731.3</v>
      </c>
    </row>
    <row r="3302" spans="9:10">
      <c r="I3302" s="62">
        <v>13306.15</v>
      </c>
      <c r="J3302" s="63">
        <v>12374.15</v>
      </c>
    </row>
    <row r="3303" spans="9:10">
      <c r="I3303" s="62">
        <v>38112.97</v>
      </c>
      <c r="J3303" s="63">
        <v>11074.3</v>
      </c>
    </row>
    <row r="3304" spans="9:10">
      <c r="I3304" s="62">
        <v>18387.38</v>
      </c>
      <c r="J3304" s="63">
        <v>7528.58</v>
      </c>
    </row>
    <row r="3305" spans="9:10">
      <c r="I3305" s="62">
        <v>9436.77</v>
      </c>
      <c r="J3305" s="63">
        <v>5338.15</v>
      </c>
    </row>
    <row r="3306" spans="9:10">
      <c r="I3306" s="62">
        <v>30115.98</v>
      </c>
      <c r="J3306" s="63">
        <v>20062.349999999999</v>
      </c>
    </row>
    <row r="3307" spans="9:10">
      <c r="I3307" s="62">
        <v>22589.03</v>
      </c>
      <c r="J3307" s="63">
        <v>22518.77</v>
      </c>
    </row>
    <row r="3308" spans="9:10">
      <c r="I3308" s="62">
        <v>23202.35</v>
      </c>
      <c r="J3308" s="63">
        <v>9641.82</v>
      </c>
    </row>
    <row r="3309" spans="9:10">
      <c r="I3309" s="62">
        <v>6187.36</v>
      </c>
      <c r="J3309" s="63">
        <v>10760.86</v>
      </c>
    </row>
    <row r="3310" spans="9:10">
      <c r="I3310" s="62">
        <v>24406.16</v>
      </c>
      <c r="J3310" s="63">
        <v>24075.11</v>
      </c>
    </row>
    <row r="3311" spans="9:10">
      <c r="I3311" s="62">
        <v>8327.81</v>
      </c>
      <c r="J3311" s="63">
        <v>14958</v>
      </c>
    </row>
    <row r="3312" spans="9:10">
      <c r="I3312" s="62">
        <v>11753.58</v>
      </c>
      <c r="J3312" s="63">
        <v>6481.02</v>
      </c>
    </row>
    <row r="3313" spans="9:10">
      <c r="I3313" s="62">
        <v>19941.21</v>
      </c>
      <c r="J3313" s="63">
        <v>9085.35</v>
      </c>
    </row>
    <row r="3314" spans="9:10">
      <c r="I3314" s="62">
        <v>31661.360000000001</v>
      </c>
      <c r="J3314" s="63">
        <v>28160.13</v>
      </c>
    </row>
    <row r="3315" spans="9:10">
      <c r="I3315" s="62">
        <v>14222.23</v>
      </c>
      <c r="J3315" s="63">
        <v>6449.79</v>
      </c>
    </row>
    <row r="3316" spans="9:10">
      <c r="I3316" s="62">
        <v>19390.38</v>
      </c>
      <c r="J3316" s="63">
        <v>23486.48</v>
      </c>
    </row>
    <row r="3317" spans="9:10">
      <c r="I3317" s="62">
        <v>21841.599999999999</v>
      </c>
      <c r="J3317" s="63">
        <v>5065.83</v>
      </c>
    </row>
    <row r="3318" spans="9:10">
      <c r="I3318" s="62">
        <v>26180.85</v>
      </c>
      <c r="J3318" s="63">
        <v>19824.650000000001</v>
      </c>
    </row>
    <row r="3319" spans="9:10">
      <c r="I3319" s="62">
        <v>8565.33</v>
      </c>
      <c r="J3319" s="63">
        <v>10759.51</v>
      </c>
    </row>
    <row r="3320" spans="9:10">
      <c r="I3320" s="62">
        <v>8490.7900000000009</v>
      </c>
      <c r="J3320" s="63">
        <v>10588.92</v>
      </c>
    </row>
    <row r="3321" spans="9:10">
      <c r="I3321" s="62">
        <v>6941.83</v>
      </c>
      <c r="J3321" s="63">
        <v>27858.29</v>
      </c>
    </row>
    <row r="3322" spans="9:10">
      <c r="I3322" s="62">
        <v>17638.77</v>
      </c>
      <c r="J3322" s="63">
        <v>26765.66</v>
      </c>
    </row>
    <row r="3323" spans="9:10">
      <c r="I3323" s="62">
        <v>7352.96</v>
      </c>
      <c r="J3323" s="63">
        <v>26820.22</v>
      </c>
    </row>
    <row r="3324" spans="9:10">
      <c r="I3324" s="62">
        <v>22775.25</v>
      </c>
      <c r="J3324" s="63">
        <v>10274.23</v>
      </c>
    </row>
    <row r="3325" spans="9:10">
      <c r="I3325" s="62">
        <v>5764.28</v>
      </c>
      <c r="J3325" s="63">
        <v>21635.97</v>
      </c>
    </row>
    <row r="3326" spans="9:10">
      <c r="I3326" s="62">
        <v>7553.71</v>
      </c>
      <c r="J3326" s="63">
        <v>8197.7000000000007</v>
      </c>
    </row>
    <row r="3327" spans="9:10">
      <c r="I3327" s="62">
        <v>15207.34</v>
      </c>
      <c r="J3327" s="63">
        <v>14728.4</v>
      </c>
    </row>
    <row r="3328" spans="9:10">
      <c r="I3328" s="62">
        <v>12134.14</v>
      </c>
      <c r="J3328" s="63">
        <v>21840.93</v>
      </c>
    </row>
    <row r="3329" spans="9:10">
      <c r="I3329" s="62">
        <v>11609.55</v>
      </c>
      <c r="J3329" s="63">
        <v>8126.17</v>
      </c>
    </row>
    <row r="3330" spans="9:10">
      <c r="I3330" s="62">
        <v>10517.49</v>
      </c>
      <c r="J3330" s="63">
        <v>22052.81</v>
      </c>
    </row>
    <row r="3331" spans="9:10">
      <c r="I3331" s="62">
        <v>17894.79</v>
      </c>
      <c r="J3331" s="63">
        <v>13547.3</v>
      </c>
    </row>
    <row r="3332" spans="9:10">
      <c r="I3332" s="62">
        <v>18464.939999999999</v>
      </c>
      <c r="J3332" s="63">
        <v>28890.22</v>
      </c>
    </row>
    <row r="3333" spans="9:10">
      <c r="I3333" s="62">
        <v>7570.07</v>
      </c>
      <c r="J3333" s="63">
        <v>16447.330000000002</v>
      </c>
    </row>
    <row r="3334" spans="9:10">
      <c r="I3334" s="62">
        <v>12244.56</v>
      </c>
      <c r="J3334" s="63">
        <v>38487.93</v>
      </c>
    </row>
    <row r="3335" spans="9:10">
      <c r="I3335" s="62">
        <v>10589.35</v>
      </c>
      <c r="J3335" s="63">
        <v>31125.63</v>
      </c>
    </row>
    <row r="3336" spans="9:10">
      <c r="I3336" s="62">
        <v>12931.95</v>
      </c>
      <c r="J3336" s="63">
        <v>26210.21</v>
      </c>
    </row>
    <row r="3337" spans="9:10">
      <c r="I3337" s="62">
        <v>26388.400000000001</v>
      </c>
      <c r="J3337" s="63">
        <v>10514.54</v>
      </c>
    </row>
    <row r="3338" spans="9:10">
      <c r="I3338" s="62">
        <v>15282.37</v>
      </c>
      <c r="J3338" s="63">
        <v>38315.480000000003</v>
      </c>
    </row>
    <row r="3339" spans="9:10">
      <c r="I3339" s="62">
        <v>14814.35</v>
      </c>
      <c r="J3339" s="63">
        <v>16408.47</v>
      </c>
    </row>
    <row r="3340" spans="9:10">
      <c r="I3340" s="62">
        <v>9251.77</v>
      </c>
      <c r="J3340" s="63">
        <v>17753.400000000001</v>
      </c>
    </row>
    <row r="3341" spans="9:10">
      <c r="I3341" s="62">
        <v>19846.11</v>
      </c>
      <c r="J3341" s="63">
        <v>23719.02</v>
      </c>
    </row>
    <row r="3342" spans="9:10">
      <c r="I3342" s="62">
        <v>14309.32</v>
      </c>
      <c r="J3342" s="63">
        <v>15509.98</v>
      </c>
    </row>
    <row r="3343" spans="9:10">
      <c r="I3343" s="62">
        <v>15855.25</v>
      </c>
      <c r="J3343" s="63">
        <v>21883.61</v>
      </c>
    </row>
    <row r="3344" spans="9:10">
      <c r="I3344" s="62">
        <v>9771.9500000000007</v>
      </c>
      <c r="J3344" s="63">
        <v>18946.400000000001</v>
      </c>
    </row>
    <row r="3345" spans="9:10">
      <c r="I3345" s="62">
        <v>22091.03</v>
      </c>
      <c r="J3345" s="63">
        <v>8239.2900000000009</v>
      </c>
    </row>
    <row r="3346" spans="9:10">
      <c r="I3346" s="62">
        <v>12144.12</v>
      </c>
      <c r="J3346" s="63">
        <v>26121.83</v>
      </c>
    </row>
    <row r="3347" spans="9:10">
      <c r="I3347" s="62">
        <v>22787.599999999999</v>
      </c>
      <c r="J3347" s="63">
        <v>11242.88</v>
      </c>
    </row>
    <row r="3348" spans="9:10">
      <c r="I3348" s="62">
        <v>306138.63</v>
      </c>
      <c r="J3348" s="63">
        <v>30702.58</v>
      </c>
    </row>
    <row r="3349" spans="9:10">
      <c r="I3349" s="62">
        <v>182468</v>
      </c>
      <c r="J3349" s="63">
        <v>16172.5</v>
      </c>
    </row>
    <row r="3350" spans="9:10">
      <c r="I3350" s="62">
        <v>148439.70000000001</v>
      </c>
      <c r="J3350" s="63">
        <v>27298.23</v>
      </c>
    </row>
    <row r="3351" spans="9:10">
      <c r="I3351" s="62">
        <v>71759.710000000006</v>
      </c>
      <c r="J3351" s="63">
        <v>6955.15</v>
      </c>
    </row>
    <row r="3352" spans="9:10">
      <c r="I3352" s="62">
        <v>274572.12</v>
      </c>
      <c r="J3352" s="63">
        <v>10439.31</v>
      </c>
    </row>
    <row r="3353" spans="9:10">
      <c r="I3353" s="62">
        <v>184602.58</v>
      </c>
      <c r="J3353" s="63">
        <v>7983.19</v>
      </c>
    </row>
    <row r="3354" spans="9:10">
      <c r="I3354" s="62">
        <v>143674.04</v>
      </c>
      <c r="J3354" s="63">
        <v>7196.65</v>
      </c>
    </row>
    <row r="3355" spans="9:10">
      <c r="I3355" s="62">
        <v>24305.29</v>
      </c>
      <c r="J3355" s="63">
        <v>11800.69</v>
      </c>
    </row>
    <row r="3356" spans="9:10">
      <c r="I3356" s="62">
        <v>53223.86</v>
      </c>
      <c r="J3356" s="63">
        <v>15152.5</v>
      </c>
    </row>
    <row r="3357" spans="9:10">
      <c r="I3357" s="62">
        <v>119080.12</v>
      </c>
      <c r="J3357" s="63">
        <v>13178.02</v>
      </c>
    </row>
    <row r="3358" spans="9:10">
      <c r="I3358" s="62">
        <v>167966.16</v>
      </c>
      <c r="J3358" s="63">
        <v>7549.24</v>
      </c>
    </row>
    <row r="3359" spans="9:10">
      <c r="I3359" s="62">
        <v>162877.51</v>
      </c>
      <c r="J3359" s="63">
        <v>11835.42</v>
      </c>
    </row>
    <row r="3360" spans="9:10">
      <c r="I3360" s="62">
        <v>25163.040000000001</v>
      </c>
      <c r="J3360" s="63">
        <v>23500.04</v>
      </c>
    </row>
    <row r="3361" spans="9:10">
      <c r="I3361" s="62">
        <v>146456.19</v>
      </c>
      <c r="J3361" s="63">
        <v>23390.59</v>
      </c>
    </row>
    <row r="3362" spans="9:10">
      <c r="I3362" s="62">
        <v>134919.66</v>
      </c>
      <c r="J3362" s="63">
        <v>8405.32</v>
      </c>
    </row>
    <row r="3363" spans="9:10">
      <c r="I3363" s="62">
        <v>13441.97</v>
      </c>
      <c r="J3363" s="63">
        <v>28426.240000000002</v>
      </c>
    </row>
    <row r="3364" spans="9:10">
      <c r="I3364" s="62">
        <v>50954.47</v>
      </c>
      <c r="J3364" s="63">
        <v>24288.41</v>
      </c>
    </row>
    <row r="3365" spans="9:10">
      <c r="I3365" s="62">
        <v>81567.199999999997</v>
      </c>
      <c r="J3365" s="63">
        <v>14815.21</v>
      </c>
    </row>
    <row r="3366" spans="9:10">
      <c r="I3366" s="62">
        <v>36881.550000000003</v>
      </c>
      <c r="J3366" s="63">
        <v>16245.56</v>
      </c>
    </row>
    <row r="3367" spans="9:10">
      <c r="I3367" s="62">
        <v>12194.26</v>
      </c>
      <c r="J3367" s="63">
        <v>8832.67</v>
      </c>
    </row>
    <row r="3368" spans="9:10">
      <c r="I3368" s="62">
        <v>69673.86</v>
      </c>
      <c r="J3368" s="63">
        <v>20274.37</v>
      </c>
    </row>
    <row r="3369" spans="9:10">
      <c r="I3369" s="62">
        <v>181845.18</v>
      </c>
      <c r="J3369" s="63">
        <v>28117.54</v>
      </c>
    </row>
    <row r="3370" spans="9:10">
      <c r="I3370" s="62">
        <v>47670.71</v>
      </c>
      <c r="J3370" s="63">
        <v>30668.16</v>
      </c>
    </row>
    <row r="3371" spans="9:10">
      <c r="I3371" s="62">
        <v>70768.59</v>
      </c>
      <c r="J3371" s="63">
        <v>25392.51</v>
      </c>
    </row>
    <row r="3372" spans="9:10">
      <c r="I3372" s="62">
        <v>51042.23</v>
      </c>
      <c r="J3372" s="63">
        <v>6448.53</v>
      </c>
    </row>
    <row r="3373" spans="9:10">
      <c r="I3373" s="62">
        <v>37817.199999999997</v>
      </c>
      <c r="J3373" s="63">
        <v>6334.4</v>
      </c>
    </row>
    <row r="3374" spans="9:10">
      <c r="I3374" s="62">
        <v>36203.29</v>
      </c>
      <c r="J3374" s="63">
        <v>20318.63</v>
      </c>
    </row>
    <row r="3375" spans="9:10">
      <c r="I3375" s="62">
        <v>12524.23</v>
      </c>
      <c r="J3375" s="63">
        <v>5934.6</v>
      </c>
    </row>
    <row r="3376" spans="9:10">
      <c r="I3376" s="62">
        <v>72899.990000000005</v>
      </c>
      <c r="J3376" s="63">
        <v>22094.3</v>
      </c>
    </row>
    <row r="3377" spans="9:10">
      <c r="I3377" s="62">
        <v>52422.7</v>
      </c>
      <c r="J3377" s="63">
        <v>43582.239999999998</v>
      </c>
    </row>
    <row r="3378" spans="9:10">
      <c r="I3378" s="62">
        <v>47706.61</v>
      </c>
      <c r="J3378" s="63">
        <v>11574.2</v>
      </c>
    </row>
    <row r="3379" spans="9:10">
      <c r="I3379" s="62">
        <v>38820.769999999997</v>
      </c>
      <c r="J3379" s="63">
        <v>13019.29</v>
      </c>
    </row>
    <row r="3380" spans="9:10">
      <c r="I3380" s="62">
        <v>55523.23</v>
      </c>
      <c r="J3380" s="63">
        <v>29030.32</v>
      </c>
    </row>
    <row r="3381" spans="9:10">
      <c r="I3381" s="62">
        <v>148316.37</v>
      </c>
      <c r="J3381" s="63">
        <v>6959.46</v>
      </c>
    </row>
    <row r="3382" spans="9:10">
      <c r="I3382" s="62">
        <v>17227.18</v>
      </c>
      <c r="J3382" s="63">
        <v>9405.9500000000007</v>
      </c>
    </row>
    <row r="3383" spans="9:10">
      <c r="I3383" s="62">
        <v>81964.789999999994</v>
      </c>
      <c r="J3383" s="63">
        <v>18755.37</v>
      </c>
    </row>
    <row r="3384" spans="9:10">
      <c r="I3384" s="62">
        <v>14109.49</v>
      </c>
      <c r="J3384" s="63">
        <v>43913.7</v>
      </c>
    </row>
    <row r="3385" spans="9:10">
      <c r="I3385" s="62">
        <v>55460.43</v>
      </c>
      <c r="J3385" s="63">
        <v>7282.85</v>
      </c>
    </row>
    <row r="3386" spans="9:10">
      <c r="I3386" s="62">
        <v>21201.95</v>
      </c>
      <c r="J3386" s="63">
        <v>14204.35</v>
      </c>
    </row>
    <row r="3387" spans="9:10">
      <c r="I3387" s="62">
        <v>14579.98</v>
      </c>
      <c r="J3387" s="63">
        <v>7797.99</v>
      </c>
    </row>
    <row r="3388" spans="9:10">
      <c r="I3388" s="62">
        <v>25343.66</v>
      </c>
      <c r="J3388" s="63">
        <v>31345.42</v>
      </c>
    </row>
    <row r="3389" spans="9:10">
      <c r="I3389" s="62">
        <v>69814.240000000005</v>
      </c>
      <c r="J3389" s="63">
        <v>11526.96</v>
      </c>
    </row>
    <row r="3390" spans="9:10">
      <c r="I3390" s="62">
        <v>10321.25</v>
      </c>
      <c r="J3390" s="63">
        <v>6965.5</v>
      </c>
    </row>
    <row r="3391" spans="9:10">
      <c r="I3391" s="62">
        <v>21070.38</v>
      </c>
      <c r="J3391" s="63">
        <v>38761.660000000003</v>
      </c>
    </row>
    <row r="3392" spans="9:10">
      <c r="I3392" s="62">
        <v>30175.15</v>
      </c>
      <c r="J3392" s="63">
        <v>7586.03</v>
      </c>
    </row>
    <row r="3393" spans="9:10">
      <c r="I3393" s="62">
        <v>43501.79</v>
      </c>
      <c r="J3393" s="63">
        <v>7805.4</v>
      </c>
    </row>
    <row r="3394" spans="9:10">
      <c r="I3394" s="62">
        <v>49715.24</v>
      </c>
      <c r="J3394" s="63">
        <v>7532.27</v>
      </c>
    </row>
    <row r="3395" spans="9:10">
      <c r="I3395" s="62">
        <v>80672.37</v>
      </c>
      <c r="J3395" s="63">
        <v>6762.24</v>
      </c>
    </row>
    <row r="3396" spans="9:10">
      <c r="I3396" s="62">
        <v>14530.78</v>
      </c>
      <c r="J3396" s="63">
        <v>13186.12</v>
      </c>
    </row>
    <row r="3397" spans="9:10">
      <c r="I3397" s="62">
        <v>28646.42</v>
      </c>
      <c r="J3397" s="63">
        <v>18865.71</v>
      </c>
    </row>
    <row r="3398" spans="9:10">
      <c r="I3398" s="62">
        <v>68261.679999999993</v>
      </c>
      <c r="J3398" s="63">
        <v>11921.26</v>
      </c>
    </row>
    <row r="3399" spans="9:10">
      <c r="I3399" s="62">
        <v>42057.73</v>
      </c>
      <c r="J3399" s="63">
        <v>25801.78</v>
      </c>
    </row>
    <row r="3400" spans="9:10">
      <c r="I3400" s="62">
        <v>14973.06</v>
      </c>
      <c r="J3400" s="63">
        <v>23063.95</v>
      </c>
    </row>
    <row r="3401" spans="9:10">
      <c r="I3401" s="62">
        <v>36780.400000000001</v>
      </c>
      <c r="J3401" s="63">
        <v>7896.49</v>
      </c>
    </row>
    <row r="3402" spans="9:10">
      <c r="I3402" s="62">
        <v>20928.36</v>
      </c>
      <c r="J3402" s="63">
        <v>9303.91</v>
      </c>
    </row>
    <row r="3403" spans="9:10">
      <c r="I3403" s="62">
        <v>38322.730000000003</v>
      </c>
      <c r="J3403" s="63">
        <v>8747.31</v>
      </c>
    </row>
    <row r="3404" spans="9:10">
      <c r="I3404" s="62">
        <v>19025.14</v>
      </c>
      <c r="J3404" s="63">
        <v>7878.62</v>
      </c>
    </row>
    <row r="3405" spans="9:10">
      <c r="I3405" s="62">
        <v>18474.189999999999</v>
      </c>
      <c r="J3405" s="63">
        <v>10546.2</v>
      </c>
    </row>
    <row r="3406" spans="9:10">
      <c r="I3406" s="62">
        <v>13573.99</v>
      </c>
      <c r="J3406" s="63">
        <v>9487.18</v>
      </c>
    </row>
    <row r="3407" spans="9:10">
      <c r="I3407" s="62">
        <v>8882.5499999999993</v>
      </c>
      <c r="J3407" s="63">
        <v>5628.47</v>
      </c>
    </row>
    <row r="3408" spans="9:10">
      <c r="I3408" s="62">
        <v>42323.8</v>
      </c>
      <c r="J3408" s="63">
        <v>49434.14</v>
      </c>
    </row>
    <row r="3409" spans="9:10">
      <c r="I3409" s="62">
        <v>22369.86</v>
      </c>
      <c r="J3409" s="63">
        <v>12332.42</v>
      </c>
    </row>
    <row r="3410" spans="9:10">
      <c r="I3410" s="62">
        <v>47786.48</v>
      </c>
      <c r="J3410" s="63">
        <v>7250.53</v>
      </c>
    </row>
    <row r="3411" spans="9:10">
      <c r="I3411" s="62">
        <v>16944.68</v>
      </c>
      <c r="J3411" s="63">
        <v>10056.879999999999</v>
      </c>
    </row>
    <row r="3412" spans="9:10">
      <c r="I3412" s="62">
        <v>48746.71</v>
      </c>
      <c r="J3412" s="63">
        <v>9473.61</v>
      </c>
    </row>
    <row r="3413" spans="9:10">
      <c r="I3413" s="62">
        <v>11187.56</v>
      </c>
      <c r="J3413" s="63">
        <v>25766.21</v>
      </c>
    </row>
    <row r="3414" spans="9:10">
      <c r="I3414" s="62">
        <v>63280.38</v>
      </c>
      <c r="J3414" s="63">
        <v>21670.880000000001</v>
      </c>
    </row>
    <row r="3415" spans="9:10">
      <c r="I3415" s="62">
        <v>27420.61</v>
      </c>
      <c r="J3415" s="63">
        <v>8926.44</v>
      </c>
    </row>
    <row r="3416" spans="9:10">
      <c r="I3416" s="62">
        <v>7530.74</v>
      </c>
      <c r="J3416" s="63">
        <v>12744.54</v>
      </c>
    </row>
    <row r="3417" spans="9:10">
      <c r="I3417" s="62">
        <v>9236.18</v>
      </c>
      <c r="J3417" s="63">
        <v>12950.41</v>
      </c>
    </row>
    <row r="3418" spans="9:10">
      <c r="I3418" s="62">
        <v>36089.39</v>
      </c>
      <c r="J3418" s="63">
        <v>7150.1</v>
      </c>
    </row>
    <row r="3419" spans="9:10">
      <c r="I3419" s="62">
        <v>15517.36</v>
      </c>
      <c r="J3419" s="63">
        <v>16226.13</v>
      </c>
    </row>
    <row r="3420" spans="9:10">
      <c r="I3420" s="62">
        <v>49685.15</v>
      </c>
      <c r="J3420" s="63">
        <v>4835.96</v>
      </c>
    </row>
    <row r="3421" spans="9:10">
      <c r="I3421" s="62">
        <v>20777.27</v>
      </c>
      <c r="J3421" s="63">
        <v>35748.589999999997</v>
      </c>
    </row>
    <row r="3422" spans="9:10">
      <c r="I3422" s="62">
        <v>15495.83</v>
      </c>
      <c r="J3422" s="63">
        <v>12339.71</v>
      </c>
    </row>
    <row r="3423" spans="9:10">
      <c r="I3423" s="62">
        <v>16407.86</v>
      </c>
      <c r="J3423" s="63">
        <v>9141.08</v>
      </c>
    </row>
    <row r="3424" spans="9:10">
      <c r="I3424" s="62">
        <v>9826.77</v>
      </c>
      <c r="J3424" s="63">
        <v>5863.9</v>
      </c>
    </row>
    <row r="3425" spans="9:10">
      <c r="I3425" s="62">
        <v>46225.42</v>
      </c>
      <c r="J3425" s="63">
        <v>7074.86</v>
      </c>
    </row>
    <row r="3426" spans="9:10">
      <c r="I3426" s="62">
        <v>41634.65</v>
      </c>
      <c r="J3426" s="63">
        <v>31259.59</v>
      </c>
    </row>
    <row r="3427" spans="9:10">
      <c r="I3427" s="62">
        <v>50990.53</v>
      </c>
      <c r="J3427" s="63">
        <v>21344.720000000001</v>
      </c>
    </row>
    <row r="3428" spans="9:10">
      <c r="I3428" s="62">
        <v>32354.84</v>
      </c>
      <c r="J3428" s="63">
        <v>8391.61</v>
      </c>
    </row>
    <row r="3429" spans="9:10">
      <c r="I3429" s="62">
        <v>16158.28</v>
      </c>
      <c r="J3429" s="63">
        <v>16875.71</v>
      </c>
    </row>
    <row r="3430" spans="9:10">
      <c r="I3430" s="62">
        <v>63109.02</v>
      </c>
      <c r="J3430" s="63">
        <v>10631.05</v>
      </c>
    </row>
    <row r="3431" spans="9:10">
      <c r="I3431" s="62">
        <v>21051.99</v>
      </c>
      <c r="J3431" s="63">
        <v>16577.47</v>
      </c>
    </row>
    <row r="3432" spans="9:10">
      <c r="I3432" s="62">
        <v>26873.15</v>
      </c>
      <c r="J3432" s="63">
        <v>9257.83</v>
      </c>
    </row>
    <row r="3433" spans="9:10">
      <c r="I3433" s="62">
        <v>28446.28</v>
      </c>
      <c r="J3433" s="63">
        <v>14875.64</v>
      </c>
    </row>
    <row r="3434" spans="9:10">
      <c r="I3434" s="62">
        <v>15242.76</v>
      </c>
      <c r="J3434" s="63">
        <v>8618.41</v>
      </c>
    </row>
    <row r="3435" spans="9:10">
      <c r="I3435" s="62">
        <v>20722.91</v>
      </c>
      <c r="J3435" s="63">
        <v>7395.73</v>
      </c>
    </row>
    <row r="3436" spans="9:10">
      <c r="I3436" s="62">
        <v>31776.01</v>
      </c>
      <c r="J3436" s="63">
        <v>21202.959999999999</v>
      </c>
    </row>
    <row r="3437" spans="9:10">
      <c r="I3437" s="62">
        <v>10918.37</v>
      </c>
      <c r="J3437" s="63">
        <v>32940.31</v>
      </c>
    </row>
    <row r="3438" spans="9:10">
      <c r="I3438" s="62">
        <v>50246.61</v>
      </c>
      <c r="J3438" s="63">
        <v>13396.77</v>
      </c>
    </row>
    <row r="3439" spans="9:10">
      <c r="I3439" s="62">
        <v>12470.97</v>
      </c>
      <c r="J3439" s="63">
        <v>12101.06</v>
      </c>
    </row>
    <row r="3440" spans="9:10">
      <c r="I3440" s="62">
        <v>16438.939999999999</v>
      </c>
      <c r="J3440" s="63">
        <v>8450.8799999999992</v>
      </c>
    </row>
    <row r="3441" spans="9:10">
      <c r="I3441" s="62">
        <v>61808.27</v>
      </c>
      <c r="J3441" s="63">
        <v>12649.66</v>
      </c>
    </row>
    <row r="3442" spans="9:10">
      <c r="I3442" s="62">
        <v>38287.29</v>
      </c>
      <c r="J3442" s="63">
        <v>23565</v>
      </c>
    </row>
    <row r="3443" spans="9:10">
      <c r="I3443" s="62">
        <v>22280.89</v>
      </c>
      <c r="J3443" s="63">
        <v>36942.35</v>
      </c>
    </row>
    <row r="3444" spans="9:10">
      <c r="I3444" s="62">
        <v>12057.66</v>
      </c>
      <c r="J3444" s="63">
        <v>29636.38</v>
      </c>
    </row>
    <row r="3445" spans="9:10">
      <c r="I3445" s="62">
        <v>46240.7</v>
      </c>
      <c r="J3445" s="63">
        <v>9326.7099999999991</v>
      </c>
    </row>
    <row r="3446" spans="9:10">
      <c r="I3446" s="62">
        <v>15398.06</v>
      </c>
      <c r="J3446" s="63">
        <v>6859.34</v>
      </c>
    </row>
    <row r="3447" spans="9:10">
      <c r="I3447" s="62">
        <v>19426.259999999998</v>
      </c>
      <c r="J3447" s="63">
        <v>35069.800000000003</v>
      </c>
    </row>
    <row r="3448" spans="9:10">
      <c r="I3448" s="62">
        <v>8152.96</v>
      </c>
      <c r="J3448" s="63">
        <v>7640.73</v>
      </c>
    </row>
    <row r="3449" spans="9:10">
      <c r="I3449" s="62">
        <v>17131.560000000001</v>
      </c>
      <c r="J3449" s="63">
        <v>16775.830000000002</v>
      </c>
    </row>
    <row r="3450" spans="9:10">
      <c r="I3450" s="62">
        <v>30532.36</v>
      </c>
      <c r="J3450" s="63">
        <v>9146.31</v>
      </c>
    </row>
    <row r="3451" spans="9:10">
      <c r="I3451" s="62">
        <v>33881.910000000003</v>
      </c>
      <c r="J3451" s="63">
        <v>33807.050000000003</v>
      </c>
    </row>
    <row r="3452" spans="9:10">
      <c r="I3452" s="62">
        <v>62196.89</v>
      </c>
      <c r="J3452" s="63">
        <v>46522.93</v>
      </c>
    </row>
    <row r="3453" spans="9:10">
      <c r="I3453" s="62">
        <v>37431.129999999997</v>
      </c>
      <c r="J3453" s="63">
        <v>7774.4</v>
      </c>
    </row>
    <row r="3454" spans="9:10">
      <c r="I3454" s="62">
        <v>6943.26</v>
      </c>
      <c r="J3454" s="63">
        <v>16030.46</v>
      </c>
    </row>
    <row r="3455" spans="9:10">
      <c r="I3455" s="62">
        <v>8923.76</v>
      </c>
      <c r="J3455" s="63">
        <v>28149.16</v>
      </c>
    </row>
    <row r="3456" spans="9:10">
      <c r="I3456" s="62">
        <v>30603.08</v>
      </c>
      <c r="J3456" s="63">
        <v>6896</v>
      </c>
    </row>
    <row r="3457" spans="9:10">
      <c r="I3457" s="62">
        <v>7166.38</v>
      </c>
      <c r="J3457" s="63">
        <v>12541.45</v>
      </c>
    </row>
    <row r="3458" spans="9:10">
      <c r="I3458" s="62">
        <v>22099.55</v>
      </c>
      <c r="J3458" s="63">
        <v>16904.78</v>
      </c>
    </row>
    <row r="3459" spans="9:10">
      <c r="I3459" s="62">
        <v>71840.72</v>
      </c>
      <c r="J3459" s="63">
        <v>34753.160000000003</v>
      </c>
    </row>
    <row r="3460" spans="9:10">
      <c r="I3460" s="62">
        <v>39387.120000000003</v>
      </c>
      <c r="J3460" s="63">
        <v>15501.69</v>
      </c>
    </row>
    <row r="3461" spans="9:10">
      <c r="I3461" s="62">
        <v>27492.67</v>
      </c>
      <c r="J3461" s="63">
        <v>20118.47</v>
      </c>
    </row>
    <row r="3462" spans="9:10">
      <c r="I3462" s="62">
        <v>51122.47</v>
      </c>
      <c r="J3462" s="63">
        <v>6414.12</v>
      </c>
    </row>
    <row r="3463" spans="9:10">
      <c r="I3463" s="62">
        <v>7887.46</v>
      </c>
      <c r="J3463" s="63">
        <v>32025.88</v>
      </c>
    </row>
    <row r="3464" spans="9:10">
      <c r="I3464" s="62">
        <v>15709.19</v>
      </c>
      <c r="J3464" s="63">
        <v>12680.75</v>
      </c>
    </row>
    <row r="3465" spans="9:10">
      <c r="I3465" s="62">
        <v>53292.86</v>
      </c>
      <c r="J3465" s="63">
        <v>7820.13</v>
      </c>
    </row>
    <row r="3466" spans="9:10">
      <c r="I3466" s="62">
        <v>32353.49</v>
      </c>
      <c r="J3466" s="63">
        <v>5558.32</v>
      </c>
    </row>
    <row r="3467" spans="9:10">
      <c r="I3467" s="62">
        <v>35787.040000000001</v>
      </c>
      <c r="J3467" s="63">
        <v>44106.36</v>
      </c>
    </row>
    <row r="3468" spans="9:10">
      <c r="I3468" s="62">
        <v>11422.46</v>
      </c>
      <c r="J3468" s="63">
        <v>6502.59</v>
      </c>
    </row>
    <row r="3469" spans="9:10">
      <c r="I3469" s="62">
        <v>23317.35</v>
      </c>
      <c r="J3469" s="63">
        <v>28430.22</v>
      </c>
    </row>
    <row r="3470" spans="9:10">
      <c r="I3470" s="62">
        <v>15843.05</v>
      </c>
      <c r="J3470" s="63">
        <v>10982.38</v>
      </c>
    </row>
    <row r="3471" spans="9:10">
      <c r="I3471" s="62">
        <v>16295.05</v>
      </c>
      <c r="J3471" s="63">
        <v>22391.02</v>
      </c>
    </row>
    <row r="3472" spans="9:10">
      <c r="I3472" s="62">
        <v>16911.2</v>
      </c>
      <c r="J3472" s="63">
        <v>42682.85</v>
      </c>
    </row>
    <row r="3473" spans="9:10">
      <c r="I3473" s="62">
        <v>17191.189999999999</v>
      </c>
      <c r="J3473" s="63">
        <v>10052.959999999999</v>
      </c>
    </row>
    <row r="3474" spans="9:10">
      <c r="I3474" s="62">
        <v>28896.03</v>
      </c>
      <c r="J3474" s="63">
        <v>18047.240000000002</v>
      </c>
    </row>
    <row r="3475" spans="9:10">
      <c r="I3475" s="62">
        <v>17029.240000000002</v>
      </c>
      <c r="J3475" s="63">
        <v>26586.83</v>
      </c>
    </row>
    <row r="3476" spans="9:10">
      <c r="I3476" s="62">
        <v>24936.83</v>
      </c>
      <c r="J3476" s="63">
        <v>10042.94</v>
      </c>
    </row>
    <row r="3477" spans="9:10">
      <c r="I3477" s="62">
        <v>10659.92</v>
      </c>
      <c r="J3477" s="63">
        <v>17092.53</v>
      </c>
    </row>
    <row r="3478" spans="9:10">
      <c r="I3478" s="62">
        <v>17215.05</v>
      </c>
      <c r="J3478" s="63">
        <v>18827.439999999999</v>
      </c>
    </row>
    <row r="3479" spans="9:10">
      <c r="I3479" s="62">
        <v>13269.46</v>
      </c>
      <c r="J3479" s="63">
        <v>8660.0499999999993</v>
      </c>
    </row>
    <row r="3480" spans="9:10">
      <c r="I3480" s="62">
        <v>15903.65</v>
      </c>
      <c r="J3480" s="63">
        <v>18249.919999999998</v>
      </c>
    </row>
    <row r="3481" spans="9:10">
      <c r="I3481" s="62">
        <v>17506.04</v>
      </c>
      <c r="J3481" s="63">
        <v>8270.01</v>
      </c>
    </row>
    <row r="3482" spans="9:10">
      <c r="I3482" s="62">
        <v>18348.55</v>
      </c>
      <c r="J3482" s="63">
        <v>46022.45</v>
      </c>
    </row>
    <row r="3483" spans="9:10">
      <c r="I3483" s="62">
        <v>22866.63</v>
      </c>
      <c r="J3483" s="63">
        <v>31752.98</v>
      </c>
    </row>
    <row r="3484" spans="9:10">
      <c r="I3484" s="62">
        <v>9359.3700000000008</v>
      </c>
      <c r="J3484" s="63">
        <v>28972.25</v>
      </c>
    </row>
    <row r="3485" spans="9:10">
      <c r="I3485" s="62">
        <v>6881.21</v>
      </c>
      <c r="J3485" s="63">
        <v>8637.6200000000008</v>
      </c>
    </row>
    <row r="3486" spans="9:10">
      <c r="I3486" s="62">
        <v>27196.38</v>
      </c>
      <c r="J3486" s="63">
        <v>33785.370000000003</v>
      </c>
    </row>
    <row r="3487" spans="9:10">
      <c r="I3487" s="62">
        <v>22437.02</v>
      </c>
      <c r="J3487" s="63">
        <v>15132.64</v>
      </c>
    </row>
    <row r="3488" spans="9:10">
      <c r="I3488" s="62">
        <v>10501.6</v>
      </c>
      <c r="J3488" s="63">
        <v>35112.269999999997</v>
      </c>
    </row>
    <row r="3489" spans="9:10">
      <c r="I3489" s="62">
        <v>41063.410000000003</v>
      </c>
      <c r="J3489" s="63">
        <v>9040.85</v>
      </c>
    </row>
    <row r="3490" spans="9:10">
      <c r="I3490" s="62">
        <v>34444.589999999997</v>
      </c>
      <c r="J3490" s="63">
        <v>6270.08</v>
      </c>
    </row>
    <row r="3491" spans="9:10">
      <c r="I3491" s="62">
        <v>7947.85</v>
      </c>
      <c r="J3491" s="63">
        <v>7685.44</v>
      </c>
    </row>
    <row r="3492" spans="9:10">
      <c r="I3492" s="62">
        <v>44261.760000000002</v>
      </c>
      <c r="J3492" s="63">
        <v>20699.169999999998</v>
      </c>
    </row>
    <row r="3493" spans="9:10">
      <c r="I3493" s="62">
        <v>21237.59</v>
      </c>
      <c r="J3493" s="63">
        <v>5634.25</v>
      </c>
    </row>
    <row r="3494" spans="9:10">
      <c r="I3494" s="62">
        <v>14473.22</v>
      </c>
      <c r="J3494" s="63">
        <v>6299.68</v>
      </c>
    </row>
    <row r="3495" spans="9:10">
      <c r="I3495" s="62">
        <v>28578.25</v>
      </c>
      <c r="J3495" s="63">
        <v>7695.55</v>
      </c>
    </row>
    <row r="3496" spans="9:10">
      <c r="I3496" s="62">
        <v>24357.5</v>
      </c>
      <c r="J3496" s="63">
        <v>21289.73</v>
      </c>
    </row>
    <row r="3497" spans="9:10">
      <c r="I3497" s="62">
        <v>26972.39</v>
      </c>
      <c r="J3497" s="63">
        <v>9870.74</v>
      </c>
    </row>
    <row r="3498" spans="9:10">
      <c r="I3498" s="62">
        <v>10508.27</v>
      </c>
      <c r="J3498" s="63">
        <v>7133.44</v>
      </c>
    </row>
    <row r="3499" spans="9:10">
      <c r="I3499" s="62">
        <v>12472.79</v>
      </c>
      <c r="J3499" s="63">
        <v>10717.43</v>
      </c>
    </row>
    <row r="3500" spans="9:10">
      <c r="I3500" s="62">
        <v>24369.39</v>
      </c>
      <c r="J3500" s="63">
        <v>16408.189999999999</v>
      </c>
    </row>
    <row r="3501" spans="9:10">
      <c r="I3501" s="62">
        <v>12256.71</v>
      </c>
      <c r="J3501" s="63">
        <v>33073</v>
      </c>
    </row>
    <row r="3502" spans="9:10">
      <c r="I3502" s="62">
        <v>28626.89</v>
      </c>
      <c r="J3502" s="63">
        <v>8006.17</v>
      </c>
    </row>
    <row r="3503" spans="9:10">
      <c r="I3503" s="62">
        <v>11725.55</v>
      </c>
      <c r="J3503" s="63">
        <v>8102.74</v>
      </c>
    </row>
    <row r="3504" spans="9:10">
      <c r="I3504" s="62">
        <v>35452.449999999997</v>
      </c>
      <c r="J3504" s="63">
        <v>37753.69</v>
      </c>
    </row>
    <row r="3505" spans="9:10">
      <c r="I3505" s="62">
        <v>72488.38</v>
      </c>
      <c r="J3505" s="63">
        <v>28888.26</v>
      </c>
    </row>
    <row r="3506" spans="9:10">
      <c r="I3506" s="62">
        <v>37445.230000000003</v>
      </c>
      <c r="J3506" s="63">
        <v>8836.35</v>
      </c>
    </row>
    <row r="3507" spans="9:10">
      <c r="I3507" s="62">
        <v>27684.95</v>
      </c>
      <c r="J3507" s="63">
        <v>17875.05</v>
      </c>
    </row>
    <row r="3508" spans="9:10">
      <c r="I3508" s="62">
        <v>12630</v>
      </c>
      <c r="J3508" s="63">
        <v>31315.46</v>
      </c>
    </row>
    <row r="3509" spans="9:10">
      <c r="I3509" s="62">
        <v>31587.83</v>
      </c>
      <c r="J3509" s="63">
        <v>9733.02</v>
      </c>
    </row>
    <row r="3510" spans="9:10">
      <c r="I3510" s="62">
        <v>60288.94</v>
      </c>
      <c r="J3510" s="63">
        <v>8935.41</v>
      </c>
    </row>
    <row r="3511" spans="9:10">
      <c r="I3511" s="62">
        <v>13669.02</v>
      </c>
      <c r="J3511" s="63">
        <v>7700.17</v>
      </c>
    </row>
    <row r="3512" spans="9:10">
      <c r="I3512" s="62">
        <v>16489.88</v>
      </c>
      <c r="J3512" s="63">
        <v>21761.89</v>
      </c>
    </row>
    <row r="3513" spans="9:10">
      <c r="I3513" s="62">
        <v>7000.23</v>
      </c>
      <c r="J3513" s="63">
        <v>26163.119999999999</v>
      </c>
    </row>
    <row r="3514" spans="9:10">
      <c r="I3514" s="62">
        <v>28184.41</v>
      </c>
      <c r="J3514" s="63">
        <v>21887.52</v>
      </c>
    </row>
    <row r="3515" spans="9:10">
      <c r="I3515" s="62">
        <v>31274.57</v>
      </c>
      <c r="J3515" s="63">
        <v>6827.77</v>
      </c>
    </row>
    <row r="3516" spans="9:10">
      <c r="I3516" s="62">
        <v>17393.009999999998</v>
      </c>
      <c r="J3516" s="63">
        <v>40620.21</v>
      </c>
    </row>
    <row r="3517" spans="9:10">
      <c r="I3517" s="62">
        <v>7797.18</v>
      </c>
      <c r="J3517" s="63">
        <v>9030.8700000000008</v>
      </c>
    </row>
    <row r="3518" spans="9:10">
      <c r="I3518" s="62">
        <v>18916.28</v>
      </c>
      <c r="J3518" s="63">
        <v>6273.39</v>
      </c>
    </row>
    <row r="3519" spans="9:10">
      <c r="I3519" s="62">
        <v>12418.3</v>
      </c>
      <c r="J3519" s="63">
        <v>15266.51</v>
      </c>
    </row>
    <row r="3520" spans="9:10">
      <c r="I3520" s="62">
        <v>8972.25</v>
      </c>
      <c r="J3520" s="63">
        <v>6546.97</v>
      </c>
    </row>
    <row r="3521" spans="9:10">
      <c r="I3521" s="62">
        <v>37196.51</v>
      </c>
      <c r="J3521" s="63">
        <v>21993.01</v>
      </c>
    </row>
    <row r="3522" spans="9:10">
      <c r="I3522" s="62">
        <v>30246.61</v>
      </c>
      <c r="J3522" s="63">
        <v>6609.5</v>
      </c>
    </row>
    <row r="3523" spans="9:10">
      <c r="I3523" s="62">
        <v>17487.39</v>
      </c>
      <c r="J3523" s="63">
        <v>8571.81</v>
      </c>
    </row>
    <row r="3524" spans="9:10">
      <c r="I3524" s="62">
        <v>60346.879999999997</v>
      </c>
      <c r="J3524" s="63">
        <v>7944.04</v>
      </c>
    </row>
    <row r="3525" spans="9:10">
      <c r="I3525" s="62">
        <v>13244.83</v>
      </c>
      <c r="J3525" s="63">
        <v>24917.01</v>
      </c>
    </row>
    <row r="3526" spans="9:10">
      <c r="I3526" s="62">
        <v>14992.88</v>
      </c>
      <c r="J3526" s="63">
        <v>16958.63</v>
      </c>
    </row>
    <row r="3527" spans="9:10">
      <c r="I3527" s="62">
        <v>33139.35</v>
      </c>
      <c r="J3527" s="63">
        <v>6739.42</v>
      </c>
    </row>
    <row r="3528" spans="9:10">
      <c r="I3528" s="62">
        <v>10084.48</v>
      </c>
      <c r="J3528" s="63">
        <v>6798.66</v>
      </c>
    </row>
    <row r="3529" spans="9:10">
      <c r="I3529" s="62">
        <v>11906.16</v>
      </c>
      <c r="J3529" s="63">
        <v>8660.1200000000008</v>
      </c>
    </row>
    <row r="3530" spans="9:10">
      <c r="I3530" s="62">
        <v>41392.480000000003</v>
      </c>
      <c r="J3530" s="63">
        <v>7643.24</v>
      </c>
    </row>
    <row r="3531" spans="9:10">
      <c r="I3531" s="62">
        <v>6519.35</v>
      </c>
      <c r="J3531" s="63">
        <v>31401.45</v>
      </c>
    </row>
    <row r="3532" spans="9:10">
      <c r="I3532" s="62">
        <v>9785.6200000000008</v>
      </c>
      <c r="J3532" s="63">
        <v>15715.24</v>
      </c>
    </row>
    <row r="3533" spans="9:10">
      <c r="I3533" s="62">
        <v>16085.3</v>
      </c>
      <c r="J3533" s="63">
        <v>8924.57</v>
      </c>
    </row>
    <row r="3534" spans="9:10">
      <c r="I3534" s="62">
        <v>63841.64</v>
      </c>
      <c r="J3534" s="63">
        <v>7849.89</v>
      </c>
    </row>
    <row r="3535" spans="9:10">
      <c r="I3535" s="62">
        <v>23731.3</v>
      </c>
      <c r="J3535" s="63">
        <v>7950.83</v>
      </c>
    </row>
    <row r="3536" spans="9:10">
      <c r="I3536" s="62">
        <v>12374.15</v>
      </c>
      <c r="J3536" s="63">
        <v>8867.2000000000007</v>
      </c>
    </row>
    <row r="3537" spans="9:10">
      <c r="I3537" s="62">
        <v>11074.3</v>
      </c>
      <c r="J3537" s="63">
        <v>7521.32</v>
      </c>
    </row>
    <row r="3538" spans="9:10">
      <c r="I3538" s="62">
        <v>7528.58</v>
      </c>
      <c r="J3538" s="63">
        <v>22705.51</v>
      </c>
    </row>
    <row r="3539" spans="9:10">
      <c r="I3539" s="62">
        <v>5338.15</v>
      </c>
      <c r="J3539" s="63">
        <v>7462.16</v>
      </c>
    </row>
    <row r="3540" spans="9:10">
      <c r="I3540" s="62">
        <v>20062.349999999999</v>
      </c>
      <c r="J3540" s="63">
        <v>9872.0499999999993</v>
      </c>
    </row>
    <row r="3541" spans="9:10">
      <c r="I3541" s="62">
        <v>22518.77</v>
      </c>
      <c r="J3541" s="63">
        <v>11063.39</v>
      </c>
    </row>
    <row r="3542" spans="9:10">
      <c r="I3542" s="62">
        <v>9641.82</v>
      </c>
      <c r="J3542" s="63">
        <v>6449.02</v>
      </c>
    </row>
    <row r="3543" spans="9:10">
      <c r="I3543" s="62">
        <v>10760.86</v>
      </c>
      <c r="J3543" s="63">
        <v>22731.72</v>
      </c>
    </row>
    <row r="3544" spans="9:10">
      <c r="I3544" s="62">
        <v>24075.11</v>
      </c>
      <c r="J3544" s="63">
        <v>15376.09</v>
      </c>
    </row>
    <row r="3545" spans="9:10">
      <c r="I3545" s="62">
        <v>14958</v>
      </c>
      <c r="J3545" s="63">
        <v>38681.300000000003</v>
      </c>
    </row>
    <row r="3546" spans="9:10">
      <c r="I3546" s="62">
        <v>6481.02</v>
      </c>
      <c r="J3546" s="63">
        <v>10529.89</v>
      </c>
    </row>
    <row r="3547" spans="9:10">
      <c r="I3547" s="62">
        <v>9085.35</v>
      </c>
      <c r="J3547" s="63">
        <v>5497.11</v>
      </c>
    </row>
    <row r="3548" spans="9:10">
      <c r="I3548" s="62">
        <v>28160.13</v>
      </c>
      <c r="J3548" s="63">
        <v>5809.23</v>
      </c>
    </row>
    <row r="3549" spans="9:10">
      <c r="I3549" s="62">
        <v>64603.83</v>
      </c>
      <c r="J3549" s="63">
        <v>15734.74</v>
      </c>
    </row>
    <row r="3550" spans="9:10">
      <c r="I3550" s="62">
        <v>6449.79</v>
      </c>
      <c r="J3550" s="63">
        <v>16107.76</v>
      </c>
    </row>
    <row r="3551" spans="9:10">
      <c r="I3551" s="62">
        <v>23486.48</v>
      </c>
      <c r="J3551" s="63">
        <v>8359.73</v>
      </c>
    </row>
    <row r="3552" spans="9:10">
      <c r="I3552" s="62">
        <v>5065.83</v>
      </c>
      <c r="J3552" s="63">
        <v>5420.4</v>
      </c>
    </row>
    <row r="3553" spans="9:10">
      <c r="I3553" s="62">
        <v>19824.650000000001</v>
      </c>
      <c r="J3553" s="63">
        <v>15213.66</v>
      </c>
    </row>
    <row r="3554" spans="9:10">
      <c r="I3554" s="62">
        <v>10759.51</v>
      </c>
      <c r="J3554" s="63">
        <v>28385.08</v>
      </c>
    </row>
    <row r="3555" spans="9:10">
      <c r="I3555" s="62">
        <v>10588.92</v>
      </c>
      <c r="J3555" s="63">
        <v>8484.4</v>
      </c>
    </row>
    <row r="3556" spans="9:10">
      <c r="I3556" s="62">
        <v>27858.29</v>
      </c>
      <c r="J3556" s="63">
        <v>9919.1200000000008</v>
      </c>
    </row>
    <row r="3557" spans="9:10">
      <c r="I3557" s="62">
        <v>26765.66</v>
      </c>
      <c r="J3557" s="63">
        <v>5811.7</v>
      </c>
    </row>
    <row r="3558" spans="9:10">
      <c r="I3558" s="62">
        <v>26820.22</v>
      </c>
      <c r="J3558" s="63">
        <v>51287.28</v>
      </c>
    </row>
    <row r="3559" spans="9:10">
      <c r="I3559" s="62">
        <v>10274.23</v>
      </c>
      <c r="J3559" s="63">
        <v>27717.61</v>
      </c>
    </row>
    <row r="3560" spans="9:10">
      <c r="I3560" s="62">
        <v>21635.97</v>
      </c>
      <c r="J3560" s="63">
        <v>22055.97</v>
      </c>
    </row>
    <row r="3561" spans="9:10">
      <c r="I3561" s="62">
        <v>8197.7000000000007</v>
      </c>
      <c r="J3561" s="63">
        <v>6044.85</v>
      </c>
    </row>
    <row r="3562" spans="9:10">
      <c r="I3562" s="62">
        <v>14728.4</v>
      </c>
      <c r="J3562" s="63">
        <v>14739.39</v>
      </c>
    </row>
    <row r="3563" spans="9:10">
      <c r="I3563" s="62">
        <v>21840.93</v>
      </c>
      <c r="J3563" s="63">
        <v>25281.56</v>
      </c>
    </row>
    <row r="3564" spans="9:10">
      <c r="I3564" s="62">
        <v>8126.17</v>
      </c>
      <c r="J3564" s="63">
        <v>15214.32</v>
      </c>
    </row>
    <row r="3565" spans="9:10">
      <c r="I3565" s="62">
        <v>22052.81</v>
      </c>
      <c r="J3565" s="63">
        <v>10065.61</v>
      </c>
    </row>
    <row r="3566" spans="9:10">
      <c r="I3566" s="62">
        <v>52652.9</v>
      </c>
      <c r="J3566" s="63">
        <v>9150.48</v>
      </c>
    </row>
    <row r="3567" spans="9:10">
      <c r="I3567" s="62">
        <v>13547.3</v>
      </c>
      <c r="J3567" s="63">
        <v>6089.15</v>
      </c>
    </row>
    <row r="3568" spans="9:10">
      <c r="I3568" s="62">
        <v>28890.22</v>
      </c>
      <c r="J3568" s="63">
        <v>39691.910000000003</v>
      </c>
    </row>
    <row r="3569" spans="9:10">
      <c r="I3569" s="62">
        <v>16447.330000000002</v>
      </c>
      <c r="J3569" s="63">
        <v>16636.12</v>
      </c>
    </row>
    <row r="3570" spans="9:10">
      <c r="I3570" s="62">
        <v>38487.93</v>
      </c>
      <c r="J3570" s="63">
        <v>6834.22</v>
      </c>
    </row>
    <row r="3571" spans="9:10">
      <c r="I3571" s="62">
        <v>31125.63</v>
      </c>
      <c r="J3571" s="63">
        <v>18521.39</v>
      </c>
    </row>
    <row r="3572" spans="9:10">
      <c r="I3572" s="62">
        <v>26210.21</v>
      </c>
      <c r="J3572" s="63">
        <v>5608.02</v>
      </c>
    </row>
    <row r="3573" spans="9:10">
      <c r="I3573" s="62">
        <v>10514.54</v>
      </c>
      <c r="J3573" s="63">
        <v>5851.5</v>
      </c>
    </row>
    <row r="3574" spans="9:10">
      <c r="I3574" s="62">
        <v>38315.480000000003</v>
      </c>
      <c r="J3574" s="63">
        <v>21108.68</v>
      </c>
    </row>
    <row r="3575" spans="9:10">
      <c r="I3575" s="62">
        <v>16408.47</v>
      </c>
      <c r="J3575" s="63">
        <v>33092.019999999997</v>
      </c>
    </row>
    <row r="3576" spans="9:10">
      <c r="I3576" s="62">
        <v>17753.400000000001</v>
      </c>
      <c r="J3576" s="63">
        <v>15673.49</v>
      </c>
    </row>
    <row r="3577" spans="9:10">
      <c r="I3577" s="62">
        <v>23719.02</v>
      </c>
      <c r="J3577" s="63">
        <v>7603.95</v>
      </c>
    </row>
    <row r="3578" spans="9:10">
      <c r="I3578" s="62">
        <v>15509.98</v>
      </c>
      <c r="J3578" s="63">
        <v>7238.02</v>
      </c>
    </row>
    <row r="3579" spans="9:10">
      <c r="I3579" s="62">
        <v>21883.61</v>
      </c>
      <c r="J3579" s="63">
        <v>9853.18</v>
      </c>
    </row>
    <row r="3580" spans="9:10">
      <c r="I3580" s="62">
        <v>18946.400000000001</v>
      </c>
      <c r="J3580" s="63">
        <v>11111.07</v>
      </c>
    </row>
    <row r="3581" spans="9:10">
      <c r="I3581" s="62">
        <v>8239.2900000000009</v>
      </c>
      <c r="J3581" s="63">
        <v>10042.469999999999</v>
      </c>
    </row>
    <row r="3582" spans="9:10">
      <c r="I3582" s="62">
        <v>26121.83</v>
      </c>
      <c r="J3582" s="63">
        <v>9576.94</v>
      </c>
    </row>
    <row r="3583" spans="9:10">
      <c r="I3583" s="62">
        <v>11242.88</v>
      </c>
      <c r="J3583" s="63">
        <v>30366.32</v>
      </c>
    </row>
    <row r="3584" spans="9:10">
      <c r="I3584" s="62">
        <v>30702.58</v>
      </c>
      <c r="J3584" s="63">
        <v>33659.199999999997</v>
      </c>
    </row>
    <row r="3585" spans="9:10">
      <c r="I3585" s="62">
        <v>16172.5</v>
      </c>
      <c r="J3585" s="63">
        <v>30299.19</v>
      </c>
    </row>
    <row r="3586" spans="9:10">
      <c r="I3586" s="62">
        <v>27298.23</v>
      </c>
      <c r="J3586" s="63">
        <v>6158.7</v>
      </c>
    </row>
    <row r="3587" spans="9:10">
      <c r="I3587" s="62">
        <v>6955.15</v>
      </c>
      <c r="J3587" s="63">
        <v>24882.29</v>
      </c>
    </row>
    <row r="3588" spans="9:10">
      <c r="I3588" s="62">
        <v>60385.05</v>
      </c>
      <c r="J3588" s="63">
        <v>20266.72</v>
      </c>
    </row>
    <row r="3589" spans="9:10">
      <c r="I3589" s="62">
        <v>10439.31</v>
      </c>
      <c r="J3589" s="63">
        <v>19160.669999999998</v>
      </c>
    </row>
    <row r="3590" spans="9:10">
      <c r="I3590" s="62">
        <v>7983.19</v>
      </c>
      <c r="J3590" s="63">
        <v>10310.01</v>
      </c>
    </row>
    <row r="3591" spans="9:10">
      <c r="I3591" s="62">
        <v>7196.65</v>
      </c>
      <c r="J3591" s="63">
        <v>7352.84</v>
      </c>
    </row>
    <row r="3592" spans="9:10">
      <c r="I3592" s="62">
        <v>11800.69</v>
      </c>
      <c r="J3592" s="63">
        <v>6726.37</v>
      </c>
    </row>
    <row r="3593" spans="9:10">
      <c r="I3593" s="62">
        <v>15152.5</v>
      </c>
      <c r="J3593" s="63">
        <v>7933.68</v>
      </c>
    </row>
    <row r="3594" spans="9:10">
      <c r="I3594" s="62">
        <v>13178.02</v>
      </c>
      <c r="J3594" s="63">
        <v>10986.07</v>
      </c>
    </row>
    <row r="3595" spans="9:10">
      <c r="I3595" s="62">
        <v>7549.24</v>
      </c>
      <c r="J3595" s="63">
        <v>12715.06</v>
      </c>
    </row>
    <row r="3596" spans="9:10">
      <c r="I3596" s="62">
        <v>11835.42</v>
      </c>
      <c r="J3596" s="63">
        <v>34771</v>
      </c>
    </row>
    <row r="3597" spans="9:10">
      <c r="I3597" s="62">
        <v>23500.04</v>
      </c>
      <c r="J3597" s="63">
        <v>13694.36</v>
      </c>
    </row>
    <row r="3598" spans="9:10">
      <c r="I3598" s="62">
        <v>23390.59</v>
      </c>
      <c r="J3598" s="63">
        <v>24947.759999999998</v>
      </c>
    </row>
    <row r="3599" spans="9:10">
      <c r="I3599" s="62">
        <v>8405.32</v>
      </c>
      <c r="J3599" s="63">
        <v>9711.09</v>
      </c>
    </row>
    <row r="3600" spans="9:10">
      <c r="I3600" s="62">
        <v>28426.240000000002</v>
      </c>
      <c r="J3600" s="63">
        <v>47728.66</v>
      </c>
    </row>
    <row r="3601" spans="9:10">
      <c r="I3601" s="62">
        <v>24288.41</v>
      </c>
      <c r="J3601" s="63">
        <v>20473.95</v>
      </c>
    </row>
    <row r="3602" spans="9:10">
      <c r="I3602" s="62">
        <v>14815.21</v>
      </c>
      <c r="J3602" s="63">
        <v>16877.29</v>
      </c>
    </row>
    <row r="3603" spans="9:10">
      <c r="I3603" s="62">
        <v>16245.56</v>
      </c>
      <c r="J3603" s="63">
        <v>39895.26</v>
      </c>
    </row>
    <row r="3604" spans="9:10">
      <c r="I3604" s="62">
        <v>8832.67</v>
      </c>
      <c r="J3604" s="63">
        <v>22124.33</v>
      </c>
    </row>
    <row r="3605" spans="9:10">
      <c r="I3605" s="62">
        <v>20274.37</v>
      </c>
      <c r="J3605" s="63">
        <v>5880.13</v>
      </c>
    </row>
    <row r="3606" spans="9:10">
      <c r="I3606" s="62">
        <v>28117.54</v>
      </c>
      <c r="J3606" s="63">
        <v>13594.37</v>
      </c>
    </row>
    <row r="3607" spans="9:10">
      <c r="I3607" s="62">
        <v>30668.16</v>
      </c>
      <c r="J3607" s="63">
        <v>19286.8</v>
      </c>
    </row>
    <row r="3608" spans="9:10">
      <c r="I3608" s="62">
        <v>25392.51</v>
      </c>
      <c r="J3608" s="63">
        <v>14467.19</v>
      </c>
    </row>
    <row r="3609" spans="9:10">
      <c r="I3609" s="62">
        <v>6448.53</v>
      </c>
      <c r="J3609" s="63">
        <v>7799.19</v>
      </c>
    </row>
    <row r="3610" spans="9:10">
      <c r="I3610" s="62">
        <v>6334.4</v>
      </c>
      <c r="J3610" s="63">
        <v>41098.17</v>
      </c>
    </row>
    <row r="3611" spans="9:10">
      <c r="I3611" s="62">
        <v>20318.63</v>
      </c>
      <c r="J3611" s="63">
        <v>20412.34</v>
      </c>
    </row>
    <row r="3612" spans="9:10">
      <c r="I3612" s="62">
        <v>5934.6</v>
      </c>
      <c r="J3612" s="63">
        <v>40721.629999999997</v>
      </c>
    </row>
    <row r="3613" spans="9:10">
      <c r="I3613" s="62">
        <v>22094.3</v>
      </c>
      <c r="J3613" s="63">
        <v>14740.71</v>
      </c>
    </row>
    <row r="3614" spans="9:10">
      <c r="I3614" s="62">
        <v>43582.239999999998</v>
      </c>
      <c r="J3614" s="63">
        <v>38296.04</v>
      </c>
    </row>
    <row r="3615" spans="9:10">
      <c r="I3615" s="62">
        <v>11574.2</v>
      </c>
      <c r="J3615" s="63">
        <v>13145.57</v>
      </c>
    </row>
    <row r="3616" spans="9:10">
      <c r="I3616" s="62">
        <v>13019.29</v>
      </c>
      <c r="J3616" s="63">
        <v>30914.12</v>
      </c>
    </row>
    <row r="3617" spans="9:10">
      <c r="I3617" s="62">
        <v>29030.32</v>
      </c>
      <c r="J3617" s="63">
        <v>42256.02</v>
      </c>
    </row>
    <row r="3618" spans="9:10">
      <c r="I3618" s="62">
        <v>6959.46</v>
      </c>
      <c r="J3618" s="63">
        <v>19583.71</v>
      </c>
    </row>
    <row r="3619" spans="9:10">
      <c r="I3619" s="62">
        <v>9405.9500000000007</v>
      </c>
      <c r="J3619" s="63">
        <v>10728.51</v>
      </c>
    </row>
    <row r="3620" spans="9:10">
      <c r="I3620" s="62">
        <v>18755.37</v>
      </c>
      <c r="J3620" s="63">
        <v>7586.61</v>
      </c>
    </row>
    <row r="3621" spans="9:10">
      <c r="I3621" s="62">
        <v>43913.7</v>
      </c>
      <c r="J3621" s="63">
        <v>5548.08</v>
      </c>
    </row>
    <row r="3622" spans="9:10">
      <c r="I3622" s="62">
        <v>7282.85</v>
      </c>
      <c r="J3622" s="63">
        <v>8592.5400000000009</v>
      </c>
    </row>
    <row r="3623" spans="9:10">
      <c r="I3623" s="62">
        <v>14204.35</v>
      </c>
      <c r="J3623" s="63">
        <v>10310.74</v>
      </c>
    </row>
    <row r="3624" spans="9:10">
      <c r="I3624" s="62">
        <v>7797.99</v>
      </c>
      <c r="J3624" s="63">
        <v>11836.64</v>
      </c>
    </row>
    <row r="3625" spans="9:10">
      <c r="I3625" s="62">
        <v>31345.42</v>
      </c>
      <c r="J3625" s="63">
        <v>12952.9</v>
      </c>
    </row>
    <row r="3626" spans="9:10">
      <c r="I3626" s="62">
        <v>11526.96</v>
      </c>
      <c r="J3626" s="63">
        <v>17072.54</v>
      </c>
    </row>
    <row r="3627" spans="9:10">
      <c r="I3627" s="62">
        <v>6965.5</v>
      </c>
      <c r="J3627" s="63">
        <v>20188.169999999998</v>
      </c>
    </row>
    <row r="3628" spans="9:10">
      <c r="I3628" s="62">
        <v>38761.660000000003</v>
      </c>
      <c r="J3628" s="63">
        <v>19427.509999999998</v>
      </c>
    </row>
    <row r="3629" spans="9:10">
      <c r="I3629" s="62">
        <v>7586.03</v>
      </c>
      <c r="J3629" s="63">
        <v>7512.41</v>
      </c>
    </row>
    <row r="3630" spans="9:10">
      <c r="I3630" s="62">
        <v>7805.4</v>
      </c>
      <c r="J3630" s="63">
        <v>21363.49</v>
      </c>
    </row>
    <row r="3631" spans="9:10">
      <c r="I3631" s="62">
        <v>7532.27</v>
      </c>
      <c r="J3631" s="63">
        <v>12683.8</v>
      </c>
    </row>
    <row r="3632" spans="9:10">
      <c r="I3632" s="62">
        <v>6762.24</v>
      </c>
      <c r="J3632" s="63">
        <v>15059.38</v>
      </c>
    </row>
    <row r="3633" spans="9:10">
      <c r="I3633" s="62">
        <v>13186.12</v>
      </c>
      <c r="J3633" s="63">
        <v>17156.830000000002</v>
      </c>
    </row>
    <row r="3634" spans="9:10">
      <c r="I3634" s="62">
        <v>18865.71</v>
      </c>
      <c r="J3634" s="63">
        <v>26518.05</v>
      </c>
    </row>
    <row r="3635" spans="9:10">
      <c r="I3635" s="62">
        <v>11921.26</v>
      </c>
      <c r="J3635" s="63">
        <v>25063.62</v>
      </c>
    </row>
    <row r="3636" spans="9:10">
      <c r="I3636" s="62">
        <v>25801.78</v>
      </c>
      <c r="J3636" s="63">
        <v>38863.629999999997</v>
      </c>
    </row>
    <row r="3637" spans="9:10">
      <c r="I3637" s="62">
        <v>23063.95</v>
      </c>
      <c r="J3637" s="63">
        <v>21302.04</v>
      </c>
    </row>
    <row r="3638" spans="9:10">
      <c r="I3638" s="62">
        <v>7896.49</v>
      </c>
      <c r="J3638" s="63">
        <v>9606.25</v>
      </c>
    </row>
    <row r="3639" spans="9:10">
      <c r="I3639" s="62">
        <v>9303.91</v>
      </c>
      <c r="J3639" s="63">
        <v>9459.65</v>
      </c>
    </row>
    <row r="3640" spans="9:10">
      <c r="I3640" s="62">
        <v>54076.6</v>
      </c>
      <c r="J3640" s="63">
        <v>11480.6</v>
      </c>
    </row>
    <row r="3641" spans="9:10">
      <c r="I3641" s="62">
        <v>8747.31</v>
      </c>
      <c r="J3641" s="63">
        <v>5881.41</v>
      </c>
    </row>
    <row r="3642" spans="9:10">
      <c r="I3642" s="62">
        <v>7878.62</v>
      </c>
      <c r="J3642" s="63">
        <v>6428.8</v>
      </c>
    </row>
    <row r="3643" spans="9:10">
      <c r="I3643" s="62">
        <v>10546.2</v>
      </c>
      <c r="J3643" s="63">
        <v>39525.15</v>
      </c>
    </row>
    <row r="3644" spans="9:10">
      <c r="I3644" s="62">
        <v>9487.18</v>
      </c>
      <c r="J3644" s="63">
        <v>20412.48</v>
      </c>
    </row>
    <row r="3645" spans="9:10">
      <c r="I3645" s="62">
        <v>5628.47</v>
      </c>
      <c r="J3645" s="63">
        <v>20456.13</v>
      </c>
    </row>
    <row r="3646" spans="9:10">
      <c r="I3646" s="62">
        <v>49434.14</v>
      </c>
      <c r="J3646" s="63">
        <v>9918.9</v>
      </c>
    </row>
    <row r="3647" spans="9:10">
      <c r="I3647" s="62">
        <v>12332.42</v>
      </c>
      <c r="J3647" s="63">
        <v>32254.86</v>
      </c>
    </row>
    <row r="3648" spans="9:10">
      <c r="I3648" s="62">
        <v>7250.53</v>
      </c>
      <c r="J3648" s="63">
        <v>15081.64</v>
      </c>
    </row>
    <row r="3649" spans="9:10">
      <c r="I3649" s="62">
        <v>10056.879999999999</v>
      </c>
      <c r="J3649" s="63">
        <v>11123.21</v>
      </c>
    </row>
    <row r="3650" spans="9:10">
      <c r="I3650" s="62">
        <v>9473.61</v>
      </c>
      <c r="J3650" s="63">
        <v>8708.2800000000007</v>
      </c>
    </row>
    <row r="3651" spans="9:10">
      <c r="I3651" s="62">
        <v>25766.21</v>
      </c>
      <c r="J3651" s="63">
        <v>20155.560000000001</v>
      </c>
    </row>
    <row r="3652" spans="9:10">
      <c r="I3652" s="62">
        <v>21670.880000000001</v>
      </c>
      <c r="J3652" s="63">
        <v>11117.37</v>
      </c>
    </row>
    <row r="3653" spans="9:10">
      <c r="I3653" s="62">
        <v>66107.460000000006</v>
      </c>
      <c r="J3653" s="63">
        <v>12761.48</v>
      </c>
    </row>
    <row r="3654" spans="9:10">
      <c r="I3654" s="62">
        <v>8926.44</v>
      </c>
      <c r="J3654" s="63">
        <v>27104.01</v>
      </c>
    </row>
    <row r="3655" spans="9:10">
      <c r="I3655" s="62">
        <v>12744.54</v>
      </c>
      <c r="J3655" s="63">
        <v>25359.919999999998</v>
      </c>
    </row>
    <row r="3656" spans="9:10">
      <c r="I3656" s="62">
        <v>12950.41</v>
      </c>
      <c r="J3656" s="63">
        <v>28429.38</v>
      </c>
    </row>
    <row r="3657" spans="9:10">
      <c r="I3657" s="62">
        <v>7150.1</v>
      </c>
      <c r="J3657" s="63">
        <v>20925.189999999999</v>
      </c>
    </row>
    <row r="3658" spans="9:10">
      <c r="I3658" s="62">
        <v>16226.13</v>
      </c>
      <c r="J3658" s="63">
        <v>7432</v>
      </c>
    </row>
    <row r="3659" spans="9:10">
      <c r="I3659" s="62">
        <v>4835.96</v>
      </c>
      <c r="J3659" s="63">
        <v>25005.64</v>
      </c>
    </row>
    <row r="3660" spans="9:10">
      <c r="I3660" s="62">
        <v>35748.589999999997</v>
      </c>
      <c r="J3660" s="63">
        <v>5412.68</v>
      </c>
    </row>
    <row r="3661" spans="9:10">
      <c r="I3661" s="62">
        <v>12339.71</v>
      </c>
      <c r="J3661" s="63">
        <v>9262.75</v>
      </c>
    </row>
    <row r="3662" spans="9:10">
      <c r="I3662" s="62">
        <v>76861.48</v>
      </c>
      <c r="J3662" s="63">
        <v>10318.540000000001</v>
      </c>
    </row>
    <row r="3663" spans="9:10">
      <c r="I3663" s="62">
        <v>9141.08</v>
      </c>
      <c r="J3663" s="63">
        <v>22632.91</v>
      </c>
    </row>
    <row r="3664" spans="9:10">
      <c r="I3664" s="62">
        <v>52494.83</v>
      </c>
      <c r="J3664" s="63">
        <v>24748.82</v>
      </c>
    </row>
    <row r="3665" spans="9:10">
      <c r="I3665" s="62">
        <v>5863.9</v>
      </c>
      <c r="J3665" s="63">
        <v>8153.86</v>
      </c>
    </row>
    <row r="3666" spans="9:10">
      <c r="I3666" s="62">
        <v>7074.86</v>
      </c>
      <c r="J3666" s="63">
        <v>20165.919999999998</v>
      </c>
    </row>
    <row r="3667" spans="9:10">
      <c r="I3667" s="62">
        <v>62147.83</v>
      </c>
      <c r="J3667" s="63">
        <v>11337.93</v>
      </c>
    </row>
    <row r="3668" spans="9:10">
      <c r="I3668" s="62">
        <v>31259.59</v>
      </c>
      <c r="J3668" s="63">
        <v>18721.810000000001</v>
      </c>
    </row>
    <row r="3669" spans="9:10">
      <c r="I3669" s="62">
        <v>21344.720000000001</v>
      </c>
      <c r="J3669" s="63">
        <v>28511.89</v>
      </c>
    </row>
    <row r="3670" spans="9:10">
      <c r="I3670" s="62">
        <v>8391.61</v>
      </c>
      <c r="J3670" s="63">
        <v>14212.29</v>
      </c>
    </row>
    <row r="3671" spans="9:10">
      <c r="I3671" s="62">
        <v>16875.71</v>
      </c>
      <c r="J3671" s="63">
        <v>28114.74</v>
      </c>
    </row>
    <row r="3672" spans="9:10">
      <c r="I3672" s="62">
        <v>10631.05</v>
      </c>
      <c r="J3672" s="63">
        <v>19323.28</v>
      </c>
    </row>
    <row r="3673" spans="9:10">
      <c r="I3673" s="62">
        <v>16577.47</v>
      </c>
      <c r="J3673" s="63">
        <v>6521.29</v>
      </c>
    </row>
    <row r="3674" spans="9:10">
      <c r="I3674" s="62">
        <v>9257.83</v>
      </c>
      <c r="J3674" s="63">
        <v>10712.82</v>
      </c>
    </row>
    <row r="3675" spans="9:10">
      <c r="I3675" s="62">
        <v>14875.64</v>
      </c>
      <c r="J3675" s="63">
        <v>31644.47</v>
      </c>
    </row>
    <row r="3676" spans="9:10">
      <c r="I3676" s="62">
        <v>8618.41</v>
      </c>
      <c r="J3676" s="63">
        <v>15006.45</v>
      </c>
    </row>
    <row r="3677" spans="9:10">
      <c r="I3677" s="62">
        <v>7395.73</v>
      </c>
      <c r="J3677" s="63">
        <v>8373.25</v>
      </c>
    </row>
    <row r="3678" spans="9:10">
      <c r="I3678" s="62">
        <v>21202.959999999999</v>
      </c>
      <c r="J3678" s="63">
        <v>6316.83</v>
      </c>
    </row>
    <row r="3679" spans="9:10">
      <c r="I3679" s="62">
        <v>32940.31</v>
      </c>
      <c r="J3679" s="63">
        <v>11429.06</v>
      </c>
    </row>
    <row r="3680" spans="9:10">
      <c r="I3680" s="62">
        <v>13396.77</v>
      </c>
      <c r="J3680" s="63">
        <v>5135.8999999999996</v>
      </c>
    </row>
    <row r="3681" spans="9:10">
      <c r="I3681" s="62">
        <v>12101.06</v>
      </c>
      <c r="J3681" s="63">
        <v>6413.18</v>
      </c>
    </row>
    <row r="3682" spans="9:10">
      <c r="I3682" s="62">
        <v>8450.8799999999992</v>
      </c>
      <c r="J3682" s="63">
        <v>8267.5300000000007</v>
      </c>
    </row>
    <row r="3683" spans="9:10">
      <c r="I3683" s="62">
        <v>12649.66</v>
      </c>
      <c r="J3683" s="63">
        <v>27015.16</v>
      </c>
    </row>
    <row r="3684" spans="9:10">
      <c r="I3684" s="62">
        <v>23565</v>
      </c>
      <c r="J3684" s="63">
        <v>28678.58</v>
      </c>
    </row>
    <row r="3685" spans="9:10">
      <c r="I3685" s="62">
        <v>36942.35</v>
      </c>
      <c r="J3685" s="63">
        <v>23651.73</v>
      </c>
    </row>
    <row r="3686" spans="9:10">
      <c r="I3686" s="62">
        <v>29636.38</v>
      </c>
      <c r="J3686" s="63">
        <v>33445.1</v>
      </c>
    </row>
    <row r="3687" spans="9:10">
      <c r="I3687" s="62">
        <v>9326.7099999999991</v>
      </c>
      <c r="J3687" s="63">
        <v>12618.89</v>
      </c>
    </row>
    <row r="3688" spans="9:10">
      <c r="I3688" s="62">
        <v>6859.34</v>
      </c>
      <c r="J3688" s="63">
        <v>6512.27</v>
      </c>
    </row>
    <row r="3689" spans="9:10">
      <c r="I3689" s="62">
        <v>35069.800000000003</v>
      </c>
      <c r="J3689" s="63">
        <v>9622.3700000000008</v>
      </c>
    </row>
    <row r="3690" spans="9:10">
      <c r="I3690" s="62">
        <v>7640.73</v>
      </c>
      <c r="J3690" s="63">
        <v>6678.16</v>
      </c>
    </row>
    <row r="3691" spans="9:10">
      <c r="I3691" s="62">
        <v>16775.830000000002</v>
      </c>
      <c r="J3691" s="63">
        <v>7016.72</v>
      </c>
    </row>
    <row r="3692" spans="9:10">
      <c r="I3692" s="62">
        <v>9146.31</v>
      </c>
      <c r="J3692" s="63">
        <v>6313.48</v>
      </c>
    </row>
    <row r="3693" spans="9:10">
      <c r="I3693" s="62">
        <v>33807.050000000003</v>
      </c>
      <c r="J3693" s="63">
        <v>7110.13</v>
      </c>
    </row>
    <row r="3694" spans="9:10">
      <c r="I3694" s="62">
        <v>46522.93</v>
      </c>
      <c r="J3694" s="63">
        <v>25259.01</v>
      </c>
    </row>
    <row r="3695" spans="9:10">
      <c r="I3695" s="62">
        <v>7774.4</v>
      </c>
      <c r="J3695" s="63">
        <v>18996.509999999998</v>
      </c>
    </row>
    <row r="3696" spans="9:10">
      <c r="I3696" s="62">
        <v>16030.46</v>
      </c>
      <c r="J3696" s="63">
        <v>13127.61</v>
      </c>
    </row>
    <row r="3697" spans="9:10">
      <c r="I3697" s="62">
        <v>28149.16</v>
      </c>
      <c r="J3697" s="63">
        <v>44081.8</v>
      </c>
    </row>
    <row r="3698" spans="9:10">
      <c r="I3698" s="62">
        <v>6896</v>
      </c>
      <c r="J3698" s="63">
        <v>14661.03</v>
      </c>
    </row>
    <row r="3699" spans="9:10">
      <c r="I3699" s="62">
        <v>12541.45</v>
      </c>
      <c r="J3699" s="63">
        <v>8872.69</v>
      </c>
    </row>
    <row r="3700" spans="9:10">
      <c r="I3700" s="62">
        <v>16904.78</v>
      </c>
      <c r="J3700" s="63">
        <v>23445.19</v>
      </c>
    </row>
    <row r="3701" spans="9:10">
      <c r="I3701" s="62">
        <v>34753.160000000003</v>
      </c>
      <c r="J3701" s="63">
        <v>13104.75</v>
      </c>
    </row>
    <row r="3702" spans="9:10">
      <c r="I3702" s="62">
        <v>15501.69</v>
      </c>
      <c r="J3702" s="63">
        <v>31722.63</v>
      </c>
    </row>
    <row r="3703" spans="9:10">
      <c r="I3703" s="62">
        <v>20118.47</v>
      </c>
      <c r="J3703" s="63">
        <v>10035.59</v>
      </c>
    </row>
    <row r="3704" spans="9:10">
      <c r="I3704" s="62">
        <v>6414.12</v>
      </c>
      <c r="J3704" s="63">
        <v>8228.56</v>
      </c>
    </row>
    <row r="3705" spans="9:10">
      <c r="I3705" s="62">
        <v>32025.88</v>
      </c>
      <c r="J3705" s="63">
        <v>6721.43</v>
      </c>
    </row>
    <row r="3706" spans="9:10">
      <c r="I3706" s="62">
        <v>12680.75</v>
      </c>
      <c r="J3706" s="63">
        <v>30552.09</v>
      </c>
    </row>
    <row r="3707" spans="9:10">
      <c r="I3707" s="62">
        <v>7820.13</v>
      </c>
      <c r="J3707" s="63">
        <v>7955.27</v>
      </c>
    </row>
    <row r="3708" spans="9:10">
      <c r="I3708" s="62">
        <v>5558.32</v>
      </c>
      <c r="J3708" s="63">
        <v>7456.89</v>
      </c>
    </row>
    <row r="3709" spans="9:10">
      <c r="I3709" s="62">
        <v>44106.36</v>
      </c>
      <c r="J3709" s="63">
        <v>31673.75</v>
      </c>
    </row>
    <row r="3710" spans="9:10">
      <c r="I3710" s="62">
        <v>6502.59</v>
      </c>
      <c r="J3710" s="63">
        <v>6048.03</v>
      </c>
    </row>
    <row r="3711" spans="9:10">
      <c r="I3711" s="62">
        <v>28430.22</v>
      </c>
      <c r="J3711" s="63">
        <v>7533.21</v>
      </c>
    </row>
    <row r="3712" spans="9:10">
      <c r="I3712" s="62">
        <v>10982.38</v>
      </c>
      <c r="J3712" s="63">
        <v>40459.57</v>
      </c>
    </row>
    <row r="3713" spans="9:10">
      <c r="I3713" s="62">
        <v>22391.02</v>
      </c>
      <c r="J3713" s="63">
        <v>6823.74</v>
      </c>
    </row>
    <row r="3714" spans="9:10">
      <c r="I3714" s="62">
        <v>42682.85</v>
      </c>
      <c r="J3714" s="63">
        <v>7274.23</v>
      </c>
    </row>
    <row r="3715" spans="9:10">
      <c r="I3715" s="62">
        <v>10052.959999999999</v>
      </c>
      <c r="J3715" s="63">
        <v>7232.53</v>
      </c>
    </row>
    <row r="3716" spans="9:10">
      <c r="I3716" s="62">
        <v>18047.240000000002</v>
      </c>
      <c r="J3716" s="63">
        <v>5197.8900000000003</v>
      </c>
    </row>
    <row r="3717" spans="9:10">
      <c r="I3717" s="62">
        <v>26586.83</v>
      </c>
      <c r="J3717" s="63">
        <v>9403.56</v>
      </c>
    </row>
    <row r="3718" spans="9:10">
      <c r="I3718" s="62">
        <v>10042.94</v>
      </c>
      <c r="J3718" s="63">
        <v>5839.53</v>
      </c>
    </row>
    <row r="3719" spans="9:10">
      <c r="I3719" s="62">
        <v>17092.53</v>
      </c>
      <c r="J3719" s="63">
        <v>7750.78</v>
      </c>
    </row>
    <row r="3720" spans="9:10">
      <c r="I3720" s="62">
        <v>18827.439999999999</v>
      </c>
      <c r="J3720" s="63">
        <v>11723.43</v>
      </c>
    </row>
    <row r="3721" spans="9:10">
      <c r="I3721" s="62">
        <v>8660.0499999999993</v>
      </c>
      <c r="J3721" s="63">
        <v>10022.68</v>
      </c>
    </row>
    <row r="3722" spans="9:10">
      <c r="I3722" s="62">
        <v>18249.919999999998</v>
      </c>
      <c r="J3722" s="63">
        <v>23004.87</v>
      </c>
    </row>
    <row r="3723" spans="9:10">
      <c r="I3723" s="62">
        <v>8270.01</v>
      </c>
      <c r="J3723" s="63">
        <v>6556.82</v>
      </c>
    </row>
    <row r="3724" spans="9:10">
      <c r="I3724" s="62">
        <v>46022.45</v>
      </c>
      <c r="J3724" s="63">
        <v>7313.02</v>
      </c>
    </row>
    <row r="3725" spans="9:10">
      <c r="I3725" s="62">
        <v>31752.98</v>
      </c>
      <c r="J3725" s="63">
        <v>21395.49</v>
      </c>
    </row>
    <row r="3726" spans="9:10">
      <c r="I3726" s="62">
        <v>28972.25</v>
      </c>
      <c r="J3726" s="63">
        <v>19257.75</v>
      </c>
    </row>
    <row r="3727" spans="9:10">
      <c r="I3727" s="62">
        <v>8637.6200000000008</v>
      </c>
      <c r="J3727" s="63">
        <v>8284.1</v>
      </c>
    </row>
    <row r="3728" spans="9:10">
      <c r="I3728" s="62">
        <v>33785.370000000003</v>
      </c>
      <c r="J3728" s="63">
        <v>6784.77</v>
      </c>
    </row>
    <row r="3729" spans="9:10">
      <c r="I3729" s="62">
        <v>95030.75</v>
      </c>
      <c r="J3729" s="63">
        <v>13896</v>
      </c>
    </row>
    <row r="3730" spans="9:10">
      <c r="I3730" s="62">
        <v>15132.64</v>
      </c>
      <c r="J3730" s="63">
        <v>6611.81</v>
      </c>
    </row>
    <row r="3731" spans="9:10">
      <c r="I3731" s="62">
        <v>35112.269999999997</v>
      </c>
      <c r="J3731" s="63">
        <v>20198.95</v>
      </c>
    </row>
    <row r="3732" spans="9:10">
      <c r="I3732" s="62">
        <v>9040.85</v>
      </c>
      <c r="J3732" s="63">
        <v>6345.27</v>
      </c>
    </row>
    <row r="3733" spans="9:10">
      <c r="I3733" s="62">
        <v>6270.08</v>
      </c>
      <c r="J3733" s="63">
        <v>32238.2</v>
      </c>
    </row>
    <row r="3734" spans="9:10">
      <c r="I3734" s="62">
        <v>7685.44</v>
      </c>
      <c r="J3734" s="63">
        <v>28493.46</v>
      </c>
    </row>
    <row r="3735" spans="9:10">
      <c r="I3735" s="62">
        <v>20699.169999999998</v>
      </c>
      <c r="J3735" s="63">
        <v>30767.47</v>
      </c>
    </row>
    <row r="3736" spans="9:10">
      <c r="I3736" s="62">
        <v>5634.25</v>
      </c>
      <c r="J3736" s="63">
        <v>8899.7800000000007</v>
      </c>
    </row>
    <row r="3737" spans="9:10">
      <c r="I3737" s="62">
        <v>6299.68</v>
      </c>
      <c r="J3737" s="63">
        <v>5765.8</v>
      </c>
    </row>
    <row r="3738" spans="9:10">
      <c r="I3738" s="62">
        <v>7695.55</v>
      </c>
      <c r="J3738" s="63">
        <v>16915.11</v>
      </c>
    </row>
    <row r="3739" spans="9:10">
      <c r="I3739" s="62">
        <v>21289.73</v>
      </c>
      <c r="J3739" s="63">
        <v>18910.61</v>
      </c>
    </row>
    <row r="3740" spans="9:10">
      <c r="I3740" s="62">
        <v>9870.74</v>
      </c>
      <c r="J3740" s="63">
        <v>10561.06</v>
      </c>
    </row>
    <row r="3741" spans="9:10">
      <c r="I3741" s="62">
        <v>7133.44</v>
      </c>
      <c r="J3741" s="63">
        <v>6000.32</v>
      </c>
    </row>
    <row r="3742" spans="9:10">
      <c r="I3742" s="62">
        <v>10717.43</v>
      </c>
      <c r="J3742" s="63">
        <v>7331.1</v>
      </c>
    </row>
    <row r="3743" spans="9:10">
      <c r="I3743" s="62">
        <v>16408.189999999999</v>
      </c>
      <c r="J3743" s="63">
        <v>15739.7</v>
      </c>
    </row>
    <row r="3744" spans="9:10">
      <c r="I3744" s="62">
        <v>33073</v>
      </c>
      <c r="J3744" s="63">
        <v>30700.76</v>
      </c>
    </row>
    <row r="3745" spans="9:10">
      <c r="I3745" s="62">
        <v>8006.17</v>
      </c>
      <c r="J3745" s="63">
        <v>12563.51</v>
      </c>
    </row>
    <row r="3746" spans="9:10">
      <c r="I3746" s="62">
        <v>8102.74</v>
      </c>
      <c r="J3746" s="63">
        <v>40416.71</v>
      </c>
    </row>
    <row r="3747" spans="9:10">
      <c r="I3747" s="62">
        <v>37753.69</v>
      </c>
      <c r="J3747" s="63">
        <v>39762.11</v>
      </c>
    </row>
    <row r="3748" spans="9:10">
      <c r="I3748" s="62">
        <v>28888.26</v>
      </c>
      <c r="J3748" s="63">
        <v>15750.2</v>
      </c>
    </row>
    <row r="3749" spans="9:10">
      <c r="I3749" s="62">
        <v>8836.35</v>
      </c>
      <c r="J3749" s="63">
        <v>13646.69</v>
      </c>
    </row>
    <row r="3750" spans="9:10">
      <c r="I3750" s="62">
        <v>17875.05</v>
      </c>
      <c r="J3750" s="63">
        <v>7450.62</v>
      </c>
    </row>
    <row r="3751" spans="9:10">
      <c r="I3751" s="62">
        <v>31315.46</v>
      </c>
      <c r="J3751" s="63">
        <v>29689.79</v>
      </c>
    </row>
    <row r="3752" spans="9:10">
      <c r="I3752" s="62">
        <v>9733.02</v>
      </c>
      <c r="J3752" s="63">
        <v>25741.85</v>
      </c>
    </row>
    <row r="3753" spans="9:10">
      <c r="I3753" s="62">
        <v>8935.41</v>
      </c>
      <c r="J3753" s="63">
        <v>13216.64</v>
      </c>
    </row>
    <row r="3754" spans="9:10">
      <c r="I3754" s="62">
        <v>7700.17</v>
      </c>
      <c r="J3754" s="63">
        <v>23890.32</v>
      </c>
    </row>
    <row r="3755" spans="9:10">
      <c r="I3755" s="62">
        <v>21761.89</v>
      </c>
      <c r="J3755" s="63">
        <v>18824.72</v>
      </c>
    </row>
    <row r="3756" spans="9:10">
      <c r="I3756" s="62">
        <v>26163.119999999999</v>
      </c>
      <c r="J3756" s="63">
        <v>30376.639999999999</v>
      </c>
    </row>
    <row r="3757" spans="9:10">
      <c r="I3757" s="62">
        <v>21887.52</v>
      </c>
      <c r="J3757" s="63">
        <v>14638.15</v>
      </c>
    </row>
    <row r="3758" spans="9:10">
      <c r="I3758" s="62">
        <v>6827.77</v>
      </c>
      <c r="J3758" s="63">
        <v>13228.84</v>
      </c>
    </row>
    <row r="3759" spans="9:10">
      <c r="I3759" s="62">
        <v>40620.21</v>
      </c>
      <c r="J3759" s="63">
        <v>13701.13</v>
      </c>
    </row>
    <row r="3760" spans="9:10">
      <c r="I3760" s="62">
        <v>9030.8700000000008</v>
      </c>
      <c r="J3760" s="63">
        <v>16361.1</v>
      </c>
    </row>
    <row r="3761" spans="9:10">
      <c r="I3761" s="62">
        <v>6273.39</v>
      </c>
      <c r="J3761" s="63">
        <v>11006.75</v>
      </c>
    </row>
    <row r="3762" spans="9:10">
      <c r="I3762" s="62">
        <v>15266.51</v>
      </c>
      <c r="J3762" s="63">
        <v>6371.64</v>
      </c>
    </row>
    <row r="3763" spans="9:10">
      <c r="I3763" s="62">
        <v>6546.97</v>
      </c>
      <c r="J3763" s="63">
        <v>8281.8700000000008</v>
      </c>
    </row>
    <row r="3764" spans="9:10">
      <c r="I3764" s="62">
        <v>21993.01</v>
      </c>
      <c r="J3764" s="63">
        <v>36938.42</v>
      </c>
    </row>
    <row r="3765" spans="9:10">
      <c r="I3765" s="62">
        <v>6609.5</v>
      </c>
      <c r="J3765" s="63">
        <v>34129.589999999997</v>
      </c>
    </row>
    <row r="3766" spans="9:10">
      <c r="I3766" s="62">
        <v>8571.81</v>
      </c>
      <c r="J3766" s="63">
        <v>6411.49</v>
      </c>
    </row>
    <row r="3767" spans="9:10">
      <c r="I3767" s="62">
        <v>7944.04</v>
      </c>
      <c r="J3767" s="63">
        <v>39517.040000000001</v>
      </c>
    </row>
    <row r="3768" spans="9:10">
      <c r="I3768" s="62">
        <v>24917.01</v>
      </c>
      <c r="J3768" s="63">
        <v>10895.57</v>
      </c>
    </row>
    <row r="3769" spans="9:10">
      <c r="I3769" s="62">
        <v>16958.63</v>
      </c>
      <c r="J3769" s="63">
        <v>6053.11</v>
      </c>
    </row>
    <row r="3770" spans="9:10">
      <c r="I3770" s="62">
        <v>6739.42</v>
      </c>
      <c r="J3770" s="63">
        <v>8343.82</v>
      </c>
    </row>
    <row r="3771" spans="9:10">
      <c r="I3771" s="62">
        <v>6798.66</v>
      </c>
      <c r="J3771" s="63">
        <v>15894.49</v>
      </c>
    </row>
    <row r="3772" spans="9:10">
      <c r="I3772" s="62">
        <v>8660.1200000000008</v>
      </c>
      <c r="J3772" s="63">
        <v>18252.03</v>
      </c>
    </row>
    <row r="3773" spans="9:10">
      <c r="I3773" s="62">
        <v>7643.24</v>
      </c>
      <c r="J3773" s="63">
        <v>6024.5</v>
      </c>
    </row>
    <row r="3774" spans="9:10">
      <c r="I3774" s="62">
        <v>31401.45</v>
      </c>
      <c r="J3774" s="63">
        <v>5949.44</v>
      </c>
    </row>
    <row r="3775" spans="9:10">
      <c r="I3775" s="62">
        <v>15715.24</v>
      </c>
      <c r="J3775" s="63">
        <v>6180.44</v>
      </c>
    </row>
    <row r="3776" spans="9:10">
      <c r="I3776" s="62">
        <v>8924.57</v>
      </c>
      <c r="J3776" s="63">
        <v>21806.13</v>
      </c>
    </row>
    <row r="3777" spans="9:10">
      <c r="I3777" s="62">
        <v>7849.89</v>
      </c>
      <c r="J3777" s="63">
        <v>7987.88</v>
      </c>
    </row>
    <row r="3778" spans="9:10">
      <c r="I3778" s="62">
        <v>7950.83</v>
      </c>
      <c r="J3778" s="63">
        <v>21971.96</v>
      </c>
    </row>
    <row r="3779" spans="9:10">
      <c r="I3779" s="62">
        <v>8867.2000000000007</v>
      </c>
      <c r="J3779" s="63">
        <v>19328.36</v>
      </c>
    </row>
    <row r="3780" spans="9:10">
      <c r="I3780" s="62">
        <v>7521.32</v>
      </c>
      <c r="J3780" s="63">
        <v>38758.839999999997</v>
      </c>
    </row>
    <row r="3781" spans="9:10">
      <c r="I3781" s="62">
        <v>22705.51</v>
      </c>
      <c r="J3781" s="63">
        <v>5284.83</v>
      </c>
    </row>
    <row r="3782" spans="9:10">
      <c r="I3782" s="62">
        <v>7462.16</v>
      </c>
      <c r="J3782" s="63">
        <v>15426.66</v>
      </c>
    </row>
    <row r="3783" spans="9:10">
      <c r="I3783" s="62">
        <v>9872.0499999999993</v>
      </c>
      <c r="J3783" s="63">
        <v>15184.91</v>
      </c>
    </row>
    <row r="3784" spans="9:10">
      <c r="I3784" s="62">
        <v>11063.39</v>
      </c>
      <c r="J3784" s="63">
        <v>18128.41</v>
      </c>
    </row>
    <row r="3785" spans="9:10">
      <c r="I3785" s="62">
        <v>66636.34</v>
      </c>
      <c r="J3785" s="63">
        <v>37401.050000000003</v>
      </c>
    </row>
    <row r="3786" spans="9:10">
      <c r="I3786" s="62">
        <v>6449.02</v>
      </c>
      <c r="J3786" s="63">
        <v>5670.1</v>
      </c>
    </row>
    <row r="3787" spans="9:10">
      <c r="I3787" s="62">
        <v>22731.72</v>
      </c>
      <c r="J3787" s="63">
        <v>5345.79</v>
      </c>
    </row>
    <row r="3788" spans="9:10">
      <c r="I3788" s="62">
        <v>15376.09</v>
      </c>
      <c r="J3788" s="63">
        <v>6176.52</v>
      </c>
    </row>
    <row r="3789" spans="9:10">
      <c r="I3789" s="62">
        <v>38681.300000000003</v>
      </c>
      <c r="J3789" s="63">
        <v>15950.19</v>
      </c>
    </row>
    <row r="3790" spans="9:10">
      <c r="I3790" s="62">
        <v>10529.89</v>
      </c>
      <c r="J3790" s="63">
        <v>33716.35</v>
      </c>
    </row>
    <row r="3791" spans="9:10">
      <c r="I3791" s="62">
        <v>5497.11</v>
      </c>
      <c r="J3791" s="63">
        <v>5957.86</v>
      </c>
    </row>
    <row r="3792" spans="9:10">
      <c r="I3792" s="62">
        <v>5809.23</v>
      </c>
      <c r="J3792" s="63">
        <v>5428.39</v>
      </c>
    </row>
    <row r="3793" spans="9:10">
      <c r="I3793" s="62">
        <v>15734.74</v>
      </c>
      <c r="J3793" s="63">
        <v>7657.75</v>
      </c>
    </row>
    <row r="3794" spans="9:10">
      <c r="I3794" s="62">
        <v>16107.76</v>
      </c>
      <c r="J3794" s="63">
        <v>17241.77</v>
      </c>
    </row>
    <row r="3795" spans="9:10">
      <c r="I3795" s="62">
        <v>8359.73</v>
      </c>
      <c r="J3795" s="63">
        <v>28857.51</v>
      </c>
    </row>
    <row r="3796" spans="9:10">
      <c r="I3796" s="62">
        <v>5420.4</v>
      </c>
      <c r="J3796" s="63">
        <v>7948.6</v>
      </c>
    </row>
    <row r="3797" spans="9:10">
      <c r="I3797" s="62">
        <v>15213.66</v>
      </c>
      <c r="J3797" s="63">
        <v>18124.580000000002</v>
      </c>
    </row>
    <row r="3798" spans="9:10">
      <c r="I3798" s="62">
        <v>28385.08</v>
      </c>
      <c r="J3798" s="63">
        <v>15029.76</v>
      </c>
    </row>
    <row r="3799" spans="9:10">
      <c r="I3799" s="62">
        <v>8484.4</v>
      </c>
      <c r="J3799" s="63">
        <v>11459.07</v>
      </c>
    </row>
    <row r="3800" spans="9:10">
      <c r="I3800" s="62">
        <v>9919.1200000000008</v>
      </c>
      <c r="J3800" s="63">
        <v>6711.93</v>
      </c>
    </row>
    <row r="3801" spans="9:10">
      <c r="I3801" s="62">
        <v>5811.7</v>
      </c>
      <c r="J3801" s="63">
        <v>14200.33</v>
      </c>
    </row>
    <row r="3802" spans="9:10">
      <c r="I3802" s="62">
        <v>51287.28</v>
      </c>
      <c r="J3802" s="63">
        <v>7565.36</v>
      </c>
    </row>
    <row r="3803" spans="9:10">
      <c r="I3803" s="62">
        <v>27717.61</v>
      </c>
      <c r="J3803" s="63">
        <v>8973.68</v>
      </c>
    </row>
    <row r="3804" spans="9:10">
      <c r="I3804" s="62">
        <v>22055.97</v>
      </c>
      <c r="J3804" s="63">
        <v>19151.900000000001</v>
      </c>
    </row>
    <row r="3805" spans="9:10">
      <c r="I3805" s="62">
        <v>6044.85</v>
      </c>
      <c r="J3805" s="63">
        <v>10320.44</v>
      </c>
    </row>
    <row r="3806" spans="9:10">
      <c r="I3806" s="62">
        <v>14739.39</v>
      </c>
      <c r="J3806" s="63">
        <v>6417.65</v>
      </c>
    </row>
    <row r="3807" spans="9:10">
      <c r="I3807" s="62">
        <v>25281.56</v>
      </c>
      <c r="J3807" s="63">
        <v>30148.17</v>
      </c>
    </row>
    <row r="3808" spans="9:10">
      <c r="I3808" s="62">
        <v>15214.32</v>
      </c>
      <c r="J3808" s="63">
        <v>24058.35</v>
      </c>
    </row>
    <row r="3809" spans="9:10">
      <c r="I3809" s="62">
        <v>10065.61</v>
      </c>
      <c r="J3809" s="63">
        <v>6333.02</v>
      </c>
    </row>
    <row r="3810" spans="9:10">
      <c r="I3810" s="62">
        <v>9150.48</v>
      </c>
      <c r="J3810" s="63">
        <v>19976.48</v>
      </c>
    </row>
    <row r="3811" spans="9:10">
      <c r="I3811" s="62">
        <v>6089.15</v>
      </c>
      <c r="J3811" s="63">
        <v>7207.58</v>
      </c>
    </row>
    <row r="3812" spans="9:10">
      <c r="I3812" s="62">
        <v>39691.910000000003</v>
      </c>
      <c r="J3812" s="63">
        <v>27415.759999999998</v>
      </c>
    </row>
    <row r="3813" spans="9:10">
      <c r="I3813" s="62">
        <v>16636.12</v>
      </c>
      <c r="J3813" s="63">
        <v>19432.650000000001</v>
      </c>
    </row>
    <row r="3814" spans="9:10">
      <c r="I3814" s="62">
        <v>6834.22</v>
      </c>
      <c r="J3814" s="63">
        <v>20566.88</v>
      </c>
    </row>
    <row r="3815" spans="9:10">
      <c r="I3815" s="62">
        <v>18521.39</v>
      </c>
      <c r="J3815" s="63">
        <v>5928.25</v>
      </c>
    </row>
    <row r="3816" spans="9:10">
      <c r="I3816" s="62">
        <v>5608.02</v>
      </c>
      <c r="J3816" s="63">
        <v>7623.93</v>
      </c>
    </row>
    <row r="3817" spans="9:10">
      <c r="I3817" s="62">
        <v>5851.5</v>
      </c>
      <c r="J3817" s="63">
        <v>16651.03</v>
      </c>
    </row>
    <row r="3818" spans="9:10">
      <c r="I3818" s="62">
        <v>21108.68</v>
      </c>
      <c r="J3818" s="63">
        <v>7558.21</v>
      </c>
    </row>
    <row r="3819" spans="9:10">
      <c r="I3819" s="62">
        <v>33092.019999999997</v>
      </c>
      <c r="J3819" s="63">
        <v>5794.75</v>
      </c>
    </row>
    <row r="3820" spans="9:10">
      <c r="I3820" s="62">
        <v>15673.49</v>
      </c>
      <c r="J3820" s="63">
        <v>7994.37</v>
      </c>
    </row>
    <row r="3821" spans="9:10">
      <c r="I3821" s="62">
        <v>7603.95</v>
      </c>
      <c r="J3821" s="63">
        <v>19798.23</v>
      </c>
    </row>
    <row r="3822" spans="9:10">
      <c r="I3822" s="62">
        <v>7238.02</v>
      </c>
      <c r="J3822" s="63">
        <v>5458.28</v>
      </c>
    </row>
    <row r="3823" spans="9:10">
      <c r="I3823" s="62">
        <v>9853.18</v>
      </c>
      <c r="J3823" s="63">
        <v>6231.96</v>
      </c>
    </row>
    <row r="3824" spans="9:10">
      <c r="I3824" s="62">
        <v>11111.07</v>
      </c>
      <c r="J3824" s="63">
        <v>15776.68</v>
      </c>
    </row>
    <row r="3825" spans="9:10">
      <c r="I3825" s="62">
        <v>10042.469999999999</v>
      </c>
      <c r="J3825" s="63">
        <v>30242.79</v>
      </c>
    </row>
    <row r="3826" spans="9:10">
      <c r="I3826" s="62">
        <v>9576.94</v>
      </c>
      <c r="J3826" s="63">
        <v>8873.65</v>
      </c>
    </row>
    <row r="3827" spans="9:10">
      <c r="I3827" s="62">
        <v>30366.32</v>
      </c>
      <c r="J3827" s="63">
        <v>21429.81</v>
      </c>
    </row>
    <row r="3828" spans="9:10">
      <c r="I3828" s="62">
        <v>33659.199999999997</v>
      </c>
      <c r="J3828" s="63">
        <v>13707.17</v>
      </c>
    </row>
    <row r="3829" spans="9:10">
      <c r="I3829" s="62">
        <v>30299.19</v>
      </c>
      <c r="J3829" s="63">
        <v>14551.58</v>
      </c>
    </row>
    <row r="3830" spans="9:10">
      <c r="I3830" s="62">
        <v>6158.7</v>
      </c>
      <c r="J3830" s="63">
        <v>42096.639999999999</v>
      </c>
    </row>
    <row r="3831" spans="9:10">
      <c r="I3831" s="62">
        <v>24882.29</v>
      </c>
      <c r="J3831" s="63">
        <v>11314.24</v>
      </c>
    </row>
    <row r="3832" spans="9:10">
      <c r="I3832" s="62">
        <v>20266.72</v>
      </c>
      <c r="J3832" s="63">
        <v>14230.24</v>
      </c>
    </row>
    <row r="3833" spans="9:10">
      <c r="I3833" s="62">
        <v>19160.669999999998</v>
      </c>
      <c r="J3833" s="63">
        <v>6704.34</v>
      </c>
    </row>
    <row r="3834" spans="9:10">
      <c r="I3834" s="62">
        <v>10310.01</v>
      </c>
      <c r="J3834" s="63">
        <v>13044.23</v>
      </c>
    </row>
    <row r="3835" spans="9:10">
      <c r="I3835" s="62">
        <v>7352.84</v>
      </c>
      <c r="J3835" s="63">
        <v>6675.4</v>
      </c>
    </row>
    <row r="3836" spans="9:10">
      <c r="I3836" s="62">
        <v>6726.37</v>
      </c>
      <c r="J3836" s="63">
        <v>8659.44</v>
      </c>
    </row>
    <row r="3837" spans="9:10">
      <c r="I3837" s="62">
        <v>7933.68</v>
      </c>
      <c r="J3837" s="63">
        <v>36786.36</v>
      </c>
    </row>
    <row r="3838" spans="9:10">
      <c r="I3838" s="62">
        <v>10986.07</v>
      </c>
      <c r="J3838" s="63">
        <v>6645.22</v>
      </c>
    </row>
    <row r="3839" spans="9:10">
      <c r="I3839" s="62">
        <v>12715.06</v>
      </c>
      <c r="J3839" s="63">
        <v>12198.39</v>
      </c>
    </row>
    <row r="3840" spans="9:10">
      <c r="I3840" s="62">
        <v>34771</v>
      </c>
      <c r="J3840" s="63">
        <v>5697.49</v>
      </c>
    </row>
    <row r="3841" spans="9:10">
      <c r="I3841" s="62">
        <v>13694.36</v>
      </c>
      <c r="J3841" s="63">
        <v>11462.12</v>
      </c>
    </row>
    <row r="3842" spans="9:10">
      <c r="I3842" s="62">
        <v>24947.759999999998</v>
      </c>
      <c r="J3842" s="63">
        <v>20451.14</v>
      </c>
    </row>
    <row r="3843" spans="9:10">
      <c r="I3843" s="62">
        <v>9711.09</v>
      </c>
      <c r="J3843" s="63">
        <v>17634.55</v>
      </c>
    </row>
    <row r="3844" spans="9:10">
      <c r="I3844" s="62">
        <v>47728.66</v>
      </c>
      <c r="J3844" s="63">
        <v>7608.64</v>
      </c>
    </row>
    <row r="3845" spans="9:10">
      <c r="I3845" s="62">
        <v>20473.95</v>
      </c>
      <c r="J3845" s="63">
        <v>28131.01</v>
      </c>
    </row>
    <row r="3846" spans="9:10">
      <c r="I3846" s="62">
        <v>16877.29</v>
      </c>
      <c r="J3846" s="63">
        <v>10523.18</v>
      </c>
    </row>
    <row r="3847" spans="9:10">
      <c r="I3847" s="62">
        <v>39895.26</v>
      </c>
      <c r="J3847" s="63">
        <v>25623.68</v>
      </c>
    </row>
    <row r="3848" spans="9:10">
      <c r="I3848" s="62">
        <v>22124.33</v>
      </c>
      <c r="J3848" s="63">
        <v>18793.740000000002</v>
      </c>
    </row>
    <row r="3849" spans="9:10">
      <c r="I3849" s="62">
        <v>5880.13</v>
      </c>
      <c r="J3849" s="63">
        <v>10159.709999999999</v>
      </c>
    </row>
    <row r="3850" spans="9:10">
      <c r="I3850" s="62">
        <v>13594.37</v>
      </c>
      <c r="J3850" s="63">
        <v>6805.05</v>
      </c>
    </row>
    <row r="3851" spans="9:10">
      <c r="I3851" s="62">
        <v>19286.8</v>
      </c>
      <c r="J3851" s="63">
        <v>7116.94</v>
      </c>
    </row>
    <row r="3852" spans="9:10">
      <c r="I3852" s="62">
        <v>14467.19</v>
      </c>
      <c r="J3852" s="63">
        <v>7508.59</v>
      </c>
    </row>
    <row r="3853" spans="9:10">
      <c r="I3853" s="62">
        <v>7799.19</v>
      </c>
      <c r="J3853" s="63">
        <v>22874.62</v>
      </c>
    </row>
    <row r="3854" spans="9:10">
      <c r="I3854" s="62">
        <v>41098.17</v>
      </c>
      <c r="J3854" s="63">
        <v>9394.85</v>
      </c>
    </row>
    <row r="3855" spans="9:10">
      <c r="I3855" s="62">
        <v>20412.34</v>
      </c>
      <c r="J3855" s="63">
        <v>8481.7099999999991</v>
      </c>
    </row>
    <row r="3856" spans="9:10">
      <c r="I3856" s="62">
        <v>40721.629999999997</v>
      </c>
      <c r="J3856" s="63">
        <v>16512.27</v>
      </c>
    </row>
    <row r="3857" spans="9:10">
      <c r="I3857" s="62">
        <v>14740.71</v>
      </c>
      <c r="J3857" s="63">
        <v>15027.25</v>
      </c>
    </row>
    <row r="3858" spans="9:10">
      <c r="I3858" s="62">
        <v>38296.04</v>
      </c>
      <c r="J3858" s="63">
        <v>6860.45</v>
      </c>
    </row>
    <row r="3859" spans="9:10">
      <c r="I3859" s="62">
        <v>13145.57</v>
      </c>
      <c r="J3859" s="63">
        <v>7373.39</v>
      </c>
    </row>
    <row r="3860" spans="9:10">
      <c r="I3860" s="62">
        <v>30914.12</v>
      </c>
      <c r="J3860" s="63">
        <v>8285.61</v>
      </c>
    </row>
    <row r="3861" spans="9:10">
      <c r="I3861" s="62">
        <v>42256.02</v>
      </c>
      <c r="J3861" s="63">
        <v>4803.74</v>
      </c>
    </row>
    <row r="3862" spans="9:10">
      <c r="I3862" s="62">
        <v>19583.71</v>
      </c>
      <c r="J3862" s="63">
        <v>21618.54</v>
      </c>
    </row>
    <row r="3863" spans="9:10">
      <c r="I3863" s="62">
        <v>10728.51</v>
      </c>
      <c r="J3863" s="63">
        <v>10127.75</v>
      </c>
    </row>
    <row r="3864" spans="9:10">
      <c r="I3864" s="62">
        <v>7586.61</v>
      </c>
      <c r="J3864" s="63">
        <v>30536.77</v>
      </c>
    </row>
    <row r="3865" spans="9:10">
      <c r="I3865" s="62">
        <v>5548.08</v>
      </c>
      <c r="J3865" s="63">
        <v>33952.58</v>
      </c>
    </row>
    <row r="3866" spans="9:10">
      <c r="I3866" s="62">
        <v>8592.5400000000009</v>
      </c>
      <c r="J3866" s="63">
        <v>38071.919999999998</v>
      </c>
    </row>
    <row r="3867" spans="9:10">
      <c r="I3867" s="62">
        <v>10310.74</v>
      </c>
      <c r="J3867" s="63">
        <v>21260.01</v>
      </c>
    </row>
    <row r="3868" spans="9:10">
      <c r="I3868" s="62">
        <v>11836.64</v>
      </c>
      <c r="J3868" s="63">
        <v>7276.71</v>
      </c>
    </row>
    <row r="3869" spans="9:10">
      <c r="I3869" s="62">
        <v>12952.9</v>
      </c>
      <c r="J3869" s="63">
        <v>23464.65</v>
      </c>
    </row>
    <row r="3870" spans="9:10">
      <c r="I3870" s="62">
        <v>17072.54</v>
      </c>
      <c r="J3870" s="63">
        <v>6809.89</v>
      </c>
    </row>
    <row r="3871" spans="9:10">
      <c r="I3871" s="62">
        <v>20188.169999999998</v>
      </c>
      <c r="J3871" s="63">
        <v>14343.67</v>
      </c>
    </row>
    <row r="3872" spans="9:10">
      <c r="I3872" s="62">
        <v>19427.509999999998</v>
      </c>
      <c r="J3872" s="63">
        <v>7308.53</v>
      </c>
    </row>
    <row r="3873" spans="9:10">
      <c r="I3873" s="62">
        <v>7512.41</v>
      </c>
      <c r="J3873" s="63">
        <v>25795.91</v>
      </c>
    </row>
    <row r="3874" spans="9:10">
      <c r="I3874" s="62">
        <v>21363.49</v>
      </c>
      <c r="J3874" s="63">
        <v>10074.76</v>
      </c>
    </row>
    <row r="3875" spans="9:10">
      <c r="I3875" s="62">
        <v>12683.8</v>
      </c>
      <c r="J3875" s="63">
        <v>28752.95</v>
      </c>
    </row>
    <row r="3876" spans="9:10">
      <c r="I3876" s="62">
        <v>15059.38</v>
      </c>
      <c r="J3876" s="63">
        <v>7662.72</v>
      </c>
    </row>
    <row r="3877" spans="9:10">
      <c r="I3877" s="62">
        <v>17156.830000000002</v>
      </c>
      <c r="J3877" s="63">
        <v>13501.37</v>
      </c>
    </row>
    <row r="3878" spans="9:10">
      <c r="I3878" s="62">
        <v>26518.05</v>
      </c>
      <c r="J3878" s="63">
        <v>15905.86</v>
      </c>
    </row>
    <row r="3879" spans="9:10">
      <c r="I3879" s="62">
        <v>25063.62</v>
      </c>
      <c r="J3879" s="63">
        <v>7440.16</v>
      </c>
    </row>
    <row r="3880" spans="9:10">
      <c r="I3880" s="62">
        <v>38863.629999999997</v>
      </c>
      <c r="J3880" s="63">
        <v>8647.69</v>
      </c>
    </row>
    <row r="3881" spans="9:10">
      <c r="I3881" s="62">
        <v>21302.04</v>
      </c>
      <c r="J3881" s="63">
        <v>7204.29</v>
      </c>
    </row>
    <row r="3882" spans="9:10">
      <c r="I3882" s="62">
        <v>9606.25</v>
      </c>
      <c r="J3882" s="63">
        <v>5090.8100000000004</v>
      </c>
    </row>
    <row r="3883" spans="9:10">
      <c r="I3883" s="62">
        <v>9459.65</v>
      </c>
      <c r="J3883" s="63">
        <v>22803.439999999999</v>
      </c>
    </row>
    <row r="3884" spans="9:10">
      <c r="I3884" s="62">
        <v>11480.6</v>
      </c>
      <c r="J3884" s="63">
        <v>12651.65</v>
      </c>
    </row>
    <row r="3885" spans="9:10">
      <c r="I3885" s="62">
        <v>5881.41</v>
      </c>
      <c r="J3885" s="63">
        <v>4811.03</v>
      </c>
    </row>
    <row r="3886" spans="9:10">
      <c r="I3886" s="62">
        <v>6428.8</v>
      </c>
      <c r="J3886" s="63">
        <v>22640.83</v>
      </c>
    </row>
    <row r="3887" spans="9:10">
      <c r="I3887" s="62">
        <v>39525.15</v>
      </c>
      <c r="J3887" s="63">
        <v>6980.13</v>
      </c>
    </row>
    <row r="3888" spans="9:10">
      <c r="I3888" s="62">
        <v>20412.48</v>
      </c>
      <c r="J3888" s="63">
        <v>4867.3</v>
      </c>
    </row>
    <row r="3889" spans="9:10">
      <c r="I3889" s="62">
        <v>20456.13</v>
      </c>
      <c r="J3889" s="63">
        <v>6625.77</v>
      </c>
    </row>
    <row r="3890" spans="9:10">
      <c r="I3890" s="62">
        <v>9918.9</v>
      </c>
      <c r="J3890" s="63">
        <v>7353.7</v>
      </c>
    </row>
    <row r="3891" spans="9:10">
      <c r="I3891" s="62">
        <v>32254.86</v>
      </c>
      <c r="J3891" s="63">
        <v>7026.15</v>
      </c>
    </row>
    <row r="3892" spans="9:10">
      <c r="I3892" s="62">
        <v>15081.64</v>
      </c>
      <c r="J3892" s="63">
        <v>22182.07</v>
      </c>
    </row>
    <row r="3893" spans="9:10">
      <c r="I3893" s="62">
        <v>11123.21</v>
      </c>
      <c r="J3893" s="63">
        <v>10219.18</v>
      </c>
    </row>
    <row r="3894" spans="9:10">
      <c r="I3894" s="62">
        <v>8708.2800000000007</v>
      </c>
      <c r="J3894" s="63">
        <v>4884.17</v>
      </c>
    </row>
    <row r="3895" spans="9:10">
      <c r="I3895" s="62">
        <v>20155.560000000001</v>
      </c>
      <c r="J3895" s="63">
        <v>29446.39</v>
      </c>
    </row>
    <row r="3896" spans="9:10">
      <c r="I3896" s="62">
        <v>11117.37</v>
      </c>
      <c r="J3896" s="63">
        <v>9389.09</v>
      </c>
    </row>
    <row r="3897" spans="9:10">
      <c r="I3897" s="62">
        <v>12761.48</v>
      </c>
      <c r="J3897" s="63">
        <v>6520.94</v>
      </c>
    </row>
    <row r="3898" spans="9:10">
      <c r="I3898" s="62">
        <v>27104.01</v>
      </c>
      <c r="J3898" s="63">
        <v>9209.34</v>
      </c>
    </row>
    <row r="3899" spans="9:10">
      <c r="I3899" s="62">
        <v>25359.919999999998</v>
      </c>
      <c r="J3899" s="63">
        <v>19788.97</v>
      </c>
    </row>
    <row r="3900" spans="9:10">
      <c r="I3900" s="62">
        <v>28429.38</v>
      </c>
      <c r="J3900" s="63">
        <v>16936.439999999999</v>
      </c>
    </row>
    <row r="3901" spans="9:10">
      <c r="I3901" s="62">
        <v>20925.189999999999</v>
      </c>
      <c r="J3901" s="63">
        <v>6998.96</v>
      </c>
    </row>
    <row r="3902" spans="9:10">
      <c r="I3902" s="62">
        <v>7432</v>
      </c>
      <c r="J3902" s="63">
        <v>20967.86</v>
      </c>
    </row>
    <row r="3903" spans="9:10">
      <c r="I3903" s="62">
        <v>25005.64</v>
      </c>
      <c r="J3903" s="63">
        <v>29149.67</v>
      </c>
    </row>
    <row r="3904" spans="9:10">
      <c r="I3904" s="62">
        <v>5412.68</v>
      </c>
      <c r="J3904" s="63">
        <v>7162.15</v>
      </c>
    </row>
    <row r="3905" spans="9:10">
      <c r="I3905" s="62">
        <v>9262.75</v>
      </c>
      <c r="J3905" s="63">
        <v>13004.32</v>
      </c>
    </row>
    <row r="3906" spans="9:10">
      <c r="I3906" s="62">
        <v>10318.540000000001</v>
      </c>
      <c r="J3906" s="63">
        <v>8925.51</v>
      </c>
    </row>
    <row r="3907" spans="9:10">
      <c r="I3907" s="62">
        <v>22632.91</v>
      </c>
      <c r="J3907" s="63">
        <v>30412.080000000002</v>
      </c>
    </row>
    <row r="3908" spans="9:10">
      <c r="I3908" s="62">
        <v>24748.82</v>
      </c>
      <c r="J3908" s="63">
        <v>14210.38</v>
      </c>
    </row>
    <row r="3909" spans="9:10">
      <c r="I3909" s="62">
        <v>8153.86</v>
      </c>
      <c r="J3909" s="63">
        <v>9381.39</v>
      </c>
    </row>
    <row r="3910" spans="9:10">
      <c r="I3910" s="62">
        <v>20165.919999999998</v>
      </c>
      <c r="J3910" s="63">
        <v>6125.79</v>
      </c>
    </row>
    <row r="3911" spans="9:10">
      <c r="I3911" s="62">
        <v>11337.93</v>
      </c>
      <c r="J3911" s="63">
        <v>5000.68</v>
      </c>
    </row>
    <row r="3912" spans="9:10">
      <c r="I3912" s="62">
        <v>18721.810000000001</v>
      </c>
      <c r="J3912" s="63">
        <v>10051.89</v>
      </c>
    </row>
    <row r="3913" spans="9:10">
      <c r="I3913" s="62">
        <v>28511.89</v>
      </c>
      <c r="J3913" s="63">
        <v>7385.05</v>
      </c>
    </row>
    <row r="3914" spans="9:10">
      <c r="I3914" s="62">
        <v>14212.29</v>
      </c>
      <c r="J3914" s="63">
        <v>6755.94</v>
      </c>
    </row>
    <row r="3915" spans="9:10">
      <c r="I3915" s="62">
        <v>28114.74</v>
      </c>
      <c r="J3915" s="63">
        <v>19047.64</v>
      </c>
    </row>
    <row r="3916" spans="9:10">
      <c r="I3916" s="62">
        <v>19323.28</v>
      </c>
      <c r="J3916" s="63">
        <v>7228.3</v>
      </c>
    </row>
    <row r="3917" spans="9:10">
      <c r="I3917" s="62">
        <v>6521.29</v>
      </c>
      <c r="J3917" s="63">
        <v>6957.63</v>
      </c>
    </row>
    <row r="3918" spans="9:10">
      <c r="I3918" s="62">
        <v>10712.82</v>
      </c>
      <c r="J3918" s="63">
        <v>6889.06</v>
      </c>
    </row>
    <row r="3919" spans="9:10">
      <c r="I3919" s="62">
        <v>31644.47</v>
      </c>
      <c r="J3919" s="63">
        <v>6661.14</v>
      </c>
    </row>
    <row r="3920" spans="9:10">
      <c r="I3920" s="62">
        <v>15006.45</v>
      </c>
      <c r="J3920" s="63">
        <v>7597.06</v>
      </c>
    </row>
    <row r="3921" spans="9:10">
      <c r="I3921" s="62">
        <v>8373.25</v>
      </c>
      <c r="J3921" s="63">
        <v>19146.16</v>
      </c>
    </row>
    <row r="3922" spans="9:10">
      <c r="I3922" s="62">
        <v>6316.83</v>
      </c>
      <c r="J3922" s="63">
        <v>6876.58</v>
      </c>
    </row>
    <row r="3923" spans="9:10">
      <c r="I3923" s="62">
        <v>11429.06</v>
      </c>
      <c r="J3923" s="63">
        <v>14537.91</v>
      </c>
    </row>
    <row r="3924" spans="9:10">
      <c r="I3924" s="62">
        <v>5135.8999999999996</v>
      </c>
      <c r="J3924" s="63">
        <v>5824.91</v>
      </c>
    </row>
    <row r="3925" spans="9:10">
      <c r="I3925" s="62">
        <v>6413.18</v>
      </c>
      <c r="J3925" s="63">
        <v>29396.37</v>
      </c>
    </row>
    <row r="3926" spans="9:10">
      <c r="I3926" s="62">
        <v>8267.5300000000007</v>
      </c>
      <c r="J3926" s="63">
        <v>35555.31</v>
      </c>
    </row>
    <row r="3927" spans="9:10">
      <c r="I3927" s="62">
        <v>27015.16</v>
      </c>
      <c r="J3927" s="63">
        <v>7248.7</v>
      </c>
    </row>
    <row r="3928" spans="9:10">
      <c r="I3928" s="62">
        <v>28678.58</v>
      </c>
      <c r="J3928" s="63">
        <v>6413.7</v>
      </c>
    </row>
    <row r="3929" spans="9:10">
      <c r="I3929" s="62">
        <v>23651.73</v>
      </c>
      <c r="J3929" s="63">
        <v>18152.37</v>
      </c>
    </row>
    <row r="3930" spans="9:10">
      <c r="I3930" s="62">
        <v>33445.1</v>
      </c>
      <c r="J3930" s="63">
        <v>13416.39</v>
      </c>
    </row>
    <row r="3931" spans="9:10">
      <c r="I3931" s="62">
        <v>12618.89</v>
      </c>
      <c r="J3931" s="63">
        <v>43398.31</v>
      </c>
    </row>
    <row r="3932" spans="9:10">
      <c r="I3932" s="62">
        <v>6512.27</v>
      </c>
      <c r="J3932" s="63">
        <v>8763.73</v>
      </c>
    </row>
    <row r="3933" spans="9:10">
      <c r="I3933" s="62">
        <v>9622.3700000000008</v>
      </c>
      <c r="J3933" s="63">
        <v>5496.96</v>
      </c>
    </row>
    <row r="3934" spans="9:10">
      <c r="I3934" s="62">
        <v>6678.16</v>
      </c>
      <c r="J3934" s="63">
        <v>5929.38</v>
      </c>
    </row>
    <row r="3935" spans="9:10">
      <c r="I3935" s="62">
        <v>7016.72</v>
      </c>
      <c r="J3935" s="63">
        <v>17483.72</v>
      </c>
    </row>
    <row r="3936" spans="9:10">
      <c r="I3936" s="62">
        <v>6313.48</v>
      </c>
      <c r="J3936" s="63">
        <v>16866.47</v>
      </c>
    </row>
    <row r="3937" spans="9:10">
      <c r="I3937" s="62">
        <v>7110.13</v>
      </c>
      <c r="J3937" s="63">
        <v>6370.41</v>
      </c>
    </row>
    <row r="3938" spans="9:10">
      <c r="I3938" s="62">
        <v>25259.01</v>
      </c>
      <c r="J3938" s="63">
        <v>13498.19</v>
      </c>
    </row>
    <row r="3939" spans="9:10">
      <c r="I3939" s="62">
        <v>18996.509999999998</v>
      </c>
      <c r="J3939" s="63">
        <v>45508.2</v>
      </c>
    </row>
    <row r="3940" spans="9:10">
      <c r="I3940" s="62">
        <v>13127.61</v>
      </c>
      <c r="J3940" s="63">
        <v>23880.400000000001</v>
      </c>
    </row>
    <row r="3941" spans="9:10">
      <c r="I3941" s="62">
        <v>44081.8</v>
      </c>
      <c r="J3941" s="63">
        <v>6123.69</v>
      </c>
    </row>
    <row r="3942" spans="9:10">
      <c r="I3942" s="62">
        <v>14661.03</v>
      </c>
      <c r="J3942" s="63">
        <v>8240.0300000000007</v>
      </c>
    </row>
    <row r="3943" spans="9:10">
      <c r="I3943" s="62">
        <v>8872.69</v>
      </c>
      <c r="J3943" s="63">
        <v>10384.27</v>
      </c>
    </row>
    <row r="3944" spans="9:10">
      <c r="I3944" s="62">
        <v>23445.19</v>
      </c>
      <c r="J3944" s="63">
        <v>11384.92</v>
      </c>
    </row>
    <row r="3945" spans="9:10">
      <c r="I3945" s="62">
        <v>13104.75</v>
      </c>
      <c r="J3945" s="63">
        <v>6172.94</v>
      </c>
    </row>
    <row r="3946" spans="9:10">
      <c r="I3946" s="62">
        <v>31722.63</v>
      </c>
      <c r="J3946" s="63">
        <v>8697.06</v>
      </c>
    </row>
    <row r="3947" spans="9:10">
      <c r="I3947" s="62">
        <v>10035.59</v>
      </c>
      <c r="J3947" s="63">
        <v>31510.34</v>
      </c>
    </row>
    <row r="3948" spans="9:10">
      <c r="I3948" s="62">
        <v>8228.56</v>
      </c>
      <c r="J3948" s="63">
        <v>8468.58</v>
      </c>
    </row>
    <row r="3949" spans="9:10">
      <c r="I3949" s="62">
        <v>6721.43</v>
      </c>
      <c r="J3949" s="63">
        <v>19339.16</v>
      </c>
    </row>
    <row r="3950" spans="9:10">
      <c r="I3950" s="62">
        <v>30552.09</v>
      </c>
      <c r="J3950" s="63">
        <v>8687.49</v>
      </c>
    </row>
    <row r="3951" spans="9:10">
      <c r="I3951" s="62">
        <v>7955.27</v>
      </c>
      <c r="J3951" s="63">
        <v>10232.75</v>
      </c>
    </row>
    <row r="3952" spans="9:10">
      <c r="I3952" s="62">
        <v>7456.89</v>
      </c>
      <c r="J3952" s="63">
        <v>6653.42</v>
      </c>
    </row>
    <row r="3953" spans="9:10">
      <c r="I3953" s="62">
        <v>31673.75</v>
      </c>
      <c r="J3953" s="63">
        <v>19612.740000000002</v>
      </c>
    </row>
    <row r="3954" spans="9:10">
      <c r="I3954" s="62">
        <v>6048.03</v>
      </c>
      <c r="J3954" s="63">
        <v>6179.79</v>
      </c>
    </row>
    <row r="3955" spans="9:10">
      <c r="I3955" s="62">
        <v>7533.21</v>
      </c>
      <c r="J3955" s="63">
        <v>29193.18</v>
      </c>
    </row>
    <row r="3956" spans="9:10">
      <c r="I3956" s="62">
        <v>40459.57</v>
      </c>
      <c r="J3956" s="63">
        <v>15828.43</v>
      </c>
    </row>
    <row r="3957" spans="9:10">
      <c r="I3957" s="62">
        <v>6823.74</v>
      </c>
      <c r="J3957" s="63">
        <v>6038.86</v>
      </c>
    </row>
    <row r="3958" spans="9:10">
      <c r="I3958" s="62">
        <v>7274.23</v>
      </c>
      <c r="J3958" s="63">
        <v>9794.4699999999993</v>
      </c>
    </row>
    <row r="3959" spans="9:10">
      <c r="I3959" s="62">
        <v>7232.53</v>
      </c>
      <c r="J3959" s="63">
        <v>6742.17</v>
      </c>
    </row>
    <row r="3960" spans="9:10">
      <c r="I3960" s="62">
        <v>5197.8900000000003</v>
      </c>
      <c r="J3960" s="63">
        <v>6030.04</v>
      </c>
    </row>
    <row r="3961" spans="9:10">
      <c r="I3961" s="62">
        <v>9403.56</v>
      </c>
      <c r="J3961" s="63">
        <v>5882.43</v>
      </c>
    </row>
    <row r="3962" spans="9:10">
      <c r="I3962" s="62">
        <v>5839.53</v>
      </c>
      <c r="J3962" s="63">
        <v>8096.93</v>
      </c>
    </row>
    <row r="3963" spans="9:10">
      <c r="I3963" s="62">
        <v>7750.78</v>
      </c>
      <c r="J3963" s="63">
        <v>22526.58</v>
      </c>
    </row>
    <row r="3964" spans="9:10">
      <c r="I3964" s="62">
        <v>11723.43</v>
      </c>
      <c r="J3964" s="63">
        <v>24906.86</v>
      </c>
    </row>
    <row r="3965" spans="9:10">
      <c r="I3965" s="62">
        <v>10022.68</v>
      </c>
      <c r="J3965" s="63">
        <v>5700.24</v>
      </c>
    </row>
    <row r="3966" spans="9:10">
      <c r="I3966" s="62">
        <v>23004.87</v>
      </c>
      <c r="J3966" s="63">
        <v>22829.16</v>
      </c>
    </row>
    <row r="3967" spans="9:10">
      <c r="I3967" s="62">
        <v>6556.82</v>
      </c>
      <c r="J3967" s="63">
        <v>14316.01</v>
      </c>
    </row>
    <row r="3968" spans="9:10">
      <c r="I3968" s="62">
        <v>7313.02</v>
      </c>
      <c r="J3968" s="63">
        <v>12756.2</v>
      </c>
    </row>
    <row r="3969" spans="9:10">
      <c r="I3969" s="62">
        <v>21395.49</v>
      </c>
      <c r="J3969" s="63">
        <v>7191.01</v>
      </c>
    </row>
    <row r="3970" spans="9:10">
      <c r="I3970" s="62">
        <v>19257.75</v>
      </c>
      <c r="J3970" s="63">
        <v>6068.39</v>
      </c>
    </row>
    <row r="3971" spans="9:10">
      <c r="I3971" s="62">
        <v>8284.1</v>
      </c>
      <c r="J3971" s="63">
        <v>23443.37</v>
      </c>
    </row>
    <row r="3972" spans="9:10">
      <c r="I3972" s="62">
        <v>6784.77</v>
      </c>
      <c r="J3972" s="63">
        <v>6431.6</v>
      </c>
    </row>
    <row r="3973" spans="9:10">
      <c r="I3973" s="62">
        <v>13896</v>
      </c>
      <c r="J3973" s="63">
        <v>5992.19</v>
      </c>
    </row>
    <row r="3974" spans="9:10">
      <c r="I3974" s="62">
        <v>6611.81</v>
      </c>
      <c r="J3974" s="63">
        <v>27214.42</v>
      </c>
    </row>
    <row r="3975" spans="9:10">
      <c r="I3975" s="62">
        <v>20198.95</v>
      </c>
      <c r="J3975" s="63">
        <v>21913.91</v>
      </c>
    </row>
    <row r="3976" spans="9:10">
      <c r="I3976" s="62">
        <v>6345.27</v>
      </c>
      <c r="J3976" s="63">
        <v>6192.54</v>
      </c>
    </row>
    <row r="3977" spans="9:10">
      <c r="I3977" s="62">
        <v>32238.2</v>
      </c>
      <c r="J3977" s="63">
        <v>7187.13</v>
      </c>
    </row>
    <row r="3978" spans="9:10">
      <c r="I3978" s="62">
        <v>28493.46</v>
      </c>
      <c r="J3978" s="63">
        <v>27092.1</v>
      </c>
    </row>
    <row r="3979" spans="9:10">
      <c r="I3979" s="62">
        <v>30767.47</v>
      </c>
      <c r="J3979" s="63">
        <v>19804.490000000002</v>
      </c>
    </row>
    <row r="3980" spans="9:10">
      <c r="I3980" s="62">
        <v>8899.7800000000007</v>
      </c>
      <c r="J3980" s="63">
        <v>23742.42</v>
      </c>
    </row>
    <row r="3981" spans="9:10">
      <c r="I3981" s="62">
        <v>5765.8</v>
      </c>
      <c r="J3981" s="63">
        <v>8280.01</v>
      </c>
    </row>
    <row r="3982" spans="9:10">
      <c r="I3982" s="62">
        <v>16915.11</v>
      </c>
      <c r="J3982" s="63">
        <v>13362.95</v>
      </c>
    </row>
    <row r="3983" spans="9:10">
      <c r="I3983" s="62">
        <v>18910.61</v>
      </c>
      <c r="J3983" s="63">
        <v>12537.77</v>
      </c>
    </row>
    <row r="3984" spans="9:10">
      <c r="I3984" s="62">
        <v>10561.06</v>
      </c>
      <c r="J3984" s="63">
        <v>6282.18</v>
      </c>
    </row>
    <row r="3985" spans="9:10">
      <c r="I3985" s="62">
        <v>6000.32</v>
      </c>
      <c r="J3985" s="63">
        <v>5681.88</v>
      </c>
    </row>
    <row r="3986" spans="9:10">
      <c r="I3986" s="62">
        <v>7331.1</v>
      </c>
      <c r="J3986" s="63">
        <v>9885.94</v>
      </c>
    </row>
    <row r="3987" spans="9:10">
      <c r="I3987" s="62">
        <v>15739.7</v>
      </c>
      <c r="J3987" s="63">
        <v>6385.95</v>
      </c>
    </row>
    <row r="3988" spans="9:10">
      <c r="I3988" s="62">
        <v>30700.76</v>
      </c>
      <c r="J3988" s="63">
        <v>5873.19</v>
      </c>
    </row>
    <row r="3989" spans="9:10">
      <c r="I3989" s="62">
        <v>12563.51</v>
      </c>
      <c r="J3989" s="63">
        <v>19198.419999999998</v>
      </c>
    </row>
    <row r="3990" spans="9:10">
      <c r="I3990" s="62">
        <v>40416.71</v>
      </c>
      <c r="J3990" s="63">
        <v>8632.01</v>
      </c>
    </row>
    <row r="3991" spans="9:10">
      <c r="I3991" s="62">
        <v>39762.11</v>
      </c>
      <c r="J3991" s="63">
        <v>13698.89</v>
      </c>
    </row>
    <row r="3992" spans="9:10">
      <c r="I3992" s="62">
        <v>15750.2</v>
      </c>
      <c r="J3992" s="63">
        <v>17092.07</v>
      </c>
    </row>
    <row r="3993" spans="9:10">
      <c r="I3993" s="62">
        <v>13646.69</v>
      </c>
      <c r="J3993" s="63">
        <v>6021.73</v>
      </c>
    </row>
    <row r="3994" spans="9:10">
      <c r="I3994" s="62">
        <v>7450.62</v>
      </c>
      <c r="J3994" s="63">
        <v>16763.310000000001</v>
      </c>
    </row>
    <row r="3995" spans="9:10">
      <c r="I3995" s="62">
        <v>29689.79</v>
      </c>
      <c r="J3995" s="63">
        <v>12621.63</v>
      </c>
    </row>
    <row r="3996" spans="9:10">
      <c r="I3996" s="62">
        <v>25741.85</v>
      </c>
      <c r="J3996" s="63">
        <v>6181.26</v>
      </c>
    </row>
    <row r="3997" spans="9:10">
      <c r="I3997" s="62">
        <v>13216.64</v>
      </c>
      <c r="J3997" s="63">
        <v>5446.6</v>
      </c>
    </row>
    <row r="3998" spans="9:10">
      <c r="I3998" s="62">
        <v>23890.32</v>
      </c>
      <c r="J3998" s="63">
        <v>18163.23</v>
      </c>
    </row>
    <row r="3999" spans="9:10">
      <c r="I3999" s="62">
        <v>18824.72</v>
      </c>
      <c r="J3999" s="63">
        <v>8246</v>
      </c>
    </row>
    <row r="4000" spans="9:10">
      <c r="I4000" s="62">
        <v>30376.639999999999</v>
      </c>
      <c r="J4000" s="63">
        <v>8460.7000000000007</v>
      </c>
    </row>
    <row r="4001" spans="9:10">
      <c r="I4001" s="62">
        <v>14638.15</v>
      </c>
      <c r="J4001" s="63">
        <v>15013.2</v>
      </c>
    </row>
    <row r="4002" spans="9:10">
      <c r="I4002" s="62">
        <v>13228.84</v>
      </c>
      <c r="J4002" s="63">
        <v>12061.73</v>
      </c>
    </row>
    <row r="4003" spans="9:10">
      <c r="I4003" s="62">
        <v>13701.13</v>
      </c>
      <c r="J4003" s="63">
        <v>20572.349999999999</v>
      </c>
    </row>
    <row r="4004" spans="9:10">
      <c r="I4004" s="62">
        <v>16361.1</v>
      </c>
      <c r="J4004" s="63">
        <v>10158.23</v>
      </c>
    </row>
    <row r="4005" spans="9:10">
      <c r="I4005" s="62">
        <v>11006.75</v>
      </c>
      <c r="J4005" s="63">
        <v>7904.7</v>
      </c>
    </row>
    <row r="4006" spans="9:10">
      <c r="I4006" s="62">
        <v>6371.64</v>
      </c>
      <c r="J4006" s="63">
        <v>19165.439999999999</v>
      </c>
    </row>
    <row r="4007" spans="9:10">
      <c r="I4007" s="62">
        <v>8281.8700000000008</v>
      </c>
      <c r="J4007" s="63">
        <v>6942.11</v>
      </c>
    </row>
    <row r="4008" spans="9:10">
      <c r="I4008" s="62">
        <v>36938.42</v>
      </c>
      <c r="J4008" s="63">
        <v>20287.75</v>
      </c>
    </row>
    <row r="4009" spans="9:10">
      <c r="I4009" s="62">
        <v>34129.589999999997</v>
      </c>
      <c r="J4009" s="63">
        <v>7077.4</v>
      </c>
    </row>
    <row r="4010" spans="9:10">
      <c r="I4010" s="62">
        <v>6411.49</v>
      </c>
      <c r="J4010" s="63">
        <v>16587.330000000002</v>
      </c>
    </row>
    <row r="4011" spans="9:10">
      <c r="I4011" s="62">
        <v>39517.040000000001</v>
      </c>
      <c r="J4011" s="63">
        <v>25677.93</v>
      </c>
    </row>
    <row r="4012" spans="9:10">
      <c r="I4012" s="62">
        <v>10895.57</v>
      </c>
      <c r="J4012" s="63">
        <v>16891.98</v>
      </c>
    </row>
    <row r="4013" spans="9:10">
      <c r="I4013" s="62">
        <v>6053.11</v>
      </c>
      <c r="J4013" s="63">
        <v>21874.69</v>
      </c>
    </row>
    <row r="4014" spans="9:10">
      <c r="I4014" s="62">
        <v>8343.82</v>
      </c>
      <c r="J4014" s="63">
        <v>27180.240000000002</v>
      </c>
    </row>
    <row r="4015" spans="9:10">
      <c r="I4015" s="62">
        <v>15894.49</v>
      </c>
      <c r="J4015" s="63">
        <v>8768.7999999999993</v>
      </c>
    </row>
    <row r="4016" spans="9:10">
      <c r="I4016" s="62">
        <v>18252.03</v>
      </c>
      <c r="J4016" s="63">
        <v>22035.61</v>
      </c>
    </row>
    <row r="4017" spans="9:10">
      <c r="I4017" s="62">
        <v>6024.5</v>
      </c>
      <c r="J4017" s="63">
        <v>14258.75</v>
      </c>
    </row>
    <row r="4018" spans="9:10">
      <c r="I4018" s="62">
        <v>5949.44</v>
      </c>
      <c r="J4018" s="63">
        <v>22427.18</v>
      </c>
    </row>
    <row r="4019" spans="9:10">
      <c r="I4019" s="62">
        <v>6180.44</v>
      </c>
      <c r="J4019" s="63">
        <v>19827.64</v>
      </c>
    </row>
    <row r="4020" spans="9:10">
      <c r="I4020" s="62">
        <v>21806.13</v>
      </c>
      <c r="J4020" s="63">
        <v>7037.56</v>
      </c>
    </row>
    <row r="4021" spans="9:10">
      <c r="I4021" s="62">
        <v>7987.88</v>
      </c>
      <c r="J4021" s="63">
        <v>13594.94</v>
      </c>
    </row>
    <row r="4022" spans="9:10">
      <c r="I4022" s="62">
        <v>21971.96</v>
      </c>
      <c r="J4022" s="63">
        <v>11158.69</v>
      </c>
    </row>
    <row r="4023" spans="9:10">
      <c r="I4023" s="62">
        <v>19328.36</v>
      </c>
      <c r="J4023" s="63">
        <v>7834.02</v>
      </c>
    </row>
    <row r="4024" spans="9:10">
      <c r="I4024" s="62">
        <v>38758.839999999997</v>
      </c>
      <c r="J4024" s="63">
        <v>20843.04</v>
      </c>
    </row>
    <row r="4025" spans="9:10">
      <c r="I4025" s="62">
        <v>5284.83</v>
      </c>
      <c r="J4025" s="63">
        <v>5416.22</v>
      </c>
    </row>
    <row r="4026" spans="9:10">
      <c r="I4026" s="62">
        <v>15426.66</v>
      </c>
      <c r="J4026" s="63">
        <v>7258.16</v>
      </c>
    </row>
    <row r="4027" spans="9:10">
      <c r="I4027" s="62">
        <v>15184.91</v>
      </c>
      <c r="J4027" s="63">
        <v>18570.82</v>
      </c>
    </row>
    <row r="4028" spans="9:10">
      <c r="I4028" s="62">
        <v>18128.41</v>
      </c>
      <c r="J4028" s="63">
        <v>20526.439999999999</v>
      </c>
    </row>
    <row r="4029" spans="9:10">
      <c r="I4029" s="62">
        <v>37401.050000000003</v>
      </c>
      <c r="J4029" s="63">
        <v>6292.33</v>
      </c>
    </row>
    <row r="4030" spans="9:10">
      <c r="I4030" s="62">
        <v>5670.1</v>
      </c>
      <c r="J4030" s="63">
        <v>11518.45</v>
      </c>
    </row>
    <row r="4031" spans="9:10">
      <c r="I4031" s="62">
        <v>5345.79</v>
      </c>
      <c r="J4031" s="63">
        <v>10330.85</v>
      </c>
    </row>
    <row r="4032" spans="9:10">
      <c r="I4032" s="62">
        <v>6176.52</v>
      </c>
      <c r="J4032" s="63">
        <v>6038.62</v>
      </c>
    </row>
    <row r="4033" spans="9:10">
      <c r="I4033" s="62">
        <v>15950.19</v>
      </c>
      <c r="J4033" s="63">
        <v>8712.77</v>
      </c>
    </row>
    <row r="4034" spans="9:10">
      <c r="I4034" s="62">
        <v>33716.35</v>
      </c>
      <c r="J4034" s="63">
        <v>11654.11</v>
      </c>
    </row>
    <row r="4035" spans="9:10">
      <c r="I4035" s="62">
        <v>5957.86</v>
      </c>
      <c r="J4035" s="63">
        <v>5523.93</v>
      </c>
    </row>
    <row r="4036" spans="9:10">
      <c r="I4036" s="62">
        <v>5428.39</v>
      </c>
      <c r="J4036" s="63">
        <v>6204.5</v>
      </c>
    </row>
    <row r="4037" spans="9:10">
      <c r="I4037" s="62">
        <v>7657.75</v>
      </c>
      <c r="J4037" s="63">
        <v>6717.25</v>
      </c>
    </row>
    <row r="4038" spans="9:10">
      <c r="I4038" s="62">
        <v>17241.77</v>
      </c>
      <c r="J4038" s="63">
        <v>9808.6200000000008</v>
      </c>
    </row>
    <row r="4039" spans="9:10">
      <c r="I4039" s="62">
        <v>28857.51</v>
      </c>
      <c r="J4039" s="63">
        <v>24784.45</v>
      </c>
    </row>
    <row r="4040" spans="9:10">
      <c r="I4040" s="62">
        <v>7948.6</v>
      </c>
      <c r="J4040" s="63">
        <v>5995.44</v>
      </c>
    </row>
    <row r="4041" spans="9:10">
      <c r="I4041" s="62">
        <v>18124.580000000002</v>
      </c>
      <c r="J4041" s="63">
        <v>26514.13</v>
      </c>
    </row>
    <row r="4042" spans="9:10">
      <c r="I4042" s="62">
        <v>15029.76</v>
      </c>
      <c r="J4042" s="63">
        <v>36389.160000000003</v>
      </c>
    </row>
    <row r="4043" spans="9:10">
      <c r="I4043" s="62">
        <v>11459.07</v>
      </c>
      <c r="J4043" s="63">
        <v>6823.91</v>
      </c>
    </row>
    <row r="4044" spans="9:10">
      <c r="I4044" s="62">
        <v>6711.93</v>
      </c>
      <c r="J4044" s="63">
        <v>26809.759999999998</v>
      </c>
    </row>
    <row r="4045" spans="9:10">
      <c r="I4045" s="62">
        <v>14200.33</v>
      </c>
      <c r="J4045" s="63">
        <v>23889.08</v>
      </c>
    </row>
    <row r="4046" spans="9:10">
      <c r="I4046" s="62">
        <v>7565.36</v>
      </c>
      <c r="J4046" s="63">
        <v>11527.88</v>
      </c>
    </row>
    <row r="4047" spans="9:10">
      <c r="I4047" s="62">
        <v>8973.68</v>
      </c>
      <c r="J4047" s="63">
        <v>9688.61</v>
      </c>
    </row>
    <row r="4048" spans="9:10">
      <c r="I4048" s="62">
        <v>19151.900000000001</v>
      </c>
      <c r="J4048" s="63">
        <v>5586.41</v>
      </c>
    </row>
    <row r="4049" spans="9:10">
      <c r="I4049" s="62">
        <v>10320.44</v>
      </c>
      <c r="J4049" s="63">
        <v>28373.94</v>
      </c>
    </row>
    <row r="4050" spans="9:10">
      <c r="I4050" s="62">
        <v>6417.65</v>
      </c>
      <c r="J4050" s="63">
        <v>6036.05</v>
      </c>
    </row>
    <row r="4051" spans="9:10">
      <c r="I4051" s="62">
        <v>30148.17</v>
      </c>
      <c r="J4051" s="63">
        <v>16931.5</v>
      </c>
    </row>
    <row r="4052" spans="9:10">
      <c r="I4052" s="62">
        <v>24058.35</v>
      </c>
      <c r="J4052" s="63">
        <v>22774.22</v>
      </c>
    </row>
    <row r="4053" spans="9:10">
      <c r="I4053" s="62">
        <v>6333.02</v>
      </c>
      <c r="J4053" s="63">
        <v>7844.31</v>
      </c>
    </row>
    <row r="4054" spans="9:10">
      <c r="I4054" s="62">
        <v>19976.48</v>
      </c>
      <c r="J4054" s="63">
        <v>9103.92</v>
      </c>
    </row>
    <row r="4055" spans="9:10">
      <c r="I4055" s="62">
        <v>7207.58</v>
      </c>
      <c r="J4055" s="63">
        <v>8762.1299999999992</v>
      </c>
    </row>
    <row r="4056" spans="9:10">
      <c r="I4056" s="62">
        <v>27415.759999999998</v>
      </c>
      <c r="J4056" s="63">
        <v>14702.27</v>
      </c>
    </row>
    <row r="4057" spans="9:10">
      <c r="I4057" s="62">
        <v>19432.650000000001</v>
      </c>
      <c r="J4057" s="63">
        <v>32921.589999999997</v>
      </c>
    </row>
    <row r="4058" spans="9:10">
      <c r="I4058" s="62">
        <v>20566.88</v>
      </c>
      <c r="J4058" s="63">
        <v>12581.98</v>
      </c>
    </row>
    <row r="4059" spans="9:10">
      <c r="I4059" s="62">
        <v>5928.25</v>
      </c>
      <c r="J4059" s="63">
        <v>12865.4</v>
      </c>
    </row>
    <row r="4060" spans="9:10">
      <c r="I4060" s="62">
        <v>7623.93</v>
      </c>
      <c r="J4060" s="63">
        <v>6179.24</v>
      </c>
    </row>
    <row r="4061" spans="9:10">
      <c r="I4061" s="62">
        <v>16651.03</v>
      </c>
      <c r="J4061" s="63">
        <v>8085.71</v>
      </c>
    </row>
    <row r="4062" spans="9:10">
      <c r="I4062" s="62">
        <v>7558.21</v>
      </c>
      <c r="J4062" s="63">
        <v>22371.8</v>
      </c>
    </row>
    <row r="4063" spans="9:10">
      <c r="I4063" s="62">
        <v>5794.75</v>
      </c>
      <c r="J4063" s="63">
        <v>17814.810000000001</v>
      </c>
    </row>
    <row r="4064" spans="9:10">
      <c r="I4064" s="62">
        <v>7994.37</v>
      </c>
      <c r="J4064" s="63">
        <v>6982.7</v>
      </c>
    </row>
    <row r="4065" spans="9:10">
      <c r="I4065" s="62">
        <v>19798.23</v>
      </c>
      <c r="J4065" s="63">
        <v>30461.439999999999</v>
      </c>
    </row>
    <row r="4066" spans="9:10">
      <c r="I4066" s="62">
        <v>5458.28</v>
      </c>
      <c r="J4066" s="63">
        <v>9103.75</v>
      </c>
    </row>
    <row r="4067" spans="9:10">
      <c r="I4067" s="62">
        <v>6231.96</v>
      </c>
      <c r="J4067" s="63">
        <v>6378.84</v>
      </c>
    </row>
    <row r="4068" spans="9:10">
      <c r="I4068" s="62">
        <v>15776.68</v>
      </c>
      <c r="J4068" s="63">
        <v>15545.72</v>
      </c>
    </row>
    <row r="4069" spans="9:10">
      <c r="I4069" s="62">
        <v>30242.79</v>
      </c>
      <c r="J4069" s="63">
        <v>6910.12</v>
      </c>
    </row>
    <row r="4070" spans="9:10">
      <c r="I4070" s="62">
        <v>8873.65</v>
      </c>
      <c r="J4070" s="63">
        <v>6810.26</v>
      </c>
    </row>
    <row r="4071" spans="9:10">
      <c r="I4071" s="62">
        <v>21429.81</v>
      </c>
      <c r="J4071" s="63">
        <v>10849.37</v>
      </c>
    </row>
    <row r="4072" spans="9:10">
      <c r="I4072" s="62">
        <v>13707.17</v>
      </c>
      <c r="J4072" s="63">
        <v>7685.41</v>
      </c>
    </row>
    <row r="4073" spans="9:10">
      <c r="I4073" s="62">
        <v>14551.58</v>
      </c>
      <c r="J4073" s="63">
        <v>10618.53</v>
      </c>
    </row>
    <row r="4074" spans="9:10">
      <c r="I4074" s="62">
        <v>42096.639999999999</v>
      </c>
      <c r="J4074" s="63">
        <v>5299.76</v>
      </c>
    </row>
    <row r="4075" spans="9:10">
      <c r="I4075" s="62">
        <v>11314.24</v>
      </c>
      <c r="J4075" s="63">
        <v>9221.1299999999992</v>
      </c>
    </row>
    <row r="4076" spans="9:10">
      <c r="I4076" s="62">
        <v>14230.24</v>
      </c>
      <c r="J4076" s="63">
        <v>6953.27</v>
      </c>
    </row>
    <row r="4077" spans="9:10">
      <c r="I4077" s="62">
        <v>6704.34</v>
      </c>
      <c r="J4077" s="63">
        <v>5989.27</v>
      </c>
    </row>
    <row r="4078" spans="9:10">
      <c r="I4078" s="62">
        <v>13044.23</v>
      </c>
      <c r="J4078" s="63">
        <v>6552.64</v>
      </c>
    </row>
    <row r="4079" spans="9:10">
      <c r="I4079" s="62">
        <v>6675.4</v>
      </c>
      <c r="J4079" s="63">
        <v>6206.8</v>
      </c>
    </row>
    <row r="4080" spans="9:10">
      <c r="I4080" s="62">
        <v>8659.44</v>
      </c>
      <c r="J4080" s="63">
        <v>5739.01</v>
      </c>
    </row>
    <row r="4081" spans="9:10">
      <c r="I4081" s="62">
        <v>36786.36</v>
      </c>
      <c r="J4081" s="63">
        <v>21779.97</v>
      </c>
    </row>
    <row r="4082" spans="9:10">
      <c r="I4082" s="62">
        <v>6645.22</v>
      </c>
      <c r="J4082" s="63">
        <v>26335.040000000001</v>
      </c>
    </row>
    <row r="4083" spans="9:10">
      <c r="I4083" s="62">
        <v>12198.39</v>
      </c>
      <c r="J4083" s="63">
        <v>7131.28</v>
      </c>
    </row>
    <row r="4084" spans="9:10">
      <c r="I4084" s="62">
        <v>5697.49</v>
      </c>
      <c r="J4084" s="63">
        <v>13762.44</v>
      </c>
    </row>
    <row r="4085" spans="9:10">
      <c r="I4085" s="62">
        <v>11462.12</v>
      </c>
      <c r="J4085" s="63">
        <v>8181.64</v>
      </c>
    </row>
    <row r="4086" spans="9:10">
      <c r="I4086" s="62">
        <v>20451.14</v>
      </c>
      <c r="J4086" s="63">
        <v>8012.37</v>
      </c>
    </row>
    <row r="4087" spans="9:10">
      <c r="I4087" s="62">
        <v>17634.55</v>
      </c>
      <c r="J4087" s="63">
        <v>22581</v>
      </c>
    </row>
    <row r="4088" spans="9:10">
      <c r="I4088" s="62">
        <v>7608.64</v>
      </c>
      <c r="J4088" s="63">
        <v>6067.69</v>
      </c>
    </row>
    <row r="4089" spans="9:10">
      <c r="I4089" s="62">
        <v>28131.01</v>
      </c>
      <c r="J4089" s="63">
        <v>27077.25</v>
      </c>
    </row>
    <row r="4090" spans="9:10">
      <c r="I4090" s="62">
        <v>10523.18</v>
      </c>
      <c r="J4090" s="63">
        <v>6091.48</v>
      </c>
    </row>
    <row r="4091" spans="9:10">
      <c r="I4091" s="62">
        <v>25623.68</v>
      </c>
      <c r="J4091" s="63">
        <v>5953.26</v>
      </c>
    </row>
    <row r="4092" spans="9:10">
      <c r="I4092" s="62">
        <v>18793.740000000002</v>
      </c>
      <c r="J4092" s="63">
        <v>6559.71</v>
      </c>
    </row>
    <row r="4093" spans="9:10">
      <c r="I4093" s="62">
        <v>10159.709999999999</v>
      </c>
      <c r="J4093" s="63">
        <v>6215.66</v>
      </c>
    </row>
    <row r="4094" spans="9:10">
      <c r="I4094" s="62">
        <v>6805.05</v>
      </c>
      <c r="J4094" s="63">
        <v>8078.2</v>
      </c>
    </row>
    <row r="4095" spans="9:10">
      <c r="I4095" s="62">
        <v>7116.94</v>
      </c>
      <c r="J4095" s="63">
        <v>16829.22</v>
      </c>
    </row>
    <row r="4096" spans="9:10">
      <c r="I4096" s="62">
        <v>7508.59</v>
      </c>
      <c r="J4096" s="63">
        <v>9759.75</v>
      </c>
    </row>
    <row r="4097" spans="9:10">
      <c r="I4097" s="62">
        <v>22874.62</v>
      </c>
      <c r="J4097" s="63">
        <v>6206.85</v>
      </c>
    </row>
    <row r="4098" spans="9:10">
      <c r="I4098" s="62">
        <v>9394.85</v>
      </c>
      <c r="J4098" s="63">
        <v>22380.23</v>
      </c>
    </row>
    <row r="4099" spans="9:10">
      <c r="I4099" s="62">
        <v>8481.7099999999991</v>
      </c>
      <c r="J4099" s="63">
        <v>19645.03</v>
      </c>
    </row>
    <row r="4100" spans="9:10">
      <c r="I4100" s="62">
        <v>16512.27</v>
      </c>
      <c r="J4100" s="63">
        <v>5420.5</v>
      </c>
    </row>
    <row r="4101" spans="9:10">
      <c r="I4101" s="62">
        <v>15027.25</v>
      </c>
      <c r="J4101" s="63">
        <v>5639.94</v>
      </c>
    </row>
    <row r="4102" spans="9:10">
      <c r="I4102" s="62">
        <v>6860.45</v>
      </c>
      <c r="J4102" s="63">
        <v>5786.86</v>
      </c>
    </row>
    <row r="4103" spans="9:10">
      <c r="I4103" s="62">
        <v>7373.39</v>
      </c>
      <c r="J4103" s="63">
        <v>10959.83</v>
      </c>
    </row>
    <row r="4104" spans="9:10">
      <c r="I4104" s="62">
        <v>8285.61</v>
      </c>
      <c r="J4104" s="63">
        <v>13920.45</v>
      </c>
    </row>
    <row r="4105" spans="9:10">
      <c r="I4105" s="62">
        <v>4803.74</v>
      </c>
      <c r="J4105" s="63">
        <v>9307.41</v>
      </c>
    </row>
    <row r="4106" spans="9:10">
      <c r="I4106" s="62">
        <v>21618.54</v>
      </c>
      <c r="J4106" s="63">
        <v>5135.37</v>
      </c>
    </row>
    <row r="4107" spans="9:10">
      <c r="I4107" s="62">
        <v>10127.75</v>
      </c>
      <c r="J4107" s="63">
        <v>12633.82</v>
      </c>
    </row>
    <row r="4108" spans="9:10">
      <c r="I4108" s="62">
        <v>30536.77</v>
      </c>
      <c r="J4108" s="63">
        <v>20832.47</v>
      </c>
    </row>
    <row r="4109" spans="9:10">
      <c r="I4109" s="62">
        <v>33952.58</v>
      </c>
      <c r="J4109" s="63">
        <v>13130.96</v>
      </c>
    </row>
    <row r="4110" spans="9:10">
      <c r="I4110" s="62">
        <v>38071.919999999998</v>
      </c>
      <c r="J4110" s="63">
        <v>9384.0400000000009</v>
      </c>
    </row>
    <row r="4111" spans="9:10">
      <c r="I4111" s="62">
        <v>21260.01</v>
      </c>
      <c r="J4111" s="63">
        <v>4282.6499999999996</v>
      </c>
    </row>
    <row r="4112" spans="9:10">
      <c r="I4112" s="62">
        <v>7276.71</v>
      </c>
      <c r="J4112" s="63">
        <v>8265.0300000000007</v>
      </c>
    </row>
    <row r="4113" spans="9:10">
      <c r="I4113" s="62">
        <v>23464.65</v>
      </c>
      <c r="J4113" s="63">
        <v>10532.07</v>
      </c>
    </row>
    <row r="4114" spans="9:10">
      <c r="I4114" s="62">
        <v>6809.89</v>
      </c>
      <c r="J4114" s="63">
        <v>9353.89</v>
      </c>
    </row>
    <row r="4115" spans="9:10">
      <c r="I4115" s="62">
        <v>14343.67</v>
      </c>
      <c r="J4115" s="63">
        <v>23844.62</v>
      </c>
    </row>
    <row r="4116" spans="9:10">
      <c r="I4116" s="62">
        <v>7308.53</v>
      </c>
      <c r="J4116" s="63">
        <v>7557.83</v>
      </c>
    </row>
    <row r="4117" spans="9:10">
      <c r="I4117" s="62">
        <v>25795.91</v>
      </c>
      <c r="J4117" s="63">
        <v>6783.78</v>
      </c>
    </row>
    <row r="4118" spans="9:10">
      <c r="I4118" s="62">
        <v>10074.76</v>
      </c>
      <c r="J4118" s="63">
        <v>20890.72</v>
      </c>
    </row>
    <row r="4119" spans="9:10">
      <c r="I4119" s="62">
        <v>28752.95</v>
      </c>
      <c r="J4119" s="63">
        <v>24540.82</v>
      </c>
    </row>
    <row r="4120" spans="9:10">
      <c r="I4120" s="62">
        <v>7662.72</v>
      </c>
      <c r="J4120" s="63">
        <v>12558.29</v>
      </c>
    </row>
    <row r="4121" spans="9:10">
      <c r="I4121" s="62">
        <v>13501.37</v>
      </c>
      <c r="J4121" s="63">
        <v>10296.799999999999</v>
      </c>
    </row>
    <row r="4122" spans="9:10">
      <c r="I4122" s="62">
        <v>15905.86</v>
      </c>
      <c r="J4122" s="63">
        <v>8028.9</v>
      </c>
    </row>
    <row r="4123" spans="9:10">
      <c r="I4123" s="62">
        <v>7440.16</v>
      </c>
      <c r="J4123" s="63">
        <v>15621.32</v>
      </c>
    </row>
    <row r="4124" spans="9:10">
      <c r="I4124" s="62">
        <v>8647.69</v>
      </c>
      <c r="J4124" s="63">
        <v>10345.64</v>
      </c>
    </row>
    <row r="4125" spans="9:10">
      <c r="I4125" s="62">
        <v>7204.29</v>
      </c>
      <c r="J4125" s="63">
        <v>23080.27</v>
      </c>
    </row>
    <row r="4126" spans="9:10">
      <c r="I4126" s="62">
        <v>5090.8100000000004</v>
      </c>
      <c r="J4126" s="63">
        <v>11824.24</v>
      </c>
    </row>
    <row r="4127" spans="9:10">
      <c r="I4127" s="62">
        <v>22803.439999999999</v>
      </c>
      <c r="J4127" s="63">
        <v>27505.54</v>
      </c>
    </row>
    <row r="4128" spans="9:10">
      <c r="I4128" s="62">
        <v>12651.65</v>
      </c>
      <c r="J4128" s="63">
        <v>11184.42</v>
      </c>
    </row>
    <row r="4129" spans="9:10">
      <c r="I4129" s="62">
        <v>4811.03</v>
      </c>
      <c r="J4129" s="63">
        <v>7669.43</v>
      </c>
    </row>
    <row r="4130" spans="9:10">
      <c r="I4130" s="62">
        <v>22640.83</v>
      </c>
      <c r="J4130" s="63">
        <v>30845.74</v>
      </c>
    </row>
    <row r="4131" spans="9:10">
      <c r="I4131" s="62">
        <v>6980.13</v>
      </c>
      <c r="J4131" s="63">
        <v>7266.16</v>
      </c>
    </row>
    <row r="4132" spans="9:10">
      <c r="I4132" s="62">
        <v>4867.3</v>
      </c>
      <c r="J4132" s="63">
        <v>15576.79</v>
      </c>
    </row>
    <row r="4133" spans="9:10">
      <c r="I4133" s="62">
        <v>6625.77</v>
      </c>
      <c r="J4133" s="63">
        <v>9445.4699999999993</v>
      </c>
    </row>
    <row r="4134" spans="9:10">
      <c r="I4134" s="62">
        <v>7353.7</v>
      </c>
      <c r="J4134" s="63">
        <v>17211.740000000002</v>
      </c>
    </row>
    <row r="4135" spans="9:10">
      <c r="I4135" s="62">
        <v>7026.15</v>
      </c>
      <c r="J4135" s="63">
        <v>20105.8</v>
      </c>
    </row>
    <row r="4136" spans="9:10">
      <c r="I4136" s="62">
        <v>22182.07</v>
      </c>
      <c r="J4136" s="63">
        <v>13987.21</v>
      </c>
    </row>
    <row r="4137" spans="9:10">
      <c r="I4137" s="62">
        <v>10219.18</v>
      </c>
      <c r="J4137" s="63">
        <v>18412.11</v>
      </c>
    </row>
    <row r="4138" spans="9:10">
      <c r="I4138" s="62">
        <v>4884.17</v>
      </c>
      <c r="J4138" s="63">
        <v>6680.11</v>
      </c>
    </row>
    <row r="4139" spans="9:10">
      <c r="I4139" s="62">
        <v>29446.39</v>
      </c>
      <c r="J4139" s="63">
        <v>19556.62</v>
      </c>
    </row>
    <row r="4140" spans="9:10">
      <c r="I4140" s="62">
        <v>9389.09</v>
      </c>
      <c r="J4140" s="63">
        <v>6135.31</v>
      </c>
    </row>
    <row r="4141" spans="9:10">
      <c r="I4141" s="62">
        <v>6520.94</v>
      </c>
      <c r="J4141" s="63">
        <v>18741.240000000002</v>
      </c>
    </row>
    <row r="4142" spans="9:10">
      <c r="I4142" s="62">
        <v>9209.34</v>
      </c>
      <c r="J4142" s="63">
        <v>5230.63</v>
      </c>
    </row>
    <row r="4143" spans="9:10">
      <c r="I4143" s="62">
        <v>19788.97</v>
      </c>
      <c r="J4143" s="63">
        <v>9150.36</v>
      </c>
    </row>
    <row r="4144" spans="9:10">
      <c r="I4144" s="62">
        <v>16936.439999999999</v>
      </c>
      <c r="J4144" s="63">
        <v>20796.849999999999</v>
      </c>
    </row>
    <row r="4145" spans="9:10">
      <c r="I4145" s="62">
        <v>6998.96</v>
      </c>
      <c r="J4145" s="63">
        <v>11816.27</v>
      </c>
    </row>
    <row r="4146" spans="9:10">
      <c r="I4146" s="62">
        <v>20967.86</v>
      </c>
      <c r="J4146" s="63">
        <v>10120.74</v>
      </c>
    </row>
    <row r="4147" spans="9:10">
      <c r="I4147" s="62">
        <v>29149.67</v>
      </c>
      <c r="J4147" s="63">
        <v>6303.34</v>
      </c>
    </row>
    <row r="4148" spans="9:10">
      <c r="I4148" s="62">
        <v>7162.15</v>
      </c>
      <c r="J4148" s="63">
        <v>21519.58</v>
      </c>
    </row>
    <row r="4149" spans="9:10">
      <c r="I4149" s="62">
        <v>13004.32</v>
      </c>
      <c r="J4149" s="63">
        <v>12565.32</v>
      </c>
    </row>
    <row r="4150" spans="9:10">
      <c r="I4150" s="62">
        <v>8925.51</v>
      </c>
      <c r="J4150" s="63">
        <v>8078.31</v>
      </c>
    </row>
    <row r="4151" spans="9:10">
      <c r="I4151" s="62">
        <v>30412.080000000002</v>
      </c>
      <c r="J4151" s="63">
        <v>6971.92</v>
      </c>
    </row>
    <row r="4152" spans="9:10">
      <c r="I4152" s="62">
        <v>14210.38</v>
      </c>
      <c r="J4152" s="63">
        <v>10967.27</v>
      </c>
    </row>
    <row r="4153" spans="9:10">
      <c r="I4153" s="62">
        <v>9381.39</v>
      </c>
      <c r="J4153" s="63">
        <v>15122.79</v>
      </c>
    </row>
    <row r="4154" spans="9:10">
      <c r="I4154" s="62">
        <v>6125.79</v>
      </c>
      <c r="J4154" s="63">
        <v>7816.29</v>
      </c>
    </row>
    <row r="4155" spans="9:10">
      <c r="I4155" s="62">
        <v>5000.68</v>
      </c>
      <c r="J4155" s="63">
        <v>11465.12</v>
      </c>
    </row>
    <row r="4156" spans="9:10">
      <c r="I4156" s="62">
        <v>10051.89</v>
      </c>
      <c r="J4156" s="63">
        <v>15833.33</v>
      </c>
    </row>
    <row r="4157" spans="9:10">
      <c r="I4157" s="62">
        <v>7385.05</v>
      </c>
      <c r="J4157" s="63">
        <v>22824.959999999999</v>
      </c>
    </row>
    <row r="4158" spans="9:10">
      <c r="I4158" s="62">
        <v>6755.94</v>
      </c>
      <c r="J4158" s="63">
        <v>17628.66</v>
      </c>
    </row>
    <row r="4159" spans="9:10">
      <c r="I4159" s="62">
        <v>19047.64</v>
      </c>
      <c r="J4159" s="63">
        <v>14585.35</v>
      </c>
    </row>
    <row r="4160" spans="9:10">
      <c r="I4160" s="62">
        <v>7228.3</v>
      </c>
      <c r="J4160" s="63">
        <v>7662.84</v>
      </c>
    </row>
    <row r="4161" spans="9:10">
      <c r="I4161" s="62">
        <v>6957.63</v>
      </c>
      <c r="J4161" s="63">
        <v>6976.86</v>
      </c>
    </row>
    <row r="4162" spans="9:10">
      <c r="I4162" s="62">
        <v>6889.06</v>
      </c>
      <c r="J4162" s="63">
        <v>28414.2</v>
      </c>
    </row>
    <row r="4163" spans="9:10">
      <c r="I4163" s="62">
        <v>6661.14</v>
      </c>
      <c r="J4163" s="63">
        <v>17902.580000000002</v>
      </c>
    </row>
    <row r="4164" spans="9:10">
      <c r="I4164" s="62">
        <v>7597.06</v>
      </c>
      <c r="J4164" s="63">
        <v>6835.84</v>
      </c>
    </row>
    <row r="4165" spans="9:10">
      <c r="I4165" s="62">
        <v>19146.16</v>
      </c>
      <c r="J4165" s="63">
        <v>13776.2</v>
      </c>
    </row>
    <row r="4166" spans="9:10">
      <c r="I4166" s="62">
        <v>6876.58</v>
      </c>
      <c r="J4166" s="63">
        <v>6548.01</v>
      </c>
    </row>
    <row r="4167" spans="9:10">
      <c r="I4167" s="62">
        <v>14537.91</v>
      </c>
      <c r="J4167" s="63">
        <v>10843.09</v>
      </c>
    </row>
    <row r="4168" spans="9:10">
      <c r="I4168" s="62">
        <v>5824.91</v>
      </c>
      <c r="J4168" s="63">
        <v>7609.32</v>
      </c>
    </row>
    <row r="4169" spans="9:10">
      <c r="I4169" s="62">
        <v>29396.37</v>
      </c>
      <c r="J4169" s="63">
        <v>11745.9</v>
      </c>
    </row>
    <row r="4170" spans="9:10">
      <c r="I4170" s="62">
        <v>35555.31</v>
      </c>
      <c r="J4170" s="63">
        <v>11675.65</v>
      </c>
    </row>
    <row r="4171" spans="9:10">
      <c r="I4171" s="62">
        <v>7248.7</v>
      </c>
      <c r="J4171" s="63">
        <v>23538.58</v>
      </c>
    </row>
    <row r="4172" spans="9:10">
      <c r="I4172" s="62">
        <v>6413.7</v>
      </c>
      <c r="J4172" s="63">
        <v>16977.61</v>
      </c>
    </row>
    <row r="4173" spans="9:10">
      <c r="I4173" s="62">
        <v>18152.37</v>
      </c>
      <c r="J4173" s="63">
        <v>16640.62</v>
      </c>
    </row>
    <row r="4174" spans="9:10">
      <c r="I4174" s="62">
        <v>13416.39</v>
      </c>
      <c r="J4174" s="63">
        <v>7110.76</v>
      </c>
    </row>
    <row r="4175" spans="9:10">
      <c r="I4175" s="62">
        <v>43398.31</v>
      </c>
      <c r="J4175" s="63">
        <v>5507</v>
      </c>
    </row>
    <row r="4176" spans="9:10">
      <c r="I4176" s="62">
        <v>8763.73</v>
      </c>
      <c r="J4176" s="63">
        <v>21773.5</v>
      </c>
    </row>
    <row r="4177" spans="9:10">
      <c r="I4177" s="62">
        <v>5496.96</v>
      </c>
      <c r="J4177" s="63">
        <v>7730.6</v>
      </c>
    </row>
    <row r="4178" spans="9:10">
      <c r="I4178" s="62">
        <v>5929.38</v>
      </c>
      <c r="J4178" s="63">
        <v>15139.67</v>
      </c>
    </row>
    <row r="4179" spans="9:10">
      <c r="I4179" s="62">
        <v>17483.72</v>
      </c>
      <c r="J4179" s="63">
        <v>10869.91</v>
      </c>
    </row>
    <row r="4180" spans="9:10">
      <c r="I4180" s="62">
        <v>16866.47</v>
      </c>
      <c r="J4180" s="63">
        <v>24399.02</v>
      </c>
    </row>
    <row r="4181" spans="9:10">
      <c r="I4181" s="62">
        <v>6370.41</v>
      </c>
      <c r="J4181" s="63">
        <v>18958.66</v>
      </c>
    </row>
    <row r="4182" spans="9:10">
      <c r="I4182" s="62">
        <v>13498.19</v>
      </c>
      <c r="J4182" s="63">
        <v>8123.78</v>
      </c>
    </row>
    <row r="4183" spans="9:10">
      <c r="I4183" s="62">
        <v>45508.2</v>
      </c>
      <c r="J4183" s="63">
        <v>20913.04</v>
      </c>
    </row>
    <row r="4184" spans="9:10">
      <c r="I4184" s="62">
        <v>23880.400000000001</v>
      </c>
      <c r="J4184" s="63">
        <v>25400.1</v>
      </c>
    </row>
    <row r="4185" spans="9:10">
      <c r="I4185" s="62">
        <v>6123.69</v>
      </c>
      <c r="J4185" s="63">
        <v>14724.48</v>
      </c>
    </row>
    <row r="4186" spans="9:10">
      <c r="I4186" s="62">
        <v>8240.0300000000007</v>
      </c>
      <c r="J4186" s="63">
        <v>5073.6000000000004</v>
      </c>
    </row>
    <row r="4187" spans="9:10">
      <c r="I4187" s="62">
        <v>10384.27</v>
      </c>
      <c r="J4187" s="63">
        <v>24758.240000000002</v>
      </c>
    </row>
    <row r="4188" spans="9:10">
      <c r="I4188" s="62">
        <v>11384.92</v>
      </c>
      <c r="J4188" s="63">
        <v>6662.46</v>
      </c>
    </row>
    <row r="4189" spans="9:10">
      <c r="I4189" s="62">
        <v>6172.94</v>
      </c>
      <c r="J4189" s="63">
        <v>22641.95</v>
      </c>
    </row>
    <row r="4190" spans="9:10">
      <c r="I4190" s="62">
        <v>8697.06</v>
      </c>
      <c r="J4190" s="63">
        <v>19794.79</v>
      </c>
    </row>
    <row r="4191" spans="9:10">
      <c r="I4191" s="62">
        <v>31510.34</v>
      </c>
      <c r="J4191" s="63">
        <v>8390.0400000000009</v>
      </c>
    </row>
    <row r="4192" spans="9:10">
      <c r="I4192" s="62">
        <v>8468.58</v>
      </c>
      <c r="J4192" s="63">
        <v>9360.4699999999993</v>
      </c>
    </row>
    <row r="4193" spans="9:10">
      <c r="I4193" s="62">
        <v>19339.16</v>
      </c>
      <c r="J4193" s="63">
        <v>7641.78</v>
      </c>
    </row>
    <row r="4194" spans="9:10">
      <c r="I4194" s="62">
        <v>8687.49</v>
      </c>
      <c r="J4194" s="63">
        <v>9553.15</v>
      </c>
    </row>
    <row r="4195" spans="9:10">
      <c r="I4195" s="62">
        <v>10232.75</v>
      </c>
      <c r="J4195" s="63">
        <v>7237.98</v>
      </c>
    </row>
    <row r="4196" spans="9:10">
      <c r="I4196" s="62">
        <v>6653.42</v>
      </c>
      <c r="J4196" s="63">
        <v>12981.54</v>
      </c>
    </row>
    <row r="4197" spans="9:10">
      <c r="I4197" s="62">
        <v>19612.740000000002</v>
      </c>
      <c r="J4197" s="63">
        <v>20933.12</v>
      </c>
    </row>
    <row r="4198" spans="9:10">
      <c r="I4198" s="62">
        <v>6179.79</v>
      </c>
      <c r="J4198" s="63">
        <v>5444.31</v>
      </c>
    </row>
    <row r="4199" spans="9:10">
      <c r="I4199" s="62">
        <v>29193.18</v>
      </c>
      <c r="J4199" s="63">
        <v>12220.4</v>
      </c>
    </row>
    <row r="4200" spans="9:10">
      <c r="I4200" s="62">
        <v>15828.43</v>
      </c>
      <c r="J4200" s="63">
        <v>12102.91</v>
      </c>
    </row>
    <row r="4201" spans="9:10">
      <c r="I4201" s="62">
        <v>6038.86</v>
      </c>
      <c r="J4201" s="63">
        <v>13032.88</v>
      </c>
    </row>
    <row r="4202" spans="9:10">
      <c r="I4202" s="62">
        <v>9794.4699999999993</v>
      </c>
      <c r="J4202" s="63">
        <v>18854.87</v>
      </c>
    </row>
    <row r="4203" spans="9:10">
      <c r="I4203" s="62">
        <v>6742.17</v>
      </c>
      <c r="J4203" s="63">
        <v>7823.03</v>
      </c>
    </row>
    <row r="4204" spans="9:10">
      <c r="I4204" s="62">
        <v>6030.04</v>
      </c>
      <c r="J4204" s="63">
        <v>21075.14</v>
      </c>
    </row>
    <row r="4205" spans="9:10">
      <c r="I4205" s="62">
        <v>5882.43</v>
      </c>
      <c r="J4205" s="63">
        <v>15609.85</v>
      </c>
    </row>
    <row r="4206" spans="9:10">
      <c r="I4206" s="62">
        <v>8096.93</v>
      </c>
      <c r="J4206" s="63">
        <v>10225.74</v>
      </c>
    </row>
    <row r="4207" spans="9:10">
      <c r="I4207" s="62">
        <v>22526.58</v>
      </c>
      <c r="J4207" s="63">
        <v>8154.17</v>
      </c>
    </row>
    <row r="4208" spans="9:10">
      <c r="I4208" s="62">
        <v>24906.86</v>
      </c>
      <c r="J4208" s="63">
        <v>36427.15</v>
      </c>
    </row>
    <row r="4209" spans="9:10">
      <c r="I4209" s="62">
        <v>5700.24</v>
      </c>
      <c r="J4209" s="63">
        <v>9391.2000000000007</v>
      </c>
    </row>
    <row r="4210" spans="9:10">
      <c r="I4210" s="62">
        <v>22829.16</v>
      </c>
      <c r="J4210" s="63">
        <v>7297.85</v>
      </c>
    </row>
    <row r="4211" spans="9:10">
      <c r="I4211" s="62">
        <v>14316.01</v>
      </c>
      <c r="J4211" s="63">
        <v>8046.53</v>
      </c>
    </row>
    <row r="4212" spans="9:10">
      <c r="I4212" s="62">
        <v>12756.2</v>
      </c>
      <c r="J4212" s="63">
        <v>6097.84</v>
      </c>
    </row>
    <row r="4213" spans="9:10">
      <c r="I4213" s="62">
        <v>7191.01</v>
      </c>
      <c r="J4213" s="63">
        <v>16866.740000000002</v>
      </c>
    </row>
    <row r="4214" spans="9:10">
      <c r="I4214" s="62">
        <v>6068.39</v>
      </c>
      <c r="J4214" s="63">
        <v>6601.98</v>
      </c>
    </row>
    <row r="4215" spans="9:10">
      <c r="I4215" s="62">
        <v>23443.37</v>
      </c>
      <c r="J4215" s="63">
        <v>6333.6</v>
      </c>
    </row>
    <row r="4216" spans="9:10">
      <c r="I4216" s="62">
        <v>6431.6</v>
      </c>
      <c r="J4216" s="63">
        <v>13780.63</v>
      </c>
    </row>
    <row r="4217" spans="9:10">
      <c r="I4217" s="62">
        <v>5992.19</v>
      </c>
      <c r="J4217" s="63">
        <v>23085.43</v>
      </c>
    </row>
    <row r="4218" spans="9:10">
      <c r="I4218" s="62">
        <v>27214.42</v>
      </c>
      <c r="J4218" s="63">
        <v>5744.87</v>
      </c>
    </row>
    <row r="4219" spans="9:10">
      <c r="I4219" s="62">
        <v>21913.91</v>
      </c>
      <c r="J4219" s="63">
        <v>6113.02</v>
      </c>
    </row>
    <row r="4220" spans="9:10">
      <c r="I4220" s="62">
        <v>6192.54</v>
      </c>
      <c r="J4220" s="63">
        <v>6251.13</v>
      </c>
    </row>
    <row r="4221" spans="9:10">
      <c r="I4221" s="62">
        <v>7187.13</v>
      </c>
      <c r="J4221" s="63">
        <v>19164.740000000002</v>
      </c>
    </row>
    <row r="4222" spans="9:10">
      <c r="I4222" s="62">
        <v>27092.1</v>
      </c>
      <c r="J4222" s="63">
        <v>7586.45</v>
      </c>
    </row>
    <row r="4223" spans="9:10">
      <c r="I4223" s="62">
        <v>19804.490000000002</v>
      </c>
      <c r="J4223" s="63">
        <v>30867.599999999999</v>
      </c>
    </row>
    <row r="4224" spans="9:10">
      <c r="I4224" s="62">
        <v>23742.42</v>
      </c>
      <c r="J4224" s="63">
        <v>21793.53</v>
      </c>
    </row>
    <row r="4225" spans="9:10">
      <c r="I4225" s="62">
        <v>8280.01</v>
      </c>
      <c r="J4225" s="63">
        <v>5650.24</v>
      </c>
    </row>
    <row r="4226" spans="9:10">
      <c r="I4226" s="62">
        <v>13362.95</v>
      </c>
      <c r="J4226" s="63">
        <v>18182.349999999999</v>
      </c>
    </row>
    <row r="4227" spans="9:10">
      <c r="I4227" s="62">
        <v>12537.77</v>
      </c>
      <c r="J4227" s="63">
        <v>5553.69</v>
      </c>
    </row>
    <row r="4228" spans="9:10">
      <c r="I4228" s="62">
        <v>6282.18</v>
      </c>
      <c r="J4228" s="63">
        <v>24879.040000000001</v>
      </c>
    </row>
    <row r="4229" spans="9:10">
      <c r="I4229" s="62">
        <v>5681.88</v>
      </c>
      <c r="J4229" s="63">
        <v>8377.08</v>
      </c>
    </row>
    <row r="4230" spans="9:10">
      <c r="I4230" s="62">
        <v>9885.94</v>
      </c>
      <c r="J4230" s="63">
        <v>13448.44</v>
      </c>
    </row>
    <row r="4231" spans="9:10">
      <c r="I4231" s="62">
        <v>6385.95</v>
      </c>
      <c r="J4231" s="63">
        <v>10629.03</v>
      </c>
    </row>
    <row r="4232" spans="9:10">
      <c r="I4232" s="62">
        <v>5873.19</v>
      </c>
      <c r="J4232" s="63">
        <v>8366.39</v>
      </c>
    </row>
    <row r="4233" spans="9:10">
      <c r="I4233" s="62">
        <v>19198.419999999998</v>
      </c>
      <c r="J4233" s="63">
        <v>9144.4599999999991</v>
      </c>
    </row>
    <row r="4234" spans="9:10">
      <c r="I4234" s="62">
        <v>8632.01</v>
      </c>
      <c r="J4234" s="63">
        <v>8205.16</v>
      </c>
    </row>
    <row r="4235" spans="9:10">
      <c r="I4235" s="62">
        <v>13698.89</v>
      </c>
      <c r="J4235" s="63">
        <v>39706.06</v>
      </c>
    </row>
    <row r="4236" spans="9:10">
      <c r="I4236" s="62">
        <v>17092.07</v>
      </c>
      <c r="J4236" s="63">
        <v>12264.54</v>
      </c>
    </row>
    <row r="4237" spans="9:10">
      <c r="I4237" s="62">
        <v>6021.73</v>
      </c>
      <c r="J4237" s="63">
        <v>6630.12</v>
      </c>
    </row>
    <row r="4238" spans="9:10">
      <c r="I4238" s="62">
        <v>16763.310000000001</v>
      </c>
      <c r="J4238" s="63">
        <v>9152.06</v>
      </c>
    </row>
    <row r="4239" spans="9:10">
      <c r="I4239" s="62">
        <v>12621.63</v>
      </c>
      <c r="J4239" s="63">
        <v>8560.7199999999993</v>
      </c>
    </row>
    <row r="4240" spans="9:10">
      <c r="I4240" s="62">
        <v>6181.26</v>
      </c>
      <c r="J4240" s="63">
        <v>15177.69</v>
      </c>
    </row>
    <row r="4241" spans="9:10">
      <c r="I4241" s="62">
        <v>5446.6</v>
      </c>
      <c r="J4241" s="63">
        <v>10019.99</v>
      </c>
    </row>
    <row r="4242" spans="9:10">
      <c r="I4242" s="62">
        <v>18163.23</v>
      </c>
      <c r="J4242" s="63">
        <v>14155.5</v>
      </c>
    </row>
    <row r="4243" spans="9:10">
      <c r="I4243" s="62">
        <v>8246</v>
      </c>
      <c r="J4243" s="63">
        <v>7160.57</v>
      </c>
    </row>
    <row r="4244" spans="9:10">
      <c r="I4244" s="62">
        <v>8460.7000000000007</v>
      </c>
      <c r="J4244" s="63">
        <v>19473.62</v>
      </c>
    </row>
    <row r="4245" spans="9:10">
      <c r="I4245" s="62">
        <v>15013.2</v>
      </c>
      <c r="J4245" s="63">
        <v>10864.79</v>
      </c>
    </row>
    <row r="4246" spans="9:10">
      <c r="I4246" s="62">
        <v>12061.73</v>
      </c>
      <c r="J4246" s="63">
        <v>7364.7</v>
      </c>
    </row>
    <row r="4247" spans="9:10">
      <c r="I4247" s="62">
        <v>20572.349999999999</v>
      </c>
      <c r="J4247" s="63">
        <v>8932.99</v>
      </c>
    </row>
    <row r="4248" spans="9:10">
      <c r="I4248" s="62">
        <v>10158.23</v>
      </c>
      <c r="J4248" s="63">
        <v>15863.76</v>
      </c>
    </row>
    <row r="4249" spans="9:10">
      <c r="I4249" s="62">
        <v>7904.7</v>
      </c>
      <c r="J4249" s="63">
        <v>35705.129999999997</v>
      </c>
    </row>
    <row r="4250" spans="9:10">
      <c r="I4250" s="62">
        <v>19165.439999999999</v>
      </c>
      <c r="J4250" s="63">
        <v>9518.9599999999991</v>
      </c>
    </row>
    <row r="4251" spans="9:10">
      <c r="I4251" s="62">
        <v>6942.11</v>
      </c>
      <c r="J4251" s="63">
        <v>6483.31</v>
      </c>
    </row>
    <row r="4252" spans="9:10">
      <c r="I4252" s="62">
        <v>20287.75</v>
      </c>
      <c r="J4252" s="63">
        <v>23651.3</v>
      </c>
    </row>
    <row r="4253" spans="9:10">
      <c r="I4253" s="62">
        <v>7077.4</v>
      </c>
      <c r="J4253" s="63">
        <v>7413.3</v>
      </c>
    </row>
    <row r="4254" spans="9:10">
      <c r="I4254" s="62">
        <v>16587.330000000002</v>
      </c>
      <c r="J4254" s="63">
        <v>7186.14</v>
      </c>
    </row>
    <row r="4255" spans="9:10">
      <c r="I4255" s="62">
        <v>25677.93</v>
      </c>
      <c r="J4255" s="63">
        <v>30220.77</v>
      </c>
    </row>
    <row r="4256" spans="9:10">
      <c r="I4256" s="62">
        <v>16891.98</v>
      </c>
      <c r="J4256" s="63">
        <v>6873.73</v>
      </c>
    </row>
    <row r="4257" spans="9:10">
      <c r="I4257" s="62">
        <v>21874.69</v>
      </c>
      <c r="J4257" s="63">
        <v>8746.74</v>
      </c>
    </row>
    <row r="4258" spans="9:10">
      <c r="I4258" s="62">
        <v>27180.240000000002</v>
      </c>
      <c r="J4258" s="63">
        <v>8853.9500000000007</v>
      </c>
    </row>
    <row r="4259" spans="9:10">
      <c r="I4259" s="62">
        <v>8768.7999999999993</v>
      </c>
      <c r="J4259" s="63">
        <v>20558.95</v>
      </c>
    </row>
    <row r="4260" spans="9:10">
      <c r="I4260" s="62">
        <v>22035.61</v>
      </c>
      <c r="J4260" s="63">
        <v>18284.61</v>
      </c>
    </row>
    <row r="4261" spans="9:10">
      <c r="I4261" s="62">
        <v>14258.75</v>
      </c>
      <c r="J4261" s="63">
        <v>33319.599999999999</v>
      </c>
    </row>
    <row r="4262" spans="9:10">
      <c r="I4262" s="62">
        <v>22427.18</v>
      </c>
      <c r="J4262" s="63">
        <v>13317.59</v>
      </c>
    </row>
    <row r="4263" spans="9:10">
      <c r="I4263" s="62">
        <v>19827.64</v>
      </c>
      <c r="J4263" s="63">
        <v>27109.599999999999</v>
      </c>
    </row>
    <row r="4264" spans="9:10">
      <c r="I4264" s="62">
        <v>7037.56</v>
      </c>
      <c r="J4264" s="63">
        <v>8120.9</v>
      </c>
    </row>
    <row r="4265" spans="9:10">
      <c r="I4265" s="62">
        <v>13594.94</v>
      </c>
      <c r="J4265" s="63">
        <v>18567.150000000001</v>
      </c>
    </row>
    <row r="4266" spans="9:10">
      <c r="I4266" s="62">
        <v>11158.69</v>
      </c>
      <c r="J4266" s="63">
        <v>8115.21</v>
      </c>
    </row>
    <row r="4267" spans="9:10">
      <c r="I4267" s="62">
        <v>7834.02</v>
      </c>
      <c r="J4267" s="63">
        <v>14081.84</v>
      </c>
    </row>
    <row r="4268" spans="9:10">
      <c r="I4268" s="62">
        <v>20843.04</v>
      </c>
      <c r="J4268" s="63">
        <v>17397.14</v>
      </c>
    </row>
    <row r="4269" spans="9:10">
      <c r="I4269" s="62">
        <v>5416.22</v>
      </c>
      <c r="J4269" s="63">
        <v>7238.78</v>
      </c>
    </row>
    <row r="4270" spans="9:10">
      <c r="I4270" s="62">
        <v>7258.16</v>
      </c>
      <c r="J4270" s="63">
        <v>22460.63</v>
      </c>
    </row>
    <row r="4271" spans="9:10">
      <c r="I4271" s="62">
        <v>18570.82</v>
      </c>
      <c r="J4271" s="63">
        <v>5996.43</v>
      </c>
    </row>
    <row r="4272" spans="9:10">
      <c r="I4272" s="62">
        <v>20526.439999999999</v>
      </c>
      <c r="J4272" s="63">
        <v>23077.22</v>
      </c>
    </row>
    <row r="4273" spans="9:10">
      <c r="I4273" s="62">
        <v>6292.33</v>
      </c>
      <c r="J4273" s="63">
        <v>8372.73</v>
      </c>
    </row>
    <row r="4274" spans="9:10">
      <c r="I4274" s="62">
        <v>11518.45</v>
      </c>
      <c r="J4274" s="63">
        <v>24925.46</v>
      </c>
    </row>
    <row r="4275" spans="9:10">
      <c r="I4275" s="62">
        <v>10330.85</v>
      </c>
      <c r="J4275" s="63">
        <v>38904.14</v>
      </c>
    </row>
    <row r="4276" spans="9:10">
      <c r="I4276" s="62">
        <v>6038.62</v>
      </c>
      <c r="J4276" s="63">
        <v>11059.74</v>
      </c>
    </row>
    <row r="4277" spans="9:10">
      <c r="I4277" s="62">
        <v>8712.77</v>
      </c>
      <c r="J4277" s="63">
        <v>7553.81</v>
      </c>
    </row>
    <row r="4278" spans="9:10">
      <c r="I4278" s="62">
        <v>11654.11</v>
      </c>
      <c r="J4278" s="63">
        <v>7115.49</v>
      </c>
    </row>
    <row r="4279" spans="9:10">
      <c r="I4279" s="62">
        <v>5523.93</v>
      </c>
      <c r="J4279" s="63">
        <v>5650.76</v>
      </c>
    </row>
    <row r="4280" spans="9:10">
      <c r="I4280" s="62">
        <v>6204.5</v>
      </c>
      <c r="J4280" s="63">
        <v>14125.35</v>
      </c>
    </row>
    <row r="4281" spans="9:10">
      <c r="I4281" s="62">
        <v>6717.25</v>
      </c>
      <c r="J4281" s="63">
        <v>5956.45</v>
      </c>
    </row>
    <row r="4282" spans="9:10">
      <c r="I4282" s="62">
        <v>9808.6200000000008</v>
      </c>
      <c r="J4282" s="63">
        <v>22781.02</v>
      </c>
    </row>
    <row r="4283" spans="9:10">
      <c r="I4283" s="62">
        <v>24784.45</v>
      </c>
      <c r="J4283" s="63">
        <v>5920.69</v>
      </c>
    </row>
    <row r="4284" spans="9:10">
      <c r="I4284" s="62">
        <v>5995.44</v>
      </c>
      <c r="J4284" s="63">
        <v>7262.7</v>
      </c>
    </row>
    <row r="4285" spans="9:10">
      <c r="I4285" s="62">
        <v>26514.13</v>
      </c>
      <c r="J4285" s="63">
        <v>8006.14</v>
      </c>
    </row>
    <row r="4286" spans="9:10">
      <c r="I4286" s="62">
        <v>36389.160000000003</v>
      </c>
      <c r="J4286" s="63">
        <v>8276.2800000000007</v>
      </c>
    </row>
    <row r="4287" spans="9:10">
      <c r="I4287" s="62">
        <v>6823.91</v>
      </c>
      <c r="J4287" s="63">
        <v>18859.25</v>
      </c>
    </row>
    <row r="4288" spans="9:10">
      <c r="I4288" s="62">
        <v>26809.759999999998</v>
      </c>
      <c r="J4288" s="63">
        <v>4973.1400000000003</v>
      </c>
    </row>
    <row r="4289" spans="9:10">
      <c r="I4289" s="62">
        <v>23889.08</v>
      </c>
      <c r="J4289" s="63">
        <v>9858.67</v>
      </c>
    </row>
    <row r="4290" spans="9:10">
      <c r="I4290" s="62">
        <v>11527.88</v>
      </c>
      <c r="J4290" s="63">
        <v>5120.66</v>
      </c>
    </row>
    <row r="4291" spans="9:10">
      <c r="I4291" s="62">
        <v>9688.61</v>
      </c>
      <c r="J4291" s="63">
        <v>7665.88</v>
      </c>
    </row>
    <row r="4292" spans="9:10">
      <c r="I4292" s="62">
        <v>5586.41</v>
      </c>
      <c r="J4292" s="63">
        <v>14916.61</v>
      </c>
    </row>
    <row r="4293" spans="9:10">
      <c r="I4293" s="62">
        <v>28373.94</v>
      </c>
      <c r="J4293" s="63">
        <v>30413.39</v>
      </c>
    </row>
    <row r="4294" spans="9:10">
      <c r="I4294" s="62">
        <v>6036.05</v>
      </c>
      <c r="J4294" s="63">
        <v>7731.92</v>
      </c>
    </row>
    <row r="4295" spans="9:10">
      <c r="I4295" s="62">
        <v>16931.5</v>
      </c>
      <c r="J4295" s="63">
        <v>23010.26</v>
      </c>
    </row>
    <row r="4296" spans="9:10">
      <c r="I4296" s="62">
        <v>22774.22</v>
      </c>
      <c r="J4296" s="63">
        <v>14605.85</v>
      </c>
    </row>
    <row r="4297" spans="9:10">
      <c r="I4297" s="62">
        <v>7844.31</v>
      </c>
      <c r="J4297" s="63">
        <v>27756.09</v>
      </c>
    </row>
    <row r="4298" spans="9:10">
      <c r="I4298" s="62">
        <v>9103.92</v>
      </c>
      <c r="J4298" s="63">
        <v>13826.1</v>
      </c>
    </row>
    <row r="4299" spans="9:10">
      <c r="I4299" s="62">
        <v>8762.1299999999992</v>
      </c>
      <c r="J4299" s="63">
        <v>25409.64</v>
      </c>
    </row>
    <row r="4300" spans="9:10">
      <c r="I4300" s="62">
        <v>14702.27</v>
      </c>
      <c r="J4300" s="63">
        <v>9588.42</v>
      </c>
    </row>
    <row r="4301" spans="9:10">
      <c r="I4301" s="62">
        <v>32921.589999999997</v>
      </c>
      <c r="J4301" s="63">
        <v>28815.7</v>
      </c>
    </row>
    <row r="4302" spans="9:10">
      <c r="I4302" s="62">
        <v>12581.98</v>
      </c>
      <c r="J4302" s="63">
        <v>14627.83</v>
      </c>
    </row>
    <row r="4303" spans="9:10">
      <c r="I4303" s="62">
        <v>12865.4</v>
      </c>
      <c r="J4303" s="63">
        <v>7095.89</v>
      </c>
    </row>
    <row r="4304" spans="9:10">
      <c r="I4304" s="62">
        <v>6179.24</v>
      </c>
      <c r="J4304" s="63">
        <v>7351.64</v>
      </c>
    </row>
    <row r="4305" spans="9:10">
      <c r="I4305" s="62">
        <v>8085.71</v>
      </c>
      <c r="J4305" s="63">
        <v>24072.47</v>
      </c>
    </row>
    <row r="4306" spans="9:10">
      <c r="I4306" s="62">
        <v>22371.8</v>
      </c>
      <c r="J4306" s="63">
        <v>8099.49</v>
      </c>
    </row>
    <row r="4307" spans="9:10">
      <c r="I4307" s="62">
        <v>17814.810000000001</v>
      </c>
      <c r="J4307" s="63">
        <v>10670.49</v>
      </c>
    </row>
    <row r="4308" spans="9:10">
      <c r="I4308" s="62">
        <v>6982.7</v>
      </c>
      <c r="J4308" s="63">
        <v>3190.57</v>
      </c>
    </row>
    <row r="4309" spans="9:10">
      <c r="I4309" s="62">
        <v>30461.439999999999</v>
      </c>
      <c r="J4309" s="63">
        <v>8072.99</v>
      </c>
    </row>
    <row r="4310" spans="9:10">
      <c r="I4310" s="62">
        <v>9103.75</v>
      </c>
      <c r="J4310" s="63">
        <v>13710.48</v>
      </c>
    </row>
    <row r="4311" spans="9:10">
      <c r="I4311" s="62">
        <v>6378.84</v>
      </c>
      <c r="J4311" s="63">
        <v>9414.2199999999993</v>
      </c>
    </row>
    <row r="4312" spans="9:10">
      <c r="I4312" s="62">
        <v>15545.72</v>
      </c>
      <c r="J4312" s="63">
        <v>15085.67</v>
      </c>
    </row>
    <row r="4313" spans="9:10">
      <c r="I4313" s="62">
        <v>6910.12</v>
      </c>
      <c r="J4313" s="63">
        <v>13864.16</v>
      </c>
    </row>
    <row r="4314" spans="9:10">
      <c r="I4314" s="62">
        <v>6810.26</v>
      </c>
      <c r="J4314" s="63">
        <v>16990.419999999998</v>
      </c>
    </row>
    <row r="4315" spans="9:10">
      <c r="I4315" s="62">
        <v>10849.37</v>
      </c>
      <c r="J4315" s="63">
        <v>13257.19</v>
      </c>
    </row>
    <row r="4316" spans="9:10">
      <c r="I4316" s="62">
        <v>7685.41</v>
      </c>
      <c r="J4316" s="63">
        <v>9799.43</v>
      </c>
    </row>
    <row r="4317" spans="9:10">
      <c r="I4317" s="62">
        <v>10618.53</v>
      </c>
      <c r="J4317" s="63">
        <v>10474.27</v>
      </c>
    </row>
    <row r="4318" spans="9:10">
      <c r="I4318" s="62">
        <v>5299.76</v>
      </c>
      <c r="J4318" s="63">
        <v>14880.43</v>
      </c>
    </row>
    <row r="4319" spans="9:10">
      <c r="I4319" s="62">
        <v>9221.1299999999992</v>
      </c>
      <c r="J4319" s="63">
        <v>17470.759999999998</v>
      </c>
    </row>
    <row r="4320" spans="9:10">
      <c r="I4320" s="62">
        <v>6953.27</v>
      </c>
      <c r="J4320" s="63">
        <v>6495.42</v>
      </c>
    </row>
    <row r="4321" spans="9:10">
      <c r="I4321" s="62">
        <v>5989.27</v>
      </c>
      <c r="J4321" s="63">
        <v>8163.64</v>
      </c>
    </row>
    <row r="4322" spans="9:10">
      <c r="I4322" s="62">
        <v>6552.64</v>
      </c>
      <c r="J4322" s="63">
        <v>24046.86</v>
      </c>
    </row>
    <row r="4323" spans="9:10">
      <c r="I4323" s="62">
        <v>6206.8</v>
      </c>
      <c r="J4323" s="63">
        <v>7015.53</v>
      </c>
    </row>
    <row r="4324" spans="9:10">
      <c r="I4324" s="62">
        <v>5739.01</v>
      </c>
      <c r="J4324" s="63">
        <v>13487.79</v>
      </c>
    </row>
    <row r="4325" spans="9:10">
      <c r="I4325" s="62">
        <v>21779.97</v>
      </c>
      <c r="J4325" s="63">
        <v>8654.0499999999993</v>
      </c>
    </row>
    <row r="4326" spans="9:10">
      <c r="I4326" s="62">
        <v>26335.040000000001</v>
      </c>
      <c r="J4326" s="63">
        <v>14953.82</v>
      </c>
    </row>
    <row r="4327" spans="9:10">
      <c r="I4327" s="62">
        <v>7131.28</v>
      </c>
      <c r="J4327" s="63">
        <v>6601.95</v>
      </c>
    </row>
    <row r="4328" spans="9:10">
      <c r="I4328" s="62">
        <v>13762.44</v>
      </c>
      <c r="J4328" s="63">
        <v>10932.95</v>
      </c>
    </row>
    <row r="4329" spans="9:10">
      <c r="I4329" s="62">
        <v>8181.64</v>
      </c>
      <c r="J4329" s="63">
        <v>25997.4</v>
      </c>
    </row>
    <row r="4330" spans="9:10">
      <c r="I4330" s="62">
        <v>8012.37</v>
      </c>
      <c r="J4330" s="63">
        <v>10865.17</v>
      </c>
    </row>
    <row r="4331" spans="9:10">
      <c r="I4331" s="62">
        <v>22581</v>
      </c>
      <c r="J4331" s="63">
        <v>7632.75</v>
      </c>
    </row>
    <row r="4332" spans="9:10">
      <c r="I4332" s="62">
        <v>6067.69</v>
      </c>
      <c r="J4332" s="63">
        <v>22979.56</v>
      </c>
    </row>
    <row r="4333" spans="9:10">
      <c r="I4333" s="62">
        <v>27077.25</v>
      </c>
      <c r="J4333" s="63">
        <v>10084.59</v>
      </c>
    </row>
    <row r="4334" spans="9:10">
      <c r="I4334" s="62">
        <v>6091.48</v>
      </c>
      <c r="J4334" s="63">
        <v>12562.98</v>
      </c>
    </row>
    <row r="4335" spans="9:10">
      <c r="I4335" s="62">
        <v>5953.26</v>
      </c>
      <c r="J4335" s="63">
        <v>21704.43</v>
      </c>
    </row>
    <row r="4336" spans="9:10">
      <c r="I4336" s="62">
        <v>6559.71</v>
      </c>
      <c r="J4336" s="63">
        <v>19679.009999999998</v>
      </c>
    </row>
    <row r="4337" spans="9:10">
      <c r="I4337" s="62">
        <v>6215.66</v>
      </c>
      <c r="J4337" s="63">
        <v>7436.38</v>
      </c>
    </row>
    <row r="4338" spans="9:10">
      <c r="I4338" s="62">
        <v>8078.2</v>
      </c>
      <c r="J4338" s="63">
        <v>6645.75</v>
      </c>
    </row>
    <row r="4339" spans="9:10">
      <c r="I4339" s="62">
        <v>16829.22</v>
      </c>
      <c r="J4339" s="63">
        <v>20094.07</v>
      </c>
    </row>
    <row r="4340" spans="9:10">
      <c r="I4340" s="62">
        <v>9759.75</v>
      </c>
      <c r="J4340" s="63">
        <v>12006.92</v>
      </c>
    </row>
    <row r="4341" spans="9:10">
      <c r="I4341" s="62">
        <v>6206.85</v>
      </c>
      <c r="J4341" s="63">
        <v>13341.5</v>
      </c>
    </row>
    <row r="4342" spans="9:10">
      <c r="I4342" s="62">
        <v>22380.23</v>
      </c>
      <c r="J4342" s="63">
        <v>11777.19</v>
      </c>
    </row>
    <row r="4343" spans="9:10">
      <c r="I4343" s="62">
        <v>19645.03</v>
      </c>
      <c r="J4343" s="63">
        <v>8499.67</v>
      </c>
    </row>
    <row r="4344" spans="9:10">
      <c r="I4344" s="62">
        <v>5420.5</v>
      </c>
      <c r="J4344" s="63">
        <v>10498.68</v>
      </c>
    </row>
    <row r="4345" spans="9:10">
      <c r="I4345" s="62">
        <v>5639.94</v>
      </c>
      <c r="J4345" s="63">
        <v>20709.75</v>
      </c>
    </row>
    <row r="4346" spans="9:10">
      <c r="I4346" s="62">
        <v>5786.86</v>
      </c>
      <c r="J4346" s="63">
        <v>8359.1200000000008</v>
      </c>
    </row>
    <row r="4347" spans="9:10">
      <c r="I4347" s="62">
        <v>10959.83</v>
      </c>
      <c r="J4347" s="63">
        <v>11047.19</v>
      </c>
    </row>
    <row r="4348" spans="9:10">
      <c r="I4348" s="62">
        <v>13920.45</v>
      </c>
      <c r="J4348" s="63">
        <v>6516.45</v>
      </c>
    </row>
    <row r="4349" spans="9:10">
      <c r="I4349" s="62">
        <v>9307.41</v>
      </c>
      <c r="J4349" s="63">
        <v>7657.91</v>
      </c>
    </row>
    <row r="4350" spans="9:10">
      <c r="I4350" s="62">
        <v>5135.37</v>
      </c>
      <c r="J4350" s="63">
        <v>25734.36</v>
      </c>
    </row>
    <row r="4351" spans="9:10">
      <c r="I4351" s="62">
        <v>12633.82</v>
      </c>
      <c r="J4351" s="63">
        <v>19072.509999999998</v>
      </c>
    </row>
    <row r="4352" spans="9:10">
      <c r="I4352" s="62">
        <v>20832.47</v>
      </c>
      <c r="J4352" s="63">
        <v>7520.57</v>
      </c>
    </row>
    <row r="4353" spans="9:10">
      <c r="I4353" s="62">
        <v>13130.96</v>
      </c>
      <c r="J4353" s="63">
        <v>21278.52</v>
      </c>
    </row>
    <row r="4354" spans="9:10">
      <c r="I4354" s="62">
        <v>9384.0400000000009</v>
      </c>
      <c r="J4354" s="63">
        <v>7387.32</v>
      </c>
    </row>
    <row r="4355" spans="9:10">
      <c r="I4355" s="62">
        <v>4282.6499999999996</v>
      </c>
      <c r="J4355" s="63">
        <v>18869.89</v>
      </c>
    </row>
    <row r="4356" spans="9:10">
      <c r="I4356" s="62">
        <v>8265.0300000000007</v>
      </c>
      <c r="J4356" s="63">
        <v>25968.75</v>
      </c>
    </row>
    <row r="4357" spans="9:10">
      <c r="I4357" s="62">
        <v>10532.07</v>
      </c>
      <c r="J4357" s="63">
        <v>16231.21</v>
      </c>
    </row>
    <row r="4358" spans="9:10">
      <c r="I4358" s="62">
        <v>9353.89</v>
      </c>
      <c r="J4358" s="63">
        <v>6425.62</v>
      </c>
    </row>
    <row r="4359" spans="9:10">
      <c r="I4359" s="62">
        <v>23844.62</v>
      </c>
      <c r="J4359" s="63">
        <v>4585.72</v>
      </c>
    </row>
    <row r="4360" spans="9:10">
      <c r="I4360" s="62">
        <v>7557.83</v>
      </c>
      <c r="J4360" s="63">
        <v>15431.95</v>
      </c>
    </row>
    <row r="4361" spans="9:10">
      <c r="I4361" s="62">
        <v>6783.78</v>
      </c>
      <c r="J4361" s="63">
        <v>5389.03</v>
      </c>
    </row>
    <row r="4362" spans="9:10">
      <c r="I4362" s="62">
        <v>20890.72</v>
      </c>
      <c r="J4362" s="63">
        <v>7453.98</v>
      </c>
    </row>
    <row r="4363" spans="9:10">
      <c r="I4363" s="62">
        <v>24540.82</v>
      </c>
      <c r="J4363" s="63">
        <v>7177.92</v>
      </c>
    </row>
    <row r="4364" spans="9:10">
      <c r="I4364" s="62">
        <v>12558.29</v>
      </c>
      <c r="J4364" s="63">
        <v>6010.79</v>
      </c>
    </row>
    <row r="4365" spans="9:10">
      <c r="I4365" s="62">
        <v>10296.799999999999</v>
      </c>
      <c r="J4365" s="63">
        <v>18125.32</v>
      </c>
    </row>
    <row r="4366" spans="9:10">
      <c r="I4366" s="62">
        <v>8028.9</v>
      </c>
      <c r="J4366" s="63">
        <v>6415.33</v>
      </c>
    </row>
    <row r="4367" spans="9:10">
      <c r="I4367" s="62">
        <v>15621.32</v>
      </c>
      <c r="J4367" s="63">
        <v>22435.54</v>
      </c>
    </row>
    <row r="4368" spans="9:10">
      <c r="I4368" s="62">
        <v>10345.64</v>
      </c>
      <c r="J4368" s="63">
        <v>13525.88</v>
      </c>
    </row>
    <row r="4369" spans="9:10">
      <c r="I4369" s="62">
        <v>23080.27</v>
      </c>
      <c r="J4369" s="63">
        <v>7108.69</v>
      </c>
    </row>
    <row r="4370" spans="9:10">
      <c r="I4370" s="62">
        <v>11824.24</v>
      </c>
      <c r="J4370" s="63">
        <v>6348.61</v>
      </c>
    </row>
    <row r="4371" spans="9:10">
      <c r="I4371" s="62">
        <v>27505.54</v>
      </c>
      <c r="J4371" s="63">
        <v>10706.58</v>
      </c>
    </row>
    <row r="4372" spans="9:10">
      <c r="I4372" s="62">
        <v>11184.42</v>
      </c>
      <c r="J4372" s="63">
        <v>28885.48</v>
      </c>
    </row>
    <row r="4373" spans="9:10">
      <c r="I4373" s="62">
        <v>7669.43</v>
      </c>
      <c r="J4373" s="63">
        <v>11594.27</v>
      </c>
    </row>
    <row r="4374" spans="9:10">
      <c r="I4374" s="62">
        <v>30845.74</v>
      </c>
      <c r="J4374" s="63">
        <v>22693.37</v>
      </c>
    </row>
    <row r="4375" spans="9:10">
      <c r="I4375" s="62">
        <v>7266.16</v>
      </c>
      <c r="J4375" s="63">
        <v>10129.89</v>
      </c>
    </row>
    <row r="4376" spans="9:10">
      <c r="I4376" s="62">
        <v>15576.79</v>
      </c>
      <c r="J4376" s="63">
        <v>8940.83</v>
      </c>
    </row>
    <row r="4377" spans="9:10">
      <c r="I4377" s="62">
        <v>9445.4699999999993</v>
      </c>
      <c r="J4377" s="63">
        <v>22072.55</v>
      </c>
    </row>
    <row r="4378" spans="9:10">
      <c r="I4378" s="62">
        <v>17211.740000000002</v>
      </c>
      <c r="J4378" s="63">
        <v>7181.2</v>
      </c>
    </row>
    <row r="4379" spans="9:10">
      <c r="I4379" s="62">
        <v>20105.8</v>
      </c>
      <c r="J4379" s="63">
        <v>7469.72</v>
      </c>
    </row>
    <row r="4380" spans="9:10">
      <c r="I4380" s="62">
        <v>13987.21</v>
      </c>
      <c r="J4380" s="63">
        <v>5893.9</v>
      </c>
    </row>
    <row r="4381" spans="9:10">
      <c r="I4381" s="62">
        <v>18412.11</v>
      </c>
      <c r="J4381" s="63">
        <v>8178</v>
      </c>
    </row>
    <row r="4382" spans="9:10">
      <c r="I4382" s="62">
        <v>6680.11</v>
      </c>
      <c r="J4382" s="63">
        <v>16883.55</v>
      </c>
    </row>
    <row r="4383" spans="9:10">
      <c r="I4383" s="62">
        <v>19556.62</v>
      </c>
      <c r="J4383" s="63">
        <v>29544.91</v>
      </c>
    </row>
    <row r="4384" spans="9:10">
      <c r="I4384" s="62">
        <v>6135.31</v>
      </c>
      <c r="J4384" s="63">
        <v>5885.39</v>
      </c>
    </row>
    <row r="4385" spans="9:10">
      <c r="I4385" s="62">
        <v>18741.240000000002</v>
      </c>
      <c r="J4385" s="63">
        <v>9443.34</v>
      </c>
    </row>
    <row r="4386" spans="9:10">
      <c r="I4386" s="62">
        <v>5230.63</v>
      </c>
      <c r="J4386" s="63">
        <v>16179.95</v>
      </c>
    </row>
    <row r="4387" spans="9:10">
      <c r="I4387" s="62">
        <v>9150.36</v>
      </c>
      <c r="J4387" s="63">
        <v>7439.41</v>
      </c>
    </row>
    <row r="4388" spans="9:10">
      <c r="I4388" s="62">
        <v>20796.849999999999</v>
      </c>
      <c r="J4388" s="63">
        <v>17409.84</v>
      </c>
    </row>
    <row r="4389" spans="9:10">
      <c r="I4389" s="62">
        <v>11816.27</v>
      </c>
      <c r="J4389" s="63">
        <v>8482.31</v>
      </c>
    </row>
    <row r="4390" spans="9:10">
      <c r="I4390" s="62">
        <v>10120.74</v>
      </c>
      <c r="J4390" s="63">
        <v>9016.8799999999992</v>
      </c>
    </row>
    <row r="4391" spans="9:10">
      <c r="I4391" s="62">
        <v>6303.34</v>
      </c>
      <c r="J4391" s="63">
        <v>14101.48</v>
      </c>
    </row>
    <row r="4392" spans="9:10">
      <c r="I4392" s="62">
        <v>21519.58</v>
      </c>
      <c r="J4392" s="63">
        <v>24218.78</v>
      </c>
    </row>
    <row r="4393" spans="9:10">
      <c r="I4393" s="62">
        <v>12565.32</v>
      </c>
      <c r="J4393" s="63">
        <v>8389.89</v>
      </c>
    </row>
    <row r="4394" spans="9:10">
      <c r="I4394" s="62">
        <v>8078.31</v>
      </c>
      <c r="J4394" s="63">
        <v>13446.86</v>
      </c>
    </row>
    <row r="4395" spans="9:10">
      <c r="I4395" s="62">
        <v>6971.92</v>
      </c>
      <c r="J4395" s="63">
        <v>39012.15</v>
      </c>
    </row>
    <row r="4396" spans="9:10">
      <c r="I4396" s="62">
        <v>10967.27</v>
      </c>
      <c r="J4396" s="63">
        <v>8381</v>
      </c>
    </row>
    <row r="4397" spans="9:10">
      <c r="I4397" s="62">
        <v>15122.79</v>
      </c>
      <c r="J4397" s="63">
        <v>15387.59</v>
      </c>
    </row>
    <row r="4398" spans="9:10">
      <c r="I4398" s="62">
        <v>7816.29</v>
      </c>
      <c r="J4398" s="63">
        <v>8883.06</v>
      </c>
    </row>
    <row r="4399" spans="9:10">
      <c r="I4399" s="62">
        <v>11465.12</v>
      </c>
      <c r="J4399" s="63">
        <v>13153.39</v>
      </c>
    </row>
    <row r="4400" spans="9:10">
      <c r="I4400" s="62">
        <v>15833.33</v>
      </c>
      <c r="J4400" s="63">
        <v>18543.349999999999</v>
      </c>
    </row>
    <row r="4401" spans="9:10">
      <c r="I4401" s="62">
        <v>22824.959999999999</v>
      </c>
      <c r="J4401" s="63">
        <v>6862.56</v>
      </c>
    </row>
    <row r="4402" spans="9:10">
      <c r="I4402" s="62">
        <v>17628.66</v>
      </c>
      <c r="J4402" s="63">
        <v>4981.62</v>
      </c>
    </row>
    <row r="4403" spans="9:10">
      <c r="I4403" s="62">
        <v>14585.35</v>
      </c>
      <c r="J4403" s="63">
        <v>8003.28</v>
      </c>
    </row>
    <row r="4404" spans="9:10">
      <c r="I4404" s="62">
        <v>7662.84</v>
      </c>
      <c r="J4404" s="63">
        <v>12870.92</v>
      </c>
    </row>
    <row r="4405" spans="9:10">
      <c r="I4405" s="62">
        <v>6976.86</v>
      </c>
      <c r="J4405" s="63">
        <v>7246.48</v>
      </c>
    </row>
    <row r="4406" spans="9:10">
      <c r="I4406" s="62">
        <v>28414.2</v>
      </c>
      <c r="J4406" s="63">
        <v>7497.95</v>
      </c>
    </row>
    <row r="4407" spans="9:10">
      <c r="I4407" s="62">
        <v>17902.580000000002</v>
      </c>
      <c r="J4407" s="63">
        <v>8454.24</v>
      </c>
    </row>
    <row r="4408" spans="9:10">
      <c r="I4408" s="62">
        <v>6835.84</v>
      </c>
      <c r="J4408" s="63">
        <v>10493.97</v>
      </c>
    </row>
    <row r="4409" spans="9:10">
      <c r="I4409" s="62">
        <v>13776.2</v>
      </c>
      <c r="J4409" s="63">
        <v>8710.2000000000007</v>
      </c>
    </row>
    <row r="4410" spans="9:10">
      <c r="I4410" s="62">
        <v>6548.01</v>
      </c>
      <c r="J4410" s="63">
        <v>6141.51</v>
      </c>
    </row>
    <row r="4411" spans="9:10">
      <c r="I4411" s="62">
        <v>10843.09</v>
      </c>
      <c r="J4411" s="63">
        <v>29900.52</v>
      </c>
    </row>
    <row r="4412" spans="9:10">
      <c r="I4412" s="62">
        <v>7609.32</v>
      </c>
      <c r="J4412" s="63">
        <v>17929.93</v>
      </c>
    </row>
    <row r="4413" spans="9:10">
      <c r="I4413" s="62">
        <v>11745.9</v>
      </c>
      <c r="J4413" s="63">
        <v>16403.07</v>
      </c>
    </row>
    <row r="4414" spans="9:10">
      <c r="I4414" s="62">
        <v>11675.65</v>
      </c>
      <c r="J4414" s="63">
        <v>9462.36</v>
      </c>
    </row>
    <row r="4415" spans="9:10">
      <c r="I4415" s="62">
        <v>23538.58</v>
      </c>
      <c r="J4415" s="63">
        <v>7917.33</v>
      </c>
    </row>
    <row r="4416" spans="9:10">
      <c r="I4416" s="62">
        <v>16977.61</v>
      </c>
      <c r="J4416" s="63">
        <v>9705.07</v>
      </c>
    </row>
    <row r="4417" spans="9:10">
      <c r="I4417" s="62">
        <v>16640.62</v>
      </c>
      <c r="J4417" s="63">
        <v>7049.9</v>
      </c>
    </row>
    <row r="4418" spans="9:10">
      <c r="I4418" s="62">
        <v>7110.76</v>
      </c>
      <c r="J4418" s="63">
        <v>6799.89</v>
      </c>
    </row>
    <row r="4419" spans="9:10">
      <c r="I4419" s="62">
        <v>5507</v>
      </c>
      <c r="J4419" s="63">
        <v>11490.41</v>
      </c>
    </row>
    <row r="4420" spans="9:10">
      <c r="I4420" s="62">
        <v>21773.5</v>
      </c>
      <c r="J4420" s="63">
        <v>9325.1200000000008</v>
      </c>
    </row>
    <row r="4421" spans="9:10">
      <c r="I4421" s="62">
        <v>7730.6</v>
      </c>
      <c r="J4421" s="63">
        <v>5713.24</v>
      </c>
    </row>
    <row r="4422" spans="9:10">
      <c r="I4422" s="62">
        <v>15139.67</v>
      </c>
      <c r="J4422" s="63">
        <v>9305.6</v>
      </c>
    </row>
    <row r="4423" spans="9:10">
      <c r="I4423" s="62">
        <v>10869.91</v>
      </c>
      <c r="J4423" s="63">
        <v>6066.89</v>
      </c>
    </row>
    <row r="4424" spans="9:10">
      <c r="I4424" s="62">
        <v>24399.02</v>
      </c>
      <c r="J4424" s="63">
        <v>7552.99</v>
      </c>
    </row>
    <row r="4425" spans="9:10">
      <c r="I4425" s="62">
        <v>18958.66</v>
      </c>
      <c r="J4425" s="63">
        <v>7742.19</v>
      </c>
    </row>
    <row r="4426" spans="9:10">
      <c r="I4426" s="62">
        <v>8123.78</v>
      </c>
      <c r="J4426" s="63">
        <v>9603.33</v>
      </c>
    </row>
    <row r="4427" spans="9:10">
      <c r="I4427" s="62">
        <v>20913.04</v>
      </c>
      <c r="J4427" s="63">
        <v>8873.82</v>
      </c>
    </row>
    <row r="4428" spans="9:10">
      <c r="I4428" s="62">
        <v>25400.1</v>
      </c>
      <c r="J4428" s="63">
        <v>25380.57</v>
      </c>
    </row>
    <row r="4429" spans="9:10">
      <c r="I4429" s="62">
        <v>14724.48</v>
      </c>
      <c r="J4429" s="63">
        <v>18425.349999999999</v>
      </c>
    </row>
    <row r="4430" spans="9:10">
      <c r="I4430" s="62">
        <v>5073.6000000000004</v>
      </c>
      <c r="J4430" s="63">
        <v>9892.5300000000007</v>
      </c>
    </row>
    <row r="4431" spans="9:10">
      <c r="I4431" s="62">
        <v>24758.240000000002</v>
      </c>
      <c r="J4431" s="63">
        <v>7401.01</v>
      </c>
    </row>
    <row r="4432" spans="9:10">
      <c r="I4432" s="62">
        <v>6662.46</v>
      </c>
      <c r="J4432" s="63">
        <v>14759.57</v>
      </c>
    </row>
    <row r="4433" spans="9:10">
      <c r="I4433" s="62">
        <v>22641.95</v>
      </c>
      <c r="J4433" s="63">
        <v>6997.89</v>
      </c>
    </row>
    <row r="4434" spans="9:10">
      <c r="I4434" s="62">
        <v>19794.79</v>
      </c>
      <c r="J4434" s="63">
        <v>13277.91</v>
      </c>
    </row>
    <row r="4435" spans="9:10">
      <c r="I4435" s="62">
        <v>8390.0400000000009</v>
      </c>
      <c r="J4435" s="63">
        <v>6099.05</v>
      </c>
    </row>
    <row r="4436" spans="9:10">
      <c r="I4436" s="62">
        <v>9360.4699999999993</v>
      </c>
      <c r="J4436" s="63">
        <v>15168.18</v>
      </c>
    </row>
    <row r="4437" spans="9:10">
      <c r="I4437" s="62">
        <v>7641.78</v>
      </c>
      <c r="J4437" s="63">
        <v>21831.78</v>
      </c>
    </row>
    <row r="4438" spans="9:10">
      <c r="I4438" s="62">
        <v>9553.15</v>
      </c>
      <c r="J4438" s="63">
        <v>15650.05</v>
      </c>
    </row>
    <row r="4439" spans="9:10">
      <c r="I4439" s="62">
        <v>7237.98</v>
      </c>
      <c r="J4439" s="63">
        <v>11612.57</v>
      </c>
    </row>
    <row r="4440" spans="9:10">
      <c r="I4440" s="62">
        <v>12981.54</v>
      </c>
      <c r="J4440" s="63">
        <v>5761.68</v>
      </c>
    </row>
    <row r="4441" spans="9:10">
      <c r="I4441" s="62">
        <v>20933.12</v>
      </c>
      <c r="J4441" s="63">
        <v>28841.55</v>
      </c>
    </row>
    <row r="4442" spans="9:10">
      <c r="I4442" s="62">
        <v>5444.31</v>
      </c>
      <c r="J4442" s="63">
        <v>17150.36</v>
      </c>
    </row>
    <row r="4443" spans="9:10">
      <c r="I4443" s="62">
        <v>12220.4</v>
      </c>
      <c r="J4443" s="63">
        <v>6879.05</v>
      </c>
    </row>
    <row r="4444" spans="9:10">
      <c r="I4444" s="62">
        <v>12102.91</v>
      </c>
      <c r="J4444" s="63">
        <v>9119.2900000000009</v>
      </c>
    </row>
    <row r="4445" spans="9:10">
      <c r="I4445" s="62">
        <v>13032.88</v>
      </c>
      <c r="J4445" s="63">
        <v>16502.439999999999</v>
      </c>
    </row>
    <row r="4446" spans="9:10">
      <c r="I4446" s="62">
        <v>18854.87</v>
      </c>
      <c r="J4446" s="63">
        <v>11774.48</v>
      </c>
    </row>
    <row r="4447" spans="9:10">
      <c r="I4447" s="62">
        <v>7823.03</v>
      </c>
      <c r="J4447" s="63">
        <v>11008.3</v>
      </c>
    </row>
    <row r="4448" spans="9:10">
      <c r="I4448" s="62">
        <v>21075.14</v>
      </c>
      <c r="J4448" s="63">
        <v>6879.28</v>
      </c>
    </row>
    <row r="4449" spans="9:10">
      <c r="I4449" s="62">
        <v>15609.85</v>
      </c>
      <c r="J4449" s="63">
        <v>6099.04</v>
      </c>
    </row>
    <row r="4450" spans="9:10">
      <c r="I4450" s="62">
        <v>10225.74</v>
      </c>
      <c r="J4450" s="63">
        <v>12673.01</v>
      </c>
    </row>
    <row r="4451" spans="9:10">
      <c r="I4451" s="62">
        <v>8154.17</v>
      </c>
      <c r="J4451" s="63">
        <v>9034.7000000000007</v>
      </c>
    </row>
    <row r="4452" spans="9:10">
      <c r="I4452" s="62">
        <v>36427.15</v>
      </c>
      <c r="J4452" s="63">
        <v>10387.700000000001</v>
      </c>
    </row>
    <row r="4453" spans="9:10">
      <c r="I4453" s="62">
        <v>9391.2000000000007</v>
      </c>
      <c r="J4453" s="63">
        <v>7121.68</v>
      </c>
    </row>
    <row r="4454" spans="9:10">
      <c r="I4454" s="62">
        <v>7297.85</v>
      </c>
      <c r="J4454" s="63">
        <v>5417.22</v>
      </c>
    </row>
    <row r="4455" spans="9:10">
      <c r="I4455" s="62">
        <v>8046.53</v>
      </c>
      <c r="J4455" s="63">
        <v>17697.490000000002</v>
      </c>
    </row>
    <row r="4456" spans="9:10">
      <c r="I4456" s="62">
        <v>6097.84</v>
      </c>
      <c r="J4456" s="63">
        <v>20282.38</v>
      </c>
    </row>
    <row r="4457" spans="9:10">
      <c r="I4457" s="62">
        <v>16866.740000000002</v>
      </c>
      <c r="J4457" s="63">
        <v>9547.36</v>
      </c>
    </row>
    <row r="4458" spans="9:10">
      <c r="I4458" s="62">
        <v>6601.98</v>
      </c>
      <c r="J4458" s="63">
        <v>7526.2</v>
      </c>
    </row>
    <row r="4459" spans="9:10">
      <c r="I4459" s="62">
        <v>6333.6</v>
      </c>
      <c r="J4459" s="63">
        <v>23780.46</v>
      </c>
    </row>
    <row r="4460" spans="9:10">
      <c r="I4460" s="62">
        <v>13780.63</v>
      </c>
      <c r="J4460" s="63">
        <v>8301.15</v>
      </c>
    </row>
    <row r="4461" spans="9:10">
      <c r="I4461" s="62">
        <v>23085.43</v>
      </c>
      <c r="J4461" s="63">
        <v>7664.18</v>
      </c>
    </row>
    <row r="4462" spans="9:10">
      <c r="I4462" s="62">
        <v>5744.87</v>
      </c>
      <c r="J4462" s="63">
        <v>7966.25</v>
      </c>
    </row>
    <row r="4463" spans="9:10">
      <c r="I4463" s="62">
        <v>6113.02</v>
      </c>
      <c r="J4463" s="63">
        <v>10616.44</v>
      </c>
    </row>
    <row r="4464" spans="9:10">
      <c r="I4464" s="62">
        <v>6251.13</v>
      </c>
      <c r="J4464" s="63">
        <v>5678.15</v>
      </c>
    </row>
    <row r="4465" spans="9:10">
      <c r="I4465" s="62">
        <v>19164.740000000002</v>
      </c>
      <c r="J4465" s="63">
        <v>6471.01</v>
      </c>
    </row>
    <row r="4466" spans="9:10">
      <c r="I4466" s="62">
        <v>7586.45</v>
      </c>
      <c r="J4466" s="63">
        <v>13092.37</v>
      </c>
    </row>
    <row r="4467" spans="9:10">
      <c r="I4467" s="62">
        <v>30867.599999999999</v>
      </c>
      <c r="J4467" s="63">
        <v>7430.75</v>
      </c>
    </row>
    <row r="4468" spans="9:10">
      <c r="I4468" s="62">
        <v>21793.53</v>
      </c>
      <c r="J4468" s="63">
        <v>13378.78</v>
      </c>
    </row>
    <row r="4469" spans="9:10">
      <c r="I4469" s="62">
        <v>5650.24</v>
      </c>
      <c r="J4469" s="63">
        <v>11465.35</v>
      </c>
    </row>
    <row r="4470" spans="9:10">
      <c r="I4470" s="62">
        <v>18182.349999999999</v>
      </c>
      <c r="J4470" s="63">
        <v>9680.4599999999991</v>
      </c>
    </row>
    <row r="4471" spans="9:10">
      <c r="I4471" s="62">
        <v>5553.69</v>
      </c>
      <c r="J4471" s="63">
        <v>9530.4599999999991</v>
      </c>
    </row>
    <row r="4472" spans="9:10">
      <c r="I4472" s="62">
        <v>24879.040000000001</v>
      </c>
      <c r="J4472" s="63">
        <v>9966.61</v>
      </c>
    </row>
    <row r="4473" spans="9:10">
      <c r="I4473" s="62">
        <v>8377.08</v>
      </c>
      <c r="J4473" s="63">
        <v>12943.4</v>
      </c>
    </row>
    <row r="4474" spans="9:10">
      <c r="I4474" s="62">
        <v>13448.44</v>
      </c>
      <c r="J4474" s="63">
        <v>14815.38</v>
      </c>
    </row>
    <row r="4475" spans="9:10">
      <c r="I4475" s="62">
        <v>10629.03</v>
      </c>
      <c r="J4475" s="63">
        <v>9002.32</v>
      </c>
    </row>
    <row r="4476" spans="9:10">
      <c r="I4476" s="62">
        <v>8366.39</v>
      </c>
      <c r="J4476" s="63">
        <v>10405.02</v>
      </c>
    </row>
    <row r="4477" spans="9:10">
      <c r="I4477" s="62">
        <v>9144.4599999999991</v>
      </c>
      <c r="J4477" s="63">
        <v>10155.91</v>
      </c>
    </row>
    <row r="4478" spans="9:10">
      <c r="I4478" s="62">
        <v>8205.16</v>
      </c>
      <c r="J4478" s="63">
        <v>8685.36</v>
      </c>
    </row>
    <row r="4479" spans="9:10">
      <c r="I4479" s="62">
        <v>39706.06</v>
      </c>
      <c r="J4479" s="63">
        <v>5688.18</v>
      </c>
    </row>
    <row r="4480" spans="9:10">
      <c r="I4480" s="62">
        <v>12264.54</v>
      </c>
      <c r="J4480" s="63">
        <v>10390.549999999999</v>
      </c>
    </row>
    <row r="4481" spans="9:10">
      <c r="I4481" s="62">
        <v>6630.12</v>
      </c>
      <c r="J4481" s="63">
        <v>15079.68</v>
      </c>
    </row>
    <row r="4482" spans="9:10">
      <c r="I4482" s="62">
        <v>9152.06</v>
      </c>
      <c r="J4482" s="63">
        <v>13611.73</v>
      </c>
    </row>
    <row r="4483" spans="9:10">
      <c r="I4483" s="62">
        <v>8560.7199999999993</v>
      </c>
      <c r="J4483" s="63">
        <v>11062.04</v>
      </c>
    </row>
    <row r="4484" spans="9:10">
      <c r="I4484" s="62">
        <v>15177.69</v>
      </c>
      <c r="J4484" s="63">
        <v>8054.11</v>
      </c>
    </row>
    <row r="4485" spans="9:10">
      <c r="I4485" s="62">
        <v>10019.99</v>
      </c>
      <c r="J4485" s="63">
        <v>22038.95</v>
      </c>
    </row>
    <row r="4486" spans="9:10">
      <c r="I4486" s="62">
        <v>14155.5</v>
      </c>
      <c r="J4486" s="63">
        <v>11273.34</v>
      </c>
    </row>
    <row r="4487" spans="9:10">
      <c r="I4487" s="62">
        <v>7160.57</v>
      </c>
      <c r="J4487" s="63">
        <v>7670.77</v>
      </c>
    </row>
    <row r="4488" spans="9:10">
      <c r="I4488" s="62">
        <v>19473.62</v>
      </c>
      <c r="J4488" s="63">
        <v>9649.36</v>
      </c>
    </row>
    <row r="4489" spans="9:10">
      <c r="I4489" s="62">
        <v>10864.79</v>
      </c>
      <c r="J4489" s="63">
        <v>7310.69</v>
      </c>
    </row>
    <row r="4490" spans="9:10">
      <c r="I4490" s="62">
        <v>7364.7</v>
      </c>
      <c r="J4490" s="63">
        <v>7019.45</v>
      </c>
    </row>
    <row r="4491" spans="9:10">
      <c r="I4491" s="62">
        <v>8932.99</v>
      </c>
      <c r="J4491" s="63">
        <v>14040.32</v>
      </c>
    </row>
    <row r="4492" spans="9:10">
      <c r="I4492" s="62">
        <v>15863.76</v>
      </c>
      <c r="J4492" s="63">
        <v>5077.34</v>
      </c>
    </row>
    <row r="4493" spans="9:10">
      <c r="I4493" s="62">
        <v>35705.129999999997</v>
      </c>
      <c r="J4493" s="63">
        <v>25831.15</v>
      </c>
    </row>
    <row r="4494" spans="9:10">
      <c r="I4494" s="62">
        <v>9518.9599999999991</v>
      </c>
      <c r="J4494" s="63">
        <v>7522.99</v>
      </c>
    </row>
    <row r="4495" spans="9:10">
      <c r="I4495" s="62">
        <v>6483.31</v>
      </c>
      <c r="J4495" s="63">
        <v>23718.9</v>
      </c>
    </row>
    <row r="4496" spans="9:10">
      <c r="I4496" s="62">
        <v>23651.3</v>
      </c>
      <c r="J4496" s="63">
        <v>9377</v>
      </c>
    </row>
    <row r="4497" spans="9:10">
      <c r="I4497" s="62">
        <v>7413.3</v>
      </c>
      <c r="J4497" s="63">
        <v>8466.2800000000007</v>
      </c>
    </row>
    <row r="4498" spans="9:10">
      <c r="I4498" s="62">
        <v>7186.14</v>
      </c>
      <c r="J4498" s="63">
        <v>10100.4</v>
      </c>
    </row>
    <row r="4499" spans="9:10">
      <c r="I4499" s="62">
        <v>30220.77</v>
      </c>
      <c r="J4499" s="63">
        <v>8740.7199999999993</v>
      </c>
    </row>
    <row r="4500" spans="9:10">
      <c r="I4500" s="62">
        <v>6873.73</v>
      </c>
      <c r="J4500" s="63">
        <v>7191.55</v>
      </c>
    </row>
    <row r="4501" spans="9:10">
      <c r="I4501" s="62">
        <v>8746.74</v>
      </c>
      <c r="J4501" s="63">
        <v>7036.11</v>
      </c>
    </row>
    <row r="4502" spans="9:10">
      <c r="I4502" s="62">
        <v>8853.9500000000007</v>
      </c>
      <c r="J4502" s="63">
        <v>7078.8</v>
      </c>
    </row>
    <row r="4503" spans="9:10">
      <c r="I4503" s="62">
        <v>20558.95</v>
      </c>
      <c r="J4503" s="63">
        <v>5708.66</v>
      </c>
    </row>
    <row r="4504" spans="9:10">
      <c r="I4504" s="62">
        <v>18284.61</v>
      </c>
      <c r="J4504" s="63">
        <v>8535.3799999999992</v>
      </c>
    </row>
    <row r="4505" spans="9:10">
      <c r="I4505" s="62">
        <v>33319.599999999999</v>
      </c>
      <c r="J4505" s="63">
        <v>9585.4500000000007</v>
      </c>
    </row>
    <row r="4506" spans="9:10">
      <c r="I4506" s="62">
        <v>13317.59</v>
      </c>
      <c r="J4506" s="63">
        <v>15965.78</v>
      </c>
    </row>
    <row r="4507" spans="9:10">
      <c r="I4507" s="62">
        <v>27109.599999999999</v>
      </c>
      <c r="J4507" s="63">
        <v>5729.3</v>
      </c>
    </row>
    <row r="4508" spans="9:10">
      <c r="I4508" s="62">
        <v>8120.9</v>
      </c>
      <c r="J4508" s="63">
        <v>9701.43</v>
      </c>
    </row>
    <row r="4509" spans="9:10">
      <c r="I4509" s="62">
        <v>18567.150000000001</v>
      </c>
      <c r="J4509" s="63">
        <v>24405.3</v>
      </c>
    </row>
    <row r="4510" spans="9:10">
      <c r="I4510" s="62">
        <v>8115.21</v>
      </c>
      <c r="J4510" s="63">
        <v>6128.98</v>
      </c>
    </row>
    <row r="4511" spans="9:10">
      <c r="I4511" s="62">
        <v>14081.84</v>
      </c>
      <c r="J4511" s="63">
        <v>11615.31</v>
      </c>
    </row>
    <row r="4512" spans="9:10">
      <c r="I4512" s="62">
        <v>17397.14</v>
      </c>
      <c r="J4512" s="63">
        <v>16855.27</v>
      </c>
    </row>
    <row r="4513" spans="9:10">
      <c r="I4513" s="62">
        <v>7238.78</v>
      </c>
      <c r="J4513" s="63">
        <v>8072.36</v>
      </c>
    </row>
    <row r="4514" spans="9:10">
      <c r="I4514" s="62">
        <v>22460.63</v>
      </c>
      <c r="J4514" s="63">
        <v>6350.61</v>
      </c>
    </row>
    <row r="4515" spans="9:10">
      <c r="I4515" s="62">
        <v>5996.43</v>
      </c>
      <c r="J4515" s="63">
        <v>8525.83</v>
      </c>
    </row>
    <row r="4516" spans="9:10">
      <c r="I4516" s="62">
        <v>23077.22</v>
      </c>
      <c r="J4516" s="63">
        <v>10031.91</v>
      </c>
    </row>
    <row r="4517" spans="9:10">
      <c r="I4517" s="62">
        <v>8372.73</v>
      </c>
      <c r="J4517" s="63">
        <v>17077.52</v>
      </c>
    </row>
    <row r="4518" spans="9:10">
      <c r="I4518" s="62">
        <v>24925.46</v>
      </c>
      <c r="J4518" s="63">
        <v>8957.33</v>
      </c>
    </row>
    <row r="4519" spans="9:10">
      <c r="I4519" s="62">
        <v>38904.14</v>
      </c>
      <c r="J4519" s="63">
        <v>6725.37</v>
      </c>
    </row>
    <row r="4520" spans="9:10">
      <c r="I4520" s="62">
        <v>11059.74</v>
      </c>
      <c r="J4520" s="63">
        <v>10139.19</v>
      </c>
    </row>
    <row r="4521" spans="9:10">
      <c r="I4521" s="62">
        <v>7553.81</v>
      </c>
      <c r="J4521" s="63">
        <v>9649.75</v>
      </c>
    </row>
    <row r="4522" spans="9:10">
      <c r="I4522" s="62">
        <v>7115.49</v>
      </c>
      <c r="J4522" s="63">
        <v>7896.14</v>
      </c>
    </row>
    <row r="4523" spans="9:10">
      <c r="I4523" s="62">
        <v>5650.76</v>
      </c>
      <c r="J4523" s="63">
        <v>9975.16</v>
      </c>
    </row>
    <row r="4524" spans="9:10">
      <c r="I4524" s="62">
        <v>14125.35</v>
      </c>
      <c r="J4524" s="63">
        <v>6640.12</v>
      </c>
    </row>
    <row r="4525" spans="9:10">
      <c r="I4525" s="62">
        <v>5956.45</v>
      </c>
      <c r="J4525" s="63">
        <v>5658.32</v>
      </c>
    </row>
    <row r="4526" spans="9:10">
      <c r="I4526" s="62">
        <v>22781.02</v>
      </c>
      <c r="J4526" s="63">
        <v>11182.35</v>
      </c>
    </row>
    <row r="4527" spans="9:10">
      <c r="I4527" s="62">
        <v>5920.69</v>
      </c>
      <c r="J4527" s="63">
        <v>9208.32</v>
      </c>
    </row>
    <row r="4528" spans="9:10">
      <c r="I4528" s="62">
        <v>7262.7</v>
      </c>
      <c r="J4528" s="63">
        <v>6479.51</v>
      </c>
    </row>
    <row r="4529" spans="9:10">
      <c r="I4529" s="62">
        <v>8006.14</v>
      </c>
      <c r="J4529" s="63">
        <v>11925.05</v>
      </c>
    </row>
    <row r="4530" spans="9:10">
      <c r="I4530" s="62">
        <v>8276.2800000000007</v>
      </c>
      <c r="J4530" s="63">
        <v>15274.88</v>
      </c>
    </row>
    <row r="4531" spans="9:10">
      <c r="I4531" s="62">
        <v>18859.25</v>
      </c>
      <c r="J4531" s="63">
        <v>9599.51</v>
      </c>
    </row>
    <row r="4532" spans="9:10">
      <c r="I4532" s="62">
        <v>4973.1400000000003</v>
      </c>
      <c r="J4532" s="63">
        <v>8915.02</v>
      </c>
    </row>
    <row r="4533" spans="9:10">
      <c r="I4533" s="62">
        <v>9858.67</v>
      </c>
      <c r="J4533" s="63">
        <v>6729.52</v>
      </c>
    </row>
    <row r="4534" spans="9:10">
      <c r="I4534" s="62">
        <v>5120.66</v>
      </c>
      <c r="J4534" s="63">
        <v>6691.13</v>
      </c>
    </row>
    <row r="4535" spans="9:10">
      <c r="I4535" s="62">
        <v>7665.88</v>
      </c>
      <c r="J4535" s="63">
        <v>7370.03</v>
      </c>
    </row>
    <row r="4536" spans="9:10">
      <c r="I4536" s="62">
        <v>14916.61</v>
      </c>
      <c r="J4536" s="63">
        <v>7451.64</v>
      </c>
    </row>
    <row r="4537" spans="9:10">
      <c r="I4537" s="62">
        <v>30413.39</v>
      </c>
      <c r="J4537" s="63">
        <v>7373.42</v>
      </c>
    </row>
    <row r="4538" spans="9:10">
      <c r="I4538" s="62">
        <v>7731.92</v>
      </c>
      <c r="J4538" s="63">
        <v>6328.11</v>
      </c>
    </row>
    <row r="4539" spans="9:10">
      <c r="I4539" s="62">
        <v>23010.26</v>
      </c>
      <c r="J4539" s="63">
        <v>9518.67</v>
      </c>
    </row>
    <row r="4540" spans="9:10">
      <c r="I4540" s="62">
        <v>14605.85</v>
      </c>
      <c r="J4540" s="63">
        <v>16684.57</v>
      </c>
    </row>
    <row r="4541" spans="9:10">
      <c r="I4541" s="62">
        <v>27756.09</v>
      </c>
      <c r="J4541" s="63">
        <v>9012.3700000000008</v>
      </c>
    </row>
    <row r="4542" spans="9:10">
      <c r="I4542" s="62">
        <v>13826.1</v>
      </c>
      <c r="J4542" s="63">
        <v>11540.49</v>
      </c>
    </row>
    <row r="4543" spans="9:10">
      <c r="I4543" s="62">
        <v>25409.64</v>
      </c>
      <c r="J4543" s="63">
        <v>5336.35</v>
      </c>
    </row>
    <row r="4544" spans="9:10">
      <c r="I4544" s="62">
        <v>9588.42</v>
      </c>
      <c r="J4544" s="63">
        <v>8460.23</v>
      </c>
    </row>
    <row r="4545" spans="9:10">
      <c r="I4545" s="62">
        <v>28815.7</v>
      </c>
      <c r="J4545" s="63">
        <v>9103.11</v>
      </c>
    </row>
    <row r="4546" spans="9:10">
      <c r="I4546" s="62">
        <v>14627.83</v>
      </c>
      <c r="J4546" s="63">
        <v>7769.37</v>
      </c>
    </row>
    <row r="4547" spans="9:10">
      <c r="I4547" s="62">
        <v>7095.89</v>
      </c>
      <c r="J4547" s="63">
        <v>12562.33</v>
      </c>
    </row>
    <row r="4548" spans="9:10">
      <c r="I4548" s="62">
        <v>7351.64</v>
      </c>
      <c r="J4548" s="63">
        <v>20914.09</v>
      </c>
    </row>
    <row r="4549" spans="9:10">
      <c r="I4549" s="62">
        <v>24072.47</v>
      </c>
      <c r="J4549" s="63">
        <v>10800.38</v>
      </c>
    </row>
    <row r="4550" spans="9:10">
      <c r="I4550" s="62">
        <v>8099.49</v>
      </c>
      <c r="J4550" s="63">
        <v>7775.05</v>
      </c>
    </row>
    <row r="4551" spans="9:10">
      <c r="I4551" s="62">
        <v>10670.49</v>
      </c>
      <c r="J4551" s="63">
        <v>14827.16</v>
      </c>
    </row>
    <row r="4552" spans="9:10">
      <c r="I4552" s="62">
        <v>3190.57</v>
      </c>
      <c r="J4552" s="63">
        <v>6736.87</v>
      </c>
    </row>
    <row r="4553" spans="9:10">
      <c r="I4553" s="62">
        <v>8072.99</v>
      </c>
      <c r="J4553" s="63">
        <v>25415.13</v>
      </c>
    </row>
    <row r="4554" spans="9:10">
      <c r="I4554" s="62">
        <v>13710.48</v>
      </c>
      <c r="J4554" s="63">
        <v>7386.76</v>
      </c>
    </row>
    <row r="4555" spans="9:10">
      <c r="I4555" s="62">
        <v>9414.2199999999993</v>
      </c>
      <c r="J4555" s="63">
        <v>4893.6099999999997</v>
      </c>
    </row>
    <row r="4556" spans="9:10">
      <c r="I4556" s="62">
        <v>15085.67</v>
      </c>
      <c r="J4556" s="63">
        <v>7040.49</v>
      </c>
    </row>
    <row r="4557" spans="9:10">
      <c r="I4557" s="62">
        <v>13864.16</v>
      </c>
      <c r="J4557" s="63">
        <v>14395.25</v>
      </c>
    </row>
    <row r="4558" spans="9:10">
      <c r="I4558" s="62">
        <v>16990.419999999998</v>
      </c>
      <c r="J4558" s="63">
        <v>7182.06</v>
      </c>
    </row>
    <row r="4559" spans="9:10">
      <c r="I4559" s="62">
        <v>13257.19</v>
      </c>
      <c r="J4559" s="63">
        <v>6856.64</v>
      </c>
    </row>
    <row r="4560" spans="9:10">
      <c r="I4560" s="62">
        <v>9799.43</v>
      </c>
      <c r="J4560" s="63">
        <v>21446.17</v>
      </c>
    </row>
    <row r="4561" spans="9:10">
      <c r="I4561" s="62">
        <v>10474.27</v>
      </c>
      <c r="J4561" s="63">
        <v>6641.65</v>
      </c>
    </row>
    <row r="4562" spans="9:10">
      <c r="I4562" s="62">
        <v>14880.43</v>
      </c>
      <c r="J4562" s="63">
        <v>6413.24</v>
      </c>
    </row>
    <row r="4563" spans="9:10">
      <c r="I4563" s="62">
        <v>17470.759999999998</v>
      </c>
      <c r="J4563" s="63">
        <v>7755.66</v>
      </c>
    </row>
    <row r="4564" spans="9:10">
      <c r="I4564" s="62">
        <v>6495.42</v>
      </c>
      <c r="J4564" s="63">
        <v>12810.07</v>
      </c>
    </row>
    <row r="4565" spans="9:10">
      <c r="I4565" s="62">
        <v>8163.64</v>
      </c>
      <c r="J4565" s="63">
        <v>6782.51</v>
      </c>
    </row>
    <row r="4566" spans="9:10">
      <c r="I4566" s="62">
        <v>24046.86</v>
      </c>
      <c r="J4566" s="63">
        <v>12082.05</v>
      </c>
    </row>
    <row r="4567" spans="9:10">
      <c r="I4567" s="62">
        <v>7015.53</v>
      </c>
      <c r="J4567" s="63">
        <v>6426.28</v>
      </c>
    </row>
    <row r="4568" spans="9:10">
      <c r="I4568" s="62">
        <v>13487.79</v>
      </c>
      <c r="J4568" s="63">
        <v>14072.9</v>
      </c>
    </row>
    <row r="4569" spans="9:10">
      <c r="I4569" s="62">
        <v>8654.0499999999993</v>
      </c>
      <c r="J4569" s="63">
        <v>7813.22</v>
      </c>
    </row>
    <row r="4570" spans="9:10">
      <c r="I4570" s="62">
        <v>14953.82</v>
      </c>
      <c r="J4570" s="63">
        <v>6919.99</v>
      </c>
    </row>
    <row r="4571" spans="9:10">
      <c r="I4571" s="62">
        <v>6601.95</v>
      </c>
      <c r="J4571" s="63">
        <v>10213.91</v>
      </c>
    </row>
    <row r="4572" spans="9:10">
      <c r="I4572" s="62">
        <v>10932.95</v>
      </c>
      <c r="J4572" s="63">
        <v>9281.42</v>
      </c>
    </row>
    <row r="4573" spans="9:10">
      <c r="I4573" s="62">
        <v>25997.4</v>
      </c>
      <c r="J4573" s="63">
        <v>8027.18</v>
      </c>
    </row>
    <row r="4574" spans="9:10">
      <c r="I4574" s="62">
        <v>10865.17</v>
      </c>
      <c r="J4574" s="63">
        <v>6066.21</v>
      </c>
    </row>
    <row r="4575" spans="9:10">
      <c r="I4575" s="62">
        <v>7632.75</v>
      </c>
      <c r="J4575" s="63">
        <v>7157.8</v>
      </c>
    </row>
    <row r="4576" spans="9:10">
      <c r="I4576" s="62">
        <v>22979.56</v>
      </c>
      <c r="J4576" s="63">
        <v>5529.52</v>
      </c>
    </row>
    <row r="4577" spans="9:10">
      <c r="I4577" s="62">
        <v>10084.59</v>
      </c>
      <c r="J4577" s="63">
        <v>7314.04</v>
      </c>
    </row>
    <row r="4578" spans="9:10">
      <c r="I4578" s="62">
        <v>12562.98</v>
      </c>
      <c r="J4578" s="63">
        <v>9335.69</v>
      </c>
    </row>
    <row r="4579" spans="9:10">
      <c r="I4579" s="62">
        <v>21704.43</v>
      </c>
      <c r="J4579" s="63">
        <v>19621.14</v>
      </c>
    </row>
    <row r="4580" spans="9:10">
      <c r="I4580" s="62">
        <v>19679.009999999998</v>
      </c>
      <c r="J4580" s="63">
        <v>7167.77</v>
      </c>
    </row>
    <row r="4581" spans="9:10">
      <c r="I4581" s="62">
        <v>7436.38</v>
      </c>
      <c r="J4581" s="63">
        <v>7056.51</v>
      </c>
    </row>
    <row r="4582" spans="9:10">
      <c r="I4582" s="62">
        <v>6645.75</v>
      </c>
      <c r="J4582" s="63">
        <v>6672.13</v>
      </c>
    </row>
    <row r="4583" spans="9:10">
      <c r="I4583" s="62">
        <v>20094.07</v>
      </c>
      <c r="J4583" s="63">
        <v>23142.91</v>
      </c>
    </row>
    <row r="4584" spans="9:10">
      <c r="I4584" s="62">
        <v>12006.92</v>
      </c>
      <c r="J4584" s="63">
        <v>11714.15</v>
      </c>
    </row>
    <row r="4585" spans="9:10">
      <c r="I4585" s="62">
        <v>13341.5</v>
      </c>
      <c r="J4585" s="63">
        <v>11766.26</v>
      </c>
    </row>
    <row r="4586" spans="9:10">
      <c r="I4586" s="62">
        <v>11777.19</v>
      </c>
      <c r="J4586" s="63">
        <v>25650.15</v>
      </c>
    </row>
    <row r="4587" spans="9:10">
      <c r="I4587" s="62">
        <v>8499.67</v>
      </c>
      <c r="J4587" s="63">
        <v>19411.11</v>
      </c>
    </row>
    <row r="4588" spans="9:10">
      <c r="I4588" s="62">
        <v>10498.68</v>
      </c>
      <c r="J4588" s="63">
        <v>14853.01</v>
      </c>
    </row>
    <row r="4589" spans="9:10">
      <c r="I4589" s="62">
        <v>20709.75</v>
      </c>
      <c r="J4589" s="63">
        <v>7363.97</v>
      </c>
    </row>
    <row r="4590" spans="9:10">
      <c r="I4590" s="62">
        <v>8359.1200000000008</v>
      </c>
      <c r="J4590" s="63">
        <v>7235.93</v>
      </c>
    </row>
    <row r="4591" spans="9:10">
      <c r="I4591" s="62">
        <v>11047.19</v>
      </c>
      <c r="J4591" s="63">
        <v>7115.44</v>
      </c>
    </row>
    <row r="4592" spans="9:10">
      <c r="I4592" s="62">
        <v>6516.45</v>
      </c>
      <c r="J4592" s="63">
        <v>17329.04</v>
      </c>
    </row>
    <row r="4593" spans="9:10">
      <c r="I4593" s="62">
        <v>7657.91</v>
      </c>
      <c r="J4593" s="63">
        <v>6336.86</v>
      </c>
    </row>
    <row r="4594" spans="9:10">
      <c r="I4594" s="62">
        <v>25734.36</v>
      </c>
      <c r="J4594" s="63">
        <v>7187.37</v>
      </c>
    </row>
    <row r="4595" spans="9:10">
      <c r="I4595" s="62">
        <v>19072.509999999998</v>
      </c>
      <c r="J4595" s="63">
        <v>6518.51</v>
      </c>
    </row>
    <row r="4596" spans="9:10">
      <c r="I4596" s="62">
        <v>7520.57</v>
      </c>
      <c r="J4596" s="63">
        <v>14029.85</v>
      </c>
    </row>
    <row r="4597" spans="9:10">
      <c r="I4597" s="62">
        <v>21278.52</v>
      </c>
      <c r="J4597" s="63">
        <v>7796.22</v>
      </c>
    </row>
    <row r="4598" spans="9:10">
      <c r="I4598" s="62">
        <v>7387.32</v>
      </c>
      <c r="J4598" s="63">
        <v>14426.86</v>
      </c>
    </row>
    <row r="4599" spans="9:10">
      <c r="I4599" s="62">
        <v>18869.89</v>
      </c>
      <c r="J4599" s="63">
        <v>8638.7099999999991</v>
      </c>
    </row>
    <row r="4600" spans="9:10">
      <c r="I4600" s="62">
        <v>25968.75</v>
      </c>
      <c r="J4600" s="63">
        <v>7530.16</v>
      </c>
    </row>
    <row r="4601" spans="9:10">
      <c r="I4601" s="62">
        <v>16231.21</v>
      </c>
      <c r="J4601" s="63">
        <v>9832.69</v>
      </c>
    </row>
    <row r="4602" spans="9:10">
      <c r="I4602" s="62">
        <v>6425.62</v>
      </c>
      <c r="J4602" s="63">
        <v>6507.29</v>
      </c>
    </row>
    <row r="4603" spans="9:10">
      <c r="I4603" s="62">
        <v>4585.72</v>
      </c>
      <c r="J4603" s="63">
        <v>5998.42</v>
      </c>
    </row>
    <row r="4604" spans="9:10">
      <c r="I4604" s="62">
        <v>15431.95</v>
      </c>
      <c r="J4604" s="63">
        <v>21793.13</v>
      </c>
    </row>
    <row r="4605" spans="9:10">
      <c r="I4605" s="62">
        <v>5389.03</v>
      </c>
      <c r="J4605" s="63">
        <v>10926.55</v>
      </c>
    </row>
    <row r="4606" spans="9:10">
      <c r="I4606" s="62">
        <v>7453.98</v>
      </c>
      <c r="J4606" s="63">
        <v>8957.83</v>
      </c>
    </row>
    <row r="4607" spans="9:10">
      <c r="I4607" s="62">
        <v>7177.92</v>
      </c>
      <c r="J4607" s="63">
        <v>6597.93</v>
      </c>
    </row>
    <row r="4608" spans="9:10">
      <c r="I4608" s="62">
        <v>6010.79</v>
      </c>
      <c r="J4608" s="63">
        <v>7191.08</v>
      </c>
    </row>
    <row r="4609" spans="9:10">
      <c r="I4609" s="62">
        <v>18125.32</v>
      </c>
      <c r="J4609" s="63">
        <v>9721.4699999999993</v>
      </c>
    </row>
    <row r="4610" spans="9:10">
      <c r="I4610" s="62">
        <v>6415.33</v>
      </c>
      <c r="J4610" s="63">
        <v>9568.32</v>
      </c>
    </row>
    <row r="4611" spans="9:10">
      <c r="I4611" s="62">
        <v>22435.54</v>
      </c>
      <c r="J4611" s="63">
        <v>9031.14</v>
      </c>
    </row>
    <row r="4612" spans="9:10">
      <c r="I4612" s="62">
        <v>13525.88</v>
      </c>
      <c r="J4612" s="63">
        <v>6745.37</v>
      </c>
    </row>
    <row r="4613" spans="9:10">
      <c r="I4613" s="62">
        <v>7108.69</v>
      </c>
      <c r="J4613" s="63">
        <v>14493</v>
      </c>
    </row>
    <row r="4614" spans="9:10">
      <c r="I4614" s="62">
        <v>6348.61</v>
      </c>
      <c r="J4614" s="63">
        <v>7261.18</v>
      </c>
    </row>
    <row r="4615" spans="9:10">
      <c r="I4615" s="62">
        <v>10706.58</v>
      </c>
      <c r="J4615" s="63">
        <v>7873.19</v>
      </c>
    </row>
    <row r="4616" spans="9:10">
      <c r="I4616" s="62">
        <v>28885.48</v>
      </c>
      <c r="J4616" s="63">
        <v>8585.3799999999992</v>
      </c>
    </row>
    <row r="4617" spans="9:10">
      <c r="I4617" s="62">
        <v>11594.27</v>
      </c>
      <c r="J4617" s="63">
        <v>26110.11</v>
      </c>
    </row>
    <row r="4618" spans="9:10">
      <c r="I4618" s="62">
        <v>22693.37</v>
      </c>
      <c r="J4618" s="63">
        <v>26050.84</v>
      </c>
    </row>
    <row r="4619" spans="9:10">
      <c r="I4619" s="62">
        <v>10129.89</v>
      </c>
      <c r="J4619" s="63">
        <v>6509.98</v>
      </c>
    </row>
    <row r="4620" spans="9:10">
      <c r="I4620" s="62">
        <v>8940.83</v>
      </c>
      <c r="J4620" s="63">
        <v>5737.05</v>
      </c>
    </row>
    <row r="4621" spans="9:10">
      <c r="I4621" s="62">
        <v>22072.55</v>
      </c>
      <c r="J4621" s="63">
        <v>6885.73</v>
      </c>
    </row>
    <row r="4622" spans="9:10">
      <c r="I4622" s="62">
        <v>7181.2</v>
      </c>
      <c r="J4622" s="63">
        <v>7366.15</v>
      </c>
    </row>
    <row r="4623" spans="9:10">
      <c r="I4623" s="62">
        <v>7469.72</v>
      </c>
      <c r="J4623" s="63">
        <v>16755.3</v>
      </c>
    </row>
    <row r="4624" spans="9:10">
      <c r="I4624" s="62">
        <v>5893.9</v>
      </c>
      <c r="J4624" s="63">
        <v>7588.64</v>
      </c>
    </row>
    <row r="4625" spans="9:10">
      <c r="I4625" s="62">
        <v>8178</v>
      </c>
      <c r="J4625" s="63">
        <v>17083.52</v>
      </c>
    </row>
    <row r="4626" spans="9:10">
      <c r="I4626" s="62">
        <v>16883.55</v>
      </c>
      <c r="J4626" s="63">
        <v>9757.85</v>
      </c>
    </row>
    <row r="4627" spans="9:10">
      <c r="I4627" s="62">
        <v>29544.91</v>
      </c>
      <c r="J4627" s="63">
        <v>7964.2</v>
      </c>
    </row>
    <row r="4628" spans="9:10">
      <c r="I4628" s="62">
        <v>5885.39</v>
      </c>
      <c r="J4628" s="63">
        <v>8195.93</v>
      </c>
    </row>
    <row r="4629" spans="9:10">
      <c r="I4629" s="62">
        <v>9443.34</v>
      </c>
      <c r="J4629" s="63">
        <v>8806.11</v>
      </c>
    </row>
    <row r="4630" spans="9:10">
      <c r="I4630" s="62">
        <v>16179.95</v>
      </c>
      <c r="J4630" s="63">
        <v>12521.4</v>
      </c>
    </row>
    <row r="4631" spans="9:10">
      <c r="I4631" s="62">
        <v>7439.41</v>
      </c>
      <c r="J4631" s="63">
        <v>8853.89</v>
      </c>
    </row>
    <row r="4632" spans="9:10">
      <c r="I4632" s="62">
        <v>17409.84</v>
      </c>
      <c r="J4632" s="63">
        <v>9384.19</v>
      </c>
    </row>
    <row r="4633" spans="9:10">
      <c r="I4633" s="62">
        <v>8482.31</v>
      </c>
      <c r="J4633" s="63">
        <v>7754.81</v>
      </c>
    </row>
    <row r="4634" spans="9:10">
      <c r="I4634" s="62">
        <v>9016.8799999999992</v>
      </c>
      <c r="J4634" s="63">
        <v>8014.65</v>
      </c>
    </row>
    <row r="4635" spans="9:10">
      <c r="I4635" s="62">
        <v>14101.48</v>
      </c>
      <c r="J4635" s="63">
        <v>9302.17</v>
      </c>
    </row>
    <row r="4636" spans="9:10">
      <c r="I4636" s="62">
        <v>24218.78</v>
      </c>
      <c r="J4636" s="63">
        <v>6494.7</v>
      </c>
    </row>
    <row r="4637" spans="9:10">
      <c r="I4637" s="62">
        <v>8389.89</v>
      </c>
      <c r="J4637" s="63">
        <v>5471.49</v>
      </c>
    </row>
    <row r="4638" spans="9:10">
      <c r="I4638" s="62">
        <v>13446.86</v>
      </c>
      <c r="J4638" s="63">
        <v>8880.31</v>
      </c>
    </row>
    <row r="4639" spans="9:10">
      <c r="I4639" s="62">
        <v>39012.15</v>
      </c>
      <c r="J4639" s="63">
        <v>7176.06</v>
      </c>
    </row>
    <row r="4640" spans="9:10">
      <c r="I4640" s="62">
        <v>8381</v>
      </c>
      <c r="J4640" s="63">
        <v>17352.37</v>
      </c>
    </row>
    <row r="4641" spans="9:10">
      <c r="I4641" s="62">
        <v>15387.59</v>
      </c>
      <c r="J4641" s="63">
        <v>7666.51</v>
      </c>
    </row>
    <row r="4642" spans="9:10">
      <c r="I4642" s="62">
        <v>8883.06</v>
      </c>
      <c r="J4642" s="63">
        <v>14273.85</v>
      </c>
    </row>
    <row r="4643" spans="9:10">
      <c r="I4643" s="62">
        <v>13153.39</v>
      </c>
      <c r="J4643" s="63">
        <v>9245.76</v>
      </c>
    </row>
    <row r="4644" spans="9:10">
      <c r="I4644" s="62">
        <v>18543.349999999999</v>
      </c>
      <c r="J4644" s="63">
        <v>5364.12</v>
      </c>
    </row>
    <row r="4645" spans="9:10">
      <c r="I4645" s="62">
        <v>6862.56</v>
      </c>
      <c r="J4645" s="63">
        <v>6946.96</v>
      </c>
    </row>
    <row r="4646" spans="9:10">
      <c r="I4646" s="62">
        <v>4981.62</v>
      </c>
      <c r="J4646" s="63">
        <v>12330.5</v>
      </c>
    </row>
    <row r="4647" spans="9:10">
      <c r="I4647" s="62">
        <v>8003.28</v>
      </c>
      <c r="J4647" s="63">
        <v>13182.06</v>
      </c>
    </row>
    <row r="4648" spans="9:10">
      <c r="I4648" s="62">
        <v>12870.92</v>
      </c>
      <c r="J4648" s="63">
        <v>12583.33</v>
      </c>
    </row>
    <row r="4649" spans="9:10">
      <c r="I4649" s="62">
        <v>7246.48</v>
      </c>
      <c r="J4649" s="63">
        <v>23543.23</v>
      </c>
    </row>
    <row r="4650" spans="9:10">
      <c r="I4650" s="62">
        <v>7497.95</v>
      </c>
      <c r="J4650" s="63">
        <v>7209.19</v>
      </c>
    </row>
    <row r="4651" spans="9:10">
      <c r="I4651" s="62">
        <v>8454.24</v>
      </c>
      <c r="J4651" s="63">
        <v>20545.11</v>
      </c>
    </row>
    <row r="4652" spans="9:10">
      <c r="I4652" s="62">
        <v>10493.97</v>
      </c>
      <c r="J4652" s="63">
        <v>23576.94</v>
      </c>
    </row>
    <row r="4653" spans="9:10">
      <c r="I4653" s="62">
        <v>8710.2000000000007</v>
      </c>
      <c r="J4653" s="63">
        <v>21364.1</v>
      </c>
    </row>
    <row r="4654" spans="9:10">
      <c r="I4654" s="62">
        <v>6141.51</v>
      </c>
      <c r="J4654" s="63">
        <v>8969.23</v>
      </c>
    </row>
    <row r="4655" spans="9:10">
      <c r="I4655" s="62">
        <v>29900.52</v>
      </c>
      <c r="J4655" s="63">
        <v>10388.469999999999</v>
      </c>
    </row>
    <row r="4656" spans="9:10">
      <c r="I4656" s="62">
        <v>17929.93</v>
      </c>
      <c r="J4656" s="63">
        <v>15756.02</v>
      </c>
    </row>
    <row r="4657" spans="9:10">
      <c r="I4657" s="62">
        <v>16403.07</v>
      </c>
      <c r="J4657" s="63">
        <v>7934.84</v>
      </c>
    </row>
    <row r="4658" spans="9:10">
      <c r="I4658" s="62">
        <v>9462.36</v>
      </c>
      <c r="J4658" s="63">
        <v>7166.09</v>
      </c>
    </row>
    <row r="4659" spans="9:10">
      <c r="I4659" s="62">
        <v>7917.33</v>
      </c>
      <c r="J4659" s="63">
        <v>8036.87</v>
      </c>
    </row>
    <row r="4660" spans="9:10">
      <c r="I4660" s="62">
        <v>9705.07</v>
      </c>
      <c r="J4660" s="63">
        <v>8314.8700000000008</v>
      </c>
    </row>
    <row r="4661" spans="9:10">
      <c r="I4661" s="62">
        <v>7049.9</v>
      </c>
      <c r="J4661" s="63">
        <v>25825.96</v>
      </c>
    </row>
    <row r="4662" spans="9:10">
      <c r="I4662" s="62">
        <v>6799.89</v>
      </c>
      <c r="J4662" s="63">
        <v>8045.7</v>
      </c>
    </row>
    <row r="4663" spans="9:10">
      <c r="I4663" s="62">
        <v>11490.41</v>
      </c>
      <c r="J4663" s="63">
        <v>22516.65</v>
      </c>
    </row>
    <row r="4664" spans="9:10">
      <c r="I4664" s="62">
        <v>9325.1200000000008</v>
      </c>
      <c r="J4664" s="63">
        <v>6542.84</v>
      </c>
    </row>
    <row r="4665" spans="9:10">
      <c r="I4665" s="62">
        <v>5713.24</v>
      </c>
      <c r="J4665" s="63">
        <v>10414.219999999999</v>
      </c>
    </row>
    <row r="4666" spans="9:10">
      <c r="I4666" s="62">
        <v>9305.6</v>
      </c>
      <c r="J4666" s="63">
        <v>10752.82</v>
      </c>
    </row>
    <row r="4667" spans="9:10">
      <c r="I4667" s="62">
        <v>6066.89</v>
      </c>
      <c r="J4667" s="63">
        <v>15139.76</v>
      </c>
    </row>
    <row r="4668" spans="9:10">
      <c r="I4668" s="62">
        <v>7552.99</v>
      </c>
      <c r="J4668" s="63">
        <v>6430.72</v>
      </c>
    </row>
    <row r="4669" spans="9:10">
      <c r="I4669" s="62">
        <v>7742.19</v>
      </c>
      <c r="J4669" s="63">
        <v>5647.92</v>
      </c>
    </row>
    <row r="4670" spans="9:10">
      <c r="I4670" s="62">
        <v>9603.33</v>
      </c>
      <c r="J4670" s="63">
        <v>17277.84</v>
      </c>
    </row>
    <row r="4671" spans="9:10">
      <c r="I4671" s="62">
        <v>8873.82</v>
      </c>
      <c r="J4671" s="63">
        <v>9162.57</v>
      </c>
    </row>
    <row r="4672" spans="9:10">
      <c r="I4672" s="62">
        <v>25380.57</v>
      </c>
      <c r="J4672" s="63">
        <v>13641.75</v>
      </c>
    </row>
    <row r="4673" spans="9:10">
      <c r="I4673" s="62">
        <v>18425.349999999999</v>
      </c>
      <c r="J4673" s="63">
        <v>22168.400000000001</v>
      </c>
    </row>
    <row r="4674" spans="9:10">
      <c r="I4674" s="62">
        <v>9892.5300000000007</v>
      </c>
      <c r="J4674" s="63">
        <v>7809.01</v>
      </c>
    </row>
    <row r="4675" spans="9:10">
      <c r="I4675" s="62">
        <v>7401.01</v>
      </c>
      <c r="J4675" s="63">
        <v>7078.97</v>
      </c>
    </row>
    <row r="4676" spans="9:10">
      <c r="I4676" s="62">
        <v>14759.57</v>
      </c>
      <c r="J4676" s="63">
        <v>5522.39</v>
      </c>
    </row>
    <row r="4677" spans="9:10">
      <c r="I4677" s="62">
        <v>6997.89</v>
      </c>
      <c r="J4677" s="63">
        <v>9054.0300000000007</v>
      </c>
    </row>
    <row r="4678" spans="9:10">
      <c r="I4678" s="62">
        <v>13277.91</v>
      </c>
      <c r="J4678" s="63">
        <v>8082.58</v>
      </c>
    </row>
    <row r="4679" spans="9:10">
      <c r="I4679" s="62">
        <v>6099.05</v>
      </c>
      <c r="J4679" s="63">
        <v>11949.17</v>
      </c>
    </row>
    <row r="4680" spans="9:10">
      <c r="I4680" s="62">
        <v>15168.18</v>
      </c>
      <c r="J4680" s="63">
        <v>11787.98</v>
      </c>
    </row>
    <row r="4681" spans="9:10">
      <c r="I4681" s="62">
        <v>21831.78</v>
      </c>
      <c r="J4681" s="63">
        <v>14481.12</v>
      </c>
    </row>
    <row r="4682" spans="9:10">
      <c r="I4682" s="62">
        <v>15650.05</v>
      </c>
      <c r="J4682" s="63">
        <v>8867.77</v>
      </c>
    </row>
    <row r="4683" spans="9:10">
      <c r="I4683" s="62">
        <v>11612.57</v>
      </c>
      <c r="J4683" s="63">
        <v>18300.43</v>
      </c>
    </row>
    <row r="4684" spans="9:10">
      <c r="I4684" s="62">
        <v>5761.68</v>
      </c>
      <c r="J4684" s="63">
        <v>7562.63</v>
      </c>
    </row>
    <row r="4685" spans="9:10">
      <c r="I4685" s="62">
        <v>28841.55</v>
      </c>
      <c r="J4685" s="63">
        <v>20203.53</v>
      </c>
    </row>
    <row r="4686" spans="9:10">
      <c r="I4686" s="62">
        <v>17150.36</v>
      </c>
      <c r="J4686" s="63">
        <v>6765.86</v>
      </c>
    </row>
    <row r="4687" spans="9:10">
      <c r="I4687" s="62">
        <v>6879.05</v>
      </c>
      <c r="J4687" s="63">
        <v>7371.63</v>
      </c>
    </row>
    <row r="4688" spans="9:10">
      <c r="I4688" s="62">
        <v>9119.2900000000009</v>
      </c>
      <c r="J4688" s="63">
        <v>11549.4</v>
      </c>
    </row>
    <row r="4689" spans="9:10">
      <c r="I4689" s="62">
        <v>16502.439999999999</v>
      </c>
      <c r="J4689" s="63">
        <v>13806.71</v>
      </c>
    </row>
    <row r="4690" spans="9:10">
      <c r="I4690" s="62">
        <v>11774.48</v>
      </c>
      <c r="J4690" s="63">
        <v>6934.88</v>
      </c>
    </row>
    <row r="4691" spans="9:10">
      <c r="I4691" s="62">
        <v>11008.3</v>
      </c>
      <c r="J4691" s="63">
        <v>9677.77</v>
      </c>
    </row>
    <row r="4692" spans="9:10">
      <c r="I4692" s="62">
        <v>6879.28</v>
      </c>
      <c r="J4692" s="63">
        <v>11604.25</v>
      </c>
    </row>
    <row r="4693" spans="9:10">
      <c r="I4693" s="62">
        <v>6099.04</v>
      </c>
      <c r="J4693" s="63">
        <v>7220.24</v>
      </c>
    </row>
    <row r="4694" spans="9:10">
      <c r="I4694" s="62">
        <v>12673.01</v>
      </c>
      <c r="J4694" s="63">
        <v>8451.7199999999993</v>
      </c>
    </row>
    <row r="4695" spans="9:10">
      <c r="I4695" s="62">
        <v>9034.7000000000007</v>
      </c>
      <c r="J4695" s="63">
        <v>18675.080000000002</v>
      </c>
    </row>
    <row r="4696" spans="9:10">
      <c r="I4696" s="62">
        <v>10387.700000000001</v>
      </c>
      <c r="J4696" s="63">
        <v>7811.73</v>
      </c>
    </row>
    <row r="4697" spans="9:10">
      <c r="I4697" s="62">
        <v>7121.68</v>
      </c>
      <c r="J4697" s="63">
        <v>17285.14</v>
      </c>
    </row>
    <row r="4698" spans="9:10">
      <c r="I4698" s="62">
        <v>5417.22</v>
      </c>
      <c r="J4698" s="63">
        <v>8007.66</v>
      </c>
    </row>
    <row r="4699" spans="9:10">
      <c r="I4699" s="62">
        <v>17697.490000000002</v>
      </c>
      <c r="J4699" s="63">
        <v>20486.080000000002</v>
      </c>
    </row>
    <row r="4700" spans="9:10">
      <c r="I4700" s="62">
        <v>20282.38</v>
      </c>
      <c r="J4700" s="63">
        <v>7176.23</v>
      </c>
    </row>
    <row r="4701" spans="9:10">
      <c r="I4701" s="62">
        <v>9547.36</v>
      </c>
      <c r="J4701" s="63">
        <v>9007.7000000000007</v>
      </c>
    </row>
    <row r="4702" spans="9:10">
      <c r="I4702" s="62">
        <v>7526.2</v>
      </c>
      <c r="J4702" s="63">
        <v>11771.18</v>
      </c>
    </row>
    <row r="4703" spans="9:10">
      <c r="I4703" s="62">
        <v>23780.46</v>
      </c>
      <c r="J4703" s="63">
        <v>8422.48</v>
      </c>
    </row>
    <row r="4704" spans="9:10">
      <c r="I4704" s="62">
        <v>8301.15</v>
      </c>
      <c r="J4704" s="63">
        <v>8789.99</v>
      </c>
    </row>
    <row r="4705" spans="9:10">
      <c r="I4705" s="62">
        <v>7664.18</v>
      </c>
      <c r="J4705" s="63">
        <v>7035.96</v>
      </c>
    </row>
    <row r="4706" spans="9:10">
      <c r="I4706" s="62">
        <v>7966.25</v>
      </c>
      <c r="J4706" s="63">
        <v>10254.32</v>
      </c>
    </row>
    <row r="4707" spans="9:10">
      <c r="I4707" s="62">
        <v>10616.44</v>
      </c>
      <c r="J4707" s="63">
        <v>8644.01</v>
      </c>
    </row>
    <row r="4708" spans="9:10">
      <c r="I4708" s="62">
        <v>5678.15</v>
      </c>
      <c r="J4708" s="63">
        <v>7876.8</v>
      </c>
    </row>
    <row r="4709" spans="9:10">
      <c r="I4709" s="62">
        <v>6471.01</v>
      </c>
      <c r="J4709" s="63">
        <v>10533.41</v>
      </c>
    </row>
    <row r="4710" spans="9:10">
      <c r="I4710" s="62">
        <v>13092.37</v>
      </c>
      <c r="J4710" s="63">
        <v>8744.0300000000007</v>
      </c>
    </row>
    <row r="4711" spans="9:10">
      <c r="I4711" s="62">
        <v>7430.75</v>
      </c>
      <c r="J4711" s="63">
        <v>7498.01</v>
      </c>
    </row>
    <row r="4712" spans="9:10">
      <c r="I4712" s="62">
        <v>13378.78</v>
      </c>
      <c r="J4712" s="63">
        <v>8082.46</v>
      </c>
    </row>
    <row r="4713" spans="9:10">
      <c r="I4713" s="62">
        <v>11465.35</v>
      </c>
      <c r="J4713" s="63">
        <v>7504.19</v>
      </c>
    </row>
    <row r="4714" spans="9:10">
      <c r="I4714" s="62">
        <v>9680.4599999999991</v>
      </c>
      <c r="J4714" s="63">
        <v>7171.37</v>
      </c>
    </row>
    <row r="4715" spans="9:10">
      <c r="I4715" s="62">
        <v>9530.4599999999991</v>
      </c>
      <c r="J4715" s="63">
        <v>6046.72</v>
      </c>
    </row>
    <row r="4716" spans="9:10">
      <c r="I4716" s="62">
        <v>9966.61</v>
      </c>
      <c r="J4716" s="63">
        <v>7687.53</v>
      </c>
    </row>
    <row r="4717" spans="9:10">
      <c r="I4717" s="62">
        <v>12943.4</v>
      </c>
      <c r="J4717" s="63">
        <v>6988.6</v>
      </c>
    </row>
    <row r="4718" spans="9:10">
      <c r="I4718" s="62">
        <v>14815.38</v>
      </c>
      <c r="J4718" s="63">
        <v>8834.25</v>
      </c>
    </row>
    <row r="4719" spans="9:10">
      <c r="I4719" s="62">
        <v>9002.32</v>
      </c>
      <c r="J4719" s="63">
        <v>6356.5</v>
      </c>
    </row>
    <row r="4720" spans="9:10">
      <c r="I4720" s="62">
        <v>10405.02</v>
      </c>
      <c r="J4720" s="63">
        <v>9167.19</v>
      </c>
    </row>
    <row r="4721" spans="9:10">
      <c r="I4721" s="62">
        <v>10155.91</v>
      </c>
      <c r="J4721" s="63">
        <v>7625.84</v>
      </c>
    </row>
    <row r="4722" spans="9:10">
      <c r="I4722" s="62">
        <v>8685.36</v>
      </c>
      <c r="J4722" s="63">
        <v>7319.14</v>
      </c>
    </row>
    <row r="4723" spans="9:10">
      <c r="I4723" s="62">
        <v>5688.18</v>
      </c>
      <c r="J4723" s="63">
        <v>8018.09</v>
      </c>
    </row>
    <row r="4724" spans="9:10">
      <c r="I4724" s="62">
        <v>10390.549999999999</v>
      </c>
      <c r="J4724" s="63">
        <v>21240.49</v>
      </c>
    </row>
    <row r="4725" spans="9:10">
      <c r="I4725" s="62">
        <v>15079.68</v>
      </c>
      <c r="J4725" s="63">
        <v>7091.77</v>
      </c>
    </row>
    <row r="4726" spans="9:10">
      <c r="I4726" s="62">
        <v>13611.73</v>
      </c>
      <c r="J4726" s="63">
        <v>6398.43</v>
      </c>
    </row>
    <row r="4727" spans="9:10">
      <c r="I4727" s="62">
        <v>11062.04</v>
      </c>
      <c r="J4727" s="63">
        <v>7759.71</v>
      </c>
    </row>
    <row r="4728" spans="9:10">
      <c r="I4728" s="62">
        <v>8054.11</v>
      </c>
      <c r="J4728" s="63">
        <v>9871.24</v>
      </c>
    </row>
    <row r="4729" spans="9:10">
      <c r="I4729" s="62">
        <v>22038.95</v>
      </c>
      <c r="J4729" s="63">
        <v>8096.15</v>
      </c>
    </row>
    <row r="4730" spans="9:10">
      <c r="I4730" s="62">
        <v>11273.34</v>
      </c>
      <c r="J4730" s="63">
        <v>9949.81</v>
      </c>
    </row>
    <row r="4731" spans="9:10">
      <c r="I4731" s="62">
        <v>7670.77</v>
      </c>
      <c r="J4731" s="63">
        <v>14680.19</v>
      </c>
    </row>
    <row r="4732" spans="9:10">
      <c r="I4732" s="62">
        <v>9649.36</v>
      </c>
      <c r="J4732" s="63">
        <v>8642.35</v>
      </c>
    </row>
    <row r="4733" spans="9:10">
      <c r="I4733" s="62">
        <v>7310.69</v>
      </c>
      <c r="J4733" s="63">
        <v>8031.27</v>
      </c>
    </row>
    <row r="4734" spans="9:10">
      <c r="I4734" s="62">
        <v>7019.45</v>
      </c>
      <c r="J4734" s="63">
        <v>13901.24</v>
      </c>
    </row>
    <row r="4735" spans="9:10">
      <c r="I4735" s="62">
        <v>14040.32</v>
      </c>
      <c r="J4735" s="63">
        <v>6663.28</v>
      </c>
    </row>
    <row r="4736" spans="9:10">
      <c r="I4736" s="62">
        <v>5077.34</v>
      </c>
      <c r="J4736" s="63">
        <v>6929.25</v>
      </c>
    </row>
    <row r="4737" spans="9:10">
      <c r="I4737" s="62">
        <v>25831.15</v>
      </c>
      <c r="J4737" s="63">
        <v>8845.92</v>
      </c>
    </row>
    <row r="4738" spans="9:10">
      <c r="I4738" s="62">
        <v>7522.99</v>
      </c>
      <c r="J4738" s="63">
        <v>13282.04</v>
      </c>
    </row>
    <row r="4739" spans="9:10">
      <c r="I4739" s="62">
        <v>23718.9</v>
      </c>
      <c r="J4739" s="63">
        <v>8213.7099999999991</v>
      </c>
    </row>
    <row r="4740" spans="9:10">
      <c r="I4740" s="62">
        <v>9377</v>
      </c>
      <c r="J4740" s="63">
        <v>23944.05</v>
      </c>
    </row>
    <row r="4741" spans="9:10">
      <c r="I4741" s="62">
        <v>8466.2800000000007</v>
      </c>
      <c r="J4741" s="63">
        <v>6006.93</v>
      </c>
    </row>
    <row r="4742" spans="9:10">
      <c r="I4742" s="62">
        <v>10100.4</v>
      </c>
      <c r="J4742" s="63">
        <v>17512.27</v>
      </c>
    </row>
    <row r="4743" spans="9:10">
      <c r="I4743" s="62">
        <v>8740.7199999999993</v>
      </c>
      <c r="J4743" s="63">
        <v>12481.14</v>
      </c>
    </row>
    <row r="4744" spans="9:10">
      <c r="I4744" s="62">
        <v>7191.55</v>
      </c>
      <c r="J4744" s="63">
        <v>20871.310000000001</v>
      </c>
    </row>
    <row r="4745" spans="9:10">
      <c r="I4745" s="62">
        <v>7036.11</v>
      </c>
      <c r="J4745" s="63">
        <v>7134.7</v>
      </c>
    </row>
    <row r="4746" spans="9:10">
      <c r="I4746" s="62">
        <v>7078.8</v>
      </c>
      <c r="J4746" s="63">
        <v>6411.2</v>
      </c>
    </row>
    <row r="4747" spans="9:10">
      <c r="I4747" s="62">
        <v>5708.66</v>
      </c>
      <c r="J4747" s="63">
        <v>7237.23</v>
      </c>
    </row>
    <row r="4748" spans="9:10">
      <c r="I4748" s="62">
        <v>8535.3799999999992</v>
      </c>
      <c r="J4748" s="63">
        <v>9334.7199999999993</v>
      </c>
    </row>
    <row r="4749" spans="9:10">
      <c r="I4749" s="62">
        <v>9585.4500000000007</v>
      </c>
      <c r="J4749" s="63">
        <v>7521.17</v>
      </c>
    </row>
    <row r="4750" spans="9:10">
      <c r="I4750" s="62">
        <v>15965.78</v>
      </c>
      <c r="J4750" s="63">
        <v>12385.33</v>
      </c>
    </row>
    <row r="4751" spans="9:10">
      <c r="I4751" s="62">
        <v>5729.3</v>
      </c>
      <c r="J4751" s="63">
        <v>6418.11</v>
      </c>
    </row>
    <row r="4752" spans="9:10">
      <c r="I4752" s="62">
        <v>9701.43</v>
      </c>
      <c r="J4752" s="63">
        <v>9866.85</v>
      </c>
    </row>
    <row r="4753" spans="9:10">
      <c r="I4753" s="62">
        <v>24405.3</v>
      </c>
      <c r="J4753" s="63">
        <v>14024.81</v>
      </c>
    </row>
    <row r="4754" spans="9:10">
      <c r="I4754" s="62">
        <v>6128.98</v>
      </c>
      <c r="J4754" s="63">
        <v>9610.4699999999993</v>
      </c>
    </row>
    <row r="4755" spans="9:10">
      <c r="I4755" s="62">
        <v>11615.31</v>
      </c>
      <c r="J4755" s="63">
        <v>9138.39</v>
      </c>
    </row>
    <row r="4756" spans="9:10">
      <c r="I4756" s="62">
        <v>16855.27</v>
      </c>
      <c r="J4756" s="63">
        <v>7933.63</v>
      </c>
    </row>
    <row r="4757" spans="9:10">
      <c r="I4757" s="62">
        <v>8072.36</v>
      </c>
      <c r="J4757" s="63">
        <v>7919.5</v>
      </c>
    </row>
    <row r="4758" spans="9:10">
      <c r="I4758" s="62">
        <v>6350.61</v>
      </c>
      <c r="J4758" s="63">
        <v>7497.65</v>
      </c>
    </row>
    <row r="4759" spans="9:10">
      <c r="I4759" s="62">
        <v>8525.83</v>
      </c>
      <c r="J4759" s="63">
        <v>8409.94</v>
      </c>
    </row>
    <row r="4760" spans="9:10">
      <c r="I4760" s="62">
        <v>10031.91</v>
      </c>
      <c r="J4760" s="63">
        <v>16808.439999999999</v>
      </c>
    </row>
    <row r="4761" spans="9:10">
      <c r="I4761" s="62">
        <v>17077.52</v>
      </c>
      <c r="J4761" s="63">
        <v>7485.25</v>
      </c>
    </row>
    <row r="4762" spans="9:10">
      <c r="I4762" s="62">
        <v>8957.33</v>
      </c>
      <c r="J4762" s="63">
        <v>6297.33</v>
      </c>
    </row>
    <row r="4763" spans="9:10">
      <c r="I4763" s="62">
        <v>6725.37</v>
      </c>
      <c r="J4763" s="63">
        <v>6977.09</v>
      </c>
    </row>
    <row r="4764" spans="9:10">
      <c r="I4764" s="62">
        <v>10139.19</v>
      </c>
      <c r="J4764" s="63">
        <v>14394.98</v>
      </c>
    </row>
    <row r="4765" spans="9:10">
      <c r="I4765" s="62">
        <v>9649.75</v>
      </c>
      <c r="J4765" s="63">
        <v>9047.6</v>
      </c>
    </row>
    <row r="4766" spans="9:10">
      <c r="I4766" s="62">
        <v>7896.14</v>
      </c>
      <c r="J4766" s="63">
        <v>10642.45</v>
      </c>
    </row>
    <row r="4767" spans="9:10">
      <c r="I4767" s="62">
        <v>9975.16</v>
      </c>
      <c r="J4767" s="63">
        <v>9472.98</v>
      </c>
    </row>
    <row r="4768" spans="9:10">
      <c r="I4768" s="62">
        <v>6640.12</v>
      </c>
      <c r="J4768" s="63">
        <v>9677.15</v>
      </c>
    </row>
    <row r="4769" spans="9:10">
      <c r="I4769" s="62">
        <v>5658.32</v>
      </c>
      <c r="J4769" s="63">
        <v>6783.9</v>
      </c>
    </row>
    <row r="4770" spans="9:10">
      <c r="I4770" s="62">
        <v>11182.35</v>
      </c>
      <c r="J4770" s="63">
        <v>8278.2800000000007</v>
      </c>
    </row>
    <row r="4771" spans="9:10">
      <c r="I4771" s="62">
        <v>9208.32</v>
      </c>
      <c r="J4771" s="63">
        <v>7090.1</v>
      </c>
    </row>
    <row r="4772" spans="9:10">
      <c r="I4772" s="62">
        <v>6479.51</v>
      </c>
      <c r="J4772" s="63">
        <v>7998.32</v>
      </c>
    </row>
    <row r="4773" spans="9:10">
      <c r="I4773" s="62">
        <v>11925.05</v>
      </c>
      <c r="J4773" s="63">
        <v>16045.26</v>
      </c>
    </row>
    <row r="4774" spans="9:10">
      <c r="I4774" s="62">
        <v>15274.88</v>
      </c>
      <c r="J4774" s="63">
        <v>13576.25</v>
      </c>
    </row>
    <row r="4775" spans="9:10">
      <c r="I4775" s="62">
        <v>9599.51</v>
      </c>
      <c r="J4775" s="63">
        <v>12340.17</v>
      </c>
    </row>
    <row r="4776" spans="9:10">
      <c r="I4776" s="62">
        <v>8915.02</v>
      </c>
      <c r="J4776" s="63">
        <v>9035.61</v>
      </c>
    </row>
    <row r="4777" spans="9:10">
      <c r="I4777" s="62">
        <v>6729.52</v>
      </c>
      <c r="J4777" s="63">
        <v>6615.71</v>
      </c>
    </row>
    <row r="4778" spans="9:10">
      <c r="I4778" s="62">
        <v>6691.13</v>
      </c>
      <c r="J4778" s="63">
        <v>6577.97</v>
      </c>
    </row>
    <row r="4779" spans="9:10">
      <c r="I4779" s="62">
        <v>7370.03</v>
      </c>
      <c r="J4779" s="63">
        <v>10684.43</v>
      </c>
    </row>
    <row r="4780" spans="9:10">
      <c r="I4780" s="62">
        <v>7451.64</v>
      </c>
      <c r="J4780" s="63">
        <v>7200.07</v>
      </c>
    </row>
    <row r="4781" spans="9:10">
      <c r="I4781" s="62">
        <v>7373.42</v>
      </c>
      <c r="J4781" s="63">
        <v>15777.62</v>
      </c>
    </row>
    <row r="4782" spans="9:10">
      <c r="I4782" s="62">
        <v>6328.11</v>
      </c>
      <c r="J4782" s="63">
        <v>8970.41</v>
      </c>
    </row>
    <row r="4783" spans="9:10">
      <c r="I4783" s="62">
        <v>9518.67</v>
      </c>
      <c r="J4783" s="63">
        <v>13847.67</v>
      </c>
    </row>
    <row r="4784" spans="9:10">
      <c r="I4784" s="62">
        <v>16684.57</v>
      </c>
      <c r="J4784" s="63">
        <v>7041.85</v>
      </c>
    </row>
    <row r="4785" spans="9:10">
      <c r="I4785" s="62">
        <v>9012.3700000000008</v>
      </c>
      <c r="J4785" s="63">
        <v>6974.97</v>
      </c>
    </row>
    <row r="4786" spans="9:10">
      <c r="I4786" s="62">
        <v>11540.49</v>
      </c>
      <c r="J4786" s="63">
        <v>8809.44</v>
      </c>
    </row>
    <row r="4787" spans="9:10">
      <c r="I4787" s="62">
        <v>5336.35</v>
      </c>
      <c r="J4787" s="63">
        <v>6146.35</v>
      </c>
    </row>
    <row r="4788" spans="9:10">
      <c r="I4788" s="62">
        <v>8460.23</v>
      </c>
      <c r="J4788" s="63">
        <v>6808.96</v>
      </c>
    </row>
    <row r="4789" spans="9:10">
      <c r="I4789" s="62">
        <v>9103.11</v>
      </c>
      <c r="J4789" s="63">
        <v>9728.1299999999992</v>
      </c>
    </row>
    <row r="4790" spans="9:10">
      <c r="I4790" s="62">
        <v>7769.37</v>
      </c>
      <c r="J4790" s="63">
        <v>7437.65</v>
      </c>
    </row>
    <row r="4791" spans="9:10">
      <c r="I4791" s="62">
        <v>12562.33</v>
      </c>
      <c r="J4791" s="63">
        <v>11432.05</v>
      </c>
    </row>
    <row r="4792" spans="9:10">
      <c r="I4792" s="62">
        <v>20914.09</v>
      </c>
      <c r="J4792" s="63">
        <v>9702.44</v>
      </c>
    </row>
    <row r="4793" spans="9:10">
      <c r="I4793" s="62">
        <v>10800.38</v>
      </c>
      <c r="J4793" s="63">
        <v>6577.16</v>
      </c>
    </row>
    <row r="4794" spans="9:10">
      <c r="I4794" s="62">
        <v>7775.05</v>
      </c>
      <c r="J4794" s="63">
        <v>10958.59</v>
      </c>
    </row>
    <row r="4795" spans="9:10">
      <c r="I4795" s="62">
        <v>14827.16</v>
      </c>
      <c r="J4795" s="63">
        <v>6542.36</v>
      </c>
    </row>
    <row r="4796" spans="9:10">
      <c r="I4796" s="62">
        <v>6736.87</v>
      </c>
      <c r="J4796" s="63">
        <v>7880.84</v>
      </c>
    </row>
    <row r="4797" spans="9:10">
      <c r="I4797" s="62">
        <v>25415.13</v>
      </c>
      <c r="J4797" s="63">
        <v>9474.27</v>
      </c>
    </row>
    <row r="4798" spans="9:10">
      <c r="I4798" s="62">
        <v>7386.76</v>
      </c>
      <c r="J4798" s="63">
        <v>9790.42</v>
      </c>
    </row>
    <row r="4799" spans="9:10">
      <c r="I4799" s="62">
        <v>4893.6099999999997</v>
      </c>
      <c r="J4799" s="63">
        <v>6854.08</v>
      </c>
    </row>
    <row r="4800" spans="9:10">
      <c r="I4800" s="62">
        <v>7040.49</v>
      </c>
      <c r="J4800" s="63">
        <v>10715.61</v>
      </c>
    </row>
    <row r="4801" spans="9:10">
      <c r="I4801" s="62">
        <v>14395.25</v>
      </c>
      <c r="J4801" s="63">
        <v>12224.33</v>
      </c>
    </row>
    <row r="4802" spans="9:10">
      <c r="I4802" s="62">
        <v>7182.06</v>
      </c>
      <c r="J4802" s="63">
        <v>9553.51</v>
      </c>
    </row>
    <row r="4803" spans="9:10">
      <c r="I4803" s="62">
        <v>6856.64</v>
      </c>
      <c r="J4803" s="63">
        <v>6739.07</v>
      </c>
    </row>
    <row r="4804" spans="9:10">
      <c r="I4804" s="62">
        <v>21446.17</v>
      </c>
      <c r="J4804" s="63">
        <v>7680.83</v>
      </c>
    </row>
    <row r="4805" spans="9:10">
      <c r="I4805" s="62">
        <v>6641.65</v>
      </c>
      <c r="J4805" s="63">
        <v>6552.21</v>
      </c>
    </row>
    <row r="4806" spans="9:10">
      <c r="I4806" s="62">
        <v>6413.24</v>
      </c>
      <c r="J4806" s="63">
        <v>5823.53</v>
      </c>
    </row>
    <row r="4807" spans="9:10">
      <c r="I4807" s="62">
        <v>7755.66</v>
      </c>
      <c r="J4807" s="63">
        <v>6556.5</v>
      </c>
    </row>
    <row r="4808" spans="9:10">
      <c r="I4808" s="62">
        <v>12810.07</v>
      </c>
      <c r="J4808" s="63">
        <v>8994.89</v>
      </c>
    </row>
    <row r="4809" spans="9:10">
      <c r="I4809" s="62">
        <v>6782.51</v>
      </c>
      <c r="J4809" s="63">
        <v>9953.17</v>
      </c>
    </row>
    <row r="4810" spans="9:10">
      <c r="I4810" s="62">
        <v>12082.05</v>
      </c>
      <c r="J4810" s="63">
        <v>8347.8799999999992</v>
      </c>
    </row>
    <row r="4811" spans="9:10">
      <c r="I4811" s="62">
        <v>6426.28</v>
      </c>
      <c r="J4811" s="63">
        <v>6919.15</v>
      </c>
    </row>
    <row r="4812" spans="9:10">
      <c r="I4812" s="62">
        <v>14072.9</v>
      </c>
      <c r="J4812" s="63">
        <v>9160.5400000000009</v>
      </c>
    </row>
    <row r="4813" spans="9:10">
      <c r="I4813" s="62">
        <v>7813.22</v>
      </c>
      <c r="J4813" s="63">
        <v>9926.59</v>
      </c>
    </row>
    <row r="4814" spans="9:10">
      <c r="I4814" s="62">
        <v>6919.99</v>
      </c>
      <c r="J4814" s="63">
        <v>10467.89</v>
      </c>
    </row>
    <row r="4815" spans="9:10">
      <c r="I4815" s="62">
        <v>10213.91</v>
      </c>
      <c r="J4815" s="63">
        <v>7834.22</v>
      </c>
    </row>
    <row r="4816" spans="9:10">
      <c r="I4816" s="62">
        <v>9281.42</v>
      </c>
      <c r="J4816" s="63">
        <v>8310.08</v>
      </c>
    </row>
    <row r="4817" spans="9:10">
      <c r="I4817" s="62">
        <v>8027.18</v>
      </c>
      <c r="J4817" s="63">
        <v>7337.3</v>
      </c>
    </row>
    <row r="4818" spans="9:10">
      <c r="I4818" s="62">
        <v>6066.21</v>
      </c>
      <c r="J4818" s="63">
        <v>13808.95</v>
      </c>
    </row>
    <row r="4819" spans="9:10">
      <c r="I4819" s="62">
        <v>7157.8</v>
      </c>
      <c r="J4819" s="63">
        <v>10671.39</v>
      </c>
    </row>
    <row r="4820" spans="9:10">
      <c r="I4820" s="62">
        <v>5529.52</v>
      </c>
      <c r="J4820" s="63">
        <v>11793.9</v>
      </c>
    </row>
    <row r="4821" spans="9:10">
      <c r="I4821" s="62">
        <v>7314.04</v>
      </c>
      <c r="J4821" s="63">
        <v>11744.5</v>
      </c>
    </row>
    <row r="4822" spans="9:10">
      <c r="I4822" s="62">
        <v>9335.69</v>
      </c>
      <c r="J4822" s="63">
        <v>7333.12</v>
      </c>
    </row>
    <row r="4823" spans="9:10">
      <c r="I4823" s="62">
        <v>19621.14</v>
      </c>
      <c r="J4823" s="63">
        <v>8201.01</v>
      </c>
    </row>
    <row r="4824" spans="9:10">
      <c r="I4824" s="62">
        <v>7167.77</v>
      </c>
      <c r="J4824" s="63">
        <v>7311.76</v>
      </c>
    </row>
    <row r="4825" spans="9:10">
      <c r="I4825" s="62">
        <v>7056.51</v>
      </c>
      <c r="J4825" s="63">
        <v>10070.530000000001</v>
      </c>
    </row>
    <row r="4826" spans="9:10">
      <c r="I4826" s="62">
        <v>6672.13</v>
      </c>
      <c r="J4826" s="63">
        <v>7001.68</v>
      </c>
    </row>
    <row r="4827" spans="9:10">
      <c r="I4827" s="62">
        <v>23142.91</v>
      </c>
      <c r="J4827" s="63">
        <v>11132.78</v>
      </c>
    </row>
    <row r="4828" spans="9:10">
      <c r="I4828" s="62">
        <v>11714.15</v>
      </c>
      <c r="J4828" s="63">
        <v>7888.71</v>
      </c>
    </row>
    <row r="4829" spans="9:10">
      <c r="I4829" s="62">
        <v>11766.26</v>
      </c>
      <c r="J4829" s="63">
        <v>7929.78</v>
      </c>
    </row>
    <row r="4830" spans="9:10">
      <c r="I4830" s="62">
        <v>25650.15</v>
      </c>
      <c r="J4830" s="63">
        <v>9922.4599999999991</v>
      </c>
    </row>
    <row r="4831" spans="9:10">
      <c r="I4831" s="62">
        <v>19411.11</v>
      </c>
      <c r="J4831" s="63">
        <v>14142.05</v>
      </c>
    </row>
    <row r="4832" spans="9:10">
      <c r="I4832" s="62">
        <v>14853.01</v>
      </c>
      <c r="J4832" s="63">
        <v>9061.9500000000007</v>
      </c>
    </row>
    <row r="4833" spans="9:10">
      <c r="I4833" s="62">
        <v>7363.97</v>
      </c>
      <c r="J4833" s="63">
        <v>8645.73</v>
      </c>
    </row>
    <row r="4834" spans="9:10">
      <c r="I4834" s="62">
        <v>7235.93</v>
      </c>
      <c r="J4834" s="63">
        <v>7007.03</v>
      </c>
    </row>
    <row r="4835" spans="9:10">
      <c r="I4835" s="62">
        <v>7115.44</v>
      </c>
      <c r="J4835" s="63">
        <v>6236.07</v>
      </c>
    </row>
    <row r="4836" spans="9:10">
      <c r="I4836" s="62">
        <v>17329.04</v>
      </c>
      <c r="J4836" s="63">
        <v>15993.87</v>
      </c>
    </row>
    <row r="4837" spans="9:10">
      <c r="I4837" s="62">
        <v>6336.86</v>
      </c>
      <c r="J4837" s="63">
        <v>9765.02</v>
      </c>
    </row>
    <row r="4838" spans="9:10">
      <c r="I4838" s="62">
        <v>7187.37</v>
      </c>
      <c r="J4838" s="63">
        <v>7498.77</v>
      </c>
    </row>
    <row r="4839" spans="9:10">
      <c r="I4839" s="62">
        <v>6518.51</v>
      </c>
      <c r="J4839" s="63">
        <v>6801.98</v>
      </c>
    </row>
    <row r="4840" spans="9:10">
      <c r="I4840" s="62">
        <v>14029.85</v>
      </c>
      <c r="J4840" s="63">
        <v>7337.7</v>
      </c>
    </row>
    <row r="4841" spans="9:10">
      <c r="I4841" s="62">
        <v>7796.22</v>
      </c>
      <c r="J4841" s="63">
        <v>7309.6</v>
      </c>
    </row>
    <row r="4842" spans="9:10">
      <c r="I4842" s="62">
        <v>14426.86</v>
      </c>
      <c r="J4842" s="63">
        <v>8268.1</v>
      </c>
    </row>
    <row r="4843" spans="9:10">
      <c r="I4843" s="62">
        <v>8638.7099999999991</v>
      </c>
      <c r="J4843" s="63">
        <v>7138</v>
      </c>
    </row>
    <row r="4844" spans="9:10">
      <c r="I4844" s="62">
        <v>7530.16</v>
      </c>
      <c r="J4844" s="63">
        <v>5104.4399999999996</v>
      </c>
    </row>
    <row r="4845" spans="9:10">
      <c r="I4845" s="62">
        <v>9832.69</v>
      </c>
      <c r="J4845" s="63">
        <v>7132.8</v>
      </c>
    </row>
    <row r="4846" spans="9:10">
      <c r="I4846" s="62">
        <v>6507.29</v>
      </c>
      <c r="J4846" s="63">
        <v>11276</v>
      </c>
    </row>
    <row r="4847" spans="9:10">
      <c r="I4847" s="62">
        <v>5998.42</v>
      </c>
      <c r="J4847" s="63">
        <v>14636.16</v>
      </c>
    </row>
    <row r="4848" spans="9:10">
      <c r="I4848" s="62">
        <v>21793.13</v>
      </c>
      <c r="J4848" s="63">
        <v>18652.77</v>
      </c>
    </row>
    <row r="4849" spans="9:10">
      <c r="I4849" s="62">
        <v>10926.55</v>
      </c>
      <c r="J4849" s="63">
        <v>11646.1</v>
      </c>
    </row>
    <row r="4850" spans="9:10">
      <c r="I4850" s="62">
        <v>8957.83</v>
      </c>
      <c r="J4850" s="63">
        <v>6267.37</v>
      </c>
    </row>
    <row r="4851" spans="9:10">
      <c r="I4851" s="62">
        <v>6597.93</v>
      </c>
      <c r="J4851" s="63">
        <v>5961.39</v>
      </c>
    </row>
    <row r="4852" spans="9:10">
      <c r="I4852" s="62">
        <v>7191.08</v>
      </c>
      <c r="J4852" s="63">
        <v>6752.25</v>
      </c>
    </row>
    <row r="4853" spans="9:10">
      <c r="I4853" s="62">
        <v>9721.4699999999993</v>
      </c>
      <c r="J4853" s="63">
        <v>8330.69</v>
      </c>
    </row>
    <row r="4854" spans="9:10">
      <c r="I4854" s="62">
        <v>9568.32</v>
      </c>
      <c r="J4854" s="63">
        <v>6403.96</v>
      </c>
    </row>
    <row r="4855" spans="9:10">
      <c r="I4855" s="62">
        <v>9031.14</v>
      </c>
      <c r="J4855" s="63">
        <v>10585.94</v>
      </c>
    </row>
    <row r="4856" spans="9:10">
      <c r="I4856" s="62">
        <v>6745.37</v>
      </c>
      <c r="J4856" s="63">
        <v>8512.08</v>
      </c>
    </row>
    <row r="4857" spans="9:10">
      <c r="I4857" s="62">
        <v>14493</v>
      </c>
      <c r="J4857" s="63">
        <v>6812.35</v>
      </c>
    </row>
    <row r="4858" spans="9:10">
      <c r="I4858" s="62">
        <v>7261.18</v>
      </c>
      <c r="J4858" s="63">
        <v>10891.11</v>
      </c>
    </row>
    <row r="4859" spans="9:10">
      <c r="I4859" s="62">
        <v>7873.19</v>
      </c>
      <c r="J4859" s="63">
        <v>10289.629999999999</v>
      </c>
    </row>
    <row r="4860" spans="9:10">
      <c r="I4860" s="62">
        <v>8585.3799999999992</v>
      </c>
      <c r="J4860" s="63">
        <v>8443.39</v>
      </c>
    </row>
    <row r="4861" spans="9:10">
      <c r="I4861" s="62">
        <v>26110.11</v>
      </c>
      <c r="J4861" s="63">
        <v>9825.36</v>
      </c>
    </row>
    <row r="4862" spans="9:10">
      <c r="I4862" s="62">
        <v>26050.84</v>
      </c>
      <c r="J4862" s="63">
        <v>8555.2999999999993</v>
      </c>
    </row>
    <row r="4863" spans="9:10">
      <c r="I4863" s="62">
        <v>6509.98</v>
      </c>
      <c r="J4863" s="63">
        <v>8268.9699999999993</v>
      </c>
    </row>
    <row r="4864" spans="9:10">
      <c r="I4864" s="62">
        <v>5737.05</v>
      </c>
      <c r="J4864" s="63">
        <v>9937.1200000000008</v>
      </c>
    </row>
    <row r="4865" spans="9:10">
      <c r="I4865" s="62">
        <v>6885.73</v>
      </c>
      <c r="J4865" s="63">
        <v>11120.98</v>
      </c>
    </row>
    <row r="4866" spans="9:10">
      <c r="I4866" s="62">
        <v>7366.15</v>
      </c>
      <c r="J4866" s="63">
        <v>15936.02</v>
      </c>
    </row>
    <row r="4867" spans="9:10">
      <c r="I4867" s="62">
        <v>16755.3</v>
      </c>
      <c r="J4867" s="63">
        <v>6408.49</v>
      </c>
    </row>
    <row r="4868" spans="9:10">
      <c r="I4868" s="62">
        <v>7588.64</v>
      </c>
      <c r="J4868" s="63">
        <v>10448.120000000001</v>
      </c>
    </row>
    <row r="4869" spans="9:10">
      <c r="I4869" s="62">
        <v>17083.52</v>
      </c>
      <c r="J4869" s="63">
        <v>17600.3</v>
      </c>
    </row>
    <row r="4870" spans="9:10">
      <c r="I4870" s="62">
        <v>9757.85</v>
      </c>
      <c r="J4870" s="63">
        <v>9525.57</v>
      </c>
    </row>
    <row r="4871" spans="9:10">
      <c r="I4871" s="62">
        <v>7964.2</v>
      </c>
      <c r="J4871" s="63">
        <v>7127.58</v>
      </c>
    </row>
    <row r="4872" spans="9:10">
      <c r="I4872" s="62">
        <v>8195.93</v>
      </c>
      <c r="J4872" s="63">
        <v>10843.11</v>
      </c>
    </row>
    <row r="4873" spans="9:10">
      <c r="I4873" s="62">
        <v>8806.11</v>
      </c>
      <c r="J4873" s="63">
        <v>7594.36</v>
      </c>
    </row>
    <row r="4874" spans="9:10">
      <c r="I4874" s="62">
        <v>12521.4</v>
      </c>
      <c r="J4874" s="63">
        <v>7388.52</v>
      </c>
    </row>
    <row r="4875" spans="9:10">
      <c r="I4875" s="62">
        <v>8853.89</v>
      </c>
      <c r="J4875" s="63">
        <v>6886.82</v>
      </c>
    </row>
    <row r="4876" spans="9:10">
      <c r="I4876" s="62">
        <v>9384.19</v>
      </c>
      <c r="J4876" s="63">
        <v>9043.42</v>
      </c>
    </row>
    <row r="4877" spans="9:10">
      <c r="I4877" s="62">
        <v>7754.81</v>
      </c>
      <c r="J4877" s="63">
        <v>5521.28</v>
      </c>
    </row>
    <row r="4878" spans="9:10">
      <c r="I4878" s="62">
        <v>8014.65</v>
      </c>
      <c r="J4878" s="63">
        <v>9337.36</v>
      </c>
    </row>
    <row r="4879" spans="9:10">
      <c r="I4879" s="62">
        <v>9302.17</v>
      </c>
      <c r="J4879" s="63">
        <v>12560.94</v>
      </c>
    </row>
    <row r="4880" spans="9:10">
      <c r="I4880" s="62">
        <v>6494.7</v>
      </c>
      <c r="J4880" s="63">
        <v>11587.01</v>
      </c>
    </row>
    <row r="4881" spans="9:10">
      <c r="I4881" s="62">
        <v>5471.49</v>
      </c>
      <c r="J4881" s="63">
        <v>10660.8</v>
      </c>
    </row>
    <row r="4882" spans="9:10">
      <c r="I4882" s="62">
        <v>8880.31</v>
      </c>
      <c r="J4882" s="63">
        <v>7197.21</v>
      </c>
    </row>
    <row r="4883" spans="9:10">
      <c r="I4883" s="62">
        <v>7176.06</v>
      </c>
      <c r="J4883" s="63">
        <v>8623.09</v>
      </c>
    </row>
    <row r="4884" spans="9:10">
      <c r="I4884" s="62">
        <v>17352.37</v>
      </c>
      <c r="J4884" s="63">
        <v>6461.91</v>
      </c>
    </row>
    <row r="4885" spans="9:10">
      <c r="I4885" s="62">
        <v>7666.51</v>
      </c>
      <c r="J4885" s="63">
        <v>8895.2199999999993</v>
      </c>
    </row>
    <row r="4886" spans="9:10">
      <c r="I4886" s="62">
        <v>14273.85</v>
      </c>
      <c r="J4886" s="63">
        <v>9191.41</v>
      </c>
    </row>
    <row r="4887" spans="9:10">
      <c r="I4887" s="62">
        <v>9245.76</v>
      </c>
      <c r="J4887" s="63">
        <v>11061.59</v>
      </c>
    </row>
    <row r="4888" spans="9:10">
      <c r="I4888" s="62">
        <v>5364.12</v>
      </c>
      <c r="J4888" s="63">
        <v>8030.27</v>
      </c>
    </row>
    <row r="4889" spans="9:10">
      <c r="I4889" s="62">
        <v>6946.96</v>
      </c>
      <c r="J4889" s="63">
        <v>6670.74</v>
      </c>
    </row>
    <row r="4890" spans="9:10">
      <c r="I4890" s="62">
        <v>12330.5</v>
      </c>
      <c r="J4890" s="63">
        <v>9306.27</v>
      </c>
    </row>
    <row r="4891" spans="9:10">
      <c r="I4891" s="62">
        <v>13182.06</v>
      </c>
      <c r="J4891" s="63">
        <v>10273.969999999999</v>
      </c>
    </row>
    <row r="4892" spans="9:10">
      <c r="I4892" s="62">
        <v>12583.33</v>
      </c>
      <c r="J4892" s="63">
        <v>7721.64</v>
      </c>
    </row>
    <row r="4893" spans="9:10">
      <c r="I4893" s="62">
        <v>23543.23</v>
      </c>
      <c r="J4893" s="63">
        <v>7864.86</v>
      </c>
    </row>
    <row r="4894" spans="9:10">
      <c r="I4894" s="62">
        <v>7209.19</v>
      </c>
      <c r="J4894" s="63">
        <v>8562.58</v>
      </c>
    </row>
    <row r="4895" spans="9:10">
      <c r="I4895" s="62">
        <v>20545.11</v>
      </c>
      <c r="J4895" s="63">
        <v>9561.64</v>
      </c>
    </row>
    <row r="4896" spans="9:10">
      <c r="I4896" s="62">
        <v>23576.94</v>
      </c>
      <c r="J4896" s="63">
        <v>12145.78</v>
      </c>
    </row>
    <row r="4897" spans="9:10">
      <c r="I4897" s="62">
        <v>21364.1</v>
      </c>
      <c r="J4897" s="63">
        <v>8841.9699999999993</v>
      </c>
    </row>
    <row r="4898" spans="9:10">
      <c r="I4898" s="62">
        <v>8969.23</v>
      </c>
      <c r="J4898" s="63">
        <v>5642.1</v>
      </c>
    </row>
    <row r="4899" spans="9:10">
      <c r="I4899" s="62">
        <v>10388.469999999999</v>
      </c>
      <c r="J4899" s="63">
        <v>7503.63</v>
      </c>
    </row>
    <row r="4900" spans="9:10">
      <c r="I4900" s="62">
        <v>15756.02</v>
      </c>
      <c r="J4900" s="63">
        <v>7692.46</v>
      </c>
    </row>
    <row r="4901" spans="9:10">
      <c r="I4901" s="62">
        <v>7934.84</v>
      </c>
      <c r="J4901" s="63">
        <v>8181.93</v>
      </c>
    </row>
    <row r="4902" spans="9:10">
      <c r="I4902" s="62">
        <v>7166.09</v>
      </c>
      <c r="J4902" s="63">
        <v>10490.71</v>
      </c>
    </row>
    <row r="4903" spans="9:10">
      <c r="I4903" s="62">
        <v>8036.87</v>
      </c>
      <c r="J4903" s="63">
        <v>11978.28</v>
      </c>
    </row>
    <row r="4904" spans="9:10">
      <c r="I4904" s="62">
        <v>8314.8700000000008</v>
      </c>
      <c r="J4904" s="63">
        <v>9860.3799999999992</v>
      </c>
    </row>
    <row r="4905" spans="9:10">
      <c r="I4905" s="62">
        <v>25825.96</v>
      </c>
      <c r="J4905" s="63">
        <v>15560.4</v>
      </c>
    </row>
    <row r="4906" spans="9:10">
      <c r="I4906" s="62">
        <v>8045.7</v>
      </c>
      <c r="J4906" s="63">
        <v>17958.439999999999</v>
      </c>
    </row>
    <row r="4907" spans="9:10">
      <c r="I4907" s="62">
        <v>22516.65</v>
      </c>
      <c r="J4907" s="63">
        <v>7271.25</v>
      </c>
    </row>
    <row r="4908" spans="9:10">
      <c r="I4908" s="62">
        <v>6542.84</v>
      </c>
      <c r="J4908" s="63">
        <v>7177.76</v>
      </c>
    </row>
    <row r="4909" spans="9:10">
      <c r="I4909" s="62">
        <v>10414.219999999999</v>
      </c>
      <c r="J4909" s="63">
        <v>8131.9</v>
      </c>
    </row>
    <row r="4910" spans="9:10">
      <c r="I4910" s="62">
        <v>10752.82</v>
      </c>
      <c r="J4910" s="63">
        <v>8545.52</v>
      </c>
    </row>
    <row r="4911" spans="9:10">
      <c r="I4911" s="62">
        <v>15139.76</v>
      </c>
      <c r="J4911" s="63">
        <v>12760.61</v>
      </c>
    </row>
    <row r="4912" spans="9:10">
      <c r="I4912" s="62">
        <v>6430.72</v>
      </c>
      <c r="J4912" s="63">
        <v>7143.31</v>
      </c>
    </row>
    <row r="4913" spans="9:10">
      <c r="I4913" s="62">
        <v>5647.92</v>
      </c>
      <c r="J4913" s="63">
        <v>11244.7</v>
      </c>
    </row>
    <row r="4914" spans="9:10">
      <c r="I4914" s="62">
        <v>17277.84</v>
      </c>
      <c r="J4914" s="63">
        <v>6542.35</v>
      </c>
    </row>
    <row r="4915" spans="9:10">
      <c r="I4915" s="62">
        <v>9162.57</v>
      </c>
      <c r="J4915" s="63">
        <v>10305.89</v>
      </c>
    </row>
    <row r="4916" spans="9:10">
      <c r="I4916" s="62">
        <v>13641.75</v>
      </c>
      <c r="J4916" s="63">
        <v>12696.25</v>
      </c>
    </row>
    <row r="4917" spans="9:10">
      <c r="I4917" s="62">
        <v>22168.400000000001</v>
      </c>
      <c r="J4917" s="63">
        <v>7967.95</v>
      </c>
    </row>
    <row r="4918" spans="9:10">
      <c r="I4918" s="62">
        <v>7809.01</v>
      </c>
      <c r="J4918" s="63">
        <v>8793.02</v>
      </c>
    </row>
    <row r="4919" spans="9:10">
      <c r="I4919" s="62">
        <v>7078.97</v>
      </c>
      <c r="J4919" s="63">
        <v>10080.120000000001</v>
      </c>
    </row>
    <row r="4920" spans="9:10">
      <c r="I4920" s="62">
        <v>5522.39</v>
      </c>
      <c r="J4920" s="63">
        <v>10865.97</v>
      </c>
    </row>
    <row r="4921" spans="9:10">
      <c r="I4921" s="62">
        <v>9054.0300000000007</v>
      </c>
      <c r="J4921" s="63">
        <v>8065.12</v>
      </c>
    </row>
    <row r="4922" spans="9:10">
      <c r="I4922" s="62">
        <v>8082.58</v>
      </c>
      <c r="J4922" s="63">
        <v>10865.4</v>
      </c>
    </row>
    <row r="4923" spans="9:10">
      <c r="I4923" s="62">
        <v>11949.17</v>
      </c>
      <c r="J4923" s="63">
        <v>8542.9699999999993</v>
      </c>
    </row>
    <row r="4924" spans="9:10">
      <c r="I4924" s="62">
        <v>11787.98</v>
      </c>
      <c r="J4924" s="63">
        <v>16742.04</v>
      </c>
    </row>
    <row r="4925" spans="9:10">
      <c r="I4925" s="62">
        <v>14481.12</v>
      </c>
      <c r="J4925" s="63">
        <v>9598.32</v>
      </c>
    </row>
    <row r="4926" spans="9:10">
      <c r="I4926" s="62">
        <v>8867.77</v>
      </c>
      <c r="J4926" s="63">
        <v>11390.85</v>
      </c>
    </row>
    <row r="4927" spans="9:10">
      <c r="I4927" s="62">
        <v>18300.43</v>
      </c>
      <c r="J4927" s="63">
        <v>8925.59</v>
      </c>
    </row>
    <row r="4928" spans="9:10">
      <c r="I4928" s="62">
        <v>7562.63</v>
      </c>
      <c r="J4928" s="63">
        <v>11503.86</v>
      </c>
    </row>
    <row r="4929" spans="9:10">
      <c r="I4929" s="62">
        <v>20203.53</v>
      </c>
      <c r="J4929" s="63">
        <v>21965.89</v>
      </c>
    </row>
    <row r="4930" spans="9:10">
      <c r="I4930" s="62">
        <v>6765.86</v>
      </c>
      <c r="J4930" s="63">
        <v>9794.6</v>
      </c>
    </row>
    <row r="4931" spans="9:10">
      <c r="I4931" s="62">
        <v>7371.63</v>
      </c>
      <c r="J4931" s="63">
        <v>8008.34</v>
      </c>
    </row>
    <row r="4932" spans="9:10">
      <c r="I4932" s="62">
        <v>11549.4</v>
      </c>
      <c r="J4932" s="63">
        <v>6967.75</v>
      </c>
    </row>
    <row r="4933" spans="9:10">
      <c r="I4933" s="62">
        <v>13806.71</v>
      </c>
      <c r="J4933" s="63">
        <v>6382.4</v>
      </c>
    </row>
    <row r="4934" spans="9:10">
      <c r="I4934" s="62">
        <v>6934.88</v>
      </c>
      <c r="J4934" s="63">
        <v>6728.67</v>
      </c>
    </row>
    <row r="4935" spans="9:10">
      <c r="I4935" s="62">
        <v>9677.77</v>
      </c>
      <c r="J4935" s="63">
        <v>14291.76</v>
      </c>
    </row>
    <row r="4936" spans="9:10">
      <c r="I4936" s="62">
        <v>11604.25</v>
      </c>
      <c r="J4936" s="63">
        <v>6295.53</v>
      </c>
    </row>
    <row r="4937" spans="9:10">
      <c r="I4937" s="62">
        <v>7220.24</v>
      </c>
      <c r="J4937" s="63">
        <v>9484.02</v>
      </c>
    </row>
    <row r="4938" spans="9:10">
      <c r="I4938" s="62">
        <v>8451.7199999999993</v>
      </c>
      <c r="J4938" s="63">
        <v>13256.05</v>
      </c>
    </row>
    <row r="4939" spans="9:10">
      <c r="I4939" s="62">
        <v>18675.080000000002</v>
      </c>
      <c r="J4939" s="63">
        <v>20480.16</v>
      </c>
    </row>
    <row r="4940" spans="9:10">
      <c r="I4940" s="62">
        <v>7811.73</v>
      </c>
      <c r="J4940" s="63">
        <v>33213.760000000002</v>
      </c>
    </row>
    <row r="4941" spans="9:10">
      <c r="I4941" s="62">
        <v>17285.14</v>
      </c>
      <c r="J4941" s="63">
        <v>12134.82</v>
      </c>
    </row>
    <row r="4942" spans="9:10">
      <c r="I4942" s="62">
        <v>8007.66</v>
      </c>
      <c r="J4942" s="63">
        <v>20898.61</v>
      </c>
    </row>
    <row r="4943" spans="9:10">
      <c r="I4943" s="62">
        <v>20486.080000000002</v>
      </c>
      <c r="J4943" s="63">
        <v>35812</v>
      </c>
    </row>
    <row r="4944" spans="9:10">
      <c r="I4944" s="62">
        <v>7176.23</v>
      </c>
      <c r="J4944" s="63">
        <v>27040.6</v>
      </c>
    </row>
    <row r="4945" spans="9:10">
      <c r="I4945" s="62">
        <v>9007.7000000000007</v>
      </c>
      <c r="J4945" s="63">
        <v>12950.89</v>
      </c>
    </row>
    <row r="4946" spans="9:10">
      <c r="I4946" s="62">
        <v>11771.18</v>
      </c>
      <c r="J4946" s="63">
        <v>15224.05</v>
      </c>
    </row>
    <row r="4947" spans="9:10">
      <c r="I4947" s="62">
        <v>8422.48</v>
      </c>
      <c r="J4947" s="63">
        <v>10150.57</v>
      </c>
    </row>
    <row r="4948" spans="9:10">
      <c r="I4948" s="62">
        <v>8789.99</v>
      </c>
      <c r="J4948" s="63">
        <v>30408.94</v>
      </c>
    </row>
    <row r="4949" spans="9:10">
      <c r="I4949" s="62">
        <v>7035.96</v>
      </c>
      <c r="J4949" s="63">
        <v>13515.26</v>
      </c>
    </row>
    <row r="4950" spans="9:10">
      <c r="I4950" s="62">
        <v>10254.32</v>
      </c>
      <c r="J4950" s="63">
        <v>11948.74</v>
      </c>
    </row>
    <row r="4951" spans="9:10">
      <c r="I4951" s="62">
        <v>8644.01</v>
      </c>
      <c r="J4951" s="63">
        <v>25591.7</v>
      </c>
    </row>
    <row r="4952" spans="9:10">
      <c r="I4952" s="62">
        <v>7876.8</v>
      </c>
      <c r="J4952" s="63">
        <v>19361.849999999999</v>
      </c>
    </row>
    <row r="4953" spans="9:10">
      <c r="I4953" s="62">
        <v>10533.41</v>
      </c>
      <c r="J4953" s="63">
        <v>33297.46</v>
      </c>
    </row>
    <row r="4954" spans="9:10">
      <c r="I4954" s="62">
        <v>8744.0300000000007</v>
      </c>
      <c r="J4954" s="63">
        <v>5774.67</v>
      </c>
    </row>
    <row r="4955" spans="9:10">
      <c r="I4955" s="62">
        <v>7498.01</v>
      </c>
      <c r="J4955" s="63">
        <v>45797.13</v>
      </c>
    </row>
    <row r="4956" spans="9:10">
      <c r="I4956" s="62">
        <v>8082.46</v>
      </c>
      <c r="J4956" s="63">
        <v>20664.57</v>
      </c>
    </row>
    <row r="4957" spans="9:10">
      <c r="I4957" s="62">
        <v>7504.19</v>
      </c>
      <c r="J4957" s="63">
        <v>6772.2</v>
      </c>
    </row>
    <row r="4958" spans="9:10">
      <c r="I4958" s="62">
        <v>7171.37</v>
      </c>
      <c r="J4958" s="63">
        <v>10191.36</v>
      </c>
    </row>
    <row r="4959" spans="9:10">
      <c r="I4959" s="62">
        <v>6046.72</v>
      </c>
      <c r="J4959" s="63">
        <v>20538.61</v>
      </c>
    </row>
    <row r="4960" spans="9:10">
      <c r="I4960" s="62">
        <v>7687.53</v>
      </c>
      <c r="J4960" s="63">
        <v>8432.26</v>
      </c>
    </row>
    <row r="4961" spans="9:10">
      <c r="I4961" s="62">
        <v>6988.6</v>
      </c>
      <c r="J4961" s="63">
        <v>24426.18</v>
      </c>
    </row>
    <row r="4962" spans="9:10">
      <c r="I4962" s="62">
        <v>8834.25</v>
      </c>
      <c r="J4962" s="63">
        <v>5973.86</v>
      </c>
    </row>
    <row r="4963" spans="9:10">
      <c r="I4963" s="62">
        <v>6356.5</v>
      </c>
      <c r="J4963" s="63">
        <v>23615.37</v>
      </c>
    </row>
    <row r="4964" spans="9:10">
      <c r="I4964" s="62">
        <v>9167.19</v>
      </c>
      <c r="J4964" s="63">
        <v>6809.05</v>
      </c>
    </row>
    <row r="4965" spans="9:10">
      <c r="I4965" s="62">
        <v>7625.84</v>
      </c>
      <c r="J4965" s="63">
        <v>33241.800000000003</v>
      </c>
    </row>
    <row r="4966" spans="9:10">
      <c r="I4966" s="62">
        <v>7319.14</v>
      </c>
      <c r="J4966" s="63">
        <v>10235.620000000001</v>
      </c>
    </row>
    <row r="4967" spans="9:10">
      <c r="I4967" s="62">
        <v>8018.09</v>
      </c>
      <c r="J4967" s="63">
        <v>37646.85</v>
      </c>
    </row>
    <row r="4968" spans="9:10">
      <c r="I4968" s="62">
        <v>21240.49</v>
      </c>
      <c r="J4968" s="63">
        <v>7839.03</v>
      </c>
    </row>
    <row r="4969" spans="9:10">
      <c r="I4969" s="62">
        <v>7091.77</v>
      </c>
      <c r="J4969" s="63">
        <v>13872.22</v>
      </c>
    </row>
    <row r="4970" spans="9:10">
      <c r="I4970" s="62">
        <v>6398.43</v>
      </c>
      <c r="J4970" s="63">
        <v>11353.11</v>
      </c>
    </row>
    <row r="4971" spans="9:10">
      <c r="I4971" s="62">
        <v>7759.71</v>
      </c>
      <c r="J4971" s="63">
        <v>14182.44</v>
      </c>
    </row>
    <row r="4972" spans="9:10">
      <c r="I4972" s="62">
        <v>9871.24</v>
      </c>
      <c r="J4972" s="63">
        <v>16128.78</v>
      </c>
    </row>
    <row r="4973" spans="9:10">
      <c r="I4973" s="62">
        <v>8096.15</v>
      </c>
      <c r="J4973" s="63">
        <v>7890.27</v>
      </c>
    </row>
    <row r="4974" spans="9:10">
      <c r="I4974" s="62">
        <v>9949.81</v>
      </c>
      <c r="J4974" s="63">
        <v>50841.15</v>
      </c>
    </row>
    <row r="4975" spans="9:10">
      <c r="I4975" s="62">
        <v>14680.19</v>
      </c>
      <c r="J4975" s="63">
        <v>7645.17</v>
      </c>
    </row>
    <row r="4976" spans="9:10">
      <c r="I4976" s="62">
        <v>8642.35</v>
      </c>
      <c r="J4976" s="63">
        <v>25222.19</v>
      </c>
    </row>
    <row r="4977" spans="9:10">
      <c r="I4977" s="62">
        <v>8031.27</v>
      </c>
      <c r="J4977" s="63">
        <v>8204.7900000000009</v>
      </c>
    </row>
    <row r="4978" spans="9:10">
      <c r="I4978" s="62">
        <v>13901.24</v>
      </c>
      <c r="J4978" s="63">
        <v>6150.25</v>
      </c>
    </row>
    <row r="4979" spans="9:10">
      <c r="I4979" s="62">
        <v>6663.28</v>
      </c>
      <c r="J4979" s="63">
        <v>19812.34</v>
      </c>
    </row>
    <row r="4980" spans="9:10">
      <c r="I4980" s="62">
        <v>6929.25</v>
      </c>
      <c r="J4980" s="63">
        <v>7782.74</v>
      </c>
    </row>
    <row r="4981" spans="9:10">
      <c r="I4981" s="62">
        <v>8845.92</v>
      </c>
      <c r="J4981" s="63">
        <v>31857.99</v>
      </c>
    </row>
    <row r="4982" spans="9:10">
      <c r="I4982" s="62">
        <v>13282.04</v>
      </c>
      <c r="J4982" s="63">
        <v>13667.96</v>
      </c>
    </row>
    <row r="4983" spans="9:10">
      <c r="I4983" s="62">
        <v>8213.7099999999991</v>
      </c>
      <c r="J4983" s="63">
        <v>27734.97</v>
      </c>
    </row>
    <row r="4984" spans="9:10">
      <c r="I4984" s="62">
        <v>23944.05</v>
      </c>
      <c r="J4984" s="63">
        <v>6464.29</v>
      </c>
    </row>
    <row r="4985" spans="9:10">
      <c r="I4985" s="62">
        <v>6006.93</v>
      </c>
      <c r="J4985" s="63">
        <v>8599.16</v>
      </c>
    </row>
    <row r="4986" spans="9:10">
      <c r="I4986" s="62">
        <v>17512.27</v>
      </c>
      <c r="J4986" s="63">
        <v>8078.41</v>
      </c>
    </row>
    <row r="4987" spans="9:10">
      <c r="I4987" s="62">
        <v>12481.14</v>
      </c>
      <c r="J4987" s="63">
        <v>7541.17</v>
      </c>
    </row>
    <row r="4988" spans="9:10">
      <c r="I4988" s="62">
        <v>20871.310000000001</v>
      </c>
      <c r="J4988" s="63">
        <v>9067.26</v>
      </c>
    </row>
    <row r="4989" spans="9:10">
      <c r="I4989" s="62">
        <v>7134.7</v>
      </c>
      <c r="J4989" s="63">
        <v>6925.74</v>
      </c>
    </row>
    <row r="4990" spans="9:10">
      <c r="I4990" s="62">
        <v>6411.2</v>
      </c>
      <c r="J4990" s="63">
        <v>7060.61</v>
      </c>
    </row>
    <row r="4991" spans="9:10">
      <c r="I4991" s="62">
        <v>7237.23</v>
      </c>
      <c r="J4991" s="63">
        <v>44869.59</v>
      </c>
    </row>
    <row r="4992" spans="9:10">
      <c r="I4992" s="62">
        <v>9334.7199999999993</v>
      </c>
      <c r="J4992" s="63">
        <v>5828.74</v>
      </c>
    </row>
    <row r="4993" spans="9:10">
      <c r="I4993" s="62">
        <v>7521.17</v>
      </c>
      <c r="J4993" s="63">
        <v>38561.19</v>
      </c>
    </row>
    <row r="4994" spans="9:10">
      <c r="I4994" s="62">
        <v>12385.33</v>
      </c>
      <c r="J4994" s="63">
        <v>20667.169999999998</v>
      </c>
    </row>
    <row r="4995" spans="9:10">
      <c r="I4995" s="62">
        <v>6418.11</v>
      </c>
      <c r="J4995" s="63">
        <v>30240.12</v>
      </c>
    </row>
    <row r="4996" spans="9:10">
      <c r="I4996" s="62">
        <v>9866.85</v>
      </c>
      <c r="J4996" s="63">
        <v>27224.93</v>
      </c>
    </row>
    <row r="4997" spans="9:10">
      <c r="I4997" s="62">
        <v>14024.81</v>
      </c>
      <c r="J4997" s="63">
        <v>6080.24</v>
      </c>
    </row>
    <row r="4998" spans="9:10">
      <c r="I4998" s="62">
        <v>9610.4699999999993</v>
      </c>
      <c r="J4998" s="63">
        <v>6025.99</v>
      </c>
    </row>
    <row r="4999" spans="9:10">
      <c r="I4999" s="62">
        <v>9138.39</v>
      </c>
      <c r="J4999" s="63">
        <v>13644.08</v>
      </c>
    </row>
    <row r="5000" spans="9:10">
      <c r="I5000" s="62">
        <v>7933.63</v>
      </c>
      <c r="J5000" s="63">
        <v>32928.1</v>
      </c>
    </row>
    <row r="5001" spans="9:10">
      <c r="I5001" s="62">
        <v>7919.5</v>
      </c>
      <c r="J5001" s="63">
        <v>8366.65</v>
      </c>
    </row>
    <row r="5002" spans="9:10">
      <c r="I5002" s="62">
        <v>7497.65</v>
      </c>
      <c r="J5002" s="63">
        <v>6050.74</v>
      </c>
    </row>
    <row r="5003" spans="9:10">
      <c r="I5003" s="62">
        <v>8409.94</v>
      </c>
      <c r="J5003" s="63">
        <v>14621.5</v>
      </c>
    </row>
    <row r="5004" spans="9:10">
      <c r="I5004" s="62">
        <v>16808.439999999999</v>
      </c>
      <c r="J5004" s="63">
        <v>22457.55</v>
      </c>
    </row>
    <row r="5005" spans="9:10">
      <c r="I5005" s="62">
        <v>7485.25</v>
      </c>
      <c r="J5005" s="63">
        <v>18096.490000000002</v>
      </c>
    </row>
    <row r="5006" spans="9:10">
      <c r="I5006" s="62">
        <v>6297.33</v>
      </c>
      <c r="J5006" s="63">
        <v>24957.37</v>
      </c>
    </row>
    <row r="5007" spans="9:10">
      <c r="I5007" s="62">
        <v>6977.09</v>
      </c>
      <c r="J5007" s="63">
        <v>6258.81</v>
      </c>
    </row>
    <row r="5008" spans="9:10">
      <c r="I5008" s="62">
        <v>14394.98</v>
      </c>
      <c r="J5008" s="63">
        <v>6708.35</v>
      </c>
    </row>
    <row r="5009" spans="9:10">
      <c r="I5009" s="62">
        <v>9047.6</v>
      </c>
      <c r="J5009" s="63">
        <v>6597.8</v>
      </c>
    </row>
    <row r="5010" spans="9:10">
      <c r="I5010" s="62">
        <v>10642.45</v>
      </c>
      <c r="J5010" s="63">
        <v>7704.66</v>
      </c>
    </row>
    <row r="5011" spans="9:10">
      <c r="I5011" s="62">
        <v>9472.98</v>
      </c>
      <c r="J5011" s="63">
        <v>6912.52</v>
      </c>
    </row>
    <row r="5012" spans="9:10">
      <c r="I5012" s="62">
        <v>9677.15</v>
      </c>
      <c r="J5012" s="63">
        <v>14685.78</v>
      </c>
    </row>
    <row r="5013" spans="9:10">
      <c r="I5013" s="62">
        <v>6783.9</v>
      </c>
      <c r="J5013" s="63">
        <v>6535.08</v>
      </c>
    </row>
    <row r="5014" spans="9:10">
      <c r="I5014" s="62">
        <v>8278.2800000000007</v>
      </c>
      <c r="J5014" s="63">
        <v>9967.16</v>
      </c>
    </row>
    <row r="5015" spans="9:10">
      <c r="I5015" s="62">
        <v>7090.1</v>
      </c>
      <c r="J5015" s="63">
        <v>6441</v>
      </c>
    </row>
    <row r="5016" spans="9:10">
      <c r="I5016" s="62">
        <v>7998.32</v>
      </c>
      <c r="J5016" s="63">
        <v>7082.34</v>
      </c>
    </row>
    <row r="5017" spans="9:10">
      <c r="I5017" s="62">
        <v>16045.26</v>
      </c>
      <c r="J5017" s="63">
        <v>7746.3</v>
      </c>
    </row>
    <row r="5018" spans="9:10">
      <c r="I5018" s="62">
        <v>13576.25</v>
      </c>
      <c r="J5018" s="63">
        <v>30163.78</v>
      </c>
    </row>
    <row r="5019" spans="9:10">
      <c r="I5019" s="62">
        <v>12340.17</v>
      </c>
      <c r="J5019" s="63">
        <v>36583.79</v>
      </c>
    </row>
    <row r="5020" spans="9:10">
      <c r="I5020" s="62">
        <v>9035.61</v>
      </c>
      <c r="J5020" s="63">
        <v>32273.06</v>
      </c>
    </row>
    <row r="5021" spans="9:10">
      <c r="I5021" s="62">
        <v>6615.71</v>
      </c>
      <c r="J5021" s="63">
        <v>9592.74</v>
      </c>
    </row>
    <row r="5022" spans="9:10">
      <c r="I5022" s="62">
        <v>6577.97</v>
      </c>
      <c r="J5022" s="63">
        <v>24807.69</v>
      </c>
    </row>
    <row r="5023" spans="9:10">
      <c r="I5023" s="62">
        <v>10684.43</v>
      </c>
      <c r="J5023" s="63">
        <v>8582.92</v>
      </c>
    </row>
    <row r="5024" spans="9:10">
      <c r="I5024" s="62">
        <v>7200.07</v>
      </c>
      <c r="J5024" s="63">
        <v>6189.62</v>
      </c>
    </row>
    <row r="5025" spans="9:10">
      <c r="I5025" s="62">
        <v>15777.62</v>
      </c>
      <c r="J5025" s="63">
        <v>11066.77</v>
      </c>
    </row>
    <row r="5026" spans="9:10">
      <c r="I5026" s="62">
        <v>8970.41</v>
      </c>
      <c r="J5026" s="63">
        <v>9467</v>
      </c>
    </row>
    <row r="5027" spans="9:10">
      <c r="I5027" s="62">
        <v>13847.67</v>
      </c>
      <c r="J5027" s="63">
        <v>16287.26</v>
      </c>
    </row>
    <row r="5028" spans="9:10">
      <c r="I5028" s="62">
        <v>7041.85</v>
      </c>
      <c r="J5028" s="63">
        <v>7780.19</v>
      </c>
    </row>
    <row r="5029" spans="9:10">
      <c r="I5029" s="62">
        <v>6974.97</v>
      </c>
      <c r="J5029" s="63">
        <v>5408.78</v>
      </c>
    </row>
    <row r="5030" spans="9:10">
      <c r="I5030" s="62">
        <v>8809.44</v>
      </c>
      <c r="J5030" s="63">
        <v>18039.62</v>
      </c>
    </row>
    <row r="5031" spans="9:10">
      <c r="I5031" s="62">
        <v>6146.35</v>
      </c>
      <c r="J5031" s="63">
        <v>16460.61</v>
      </c>
    </row>
    <row r="5032" spans="9:10">
      <c r="I5032" s="62">
        <v>6808.96</v>
      </c>
      <c r="J5032" s="63">
        <v>7243.53</v>
      </c>
    </row>
    <row r="5033" spans="9:10">
      <c r="I5033" s="62">
        <v>9728.1299999999992</v>
      </c>
      <c r="J5033" s="63">
        <v>23918.6</v>
      </c>
    </row>
    <row r="5034" spans="9:10">
      <c r="I5034" s="62">
        <v>7437.65</v>
      </c>
      <c r="J5034" s="63">
        <v>11512.13</v>
      </c>
    </row>
    <row r="5035" spans="9:10">
      <c r="I5035" s="62">
        <v>11432.05</v>
      </c>
      <c r="J5035" s="63">
        <v>16786.900000000001</v>
      </c>
    </row>
    <row r="5036" spans="9:10">
      <c r="I5036" s="62">
        <v>9702.44</v>
      </c>
      <c r="J5036" s="63">
        <v>24108.33</v>
      </c>
    </row>
    <row r="5037" spans="9:10">
      <c r="I5037" s="62">
        <v>6577.16</v>
      </c>
      <c r="J5037" s="63">
        <v>12075.59</v>
      </c>
    </row>
    <row r="5038" spans="9:10">
      <c r="I5038" s="62">
        <v>10958.59</v>
      </c>
      <c r="J5038" s="63">
        <v>48645.27</v>
      </c>
    </row>
    <row r="5039" spans="9:10">
      <c r="I5039" s="62">
        <v>6542.36</v>
      </c>
      <c r="J5039" s="63">
        <v>30164.400000000001</v>
      </c>
    </row>
    <row r="5040" spans="9:10">
      <c r="I5040" s="62">
        <v>7880.84</v>
      </c>
      <c r="J5040" s="63">
        <v>24748.9</v>
      </c>
    </row>
    <row r="5041" spans="9:10">
      <c r="I5041" s="62">
        <v>9474.27</v>
      </c>
      <c r="J5041" s="63">
        <v>8943.9599999999991</v>
      </c>
    </row>
    <row r="5042" spans="9:10">
      <c r="I5042" s="62">
        <v>9790.42</v>
      </c>
      <c r="J5042" s="63">
        <v>25694.57</v>
      </c>
    </row>
    <row r="5043" spans="9:10">
      <c r="I5043" s="62">
        <v>6854.08</v>
      </c>
      <c r="J5043" s="63">
        <v>21592.97</v>
      </c>
    </row>
    <row r="5044" spans="9:10">
      <c r="I5044" s="62">
        <v>10715.61</v>
      </c>
      <c r="J5044" s="63">
        <v>7455.45</v>
      </c>
    </row>
    <row r="5045" spans="9:10">
      <c r="I5045" s="62">
        <v>12224.33</v>
      </c>
      <c r="J5045" s="63">
        <v>14022.48</v>
      </c>
    </row>
    <row r="5046" spans="9:10">
      <c r="I5046" s="62">
        <v>9553.51</v>
      </c>
      <c r="J5046" s="63">
        <v>11404.38</v>
      </c>
    </row>
    <row r="5047" spans="9:10">
      <c r="I5047" s="62">
        <v>6739.07</v>
      </c>
      <c r="J5047" s="63">
        <v>7155.41</v>
      </c>
    </row>
    <row r="5048" spans="9:10">
      <c r="I5048" s="62">
        <v>7680.83</v>
      </c>
      <c r="J5048" s="63">
        <v>10788.01</v>
      </c>
    </row>
    <row r="5049" spans="9:10">
      <c r="I5049" s="62">
        <v>6552.21</v>
      </c>
      <c r="J5049" s="63">
        <v>20551.759999999998</v>
      </c>
    </row>
    <row r="5050" spans="9:10">
      <c r="I5050" s="62">
        <v>5823.53</v>
      </c>
      <c r="J5050" s="63">
        <v>31252.66</v>
      </c>
    </row>
    <row r="5051" spans="9:10">
      <c r="I5051" s="62">
        <v>6556.5</v>
      </c>
      <c r="J5051" s="63">
        <v>22125.95</v>
      </c>
    </row>
    <row r="5052" spans="9:10">
      <c r="I5052" s="62">
        <v>8994.89</v>
      </c>
      <c r="J5052" s="63">
        <v>17905.580000000002</v>
      </c>
    </row>
    <row r="5053" spans="9:10">
      <c r="I5053" s="62">
        <v>9953.17</v>
      </c>
      <c r="J5053" s="63">
        <v>24767.22</v>
      </c>
    </row>
    <row r="5054" spans="9:10">
      <c r="I5054" s="62">
        <v>8347.8799999999992</v>
      </c>
      <c r="J5054" s="63">
        <v>26598.5</v>
      </c>
    </row>
    <row r="5055" spans="9:10">
      <c r="I5055" s="62">
        <v>6919.15</v>
      </c>
      <c r="J5055" s="63">
        <v>32392.68</v>
      </c>
    </row>
    <row r="5056" spans="9:10">
      <c r="I5056" s="62">
        <v>9160.5400000000009</v>
      </c>
      <c r="J5056" s="63">
        <v>12460.09</v>
      </c>
    </row>
    <row r="5057" spans="9:10">
      <c r="I5057" s="62">
        <v>9926.59</v>
      </c>
      <c r="J5057" s="63">
        <v>27446.02</v>
      </c>
    </row>
    <row r="5058" spans="9:10">
      <c r="I5058" s="62">
        <v>10467.89</v>
      </c>
      <c r="J5058" s="63">
        <v>9741.56</v>
      </c>
    </row>
    <row r="5059" spans="9:10">
      <c r="I5059" s="62">
        <v>7834.22</v>
      </c>
      <c r="J5059" s="63">
        <v>20321.32</v>
      </c>
    </row>
    <row r="5060" spans="9:10">
      <c r="I5060" s="62">
        <v>8310.08</v>
      </c>
      <c r="J5060" s="63">
        <v>5670.33</v>
      </c>
    </row>
    <row r="5061" spans="9:10">
      <c r="I5061" s="62">
        <v>7337.3</v>
      </c>
      <c r="J5061" s="63">
        <v>31764.87</v>
      </c>
    </row>
    <row r="5062" spans="9:10">
      <c r="I5062" s="62">
        <v>13808.95</v>
      </c>
      <c r="J5062" s="63">
        <v>17702.09</v>
      </c>
    </row>
    <row r="5063" spans="9:10">
      <c r="I5063" s="62">
        <v>10671.39</v>
      </c>
      <c r="J5063" s="63">
        <v>5980.19</v>
      </c>
    </row>
    <row r="5064" spans="9:10">
      <c r="I5064" s="62">
        <v>11793.9</v>
      </c>
      <c r="J5064" s="63">
        <v>11562.09</v>
      </c>
    </row>
    <row r="5065" spans="9:10">
      <c r="I5065" s="62">
        <v>11744.5</v>
      </c>
      <c r="J5065" s="63">
        <v>6305.65</v>
      </c>
    </row>
    <row r="5066" spans="9:10">
      <c r="I5066" s="62">
        <v>7333.12</v>
      </c>
      <c r="J5066" s="63">
        <v>9497.68</v>
      </c>
    </row>
    <row r="5067" spans="9:10">
      <c r="I5067" s="62">
        <v>8201.01</v>
      </c>
      <c r="J5067" s="63">
        <v>7077.81</v>
      </c>
    </row>
    <row r="5068" spans="9:10">
      <c r="I5068" s="62">
        <v>7311.76</v>
      </c>
      <c r="J5068" s="63">
        <v>8423.0400000000009</v>
      </c>
    </row>
    <row r="5069" spans="9:10">
      <c r="I5069" s="62">
        <v>10070.530000000001</v>
      </c>
      <c r="J5069" s="63">
        <v>24621.05</v>
      </c>
    </row>
    <row r="5070" spans="9:10">
      <c r="I5070" s="62">
        <v>7001.68</v>
      </c>
      <c r="J5070" s="63">
        <v>6528.68</v>
      </c>
    </row>
    <row r="5071" spans="9:10">
      <c r="I5071" s="62">
        <v>11132.78</v>
      </c>
      <c r="J5071" s="63">
        <v>6355.37</v>
      </c>
    </row>
    <row r="5072" spans="9:10">
      <c r="I5072" s="62">
        <v>7888.71</v>
      </c>
      <c r="J5072" s="63">
        <v>9670.44</v>
      </c>
    </row>
    <row r="5073" spans="9:10">
      <c r="I5073" s="62">
        <v>7929.78</v>
      </c>
      <c r="J5073" s="63">
        <v>6796.87</v>
      </c>
    </row>
    <row r="5074" spans="9:10">
      <c r="I5074" s="62">
        <v>9922.4599999999991</v>
      </c>
      <c r="J5074" s="63">
        <v>5768.28</v>
      </c>
    </row>
    <row r="5075" spans="9:10">
      <c r="I5075" s="62">
        <v>14142.05</v>
      </c>
      <c r="J5075" s="63">
        <v>6839.87</v>
      </c>
    </row>
    <row r="5076" spans="9:10">
      <c r="I5076" s="62">
        <v>9061.9500000000007</v>
      </c>
      <c r="J5076" s="63">
        <v>7446.57</v>
      </c>
    </row>
    <row r="5077" spans="9:10">
      <c r="I5077" s="62">
        <v>8645.73</v>
      </c>
      <c r="J5077" s="63">
        <v>9424.74</v>
      </c>
    </row>
    <row r="5078" spans="9:10">
      <c r="I5078" s="62">
        <v>7007.03</v>
      </c>
      <c r="J5078" s="63">
        <v>9670.61</v>
      </c>
    </row>
    <row r="5079" spans="9:10">
      <c r="I5079" s="62">
        <v>6236.07</v>
      </c>
      <c r="J5079" s="63">
        <v>10793.64</v>
      </c>
    </row>
    <row r="5080" spans="9:10">
      <c r="I5080" s="62">
        <v>15993.87</v>
      </c>
      <c r="J5080" s="63">
        <v>16691.66</v>
      </c>
    </row>
    <row r="5081" spans="9:10">
      <c r="I5081" s="62">
        <v>9765.02</v>
      </c>
      <c r="J5081" s="63">
        <v>9264.07</v>
      </c>
    </row>
    <row r="5082" spans="9:10">
      <c r="I5082" s="62">
        <v>7498.77</v>
      </c>
      <c r="J5082" s="63">
        <v>6828.18</v>
      </c>
    </row>
    <row r="5083" spans="9:10">
      <c r="I5083" s="62">
        <v>6801.98</v>
      </c>
      <c r="J5083" s="63">
        <v>6404.19</v>
      </c>
    </row>
    <row r="5084" spans="9:10">
      <c r="I5084" s="62">
        <v>7337.7</v>
      </c>
      <c r="J5084" s="63">
        <v>8820.93</v>
      </c>
    </row>
    <row r="5085" spans="9:10">
      <c r="I5085" s="62">
        <v>7309.6</v>
      </c>
      <c r="J5085" s="63">
        <v>13407.53</v>
      </c>
    </row>
    <row r="5086" spans="9:10">
      <c r="I5086" s="62">
        <v>8268.1</v>
      </c>
      <c r="J5086" s="63">
        <v>9688.7900000000009</v>
      </c>
    </row>
    <row r="5087" spans="9:10">
      <c r="I5087" s="62">
        <v>7138</v>
      </c>
      <c r="J5087" s="63">
        <v>16578.68</v>
      </c>
    </row>
    <row r="5088" spans="9:10">
      <c r="I5088" s="62">
        <v>5104.4399999999996</v>
      </c>
      <c r="J5088" s="63">
        <v>8474.69</v>
      </c>
    </row>
    <row r="5089" spans="9:10">
      <c r="I5089" s="62">
        <v>7132.8</v>
      </c>
      <c r="J5089" s="63">
        <v>6436.44</v>
      </c>
    </row>
    <row r="5090" spans="9:10">
      <c r="I5090" s="62">
        <v>11276</v>
      </c>
      <c r="J5090" s="63">
        <v>18025.71</v>
      </c>
    </row>
    <row r="5091" spans="9:10">
      <c r="I5091" s="62">
        <v>14636.16</v>
      </c>
      <c r="J5091" s="63">
        <v>15737.61</v>
      </c>
    </row>
    <row r="5092" spans="9:10">
      <c r="I5092" s="62">
        <v>18652.77</v>
      </c>
      <c r="J5092" s="63">
        <v>7721.82</v>
      </c>
    </row>
    <row r="5093" spans="9:10">
      <c r="I5093" s="62">
        <v>11646.1</v>
      </c>
      <c r="J5093" s="63">
        <v>9242.18</v>
      </c>
    </row>
    <row r="5094" spans="9:10">
      <c r="I5094" s="62">
        <v>6267.37</v>
      </c>
      <c r="J5094" s="63">
        <v>12108.16</v>
      </c>
    </row>
    <row r="5095" spans="9:10">
      <c r="I5095" s="62">
        <v>5961.39</v>
      </c>
      <c r="J5095" s="63">
        <v>17712.27</v>
      </c>
    </row>
    <row r="5096" spans="9:10">
      <c r="I5096" s="62">
        <v>6752.25</v>
      </c>
      <c r="J5096" s="63">
        <v>19178.36</v>
      </c>
    </row>
    <row r="5097" spans="9:10">
      <c r="I5097" s="62">
        <v>8330.69</v>
      </c>
      <c r="J5097" s="63">
        <v>8321.89</v>
      </c>
    </row>
    <row r="5098" spans="9:10">
      <c r="I5098" s="62">
        <v>6403.96</v>
      </c>
      <c r="J5098" s="63">
        <v>9349.92</v>
      </c>
    </row>
    <row r="5099" spans="9:10">
      <c r="I5099" s="62">
        <v>10585.94</v>
      </c>
      <c r="J5099" s="63">
        <v>5063.41</v>
      </c>
    </row>
    <row r="5100" spans="9:10">
      <c r="I5100" s="62">
        <v>8512.08</v>
      </c>
      <c r="J5100" s="63">
        <v>6358.78</v>
      </c>
    </row>
    <row r="5101" spans="9:10">
      <c r="I5101" s="62">
        <v>6812.35</v>
      </c>
      <c r="J5101" s="63">
        <v>24136.93</v>
      </c>
    </row>
    <row r="5102" spans="9:10">
      <c r="I5102" s="62">
        <v>10891.11</v>
      </c>
      <c r="J5102" s="63">
        <v>20560.29</v>
      </c>
    </row>
    <row r="5103" spans="9:10">
      <c r="I5103" s="62">
        <v>10289.629999999999</v>
      </c>
      <c r="J5103" s="63">
        <v>5307.2</v>
      </c>
    </row>
    <row r="5104" spans="9:10">
      <c r="I5104" s="62">
        <v>8443.39</v>
      </c>
      <c r="J5104" s="63">
        <v>9422.08</v>
      </c>
    </row>
    <row r="5105" spans="9:10">
      <c r="I5105" s="62">
        <v>9825.36</v>
      </c>
      <c r="J5105" s="63">
        <v>6386.3</v>
      </c>
    </row>
    <row r="5106" spans="9:10">
      <c r="I5106" s="62">
        <v>8555.2999999999993</v>
      </c>
      <c r="J5106" s="63">
        <v>7024.77</v>
      </c>
    </row>
    <row r="5107" spans="9:10">
      <c r="I5107" s="62">
        <v>8268.9699999999993</v>
      </c>
      <c r="J5107" s="63">
        <v>31598.84</v>
      </c>
    </row>
    <row r="5108" spans="9:10">
      <c r="I5108" s="62">
        <v>9937.1200000000008</v>
      </c>
      <c r="J5108" s="63">
        <v>5946.04</v>
      </c>
    </row>
    <row r="5109" spans="9:10">
      <c r="I5109" s="62">
        <v>11120.98</v>
      </c>
      <c r="J5109" s="63">
        <v>32300.18</v>
      </c>
    </row>
    <row r="5110" spans="9:10">
      <c r="I5110" s="62">
        <v>15936.02</v>
      </c>
      <c r="J5110" s="63">
        <v>13605.42</v>
      </c>
    </row>
    <row r="5111" spans="9:10">
      <c r="I5111" s="62">
        <v>6408.49</v>
      </c>
      <c r="J5111" s="63">
        <v>6102.82</v>
      </c>
    </row>
    <row r="5112" spans="9:10">
      <c r="I5112" s="62">
        <v>10448.120000000001</v>
      </c>
      <c r="J5112" s="63">
        <v>7101.25</v>
      </c>
    </row>
    <row r="5113" spans="9:10">
      <c r="I5113" s="62">
        <v>17600.3</v>
      </c>
      <c r="J5113" s="63">
        <v>11841.79</v>
      </c>
    </row>
    <row r="5114" spans="9:10">
      <c r="I5114" s="62">
        <v>9525.57</v>
      </c>
      <c r="J5114" s="63">
        <v>7360.55</v>
      </c>
    </row>
    <row r="5115" spans="9:10">
      <c r="I5115" s="62">
        <v>7127.58</v>
      </c>
      <c r="J5115" s="63">
        <v>8683.59</v>
      </c>
    </row>
    <row r="5116" spans="9:10">
      <c r="I5116" s="62">
        <v>10843.11</v>
      </c>
      <c r="J5116" s="63">
        <v>8045.02</v>
      </c>
    </row>
    <row r="5117" spans="9:10">
      <c r="I5117" s="62">
        <v>7594.36</v>
      </c>
      <c r="J5117" s="63">
        <v>17329</v>
      </c>
    </row>
    <row r="5118" spans="9:10">
      <c r="I5118" s="62">
        <v>7388.52</v>
      </c>
      <c r="J5118" s="63">
        <v>9032.3799999999992</v>
      </c>
    </row>
    <row r="5119" spans="9:10">
      <c r="I5119" s="62">
        <v>6886.82</v>
      </c>
      <c r="J5119" s="63">
        <v>11980.53</v>
      </c>
    </row>
    <row r="5120" spans="9:10">
      <c r="I5120" s="62">
        <v>9043.42</v>
      </c>
      <c r="J5120" s="63">
        <v>7960.68</v>
      </c>
    </row>
    <row r="5121" spans="9:10">
      <c r="I5121" s="62">
        <v>5521.28</v>
      </c>
      <c r="J5121" s="63">
        <v>13555.6</v>
      </c>
    </row>
    <row r="5122" spans="9:10">
      <c r="I5122" s="62">
        <v>9337.36</v>
      </c>
      <c r="J5122" s="63">
        <v>22232.33</v>
      </c>
    </row>
    <row r="5123" spans="9:10">
      <c r="I5123" s="62">
        <v>12560.94</v>
      </c>
      <c r="J5123" s="63">
        <v>22888.080000000002</v>
      </c>
    </row>
    <row r="5124" spans="9:10">
      <c r="I5124" s="62">
        <v>11587.01</v>
      </c>
      <c r="J5124" s="63">
        <v>28855.13</v>
      </c>
    </row>
    <row r="5125" spans="9:10">
      <c r="I5125" s="62">
        <v>10660.8</v>
      </c>
      <c r="J5125" s="63">
        <v>12775.33</v>
      </c>
    </row>
    <row r="5126" spans="9:10">
      <c r="I5126" s="62">
        <v>7197.21</v>
      </c>
      <c r="J5126" s="63">
        <v>6908.19</v>
      </c>
    </row>
    <row r="5127" spans="9:10">
      <c r="I5127" s="62">
        <v>8623.09</v>
      </c>
      <c r="J5127" s="63">
        <v>4766.74</v>
      </c>
    </row>
    <row r="5128" spans="9:10">
      <c r="I5128" s="62">
        <v>6461.91</v>
      </c>
      <c r="J5128" s="63">
        <v>6969.45</v>
      </c>
    </row>
    <row r="5129" spans="9:10">
      <c r="I5129" s="62">
        <v>8895.2199999999993</v>
      </c>
      <c r="J5129" s="63">
        <v>8655.99</v>
      </c>
    </row>
    <row r="5130" spans="9:10">
      <c r="I5130" s="62">
        <v>9191.41</v>
      </c>
      <c r="J5130" s="63">
        <v>12847.32</v>
      </c>
    </row>
    <row r="5131" spans="9:10">
      <c r="I5131" s="62">
        <v>11061.59</v>
      </c>
      <c r="J5131" s="63">
        <v>10463.530000000001</v>
      </c>
    </row>
    <row r="5132" spans="9:10">
      <c r="I5132" s="62">
        <v>8030.27</v>
      </c>
      <c r="J5132" s="63">
        <v>25383.119999999999</v>
      </c>
    </row>
    <row r="5133" spans="9:10">
      <c r="I5133" s="62">
        <v>6670.74</v>
      </c>
      <c r="J5133" s="63">
        <v>10523.94</v>
      </c>
    </row>
    <row r="5134" spans="9:10">
      <c r="I5134" s="62">
        <v>9306.27</v>
      </c>
      <c r="J5134" s="63">
        <v>9243.58</v>
      </c>
    </row>
    <row r="5135" spans="9:10">
      <c r="I5135" s="62">
        <v>10273.969999999999</v>
      </c>
      <c r="J5135" s="63">
        <v>32121.96</v>
      </c>
    </row>
    <row r="5136" spans="9:10">
      <c r="I5136" s="62">
        <v>7721.64</v>
      </c>
      <c r="J5136" s="63">
        <v>17169.580000000002</v>
      </c>
    </row>
    <row r="5137" spans="9:10">
      <c r="I5137" s="62">
        <v>7864.86</v>
      </c>
      <c r="J5137" s="63">
        <v>9994.0499999999993</v>
      </c>
    </row>
    <row r="5138" spans="9:10">
      <c r="I5138" s="62">
        <v>8562.58</v>
      </c>
      <c r="J5138" s="63">
        <v>18332.07</v>
      </c>
    </row>
    <row r="5139" spans="9:10">
      <c r="I5139" s="62">
        <v>9561.64</v>
      </c>
      <c r="J5139" s="63">
        <v>17926.03</v>
      </c>
    </row>
    <row r="5140" spans="9:10">
      <c r="I5140" s="62">
        <v>12145.78</v>
      </c>
      <c r="J5140" s="63">
        <v>7524.51</v>
      </c>
    </row>
    <row r="5141" spans="9:10">
      <c r="I5141" s="62">
        <v>8841.9699999999993</v>
      </c>
      <c r="J5141" s="63">
        <v>19494.98</v>
      </c>
    </row>
    <row r="5142" spans="9:10">
      <c r="I5142" s="62">
        <v>5642.1</v>
      </c>
      <c r="J5142" s="63">
        <v>13408.17</v>
      </c>
    </row>
    <row r="5143" spans="9:10">
      <c r="I5143" s="62">
        <v>7503.63</v>
      </c>
      <c r="J5143" s="63">
        <v>13213.94</v>
      </c>
    </row>
    <row r="5144" spans="9:10">
      <c r="I5144" s="62">
        <v>7692.46</v>
      </c>
      <c r="J5144" s="63">
        <v>18274.93</v>
      </c>
    </row>
    <row r="5145" spans="9:10">
      <c r="I5145" s="62">
        <v>8181.93</v>
      </c>
      <c r="J5145" s="63">
        <v>6043.9</v>
      </c>
    </row>
    <row r="5146" spans="9:10">
      <c r="I5146" s="62">
        <v>10490.71</v>
      </c>
      <c r="J5146" s="63">
        <v>7946.66</v>
      </c>
    </row>
    <row r="5147" spans="9:10">
      <c r="I5147" s="62">
        <v>11978.28</v>
      </c>
      <c r="J5147" s="63">
        <v>10150.15</v>
      </c>
    </row>
    <row r="5148" spans="9:10">
      <c r="I5148" s="62">
        <v>9860.3799999999992</v>
      </c>
      <c r="J5148" s="63">
        <v>9797.19</v>
      </c>
    </row>
    <row r="5149" spans="9:10">
      <c r="I5149" s="62">
        <v>15560.4</v>
      </c>
      <c r="J5149" s="63">
        <v>17045.86</v>
      </c>
    </row>
    <row r="5150" spans="9:10">
      <c r="I5150" s="62">
        <v>17958.439999999999</v>
      </c>
      <c r="J5150" s="63">
        <v>6759.9</v>
      </c>
    </row>
    <row r="5151" spans="9:10">
      <c r="I5151" s="62">
        <v>7271.25</v>
      </c>
      <c r="J5151" s="63">
        <v>4586.67</v>
      </c>
    </row>
    <row r="5152" spans="9:10">
      <c r="I5152" s="62">
        <v>7177.76</v>
      </c>
      <c r="J5152" s="63">
        <v>7584.29</v>
      </c>
    </row>
    <row r="5153" spans="9:10">
      <c r="I5153" s="62">
        <v>8131.9</v>
      </c>
      <c r="J5153" s="63">
        <v>19832.61</v>
      </c>
    </row>
    <row r="5154" spans="9:10">
      <c r="I5154" s="62">
        <v>8545.52</v>
      </c>
      <c r="J5154" s="63">
        <v>9036.8799999999992</v>
      </c>
    </row>
    <row r="5155" spans="9:10">
      <c r="I5155" s="62">
        <v>12760.61</v>
      </c>
      <c r="J5155" s="63">
        <v>7271.61</v>
      </c>
    </row>
    <row r="5156" spans="9:10">
      <c r="I5156" s="62">
        <v>7143.31</v>
      </c>
      <c r="J5156" s="63">
        <v>26630.85</v>
      </c>
    </row>
    <row r="5157" spans="9:10">
      <c r="I5157" s="62">
        <v>11244.7</v>
      </c>
      <c r="J5157" s="63">
        <v>12247.86</v>
      </c>
    </row>
    <row r="5158" spans="9:10">
      <c r="I5158" s="62">
        <v>6542.35</v>
      </c>
      <c r="J5158" s="63">
        <v>12701.43</v>
      </c>
    </row>
    <row r="5159" spans="9:10">
      <c r="I5159" s="62">
        <v>10305.89</v>
      </c>
      <c r="J5159" s="63">
        <v>23007.87</v>
      </c>
    </row>
    <row r="5160" spans="9:10">
      <c r="I5160" s="62">
        <v>12696.25</v>
      </c>
      <c r="J5160" s="63">
        <v>19122.189999999999</v>
      </c>
    </row>
    <row r="5161" spans="9:10">
      <c r="I5161" s="62">
        <v>7967.95</v>
      </c>
      <c r="J5161" s="63">
        <v>22594.639999999999</v>
      </c>
    </row>
    <row r="5162" spans="9:10">
      <c r="I5162" s="62">
        <v>8793.02</v>
      </c>
      <c r="J5162" s="63">
        <v>25411.14</v>
      </c>
    </row>
    <row r="5163" spans="9:10">
      <c r="I5163" s="62">
        <v>10080.120000000001</v>
      </c>
      <c r="J5163" s="63">
        <v>9101.98</v>
      </c>
    </row>
    <row r="5164" spans="9:10">
      <c r="I5164" s="62">
        <v>10865.97</v>
      </c>
      <c r="J5164" s="63">
        <v>14025.29</v>
      </c>
    </row>
    <row r="5165" spans="9:10">
      <c r="I5165" s="62">
        <v>8065.12</v>
      </c>
      <c r="J5165" s="63">
        <v>21911.32</v>
      </c>
    </row>
    <row r="5166" spans="9:10">
      <c r="I5166" s="62">
        <v>10865.4</v>
      </c>
      <c r="J5166" s="63">
        <v>10362.34</v>
      </c>
    </row>
    <row r="5167" spans="9:10">
      <c r="I5167" s="62">
        <v>8542.9699999999993</v>
      </c>
      <c r="J5167" s="63">
        <v>5579.96</v>
      </c>
    </row>
    <row r="5168" spans="9:10">
      <c r="I5168" s="62">
        <v>16742.04</v>
      </c>
      <c r="J5168" s="63">
        <v>6845.75</v>
      </c>
    </row>
    <row r="5169" spans="9:10">
      <c r="I5169" s="62">
        <v>9598.32</v>
      </c>
      <c r="J5169" s="63">
        <v>21819.89</v>
      </c>
    </row>
    <row r="5170" spans="9:10">
      <c r="I5170" s="62">
        <v>11390.85</v>
      </c>
      <c r="J5170" s="63">
        <v>11629.45</v>
      </c>
    </row>
    <row r="5171" spans="9:10">
      <c r="I5171" s="62">
        <v>8925.59</v>
      </c>
      <c r="J5171" s="63">
        <v>7881.01</v>
      </c>
    </row>
    <row r="5172" spans="9:10">
      <c r="I5172" s="62">
        <v>11503.86</v>
      </c>
      <c r="J5172" s="63">
        <v>33408.660000000003</v>
      </c>
    </row>
    <row r="5173" spans="9:10">
      <c r="I5173" s="62">
        <v>21965.89</v>
      </c>
      <c r="J5173" s="63">
        <v>4985.01</v>
      </c>
    </row>
    <row r="5174" spans="9:10">
      <c r="I5174" s="62">
        <v>9794.6</v>
      </c>
      <c r="J5174" s="63">
        <v>7847.54</v>
      </c>
    </row>
    <row r="5175" spans="9:10">
      <c r="I5175" s="62">
        <v>8008.34</v>
      </c>
      <c r="J5175" s="63">
        <v>7299.52</v>
      </c>
    </row>
    <row r="5176" spans="9:10">
      <c r="I5176" s="62">
        <v>6967.75</v>
      </c>
      <c r="J5176" s="63">
        <v>14958.44</v>
      </c>
    </row>
    <row r="5177" spans="9:10">
      <c r="I5177" s="62">
        <v>6382.4</v>
      </c>
      <c r="J5177" s="63">
        <v>15606.61</v>
      </c>
    </row>
    <row r="5178" spans="9:10">
      <c r="I5178" s="62">
        <v>6728.67</v>
      </c>
      <c r="J5178" s="63">
        <v>18344.759999999998</v>
      </c>
    </row>
    <row r="5179" spans="9:10">
      <c r="I5179" s="62">
        <v>14291.76</v>
      </c>
      <c r="J5179" s="63">
        <v>15465.18</v>
      </c>
    </row>
    <row r="5180" spans="9:10">
      <c r="I5180" s="62">
        <v>6295.53</v>
      </c>
      <c r="J5180" s="63">
        <v>18394.68</v>
      </c>
    </row>
    <row r="5181" spans="9:10">
      <c r="I5181" s="62">
        <v>9484.02</v>
      </c>
      <c r="J5181" s="63">
        <v>10186.209999999999</v>
      </c>
    </row>
    <row r="5182" spans="9:10">
      <c r="I5182" s="62">
        <v>153860.04999999999</v>
      </c>
      <c r="J5182" s="63">
        <v>18818.189999999999</v>
      </c>
    </row>
    <row r="5183" spans="9:10">
      <c r="I5183" s="62">
        <v>56655.59</v>
      </c>
      <c r="J5183" s="63">
        <v>11113.65</v>
      </c>
    </row>
    <row r="5184" spans="9:10">
      <c r="I5184" s="62">
        <v>111938.99</v>
      </c>
      <c r="J5184" s="63">
        <v>17296.82</v>
      </c>
    </row>
    <row r="5185" spans="9:10">
      <c r="I5185" s="62">
        <v>13256.05</v>
      </c>
      <c r="J5185" s="63">
        <v>29157.67</v>
      </c>
    </row>
    <row r="5186" spans="9:10">
      <c r="I5186" s="62">
        <v>73629.22</v>
      </c>
      <c r="J5186" s="63">
        <v>6055.35</v>
      </c>
    </row>
    <row r="5187" spans="9:10">
      <c r="I5187" s="62">
        <v>52156.75</v>
      </c>
      <c r="J5187" s="63">
        <v>7627.05</v>
      </c>
    </row>
    <row r="5188" spans="9:10">
      <c r="I5188" s="62">
        <v>78575.22</v>
      </c>
      <c r="J5188" s="63">
        <v>7030.46</v>
      </c>
    </row>
    <row r="5189" spans="9:10">
      <c r="I5189" s="62">
        <v>20480.16</v>
      </c>
      <c r="J5189" s="63">
        <v>17139.04</v>
      </c>
    </row>
    <row r="5190" spans="9:10">
      <c r="I5190" s="62">
        <v>33213.760000000002</v>
      </c>
      <c r="J5190" s="63">
        <v>5819.47</v>
      </c>
    </row>
    <row r="5191" spans="9:10">
      <c r="I5191" s="62">
        <v>12134.82</v>
      </c>
      <c r="J5191" s="63">
        <v>29611.09</v>
      </c>
    </row>
    <row r="5192" spans="9:10">
      <c r="I5192" s="62">
        <v>20898.61</v>
      </c>
      <c r="J5192" s="63">
        <v>15128.8</v>
      </c>
    </row>
    <row r="5193" spans="9:10">
      <c r="I5193" s="62">
        <v>35812</v>
      </c>
      <c r="J5193" s="63">
        <v>8799.86</v>
      </c>
    </row>
    <row r="5194" spans="9:10">
      <c r="I5194" s="62">
        <v>27040.6</v>
      </c>
      <c r="J5194" s="63">
        <v>18278.91</v>
      </c>
    </row>
    <row r="5195" spans="9:10">
      <c r="I5195" s="62">
        <v>92160.18</v>
      </c>
      <c r="J5195" s="63">
        <v>21229.74</v>
      </c>
    </row>
    <row r="5196" spans="9:10">
      <c r="I5196" s="62">
        <v>12950.89</v>
      </c>
      <c r="J5196" s="63">
        <v>7313.97</v>
      </c>
    </row>
    <row r="5197" spans="9:10">
      <c r="I5197" s="62">
        <v>15224.05</v>
      </c>
      <c r="J5197" s="63">
        <v>20179.36</v>
      </c>
    </row>
    <row r="5198" spans="9:10">
      <c r="I5198" s="62">
        <v>67348.5</v>
      </c>
      <c r="J5198" s="63">
        <v>4689.38</v>
      </c>
    </row>
    <row r="5199" spans="9:10">
      <c r="I5199" s="62">
        <v>10150.57</v>
      </c>
      <c r="J5199" s="63">
        <v>8233.76</v>
      </c>
    </row>
    <row r="5200" spans="9:10">
      <c r="I5200" s="62">
        <v>30408.94</v>
      </c>
      <c r="J5200" s="63">
        <v>7192.11</v>
      </c>
    </row>
    <row r="5201" spans="9:10">
      <c r="I5201" s="62">
        <v>13515.26</v>
      </c>
      <c r="J5201" s="63">
        <v>16199.91</v>
      </c>
    </row>
    <row r="5202" spans="9:10">
      <c r="I5202" s="62">
        <v>11948.74</v>
      </c>
      <c r="J5202" s="63">
        <v>7364.21</v>
      </c>
    </row>
    <row r="5203" spans="9:10">
      <c r="I5203" s="62">
        <v>25591.7</v>
      </c>
      <c r="J5203" s="63">
        <v>11168.04</v>
      </c>
    </row>
    <row r="5204" spans="9:10">
      <c r="I5204" s="62">
        <v>19361.849999999999</v>
      </c>
      <c r="J5204" s="63">
        <v>6269.74</v>
      </c>
    </row>
    <row r="5205" spans="9:10">
      <c r="I5205" s="62">
        <v>33297.46</v>
      </c>
      <c r="J5205" s="63">
        <v>11044.22</v>
      </c>
    </row>
    <row r="5206" spans="9:10">
      <c r="I5206" s="62">
        <v>5774.67</v>
      </c>
      <c r="J5206" s="63">
        <v>6917.34</v>
      </c>
    </row>
    <row r="5207" spans="9:10">
      <c r="I5207" s="62">
        <v>45797.13</v>
      </c>
      <c r="J5207" s="63">
        <v>7145.36</v>
      </c>
    </row>
    <row r="5208" spans="9:10">
      <c r="I5208" s="62">
        <v>20664.57</v>
      </c>
      <c r="J5208" s="63">
        <v>12027.47</v>
      </c>
    </row>
    <row r="5209" spans="9:10">
      <c r="I5209" s="62">
        <v>57338.73</v>
      </c>
      <c r="J5209" s="63">
        <v>26088.05</v>
      </c>
    </row>
    <row r="5210" spans="9:10">
      <c r="I5210" s="62">
        <v>6772.2</v>
      </c>
      <c r="J5210" s="63">
        <v>5987.79</v>
      </c>
    </row>
    <row r="5211" spans="9:10">
      <c r="I5211" s="62">
        <v>10191.36</v>
      </c>
      <c r="J5211" s="63">
        <v>7864.06</v>
      </c>
    </row>
    <row r="5212" spans="9:10">
      <c r="I5212" s="62">
        <v>20538.61</v>
      </c>
      <c r="J5212" s="63">
        <v>6889.74</v>
      </c>
    </row>
    <row r="5213" spans="9:10">
      <c r="I5213" s="62">
        <v>8432.26</v>
      </c>
      <c r="J5213" s="63">
        <v>18336.12</v>
      </c>
    </row>
    <row r="5214" spans="9:10">
      <c r="I5214" s="62">
        <v>24426.18</v>
      </c>
      <c r="J5214" s="63">
        <v>5881.54</v>
      </c>
    </row>
    <row r="5215" spans="9:10">
      <c r="I5215" s="62">
        <v>58265.54</v>
      </c>
      <c r="J5215" s="63">
        <v>12797.53</v>
      </c>
    </row>
    <row r="5216" spans="9:10">
      <c r="I5216" s="62">
        <v>5973.86</v>
      </c>
      <c r="J5216" s="63">
        <v>6908.1</v>
      </c>
    </row>
    <row r="5217" spans="9:10">
      <c r="I5217" s="62">
        <v>23615.37</v>
      </c>
      <c r="J5217" s="63">
        <v>22403.94</v>
      </c>
    </row>
    <row r="5218" spans="9:10">
      <c r="I5218" s="62">
        <v>6809.05</v>
      </c>
      <c r="J5218" s="63">
        <v>19261.62</v>
      </c>
    </row>
    <row r="5219" spans="9:10">
      <c r="I5219" s="62">
        <v>33241.800000000003</v>
      </c>
      <c r="J5219" s="63">
        <v>24711.01</v>
      </c>
    </row>
    <row r="5220" spans="9:10">
      <c r="I5220" s="62">
        <v>10235.620000000001</v>
      </c>
      <c r="J5220" s="63">
        <v>14382.77</v>
      </c>
    </row>
    <row r="5221" spans="9:10">
      <c r="I5221" s="62">
        <v>37646.85</v>
      </c>
      <c r="J5221" s="63">
        <v>7984.37</v>
      </c>
    </row>
    <row r="5222" spans="9:10">
      <c r="I5222" s="62">
        <v>7839.03</v>
      </c>
      <c r="J5222" s="63">
        <v>9343.51</v>
      </c>
    </row>
    <row r="5223" spans="9:10">
      <c r="I5223" s="62">
        <v>65891.69</v>
      </c>
      <c r="J5223" s="63">
        <v>8900.0400000000009</v>
      </c>
    </row>
    <row r="5224" spans="9:10">
      <c r="I5224" s="62">
        <v>13872.22</v>
      </c>
      <c r="J5224" s="63">
        <v>10070.33</v>
      </c>
    </row>
    <row r="5225" spans="9:10">
      <c r="I5225" s="62">
        <v>11353.11</v>
      </c>
      <c r="J5225" s="63">
        <v>22136.1</v>
      </c>
    </row>
    <row r="5226" spans="9:10">
      <c r="I5226" s="62">
        <v>14182.44</v>
      </c>
      <c r="J5226" s="63">
        <v>24354.400000000001</v>
      </c>
    </row>
    <row r="5227" spans="9:10">
      <c r="I5227" s="62">
        <v>16128.78</v>
      </c>
      <c r="J5227" s="63">
        <v>8466.3799999999992</v>
      </c>
    </row>
    <row r="5228" spans="9:10">
      <c r="I5228" s="62">
        <v>7890.27</v>
      </c>
      <c r="J5228" s="63">
        <v>7653.39</v>
      </c>
    </row>
    <row r="5229" spans="9:10">
      <c r="I5229" s="62">
        <v>50841.15</v>
      </c>
      <c r="J5229" s="63">
        <v>7544.7</v>
      </c>
    </row>
    <row r="5230" spans="9:10">
      <c r="I5230" s="62">
        <v>7645.17</v>
      </c>
      <c r="J5230" s="63">
        <v>13537.01</v>
      </c>
    </row>
    <row r="5231" spans="9:10">
      <c r="I5231" s="62">
        <v>25222.19</v>
      </c>
      <c r="J5231" s="63">
        <v>8874.99</v>
      </c>
    </row>
    <row r="5232" spans="9:10">
      <c r="I5232" s="62">
        <v>8204.7900000000009</v>
      </c>
      <c r="J5232" s="63">
        <v>7329.6</v>
      </c>
    </row>
    <row r="5233" spans="9:10">
      <c r="I5233" s="62">
        <v>6150.25</v>
      </c>
      <c r="J5233" s="63">
        <v>10025.709999999999</v>
      </c>
    </row>
    <row r="5234" spans="9:10">
      <c r="I5234" s="62">
        <v>19812.34</v>
      </c>
      <c r="J5234" s="63">
        <v>6337.68</v>
      </c>
    </row>
    <row r="5235" spans="9:10">
      <c r="I5235" s="62">
        <v>62745.52</v>
      </c>
      <c r="J5235" s="63">
        <v>8038.65</v>
      </c>
    </row>
    <row r="5236" spans="9:10">
      <c r="I5236" s="62">
        <v>7782.74</v>
      </c>
      <c r="J5236" s="63">
        <v>27650.79</v>
      </c>
    </row>
    <row r="5237" spans="9:10">
      <c r="I5237" s="62">
        <v>31857.99</v>
      </c>
      <c r="J5237" s="63">
        <v>12140.45</v>
      </c>
    </row>
    <row r="5238" spans="9:10">
      <c r="I5238" s="62">
        <v>13667.96</v>
      </c>
      <c r="J5238" s="63">
        <v>19185.419999999998</v>
      </c>
    </row>
    <row r="5239" spans="9:10">
      <c r="I5239" s="62">
        <v>27734.97</v>
      </c>
      <c r="J5239" s="63">
        <v>8500.69</v>
      </c>
    </row>
    <row r="5240" spans="9:10">
      <c r="I5240" s="62">
        <v>6464.29</v>
      </c>
      <c r="J5240" s="63">
        <v>19704.150000000001</v>
      </c>
    </row>
    <row r="5241" spans="9:10">
      <c r="I5241" s="62">
        <v>8599.16</v>
      </c>
      <c r="J5241" s="63">
        <v>10454.84</v>
      </c>
    </row>
    <row r="5242" spans="9:10">
      <c r="I5242" s="62">
        <v>8078.41</v>
      </c>
      <c r="J5242" s="63">
        <v>7498.97</v>
      </c>
    </row>
    <row r="5243" spans="9:10">
      <c r="I5243" s="62">
        <v>7541.17</v>
      </c>
      <c r="J5243" s="63">
        <v>10553.68</v>
      </c>
    </row>
    <row r="5244" spans="9:10">
      <c r="I5244" s="62">
        <v>9067.26</v>
      </c>
      <c r="J5244" s="63">
        <v>7217.31</v>
      </c>
    </row>
    <row r="5245" spans="9:10">
      <c r="I5245" s="62">
        <v>6925.74</v>
      </c>
      <c r="J5245" s="63">
        <v>8761.76</v>
      </c>
    </row>
    <row r="5246" spans="9:10">
      <c r="I5246" s="62">
        <v>7060.61</v>
      </c>
      <c r="J5246" s="63">
        <v>6566.96</v>
      </c>
    </row>
    <row r="5247" spans="9:10">
      <c r="I5247" s="62">
        <v>44869.59</v>
      </c>
      <c r="J5247" s="63">
        <v>9344.85</v>
      </c>
    </row>
    <row r="5248" spans="9:10">
      <c r="I5248" s="62">
        <v>5828.74</v>
      </c>
      <c r="J5248" s="63">
        <v>19886</v>
      </c>
    </row>
    <row r="5249" spans="9:10">
      <c r="I5249" s="62">
        <v>38561.19</v>
      </c>
      <c r="J5249" s="63">
        <v>11310.81</v>
      </c>
    </row>
    <row r="5250" spans="9:10">
      <c r="I5250" s="62">
        <v>20667.169999999998</v>
      </c>
      <c r="J5250" s="63">
        <v>7383.91</v>
      </c>
    </row>
    <row r="5251" spans="9:10">
      <c r="I5251" s="62">
        <v>30240.12</v>
      </c>
      <c r="J5251" s="63">
        <v>6758.78</v>
      </c>
    </row>
    <row r="5252" spans="9:10">
      <c r="I5252" s="62">
        <v>27224.93</v>
      </c>
      <c r="J5252" s="63">
        <v>12481.34</v>
      </c>
    </row>
    <row r="5253" spans="9:10">
      <c r="I5253" s="62">
        <v>6080.24</v>
      </c>
      <c r="J5253" s="63">
        <v>12079.2</v>
      </c>
    </row>
    <row r="5254" spans="9:10">
      <c r="I5254" s="62">
        <v>6025.99</v>
      </c>
      <c r="J5254" s="63">
        <v>7225.97</v>
      </c>
    </row>
    <row r="5255" spans="9:10">
      <c r="I5255" s="62">
        <v>13644.08</v>
      </c>
      <c r="J5255" s="63">
        <v>6525.51</v>
      </c>
    </row>
    <row r="5256" spans="9:10">
      <c r="I5256" s="62">
        <v>32928.1</v>
      </c>
      <c r="J5256" s="63">
        <v>33468.35</v>
      </c>
    </row>
    <row r="5257" spans="9:10">
      <c r="I5257" s="62">
        <v>8366.65</v>
      </c>
      <c r="J5257" s="63">
        <v>9347.34</v>
      </c>
    </row>
    <row r="5258" spans="9:10">
      <c r="I5258" s="62">
        <v>6050.74</v>
      </c>
      <c r="J5258" s="63">
        <v>8174.12</v>
      </c>
    </row>
    <row r="5259" spans="9:10">
      <c r="I5259" s="62">
        <v>14621.5</v>
      </c>
      <c r="J5259" s="63">
        <v>13033.5</v>
      </c>
    </row>
    <row r="5260" spans="9:10">
      <c r="I5260" s="62">
        <v>22457.55</v>
      </c>
      <c r="J5260" s="63">
        <v>17800.82</v>
      </c>
    </row>
    <row r="5261" spans="9:10">
      <c r="I5261" s="62">
        <v>18096.490000000002</v>
      </c>
      <c r="J5261" s="63">
        <v>5293.77</v>
      </c>
    </row>
    <row r="5262" spans="9:10">
      <c r="I5262" s="62">
        <v>24957.37</v>
      </c>
      <c r="J5262" s="63">
        <v>8212.85</v>
      </c>
    </row>
    <row r="5263" spans="9:10">
      <c r="I5263" s="62">
        <v>6258.81</v>
      </c>
      <c r="J5263" s="63">
        <v>18057</v>
      </c>
    </row>
    <row r="5264" spans="9:10">
      <c r="I5264" s="62">
        <v>6708.35</v>
      </c>
      <c r="J5264" s="63">
        <v>17689.29</v>
      </c>
    </row>
    <row r="5265" spans="9:10">
      <c r="I5265" s="62">
        <v>6597.8</v>
      </c>
      <c r="J5265" s="63">
        <v>9807.77</v>
      </c>
    </row>
    <row r="5266" spans="9:10">
      <c r="I5266" s="62">
        <v>7704.66</v>
      </c>
      <c r="J5266" s="63">
        <v>8667.61</v>
      </c>
    </row>
    <row r="5267" spans="9:10">
      <c r="I5267" s="62">
        <v>6912.52</v>
      </c>
      <c r="J5267" s="63">
        <v>12056.82</v>
      </c>
    </row>
    <row r="5268" spans="9:10">
      <c r="I5268" s="62">
        <v>14685.78</v>
      </c>
      <c r="J5268" s="63">
        <v>9423.2999999999993</v>
      </c>
    </row>
    <row r="5269" spans="9:10">
      <c r="I5269" s="62">
        <v>6535.08</v>
      </c>
      <c r="J5269" s="63">
        <v>8002.1</v>
      </c>
    </row>
    <row r="5270" spans="9:10">
      <c r="I5270" s="62">
        <v>9967.16</v>
      </c>
      <c r="J5270" s="63">
        <v>6990.48</v>
      </c>
    </row>
    <row r="5271" spans="9:10">
      <c r="I5271" s="62">
        <v>6441</v>
      </c>
      <c r="J5271" s="63">
        <v>5786.45</v>
      </c>
    </row>
    <row r="5272" spans="9:10">
      <c r="I5272" s="62">
        <v>7082.34</v>
      </c>
      <c r="J5272" s="63">
        <v>6031.47</v>
      </c>
    </row>
    <row r="5273" spans="9:10">
      <c r="I5273" s="62">
        <v>7746.3</v>
      </c>
      <c r="J5273" s="63">
        <v>12214.5</v>
      </c>
    </row>
    <row r="5274" spans="9:10">
      <c r="I5274" s="62">
        <v>30163.78</v>
      </c>
      <c r="J5274" s="63">
        <v>8788.18</v>
      </c>
    </row>
    <row r="5275" spans="9:10">
      <c r="I5275" s="62">
        <v>36583.79</v>
      </c>
      <c r="J5275" s="63">
        <v>7485.2</v>
      </c>
    </row>
    <row r="5276" spans="9:10">
      <c r="I5276" s="62">
        <v>32273.06</v>
      </c>
      <c r="J5276" s="63">
        <v>10069.73</v>
      </c>
    </row>
    <row r="5277" spans="9:10">
      <c r="I5277" s="62">
        <v>9592.74</v>
      </c>
      <c r="J5277" s="63">
        <v>15196.89</v>
      </c>
    </row>
    <row r="5278" spans="9:10">
      <c r="I5278" s="62">
        <v>24807.69</v>
      </c>
      <c r="J5278" s="63">
        <v>9023.06</v>
      </c>
    </row>
    <row r="5279" spans="9:10">
      <c r="I5279" s="62">
        <v>8582.92</v>
      </c>
      <c r="J5279" s="63">
        <v>7319.91</v>
      </c>
    </row>
    <row r="5280" spans="9:10">
      <c r="I5280" s="62">
        <v>6189.62</v>
      </c>
      <c r="J5280" s="63">
        <v>8606.1</v>
      </c>
    </row>
    <row r="5281" spans="9:10">
      <c r="I5281" s="62">
        <v>11066.77</v>
      </c>
      <c r="J5281" s="63">
        <v>6974.73</v>
      </c>
    </row>
    <row r="5282" spans="9:10">
      <c r="I5282" s="62">
        <v>9467</v>
      </c>
      <c r="J5282" s="63">
        <v>17788.900000000001</v>
      </c>
    </row>
    <row r="5283" spans="9:10">
      <c r="I5283" s="62">
        <v>16287.26</v>
      </c>
      <c r="J5283" s="63">
        <v>7119.49</v>
      </c>
    </row>
    <row r="5284" spans="9:10">
      <c r="I5284" s="62">
        <v>7780.19</v>
      </c>
      <c r="J5284" s="63">
        <v>10594.79</v>
      </c>
    </row>
    <row r="5285" spans="9:10">
      <c r="I5285" s="62">
        <v>5408.78</v>
      </c>
      <c r="J5285" s="63">
        <v>9787.67</v>
      </c>
    </row>
    <row r="5286" spans="9:10">
      <c r="I5286" s="62">
        <v>18039.62</v>
      </c>
      <c r="J5286" s="63">
        <v>6706.58</v>
      </c>
    </row>
    <row r="5287" spans="9:10">
      <c r="I5287" s="62">
        <v>16460.61</v>
      </c>
      <c r="J5287" s="63">
        <v>11406.39</v>
      </c>
    </row>
    <row r="5288" spans="9:10">
      <c r="I5288" s="62">
        <v>52140.27</v>
      </c>
      <c r="J5288" s="63">
        <v>14779.09</v>
      </c>
    </row>
    <row r="5289" spans="9:10">
      <c r="I5289" s="62">
        <v>7243.53</v>
      </c>
      <c r="J5289" s="63">
        <v>8632.67</v>
      </c>
    </row>
    <row r="5290" spans="9:10">
      <c r="I5290" s="62">
        <v>23918.6</v>
      </c>
      <c r="J5290" s="63">
        <v>18150.689999999999</v>
      </c>
    </row>
    <row r="5291" spans="9:10">
      <c r="I5291" s="62">
        <v>11512.13</v>
      </c>
      <c r="J5291" s="63">
        <v>16802.89</v>
      </c>
    </row>
    <row r="5292" spans="9:10">
      <c r="I5292" s="62">
        <v>16786.900000000001</v>
      </c>
      <c r="J5292" s="63">
        <v>6461.64</v>
      </c>
    </row>
    <row r="5293" spans="9:10">
      <c r="I5293" s="62">
        <v>24108.33</v>
      </c>
      <c r="J5293" s="63">
        <v>15180.46</v>
      </c>
    </row>
    <row r="5294" spans="9:10">
      <c r="I5294" s="62">
        <v>12075.59</v>
      </c>
      <c r="J5294" s="63">
        <v>7008.31</v>
      </c>
    </row>
    <row r="5295" spans="9:10">
      <c r="I5295" s="62">
        <v>48645.27</v>
      </c>
      <c r="J5295" s="63">
        <v>8934.51</v>
      </c>
    </row>
    <row r="5296" spans="9:10">
      <c r="I5296" s="62">
        <v>30164.400000000001</v>
      </c>
      <c r="J5296" s="63">
        <v>7834.07</v>
      </c>
    </row>
    <row r="5297" spans="9:10">
      <c r="I5297" s="62">
        <v>24748.9</v>
      </c>
      <c r="J5297" s="63">
        <v>12788.73</v>
      </c>
    </row>
    <row r="5298" spans="9:10">
      <c r="I5298" s="62">
        <v>8943.9599999999991</v>
      </c>
      <c r="J5298" s="63">
        <v>8580.4699999999993</v>
      </c>
    </row>
    <row r="5299" spans="9:10">
      <c r="I5299" s="62">
        <v>25694.57</v>
      </c>
      <c r="J5299" s="63">
        <v>9888.58</v>
      </c>
    </row>
    <row r="5300" spans="9:10">
      <c r="I5300" s="62">
        <v>21592.97</v>
      </c>
      <c r="J5300" s="63">
        <v>8066.71</v>
      </c>
    </row>
    <row r="5301" spans="9:10">
      <c r="I5301" s="62">
        <v>7455.45</v>
      </c>
      <c r="J5301" s="63">
        <v>10391.02</v>
      </c>
    </row>
    <row r="5302" spans="9:10">
      <c r="I5302" s="62">
        <v>14022.48</v>
      </c>
      <c r="J5302" s="63">
        <v>13577.18</v>
      </c>
    </row>
    <row r="5303" spans="9:10">
      <c r="I5303" s="62">
        <v>11404.38</v>
      </c>
      <c r="J5303" s="63">
        <v>5747.84</v>
      </c>
    </row>
    <row r="5304" spans="9:10">
      <c r="I5304" s="62">
        <v>7155.41</v>
      </c>
      <c r="J5304" s="63">
        <v>6939.45</v>
      </c>
    </row>
    <row r="5305" spans="9:10">
      <c r="I5305" s="62">
        <v>10788.01</v>
      </c>
      <c r="J5305" s="63">
        <v>11075.41</v>
      </c>
    </row>
    <row r="5306" spans="9:10">
      <c r="I5306" s="62">
        <v>20551.759999999998</v>
      </c>
      <c r="J5306" s="63">
        <v>7748.65</v>
      </c>
    </row>
    <row r="5307" spans="9:10">
      <c r="I5307" s="62">
        <v>31252.66</v>
      </c>
      <c r="J5307" s="63">
        <v>8619.26</v>
      </c>
    </row>
    <row r="5308" spans="9:10">
      <c r="I5308" s="62">
        <v>22125.95</v>
      </c>
      <c r="J5308" s="63">
        <v>7222.72</v>
      </c>
    </row>
    <row r="5309" spans="9:10">
      <c r="I5309" s="62">
        <v>17905.580000000002</v>
      </c>
      <c r="J5309" s="63">
        <v>7638.73</v>
      </c>
    </row>
    <row r="5310" spans="9:10">
      <c r="I5310" s="62">
        <v>24767.22</v>
      </c>
      <c r="J5310" s="63">
        <v>6994.26</v>
      </c>
    </row>
    <row r="5311" spans="9:10">
      <c r="I5311" s="62">
        <v>26598.5</v>
      </c>
      <c r="J5311" s="63">
        <v>19395.16</v>
      </c>
    </row>
    <row r="5312" spans="9:10">
      <c r="I5312" s="62">
        <v>32392.68</v>
      </c>
      <c r="J5312" s="63">
        <v>6508.49</v>
      </c>
    </row>
    <row r="5313" spans="9:10">
      <c r="I5313" s="62">
        <v>12460.09</v>
      </c>
      <c r="J5313" s="63">
        <v>8687.5499999999993</v>
      </c>
    </row>
    <row r="5314" spans="9:10">
      <c r="I5314" s="62">
        <v>27446.02</v>
      </c>
      <c r="J5314" s="64"/>
    </row>
    <row r="5315" spans="9:10">
      <c r="I5315" s="62">
        <v>9741.56</v>
      </c>
      <c r="J5315" s="64"/>
    </row>
    <row r="5316" spans="9:10">
      <c r="I5316" s="62">
        <v>20321.32</v>
      </c>
      <c r="J5316" s="64"/>
    </row>
    <row r="5317" spans="9:10">
      <c r="I5317" s="62">
        <v>5670.33</v>
      </c>
      <c r="J5317" s="64"/>
    </row>
    <row r="5318" spans="9:10">
      <c r="I5318" s="62">
        <v>31764.87</v>
      </c>
      <c r="J5318" s="64"/>
    </row>
    <row r="5319" spans="9:10">
      <c r="I5319" s="62">
        <v>17702.09</v>
      </c>
      <c r="J5319" s="64"/>
    </row>
    <row r="5320" spans="9:10">
      <c r="I5320" s="62">
        <v>5980.19</v>
      </c>
      <c r="J5320" s="64"/>
    </row>
    <row r="5321" spans="9:10">
      <c r="I5321" s="62">
        <v>11562.09</v>
      </c>
      <c r="J5321" s="64"/>
    </row>
    <row r="5322" spans="9:10">
      <c r="I5322" s="62">
        <v>6305.65</v>
      </c>
      <c r="J5322" s="64"/>
    </row>
    <row r="5323" spans="9:10">
      <c r="I5323" s="62">
        <v>9497.68</v>
      </c>
      <c r="J5323" s="64"/>
    </row>
    <row r="5324" spans="9:10">
      <c r="I5324" s="62">
        <v>7077.81</v>
      </c>
      <c r="J5324" s="64"/>
    </row>
    <row r="5325" spans="9:10">
      <c r="I5325" s="62">
        <v>8423.0400000000009</v>
      </c>
      <c r="J5325" s="64"/>
    </row>
    <row r="5326" spans="9:10">
      <c r="I5326" s="62">
        <v>24621.05</v>
      </c>
      <c r="J5326" s="64"/>
    </row>
    <row r="5327" spans="9:10">
      <c r="I5327" s="62">
        <v>6528.68</v>
      </c>
      <c r="J5327" s="64"/>
    </row>
    <row r="5328" spans="9:10">
      <c r="I5328" s="62">
        <v>6355.37</v>
      </c>
      <c r="J5328" s="64"/>
    </row>
    <row r="5329" spans="9:10">
      <c r="I5329" s="62">
        <v>9670.44</v>
      </c>
      <c r="J5329" s="64"/>
    </row>
    <row r="5330" spans="9:10">
      <c r="I5330" s="62">
        <v>6796.87</v>
      </c>
      <c r="J5330" s="64"/>
    </row>
    <row r="5331" spans="9:10">
      <c r="I5331" s="62">
        <v>5768.28</v>
      </c>
      <c r="J5331" s="64"/>
    </row>
    <row r="5332" spans="9:10">
      <c r="I5332" s="62">
        <v>6839.87</v>
      </c>
      <c r="J5332" s="64"/>
    </row>
    <row r="5333" spans="9:10">
      <c r="I5333" s="62">
        <v>7446.57</v>
      </c>
      <c r="J5333" s="64"/>
    </row>
    <row r="5334" spans="9:10">
      <c r="I5334" s="62">
        <v>9424.74</v>
      </c>
      <c r="J5334" s="64"/>
    </row>
    <row r="5335" spans="9:10">
      <c r="I5335" s="62">
        <v>9670.61</v>
      </c>
      <c r="J5335" s="64"/>
    </row>
    <row r="5336" spans="9:10">
      <c r="I5336" s="62">
        <v>10793.64</v>
      </c>
      <c r="J5336" s="64"/>
    </row>
    <row r="5337" spans="9:10">
      <c r="I5337" s="62">
        <v>16691.66</v>
      </c>
      <c r="J5337" s="64"/>
    </row>
    <row r="5338" spans="9:10">
      <c r="I5338" s="62">
        <v>9264.07</v>
      </c>
      <c r="J5338" s="64"/>
    </row>
    <row r="5339" spans="9:10">
      <c r="I5339" s="62">
        <v>6828.18</v>
      </c>
      <c r="J5339" s="64"/>
    </row>
    <row r="5340" spans="9:10">
      <c r="I5340" s="62">
        <v>6404.19</v>
      </c>
      <c r="J5340" s="64"/>
    </row>
    <row r="5341" spans="9:10">
      <c r="I5341" s="62">
        <v>8820.93</v>
      </c>
      <c r="J5341" s="64"/>
    </row>
    <row r="5342" spans="9:10">
      <c r="I5342" s="62">
        <v>13407.53</v>
      </c>
      <c r="J5342" s="64"/>
    </row>
    <row r="5343" spans="9:10">
      <c r="I5343" s="62">
        <v>9688.7900000000009</v>
      </c>
      <c r="J5343" s="64"/>
    </row>
    <row r="5344" spans="9:10">
      <c r="I5344" s="62">
        <v>16578.68</v>
      </c>
      <c r="J5344" s="64"/>
    </row>
    <row r="5345" spans="9:10">
      <c r="I5345" s="62">
        <v>8474.69</v>
      </c>
      <c r="J5345" s="64"/>
    </row>
    <row r="5346" spans="9:10">
      <c r="I5346" s="62">
        <v>6436.44</v>
      </c>
      <c r="J5346" s="64"/>
    </row>
    <row r="5347" spans="9:10">
      <c r="I5347" s="62">
        <v>18025.71</v>
      </c>
      <c r="J5347" s="64"/>
    </row>
    <row r="5348" spans="9:10">
      <c r="I5348" s="62">
        <v>15737.61</v>
      </c>
      <c r="J5348" s="64"/>
    </row>
    <row r="5349" spans="9:10">
      <c r="I5349" s="62">
        <v>7721.82</v>
      </c>
      <c r="J5349" s="64"/>
    </row>
    <row r="5350" spans="9:10">
      <c r="I5350" s="62">
        <v>9242.18</v>
      </c>
      <c r="J5350" s="64"/>
    </row>
    <row r="5351" spans="9:10">
      <c r="I5351" s="62">
        <v>12108.16</v>
      </c>
      <c r="J5351" s="64"/>
    </row>
    <row r="5352" spans="9:10">
      <c r="I5352" s="62">
        <v>17712.27</v>
      </c>
      <c r="J5352" s="64"/>
    </row>
    <row r="5353" spans="9:10">
      <c r="I5353" s="62">
        <v>19178.36</v>
      </c>
      <c r="J5353" s="64"/>
    </row>
    <row r="5354" spans="9:10">
      <c r="I5354" s="62">
        <v>8321.89</v>
      </c>
      <c r="J5354" s="64"/>
    </row>
    <row r="5355" spans="9:10">
      <c r="I5355" s="62">
        <v>9349.92</v>
      </c>
      <c r="J5355" s="64"/>
    </row>
    <row r="5356" spans="9:10">
      <c r="I5356" s="62">
        <v>5063.41</v>
      </c>
      <c r="J5356" s="64"/>
    </row>
    <row r="5357" spans="9:10">
      <c r="I5357" s="62">
        <v>6358.78</v>
      </c>
      <c r="J5357" s="64"/>
    </row>
    <row r="5358" spans="9:10">
      <c r="I5358" s="62">
        <v>24136.93</v>
      </c>
      <c r="J5358" s="64"/>
    </row>
    <row r="5359" spans="9:10">
      <c r="I5359" s="62">
        <v>20560.29</v>
      </c>
      <c r="J5359" s="64"/>
    </row>
    <row r="5360" spans="9:10">
      <c r="I5360" s="62">
        <v>5307.2</v>
      </c>
      <c r="J5360" s="64"/>
    </row>
    <row r="5361" spans="9:10">
      <c r="I5361" s="62">
        <v>9422.08</v>
      </c>
      <c r="J5361" s="64"/>
    </row>
    <row r="5362" spans="9:10">
      <c r="I5362" s="62">
        <v>6386.3</v>
      </c>
      <c r="J5362" s="64"/>
    </row>
    <row r="5363" spans="9:10">
      <c r="I5363" s="62">
        <v>7024.77</v>
      </c>
      <c r="J5363" s="64"/>
    </row>
    <row r="5364" spans="9:10">
      <c r="I5364" s="62">
        <v>31598.84</v>
      </c>
      <c r="J5364" s="64"/>
    </row>
    <row r="5365" spans="9:10">
      <c r="I5365" s="62">
        <v>5946.04</v>
      </c>
      <c r="J5365" s="64"/>
    </row>
    <row r="5366" spans="9:10">
      <c r="I5366" s="62">
        <v>32300.18</v>
      </c>
      <c r="J5366" s="64"/>
    </row>
    <row r="5367" spans="9:10">
      <c r="I5367" s="62">
        <v>13605.42</v>
      </c>
      <c r="J5367" s="64"/>
    </row>
    <row r="5368" spans="9:10">
      <c r="I5368" s="62">
        <v>6102.82</v>
      </c>
      <c r="J5368" s="64"/>
    </row>
    <row r="5369" spans="9:10">
      <c r="I5369" s="62">
        <v>7101.25</v>
      </c>
      <c r="J5369" s="64"/>
    </row>
    <row r="5370" spans="9:10">
      <c r="I5370" s="62">
        <v>11841.79</v>
      </c>
      <c r="J5370" s="64"/>
    </row>
    <row r="5371" spans="9:10">
      <c r="I5371" s="62">
        <v>7360.55</v>
      </c>
      <c r="J5371" s="64"/>
    </row>
    <row r="5372" spans="9:10">
      <c r="I5372" s="62">
        <v>8683.59</v>
      </c>
      <c r="J5372" s="64"/>
    </row>
    <row r="5373" spans="9:10">
      <c r="I5373" s="62">
        <v>8045.02</v>
      </c>
      <c r="J5373" s="64"/>
    </row>
    <row r="5374" spans="9:10">
      <c r="I5374" s="62">
        <v>17329</v>
      </c>
      <c r="J5374" s="64"/>
    </row>
    <row r="5375" spans="9:10">
      <c r="I5375" s="62">
        <v>9032.3799999999992</v>
      </c>
      <c r="J5375" s="64"/>
    </row>
    <row r="5376" spans="9:10">
      <c r="I5376" s="62">
        <v>11980.53</v>
      </c>
      <c r="J5376" s="64"/>
    </row>
    <row r="5377" spans="9:10">
      <c r="I5377" s="62">
        <v>7960.68</v>
      </c>
      <c r="J5377" s="64"/>
    </row>
    <row r="5378" spans="9:10">
      <c r="I5378" s="62">
        <v>13555.6</v>
      </c>
      <c r="J5378" s="64"/>
    </row>
    <row r="5379" spans="9:10">
      <c r="I5379" s="62">
        <v>22232.33</v>
      </c>
      <c r="J5379" s="64"/>
    </row>
    <row r="5380" spans="9:10">
      <c r="I5380" s="62">
        <v>22888.080000000002</v>
      </c>
      <c r="J5380" s="64"/>
    </row>
    <row r="5381" spans="9:10">
      <c r="I5381" s="62">
        <v>28855.13</v>
      </c>
      <c r="J5381" s="64"/>
    </row>
    <row r="5382" spans="9:10">
      <c r="I5382" s="62">
        <v>12775.33</v>
      </c>
      <c r="J5382" s="64"/>
    </row>
    <row r="5383" spans="9:10">
      <c r="I5383" s="62">
        <v>6908.19</v>
      </c>
      <c r="J5383" s="64"/>
    </row>
    <row r="5384" spans="9:10">
      <c r="I5384" s="62">
        <v>4766.74</v>
      </c>
      <c r="J5384" s="64"/>
    </row>
    <row r="5385" spans="9:10">
      <c r="I5385" s="62">
        <v>6969.45</v>
      </c>
      <c r="J5385" s="64"/>
    </row>
    <row r="5386" spans="9:10">
      <c r="I5386" s="62">
        <v>8655.99</v>
      </c>
      <c r="J5386" s="64"/>
    </row>
    <row r="5387" spans="9:10">
      <c r="I5387" s="62">
        <v>12847.32</v>
      </c>
      <c r="J5387" s="64"/>
    </row>
    <row r="5388" spans="9:10">
      <c r="I5388" s="62">
        <v>10463.530000000001</v>
      </c>
      <c r="J5388" s="64"/>
    </row>
    <row r="5389" spans="9:10">
      <c r="I5389" s="62">
        <v>25383.119999999999</v>
      </c>
      <c r="J5389" s="64"/>
    </row>
    <row r="5390" spans="9:10">
      <c r="I5390" s="62">
        <v>10523.94</v>
      </c>
      <c r="J5390" s="64"/>
    </row>
    <row r="5391" spans="9:10">
      <c r="I5391" s="62">
        <v>9243.58</v>
      </c>
      <c r="J5391" s="64"/>
    </row>
    <row r="5392" spans="9:10">
      <c r="I5392" s="62">
        <v>32121.96</v>
      </c>
      <c r="J5392" s="64"/>
    </row>
    <row r="5393" spans="9:10">
      <c r="I5393" s="62">
        <v>17169.580000000002</v>
      </c>
      <c r="J5393" s="64"/>
    </row>
    <row r="5394" spans="9:10">
      <c r="I5394" s="62">
        <v>9994.0499999999993</v>
      </c>
      <c r="J5394" s="64"/>
    </row>
    <row r="5395" spans="9:10">
      <c r="I5395" s="62">
        <v>18332.07</v>
      </c>
      <c r="J5395" s="64"/>
    </row>
    <row r="5396" spans="9:10">
      <c r="I5396" s="62">
        <v>17926.03</v>
      </c>
      <c r="J5396" s="64"/>
    </row>
    <row r="5397" spans="9:10">
      <c r="I5397" s="62">
        <v>7524.51</v>
      </c>
      <c r="J5397" s="64"/>
    </row>
    <row r="5398" spans="9:10">
      <c r="I5398" s="62">
        <v>19494.98</v>
      </c>
      <c r="J5398" s="64"/>
    </row>
    <row r="5399" spans="9:10">
      <c r="I5399" s="62">
        <v>13408.17</v>
      </c>
      <c r="J5399" s="64"/>
    </row>
    <row r="5400" spans="9:10">
      <c r="I5400" s="62">
        <v>13213.94</v>
      </c>
      <c r="J5400" s="64"/>
    </row>
    <row r="5401" spans="9:10">
      <c r="I5401" s="62">
        <v>18274.93</v>
      </c>
      <c r="J5401" s="64"/>
    </row>
    <row r="5402" spans="9:10">
      <c r="I5402" s="62">
        <v>6043.9</v>
      </c>
      <c r="J5402" s="64"/>
    </row>
    <row r="5403" spans="9:10">
      <c r="I5403" s="62">
        <v>7946.66</v>
      </c>
      <c r="J5403" s="64"/>
    </row>
    <row r="5404" spans="9:10">
      <c r="I5404" s="62">
        <v>10150.15</v>
      </c>
      <c r="J5404" s="64"/>
    </row>
    <row r="5405" spans="9:10">
      <c r="I5405" s="62">
        <v>9797.19</v>
      </c>
      <c r="J5405" s="64"/>
    </row>
    <row r="5406" spans="9:10">
      <c r="I5406" s="62">
        <v>17045.86</v>
      </c>
      <c r="J5406" s="64"/>
    </row>
    <row r="5407" spans="9:10">
      <c r="I5407" s="62">
        <v>6759.9</v>
      </c>
      <c r="J5407" s="64"/>
    </row>
    <row r="5408" spans="9:10">
      <c r="I5408" s="62">
        <v>4586.67</v>
      </c>
      <c r="J5408" s="64"/>
    </row>
    <row r="5409" spans="9:10">
      <c r="I5409" s="62">
        <v>7584.29</v>
      </c>
      <c r="J5409" s="64"/>
    </row>
    <row r="5410" spans="9:10">
      <c r="I5410" s="62">
        <v>19832.61</v>
      </c>
      <c r="J5410" s="64"/>
    </row>
    <row r="5411" spans="9:10">
      <c r="I5411" s="62">
        <v>9036.8799999999992</v>
      </c>
      <c r="J5411" s="64"/>
    </row>
    <row r="5412" spans="9:10">
      <c r="I5412" s="62">
        <v>7271.61</v>
      </c>
      <c r="J5412" s="64"/>
    </row>
    <row r="5413" spans="9:10">
      <c r="I5413" s="62">
        <v>26630.85</v>
      </c>
      <c r="J5413" s="64"/>
    </row>
    <row r="5414" spans="9:10">
      <c r="I5414" s="62">
        <v>12247.86</v>
      </c>
      <c r="J5414" s="64"/>
    </row>
    <row r="5415" spans="9:10">
      <c r="I5415" s="62">
        <v>12701.43</v>
      </c>
      <c r="J5415" s="64"/>
    </row>
    <row r="5416" spans="9:10">
      <c r="I5416" s="62">
        <v>23007.87</v>
      </c>
      <c r="J5416" s="64"/>
    </row>
    <row r="5417" spans="9:10">
      <c r="I5417" s="62">
        <v>19122.189999999999</v>
      </c>
      <c r="J5417" s="64"/>
    </row>
    <row r="5418" spans="9:10">
      <c r="I5418" s="62">
        <v>22594.639999999999</v>
      </c>
      <c r="J5418" s="64"/>
    </row>
    <row r="5419" spans="9:10">
      <c r="I5419" s="62">
        <v>25411.14</v>
      </c>
      <c r="J5419" s="64"/>
    </row>
    <row r="5420" spans="9:10">
      <c r="I5420" s="62">
        <v>9101.98</v>
      </c>
      <c r="J5420" s="64"/>
    </row>
    <row r="5421" spans="9:10">
      <c r="I5421" s="62">
        <v>14025.29</v>
      </c>
      <c r="J5421" s="64"/>
    </row>
    <row r="5422" spans="9:10">
      <c r="I5422" s="62">
        <v>21911.32</v>
      </c>
      <c r="J5422" s="64"/>
    </row>
    <row r="5423" spans="9:10">
      <c r="I5423" s="62">
        <v>10362.34</v>
      </c>
      <c r="J5423" s="64"/>
    </row>
    <row r="5424" spans="9:10">
      <c r="I5424" s="62">
        <v>5579.96</v>
      </c>
      <c r="J5424" s="64"/>
    </row>
    <row r="5425" spans="9:10">
      <c r="I5425" s="62">
        <v>6845.75</v>
      </c>
      <c r="J5425" s="64"/>
    </row>
    <row r="5426" spans="9:10">
      <c r="I5426" s="62">
        <v>21819.89</v>
      </c>
      <c r="J5426" s="64"/>
    </row>
    <row r="5427" spans="9:10">
      <c r="I5427" s="62">
        <v>11629.45</v>
      </c>
      <c r="J5427" s="64"/>
    </row>
    <row r="5428" spans="9:10">
      <c r="I5428" s="62">
        <v>7881.01</v>
      </c>
      <c r="J5428" s="64"/>
    </row>
    <row r="5429" spans="9:10">
      <c r="I5429" s="62">
        <v>33408.660000000003</v>
      </c>
      <c r="J5429" s="64"/>
    </row>
    <row r="5430" spans="9:10">
      <c r="I5430" s="62">
        <v>4985.01</v>
      </c>
      <c r="J5430" s="64"/>
    </row>
    <row r="5431" spans="9:10">
      <c r="I5431" s="62">
        <v>7847.54</v>
      </c>
      <c r="J5431" s="64"/>
    </row>
    <row r="5432" spans="9:10">
      <c r="I5432" s="62">
        <v>7299.52</v>
      </c>
      <c r="J5432" s="64"/>
    </row>
    <row r="5433" spans="9:10">
      <c r="I5433" s="62">
        <v>14958.44</v>
      </c>
      <c r="J5433" s="64"/>
    </row>
    <row r="5434" spans="9:10">
      <c r="I5434" s="62">
        <v>15606.61</v>
      </c>
      <c r="J5434" s="64"/>
    </row>
    <row r="5435" spans="9:10">
      <c r="I5435" s="62">
        <v>18344.759999999998</v>
      </c>
      <c r="J5435" s="64"/>
    </row>
    <row r="5436" spans="9:10">
      <c r="I5436" s="62">
        <v>15465.18</v>
      </c>
      <c r="J5436" s="64"/>
    </row>
    <row r="5437" spans="9:10">
      <c r="I5437" s="62">
        <v>18394.68</v>
      </c>
      <c r="J5437" s="64"/>
    </row>
    <row r="5438" spans="9:10">
      <c r="I5438" s="62">
        <v>10186.209999999999</v>
      </c>
      <c r="J5438" s="64"/>
    </row>
    <row r="5439" spans="9:10">
      <c r="I5439" s="62">
        <v>18818.189999999999</v>
      </c>
      <c r="J5439" s="64"/>
    </row>
    <row r="5440" spans="9:10">
      <c r="I5440" s="62">
        <v>11113.65</v>
      </c>
      <c r="J5440" s="64"/>
    </row>
    <row r="5441" spans="9:10">
      <c r="I5441" s="62">
        <v>17296.82</v>
      </c>
      <c r="J5441" s="64"/>
    </row>
    <row r="5442" spans="9:10">
      <c r="I5442" s="62">
        <v>29157.67</v>
      </c>
      <c r="J5442" s="64"/>
    </row>
    <row r="5443" spans="9:10">
      <c r="I5443" s="62">
        <v>6055.35</v>
      </c>
      <c r="J5443" s="64"/>
    </row>
    <row r="5444" spans="9:10">
      <c r="I5444" s="62">
        <v>7627.05</v>
      </c>
      <c r="J5444" s="64"/>
    </row>
    <row r="5445" spans="9:10">
      <c r="I5445" s="62">
        <v>7030.46</v>
      </c>
      <c r="J5445" s="64"/>
    </row>
    <row r="5446" spans="9:10">
      <c r="I5446" s="62">
        <v>17139.04</v>
      </c>
      <c r="J5446" s="64"/>
    </row>
    <row r="5447" spans="9:10">
      <c r="I5447" s="62">
        <v>5819.47</v>
      </c>
      <c r="J5447" s="64"/>
    </row>
    <row r="5448" spans="9:10">
      <c r="I5448" s="62">
        <v>29611.09</v>
      </c>
      <c r="J5448" s="64"/>
    </row>
    <row r="5449" spans="9:10">
      <c r="I5449" s="62">
        <v>15128.8</v>
      </c>
      <c r="J5449" s="64"/>
    </row>
    <row r="5450" spans="9:10">
      <c r="I5450" s="62">
        <v>8799.86</v>
      </c>
      <c r="J5450" s="64"/>
    </row>
    <row r="5451" spans="9:10">
      <c r="I5451" s="62">
        <v>18278.91</v>
      </c>
      <c r="J5451" s="64"/>
    </row>
    <row r="5452" spans="9:10">
      <c r="I5452" s="62">
        <v>21229.74</v>
      </c>
      <c r="J5452" s="64"/>
    </row>
    <row r="5453" spans="9:10">
      <c r="I5453" s="62">
        <v>7313.97</v>
      </c>
      <c r="J5453" s="64"/>
    </row>
    <row r="5454" spans="9:10">
      <c r="I5454" s="62">
        <v>20179.36</v>
      </c>
      <c r="J5454" s="64"/>
    </row>
    <row r="5455" spans="9:10">
      <c r="I5455" s="62">
        <v>4689.38</v>
      </c>
      <c r="J5455" s="64"/>
    </row>
    <row r="5456" spans="9:10">
      <c r="I5456" s="62">
        <v>8233.76</v>
      </c>
      <c r="J5456" s="64"/>
    </row>
    <row r="5457" spans="9:10">
      <c r="I5457" s="62">
        <v>7192.11</v>
      </c>
      <c r="J5457" s="64"/>
    </row>
    <row r="5458" spans="9:10">
      <c r="I5458" s="62">
        <v>16199.91</v>
      </c>
      <c r="J5458" s="64"/>
    </row>
    <row r="5459" spans="9:10">
      <c r="I5459" s="62">
        <v>7364.21</v>
      </c>
      <c r="J5459" s="64"/>
    </row>
    <row r="5460" spans="9:10">
      <c r="I5460" s="62">
        <v>11168.04</v>
      </c>
      <c r="J5460" s="64"/>
    </row>
    <row r="5461" spans="9:10">
      <c r="I5461" s="62">
        <v>6269.74</v>
      </c>
      <c r="J5461" s="64"/>
    </row>
    <row r="5462" spans="9:10">
      <c r="I5462" s="62">
        <v>11044.22</v>
      </c>
      <c r="J5462" s="64"/>
    </row>
    <row r="5463" spans="9:10">
      <c r="I5463" s="62">
        <v>6917.34</v>
      </c>
      <c r="J5463" s="64"/>
    </row>
    <row r="5464" spans="9:10">
      <c r="I5464" s="62">
        <v>7145.36</v>
      </c>
      <c r="J5464" s="64"/>
    </row>
    <row r="5465" spans="9:10">
      <c r="I5465" s="62">
        <v>12027.47</v>
      </c>
      <c r="J5465" s="64"/>
    </row>
    <row r="5466" spans="9:10">
      <c r="I5466" s="62">
        <v>26088.05</v>
      </c>
      <c r="J5466" s="64"/>
    </row>
    <row r="5467" spans="9:10">
      <c r="I5467" s="62">
        <v>5987.79</v>
      </c>
      <c r="J5467" s="64"/>
    </row>
    <row r="5468" spans="9:10">
      <c r="I5468" s="62">
        <v>7864.06</v>
      </c>
      <c r="J5468" s="64"/>
    </row>
    <row r="5469" spans="9:10">
      <c r="I5469" s="62">
        <v>6889.74</v>
      </c>
      <c r="J5469" s="64"/>
    </row>
    <row r="5470" spans="9:10">
      <c r="I5470" s="62">
        <v>18336.12</v>
      </c>
      <c r="J5470" s="64"/>
    </row>
    <row r="5471" spans="9:10">
      <c r="I5471" s="62">
        <v>5881.54</v>
      </c>
      <c r="J5471" s="64"/>
    </row>
    <row r="5472" spans="9:10">
      <c r="I5472" s="62">
        <v>12797.53</v>
      </c>
      <c r="J5472" s="64"/>
    </row>
    <row r="5473" spans="9:10">
      <c r="I5473" s="62">
        <v>6908.1</v>
      </c>
      <c r="J5473" s="64"/>
    </row>
    <row r="5474" spans="9:10">
      <c r="I5474" s="62">
        <v>22403.94</v>
      </c>
      <c r="J5474" s="64"/>
    </row>
    <row r="5475" spans="9:10">
      <c r="I5475" s="62">
        <v>19261.62</v>
      </c>
      <c r="J5475" s="64"/>
    </row>
    <row r="5476" spans="9:10">
      <c r="I5476" s="62">
        <v>24711.01</v>
      </c>
      <c r="J5476" s="64"/>
    </row>
    <row r="5477" spans="9:10">
      <c r="I5477" s="62">
        <v>14382.77</v>
      </c>
      <c r="J5477" s="64"/>
    </row>
    <row r="5478" spans="9:10">
      <c r="I5478" s="62">
        <v>7984.37</v>
      </c>
      <c r="J5478" s="64"/>
    </row>
    <row r="5479" spans="9:10">
      <c r="I5479" s="62">
        <v>9343.51</v>
      </c>
      <c r="J5479" s="64"/>
    </row>
    <row r="5480" spans="9:10">
      <c r="I5480" s="62">
        <v>8900.0400000000009</v>
      </c>
      <c r="J5480" s="64"/>
    </row>
    <row r="5481" spans="9:10">
      <c r="I5481" s="62">
        <v>10070.33</v>
      </c>
      <c r="J5481" s="64"/>
    </row>
    <row r="5482" spans="9:10">
      <c r="I5482" s="62">
        <v>22136.1</v>
      </c>
      <c r="J5482" s="64"/>
    </row>
    <row r="5483" spans="9:10">
      <c r="I5483" s="62">
        <v>24354.400000000001</v>
      </c>
      <c r="J5483" s="64"/>
    </row>
    <row r="5484" spans="9:10">
      <c r="I5484" s="62">
        <v>8466.3799999999992</v>
      </c>
      <c r="J5484" s="64"/>
    </row>
    <row r="5485" spans="9:10">
      <c r="I5485" s="62">
        <v>7653.39</v>
      </c>
      <c r="J5485" s="64"/>
    </row>
    <row r="5486" spans="9:10">
      <c r="I5486" s="62">
        <v>7544.7</v>
      </c>
      <c r="J5486" s="64"/>
    </row>
    <row r="5487" spans="9:10">
      <c r="I5487" s="62">
        <v>13537.01</v>
      </c>
      <c r="J5487" s="64"/>
    </row>
    <row r="5488" spans="9:10">
      <c r="I5488" s="62">
        <v>8874.99</v>
      </c>
      <c r="J5488" s="64"/>
    </row>
    <row r="5489" spans="9:10">
      <c r="I5489" s="62">
        <v>7329.6</v>
      </c>
      <c r="J5489" s="64"/>
    </row>
    <row r="5490" spans="9:10">
      <c r="I5490" s="62">
        <v>10025.709999999999</v>
      </c>
      <c r="J5490" s="64"/>
    </row>
    <row r="5491" spans="9:10">
      <c r="I5491" s="62">
        <v>6337.68</v>
      </c>
      <c r="J5491" s="64"/>
    </row>
    <row r="5492" spans="9:10">
      <c r="I5492" s="62">
        <v>8038.65</v>
      </c>
      <c r="J5492" s="64"/>
    </row>
    <row r="5493" spans="9:10">
      <c r="I5493" s="62">
        <v>27650.79</v>
      </c>
      <c r="J5493" s="64"/>
    </row>
    <row r="5494" spans="9:10">
      <c r="I5494" s="62">
        <v>12140.45</v>
      </c>
      <c r="J5494" s="64"/>
    </row>
    <row r="5495" spans="9:10">
      <c r="I5495" s="62">
        <v>19185.419999999998</v>
      </c>
      <c r="J5495" s="64"/>
    </row>
    <row r="5496" spans="9:10">
      <c r="I5496" s="62">
        <v>8500.69</v>
      </c>
      <c r="J5496" s="64"/>
    </row>
    <row r="5497" spans="9:10">
      <c r="I5497" s="62">
        <v>19704.150000000001</v>
      </c>
      <c r="J5497" s="64"/>
    </row>
    <row r="5498" spans="9:10">
      <c r="I5498" s="62">
        <v>10454.84</v>
      </c>
      <c r="J5498" s="64"/>
    </row>
    <row r="5499" spans="9:10">
      <c r="I5499" s="62">
        <v>7498.97</v>
      </c>
      <c r="J5499" s="64"/>
    </row>
    <row r="5500" spans="9:10">
      <c r="I5500" s="62">
        <v>10553.68</v>
      </c>
      <c r="J5500" s="64"/>
    </row>
    <row r="5501" spans="9:10">
      <c r="I5501" s="62">
        <v>7217.31</v>
      </c>
      <c r="J5501" s="64"/>
    </row>
    <row r="5502" spans="9:10">
      <c r="I5502" s="62">
        <v>8761.76</v>
      </c>
      <c r="J5502" s="64"/>
    </row>
    <row r="5503" spans="9:10">
      <c r="I5503" s="62">
        <v>6566.96</v>
      </c>
      <c r="J5503" s="64"/>
    </row>
    <row r="5504" spans="9:10">
      <c r="I5504" s="62">
        <v>9344.85</v>
      </c>
      <c r="J5504" s="64"/>
    </row>
    <row r="5505" spans="9:10">
      <c r="I5505" s="62">
        <v>19886</v>
      </c>
      <c r="J5505" s="64"/>
    </row>
    <row r="5506" spans="9:10">
      <c r="I5506" s="62">
        <v>11310.81</v>
      </c>
      <c r="J5506" s="64"/>
    </row>
    <row r="5507" spans="9:10">
      <c r="I5507" s="62">
        <v>7383.91</v>
      </c>
      <c r="J5507" s="64"/>
    </row>
    <row r="5508" spans="9:10">
      <c r="I5508" s="62">
        <v>6758.78</v>
      </c>
      <c r="J5508" s="64"/>
    </row>
    <row r="5509" spans="9:10">
      <c r="I5509" s="62">
        <v>12481.34</v>
      </c>
      <c r="J5509" s="64"/>
    </row>
    <row r="5510" spans="9:10">
      <c r="I5510" s="62">
        <v>12079.2</v>
      </c>
      <c r="J5510" s="64"/>
    </row>
    <row r="5511" spans="9:10">
      <c r="I5511" s="62">
        <v>7225.97</v>
      </c>
      <c r="J5511" s="64"/>
    </row>
    <row r="5512" spans="9:10">
      <c r="I5512" s="62">
        <v>6525.51</v>
      </c>
      <c r="J5512" s="64"/>
    </row>
    <row r="5513" spans="9:10">
      <c r="I5513" s="62">
        <v>33468.35</v>
      </c>
      <c r="J5513" s="64"/>
    </row>
    <row r="5514" spans="9:10">
      <c r="I5514" s="62">
        <v>9347.34</v>
      </c>
      <c r="J5514" s="64"/>
    </row>
    <row r="5515" spans="9:10">
      <c r="I5515" s="62">
        <v>8174.12</v>
      </c>
      <c r="J5515" s="64"/>
    </row>
    <row r="5516" spans="9:10">
      <c r="I5516" s="62">
        <v>13033.5</v>
      </c>
      <c r="J5516" s="64"/>
    </row>
    <row r="5517" spans="9:10">
      <c r="I5517" s="62">
        <v>17800.82</v>
      </c>
      <c r="J5517" s="64"/>
    </row>
    <row r="5518" spans="9:10">
      <c r="I5518" s="62">
        <v>5293.77</v>
      </c>
      <c r="J5518" s="64"/>
    </row>
    <row r="5519" spans="9:10">
      <c r="I5519" s="62">
        <v>8212.85</v>
      </c>
      <c r="J5519" s="64"/>
    </row>
    <row r="5520" spans="9:10">
      <c r="I5520" s="62">
        <v>18057</v>
      </c>
      <c r="J5520" s="64"/>
    </row>
    <row r="5521" spans="9:10">
      <c r="I5521" s="62">
        <v>17689.29</v>
      </c>
      <c r="J5521" s="64"/>
    </row>
    <row r="5522" spans="9:10">
      <c r="I5522" s="62">
        <v>9807.77</v>
      </c>
      <c r="J5522" s="64"/>
    </row>
    <row r="5523" spans="9:10">
      <c r="I5523" s="62">
        <v>8667.61</v>
      </c>
      <c r="J5523" s="64"/>
    </row>
    <row r="5524" spans="9:10">
      <c r="I5524" s="62">
        <v>12056.82</v>
      </c>
      <c r="J5524" s="64"/>
    </row>
    <row r="5525" spans="9:10">
      <c r="I5525" s="62">
        <v>9423.2999999999993</v>
      </c>
      <c r="J5525" s="64"/>
    </row>
    <row r="5526" spans="9:10">
      <c r="I5526" s="62">
        <v>8002.1</v>
      </c>
      <c r="J5526" s="64"/>
    </row>
    <row r="5527" spans="9:10">
      <c r="I5527" s="62">
        <v>6990.48</v>
      </c>
      <c r="J5527" s="64"/>
    </row>
    <row r="5528" spans="9:10">
      <c r="I5528" s="62">
        <v>5786.45</v>
      </c>
      <c r="J5528" s="64"/>
    </row>
    <row r="5529" spans="9:10">
      <c r="I5529" s="62">
        <v>6031.47</v>
      </c>
      <c r="J5529" s="64"/>
    </row>
    <row r="5530" spans="9:10">
      <c r="I5530" s="62">
        <v>12214.5</v>
      </c>
      <c r="J5530" s="64"/>
    </row>
    <row r="5531" spans="9:10">
      <c r="I5531" s="62">
        <v>8788.18</v>
      </c>
      <c r="J5531" s="64"/>
    </row>
    <row r="5532" spans="9:10">
      <c r="I5532" s="62">
        <v>7485.2</v>
      </c>
      <c r="J5532" s="64"/>
    </row>
    <row r="5533" spans="9:10">
      <c r="I5533" s="62">
        <v>10069.73</v>
      </c>
      <c r="J5533" s="64"/>
    </row>
    <row r="5534" spans="9:10">
      <c r="I5534" s="62">
        <v>15196.89</v>
      </c>
      <c r="J5534" s="64"/>
    </row>
    <row r="5535" spans="9:10">
      <c r="I5535" s="62">
        <v>9023.06</v>
      </c>
      <c r="J5535" s="64"/>
    </row>
    <row r="5536" spans="9:10">
      <c r="I5536" s="62">
        <v>7319.91</v>
      </c>
      <c r="J5536" s="64"/>
    </row>
    <row r="5537" spans="9:10">
      <c r="I5537" s="62">
        <v>8606.1</v>
      </c>
      <c r="J5537" s="64"/>
    </row>
    <row r="5538" spans="9:10">
      <c r="I5538" s="62">
        <v>6974.73</v>
      </c>
      <c r="J5538" s="64"/>
    </row>
    <row r="5539" spans="9:10">
      <c r="I5539" s="62">
        <v>17788.900000000001</v>
      </c>
      <c r="J5539" s="64"/>
    </row>
    <row r="5540" spans="9:10">
      <c r="I5540" s="62">
        <v>7119.49</v>
      </c>
      <c r="J5540" s="64"/>
    </row>
    <row r="5541" spans="9:10">
      <c r="I5541" s="62">
        <v>10594.79</v>
      </c>
      <c r="J5541" s="64"/>
    </row>
    <row r="5542" spans="9:10">
      <c r="I5542" s="62">
        <v>9787.67</v>
      </c>
      <c r="J5542" s="64"/>
    </row>
    <row r="5543" spans="9:10">
      <c r="I5543" s="62">
        <v>6706.58</v>
      </c>
      <c r="J5543" s="64"/>
    </row>
    <row r="5544" spans="9:10">
      <c r="I5544" s="62">
        <v>11406.39</v>
      </c>
      <c r="J5544" s="64"/>
    </row>
    <row r="5545" spans="9:10">
      <c r="I5545" s="62">
        <v>14779.09</v>
      </c>
      <c r="J5545" s="64"/>
    </row>
    <row r="5546" spans="9:10">
      <c r="I5546" s="62">
        <v>8632.67</v>
      </c>
      <c r="J5546" s="64"/>
    </row>
    <row r="5547" spans="9:10">
      <c r="I5547" s="62">
        <v>18150.689999999999</v>
      </c>
      <c r="J5547" s="64"/>
    </row>
    <row r="5548" spans="9:10">
      <c r="I5548" s="62">
        <v>16802.89</v>
      </c>
      <c r="J5548" s="64"/>
    </row>
    <row r="5549" spans="9:10">
      <c r="I5549" s="62">
        <v>6461.64</v>
      </c>
      <c r="J5549" s="64"/>
    </row>
    <row r="5550" spans="9:10">
      <c r="I5550" s="62">
        <v>15180.46</v>
      </c>
      <c r="J5550" s="64"/>
    </row>
    <row r="5551" spans="9:10">
      <c r="I5551" s="62">
        <v>7008.31</v>
      </c>
      <c r="J5551" s="64"/>
    </row>
    <row r="5552" spans="9:10">
      <c r="I5552" s="62">
        <v>8934.51</v>
      </c>
      <c r="J5552" s="64"/>
    </row>
    <row r="5553" spans="9:10">
      <c r="I5553" s="62">
        <v>7834.07</v>
      </c>
      <c r="J5553" s="64"/>
    </row>
    <row r="5554" spans="9:10">
      <c r="I5554" s="62">
        <v>12788.73</v>
      </c>
      <c r="J5554" s="64"/>
    </row>
    <row r="5555" spans="9:10">
      <c r="I5555" s="62">
        <v>8580.4699999999993</v>
      </c>
      <c r="J5555" s="64"/>
    </row>
    <row r="5556" spans="9:10">
      <c r="I5556" s="62">
        <v>9888.58</v>
      </c>
      <c r="J5556" s="64"/>
    </row>
    <row r="5557" spans="9:10">
      <c r="I5557" s="62">
        <v>8066.71</v>
      </c>
      <c r="J5557" s="64"/>
    </row>
    <row r="5558" spans="9:10">
      <c r="I5558" s="62">
        <v>10391.02</v>
      </c>
      <c r="J5558" s="64"/>
    </row>
    <row r="5559" spans="9:10">
      <c r="I5559" s="62">
        <v>13577.18</v>
      </c>
      <c r="J5559" s="64"/>
    </row>
    <row r="5560" spans="9:10">
      <c r="I5560" s="62">
        <v>5747.84</v>
      </c>
      <c r="J5560" s="64"/>
    </row>
    <row r="5561" spans="9:10">
      <c r="I5561" s="62">
        <v>6939.45</v>
      </c>
      <c r="J5561" s="64"/>
    </row>
    <row r="5562" spans="9:10">
      <c r="I5562" s="62">
        <v>11075.41</v>
      </c>
      <c r="J5562" s="64"/>
    </row>
    <row r="5563" spans="9:10">
      <c r="I5563" s="62">
        <v>7748.65</v>
      </c>
      <c r="J5563" s="64"/>
    </row>
    <row r="5564" spans="9:10">
      <c r="I5564" s="62">
        <v>8619.26</v>
      </c>
      <c r="J5564" s="64"/>
    </row>
    <row r="5565" spans="9:10">
      <c r="I5565" s="62">
        <v>7222.72</v>
      </c>
      <c r="J5565" s="64"/>
    </row>
    <row r="5566" spans="9:10">
      <c r="I5566" s="62">
        <v>7638.73</v>
      </c>
      <c r="J5566" s="64"/>
    </row>
    <row r="5567" spans="9:10">
      <c r="I5567" s="62">
        <v>6994.26</v>
      </c>
      <c r="J5567" s="64"/>
    </row>
    <row r="5568" spans="9:10">
      <c r="I5568" s="62">
        <v>19395.16</v>
      </c>
      <c r="J5568" s="64"/>
    </row>
    <row r="5569" spans="9:10">
      <c r="I5569" s="62">
        <v>6508.49</v>
      </c>
      <c r="J5569" s="64"/>
    </row>
    <row r="5570" spans="9:10">
      <c r="I5570" s="62">
        <v>8687.5499999999993</v>
      </c>
      <c r="J5570" s="64"/>
    </row>
  </sheetData>
  <mergeCells count="4">
    <mergeCell ref="B2:F2"/>
    <mergeCell ref="I2:J2"/>
    <mergeCell ref="P2:T2"/>
    <mergeCell ref="W2:AA2"/>
  </mergeCells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E4835-4AA9-6945-80AD-D964A45411EA}">
  <dimension ref="B2:H29"/>
  <sheetViews>
    <sheetView showGridLines="0" workbookViewId="0">
      <selection activeCell="E13" sqref="E13"/>
    </sheetView>
  </sheetViews>
  <sheetFormatPr defaultColWidth="11" defaultRowHeight="15.75"/>
  <cols>
    <col min="1" max="1" width="2.625" customWidth="1"/>
    <col min="3" max="3" width="11.75" bestFit="1" customWidth="1"/>
    <col min="5" max="5" width="11.625" bestFit="1" customWidth="1"/>
  </cols>
  <sheetData>
    <row r="2" spans="2:8">
      <c r="B2" s="2" t="s">
        <v>5335</v>
      </c>
      <c r="C2" s="2" t="s">
        <v>5341</v>
      </c>
      <c r="E2" s="71" t="s">
        <v>5352</v>
      </c>
      <c r="F2" s="71"/>
      <c r="H2" s="25"/>
    </row>
    <row r="3" spans="2:8">
      <c r="B3" s="3" t="s">
        <v>275</v>
      </c>
      <c r="C3" s="4" t="s">
        <v>5336</v>
      </c>
      <c r="E3" s="26" t="s">
        <v>5353</v>
      </c>
      <c r="F3" s="26" t="s">
        <v>5354</v>
      </c>
      <c r="H3" s="25"/>
    </row>
    <row r="4" spans="2:8">
      <c r="B4" s="3" t="s">
        <v>94</v>
      </c>
      <c r="C4" s="4" t="s">
        <v>5337</v>
      </c>
      <c r="E4" s="4" t="s">
        <v>5348</v>
      </c>
      <c r="F4" s="27" t="s">
        <v>5355</v>
      </c>
      <c r="H4" s="25"/>
    </row>
    <row r="5" spans="2:8">
      <c r="B5" s="3" t="s">
        <v>39</v>
      </c>
      <c r="C5" s="4" t="s">
        <v>5336</v>
      </c>
      <c r="E5" s="4" t="s">
        <v>5349</v>
      </c>
      <c r="F5" s="27" t="s">
        <v>5356</v>
      </c>
      <c r="H5" s="25"/>
    </row>
    <row r="6" spans="2:8">
      <c r="B6" s="3" t="s">
        <v>210</v>
      </c>
      <c r="C6" s="4" t="s">
        <v>5336</v>
      </c>
      <c r="E6" s="4" t="s">
        <v>5350</v>
      </c>
      <c r="F6" s="27" t="s">
        <v>5357</v>
      </c>
      <c r="H6" s="25"/>
    </row>
    <row r="7" spans="2:8">
      <c r="B7" s="3" t="s">
        <v>24</v>
      </c>
      <c r="C7" s="4" t="s">
        <v>5337</v>
      </c>
      <c r="E7" s="4" t="s">
        <v>5351</v>
      </c>
      <c r="F7" s="27" t="s">
        <v>5358</v>
      </c>
      <c r="H7" s="25"/>
    </row>
    <row r="8" spans="2:8">
      <c r="B8" s="3" t="s">
        <v>31</v>
      </c>
      <c r="C8" s="4" t="s">
        <v>5337</v>
      </c>
    </row>
    <row r="9" spans="2:8">
      <c r="B9" s="3" t="s">
        <v>12</v>
      </c>
      <c r="C9" s="4" t="s">
        <v>5338</v>
      </c>
    </row>
    <row r="10" spans="2:8">
      <c r="B10" s="3" t="s">
        <v>64</v>
      </c>
      <c r="C10" s="4" t="s">
        <v>5339</v>
      </c>
    </row>
    <row r="11" spans="2:8">
      <c r="B11" s="3" t="s">
        <v>33</v>
      </c>
      <c r="C11" s="4" t="s">
        <v>5338</v>
      </c>
    </row>
    <row r="12" spans="2:8">
      <c r="B12" s="3" t="s">
        <v>87</v>
      </c>
      <c r="C12" s="4" t="s">
        <v>5337</v>
      </c>
    </row>
    <row r="13" spans="2:8">
      <c r="B13" s="3" t="s">
        <v>16</v>
      </c>
      <c r="C13" s="4" t="s">
        <v>5339</v>
      </c>
    </row>
    <row r="14" spans="2:8">
      <c r="B14" s="3" t="s">
        <v>53</v>
      </c>
      <c r="C14" s="4" t="s">
        <v>5338</v>
      </c>
    </row>
    <row r="15" spans="2:8">
      <c r="B15" s="3" t="s">
        <v>29</v>
      </c>
      <c r="C15" s="4" t="s">
        <v>5338</v>
      </c>
    </row>
    <row r="16" spans="2:8">
      <c r="B16" s="3" t="s">
        <v>49</v>
      </c>
      <c r="C16" s="4" t="s">
        <v>5336</v>
      </c>
    </row>
    <row r="17" spans="2:3">
      <c r="B17" s="3" t="s">
        <v>82</v>
      </c>
      <c r="C17" s="4" t="s">
        <v>5337</v>
      </c>
    </row>
    <row r="18" spans="2:3">
      <c r="B18" s="3" t="s">
        <v>19</v>
      </c>
      <c r="C18" s="4" t="s">
        <v>5337</v>
      </c>
    </row>
    <row r="19" spans="2:3">
      <c r="B19" s="3" t="s">
        <v>118</v>
      </c>
      <c r="C19" s="4" t="s">
        <v>5337</v>
      </c>
    </row>
    <row r="20" spans="2:3">
      <c r="B20" s="3" t="s">
        <v>22</v>
      </c>
      <c r="C20" s="4" t="s">
        <v>5340</v>
      </c>
    </row>
    <row r="21" spans="2:3">
      <c r="B21" s="3" t="s">
        <v>10</v>
      </c>
      <c r="C21" s="4" t="s">
        <v>5339</v>
      </c>
    </row>
    <row r="22" spans="2:3">
      <c r="B22" s="3" t="s">
        <v>72</v>
      </c>
      <c r="C22" s="4" t="s">
        <v>5337</v>
      </c>
    </row>
    <row r="23" spans="2:3">
      <c r="B23" s="3" t="s">
        <v>148</v>
      </c>
      <c r="C23" s="4" t="s">
        <v>5336</v>
      </c>
    </row>
    <row r="24" spans="2:3">
      <c r="B24" s="3" t="s">
        <v>270</v>
      </c>
      <c r="C24" s="4" t="s">
        <v>5336</v>
      </c>
    </row>
    <row r="25" spans="2:3">
      <c r="B25" s="3" t="s">
        <v>14</v>
      </c>
      <c r="C25" s="4" t="s">
        <v>5340</v>
      </c>
    </row>
    <row r="26" spans="2:3">
      <c r="B26" s="3" t="s">
        <v>59</v>
      </c>
      <c r="C26" s="4" t="s">
        <v>5340</v>
      </c>
    </row>
    <row r="27" spans="2:3">
      <c r="B27" s="3" t="s">
        <v>114</v>
      </c>
      <c r="C27" s="4" t="s">
        <v>5337</v>
      </c>
    </row>
    <row r="28" spans="2:3">
      <c r="B28" s="3" t="s">
        <v>7</v>
      </c>
      <c r="C28" s="4" t="s">
        <v>5339</v>
      </c>
    </row>
    <row r="29" spans="2:3">
      <c r="B29" s="3" t="s">
        <v>111</v>
      </c>
      <c r="C29" s="4" t="s">
        <v>5336</v>
      </c>
    </row>
  </sheetData>
  <mergeCells count="1">
    <mergeCell ref="E2:F2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5580"/>
  <sheetViews>
    <sheetView showGridLines="0" zoomScale="85" zoomScaleNormal="85" workbookViewId="0">
      <selection activeCell="D5" sqref="D5"/>
    </sheetView>
  </sheetViews>
  <sheetFormatPr defaultColWidth="11" defaultRowHeight="15.75"/>
  <cols>
    <col min="1" max="1" width="29.375" customWidth="1"/>
    <col min="3" max="3" width="11.125" customWidth="1"/>
    <col min="5" max="5" width="14.5" customWidth="1"/>
    <col min="6" max="6" width="17" customWidth="1"/>
    <col min="7" max="7" width="14" customWidth="1"/>
  </cols>
  <sheetData>
    <row r="1" spans="1:8" ht="26.25">
      <c r="A1" s="1" t="s">
        <v>5332</v>
      </c>
    </row>
    <row r="2" spans="1:8">
      <c r="A2" t="s">
        <v>5333</v>
      </c>
    </row>
    <row r="4" spans="1:8">
      <c r="A4" s="5" t="s">
        <v>5334</v>
      </c>
      <c r="B4" s="6" t="s">
        <v>5335</v>
      </c>
      <c r="C4" s="6" t="s">
        <v>0</v>
      </c>
      <c r="D4" s="6" t="s">
        <v>1</v>
      </c>
      <c r="E4" s="6" t="s">
        <v>2</v>
      </c>
      <c r="F4" s="6" t="s">
        <v>3</v>
      </c>
      <c r="G4" s="6" t="s">
        <v>4</v>
      </c>
      <c r="H4" s="7" t="s">
        <v>5</v>
      </c>
    </row>
    <row r="5" spans="1:8">
      <c r="A5" s="8" t="s">
        <v>6</v>
      </c>
      <c r="B5" s="9" t="s">
        <v>7</v>
      </c>
      <c r="C5" s="9">
        <v>514794</v>
      </c>
      <c r="D5" s="9">
        <v>0.80500000000000005</v>
      </c>
      <c r="E5" s="9">
        <v>0.84299999999999997</v>
      </c>
      <c r="F5" s="9">
        <v>0.72499999999999998</v>
      </c>
      <c r="G5" s="9">
        <v>57071.43</v>
      </c>
      <c r="H5" s="10">
        <v>16030</v>
      </c>
    </row>
    <row r="6" spans="1:8">
      <c r="A6" s="11" t="s">
        <v>8</v>
      </c>
      <c r="B6" s="12" t="s">
        <v>7</v>
      </c>
      <c r="C6" s="12">
        <v>32305</v>
      </c>
      <c r="D6" s="12">
        <v>0.78</v>
      </c>
      <c r="E6" s="12">
        <v>0.77600000000000002</v>
      </c>
      <c r="F6" s="12">
        <v>0.71799999999999997</v>
      </c>
      <c r="G6" s="12">
        <v>106841.78</v>
      </c>
      <c r="H6" s="13">
        <v>527</v>
      </c>
    </row>
    <row r="7" spans="1:8">
      <c r="A7" s="8" t="s">
        <v>9</v>
      </c>
      <c r="B7" s="9" t="s">
        <v>10</v>
      </c>
      <c r="C7" s="9">
        <v>235380</v>
      </c>
      <c r="D7" s="9">
        <v>0.79900000000000004</v>
      </c>
      <c r="E7" s="9">
        <v>0.84</v>
      </c>
      <c r="F7" s="9">
        <v>0.71899999999999997</v>
      </c>
      <c r="G7" s="9">
        <v>50690.82</v>
      </c>
      <c r="H7" s="10">
        <v>6744</v>
      </c>
    </row>
    <row r="8" spans="1:8">
      <c r="A8" s="11" t="s">
        <v>11</v>
      </c>
      <c r="B8" s="12" t="s">
        <v>12</v>
      </c>
      <c r="C8" s="12">
        <v>143641</v>
      </c>
      <c r="D8" s="12">
        <v>0.82</v>
      </c>
      <c r="E8" s="12">
        <v>0.86299999999999999</v>
      </c>
      <c r="F8" s="12">
        <v>0.74199999999999999</v>
      </c>
      <c r="G8" s="12">
        <v>79099.77</v>
      </c>
      <c r="H8" s="13">
        <v>3043</v>
      </c>
    </row>
    <row r="9" spans="1:8">
      <c r="A9" s="8" t="s">
        <v>13</v>
      </c>
      <c r="B9" s="9" t="s">
        <v>14</v>
      </c>
      <c r="C9" s="9">
        <v>58369</v>
      </c>
      <c r="D9" s="9">
        <v>0.80500000000000005</v>
      </c>
      <c r="E9" s="9">
        <v>0.86699999999999999</v>
      </c>
      <c r="F9" s="9">
        <v>0.70199999999999996</v>
      </c>
      <c r="G9" s="9">
        <v>49577.53</v>
      </c>
      <c r="H9" s="10">
        <v>2217</v>
      </c>
    </row>
    <row r="10" spans="1:8">
      <c r="A10" s="11" t="s">
        <v>15</v>
      </c>
      <c r="B10" s="12" t="s">
        <v>16</v>
      </c>
      <c r="C10" s="12">
        <v>99493</v>
      </c>
      <c r="D10" s="12">
        <v>0.81</v>
      </c>
      <c r="E10" s="12">
        <v>0.84099999999999997</v>
      </c>
      <c r="F10" s="12">
        <v>0.73699999999999999</v>
      </c>
      <c r="G10" s="12">
        <v>35122.01</v>
      </c>
      <c r="H10" s="13">
        <v>3325</v>
      </c>
    </row>
    <row r="11" spans="1:8">
      <c r="A11" s="8" t="s">
        <v>17</v>
      </c>
      <c r="B11" s="9" t="s">
        <v>7</v>
      </c>
      <c r="C11" s="9">
        <v>13818</v>
      </c>
      <c r="D11" s="9">
        <v>0.79</v>
      </c>
      <c r="E11" s="9">
        <v>0.79100000000000004</v>
      </c>
      <c r="F11" s="9">
        <v>0.70799999999999996</v>
      </c>
      <c r="G11" s="9">
        <v>177735.3</v>
      </c>
      <c r="H11" s="10">
        <v>322</v>
      </c>
    </row>
    <row r="12" spans="1:8">
      <c r="A12" s="11" t="s">
        <v>18</v>
      </c>
      <c r="B12" s="12" t="s">
        <v>19</v>
      </c>
      <c r="C12" s="12">
        <v>54720</v>
      </c>
      <c r="D12" s="12">
        <v>0.77200000000000002</v>
      </c>
      <c r="E12" s="12">
        <v>0.79800000000000004</v>
      </c>
      <c r="F12" s="12">
        <v>0.69799999999999995</v>
      </c>
      <c r="G12" s="12">
        <v>30477.73</v>
      </c>
      <c r="H12" s="13">
        <v>1572</v>
      </c>
    </row>
    <row r="13" spans="1:8">
      <c r="A13" s="8" t="s">
        <v>20</v>
      </c>
      <c r="B13" s="9" t="s">
        <v>7</v>
      </c>
      <c r="C13" s="9">
        <v>15666</v>
      </c>
      <c r="D13" s="9">
        <v>0.84</v>
      </c>
      <c r="E13" s="9">
        <v>0.86099999999999999</v>
      </c>
      <c r="F13" s="9">
        <v>0.80700000000000005</v>
      </c>
      <c r="G13" s="9">
        <v>50544.73</v>
      </c>
      <c r="H13" s="10">
        <v>569</v>
      </c>
    </row>
    <row r="14" spans="1:8">
      <c r="A14" s="11" t="s">
        <v>21</v>
      </c>
      <c r="B14" s="12" t="s">
        <v>22</v>
      </c>
      <c r="C14" s="12">
        <v>81910</v>
      </c>
      <c r="D14" s="12">
        <v>0.82299999999999995</v>
      </c>
      <c r="E14" s="12">
        <v>0.85</v>
      </c>
      <c r="F14" s="12">
        <v>0.76800000000000002</v>
      </c>
      <c r="G14" s="12">
        <v>44239.199999999997</v>
      </c>
      <c r="H14" s="13">
        <v>3030</v>
      </c>
    </row>
    <row r="15" spans="1:8">
      <c r="A15" s="8" t="s">
        <v>23</v>
      </c>
      <c r="B15" s="9" t="s">
        <v>24</v>
      </c>
      <c r="C15" s="9">
        <v>91470</v>
      </c>
      <c r="D15" s="9">
        <v>0.75900000000000001</v>
      </c>
      <c r="E15" s="9">
        <v>0.77200000000000002</v>
      </c>
      <c r="F15" s="9">
        <v>0.67900000000000005</v>
      </c>
      <c r="G15" s="9">
        <v>20796.62</v>
      </c>
      <c r="H15" s="10">
        <v>2409</v>
      </c>
    </row>
    <row r="16" spans="1:8">
      <c r="A16" s="11" t="s">
        <v>25</v>
      </c>
      <c r="B16" s="12" t="s">
        <v>7</v>
      </c>
      <c r="C16" s="12">
        <v>46027</v>
      </c>
      <c r="D16" s="12">
        <v>0.80500000000000005</v>
      </c>
      <c r="E16" s="12">
        <v>0.82899999999999996</v>
      </c>
      <c r="F16" s="12">
        <v>0.73099999999999998</v>
      </c>
      <c r="G16" s="12">
        <v>49876.62</v>
      </c>
      <c r="H16" s="13">
        <v>1508</v>
      </c>
    </row>
    <row r="17" spans="1:8">
      <c r="A17" s="8" t="s">
        <v>26</v>
      </c>
      <c r="B17" s="9" t="s">
        <v>7</v>
      </c>
      <c r="C17" s="9">
        <v>27081</v>
      </c>
      <c r="D17" s="9">
        <v>0.8</v>
      </c>
      <c r="E17" s="9">
        <v>0.82</v>
      </c>
      <c r="F17" s="9">
        <v>0.73899999999999999</v>
      </c>
      <c r="G17" s="9">
        <v>44463.8</v>
      </c>
      <c r="H17" s="10">
        <v>969</v>
      </c>
    </row>
    <row r="18" spans="1:8">
      <c r="A18" s="11" t="s">
        <v>27</v>
      </c>
      <c r="B18" s="12" t="s">
        <v>16</v>
      </c>
      <c r="C18" s="12">
        <v>29862</v>
      </c>
      <c r="D18" s="12">
        <v>0.78900000000000003</v>
      </c>
      <c r="E18" s="12">
        <v>0.77600000000000002</v>
      </c>
      <c r="F18" s="12">
        <v>0.71599999999999997</v>
      </c>
      <c r="G18" s="12">
        <v>48585.36</v>
      </c>
      <c r="H18" s="13">
        <v>800</v>
      </c>
    </row>
    <row r="19" spans="1:8">
      <c r="A19" s="8" t="s">
        <v>28</v>
      </c>
      <c r="B19" s="9" t="s">
        <v>29</v>
      </c>
      <c r="C19" s="9">
        <v>11584</v>
      </c>
      <c r="D19" s="9">
        <v>0.755</v>
      </c>
      <c r="E19" s="9">
        <v>0.749</v>
      </c>
      <c r="F19" s="9">
        <v>0.69799999999999995</v>
      </c>
      <c r="G19" s="9">
        <v>43024.92</v>
      </c>
      <c r="H19" s="10">
        <v>204</v>
      </c>
    </row>
    <row r="20" spans="1:8">
      <c r="A20" s="11" t="s">
        <v>30</v>
      </c>
      <c r="B20" s="12" t="s">
        <v>31</v>
      </c>
      <c r="C20" s="12">
        <v>129766</v>
      </c>
      <c r="D20" s="12">
        <v>0.754</v>
      </c>
      <c r="E20" s="12">
        <v>0.749</v>
      </c>
      <c r="F20" s="12">
        <v>0.69499999999999995</v>
      </c>
      <c r="G20" s="12">
        <v>23045.09</v>
      </c>
      <c r="H20" s="13">
        <v>2379</v>
      </c>
    </row>
    <row r="21" spans="1:8">
      <c r="A21" s="8" t="s">
        <v>32</v>
      </c>
      <c r="B21" s="9" t="s">
        <v>33</v>
      </c>
      <c r="C21" s="9">
        <v>66571</v>
      </c>
      <c r="D21" s="9">
        <v>0.79900000000000004</v>
      </c>
      <c r="E21" s="9">
        <v>0.82399999999999995</v>
      </c>
      <c r="F21" s="9">
        <v>0.73899999999999999</v>
      </c>
      <c r="G21" s="9">
        <v>32209.01</v>
      </c>
      <c r="H21" s="10">
        <v>1712</v>
      </c>
    </row>
    <row r="22" spans="1:8">
      <c r="A22" s="11" t="s">
        <v>34</v>
      </c>
      <c r="B22" s="12" t="s">
        <v>29</v>
      </c>
      <c r="C22" s="12">
        <v>2772</v>
      </c>
      <c r="D22" s="12">
        <v>0.76800000000000002</v>
      </c>
      <c r="E22" s="12">
        <v>0.76600000000000001</v>
      </c>
      <c r="F22" s="12">
        <v>0.71</v>
      </c>
      <c r="G22" s="12">
        <v>62202.25</v>
      </c>
      <c r="H22" s="13">
        <v>55</v>
      </c>
    </row>
    <row r="23" spans="1:8">
      <c r="A23" s="8" t="s">
        <v>35</v>
      </c>
      <c r="B23" s="9" t="s">
        <v>7</v>
      </c>
      <c r="C23" s="9">
        <v>29282</v>
      </c>
      <c r="D23" s="9">
        <v>0.80500000000000005</v>
      </c>
      <c r="E23" s="9">
        <v>0.80700000000000005</v>
      </c>
      <c r="F23" s="9">
        <v>0.752</v>
      </c>
      <c r="G23" s="9">
        <v>51239.64</v>
      </c>
      <c r="H23" s="10">
        <v>836</v>
      </c>
    </row>
    <row r="24" spans="1:8">
      <c r="A24" s="11" t="s">
        <v>36</v>
      </c>
      <c r="B24" s="12" t="s">
        <v>7</v>
      </c>
      <c r="C24" s="12">
        <v>58730</v>
      </c>
      <c r="D24" s="12">
        <v>0.76300000000000001</v>
      </c>
      <c r="E24" s="12">
        <v>0.746</v>
      </c>
      <c r="F24" s="12">
        <v>0.71699999999999997</v>
      </c>
      <c r="G24" s="12">
        <v>40367.54</v>
      </c>
      <c r="H24" s="13">
        <v>992</v>
      </c>
    </row>
    <row r="25" spans="1:8">
      <c r="A25" s="8" t="s">
        <v>37</v>
      </c>
      <c r="B25" s="9" t="s">
        <v>7</v>
      </c>
      <c r="C25" s="9">
        <v>29315</v>
      </c>
      <c r="D25" s="9">
        <v>0.81499999999999995</v>
      </c>
      <c r="E25" s="9">
        <v>0.81899999999999995</v>
      </c>
      <c r="F25" s="9">
        <v>0.76900000000000002</v>
      </c>
      <c r="G25" s="9">
        <v>36249.85</v>
      </c>
      <c r="H25" s="10">
        <v>880</v>
      </c>
    </row>
    <row r="26" spans="1:8">
      <c r="A26" s="11" t="s">
        <v>38</v>
      </c>
      <c r="B26" s="12" t="s">
        <v>39</v>
      </c>
      <c r="C26" s="12">
        <v>125335</v>
      </c>
      <c r="D26" s="12">
        <v>0.73699999999999999</v>
      </c>
      <c r="E26" s="12">
        <v>0.73799999999999999</v>
      </c>
      <c r="F26" s="12">
        <v>0.65800000000000003</v>
      </c>
      <c r="G26" s="12">
        <v>33564.11</v>
      </c>
      <c r="H26" s="13">
        <v>1021</v>
      </c>
    </row>
    <row r="27" spans="1:8">
      <c r="A27" s="8" t="s">
        <v>40</v>
      </c>
      <c r="B27" s="9" t="s">
        <v>29</v>
      </c>
      <c r="C27" s="9">
        <v>31210</v>
      </c>
      <c r="D27" s="9">
        <v>0.78500000000000003</v>
      </c>
      <c r="E27" s="9">
        <v>0.8</v>
      </c>
      <c r="F27" s="9">
        <v>0.72599999999999998</v>
      </c>
      <c r="G27" s="9">
        <v>37930.339999999997</v>
      </c>
      <c r="H27" s="10">
        <v>657</v>
      </c>
    </row>
    <row r="28" spans="1:8">
      <c r="A28" s="11" t="s">
        <v>41</v>
      </c>
      <c r="B28" s="12" t="s">
        <v>10</v>
      </c>
      <c r="C28" s="12">
        <v>14642</v>
      </c>
      <c r="D28" s="12">
        <v>0.84</v>
      </c>
      <c r="E28" s="12">
        <v>0.88700000000000001</v>
      </c>
      <c r="F28" s="12">
        <v>0.77300000000000002</v>
      </c>
      <c r="G28" s="12">
        <v>46202.31</v>
      </c>
      <c r="H28" s="13">
        <v>695</v>
      </c>
    </row>
    <row r="29" spans="1:8">
      <c r="A29" s="8" t="s">
        <v>42</v>
      </c>
      <c r="B29" s="9" t="s">
        <v>7</v>
      </c>
      <c r="C29" s="9">
        <v>14800</v>
      </c>
      <c r="D29" s="9">
        <v>0.82</v>
      </c>
      <c r="E29" s="9">
        <v>0.83399999999999996</v>
      </c>
      <c r="F29" s="9">
        <v>0.76800000000000002</v>
      </c>
      <c r="G29" s="9">
        <v>98049.82</v>
      </c>
      <c r="H29" s="10">
        <v>586</v>
      </c>
    </row>
    <row r="30" spans="1:8">
      <c r="A30" s="11" t="s">
        <v>43</v>
      </c>
      <c r="B30" s="12" t="s">
        <v>29</v>
      </c>
      <c r="C30" s="12">
        <v>4639</v>
      </c>
      <c r="D30" s="12">
        <v>0.73</v>
      </c>
      <c r="E30" s="12">
        <v>0.749</v>
      </c>
      <c r="F30" s="12">
        <v>0.626</v>
      </c>
      <c r="G30" s="12">
        <v>30632.81</v>
      </c>
      <c r="H30" s="13">
        <v>81</v>
      </c>
    </row>
    <row r="31" spans="1:8">
      <c r="A31" s="8" t="s">
        <v>44</v>
      </c>
      <c r="B31" s="9" t="s">
        <v>22</v>
      </c>
      <c r="C31" s="9">
        <v>24491</v>
      </c>
      <c r="D31" s="9">
        <v>0.77800000000000002</v>
      </c>
      <c r="E31" s="9">
        <v>0.78900000000000003</v>
      </c>
      <c r="F31" s="9">
        <v>0.71199999999999997</v>
      </c>
      <c r="G31" s="9">
        <v>33374.97</v>
      </c>
      <c r="H31" s="10">
        <v>730</v>
      </c>
    </row>
    <row r="32" spans="1:8">
      <c r="A32" s="11" t="s">
        <v>45</v>
      </c>
      <c r="B32" s="12" t="s">
        <v>7</v>
      </c>
      <c r="C32" s="12">
        <v>28554</v>
      </c>
      <c r="D32" s="12">
        <v>0.8</v>
      </c>
      <c r="E32" s="12">
        <v>0.79200000000000004</v>
      </c>
      <c r="F32" s="12">
        <v>0.76200000000000001</v>
      </c>
      <c r="G32" s="12">
        <v>46888.51</v>
      </c>
      <c r="H32" s="13">
        <v>741</v>
      </c>
    </row>
    <row r="33" spans="1:8">
      <c r="A33" s="8" t="s">
        <v>46</v>
      </c>
      <c r="B33" s="9" t="s">
        <v>7</v>
      </c>
      <c r="C33" s="9">
        <v>5477</v>
      </c>
      <c r="D33" s="9">
        <v>0.86199999999999999</v>
      </c>
      <c r="E33" s="9">
        <v>0.89100000000000001</v>
      </c>
      <c r="F33" s="9">
        <v>0.81100000000000005</v>
      </c>
      <c r="G33" s="9">
        <v>83656.3</v>
      </c>
      <c r="H33" s="10">
        <v>270</v>
      </c>
    </row>
    <row r="34" spans="1:8">
      <c r="A34" s="11" t="s">
        <v>47</v>
      </c>
      <c r="B34" s="12" t="s">
        <v>7</v>
      </c>
      <c r="C34" s="12">
        <v>29167</v>
      </c>
      <c r="D34" s="12">
        <v>0.80700000000000005</v>
      </c>
      <c r="E34" s="12">
        <v>0.80400000000000005</v>
      </c>
      <c r="F34" s="12">
        <v>0.76400000000000001</v>
      </c>
      <c r="G34" s="12">
        <v>53615.25</v>
      </c>
      <c r="H34" s="13">
        <v>816</v>
      </c>
    </row>
    <row r="35" spans="1:8">
      <c r="A35" s="8" t="s">
        <v>48</v>
      </c>
      <c r="B35" s="9" t="s">
        <v>49</v>
      </c>
      <c r="C35" s="9">
        <v>77895</v>
      </c>
      <c r="D35" s="9">
        <v>0.746</v>
      </c>
      <c r="E35" s="9">
        <v>0.751</v>
      </c>
      <c r="F35" s="9">
        <v>0.67300000000000004</v>
      </c>
      <c r="G35" s="9">
        <v>20350</v>
      </c>
      <c r="H35" s="10">
        <v>617</v>
      </c>
    </row>
    <row r="36" spans="1:8">
      <c r="A36" s="11" t="s">
        <v>50</v>
      </c>
      <c r="B36" s="12" t="s">
        <v>7</v>
      </c>
      <c r="C36" s="12">
        <v>17586</v>
      </c>
      <c r="D36" s="12">
        <v>0.79700000000000004</v>
      </c>
      <c r="E36" s="12">
        <v>0.80100000000000005</v>
      </c>
      <c r="F36" s="12">
        <v>0.748</v>
      </c>
      <c r="G36" s="12">
        <v>35230.47</v>
      </c>
      <c r="H36" s="13">
        <v>512</v>
      </c>
    </row>
    <row r="37" spans="1:8">
      <c r="A37" s="8" t="s">
        <v>51</v>
      </c>
      <c r="B37" s="9" t="s">
        <v>7</v>
      </c>
      <c r="C37" s="9">
        <v>8029</v>
      </c>
      <c r="D37" s="9">
        <v>0.79</v>
      </c>
      <c r="E37" s="9">
        <v>0.78200000000000003</v>
      </c>
      <c r="F37" s="9">
        <v>0.74399999999999999</v>
      </c>
      <c r="G37" s="9">
        <v>35797.47</v>
      </c>
      <c r="H37" s="10">
        <v>224</v>
      </c>
    </row>
    <row r="38" spans="1:8">
      <c r="A38" s="11" t="s">
        <v>52</v>
      </c>
      <c r="B38" s="12" t="s">
        <v>53</v>
      </c>
      <c r="C38" s="12">
        <v>44074</v>
      </c>
      <c r="D38" s="12">
        <v>0.78400000000000003</v>
      </c>
      <c r="E38" s="12">
        <v>0.79</v>
      </c>
      <c r="F38" s="12">
        <v>0.72399999999999998</v>
      </c>
      <c r="G38" s="12">
        <v>29442.66</v>
      </c>
      <c r="H38" s="13">
        <v>714</v>
      </c>
    </row>
    <row r="39" spans="1:8">
      <c r="A39" s="8" t="s">
        <v>54</v>
      </c>
      <c r="B39" s="9" t="s">
        <v>33</v>
      </c>
      <c r="C39" s="9">
        <v>10158</v>
      </c>
      <c r="D39" s="9">
        <v>0.754</v>
      </c>
      <c r="E39" s="9">
        <v>0.76500000000000001</v>
      </c>
      <c r="F39" s="9">
        <v>0.65600000000000003</v>
      </c>
      <c r="G39" s="9">
        <v>39288.71</v>
      </c>
      <c r="H39" s="10">
        <v>199</v>
      </c>
    </row>
    <row r="40" spans="1:8">
      <c r="A40" s="11" t="s">
        <v>55</v>
      </c>
      <c r="B40" s="12" t="s">
        <v>7</v>
      </c>
      <c r="C40" s="12">
        <v>15991</v>
      </c>
      <c r="D40" s="12">
        <v>0.78500000000000003</v>
      </c>
      <c r="E40" s="12">
        <v>0.79700000000000004</v>
      </c>
      <c r="F40" s="12">
        <v>0.71699999999999997</v>
      </c>
      <c r="G40" s="12">
        <v>54656.57</v>
      </c>
      <c r="H40" s="13">
        <v>409</v>
      </c>
    </row>
    <row r="41" spans="1:8">
      <c r="A41" s="8" t="s">
        <v>56</v>
      </c>
      <c r="B41" s="9" t="s">
        <v>24</v>
      </c>
      <c r="C41" s="9">
        <v>8402</v>
      </c>
      <c r="D41" s="9">
        <v>0.72099999999999997</v>
      </c>
      <c r="E41" s="9">
        <v>0.69499999999999995</v>
      </c>
      <c r="F41" s="9">
        <v>0.66800000000000004</v>
      </c>
      <c r="G41" s="9">
        <v>21596.35</v>
      </c>
      <c r="H41" s="10">
        <v>103</v>
      </c>
    </row>
    <row r="42" spans="1:8">
      <c r="A42" s="11" t="s">
        <v>57</v>
      </c>
      <c r="B42" s="12" t="s">
        <v>16</v>
      </c>
      <c r="C42" s="12">
        <v>5875</v>
      </c>
      <c r="D42" s="12">
        <v>0.77800000000000002</v>
      </c>
      <c r="E42" s="12">
        <v>0.76</v>
      </c>
      <c r="F42" s="12">
        <v>0.70699999999999996</v>
      </c>
      <c r="G42" s="12">
        <v>33603.82</v>
      </c>
      <c r="H42" s="13">
        <v>130</v>
      </c>
    </row>
    <row r="43" spans="1:8">
      <c r="A43" s="8" t="s">
        <v>58</v>
      </c>
      <c r="B43" s="9" t="s">
        <v>59</v>
      </c>
      <c r="C43" s="9">
        <v>17158</v>
      </c>
      <c r="D43" s="9">
        <v>0.84699999999999998</v>
      </c>
      <c r="E43" s="9">
        <v>0.87</v>
      </c>
      <c r="F43" s="9">
        <v>0.8</v>
      </c>
      <c r="G43" s="9">
        <v>39048.21</v>
      </c>
      <c r="H43" s="10">
        <v>848</v>
      </c>
    </row>
    <row r="44" spans="1:8">
      <c r="A44" s="11" t="s">
        <v>60</v>
      </c>
      <c r="B44" s="12" t="s">
        <v>22</v>
      </c>
      <c r="C44" s="12">
        <v>16007</v>
      </c>
      <c r="D44" s="12">
        <v>0.81</v>
      </c>
      <c r="E44" s="12">
        <v>0.80600000000000005</v>
      </c>
      <c r="F44" s="12">
        <v>0.76800000000000002</v>
      </c>
      <c r="G44" s="12">
        <v>39996.43</v>
      </c>
      <c r="H44" s="13">
        <v>569</v>
      </c>
    </row>
    <row r="45" spans="1:8">
      <c r="A45" s="8" t="s">
        <v>61</v>
      </c>
      <c r="B45" s="9" t="s">
        <v>59</v>
      </c>
      <c r="C45" s="9">
        <v>12793</v>
      </c>
      <c r="D45" s="9">
        <v>0.81</v>
      </c>
      <c r="E45" s="9">
        <v>0.81200000000000006</v>
      </c>
      <c r="F45" s="9">
        <v>0.72199999999999998</v>
      </c>
      <c r="G45" s="9">
        <v>44791.08</v>
      </c>
      <c r="H45" s="10">
        <v>474</v>
      </c>
    </row>
    <row r="46" spans="1:8">
      <c r="A46" s="11" t="s">
        <v>62</v>
      </c>
      <c r="B46" s="12" t="s">
        <v>59</v>
      </c>
      <c r="C46" s="12">
        <v>24701</v>
      </c>
      <c r="D46" s="12">
        <v>0.80900000000000005</v>
      </c>
      <c r="E46" s="12">
        <v>0.79500000000000004</v>
      </c>
      <c r="F46" s="12">
        <v>0.749</v>
      </c>
      <c r="G46" s="12">
        <v>44268.54</v>
      </c>
      <c r="H46" s="13">
        <v>643</v>
      </c>
    </row>
    <row r="47" spans="1:8">
      <c r="A47" s="8" t="s">
        <v>63</v>
      </c>
      <c r="B47" s="9" t="s">
        <v>64</v>
      </c>
      <c r="C47" s="9">
        <v>13665</v>
      </c>
      <c r="D47" s="9">
        <v>0.84499999999999997</v>
      </c>
      <c r="E47" s="9">
        <v>0.876</v>
      </c>
      <c r="F47" s="9">
        <v>0.80500000000000005</v>
      </c>
      <c r="G47" s="9">
        <v>60427.74</v>
      </c>
      <c r="H47" s="10">
        <v>568</v>
      </c>
    </row>
    <row r="48" spans="1:8">
      <c r="A48" s="11" t="s">
        <v>65</v>
      </c>
      <c r="B48" s="12" t="s">
        <v>14</v>
      </c>
      <c r="C48" s="12">
        <v>18929</v>
      </c>
      <c r="D48" s="12">
        <v>0.78200000000000003</v>
      </c>
      <c r="E48" s="12">
        <v>0.81200000000000006</v>
      </c>
      <c r="F48" s="12">
        <v>0.68600000000000005</v>
      </c>
      <c r="G48" s="12">
        <v>44007.35</v>
      </c>
      <c r="H48" s="13">
        <v>672</v>
      </c>
    </row>
    <row r="49" spans="1:8">
      <c r="A49" s="8" t="s">
        <v>66</v>
      </c>
      <c r="B49" s="9" t="s">
        <v>53</v>
      </c>
      <c r="C49" s="9">
        <v>1061</v>
      </c>
      <c r="D49" s="9">
        <v>0.754</v>
      </c>
      <c r="E49" s="9">
        <v>0.75800000000000001</v>
      </c>
      <c r="F49" s="9">
        <v>0.66500000000000004</v>
      </c>
      <c r="G49" s="9">
        <v>64356.21</v>
      </c>
      <c r="H49" s="10">
        <v>20</v>
      </c>
    </row>
    <row r="50" spans="1:8">
      <c r="A50" s="11" t="s">
        <v>67</v>
      </c>
      <c r="B50" s="12" t="s">
        <v>16</v>
      </c>
      <c r="C50" s="12">
        <v>30911</v>
      </c>
      <c r="D50" s="12">
        <v>0.76</v>
      </c>
      <c r="E50" s="12">
        <v>0.745</v>
      </c>
      <c r="F50" s="12">
        <v>0.69699999999999995</v>
      </c>
      <c r="G50" s="12">
        <v>40512.94</v>
      </c>
      <c r="H50" s="13">
        <v>519</v>
      </c>
    </row>
    <row r="51" spans="1:8">
      <c r="A51" s="8" t="s">
        <v>68</v>
      </c>
      <c r="B51" s="9" t="s">
        <v>16</v>
      </c>
      <c r="C51" s="9">
        <v>22216</v>
      </c>
      <c r="D51" s="9">
        <v>0.77800000000000002</v>
      </c>
      <c r="E51" s="9">
        <v>0.78400000000000003</v>
      </c>
      <c r="F51" s="9">
        <v>0.71099999999999997</v>
      </c>
      <c r="G51" s="9">
        <v>25968.58</v>
      </c>
      <c r="H51" s="10">
        <v>648</v>
      </c>
    </row>
    <row r="52" spans="1:8">
      <c r="A52" s="11" t="s">
        <v>69</v>
      </c>
      <c r="B52" s="12" t="s">
        <v>7</v>
      </c>
      <c r="C52" s="12">
        <v>16362</v>
      </c>
      <c r="D52" s="12">
        <v>0.8</v>
      </c>
      <c r="E52" s="12">
        <v>0.8</v>
      </c>
      <c r="F52" s="12">
        <v>0.752</v>
      </c>
      <c r="G52" s="12">
        <v>35577.22</v>
      </c>
      <c r="H52" s="13">
        <v>406</v>
      </c>
    </row>
    <row r="53" spans="1:8">
      <c r="A53" s="8" t="s">
        <v>70</v>
      </c>
      <c r="B53" s="9" t="s">
        <v>7</v>
      </c>
      <c r="C53" s="9">
        <v>19844</v>
      </c>
      <c r="D53" s="9">
        <v>0.78</v>
      </c>
      <c r="E53" s="9">
        <v>0.76200000000000001</v>
      </c>
      <c r="F53" s="9">
        <v>0.74</v>
      </c>
      <c r="G53" s="9">
        <v>33602.58</v>
      </c>
      <c r="H53" s="10">
        <v>375</v>
      </c>
    </row>
    <row r="54" spans="1:8">
      <c r="A54" s="11" t="s">
        <v>71</v>
      </c>
      <c r="B54" s="12" t="s">
        <v>72</v>
      </c>
      <c r="C54" s="12">
        <v>41558</v>
      </c>
      <c r="D54" s="12">
        <v>0.76300000000000001</v>
      </c>
      <c r="E54" s="12">
        <v>0.76800000000000002</v>
      </c>
      <c r="F54" s="12">
        <v>0.69399999999999995</v>
      </c>
      <c r="G54" s="12">
        <v>24890.54</v>
      </c>
      <c r="H54" s="13">
        <v>844</v>
      </c>
    </row>
    <row r="55" spans="1:8">
      <c r="A55" s="8" t="s">
        <v>73</v>
      </c>
      <c r="B55" s="9" t="s">
        <v>7</v>
      </c>
      <c r="C55" s="9">
        <v>1579</v>
      </c>
      <c r="D55" s="9">
        <v>0.74</v>
      </c>
      <c r="E55" s="9">
        <v>0.73799999999999999</v>
      </c>
      <c r="F55" s="9">
        <v>0.66700000000000004</v>
      </c>
      <c r="G55" s="9">
        <v>27691.66</v>
      </c>
      <c r="H55" s="10">
        <v>33</v>
      </c>
    </row>
    <row r="56" spans="1:8">
      <c r="A56" s="11" t="s">
        <v>74</v>
      </c>
      <c r="B56" s="12" t="s">
        <v>7</v>
      </c>
      <c r="C56" s="12">
        <v>9428</v>
      </c>
      <c r="D56" s="12">
        <v>0.81</v>
      </c>
      <c r="E56" s="12">
        <v>0.8</v>
      </c>
      <c r="F56" s="12">
        <v>0.76</v>
      </c>
      <c r="G56" s="12">
        <v>44417.02</v>
      </c>
      <c r="H56" s="13">
        <v>306</v>
      </c>
    </row>
    <row r="57" spans="1:8">
      <c r="A57" s="8" t="s">
        <v>75</v>
      </c>
      <c r="B57" s="9" t="s">
        <v>7</v>
      </c>
      <c r="C57" s="9">
        <v>9779</v>
      </c>
      <c r="D57" s="9">
        <v>0.81</v>
      </c>
      <c r="E57" s="9">
        <v>0.78800000000000003</v>
      </c>
      <c r="F57" s="9">
        <v>0.77400000000000002</v>
      </c>
      <c r="G57" s="9">
        <v>33101.42</v>
      </c>
      <c r="H57" s="10">
        <v>257</v>
      </c>
    </row>
    <row r="58" spans="1:8">
      <c r="A58" s="11" t="s">
        <v>76</v>
      </c>
      <c r="B58" s="12" t="s">
        <v>22</v>
      </c>
      <c r="C58" s="12">
        <v>13850</v>
      </c>
      <c r="D58" s="12">
        <v>0.78200000000000003</v>
      </c>
      <c r="E58" s="12">
        <v>0.77600000000000002</v>
      </c>
      <c r="F58" s="12">
        <v>0.72799999999999998</v>
      </c>
      <c r="G58" s="12">
        <v>34106.93</v>
      </c>
      <c r="H58" s="13">
        <v>368</v>
      </c>
    </row>
    <row r="59" spans="1:8">
      <c r="A59" s="8" t="s">
        <v>77</v>
      </c>
      <c r="B59" s="9" t="s">
        <v>10</v>
      </c>
      <c r="C59" s="9">
        <v>45017</v>
      </c>
      <c r="D59" s="9">
        <v>0.71099999999999997</v>
      </c>
      <c r="E59" s="9">
        <v>0.69199999999999995</v>
      </c>
      <c r="F59" s="9">
        <v>0.624</v>
      </c>
      <c r="G59" s="9">
        <v>44939.65</v>
      </c>
      <c r="H59" s="10">
        <v>507</v>
      </c>
    </row>
    <row r="60" spans="1:8">
      <c r="A60" s="11" t="s">
        <v>78</v>
      </c>
      <c r="B60" s="12" t="s">
        <v>7</v>
      </c>
      <c r="C60" s="12">
        <v>19917</v>
      </c>
      <c r="D60" s="12">
        <v>0.75700000000000001</v>
      </c>
      <c r="E60" s="12">
        <v>0.71699999999999997</v>
      </c>
      <c r="F60" s="12">
        <v>0.71599999999999997</v>
      </c>
      <c r="G60" s="12">
        <v>31865.08</v>
      </c>
      <c r="H60" s="13">
        <v>288</v>
      </c>
    </row>
    <row r="61" spans="1:8">
      <c r="A61" s="8" t="s">
        <v>79</v>
      </c>
      <c r="B61" s="9" t="s">
        <v>7</v>
      </c>
      <c r="C61" s="9">
        <v>9500</v>
      </c>
      <c r="D61" s="9">
        <v>0.8</v>
      </c>
      <c r="E61" s="9">
        <v>0.76800000000000002</v>
      </c>
      <c r="F61" s="9">
        <v>0.77600000000000002</v>
      </c>
      <c r="G61" s="9">
        <v>31473.42</v>
      </c>
      <c r="H61" s="10">
        <v>235</v>
      </c>
    </row>
    <row r="62" spans="1:8">
      <c r="A62" s="11" t="s">
        <v>80</v>
      </c>
      <c r="B62" s="12" t="s">
        <v>16</v>
      </c>
      <c r="C62" s="12">
        <v>5763</v>
      </c>
      <c r="D62" s="12">
        <v>0.76500000000000001</v>
      </c>
      <c r="E62" s="12">
        <v>0.749</v>
      </c>
      <c r="F62" s="12">
        <v>0.69799999999999995</v>
      </c>
      <c r="G62" s="12">
        <v>27995.83</v>
      </c>
      <c r="H62" s="13">
        <v>157</v>
      </c>
    </row>
    <row r="63" spans="1:8">
      <c r="A63" s="8" t="s">
        <v>81</v>
      </c>
      <c r="B63" s="9" t="s">
        <v>82</v>
      </c>
      <c r="C63" s="9">
        <v>37313</v>
      </c>
      <c r="D63" s="9">
        <v>0.76300000000000001</v>
      </c>
      <c r="E63" s="9">
        <v>0.77</v>
      </c>
      <c r="F63" s="9">
        <v>0.69299999999999995</v>
      </c>
      <c r="G63" s="9">
        <v>23345.93</v>
      </c>
      <c r="H63" s="10">
        <v>712</v>
      </c>
    </row>
    <row r="64" spans="1:8">
      <c r="A64" s="11" t="s">
        <v>83</v>
      </c>
      <c r="B64" s="12" t="s">
        <v>10</v>
      </c>
      <c r="C64" s="12">
        <v>42403</v>
      </c>
      <c r="D64" s="12">
        <v>0.71299999999999997</v>
      </c>
      <c r="E64" s="12">
        <v>0.69099999999999995</v>
      </c>
      <c r="F64" s="12">
        <v>0.64100000000000001</v>
      </c>
      <c r="G64" s="12">
        <v>20625.93</v>
      </c>
      <c r="H64" s="13">
        <v>582</v>
      </c>
    </row>
    <row r="65" spans="1:8">
      <c r="A65" s="8" t="s">
        <v>84</v>
      </c>
      <c r="B65" s="9" t="s">
        <v>7</v>
      </c>
      <c r="C65" s="9">
        <v>13019</v>
      </c>
      <c r="D65" s="9">
        <v>0.77500000000000002</v>
      </c>
      <c r="E65" s="9">
        <v>0.76100000000000001</v>
      </c>
      <c r="F65" s="9">
        <v>0.71899999999999997</v>
      </c>
      <c r="G65" s="9">
        <v>37057.35</v>
      </c>
      <c r="H65" s="10">
        <v>269</v>
      </c>
    </row>
    <row r="66" spans="1:8">
      <c r="A66" s="11" t="s">
        <v>85</v>
      </c>
      <c r="B66" s="12" t="s">
        <v>10</v>
      </c>
      <c r="C66" s="12">
        <v>22710</v>
      </c>
      <c r="D66" s="12">
        <v>0.71599999999999997</v>
      </c>
      <c r="E66" s="12">
        <v>0.71499999999999997</v>
      </c>
      <c r="F66" s="12">
        <v>0.61899999999999999</v>
      </c>
      <c r="G66" s="12">
        <v>35475.94</v>
      </c>
      <c r="H66" s="13">
        <v>436</v>
      </c>
    </row>
    <row r="67" spans="1:8">
      <c r="A67" s="8" t="s">
        <v>86</v>
      </c>
      <c r="B67" s="9" t="s">
        <v>87</v>
      </c>
      <c r="C67" s="9">
        <v>54955</v>
      </c>
      <c r="D67" s="9">
        <v>0.76800000000000002</v>
      </c>
      <c r="E67" s="9">
        <v>0.74099999999999999</v>
      </c>
      <c r="F67" s="9">
        <v>0.752</v>
      </c>
      <c r="G67" s="9">
        <v>26154.25</v>
      </c>
      <c r="H67" s="10">
        <v>582</v>
      </c>
    </row>
    <row r="68" spans="1:8">
      <c r="A68" s="11" t="s">
        <v>88</v>
      </c>
      <c r="B68" s="12" t="s">
        <v>10</v>
      </c>
      <c r="C68" s="12">
        <v>46890</v>
      </c>
      <c r="D68" s="12">
        <v>0.74</v>
      </c>
      <c r="E68" s="12">
        <v>0.71099999999999997</v>
      </c>
      <c r="F68" s="12">
        <v>0.68100000000000005</v>
      </c>
      <c r="G68" s="12">
        <v>16216.45</v>
      </c>
      <c r="H68" s="13">
        <v>668</v>
      </c>
    </row>
    <row r="69" spans="1:8">
      <c r="A69" s="8" t="s">
        <v>89</v>
      </c>
      <c r="B69" s="9" t="s">
        <v>7</v>
      </c>
      <c r="C69" s="9">
        <v>16558</v>
      </c>
      <c r="D69" s="9">
        <v>0.78</v>
      </c>
      <c r="E69" s="9">
        <v>0.749</v>
      </c>
      <c r="F69" s="9">
        <v>0.753</v>
      </c>
      <c r="G69" s="9">
        <v>28108.23</v>
      </c>
      <c r="H69" s="10">
        <v>403</v>
      </c>
    </row>
    <row r="70" spans="1:8">
      <c r="A70" s="11" t="s">
        <v>90</v>
      </c>
      <c r="B70" s="12" t="s">
        <v>7</v>
      </c>
      <c r="C70" s="12">
        <v>10191</v>
      </c>
      <c r="D70" s="12">
        <v>0.79</v>
      </c>
      <c r="E70" s="12">
        <v>0.79100000000000004</v>
      </c>
      <c r="F70" s="12">
        <v>0.73799999999999999</v>
      </c>
      <c r="G70" s="12">
        <v>49861.279999999999</v>
      </c>
      <c r="H70" s="13">
        <v>274</v>
      </c>
    </row>
    <row r="71" spans="1:8">
      <c r="A71" s="8" t="s">
        <v>91</v>
      </c>
      <c r="B71" s="9" t="s">
        <v>10</v>
      </c>
      <c r="C71" s="9">
        <v>12167</v>
      </c>
      <c r="D71" s="9">
        <v>0.745</v>
      </c>
      <c r="E71" s="9">
        <v>0.76300000000000001</v>
      </c>
      <c r="F71" s="9">
        <v>0.63900000000000001</v>
      </c>
      <c r="G71" s="9">
        <v>42564.57</v>
      </c>
      <c r="H71" s="10">
        <v>267</v>
      </c>
    </row>
    <row r="72" spans="1:8">
      <c r="A72" s="11" t="s">
        <v>92</v>
      </c>
      <c r="B72" s="12" t="s">
        <v>7</v>
      </c>
      <c r="C72" s="12">
        <v>13878</v>
      </c>
      <c r="D72" s="12">
        <v>0.8</v>
      </c>
      <c r="E72" s="12">
        <v>0.77800000000000002</v>
      </c>
      <c r="F72" s="12">
        <v>0.746</v>
      </c>
      <c r="G72" s="12">
        <v>46320.15</v>
      </c>
      <c r="H72" s="13">
        <v>387</v>
      </c>
    </row>
    <row r="73" spans="1:8">
      <c r="A73" s="8" t="s">
        <v>93</v>
      </c>
      <c r="B73" s="9" t="s">
        <v>94</v>
      </c>
      <c r="C73" s="9">
        <v>52009</v>
      </c>
      <c r="D73" s="9">
        <v>0.72099999999999997</v>
      </c>
      <c r="E73" s="9">
        <v>0.73899999999999999</v>
      </c>
      <c r="F73" s="9">
        <v>0.63500000000000001</v>
      </c>
      <c r="G73" s="9">
        <v>20853.41</v>
      </c>
      <c r="H73" s="10">
        <v>709</v>
      </c>
    </row>
    <row r="74" spans="1:8">
      <c r="A74" s="11" t="s">
        <v>95</v>
      </c>
      <c r="B74" s="12" t="s">
        <v>22</v>
      </c>
      <c r="C74" s="12">
        <v>15508</v>
      </c>
      <c r="D74" s="12">
        <v>0.76300000000000001</v>
      </c>
      <c r="E74" s="12">
        <v>0.755</v>
      </c>
      <c r="F74" s="12">
        <v>0.70299999999999996</v>
      </c>
      <c r="G74" s="12">
        <v>38035.14</v>
      </c>
      <c r="H74" s="13">
        <v>374</v>
      </c>
    </row>
    <row r="75" spans="1:8">
      <c r="A75" s="8" t="s">
        <v>97</v>
      </c>
      <c r="B75" s="9" t="s">
        <v>87</v>
      </c>
      <c r="C75" s="9">
        <v>5853</v>
      </c>
      <c r="D75" s="9">
        <v>0.68700000000000006</v>
      </c>
      <c r="E75" s="9">
        <v>0.67400000000000004</v>
      </c>
      <c r="F75" s="9">
        <v>0.59699999999999998</v>
      </c>
      <c r="G75" s="9">
        <v>25591.91</v>
      </c>
      <c r="H75" s="10">
        <v>92</v>
      </c>
    </row>
    <row r="76" spans="1:8">
      <c r="A76" s="11" t="s">
        <v>98</v>
      </c>
      <c r="B76" s="12" t="s">
        <v>7</v>
      </c>
      <c r="C76" s="12">
        <v>10039</v>
      </c>
      <c r="D76" s="12">
        <v>0.80500000000000005</v>
      </c>
      <c r="E76" s="12">
        <v>0.78800000000000003</v>
      </c>
      <c r="F76" s="12">
        <v>0.76600000000000001</v>
      </c>
      <c r="G76" s="12">
        <v>41281.81</v>
      </c>
      <c r="H76" s="13">
        <v>390</v>
      </c>
    </row>
    <row r="77" spans="1:8">
      <c r="A77" s="8" t="s">
        <v>99</v>
      </c>
      <c r="B77" s="9" t="s">
        <v>59</v>
      </c>
      <c r="C77" s="9">
        <v>9100</v>
      </c>
      <c r="D77" s="9">
        <v>0.79</v>
      </c>
      <c r="E77" s="9">
        <v>0.77900000000000003</v>
      </c>
      <c r="F77" s="9">
        <v>0.72699999999999998</v>
      </c>
      <c r="G77" s="9">
        <v>39693.550000000003</v>
      </c>
      <c r="H77" s="10">
        <v>204</v>
      </c>
    </row>
    <row r="78" spans="1:8">
      <c r="A78" s="11" t="s">
        <v>100</v>
      </c>
      <c r="B78" s="12" t="s">
        <v>10</v>
      </c>
      <c r="C78" s="12">
        <v>11913</v>
      </c>
      <c r="D78" s="12">
        <v>0.76400000000000001</v>
      </c>
      <c r="E78" s="12">
        <v>0.79200000000000004</v>
      </c>
      <c r="F78" s="12">
        <v>0.68100000000000005</v>
      </c>
      <c r="G78" s="12">
        <v>73412.55</v>
      </c>
      <c r="H78" s="13">
        <v>251</v>
      </c>
    </row>
    <row r="79" spans="1:8">
      <c r="A79" s="8" t="s">
        <v>101</v>
      </c>
      <c r="B79" s="9" t="s">
        <v>7</v>
      </c>
      <c r="C79" s="9">
        <v>9031</v>
      </c>
      <c r="D79" s="9">
        <v>0.81499999999999995</v>
      </c>
      <c r="E79" s="9">
        <v>0.78800000000000003</v>
      </c>
      <c r="F79" s="9">
        <v>0.78200000000000003</v>
      </c>
      <c r="G79" s="9">
        <v>39065.74</v>
      </c>
      <c r="H79" s="10">
        <v>239</v>
      </c>
    </row>
    <row r="80" spans="1:8">
      <c r="A80" s="11" t="s">
        <v>102</v>
      </c>
      <c r="B80" s="12" t="s">
        <v>10</v>
      </c>
      <c r="C80" s="12">
        <v>11542</v>
      </c>
      <c r="D80" s="12">
        <v>0.77</v>
      </c>
      <c r="E80" s="12">
        <v>0.76300000000000001</v>
      </c>
      <c r="F80" s="12">
        <v>0.72</v>
      </c>
      <c r="G80" s="12">
        <v>39679.43</v>
      </c>
      <c r="H80" s="13">
        <v>263</v>
      </c>
    </row>
    <row r="81" spans="1:8">
      <c r="A81" s="8" t="s">
        <v>103</v>
      </c>
      <c r="B81" s="9" t="s">
        <v>59</v>
      </c>
      <c r="C81" s="9">
        <v>8844</v>
      </c>
      <c r="D81" s="9">
        <v>0.79</v>
      </c>
      <c r="E81" s="9">
        <v>0.78600000000000003</v>
      </c>
      <c r="F81" s="9">
        <v>0.73699999999999999</v>
      </c>
      <c r="G81" s="9">
        <v>32968.639999999999</v>
      </c>
      <c r="H81" s="10">
        <v>184</v>
      </c>
    </row>
    <row r="82" spans="1:8">
      <c r="A82" s="11" t="s">
        <v>104</v>
      </c>
      <c r="B82" s="12" t="s">
        <v>24</v>
      </c>
      <c r="C82" s="12">
        <v>26735</v>
      </c>
      <c r="D82" s="12">
        <v>0.71</v>
      </c>
      <c r="E82" s="12">
        <v>0.71</v>
      </c>
      <c r="F82" s="12">
        <v>0.61899999999999999</v>
      </c>
      <c r="G82" s="12">
        <v>21051.29</v>
      </c>
      <c r="H82" s="13">
        <v>565</v>
      </c>
    </row>
    <row r="83" spans="1:8">
      <c r="A83" s="8" t="s">
        <v>105</v>
      </c>
      <c r="B83" s="9" t="s">
        <v>16</v>
      </c>
      <c r="C83" s="9">
        <v>13981</v>
      </c>
      <c r="D83" s="9">
        <v>0.77200000000000002</v>
      </c>
      <c r="E83" s="9">
        <v>0.77200000000000002</v>
      </c>
      <c r="F83" s="9">
        <v>0.70499999999999996</v>
      </c>
      <c r="G83" s="9">
        <v>41360.17</v>
      </c>
      <c r="H83" s="10">
        <v>301</v>
      </c>
    </row>
    <row r="84" spans="1:8">
      <c r="A84" s="11" t="s">
        <v>106</v>
      </c>
      <c r="B84" s="12" t="s">
        <v>14</v>
      </c>
      <c r="C84" s="12">
        <v>10681</v>
      </c>
      <c r="D84" s="12">
        <v>0.747</v>
      </c>
      <c r="E84" s="12">
        <v>0.77800000000000002</v>
      </c>
      <c r="F84" s="12">
        <v>0.629</v>
      </c>
      <c r="G84" s="12">
        <v>34620.19</v>
      </c>
      <c r="H84" s="13">
        <v>291</v>
      </c>
    </row>
    <row r="85" spans="1:8">
      <c r="A85" s="8" t="s">
        <v>107</v>
      </c>
      <c r="B85" s="9" t="s">
        <v>59</v>
      </c>
      <c r="C85" s="9">
        <v>8253</v>
      </c>
      <c r="D85" s="9">
        <v>0.79500000000000004</v>
      </c>
      <c r="E85" s="9">
        <v>0.77800000000000002</v>
      </c>
      <c r="F85" s="9">
        <v>0.73</v>
      </c>
      <c r="G85" s="9">
        <v>92266.86</v>
      </c>
      <c r="H85" s="10">
        <v>236</v>
      </c>
    </row>
    <row r="86" spans="1:8">
      <c r="A86" s="11" t="s">
        <v>108</v>
      </c>
      <c r="B86" s="12" t="s">
        <v>7</v>
      </c>
      <c r="C86" s="12">
        <v>10229</v>
      </c>
      <c r="D86" s="12">
        <v>0.78</v>
      </c>
      <c r="E86" s="12">
        <v>0.78900000000000003</v>
      </c>
      <c r="F86" s="12">
        <v>0.70699999999999996</v>
      </c>
      <c r="G86" s="12">
        <v>47033.14</v>
      </c>
      <c r="H86" s="13">
        <v>335</v>
      </c>
    </row>
    <row r="87" spans="1:8">
      <c r="A87" s="8" t="s">
        <v>109</v>
      </c>
      <c r="B87" s="9" t="s">
        <v>7</v>
      </c>
      <c r="C87" s="9">
        <v>14077</v>
      </c>
      <c r="D87" s="9">
        <v>0.76900000000000002</v>
      </c>
      <c r="E87" s="9">
        <v>0.74199999999999999</v>
      </c>
      <c r="F87" s="9">
        <v>0.71</v>
      </c>
      <c r="G87" s="9">
        <v>30259.41</v>
      </c>
      <c r="H87" s="10">
        <v>218</v>
      </c>
    </row>
    <row r="88" spans="1:8">
      <c r="A88" s="11" t="s">
        <v>110</v>
      </c>
      <c r="B88" s="12" t="s">
        <v>111</v>
      </c>
      <c r="C88" s="12">
        <v>15148</v>
      </c>
      <c r="D88" s="12">
        <v>0.79</v>
      </c>
      <c r="E88" s="12">
        <v>0.78900000000000003</v>
      </c>
      <c r="F88" s="12">
        <v>0.749</v>
      </c>
      <c r="G88" s="12">
        <v>28974.17</v>
      </c>
      <c r="H88" s="13">
        <v>261</v>
      </c>
    </row>
    <row r="89" spans="1:8">
      <c r="A89" s="8" t="s">
        <v>112</v>
      </c>
      <c r="B89" s="9" t="s">
        <v>7</v>
      </c>
      <c r="C89" s="9">
        <v>7411</v>
      </c>
      <c r="D89" s="9">
        <v>0.77300000000000002</v>
      </c>
      <c r="E89" s="9">
        <v>0.78200000000000003</v>
      </c>
      <c r="F89" s="9">
        <v>0.69199999999999995</v>
      </c>
      <c r="G89" s="9">
        <v>45313.77</v>
      </c>
      <c r="H89" s="10">
        <v>198</v>
      </c>
    </row>
    <row r="90" spans="1:8">
      <c r="A90" s="11" t="s">
        <v>113</v>
      </c>
      <c r="B90" s="12" t="s">
        <v>114</v>
      </c>
      <c r="C90" s="12">
        <v>32261</v>
      </c>
      <c r="D90" s="12">
        <v>0.77</v>
      </c>
      <c r="E90" s="12">
        <v>0.78400000000000003</v>
      </c>
      <c r="F90" s="12">
        <v>0.70799999999999996</v>
      </c>
      <c r="G90" s="12">
        <v>25717.68</v>
      </c>
      <c r="H90" s="13">
        <v>565</v>
      </c>
    </row>
    <row r="91" spans="1:8">
      <c r="A91" s="8" t="s">
        <v>115</v>
      </c>
      <c r="B91" s="9" t="s">
        <v>7</v>
      </c>
      <c r="C91" s="9">
        <v>20512</v>
      </c>
      <c r="D91" s="9">
        <v>0.77</v>
      </c>
      <c r="E91" s="9">
        <v>0.72099999999999997</v>
      </c>
      <c r="F91" s="9">
        <v>0.73299999999999998</v>
      </c>
      <c r="G91" s="9">
        <v>30509</v>
      </c>
      <c r="H91" s="10">
        <v>289</v>
      </c>
    </row>
    <row r="92" spans="1:8">
      <c r="A92" s="11" t="s">
        <v>116</v>
      </c>
      <c r="B92" s="12" t="s">
        <v>22</v>
      </c>
      <c r="C92" s="12">
        <v>14361</v>
      </c>
      <c r="D92" s="12">
        <v>0.75800000000000001</v>
      </c>
      <c r="E92" s="12">
        <v>0.749</v>
      </c>
      <c r="F92" s="12">
        <v>0.67800000000000005</v>
      </c>
      <c r="G92" s="12">
        <v>66531.31</v>
      </c>
      <c r="H92" s="13">
        <v>231</v>
      </c>
    </row>
    <row r="93" spans="1:8">
      <c r="A93" s="8" t="s">
        <v>117</v>
      </c>
      <c r="B93" s="9" t="s">
        <v>118</v>
      </c>
      <c r="C93" s="9">
        <v>43726</v>
      </c>
      <c r="D93" s="9">
        <v>0.75</v>
      </c>
      <c r="E93" s="9">
        <v>0.73099999999999998</v>
      </c>
      <c r="F93" s="9">
        <v>0.70699999999999996</v>
      </c>
      <c r="G93" s="9">
        <v>22597.68</v>
      </c>
      <c r="H93" s="10">
        <v>560</v>
      </c>
    </row>
    <row r="94" spans="1:8">
      <c r="A94" s="11" t="s">
        <v>119</v>
      </c>
      <c r="B94" s="12" t="s">
        <v>22</v>
      </c>
      <c r="C94" s="12">
        <v>8989</v>
      </c>
      <c r="D94" s="12">
        <v>0.73099999999999998</v>
      </c>
      <c r="E94" s="12">
        <v>0.73</v>
      </c>
      <c r="F94" s="12">
        <v>0.628</v>
      </c>
      <c r="G94" s="12">
        <v>29319.05</v>
      </c>
      <c r="H94" s="13">
        <v>130</v>
      </c>
    </row>
    <row r="95" spans="1:8">
      <c r="A95" s="8" t="s">
        <v>120</v>
      </c>
      <c r="B95" s="9" t="s">
        <v>33</v>
      </c>
      <c r="C95" s="9">
        <v>4702</v>
      </c>
      <c r="D95" s="9">
        <v>0.75700000000000001</v>
      </c>
      <c r="E95" s="9">
        <v>0.77400000000000002</v>
      </c>
      <c r="F95" s="9">
        <v>0.65600000000000003</v>
      </c>
      <c r="G95" s="9">
        <v>41620.42</v>
      </c>
      <c r="H95" s="10">
        <v>59</v>
      </c>
    </row>
    <row r="96" spans="1:8">
      <c r="A96" s="11" t="s">
        <v>121</v>
      </c>
      <c r="B96" s="12" t="s">
        <v>87</v>
      </c>
      <c r="C96" s="12">
        <v>15491</v>
      </c>
      <c r="D96" s="12">
        <v>0.73099999999999998</v>
      </c>
      <c r="E96" s="12">
        <v>0.69699999999999995</v>
      </c>
      <c r="F96" s="12">
        <v>0.69799999999999995</v>
      </c>
      <c r="G96" s="12">
        <v>27482.99</v>
      </c>
      <c r="H96" s="13">
        <v>154</v>
      </c>
    </row>
    <row r="97" spans="1:8">
      <c r="A97" s="8" t="s">
        <v>122</v>
      </c>
      <c r="B97" s="9" t="s">
        <v>16</v>
      </c>
      <c r="C97" s="9">
        <v>12476</v>
      </c>
      <c r="D97" s="9">
        <v>0.77</v>
      </c>
      <c r="E97" s="9">
        <v>0.752</v>
      </c>
      <c r="F97" s="9">
        <v>0.70499999999999996</v>
      </c>
      <c r="G97" s="9">
        <v>32711.16</v>
      </c>
      <c r="H97" s="10">
        <v>248</v>
      </c>
    </row>
    <row r="98" spans="1:8">
      <c r="A98" s="11" t="s">
        <v>123</v>
      </c>
      <c r="B98" s="12" t="s">
        <v>7</v>
      </c>
      <c r="C98" s="12">
        <v>4177</v>
      </c>
      <c r="D98" s="12">
        <v>0.82</v>
      </c>
      <c r="E98" s="12">
        <v>0.84799999999999998</v>
      </c>
      <c r="F98" s="12">
        <v>0.76300000000000001</v>
      </c>
      <c r="G98" s="12">
        <v>41711.769999999997</v>
      </c>
      <c r="H98" s="13">
        <v>187</v>
      </c>
    </row>
    <row r="99" spans="1:8">
      <c r="A99" s="8" t="s">
        <v>124</v>
      </c>
      <c r="B99" s="9" t="s">
        <v>29</v>
      </c>
      <c r="C99" s="9">
        <v>377</v>
      </c>
      <c r="D99" s="9">
        <v>0.69</v>
      </c>
      <c r="E99" s="9">
        <v>0.70099999999999996</v>
      </c>
      <c r="F99" s="9">
        <v>0.56499999999999995</v>
      </c>
      <c r="G99" s="9">
        <v>75163.710000000006</v>
      </c>
      <c r="H99" s="10">
        <v>18</v>
      </c>
    </row>
    <row r="100" spans="1:8">
      <c r="A100" s="11" t="s">
        <v>125</v>
      </c>
      <c r="B100" s="12" t="s">
        <v>7</v>
      </c>
      <c r="C100" s="12">
        <v>8608</v>
      </c>
      <c r="D100" s="12">
        <v>0.8</v>
      </c>
      <c r="E100" s="12">
        <v>0.78400000000000003</v>
      </c>
      <c r="F100" s="12">
        <v>0.76600000000000001</v>
      </c>
      <c r="G100" s="12">
        <v>43966.89</v>
      </c>
      <c r="H100" s="13">
        <v>183</v>
      </c>
    </row>
    <row r="101" spans="1:8">
      <c r="A101" s="8" t="s">
        <v>126</v>
      </c>
      <c r="B101" s="9" t="s">
        <v>10</v>
      </c>
      <c r="C101" s="9">
        <v>7204</v>
      </c>
      <c r="D101" s="9">
        <v>0.745</v>
      </c>
      <c r="E101" s="9">
        <v>0.75800000000000001</v>
      </c>
      <c r="F101" s="9">
        <v>0.64500000000000002</v>
      </c>
      <c r="G101" s="9">
        <v>25979.3</v>
      </c>
      <c r="H101" s="10">
        <v>211</v>
      </c>
    </row>
    <row r="102" spans="1:8">
      <c r="A102" s="11" t="s">
        <v>127</v>
      </c>
      <c r="B102" s="12" t="s">
        <v>33</v>
      </c>
      <c r="C102" s="12">
        <v>16632</v>
      </c>
      <c r="D102" s="12">
        <v>0.73699999999999999</v>
      </c>
      <c r="E102" s="12">
        <v>0.73699999999999999</v>
      </c>
      <c r="F102" s="12">
        <v>0.66</v>
      </c>
      <c r="G102" s="12">
        <v>35372.449999999997</v>
      </c>
      <c r="H102" s="13">
        <v>377</v>
      </c>
    </row>
    <row r="103" spans="1:8">
      <c r="A103" s="8" t="s">
        <v>128</v>
      </c>
      <c r="B103" s="9" t="s">
        <v>7</v>
      </c>
      <c r="C103" s="9">
        <v>14139</v>
      </c>
      <c r="D103" s="9">
        <v>0.754</v>
      </c>
      <c r="E103" s="9">
        <v>0.74399999999999999</v>
      </c>
      <c r="F103" s="9">
        <v>0.69199999999999995</v>
      </c>
      <c r="G103" s="9">
        <v>20285.439999999999</v>
      </c>
      <c r="H103" s="10">
        <v>198</v>
      </c>
    </row>
    <row r="104" spans="1:8">
      <c r="A104" s="11" t="s">
        <v>129</v>
      </c>
      <c r="B104" s="12" t="s">
        <v>16</v>
      </c>
      <c r="C104" s="12">
        <v>22167</v>
      </c>
      <c r="D104" s="12">
        <v>0.75</v>
      </c>
      <c r="E104" s="12">
        <v>0.70899999999999996</v>
      </c>
      <c r="F104" s="12">
        <v>0.68700000000000006</v>
      </c>
      <c r="G104" s="12">
        <v>59534.12</v>
      </c>
      <c r="H104" s="13">
        <v>293</v>
      </c>
    </row>
    <row r="105" spans="1:8">
      <c r="A105" s="8" t="s">
        <v>130</v>
      </c>
      <c r="B105" s="9" t="s">
        <v>7</v>
      </c>
      <c r="C105" s="9">
        <v>13113</v>
      </c>
      <c r="D105" s="9">
        <v>0.75</v>
      </c>
      <c r="E105" s="9">
        <v>0.72899999999999998</v>
      </c>
      <c r="F105" s="9">
        <v>0.67900000000000005</v>
      </c>
      <c r="G105" s="9">
        <v>25224.38</v>
      </c>
      <c r="H105" s="10">
        <v>184</v>
      </c>
    </row>
    <row r="106" spans="1:8">
      <c r="A106" s="11" t="s">
        <v>131</v>
      </c>
      <c r="B106" s="12" t="s">
        <v>7</v>
      </c>
      <c r="C106" s="12">
        <v>5960</v>
      </c>
      <c r="D106" s="12">
        <v>0.78</v>
      </c>
      <c r="E106" s="12">
        <v>0.77200000000000002</v>
      </c>
      <c r="F106" s="12">
        <v>0.70399999999999996</v>
      </c>
      <c r="G106" s="12">
        <v>31346.47</v>
      </c>
      <c r="H106" s="13">
        <v>211</v>
      </c>
    </row>
    <row r="107" spans="1:8">
      <c r="A107" s="8" t="s">
        <v>132</v>
      </c>
      <c r="B107" s="9" t="s">
        <v>7</v>
      </c>
      <c r="C107" s="9">
        <v>13667</v>
      </c>
      <c r="D107" s="9">
        <v>0.76800000000000002</v>
      </c>
      <c r="E107" s="9">
        <v>0.73799999999999999</v>
      </c>
      <c r="F107" s="9">
        <v>0.71599999999999997</v>
      </c>
      <c r="G107" s="9">
        <v>14096.68</v>
      </c>
      <c r="H107" s="10">
        <v>251</v>
      </c>
    </row>
    <row r="108" spans="1:8">
      <c r="A108" s="11" t="s">
        <v>133</v>
      </c>
      <c r="B108" s="12" t="s">
        <v>14</v>
      </c>
      <c r="C108" s="12">
        <v>11426</v>
      </c>
      <c r="D108" s="12">
        <v>0.74</v>
      </c>
      <c r="E108" s="12">
        <v>0.76600000000000001</v>
      </c>
      <c r="F108" s="12">
        <v>0.61199999999999999</v>
      </c>
      <c r="G108" s="12">
        <v>31853.01</v>
      </c>
      <c r="H108" s="13">
        <v>197</v>
      </c>
    </row>
    <row r="109" spans="1:8">
      <c r="A109" s="8" t="s">
        <v>134</v>
      </c>
      <c r="B109" s="9" t="s">
        <v>7</v>
      </c>
      <c r="C109" s="9">
        <v>5685</v>
      </c>
      <c r="D109" s="9">
        <v>0.76</v>
      </c>
      <c r="E109" s="9">
        <v>0.76800000000000002</v>
      </c>
      <c r="F109" s="9">
        <v>0.67200000000000004</v>
      </c>
      <c r="G109" s="9">
        <v>42168.34</v>
      </c>
      <c r="H109" s="10">
        <v>128</v>
      </c>
    </row>
    <row r="110" spans="1:8">
      <c r="A110" s="11" t="s">
        <v>135</v>
      </c>
      <c r="B110" s="12" t="s">
        <v>10</v>
      </c>
      <c r="C110" s="12">
        <v>23189</v>
      </c>
      <c r="D110" s="12">
        <v>0.72</v>
      </c>
      <c r="E110" s="12">
        <v>0.69299999999999995</v>
      </c>
      <c r="F110" s="12">
        <v>0.64600000000000002</v>
      </c>
      <c r="G110" s="12">
        <v>20434.259999999998</v>
      </c>
      <c r="H110" s="13">
        <v>263</v>
      </c>
    </row>
    <row r="111" spans="1:8">
      <c r="A111" s="8" t="s">
        <v>136</v>
      </c>
      <c r="B111" s="9" t="s">
        <v>59</v>
      </c>
      <c r="C111" s="9">
        <v>4296</v>
      </c>
      <c r="D111" s="9">
        <v>0.8</v>
      </c>
      <c r="E111" s="9">
        <v>0.79300000000000004</v>
      </c>
      <c r="F111" s="9">
        <v>0.755</v>
      </c>
      <c r="G111" s="9">
        <v>46429.86</v>
      </c>
      <c r="H111" s="10">
        <v>180</v>
      </c>
    </row>
    <row r="112" spans="1:8">
      <c r="A112" s="11" t="s">
        <v>137</v>
      </c>
      <c r="B112" s="12" t="s">
        <v>7</v>
      </c>
      <c r="C112" s="12">
        <v>14607</v>
      </c>
      <c r="D112" s="12">
        <v>0.76500000000000001</v>
      </c>
      <c r="E112" s="12">
        <v>0.70799999999999996</v>
      </c>
      <c r="F112" s="12">
        <v>0.72299999999999998</v>
      </c>
      <c r="G112" s="12">
        <v>32871.69</v>
      </c>
      <c r="H112" s="13">
        <v>236</v>
      </c>
    </row>
    <row r="113" spans="1:8">
      <c r="A113" s="8" t="s">
        <v>138</v>
      </c>
      <c r="B113" s="9" t="s">
        <v>7</v>
      </c>
      <c r="C113" s="9">
        <v>13415</v>
      </c>
      <c r="D113" s="9">
        <v>0.76200000000000001</v>
      </c>
      <c r="E113" s="9">
        <v>0.74399999999999999</v>
      </c>
      <c r="F113" s="9">
        <v>0.70499999999999996</v>
      </c>
      <c r="G113" s="9">
        <v>44750.01</v>
      </c>
      <c r="H113" s="10">
        <v>195</v>
      </c>
    </row>
    <row r="114" spans="1:8">
      <c r="A114" s="11" t="s">
        <v>139</v>
      </c>
      <c r="B114" s="12" t="s">
        <v>14</v>
      </c>
      <c r="C114" s="12">
        <v>12812</v>
      </c>
      <c r="D114" s="12">
        <v>0.74</v>
      </c>
      <c r="E114" s="12">
        <v>0.75800000000000001</v>
      </c>
      <c r="F114" s="12">
        <v>0.63200000000000001</v>
      </c>
      <c r="G114" s="12">
        <v>22629.54</v>
      </c>
      <c r="H114" s="13">
        <v>241</v>
      </c>
    </row>
    <row r="115" spans="1:8">
      <c r="A115" s="8" t="s">
        <v>140</v>
      </c>
      <c r="B115" s="9" t="s">
        <v>29</v>
      </c>
      <c r="C115" s="9">
        <v>4139</v>
      </c>
      <c r="D115" s="9">
        <v>0.74</v>
      </c>
      <c r="E115" s="9">
        <v>0.77400000000000002</v>
      </c>
      <c r="F115" s="9">
        <v>0.63500000000000001</v>
      </c>
      <c r="G115" s="9">
        <v>68132.44</v>
      </c>
      <c r="H115" s="10">
        <v>79</v>
      </c>
    </row>
    <row r="116" spans="1:8">
      <c r="A116" s="11" t="s">
        <v>141</v>
      </c>
      <c r="B116" s="12" t="s">
        <v>14</v>
      </c>
      <c r="C116" s="12">
        <v>17051</v>
      </c>
      <c r="D116" s="12">
        <v>0.75</v>
      </c>
      <c r="E116" s="12">
        <v>0.76800000000000002</v>
      </c>
      <c r="F116" s="12">
        <v>0.63600000000000001</v>
      </c>
      <c r="G116" s="12">
        <v>56995.33</v>
      </c>
      <c r="H116" s="13">
        <v>346</v>
      </c>
    </row>
    <row r="117" spans="1:8">
      <c r="A117" s="8" t="s">
        <v>142</v>
      </c>
      <c r="B117" s="9" t="s">
        <v>14</v>
      </c>
      <c r="C117" s="9">
        <v>9256</v>
      </c>
      <c r="D117" s="9">
        <v>0.78</v>
      </c>
      <c r="E117" s="9">
        <v>0.78700000000000003</v>
      </c>
      <c r="F117" s="9">
        <v>0.69899999999999995</v>
      </c>
      <c r="G117" s="9">
        <v>42459.59</v>
      </c>
      <c r="H117" s="10">
        <v>270</v>
      </c>
    </row>
    <row r="118" spans="1:8">
      <c r="A118" s="11" t="s">
        <v>143</v>
      </c>
      <c r="B118" s="12" t="s">
        <v>7</v>
      </c>
      <c r="C118" s="12">
        <v>5302</v>
      </c>
      <c r="D118" s="12">
        <v>0.78</v>
      </c>
      <c r="E118" s="12">
        <v>0.76300000000000001</v>
      </c>
      <c r="F118" s="12">
        <v>0.72799999999999998</v>
      </c>
      <c r="G118" s="12">
        <v>38412.06</v>
      </c>
      <c r="H118" s="13">
        <v>112</v>
      </c>
    </row>
    <row r="119" spans="1:8">
      <c r="A119" s="8" t="s">
        <v>144</v>
      </c>
      <c r="B119" s="9" t="s">
        <v>64</v>
      </c>
      <c r="C119" s="9">
        <v>19053</v>
      </c>
      <c r="D119" s="9">
        <v>0.8</v>
      </c>
      <c r="E119" s="9">
        <v>0.80700000000000005</v>
      </c>
      <c r="F119" s="9">
        <v>0.73399999999999999</v>
      </c>
      <c r="G119" s="9">
        <v>23011.31</v>
      </c>
      <c r="H119" s="10">
        <v>391</v>
      </c>
    </row>
    <row r="120" spans="1:8">
      <c r="A120" s="11" t="s">
        <v>145</v>
      </c>
      <c r="B120" s="12" t="s">
        <v>16</v>
      </c>
      <c r="C120" s="12">
        <v>19192</v>
      </c>
      <c r="D120" s="12">
        <v>0.77</v>
      </c>
      <c r="E120" s="12">
        <v>0.70699999999999996</v>
      </c>
      <c r="F120" s="12">
        <v>0.74399999999999999</v>
      </c>
      <c r="G120" s="12">
        <v>21943.89</v>
      </c>
      <c r="H120" s="13">
        <v>329</v>
      </c>
    </row>
    <row r="121" spans="1:8">
      <c r="A121" s="8" t="s">
        <v>146</v>
      </c>
      <c r="B121" s="9" t="s">
        <v>7</v>
      </c>
      <c r="C121" s="9">
        <v>10679</v>
      </c>
      <c r="D121" s="9">
        <v>0.77700000000000002</v>
      </c>
      <c r="E121" s="9">
        <v>0.749</v>
      </c>
      <c r="F121" s="9">
        <v>0.749</v>
      </c>
      <c r="G121" s="9">
        <v>43735.14</v>
      </c>
      <c r="H121" s="10">
        <v>164</v>
      </c>
    </row>
    <row r="122" spans="1:8">
      <c r="A122" s="11" t="s">
        <v>147</v>
      </c>
      <c r="B122" s="12" t="s">
        <v>148</v>
      </c>
      <c r="C122" s="12">
        <v>25876</v>
      </c>
      <c r="D122" s="12">
        <v>0.73599999999999999</v>
      </c>
      <c r="E122" s="12">
        <v>0.76400000000000001</v>
      </c>
      <c r="F122" s="12">
        <v>0.63800000000000001</v>
      </c>
      <c r="G122" s="12">
        <v>28836.46</v>
      </c>
      <c r="H122" s="13">
        <v>296</v>
      </c>
    </row>
    <row r="123" spans="1:8">
      <c r="A123" s="8" t="s">
        <v>149</v>
      </c>
      <c r="B123" s="9" t="s">
        <v>10</v>
      </c>
      <c r="C123" s="9">
        <v>4626</v>
      </c>
      <c r="D123" s="9">
        <v>0.73</v>
      </c>
      <c r="E123" s="9">
        <v>0.752</v>
      </c>
      <c r="F123" s="9">
        <v>0.60499999999999998</v>
      </c>
      <c r="G123" s="9">
        <v>29997.09</v>
      </c>
      <c r="H123" s="10">
        <v>197</v>
      </c>
    </row>
    <row r="124" spans="1:8">
      <c r="A124" s="11" t="s">
        <v>150</v>
      </c>
      <c r="B124" s="12" t="s">
        <v>22</v>
      </c>
      <c r="C124" s="12">
        <v>14070</v>
      </c>
      <c r="D124" s="12">
        <v>0.75</v>
      </c>
      <c r="E124" s="12">
        <v>0.748</v>
      </c>
      <c r="F124" s="12">
        <v>0.66100000000000003</v>
      </c>
      <c r="G124" s="12">
        <v>50727.72</v>
      </c>
      <c r="H124" s="13">
        <v>290</v>
      </c>
    </row>
    <row r="125" spans="1:8">
      <c r="A125" s="8" t="s">
        <v>151</v>
      </c>
      <c r="B125" s="9" t="s">
        <v>7</v>
      </c>
      <c r="C125" s="9">
        <v>5203</v>
      </c>
      <c r="D125" s="9">
        <v>0.78900000000000003</v>
      </c>
      <c r="E125" s="9">
        <v>0.76200000000000001</v>
      </c>
      <c r="F125" s="9">
        <v>0.73799999999999999</v>
      </c>
      <c r="G125" s="9">
        <v>36842.26</v>
      </c>
      <c r="H125" s="10">
        <v>113</v>
      </c>
    </row>
    <row r="126" spans="1:8">
      <c r="A126" s="11" t="s">
        <v>152</v>
      </c>
      <c r="B126" s="12" t="s">
        <v>7</v>
      </c>
      <c r="C126" s="12">
        <v>4693</v>
      </c>
      <c r="D126" s="12">
        <v>0.76500000000000001</v>
      </c>
      <c r="E126" s="12">
        <v>0.78600000000000003</v>
      </c>
      <c r="F126" s="12">
        <v>0.67</v>
      </c>
      <c r="G126" s="12">
        <v>42412.58</v>
      </c>
      <c r="H126" s="13">
        <v>167</v>
      </c>
    </row>
    <row r="127" spans="1:8">
      <c r="A127" s="8" t="s">
        <v>153</v>
      </c>
      <c r="B127" s="9" t="s">
        <v>82</v>
      </c>
      <c r="C127" s="9">
        <v>21057</v>
      </c>
      <c r="D127" s="9">
        <v>0.72</v>
      </c>
      <c r="E127" s="9">
        <v>0.70199999999999996</v>
      </c>
      <c r="F127" s="9">
        <v>0.65400000000000003</v>
      </c>
      <c r="G127" s="9">
        <v>20534.71</v>
      </c>
      <c r="H127" s="10">
        <v>404</v>
      </c>
    </row>
    <row r="128" spans="1:8">
      <c r="A128" s="11" t="s">
        <v>154</v>
      </c>
      <c r="B128" s="12" t="s">
        <v>16</v>
      </c>
      <c r="C128" s="12">
        <v>6980</v>
      </c>
      <c r="D128" s="12">
        <v>0.77900000000000003</v>
      </c>
      <c r="E128" s="12">
        <v>0.76800000000000002</v>
      </c>
      <c r="F128" s="12">
        <v>0.70599999999999996</v>
      </c>
      <c r="G128" s="12">
        <v>37094.870000000003</v>
      </c>
      <c r="H128" s="13">
        <v>149</v>
      </c>
    </row>
    <row r="129" spans="1:8">
      <c r="A129" s="8" t="s">
        <v>155</v>
      </c>
      <c r="B129" s="9" t="s">
        <v>7</v>
      </c>
      <c r="C129" s="9">
        <v>2790</v>
      </c>
      <c r="D129" s="9">
        <v>0.82</v>
      </c>
      <c r="E129" s="9">
        <v>0.84</v>
      </c>
      <c r="F129" s="9">
        <v>0.73899999999999999</v>
      </c>
      <c r="G129" s="9">
        <v>106027</v>
      </c>
      <c r="H129" s="10">
        <v>96</v>
      </c>
    </row>
    <row r="130" spans="1:8">
      <c r="A130" s="11" t="s">
        <v>156</v>
      </c>
      <c r="B130" s="12" t="s">
        <v>7</v>
      </c>
      <c r="C130" s="12">
        <v>6232</v>
      </c>
      <c r="D130" s="12">
        <v>0.77400000000000002</v>
      </c>
      <c r="E130" s="12">
        <v>0.74</v>
      </c>
      <c r="F130" s="12">
        <v>0.73599999999999999</v>
      </c>
      <c r="G130" s="12">
        <v>33665.99</v>
      </c>
      <c r="H130" s="13">
        <v>141</v>
      </c>
    </row>
    <row r="131" spans="1:8">
      <c r="A131" s="8" t="s">
        <v>157</v>
      </c>
      <c r="B131" s="9" t="s">
        <v>7</v>
      </c>
      <c r="C131" s="9">
        <v>1695</v>
      </c>
      <c r="D131" s="9">
        <v>0.753</v>
      </c>
      <c r="E131" s="9">
        <v>0.74099999999999999</v>
      </c>
      <c r="F131" s="9">
        <v>0.66500000000000004</v>
      </c>
      <c r="G131" s="9">
        <v>31255.3</v>
      </c>
      <c r="H131" s="10">
        <v>45</v>
      </c>
    </row>
    <row r="132" spans="1:8">
      <c r="A132" s="11" t="s">
        <v>158</v>
      </c>
      <c r="B132" s="12" t="s">
        <v>53</v>
      </c>
      <c r="C132" s="12">
        <v>10638</v>
      </c>
      <c r="D132" s="12">
        <v>0.747</v>
      </c>
      <c r="E132" s="12">
        <v>0.753</v>
      </c>
      <c r="F132" s="12">
        <v>0.65700000000000003</v>
      </c>
      <c r="G132" s="12">
        <v>36320.620000000003</v>
      </c>
      <c r="H132" s="13">
        <v>192</v>
      </c>
    </row>
    <row r="133" spans="1:8">
      <c r="A133" s="8" t="s">
        <v>159</v>
      </c>
      <c r="B133" s="9" t="s">
        <v>49</v>
      </c>
      <c r="C133" s="9">
        <v>29206</v>
      </c>
      <c r="D133" s="9">
        <v>0.71799999999999997</v>
      </c>
      <c r="E133" s="9">
        <v>0.68400000000000005</v>
      </c>
      <c r="F133" s="9">
        <v>0.65800000000000003</v>
      </c>
      <c r="G133" s="9">
        <v>13137.13</v>
      </c>
      <c r="H133" s="10">
        <v>204</v>
      </c>
    </row>
    <row r="134" spans="1:8">
      <c r="A134" s="11" t="s">
        <v>160</v>
      </c>
      <c r="B134" s="12" t="s">
        <v>7</v>
      </c>
      <c r="C134" s="12">
        <v>5000</v>
      </c>
      <c r="D134" s="12">
        <v>0.78500000000000003</v>
      </c>
      <c r="E134" s="12">
        <v>0.76700000000000002</v>
      </c>
      <c r="F134" s="12">
        <v>0.74</v>
      </c>
      <c r="G134" s="12">
        <v>32110.65</v>
      </c>
      <c r="H134" s="13">
        <v>92</v>
      </c>
    </row>
    <row r="135" spans="1:8">
      <c r="A135" s="8" t="s">
        <v>161</v>
      </c>
      <c r="B135" s="9" t="s">
        <v>7</v>
      </c>
      <c r="C135" s="9">
        <v>4253</v>
      </c>
      <c r="D135" s="9">
        <v>0.81</v>
      </c>
      <c r="E135" s="9">
        <v>0.876</v>
      </c>
      <c r="F135" s="9">
        <v>0.72499999999999998</v>
      </c>
      <c r="G135" s="9">
        <v>65644.990000000005</v>
      </c>
      <c r="H135" s="10">
        <v>164</v>
      </c>
    </row>
    <row r="136" spans="1:8">
      <c r="A136" s="11" t="s">
        <v>162</v>
      </c>
      <c r="B136" s="12" t="s">
        <v>16</v>
      </c>
      <c r="C136" s="12">
        <v>4383</v>
      </c>
      <c r="D136" s="12">
        <v>0.74</v>
      </c>
      <c r="E136" s="12">
        <v>0.70399999999999996</v>
      </c>
      <c r="F136" s="12">
        <v>0.68500000000000005</v>
      </c>
      <c r="G136" s="12">
        <v>35093.699999999997</v>
      </c>
      <c r="H136" s="13">
        <v>60</v>
      </c>
    </row>
    <row r="137" spans="1:8">
      <c r="A137" s="8" t="s">
        <v>163</v>
      </c>
      <c r="B137" s="9" t="s">
        <v>16</v>
      </c>
      <c r="C137" s="9">
        <v>5946</v>
      </c>
      <c r="D137" s="9">
        <v>0.77400000000000002</v>
      </c>
      <c r="E137" s="9">
        <v>0.755</v>
      </c>
      <c r="F137" s="9">
        <v>0.70399999999999996</v>
      </c>
      <c r="G137" s="9">
        <v>46860.13</v>
      </c>
      <c r="H137" s="10">
        <v>170</v>
      </c>
    </row>
    <row r="138" spans="1:8">
      <c r="A138" s="11" t="s">
        <v>164</v>
      </c>
      <c r="B138" s="12" t="s">
        <v>24</v>
      </c>
      <c r="C138" s="12">
        <v>5982</v>
      </c>
      <c r="D138" s="12">
        <v>0.69</v>
      </c>
      <c r="E138" s="12">
        <v>0.68100000000000005</v>
      </c>
      <c r="F138" s="12">
        <v>0.61599999999999999</v>
      </c>
      <c r="G138" s="12">
        <v>75103.899999999994</v>
      </c>
      <c r="H138" s="13">
        <v>147</v>
      </c>
    </row>
    <row r="139" spans="1:8">
      <c r="A139" s="8" t="s">
        <v>165</v>
      </c>
      <c r="B139" s="9" t="s">
        <v>22</v>
      </c>
      <c r="C139" s="9">
        <v>4230</v>
      </c>
      <c r="D139" s="9">
        <v>0.75700000000000001</v>
      </c>
      <c r="E139" s="9">
        <v>0.749</v>
      </c>
      <c r="F139" s="9">
        <v>0.68899999999999995</v>
      </c>
      <c r="G139" s="9">
        <v>36001.599999999999</v>
      </c>
      <c r="H139" s="10">
        <v>93</v>
      </c>
    </row>
    <row r="140" spans="1:8">
      <c r="A140" s="11" t="s">
        <v>166</v>
      </c>
      <c r="B140" s="12" t="s">
        <v>19</v>
      </c>
      <c r="C140" s="12">
        <v>22956</v>
      </c>
      <c r="D140" s="12">
        <v>0.72</v>
      </c>
      <c r="E140" s="12">
        <v>0.69199999999999995</v>
      </c>
      <c r="F140" s="12">
        <v>0.64200000000000002</v>
      </c>
      <c r="G140" s="12">
        <v>19491.3</v>
      </c>
      <c r="H140" s="13">
        <v>338</v>
      </c>
    </row>
    <row r="141" spans="1:8">
      <c r="A141" s="8" t="s">
        <v>167</v>
      </c>
      <c r="B141" s="9" t="s">
        <v>7</v>
      </c>
      <c r="C141" s="9">
        <v>6190</v>
      </c>
      <c r="D141" s="9">
        <v>0.8</v>
      </c>
      <c r="E141" s="9">
        <v>0.79</v>
      </c>
      <c r="F141" s="9">
        <v>0.746</v>
      </c>
      <c r="G141" s="9">
        <v>34339.019999999997</v>
      </c>
      <c r="H141" s="10">
        <v>175</v>
      </c>
    </row>
    <row r="142" spans="1:8">
      <c r="A142" s="11" t="s">
        <v>168</v>
      </c>
      <c r="B142" s="12" t="s">
        <v>24</v>
      </c>
      <c r="C142" s="12">
        <v>8813</v>
      </c>
      <c r="D142" s="12">
        <v>0.754</v>
      </c>
      <c r="E142" s="12">
        <v>0.78100000000000003</v>
      </c>
      <c r="F142" s="12">
        <v>0.66300000000000003</v>
      </c>
      <c r="G142" s="12">
        <v>31360.720000000001</v>
      </c>
      <c r="H142" s="13">
        <v>193</v>
      </c>
    </row>
    <row r="143" spans="1:8">
      <c r="A143" s="8" t="s">
        <v>169</v>
      </c>
      <c r="B143" s="9" t="s">
        <v>7</v>
      </c>
      <c r="C143" s="9">
        <v>6403</v>
      </c>
      <c r="D143" s="9">
        <v>0.77800000000000002</v>
      </c>
      <c r="E143" s="9">
        <v>0.76800000000000002</v>
      </c>
      <c r="F143" s="9">
        <v>0.69299999999999995</v>
      </c>
      <c r="G143" s="9">
        <v>29873.78</v>
      </c>
      <c r="H143" s="10">
        <v>120</v>
      </c>
    </row>
    <row r="144" spans="1:8">
      <c r="A144" s="11" t="s">
        <v>170</v>
      </c>
      <c r="B144" s="12" t="s">
        <v>59</v>
      </c>
      <c r="C144" s="12">
        <v>5082</v>
      </c>
      <c r="D144" s="12">
        <v>0.79500000000000004</v>
      </c>
      <c r="E144" s="12">
        <v>0.79400000000000004</v>
      </c>
      <c r="F144" s="12">
        <v>0.70699999999999996</v>
      </c>
      <c r="G144" s="12">
        <v>41682.639999999999</v>
      </c>
      <c r="H144" s="13">
        <v>98</v>
      </c>
    </row>
    <row r="145" spans="1:8">
      <c r="A145" s="8" t="s">
        <v>171</v>
      </c>
      <c r="B145" s="9" t="s">
        <v>29</v>
      </c>
      <c r="C145" s="9">
        <v>6849</v>
      </c>
      <c r="D145" s="9">
        <v>0.754</v>
      </c>
      <c r="E145" s="9">
        <v>0.755</v>
      </c>
      <c r="F145" s="9">
        <v>0.68200000000000005</v>
      </c>
      <c r="G145" s="9">
        <v>38499.31</v>
      </c>
      <c r="H145" s="10">
        <v>107</v>
      </c>
    </row>
    <row r="146" spans="1:8">
      <c r="A146" s="11" t="s">
        <v>172</v>
      </c>
      <c r="B146" s="12" t="s">
        <v>16</v>
      </c>
      <c r="C146" s="12">
        <v>13893</v>
      </c>
      <c r="D146" s="12">
        <v>0.72699999999999998</v>
      </c>
      <c r="E146" s="12">
        <v>0.71399999999999997</v>
      </c>
      <c r="F146" s="12">
        <v>0.64400000000000002</v>
      </c>
      <c r="G146" s="12">
        <v>20207.310000000001</v>
      </c>
      <c r="H146" s="13">
        <v>228</v>
      </c>
    </row>
    <row r="147" spans="1:8">
      <c r="A147" s="8" t="s">
        <v>173</v>
      </c>
      <c r="B147" s="9" t="s">
        <v>7</v>
      </c>
      <c r="C147" s="9">
        <v>8307</v>
      </c>
      <c r="D147" s="9">
        <v>0.78</v>
      </c>
      <c r="E147" s="9">
        <v>0.752</v>
      </c>
      <c r="F147" s="9">
        <v>0.73099999999999998</v>
      </c>
      <c r="G147" s="9">
        <v>26590.27</v>
      </c>
      <c r="H147" s="10">
        <v>147</v>
      </c>
    </row>
    <row r="148" spans="1:8">
      <c r="A148" s="11" t="s">
        <v>174</v>
      </c>
      <c r="B148" s="12" t="s">
        <v>59</v>
      </c>
      <c r="C148" s="12">
        <v>9249</v>
      </c>
      <c r="D148" s="12">
        <v>0.80900000000000005</v>
      </c>
      <c r="E148" s="12">
        <v>0.79900000000000004</v>
      </c>
      <c r="F148" s="12">
        <v>0.752</v>
      </c>
      <c r="G148" s="12">
        <v>41960.75</v>
      </c>
      <c r="H148" s="13">
        <v>220</v>
      </c>
    </row>
    <row r="149" spans="1:8">
      <c r="A149" s="8" t="s">
        <v>175</v>
      </c>
      <c r="B149" s="9" t="s">
        <v>10</v>
      </c>
      <c r="C149" s="9">
        <v>8544</v>
      </c>
      <c r="D149" s="9">
        <v>0.73</v>
      </c>
      <c r="E149" s="9">
        <v>0.72</v>
      </c>
      <c r="F149" s="9">
        <v>0.65700000000000003</v>
      </c>
      <c r="G149" s="9">
        <v>26346.46</v>
      </c>
      <c r="H149" s="10">
        <v>139</v>
      </c>
    </row>
    <row r="150" spans="1:8">
      <c r="A150" s="11" t="s">
        <v>176</v>
      </c>
      <c r="B150" s="12" t="s">
        <v>16</v>
      </c>
      <c r="C150" s="12">
        <v>8836</v>
      </c>
      <c r="D150" s="12">
        <v>0.76400000000000001</v>
      </c>
      <c r="E150" s="12">
        <v>0.753</v>
      </c>
      <c r="F150" s="12">
        <v>0.70199999999999996</v>
      </c>
      <c r="G150" s="12">
        <v>24191.34</v>
      </c>
      <c r="H150" s="13">
        <v>222</v>
      </c>
    </row>
    <row r="151" spans="1:8">
      <c r="A151" s="8" t="s">
        <v>177</v>
      </c>
      <c r="B151" s="9" t="s">
        <v>19</v>
      </c>
      <c r="C151" s="9">
        <v>16867</v>
      </c>
      <c r="D151" s="9">
        <v>0.67700000000000005</v>
      </c>
      <c r="E151" s="9">
        <v>0.68100000000000005</v>
      </c>
      <c r="F151" s="9">
        <v>0.56899999999999995</v>
      </c>
      <c r="G151" s="9">
        <v>17880.189999999999</v>
      </c>
      <c r="H151" s="10">
        <v>201</v>
      </c>
    </row>
    <row r="152" spans="1:8">
      <c r="A152" s="11" t="s">
        <v>178</v>
      </c>
      <c r="B152" s="12" t="s">
        <v>10</v>
      </c>
      <c r="C152" s="12">
        <v>8842</v>
      </c>
      <c r="D152" s="12">
        <v>0.73499999999999999</v>
      </c>
      <c r="E152" s="12">
        <v>0.74299999999999999</v>
      </c>
      <c r="F152" s="12">
        <v>0.64</v>
      </c>
      <c r="G152" s="12">
        <v>33969.57</v>
      </c>
      <c r="H152" s="13">
        <v>195</v>
      </c>
    </row>
    <row r="153" spans="1:8">
      <c r="A153" s="8" t="s">
        <v>179</v>
      </c>
      <c r="B153" s="9" t="s">
        <v>7</v>
      </c>
      <c r="C153" s="9">
        <v>3449</v>
      </c>
      <c r="D153" s="9">
        <v>0.79700000000000004</v>
      </c>
      <c r="E153" s="9">
        <v>0.77600000000000002</v>
      </c>
      <c r="F153" s="9">
        <v>0.749</v>
      </c>
      <c r="G153" s="9">
        <v>30716.49</v>
      </c>
      <c r="H153" s="10">
        <v>80</v>
      </c>
    </row>
    <row r="154" spans="1:8">
      <c r="A154" s="11" t="s">
        <v>180</v>
      </c>
      <c r="B154" s="12" t="s">
        <v>33</v>
      </c>
      <c r="C154" s="12">
        <v>4385</v>
      </c>
      <c r="D154" s="12">
        <v>0.77</v>
      </c>
      <c r="E154" s="12">
        <v>0.76900000000000002</v>
      </c>
      <c r="F154" s="12">
        <v>0.71499999999999997</v>
      </c>
      <c r="G154" s="12">
        <v>58559.74</v>
      </c>
      <c r="H154" s="13">
        <v>92</v>
      </c>
    </row>
    <row r="155" spans="1:8">
      <c r="A155" s="8" t="s">
        <v>181</v>
      </c>
      <c r="B155" s="9" t="s">
        <v>7</v>
      </c>
      <c r="C155" s="9">
        <v>3460</v>
      </c>
      <c r="D155" s="9">
        <v>0.73699999999999999</v>
      </c>
      <c r="E155" s="9">
        <v>0.71599999999999997</v>
      </c>
      <c r="F155" s="9">
        <v>0.68100000000000005</v>
      </c>
      <c r="G155" s="9">
        <v>138153.22</v>
      </c>
      <c r="H155" s="10">
        <v>78</v>
      </c>
    </row>
    <row r="156" spans="1:8">
      <c r="A156" s="11" t="s">
        <v>182</v>
      </c>
      <c r="B156" s="12" t="s">
        <v>24</v>
      </c>
      <c r="C156" s="12">
        <v>4282</v>
      </c>
      <c r="D156" s="12">
        <v>0.71599999999999997</v>
      </c>
      <c r="E156" s="12">
        <v>0.754</v>
      </c>
      <c r="F156" s="12">
        <v>0.59</v>
      </c>
      <c r="G156" s="12">
        <v>48937.78</v>
      </c>
      <c r="H156" s="13">
        <v>75</v>
      </c>
    </row>
    <row r="157" spans="1:8">
      <c r="A157" s="8" t="s">
        <v>183</v>
      </c>
      <c r="B157" s="9" t="s">
        <v>7</v>
      </c>
      <c r="C157" s="9">
        <v>4394</v>
      </c>
      <c r="D157" s="9">
        <v>0.80500000000000005</v>
      </c>
      <c r="E157" s="9">
        <v>0.77100000000000002</v>
      </c>
      <c r="F157" s="9">
        <v>0.78100000000000003</v>
      </c>
      <c r="G157" s="9">
        <v>27921.64</v>
      </c>
      <c r="H157" s="10">
        <v>96</v>
      </c>
    </row>
    <row r="158" spans="1:8">
      <c r="A158" s="11" t="s">
        <v>183</v>
      </c>
      <c r="B158" s="12" t="s">
        <v>7</v>
      </c>
      <c r="C158" s="12">
        <v>4394</v>
      </c>
      <c r="D158" s="12">
        <v>0.80500000000000005</v>
      </c>
      <c r="E158" s="12">
        <v>0.77100000000000002</v>
      </c>
      <c r="F158" s="12">
        <v>0.78100000000000003</v>
      </c>
      <c r="G158" s="12">
        <v>27921.64</v>
      </c>
      <c r="H158" s="13">
        <v>96</v>
      </c>
    </row>
    <row r="159" spans="1:8">
      <c r="A159" s="8" t="s">
        <v>184</v>
      </c>
      <c r="B159" s="9" t="s">
        <v>16</v>
      </c>
      <c r="C159" s="9">
        <v>10492</v>
      </c>
      <c r="D159" s="9">
        <v>0.76</v>
      </c>
      <c r="E159" s="9">
        <v>0.74199999999999999</v>
      </c>
      <c r="F159" s="9">
        <v>0.70499999999999996</v>
      </c>
      <c r="G159" s="9">
        <v>31042.95</v>
      </c>
      <c r="H159" s="10">
        <v>219</v>
      </c>
    </row>
    <row r="160" spans="1:8">
      <c r="A160" s="11" t="s">
        <v>185</v>
      </c>
      <c r="B160" s="12" t="s">
        <v>14</v>
      </c>
      <c r="C160" s="12">
        <v>4103</v>
      </c>
      <c r="D160" s="12">
        <v>0.77800000000000002</v>
      </c>
      <c r="E160" s="12">
        <v>0.80500000000000005</v>
      </c>
      <c r="F160" s="12">
        <v>0.69499999999999995</v>
      </c>
      <c r="G160" s="12">
        <v>47657.58</v>
      </c>
      <c r="H160" s="13">
        <v>183</v>
      </c>
    </row>
    <row r="161" spans="1:8">
      <c r="A161" s="8" t="s">
        <v>186</v>
      </c>
      <c r="B161" s="9" t="s">
        <v>7</v>
      </c>
      <c r="C161" s="9">
        <v>3757</v>
      </c>
      <c r="D161" s="9">
        <v>0.77800000000000002</v>
      </c>
      <c r="E161" s="9">
        <v>0.78800000000000003</v>
      </c>
      <c r="F161" s="9">
        <v>0.70799999999999996</v>
      </c>
      <c r="G161" s="9">
        <v>44580.54</v>
      </c>
      <c r="H161" s="10">
        <v>101</v>
      </c>
    </row>
    <row r="162" spans="1:8">
      <c r="A162" s="11" t="s">
        <v>187</v>
      </c>
      <c r="B162" s="12" t="s">
        <v>7</v>
      </c>
      <c r="C162" s="12">
        <v>1887</v>
      </c>
      <c r="D162" s="12">
        <v>0.78</v>
      </c>
      <c r="E162" s="12">
        <v>0.76500000000000001</v>
      </c>
      <c r="F162" s="12">
        <v>0.70299999999999996</v>
      </c>
      <c r="G162" s="12">
        <v>37186.74</v>
      </c>
      <c r="H162" s="13">
        <v>54</v>
      </c>
    </row>
    <row r="163" spans="1:8">
      <c r="A163" s="8" t="s">
        <v>188</v>
      </c>
      <c r="B163" s="9" t="s">
        <v>59</v>
      </c>
      <c r="C163" s="9">
        <v>3692</v>
      </c>
      <c r="D163" s="9">
        <v>0.84499999999999997</v>
      </c>
      <c r="E163" s="9">
        <v>0.85399999999999998</v>
      </c>
      <c r="F163" s="9">
        <v>0.78900000000000003</v>
      </c>
      <c r="G163" s="9">
        <v>37429.03</v>
      </c>
      <c r="H163" s="10">
        <v>174</v>
      </c>
    </row>
    <row r="164" spans="1:8">
      <c r="A164" s="11" t="s">
        <v>189</v>
      </c>
      <c r="B164" s="12" t="s">
        <v>7</v>
      </c>
      <c r="C164" s="12">
        <v>2613</v>
      </c>
      <c r="D164" s="12">
        <v>0.76200000000000001</v>
      </c>
      <c r="E164" s="12">
        <v>0.75</v>
      </c>
      <c r="F164" s="12">
        <v>0.69199999999999995</v>
      </c>
      <c r="G164" s="12">
        <v>46737.42</v>
      </c>
      <c r="H164" s="13">
        <v>45</v>
      </c>
    </row>
    <row r="165" spans="1:8">
      <c r="A165" s="8" t="s">
        <v>190</v>
      </c>
      <c r="B165" s="9" t="s">
        <v>7</v>
      </c>
      <c r="C165" s="9">
        <v>3169</v>
      </c>
      <c r="D165" s="9">
        <v>0.77800000000000002</v>
      </c>
      <c r="E165" s="9">
        <v>0.77800000000000002</v>
      </c>
      <c r="F165" s="9">
        <v>0.71</v>
      </c>
      <c r="G165" s="9">
        <v>35019.919999999998</v>
      </c>
      <c r="H165" s="10">
        <v>52</v>
      </c>
    </row>
    <row r="166" spans="1:8">
      <c r="A166" s="11" t="s">
        <v>191</v>
      </c>
      <c r="B166" s="12" t="s">
        <v>10</v>
      </c>
      <c r="C166" s="12">
        <v>6029</v>
      </c>
      <c r="D166" s="12">
        <v>0.76800000000000002</v>
      </c>
      <c r="E166" s="12">
        <v>0.76200000000000001</v>
      </c>
      <c r="F166" s="12">
        <v>0.70899999999999996</v>
      </c>
      <c r="G166" s="12">
        <v>50234.49</v>
      </c>
      <c r="H166" s="13">
        <v>136</v>
      </c>
    </row>
    <row r="167" spans="1:8">
      <c r="A167" s="8" t="s">
        <v>192</v>
      </c>
      <c r="B167" s="9" t="s">
        <v>10</v>
      </c>
      <c r="C167" s="9">
        <v>8287</v>
      </c>
      <c r="D167" s="9">
        <v>0.72</v>
      </c>
      <c r="E167" s="9">
        <v>0.74</v>
      </c>
      <c r="F167" s="9">
        <v>0.60499999999999998</v>
      </c>
      <c r="G167" s="9">
        <v>47636.4</v>
      </c>
      <c r="H167" s="10">
        <v>104</v>
      </c>
    </row>
    <row r="168" spans="1:8">
      <c r="A168" s="11" t="s">
        <v>193</v>
      </c>
      <c r="B168" s="12" t="s">
        <v>7</v>
      </c>
      <c r="C168" s="12">
        <v>2374</v>
      </c>
      <c r="D168" s="12">
        <v>0.77</v>
      </c>
      <c r="E168" s="12">
        <v>0.76400000000000001</v>
      </c>
      <c r="F168" s="12">
        <v>0.70399999999999996</v>
      </c>
      <c r="G168" s="12">
        <v>25424.12</v>
      </c>
      <c r="H168" s="13">
        <v>58</v>
      </c>
    </row>
    <row r="169" spans="1:8">
      <c r="A169" s="8" t="s">
        <v>194</v>
      </c>
      <c r="B169" s="9" t="s">
        <v>16</v>
      </c>
      <c r="C169" s="9">
        <v>5060</v>
      </c>
      <c r="D169" s="9">
        <v>0.76</v>
      </c>
      <c r="E169" s="9">
        <v>0.74099999999999999</v>
      </c>
      <c r="F169" s="9">
        <v>0.65800000000000003</v>
      </c>
      <c r="G169" s="9">
        <v>20221.63</v>
      </c>
      <c r="H169" s="10">
        <v>102</v>
      </c>
    </row>
    <row r="170" spans="1:8">
      <c r="A170" s="11" t="s">
        <v>195</v>
      </c>
      <c r="B170" s="12" t="s">
        <v>64</v>
      </c>
      <c r="C170" s="12">
        <v>23768</v>
      </c>
      <c r="D170" s="12">
        <v>0.74</v>
      </c>
      <c r="E170" s="12">
        <v>0.72</v>
      </c>
      <c r="F170" s="12">
        <v>0.66400000000000003</v>
      </c>
      <c r="G170" s="12">
        <v>37088.81</v>
      </c>
      <c r="H170" s="13">
        <v>365</v>
      </c>
    </row>
    <row r="171" spans="1:8">
      <c r="A171" s="8" t="s">
        <v>196</v>
      </c>
      <c r="B171" s="9" t="s">
        <v>19</v>
      </c>
      <c r="C171" s="9">
        <v>14866</v>
      </c>
      <c r="D171" s="9">
        <v>0.7</v>
      </c>
      <c r="E171" s="9">
        <v>0.69499999999999995</v>
      </c>
      <c r="F171" s="9">
        <v>0.61099999999999999</v>
      </c>
      <c r="G171" s="9">
        <v>17160.36</v>
      </c>
      <c r="H171" s="10">
        <v>306</v>
      </c>
    </row>
    <row r="172" spans="1:8">
      <c r="A172" s="11" t="s">
        <v>197</v>
      </c>
      <c r="B172" s="12" t="s">
        <v>7</v>
      </c>
      <c r="C172" s="12">
        <v>5094</v>
      </c>
      <c r="D172" s="12">
        <v>0.78</v>
      </c>
      <c r="E172" s="12">
        <v>0.74299999999999999</v>
      </c>
      <c r="F172" s="12">
        <v>0.73399999999999999</v>
      </c>
      <c r="G172" s="12">
        <v>27389.84</v>
      </c>
      <c r="H172" s="13">
        <v>53</v>
      </c>
    </row>
    <row r="173" spans="1:8">
      <c r="A173" s="8" t="s">
        <v>198</v>
      </c>
      <c r="B173" s="9" t="s">
        <v>22</v>
      </c>
      <c r="C173" s="9">
        <v>5096</v>
      </c>
      <c r="D173" s="9">
        <v>0.76800000000000002</v>
      </c>
      <c r="E173" s="9">
        <v>0.755</v>
      </c>
      <c r="F173" s="9">
        <v>0.70199999999999996</v>
      </c>
      <c r="G173" s="9">
        <v>40433.370000000003</v>
      </c>
      <c r="H173" s="10">
        <v>181</v>
      </c>
    </row>
    <row r="174" spans="1:8">
      <c r="A174" s="11" t="s">
        <v>199</v>
      </c>
      <c r="B174" s="12" t="s">
        <v>7</v>
      </c>
      <c r="C174" s="12">
        <v>4503</v>
      </c>
      <c r="D174" s="12">
        <v>0.79500000000000004</v>
      </c>
      <c r="E174" s="12">
        <v>0.8</v>
      </c>
      <c r="F174" s="12">
        <v>0.72699999999999998</v>
      </c>
      <c r="G174" s="12">
        <v>314637.69</v>
      </c>
      <c r="H174" s="13">
        <v>118</v>
      </c>
    </row>
    <row r="175" spans="1:8">
      <c r="A175" s="8" t="s">
        <v>200</v>
      </c>
      <c r="B175" s="9" t="s">
        <v>7</v>
      </c>
      <c r="C175" s="9">
        <v>20476</v>
      </c>
      <c r="D175" s="9">
        <v>0.75</v>
      </c>
      <c r="E175" s="9">
        <v>0.72099999999999997</v>
      </c>
      <c r="F175" s="9">
        <v>0.69299999999999995</v>
      </c>
      <c r="G175" s="9">
        <v>13218.19</v>
      </c>
      <c r="H175" s="10">
        <v>240</v>
      </c>
    </row>
    <row r="176" spans="1:8">
      <c r="A176" s="11" t="s">
        <v>201</v>
      </c>
      <c r="B176" s="12" t="s">
        <v>16</v>
      </c>
      <c r="C176" s="12">
        <v>4101</v>
      </c>
      <c r="D176" s="12">
        <v>0.78200000000000003</v>
      </c>
      <c r="E176" s="12">
        <v>0.75700000000000001</v>
      </c>
      <c r="F176" s="12">
        <v>0.71899999999999997</v>
      </c>
      <c r="G176" s="12">
        <v>22428.25</v>
      </c>
      <c r="H176" s="13">
        <v>81</v>
      </c>
    </row>
    <row r="177" spans="1:8">
      <c r="A177" s="8" t="s">
        <v>202</v>
      </c>
      <c r="B177" s="9" t="s">
        <v>7</v>
      </c>
      <c r="C177" s="9">
        <v>5316</v>
      </c>
      <c r="D177" s="9">
        <v>0.78</v>
      </c>
      <c r="E177" s="9">
        <v>0.755</v>
      </c>
      <c r="F177" s="9">
        <v>0.751</v>
      </c>
      <c r="G177" s="9">
        <v>53864.05</v>
      </c>
      <c r="H177" s="10">
        <v>93</v>
      </c>
    </row>
    <row r="178" spans="1:8">
      <c r="A178" s="11" t="s">
        <v>203</v>
      </c>
      <c r="B178" s="12" t="s">
        <v>7</v>
      </c>
      <c r="C178" s="12">
        <v>5224</v>
      </c>
      <c r="D178" s="12">
        <v>0.78400000000000003</v>
      </c>
      <c r="E178" s="12">
        <v>0.749</v>
      </c>
      <c r="F178" s="12">
        <v>0.76</v>
      </c>
      <c r="G178" s="12">
        <v>24947.07</v>
      </c>
      <c r="H178" s="13">
        <v>111</v>
      </c>
    </row>
    <row r="179" spans="1:8">
      <c r="A179" s="8" t="s">
        <v>204</v>
      </c>
      <c r="B179" s="9" t="s">
        <v>16</v>
      </c>
      <c r="C179" s="9">
        <v>5499</v>
      </c>
      <c r="D179" s="9">
        <v>0.76</v>
      </c>
      <c r="E179" s="9">
        <v>0.73599999999999999</v>
      </c>
      <c r="F179" s="9">
        <v>0.69699999999999995</v>
      </c>
      <c r="G179" s="9">
        <v>15735.75</v>
      </c>
      <c r="H179" s="10">
        <v>133</v>
      </c>
    </row>
    <row r="180" spans="1:8">
      <c r="A180" s="11" t="s">
        <v>205</v>
      </c>
      <c r="B180" s="12" t="s">
        <v>7</v>
      </c>
      <c r="C180" s="12">
        <v>7326</v>
      </c>
      <c r="D180" s="12">
        <v>0.76300000000000001</v>
      </c>
      <c r="E180" s="12">
        <v>0.72799999999999998</v>
      </c>
      <c r="F180" s="12">
        <v>0.70499999999999996</v>
      </c>
      <c r="G180" s="12">
        <v>29339.86</v>
      </c>
      <c r="H180" s="13">
        <v>180</v>
      </c>
    </row>
    <row r="181" spans="1:8">
      <c r="A181" s="8" t="s">
        <v>206</v>
      </c>
      <c r="B181" s="9" t="s">
        <v>14</v>
      </c>
      <c r="C181" s="9">
        <v>11387</v>
      </c>
      <c r="D181" s="9">
        <v>0.78400000000000003</v>
      </c>
      <c r="E181" s="9">
        <v>0.79500000000000004</v>
      </c>
      <c r="F181" s="9">
        <v>0.71499999999999997</v>
      </c>
      <c r="G181" s="9">
        <v>24596.22</v>
      </c>
      <c r="H181" s="10">
        <v>322</v>
      </c>
    </row>
    <row r="182" spans="1:8">
      <c r="A182" s="11" t="s">
        <v>208</v>
      </c>
      <c r="B182" s="12" t="s">
        <v>14</v>
      </c>
      <c r="C182" s="12">
        <v>11972</v>
      </c>
      <c r="D182" s="12">
        <v>0.73599999999999999</v>
      </c>
      <c r="E182" s="12">
        <v>0.72699999999999998</v>
      </c>
      <c r="F182" s="12">
        <v>0.63600000000000001</v>
      </c>
      <c r="G182" s="12">
        <v>36629.74</v>
      </c>
      <c r="H182" s="13">
        <v>199</v>
      </c>
    </row>
    <row r="183" spans="1:8">
      <c r="A183" s="8" t="s">
        <v>209</v>
      </c>
      <c r="B183" s="9" t="s">
        <v>210</v>
      </c>
      <c r="C183" s="9">
        <v>23717</v>
      </c>
      <c r="D183" s="9">
        <v>0.73299999999999998</v>
      </c>
      <c r="E183" s="9">
        <v>0.72299999999999998</v>
      </c>
      <c r="F183" s="9">
        <v>0.66300000000000003</v>
      </c>
      <c r="G183" s="9">
        <v>19935.32</v>
      </c>
      <c r="H183" s="10">
        <v>364</v>
      </c>
    </row>
    <row r="184" spans="1:8">
      <c r="A184" s="11" t="s">
        <v>211</v>
      </c>
      <c r="B184" s="12" t="s">
        <v>16</v>
      </c>
      <c r="C184" s="12">
        <v>3804</v>
      </c>
      <c r="D184" s="12">
        <v>0.81299999999999994</v>
      </c>
      <c r="E184" s="12">
        <v>0.86399999999999999</v>
      </c>
      <c r="F184" s="12">
        <v>0.70399999999999996</v>
      </c>
      <c r="G184" s="12">
        <v>82145.16</v>
      </c>
      <c r="H184" s="13">
        <v>139</v>
      </c>
    </row>
    <row r="185" spans="1:8">
      <c r="A185" s="8" t="s">
        <v>213</v>
      </c>
      <c r="B185" s="9" t="s">
        <v>7</v>
      </c>
      <c r="C185" s="9">
        <v>3371</v>
      </c>
      <c r="D185" s="9">
        <v>0.79</v>
      </c>
      <c r="E185" s="9">
        <v>0.77200000000000002</v>
      </c>
      <c r="F185" s="9">
        <v>0.74399999999999999</v>
      </c>
      <c r="G185" s="9">
        <v>29120.959999999999</v>
      </c>
      <c r="H185" s="10">
        <v>87</v>
      </c>
    </row>
    <row r="186" spans="1:8">
      <c r="A186" s="11" t="s">
        <v>214</v>
      </c>
      <c r="B186" s="12" t="s">
        <v>7</v>
      </c>
      <c r="C186" s="12">
        <v>5045</v>
      </c>
      <c r="D186" s="12">
        <v>0.8</v>
      </c>
      <c r="E186" s="12">
        <v>0.76400000000000001</v>
      </c>
      <c r="F186" s="12">
        <v>0.751</v>
      </c>
      <c r="G186" s="12">
        <v>35347.699999999997</v>
      </c>
      <c r="H186" s="13">
        <v>125</v>
      </c>
    </row>
    <row r="187" spans="1:8">
      <c r="A187" s="8" t="s">
        <v>215</v>
      </c>
      <c r="B187" s="9" t="s">
        <v>16</v>
      </c>
      <c r="C187" s="9">
        <v>3918</v>
      </c>
      <c r="D187" s="9">
        <v>0.78700000000000003</v>
      </c>
      <c r="E187" s="9">
        <v>0.76700000000000002</v>
      </c>
      <c r="F187" s="9">
        <v>0.71799999999999997</v>
      </c>
      <c r="G187" s="9">
        <v>27397.439999999999</v>
      </c>
      <c r="H187" s="10">
        <v>125</v>
      </c>
    </row>
    <row r="188" spans="1:8">
      <c r="A188" s="11" t="s">
        <v>216</v>
      </c>
      <c r="B188" s="12" t="s">
        <v>7</v>
      </c>
      <c r="C188" s="12">
        <v>7659</v>
      </c>
      <c r="D188" s="12">
        <v>0.77300000000000002</v>
      </c>
      <c r="E188" s="12">
        <v>0.745</v>
      </c>
      <c r="F188" s="12">
        <v>0.73599999999999999</v>
      </c>
      <c r="G188" s="12">
        <v>41328.58</v>
      </c>
      <c r="H188" s="13">
        <v>174</v>
      </c>
    </row>
    <row r="189" spans="1:8">
      <c r="A189" s="8" t="s">
        <v>217</v>
      </c>
      <c r="B189" s="9" t="s">
        <v>7</v>
      </c>
      <c r="C189" s="9">
        <v>20794</v>
      </c>
      <c r="D189" s="9">
        <v>0.71</v>
      </c>
      <c r="E189" s="9">
        <v>0.66500000000000004</v>
      </c>
      <c r="F189" s="9">
        <v>0.64800000000000002</v>
      </c>
      <c r="G189" s="9">
        <v>18240.37</v>
      </c>
      <c r="H189" s="10">
        <v>158</v>
      </c>
    </row>
    <row r="190" spans="1:8">
      <c r="A190" s="11" t="s">
        <v>218</v>
      </c>
      <c r="B190" s="12" t="s">
        <v>24</v>
      </c>
      <c r="C190" s="12">
        <v>16353</v>
      </c>
      <c r="D190" s="12">
        <v>0.68</v>
      </c>
      <c r="E190" s="12">
        <v>0.68100000000000005</v>
      </c>
      <c r="F190" s="12">
        <v>0.58099999999999996</v>
      </c>
      <c r="G190" s="12">
        <v>17991.07</v>
      </c>
      <c r="H190" s="13">
        <v>376</v>
      </c>
    </row>
    <row r="191" spans="1:8">
      <c r="A191" s="8" t="s">
        <v>219</v>
      </c>
      <c r="B191" s="9" t="s">
        <v>7</v>
      </c>
      <c r="C191" s="9">
        <v>3489</v>
      </c>
      <c r="D191" s="9">
        <v>0.77300000000000002</v>
      </c>
      <c r="E191" s="9">
        <v>0.76600000000000001</v>
      </c>
      <c r="F191" s="9">
        <v>0.71299999999999997</v>
      </c>
      <c r="G191" s="9">
        <v>45441.41</v>
      </c>
      <c r="H191" s="10">
        <v>73</v>
      </c>
    </row>
    <row r="192" spans="1:8">
      <c r="A192" s="11" t="s">
        <v>220</v>
      </c>
      <c r="B192" s="12" t="s">
        <v>7</v>
      </c>
      <c r="C192" s="12">
        <v>10742</v>
      </c>
      <c r="D192" s="12">
        <v>0.76</v>
      </c>
      <c r="E192" s="12">
        <v>0.71599999999999997</v>
      </c>
      <c r="F192" s="12">
        <v>0.70299999999999996</v>
      </c>
      <c r="G192" s="12">
        <v>52570.87</v>
      </c>
      <c r="H192" s="13">
        <v>190</v>
      </c>
    </row>
    <row r="193" spans="1:8">
      <c r="A193" s="8" t="s">
        <v>221</v>
      </c>
      <c r="B193" s="9" t="s">
        <v>14</v>
      </c>
      <c r="C193" s="9">
        <v>7197</v>
      </c>
      <c r="D193" s="9">
        <v>0.74</v>
      </c>
      <c r="E193" s="9">
        <v>0.72199999999999998</v>
      </c>
      <c r="F193" s="9">
        <v>0.66100000000000003</v>
      </c>
      <c r="G193" s="9">
        <v>20522.98</v>
      </c>
      <c r="H193" s="10">
        <v>80</v>
      </c>
    </row>
    <row r="194" spans="1:8">
      <c r="A194" s="11" t="s">
        <v>223</v>
      </c>
      <c r="B194" s="12" t="s">
        <v>22</v>
      </c>
      <c r="C194" s="12">
        <v>5023</v>
      </c>
      <c r="D194" s="12">
        <v>0.748</v>
      </c>
      <c r="E194" s="12">
        <v>0.751</v>
      </c>
      <c r="F194" s="12">
        <v>0.66900000000000004</v>
      </c>
      <c r="G194" s="12">
        <v>34462.699999999997</v>
      </c>
      <c r="H194" s="13">
        <v>134</v>
      </c>
    </row>
    <row r="195" spans="1:8">
      <c r="A195" s="8" t="s">
        <v>224</v>
      </c>
      <c r="B195" s="9" t="s">
        <v>16</v>
      </c>
      <c r="C195" s="9">
        <v>5409</v>
      </c>
      <c r="D195" s="9">
        <v>0.76900000000000002</v>
      </c>
      <c r="E195" s="9">
        <v>0.751</v>
      </c>
      <c r="F195" s="9">
        <v>0.68700000000000006</v>
      </c>
      <c r="G195" s="9">
        <v>18885.439999999999</v>
      </c>
      <c r="H195" s="10">
        <v>95</v>
      </c>
    </row>
    <row r="196" spans="1:8">
      <c r="A196" s="11" t="s">
        <v>225</v>
      </c>
      <c r="B196" s="12" t="s">
        <v>14</v>
      </c>
      <c r="C196" s="12">
        <v>705</v>
      </c>
      <c r="D196" s="12">
        <v>0.78</v>
      </c>
      <c r="E196" s="12">
        <v>0.78200000000000003</v>
      </c>
      <c r="F196" s="12">
        <v>0.71599999999999997</v>
      </c>
      <c r="G196" s="12">
        <v>63063.89</v>
      </c>
      <c r="H196" s="13">
        <v>30</v>
      </c>
    </row>
    <row r="197" spans="1:8">
      <c r="A197" s="8" t="s">
        <v>226</v>
      </c>
      <c r="B197" s="9" t="s">
        <v>7</v>
      </c>
      <c r="C197" s="9">
        <v>2271</v>
      </c>
      <c r="D197" s="9">
        <v>0.78500000000000003</v>
      </c>
      <c r="E197" s="9">
        <v>0.78</v>
      </c>
      <c r="F197" s="9">
        <v>0.71099999999999997</v>
      </c>
      <c r="G197" s="9">
        <v>48680.71</v>
      </c>
      <c r="H197" s="10">
        <v>57</v>
      </c>
    </row>
    <row r="198" spans="1:8">
      <c r="A198" s="11" t="s">
        <v>227</v>
      </c>
      <c r="B198" s="12" t="s">
        <v>16</v>
      </c>
      <c r="C198" s="12">
        <v>3482</v>
      </c>
      <c r="D198" s="12">
        <v>0.76</v>
      </c>
      <c r="E198" s="12">
        <v>0.73699999999999999</v>
      </c>
      <c r="F198" s="12">
        <v>0.71199999999999997</v>
      </c>
      <c r="G198" s="12">
        <v>28964.87</v>
      </c>
      <c r="H198" s="13">
        <v>70</v>
      </c>
    </row>
    <row r="199" spans="1:8">
      <c r="A199" s="8" t="s">
        <v>228</v>
      </c>
      <c r="B199" s="9" t="s">
        <v>7</v>
      </c>
      <c r="C199" s="9">
        <v>1129</v>
      </c>
      <c r="D199" s="9">
        <v>0.72499999999999998</v>
      </c>
      <c r="E199" s="9">
        <v>0.71899999999999997</v>
      </c>
      <c r="F199" s="9">
        <v>0.64300000000000002</v>
      </c>
      <c r="G199" s="9">
        <v>45386.68</v>
      </c>
      <c r="H199" s="10">
        <v>15</v>
      </c>
    </row>
    <row r="200" spans="1:8">
      <c r="A200" s="11" t="s">
        <v>229</v>
      </c>
      <c r="B200" s="12" t="s">
        <v>7</v>
      </c>
      <c r="C200" s="12">
        <v>2169</v>
      </c>
      <c r="D200" s="12">
        <v>0.76</v>
      </c>
      <c r="E200" s="12">
        <v>0.76600000000000001</v>
      </c>
      <c r="F200" s="12">
        <v>0.68500000000000005</v>
      </c>
      <c r="G200" s="12">
        <v>27229.67</v>
      </c>
      <c r="H200" s="13">
        <v>54</v>
      </c>
    </row>
    <row r="201" spans="1:8">
      <c r="A201" s="8" t="s">
        <v>230</v>
      </c>
      <c r="B201" s="9" t="s">
        <v>7</v>
      </c>
      <c r="C201" s="9">
        <v>3378</v>
      </c>
      <c r="D201" s="9">
        <v>0.78</v>
      </c>
      <c r="E201" s="9">
        <v>0.75600000000000001</v>
      </c>
      <c r="F201" s="9">
        <v>0.73499999999999999</v>
      </c>
      <c r="G201" s="9">
        <v>41444.67</v>
      </c>
      <c r="H201" s="10">
        <v>50</v>
      </c>
    </row>
    <row r="202" spans="1:8">
      <c r="A202" s="11" t="s">
        <v>231</v>
      </c>
      <c r="B202" s="12" t="s">
        <v>19</v>
      </c>
      <c r="C202" s="12">
        <v>14740</v>
      </c>
      <c r="D202" s="12">
        <v>0.73499999999999999</v>
      </c>
      <c r="E202" s="12">
        <v>0.70399999999999996</v>
      </c>
      <c r="F202" s="12">
        <v>0.67500000000000004</v>
      </c>
      <c r="G202" s="12">
        <v>13515.27</v>
      </c>
      <c r="H202" s="13">
        <v>287</v>
      </c>
    </row>
    <row r="203" spans="1:8">
      <c r="A203" s="8" t="s">
        <v>232</v>
      </c>
      <c r="B203" s="9" t="s">
        <v>14</v>
      </c>
      <c r="C203" s="9">
        <v>9416</v>
      </c>
      <c r="D203" s="9">
        <v>0.74</v>
      </c>
      <c r="E203" s="9">
        <v>0.752</v>
      </c>
      <c r="F203" s="9">
        <v>0.63700000000000001</v>
      </c>
      <c r="G203" s="9">
        <v>36816.67</v>
      </c>
      <c r="H203" s="10">
        <v>168</v>
      </c>
    </row>
    <row r="204" spans="1:8">
      <c r="A204" s="11" t="s">
        <v>233</v>
      </c>
      <c r="B204" s="12" t="s">
        <v>7</v>
      </c>
      <c r="C204" s="12">
        <v>3796</v>
      </c>
      <c r="D204" s="12">
        <v>0.78400000000000003</v>
      </c>
      <c r="E204" s="12">
        <v>0.76700000000000002</v>
      </c>
      <c r="F204" s="12">
        <v>0.71499999999999997</v>
      </c>
      <c r="G204" s="12">
        <v>46512.31</v>
      </c>
      <c r="H204" s="13">
        <v>85</v>
      </c>
    </row>
    <row r="205" spans="1:8">
      <c r="A205" s="8" t="s">
        <v>234</v>
      </c>
      <c r="B205" s="9" t="s">
        <v>7</v>
      </c>
      <c r="C205" s="9">
        <v>2765</v>
      </c>
      <c r="D205" s="9">
        <v>0.76800000000000002</v>
      </c>
      <c r="E205" s="9">
        <v>0.76500000000000001</v>
      </c>
      <c r="F205" s="9">
        <v>0.68700000000000006</v>
      </c>
      <c r="G205" s="9">
        <v>28920.639999999999</v>
      </c>
      <c r="H205" s="10">
        <v>108</v>
      </c>
    </row>
    <row r="206" spans="1:8">
      <c r="A206" s="11" t="s">
        <v>235</v>
      </c>
      <c r="B206" s="12" t="s">
        <v>22</v>
      </c>
      <c r="C206" s="12">
        <v>8150</v>
      </c>
      <c r="D206" s="12">
        <v>0.75</v>
      </c>
      <c r="E206" s="12">
        <v>0.73299999999999998</v>
      </c>
      <c r="F206" s="12">
        <v>0.67600000000000005</v>
      </c>
      <c r="G206" s="12">
        <v>54723.35</v>
      </c>
      <c r="H206" s="13">
        <v>133</v>
      </c>
    </row>
    <row r="207" spans="1:8">
      <c r="A207" s="8" t="s">
        <v>236</v>
      </c>
      <c r="B207" s="9" t="s">
        <v>10</v>
      </c>
      <c r="C207" s="9">
        <v>7410</v>
      </c>
      <c r="D207" s="9">
        <v>0.753</v>
      </c>
      <c r="E207" s="9">
        <v>0.73099999999999998</v>
      </c>
      <c r="F207" s="9">
        <v>0.71599999999999997</v>
      </c>
      <c r="G207" s="9">
        <v>16045.55</v>
      </c>
      <c r="H207" s="10">
        <v>110</v>
      </c>
    </row>
    <row r="208" spans="1:8">
      <c r="A208" s="11" t="s">
        <v>237</v>
      </c>
      <c r="B208" s="12" t="s">
        <v>59</v>
      </c>
      <c r="C208" s="12">
        <v>672</v>
      </c>
      <c r="D208" s="12">
        <v>0.83</v>
      </c>
      <c r="E208" s="12">
        <v>0.82299999999999995</v>
      </c>
      <c r="F208" s="12">
        <v>0.77100000000000002</v>
      </c>
      <c r="G208" s="12">
        <v>50765.38</v>
      </c>
      <c r="H208" s="13">
        <v>40</v>
      </c>
    </row>
    <row r="209" spans="1:8">
      <c r="A209" s="8" t="s">
        <v>238</v>
      </c>
      <c r="B209" s="9" t="s">
        <v>7</v>
      </c>
      <c r="C209" s="9">
        <v>4073</v>
      </c>
      <c r="D209" s="9">
        <v>0.78400000000000003</v>
      </c>
      <c r="E209" s="9">
        <v>0.76100000000000001</v>
      </c>
      <c r="F209" s="9">
        <v>0.73</v>
      </c>
      <c r="G209" s="9">
        <v>55521.78</v>
      </c>
      <c r="H209" s="10">
        <v>84</v>
      </c>
    </row>
    <row r="210" spans="1:8">
      <c r="A210" s="11" t="s">
        <v>239</v>
      </c>
      <c r="B210" s="12" t="s">
        <v>14</v>
      </c>
      <c r="C210" s="12">
        <v>4718</v>
      </c>
      <c r="D210" s="12">
        <v>0.77300000000000002</v>
      </c>
      <c r="E210" s="12">
        <v>0.78200000000000003</v>
      </c>
      <c r="F210" s="12">
        <v>0.69299999999999995</v>
      </c>
      <c r="G210" s="12">
        <v>63536.14</v>
      </c>
      <c r="H210" s="13">
        <v>197</v>
      </c>
    </row>
    <row r="211" spans="1:8">
      <c r="A211" s="8" t="s">
        <v>240</v>
      </c>
      <c r="B211" s="9" t="s">
        <v>7</v>
      </c>
      <c r="C211" s="9">
        <v>3226</v>
      </c>
      <c r="D211" s="9">
        <v>0.79</v>
      </c>
      <c r="E211" s="9">
        <v>0.76200000000000001</v>
      </c>
      <c r="F211" s="9">
        <v>0.73299999999999998</v>
      </c>
      <c r="G211" s="9">
        <v>55070.04</v>
      </c>
      <c r="H211" s="10">
        <v>59</v>
      </c>
    </row>
    <row r="212" spans="1:8">
      <c r="A212" s="11" t="s">
        <v>241</v>
      </c>
      <c r="B212" s="12" t="s">
        <v>59</v>
      </c>
      <c r="C212" s="12">
        <v>8379</v>
      </c>
      <c r="D212" s="12">
        <v>0.77</v>
      </c>
      <c r="E212" s="12">
        <v>0.755</v>
      </c>
      <c r="F212" s="12">
        <v>0.69699999999999995</v>
      </c>
      <c r="G212" s="12">
        <v>29930.95</v>
      </c>
      <c r="H212" s="13">
        <v>129</v>
      </c>
    </row>
    <row r="213" spans="1:8">
      <c r="A213" s="8" t="s">
        <v>242</v>
      </c>
      <c r="B213" s="9" t="s">
        <v>10</v>
      </c>
      <c r="C213" s="9">
        <v>12138</v>
      </c>
      <c r="D213" s="9">
        <v>0.71</v>
      </c>
      <c r="E213" s="9">
        <v>0.68500000000000005</v>
      </c>
      <c r="F213" s="9">
        <v>0.626</v>
      </c>
      <c r="G213" s="9">
        <v>15607.47</v>
      </c>
      <c r="H213" s="10">
        <v>185</v>
      </c>
    </row>
    <row r="214" spans="1:8">
      <c r="A214" s="11" t="s">
        <v>243</v>
      </c>
      <c r="B214" s="12" t="s">
        <v>29</v>
      </c>
      <c r="C214" s="12">
        <v>16639</v>
      </c>
      <c r="D214" s="12">
        <v>0.73</v>
      </c>
      <c r="E214" s="12">
        <v>0.71099999999999997</v>
      </c>
      <c r="F214" s="12">
        <v>0.66100000000000003</v>
      </c>
      <c r="G214" s="12">
        <v>26937.68</v>
      </c>
      <c r="H214" s="13">
        <v>162</v>
      </c>
    </row>
    <row r="215" spans="1:8">
      <c r="A215" s="8" t="s">
        <v>244</v>
      </c>
      <c r="B215" s="9" t="s">
        <v>7</v>
      </c>
      <c r="C215" s="9">
        <v>5012</v>
      </c>
      <c r="D215" s="9">
        <v>0.74</v>
      </c>
      <c r="E215" s="9">
        <v>0.72899999999999998</v>
      </c>
      <c r="F215" s="9">
        <v>0.66500000000000004</v>
      </c>
      <c r="G215" s="9">
        <v>29326.69</v>
      </c>
      <c r="H215" s="10">
        <v>53</v>
      </c>
    </row>
    <row r="216" spans="1:8">
      <c r="A216" s="11" t="s">
        <v>245</v>
      </c>
      <c r="B216" s="12" t="s">
        <v>16</v>
      </c>
      <c r="C216" s="12">
        <v>5059</v>
      </c>
      <c r="D216" s="12">
        <v>0.72</v>
      </c>
      <c r="E216" s="12">
        <v>0.72699999999999998</v>
      </c>
      <c r="F216" s="12">
        <v>0.62</v>
      </c>
      <c r="G216" s="12">
        <v>22023.63</v>
      </c>
      <c r="H216" s="13">
        <v>97</v>
      </c>
    </row>
    <row r="217" spans="1:8">
      <c r="A217" s="8" t="s">
        <v>246</v>
      </c>
      <c r="B217" s="9" t="s">
        <v>7</v>
      </c>
      <c r="C217" s="9">
        <v>8325</v>
      </c>
      <c r="D217" s="9">
        <v>0.74199999999999999</v>
      </c>
      <c r="E217" s="9">
        <v>0.69899999999999995</v>
      </c>
      <c r="F217" s="9">
        <v>0.68700000000000006</v>
      </c>
      <c r="G217" s="9">
        <v>22786.720000000001</v>
      </c>
      <c r="H217" s="10">
        <v>131</v>
      </c>
    </row>
    <row r="218" spans="1:8">
      <c r="A218" s="11" t="s">
        <v>247</v>
      </c>
      <c r="B218" s="12" t="s">
        <v>22</v>
      </c>
      <c r="C218" s="12">
        <v>2095</v>
      </c>
      <c r="D218" s="12">
        <v>0.75900000000000001</v>
      </c>
      <c r="E218" s="12">
        <v>0.746</v>
      </c>
      <c r="F218" s="12">
        <v>0.69199999999999995</v>
      </c>
      <c r="G218" s="12">
        <v>28964.09</v>
      </c>
      <c r="H218" s="13">
        <v>76</v>
      </c>
    </row>
    <row r="219" spans="1:8">
      <c r="A219" s="8" t="s">
        <v>248</v>
      </c>
      <c r="B219" s="9" t="s">
        <v>7</v>
      </c>
      <c r="C219" s="9">
        <v>5584</v>
      </c>
      <c r="D219" s="9">
        <v>0.75900000000000001</v>
      </c>
      <c r="E219" s="9">
        <v>0.73499999999999999</v>
      </c>
      <c r="F219" s="9">
        <v>0.70499999999999996</v>
      </c>
      <c r="G219" s="9">
        <v>23100.59</v>
      </c>
      <c r="H219" s="10">
        <v>126</v>
      </c>
    </row>
    <row r="220" spans="1:8">
      <c r="A220" s="11" t="s">
        <v>249</v>
      </c>
      <c r="B220" s="12" t="s">
        <v>33</v>
      </c>
      <c r="C220" s="12">
        <v>4537</v>
      </c>
      <c r="D220" s="12">
        <v>0.752</v>
      </c>
      <c r="E220" s="12">
        <v>0.74399999999999999</v>
      </c>
      <c r="F220" s="12">
        <v>0.68200000000000005</v>
      </c>
      <c r="G220" s="12">
        <v>40477.15</v>
      </c>
      <c r="H220" s="13">
        <v>68</v>
      </c>
    </row>
    <row r="221" spans="1:8">
      <c r="A221" s="8" t="s">
        <v>250</v>
      </c>
      <c r="B221" s="9" t="s">
        <v>14</v>
      </c>
      <c r="C221" s="9">
        <v>2420</v>
      </c>
      <c r="D221" s="9">
        <v>0.77700000000000002</v>
      </c>
      <c r="E221" s="9">
        <v>0.78300000000000003</v>
      </c>
      <c r="F221" s="9">
        <v>0.69599999999999995</v>
      </c>
      <c r="G221" s="9">
        <v>44752.07</v>
      </c>
      <c r="H221" s="10">
        <v>67</v>
      </c>
    </row>
    <row r="222" spans="1:8">
      <c r="A222" s="11" t="s">
        <v>251</v>
      </c>
      <c r="B222" s="12" t="s">
        <v>7</v>
      </c>
      <c r="C222" s="12">
        <v>4098</v>
      </c>
      <c r="D222" s="12">
        <v>0.76700000000000002</v>
      </c>
      <c r="E222" s="12">
        <v>0.751</v>
      </c>
      <c r="F222" s="12">
        <v>0.69499999999999995</v>
      </c>
      <c r="G222" s="12">
        <v>28025.47</v>
      </c>
      <c r="H222" s="13">
        <v>103</v>
      </c>
    </row>
    <row r="223" spans="1:8">
      <c r="A223" s="8" t="s">
        <v>252</v>
      </c>
      <c r="B223" s="9" t="s">
        <v>7</v>
      </c>
      <c r="C223" s="9">
        <v>2043</v>
      </c>
      <c r="D223" s="9">
        <v>0.76200000000000001</v>
      </c>
      <c r="E223" s="9">
        <v>0.71699999999999997</v>
      </c>
      <c r="F223" s="9">
        <v>0.73899999999999999</v>
      </c>
      <c r="G223" s="9">
        <v>26291.19</v>
      </c>
      <c r="H223" s="10">
        <v>53</v>
      </c>
    </row>
    <row r="224" spans="1:8">
      <c r="A224" s="11" t="s">
        <v>253</v>
      </c>
      <c r="B224" s="12" t="s">
        <v>59</v>
      </c>
      <c r="C224" s="12">
        <v>3923</v>
      </c>
      <c r="D224" s="12">
        <v>0.8</v>
      </c>
      <c r="E224" s="12">
        <v>0.78800000000000003</v>
      </c>
      <c r="F224" s="12">
        <v>0.74</v>
      </c>
      <c r="G224" s="12">
        <v>32903.9</v>
      </c>
      <c r="H224" s="13">
        <v>89</v>
      </c>
    </row>
    <row r="225" spans="1:8">
      <c r="A225" s="8" t="s">
        <v>254</v>
      </c>
      <c r="B225" s="9" t="s">
        <v>22</v>
      </c>
      <c r="C225" s="9">
        <v>5693</v>
      </c>
      <c r="D225" s="9">
        <v>0.748</v>
      </c>
      <c r="E225" s="9">
        <v>0.74099999999999999</v>
      </c>
      <c r="F225" s="9">
        <v>0.66800000000000004</v>
      </c>
      <c r="G225" s="9">
        <v>22541.31</v>
      </c>
      <c r="H225" s="10">
        <v>135</v>
      </c>
    </row>
    <row r="226" spans="1:8">
      <c r="A226" s="11" t="s">
        <v>255</v>
      </c>
      <c r="B226" s="12" t="s">
        <v>7</v>
      </c>
      <c r="C226" s="12">
        <v>1931</v>
      </c>
      <c r="D226" s="12">
        <v>0.78400000000000003</v>
      </c>
      <c r="E226" s="12">
        <v>0.78200000000000003</v>
      </c>
      <c r="F226" s="12">
        <v>0.71499999999999997</v>
      </c>
      <c r="G226" s="12">
        <v>158703.96</v>
      </c>
      <c r="H226" s="13">
        <v>77</v>
      </c>
    </row>
    <row r="227" spans="1:8">
      <c r="A227" s="8" t="s">
        <v>256</v>
      </c>
      <c r="B227" s="9" t="s">
        <v>10</v>
      </c>
      <c r="C227" s="9">
        <v>11134</v>
      </c>
      <c r="D227" s="9">
        <v>0.69299999999999995</v>
      </c>
      <c r="E227" s="9">
        <v>0.69</v>
      </c>
      <c r="F227" s="9">
        <v>0.59299999999999997</v>
      </c>
      <c r="G227" s="9">
        <v>18864.13</v>
      </c>
      <c r="H227" s="10">
        <v>127</v>
      </c>
    </row>
    <row r="228" spans="1:8">
      <c r="A228" s="11" t="s">
        <v>257</v>
      </c>
      <c r="B228" s="12" t="s">
        <v>22</v>
      </c>
      <c r="C228" s="12">
        <v>3966</v>
      </c>
      <c r="D228" s="12">
        <v>0.76300000000000001</v>
      </c>
      <c r="E228" s="12">
        <v>0.75</v>
      </c>
      <c r="F228" s="12">
        <v>0.70299999999999996</v>
      </c>
      <c r="G228" s="12">
        <v>25539.56</v>
      </c>
      <c r="H228" s="13">
        <v>91</v>
      </c>
    </row>
    <row r="229" spans="1:8">
      <c r="A229" s="8" t="s">
        <v>258</v>
      </c>
      <c r="B229" s="9" t="s">
        <v>7</v>
      </c>
      <c r="C229" s="9">
        <v>5303</v>
      </c>
      <c r="D229" s="9">
        <v>0.752</v>
      </c>
      <c r="E229" s="9">
        <v>0.73399999999999999</v>
      </c>
      <c r="F229" s="9">
        <v>0.68799999999999994</v>
      </c>
      <c r="G229" s="9">
        <v>31158.75</v>
      </c>
      <c r="H229" s="10">
        <v>114</v>
      </c>
    </row>
    <row r="230" spans="1:8">
      <c r="A230" s="11" t="s">
        <v>259</v>
      </c>
      <c r="B230" s="12" t="s">
        <v>7</v>
      </c>
      <c r="C230" s="12">
        <v>5090</v>
      </c>
      <c r="D230" s="12">
        <v>0.77800000000000002</v>
      </c>
      <c r="E230" s="12">
        <v>0.753</v>
      </c>
      <c r="F230" s="12">
        <v>0.72699999999999998</v>
      </c>
      <c r="G230" s="12">
        <v>24968.65</v>
      </c>
      <c r="H230" s="13">
        <v>117</v>
      </c>
    </row>
    <row r="231" spans="1:8">
      <c r="A231" s="8" t="s">
        <v>260</v>
      </c>
      <c r="B231" s="9" t="s">
        <v>24</v>
      </c>
      <c r="C231" s="9">
        <v>11101</v>
      </c>
      <c r="D231" s="9">
        <v>0.67700000000000005</v>
      </c>
      <c r="E231" s="9">
        <v>0.65700000000000003</v>
      </c>
      <c r="F231" s="9">
        <v>0.59399999999999997</v>
      </c>
      <c r="G231" s="9">
        <v>15599.23</v>
      </c>
      <c r="H231" s="10">
        <v>238</v>
      </c>
    </row>
    <row r="232" spans="1:8">
      <c r="A232" s="11" t="s">
        <v>261</v>
      </c>
      <c r="B232" s="12" t="s">
        <v>7</v>
      </c>
      <c r="C232" s="12">
        <v>2561</v>
      </c>
      <c r="D232" s="12">
        <v>0.79700000000000004</v>
      </c>
      <c r="E232" s="12">
        <v>0.76700000000000002</v>
      </c>
      <c r="F232" s="12">
        <v>0.75800000000000001</v>
      </c>
      <c r="G232" s="12">
        <v>28882.59</v>
      </c>
      <c r="H232" s="13">
        <v>76</v>
      </c>
    </row>
    <row r="233" spans="1:8">
      <c r="A233" s="8" t="s">
        <v>262</v>
      </c>
      <c r="B233" s="9" t="s">
        <v>22</v>
      </c>
      <c r="C233" s="9">
        <v>4577</v>
      </c>
      <c r="D233" s="9">
        <v>0.76</v>
      </c>
      <c r="E233" s="9">
        <v>0.755</v>
      </c>
      <c r="F233" s="9">
        <v>0.69799999999999995</v>
      </c>
      <c r="G233" s="9">
        <v>28924.83</v>
      </c>
      <c r="H233" s="10">
        <v>138</v>
      </c>
    </row>
    <row r="234" spans="1:8">
      <c r="A234" s="11" t="s">
        <v>263</v>
      </c>
      <c r="B234" s="12" t="s">
        <v>7</v>
      </c>
      <c r="C234" s="12">
        <v>4198</v>
      </c>
      <c r="D234" s="12">
        <v>0.79</v>
      </c>
      <c r="E234" s="12">
        <v>0.754</v>
      </c>
      <c r="F234" s="12">
        <v>0.755</v>
      </c>
      <c r="G234" s="12">
        <v>38964.629999999997</v>
      </c>
      <c r="H234" s="13">
        <v>90</v>
      </c>
    </row>
    <row r="235" spans="1:8">
      <c r="A235" s="8" t="s">
        <v>264</v>
      </c>
      <c r="B235" s="9" t="s">
        <v>24</v>
      </c>
      <c r="C235" s="9">
        <v>10664</v>
      </c>
      <c r="D235" s="9">
        <v>0.71</v>
      </c>
      <c r="E235" s="9">
        <v>0.69499999999999995</v>
      </c>
      <c r="F235" s="9">
        <v>0.64300000000000002</v>
      </c>
      <c r="G235" s="9">
        <v>17514.189999999999</v>
      </c>
      <c r="H235" s="10">
        <v>218</v>
      </c>
    </row>
    <row r="236" spans="1:8">
      <c r="A236" s="11" t="s">
        <v>265</v>
      </c>
      <c r="B236" s="12" t="s">
        <v>7</v>
      </c>
      <c r="C236" s="12">
        <v>3102</v>
      </c>
      <c r="D236" s="12">
        <v>0.8</v>
      </c>
      <c r="E236" s="12">
        <v>0.78900000000000003</v>
      </c>
      <c r="F236" s="12">
        <v>0.73599999999999999</v>
      </c>
      <c r="G236" s="12">
        <v>32978.620000000003</v>
      </c>
      <c r="H236" s="13">
        <v>75</v>
      </c>
    </row>
    <row r="237" spans="1:8">
      <c r="A237" s="8" t="s">
        <v>266</v>
      </c>
      <c r="B237" s="9" t="s">
        <v>7</v>
      </c>
      <c r="C237" s="9">
        <v>3161</v>
      </c>
      <c r="D237" s="9">
        <v>0.76400000000000001</v>
      </c>
      <c r="E237" s="9">
        <v>0.74299999999999999</v>
      </c>
      <c r="F237" s="9">
        <v>0.71699999999999997</v>
      </c>
      <c r="G237" s="9">
        <v>36824.980000000003</v>
      </c>
      <c r="H237" s="10">
        <v>54</v>
      </c>
    </row>
    <row r="238" spans="1:8">
      <c r="A238" s="11" t="s">
        <v>267</v>
      </c>
      <c r="B238" s="12" t="s">
        <v>10</v>
      </c>
      <c r="C238" s="12">
        <v>26573</v>
      </c>
      <c r="D238" s="12">
        <v>0.68400000000000005</v>
      </c>
      <c r="E238" s="12">
        <v>0.66200000000000003</v>
      </c>
      <c r="F238" s="12">
        <v>0.59799999999999998</v>
      </c>
      <c r="G238" s="12">
        <v>16764.54</v>
      </c>
      <c r="H238" s="13">
        <v>239</v>
      </c>
    </row>
    <row r="239" spans="1:8">
      <c r="A239" s="8" t="s">
        <v>268</v>
      </c>
      <c r="B239" s="9" t="s">
        <v>10</v>
      </c>
      <c r="C239" s="9">
        <v>5420</v>
      </c>
      <c r="D239" s="9">
        <v>0.71799999999999997</v>
      </c>
      <c r="E239" s="9">
        <v>0.71399999999999997</v>
      </c>
      <c r="F239" s="9">
        <v>0.61699999999999999</v>
      </c>
      <c r="G239" s="9">
        <v>19748.080000000002</v>
      </c>
      <c r="H239" s="10">
        <v>115</v>
      </c>
    </row>
    <row r="240" spans="1:8">
      <c r="A240" s="11" t="s">
        <v>269</v>
      </c>
      <c r="B240" s="12" t="s">
        <v>270</v>
      </c>
      <c r="C240" s="12">
        <v>20851</v>
      </c>
      <c r="D240" s="12">
        <v>0.752</v>
      </c>
      <c r="E240" s="12">
        <v>0.73699999999999999</v>
      </c>
      <c r="F240" s="12">
        <v>0.70799999999999996</v>
      </c>
      <c r="G240" s="12">
        <v>24852.52</v>
      </c>
      <c r="H240" s="13">
        <v>206</v>
      </c>
    </row>
    <row r="241" spans="1:8">
      <c r="A241" s="8" t="s">
        <v>271</v>
      </c>
      <c r="B241" s="9" t="s">
        <v>7</v>
      </c>
      <c r="C241" s="9">
        <v>5998</v>
      </c>
      <c r="D241" s="9">
        <v>0.77</v>
      </c>
      <c r="E241" s="9">
        <v>0.71</v>
      </c>
      <c r="F241" s="9">
        <v>0.754</v>
      </c>
      <c r="G241" s="9">
        <v>37885.61</v>
      </c>
      <c r="H241" s="10">
        <v>113</v>
      </c>
    </row>
    <row r="242" spans="1:8">
      <c r="A242" s="11" t="s">
        <v>272</v>
      </c>
      <c r="B242" s="12" t="s">
        <v>10</v>
      </c>
      <c r="C242" s="12">
        <v>5801</v>
      </c>
      <c r="D242" s="12">
        <v>0.71499999999999997</v>
      </c>
      <c r="E242" s="12">
        <v>0.70299999999999996</v>
      </c>
      <c r="F242" s="12">
        <v>0.63800000000000001</v>
      </c>
      <c r="G242" s="12">
        <v>65107.78</v>
      </c>
      <c r="H242" s="13">
        <v>110</v>
      </c>
    </row>
    <row r="243" spans="1:8">
      <c r="A243" s="8" t="s">
        <v>273</v>
      </c>
      <c r="B243" s="9" t="s">
        <v>16</v>
      </c>
      <c r="C243" s="9">
        <v>4003</v>
      </c>
      <c r="D243" s="9">
        <v>0.73</v>
      </c>
      <c r="E243" s="9">
        <v>0.72299999999999998</v>
      </c>
      <c r="F243" s="9">
        <v>0.628</v>
      </c>
      <c r="G243" s="9">
        <v>28447.8</v>
      </c>
      <c r="H243" s="10">
        <v>89</v>
      </c>
    </row>
    <row r="244" spans="1:8">
      <c r="A244" s="11" t="s">
        <v>274</v>
      </c>
      <c r="B244" s="12" t="s">
        <v>275</v>
      </c>
      <c r="C244" s="12">
        <v>21370</v>
      </c>
      <c r="D244" s="12">
        <v>0.72699999999999998</v>
      </c>
      <c r="E244" s="12">
        <v>0.72899999999999998</v>
      </c>
      <c r="F244" s="12">
        <v>0.66100000000000003</v>
      </c>
      <c r="G244" s="12">
        <v>21543.65</v>
      </c>
      <c r="H244" s="13">
        <v>308</v>
      </c>
    </row>
    <row r="245" spans="1:8">
      <c r="A245" s="8" t="s">
        <v>276</v>
      </c>
      <c r="B245" s="9" t="s">
        <v>64</v>
      </c>
      <c r="C245" s="9">
        <v>19236</v>
      </c>
      <c r="D245" s="9">
        <v>0.71799999999999997</v>
      </c>
      <c r="E245" s="9">
        <v>0.69899999999999995</v>
      </c>
      <c r="F245" s="9">
        <v>0.628</v>
      </c>
      <c r="G245" s="9">
        <v>19215.53</v>
      </c>
      <c r="H245" s="10">
        <v>251</v>
      </c>
    </row>
    <row r="246" spans="1:8">
      <c r="A246" s="11" t="s">
        <v>277</v>
      </c>
      <c r="B246" s="12" t="s">
        <v>7</v>
      </c>
      <c r="C246" s="12">
        <v>13879</v>
      </c>
      <c r="D246" s="12">
        <v>0.73499999999999999</v>
      </c>
      <c r="E246" s="12">
        <v>0.7</v>
      </c>
      <c r="F246" s="12">
        <v>0.67600000000000005</v>
      </c>
      <c r="G246" s="12">
        <v>37832.19</v>
      </c>
      <c r="H246" s="13">
        <v>184</v>
      </c>
    </row>
    <row r="247" spans="1:8">
      <c r="A247" s="8" t="s">
        <v>278</v>
      </c>
      <c r="B247" s="9" t="s">
        <v>14</v>
      </c>
      <c r="C247" s="9">
        <v>4139</v>
      </c>
      <c r="D247" s="9">
        <v>0.78</v>
      </c>
      <c r="E247" s="9">
        <v>0.78200000000000003</v>
      </c>
      <c r="F247" s="9">
        <v>0.71599999999999997</v>
      </c>
      <c r="G247" s="9">
        <v>43052.17</v>
      </c>
      <c r="H247" s="10">
        <v>124</v>
      </c>
    </row>
    <row r="248" spans="1:8">
      <c r="A248" s="11" t="s">
        <v>279</v>
      </c>
      <c r="B248" s="12" t="s">
        <v>16</v>
      </c>
      <c r="C248" s="12">
        <v>3419</v>
      </c>
      <c r="D248" s="12">
        <v>0.75800000000000001</v>
      </c>
      <c r="E248" s="12">
        <v>0.73299999999999998</v>
      </c>
      <c r="F248" s="12">
        <v>0.69</v>
      </c>
      <c r="G248" s="12">
        <v>20401.060000000001</v>
      </c>
      <c r="H248" s="13">
        <v>105</v>
      </c>
    </row>
    <row r="249" spans="1:8">
      <c r="A249" s="8" t="s">
        <v>280</v>
      </c>
      <c r="B249" s="9" t="s">
        <v>16</v>
      </c>
      <c r="C249" s="9">
        <v>5015</v>
      </c>
      <c r="D249" s="9">
        <v>0.77300000000000002</v>
      </c>
      <c r="E249" s="9">
        <v>0.74</v>
      </c>
      <c r="F249" s="9">
        <v>0.71599999999999997</v>
      </c>
      <c r="G249" s="9">
        <v>33574.01</v>
      </c>
      <c r="H249" s="10">
        <v>67</v>
      </c>
    </row>
    <row r="250" spans="1:8">
      <c r="A250" s="11" t="s">
        <v>281</v>
      </c>
      <c r="B250" s="12" t="s">
        <v>14</v>
      </c>
      <c r="C250" s="12">
        <v>2219</v>
      </c>
      <c r="D250" s="12">
        <v>0.7</v>
      </c>
      <c r="E250" s="12">
        <v>0.71499999999999997</v>
      </c>
      <c r="F250" s="12">
        <v>0.57799999999999996</v>
      </c>
      <c r="G250" s="12">
        <v>27736.29</v>
      </c>
      <c r="H250" s="13">
        <v>59</v>
      </c>
    </row>
    <row r="251" spans="1:8">
      <c r="A251" s="8" t="s">
        <v>282</v>
      </c>
      <c r="B251" s="9" t="s">
        <v>14</v>
      </c>
      <c r="C251" s="9">
        <v>2528</v>
      </c>
      <c r="D251" s="9">
        <v>0.7</v>
      </c>
      <c r="E251" s="9">
        <v>0.71099999999999997</v>
      </c>
      <c r="F251" s="9">
        <v>0.58499999999999996</v>
      </c>
      <c r="G251" s="9">
        <v>24697.46</v>
      </c>
      <c r="H251" s="10">
        <v>38</v>
      </c>
    </row>
    <row r="252" spans="1:8">
      <c r="A252" s="11" t="s">
        <v>283</v>
      </c>
      <c r="B252" s="12" t="s">
        <v>22</v>
      </c>
      <c r="C252" s="12">
        <v>6568</v>
      </c>
      <c r="D252" s="12">
        <v>0.74</v>
      </c>
      <c r="E252" s="12">
        <v>0.74299999999999999</v>
      </c>
      <c r="F252" s="12">
        <v>0.63900000000000001</v>
      </c>
      <c r="G252" s="12">
        <v>125342.73</v>
      </c>
      <c r="H252" s="13">
        <v>143</v>
      </c>
    </row>
    <row r="253" spans="1:8">
      <c r="A253" s="8" t="s">
        <v>284</v>
      </c>
      <c r="B253" s="9" t="s">
        <v>16</v>
      </c>
      <c r="C253" s="9">
        <v>4292</v>
      </c>
      <c r="D253" s="9">
        <v>0.77200000000000002</v>
      </c>
      <c r="E253" s="9">
        <v>0.75600000000000001</v>
      </c>
      <c r="F253" s="9">
        <v>0.70899999999999996</v>
      </c>
      <c r="G253" s="9">
        <v>46098.25</v>
      </c>
      <c r="H253" s="10">
        <v>73</v>
      </c>
    </row>
    <row r="254" spans="1:8">
      <c r="A254" s="11" t="s">
        <v>285</v>
      </c>
      <c r="B254" s="12" t="s">
        <v>59</v>
      </c>
      <c r="C254" s="12">
        <v>2882</v>
      </c>
      <c r="D254" s="12">
        <v>0.80200000000000005</v>
      </c>
      <c r="E254" s="12">
        <v>0.79300000000000004</v>
      </c>
      <c r="F254" s="12">
        <v>0.72699999999999998</v>
      </c>
      <c r="G254" s="12">
        <v>33250.839999999997</v>
      </c>
      <c r="H254" s="13">
        <v>72</v>
      </c>
    </row>
    <row r="255" spans="1:8">
      <c r="A255" s="8" t="s">
        <v>286</v>
      </c>
      <c r="B255" s="9" t="s">
        <v>33</v>
      </c>
      <c r="C255" s="9">
        <v>29804</v>
      </c>
      <c r="D255" s="9">
        <v>0.71799999999999997</v>
      </c>
      <c r="E255" s="9">
        <v>0.71599999999999997</v>
      </c>
      <c r="F255" s="9">
        <v>0.62</v>
      </c>
      <c r="G255" s="9">
        <v>22514.94</v>
      </c>
      <c r="H255" s="10">
        <v>323</v>
      </c>
    </row>
    <row r="256" spans="1:8">
      <c r="A256" s="11" t="s">
        <v>287</v>
      </c>
      <c r="B256" s="12" t="s">
        <v>7</v>
      </c>
      <c r="C256" s="12">
        <v>4117</v>
      </c>
      <c r="D256" s="12">
        <v>0.77200000000000002</v>
      </c>
      <c r="E256" s="12">
        <v>0.747</v>
      </c>
      <c r="F256" s="12">
        <v>0.70299999999999996</v>
      </c>
      <c r="G256" s="12">
        <v>41724.54</v>
      </c>
      <c r="H256" s="13">
        <v>45</v>
      </c>
    </row>
    <row r="257" spans="1:8">
      <c r="A257" s="8" t="s">
        <v>288</v>
      </c>
      <c r="B257" s="9" t="s">
        <v>14</v>
      </c>
      <c r="C257" s="9">
        <v>5718</v>
      </c>
      <c r="D257" s="9">
        <v>0.75700000000000001</v>
      </c>
      <c r="E257" s="9">
        <v>0.749</v>
      </c>
      <c r="F257" s="9">
        <v>0.67500000000000004</v>
      </c>
      <c r="G257" s="9">
        <v>41565.54</v>
      </c>
      <c r="H257" s="10">
        <v>86</v>
      </c>
    </row>
    <row r="258" spans="1:8">
      <c r="A258" s="11" t="s">
        <v>289</v>
      </c>
      <c r="B258" s="12" t="s">
        <v>16</v>
      </c>
      <c r="C258" s="12">
        <v>5307</v>
      </c>
      <c r="D258" s="12">
        <v>0.76</v>
      </c>
      <c r="E258" s="12">
        <v>0.72899999999999998</v>
      </c>
      <c r="F258" s="12">
        <v>0.67800000000000005</v>
      </c>
      <c r="G258" s="12">
        <v>30167.41</v>
      </c>
      <c r="H258" s="13">
        <v>113</v>
      </c>
    </row>
    <row r="259" spans="1:8">
      <c r="A259" s="8" t="s">
        <v>290</v>
      </c>
      <c r="B259" s="9" t="s">
        <v>14</v>
      </c>
      <c r="C259" s="9">
        <v>3222</v>
      </c>
      <c r="D259" s="9">
        <v>0.72099999999999997</v>
      </c>
      <c r="E259" s="9">
        <v>0.74</v>
      </c>
      <c r="F259" s="9">
        <v>0.60499999999999998</v>
      </c>
      <c r="G259" s="9">
        <v>32918.160000000003</v>
      </c>
      <c r="H259" s="10">
        <v>29</v>
      </c>
    </row>
    <row r="260" spans="1:8">
      <c r="A260" s="11" t="s">
        <v>291</v>
      </c>
      <c r="B260" s="12" t="s">
        <v>7</v>
      </c>
      <c r="C260" s="12">
        <v>4408</v>
      </c>
      <c r="D260" s="12">
        <v>0.73199999999999998</v>
      </c>
      <c r="E260" s="12">
        <v>0.70199999999999996</v>
      </c>
      <c r="F260" s="12">
        <v>0.69699999999999995</v>
      </c>
      <c r="G260" s="12">
        <v>25871.65</v>
      </c>
      <c r="H260" s="13">
        <v>103</v>
      </c>
    </row>
    <row r="261" spans="1:8">
      <c r="A261" s="8" t="s">
        <v>292</v>
      </c>
      <c r="B261" s="9" t="s">
        <v>10</v>
      </c>
      <c r="C261" s="9">
        <v>5815</v>
      </c>
      <c r="D261" s="9">
        <v>0.77300000000000002</v>
      </c>
      <c r="E261" s="9">
        <v>0.78400000000000003</v>
      </c>
      <c r="F261" s="9">
        <v>0.68899999999999995</v>
      </c>
      <c r="G261" s="9">
        <v>35788.18</v>
      </c>
      <c r="H261" s="10">
        <v>168</v>
      </c>
    </row>
    <row r="262" spans="1:8">
      <c r="A262" s="11" t="s">
        <v>293</v>
      </c>
      <c r="B262" s="12" t="s">
        <v>16</v>
      </c>
      <c r="C262" s="12">
        <v>3559</v>
      </c>
      <c r="D262" s="12">
        <v>0.74</v>
      </c>
      <c r="E262" s="12">
        <v>0.73</v>
      </c>
      <c r="F262" s="12">
        <v>0.66</v>
      </c>
      <c r="G262" s="12">
        <v>28221.35</v>
      </c>
      <c r="H262" s="13">
        <v>61</v>
      </c>
    </row>
    <row r="263" spans="1:8">
      <c r="A263" s="8" t="s">
        <v>294</v>
      </c>
      <c r="B263" s="9" t="s">
        <v>14</v>
      </c>
      <c r="C263" s="9">
        <v>5380</v>
      </c>
      <c r="D263" s="9">
        <v>0.74</v>
      </c>
      <c r="E263" s="9">
        <v>0.73899999999999999</v>
      </c>
      <c r="F263" s="9">
        <v>0.64700000000000002</v>
      </c>
      <c r="G263" s="9">
        <v>21930.77</v>
      </c>
      <c r="H263" s="10">
        <v>117</v>
      </c>
    </row>
    <row r="264" spans="1:8">
      <c r="A264" s="11" t="s">
        <v>295</v>
      </c>
      <c r="B264" s="12" t="s">
        <v>7</v>
      </c>
      <c r="C264" s="12">
        <v>3558</v>
      </c>
      <c r="D264" s="12">
        <v>0.72799999999999998</v>
      </c>
      <c r="E264" s="12">
        <v>0.71299999999999997</v>
      </c>
      <c r="F264" s="12">
        <v>0.66800000000000004</v>
      </c>
      <c r="G264" s="12">
        <v>178670.47</v>
      </c>
      <c r="H264" s="13">
        <v>61</v>
      </c>
    </row>
    <row r="265" spans="1:8">
      <c r="A265" s="8" t="s">
        <v>296</v>
      </c>
      <c r="B265" s="9" t="s">
        <v>7</v>
      </c>
      <c r="C265" s="9">
        <v>2367</v>
      </c>
      <c r="D265" s="9">
        <v>0.77300000000000002</v>
      </c>
      <c r="E265" s="9">
        <v>0.73699999999999999</v>
      </c>
      <c r="F265" s="9">
        <v>0.72399999999999998</v>
      </c>
      <c r="G265" s="9">
        <v>35365.769999999997</v>
      </c>
      <c r="H265" s="10">
        <v>37</v>
      </c>
    </row>
    <row r="266" spans="1:8">
      <c r="A266" s="11" t="s">
        <v>297</v>
      </c>
      <c r="B266" s="12" t="s">
        <v>7</v>
      </c>
      <c r="C266" s="12">
        <v>2372</v>
      </c>
      <c r="D266" s="12">
        <v>0.75</v>
      </c>
      <c r="E266" s="12">
        <v>0.74399999999999999</v>
      </c>
      <c r="F266" s="12">
        <v>0.66900000000000004</v>
      </c>
      <c r="G266" s="12">
        <v>29907.83</v>
      </c>
      <c r="H266" s="13">
        <v>34</v>
      </c>
    </row>
    <row r="267" spans="1:8">
      <c r="A267" s="8" t="s">
        <v>298</v>
      </c>
      <c r="B267" s="9" t="s">
        <v>22</v>
      </c>
      <c r="C267" s="9">
        <v>4403</v>
      </c>
      <c r="D267" s="9">
        <v>0.745</v>
      </c>
      <c r="E267" s="9">
        <v>0.73</v>
      </c>
      <c r="F267" s="9">
        <v>0.66400000000000003</v>
      </c>
      <c r="G267" s="9">
        <v>30318.28</v>
      </c>
      <c r="H267" s="10">
        <v>115</v>
      </c>
    </row>
    <row r="268" spans="1:8">
      <c r="A268" s="11" t="s">
        <v>299</v>
      </c>
      <c r="B268" s="12" t="s">
        <v>53</v>
      </c>
      <c r="C268" s="12">
        <v>5734</v>
      </c>
      <c r="D268" s="12">
        <v>0.74</v>
      </c>
      <c r="E268" s="12">
        <v>0.752</v>
      </c>
      <c r="F268" s="12">
        <v>0.64500000000000002</v>
      </c>
      <c r="G268" s="12">
        <v>79911.850000000006</v>
      </c>
      <c r="H268" s="13">
        <v>76</v>
      </c>
    </row>
    <row r="269" spans="1:8">
      <c r="A269" s="8" t="s">
        <v>300</v>
      </c>
      <c r="B269" s="9" t="s">
        <v>64</v>
      </c>
      <c r="C269" s="9">
        <v>8222</v>
      </c>
      <c r="D269" s="9">
        <v>0.746</v>
      </c>
      <c r="E269" s="9">
        <v>0.73299999999999998</v>
      </c>
      <c r="F269" s="9">
        <v>0.67700000000000005</v>
      </c>
      <c r="G269" s="9">
        <v>22904.87</v>
      </c>
      <c r="H269" s="10">
        <v>188</v>
      </c>
    </row>
    <row r="270" spans="1:8">
      <c r="A270" s="11" t="s">
        <v>301</v>
      </c>
      <c r="B270" s="12" t="s">
        <v>22</v>
      </c>
      <c r="C270" s="12">
        <v>6613</v>
      </c>
      <c r="D270" s="12">
        <v>0.75</v>
      </c>
      <c r="E270" s="12">
        <v>0.76100000000000001</v>
      </c>
      <c r="F270" s="12">
        <v>0.66600000000000004</v>
      </c>
      <c r="G270" s="12">
        <v>41998.58</v>
      </c>
      <c r="H270" s="13">
        <v>120</v>
      </c>
    </row>
    <row r="271" spans="1:8">
      <c r="A271" s="8" t="s">
        <v>302</v>
      </c>
      <c r="B271" s="9" t="s">
        <v>7</v>
      </c>
      <c r="C271" s="9">
        <v>9833</v>
      </c>
      <c r="D271" s="9">
        <v>0.73799999999999999</v>
      </c>
      <c r="E271" s="9">
        <v>0.69099999999999995</v>
      </c>
      <c r="F271" s="9">
        <v>0.70299999999999996</v>
      </c>
      <c r="G271" s="9">
        <v>15304.53</v>
      </c>
      <c r="H271" s="10">
        <v>112</v>
      </c>
    </row>
    <row r="272" spans="1:8">
      <c r="A272" s="11" t="s">
        <v>303</v>
      </c>
      <c r="B272" s="12" t="s">
        <v>22</v>
      </c>
      <c r="C272" s="12">
        <v>3692</v>
      </c>
      <c r="D272" s="12">
        <v>0.77400000000000002</v>
      </c>
      <c r="E272" s="12">
        <v>0.75800000000000001</v>
      </c>
      <c r="F272" s="12">
        <v>0.72599999999999998</v>
      </c>
      <c r="G272" s="12">
        <v>32465.67</v>
      </c>
      <c r="H272" s="13">
        <v>104</v>
      </c>
    </row>
    <row r="273" spans="1:8">
      <c r="A273" s="8" t="s">
        <v>304</v>
      </c>
      <c r="B273" s="9" t="s">
        <v>7</v>
      </c>
      <c r="C273" s="9">
        <v>4749</v>
      </c>
      <c r="D273" s="9">
        <v>0.745</v>
      </c>
      <c r="E273" s="9">
        <v>0.71599999999999997</v>
      </c>
      <c r="F273" s="9">
        <v>0.70099999999999996</v>
      </c>
      <c r="G273" s="9">
        <v>16454.23</v>
      </c>
      <c r="H273" s="10">
        <v>75</v>
      </c>
    </row>
    <row r="274" spans="1:8">
      <c r="A274" s="11" t="s">
        <v>305</v>
      </c>
      <c r="B274" s="12" t="s">
        <v>7</v>
      </c>
      <c r="C274" s="12">
        <v>1917</v>
      </c>
      <c r="D274" s="12">
        <v>0.76800000000000002</v>
      </c>
      <c r="E274" s="12">
        <v>0.746</v>
      </c>
      <c r="F274" s="12">
        <v>0.70699999999999996</v>
      </c>
      <c r="G274" s="12">
        <v>35154.660000000003</v>
      </c>
      <c r="H274" s="13">
        <v>50</v>
      </c>
    </row>
    <row r="275" spans="1:8">
      <c r="A275" s="8" t="s">
        <v>306</v>
      </c>
      <c r="B275" s="9" t="s">
        <v>59</v>
      </c>
      <c r="C275" s="9">
        <v>7486</v>
      </c>
      <c r="D275" s="9">
        <v>0.75700000000000001</v>
      </c>
      <c r="E275" s="9">
        <v>0.752</v>
      </c>
      <c r="F275" s="9">
        <v>0.67200000000000004</v>
      </c>
      <c r="G275" s="9">
        <v>27123.360000000001</v>
      </c>
      <c r="H275" s="10">
        <v>153</v>
      </c>
    </row>
    <row r="276" spans="1:8">
      <c r="A276" s="11" t="s">
        <v>307</v>
      </c>
      <c r="B276" s="12" t="s">
        <v>10</v>
      </c>
      <c r="C276" s="12">
        <v>4115</v>
      </c>
      <c r="D276" s="12">
        <v>0.73</v>
      </c>
      <c r="E276" s="12">
        <v>0.71599999999999997</v>
      </c>
      <c r="F276" s="12">
        <v>0.64900000000000002</v>
      </c>
      <c r="G276" s="12">
        <v>25987.98</v>
      </c>
      <c r="H276" s="13">
        <v>117</v>
      </c>
    </row>
    <row r="277" spans="1:8">
      <c r="A277" s="8" t="s">
        <v>308</v>
      </c>
      <c r="B277" s="9" t="s">
        <v>7</v>
      </c>
      <c r="C277" s="9">
        <v>1650</v>
      </c>
      <c r="D277" s="9">
        <v>0.78</v>
      </c>
      <c r="E277" s="9">
        <v>0.752</v>
      </c>
      <c r="F277" s="9">
        <v>0.73699999999999999</v>
      </c>
      <c r="G277" s="9">
        <v>24326.29</v>
      </c>
      <c r="H277" s="10">
        <v>43</v>
      </c>
    </row>
    <row r="278" spans="1:8">
      <c r="A278" s="11" t="s">
        <v>309</v>
      </c>
      <c r="B278" s="12" t="s">
        <v>72</v>
      </c>
      <c r="C278" s="12">
        <v>13799</v>
      </c>
      <c r="D278" s="12">
        <v>0.72</v>
      </c>
      <c r="E278" s="12">
        <v>0.69399999999999995</v>
      </c>
      <c r="F278" s="12">
        <v>0.66300000000000003</v>
      </c>
      <c r="G278" s="12">
        <v>19714.79</v>
      </c>
      <c r="H278" s="13">
        <v>185</v>
      </c>
    </row>
    <row r="279" spans="1:8">
      <c r="A279" s="8" t="s">
        <v>310</v>
      </c>
      <c r="B279" s="9" t="s">
        <v>7</v>
      </c>
      <c r="C279" s="9">
        <v>13035</v>
      </c>
      <c r="D279" s="9">
        <v>0.73499999999999999</v>
      </c>
      <c r="E279" s="9">
        <v>0.68700000000000006</v>
      </c>
      <c r="F279" s="9">
        <v>0.67700000000000005</v>
      </c>
      <c r="G279" s="9">
        <v>53634.91</v>
      </c>
      <c r="H279" s="10">
        <v>96</v>
      </c>
    </row>
    <row r="280" spans="1:8">
      <c r="A280" s="11" t="s">
        <v>311</v>
      </c>
      <c r="B280" s="12" t="s">
        <v>7</v>
      </c>
      <c r="C280" s="12">
        <v>1724</v>
      </c>
      <c r="D280" s="12">
        <v>0.76500000000000001</v>
      </c>
      <c r="E280" s="12">
        <v>0.76800000000000002</v>
      </c>
      <c r="F280" s="12">
        <v>0.69399999999999995</v>
      </c>
      <c r="G280" s="12">
        <v>30266.17</v>
      </c>
      <c r="H280" s="13">
        <v>29</v>
      </c>
    </row>
    <row r="281" spans="1:8">
      <c r="A281" s="8" t="s">
        <v>312</v>
      </c>
      <c r="B281" s="9" t="s">
        <v>14</v>
      </c>
      <c r="C281" s="9">
        <v>3276</v>
      </c>
      <c r="D281" s="9">
        <v>0.78</v>
      </c>
      <c r="E281" s="9">
        <v>0.78600000000000003</v>
      </c>
      <c r="F281" s="9">
        <v>0.70699999999999996</v>
      </c>
      <c r="G281" s="9">
        <v>36686.17</v>
      </c>
      <c r="H281" s="10">
        <v>112</v>
      </c>
    </row>
    <row r="282" spans="1:8">
      <c r="A282" s="11" t="s">
        <v>313</v>
      </c>
      <c r="B282" s="12" t="s">
        <v>16</v>
      </c>
      <c r="C282" s="12">
        <v>3607</v>
      </c>
      <c r="D282" s="12">
        <v>0.75800000000000001</v>
      </c>
      <c r="E282" s="12">
        <v>0.72399999999999998</v>
      </c>
      <c r="F282" s="12">
        <v>0.70799999999999996</v>
      </c>
      <c r="G282" s="12">
        <v>29336.66</v>
      </c>
      <c r="H282" s="13">
        <v>78</v>
      </c>
    </row>
    <row r="283" spans="1:8">
      <c r="A283" s="8" t="s">
        <v>314</v>
      </c>
      <c r="B283" s="9" t="s">
        <v>7</v>
      </c>
      <c r="C283" s="9">
        <v>3278</v>
      </c>
      <c r="D283" s="9">
        <v>0.75</v>
      </c>
      <c r="E283" s="9">
        <v>0.74099999999999999</v>
      </c>
      <c r="F283" s="9">
        <v>0.67900000000000005</v>
      </c>
      <c r="G283" s="9">
        <v>20447.3</v>
      </c>
      <c r="H283" s="10">
        <v>49</v>
      </c>
    </row>
    <row r="284" spans="1:8">
      <c r="A284" s="11" t="s">
        <v>315</v>
      </c>
      <c r="B284" s="12" t="s">
        <v>10</v>
      </c>
      <c r="C284" s="12">
        <v>5535</v>
      </c>
      <c r="D284" s="12">
        <v>0.76500000000000001</v>
      </c>
      <c r="E284" s="12">
        <v>0.76100000000000001</v>
      </c>
      <c r="F284" s="12">
        <v>0.69199999999999995</v>
      </c>
      <c r="G284" s="12">
        <v>39078.14</v>
      </c>
      <c r="H284" s="13">
        <v>129</v>
      </c>
    </row>
    <row r="285" spans="1:8">
      <c r="A285" s="8" t="s">
        <v>316</v>
      </c>
      <c r="B285" s="9" t="s">
        <v>7</v>
      </c>
      <c r="C285" s="9">
        <v>1887</v>
      </c>
      <c r="D285" s="9">
        <v>0.753</v>
      </c>
      <c r="E285" s="9">
        <v>0.75900000000000001</v>
      </c>
      <c r="F285" s="9">
        <v>0.68300000000000005</v>
      </c>
      <c r="G285" s="9">
        <v>95399.47</v>
      </c>
      <c r="H285" s="10">
        <v>34</v>
      </c>
    </row>
    <row r="286" spans="1:8">
      <c r="A286" s="11" t="s">
        <v>317</v>
      </c>
      <c r="B286" s="12" t="s">
        <v>16</v>
      </c>
      <c r="C286" s="12">
        <v>4503</v>
      </c>
      <c r="D286" s="12">
        <v>0.74</v>
      </c>
      <c r="E286" s="12">
        <v>0.745</v>
      </c>
      <c r="F286" s="12">
        <v>0.64400000000000002</v>
      </c>
      <c r="G286" s="12">
        <v>27602.09</v>
      </c>
      <c r="H286" s="13">
        <v>56</v>
      </c>
    </row>
    <row r="287" spans="1:8">
      <c r="A287" s="8" t="s">
        <v>318</v>
      </c>
      <c r="B287" s="9" t="s">
        <v>22</v>
      </c>
      <c r="C287" s="9">
        <v>12050</v>
      </c>
      <c r="D287" s="9">
        <v>0.73299999999999998</v>
      </c>
      <c r="E287" s="9">
        <v>0.71499999999999997</v>
      </c>
      <c r="F287" s="9">
        <v>0.63200000000000001</v>
      </c>
      <c r="G287" s="9">
        <v>19883.099999999999</v>
      </c>
      <c r="H287" s="10">
        <v>156</v>
      </c>
    </row>
    <row r="288" spans="1:8">
      <c r="A288" s="11" t="s">
        <v>319</v>
      </c>
      <c r="B288" s="12" t="s">
        <v>7</v>
      </c>
      <c r="C288" s="12">
        <v>4661</v>
      </c>
      <c r="D288" s="12">
        <v>0.78</v>
      </c>
      <c r="E288" s="12">
        <v>0.74</v>
      </c>
      <c r="F288" s="12">
        <v>0.749</v>
      </c>
      <c r="G288" s="12">
        <v>27897.02</v>
      </c>
      <c r="H288" s="13">
        <v>84</v>
      </c>
    </row>
    <row r="289" spans="1:8">
      <c r="A289" s="8" t="s">
        <v>320</v>
      </c>
      <c r="B289" s="9" t="s">
        <v>7</v>
      </c>
      <c r="C289" s="9">
        <v>749</v>
      </c>
      <c r="D289" s="9">
        <v>0.76300000000000001</v>
      </c>
      <c r="E289" s="9">
        <v>0.73599999999999999</v>
      </c>
      <c r="F289" s="9">
        <v>0.72</v>
      </c>
      <c r="G289" s="9">
        <v>30970.21</v>
      </c>
      <c r="H289" s="10">
        <v>6</v>
      </c>
    </row>
    <row r="290" spans="1:8">
      <c r="A290" s="11" t="s">
        <v>321</v>
      </c>
      <c r="B290" s="12" t="s">
        <v>7</v>
      </c>
      <c r="C290" s="12">
        <v>1427</v>
      </c>
      <c r="D290" s="12">
        <v>0.747</v>
      </c>
      <c r="E290" s="12">
        <v>0.70099999999999996</v>
      </c>
      <c r="F290" s="12">
        <v>0.70399999999999996</v>
      </c>
      <c r="G290" s="12">
        <v>29350.05</v>
      </c>
      <c r="H290" s="13">
        <v>26</v>
      </c>
    </row>
    <row r="291" spans="1:8">
      <c r="A291" s="8" t="s">
        <v>322</v>
      </c>
      <c r="B291" s="9" t="s">
        <v>7</v>
      </c>
      <c r="C291" s="9">
        <v>2304</v>
      </c>
      <c r="D291" s="9">
        <v>0.76200000000000001</v>
      </c>
      <c r="E291" s="9">
        <v>0.74</v>
      </c>
      <c r="F291" s="9">
        <v>0.70599999999999996</v>
      </c>
      <c r="G291" s="9">
        <v>28983.75</v>
      </c>
      <c r="H291" s="10">
        <v>51</v>
      </c>
    </row>
    <row r="292" spans="1:8">
      <c r="A292" s="11" t="s">
        <v>323</v>
      </c>
      <c r="B292" s="12" t="s">
        <v>16</v>
      </c>
      <c r="C292" s="12">
        <v>3754</v>
      </c>
      <c r="D292" s="12">
        <v>0.75800000000000001</v>
      </c>
      <c r="E292" s="12">
        <v>0.749</v>
      </c>
      <c r="F292" s="12">
        <v>0.68500000000000005</v>
      </c>
      <c r="G292" s="12">
        <v>28368.39</v>
      </c>
      <c r="H292" s="13">
        <v>94</v>
      </c>
    </row>
    <row r="293" spans="1:8">
      <c r="A293" s="8" t="s">
        <v>324</v>
      </c>
      <c r="B293" s="9" t="s">
        <v>49</v>
      </c>
      <c r="C293" s="9">
        <v>15704</v>
      </c>
      <c r="D293" s="9">
        <v>0.69099999999999995</v>
      </c>
      <c r="E293" s="9">
        <v>0.63200000000000001</v>
      </c>
      <c r="F293" s="9">
        <v>0.64800000000000002</v>
      </c>
      <c r="G293" s="9">
        <v>15531.42</v>
      </c>
      <c r="H293" s="10">
        <v>410</v>
      </c>
    </row>
    <row r="294" spans="1:8">
      <c r="A294" s="11" t="s">
        <v>325</v>
      </c>
      <c r="B294" s="12" t="s">
        <v>16</v>
      </c>
      <c r="C294" s="12">
        <v>1627</v>
      </c>
      <c r="D294" s="12">
        <v>0.73599999999999999</v>
      </c>
      <c r="E294" s="12">
        <v>0.73899999999999999</v>
      </c>
      <c r="F294" s="12">
        <v>0.63200000000000001</v>
      </c>
      <c r="G294" s="12">
        <v>20738.29</v>
      </c>
      <c r="H294" s="13">
        <v>32</v>
      </c>
    </row>
    <row r="295" spans="1:8">
      <c r="A295" s="8" t="s">
        <v>326</v>
      </c>
      <c r="B295" s="9" t="s">
        <v>10</v>
      </c>
      <c r="C295" s="9">
        <v>4591</v>
      </c>
      <c r="D295" s="9">
        <v>0.73299999999999998</v>
      </c>
      <c r="E295" s="9">
        <v>0.72299999999999998</v>
      </c>
      <c r="F295" s="9">
        <v>0.66500000000000004</v>
      </c>
      <c r="G295" s="9">
        <v>20436.21</v>
      </c>
      <c r="H295" s="10">
        <v>80</v>
      </c>
    </row>
    <row r="296" spans="1:8">
      <c r="A296" s="11" t="s">
        <v>327</v>
      </c>
      <c r="B296" s="12" t="s">
        <v>7</v>
      </c>
      <c r="C296" s="12">
        <v>2420</v>
      </c>
      <c r="D296" s="12">
        <v>0.76200000000000001</v>
      </c>
      <c r="E296" s="12">
        <v>0.748</v>
      </c>
      <c r="F296" s="12">
        <v>0.69799999999999995</v>
      </c>
      <c r="G296" s="12">
        <v>30038.14</v>
      </c>
      <c r="H296" s="13">
        <v>58</v>
      </c>
    </row>
    <row r="297" spans="1:8">
      <c r="A297" s="8" t="s">
        <v>328</v>
      </c>
      <c r="B297" s="9" t="s">
        <v>59</v>
      </c>
      <c r="C297" s="9">
        <v>3800</v>
      </c>
      <c r="D297" s="9">
        <v>0.73499999999999999</v>
      </c>
      <c r="E297" s="9">
        <v>0.72799999999999998</v>
      </c>
      <c r="F297" s="9">
        <v>0.62</v>
      </c>
      <c r="G297" s="9">
        <v>35548.519999999997</v>
      </c>
      <c r="H297" s="10">
        <v>40</v>
      </c>
    </row>
    <row r="298" spans="1:8">
      <c r="A298" s="11" t="s">
        <v>329</v>
      </c>
      <c r="B298" s="12" t="s">
        <v>59</v>
      </c>
      <c r="C298" s="12">
        <v>2727</v>
      </c>
      <c r="D298" s="12">
        <v>0.78200000000000003</v>
      </c>
      <c r="E298" s="12">
        <v>0.76300000000000001</v>
      </c>
      <c r="F298" s="12">
        <v>0.71899999999999997</v>
      </c>
      <c r="G298" s="12">
        <v>32369.89</v>
      </c>
      <c r="H298" s="13">
        <v>99</v>
      </c>
    </row>
    <row r="299" spans="1:8">
      <c r="A299" s="8" t="s">
        <v>330</v>
      </c>
      <c r="B299" s="9" t="s">
        <v>7</v>
      </c>
      <c r="C299" s="9">
        <v>1979</v>
      </c>
      <c r="D299" s="9">
        <v>0.77400000000000002</v>
      </c>
      <c r="E299" s="9">
        <v>0.74399999999999999</v>
      </c>
      <c r="F299" s="9">
        <v>0.71699999999999997</v>
      </c>
      <c r="G299" s="9">
        <v>30971.46</v>
      </c>
      <c r="H299" s="10">
        <v>63</v>
      </c>
    </row>
    <row r="300" spans="1:8">
      <c r="A300" s="11" t="s">
        <v>331</v>
      </c>
      <c r="B300" s="12" t="s">
        <v>7</v>
      </c>
      <c r="C300" s="12">
        <v>2852</v>
      </c>
      <c r="D300" s="12">
        <v>0.76200000000000001</v>
      </c>
      <c r="E300" s="12">
        <v>0.75600000000000001</v>
      </c>
      <c r="F300" s="12">
        <v>0.70899999999999996</v>
      </c>
      <c r="G300" s="12">
        <v>28127.42</v>
      </c>
      <c r="H300" s="13">
        <v>61</v>
      </c>
    </row>
    <row r="301" spans="1:8">
      <c r="A301" s="8" t="s">
        <v>332</v>
      </c>
      <c r="B301" s="9" t="s">
        <v>24</v>
      </c>
      <c r="C301" s="9">
        <v>7405</v>
      </c>
      <c r="D301" s="9">
        <v>0.69</v>
      </c>
      <c r="E301" s="9">
        <v>0.68799999999999994</v>
      </c>
      <c r="F301" s="9">
        <v>0.59</v>
      </c>
      <c r="G301" s="9">
        <v>21743.84</v>
      </c>
      <c r="H301" s="10">
        <v>153</v>
      </c>
    </row>
    <row r="302" spans="1:8">
      <c r="A302" s="11" t="s">
        <v>333</v>
      </c>
      <c r="B302" s="12" t="s">
        <v>7</v>
      </c>
      <c r="C302" s="12">
        <v>3289</v>
      </c>
      <c r="D302" s="12">
        <v>0.75</v>
      </c>
      <c r="E302" s="12">
        <v>0.73</v>
      </c>
      <c r="F302" s="12">
        <v>0.67500000000000004</v>
      </c>
      <c r="G302" s="12">
        <v>18066.2</v>
      </c>
      <c r="H302" s="13">
        <v>58</v>
      </c>
    </row>
    <row r="303" spans="1:8">
      <c r="A303" s="8" t="s">
        <v>334</v>
      </c>
      <c r="B303" s="9" t="s">
        <v>7</v>
      </c>
      <c r="C303" s="9">
        <v>2483</v>
      </c>
      <c r="D303" s="9">
        <v>0.79</v>
      </c>
      <c r="E303" s="9">
        <v>0.755</v>
      </c>
      <c r="F303" s="9">
        <v>0.76200000000000001</v>
      </c>
      <c r="G303" s="9">
        <v>48867.19</v>
      </c>
      <c r="H303" s="10">
        <v>55</v>
      </c>
    </row>
    <row r="304" spans="1:8">
      <c r="A304" s="11" t="s">
        <v>335</v>
      </c>
      <c r="B304" s="12" t="s">
        <v>7</v>
      </c>
      <c r="C304" s="12">
        <v>2373</v>
      </c>
      <c r="D304" s="12">
        <v>0.76200000000000001</v>
      </c>
      <c r="E304" s="12">
        <v>0.75</v>
      </c>
      <c r="F304" s="12">
        <v>0.69899999999999995</v>
      </c>
      <c r="G304" s="12">
        <v>84277.15</v>
      </c>
      <c r="H304" s="13">
        <v>61</v>
      </c>
    </row>
    <row r="305" spans="1:8">
      <c r="A305" s="8" t="s">
        <v>336</v>
      </c>
      <c r="B305" s="9" t="s">
        <v>16</v>
      </c>
      <c r="C305" s="9">
        <v>11043</v>
      </c>
      <c r="D305" s="9">
        <v>0.71499999999999997</v>
      </c>
      <c r="E305" s="9">
        <v>0.68200000000000005</v>
      </c>
      <c r="F305" s="9">
        <v>0.625</v>
      </c>
      <c r="G305" s="9">
        <v>15182.19</v>
      </c>
      <c r="H305" s="10">
        <v>119</v>
      </c>
    </row>
    <row r="306" spans="1:8">
      <c r="A306" s="11" t="s">
        <v>337</v>
      </c>
      <c r="B306" s="12" t="s">
        <v>31</v>
      </c>
      <c r="C306" s="12">
        <v>13064</v>
      </c>
      <c r="D306" s="12">
        <v>0.69</v>
      </c>
      <c r="E306" s="12">
        <v>0.61699999999999999</v>
      </c>
      <c r="F306" s="12">
        <v>0.66500000000000004</v>
      </c>
      <c r="G306" s="12">
        <v>36223.879999999997</v>
      </c>
      <c r="H306" s="13">
        <v>171</v>
      </c>
    </row>
    <row r="307" spans="1:8">
      <c r="A307" s="8" t="s">
        <v>338</v>
      </c>
      <c r="B307" s="9" t="s">
        <v>10</v>
      </c>
      <c r="C307" s="9">
        <v>3864</v>
      </c>
      <c r="D307" s="9">
        <v>0.72499999999999998</v>
      </c>
      <c r="E307" s="9">
        <v>0.72499999999999998</v>
      </c>
      <c r="F307" s="9">
        <v>0.65600000000000003</v>
      </c>
      <c r="G307" s="9">
        <v>45958.79</v>
      </c>
      <c r="H307" s="10">
        <v>97</v>
      </c>
    </row>
    <row r="308" spans="1:8">
      <c r="A308" s="11" t="s">
        <v>339</v>
      </c>
      <c r="B308" s="12" t="s">
        <v>7</v>
      </c>
      <c r="C308" s="12">
        <v>5630</v>
      </c>
      <c r="D308" s="12">
        <v>0.76700000000000002</v>
      </c>
      <c r="E308" s="12">
        <v>0.72</v>
      </c>
      <c r="F308" s="12">
        <v>0.747</v>
      </c>
      <c r="G308" s="12">
        <v>36917.03</v>
      </c>
      <c r="H308" s="13">
        <v>81</v>
      </c>
    </row>
    <row r="309" spans="1:8">
      <c r="A309" s="8" t="s">
        <v>340</v>
      </c>
      <c r="B309" s="9" t="s">
        <v>7</v>
      </c>
      <c r="C309" s="9">
        <v>1909</v>
      </c>
      <c r="D309" s="9">
        <v>0.74</v>
      </c>
      <c r="E309" s="9">
        <v>0.73499999999999999</v>
      </c>
      <c r="F309" s="9">
        <v>0.69499999999999995</v>
      </c>
      <c r="G309" s="9">
        <v>27514.47</v>
      </c>
      <c r="H309" s="10">
        <v>39</v>
      </c>
    </row>
    <row r="310" spans="1:8">
      <c r="A310" s="11" t="s">
        <v>341</v>
      </c>
      <c r="B310" s="12" t="s">
        <v>7</v>
      </c>
      <c r="C310" s="12">
        <v>2431</v>
      </c>
      <c r="D310" s="12">
        <v>0.75900000000000001</v>
      </c>
      <c r="E310" s="12">
        <v>0.748</v>
      </c>
      <c r="F310" s="12">
        <v>0.68</v>
      </c>
      <c r="G310" s="12">
        <v>27010.39</v>
      </c>
      <c r="H310" s="13">
        <v>79</v>
      </c>
    </row>
    <row r="311" spans="1:8">
      <c r="A311" s="8" t="s">
        <v>342</v>
      </c>
      <c r="B311" s="9" t="s">
        <v>24</v>
      </c>
      <c r="C311" s="9">
        <v>6649</v>
      </c>
      <c r="D311" s="9">
        <v>0.68</v>
      </c>
      <c r="E311" s="9">
        <v>0.68100000000000005</v>
      </c>
      <c r="F311" s="9">
        <v>0.59199999999999997</v>
      </c>
      <c r="G311" s="9">
        <v>20452.72</v>
      </c>
      <c r="H311" s="10">
        <v>169</v>
      </c>
    </row>
    <row r="312" spans="1:8">
      <c r="A312" s="11" t="s">
        <v>343</v>
      </c>
      <c r="B312" s="12" t="s">
        <v>7</v>
      </c>
      <c r="C312" s="12">
        <v>2213</v>
      </c>
      <c r="D312" s="12">
        <v>0.77900000000000003</v>
      </c>
      <c r="E312" s="12">
        <v>0.76200000000000001</v>
      </c>
      <c r="F312" s="12">
        <v>0.70199999999999996</v>
      </c>
      <c r="G312" s="12">
        <v>54270.98</v>
      </c>
      <c r="H312" s="13">
        <v>32</v>
      </c>
    </row>
    <row r="313" spans="1:8">
      <c r="A313" s="8" t="s">
        <v>344</v>
      </c>
      <c r="B313" s="9" t="s">
        <v>22</v>
      </c>
      <c r="C313" s="9">
        <v>4748</v>
      </c>
      <c r="D313" s="9">
        <v>0.73</v>
      </c>
      <c r="E313" s="9">
        <v>0.72399999999999998</v>
      </c>
      <c r="F313" s="9">
        <v>0.65100000000000002</v>
      </c>
      <c r="G313" s="9">
        <v>34469.94</v>
      </c>
      <c r="H313" s="10">
        <v>87</v>
      </c>
    </row>
    <row r="314" spans="1:8">
      <c r="A314" s="11" t="s">
        <v>345</v>
      </c>
      <c r="B314" s="12" t="s">
        <v>19</v>
      </c>
      <c r="C314" s="12">
        <v>12964</v>
      </c>
      <c r="D314" s="12">
        <v>0.73199999999999998</v>
      </c>
      <c r="E314" s="12">
        <v>0.67300000000000004</v>
      </c>
      <c r="F314" s="12">
        <v>0.70299999999999996</v>
      </c>
      <c r="G314" s="12">
        <v>11720.31</v>
      </c>
      <c r="H314" s="13">
        <v>193</v>
      </c>
    </row>
    <row r="315" spans="1:8">
      <c r="A315" s="8" t="s">
        <v>346</v>
      </c>
      <c r="B315" s="9" t="s">
        <v>7</v>
      </c>
      <c r="C315" s="9">
        <v>2509</v>
      </c>
      <c r="D315" s="9">
        <v>0.75</v>
      </c>
      <c r="E315" s="9">
        <v>0.73599999999999999</v>
      </c>
      <c r="F315" s="9">
        <v>0.69599999999999995</v>
      </c>
      <c r="G315" s="9">
        <v>31674.93</v>
      </c>
      <c r="H315" s="10">
        <v>64</v>
      </c>
    </row>
    <row r="316" spans="1:8">
      <c r="A316" s="11" t="s">
        <v>347</v>
      </c>
      <c r="B316" s="12" t="s">
        <v>7</v>
      </c>
      <c r="C316" s="12">
        <v>1858</v>
      </c>
      <c r="D316" s="12">
        <v>0.78</v>
      </c>
      <c r="E316" s="12">
        <v>0.75</v>
      </c>
      <c r="F316" s="12">
        <v>0.73</v>
      </c>
      <c r="G316" s="12">
        <v>26810.58</v>
      </c>
      <c r="H316" s="13">
        <v>54</v>
      </c>
    </row>
    <row r="317" spans="1:8">
      <c r="A317" s="8" t="s">
        <v>349</v>
      </c>
      <c r="B317" s="9" t="s">
        <v>7</v>
      </c>
      <c r="C317" s="9">
        <v>2616</v>
      </c>
      <c r="D317" s="9">
        <v>0.748</v>
      </c>
      <c r="E317" s="9">
        <v>0.72699999999999998</v>
      </c>
      <c r="F317" s="9">
        <v>0.69599999999999995</v>
      </c>
      <c r="G317" s="9">
        <v>24057.32</v>
      </c>
      <c r="H317" s="10">
        <v>67</v>
      </c>
    </row>
    <row r="318" spans="1:8">
      <c r="A318" s="11" t="s">
        <v>350</v>
      </c>
      <c r="B318" s="12" t="s">
        <v>7</v>
      </c>
      <c r="C318" s="12">
        <v>1061</v>
      </c>
      <c r="D318" s="12">
        <v>0.7</v>
      </c>
      <c r="E318" s="12">
        <v>0.71799999999999997</v>
      </c>
      <c r="F318" s="12">
        <v>0.57599999999999996</v>
      </c>
      <c r="G318" s="12">
        <v>39295.21</v>
      </c>
      <c r="H318" s="13">
        <v>24</v>
      </c>
    </row>
    <row r="319" spans="1:8">
      <c r="A319" s="8" t="s">
        <v>351</v>
      </c>
      <c r="B319" s="9" t="s">
        <v>7</v>
      </c>
      <c r="C319" s="9">
        <v>2054</v>
      </c>
      <c r="D319" s="9">
        <v>0.76200000000000001</v>
      </c>
      <c r="E319" s="9">
        <v>0.74399999999999999</v>
      </c>
      <c r="F319" s="9">
        <v>0.68600000000000005</v>
      </c>
      <c r="G319" s="9">
        <v>42021.86</v>
      </c>
      <c r="H319" s="10">
        <v>58</v>
      </c>
    </row>
    <row r="320" spans="1:8">
      <c r="A320" s="11" t="s">
        <v>352</v>
      </c>
      <c r="B320" s="12" t="s">
        <v>7</v>
      </c>
      <c r="C320" s="12">
        <v>3576</v>
      </c>
      <c r="D320" s="12">
        <v>0.79</v>
      </c>
      <c r="E320" s="12">
        <v>0.76700000000000002</v>
      </c>
      <c r="F320" s="12">
        <v>0.72299999999999998</v>
      </c>
      <c r="G320" s="12">
        <v>17441.73</v>
      </c>
      <c r="H320" s="13">
        <v>70</v>
      </c>
    </row>
    <row r="321" spans="1:8">
      <c r="A321" s="8" t="s">
        <v>353</v>
      </c>
      <c r="B321" s="9" t="s">
        <v>16</v>
      </c>
      <c r="C321" s="9">
        <v>1939</v>
      </c>
      <c r="D321" s="9">
        <v>0.75900000000000001</v>
      </c>
      <c r="E321" s="9">
        <v>0.746</v>
      </c>
      <c r="F321" s="9">
        <v>0.67300000000000004</v>
      </c>
      <c r="G321" s="9">
        <v>20315.79</v>
      </c>
      <c r="H321" s="10">
        <v>54</v>
      </c>
    </row>
    <row r="322" spans="1:8">
      <c r="A322" s="11" t="s">
        <v>354</v>
      </c>
      <c r="B322" s="12" t="s">
        <v>16</v>
      </c>
      <c r="C322" s="12">
        <v>6144</v>
      </c>
      <c r="D322" s="12">
        <v>0.70099999999999996</v>
      </c>
      <c r="E322" s="12">
        <v>0.69799999999999995</v>
      </c>
      <c r="F322" s="12">
        <v>0.59799999999999998</v>
      </c>
      <c r="G322" s="12">
        <v>16582.169999999998</v>
      </c>
      <c r="H322" s="13">
        <v>137</v>
      </c>
    </row>
    <row r="323" spans="1:8">
      <c r="A323" s="8" t="s">
        <v>355</v>
      </c>
      <c r="B323" s="9" t="s">
        <v>7</v>
      </c>
      <c r="C323" s="9">
        <v>6560</v>
      </c>
      <c r="D323" s="9">
        <v>0.76</v>
      </c>
      <c r="E323" s="9">
        <v>0.73799999999999999</v>
      </c>
      <c r="F323" s="9">
        <v>0.70599999999999996</v>
      </c>
      <c r="G323" s="9">
        <v>28454.959999999999</v>
      </c>
      <c r="H323" s="10">
        <v>53</v>
      </c>
    </row>
    <row r="324" spans="1:8">
      <c r="A324" s="11" t="s">
        <v>356</v>
      </c>
      <c r="B324" s="12" t="s">
        <v>19</v>
      </c>
      <c r="C324" s="12">
        <v>7277</v>
      </c>
      <c r="D324" s="12">
        <v>0.66400000000000003</v>
      </c>
      <c r="E324" s="12">
        <v>0.66200000000000003</v>
      </c>
      <c r="F324" s="12">
        <v>0.55600000000000005</v>
      </c>
      <c r="G324" s="12">
        <v>15200.55</v>
      </c>
      <c r="H324" s="13">
        <v>127</v>
      </c>
    </row>
    <row r="325" spans="1:8">
      <c r="A325" s="8" t="s">
        <v>357</v>
      </c>
      <c r="B325" s="9" t="s">
        <v>14</v>
      </c>
      <c r="C325" s="9">
        <v>6811</v>
      </c>
      <c r="D325" s="9">
        <v>0.72599999999999998</v>
      </c>
      <c r="E325" s="9">
        <v>0.72599999999999998</v>
      </c>
      <c r="F325" s="9">
        <v>0.624</v>
      </c>
      <c r="G325" s="9">
        <v>22514.85</v>
      </c>
      <c r="H325" s="10">
        <v>109</v>
      </c>
    </row>
    <row r="326" spans="1:8">
      <c r="A326" s="11" t="s">
        <v>358</v>
      </c>
      <c r="B326" s="12" t="s">
        <v>7</v>
      </c>
      <c r="C326" s="12">
        <v>1282</v>
      </c>
      <c r="D326" s="12">
        <v>0.79</v>
      </c>
      <c r="E326" s="12">
        <v>0.77200000000000002</v>
      </c>
      <c r="F326" s="12">
        <v>0.75</v>
      </c>
      <c r="G326" s="12">
        <v>32838.699999999997</v>
      </c>
      <c r="H326" s="13">
        <v>32</v>
      </c>
    </row>
    <row r="327" spans="1:8">
      <c r="A327" s="8" t="s">
        <v>359</v>
      </c>
      <c r="B327" s="9" t="s">
        <v>7</v>
      </c>
      <c r="C327" s="9">
        <v>4248</v>
      </c>
      <c r="D327" s="9">
        <v>0.77</v>
      </c>
      <c r="E327" s="9">
        <v>0.73599999999999999</v>
      </c>
      <c r="F327" s="9">
        <v>0.71299999999999997</v>
      </c>
      <c r="G327" s="9">
        <v>26852.97</v>
      </c>
      <c r="H327" s="10">
        <v>108</v>
      </c>
    </row>
    <row r="328" spans="1:8">
      <c r="A328" s="11" t="s">
        <v>360</v>
      </c>
      <c r="B328" s="12" t="s">
        <v>16</v>
      </c>
      <c r="C328" s="12">
        <v>2573</v>
      </c>
      <c r="D328" s="12">
        <v>0.72</v>
      </c>
      <c r="E328" s="12">
        <v>0.71399999999999997</v>
      </c>
      <c r="F328" s="12">
        <v>0.60799999999999998</v>
      </c>
      <c r="G328" s="12">
        <v>24700.71</v>
      </c>
      <c r="H328" s="13">
        <v>68</v>
      </c>
    </row>
    <row r="329" spans="1:8">
      <c r="A329" s="8" t="s">
        <v>361</v>
      </c>
      <c r="B329" s="9" t="s">
        <v>7</v>
      </c>
      <c r="C329" s="9">
        <v>1866</v>
      </c>
      <c r="D329" s="9">
        <v>0.78200000000000003</v>
      </c>
      <c r="E329" s="9">
        <v>0.75800000000000001</v>
      </c>
      <c r="F329" s="9">
        <v>0.73899999999999999</v>
      </c>
      <c r="G329" s="9">
        <v>37056.839999999997</v>
      </c>
      <c r="H329" s="10">
        <v>48</v>
      </c>
    </row>
    <row r="330" spans="1:8">
      <c r="A330" s="11" t="s">
        <v>362</v>
      </c>
      <c r="B330" s="12" t="s">
        <v>7</v>
      </c>
      <c r="C330" s="12">
        <v>4131</v>
      </c>
      <c r="D330" s="12">
        <v>0.76900000000000002</v>
      </c>
      <c r="E330" s="12">
        <v>0.73299999999999998</v>
      </c>
      <c r="F330" s="12">
        <v>0.73899999999999999</v>
      </c>
      <c r="G330" s="12">
        <v>20515.77</v>
      </c>
      <c r="H330" s="13">
        <v>84</v>
      </c>
    </row>
    <row r="331" spans="1:8">
      <c r="A331" s="8" t="s">
        <v>363</v>
      </c>
      <c r="B331" s="9" t="s">
        <v>16</v>
      </c>
      <c r="C331" s="9">
        <v>3060</v>
      </c>
      <c r="D331" s="9">
        <v>0.74099999999999999</v>
      </c>
      <c r="E331" s="9">
        <v>0.72099999999999997</v>
      </c>
      <c r="F331" s="9">
        <v>0.67700000000000005</v>
      </c>
      <c r="G331" s="9">
        <v>39001.79</v>
      </c>
      <c r="H331" s="10">
        <v>94</v>
      </c>
    </row>
    <row r="332" spans="1:8">
      <c r="A332" s="11" t="s">
        <v>364</v>
      </c>
      <c r="B332" s="12" t="s">
        <v>7</v>
      </c>
      <c r="C332" s="12">
        <v>3998</v>
      </c>
      <c r="D332" s="12">
        <v>0.79</v>
      </c>
      <c r="E332" s="12">
        <v>0.74199999999999999</v>
      </c>
      <c r="F332" s="12">
        <v>0.75800000000000001</v>
      </c>
      <c r="G332" s="12">
        <v>24424.5</v>
      </c>
      <c r="H332" s="13">
        <v>86</v>
      </c>
    </row>
    <row r="333" spans="1:8">
      <c r="A333" s="8" t="s">
        <v>365</v>
      </c>
      <c r="B333" s="9" t="s">
        <v>10</v>
      </c>
      <c r="C333" s="9">
        <v>8849</v>
      </c>
      <c r="D333" s="9">
        <v>0.73699999999999999</v>
      </c>
      <c r="E333" s="9">
        <v>0.70399999999999996</v>
      </c>
      <c r="F333" s="9">
        <v>0.67800000000000005</v>
      </c>
      <c r="G333" s="9">
        <v>13396.88</v>
      </c>
      <c r="H333" s="10">
        <v>75</v>
      </c>
    </row>
    <row r="334" spans="1:8">
      <c r="A334" s="11" t="s">
        <v>366</v>
      </c>
      <c r="B334" s="12" t="s">
        <v>16</v>
      </c>
      <c r="C334" s="12">
        <v>3936</v>
      </c>
      <c r="D334" s="12">
        <v>0.72499999999999998</v>
      </c>
      <c r="E334" s="12">
        <v>0.71499999999999997</v>
      </c>
      <c r="F334" s="12">
        <v>0.628</v>
      </c>
      <c r="G334" s="12">
        <v>27044.16</v>
      </c>
      <c r="H334" s="13">
        <v>75</v>
      </c>
    </row>
    <row r="335" spans="1:8">
      <c r="A335" s="8" t="s">
        <v>367</v>
      </c>
      <c r="B335" s="9" t="s">
        <v>64</v>
      </c>
      <c r="C335" s="9">
        <v>6525</v>
      </c>
      <c r="D335" s="9">
        <v>0.72</v>
      </c>
      <c r="E335" s="9">
        <v>0.72099999999999997</v>
      </c>
      <c r="F335" s="9">
        <v>0.63</v>
      </c>
      <c r="G335" s="9">
        <v>31705.48</v>
      </c>
      <c r="H335" s="10">
        <v>102</v>
      </c>
    </row>
    <row r="336" spans="1:8">
      <c r="A336" s="11" t="s">
        <v>368</v>
      </c>
      <c r="B336" s="12" t="s">
        <v>59</v>
      </c>
      <c r="C336" s="12">
        <v>2761</v>
      </c>
      <c r="D336" s="12">
        <v>0.8</v>
      </c>
      <c r="E336" s="12">
        <v>0.77700000000000002</v>
      </c>
      <c r="F336" s="12">
        <v>0.75600000000000001</v>
      </c>
      <c r="G336" s="12">
        <v>39910.160000000003</v>
      </c>
      <c r="H336" s="13">
        <v>69</v>
      </c>
    </row>
    <row r="337" spans="1:8">
      <c r="A337" s="8" t="s">
        <v>369</v>
      </c>
      <c r="B337" s="9" t="s">
        <v>7</v>
      </c>
      <c r="C337" s="9">
        <v>1957</v>
      </c>
      <c r="D337" s="9">
        <v>0.73699999999999999</v>
      </c>
      <c r="E337" s="9">
        <v>0.72099999999999997</v>
      </c>
      <c r="F337" s="9">
        <v>0.64300000000000002</v>
      </c>
      <c r="G337" s="9">
        <v>21192.61</v>
      </c>
      <c r="H337" s="10">
        <v>30</v>
      </c>
    </row>
    <row r="338" spans="1:8">
      <c r="A338" s="11" t="s">
        <v>370</v>
      </c>
      <c r="B338" s="12" t="s">
        <v>14</v>
      </c>
      <c r="C338" s="12">
        <v>4064</v>
      </c>
      <c r="D338" s="12">
        <v>0.754</v>
      </c>
      <c r="E338" s="12">
        <v>0.76900000000000002</v>
      </c>
      <c r="F338" s="12">
        <v>0.66200000000000003</v>
      </c>
      <c r="G338" s="12">
        <v>40413.26</v>
      </c>
      <c r="H338" s="13">
        <v>93</v>
      </c>
    </row>
    <row r="339" spans="1:8">
      <c r="A339" s="8" t="s">
        <v>371</v>
      </c>
      <c r="B339" s="9" t="s">
        <v>59</v>
      </c>
      <c r="C339" s="9">
        <v>2123</v>
      </c>
      <c r="D339" s="9">
        <v>0.77500000000000002</v>
      </c>
      <c r="E339" s="9">
        <v>0.76</v>
      </c>
      <c r="F339" s="9">
        <v>0.71099999999999997</v>
      </c>
      <c r="G339" s="9">
        <v>31147.64</v>
      </c>
      <c r="H339" s="10">
        <v>69</v>
      </c>
    </row>
    <row r="340" spans="1:8">
      <c r="A340" s="11" t="s">
        <v>372</v>
      </c>
      <c r="B340" s="12" t="s">
        <v>7</v>
      </c>
      <c r="C340" s="12">
        <v>757</v>
      </c>
      <c r="D340" s="12">
        <v>0.73599999999999999</v>
      </c>
      <c r="E340" s="12">
        <v>0.72499999999999998</v>
      </c>
      <c r="F340" s="12">
        <v>0.65800000000000003</v>
      </c>
      <c r="G340" s="12">
        <v>18466.68</v>
      </c>
      <c r="H340" s="13">
        <v>18</v>
      </c>
    </row>
    <row r="341" spans="1:8">
      <c r="A341" s="8" t="s">
        <v>373</v>
      </c>
      <c r="B341" s="9" t="s">
        <v>10</v>
      </c>
      <c r="C341" s="9">
        <v>2996</v>
      </c>
      <c r="D341" s="9">
        <v>0.73799999999999999</v>
      </c>
      <c r="E341" s="9">
        <v>0.71299999999999997</v>
      </c>
      <c r="F341" s="9">
        <v>0.66600000000000004</v>
      </c>
      <c r="G341" s="9">
        <v>27254.799999999999</v>
      </c>
      <c r="H341" s="10">
        <v>82</v>
      </c>
    </row>
    <row r="342" spans="1:8">
      <c r="A342" s="11" t="s">
        <v>374</v>
      </c>
      <c r="B342" s="12" t="s">
        <v>16</v>
      </c>
      <c r="C342" s="12">
        <v>2285</v>
      </c>
      <c r="D342" s="12">
        <v>0.73</v>
      </c>
      <c r="E342" s="12">
        <v>0.73699999999999999</v>
      </c>
      <c r="F342" s="12">
        <v>0.63800000000000001</v>
      </c>
      <c r="G342" s="12">
        <v>52884.26</v>
      </c>
      <c r="H342" s="13">
        <v>75</v>
      </c>
    </row>
    <row r="343" spans="1:8">
      <c r="A343" s="8" t="s">
        <v>375</v>
      </c>
      <c r="B343" s="9" t="s">
        <v>14</v>
      </c>
      <c r="C343" s="9">
        <v>1675</v>
      </c>
      <c r="D343" s="9">
        <v>0.70799999999999996</v>
      </c>
      <c r="E343" s="9">
        <v>0.71499999999999997</v>
      </c>
      <c r="F343" s="9">
        <v>0.58499999999999996</v>
      </c>
      <c r="G343" s="9">
        <v>29405.65</v>
      </c>
      <c r="H343" s="10">
        <v>35</v>
      </c>
    </row>
    <row r="344" spans="1:8">
      <c r="A344" s="11" t="s">
        <v>376</v>
      </c>
      <c r="B344" s="12" t="s">
        <v>14</v>
      </c>
      <c r="C344" s="12">
        <v>3427</v>
      </c>
      <c r="D344" s="12">
        <v>0.77800000000000002</v>
      </c>
      <c r="E344" s="12">
        <v>0.79600000000000004</v>
      </c>
      <c r="F344" s="12">
        <v>0.70399999999999996</v>
      </c>
      <c r="G344" s="12">
        <v>44199.92</v>
      </c>
      <c r="H344" s="13">
        <v>109</v>
      </c>
    </row>
    <row r="345" spans="1:8">
      <c r="A345" s="8" t="s">
        <v>377</v>
      </c>
      <c r="B345" s="9" t="s">
        <v>7</v>
      </c>
      <c r="C345" s="9">
        <v>2415</v>
      </c>
      <c r="D345" s="9">
        <v>0.78</v>
      </c>
      <c r="E345" s="9">
        <v>0.75700000000000001</v>
      </c>
      <c r="F345" s="9">
        <v>0.72799999999999998</v>
      </c>
      <c r="G345" s="9">
        <v>45941.81</v>
      </c>
      <c r="H345" s="10">
        <v>69</v>
      </c>
    </row>
    <row r="346" spans="1:8">
      <c r="A346" s="11" t="s">
        <v>378</v>
      </c>
      <c r="B346" s="12" t="s">
        <v>16</v>
      </c>
      <c r="C346" s="12">
        <v>2562</v>
      </c>
      <c r="D346" s="12">
        <v>0.755</v>
      </c>
      <c r="E346" s="12">
        <v>0.72899999999999998</v>
      </c>
      <c r="F346" s="12">
        <v>0.67600000000000005</v>
      </c>
      <c r="G346" s="12">
        <v>21743.96</v>
      </c>
      <c r="H346" s="13">
        <v>49</v>
      </c>
    </row>
    <row r="347" spans="1:8">
      <c r="A347" s="8" t="s">
        <v>379</v>
      </c>
      <c r="B347" s="9" t="s">
        <v>7</v>
      </c>
      <c r="C347" s="9">
        <v>6601</v>
      </c>
      <c r="D347" s="9">
        <v>0.73099999999999998</v>
      </c>
      <c r="E347" s="9">
        <v>0.70199999999999996</v>
      </c>
      <c r="F347" s="9">
        <v>0.65400000000000003</v>
      </c>
      <c r="G347" s="9">
        <v>16661.580000000002</v>
      </c>
      <c r="H347" s="10">
        <v>91</v>
      </c>
    </row>
    <row r="348" spans="1:8">
      <c r="A348" s="11" t="s">
        <v>380</v>
      </c>
      <c r="B348" s="12" t="s">
        <v>31</v>
      </c>
      <c r="C348" s="12">
        <v>15801</v>
      </c>
      <c r="D348" s="12">
        <v>0.69</v>
      </c>
      <c r="E348" s="12">
        <v>0.64400000000000002</v>
      </c>
      <c r="F348" s="12">
        <v>0.64200000000000002</v>
      </c>
      <c r="G348" s="12">
        <v>15604.19</v>
      </c>
      <c r="H348" s="13">
        <v>226</v>
      </c>
    </row>
    <row r="349" spans="1:8">
      <c r="A349" s="8" t="s">
        <v>381</v>
      </c>
      <c r="B349" s="9" t="s">
        <v>16</v>
      </c>
      <c r="C349" s="9">
        <v>3989</v>
      </c>
      <c r="D349" s="9">
        <v>0.77</v>
      </c>
      <c r="E349" s="9">
        <v>0.73699999999999999</v>
      </c>
      <c r="F349" s="9">
        <v>0.74199999999999999</v>
      </c>
      <c r="G349" s="9">
        <v>29862.73</v>
      </c>
      <c r="H349" s="10">
        <v>88</v>
      </c>
    </row>
    <row r="350" spans="1:8">
      <c r="A350" s="11" t="s">
        <v>382</v>
      </c>
      <c r="B350" s="12" t="s">
        <v>7</v>
      </c>
      <c r="C350" s="12">
        <v>1168</v>
      </c>
      <c r="D350" s="12">
        <v>0.78400000000000003</v>
      </c>
      <c r="E350" s="12">
        <v>0.76300000000000001</v>
      </c>
      <c r="F350" s="12">
        <v>0.751</v>
      </c>
      <c r="G350" s="12">
        <v>30257.7</v>
      </c>
      <c r="H350" s="13">
        <v>46</v>
      </c>
    </row>
    <row r="351" spans="1:8">
      <c r="A351" s="8" t="s">
        <v>383</v>
      </c>
      <c r="B351" s="9" t="s">
        <v>7</v>
      </c>
      <c r="C351" s="9">
        <v>2446</v>
      </c>
      <c r="D351" s="9">
        <v>0.747</v>
      </c>
      <c r="E351" s="9">
        <v>0.73799999999999999</v>
      </c>
      <c r="F351" s="9">
        <v>0.66700000000000004</v>
      </c>
      <c r="G351" s="9">
        <v>23270.16</v>
      </c>
      <c r="H351" s="10">
        <v>31</v>
      </c>
    </row>
    <row r="352" spans="1:8">
      <c r="A352" s="11" t="s">
        <v>384</v>
      </c>
      <c r="B352" s="12" t="s">
        <v>49</v>
      </c>
      <c r="C352" s="12">
        <v>15327</v>
      </c>
      <c r="D352" s="12">
        <v>0.67</v>
      </c>
      <c r="E352" s="12">
        <v>0.67300000000000004</v>
      </c>
      <c r="F352" s="12">
        <v>0.56399999999999995</v>
      </c>
      <c r="G352" s="12">
        <v>28020.9</v>
      </c>
      <c r="H352" s="13">
        <v>283</v>
      </c>
    </row>
    <row r="353" spans="1:8">
      <c r="A353" s="8" t="s">
        <v>385</v>
      </c>
      <c r="B353" s="9" t="s">
        <v>7</v>
      </c>
      <c r="C353" s="9">
        <v>1607</v>
      </c>
      <c r="D353" s="9">
        <v>0.77800000000000002</v>
      </c>
      <c r="E353" s="9">
        <v>0.76400000000000001</v>
      </c>
      <c r="F353" s="9">
        <v>0.69799999999999995</v>
      </c>
      <c r="G353" s="9">
        <v>42709.38</v>
      </c>
      <c r="H353" s="10">
        <v>48</v>
      </c>
    </row>
    <row r="354" spans="1:8">
      <c r="A354" s="11" t="s">
        <v>386</v>
      </c>
      <c r="B354" s="12" t="s">
        <v>7</v>
      </c>
      <c r="C354" s="12">
        <v>801</v>
      </c>
      <c r="D354" s="12">
        <v>0.72</v>
      </c>
      <c r="E354" s="12">
        <v>0.69699999999999995</v>
      </c>
      <c r="F354" s="12">
        <v>0.63100000000000001</v>
      </c>
      <c r="G354" s="12">
        <v>32957.629999999997</v>
      </c>
      <c r="H354" s="13">
        <v>10</v>
      </c>
    </row>
    <row r="355" spans="1:8">
      <c r="A355" s="8" t="s">
        <v>387</v>
      </c>
      <c r="B355" s="9" t="s">
        <v>7</v>
      </c>
      <c r="C355" s="9">
        <v>1131</v>
      </c>
      <c r="D355" s="9">
        <v>0.71299999999999997</v>
      </c>
      <c r="E355" s="9">
        <v>0.69299999999999995</v>
      </c>
      <c r="F355" s="9">
        <v>0.63300000000000001</v>
      </c>
      <c r="G355" s="9">
        <v>21481.97</v>
      </c>
      <c r="H355" s="10">
        <v>19</v>
      </c>
    </row>
    <row r="356" spans="1:8">
      <c r="A356" s="11" t="s">
        <v>388</v>
      </c>
      <c r="B356" s="12" t="s">
        <v>111</v>
      </c>
      <c r="C356" s="12">
        <v>9657</v>
      </c>
      <c r="D356" s="12">
        <v>0.752</v>
      </c>
      <c r="E356" s="12">
        <v>0.72699999999999998</v>
      </c>
      <c r="F356" s="12">
        <v>0.71199999999999997</v>
      </c>
      <c r="G356" s="12">
        <v>21981.279999999999</v>
      </c>
      <c r="H356" s="13">
        <v>115</v>
      </c>
    </row>
    <row r="357" spans="1:8">
      <c r="A357" s="8" t="s">
        <v>389</v>
      </c>
      <c r="B357" s="9" t="s">
        <v>7</v>
      </c>
      <c r="C357" s="9">
        <v>5931</v>
      </c>
      <c r="D357" s="9">
        <v>0.75900000000000001</v>
      </c>
      <c r="E357" s="9">
        <v>0.72</v>
      </c>
      <c r="F357" s="9">
        <v>0.70499999999999996</v>
      </c>
      <c r="G357" s="9">
        <v>20044.5</v>
      </c>
      <c r="H357" s="10">
        <v>66</v>
      </c>
    </row>
    <row r="358" spans="1:8">
      <c r="A358" s="11" t="s">
        <v>390</v>
      </c>
      <c r="B358" s="12" t="s">
        <v>10</v>
      </c>
      <c r="C358" s="12">
        <v>1918</v>
      </c>
      <c r="D358" s="12">
        <v>0.71</v>
      </c>
      <c r="E358" s="12">
        <v>0.70499999999999996</v>
      </c>
      <c r="F358" s="12">
        <v>0.62</v>
      </c>
      <c r="G358" s="12">
        <v>26627.87</v>
      </c>
      <c r="H358" s="13">
        <v>75</v>
      </c>
    </row>
    <row r="359" spans="1:8">
      <c r="A359" s="8" t="s">
        <v>391</v>
      </c>
      <c r="B359" s="9" t="s">
        <v>14</v>
      </c>
      <c r="C359" s="9">
        <v>4604</v>
      </c>
      <c r="D359" s="9">
        <v>0.73</v>
      </c>
      <c r="E359" s="9">
        <v>0.73199999999999998</v>
      </c>
      <c r="F359" s="9">
        <v>0.63900000000000001</v>
      </c>
      <c r="G359" s="9">
        <v>56111.13</v>
      </c>
      <c r="H359" s="10">
        <v>62</v>
      </c>
    </row>
    <row r="360" spans="1:8">
      <c r="A360" s="11" t="s">
        <v>392</v>
      </c>
      <c r="B360" s="12" t="s">
        <v>7</v>
      </c>
      <c r="C360" s="12">
        <v>3620</v>
      </c>
      <c r="D360" s="12">
        <v>0.75</v>
      </c>
      <c r="E360" s="12">
        <v>0.71299999999999997</v>
      </c>
      <c r="F360" s="12">
        <v>0.70799999999999996</v>
      </c>
      <c r="G360" s="12">
        <v>15691.8</v>
      </c>
      <c r="H360" s="13">
        <v>73</v>
      </c>
    </row>
    <row r="361" spans="1:8">
      <c r="A361" s="8" t="s">
        <v>393</v>
      </c>
      <c r="B361" s="9" t="s">
        <v>7</v>
      </c>
      <c r="C361" s="9">
        <v>1427</v>
      </c>
      <c r="D361" s="9">
        <v>0.79</v>
      </c>
      <c r="E361" s="9">
        <v>0.76200000000000001</v>
      </c>
      <c r="F361" s="9">
        <v>0.73899999999999999</v>
      </c>
      <c r="G361" s="9">
        <v>38128.22</v>
      </c>
      <c r="H361" s="10">
        <v>34</v>
      </c>
    </row>
    <row r="362" spans="1:8">
      <c r="A362" s="11" t="s">
        <v>394</v>
      </c>
      <c r="B362" s="12" t="s">
        <v>16</v>
      </c>
      <c r="C362" s="12">
        <v>2635</v>
      </c>
      <c r="D362" s="12">
        <v>0.74199999999999999</v>
      </c>
      <c r="E362" s="12">
        <v>0.70499999999999996</v>
      </c>
      <c r="F362" s="12">
        <v>0.66400000000000003</v>
      </c>
      <c r="G362" s="12">
        <v>35859.82</v>
      </c>
      <c r="H362" s="13">
        <v>48</v>
      </c>
    </row>
    <row r="363" spans="1:8">
      <c r="A363" s="8" t="s">
        <v>395</v>
      </c>
      <c r="B363" s="9" t="s">
        <v>16</v>
      </c>
      <c r="C363" s="9">
        <v>2963</v>
      </c>
      <c r="D363" s="9">
        <v>0.72199999999999998</v>
      </c>
      <c r="E363" s="9">
        <v>0.73499999999999999</v>
      </c>
      <c r="F363" s="9">
        <v>0.61299999999999999</v>
      </c>
      <c r="G363" s="9">
        <v>23236.560000000001</v>
      </c>
      <c r="H363" s="10">
        <v>84</v>
      </c>
    </row>
    <row r="364" spans="1:8">
      <c r="A364" s="11" t="s">
        <v>396</v>
      </c>
      <c r="B364" s="12" t="s">
        <v>31</v>
      </c>
      <c r="C364" s="12">
        <v>10271</v>
      </c>
      <c r="D364" s="12">
        <v>0.71</v>
      </c>
      <c r="E364" s="12">
        <v>0.64700000000000002</v>
      </c>
      <c r="F364" s="12">
        <v>0.67500000000000004</v>
      </c>
      <c r="G364" s="12">
        <v>20258.09</v>
      </c>
      <c r="H364" s="13">
        <v>160</v>
      </c>
    </row>
    <row r="365" spans="1:8">
      <c r="A365" s="8" t="s">
        <v>397</v>
      </c>
      <c r="B365" s="9" t="s">
        <v>7</v>
      </c>
      <c r="C365" s="9">
        <v>1495</v>
      </c>
      <c r="D365" s="9">
        <v>0.76900000000000002</v>
      </c>
      <c r="E365" s="9">
        <v>0.75</v>
      </c>
      <c r="F365" s="9">
        <v>0.70099999999999996</v>
      </c>
      <c r="G365" s="9">
        <v>24386.639999999999</v>
      </c>
      <c r="H365" s="10">
        <v>44</v>
      </c>
    </row>
    <row r="366" spans="1:8">
      <c r="A366" s="11" t="s">
        <v>398</v>
      </c>
      <c r="B366" s="12" t="s">
        <v>7</v>
      </c>
      <c r="C366" s="12">
        <v>1661</v>
      </c>
      <c r="D366" s="12">
        <v>0.77700000000000002</v>
      </c>
      <c r="E366" s="12">
        <v>0.78300000000000003</v>
      </c>
      <c r="F366" s="12">
        <v>0.69699999999999995</v>
      </c>
      <c r="G366" s="12">
        <v>250827.01</v>
      </c>
      <c r="H366" s="13">
        <v>39</v>
      </c>
    </row>
    <row r="367" spans="1:8">
      <c r="A367" s="8" t="s">
        <v>399</v>
      </c>
      <c r="B367" s="9" t="s">
        <v>49</v>
      </c>
      <c r="C367" s="9">
        <v>5847</v>
      </c>
      <c r="D367" s="9">
        <v>0.66500000000000004</v>
      </c>
      <c r="E367" s="9">
        <v>0.66200000000000003</v>
      </c>
      <c r="F367" s="9">
        <v>0.54800000000000004</v>
      </c>
      <c r="G367" s="9">
        <v>22492.43</v>
      </c>
      <c r="H367" s="10">
        <v>74</v>
      </c>
    </row>
    <row r="368" spans="1:8">
      <c r="A368" s="11" t="s">
        <v>400</v>
      </c>
      <c r="B368" s="12" t="s">
        <v>22</v>
      </c>
      <c r="C368" s="12">
        <v>1251</v>
      </c>
      <c r="D368" s="12">
        <v>0.76800000000000002</v>
      </c>
      <c r="E368" s="12">
        <v>0.76</v>
      </c>
      <c r="F368" s="12">
        <v>0.68899999999999995</v>
      </c>
      <c r="G368" s="12">
        <v>62619.57</v>
      </c>
      <c r="H368" s="13">
        <v>53</v>
      </c>
    </row>
    <row r="369" spans="1:8">
      <c r="A369" s="8" t="s">
        <v>401</v>
      </c>
      <c r="B369" s="9" t="s">
        <v>16</v>
      </c>
      <c r="C369" s="9">
        <v>5252</v>
      </c>
      <c r="D369" s="9">
        <v>0.755</v>
      </c>
      <c r="E369" s="9">
        <v>0.71499999999999997</v>
      </c>
      <c r="F369" s="9">
        <v>0.69599999999999995</v>
      </c>
      <c r="G369" s="9">
        <v>14623.85</v>
      </c>
      <c r="H369" s="10">
        <v>80</v>
      </c>
    </row>
    <row r="370" spans="1:8">
      <c r="A370" s="11" t="s">
        <v>402</v>
      </c>
      <c r="B370" s="12" t="s">
        <v>16</v>
      </c>
      <c r="C370" s="12">
        <v>2552</v>
      </c>
      <c r="D370" s="12">
        <v>0.753</v>
      </c>
      <c r="E370" s="12">
        <v>0.73199999999999998</v>
      </c>
      <c r="F370" s="12">
        <v>0.66500000000000004</v>
      </c>
      <c r="G370" s="12">
        <v>50722.06</v>
      </c>
      <c r="H370" s="13">
        <v>28</v>
      </c>
    </row>
    <row r="371" spans="1:8">
      <c r="A371" s="8" t="s">
        <v>403</v>
      </c>
      <c r="B371" s="9" t="s">
        <v>10</v>
      </c>
      <c r="C371" s="9">
        <v>7824</v>
      </c>
      <c r="D371" s="9">
        <v>0.68</v>
      </c>
      <c r="E371" s="9">
        <v>0.65900000000000003</v>
      </c>
      <c r="F371" s="9">
        <v>0.58899999999999997</v>
      </c>
      <c r="G371" s="9">
        <v>32314.25</v>
      </c>
      <c r="H371" s="10">
        <v>49</v>
      </c>
    </row>
    <row r="372" spans="1:8">
      <c r="A372" s="11" t="s">
        <v>404</v>
      </c>
      <c r="B372" s="12" t="s">
        <v>49</v>
      </c>
      <c r="C372" s="12">
        <v>11815</v>
      </c>
      <c r="D372" s="12">
        <v>0.71499999999999997</v>
      </c>
      <c r="E372" s="12">
        <v>0.70099999999999996</v>
      </c>
      <c r="F372" s="12">
        <v>0.64400000000000002</v>
      </c>
      <c r="G372" s="12">
        <v>64395.75</v>
      </c>
      <c r="H372" s="13">
        <v>106</v>
      </c>
    </row>
    <row r="373" spans="1:8">
      <c r="A373" s="8" t="s">
        <v>405</v>
      </c>
      <c r="B373" s="9" t="s">
        <v>16</v>
      </c>
      <c r="C373" s="9">
        <v>1837</v>
      </c>
      <c r="D373" s="9">
        <v>0.72799999999999998</v>
      </c>
      <c r="E373" s="9">
        <v>0.69</v>
      </c>
      <c r="F373" s="9">
        <v>0.66300000000000003</v>
      </c>
      <c r="G373" s="9">
        <v>13787.43</v>
      </c>
      <c r="H373" s="10">
        <v>38</v>
      </c>
    </row>
    <row r="374" spans="1:8">
      <c r="A374" s="11" t="s">
        <v>406</v>
      </c>
      <c r="B374" s="12" t="s">
        <v>59</v>
      </c>
      <c r="C374" s="12">
        <v>2376</v>
      </c>
      <c r="D374" s="12">
        <v>0.76400000000000001</v>
      </c>
      <c r="E374" s="12">
        <v>0.77200000000000002</v>
      </c>
      <c r="F374" s="12">
        <v>0.67500000000000004</v>
      </c>
      <c r="G374" s="12">
        <v>41596.26</v>
      </c>
      <c r="H374" s="13">
        <v>50</v>
      </c>
    </row>
    <row r="375" spans="1:8">
      <c r="A375" s="8" t="s">
        <v>407</v>
      </c>
      <c r="B375" s="9" t="s">
        <v>7</v>
      </c>
      <c r="C375" s="9">
        <v>2178</v>
      </c>
      <c r="D375" s="9">
        <v>0.754</v>
      </c>
      <c r="E375" s="9">
        <v>0.71799999999999997</v>
      </c>
      <c r="F375" s="9">
        <v>0.70199999999999996</v>
      </c>
      <c r="G375" s="9">
        <v>32358.84</v>
      </c>
      <c r="H375" s="10">
        <v>41</v>
      </c>
    </row>
    <row r="376" spans="1:8">
      <c r="A376" s="11" t="s">
        <v>408</v>
      </c>
      <c r="B376" s="12" t="s">
        <v>7</v>
      </c>
      <c r="C376" s="12">
        <v>884</v>
      </c>
      <c r="D376" s="12">
        <v>0.75</v>
      </c>
      <c r="E376" s="12">
        <v>0.69599999999999995</v>
      </c>
      <c r="F376" s="12">
        <v>0.71799999999999997</v>
      </c>
      <c r="G376" s="12">
        <v>39033.19</v>
      </c>
      <c r="H376" s="13">
        <v>10</v>
      </c>
    </row>
    <row r="377" spans="1:8">
      <c r="A377" s="8" t="s">
        <v>409</v>
      </c>
      <c r="B377" s="9" t="s">
        <v>24</v>
      </c>
      <c r="C377" s="9">
        <v>4578</v>
      </c>
      <c r="D377" s="9">
        <v>0.7</v>
      </c>
      <c r="E377" s="9">
        <v>0.67700000000000005</v>
      </c>
      <c r="F377" s="9">
        <v>0.622</v>
      </c>
      <c r="G377" s="9">
        <v>20442.099999999999</v>
      </c>
      <c r="H377" s="10">
        <v>66</v>
      </c>
    </row>
    <row r="378" spans="1:8">
      <c r="A378" s="11" t="s">
        <v>410</v>
      </c>
      <c r="B378" s="12" t="s">
        <v>7</v>
      </c>
      <c r="C378" s="12">
        <v>936</v>
      </c>
      <c r="D378" s="12">
        <v>0.75</v>
      </c>
      <c r="E378" s="12">
        <v>0.73199999999999998</v>
      </c>
      <c r="F378" s="12">
        <v>0.66500000000000004</v>
      </c>
      <c r="G378" s="12">
        <v>20960.79</v>
      </c>
      <c r="H378" s="13">
        <v>24</v>
      </c>
    </row>
    <row r="379" spans="1:8">
      <c r="A379" s="8" t="s">
        <v>411</v>
      </c>
      <c r="B379" s="9" t="s">
        <v>19</v>
      </c>
      <c r="C379" s="9">
        <v>6247</v>
      </c>
      <c r="D379" s="9">
        <v>0.64</v>
      </c>
      <c r="E379" s="9">
        <v>0.629</v>
      </c>
      <c r="F379" s="9">
        <v>0.54300000000000004</v>
      </c>
      <c r="G379" s="9">
        <v>23647.17</v>
      </c>
      <c r="H379" s="10">
        <v>61</v>
      </c>
    </row>
    <row r="380" spans="1:8">
      <c r="A380" s="11" t="s">
        <v>412</v>
      </c>
      <c r="B380" s="12" t="s">
        <v>7</v>
      </c>
      <c r="C380" s="12">
        <v>2507</v>
      </c>
      <c r="D380" s="12">
        <v>0.70299999999999996</v>
      </c>
      <c r="E380" s="12">
        <v>0.66800000000000004</v>
      </c>
      <c r="F380" s="12">
        <v>0.64900000000000002</v>
      </c>
      <c r="G380" s="12">
        <v>18374.14</v>
      </c>
      <c r="H380" s="13">
        <v>53</v>
      </c>
    </row>
    <row r="381" spans="1:8">
      <c r="A381" s="8" t="s">
        <v>413</v>
      </c>
      <c r="B381" s="9" t="s">
        <v>7</v>
      </c>
      <c r="C381" s="9">
        <v>2269</v>
      </c>
      <c r="D381" s="9">
        <v>0.75</v>
      </c>
      <c r="E381" s="9">
        <v>0.76100000000000001</v>
      </c>
      <c r="F381" s="9">
        <v>0.64800000000000002</v>
      </c>
      <c r="G381" s="9">
        <v>23400.87</v>
      </c>
      <c r="H381" s="10">
        <v>48</v>
      </c>
    </row>
    <row r="382" spans="1:8">
      <c r="A382" s="11" t="s">
        <v>414</v>
      </c>
      <c r="B382" s="12" t="s">
        <v>19</v>
      </c>
      <c r="C382" s="12">
        <v>5857</v>
      </c>
      <c r="D382" s="12">
        <v>0.69</v>
      </c>
      <c r="E382" s="12">
        <v>0.65400000000000003</v>
      </c>
      <c r="F382" s="12">
        <v>0.60899999999999999</v>
      </c>
      <c r="G382" s="12">
        <v>43485.31</v>
      </c>
      <c r="H382" s="13">
        <v>153</v>
      </c>
    </row>
    <row r="383" spans="1:8">
      <c r="A383" s="8" t="s">
        <v>415</v>
      </c>
      <c r="B383" s="9" t="s">
        <v>94</v>
      </c>
      <c r="C383" s="9">
        <v>12119</v>
      </c>
      <c r="D383" s="9">
        <v>0.64900000000000002</v>
      </c>
      <c r="E383" s="9">
        <v>0.63800000000000001</v>
      </c>
      <c r="F383" s="9">
        <v>0.54900000000000004</v>
      </c>
      <c r="G383" s="9">
        <v>17245.95</v>
      </c>
      <c r="H383" s="10">
        <v>187</v>
      </c>
    </row>
    <row r="384" spans="1:8">
      <c r="A384" s="11" t="s">
        <v>416</v>
      </c>
      <c r="B384" s="12" t="s">
        <v>7</v>
      </c>
      <c r="C384" s="12">
        <v>841</v>
      </c>
      <c r="D384" s="12">
        <v>0.79</v>
      </c>
      <c r="E384" s="12">
        <v>0.75</v>
      </c>
      <c r="F384" s="12">
        <v>0.748</v>
      </c>
      <c r="G384" s="12">
        <v>49748.23</v>
      </c>
      <c r="H384" s="13">
        <v>24</v>
      </c>
    </row>
    <row r="385" spans="1:8">
      <c r="A385" s="8" t="s">
        <v>417</v>
      </c>
      <c r="B385" s="9" t="s">
        <v>7</v>
      </c>
      <c r="C385" s="9">
        <v>1927</v>
      </c>
      <c r="D385" s="9">
        <v>0.75800000000000001</v>
      </c>
      <c r="E385" s="9">
        <v>0.73699999999999999</v>
      </c>
      <c r="F385" s="9">
        <v>0.70599999999999996</v>
      </c>
      <c r="G385" s="9">
        <v>31387.01</v>
      </c>
      <c r="H385" s="10">
        <v>25</v>
      </c>
    </row>
    <row r="386" spans="1:8">
      <c r="A386" s="11" t="s">
        <v>418</v>
      </c>
      <c r="B386" s="12" t="s">
        <v>24</v>
      </c>
      <c r="C386" s="12">
        <v>7685</v>
      </c>
      <c r="D386" s="12">
        <v>0.68</v>
      </c>
      <c r="E386" s="12">
        <v>0.67300000000000004</v>
      </c>
      <c r="F386" s="12">
        <v>0.57199999999999995</v>
      </c>
      <c r="G386" s="12">
        <v>17114.47</v>
      </c>
      <c r="H386" s="13">
        <v>141</v>
      </c>
    </row>
    <row r="387" spans="1:8">
      <c r="A387" s="8" t="s">
        <v>419</v>
      </c>
      <c r="B387" s="9" t="s">
        <v>53</v>
      </c>
      <c r="C387" s="9">
        <v>1792</v>
      </c>
      <c r="D387" s="9">
        <v>0.72099999999999997</v>
      </c>
      <c r="E387" s="9">
        <v>0.72699999999999998</v>
      </c>
      <c r="F387" s="9">
        <v>0.627</v>
      </c>
      <c r="G387" s="9">
        <v>28129</v>
      </c>
      <c r="H387" s="10">
        <v>27</v>
      </c>
    </row>
    <row r="388" spans="1:8">
      <c r="A388" s="11" t="s">
        <v>420</v>
      </c>
      <c r="B388" s="12" t="s">
        <v>7</v>
      </c>
      <c r="C388" s="12">
        <v>2134</v>
      </c>
      <c r="D388" s="12">
        <v>0.72099999999999997</v>
      </c>
      <c r="E388" s="12">
        <v>0.67500000000000004</v>
      </c>
      <c r="F388" s="12">
        <v>0.67100000000000004</v>
      </c>
      <c r="G388" s="12">
        <v>17535.990000000002</v>
      </c>
      <c r="H388" s="13">
        <v>48</v>
      </c>
    </row>
    <row r="389" spans="1:8">
      <c r="A389" s="8" t="s">
        <v>421</v>
      </c>
      <c r="B389" s="9" t="s">
        <v>14</v>
      </c>
      <c r="C389" s="9">
        <v>2638</v>
      </c>
      <c r="D389" s="9">
        <v>0.755</v>
      </c>
      <c r="E389" s="9">
        <v>0.76100000000000001</v>
      </c>
      <c r="F389" s="9">
        <v>0.65400000000000003</v>
      </c>
      <c r="G389" s="9">
        <v>46409.32</v>
      </c>
      <c r="H389" s="10">
        <v>61</v>
      </c>
    </row>
    <row r="390" spans="1:8">
      <c r="A390" s="11" t="s">
        <v>422</v>
      </c>
      <c r="B390" s="12" t="s">
        <v>7</v>
      </c>
      <c r="C390" s="12">
        <v>1544</v>
      </c>
      <c r="D390" s="12">
        <v>0.78700000000000003</v>
      </c>
      <c r="E390" s="12">
        <v>0.78400000000000003</v>
      </c>
      <c r="F390" s="12">
        <v>0.71199999999999997</v>
      </c>
      <c r="G390" s="12">
        <v>30140.43</v>
      </c>
      <c r="H390" s="13">
        <v>33</v>
      </c>
    </row>
    <row r="391" spans="1:8">
      <c r="A391" s="8" t="s">
        <v>423</v>
      </c>
      <c r="B391" s="9" t="s">
        <v>16</v>
      </c>
      <c r="C391" s="9">
        <v>6453</v>
      </c>
      <c r="D391" s="9">
        <v>0.73099999999999998</v>
      </c>
      <c r="E391" s="9">
        <v>0.69899999999999995</v>
      </c>
      <c r="F391" s="9">
        <v>0.67</v>
      </c>
      <c r="G391" s="9">
        <v>16870.16</v>
      </c>
      <c r="H391" s="10">
        <v>76</v>
      </c>
    </row>
    <row r="392" spans="1:8">
      <c r="A392" s="11" t="s">
        <v>424</v>
      </c>
      <c r="B392" s="12" t="s">
        <v>16</v>
      </c>
      <c r="C392" s="12">
        <v>2407</v>
      </c>
      <c r="D392" s="12">
        <v>0.73</v>
      </c>
      <c r="E392" s="12">
        <v>0.73</v>
      </c>
      <c r="F392" s="12">
        <v>0.61499999999999999</v>
      </c>
      <c r="G392" s="12">
        <v>27884.32</v>
      </c>
      <c r="H392" s="13">
        <v>35</v>
      </c>
    </row>
    <row r="393" spans="1:8">
      <c r="A393" s="8" t="s">
        <v>425</v>
      </c>
      <c r="B393" s="9" t="s">
        <v>16</v>
      </c>
      <c r="C393" s="9">
        <v>1685</v>
      </c>
      <c r="D393" s="9">
        <v>0.7</v>
      </c>
      <c r="E393" s="9">
        <v>0.69099999999999995</v>
      </c>
      <c r="F393" s="9">
        <v>0.58699999999999997</v>
      </c>
      <c r="G393" s="9">
        <v>18638.54</v>
      </c>
      <c r="H393" s="10">
        <v>32</v>
      </c>
    </row>
    <row r="394" spans="1:8">
      <c r="A394" s="11" t="s">
        <v>426</v>
      </c>
      <c r="B394" s="12" t="s">
        <v>22</v>
      </c>
      <c r="C394" s="12">
        <v>2789</v>
      </c>
      <c r="D394" s="12">
        <v>0.74</v>
      </c>
      <c r="E394" s="12">
        <v>0.74399999999999999</v>
      </c>
      <c r="F394" s="12">
        <v>0.66100000000000003</v>
      </c>
      <c r="G394" s="12">
        <v>38395.06</v>
      </c>
      <c r="H394" s="13">
        <v>66</v>
      </c>
    </row>
    <row r="395" spans="1:8">
      <c r="A395" s="8" t="s">
        <v>427</v>
      </c>
      <c r="B395" s="9" t="s">
        <v>33</v>
      </c>
      <c r="C395" s="9">
        <v>1620</v>
      </c>
      <c r="D395" s="9">
        <v>0.72499999999999998</v>
      </c>
      <c r="E395" s="9">
        <v>0.73699999999999999</v>
      </c>
      <c r="F395" s="9">
        <v>0.627</v>
      </c>
      <c r="G395" s="9">
        <v>43031.23</v>
      </c>
      <c r="H395" s="10">
        <v>14</v>
      </c>
    </row>
    <row r="396" spans="1:8">
      <c r="A396" s="11" t="s">
        <v>428</v>
      </c>
      <c r="B396" s="12" t="s">
        <v>7</v>
      </c>
      <c r="C396" s="12">
        <v>1829</v>
      </c>
      <c r="D396" s="12">
        <v>0.76900000000000002</v>
      </c>
      <c r="E396" s="12">
        <v>0.73699999999999999</v>
      </c>
      <c r="F396" s="12">
        <v>0.72799999999999998</v>
      </c>
      <c r="G396" s="12">
        <v>24487.27</v>
      </c>
      <c r="H396" s="13">
        <v>55</v>
      </c>
    </row>
    <row r="397" spans="1:8">
      <c r="A397" s="8" t="s">
        <v>429</v>
      </c>
      <c r="B397" s="9" t="s">
        <v>22</v>
      </c>
      <c r="C397" s="9">
        <v>3671</v>
      </c>
      <c r="D397" s="9">
        <v>0.78200000000000003</v>
      </c>
      <c r="E397" s="9">
        <v>0.77800000000000002</v>
      </c>
      <c r="F397" s="9">
        <v>0.72799999999999998</v>
      </c>
      <c r="G397" s="9">
        <v>41713.58</v>
      </c>
      <c r="H397" s="10">
        <v>101</v>
      </c>
    </row>
    <row r="398" spans="1:8">
      <c r="A398" s="11" t="s">
        <v>430</v>
      </c>
      <c r="B398" s="12" t="s">
        <v>14</v>
      </c>
      <c r="C398" s="12">
        <v>1751</v>
      </c>
      <c r="D398" s="12">
        <v>0.76</v>
      </c>
      <c r="E398" s="12">
        <v>0.752</v>
      </c>
      <c r="F398" s="12">
        <v>0.69099999999999995</v>
      </c>
      <c r="G398" s="12">
        <v>41950.67</v>
      </c>
      <c r="H398" s="13">
        <v>41</v>
      </c>
    </row>
    <row r="399" spans="1:8">
      <c r="A399" s="8" t="s">
        <v>431</v>
      </c>
      <c r="B399" s="9" t="s">
        <v>16</v>
      </c>
      <c r="C399" s="9">
        <v>3592</v>
      </c>
      <c r="D399" s="9">
        <v>0.70599999999999996</v>
      </c>
      <c r="E399" s="9">
        <v>0.69699999999999995</v>
      </c>
      <c r="F399" s="9">
        <v>0.60299999999999998</v>
      </c>
      <c r="G399" s="9">
        <v>16706.25</v>
      </c>
      <c r="H399" s="10">
        <v>80</v>
      </c>
    </row>
    <row r="400" spans="1:8">
      <c r="A400" s="11" t="s">
        <v>432</v>
      </c>
      <c r="B400" s="12" t="s">
        <v>7</v>
      </c>
      <c r="C400" s="12">
        <v>3148</v>
      </c>
      <c r="D400" s="12">
        <v>0.76900000000000002</v>
      </c>
      <c r="E400" s="12">
        <v>0.746</v>
      </c>
      <c r="F400" s="12">
        <v>0.69699999999999995</v>
      </c>
      <c r="G400" s="12">
        <v>19396.97</v>
      </c>
      <c r="H400" s="13">
        <v>34</v>
      </c>
    </row>
    <row r="401" spans="1:8">
      <c r="A401" s="8" t="s">
        <v>433</v>
      </c>
      <c r="B401" s="9" t="s">
        <v>16</v>
      </c>
      <c r="C401" s="9">
        <v>2969</v>
      </c>
      <c r="D401" s="9">
        <v>0.75</v>
      </c>
      <c r="E401" s="9">
        <v>0.71799999999999997</v>
      </c>
      <c r="F401" s="9">
        <v>0.68500000000000005</v>
      </c>
      <c r="G401" s="9">
        <v>19908.04</v>
      </c>
      <c r="H401" s="10">
        <v>82</v>
      </c>
    </row>
    <row r="402" spans="1:8">
      <c r="A402" s="11" t="s">
        <v>434</v>
      </c>
      <c r="B402" s="12" t="s">
        <v>7</v>
      </c>
      <c r="C402" s="12">
        <v>1211</v>
      </c>
      <c r="D402" s="12">
        <v>0.71599999999999997</v>
      </c>
      <c r="E402" s="12">
        <v>0.69399999999999995</v>
      </c>
      <c r="F402" s="12">
        <v>0.624</v>
      </c>
      <c r="G402" s="12">
        <v>21416.61</v>
      </c>
      <c r="H402" s="13">
        <v>55</v>
      </c>
    </row>
    <row r="403" spans="1:8">
      <c r="A403" s="8" t="s">
        <v>435</v>
      </c>
      <c r="B403" s="9" t="s">
        <v>14</v>
      </c>
      <c r="C403" s="9">
        <v>2567</v>
      </c>
      <c r="D403" s="9">
        <v>0.745</v>
      </c>
      <c r="E403" s="9">
        <v>0.755</v>
      </c>
      <c r="F403" s="9">
        <v>0.64300000000000002</v>
      </c>
      <c r="G403" s="9">
        <v>44103.68</v>
      </c>
      <c r="H403" s="10">
        <v>86</v>
      </c>
    </row>
    <row r="404" spans="1:8">
      <c r="A404" s="11" t="s">
        <v>436</v>
      </c>
      <c r="B404" s="12" t="s">
        <v>19</v>
      </c>
      <c r="C404" s="12">
        <v>5982</v>
      </c>
      <c r="D404" s="12">
        <v>0.64800000000000002</v>
      </c>
      <c r="E404" s="12">
        <v>0.66700000000000004</v>
      </c>
      <c r="F404" s="12">
        <v>0.50600000000000001</v>
      </c>
      <c r="G404" s="12">
        <v>12601</v>
      </c>
      <c r="H404" s="13">
        <v>41</v>
      </c>
    </row>
    <row r="405" spans="1:8">
      <c r="A405" s="8" t="s">
        <v>437</v>
      </c>
      <c r="B405" s="9" t="s">
        <v>7</v>
      </c>
      <c r="C405" s="9">
        <v>533</v>
      </c>
      <c r="D405" s="9">
        <v>0.76700000000000002</v>
      </c>
      <c r="E405" s="9">
        <v>0.76400000000000001</v>
      </c>
      <c r="F405" s="9">
        <v>0.67600000000000005</v>
      </c>
      <c r="G405" s="9">
        <v>23411.1</v>
      </c>
      <c r="H405" s="10">
        <v>37</v>
      </c>
    </row>
    <row r="406" spans="1:8">
      <c r="A406" s="11" t="s">
        <v>438</v>
      </c>
      <c r="B406" s="12" t="s">
        <v>7</v>
      </c>
      <c r="C406" s="12">
        <v>1242</v>
      </c>
      <c r="D406" s="12">
        <v>0.755</v>
      </c>
      <c r="E406" s="12">
        <v>0.74099999999999999</v>
      </c>
      <c r="F406" s="12">
        <v>0.67400000000000004</v>
      </c>
      <c r="G406" s="12">
        <v>19600.54</v>
      </c>
      <c r="H406" s="13">
        <v>42</v>
      </c>
    </row>
    <row r="407" spans="1:8">
      <c r="A407" s="8" t="s">
        <v>439</v>
      </c>
      <c r="B407" s="9" t="s">
        <v>16</v>
      </c>
      <c r="C407" s="9">
        <v>1374</v>
      </c>
      <c r="D407" s="9">
        <v>0.73199999999999998</v>
      </c>
      <c r="E407" s="9">
        <v>0.72899999999999998</v>
      </c>
      <c r="F407" s="9">
        <v>0.63300000000000001</v>
      </c>
      <c r="G407" s="9">
        <v>183218.05</v>
      </c>
      <c r="H407" s="10">
        <v>44</v>
      </c>
    </row>
    <row r="408" spans="1:8">
      <c r="A408" s="11" t="s">
        <v>440</v>
      </c>
      <c r="B408" s="12" t="s">
        <v>7</v>
      </c>
      <c r="C408" s="12">
        <v>2566</v>
      </c>
      <c r="D408" s="12">
        <v>0.77</v>
      </c>
      <c r="E408" s="12">
        <v>0.755</v>
      </c>
      <c r="F408" s="12">
        <v>0.68300000000000005</v>
      </c>
      <c r="G408" s="12">
        <v>35231.35</v>
      </c>
      <c r="H408" s="13">
        <v>62</v>
      </c>
    </row>
    <row r="409" spans="1:8">
      <c r="A409" s="8" t="s">
        <v>441</v>
      </c>
      <c r="B409" s="9" t="s">
        <v>64</v>
      </c>
      <c r="C409" s="9">
        <v>4966</v>
      </c>
      <c r="D409" s="9">
        <v>0.73099999999999998</v>
      </c>
      <c r="E409" s="9">
        <v>0.746</v>
      </c>
      <c r="F409" s="9">
        <v>0.626</v>
      </c>
      <c r="G409" s="9">
        <v>17098.939999999999</v>
      </c>
      <c r="H409" s="10">
        <v>128</v>
      </c>
    </row>
    <row r="410" spans="1:8">
      <c r="A410" s="11" t="s">
        <v>442</v>
      </c>
      <c r="B410" s="12" t="s">
        <v>14</v>
      </c>
      <c r="C410" s="12">
        <v>3573</v>
      </c>
      <c r="D410" s="12">
        <v>0.77200000000000002</v>
      </c>
      <c r="E410" s="12">
        <v>0.76500000000000001</v>
      </c>
      <c r="F410" s="12">
        <v>0.69599999999999995</v>
      </c>
      <c r="G410" s="12">
        <v>28239.1</v>
      </c>
      <c r="H410" s="13">
        <v>88</v>
      </c>
    </row>
    <row r="411" spans="1:8">
      <c r="A411" s="8" t="s">
        <v>443</v>
      </c>
      <c r="B411" s="9" t="s">
        <v>7</v>
      </c>
      <c r="C411" s="9">
        <v>835</v>
      </c>
      <c r="D411" s="9">
        <v>0.73</v>
      </c>
      <c r="E411" s="9">
        <v>0.73699999999999999</v>
      </c>
      <c r="F411" s="9">
        <v>0.63400000000000001</v>
      </c>
      <c r="G411" s="9">
        <v>18734.78</v>
      </c>
      <c r="H411" s="10">
        <v>31</v>
      </c>
    </row>
    <row r="412" spans="1:8">
      <c r="A412" s="11" t="s">
        <v>444</v>
      </c>
      <c r="B412" s="12" t="s">
        <v>10</v>
      </c>
      <c r="C412" s="12">
        <v>1690</v>
      </c>
      <c r="D412" s="12">
        <v>0.69299999999999995</v>
      </c>
      <c r="E412" s="12">
        <v>0.72599999999999998</v>
      </c>
      <c r="F412" s="12">
        <v>0.54400000000000004</v>
      </c>
      <c r="G412" s="12">
        <v>30584.41</v>
      </c>
      <c r="H412" s="13">
        <v>44</v>
      </c>
    </row>
    <row r="413" spans="1:8">
      <c r="A413" s="8" t="s">
        <v>444</v>
      </c>
      <c r="B413" s="9" t="s">
        <v>10</v>
      </c>
      <c r="C413" s="9">
        <v>1690</v>
      </c>
      <c r="D413" s="9">
        <v>0.69299999999999995</v>
      </c>
      <c r="E413" s="9">
        <v>0.72599999999999998</v>
      </c>
      <c r="F413" s="9">
        <v>0.54400000000000004</v>
      </c>
      <c r="G413" s="9">
        <v>30584.41</v>
      </c>
      <c r="H413" s="10">
        <v>44</v>
      </c>
    </row>
    <row r="414" spans="1:8">
      <c r="A414" s="11" t="s">
        <v>445</v>
      </c>
      <c r="B414" s="12" t="s">
        <v>24</v>
      </c>
      <c r="C414" s="12">
        <v>8322</v>
      </c>
      <c r="D414" s="12">
        <v>0.68500000000000005</v>
      </c>
      <c r="E414" s="12">
        <v>0.68300000000000005</v>
      </c>
      <c r="F414" s="12">
        <v>0.58799999999999997</v>
      </c>
      <c r="G414" s="12">
        <v>14113.49</v>
      </c>
      <c r="H414" s="13">
        <v>138</v>
      </c>
    </row>
    <row r="415" spans="1:8">
      <c r="A415" s="8" t="s">
        <v>446</v>
      </c>
      <c r="B415" s="9" t="s">
        <v>16</v>
      </c>
      <c r="C415" s="9">
        <v>2561</v>
      </c>
      <c r="D415" s="9">
        <v>0.77700000000000002</v>
      </c>
      <c r="E415" s="9">
        <v>0.79</v>
      </c>
      <c r="F415" s="9">
        <v>0.69299999999999995</v>
      </c>
      <c r="G415" s="9">
        <v>32342.23</v>
      </c>
      <c r="H415" s="10">
        <v>55</v>
      </c>
    </row>
    <row r="416" spans="1:8">
      <c r="A416" s="11" t="s">
        <v>447</v>
      </c>
      <c r="B416" s="12" t="s">
        <v>14</v>
      </c>
      <c r="C416" s="12">
        <v>3204</v>
      </c>
      <c r="D416" s="12">
        <v>0.74199999999999999</v>
      </c>
      <c r="E416" s="12">
        <v>0.73899999999999999</v>
      </c>
      <c r="F416" s="12">
        <v>0.64800000000000002</v>
      </c>
      <c r="G416" s="12">
        <v>27143.23</v>
      </c>
      <c r="H416" s="13">
        <v>74</v>
      </c>
    </row>
    <row r="417" spans="1:8">
      <c r="A417" s="8" t="s">
        <v>448</v>
      </c>
      <c r="B417" s="9" t="s">
        <v>14</v>
      </c>
      <c r="C417" s="9">
        <v>2740</v>
      </c>
      <c r="D417" s="9">
        <v>0.75</v>
      </c>
      <c r="E417" s="9">
        <v>0.754</v>
      </c>
      <c r="F417" s="9">
        <v>0.65300000000000002</v>
      </c>
      <c r="G417" s="9">
        <v>52062.77</v>
      </c>
      <c r="H417" s="10">
        <v>92</v>
      </c>
    </row>
    <row r="418" spans="1:8">
      <c r="A418" s="11" t="s">
        <v>449</v>
      </c>
      <c r="B418" s="12" t="s">
        <v>7</v>
      </c>
      <c r="C418" s="12">
        <v>1119</v>
      </c>
      <c r="D418" s="12">
        <v>0.73</v>
      </c>
      <c r="E418" s="12">
        <v>0.73199999999999998</v>
      </c>
      <c r="F418" s="12">
        <v>0.63900000000000001</v>
      </c>
      <c r="G418" s="12">
        <v>31815.57</v>
      </c>
      <c r="H418" s="13">
        <v>19</v>
      </c>
    </row>
    <row r="419" spans="1:8">
      <c r="A419" s="8" t="s">
        <v>450</v>
      </c>
      <c r="B419" s="9" t="s">
        <v>16</v>
      </c>
      <c r="C419" s="9">
        <v>1646</v>
      </c>
      <c r="D419" s="9">
        <v>0.72099999999999997</v>
      </c>
      <c r="E419" s="9">
        <v>0.72699999999999998</v>
      </c>
      <c r="F419" s="9">
        <v>0.62</v>
      </c>
      <c r="G419" s="9">
        <v>38950.04</v>
      </c>
      <c r="H419" s="10">
        <v>36</v>
      </c>
    </row>
    <row r="420" spans="1:8">
      <c r="A420" s="11" t="s">
        <v>451</v>
      </c>
      <c r="B420" s="12" t="s">
        <v>7</v>
      </c>
      <c r="C420" s="12">
        <v>9637</v>
      </c>
      <c r="D420" s="12">
        <v>0.70299999999999996</v>
      </c>
      <c r="E420" s="12">
        <v>0.65900000000000003</v>
      </c>
      <c r="F420" s="12">
        <v>0.64700000000000002</v>
      </c>
      <c r="G420" s="12">
        <v>8074.58</v>
      </c>
      <c r="H420" s="13">
        <v>70</v>
      </c>
    </row>
    <row r="421" spans="1:8">
      <c r="A421" s="8" t="s">
        <v>452</v>
      </c>
      <c r="B421" s="9" t="s">
        <v>7</v>
      </c>
      <c r="C421" s="9">
        <v>2293</v>
      </c>
      <c r="D421" s="9">
        <v>0.75</v>
      </c>
      <c r="E421" s="9">
        <v>0.745</v>
      </c>
      <c r="F421" s="9">
        <v>0.68100000000000005</v>
      </c>
      <c r="G421" s="9">
        <v>19388.740000000002</v>
      </c>
      <c r="H421" s="10">
        <v>29</v>
      </c>
    </row>
    <row r="422" spans="1:8">
      <c r="A422" s="11" t="s">
        <v>453</v>
      </c>
      <c r="B422" s="12" t="s">
        <v>14</v>
      </c>
      <c r="C422" s="12">
        <v>643</v>
      </c>
      <c r="D422" s="12">
        <v>0.76500000000000001</v>
      </c>
      <c r="E422" s="12">
        <v>0.78400000000000003</v>
      </c>
      <c r="F422" s="12">
        <v>0.67300000000000004</v>
      </c>
      <c r="G422" s="12">
        <v>59656.17</v>
      </c>
      <c r="H422" s="13">
        <v>22</v>
      </c>
    </row>
    <row r="423" spans="1:8">
      <c r="A423" s="8" t="s">
        <v>454</v>
      </c>
      <c r="B423" s="9" t="s">
        <v>82</v>
      </c>
      <c r="C423" s="9">
        <v>6005</v>
      </c>
      <c r="D423" s="9">
        <v>0.70099999999999996</v>
      </c>
      <c r="E423" s="9">
        <v>0.66700000000000004</v>
      </c>
      <c r="F423" s="9">
        <v>0.628</v>
      </c>
      <c r="G423" s="9">
        <v>14482.69</v>
      </c>
      <c r="H423" s="10">
        <v>69</v>
      </c>
    </row>
    <row r="424" spans="1:8">
      <c r="A424" s="11" t="s">
        <v>455</v>
      </c>
      <c r="B424" s="12" t="s">
        <v>7</v>
      </c>
      <c r="C424" s="12">
        <v>2993</v>
      </c>
      <c r="D424" s="12">
        <v>0.73</v>
      </c>
      <c r="E424" s="12">
        <v>0.72699999999999998</v>
      </c>
      <c r="F424" s="12">
        <v>0.65400000000000003</v>
      </c>
      <c r="G424" s="12">
        <v>25674.73</v>
      </c>
      <c r="H424" s="13">
        <v>38</v>
      </c>
    </row>
    <row r="425" spans="1:8">
      <c r="A425" s="8" t="s">
        <v>456</v>
      </c>
      <c r="B425" s="9" t="s">
        <v>14</v>
      </c>
      <c r="C425" s="9">
        <v>3249</v>
      </c>
      <c r="D425" s="9">
        <v>0.74</v>
      </c>
      <c r="E425" s="9">
        <v>0.72</v>
      </c>
      <c r="F425" s="9">
        <v>0.66400000000000003</v>
      </c>
      <c r="G425" s="9">
        <v>23689.07</v>
      </c>
      <c r="H425" s="10">
        <v>77</v>
      </c>
    </row>
    <row r="426" spans="1:8">
      <c r="A426" s="11" t="s">
        <v>457</v>
      </c>
      <c r="B426" s="12" t="s">
        <v>16</v>
      </c>
      <c r="C426" s="12">
        <v>1653</v>
      </c>
      <c r="D426" s="12">
        <v>0.76400000000000001</v>
      </c>
      <c r="E426" s="12">
        <v>0.753</v>
      </c>
      <c r="F426" s="12">
        <v>0.68</v>
      </c>
      <c r="G426" s="12">
        <v>77067.59</v>
      </c>
      <c r="H426" s="13">
        <v>46</v>
      </c>
    </row>
    <row r="427" spans="1:8">
      <c r="A427" s="8" t="s">
        <v>458</v>
      </c>
      <c r="B427" s="9" t="s">
        <v>19</v>
      </c>
      <c r="C427" s="9">
        <v>7083</v>
      </c>
      <c r="D427" s="9">
        <v>0.69</v>
      </c>
      <c r="E427" s="9">
        <v>0.65600000000000003</v>
      </c>
      <c r="F427" s="9">
        <v>0.628</v>
      </c>
      <c r="G427" s="9">
        <v>9506.73</v>
      </c>
      <c r="H427" s="10">
        <v>78</v>
      </c>
    </row>
    <row r="428" spans="1:8">
      <c r="A428" s="11" t="s">
        <v>459</v>
      </c>
      <c r="B428" s="12" t="s">
        <v>22</v>
      </c>
      <c r="C428" s="12">
        <v>2965</v>
      </c>
      <c r="D428" s="12">
        <v>0.755</v>
      </c>
      <c r="E428" s="12">
        <v>0.747</v>
      </c>
      <c r="F428" s="12">
        <v>0.68500000000000005</v>
      </c>
      <c r="G428" s="12">
        <v>31698.92</v>
      </c>
      <c r="H428" s="13">
        <v>57</v>
      </c>
    </row>
    <row r="429" spans="1:8">
      <c r="A429" s="8" t="s">
        <v>460</v>
      </c>
      <c r="B429" s="9" t="s">
        <v>49</v>
      </c>
      <c r="C429" s="9">
        <v>10806</v>
      </c>
      <c r="D429" s="9">
        <v>0.67</v>
      </c>
      <c r="E429" s="9">
        <v>0.65400000000000003</v>
      </c>
      <c r="F429" s="9">
        <v>0.58199999999999996</v>
      </c>
      <c r="G429" s="9">
        <v>18709.66</v>
      </c>
      <c r="H429" s="10">
        <v>146</v>
      </c>
    </row>
    <row r="430" spans="1:8">
      <c r="A430" s="11" t="s">
        <v>461</v>
      </c>
      <c r="B430" s="12" t="s">
        <v>7</v>
      </c>
      <c r="C430" s="12">
        <v>2567</v>
      </c>
      <c r="D430" s="12">
        <v>0.73299999999999998</v>
      </c>
      <c r="E430" s="12">
        <v>0.71299999999999997</v>
      </c>
      <c r="F430" s="12">
        <v>0.63900000000000001</v>
      </c>
      <c r="G430" s="12">
        <v>40134.15</v>
      </c>
      <c r="H430" s="13">
        <v>35</v>
      </c>
    </row>
    <row r="431" spans="1:8">
      <c r="A431" s="8" t="s">
        <v>462</v>
      </c>
      <c r="B431" s="9" t="s">
        <v>16</v>
      </c>
      <c r="C431" s="9">
        <v>4932</v>
      </c>
      <c r="D431" s="9">
        <v>0.68799999999999994</v>
      </c>
      <c r="E431" s="9">
        <v>0.67700000000000005</v>
      </c>
      <c r="F431" s="9">
        <v>0.59199999999999997</v>
      </c>
      <c r="G431" s="9">
        <v>23398.53</v>
      </c>
      <c r="H431" s="10">
        <v>83</v>
      </c>
    </row>
    <row r="432" spans="1:8">
      <c r="A432" s="11" t="s">
        <v>463</v>
      </c>
      <c r="B432" s="12" t="s">
        <v>7</v>
      </c>
      <c r="C432" s="12">
        <v>1749</v>
      </c>
      <c r="D432" s="12">
        <v>0.755</v>
      </c>
      <c r="E432" s="12">
        <v>0.73499999999999999</v>
      </c>
      <c r="F432" s="12">
        <v>0.70599999999999996</v>
      </c>
      <c r="G432" s="12">
        <v>30760.41</v>
      </c>
      <c r="H432" s="13">
        <v>23</v>
      </c>
    </row>
    <row r="433" spans="1:8">
      <c r="A433" s="8" t="s">
        <v>464</v>
      </c>
      <c r="B433" s="9" t="s">
        <v>10</v>
      </c>
      <c r="C433" s="9">
        <v>3668</v>
      </c>
      <c r="D433" s="9">
        <v>0.71</v>
      </c>
      <c r="E433" s="9">
        <v>0.71399999999999997</v>
      </c>
      <c r="F433" s="9">
        <v>0.621</v>
      </c>
      <c r="G433" s="9">
        <v>26152.13</v>
      </c>
      <c r="H433" s="10">
        <v>119</v>
      </c>
    </row>
    <row r="434" spans="1:8">
      <c r="A434" s="11" t="s">
        <v>465</v>
      </c>
      <c r="B434" s="12" t="s">
        <v>7</v>
      </c>
      <c r="C434" s="12">
        <v>1479</v>
      </c>
      <c r="D434" s="12">
        <v>0.71</v>
      </c>
      <c r="E434" s="12">
        <v>0.7</v>
      </c>
      <c r="F434" s="12">
        <v>0.61399999999999999</v>
      </c>
      <c r="G434" s="12">
        <v>20750.45</v>
      </c>
      <c r="H434" s="13">
        <v>73</v>
      </c>
    </row>
    <row r="435" spans="1:8">
      <c r="A435" s="8" t="s">
        <v>466</v>
      </c>
      <c r="B435" s="9" t="s">
        <v>22</v>
      </c>
      <c r="C435" s="9">
        <v>4442</v>
      </c>
      <c r="D435" s="9">
        <v>0.73</v>
      </c>
      <c r="E435" s="9">
        <v>0.72599999999999998</v>
      </c>
      <c r="F435" s="9">
        <v>0.65700000000000003</v>
      </c>
      <c r="G435" s="9">
        <v>44278</v>
      </c>
      <c r="H435" s="10">
        <v>64</v>
      </c>
    </row>
    <row r="436" spans="1:8">
      <c r="A436" s="11" t="s">
        <v>467</v>
      </c>
      <c r="B436" s="12" t="s">
        <v>10</v>
      </c>
      <c r="C436" s="12">
        <v>1507</v>
      </c>
      <c r="D436" s="12">
        <v>0.72799999999999998</v>
      </c>
      <c r="E436" s="12">
        <v>0.75</v>
      </c>
      <c r="F436" s="12">
        <v>0.624</v>
      </c>
      <c r="G436" s="12">
        <v>46566.38</v>
      </c>
      <c r="H436" s="13">
        <v>26</v>
      </c>
    </row>
    <row r="437" spans="1:8">
      <c r="A437" s="8" t="s">
        <v>468</v>
      </c>
      <c r="B437" s="9" t="s">
        <v>7</v>
      </c>
      <c r="C437" s="9">
        <v>1240</v>
      </c>
      <c r="D437" s="9">
        <v>0.75800000000000001</v>
      </c>
      <c r="E437" s="9">
        <v>0.74</v>
      </c>
      <c r="F437" s="9">
        <v>0.69899999999999995</v>
      </c>
      <c r="G437" s="9">
        <v>20256.689999999999</v>
      </c>
      <c r="H437" s="10">
        <v>44</v>
      </c>
    </row>
    <row r="438" spans="1:8">
      <c r="A438" s="11" t="s">
        <v>469</v>
      </c>
      <c r="B438" s="12" t="s">
        <v>16</v>
      </c>
      <c r="C438" s="12">
        <v>4618</v>
      </c>
      <c r="D438" s="12">
        <v>0.73</v>
      </c>
      <c r="E438" s="12">
        <v>0.73099999999999998</v>
      </c>
      <c r="F438" s="12">
        <v>0.63400000000000001</v>
      </c>
      <c r="G438" s="12">
        <v>18893.259999999998</v>
      </c>
      <c r="H438" s="13">
        <v>117</v>
      </c>
    </row>
    <row r="439" spans="1:8">
      <c r="A439" s="8" t="s">
        <v>470</v>
      </c>
      <c r="B439" s="9" t="s">
        <v>19</v>
      </c>
      <c r="C439" s="9">
        <v>3984</v>
      </c>
      <c r="D439" s="9">
        <v>0.66</v>
      </c>
      <c r="E439" s="9">
        <v>0.63200000000000001</v>
      </c>
      <c r="F439" s="9">
        <v>0.57099999999999995</v>
      </c>
      <c r="G439" s="9">
        <v>15161.18</v>
      </c>
      <c r="H439" s="10">
        <v>72</v>
      </c>
    </row>
    <row r="440" spans="1:8">
      <c r="A440" s="11" t="s">
        <v>471</v>
      </c>
      <c r="B440" s="12" t="s">
        <v>16</v>
      </c>
      <c r="C440" s="12">
        <v>3119</v>
      </c>
      <c r="D440" s="12">
        <v>0.77500000000000002</v>
      </c>
      <c r="E440" s="12">
        <v>0.75800000000000001</v>
      </c>
      <c r="F440" s="12">
        <v>0.69599999999999995</v>
      </c>
      <c r="G440" s="12">
        <v>19391.080000000002</v>
      </c>
      <c r="H440" s="13">
        <v>117</v>
      </c>
    </row>
    <row r="441" spans="1:8">
      <c r="A441" s="8" t="s">
        <v>472</v>
      </c>
      <c r="B441" s="9" t="s">
        <v>19</v>
      </c>
      <c r="C441" s="9">
        <v>4069</v>
      </c>
      <c r="D441" s="9">
        <v>0.68</v>
      </c>
      <c r="E441" s="9">
        <v>0.63</v>
      </c>
      <c r="F441" s="9">
        <v>0.61899999999999999</v>
      </c>
      <c r="G441" s="9">
        <v>15520.94</v>
      </c>
      <c r="H441" s="10">
        <v>62</v>
      </c>
    </row>
    <row r="442" spans="1:8">
      <c r="A442" s="11" t="s">
        <v>473</v>
      </c>
      <c r="B442" s="12" t="s">
        <v>14</v>
      </c>
      <c r="C442" s="12">
        <v>1399</v>
      </c>
      <c r="D442" s="12">
        <v>0.76400000000000001</v>
      </c>
      <c r="E442" s="12">
        <v>0.78300000000000003</v>
      </c>
      <c r="F442" s="12">
        <v>0.66200000000000003</v>
      </c>
      <c r="G442" s="12">
        <v>51082.22</v>
      </c>
      <c r="H442" s="13">
        <v>40</v>
      </c>
    </row>
    <row r="443" spans="1:8">
      <c r="A443" s="8" t="s">
        <v>474</v>
      </c>
      <c r="B443" s="9" t="s">
        <v>7</v>
      </c>
      <c r="C443" s="9">
        <v>1576</v>
      </c>
      <c r="D443" s="9">
        <v>0.76</v>
      </c>
      <c r="E443" s="9">
        <v>0.73899999999999999</v>
      </c>
      <c r="F443" s="9">
        <v>0.69299999999999995</v>
      </c>
      <c r="G443" s="9">
        <v>91873.77</v>
      </c>
      <c r="H443" s="10">
        <v>23</v>
      </c>
    </row>
    <row r="444" spans="1:8">
      <c r="A444" s="11" t="s">
        <v>475</v>
      </c>
      <c r="B444" s="12" t="s">
        <v>7</v>
      </c>
      <c r="C444" s="12">
        <v>1388</v>
      </c>
      <c r="D444" s="12">
        <v>0.72499999999999998</v>
      </c>
      <c r="E444" s="12">
        <v>0.72499999999999998</v>
      </c>
      <c r="F444" s="12">
        <v>0.61599999999999999</v>
      </c>
      <c r="G444" s="12">
        <v>25595.29</v>
      </c>
      <c r="H444" s="13">
        <v>11</v>
      </c>
    </row>
    <row r="445" spans="1:8">
      <c r="A445" s="8" t="s">
        <v>476</v>
      </c>
      <c r="B445" s="9" t="s">
        <v>16</v>
      </c>
      <c r="C445" s="9">
        <v>3493</v>
      </c>
      <c r="D445" s="9">
        <v>0.71299999999999997</v>
      </c>
      <c r="E445" s="9">
        <v>0.68899999999999995</v>
      </c>
      <c r="F445" s="9">
        <v>0.61699999999999999</v>
      </c>
      <c r="G445" s="9">
        <v>17057.93</v>
      </c>
      <c r="H445" s="10">
        <v>51</v>
      </c>
    </row>
    <row r="446" spans="1:8">
      <c r="A446" s="11" t="s">
        <v>477</v>
      </c>
      <c r="B446" s="12" t="s">
        <v>14</v>
      </c>
      <c r="C446" s="12">
        <v>1691</v>
      </c>
      <c r="D446" s="12">
        <v>0.75</v>
      </c>
      <c r="E446" s="12">
        <v>0.76900000000000002</v>
      </c>
      <c r="F446" s="12">
        <v>0.64600000000000002</v>
      </c>
      <c r="G446" s="12">
        <v>29614.09</v>
      </c>
      <c r="H446" s="13">
        <v>35</v>
      </c>
    </row>
    <row r="447" spans="1:8">
      <c r="A447" s="8" t="s">
        <v>478</v>
      </c>
      <c r="B447" s="9" t="s">
        <v>7</v>
      </c>
      <c r="C447" s="9">
        <v>2392</v>
      </c>
      <c r="D447" s="9">
        <v>0.73799999999999999</v>
      </c>
      <c r="E447" s="9">
        <v>0.71699999999999997</v>
      </c>
      <c r="F447" s="9">
        <v>0.67800000000000005</v>
      </c>
      <c r="G447" s="9">
        <v>87725.88</v>
      </c>
      <c r="H447" s="10">
        <v>18</v>
      </c>
    </row>
    <row r="448" spans="1:8">
      <c r="A448" s="11" t="s">
        <v>479</v>
      </c>
      <c r="B448" s="12" t="s">
        <v>10</v>
      </c>
      <c r="C448" s="12">
        <v>4603</v>
      </c>
      <c r="D448" s="12">
        <v>0.71</v>
      </c>
      <c r="E448" s="12">
        <v>0.72099999999999997</v>
      </c>
      <c r="F448" s="12">
        <v>0.626</v>
      </c>
      <c r="G448" s="12">
        <v>20714.330000000002</v>
      </c>
      <c r="H448" s="13">
        <v>97</v>
      </c>
    </row>
    <row r="449" spans="1:8">
      <c r="A449" s="8" t="s">
        <v>480</v>
      </c>
      <c r="B449" s="9" t="s">
        <v>7</v>
      </c>
      <c r="C449" s="9">
        <v>2175</v>
      </c>
      <c r="D449" s="9">
        <v>0.73799999999999999</v>
      </c>
      <c r="E449" s="9">
        <v>0.7</v>
      </c>
      <c r="F449" s="9">
        <v>0.68899999999999995</v>
      </c>
      <c r="G449" s="9">
        <v>22328.98</v>
      </c>
      <c r="H449" s="10">
        <v>52</v>
      </c>
    </row>
    <row r="450" spans="1:8">
      <c r="A450" s="11" t="s">
        <v>481</v>
      </c>
      <c r="B450" s="12" t="s">
        <v>7</v>
      </c>
      <c r="C450" s="12">
        <v>1296</v>
      </c>
      <c r="D450" s="12">
        <v>0.76300000000000001</v>
      </c>
      <c r="E450" s="12">
        <v>0.72699999999999998</v>
      </c>
      <c r="F450" s="12">
        <v>0.72599999999999998</v>
      </c>
      <c r="G450" s="12">
        <v>38069.46</v>
      </c>
      <c r="H450" s="13">
        <v>24</v>
      </c>
    </row>
    <row r="451" spans="1:8">
      <c r="A451" s="8" t="s">
        <v>482</v>
      </c>
      <c r="B451" s="9" t="s">
        <v>33</v>
      </c>
      <c r="C451" s="9">
        <v>1790</v>
      </c>
      <c r="D451" s="9">
        <v>0.73</v>
      </c>
      <c r="E451" s="9">
        <v>0.73899999999999999</v>
      </c>
      <c r="F451" s="9">
        <v>0.621</v>
      </c>
      <c r="G451" s="9">
        <v>27621.32</v>
      </c>
      <c r="H451" s="10">
        <v>59</v>
      </c>
    </row>
    <row r="452" spans="1:8">
      <c r="A452" s="11" t="s">
        <v>483</v>
      </c>
      <c r="B452" s="12" t="s">
        <v>16</v>
      </c>
      <c r="C452" s="12">
        <v>2185</v>
      </c>
      <c r="D452" s="12">
        <v>0.72599999999999998</v>
      </c>
      <c r="E452" s="12">
        <v>0.69599999999999995</v>
      </c>
      <c r="F452" s="12">
        <v>0.63500000000000001</v>
      </c>
      <c r="G452" s="12">
        <v>18448.490000000002</v>
      </c>
      <c r="H452" s="13">
        <v>31</v>
      </c>
    </row>
    <row r="453" spans="1:8">
      <c r="A453" s="8" t="s">
        <v>484</v>
      </c>
      <c r="B453" s="9" t="s">
        <v>14</v>
      </c>
      <c r="C453" s="9">
        <v>2673</v>
      </c>
      <c r="D453" s="9">
        <v>0.77</v>
      </c>
      <c r="E453" s="9">
        <v>0.75600000000000001</v>
      </c>
      <c r="F453" s="9">
        <v>0.70699999999999996</v>
      </c>
      <c r="G453" s="9">
        <v>42532.6</v>
      </c>
      <c r="H453" s="10">
        <v>77</v>
      </c>
    </row>
    <row r="454" spans="1:8">
      <c r="A454" s="11" t="s">
        <v>485</v>
      </c>
      <c r="B454" s="12" t="s">
        <v>14</v>
      </c>
      <c r="C454" s="12">
        <v>11495</v>
      </c>
      <c r="D454" s="12">
        <v>0.72</v>
      </c>
      <c r="E454" s="12">
        <v>0.72</v>
      </c>
      <c r="F454" s="12">
        <v>0.59099999999999997</v>
      </c>
      <c r="G454" s="12">
        <v>13126.06</v>
      </c>
      <c r="H454" s="13">
        <v>184</v>
      </c>
    </row>
    <row r="455" spans="1:8">
      <c r="A455" s="8" t="s">
        <v>486</v>
      </c>
      <c r="B455" s="9" t="s">
        <v>16</v>
      </c>
      <c r="C455" s="9">
        <v>1652</v>
      </c>
      <c r="D455" s="9">
        <v>0.747</v>
      </c>
      <c r="E455" s="9">
        <v>0.73</v>
      </c>
      <c r="F455" s="9">
        <v>0.67400000000000004</v>
      </c>
      <c r="G455" s="9">
        <v>52175.19</v>
      </c>
      <c r="H455" s="10">
        <v>24</v>
      </c>
    </row>
    <row r="456" spans="1:8">
      <c r="A456" s="11" t="s">
        <v>487</v>
      </c>
      <c r="B456" s="12" t="s">
        <v>7</v>
      </c>
      <c r="C456" s="12">
        <v>1409</v>
      </c>
      <c r="D456" s="12">
        <v>0.77700000000000002</v>
      </c>
      <c r="E456" s="12">
        <v>0.752</v>
      </c>
      <c r="F456" s="12">
        <v>0.71699999999999997</v>
      </c>
      <c r="G456" s="12">
        <v>34431.94</v>
      </c>
      <c r="H456" s="13">
        <v>30</v>
      </c>
    </row>
    <row r="457" spans="1:8">
      <c r="A457" s="8" t="s">
        <v>488</v>
      </c>
      <c r="B457" s="9" t="s">
        <v>14</v>
      </c>
      <c r="C457" s="9">
        <v>2172</v>
      </c>
      <c r="D457" s="9">
        <v>0.74299999999999999</v>
      </c>
      <c r="E457" s="9">
        <v>0.75600000000000001</v>
      </c>
      <c r="F457" s="9">
        <v>0.63700000000000001</v>
      </c>
      <c r="G457" s="9">
        <v>27330.71</v>
      </c>
      <c r="H457" s="10">
        <v>43</v>
      </c>
    </row>
    <row r="458" spans="1:8">
      <c r="A458" s="11" t="s">
        <v>489</v>
      </c>
      <c r="B458" s="12" t="s">
        <v>14</v>
      </c>
      <c r="C458" s="12">
        <v>2024</v>
      </c>
      <c r="D458" s="12">
        <v>0.77</v>
      </c>
      <c r="E458" s="12">
        <v>0.746</v>
      </c>
      <c r="F458" s="12">
        <v>0.68200000000000005</v>
      </c>
      <c r="G458" s="12">
        <v>23542.16</v>
      </c>
      <c r="H458" s="13">
        <v>47</v>
      </c>
    </row>
    <row r="459" spans="1:8">
      <c r="A459" s="8" t="s">
        <v>490</v>
      </c>
      <c r="B459" s="9" t="s">
        <v>19</v>
      </c>
      <c r="C459" s="9">
        <v>3670</v>
      </c>
      <c r="D459" s="9">
        <v>0.65</v>
      </c>
      <c r="E459" s="9">
        <v>0.61399999999999999</v>
      </c>
      <c r="F459" s="9">
        <v>0.57599999999999996</v>
      </c>
      <c r="G459" s="9">
        <v>65271.07</v>
      </c>
      <c r="H459" s="10">
        <v>35</v>
      </c>
    </row>
    <row r="460" spans="1:8">
      <c r="A460" s="11" t="s">
        <v>491</v>
      </c>
      <c r="B460" s="12" t="s">
        <v>24</v>
      </c>
      <c r="C460" s="12">
        <v>7290</v>
      </c>
      <c r="D460" s="12">
        <v>0.67500000000000004</v>
      </c>
      <c r="E460" s="12">
        <v>0.64100000000000001</v>
      </c>
      <c r="F460" s="12">
        <v>0.59099999999999997</v>
      </c>
      <c r="G460" s="12">
        <v>37043.879999999997</v>
      </c>
      <c r="H460" s="13">
        <v>58</v>
      </c>
    </row>
    <row r="461" spans="1:8">
      <c r="A461" s="8" t="s">
        <v>492</v>
      </c>
      <c r="B461" s="9" t="s">
        <v>14</v>
      </c>
      <c r="C461" s="9">
        <v>1116</v>
      </c>
      <c r="D461" s="9">
        <v>0.7</v>
      </c>
      <c r="E461" s="9">
        <v>0.69899999999999995</v>
      </c>
      <c r="F461" s="9">
        <v>0.58499999999999996</v>
      </c>
      <c r="G461" s="9">
        <v>21856.5</v>
      </c>
      <c r="H461" s="10">
        <v>41</v>
      </c>
    </row>
    <row r="462" spans="1:8">
      <c r="A462" s="11" t="s">
        <v>493</v>
      </c>
      <c r="B462" s="12" t="s">
        <v>7</v>
      </c>
      <c r="C462" s="12">
        <v>985</v>
      </c>
      <c r="D462" s="12">
        <v>0.81200000000000006</v>
      </c>
      <c r="E462" s="12">
        <v>0.78600000000000003</v>
      </c>
      <c r="F462" s="12">
        <v>0.78200000000000003</v>
      </c>
      <c r="G462" s="12">
        <v>21499.82</v>
      </c>
      <c r="H462" s="13">
        <v>31</v>
      </c>
    </row>
    <row r="463" spans="1:8">
      <c r="A463" s="8" t="s">
        <v>494</v>
      </c>
      <c r="B463" s="9" t="s">
        <v>7</v>
      </c>
      <c r="C463" s="9">
        <v>1724</v>
      </c>
      <c r="D463" s="9">
        <v>0.71</v>
      </c>
      <c r="E463" s="9">
        <v>0.71599999999999997</v>
      </c>
      <c r="F463" s="9">
        <v>0.60399999999999998</v>
      </c>
      <c r="G463" s="9">
        <v>38855.69</v>
      </c>
      <c r="H463" s="10">
        <v>35</v>
      </c>
    </row>
    <row r="464" spans="1:8">
      <c r="A464" s="11" t="s">
        <v>495</v>
      </c>
      <c r="B464" s="12" t="s">
        <v>14</v>
      </c>
      <c r="C464" s="12">
        <v>4011</v>
      </c>
      <c r="D464" s="12">
        <v>0.71099999999999997</v>
      </c>
      <c r="E464" s="12">
        <v>0.72199999999999998</v>
      </c>
      <c r="F464" s="12">
        <v>0.59799999999999998</v>
      </c>
      <c r="G464" s="12">
        <v>37456.519999999997</v>
      </c>
      <c r="H464" s="13">
        <v>61</v>
      </c>
    </row>
    <row r="465" spans="1:8">
      <c r="A465" s="8" t="s">
        <v>496</v>
      </c>
      <c r="B465" s="9" t="s">
        <v>7</v>
      </c>
      <c r="C465" s="9">
        <v>1412</v>
      </c>
      <c r="D465" s="9">
        <v>0.76800000000000002</v>
      </c>
      <c r="E465" s="9">
        <v>0.80900000000000005</v>
      </c>
      <c r="F465" s="9">
        <v>0.67100000000000004</v>
      </c>
      <c r="G465" s="9">
        <v>36465.620000000003</v>
      </c>
      <c r="H465" s="10">
        <v>35</v>
      </c>
    </row>
    <row r="466" spans="1:8">
      <c r="A466" s="11" t="s">
        <v>497</v>
      </c>
      <c r="B466" s="12" t="s">
        <v>16</v>
      </c>
      <c r="C466" s="12">
        <v>2223</v>
      </c>
      <c r="D466" s="12">
        <v>0.71099999999999997</v>
      </c>
      <c r="E466" s="12">
        <v>0.70599999999999996</v>
      </c>
      <c r="F466" s="12">
        <v>0.58599999999999997</v>
      </c>
      <c r="G466" s="12">
        <v>17245.78</v>
      </c>
      <c r="H466" s="13">
        <v>38</v>
      </c>
    </row>
    <row r="467" spans="1:8">
      <c r="A467" s="8" t="s">
        <v>498</v>
      </c>
      <c r="B467" s="9" t="s">
        <v>24</v>
      </c>
      <c r="C467" s="9">
        <v>3831</v>
      </c>
      <c r="D467" s="9">
        <v>0.69099999999999995</v>
      </c>
      <c r="E467" s="9">
        <v>0.65200000000000002</v>
      </c>
      <c r="F467" s="9">
        <v>0.61599999999999999</v>
      </c>
      <c r="G467" s="9">
        <v>38581.15</v>
      </c>
      <c r="H467" s="10">
        <v>36</v>
      </c>
    </row>
    <row r="468" spans="1:8">
      <c r="A468" s="11" t="s">
        <v>499</v>
      </c>
      <c r="B468" s="12" t="s">
        <v>7</v>
      </c>
      <c r="C468" s="12">
        <v>1576</v>
      </c>
      <c r="D468" s="12">
        <v>0.76300000000000001</v>
      </c>
      <c r="E468" s="12">
        <v>0.749</v>
      </c>
      <c r="F468" s="12">
        <v>0.70799999999999996</v>
      </c>
      <c r="G468" s="12">
        <v>17767.62</v>
      </c>
      <c r="H468" s="13">
        <v>25</v>
      </c>
    </row>
    <row r="469" spans="1:8">
      <c r="A469" s="8" t="s">
        <v>500</v>
      </c>
      <c r="B469" s="9" t="s">
        <v>64</v>
      </c>
      <c r="C469" s="9">
        <v>4348</v>
      </c>
      <c r="D469" s="9">
        <v>0.752</v>
      </c>
      <c r="E469" s="9">
        <v>0.71699999999999997</v>
      </c>
      <c r="F469" s="9">
        <v>0.70699999999999996</v>
      </c>
      <c r="G469" s="9">
        <v>47644.02</v>
      </c>
      <c r="H469" s="10">
        <v>114</v>
      </c>
    </row>
    <row r="470" spans="1:8">
      <c r="A470" s="11" t="s">
        <v>501</v>
      </c>
      <c r="B470" s="12" t="s">
        <v>24</v>
      </c>
      <c r="C470" s="12">
        <v>8398</v>
      </c>
      <c r="D470" s="12">
        <v>0.66500000000000004</v>
      </c>
      <c r="E470" s="12">
        <v>0.65600000000000003</v>
      </c>
      <c r="F470" s="12">
        <v>0.56799999999999995</v>
      </c>
      <c r="G470" s="12">
        <v>15062.91</v>
      </c>
      <c r="H470" s="13">
        <v>91</v>
      </c>
    </row>
    <row r="471" spans="1:8">
      <c r="A471" s="8" t="s">
        <v>502</v>
      </c>
      <c r="B471" s="9" t="s">
        <v>7</v>
      </c>
      <c r="C471" s="9">
        <v>906</v>
      </c>
      <c r="D471" s="9">
        <v>0.746</v>
      </c>
      <c r="E471" s="9">
        <v>0.72699999999999998</v>
      </c>
      <c r="F471" s="9">
        <v>0.70199999999999996</v>
      </c>
      <c r="G471" s="9">
        <v>27670.81</v>
      </c>
      <c r="H471" s="10">
        <v>22</v>
      </c>
    </row>
    <row r="472" spans="1:8">
      <c r="A472" s="11" t="s">
        <v>503</v>
      </c>
      <c r="B472" s="12" t="s">
        <v>82</v>
      </c>
      <c r="C472" s="12">
        <v>3178</v>
      </c>
      <c r="D472" s="12">
        <v>0.67</v>
      </c>
      <c r="E472" s="12">
        <v>0.64500000000000002</v>
      </c>
      <c r="F472" s="12">
        <v>0.56699999999999995</v>
      </c>
      <c r="G472" s="12">
        <v>15151.67</v>
      </c>
      <c r="H472" s="13">
        <v>38</v>
      </c>
    </row>
    <row r="473" spans="1:8">
      <c r="A473" s="8" t="s">
        <v>504</v>
      </c>
      <c r="B473" s="9" t="s">
        <v>7</v>
      </c>
      <c r="C473" s="9">
        <v>2668</v>
      </c>
      <c r="D473" s="9">
        <v>0.754</v>
      </c>
      <c r="E473" s="9">
        <v>0.71899999999999997</v>
      </c>
      <c r="F473" s="9">
        <v>0.69899999999999995</v>
      </c>
      <c r="G473" s="9">
        <v>17115.560000000001</v>
      </c>
      <c r="H473" s="10">
        <v>52</v>
      </c>
    </row>
    <row r="474" spans="1:8">
      <c r="A474" s="11" t="s">
        <v>505</v>
      </c>
      <c r="B474" s="12" t="s">
        <v>14</v>
      </c>
      <c r="C474" s="12">
        <v>11832</v>
      </c>
      <c r="D474" s="12">
        <v>0.7</v>
      </c>
      <c r="E474" s="12">
        <v>0.69399999999999995</v>
      </c>
      <c r="F474" s="12">
        <v>0.56399999999999995</v>
      </c>
      <c r="G474" s="12">
        <v>12166.04</v>
      </c>
      <c r="H474" s="13">
        <v>97</v>
      </c>
    </row>
    <row r="475" spans="1:8">
      <c r="A475" s="8" t="s">
        <v>506</v>
      </c>
      <c r="B475" s="9" t="s">
        <v>16</v>
      </c>
      <c r="C475" s="9">
        <v>621</v>
      </c>
      <c r="D475" s="9">
        <v>0.69499999999999995</v>
      </c>
      <c r="E475" s="9">
        <v>0.67100000000000004</v>
      </c>
      <c r="F475" s="9">
        <v>0.58699999999999997</v>
      </c>
      <c r="G475" s="9">
        <v>14213.39</v>
      </c>
      <c r="H475" s="10">
        <v>9</v>
      </c>
    </row>
    <row r="476" spans="1:8">
      <c r="A476" s="11" t="s">
        <v>507</v>
      </c>
      <c r="B476" s="12" t="s">
        <v>59</v>
      </c>
      <c r="C476" s="12">
        <v>2023</v>
      </c>
      <c r="D476" s="12">
        <v>0.8</v>
      </c>
      <c r="E476" s="12">
        <v>0.78800000000000003</v>
      </c>
      <c r="F476" s="12">
        <v>0.72699999999999998</v>
      </c>
      <c r="G476" s="12">
        <v>26725.94</v>
      </c>
      <c r="H476" s="13">
        <v>42</v>
      </c>
    </row>
    <row r="477" spans="1:8">
      <c r="A477" s="8" t="s">
        <v>508</v>
      </c>
      <c r="B477" s="9" t="s">
        <v>7</v>
      </c>
      <c r="C477" s="9">
        <v>1985</v>
      </c>
      <c r="D477" s="9">
        <v>0.75</v>
      </c>
      <c r="E477" s="9">
        <v>0.70899999999999996</v>
      </c>
      <c r="F477" s="9">
        <v>0.70099999999999996</v>
      </c>
      <c r="G477" s="9">
        <v>21643.91</v>
      </c>
      <c r="H477" s="10">
        <v>32</v>
      </c>
    </row>
    <row r="478" spans="1:8">
      <c r="A478" s="11" t="s">
        <v>509</v>
      </c>
      <c r="B478" s="12" t="s">
        <v>7</v>
      </c>
      <c r="C478" s="12">
        <v>1153</v>
      </c>
      <c r="D478" s="12">
        <v>0.73</v>
      </c>
      <c r="E478" s="12">
        <v>0.72699999999999998</v>
      </c>
      <c r="F478" s="12">
        <v>0.64</v>
      </c>
      <c r="G478" s="12">
        <v>28207.64</v>
      </c>
      <c r="H478" s="13">
        <v>20</v>
      </c>
    </row>
    <row r="479" spans="1:8">
      <c r="A479" s="8" t="s">
        <v>510</v>
      </c>
      <c r="B479" s="9" t="s">
        <v>7</v>
      </c>
      <c r="C479" s="9">
        <v>1077</v>
      </c>
      <c r="D479" s="9">
        <v>0.76200000000000001</v>
      </c>
      <c r="E479" s="9">
        <v>0.74</v>
      </c>
      <c r="F479" s="9">
        <v>0.71299999999999997</v>
      </c>
      <c r="G479" s="9">
        <v>29901.68</v>
      </c>
      <c r="H479" s="10">
        <v>24</v>
      </c>
    </row>
    <row r="480" spans="1:8">
      <c r="A480" s="11" t="s">
        <v>511</v>
      </c>
      <c r="B480" s="12" t="s">
        <v>14</v>
      </c>
      <c r="C480" s="12">
        <v>2049</v>
      </c>
      <c r="D480" s="12">
        <v>0.75700000000000001</v>
      </c>
      <c r="E480" s="12">
        <v>0.749</v>
      </c>
      <c r="F480" s="12">
        <v>0.65200000000000002</v>
      </c>
      <c r="G480" s="12">
        <v>30009.41</v>
      </c>
      <c r="H480" s="13">
        <v>53</v>
      </c>
    </row>
    <row r="481" spans="1:8">
      <c r="A481" s="8" t="s">
        <v>512</v>
      </c>
      <c r="B481" s="9" t="s">
        <v>7</v>
      </c>
      <c r="C481" s="9">
        <v>1473</v>
      </c>
      <c r="D481" s="9">
        <v>0.75</v>
      </c>
      <c r="E481" s="9">
        <v>0.73599999999999999</v>
      </c>
      <c r="F481" s="9">
        <v>0.66200000000000003</v>
      </c>
      <c r="G481" s="9">
        <v>41510.78</v>
      </c>
      <c r="H481" s="10">
        <v>18</v>
      </c>
    </row>
    <row r="482" spans="1:8">
      <c r="A482" s="11" t="s">
        <v>513</v>
      </c>
      <c r="B482" s="12" t="s">
        <v>7</v>
      </c>
      <c r="C482" s="12">
        <v>2067</v>
      </c>
      <c r="D482" s="12">
        <v>0.73499999999999999</v>
      </c>
      <c r="E482" s="12">
        <v>0.72799999999999998</v>
      </c>
      <c r="F482" s="12">
        <v>0.64</v>
      </c>
      <c r="G482" s="12">
        <v>23899.439999999999</v>
      </c>
      <c r="H482" s="13">
        <v>32</v>
      </c>
    </row>
    <row r="483" spans="1:8">
      <c r="A483" s="8" t="s">
        <v>514</v>
      </c>
      <c r="B483" s="9" t="s">
        <v>148</v>
      </c>
      <c r="C483" s="9">
        <v>6047</v>
      </c>
      <c r="D483" s="9">
        <v>0.71</v>
      </c>
      <c r="E483" s="9">
        <v>0.72799999999999998</v>
      </c>
      <c r="F483" s="9">
        <v>0.61699999999999999</v>
      </c>
      <c r="G483" s="9">
        <v>22739.38</v>
      </c>
      <c r="H483" s="10">
        <v>110</v>
      </c>
    </row>
    <row r="484" spans="1:8">
      <c r="A484" s="11" t="s">
        <v>515</v>
      </c>
      <c r="B484" s="12" t="s">
        <v>7</v>
      </c>
      <c r="C484" s="12">
        <v>2121</v>
      </c>
      <c r="D484" s="12">
        <v>0.74</v>
      </c>
      <c r="E484" s="12">
        <v>0.73799999999999999</v>
      </c>
      <c r="F484" s="12">
        <v>0.67300000000000004</v>
      </c>
      <c r="G484" s="12">
        <v>36941.61</v>
      </c>
      <c r="H484" s="13">
        <v>36</v>
      </c>
    </row>
    <row r="485" spans="1:8">
      <c r="A485" s="8" t="s">
        <v>516</v>
      </c>
      <c r="B485" s="9" t="s">
        <v>7</v>
      </c>
      <c r="C485" s="9">
        <v>1144</v>
      </c>
      <c r="D485" s="9">
        <v>0.69</v>
      </c>
      <c r="E485" s="9">
        <v>0.67400000000000004</v>
      </c>
      <c r="F485" s="9">
        <v>0.59399999999999997</v>
      </c>
      <c r="G485" s="9">
        <v>20842.71</v>
      </c>
      <c r="H485" s="10">
        <v>14</v>
      </c>
    </row>
    <row r="486" spans="1:8">
      <c r="A486" s="11" t="s">
        <v>517</v>
      </c>
      <c r="B486" s="12" t="s">
        <v>24</v>
      </c>
      <c r="C486" s="12">
        <v>5901</v>
      </c>
      <c r="D486" s="12">
        <v>0.67400000000000004</v>
      </c>
      <c r="E486" s="12">
        <v>0.67800000000000005</v>
      </c>
      <c r="F486" s="12">
        <v>0.57199999999999995</v>
      </c>
      <c r="G486" s="12">
        <v>18910.87</v>
      </c>
      <c r="H486" s="13">
        <v>57</v>
      </c>
    </row>
    <row r="487" spans="1:8">
      <c r="A487" s="8" t="s">
        <v>518</v>
      </c>
      <c r="B487" s="9" t="s">
        <v>7</v>
      </c>
      <c r="C487" s="9">
        <v>834</v>
      </c>
      <c r="D487" s="9">
        <v>0.77</v>
      </c>
      <c r="E487" s="9">
        <v>0.72899999999999998</v>
      </c>
      <c r="F487" s="9">
        <v>0.73199999999999998</v>
      </c>
      <c r="G487" s="9">
        <v>99392.72</v>
      </c>
      <c r="H487" s="10">
        <v>17</v>
      </c>
    </row>
    <row r="488" spans="1:8">
      <c r="A488" s="11" t="s">
        <v>519</v>
      </c>
      <c r="B488" s="12" t="s">
        <v>14</v>
      </c>
      <c r="C488" s="12">
        <v>2675</v>
      </c>
      <c r="D488" s="12">
        <v>0.73599999999999999</v>
      </c>
      <c r="E488" s="12">
        <v>0.72</v>
      </c>
      <c r="F488" s="12">
        <v>0.64300000000000002</v>
      </c>
      <c r="G488" s="12">
        <v>26740.400000000001</v>
      </c>
      <c r="H488" s="13">
        <v>43</v>
      </c>
    </row>
    <row r="489" spans="1:8">
      <c r="A489" s="8" t="s">
        <v>520</v>
      </c>
      <c r="B489" s="9" t="s">
        <v>19</v>
      </c>
      <c r="C489" s="9">
        <v>3618</v>
      </c>
      <c r="D489" s="9">
        <v>0.629</v>
      </c>
      <c r="E489" s="9">
        <v>0.61699999999999999</v>
      </c>
      <c r="F489" s="9">
        <v>0.51400000000000001</v>
      </c>
      <c r="G489" s="9">
        <v>20703.79</v>
      </c>
      <c r="H489" s="10">
        <v>82</v>
      </c>
    </row>
    <row r="490" spans="1:8">
      <c r="A490" s="11" t="s">
        <v>521</v>
      </c>
      <c r="B490" s="12" t="s">
        <v>82</v>
      </c>
      <c r="C490" s="12">
        <v>2804</v>
      </c>
      <c r="D490" s="12">
        <v>0.67900000000000005</v>
      </c>
      <c r="E490" s="12">
        <v>0.66800000000000004</v>
      </c>
      <c r="F490" s="12">
        <v>0.57399999999999995</v>
      </c>
      <c r="G490" s="12">
        <v>16936.259999999998</v>
      </c>
      <c r="H490" s="13">
        <v>46</v>
      </c>
    </row>
    <row r="491" spans="1:8">
      <c r="A491" s="8" t="s">
        <v>522</v>
      </c>
      <c r="B491" s="9" t="s">
        <v>7</v>
      </c>
      <c r="C491" s="9">
        <v>1064</v>
      </c>
      <c r="D491" s="9">
        <v>0.70099999999999996</v>
      </c>
      <c r="E491" s="9">
        <v>0.7</v>
      </c>
      <c r="F491" s="9">
        <v>0.60599999999999998</v>
      </c>
      <c r="G491" s="9">
        <v>26924.91</v>
      </c>
      <c r="H491" s="10">
        <v>25</v>
      </c>
    </row>
    <row r="492" spans="1:8">
      <c r="A492" s="11" t="s">
        <v>523</v>
      </c>
      <c r="B492" s="12" t="s">
        <v>29</v>
      </c>
      <c r="C492" s="12">
        <v>2448</v>
      </c>
      <c r="D492" s="12">
        <v>0.71</v>
      </c>
      <c r="E492" s="12">
        <v>0.70899999999999996</v>
      </c>
      <c r="F492" s="12">
        <v>0.629</v>
      </c>
      <c r="G492" s="12">
        <v>31623.8</v>
      </c>
      <c r="H492" s="13">
        <v>56</v>
      </c>
    </row>
    <row r="493" spans="1:8">
      <c r="A493" s="8" t="s">
        <v>524</v>
      </c>
      <c r="B493" s="9" t="s">
        <v>31</v>
      </c>
      <c r="C493" s="9">
        <v>1504</v>
      </c>
      <c r="D493" s="9">
        <v>0.66500000000000004</v>
      </c>
      <c r="E493" s="9">
        <v>0.58699999999999997</v>
      </c>
      <c r="F493" s="9">
        <v>0.64600000000000002</v>
      </c>
      <c r="G493" s="9">
        <v>49259.77</v>
      </c>
      <c r="H493" s="10">
        <v>10</v>
      </c>
    </row>
    <row r="494" spans="1:8">
      <c r="A494" s="11" t="s">
        <v>525</v>
      </c>
      <c r="B494" s="12" t="s">
        <v>19</v>
      </c>
      <c r="C494" s="12">
        <v>4117</v>
      </c>
      <c r="D494" s="12">
        <v>0.66700000000000004</v>
      </c>
      <c r="E494" s="12">
        <v>0.65400000000000003</v>
      </c>
      <c r="F494" s="12">
        <v>0.56699999999999995</v>
      </c>
      <c r="G494" s="12">
        <v>12994.83</v>
      </c>
      <c r="H494" s="13">
        <v>37</v>
      </c>
    </row>
    <row r="495" spans="1:8">
      <c r="A495" s="8" t="s">
        <v>526</v>
      </c>
      <c r="B495" s="9" t="s">
        <v>64</v>
      </c>
      <c r="C495" s="9">
        <v>4072</v>
      </c>
      <c r="D495" s="9">
        <v>0.746</v>
      </c>
      <c r="E495" s="9">
        <v>0.73799999999999999</v>
      </c>
      <c r="F495" s="9">
        <v>0.66800000000000004</v>
      </c>
      <c r="G495" s="9">
        <v>26270.720000000001</v>
      </c>
      <c r="H495" s="10">
        <v>155</v>
      </c>
    </row>
    <row r="496" spans="1:8">
      <c r="A496" s="11" t="s">
        <v>527</v>
      </c>
      <c r="B496" s="12" t="s">
        <v>7</v>
      </c>
      <c r="C496" s="12">
        <v>874</v>
      </c>
      <c r="D496" s="12">
        <v>0.748</v>
      </c>
      <c r="E496" s="12">
        <v>0.73499999999999999</v>
      </c>
      <c r="F496" s="12">
        <v>0.68700000000000006</v>
      </c>
      <c r="G496" s="12">
        <v>46937.07</v>
      </c>
      <c r="H496" s="13">
        <v>19</v>
      </c>
    </row>
    <row r="497" spans="1:8">
      <c r="A497" s="8" t="s">
        <v>528</v>
      </c>
      <c r="B497" s="9" t="s">
        <v>24</v>
      </c>
      <c r="C497" s="9">
        <v>6201</v>
      </c>
      <c r="D497" s="9">
        <v>0.67700000000000005</v>
      </c>
      <c r="E497" s="9">
        <v>0.68700000000000006</v>
      </c>
      <c r="F497" s="9">
        <v>0.57199999999999995</v>
      </c>
      <c r="G497" s="9">
        <v>22186.57</v>
      </c>
      <c r="H497" s="10">
        <v>94</v>
      </c>
    </row>
    <row r="498" spans="1:8">
      <c r="A498" s="11" t="s">
        <v>529</v>
      </c>
      <c r="B498" s="12" t="s">
        <v>49</v>
      </c>
      <c r="C498" s="12">
        <v>4942</v>
      </c>
      <c r="D498" s="12">
        <v>0.67200000000000004</v>
      </c>
      <c r="E498" s="12">
        <v>0.67400000000000004</v>
      </c>
      <c r="F498" s="12">
        <v>0.56100000000000005</v>
      </c>
      <c r="G498" s="12">
        <v>20143.55</v>
      </c>
      <c r="H498" s="13">
        <v>87</v>
      </c>
    </row>
    <row r="499" spans="1:8">
      <c r="A499" s="8" t="s">
        <v>530</v>
      </c>
      <c r="B499" s="9" t="s">
        <v>7</v>
      </c>
      <c r="C499" s="9">
        <v>962</v>
      </c>
      <c r="D499" s="9">
        <v>0.75800000000000001</v>
      </c>
      <c r="E499" s="9">
        <v>0.754</v>
      </c>
      <c r="F499" s="9">
        <v>0.67400000000000004</v>
      </c>
      <c r="G499" s="9">
        <v>96056.59</v>
      </c>
      <c r="H499" s="10">
        <v>17</v>
      </c>
    </row>
    <row r="500" spans="1:8">
      <c r="A500" s="11" t="s">
        <v>531</v>
      </c>
      <c r="B500" s="12" t="s">
        <v>53</v>
      </c>
      <c r="C500" s="12">
        <v>898</v>
      </c>
      <c r="D500" s="12">
        <v>0.72699999999999998</v>
      </c>
      <c r="E500" s="12">
        <v>0.75600000000000001</v>
      </c>
      <c r="F500" s="12">
        <v>0.627</v>
      </c>
      <c r="G500" s="12">
        <v>24042.01</v>
      </c>
      <c r="H500" s="13">
        <v>15</v>
      </c>
    </row>
    <row r="501" spans="1:8">
      <c r="A501" s="8" t="s">
        <v>532</v>
      </c>
      <c r="B501" s="9" t="s">
        <v>14</v>
      </c>
      <c r="C501" s="9">
        <v>817</v>
      </c>
      <c r="D501" s="9">
        <v>0.754</v>
      </c>
      <c r="E501" s="9">
        <v>0.78600000000000003</v>
      </c>
      <c r="F501" s="9">
        <v>0.64200000000000002</v>
      </c>
      <c r="G501" s="9">
        <v>46113.35</v>
      </c>
      <c r="H501" s="10">
        <v>39</v>
      </c>
    </row>
    <row r="502" spans="1:8">
      <c r="A502" s="11" t="s">
        <v>533</v>
      </c>
      <c r="B502" s="12" t="s">
        <v>16</v>
      </c>
      <c r="C502" s="12">
        <v>16666</v>
      </c>
      <c r="D502" s="12">
        <v>0.68400000000000005</v>
      </c>
      <c r="E502" s="12">
        <v>0.65800000000000003</v>
      </c>
      <c r="F502" s="12">
        <v>0.59099999999999997</v>
      </c>
      <c r="G502" s="12">
        <v>11110.22</v>
      </c>
      <c r="H502" s="13">
        <v>161</v>
      </c>
    </row>
    <row r="503" spans="1:8">
      <c r="A503" s="8" t="s">
        <v>534</v>
      </c>
      <c r="B503" s="9" t="s">
        <v>7</v>
      </c>
      <c r="C503" s="9">
        <v>635</v>
      </c>
      <c r="D503" s="9">
        <v>0.71499999999999997</v>
      </c>
      <c r="E503" s="9">
        <v>0.71599999999999997</v>
      </c>
      <c r="F503" s="9">
        <v>0.623</v>
      </c>
      <c r="G503" s="9">
        <v>50159.26</v>
      </c>
      <c r="H503" s="10">
        <v>16</v>
      </c>
    </row>
    <row r="504" spans="1:8">
      <c r="A504" s="11" t="s">
        <v>535</v>
      </c>
      <c r="B504" s="12" t="s">
        <v>14</v>
      </c>
      <c r="C504" s="12">
        <v>2427</v>
      </c>
      <c r="D504" s="12">
        <v>0.72699999999999998</v>
      </c>
      <c r="E504" s="12">
        <v>0.754</v>
      </c>
      <c r="F504" s="12">
        <v>0.57899999999999996</v>
      </c>
      <c r="G504" s="12">
        <v>22251.35</v>
      </c>
      <c r="H504" s="13">
        <v>78</v>
      </c>
    </row>
    <row r="505" spans="1:8">
      <c r="A505" s="8" t="s">
        <v>536</v>
      </c>
      <c r="B505" s="9" t="s">
        <v>33</v>
      </c>
      <c r="C505" s="9">
        <v>3848</v>
      </c>
      <c r="D505" s="9">
        <v>0.73299999999999998</v>
      </c>
      <c r="E505" s="9">
        <v>0.73899999999999999</v>
      </c>
      <c r="F505" s="9">
        <v>0.64</v>
      </c>
      <c r="G505" s="9">
        <v>26695.200000000001</v>
      </c>
      <c r="H505" s="10">
        <v>104</v>
      </c>
    </row>
    <row r="506" spans="1:8">
      <c r="A506" s="11" t="s">
        <v>537</v>
      </c>
      <c r="B506" s="12" t="s">
        <v>7</v>
      </c>
      <c r="C506" s="12">
        <v>567</v>
      </c>
      <c r="D506" s="12">
        <v>0.73199999999999998</v>
      </c>
      <c r="E506" s="12">
        <v>0.68700000000000006</v>
      </c>
      <c r="F506" s="12">
        <v>0.69</v>
      </c>
      <c r="G506" s="12">
        <v>11669.96</v>
      </c>
      <c r="H506" s="13">
        <v>12</v>
      </c>
    </row>
    <row r="507" spans="1:8">
      <c r="A507" s="8" t="s">
        <v>538</v>
      </c>
      <c r="B507" s="9" t="s">
        <v>16</v>
      </c>
      <c r="C507" s="9">
        <v>1448</v>
      </c>
      <c r="D507" s="9">
        <v>0.747</v>
      </c>
      <c r="E507" s="9">
        <v>0.76100000000000001</v>
      </c>
      <c r="F507" s="9">
        <v>0.63900000000000001</v>
      </c>
      <c r="G507" s="9">
        <v>40099.769999999997</v>
      </c>
      <c r="H507" s="10">
        <v>23</v>
      </c>
    </row>
    <row r="508" spans="1:8">
      <c r="A508" s="11" t="s">
        <v>539</v>
      </c>
      <c r="B508" s="12" t="s">
        <v>22</v>
      </c>
      <c r="C508" s="12">
        <v>2348</v>
      </c>
      <c r="D508" s="12">
        <v>0.72599999999999998</v>
      </c>
      <c r="E508" s="12">
        <v>0.71499999999999997</v>
      </c>
      <c r="F508" s="12">
        <v>0.64</v>
      </c>
      <c r="G508" s="12">
        <v>26207.22</v>
      </c>
      <c r="H508" s="13">
        <v>78</v>
      </c>
    </row>
    <row r="509" spans="1:8">
      <c r="A509" s="8" t="s">
        <v>540</v>
      </c>
      <c r="B509" s="9" t="s">
        <v>7</v>
      </c>
      <c r="C509" s="9">
        <v>963</v>
      </c>
      <c r="D509" s="9">
        <v>0.74</v>
      </c>
      <c r="E509" s="9">
        <v>0.75800000000000001</v>
      </c>
      <c r="F509" s="9">
        <v>0.625</v>
      </c>
      <c r="G509" s="9">
        <v>16537.87</v>
      </c>
      <c r="H509" s="10">
        <v>25</v>
      </c>
    </row>
    <row r="510" spans="1:8">
      <c r="A510" s="11" t="s">
        <v>541</v>
      </c>
      <c r="B510" s="12" t="s">
        <v>16</v>
      </c>
      <c r="C510" s="12">
        <v>2020</v>
      </c>
      <c r="D510" s="12">
        <v>0.74099999999999999</v>
      </c>
      <c r="E510" s="12">
        <v>0.68799999999999994</v>
      </c>
      <c r="F510" s="12">
        <v>0.69699999999999995</v>
      </c>
      <c r="G510" s="12">
        <v>19343.78</v>
      </c>
      <c r="H510" s="13">
        <v>31</v>
      </c>
    </row>
    <row r="511" spans="1:8">
      <c r="A511" s="8" t="s">
        <v>542</v>
      </c>
      <c r="B511" s="9" t="s">
        <v>29</v>
      </c>
      <c r="C511" s="9">
        <v>2833</v>
      </c>
      <c r="D511" s="9">
        <v>0.752</v>
      </c>
      <c r="E511" s="9">
        <v>0.77400000000000002</v>
      </c>
      <c r="F511" s="9">
        <v>0.65300000000000002</v>
      </c>
      <c r="G511" s="9">
        <v>61274.33</v>
      </c>
      <c r="H511" s="10">
        <v>67</v>
      </c>
    </row>
    <row r="512" spans="1:8">
      <c r="A512" s="11" t="s">
        <v>543</v>
      </c>
      <c r="B512" s="12" t="s">
        <v>7</v>
      </c>
      <c r="C512" s="12">
        <v>996</v>
      </c>
      <c r="D512" s="12">
        <v>0.77500000000000002</v>
      </c>
      <c r="E512" s="12">
        <v>0.76400000000000001</v>
      </c>
      <c r="F512" s="12">
        <v>0.68600000000000005</v>
      </c>
      <c r="G512" s="12">
        <v>22579.86</v>
      </c>
      <c r="H512" s="13">
        <v>30</v>
      </c>
    </row>
    <row r="513" spans="1:8">
      <c r="A513" s="8" t="s">
        <v>544</v>
      </c>
      <c r="B513" s="9" t="s">
        <v>19</v>
      </c>
      <c r="C513" s="9">
        <v>3017</v>
      </c>
      <c r="D513" s="9">
        <v>0.61899999999999999</v>
      </c>
      <c r="E513" s="9">
        <v>0.61299999999999999</v>
      </c>
      <c r="F513" s="9">
        <v>0.499</v>
      </c>
      <c r="G513" s="9">
        <v>115458.91</v>
      </c>
      <c r="H513" s="10">
        <v>30</v>
      </c>
    </row>
    <row r="514" spans="1:8">
      <c r="A514" s="11" t="s">
        <v>545</v>
      </c>
      <c r="B514" s="12" t="s">
        <v>7</v>
      </c>
      <c r="C514" s="12">
        <v>1261</v>
      </c>
      <c r="D514" s="12">
        <v>0.76</v>
      </c>
      <c r="E514" s="12">
        <v>0.74</v>
      </c>
      <c r="F514" s="12">
        <v>0.68700000000000006</v>
      </c>
      <c r="G514" s="12">
        <v>41764.120000000003</v>
      </c>
      <c r="H514" s="13">
        <v>45</v>
      </c>
    </row>
    <row r="515" spans="1:8">
      <c r="A515" s="8" t="s">
        <v>546</v>
      </c>
      <c r="B515" s="9" t="s">
        <v>49</v>
      </c>
      <c r="C515" s="9">
        <v>3040</v>
      </c>
      <c r="D515" s="9">
        <v>0.66200000000000003</v>
      </c>
      <c r="E515" s="9">
        <v>0.64300000000000002</v>
      </c>
      <c r="F515" s="9">
        <v>0.56399999999999995</v>
      </c>
      <c r="G515" s="9">
        <v>42290.57</v>
      </c>
      <c r="H515" s="10">
        <v>106</v>
      </c>
    </row>
    <row r="516" spans="1:8">
      <c r="A516" s="11" t="s">
        <v>547</v>
      </c>
      <c r="B516" s="12" t="s">
        <v>53</v>
      </c>
      <c r="C516" s="12">
        <v>6151</v>
      </c>
      <c r="D516" s="12">
        <v>0.7</v>
      </c>
      <c r="E516" s="12">
        <v>0.70099999999999996</v>
      </c>
      <c r="F516" s="12">
        <v>0.58599999999999997</v>
      </c>
      <c r="G516" s="12">
        <v>24061.55</v>
      </c>
      <c r="H516" s="13">
        <v>57</v>
      </c>
    </row>
    <row r="517" spans="1:8">
      <c r="A517" s="8" t="s">
        <v>548</v>
      </c>
      <c r="B517" s="9" t="s">
        <v>7</v>
      </c>
      <c r="C517" s="9">
        <v>673</v>
      </c>
      <c r="D517" s="9">
        <v>0.69299999999999995</v>
      </c>
      <c r="E517" s="9">
        <v>0.65200000000000002</v>
      </c>
      <c r="F517" s="9">
        <v>0.63600000000000001</v>
      </c>
      <c r="G517" s="9">
        <v>32218.560000000001</v>
      </c>
      <c r="H517" s="10">
        <v>14</v>
      </c>
    </row>
    <row r="518" spans="1:8">
      <c r="A518" s="11" t="s">
        <v>549</v>
      </c>
      <c r="B518" s="12" t="s">
        <v>19</v>
      </c>
      <c r="C518" s="12">
        <v>2687</v>
      </c>
      <c r="D518" s="12">
        <v>0.63500000000000001</v>
      </c>
      <c r="E518" s="12">
        <v>0.61699999999999999</v>
      </c>
      <c r="F518" s="12">
        <v>0.54800000000000004</v>
      </c>
      <c r="G518" s="12">
        <v>10915.41</v>
      </c>
      <c r="H518" s="13">
        <v>26</v>
      </c>
    </row>
    <row r="519" spans="1:8">
      <c r="A519" s="8" t="s">
        <v>550</v>
      </c>
      <c r="B519" s="9" t="s">
        <v>14</v>
      </c>
      <c r="C519" s="9">
        <v>1103</v>
      </c>
      <c r="D519" s="9">
        <v>0.68700000000000006</v>
      </c>
      <c r="E519" s="9">
        <v>0.72199999999999998</v>
      </c>
      <c r="F519" s="9">
        <v>0.52800000000000002</v>
      </c>
      <c r="G519" s="9">
        <v>23237.81</v>
      </c>
      <c r="H519" s="10">
        <v>35</v>
      </c>
    </row>
    <row r="520" spans="1:8">
      <c r="A520" s="11" t="s">
        <v>551</v>
      </c>
      <c r="B520" s="12" t="s">
        <v>24</v>
      </c>
      <c r="C520" s="12">
        <v>3603</v>
      </c>
      <c r="D520" s="12">
        <v>0.67</v>
      </c>
      <c r="E520" s="12">
        <v>0.66300000000000003</v>
      </c>
      <c r="F520" s="12">
        <v>0.58399999999999996</v>
      </c>
      <c r="G520" s="12">
        <v>13886.22</v>
      </c>
      <c r="H520" s="13">
        <v>73</v>
      </c>
    </row>
    <row r="521" spans="1:8">
      <c r="A521" s="8" t="s">
        <v>552</v>
      </c>
      <c r="B521" s="9" t="s">
        <v>14</v>
      </c>
      <c r="C521" s="9">
        <v>918</v>
      </c>
      <c r="D521" s="9">
        <v>0.73299999999999998</v>
      </c>
      <c r="E521" s="9">
        <v>0.71699999999999997</v>
      </c>
      <c r="F521" s="9">
        <v>0.629</v>
      </c>
      <c r="G521" s="9">
        <v>289932.05</v>
      </c>
      <c r="H521" s="10">
        <v>26</v>
      </c>
    </row>
    <row r="522" spans="1:8">
      <c r="A522" s="11" t="s">
        <v>553</v>
      </c>
      <c r="B522" s="12" t="s">
        <v>14</v>
      </c>
      <c r="C522" s="12">
        <v>1773</v>
      </c>
      <c r="D522" s="12">
        <v>0.71</v>
      </c>
      <c r="E522" s="12">
        <v>0.73599999999999999</v>
      </c>
      <c r="F522" s="12">
        <v>0.6</v>
      </c>
      <c r="G522" s="12">
        <v>39533.599999999999</v>
      </c>
      <c r="H522" s="13">
        <v>106</v>
      </c>
    </row>
    <row r="523" spans="1:8">
      <c r="A523" s="8" t="s">
        <v>554</v>
      </c>
      <c r="B523" s="9" t="s">
        <v>118</v>
      </c>
      <c r="C523" s="9">
        <v>3342</v>
      </c>
      <c r="D523" s="9">
        <v>0.69799999999999995</v>
      </c>
      <c r="E523" s="9">
        <v>0.68400000000000005</v>
      </c>
      <c r="F523" s="9">
        <v>0.621</v>
      </c>
      <c r="G523" s="9">
        <v>18212.61</v>
      </c>
      <c r="H523" s="10">
        <v>105</v>
      </c>
    </row>
    <row r="524" spans="1:8">
      <c r="A524" s="11" t="s">
        <v>555</v>
      </c>
      <c r="B524" s="12" t="s">
        <v>7</v>
      </c>
      <c r="C524" s="12">
        <v>1222</v>
      </c>
      <c r="D524" s="12">
        <v>0.77</v>
      </c>
      <c r="E524" s="12">
        <v>0.72799999999999998</v>
      </c>
      <c r="F524" s="12">
        <v>0.73199999999999998</v>
      </c>
      <c r="G524" s="12">
        <v>31802.91</v>
      </c>
      <c r="H524" s="13">
        <v>26</v>
      </c>
    </row>
    <row r="525" spans="1:8">
      <c r="A525" s="8" t="s">
        <v>556</v>
      </c>
      <c r="B525" s="9" t="s">
        <v>16</v>
      </c>
      <c r="C525" s="9">
        <v>4632</v>
      </c>
      <c r="D525" s="9">
        <v>0.71499999999999997</v>
      </c>
      <c r="E525" s="9">
        <v>0.70899999999999996</v>
      </c>
      <c r="F525" s="9">
        <v>0.59699999999999998</v>
      </c>
      <c r="G525" s="9">
        <v>22763.3</v>
      </c>
      <c r="H525" s="10">
        <v>33</v>
      </c>
    </row>
    <row r="526" spans="1:8">
      <c r="A526" s="11" t="s">
        <v>557</v>
      </c>
      <c r="B526" s="12" t="s">
        <v>22</v>
      </c>
      <c r="C526" s="12">
        <v>5406</v>
      </c>
      <c r="D526" s="12">
        <v>0.72</v>
      </c>
      <c r="E526" s="12">
        <v>0.71299999999999997</v>
      </c>
      <c r="F526" s="12">
        <v>0.61699999999999999</v>
      </c>
      <c r="G526" s="12">
        <v>21982.959999999999</v>
      </c>
      <c r="H526" s="13">
        <v>69</v>
      </c>
    </row>
    <row r="527" spans="1:8">
      <c r="A527" s="8" t="s">
        <v>558</v>
      </c>
      <c r="B527" s="9" t="s">
        <v>14</v>
      </c>
      <c r="C527" s="9">
        <v>3787</v>
      </c>
      <c r="D527" s="9">
        <v>0.72699999999999998</v>
      </c>
      <c r="E527" s="9">
        <v>0.71499999999999997</v>
      </c>
      <c r="F527" s="9">
        <v>0.63600000000000001</v>
      </c>
      <c r="G527" s="9">
        <v>27878.48</v>
      </c>
      <c r="H527" s="10">
        <v>64</v>
      </c>
    </row>
    <row r="528" spans="1:8">
      <c r="A528" s="11" t="s">
        <v>559</v>
      </c>
      <c r="B528" s="12" t="s">
        <v>10</v>
      </c>
      <c r="C528" s="12">
        <v>921</v>
      </c>
      <c r="D528" s="12">
        <v>0.71299999999999997</v>
      </c>
      <c r="E528" s="12">
        <v>0.68799999999999994</v>
      </c>
      <c r="F528" s="12">
        <v>0.64500000000000002</v>
      </c>
      <c r="G528" s="12">
        <v>137592.5</v>
      </c>
      <c r="H528" s="13">
        <v>20</v>
      </c>
    </row>
    <row r="529" spans="1:8">
      <c r="A529" s="8" t="s">
        <v>560</v>
      </c>
      <c r="B529" s="9" t="s">
        <v>14</v>
      </c>
      <c r="C529" s="9">
        <v>986</v>
      </c>
      <c r="D529" s="9">
        <v>0.79</v>
      </c>
      <c r="E529" s="9">
        <v>0.82499999999999996</v>
      </c>
      <c r="F529" s="9">
        <v>0.68799999999999994</v>
      </c>
      <c r="G529" s="9">
        <v>52612.99</v>
      </c>
      <c r="H529" s="10">
        <v>56</v>
      </c>
    </row>
    <row r="530" spans="1:8">
      <c r="A530" s="11" t="s">
        <v>561</v>
      </c>
      <c r="B530" s="12" t="s">
        <v>16</v>
      </c>
      <c r="C530" s="12">
        <v>990</v>
      </c>
      <c r="D530" s="12">
        <v>0.75</v>
      </c>
      <c r="E530" s="12">
        <v>0.72199999999999998</v>
      </c>
      <c r="F530" s="12">
        <v>0.67400000000000004</v>
      </c>
      <c r="G530" s="12">
        <v>34594.29</v>
      </c>
      <c r="H530" s="13">
        <v>21</v>
      </c>
    </row>
    <row r="531" spans="1:8">
      <c r="A531" s="8" t="s">
        <v>562</v>
      </c>
      <c r="B531" s="9" t="s">
        <v>111</v>
      </c>
      <c r="C531" s="9">
        <v>4323</v>
      </c>
      <c r="D531" s="9">
        <v>0.75900000000000001</v>
      </c>
      <c r="E531" s="9">
        <v>0.73599999999999999</v>
      </c>
      <c r="F531" s="9">
        <v>0.70599999999999996</v>
      </c>
      <c r="G531" s="9">
        <v>24036.9</v>
      </c>
      <c r="H531" s="10">
        <v>77</v>
      </c>
    </row>
    <row r="532" spans="1:8">
      <c r="A532" s="11" t="s">
        <v>563</v>
      </c>
      <c r="B532" s="12" t="s">
        <v>14</v>
      </c>
      <c r="C532" s="12">
        <v>2797</v>
      </c>
      <c r="D532" s="12">
        <v>0.76900000000000002</v>
      </c>
      <c r="E532" s="12">
        <v>0.752</v>
      </c>
      <c r="F532" s="12">
        <v>0.69299999999999995</v>
      </c>
      <c r="G532" s="12">
        <v>35597.730000000003</v>
      </c>
      <c r="H532" s="13">
        <v>67</v>
      </c>
    </row>
    <row r="533" spans="1:8">
      <c r="A533" s="8" t="s">
        <v>564</v>
      </c>
      <c r="B533" s="9" t="s">
        <v>7</v>
      </c>
      <c r="C533" s="9">
        <v>881</v>
      </c>
      <c r="D533" s="9">
        <v>0.753</v>
      </c>
      <c r="E533" s="9">
        <v>0.72499999999999998</v>
      </c>
      <c r="F533" s="9">
        <v>0.68899999999999995</v>
      </c>
      <c r="G533" s="9">
        <v>18873.78</v>
      </c>
      <c r="H533" s="10">
        <v>19</v>
      </c>
    </row>
    <row r="534" spans="1:8">
      <c r="A534" s="11" t="s">
        <v>565</v>
      </c>
      <c r="B534" s="12" t="s">
        <v>59</v>
      </c>
      <c r="C534" s="12">
        <v>1568</v>
      </c>
      <c r="D534" s="12">
        <v>0.78400000000000003</v>
      </c>
      <c r="E534" s="12">
        <v>0.80700000000000005</v>
      </c>
      <c r="F534" s="12">
        <v>0.69699999999999995</v>
      </c>
      <c r="G534" s="12">
        <v>40483.910000000003</v>
      </c>
      <c r="H534" s="13">
        <v>68</v>
      </c>
    </row>
    <row r="535" spans="1:8">
      <c r="A535" s="8" t="s">
        <v>566</v>
      </c>
      <c r="B535" s="9" t="s">
        <v>7</v>
      </c>
      <c r="C535" s="9">
        <v>897</v>
      </c>
      <c r="D535" s="9">
        <v>0.72</v>
      </c>
      <c r="E535" s="9">
        <v>0.69299999999999995</v>
      </c>
      <c r="F535" s="9">
        <v>0.64800000000000002</v>
      </c>
      <c r="G535" s="9">
        <v>34197.410000000003</v>
      </c>
      <c r="H535" s="10">
        <v>13</v>
      </c>
    </row>
    <row r="536" spans="1:8">
      <c r="A536" s="11" t="s">
        <v>567</v>
      </c>
      <c r="B536" s="12" t="s">
        <v>53</v>
      </c>
      <c r="C536" s="12">
        <v>4051</v>
      </c>
      <c r="D536" s="12">
        <v>0.70099999999999996</v>
      </c>
      <c r="E536" s="12">
        <v>0.70799999999999996</v>
      </c>
      <c r="F536" s="12">
        <v>0.59799999999999998</v>
      </c>
      <c r="G536" s="12">
        <v>29334.28</v>
      </c>
      <c r="H536" s="13">
        <v>33</v>
      </c>
    </row>
    <row r="537" spans="1:8">
      <c r="A537" s="8" t="s">
        <v>568</v>
      </c>
      <c r="B537" s="9" t="s">
        <v>19</v>
      </c>
      <c r="C537" s="9">
        <v>2805</v>
      </c>
      <c r="D537" s="9">
        <v>0.622</v>
      </c>
      <c r="E537" s="9">
        <v>0.58799999999999997</v>
      </c>
      <c r="F537" s="9">
        <v>0.55000000000000004</v>
      </c>
      <c r="G537" s="9">
        <v>13099.27</v>
      </c>
      <c r="H537" s="10">
        <v>34</v>
      </c>
    </row>
    <row r="538" spans="1:8">
      <c r="A538" s="11" t="s">
        <v>569</v>
      </c>
      <c r="B538" s="12" t="s">
        <v>33</v>
      </c>
      <c r="C538" s="12">
        <v>5886</v>
      </c>
      <c r="D538" s="12">
        <v>0.74</v>
      </c>
      <c r="E538" s="12">
        <v>0.72599999999999998</v>
      </c>
      <c r="F538" s="12">
        <v>0.66600000000000004</v>
      </c>
      <c r="G538" s="12">
        <v>18456.689999999999</v>
      </c>
      <c r="H538" s="13">
        <v>104</v>
      </c>
    </row>
    <row r="539" spans="1:8">
      <c r="A539" s="8" t="s">
        <v>570</v>
      </c>
      <c r="B539" s="9" t="s">
        <v>19</v>
      </c>
      <c r="C539" s="9">
        <v>3159</v>
      </c>
      <c r="D539" s="9">
        <v>0.66900000000000004</v>
      </c>
      <c r="E539" s="9">
        <v>0.64500000000000002</v>
      </c>
      <c r="F539" s="9">
        <v>0.57999999999999996</v>
      </c>
      <c r="G539" s="9">
        <v>13070.53</v>
      </c>
      <c r="H539" s="10">
        <v>46</v>
      </c>
    </row>
    <row r="540" spans="1:8">
      <c r="A540" s="11" t="s">
        <v>571</v>
      </c>
      <c r="B540" s="12" t="s">
        <v>7</v>
      </c>
      <c r="C540" s="12">
        <v>1613</v>
      </c>
      <c r="D540" s="12">
        <v>0.74299999999999999</v>
      </c>
      <c r="E540" s="12">
        <v>0.72399999999999998</v>
      </c>
      <c r="F540" s="12">
        <v>0.66600000000000004</v>
      </c>
      <c r="G540" s="12">
        <v>71619.02</v>
      </c>
      <c r="H540" s="13">
        <v>27</v>
      </c>
    </row>
    <row r="541" spans="1:8">
      <c r="A541" s="8" t="s">
        <v>572</v>
      </c>
      <c r="B541" s="9" t="s">
        <v>14</v>
      </c>
      <c r="C541" s="9">
        <v>2203</v>
      </c>
      <c r="D541" s="9">
        <v>0.72</v>
      </c>
      <c r="E541" s="9">
        <v>0.72699999999999998</v>
      </c>
      <c r="F541" s="9">
        <v>0.60599999999999998</v>
      </c>
      <c r="G541" s="9">
        <v>19168.53</v>
      </c>
      <c r="H541" s="10">
        <v>21</v>
      </c>
    </row>
    <row r="542" spans="1:8">
      <c r="A542" s="11" t="s">
        <v>573</v>
      </c>
      <c r="B542" s="12" t="s">
        <v>7</v>
      </c>
      <c r="C542" s="12">
        <v>1569</v>
      </c>
      <c r="D542" s="12">
        <v>0.71499999999999997</v>
      </c>
      <c r="E542" s="12">
        <v>0.70299999999999996</v>
      </c>
      <c r="F542" s="12">
        <v>0.60599999999999998</v>
      </c>
      <c r="G542" s="12">
        <v>21719.5</v>
      </c>
      <c r="H542" s="13">
        <v>12</v>
      </c>
    </row>
    <row r="543" spans="1:8">
      <c r="A543" s="8" t="s">
        <v>574</v>
      </c>
      <c r="B543" s="9" t="s">
        <v>59</v>
      </c>
      <c r="C543" s="9">
        <v>1078</v>
      </c>
      <c r="D543" s="9">
        <v>0.78</v>
      </c>
      <c r="E543" s="9">
        <v>0.78</v>
      </c>
      <c r="F543" s="9">
        <v>0.68700000000000006</v>
      </c>
      <c r="G543" s="9">
        <v>53900.83</v>
      </c>
      <c r="H543" s="10">
        <v>36</v>
      </c>
    </row>
    <row r="544" spans="1:8">
      <c r="A544" s="11" t="s">
        <v>575</v>
      </c>
      <c r="B544" s="12" t="s">
        <v>14</v>
      </c>
      <c r="C544" s="12">
        <v>1576</v>
      </c>
      <c r="D544" s="12">
        <v>0.72099999999999997</v>
      </c>
      <c r="E544" s="12">
        <v>0.749</v>
      </c>
      <c r="F544" s="12">
        <v>0.57099999999999995</v>
      </c>
      <c r="G544" s="12">
        <v>44903.78</v>
      </c>
      <c r="H544" s="13">
        <v>48</v>
      </c>
    </row>
    <row r="545" spans="1:8">
      <c r="A545" s="8" t="s">
        <v>576</v>
      </c>
      <c r="B545" s="9" t="s">
        <v>82</v>
      </c>
      <c r="C545" s="9">
        <v>2959</v>
      </c>
      <c r="D545" s="9">
        <v>0.67</v>
      </c>
      <c r="E545" s="9">
        <v>0.64100000000000001</v>
      </c>
      <c r="F545" s="9">
        <v>0.58599999999999997</v>
      </c>
      <c r="G545" s="9">
        <v>16034.81</v>
      </c>
      <c r="H545" s="10">
        <v>72</v>
      </c>
    </row>
    <row r="546" spans="1:8">
      <c r="A546" s="11" t="s">
        <v>578</v>
      </c>
      <c r="B546" s="12" t="s">
        <v>7</v>
      </c>
      <c r="C546" s="12">
        <v>1080</v>
      </c>
      <c r="D546" s="12">
        <v>0.78</v>
      </c>
      <c r="E546" s="12">
        <v>0.74</v>
      </c>
      <c r="F546" s="12">
        <v>0.73299999999999998</v>
      </c>
      <c r="G546" s="12">
        <v>26952.95</v>
      </c>
      <c r="H546" s="13">
        <v>35</v>
      </c>
    </row>
    <row r="547" spans="1:8">
      <c r="A547" s="8" t="s">
        <v>579</v>
      </c>
      <c r="B547" s="9" t="s">
        <v>22</v>
      </c>
      <c r="C547" s="9">
        <v>2884</v>
      </c>
      <c r="D547" s="9">
        <v>0.74</v>
      </c>
      <c r="E547" s="9">
        <v>0.71299999999999997</v>
      </c>
      <c r="F547" s="9">
        <v>0.68</v>
      </c>
      <c r="G547" s="9">
        <v>24911.77</v>
      </c>
      <c r="H547" s="10">
        <v>82</v>
      </c>
    </row>
    <row r="548" spans="1:8">
      <c r="A548" s="11" t="s">
        <v>580</v>
      </c>
      <c r="B548" s="12" t="s">
        <v>59</v>
      </c>
      <c r="C548" s="12">
        <v>2841</v>
      </c>
      <c r="D548" s="12">
        <v>0.73599999999999999</v>
      </c>
      <c r="E548" s="12">
        <v>0.73099999999999998</v>
      </c>
      <c r="F548" s="12">
        <v>0.624</v>
      </c>
      <c r="G548" s="12">
        <v>43841.66</v>
      </c>
      <c r="H548" s="13">
        <v>44</v>
      </c>
    </row>
    <row r="549" spans="1:8">
      <c r="A549" s="8" t="s">
        <v>581</v>
      </c>
      <c r="B549" s="9" t="s">
        <v>7</v>
      </c>
      <c r="C549" s="9">
        <v>1638</v>
      </c>
      <c r="D549" s="9">
        <v>0.76</v>
      </c>
      <c r="E549" s="9">
        <v>0.73699999999999999</v>
      </c>
      <c r="F549" s="9">
        <v>0.68300000000000005</v>
      </c>
      <c r="G549" s="9">
        <v>30163.95</v>
      </c>
      <c r="H549" s="10">
        <v>27</v>
      </c>
    </row>
    <row r="550" spans="1:8">
      <c r="A550" s="11" t="s">
        <v>373</v>
      </c>
      <c r="B550" s="12" t="s">
        <v>24</v>
      </c>
      <c r="C550" s="12">
        <v>3661</v>
      </c>
      <c r="D550" s="12">
        <v>0.623</v>
      </c>
      <c r="E550" s="12">
        <v>0.61899999999999999</v>
      </c>
      <c r="F550" s="12">
        <v>0.502</v>
      </c>
      <c r="G550" s="12">
        <v>14274.61</v>
      </c>
      <c r="H550" s="13">
        <v>113</v>
      </c>
    </row>
    <row r="551" spans="1:8">
      <c r="A551" s="8" t="s">
        <v>582</v>
      </c>
      <c r="B551" s="9" t="s">
        <v>7</v>
      </c>
      <c r="C551" s="9">
        <v>1335</v>
      </c>
      <c r="D551" s="9">
        <v>0.70799999999999996</v>
      </c>
      <c r="E551" s="9">
        <v>0.69899999999999995</v>
      </c>
      <c r="F551" s="9">
        <v>0.61399999999999999</v>
      </c>
      <c r="G551" s="9">
        <v>23443.53</v>
      </c>
      <c r="H551" s="10">
        <v>27</v>
      </c>
    </row>
    <row r="552" spans="1:8">
      <c r="A552" s="11" t="s">
        <v>583</v>
      </c>
      <c r="B552" s="12" t="s">
        <v>16</v>
      </c>
      <c r="C552" s="12">
        <v>2684</v>
      </c>
      <c r="D552" s="12">
        <v>0.75700000000000001</v>
      </c>
      <c r="E552" s="12">
        <v>0.72299999999999998</v>
      </c>
      <c r="F552" s="12">
        <v>0.7</v>
      </c>
      <c r="G552" s="12">
        <v>22484.47</v>
      </c>
      <c r="H552" s="13">
        <v>64</v>
      </c>
    </row>
    <row r="553" spans="1:8">
      <c r="A553" s="8" t="s">
        <v>584</v>
      </c>
      <c r="B553" s="9" t="s">
        <v>7</v>
      </c>
      <c r="C553" s="9">
        <v>524</v>
      </c>
      <c r="D553" s="9">
        <v>0.77300000000000002</v>
      </c>
      <c r="E553" s="9">
        <v>0.746</v>
      </c>
      <c r="F553" s="9">
        <v>0.73799999999999999</v>
      </c>
      <c r="G553" s="9">
        <v>19441.240000000002</v>
      </c>
      <c r="H553" s="10">
        <v>16</v>
      </c>
    </row>
    <row r="554" spans="1:8">
      <c r="A554" s="11" t="s">
        <v>585</v>
      </c>
      <c r="B554" s="12" t="s">
        <v>33</v>
      </c>
      <c r="C554" s="12">
        <v>11866</v>
      </c>
      <c r="D554" s="12">
        <v>0.70099999999999996</v>
      </c>
      <c r="E554" s="12">
        <v>0.68899999999999995</v>
      </c>
      <c r="F554" s="12">
        <v>0.60199999999999998</v>
      </c>
      <c r="G554" s="12">
        <v>17471.11</v>
      </c>
      <c r="H554" s="13">
        <v>149</v>
      </c>
    </row>
    <row r="555" spans="1:8">
      <c r="A555" s="8" t="s">
        <v>586</v>
      </c>
      <c r="B555" s="9" t="s">
        <v>10</v>
      </c>
      <c r="C555" s="9">
        <v>1988</v>
      </c>
      <c r="D555" s="9">
        <v>0.7</v>
      </c>
      <c r="E555" s="9">
        <v>0.69499999999999995</v>
      </c>
      <c r="F555" s="9">
        <v>0.60299999999999998</v>
      </c>
      <c r="G555" s="9">
        <v>18427.810000000001</v>
      </c>
      <c r="H555" s="10">
        <v>53</v>
      </c>
    </row>
    <row r="556" spans="1:8">
      <c r="A556" s="11" t="s">
        <v>587</v>
      </c>
      <c r="B556" s="12" t="s">
        <v>14</v>
      </c>
      <c r="C556" s="12">
        <v>1155</v>
      </c>
      <c r="D556" s="12">
        <v>0.76200000000000001</v>
      </c>
      <c r="E556" s="12">
        <v>0.75</v>
      </c>
      <c r="F556" s="12">
        <v>0.68500000000000005</v>
      </c>
      <c r="G556" s="12">
        <v>27993.21</v>
      </c>
      <c r="H556" s="13">
        <v>41</v>
      </c>
    </row>
    <row r="557" spans="1:8">
      <c r="A557" s="8" t="s">
        <v>588</v>
      </c>
      <c r="B557" s="9" t="s">
        <v>16</v>
      </c>
      <c r="C557" s="9">
        <v>1995</v>
      </c>
      <c r="D557" s="9">
        <v>0.75</v>
      </c>
      <c r="E557" s="9">
        <v>0.74199999999999999</v>
      </c>
      <c r="F557" s="9">
        <v>0.66100000000000003</v>
      </c>
      <c r="G557" s="9">
        <v>23101.42</v>
      </c>
      <c r="H557" s="10">
        <v>47</v>
      </c>
    </row>
    <row r="558" spans="1:8">
      <c r="A558" s="11" t="s">
        <v>589</v>
      </c>
      <c r="B558" s="12" t="s">
        <v>10</v>
      </c>
      <c r="C558" s="12">
        <v>899</v>
      </c>
      <c r="D558" s="12">
        <v>0.745</v>
      </c>
      <c r="E558" s="12">
        <v>0.74</v>
      </c>
      <c r="F558" s="12">
        <v>0.67500000000000004</v>
      </c>
      <c r="G558" s="12">
        <v>27470.61</v>
      </c>
      <c r="H558" s="13">
        <v>32</v>
      </c>
    </row>
    <row r="559" spans="1:8">
      <c r="A559" s="8" t="s">
        <v>590</v>
      </c>
      <c r="B559" s="9" t="s">
        <v>59</v>
      </c>
      <c r="C559" s="9">
        <v>2030</v>
      </c>
      <c r="D559" s="9">
        <v>0.72099999999999997</v>
      </c>
      <c r="E559" s="9">
        <v>0.71599999999999997</v>
      </c>
      <c r="F559" s="9">
        <v>0.62</v>
      </c>
      <c r="G559" s="9">
        <v>31046.22</v>
      </c>
      <c r="H559" s="10">
        <v>18</v>
      </c>
    </row>
    <row r="560" spans="1:8">
      <c r="A560" s="11" t="s">
        <v>591</v>
      </c>
      <c r="B560" s="12" t="s">
        <v>24</v>
      </c>
      <c r="C560" s="12">
        <v>2553</v>
      </c>
      <c r="D560" s="12">
        <v>0.66</v>
      </c>
      <c r="E560" s="12">
        <v>0.63</v>
      </c>
      <c r="F560" s="12">
        <v>0.55400000000000005</v>
      </c>
      <c r="G560" s="12">
        <v>19724.63</v>
      </c>
      <c r="H560" s="13">
        <v>36</v>
      </c>
    </row>
    <row r="561" spans="1:8">
      <c r="A561" s="8" t="s">
        <v>592</v>
      </c>
      <c r="B561" s="9" t="s">
        <v>59</v>
      </c>
      <c r="C561" s="9">
        <v>2307</v>
      </c>
      <c r="D561" s="9">
        <v>0.77700000000000002</v>
      </c>
      <c r="E561" s="9">
        <v>0.73799999999999999</v>
      </c>
      <c r="F561" s="9">
        <v>0.72299999999999998</v>
      </c>
      <c r="G561" s="9">
        <v>26121.34</v>
      </c>
      <c r="H561" s="10">
        <v>67</v>
      </c>
    </row>
    <row r="562" spans="1:8">
      <c r="A562" s="11" t="s">
        <v>593</v>
      </c>
      <c r="B562" s="12" t="s">
        <v>10</v>
      </c>
      <c r="C562" s="12">
        <v>1603</v>
      </c>
      <c r="D562" s="12">
        <v>0.72</v>
      </c>
      <c r="E562" s="12">
        <v>0.68899999999999995</v>
      </c>
      <c r="F562" s="12">
        <v>0.66600000000000004</v>
      </c>
      <c r="G562" s="12">
        <v>19189.62</v>
      </c>
      <c r="H562" s="13">
        <v>29</v>
      </c>
    </row>
    <row r="563" spans="1:8">
      <c r="A563" s="8" t="s">
        <v>594</v>
      </c>
      <c r="B563" s="9" t="s">
        <v>16</v>
      </c>
      <c r="C563" s="9">
        <v>1267</v>
      </c>
      <c r="D563" s="9">
        <v>0.73</v>
      </c>
      <c r="E563" s="9">
        <v>0.73099999999999998</v>
      </c>
      <c r="F563" s="9">
        <v>0.61699999999999999</v>
      </c>
      <c r="G563" s="9">
        <v>21156.97</v>
      </c>
      <c r="H563" s="10">
        <v>42</v>
      </c>
    </row>
    <row r="564" spans="1:8">
      <c r="A564" s="11" t="s">
        <v>595</v>
      </c>
      <c r="B564" s="12" t="s">
        <v>14</v>
      </c>
      <c r="C564" s="12">
        <v>802</v>
      </c>
      <c r="D564" s="12">
        <v>0.77300000000000002</v>
      </c>
      <c r="E564" s="12">
        <v>0.79700000000000004</v>
      </c>
      <c r="F564" s="12">
        <v>0.69199999999999995</v>
      </c>
      <c r="G564" s="12">
        <v>46498.89</v>
      </c>
      <c r="H564" s="13">
        <v>26</v>
      </c>
    </row>
    <row r="565" spans="1:8">
      <c r="A565" s="8" t="s">
        <v>596</v>
      </c>
      <c r="B565" s="9" t="s">
        <v>31</v>
      </c>
      <c r="C565" s="9">
        <v>5613</v>
      </c>
      <c r="D565" s="9">
        <v>0.71299999999999997</v>
      </c>
      <c r="E565" s="9">
        <v>0.65500000000000003</v>
      </c>
      <c r="F565" s="9">
        <v>0.67300000000000004</v>
      </c>
      <c r="G565" s="9">
        <v>11642.3</v>
      </c>
      <c r="H565" s="10">
        <v>70</v>
      </c>
    </row>
    <row r="566" spans="1:8">
      <c r="A566" s="11" t="s">
        <v>597</v>
      </c>
      <c r="B566" s="12" t="s">
        <v>7</v>
      </c>
      <c r="C566" s="12">
        <v>1645</v>
      </c>
      <c r="D566" s="12">
        <v>0.75900000000000001</v>
      </c>
      <c r="E566" s="12">
        <v>0.74099999999999999</v>
      </c>
      <c r="F566" s="12">
        <v>0.7</v>
      </c>
      <c r="G566" s="12">
        <v>33306.82</v>
      </c>
      <c r="H566" s="13">
        <v>31</v>
      </c>
    </row>
    <row r="567" spans="1:8">
      <c r="A567" s="8" t="s">
        <v>598</v>
      </c>
      <c r="B567" s="9" t="s">
        <v>7</v>
      </c>
      <c r="C567" s="9">
        <v>1971</v>
      </c>
      <c r="D567" s="9">
        <v>0.74299999999999999</v>
      </c>
      <c r="E567" s="9">
        <v>0.72099999999999997</v>
      </c>
      <c r="F567" s="9">
        <v>0.68400000000000005</v>
      </c>
      <c r="G567" s="9">
        <v>38941.79</v>
      </c>
      <c r="H567" s="10">
        <v>43</v>
      </c>
    </row>
    <row r="568" spans="1:8">
      <c r="A568" s="11" t="s">
        <v>599</v>
      </c>
      <c r="B568" s="12" t="s">
        <v>16</v>
      </c>
      <c r="C568" s="12">
        <v>995</v>
      </c>
      <c r="D568" s="12">
        <v>0.73</v>
      </c>
      <c r="E568" s="12">
        <v>0.67500000000000004</v>
      </c>
      <c r="F568" s="12">
        <v>0.67800000000000005</v>
      </c>
      <c r="G568" s="12">
        <v>15099.51</v>
      </c>
      <c r="H568" s="13">
        <v>23</v>
      </c>
    </row>
    <row r="569" spans="1:8">
      <c r="A569" s="8" t="s">
        <v>600</v>
      </c>
      <c r="B569" s="9" t="s">
        <v>31</v>
      </c>
      <c r="C569" s="9">
        <v>4471</v>
      </c>
      <c r="D569" s="9">
        <v>0.67700000000000005</v>
      </c>
      <c r="E569" s="9">
        <v>0.64200000000000002</v>
      </c>
      <c r="F569" s="9">
        <v>0.59899999999999998</v>
      </c>
      <c r="G569" s="9">
        <v>13940.47</v>
      </c>
      <c r="H569" s="10">
        <v>43</v>
      </c>
    </row>
    <row r="570" spans="1:8">
      <c r="A570" s="11" t="s">
        <v>601</v>
      </c>
      <c r="B570" s="12" t="s">
        <v>7</v>
      </c>
      <c r="C570" s="12">
        <v>734</v>
      </c>
      <c r="D570" s="12">
        <v>0.745</v>
      </c>
      <c r="E570" s="12">
        <v>0.72699999999999998</v>
      </c>
      <c r="F570" s="12">
        <v>0.66200000000000003</v>
      </c>
      <c r="G570" s="12">
        <v>47068.18</v>
      </c>
      <c r="H570" s="13">
        <v>13</v>
      </c>
    </row>
    <row r="571" spans="1:8">
      <c r="A571" s="8" t="s">
        <v>602</v>
      </c>
      <c r="B571" s="9" t="s">
        <v>7</v>
      </c>
      <c r="C571" s="9">
        <v>2389</v>
      </c>
      <c r="D571" s="9">
        <v>0.73</v>
      </c>
      <c r="E571" s="9">
        <v>0.71299999999999997</v>
      </c>
      <c r="F571" s="9">
        <v>0.65</v>
      </c>
      <c r="G571" s="9">
        <v>20392.27</v>
      </c>
      <c r="H571" s="10">
        <v>39</v>
      </c>
    </row>
    <row r="572" spans="1:8">
      <c r="A572" s="11" t="s">
        <v>603</v>
      </c>
      <c r="B572" s="12" t="s">
        <v>16</v>
      </c>
      <c r="C572" s="12">
        <v>1042</v>
      </c>
      <c r="D572" s="12">
        <v>0.71499999999999997</v>
      </c>
      <c r="E572" s="12">
        <v>0.70599999999999996</v>
      </c>
      <c r="F572" s="12">
        <v>0.60899999999999999</v>
      </c>
      <c r="G572" s="12">
        <v>24946.61</v>
      </c>
      <c r="H572" s="13">
        <v>24</v>
      </c>
    </row>
    <row r="573" spans="1:8">
      <c r="A573" s="8" t="s">
        <v>604</v>
      </c>
      <c r="B573" s="9" t="s">
        <v>16</v>
      </c>
      <c r="C573" s="9">
        <v>1280</v>
      </c>
      <c r="D573" s="9">
        <v>0.69</v>
      </c>
      <c r="E573" s="9">
        <v>0.68300000000000005</v>
      </c>
      <c r="F573" s="9">
        <v>0.57599999999999996</v>
      </c>
      <c r="G573" s="9">
        <v>17990.169999999998</v>
      </c>
      <c r="H573" s="10">
        <v>26</v>
      </c>
    </row>
    <row r="574" spans="1:8">
      <c r="A574" s="11" t="s">
        <v>110</v>
      </c>
      <c r="B574" s="12" t="s">
        <v>22</v>
      </c>
      <c r="C574" s="12">
        <v>2950</v>
      </c>
      <c r="D574" s="12">
        <v>0.66</v>
      </c>
      <c r="E574" s="12">
        <v>0.68700000000000006</v>
      </c>
      <c r="F574" s="12">
        <v>0.505</v>
      </c>
      <c r="G574" s="12">
        <v>22042.21</v>
      </c>
      <c r="H574" s="13">
        <v>23</v>
      </c>
    </row>
    <row r="575" spans="1:8">
      <c r="A575" s="8" t="s">
        <v>605</v>
      </c>
      <c r="B575" s="9" t="s">
        <v>7</v>
      </c>
      <c r="C575" s="9">
        <v>1153</v>
      </c>
      <c r="D575" s="9">
        <v>0.73099999999999998</v>
      </c>
      <c r="E575" s="9">
        <v>0.72899999999999998</v>
      </c>
      <c r="F575" s="9">
        <v>0.65600000000000003</v>
      </c>
      <c r="G575" s="9">
        <v>49785.35</v>
      </c>
      <c r="H575" s="10">
        <v>52</v>
      </c>
    </row>
    <row r="576" spans="1:8">
      <c r="A576" s="11" t="s">
        <v>606</v>
      </c>
      <c r="B576" s="12" t="s">
        <v>7</v>
      </c>
      <c r="C576" s="12">
        <v>361</v>
      </c>
      <c r="D576" s="12">
        <v>0.79</v>
      </c>
      <c r="E576" s="12">
        <v>0.81499999999999995</v>
      </c>
      <c r="F576" s="12">
        <v>0.69799999999999995</v>
      </c>
      <c r="G576" s="12">
        <v>66380.039999999994</v>
      </c>
      <c r="H576" s="13">
        <v>28</v>
      </c>
    </row>
    <row r="577" spans="1:8">
      <c r="A577" s="8" t="s">
        <v>607</v>
      </c>
      <c r="B577" s="9" t="s">
        <v>10</v>
      </c>
      <c r="C577" s="9">
        <v>2786</v>
      </c>
      <c r="D577" s="9">
        <v>0.69799999999999995</v>
      </c>
      <c r="E577" s="9">
        <v>0.69199999999999995</v>
      </c>
      <c r="F577" s="9">
        <v>0.60399999999999998</v>
      </c>
      <c r="G577" s="9">
        <v>15912.49</v>
      </c>
      <c r="H577" s="10">
        <v>19</v>
      </c>
    </row>
    <row r="578" spans="1:8">
      <c r="A578" s="11" t="s">
        <v>608</v>
      </c>
      <c r="B578" s="12" t="s">
        <v>14</v>
      </c>
      <c r="C578" s="12">
        <v>1325</v>
      </c>
      <c r="D578" s="12">
        <v>0.71</v>
      </c>
      <c r="E578" s="12">
        <v>0.70899999999999996</v>
      </c>
      <c r="F578" s="12">
        <v>0.59099999999999997</v>
      </c>
      <c r="G578" s="12">
        <v>27715.9</v>
      </c>
      <c r="H578" s="13">
        <v>30</v>
      </c>
    </row>
    <row r="579" spans="1:8">
      <c r="A579" s="8" t="s">
        <v>609</v>
      </c>
      <c r="B579" s="9" t="s">
        <v>16</v>
      </c>
      <c r="C579" s="9">
        <v>3932</v>
      </c>
      <c r="D579" s="9">
        <v>0.69</v>
      </c>
      <c r="E579" s="9">
        <v>0.69199999999999995</v>
      </c>
      <c r="F579" s="9">
        <v>0.56299999999999994</v>
      </c>
      <c r="G579" s="9">
        <v>23730.94</v>
      </c>
      <c r="H579" s="10">
        <v>59</v>
      </c>
    </row>
    <row r="580" spans="1:8">
      <c r="A580" s="11" t="s">
        <v>610</v>
      </c>
      <c r="B580" s="12" t="s">
        <v>19</v>
      </c>
      <c r="C580" s="12">
        <v>3306</v>
      </c>
      <c r="D580" s="12">
        <v>0.60199999999999998</v>
      </c>
      <c r="E580" s="12">
        <v>0.59499999999999997</v>
      </c>
      <c r="F580" s="12">
        <v>0.46700000000000003</v>
      </c>
      <c r="G580" s="12">
        <v>9445.33</v>
      </c>
      <c r="H580" s="13">
        <v>35</v>
      </c>
    </row>
    <row r="581" spans="1:8">
      <c r="A581" s="8" t="s">
        <v>611</v>
      </c>
      <c r="B581" s="9" t="s">
        <v>24</v>
      </c>
      <c r="C581" s="9">
        <v>3983</v>
      </c>
      <c r="D581" s="9">
        <v>0.69099999999999995</v>
      </c>
      <c r="E581" s="9">
        <v>0.66100000000000003</v>
      </c>
      <c r="F581" s="9">
        <v>0.64300000000000002</v>
      </c>
      <c r="G581" s="9">
        <v>13749.35</v>
      </c>
      <c r="H581" s="10">
        <v>43</v>
      </c>
    </row>
    <row r="582" spans="1:8">
      <c r="A582" s="11" t="s">
        <v>612</v>
      </c>
      <c r="B582" s="12" t="s">
        <v>7</v>
      </c>
      <c r="C582" s="12">
        <v>1049</v>
      </c>
      <c r="D582" s="12">
        <v>0.71</v>
      </c>
      <c r="E582" s="12">
        <v>0.66200000000000003</v>
      </c>
      <c r="F582" s="12">
        <v>0.64700000000000002</v>
      </c>
      <c r="G582" s="12">
        <v>24498.9</v>
      </c>
      <c r="H582" s="13">
        <v>15</v>
      </c>
    </row>
    <row r="583" spans="1:8">
      <c r="A583" s="8" t="s">
        <v>613</v>
      </c>
      <c r="B583" s="9" t="s">
        <v>7</v>
      </c>
      <c r="C583" s="9">
        <v>965</v>
      </c>
      <c r="D583" s="9">
        <v>0.78500000000000003</v>
      </c>
      <c r="E583" s="9">
        <v>0.78100000000000003</v>
      </c>
      <c r="F583" s="9">
        <v>0.72</v>
      </c>
      <c r="G583" s="9">
        <v>25992.18</v>
      </c>
      <c r="H583" s="10">
        <v>17</v>
      </c>
    </row>
    <row r="584" spans="1:8">
      <c r="A584" s="11" t="s">
        <v>614</v>
      </c>
      <c r="B584" s="12" t="s">
        <v>59</v>
      </c>
      <c r="C584" s="12">
        <v>2716</v>
      </c>
      <c r="D584" s="12">
        <v>0.77700000000000002</v>
      </c>
      <c r="E584" s="12">
        <v>0.76700000000000002</v>
      </c>
      <c r="F584" s="12">
        <v>0.70099999999999996</v>
      </c>
      <c r="G584" s="12">
        <v>35543.26</v>
      </c>
      <c r="H584" s="13">
        <v>72</v>
      </c>
    </row>
    <row r="585" spans="1:8">
      <c r="A585" s="8" t="s">
        <v>615</v>
      </c>
      <c r="B585" s="9" t="s">
        <v>148</v>
      </c>
      <c r="C585" s="9">
        <v>4224</v>
      </c>
      <c r="D585" s="9">
        <v>0.73099999999999998</v>
      </c>
      <c r="E585" s="9">
        <v>0.73399999999999999</v>
      </c>
      <c r="F585" s="9">
        <v>0.65900000000000003</v>
      </c>
      <c r="G585" s="9">
        <v>25822.66</v>
      </c>
      <c r="H585" s="10">
        <v>38</v>
      </c>
    </row>
    <row r="586" spans="1:8">
      <c r="A586" s="11" t="s">
        <v>616</v>
      </c>
      <c r="B586" s="12" t="s">
        <v>7</v>
      </c>
      <c r="C586" s="12">
        <v>605</v>
      </c>
      <c r="D586" s="12">
        <v>0.73</v>
      </c>
      <c r="E586" s="12">
        <v>0.72599999999999998</v>
      </c>
      <c r="F586" s="12">
        <v>0.63500000000000001</v>
      </c>
      <c r="G586" s="12">
        <v>28541.39</v>
      </c>
      <c r="H586" s="13">
        <v>13</v>
      </c>
    </row>
    <row r="587" spans="1:8">
      <c r="A587" s="8" t="s">
        <v>617</v>
      </c>
      <c r="B587" s="9" t="s">
        <v>24</v>
      </c>
      <c r="C587" s="9">
        <v>3363</v>
      </c>
      <c r="D587" s="9">
        <v>0.64900000000000002</v>
      </c>
      <c r="E587" s="9">
        <v>0.63600000000000001</v>
      </c>
      <c r="F587" s="9">
        <v>0.55800000000000005</v>
      </c>
      <c r="G587" s="9">
        <v>15208.07</v>
      </c>
      <c r="H587" s="10">
        <v>79</v>
      </c>
    </row>
    <row r="588" spans="1:8">
      <c r="A588" s="11" t="s">
        <v>618</v>
      </c>
      <c r="B588" s="12" t="s">
        <v>16</v>
      </c>
      <c r="C588" s="12">
        <v>9706</v>
      </c>
      <c r="D588" s="12">
        <v>0.7</v>
      </c>
      <c r="E588" s="12">
        <v>0.67300000000000004</v>
      </c>
      <c r="F588" s="12">
        <v>0.61599999999999999</v>
      </c>
      <c r="G588" s="12">
        <v>11375.19</v>
      </c>
      <c r="H588" s="13">
        <v>85</v>
      </c>
    </row>
    <row r="589" spans="1:8">
      <c r="A589" s="8" t="s">
        <v>619</v>
      </c>
      <c r="B589" s="9" t="s">
        <v>19</v>
      </c>
      <c r="C589" s="9">
        <v>5687</v>
      </c>
      <c r="D589" s="9">
        <v>0.66500000000000004</v>
      </c>
      <c r="E589" s="9">
        <v>0.622</v>
      </c>
      <c r="F589" s="9">
        <v>0.60599999999999998</v>
      </c>
      <c r="G589" s="9">
        <v>20687.18</v>
      </c>
      <c r="H589" s="10">
        <v>91</v>
      </c>
    </row>
    <row r="590" spans="1:8">
      <c r="A590" s="11" t="s">
        <v>620</v>
      </c>
      <c r="B590" s="12" t="s">
        <v>16</v>
      </c>
      <c r="C590" s="12">
        <v>1026</v>
      </c>
      <c r="D590" s="12">
        <v>0.74299999999999999</v>
      </c>
      <c r="E590" s="12">
        <v>0.77</v>
      </c>
      <c r="F590" s="12">
        <v>0.629</v>
      </c>
      <c r="G590" s="12">
        <v>13956.91</v>
      </c>
      <c r="H590" s="13">
        <v>23</v>
      </c>
    </row>
    <row r="591" spans="1:8">
      <c r="A591" s="8" t="s">
        <v>621</v>
      </c>
      <c r="B591" s="9" t="s">
        <v>33</v>
      </c>
      <c r="C591" s="9">
        <v>2197</v>
      </c>
      <c r="D591" s="9">
        <v>0.72</v>
      </c>
      <c r="E591" s="9">
        <v>0.71799999999999997</v>
      </c>
      <c r="F591" s="9">
        <v>0.61799999999999999</v>
      </c>
      <c r="G591" s="9">
        <v>18933.259999999998</v>
      </c>
      <c r="H591" s="10">
        <v>52</v>
      </c>
    </row>
    <row r="592" spans="1:8">
      <c r="A592" s="11" t="s">
        <v>622</v>
      </c>
      <c r="B592" s="12" t="s">
        <v>22</v>
      </c>
      <c r="C592" s="12">
        <v>2402</v>
      </c>
      <c r="D592" s="12">
        <v>0.72599999999999998</v>
      </c>
      <c r="E592" s="12">
        <v>0.72</v>
      </c>
      <c r="F592" s="12">
        <v>0.64700000000000002</v>
      </c>
      <c r="G592" s="12">
        <v>43888.38</v>
      </c>
      <c r="H592" s="13">
        <v>63</v>
      </c>
    </row>
    <row r="593" spans="1:8">
      <c r="A593" s="8" t="s">
        <v>623</v>
      </c>
      <c r="B593" s="9" t="s">
        <v>24</v>
      </c>
      <c r="C593" s="9">
        <v>2838</v>
      </c>
      <c r="D593" s="9">
        <v>0.63400000000000001</v>
      </c>
      <c r="E593" s="9">
        <v>0.61499999999999999</v>
      </c>
      <c r="F593" s="9">
        <v>0.53200000000000003</v>
      </c>
      <c r="G593" s="9">
        <v>9937.74</v>
      </c>
      <c r="H593" s="10">
        <v>96</v>
      </c>
    </row>
    <row r="594" spans="1:8">
      <c r="A594" s="11" t="s">
        <v>624</v>
      </c>
      <c r="B594" s="12" t="s">
        <v>7</v>
      </c>
      <c r="C594" s="12">
        <v>399</v>
      </c>
      <c r="D594" s="12">
        <v>0.72499999999999998</v>
      </c>
      <c r="E594" s="12">
        <v>0.72099999999999997</v>
      </c>
      <c r="F594" s="12">
        <v>0.66200000000000003</v>
      </c>
      <c r="G594" s="12">
        <v>25430.720000000001</v>
      </c>
      <c r="H594" s="13">
        <v>4</v>
      </c>
    </row>
    <row r="595" spans="1:8">
      <c r="A595" s="8" t="s">
        <v>625</v>
      </c>
      <c r="B595" s="9" t="s">
        <v>24</v>
      </c>
      <c r="C595" s="9">
        <v>1878</v>
      </c>
      <c r="D595" s="9">
        <v>0.626</v>
      </c>
      <c r="E595" s="9">
        <v>0.61099999999999999</v>
      </c>
      <c r="F595" s="9">
        <v>0.498</v>
      </c>
      <c r="G595" s="9">
        <v>13727.22</v>
      </c>
      <c r="H595" s="10">
        <v>65</v>
      </c>
    </row>
    <row r="596" spans="1:8">
      <c r="A596" s="11" t="s">
        <v>626</v>
      </c>
      <c r="B596" s="12" t="s">
        <v>24</v>
      </c>
      <c r="C596" s="12">
        <v>2719</v>
      </c>
      <c r="D596" s="12">
        <v>0.7</v>
      </c>
      <c r="E596" s="12">
        <v>0.65900000000000003</v>
      </c>
      <c r="F596" s="12">
        <v>0.65</v>
      </c>
      <c r="G596" s="12">
        <v>14897.85</v>
      </c>
      <c r="H596" s="13">
        <v>87</v>
      </c>
    </row>
    <row r="597" spans="1:8">
      <c r="A597" s="8" t="s">
        <v>627</v>
      </c>
      <c r="B597" s="9" t="s">
        <v>7</v>
      </c>
      <c r="C597" s="9">
        <v>1022</v>
      </c>
      <c r="D597" s="9">
        <v>0.755</v>
      </c>
      <c r="E597" s="9">
        <v>0.73799999999999999</v>
      </c>
      <c r="F597" s="9">
        <v>0.67500000000000004</v>
      </c>
      <c r="G597" s="9">
        <v>22582.080000000002</v>
      </c>
      <c r="H597" s="10">
        <v>31</v>
      </c>
    </row>
    <row r="598" spans="1:8">
      <c r="A598" s="11" t="s">
        <v>628</v>
      </c>
      <c r="B598" s="12" t="s">
        <v>16</v>
      </c>
      <c r="C598" s="12">
        <v>2060</v>
      </c>
      <c r="D598" s="12">
        <v>0.75</v>
      </c>
      <c r="E598" s="12">
        <v>0.72899999999999998</v>
      </c>
      <c r="F598" s="12">
        <v>0.65900000000000003</v>
      </c>
      <c r="G598" s="12">
        <v>35509.33</v>
      </c>
      <c r="H598" s="13">
        <v>59</v>
      </c>
    </row>
    <row r="599" spans="1:8">
      <c r="A599" s="8" t="s">
        <v>629</v>
      </c>
      <c r="B599" s="9" t="s">
        <v>22</v>
      </c>
      <c r="C599" s="9">
        <v>1412</v>
      </c>
      <c r="D599" s="9">
        <v>0.76</v>
      </c>
      <c r="E599" s="9">
        <v>0.72099999999999997</v>
      </c>
      <c r="F599" s="9">
        <v>0.70499999999999996</v>
      </c>
      <c r="G599" s="9">
        <v>30103.68</v>
      </c>
      <c r="H599" s="10">
        <v>31</v>
      </c>
    </row>
    <row r="600" spans="1:8">
      <c r="A600" s="11" t="s">
        <v>630</v>
      </c>
      <c r="B600" s="12" t="s">
        <v>7</v>
      </c>
      <c r="C600" s="12">
        <v>383</v>
      </c>
      <c r="D600" s="12">
        <v>0.75700000000000001</v>
      </c>
      <c r="E600" s="12">
        <v>0.71799999999999997</v>
      </c>
      <c r="F600" s="12">
        <v>0.71899999999999997</v>
      </c>
      <c r="G600" s="12">
        <v>18773.349999999999</v>
      </c>
      <c r="H600" s="13">
        <v>15</v>
      </c>
    </row>
    <row r="601" spans="1:8">
      <c r="A601" s="8" t="s">
        <v>631</v>
      </c>
      <c r="B601" s="9" t="s">
        <v>7</v>
      </c>
      <c r="C601" s="9">
        <v>1258</v>
      </c>
      <c r="D601" s="9">
        <v>0.76400000000000001</v>
      </c>
      <c r="E601" s="9">
        <v>0.73299999999999998</v>
      </c>
      <c r="F601" s="9">
        <v>0.72799999999999998</v>
      </c>
      <c r="G601" s="9">
        <v>17202.310000000001</v>
      </c>
      <c r="H601" s="10">
        <v>37</v>
      </c>
    </row>
    <row r="602" spans="1:8">
      <c r="A602" s="11" t="s">
        <v>632</v>
      </c>
      <c r="B602" s="12" t="s">
        <v>7</v>
      </c>
      <c r="C602" s="12">
        <v>293</v>
      </c>
      <c r="D602" s="12">
        <v>0.745</v>
      </c>
      <c r="E602" s="12">
        <v>0.72499999999999998</v>
      </c>
      <c r="F602" s="12">
        <v>0.67500000000000004</v>
      </c>
      <c r="G602" s="12">
        <v>24727.02</v>
      </c>
      <c r="H602" s="13">
        <v>23</v>
      </c>
    </row>
    <row r="603" spans="1:8">
      <c r="A603" s="8" t="s">
        <v>633</v>
      </c>
      <c r="B603" s="9" t="s">
        <v>59</v>
      </c>
      <c r="C603" s="9">
        <v>767</v>
      </c>
      <c r="D603" s="9">
        <v>0.78</v>
      </c>
      <c r="E603" s="9">
        <v>0.753</v>
      </c>
      <c r="F603" s="9">
        <v>0.71</v>
      </c>
      <c r="G603" s="9">
        <v>33491.379999999997</v>
      </c>
      <c r="H603" s="10">
        <v>30</v>
      </c>
    </row>
    <row r="604" spans="1:8">
      <c r="A604" s="11" t="s">
        <v>634</v>
      </c>
      <c r="B604" s="12" t="s">
        <v>7</v>
      </c>
      <c r="C604" s="12">
        <v>1767</v>
      </c>
      <c r="D604" s="12">
        <v>0.745</v>
      </c>
      <c r="E604" s="12">
        <v>0.70499999999999996</v>
      </c>
      <c r="F604" s="12">
        <v>0.69399999999999995</v>
      </c>
      <c r="G604" s="12">
        <v>69828.53</v>
      </c>
      <c r="H604" s="13">
        <v>23</v>
      </c>
    </row>
    <row r="605" spans="1:8">
      <c r="A605" s="8" t="s">
        <v>635</v>
      </c>
      <c r="B605" s="9" t="s">
        <v>7</v>
      </c>
      <c r="C605" s="9">
        <v>989</v>
      </c>
      <c r="D605" s="9">
        <v>0.72099999999999997</v>
      </c>
      <c r="E605" s="9">
        <v>0.70299999999999996</v>
      </c>
      <c r="F605" s="9">
        <v>0.64100000000000001</v>
      </c>
      <c r="G605" s="9">
        <v>21600.06</v>
      </c>
      <c r="H605" s="10">
        <v>28</v>
      </c>
    </row>
    <row r="606" spans="1:8">
      <c r="A606" s="11" t="s">
        <v>636</v>
      </c>
      <c r="B606" s="12" t="s">
        <v>59</v>
      </c>
      <c r="C606" s="12">
        <v>543</v>
      </c>
      <c r="D606" s="12">
        <v>0.78</v>
      </c>
      <c r="E606" s="12">
        <v>0.747</v>
      </c>
      <c r="F606" s="12">
        <v>0.74</v>
      </c>
      <c r="G606" s="12">
        <v>36835.93</v>
      </c>
      <c r="H606" s="13">
        <v>17</v>
      </c>
    </row>
    <row r="607" spans="1:8">
      <c r="A607" s="8" t="s">
        <v>637</v>
      </c>
      <c r="B607" s="9" t="s">
        <v>59</v>
      </c>
      <c r="C607" s="9">
        <v>2507</v>
      </c>
      <c r="D607" s="9">
        <v>0.76500000000000001</v>
      </c>
      <c r="E607" s="9">
        <v>0.77</v>
      </c>
      <c r="F607" s="9">
        <v>0.65500000000000003</v>
      </c>
      <c r="G607" s="9">
        <v>36880.959999999999</v>
      </c>
      <c r="H607" s="10">
        <v>50</v>
      </c>
    </row>
    <row r="608" spans="1:8">
      <c r="A608" s="11" t="s">
        <v>638</v>
      </c>
      <c r="B608" s="12" t="s">
        <v>22</v>
      </c>
      <c r="C608" s="12">
        <v>1479</v>
      </c>
      <c r="D608" s="12">
        <v>0.67900000000000005</v>
      </c>
      <c r="E608" s="12">
        <v>0.67900000000000005</v>
      </c>
      <c r="F608" s="12">
        <v>0.54500000000000004</v>
      </c>
      <c r="G608" s="12">
        <v>33204.480000000003</v>
      </c>
      <c r="H608" s="13">
        <v>34</v>
      </c>
    </row>
    <row r="609" spans="1:8">
      <c r="A609" s="8" t="s">
        <v>639</v>
      </c>
      <c r="B609" s="9" t="s">
        <v>7</v>
      </c>
      <c r="C609" s="9">
        <v>233</v>
      </c>
      <c r="D609" s="9">
        <v>0.72</v>
      </c>
      <c r="E609" s="9">
        <v>0.71899999999999997</v>
      </c>
      <c r="F609" s="9">
        <v>0.63800000000000001</v>
      </c>
      <c r="G609" s="9">
        <v>16414.830000000002</v>
      </c>
      <c r="H609" s="10">
        <v>12</v>
      </c>
    </row>
    <row r="610" spans="1:8">
      <c r="A610" s="11" t="s">
        <v>640</v>
      </c>
      <c r="B610" s="12" t="s">
        <v>16</v>
      </c>
      <c r="C610" s="12">
        <v>1407</v>
      </c>
      <c r="D610" s="12">
        <v>0.72199999999999998</v>
      </c>
      <c r="E610" s="12">
        <v>0.67900000000000005</v>
      </c>
      <c r="F610" s="12">
        <v>0.64700000000000002</v>
      </c>
      <c r="G610" s="12">
        <v>20033.669999999998</v>
      </c>
      <c r="H610" s="13">
        <v>30</v>
      </c>
    </row>
    <row r="611" spans="1:8">
      <c r="A611" s="8" t="s">
        <v>641</v>
      </c>
      <c r="B611" s="9" t="s">
        <v>10</v>
      </c>
      <c r="C611" s="9">
        <v>1241</v>
      </c>
      <c r="D611" s="9">
        <v>0.73299999999999998</v>
      </c>
      <c r="E611" s="9">
        <v>0.72199999999999998</v>
      </c>
      <c r="F611" s="9">
        <v>0.67700000000000005</v>
      </c>
      <c r="G611" s="9">
        <v>22531.94</v>
      </c>
      <c r="H611" s="10">
        <v>22</v>
      </c>
    </row>
    <row r="612" spans="1:8">
      <c r="A612" s="11" t="s">
        <v>642</v>
      </c>
      <c r="B612" s="12" t="s">
        <v>16</v>
      </c>
      <c r="C612" s="12">
        <v>165</v>
      </c>
      <c r="D612" s="12">
        <v>0.63100000000000001</v>
      </c>
      <c r="E612" s="12">
        <v>0.60299999999999998</v>
      </c>
      <c r="F612" s="12">
        <v>0.52100000000000002</v>
      </c>
      <c r="G612" s="12">
        <v>11870.23</v>
      </c>
      <c r="H612" s="13">
        <v>3</v>
      </c>
    </row>
    <row r="613" spans="1:8">
      <c r="A613" s="8" t="s">
        <v>643</v>
      </c>
      <c r="B613" s="9" t="s">
        <v>14</v>
      </c>
      <c r="C613" s="9">
        <v>2834</v>
      </c>
      <c r="D613" s="9">
        <v>0.7</v>
      </c>
      <c r="E613" s="9">
        <v>0.7</v>
      </c>
      <c r="F613" s="9">
        <v>0.56200000000000006</v>
      </c>
      <c r="G613" s="9">
        <v>20380.150000000001</v>
      </c>
      <c r="H613" s="10">
        <v>35</v>
      </c>
    </row>
    <row r="614" spans="1:8">
      <c r="A614" s="11" t="s">
        <v>644</v>
      </c>
      <c r="B614" s="12" t="s">
        <v>53</v>
      </c>
      <c r="C614" s="12">
        <v>2208</v>
      </c>
      <c r="D614" s="12">
        <v>0.68799999999999994</v>
      </c>
      <c r="E614" s="12">
        <v>0.69</v>
      </c>
      <c r="F614" s="12">
        <v>0.56200000000000006</v>
      </c>
      <c r="G614" s="12">
        <v>18568.37</v>
      </c>
      <c r="H614" s="13">
        <v>40</v>
      </c>
    </row>
    <row r="615" spans="1:8">
      <c r="A615" s="8" t="s">
        <v>645</v>
      </c>
      <c r="B615" s="9" t="s">
        <v>14</v>
      </c>
      <c r="C615" s="9">
        <v>733</v>
      </c>
      <c r="D615" s="9">
        <v>0.76700000000000002</v>
      </c>
      <c r="E615" s="9">
        <v>0.76400000000000001</v>
      </c>
      <c r="F615" s="9">
        <v>0.68700000000000006</v>
      </c>
      <c r="G615" s="9">
        <v>34921.24</v>
      </c>
      <c r="H615" s="10">
        <v>28</v>
      </c>
    </row>
    <row r="616" spans="1:8">
      <c r="A616" s="11" t="s">
        <v>646</v>
      </c>
      <c r="B616" s="12" t="s">
        <v>16</v>
      </c>
      <c r="C616" s="12">
        <v>3346</v>
      </c>
      <c r="D616" s="12">
        <v>0.73599999999999999</v>
      </c>
      <c r="E616" s="12">
        <v>0.72299999999999998</v>
      </c>
      <c r="F616" s="12">
        <v>0.65100000000000002</v>
      </c>
      <c r="G616" s="12">
        <v>37603.56</v>
      </c>
      <c r="H616" s="13">
        <v>57</v>
      </c>
    </row>
    <row r="617" spans="1:8">
      <c r="A617" s="8" t="s">
        <v>647</v>
      </c>
      <c r="B617" s="9" t="s">
        <v>7</v>
      </c>
      <c r="C617" s="9">
        <v>2063</v>
      </c>
      <c r="D617" s="9">
        <v>0.75</v>
      </c>
      <c r="E617" s="9">
        <v>0.71399999999999997</v>
      </c>
      <c r="F617" s="9">
        <v>0.7</v>
      </c>
      <c r="G617" s="9">
        <v>23820.74</v>
      </c>
      <c r="H617" s="10">
        <v>26</v>
      </c>
    </row>
    <row r="618" spans="1:8">
      <c r="A618" s="11" t="s">
        <v>648</v>
      </c>
      <c r="B618" s="12" t="s">
        <v>7</v>
      </c>
      <c r="C618" s="12">
        <v>1253</v>
      </c>
      <c r="D618" s="12">
        <v>0.75</v>
      </c>
      <c r="E618" s="12">
        <v>0.72</v>
      </c>
      <c r="F618" s="12">
        <v>0.68300000000000005</v>
      </c>
      <c r="G618" s="12">
        <v>38668.19</v>
      </c>
      <c r="H618" s="13">
        <v>19</v>
      </c>
    </row>
    <row r="619" spans="1:8">
      <c r="A619" s="8" t="s">
        <v>649</v>
      </c>
      <c r="B619" s="9" t="s">
        <v>22</v>
      </c>
      <c r="C619" s="9">
        <v>3297</v>
      </c>
      <c r="D619" s="9">
        <v>0.70299999999999996</v>
      </c>
      <c r="E619" s="9">
        <v>0.70399999999999996</v>
      </c>
      <c r="F619" s="9">
        <v>0.6</v>
      </c>
      <c r="G619" s="9">
        <v>35232.68</v>
      </c>
      <c r="H619" s="10">
        <v>61</v>
      </c>
    </row>
    <row r="620" spans="1:8">
      <c r="A620" s="11" t="s">
        <v>650</v>
      </c>
      <c r="B620" s="12" t="s">
        <v>64</v>
      </c>
      <c r="C620" s="12">
        <v>4069</v>
      </c>
      <c r="D620" s="12">
        <v>0.73499999999999999</v>
      </c>
      <c r="E620" s="12">
        <v>0.71899999999999997</v>
      </c>
      <c r="F620" s="12">
        <v>0.65500000000000003</v>
      </c>
      <c r="G620" s="12">
        <v>15983.29</v>
      </c>
      <c r="H620" s="13">
        <v>54</v>
      </c>
    </row>
    <row r="621" spans="1:8">
      <c r="A621" s="8" t="s">
        <v>651</v>
      </c>
      <c r="B621" s="9" t="s">
        <v>7</v>
      </c>
      <c r="C621" s="9">
        <v>965</v>
      </c>
      <c r="D621" s="9">
        <v>0.71299999999999997</v>
      </c>
      <c r="E621" s="9">
        <v>0.71599999999999997</v>
      </c>
      <c r="F621" s="9">
        <v>0.63100000000000001</v>
      </c>
      <c r="G621" s="9">
        <v>23407.62</v>
      </c>
      <c r="H621" s="10">
        <v>17</v>
      </c>
    </row>
    <row r="622" spans="1:8">
      <c r="A622" s="11" t="s">
        <v>652</v>
      </c>
      <c r="B622" s="12" t="s">
        <v>7</v>
      </c>
      <c r="C622" s="12">
        <v>1001</v>
      </c>
      <c r="D622" s="12">
        <v>0.74</v>
      </c>
      <c r="E622" s="12">
        <v>0.72399999999999998</v>
      </c>
      <c r="F622" s="12">
        <v>0.68799999999999994</v>
      </c>
      <c r="G622" s="12">
        <v>28357.32</v>
      </c>
      <c r="H622" s="13">
        <v>22</v>
      </c>
    </row>
    <row r="623" spans="1:8">
      <c r="A623" s="8" t="s">
        <v>653</v>
      </c>
      <c r="B623" s="9" t="s">
        <v>7</v>
      </c>
      <c r="C623" s="9">
        <v>374</v>
      </c>
      <c r="D623" s="9">
        <v>0.73699999999999999</v>
      </c>
      <c r="E623" s="9">
        <v>0.69299999999999995</v>
      </c>
      <c r="F623" s="9">
        <v>0.69599999999999995</v>
      </c>
      <c r="G623" s="9">
        <v>26859.95</v>
      </c>
      <c r="H623" s="10">
        <v>3</v>
      </c>
    </row>
    <row r="624" spans="1:8">
      <c r="A624" s="11" t="s">
        <v>654</v>
      </c>
      <c r="B624" s="12" t="s">
        <v>10</v>
      </c>
      <c r="C624" s="12">
        <v>3991</v>
      </c>
      <c r="D624" s="12">
        <v>0.71299999999999997</v>
      </c>
      <c r="E624" s="12">
        <v>0.69499999999999995</v>
      </c>
      <c r="F624" s="12">
        <v>0.64800000000000002</v>
      </c>
      <c r="G624" s="12">
        <v>24602.97</v>
      </c>
      <c r="H624" s="13">
        <v>35</v>
      </c>
    </row>
    <row r="625" spans="1:8">
      <c r="A625" s="8" t="s">
        <v>655</v>
      </c>
      <c r="B625" s="9" t="s">
        <v>19</v>
      </c>
      <c r="C625" s="9">
        <v>1971</v>
      </c>
      <c r="D625" s="9">
        <v>0.66</v>
      </c>
      <c r="E625" s="9">
        <v>0.628</v>
      </c>
      <c r="F625" s="9">
        <v>0.58299999999999996</v>
      </c>
      <c r="G625" s="9">
        <v>12278.17</v>
      </c>
      <c r="H625" s="10">
        <v>33</v>
      </c>
    </row>
    <row r="626" spans="1:8">
      <c r="A626" s="11" t="s">
        <v>656</v>
      </c>
      <c r="B626" s="12" t="s">
        <v>19</v>
      </c>
      <c r="C626" s="12">
        <v>2465</v>
      </c>
      <c r="D626" s="12">
        <v>0.60599999999999998</v>
      </c>
      <c r="E626" s="12">
        <v>0.60799999999999998</v>
      </c>
      <c r="F626" s="12">
        <v>0.48699999999999999</v>
      </c>
      <c r="G626" s="12">
        <v>10629.51</v>
      </c>
      <c r="H626" s="13">
        <v>27</v>
      </c>
    </row>
    <row r="627" spans="1:8">
      <c r="A627" s="8" t="s">
        <v>657</v>
      </c>
      <c r="B627" s="9" t="s">
        <v>7</v>
      </c>
      <c r="C627" s="9">
        <v>175</v>
      </c>
      <c r="D627" s="9">
        <v>0.74299999999999999</v>
      </c>
      <c r="E627" s="9">
        <v>0.70499999999999996</v>
      </c>
      <c r="F627" s="9">
        <v>0.71899999999999997</v>
      </c>
      <c r="G627" s="9">
        <v>11081.96</v>
      </c>
      <c r="H627" s="10">
        <v>7</v>
      </c>
    </row>
    <row r="628" spans="1:8">
      <c r="A628" s="11" t="s">
        <v>658</v>
      </c>
      <c r="B628" s="12" t="s">
        <v>7</v>
      </c>
      <c r="C628" s="12">
        <v>1749</v>
      </c>
      <c r="D628" s="12">
        <v>0.70299999999999996</v>
      </c>
      <c r="E628" s="12">
        <v>0.68100000000000005</v>
      </c>
      <c r="F628" s="12">
        <v>0.627</v>
      </c>
      <c r="G628" s="12">
        <v>22849.38</v>
      </c>
      <c r="H628" s="13">
        <v>30</v>
      </c>
    </row>
    <row r="629" spans="1:8">
      <c r="A629" s="8" t="s">
        <v>659</v>
      </c>
      <c r="B629" s="9" t="s">
        <v>7</v>
      </c>
      <c r="C629" s="9">
        <v>886</v>
      </c>
      <c r="D629" s="9">
        <v>0.75</v>
      </c>
      <c r="E629" s="9">
        <v>0.73399999999999999</v>
      </c>
      <c r="F629" s="9">
        <v>0.67200000000000004</v>
      </c>
      <c r="G629" s="9">
        <v>15954.78</v>
      </c>
      <c r="H629" s="10">
        <v>15</v>
      </c>
    </row>
    <row r="630" spans="1:8">
      <c r="A630" s="11" t="s">
        <v>660</v>
      </c>
      <c r="B630" s="12" t="s">
        <v>33</v>
      </c>
      <c r="C630" s="12">
        <v>5804</v>
      </c>
      <c r="D630" s="12">
        <v>0.7</v>
      </c>
      <c r="E630" s="12">
        <v>0.68200000000000005</v>
      </c>
      <c r="F630" s="12">
        <v>0.60799999999999998</v>
      </c>
      <c r="G630" s="12">
        <v>16276.89</v>
      </c>
      <c r="H630" s="13">
        <v>68</v>
      </c>
    </row>
    <row r="631" spans="1:8">
      <c r="A631" s="8" t="s">
        <v>661</v>
      </c>
      <c r="B631" s="9" t="s">
        <v>7</v>
      </c>
      <c r="C631" s="9">
        <v>530</v>
      </c>
      <c r="D631" s="9">
        <v>0.73699999999999999</v>
      </c>
      <c r="E631" s="9">
        <v>0.69799999999999995</v>
      </c>
      <c r="F631" s="9">
        <v>0.68200000000000005</v>
      </c>
      <c r="G631" s="9">
        <v>29937.88</v>
      </c>
      <c r="H631" s="10">
        <v>4</v>
      </c>
    </row>
    <row r="632" spans="1:8">
      <c r="A632" s="11" t="s">
        <v>662</v>
      </c>
      <c r="B632" s="12" t="s">
        <v>7</v>
      </c>
      <c r="C632" s="12">
        <v>257</v>
      </c>
      <c r="D632" s="12">
        <v>0.7</v>
      </c>
      <c r="E632" s="12">
        <v>0.69099999999999995</v>
      </c>
      <c r="F632" s="12">
        <v>0.59299999999999997</v>
      </c>
      <c r="G632" s="12">
        <v>13396.68</v>
      </c>
      <c r="H632" s="13">
        <v>4</v>
      </c>
    </row>
    <row r="633" spans="1:8">
      <c r="A633" s="8" t="s">
        <v>663</v>
      </c>
      <c r="B633" s="9" t="s">
        <v>7</v>
      </c>
      <c r="C633" s="9">
        <v>1281</v>
      </c>
      <c r="D633" s="9">
        <v>0.71</v>
      </c>
      <c r="E633" s="9">
        <v>0.70799999999999996</v>
      </c>
      <c r="F633" s="9">
        <v>0.63300000000000001</v>
      </c>
      <c r="G633" s="9">
        <v>19753.599999999999</v>
      </c>
      <c r="H633" s="10">
        <v>38</v>
      </c>
    </row>
    <row r="634" spans="1:8">
      <c r="A634" s="11" t="s">
        <v>664</v>
      </c>
      <c r="B634" s="12" t="s">
        <v>7</v>
      </c>
      <c r="C634" s="12">
        <v>489</v>
      </c>
      <c r="D634" s="12">
        <v>0.748</v>
      </c>
      <c r="E634" s="12">
        <v>0.71599999999999997</v>
      </c>
      <c r="F634" s="12">
        <v>0.69799999999999995</v>
      </c>
      <c r="G634" s="12">
        <v>17142.2</v>
      </c>
      <c r="H634" s="13">
        <v>13</v>
      </c>
    </row>
    <row r="635" spans="1:8">
      <c r="A635" s="8" t="s">
        <v>665</v>
      </c>
      <c r="B635" s="9" t="s">
        <v>14</v>
      </c>
      <c r="C635" s="9">
        <v>490</v>
      </c>
      <c r="D635" s="9">
        <v>0.76800000000000002</v>
      </c>
      <c r="E635" s="9">
        <v>0.77500000000000002</v>
      </c>
      <c r="F635" s="9">
        <v>0.68300000000000005</v>
      </c>
      <c r="G635" s="9">
        <v>30168.25</v>
      </c>
      <c r="H635" s="10">
        <v>26</v>
      </c>
    </row>
    <row r="636" spans="1:8">
      <c r="A636" s="11" t="s">
        <v>666</v>
      </c>
      <c r="B636" s="12" t="s">
        <v>24</v>
      </c>
      <c r="C636" s="12">
        <v>457</v>
      </c>
      <c r="D636" s="12">
        <v>0.57999999999999996</v>
      </c>
      <c r="E636" s="12">
        <v>0.55900000000000005</v>
      </c>
      <c r="F636" s="12">
        <v>0.44700000000000001</v>
      </c>
      <c r="G636" s="12">
        <v>6966.54</v>
      </c>
      <c r="H636" s="13">
        <v>0</v>
      </c>
    </row>
    <row r="637" spans="1:8">
      <c r="A637" s="8" t="s">
        <v>667</v>
      </c>
      <c r="B637" s="9" t="s">
        <v>7</v>
      </c>
      <c r="C637" s="9">
        <v>874</v>
      </c>
      <c r="D637" s="9">
        <v>0.76800000000000002</v>
      </c>
      <c r="E637" s="9">
        <v>0.73499999999999999</v>
      </c>
      <c r="F637" s="9">
        <v>0.752</v>
      </c>
      <c r="G637" s="9">
        <v>30809.19</v>
      </c>
      <c r="H637" s="10">
        <v>27</v>
      </c>
    </row>
    <row r="638" spans="1:8">
      <c r="A638" s="11" t="s">
        <v>668</v>
      </c>
      <c r="B638" s="12" t="s">
        <v>14</v>
      </c>
      <c r="C638" s="12">
        <v>855</v>
      </c>
      <c r="D638" s="12">
        <v>0.77</v>
      </c>
      <c r="E638" s="12">
        <v>0.78200000000000003</v>
      </c>
      <c r="F638" s="12">
        <v>0.68600000000000005</v>
      </c>
      <c r="G638" s="12">
        <v>42654.73</v>
      </c>
      <c r="H638" s="13">
        <v>33</v>
      </c>
    </row>
    <row r="639" spans="1:8">
      <c r="A639" s="8" t="s">
        <v>669</v>
      </c>
      <c r="B639" s="9" t="s">
        <v>49</v>
      </c>
      <c r="C639" s="9">
        <v>2288</v>
      </c>
      <c r="D639" s="9">
        <v>0.65</v>
      </c>
      <c r="E639" s="9">
        <v>0.67100000000000004</v>
      </c>
      <c r="F639" s="9">
        <v>0.503</v>
      </c>
      <c r="G639" s="9">
        <v>26768.53</v>
      </c>
      <c r="H639" s="10">
        <v>17</v>
      </c>
    </row>
    <row r="640" spans="1:8">
      <c r="A640" s="11" t="s">
        <v>670</v>
      </c>
      <c r="B640" s="12" t="s">
        <v>59</v>
      </c>
      <c r="C640" s="12">
        <v>2212</v>
      </c>
      <c r="D640" s="12">
        <v>0.74099999999999999</v>
      </c>
      <c r="E640" s="12">
        <v>0.73199999999999998</v>
      </c>
      <c r="F640" s="12">
        <v>0.64500000000000002</v>
      </c>
      <c r="G640" s="12">
        <v>34931.300000000003</v>
      </c>
      <c r="H640" s="13">
        <v>58</v>
      </c>
    </row>
    <row r="641" spans="1:8">
      <c r="A641" s="8" t="s">
        <v>671</v>
      </c>
      <c r="B641" s="9" t="s">
        <v>10</v>
      </c>
      <c r="C641" s="9">
        <v>1467</v>
      </c>
      <c r="D641" s="9">
        <v>0.71799999999999997</v>
      </c>
      <c r="E641" s="9">
        <v>0.70899999999999996</v>
      </c>
      <c r="F641" s="9">
        <v>0.64800000000000002</v>
      </c>
      <c r="G641" s="9">
        <v>26154.880000000001</v>
      </c>
      <c r="H641" s="10">
        <v>46</v>
      </c>
    </row>
    <row r="642" spans="1:8">
      <c r="A642" s="11" t="s">
        <v>672</v>
      </c>
      <c r="B642" s="12" t="s">
        <v>49</v>
      </c>
      <c r="C642" s="12">
        <v>2112</v>
      </c>
      <c r="D642" s="12">
        <v>0.65900000000000003</v>
      </c>
      <c r="E642" s="12">
        <v>0.67</v>
      </c>
      <c r="F642" s="12">
        <v>0.52500000000000002</v>
      </c>
      <c r="G642" s="12">
        <v>18892.8</v>
      </c>
      <c r="H642" s="13">
        <v>10</v>
      </c>
    </row>
    <row r="643" spans="1:8">
      <c r="A643" s="8" t="s">
        <v>673</v>
      </c>
      <c r="B643" s="9" t="s">
        <v>16</v>
      </c>
      <c r="C643" s="9">
        <v>1595</v>
      </c>
      <c r="D643" s="9">
        <v>0.72599999999999998</v>
      </c>
      <c r="E643" s="9">
        <v>0.71299999999999997</v>
      </c>
      <c r="F643" s="9">
        <v>0.626</v>
      </c>
      <c r="G643" s="9">
        <v>22918.85</v>
      </c>
      <c r="H643" s="10">
        <v>41</v>
      </c>
    </row>
    <row r="644" spans="1:8">
      <c r="A644" s="11" t="s">
        <v>674</v>
      </c>
      <c r="B644" s="12" t="s">
        <v>10</v>
      </c>
      <c r="C644" s="12">
        <v>2039</v>
      </c>
      <c r="D644" s="12">
        <v>0.7</v>
      </c>
      <c r="E644" s="12">
        <v>0.69699999999999995</v>
      </c>
      <c r="F644" s="12">
        <v>0.61</v>
      </c>
      <c r="G644" s="12">
        <v>21056.32</v>
      </c>
      <c r="H644" s="13">
        <v>42</v>
      </c>
    </row>
    <row r="645" spans="1:8">
      <c r="A645" s="8" t="s">
        <v>675</v>
      </c>
      <c r="B645" s="9" t="s">
        <v>16</v>
      </c>
      <c r="C645" s="9">
        <v>1031</v>
      </c>
      <c r="D645" s="9">
        <v>0.72199999999999998</v>
      </c>
      <c r="E645" s="9">
        <v>0.70299999999999996</v>
      </c>
      <c r="F645" s="9">
        <v>0.622</v>
      </c>
      <c r="G645" s="9">
        <v>18931.740000000002</v>
      </c>
      <c r="H645" s="10">
        <v>37</v>
      </c>
    </row>
    <row r="646" spans="1:8">
      <c r="A646" s="11" t="s">
        <v>676</v>
      </c>
      <c r="B646" s="12" t="s">
        <v>14</v>
      </c>
      <c r="C646" s="12">
        <v>1230</v>
      </c>
      <c r="D646" s="12">
        <v>0.74299999999999999</v>
      </c>
      <c r="E646" s="12">
        <v>0.76300000000000001</v>
      </c>
      <c r="F646" s="12">
        <v>0.63300000000000001</v>
      </c>
      <c r="G646" s="12">
        <v>53672.39</v>
      </c>
      <c r="H646" s="13">
        <v>34</v>
      </c>
    </row>
    <row r="647" spans="1:8">
      <c r="A647" s="8" t="s">
        <v>677</v>
      </c>
      <c r="B647" s="9" t="s">
        <v>22</v>
      </c>
      <c r="C647" s="9">
        <v>1447</v>
      </c>
      <c r="D647" s="9">
        <v>0.70599999999999996</v>
      </c>
      <c r="E647" s="9">
        <v>0.69599999999999995</v>
      </c>
      <c r="F647" s="9">
        <v>0.59499999999999997</v>
      </c>
      <c r="G647" s="9">
        <v>36516.6</v>
      </c>
      <c r="H647" s="10">
        <v>57</v>
      </c>
    </row>
    <row r="648" spans="1:8">
      <c r="A648" s="11" t="s">
        <v>678</v>
      </c>
      <c r="B648" s="12" t="s">
        <v>16</v>
      </c>
      <c r="C648" s="12">
        <v>1618</v>
      </c>
      <c r="D648" s="12">
        <v>0.75</v>
      </c>
      <c r="E648" s="12">
        <v>0.71699999999999997</v>
      </c>
      <c r="F648" s="12">
        <v>0.67100000000000004</v>
      </c>
      <c r="G648" s="12">
        <v>27757.15</v>
      </c>
      <c r="H648" s="13">
        <v>42</v>
      </c>
    </row>
    <row r="649" spans="1:8">
      <c r="A649" s="8" t="s">
        <v>679</v>
      </c>
      <c r="B649" s="9" t="s">
        <v>33</v>
      </c>
      <c r="C649" s="9">
        <v>2087</v>
      </c>
      <c r="D649" s="9">
        <v>0.71499999999999997</v>
      </c>
      <c r="E649" s="9">
        <v>0.70899999999999996</v>
      </c>
      <c r="F649" s="9">
        <v>0.64</v>
      </c>
      <c r="G649" s="9">
        <v>20463.759999999998</v>
      </c>
      <c r="H649" s="10">
        <v>25</v>
      </c>
    </row>
    <row r="650" spans="1:8">
      <c r="A650" s="11" t="s">
        <v>680</v>
      </c>
      <c r="B650" s="12" t="s">
        <v>31</v>
      </c>
      <c r="C650" s="12">
        <v>832</v>
      </c>
      <c r="D650" s="12">
        <v>0.56999999999999995</v>
      </c>
      <c r="E650" s="12">
        <v>0.52600000000000002</v>
      </c>
      <c r="F650" s="12">
        <v>0.46</v>
      </c>
      <c r="G650" s="12">
        <v>6624.33</v>
      </c>
      <c r="H650" s="13">
        <v>2</v>
      </c>
    </row>
    <row r="651" spans="1:8">
      <c r="A651" s="8" t="s">
        <v>681</v>
      </c>
      <c r="B651" s="9" t="s">
        <v>7</v>
      </c>
      <c r="C651" s="9">
        <v>287</v>
      </c>
      <c r="D651" s="9">
        <v>0.73</v>
      </c>
      <c r="E651" s="9">
        <v>0.72299999999999998</v>
      </c>
      <c r="F651" s="9">
        <v>0.68200000000000005</v>
      </c>
      <c r="G651" s="9">
        <v>21246.82</v>
      </c>
      <c r="H651" s="10">
        <v>2</v>
      </c>
    </row>
    <row r="652" spans="1:8">
      <c r="A652" s="11" t="s">
        <v>682</v>
      </c>
      <c r="B652" s="12" t="s">
        <v>7</v>
      </c>
      <c r="C652" s="12">
        <v>686</v>
      </c>
      <c r="D652" s="12">
        <v>0.76</v>
      </c>
      <c r="E652" s="12">
        <v>0.75</v>
      </c>
      <c r="F652" s="12">
        <v>0.70199999999999996</v>
      </c>
      <c r="G652" s="12">
        <v>19626.61</v>
      </c>
      <c r="H652" s="13">
        <v>10</v>
      </c>
    </row>
    <row r="653" spans="1:8">
      <c r="A653" s="8" t="s">
        <v>683</v>
      </c>
      <c r="B653" s="9" t="s">
        <v>31</v>
      </c>
      <c r="C653" s="9">
        <v>17120</v>
      </c>
      <c r="D653" s="9">
        <v>0.68200000000000005</v>
      </c>
      <c r="E653" s="9">
        <v>0.62</v>
      </c>
      <c r="F653" s="9">
        <v>0.63200000000000001</v>
      </c>
      <c r="G653" s="9">
        <v>15177.12</v>
      </c>
      <c r="H653" s="10">
        <v>230</v>
      </c>
    </row>
    <row r="654" spans="1:8">
      <c r="A654" s="11" t="s">
        <v>684</v>
      </c>
      <c r="B654" s="12" t="s">
        <v>19</v>
      </c>
      <c r="C654" s="12">
        <v>2603</v>
      </c>
      <c r="D654" s="12">
        <v>0.61</v>
      </c>
      <c r="E654" s="12">
        <v>0.59699999999999998</v>
      </c>
      <c r="F654" s="12">
        <v>0.50600000000000001</v>
      </c>
      <c r="G654" s="12">
        <v>9665.93</v>
      </c>
      <c r="H654" s="13">
        <v>60</v>
      </c>
    </row>
    <row r="655" spans="1:8">
      <c r="A655" s="8" t="s">
        <v>685</v>
      </c>
      <c r="B655" s="9" t="s">
        <v>59</v>
      </c>
      <c r="C655" s="9">
        <v>164</v>
      </c>
      <c r="D655" s="9">
        <v>0.77400000000000002</v>
      </c>
      <c r="E655" s="9">
        <v>0.749</v>
      </c>
      <c r="F655" s="9">
        <v>0.71399999999999997</v>
      </c>
      <c r="G655" s="9">
        <v>31412.080000000002</v>
      </c>
      <c r="H655" s="10">
        <v>18</v>
      </c>
    </row>
    <row r="656" spans="1:8">
      <c r="A656" s="11" t="s">
        <v>686</v>
      </c>
      <c r="B656" s="12" t="s">
        <v>22</v>
      </c>
      <c r="C656" s="12">
        <v>1550</v>
      </c>
      <c r="D656" s="12">
        <v>0.76700000000000002</v>
      </c>
      <c r="E656" s="12">
        <v>0.747</v>
      </c>
      <c r="F656" s="12">
        <v>0.71099999999999997</v>
      </c>
      <c r="G656" s="12">
        <v>37445.14</v>
      </c>
      <c r="H656" s="13">
        <v>56</v>
      </c>
    </row>
    <row r="657" spans="1:8">
      <c r="A657" s="8" t="s">
        <v>687</v>
      </c>
      <c r="B657" s="9" t="s">
        <v>16</v>
      </c>
      <c r="C657" s="9">
        <v>2129</v>
      </c>
      <c r="D657" s="9">
        <v>0.71599999999999997</v>
      </c>
      <c r="E657" s="9">
        <v>0.69299999999999995</v>
      </c>
      <c r="F657" s="9">
        <v>0.63200000000000001</v>
      </c>
      <c r="G657" s="9">
        <v>14812.65</v>
      </c>
      <c r="H657" s="10">
        <v>55</v>
      </c>
    </row>
    <row r="658" spans="1:8">
      <c r="A658" s="11" t="s">
        <v>688</v>
      </c>
      <c r="B658" s="12" t="s">
        <v>7</v>
      </c>
      <c r="C658" s="12">
        <v>1039</v>
      </c>
      <c r="D658" s="12">
        <v>0.75800000000000001</v>
      </c>
      <c r="E658" s="12">
        <v>0.71199999999999997</v>
      </c>
      <c r="F658" s="12">
        <v>0.73199999999999998</v>
      </c>
      <c r="G658" s="12">
        <v>19024.25</v>
      </c>
      <c r="H658" s="13">
        <v>19</v>
      </c>
    </row>
    <row r="659" spans="1:8">
      <c r="A659" s="8" t="s">
        <v>689</v>
      </c>
      <c r="B659" s="9" t="s">
        <v>24</v>
      </c>
      <c r="C659" s="9">
        <v>1871</v>
      </c>
      <c r="D659" s="9">
        <v>0.55000000000000004</v>
      </c>
      <c r="E659" s="9">
        <v>0.56799999999999995</v>
      </c>
      <c r="F659" s="9">
        <v>0.39</v>
      </c>
      <c r="G659" s="9">
        <v>11054.26</v>
      </c>
      <c r="H659" s="10">
        <v>71</v>
      </c>
    </row>
    <row r="660" spans="1:8">
      <c r="A660" s="11" t="s">
        <v>690</v>
      </c>
      <c r="B660" s="12" t="s">
        <v>7</v>
      </c>
      <c r="C660" s="12">
        <v>782</v>
      </c>
      <c r="D660" s="12">
        <v>0.76400000000000001</v>
      </c>
      <c r="E660" s="12">
        <v>0.749</v>
      </c>
      <c r="F660" s="12">
        <v>0.72799999999999998</v>
      </c>
      <c r="G660" s="12">
        <v>123171.63</v>
      </c>
      <c r="H660" s="13">
        <v>14</v>
      </c>
    </row>
    <row r="661" spans="1:8">
      <c r="A661" s="8" t="s">
        <v>691</v>
      </c>
      <c r="B661" s="9" t="s">
        <v>24</v>
      </c>
      <c r="C661" s="9">
        <v>1382</v>
      </c>
      <c r="D661" s="9">
        <v>0.63500000000000001</v>
      </c>
      <c r="E661" s="9">
        <v>0.58799999999999997</v>
      </c>
      <c r="F661" s="9">
        <v>0.57199999999999995</v>
      </c>
      <c r="G661" s="9">
        <v>9781.82</v>
      </c>
      <c r="H661" s="10">
        <v>18</v>
      </c>
    </row>
    <row r="662" spans="1:8">
      <c r="A662" s="11" t="s">
        <v>692</v>
      </c>
      <c r="B662" s="12" t="s">
        <v>16</v>
      </c>
      <c r="C662" s="12">
        <v>1004</v>
      </c>
      <c r="D662" s="12">
        <v>0.66700000000000004</v>
      </c>
      <c r="E662" s="12">
        <v>0.65800000000000003</v>
      </c>
      <c r="F662" s="12">
        <v>0.54900000000000004</v>
      </c>
      <c r="G662" s="12">
        <v>17503.740000000002</v>
      </c>
      <c r="H662" s="13">
        <v>16</v>
      </c>
    </row>
    <row r="663" spans="1:8">
      <c r="A663" s="8" t="s">
        <v>693</v>
      </c>
      <c r="B663" s="9" t="s">
        <v>14</v>
      </c>
      <c r="C663" s="9">
        <v>1200</v>
      </c>
      <c r="D663" s="9">
        <v>0.73799999999999999</v>
      </c>
      <c r="E663" s="9">
        <v>0.73399999999999999</v>
      </c>
      <c r="F663" s="9">
        <v>0.62</v>
      </c>
      <c r="G663" s="9">
        <v>35311.65</v>
      </c>
      <c r="H663" s="10">
        <v>39</v>
      </c>
    </row>
    <row r="664" spans="1:8">
      <c r="A664" s="11" t="s">
        <v>694</v>
      </c>
      <c r="B664" s="12" t="s">
        <v>16</v>
      </c>
      <c r="C664" s="12">
        <v>1285</v>
      </c>
      <c r="D664" s="12">
        <v>0.73699999999999999</v>
      </c>
      <c r="E664" s="12">
        <v>0.72899999999999998</v>
      </c>
      <c r="F664" s="12">
        <v>0.625</v>
      </c>
      <c r="G664" s="12">
        <v>25503.35</v>
      </c>
      <c r="H664" s="13">
        <v>21</v>
      </c>
    </row>
    <row r="665" spans="1:8">
      <c r="A665" s="8" t="s">
        <v>695</v>
      </c>
      <c r="B665" s="9" t="s">
        <v>16</v>
      </c>
      <c r="C665" s="9">
        <v>784</v>
      </c>
      <c r="D665" s="9">
        <v>0.69</v>
      </c>
      <c r="E665" s="9">
        <v>0.70699999999999996</v>
      </c>
      <c r="F665" s="9">
        <v>0.55300000000000005</v>
      </c>
      <c r="G665" s="9">
        <v>23987.31</v>
      </c>
      <c r="H665" s="10">
        <v>18</v>
      </c>
    </row>
    <row r="666" spans="1:8">
      <c r="A666" s="11" t="s">
        <v>696</v>
      </c>
      <c r="B666" s="12" t="s">
        <v>59</v>
      </c>
      <c r="C666" s="12">
        <v>1853</v>
      </c>
      <c r="D666" s="12">
        <v>0.76500000000000001</v>
      </c>
      <c r="E666" s="12">
        <v>0.73399999999999999</v>
      </c>
      <c r="F666" s="12">
        <v>0.70299999999999996</v>
      </c>
      <c r="G666" s="12">
        <v>31256.53</v>
      </c>
      <c r="H666" s="13">
        <v>36</v>
      </c>
    </row>
    <row r="667" spans="1:8">
      <c r="A667" s="8" t="s">
        <v>697</v>
      </c>
      <c r="B667" s="9" t="s">
        <v>7</v>
      </c>
      <c r="C667" s="9">
        <v>493</v>
      </c>
      <c r="D667" s="9">
        <v>0.74199999999999999</v>
      </c>
      <c r="E667" s="9">
        <v>0.74099999999999999</v>
      </c>
      <c r="F667" s="9">
        <v>0.65600000000000003</v>
      </c>
      <c r="G667" s="9">
        <v>87643.77</v>
      </c>
      <c r="H667" s="10">
        <v>9</v>
      </c>
    </row>
    <row r="668" spans="1:8">
      <c r="A668" s="11" t="s">
        <v>698</v>
      </c>
      <c r="B668" s="12" t="s">
        <v>7</v>
      </c>
      <c r="C668" s="12">
        <v>646</v>
      </c>
      <c r="D668" s="12">
        <v>0.72</v>
      </c>
      <c r="E668" s="12">
        <v>0.68100000000000005</v>
      </c>
      <c r="F668" s="12">
        <v>0.65300000000000002</v>
      </c>
      <c r="G668" s="12">
        <v>18522.5</v>
      </c>
      <c r="H668" s="13">
        <v>13</v>
      </c>
    </row>
    <row r="669" spans="1:8">
      <c r="A669" s="8" t="s">
        <v>699</v>
      </c>
      <c r="B669" s="9" t="s">
        <v>7</v>
      </c>
      <c r="C669" s="9">
        <v>1762</v>
      </c>
      <c r="D669" s="9">
        <v>0.73</v>
      </c>
      <c r="E669" s="9">
        <v>0.69899999999999995</v>
      </c>
      <c r="F669" s="9">
        <v>0.66500000000000004</v>
      </c>
      <c r="G669" s="9">
        <v>28731.77</v>
      </c>
      <c r="H669" s="10">
        <v>35</v>
      </c>
    </row>
    <row r="670" spans="1:8">
      <c r="A670" s="11" t="s">
        <v>700</v>
      </c>
      <c r="B670" s="12" t="s">
        <v>7</v>
      </c>
      <c r="C670" s="12">
        <v>1377</v>
      </c>
      <c r="D670" s="12">
        <v>0.69</v>
      </c>
      <c r="E670" s="12">
        <v>0.65800000000000003</v>
      </c>
      <c r="F670" s="12">
        <v>0.61099999999999999</v>
      </c>
      <c r="G670" s="12">
        <v>36388.89</v>
      </c>
      <c r="H670" s="13">
        <v>9</v>
      </c>
    </row>
    <row r="671" spans="1:8">
      <c r="A671" s="8" t="s">
        <v>701</v>
      </c>
      <c r="B671" s="9" t="s">
        <v>7</v>
      </c>
      <c r="C671" s="9">
        <v>781</v>
      </c>
      <c r="D671" s="9">
        <v>0.75700000000000001</v>
      </c>
      <c r="E671" s="9">
        <v>0.72</v>
      </c>
      <c r="F671" s="9">
        <v>0.71199999999999997</v>
      </c>
      <c r="G671" s="9">
        <v>62059.9</v>
      </c>
      <c r="H671" s="10">
        <v>19</v>
      </c>
    </row>
    <row r="672" spans="1:8">
      <c r="A672" s="11" t="s">
        <v>702</v>
      </c>
      <c r="B672" s="12" t="s">
        <v>59</v>
      </c>
      <c r="C672" s="12">
        <v>1353</v>
      </c>
      <c r="D672" s="12">
        <v>0.76</v>
      </c>
      <c r="E672" s="12">
        <v>0.747</v>
      </c>
      <c r="F672" s="12">
        <v>0.67200000000000004</v>
      </c>
      <c r="G672" s="12">
        <v>38445.269999999997</v>
      </c>
      <c r="H672" s="13">
        <v>24</v>
      </c>
    </row>
    <row r="673" spans="1:8">
      <c r="A673" s="8" t="s">
        <v>703</v>
      </c>
      <c r="B673" s="9" t="s">
        <v>7</v>
      </c>
      <c r="C673" s="9">
        <v>1120</v>
      </c>
      <c r="D673" s="9">
        <v>0.74099999999999999</v>
      </c>
      <c r="E673" s="9">
        <v>0.71199999999999997</v>
      </c>
      <c r="F673" s="9">
        <v>0.66100000000000003</v>
      </c>
      <c r="G673" s="9">
        <v>49278.71</v>
      </c>
      <c r="H673" s="10">
        <v>13</v>
      </c>
    </row>
    <row r="674" spans="1:8">
      <c r="A674" s="11" t="s">
        <v>704</v>
      </c>
      <c r="B674" s="12" t="s">
        <v>22</v>
      </c>
      <c r="C674" s="12">
        <v>957</v>
      </c>
      <c r="D674" s="12">
        <v>0.74199999999999999</v>
      </c>
      <c r="E674" s="12">
        <v>0.74</v>
      </c>
      <c r="F674" s="12">
        <v>0.66500000000000004</v>
      </c>
      <c r="G674" s="12">
        <v>55692.28</v>
      </c>
      <c r="H674" s="13">
        <v>26</v>
      </c>
    </row>
    <row r="675" spans="1:8">
      <c r="A675" s="8" t="s">
        <v>705</v>
      </c>
      <c r="B675" s="9" t="s">
        <v>22</v>
      </c>
      <c r="C675" s="9">
        <v>4792</v>
      </c>
      <c r="D675" s="9">
        <v>0.69499999999999995</v>
      </c>
      <c r="E675" s="9">
        <v>0.68100000000000005</v>
      </c>
      <c r="F675" s="9">
        <v>0.57899999999999996</v>
      </c>
      <c r="G675" s="9">
        <v>15514.11</v>
      </c>
      <c r="H675" s="10">
        <v>51</v>
      </c>
    </row>
    <row r="676" spans="1:8">
      <c r="A676" s="11" t="s">
        <v>706</v>
      </c>
      <c r="B676" s="12" t="s">
        <v>72</v>
      </c>
      <c r="C676" s="12">
        <v>11801</v>
      </c>
      <c r="D676" s="12">
        <v>0.77</v>
      </c>
      <c r="E676" s="12">
        <v>0.75</v>
      </c>
      <c r="F676" s="12">
        <v>0.72599999999999998</v>
      </c>
      <c r="G676" s="12">
        <v>20201.240000000002</v>
      </c>
      <c r="H676" s="13">
        <v>181</v>
      </c>
    </row>
    <row r="677" spans="1:8">
      <c r="A677" s="8" t="s">
        <v>707</v>
      </c>
      <c r="B677" s="9" t="s">
        <v>7</v>
      </c>
      <c r="C677" s="9">
        <v>1617</v>
      </c>
      <c r="D677" s="9">
        <v>0.72799999999999998</v>
      </c>
      <c r="E677" s="9">
        <v>0.746</v>
      </c>
      <c r="F677" s="9">
        <v>0.63500000000000001</v>
      </c>
      <c r="G677" s="9">
        <v>13688.36</v>
      </c>
      <c r="H677" s="10">
        <v>24</v>
      </c>
    </row>
    <row r="678" spans="1:8">
      <c r="A678" s="11" t="s">
        <v>708</v>
      </c>
      <c r="B678" s="12" t="s">
        <v>7</v>
      </c>
      <c r="C678" s="12">
        <v>688</v>
      </c>
      <c r="D678" s="12">
        <v>0.74199999999999999</v>
      </c>
      <c r="E678" s="12">
        <v>0.71399999999999997</v>
      </c>
      <c r="F678" s="12">
        <v>0.66100000000000003</v>
      </c>
      <c r="G678" s="12">
        <v>25039</v>
      </c>
      <c r="H678" s="13">
        <v>17</v>
      </c>
    </row>
    <row r="679" spans="1:8">
      <c r="A679" s="8" t="s">
        <v>709</v>
      </c>
      <c r="B679" s="9" t="s">
        <v>7</v>
      </c>
      <c r="C679" s="9">
        <v>336</v>
      </c>
      <c r="D679" s="9">
        <v>0.75</v>
      </c>
      <c r="E679" s="9">
        <v>0.755</v>
      </c>
      <c r="F679" s="9">
        <v>0.67200000000000004</v>
      </c>
      <c r="G679" s="9">
        <v>25062.32</v>
      </c>
      <c r="H679" s="10">
        <v>15</v>
      </c>
    </row>
    <row r="680" spans="1:8">
      <c r="A680" s="11" t="s">
        <v>710</v>
      </c>
      <c r="B680" s="12" t="s">
        <v>29</v>
      </c>
      <c r="C680" s="12">
        <v>2443</v>
      </c>
      <c r="D680" s="12">
        <v>0.748</v>
      </c>
      <c r="E680" s="12">
        <v>0.73799999999999999</v>
      </c>
      <c r="F680" s="12">
        <v>0.69299999999999995</v>
      </c>
      <c r="G680" s="12">
        <v>29773.13</v>
      </c>
      <c r="H680" s="13">
        <v>75</v>
      </c>
    </row>
    <row r="681" spans="1:8">
      <c r="A681" s="8" t="s">
        <v>711</v>
      </c>
      <c r="B681" s="9" t="s">
        <v>16</v>
      </c>
      <c r="C681" s="9">
        <v>1181</v>
      </c>
      <c r="D681" s="9">
        <v>0.70499999999999996</v>
      </c>
      <c r="E681" s="9">
        <v>0.71299999999999997</v>
      </c>
      <c r="F681" s="9">
        <v>0.57099999999999995</v>
      </c>
      <c r="G681" s="9">
        <v>22662.49</v>
      </c>
      <c r="H681" s="10">
        <v>21</v>
      </c>
    </row>
    <row r="682" spans="1:8">
      <c r="A682" s="11" t="s">
        <v>712</v>
      </c>
      <c r="B682" s="12" t="s">
        <v>7</v>
      </c>
      <c r="C682" s="12">
        <v>313</v>
      </c>
      <c r="D682" s="12">
        <v>0.71099999999999997</v>
      </c>
      <c r="E682" s="12">
        <v>0.67900000000000005</v>
      </c>
      <c r="F682" s="12">
        <v>0.627</v>
      </c>
      <c r="G682" s="12">
        <v>20466.28</v>
      </c>
      <c r="H682" s="13">
        <v>1</v>
      </c>
    </row>
    <row r="683" spans="1:8">
      <c r="A683" s="8" t="s">
        <v>713</v>
      </c>
      <c r="B683" s="9" t="s">
        <v>7</v>
      </c>
      <c r="C683" s="9">
        <v>405</v>
      </c>
      <c r="D683" s="9">
        <v>0.747</v>
      </c>
      <c r="E683" s="9">
        <v>0.73399999999999999</v>
      </c>
      <c r="F683" s="9">
        <v>0.70199999999999996</v>
      </c>
      <c r="G683" s="9">
        <v>48234.52</v>
      </c>
      <c r="H683" s="10">
        <v>12</v>
      </c>
    </row>
    <row r="684" spans="1:8">
      <c r="A684" s="11" t="s">
        <v>714</v>
      </c>
      <c r="B684" s="12" t="s">
        <v>24</v>
      </c>
      <c r="C684" s="12">
        <v>498</v>
      </c>
      <c r="D684" s="12">
        <v>0.61499999999999999</v>
      </c>
      <c r="E684" s="12">
        <v>0.60399999999999998</v>
      </c>
      <c r="F684" s="12">
        <v>0.496</v>
      </c>
      <c r="G684" s="12">
        <v>8563.4599999999991</v>
      </c>
      <c r="H684" s="13">
        <v>4</v>
      </c>
    </row>
    <row r="685" spans="1:8">
      <c r="A685" s="8" t="s">
        <v>715</v>
      </c>
      <c r="B685" s="9" t="s">
        <v>148</v>
      </c>
      <c r="C685" s="9">
        <v>4383</v>
      </c>
      <c r="D685" s="9">
        <v>0.7</v>
      </c>
      <c r="E685" s="9">
        <v>0.71599999999999997</v>
      </c>
      <c r="F685" s="9">
        <v>0.6</v>
      </c>
      <c r="G685" s="9">
        <v>20618.18</v>
      </c>
      <c r="H685" s="10">
        <v>68</v>
      </c>
    </row>
    <row r="686" spans="1:8">
      <c r="A686" s="11" t="s">
        <v>716</v>
      </c>
      <c r="B686" s="12" t="s">
        <v>7</v>
      </c>
      <c r="C686" s="12">
        <v>198</v>
      </c>
      <c r="D686" s="12">
        <v>0.72199999999999998</v>
      </c>
      <c r="E686" s="12">
        <v>0.70499999999999996</v>
      </c>
      <c r="F686" s="12">
        <v>0.63</v>
      </c>
      <c r="G686" s="12">
        <v>30850.27</v>
      </c>
      <c r="H686" s="13">
        <v>8</v>
      </c>
    </row>
    <row r="687" spans="1:8">
      <c r="A687" s="8" t="s">
        <v>717</v>
      </c>
      <c r="B687" s="9" t="s">
        <v>10</v>
      </c>
      <c r="C687" s="9">
        <v>1110</v>
      </c>
      <c r="D687" s="9">
        <v>0.71</v>
      </c>
      <c r="E687" s="9">
        <v>0.71899999999999997</v>
      </c>
      <c r="F687" s="9">
        <v>0.624</v>
      </c>
      <c r="G687" s="9">
        <v>27053.02</v>
      </c>
      <c r="H687" s="10">
        <v>18</v>
      </c>
    </row>
    <row r="688" spans="1:8">
      <c r="A688" s="11" t="s">
        <v>718</v>
      </c>
      <c r="B688" s="12" t="s">
        <v>19</v>
      </c>
      <c r="C688" s="12">
        <v>4405</v>
      </c>
      <c r="D688" s="12">
        <v>0.67900000000000005</v>
      </c>
      <c r="E688" s="12">
        <v>0.625</v>
      </c>
      <c r="F688" s="12">
        <v>0.63200000000000001</v>
      </c>
      <c r="G688" s="12">
        <v>14390.4</v>
      </c>
      <c r="H688" s="13">
        <v>47</v>
      </c>
    </row>
    <row r="689" spans="1:8">
      <c r="A689" s="8" t="s">
        <v>719</v>
      </c>
      <c r="B689" s="9" t="s">
        <v>24</v>
      </c>
      <c r="C689" s="9">
        <v>2418</v>
      </c>
      <c r="D689" s="9">
        <v>0.67700000000000005</v>
      </c>
      <c r="E689" s="9">
        <v>0.66</v>
      </c>
      <c r="F689" s="9">
        <v>0.57799999999999996</v>
      </c>
      <c r="G689" s="9">
        <v>9220.6</v>
      </c>
      <c r="H689" s="10">
        <v>63</v>
      </c>
    </row>
    <row r="690" spans="1:8">
      <c r="A690" s="11" t="s">
        <v>720</v>
      </c>
      <c r="B690" s="12" t="s">
        <v>16</v>
      </c>
      <c r="C690" s="12">
        <v>2015</v>
      </c>
      <c r="D690" s="12">
        <v>0.70099999999999996</v>
      </c>
      <c r="E690" s="12">
        <v>0.66600000000000004</v>
      </c>
      <c r="F690" s="12">
        <v>0.60899999999999999</v>
      </c>
      <c r="G690" s="12">
        <v>15446.42</v>
      </c>
      <c r="H690" s="13">
        <v>27</v>
      </c>
    </row>
    <row r="691" spans="1:8">
      <c r="A691" s="8" t="s">
        <v>721</v>
      </c>
      <c r="B691" s="9" t="s">
        <v>7</v>
      </c>
      <c r="C691" s="9">
        <v>418</v>
      </c>
      <c r="D691" s="9">
        <v>0.76</v>
      </c>
      <c r="E691" s="9">
        <v>0.73499999999999999</v>
      </c>
      <c r="F691" s="9">
        <v>0.70099999999999996</v>
      </c>
      <c r="G691" s="9">
        <v>22339.34</v>
      </c>
      <c r="H691" s="10">
        <v>6</v>
      </c>
    </row>
    <row r="692" spans="1:8">
      <c r="A692" s="11" t="s">
        <v>722</v>
      </c>
      <c r="B692" s="12" t="s">
        <v>7</v>
      </c>
      <c r="C692" s="12">
        <v>1829</v>
      </c>
      <c r="D692" s="12">
        <v>0.72499999999999998</v>
      </c>
      <c r="E692" s="12">
        <v>0.71099999999999997</v>
      </c>
      <c r="F692" s="12">
        <v>0.64600000000000002</v>
      </c>
      <c r="G692" s="12">
        <v>15185.41</v>
      </c>
      <c r="H692" s="13">
        <v>21</v>
      </c>
    </row>
    <row r="693" spans="1:8">
      <c r="A693" s="8" t="s">
        <v>723</v>
      </c>
      <c r="B693" s="9" t="s">
        <v>19</v>
      </c>
      <c r="C693" s="9">
        <v>2342</v>
      </c>
      <c r="D693" s="9">
        <v>0.61799999999999999</v>
      </c>
      <c r="E693" s="9">
        <v>0.59199999999999997</v>
      </c>
      <c r="F693" s="9">
        <v>0.51900000000000002</v>
      </c>
      <c r="G693" s="9">
        <v>11662.92</v>
      </c>
      <c r="H693" s="10">
        <v>49</v>
      </c>
    </row>
    <row r="694" spans="1:8">
      <c r="A694" s="11" t="s">
        <v>724</v>
      </c>
      <c r="B694" s="12" t="s">
        <v>7</v>
      </c>
      <c r="C694" s="12">
        <v>2082</v>
      </c>
      <c r="D694" s="12">
        <v>0.72</v>
      </c>
      <c r="E694" s="12">
        <v>0.71199999999999997</v>
      </c>
      <c r="F694" s="12">
        <v>0.64500000000000002</v>
      </c>
      <c r="G694" s="12">
        <v>30226.799999999999</v>
      </c>
      <c r="H694" s="13">
        <v>26</v>
      </c>
    </row>
    <row r="695" spans="1:8">
      <c r="A695" s="8" t="s">
        <v>725</v>
      </c>
      <c r="B695" s="9" t="s">
        <v>7</v>
      </c>
      <c r="C695" s="9">
        <v>678</v>
      </c>
      <c r="D695" s="9">
        <v>0.747</v>
      </c>
      <c r="E695" s="9">
        <v>0.73699999999999999</v>
      </c>
      <c r="F695" s="9">
        <v>0.66100000000000003</v>
      </c>
      <c r="G695" s="9">
        <v>30081.16</v>
      </c>
      <c r="H695" s="10">
        <v>12</v>
      </c>
    </row>
    <row r="696" spans="1:8">
      <c r="A696" s="11" t="s">
        <v>726</v>
      </c>
      <c r="B696" s="12" t="s">
        <v>7</v>
      </c>
      <c r="C696" s="12">
        <v>938</v>
      </c>
      <c r="D696" s="12">
        <v>0.72599999999999998</v>
      </c>
      <c r="E696" s="12">
        <v>0.69099999999999995</v>
      </c>
      <c r="F696" s="12">
        <v>0.65300000000000002</v>
      </c>
      <c r="G696" s="12">
        <v>20333.939999999999</v>
      </c>
      <c r="H696" s="13">
        <v>20</v>
      </c>
    </row>
    <row r="697" spans="1:8">
      <c r="A697" s="8" t="s">
        <v>728</v>
      </c>
      <c r="B697" s="9" t="s">
        <v>16</v>
      </c>
      <c r="C697" s="9">
        <v>1743</v>
      </c>
      <c r="D697" s="9">
        <v>0.71499999999999997</v>
      </c>
      <c r="E697" s="9">
        <v>0.71899999999999997</v>
      </c>
      <c r="F697" s="9">
        <v>0.6</v>
      </c>
      <c r="G697" s="9">
        <v>22567.63</v>
      </c>
      <c r="H697" s="10">
        <v>41</v>
      </c>
    </row>
    <row r="698" spans="1:8">
      <c r="A698" s="11" t="s">
        <v>729</v>
      </c>
      <c r="B698" s="12" t="s">
        <v>22</v>
      </c>
      <c r="C698" s="12">
        <v>1873</v>
      </c>
      <c r="D698" s="12">
        <v>0.77400000000000002</v>
      </c>
      <c r="E698" s="12">
        <v>0.78200000000000003</v>
      </c>
      <c r="F698" s="12">
        <v>0.70399999999999996</v>
      </c>
      <c r="G698" s="12">
        <v>40515.589999999997</v>
      </c>
      <c r="H698" s="13">
        <v>63</v>
      </c>
    </row>
    <row r="699" spans="1:8">
      <c r="A699" s="8" t="s">
        <v>730</v>
      </c>
      <c r="B699" s="9" t="s">
        <v>16</v>
      </c>
      <c r="C699" s="9">
        <v>1233</v>
      </c>
      <c r="D699" s="9">
        <v>0.69</v>
      </c>
      <c r="E699" s="9">
        <v>0.65500000000000003</v>
      </c>
      <c r="F699" s="9">
        <v>0.60599999999999998</v>
      </c>
      <c r="G699" s="9">
        <v>53660.17</v>
      </c>
      <c r="H699" s="10">
        <v>6</v>
      </c>
    </row>
    <row r="700" spans="1:8">
      <c r="A700" s="11" t="s">
        <v>731</v>
      </c>
      <c r="B700" s="12" t="s">
        <v>59</v>
      </c>
      <c r="C700" s="12">
        <v>2156</v>
      </c>
      <c r="D700" s="12">
        <v>0.75700000000000001</v>
      </c>
      <c r="E700" s="12">
        <v>0.71699999999999997</v>
      </c>
      <c r="F700" s="12">
        <v>0.69199999999999995</v>
      </c>
      <c r="G700" s="12">
        <v>26851.08</v>
      </c>
      <c r="H700" s="13">
        <v>64</v>
      </c>
    </row>
    <row r="701" spans="1:8">
      <c r="A701" s="8" t="s">
        <v>732</v>
      </c>
      <c r="B701" s="9" t="s">
        <v>7</v>
      </c>
      <c r="C701" s="9">
        <v>371</v>
      </c>
      <c r="D701" s="9">
        <v>0.76900000000000002</v>
      </c>
      <c r="E701" s="9">
        <v>0.76200000000000001</v>
      </c>
      <c r="F701" s="9">
        <v>0.71499999999999997</v>
      </c>
      <c r="G701" s="9">
        <v>17118.53</v>
      </c>
      <c r="H701" s="10">
        <v>19</v>
      </c>
    </row>
    <row r="702" spans="1:8">
      <c r="A702" s="11" t="s">
        <v>733</v>
      </c>
      <c r="B702" s="12" t="s">
        <v>7</v>
      </c>
      <c r="C702" s="12">
        <v>987</v>
      </c>
      <c r="D702" s="12">
        <v>0.73099999999999998</v>
      </c>
      <c r="E702" s="12">
        <v>0.72899999999999998</v>
      </c>
      <c r="F702" s="12">
        <v>0.624</v>
      </c>
      <c r="G702" s="12">
        <v>21057.439999999999</v>
      </c>
      <c r="H702" s="13">
        <v>31</v>
      </c>
    </row>
    <row r="703" spans="1:8">
      <c r="A703" s="8" t="s">
        <v>734</v>
      </c>
      <c r="B703" s="9" t="s">
        <v>10</v>
      </c>
      <c r="C703" s="9">
        <v>967</v>
      </c>
      <c r="D703" s="9">
        <v>0.71</v>
      </c>
      <c r="E703" s="9">
        <v>0.69799999999999995</v>
      </c>
      <c r="F703" s="9">
        <v>0.64200000000000002</v>
      </c>
      <c r="G703" s="9">
        <v>14909.49</v>
      </c>
      <c r="H703" s="10">
        <v>21</v>
      </c>
    </row>
    <row r="704" spans="1:8">
      <c r="A704" s="11" t="s">
        <v>735</v>
      </c>
      <c r="B704" s="12" t="s">
        <v>7</v>
      </c>
      <c r="C704" s="12">
        <v>612</v>
      </c>
      <c r="D704" s="12">
        <v>0.77</v>
      </c>
      <c r="E704" s="12">
        <v>0.71099999999999997</v>
      </c>
      <c r="F704" s="12">
        <v>0.75800000000000001</v>
      </c>
      <c r="G704" s="12">
        <v>36926.11</v>
      </c>
      <c r="H704" s="13">
        <v>9</v>
      </c>
    </row>
    <row r="705" spans="1:8">
      <c r="A705" s="8" t="s">
        <v>736</v>
      </c>
      <c r="B705" s="9" t="s">
        <v>24</v>
      </c>
      <c r="C705" s="9">
        <v>1351</v>
      </c>
      <c r="D705" s="9">
        <v>0.57899999999999996</v>
      </c>
      <c r="E705" s="9">
        <v>0.59599999999999997</v>
      </c>
      <c r="F705" s="9">
        <v>0.45800000000000002</v>
      </c>
      <c r="G705" s="9">
        <v>8108.49</v>
      </c>
      <c r="H705" s="10">
        <v>77</v>
      </c>
    </row>
    <row r="706" spans="1:8">
      <c r="A706" s="11" t="s">
        <v>737</v>
      </c>
      <c r="B706" s="12" t="s">
        <v>16</v>
      </c>
      <c r="C706" s="12">
        <v>1643</v>
      </c>
      <c r="D706" s="12">
        <v>0.65300000000000002</v>
      </c>
      <c r="E706" s="12">
        <v>0.64100000000000001</v>
      </c>
      <c r="F706" s="12">
        <v>0.52700000000000002</v>
      </c>
      <c r="G706" s="12">
        <v>14453.89</v>
      </c>
      <c r="H706" s="13">
        <v>25</v>
      </c>
    </row>
    <row r="707" spans="1:8">
      <c r="A707" s="8" t="s">
        <v>738</v>
      </c>
      <c r="B707" s="9" t="s">
        <v>7</v>
      </c>
      <c r="C707" s="9">
        <v>728</v>
      </c>
      <c r="D707" s="9">
        <v>0.68</v>
      </c>
      <c r="E707" s="9">
        <v>0.69199999999999995</v>
      </c>
      <c r="F707" s="9">
        <v>0.56200000000000006</v>
      </c>
      <c r="G707" s="9">
        <v>21317.01</v>
      </c>
      <c r="H707" s="10">
        <v>9</v>
      </c>
    </row>
    <row r="708" spans="1:8">
      <c r="A708" s="11" t="s">
        <v>739</v>
      </c>
      <c r="B708" s="12" t="s">
        <v>49</v>
      </c>
      <c r="C708" s="12">
        <v>5302</v>
      </c>
      <c r="D708" s="12">
        <v>0.64</v>
      </c>
      <c r="E708" s="12">
        <v>0.64400000000000002</v>
      </c>
      <c r="F708" s="12">
        <v>0.51</v>
      </c>
      <c r="G708" s="12">
        <v>16261.21</v>
      </c>
      <c r="H708" s="13">
        <v>56</v>
      </c>
    </row>
    <row r="709" spans="1:8">
      <c r="A709" s="8" t="s">
        <v>740</v>
      </c>
      <c r="B709" s="9" t="s">
        <v>7</v>
      </c>
      <c r="C709" s="9">
        <v>1024</v>
      </c>
      <c r="D709" s="9">
        <v>0.74099999999999999</v>
      </c>
      <c r="E709" s="9">
        <v>0.69899999999999995</v>
      </c>
      <c r="F709" s="9">
        <v>0.67900000000000005</v>
      </c>
      <c r="G709" s="9">
        <v>47215.08</v>
      </c>
      <c r="H709" s="10">
        <v>15</v>
      </c>
    </row>
    <row r="710" spans="1:8">
      <c r="A710" s="11" t="s">
        <v>741</v>
      </c>
      <c r="B710" s="12" t="s">
        <v>59</v>
      </c>
      <c r="C710" s="12">
        <v>2022</v>
      </c>
      <c r="D710" s="12">
        <v>0.76</v>
      </c>
      <c r="E710" s="12">
        <v>0.745</v>
      </c>
      <c r="F710" s="12">
        <v>0.69099999999999995</v>
      </c>
      <c r="G710" s="12">
        <v>23676.35</v>
      </c>
      <c r="H710" s="13">
        <v>69</v>
      </c>
    </row>
    <row r="711" spans="1:8">
      <c r="A711" s="8" t="s">
        <v>742</v>
      </c>
      <c r="B711" s="9" t="s">
        <v>16</v>
      </c>
      <c r="C711" s="9">
        <v>3287</v>
      </c>
      <c r="D711" s="9">
        <v>0.73099999999999998</v>
      </c>
      <c r="E711" s="9">
        <v>0.69299999999999995</v>
      </c>
      <c r="F711" s="9">
        <v>0.68</v>
      </c>
      <c r="G711" s="9">
        <v>29847.47</v>
      </c>
      <c r="H711" s="10">
        <v>56</v>
      </c>
    </row>
    <row r="712" spans="1:8">
      <c r="A712" s="11" t="s">
        <v>743</v>
      </c>
      <c r="B712" s="12" t="s">
        <v>31</v>
      </c>
      <c r="C712" s="12">
        <v>1111</v>
      </c>
      <c r="D712" s="12">
        <v>0.60899999999999999</v>
      </c>
      <c r="E712" s="12">
        <v>0.55200000000000005</v>
      </c>
      <c r="F712" s="12">
        <v>0.52800000000000002</v>
      </c>
      <c r="G712" s="12">
        <v>9146.9699999999993</v>
      </c>
      <c r="H712" s="13">
        <v>7</v>
      </c>
    </row>
    <row r="713" spans="1:8">
      <c r="A713" s="8" t="s">
        <v>744</v>
      </c>
      <c r="B713" s="9" t="s">
        <v>16</v>
      </c>
      <c r="C713" s="9">
        <v>1954</v>
      </c>
      <c r="D713" s="9">
        <v>0.69799999999999995</v>
      </c>
      <c r="E713" s="9">
        <v>0.68600000000000005</v>
      </c>
      <c r="F713" s="9">
        <v>0.58799999999999997</v>
      </c>
      <c r="G713" s="9">
        <v>16658.37</v>
      </c>
      <c r="H713" s="10">
        <v>37</v>
      </c>
    </row>
    <row r="714" spans="1:8">
      <c r="A714" s="11" t="s">
        <v>745</v>
      </c>
      <c r="B714" s="12" t="s">
        <v>10</v>
      </c>
      <c r="C714" s="12">
        <v>964</v>
      </c>
      <c r="D714" s="12">
        <v>0.73</v>
      </c>
      <c r="E714" s="12">
        <v>0.72399999999999998</v>
      </c>
      <c r="F714" s="12">
        <v>0.64900000000000002</v>
      </c>
      <c r="G714" s="12">
        <v>16365.4</v>
      </c>
      <c r="H714" s="13">
        <v>24</v>
      </c>
    </row>
    <row r="715" spans="1:8">
      <c r="A715" s="8" t="s">
        <v>746</v>
      </c>
      <c r="B715" s="9" t="s">
        <v>16</v>
      </c>
      <c r="C715" s="9">
        <v>1078</v>
      </c>
      <c r="D715" s="9">
        <v>0.627</v>
      </c>
      <c r="E715" s="9">
        <v>0.58199999999999996</v>
      </c>
      <c r="F715" s="9">
        <v>0.52600000000000002</v>
      </c>
      <c r="G715" s="9">
        <v>8578.93</v>
      </c>
      <c r="H715" s="10">
        <v>35</v>
      </c>
    </row>
    <row r="716" spans="1:8">
      <c r="A716" s="11" t="s">
        <v>747</v>
      </c>
      <c r="B716" s="12" t="s">
        <v>7</v>
      </c>
      <c r="C716" s="12">
        <v>605</v>
      </c>
      <c r="D716" s="12">
        <v>0.73</v>
      </c>
      <c r="E716" s="12">
        <v>0.69599999999999995</v>
      </c>
      <c r="F716" s="12">
        <v>0.67800000000000005</v>
      </c>
      <c r="G716" s="12">
        <v>62536.82</v>
      </c>
      <c r="H716" s="13">
        <v>3</v>
      </c>
    </row>
    <row r="717" spans="1:8">
      <c r="A717" s="8" t="s">
        <v>748</v>
      </c>
      <c r="B717" s="9" t="s">
        <v>24</v>
      </c>
      <c r="C717" s="9">
        <v>394</v>
      </c>
      <c r="D717" s="9">
        <v>0.60299999999999998</v>
      </c>
      <c r="E717" s="9">
        <v>0.56399999999999995</v>
      </c>
      <c r="F717" s="9">
        <v>0.497</v>
      </c>
      <c r="G717" s="9">
        <v>6120.15</v>
      </c>
      <c r="H717" s="10">
        <v>6</v>
      </c>
    </row>
    <row r="718" spans="1:8">
      <c r="A718" s="11" t="s">
        <v>749</v>
      </c>
      <c r="B718" s="12" t="s">
        <v>7</v>
      </c>
      <c r="C718" s="12">
        <v>650</v>
      </c>
      <c r="D718" s="12">
        <v>0.73599999999999999</v>
      </c>
      <c r="E718" s="12">
        <v>0.68200000000000005</v>
      </c>
      <c r="F718" s="12">
        <v>0.67800000000000005</v>
      </c>
      <c r="G718" s="12">
        <v>25956.61</v>
      </c>
      <c r="H718" s="13">
        <v>6</v>
      </c>
    </row>
    <row r="719" spans="1:8">
      <c r="A719" s="8" t="s">
        <v>750</v>
      </c>
      <c r="B719" s="9" t="s">
        <v>24</v>
      </c>
      <c r="C719" s="9">
        <v>684</v>
      </c>
      <c r="D719" s="9">
        <v>0.63700000000000001</v>
      </c>
      <c r="E719" s="9">
        <v>0.621</v>
      </c>
      <c r="F719" s="9">
        <v>0.54100000000000004</v>
      </c>
      <c r="G719" s="9">
        <v>10148.799999999999</v>
      </c>
      <c r="H719" s="10">
        <v>9</v>
      </c>
    </row>
    <row r="720" spans="1:8">
      <c r="A720" s="11" t="s">
        <v>751</v>
      </c>
      <c r="B720" s="12" t="s">
        <v>148</v>
      </c>
      <c r="C720" s="12">
        <v>3599</v>
      </c>
      <c r="D720" s="12">
        <v>0.71799999999999997</v>
      </c>
      <c r="E720" s="12">
        <v>0.72699999999999998</v>
      </c>
      <c r="F720" s="12">
        <v>0.62</v>
      </c>
      <c r="G720" s="12">
        <v>22130.78</v>
      </c>
      <c r="H720" s="13">
        <v>52</v>
      </c>
    </row>
    <row r="721" spans="1:8">
      <c r="A721" s="8" t="s">
        <v>752</v>
      </c>
      <c r="B721" s="9" t="s">
        <v>22</v>
      </c>
      <c r="C721" s="9">
        <v>1482</v>
      </c>
      <c r="D721" s="9">
        <v>0.72699999999999998</v>
      </c>
      <c r="E721" s="9">
        <v>0.71399999999999997</v>
      </c>
      <c r="F721" s="9">
        <v>0.65800000000000003</v>
      </c>
      <c r="G721" s="9">
        <v>21227.93</v>
      </c>
      <c r="H721" s="10">
        <v>46</v>
      </c>
    </row>
    <row r="722" spans="1:8">
      <c r="A722" s="11" t="s">
        <v>753</v>
      </c>
      <c r="B722" s="12" t="s">
        <v>59</v>
      </c>
      <c r="C722" s="12">
        <v>876</v>
      </c>
      <c r="D722" s="12">
        <v>0.75</v>
      </c>
      <c r="E722" s="12">
        <v>0.748</v>
      </c>
      <c r="F722" s="12">
        <v>0.64100000000000001</v>
      </c>
      <c r="G722" s="12">
        <v>34929.589999999997</v>
      </c>
      <c r="H722" s="13">
        <v>24</v>
      </c>
    </row>
    <row r="723" spans="1:8">
      <c r="A723" s="8" t="s">
        <v>754</v>
      </c>
      <c r="B723" s="9" t="s">
        <v>14</v>
      </c>
      <c r="C723" s="9">
        <v>1849</v>
      </c>
      <c r="D723" s="9">
        <v>0.71299999999999997</v>
      </c>
      <c r="E723" s="9">
        <v>0.68700000000000006</v>
      </c>
      <c r="F723" s="9">
        <v>0.626</v>
      </c>
      <c r="G723" s="9">
        <v>29382.73</v>
      </c>
      <c r="H723" s="10">
        <v>19</v>
      </c>
    </row>
    <row r="724" spans="1:8">
      <c r="A724" s="11" t="s">
        <v>755</v>
      </c>
      <c r="B724" s="12" t="s">
        <v>29</v>
      </c>
      <c r="C724" s="12">
        <v>1897</v>
      </c>
      <c r="D724" s="12">
        <v>0.71599999999999997</v>
      </c>
      <c r="E724" s="12">
        <v>0.73299999999999998</v>
      </c>
      <c r="F724" s="12">
        <v>0.59299999999999997</v>
      </c>
      <c r="G724" s="12">
        <v>24006.82</v>
      </c>
      <c r="H724" s="13">
        <v>20</v>
      </c>
    </row>
    <row r="725" spans="1:8">
      <c r="A725" s="8" t="s">
        <v>756</v>
      </c>
      <c r="B725" s="9" t="s">
        <v>7</v>
      </c>
      <c r="C725" s="9">
        <v>858</v>
      </c>
      <c r="D725" s="9">
        <v>0.77</v>
      </c>
      <c r="E725" s="9">
        <v>0.76300000000000001</v>
      </c>
      <c r="F725" s="9">
        <v>0.69699999999999995</v>
      </c>
      <c r="G725" s="9">
        <v>36621.93</v>
      </c>
      <c r="H725" s="10">
        <v>6</v>
      </c>
    </row>
    <row r="726" spans="1:8">
      <c r="A726" s="11" t="s">
        <v>757</v>
      </c>
      <c r="B726" s="12" t="s">
        <v>7</v>
      </c>
      <c r="C726" s="12">
        <v>300</v>
      </c>
      <c r="D726" s="12">
        <v>0.753</v>
      </c>
      <c r="E726" s="12">
        <v>0.72</v>
      </c>
      <c r="F726" s="12">
        <v>0.71399999999999997</v>
      </c>
      <c r="G726" s="12">
        <v>19622.88</v>
      </c>
      <c r="H726" s="13">
        <v>10</v>
      </c>
    </row>
    <row r="727" spans="1:8">
      <c r="A727" s="8" t="s">
        <v>758</v>
      </c>
      <c r="B727" s="9" t="s">
        <v>10</v>
      </c>
      <c r="C727" s="9">
        <v>1338</v>
      </c>
      <c r="D727" s="9">
        <v>0.753</v>
      </c>
      <c r="E727" s="9">
        <v>0.746</v>
      </c>
      <c r="F727" s="9">
        <v>0.67600000000000005</v>
      </c>
      <c r="G727" s="9">
        <v>92773.55</v>
      </c>
      <c r="H727" s="10">
        <v>14</v>
      </c>
    </row>
    <row r="728" spans="1:8">
      <c r="A728" s="11" t="s">
        <v>759</v>
      </c>
      <c r="B728" s="12" t="s">
        <v>7</v>
      </c>
      <c r="C728" s="12">
        <v>1013</v>
      </c>
      <c r="D728" s="12">
        <v>0.78</v>
      </c>
      <c r="E728" s="12">
        <v>0.74199999999999999</v>
      </c>
      <c r="F728" s="12">
        <v>0.72899999999999998</v>
      </c>
      <c r="G728" s="12">
        <v>50771.27</v>
      </c>
      <c r="H728" s="13">
        <v>18</v>
      </c>
    </row>
    <row r="729" spans="1:8">
      <c r="A729" s="8" t="s">
        <v>760</v>
      </c>
      <c r="B729" s="9" t="s">
        <v>16</v>
      </c>
      <c r="C729" s="9">
        <v>1466</v>
      </c>
      <c r="D729" s="9">
        <v>0.67</v>
      </c>
      <c r="E729" s="9">
        <v>0.63900000000000001</v>
      </c>
      <c r="F729" s="9">
        <v>0.57799999999999996</v>
      </c>
      <c r="G729" s="9">
        <v>11799.22</v>
      </c>
      <c r="H729" s="10">
        <v>21</v>
      </c>
    </row>
    <row r="730" spans="1:8">
      <c r="A730" s="11" t="s">
        <v>761</v>
      </c>
      <c r="B730" s="12" t="s">
        <v>7</v>
      </c>
      <c r="C730" s="12">
        <v>179</v>
      </c>
      <c r="D730" s="12">
        <v>0.75900000000000001</v>
      </c>
      <c r="E730" s="12">
        <v>0.752</v>
      </c>
      <c r="F730" s="12">
        <v>0.67800000000000005</v>
      </c>
      <c r="G730" s="12">
        <v>24612.81</v>
      </c>
      <c r="H730" s="13">
        <v>8</v>
      </c>
    </row>
    <row r="731" spans="1:8">
      <c r="A731" s="8" t="s">
        <v>762</v>
      </c>
      <c r="B731" s="9" t="s">
        <v>33</v>
      </c>
      <c r="C731" s="9">
        <v>2783</v>
      </c>
      <c r="D731" s="9">
        <v>0.71799999999999997</v>
      </c>
      <c r="E731" s="9">
        <v>0.753</v>
      </c>
      <c r="F731" s="9">
        <v>0.58399999999999996</v>
      </c>
      <c r="G731" s="9">
        <v>36703.839999999997</v>
      </c>
      <c r="H731" s="10">
        <v>34</v>
      </c>
    </row>
    <row r="732" spans="1:8">
      <c r="A732" s="11" t="s">
        <v>763</v>
      </c>
      <c r="B732" s="12" t="s">
        <v>10</v>
      </c>
      <c r="C732" s="12">
        <v>1551</v>
      </c>
      <c r="D732" s="12">
        <v>0.72599999999999998</v>
      </c>
      <c r="E732" s="12">
        <v>0.73399999999999999</v>
      </c>
      <c r="F732" s="12">
        <v>0.64200000000000002</v>
      </c>
      <c r="G732" s="12">
        <v>27712.27</v>
      </c>
      <c r="H732" s="13">
        <v>24</v>
      </c>
    </row>
    <row r="733" spans="1:8">
      <c r="A733" s="8" t="s">
        <v>764</v>
      </c>
      <c r="B733" s="9" t="s">
        <v>16</v>
      </c>
      <c r="C733" s="9">
        <v>1698</v>
      </c>
      <c r="D733" s="9">
        <v>0.71</v>
      </c>
      <c r="E733" s="9">
        <v>0.70899999999999996</v>
      </c>
      <c r="F733" s="9">
        <v>0.59099999999999997</v>
      </c>
      <c r="G733" s="9">
        <v>25330.01</v>
      </c>
      <c r="H733" s="10">
        <v>36</v>
      </c>
    </row>
    <row r="734" spans="1:8">
      <c r="A734" s="11" t="s">
        <v>765</v>
      </c>
      <c r="B734" s="12" t="s">
        <v>31</v>
      </c>
      <c r="C734" s="12">
        <v>1912</v>
      </c>
      <c r="D734" s="12">
        <v>0.63300000000000001</v>
      </c>
      <c r="E734" s="12">
        <v>0.58499999999999996</v>
      </c>
      <c r="F734" s="12">
        <v>0.56000000000000005</v>
      </c>
      <c r="G734" s="12">
        <v>8879.83</v>
      </c>
      <c r="H734" s="13">
        <v>72</v>
      </c>
    </row>
    <row r="735" spans="1:8">
      <c r="A735" s="8" t="s">
        <v>766</v>
      </c>
      <c r="B735" s="9" t="s">
        <v>87</v>
      </c>
      <c r="C735" s="9">
        <v>5448</v>
      </c>
      <c r="D735" s="9">
        <v>0.67400000000000004</v>
      </c>
      <c r="E735" s="9">
        <v>0.63300000000000001</v>
      </c>
      <c r="F735" s="9">
        <v>0.61499999999999999</v>
      </c>
      <c r="G735" s="9">
        <v>14690.96</v>
      </c>
      <c r="H735" s="10">
        <v>34</v>
      </c>
    </row>
    <row r="736" spans="1:8">
      <c r="A736" s="11" t="s">
        <v>767</v>
      </c>
      <c r="B736" s="12" t="s">
        <v>7</v>
      </c>
      <c r="C736" s="12">
        <v>1302</v>
      </c>
      <c r="D736" s="12">
        <v>0.73699999999999999</v>
      </c>
      <c r="E736" s="12">
        <v>0.72299999999999998</v>
      </c>
      <c r="F736" s="12">
        <v>0.65400000000000003</v>
      </c>
      <c r="G736" s="12">
        <v>51604.639999999999</v>
      </c>
      <c r="H736" s="13">
        <v>9</v>
      </c>
    </row>
    <row r="737" spans="1:8">
      <c r="A737" s="8" t="s">
        <v>768</v>
      </c>
      <c r="B737" s="9" t="s">
        <v>14</v>
      </c>
      <c r="C737" s="9">
        <v>866</v>
      </c>
      <c r="D737" s="9">
        <v>0.74</v>
      </c>
      <c r="E737" s="9">
        <v>0.73399999999999999</v>
      </c>
      <c r="F737" s="9">
        <v>0.64600000000000002</v>
      </c>
      <c r="G737" s="9">
        <v>24981.4</v>
      </c>
      <c r="H737" s="10">
        <v>35</v>
      </c>
    </row>
    <row r="738" spans="1:8">
      <c r="A738" s="11" t="s">
        <v>769</v>
      </c>
      <c r="B738" s="12" t="s">
        <v>59</v>
      </c>
      <c r="C738" s="12">
        <v>810</v>
      </c>
      <c r="D738" s="12">
        <v>0.754</v>
      </c>
      <c r="E738" s="12">
        <v>0.75</v>
      </c>
      <c r="F738" s="12">
        <v>0.65300000000000002</v>
      </c>
      <c r="G738" s="12">
        <v>36803.64</v>
      </c>
      <c r="H738" s="13">
        <v>9</v>
      </c>
    </row>
    <row r="739" spans="1:8">
      <c r="A739" s="8" t="s">
        <v>770</v>
      </c>
      <c r="B739" s="9" t="s">
        <v>59</v>
      </c>
      <c r="C739" s="9">
        <v>1985</v>
      </c>
      <c r="D739" s="9">
        <v>0.73799999999999999</v>
      </c>
      <c r="E739" s="9">
        <v>0.71</v>
      </c>
      <c r="F739" s="9">
        <v>0.66800000000000004</v>
      </c>
      <c r="G739" s="9">
        <v>23848.09</v>
      </c>
      <c r="H739" s="10">
        <v>53</v>
      </c>
    </row>
    <row r="740" spans="1:8">
      <c r="A740" s="11" t="s">
        <v>771</v>
      </c>
      <c r="B740" s="12" t="s">
        <v>7</v>
      </c>
      <c r="C740" s="12">
        <v>463</v>
      </c>
      <c r="D740" s="12">
        <v>0.745</v>
      </c>
      <c r="E740" s="12">
        <v>0.74099999999999999</v>
      </c>
      <c r="F740" s="12">
        <v>0.68300000000000005</v>
      </c>
      <c r="G740" s="12">
        <v>24917.4</v>
      </c>
      <c r="H740" s="13">
        <v>10</v>
      </c>
    </row>
    <row r="741" spans="1:8">
      <c r="A741" s="8" t="s">
        <v>772</v>
      </c>
      <c r="B741" s="9" t="s">
        <v>7</v>
      </c>
      <c r="C741" s="9">
        <v>2700</v>
      </c>
      <c r="D741" s="9">
        <v>0.75</v>
      </c>
      <c r="E741" s="9">
        <v>0.68400000000000005</v>
      </c>
      <c r="F741" s="9">
        <v>0.745</v>
      </c>
      <c r="G741" s="9">
        <v>11831.25</v>
      </c>
      <c r="H741" s="10">
        <v>28</v>
      </c>
    </row>
    <row r="742" spans="1:8">
      <c r="A742" s="11" t="s">
        <v>773</v>
      </c>
      <c r="B742" s="12" t="s">
        <v>33</v>
      </c>
      <c r="C742" s="12">
        <v>2565</v>
      </c>
      <c r="D742" s="12">
        <v>0.7</v>
      </c>
      <c r="E742" s="12">
        <v>0.71599999999999997</v>
      </c>
      <c r="F742" s="12">
        <v>0.58699999999999997</v>
      </c>
      <c r="G742" s="12">
        <v>42330.239999999998</v>
      </c>
      <c r="H742" s="13">
        <v>22</v>
      </c>
    </row>
    <row r="743" spans="1:8">
      <c r="A743" s="8" t="s">
        <v>774</v>
      </c>
      <c r="B743" s="9" t="s">
        <v>22</v>
      </c>
      <c r="C743" s="9">
        <v>1692</v>
      </c>
      <c r="D743" s="9">
        <v>0.74299999999999999</v>
      </c>
      <c r="E743" s="9">
        <v>0.74299999999999999</v>
      </c>
      <c r="F743" s="9">
        <v>0.66200000000000003</v>
      </c>
      <c r="G743" s="9">
        <v>28604.66</v>
      </c>
      <c r="H743" s="10">
        <v>30</v>
      </c>
    </row>
    <row r="744" spans="1:8">
      <c r="A744" s="11" t="s">
        <v>775</v>
      </c>
      <c r="B744" s="12" t="s">
        <v>33</v>
      </c>
      <c r="C744" s="12">
        <v>1883</v>
      </c>
      <c r="D744" s="12">
        <v>0.73699999999999999</v>
      </c>
      <c r="E744" s="12">
        <v>0.74</v>
      </c>
      <c r="F744" s="12">
        <v>0.628</v>
      </c>
      <c r="G744" s="12">
        <v>18774.45</v>
      </c>
      <c r="H744" s="13">
        <v>47</v>
      </c>
    </row>
    <row r="745" spans="1:8">
      <c r="A745" s="8" t="s">
        <v>776</v>
      </c>
      <c r="B745" s="9" t="s">
        <v>10</v>
      </c>
      <c r="C745" s="9">
        <v>814</v>
      </c>
      <c r="D745" s="9">
        <v>0.71299999999999997</v>
      </c>
      <c r="E745" s="9">
        <v>0.69599999999999995</v>
      </c>
      <c r="F745" s="9">
        <v>0.63500000000000001</v>
      </c>
      <c r="G745" s="9">
        <v>22115.599999999999</v>
      </c>
      <c r="H745" s="10">
        <v>21</v>
      </c>
    </row>
    <row r="746" spans="1:8">
      <c r="A746" s="11" t="s">
        <v>777</v>
      </c>
      <c r="B746" s="12" t="s">
        <v>22</v>
      </c>
      <c r="C746" s="12">
        <v>1252</v>
      </c>
      <c r="D746" s="12">
        <v>0.73499999999999999</v>
      </c>
      <c r="E746" s="12">
        <v>0.73299999999999998</v>
      </c>
      <c r="F746" s="12">
        <v>0.66600000000000004</v>
      </c>
      <c r="G746" s="12">
        <v>39643.949999999997</v>
      </c>
      <c r="H746" s="13">
        <v>35</v>
      </c>
    </row>
    <row r="747" spans="1:8">
      <c r="A747" s="8" t="s">
        <v>778</v>
      </c>
      <c r="B747" s="9" t="s">
        <v>16</v>
      </c>
      <c r="C747" s="9">
        <v>474</v>
      </c>
      <c r="D747" s="9">
        <v>0.70499999999999996</v>
      </c>
      <c r="E747" s="9">
        <v>0.69499999999999995</v>
      </c>
      <c r="F747" s="9">
        <v>0.59099999999999997</v>
      </c>
      <c r="G747" s="9">
        <v>47306.65</v>
      </c>
      <c r="H747" s="10">
        <v>7</v>
      </c>
    </row>
    <row r="748" spans="1:8">
      <c r="A748" s="11" t="s">
        <v>779</v>
      </c>
      <c r="B748" s="12" t="s">
        <v>7</v>
      </c>
      <c r="C748" s="12">
        <v>661</v>
      </c>
      <c r="D748" s="12">
        <v>0.73099999999999998</v>
      </c>
      <c r="E748" s="12">
        <v>0.70899999999999996</v>
      </c>
      <c r="F748" s="12">
        <v>0.67100000000000004</v>
      </c>
      <c r="G748" s="12">
        <v>74444.27</v>
      </c>
      <c r="H748" s="13">
        <v>13</v>
      </c>
    </row>
    <row r="749" spans="1:8">
      <c r="A749" s="8" t="s">
        <v>780</v>
      </c>
      <c r="B749" s="9" t="s">
        <v>7</v>
      </c>
      <c r="C749" s="9">
        <v>744</v>
      </c>
      <c r="D749" s="9">
        <v>0.72499999999999998</v>
      </c>
      <c r="E749" s="9">
        <v>0.72799999999999998</v>
      </c>
      <c r="F749" s="9">
        <v>0.60499999999999998</v>
      </c>
      <c r="G749" s="9">
        <v>24986.51</v>
      </c>
      <c r="H749" s="10">
        <v>17</v>
      </c>
    </row>
    <row r="750" spans="1:8">
      <c r="A750" s="11" t="s">
        <v>781</v>
      </c>
      <c r="B750" s="12" t="s">
        <v>49</v>
      </c>
      <c r="C750" s="12">
        <v>3295</v>
      </c>
      <c r="D750" s="12">
        <v>0.65500000000000003</v>
      </c>
      <c r="E750" s="12">
        <v>0.61</v>
      </c>
      <c r="F750" s="12">
        <v>0.57999999999999996</v>
      </c>
      <c r="G750" s="12">
        <v>14740.17</v>
      </c>
      <c r="H750" s="13">
        <v>25</v>
      </c>
    </row>
    <row r="751" spans="1:8">
      <c r="A751" s="8" t="s">
        <v>782</v>
      </c>
      <c r="B751" s="9" t="s">
        <v>16</v>
      </c>
      <c r="C751" s="9">
        <v>432</v>
      </c>
      <c r="D751" s="9">
        <v>0.69099999999999995</v>
      </c>
      <c r="E751" s="9">
        <v>0.69699999999999995</v>
      </c>
      <c r="F751" s="9">
        <v>0.56699999999999995</v>
      </c>
      <c r="G751" s="9">
        <v>17706.77</v>
      </c>
      <c r="H751" s="10">
        <v>11</v>
      </c>
    </row>
    <row r="752" spans="1:8">
      <c r="A752" s="11" t="s">
        <v>783</v>
      </c>
      <c r="B752" s="12" t="s">
        <v>7</v>
      </c>
      <c r="C752" s="12">
        <v>210</v>
      </c>
      <c r="D752" s="12">
        <v>0.745</v>
      </c>
      <c r="E752" s="12">
        <v>0.71499999999999997</v>
      </c>
      <c r="F752" s="12">
        <v>0.70799999999999996</v>
      </c>
      <c r="G752" s="12">
        <v>16655.61</v>
      </c>
      <c r="H752" s="13">
        <v>5</v>
      </c>
    </row>
    <row r="753" spans="1:8">
      <c r="A753" s="8" t="s">
        <v>784</v>
      </c>
      <c r="B753" s="9" t="s">
        <v>7</v>
      </c>
      <c r="C753" s="9">
        <v>2641</v>
      </c>
      <c r="D753" s="9">
        <v>0.72499999999999998</v>
      </c>
      <c r="E753" s="9">
        <v>0.71799999999999997</v>
      </c>
      <c r="F753" s="9">
        <v>0.63300000000000001</v>
      </c>
      <c r="G753" s="9">
        <v>22094.38</v>
      </c>
      <c r="H753" s="10">
        <v>34</v>
      </c>
    </row>
    <row r="754" spans="1:8">
      <c r="A754" s="11" t="s">
        <v>785</v>
      </c>
      <c r="B754" s="12" t="s">
        <v>33</v>
      </c>
      <c r="C754" s="12">
        <v>9321</v>
      </c>
      <c r="D754" s="12">
        <v>0.746</v>
      </c>
      <c r="E754" s="12">
        <v>0.73299999999999998</v>
      </c>
      <c r="F754" s="12">
        <v>0.69499999999999995</v>
      </c>
      <c r="G754" s="12">
        <v>14699.68</v>
      </c>
      <c r="H754" s="13">
        <v>141</v>
      </c>
    </row>
    <row r="755" spans="1:8">
      <c r="A755" s="8" t="s">
        <v>786</v>
      </c>
      <c r="B755" s="9" t="s">
        <v>10</v>
      </c>
      <c r="C755" s="9">
        <v>1009</v>
      </c>
      <c r="D755" s="9">
        <v>0.70799999999999996</v>
      </c>
      <c r="E755" s="9">
        <v>0.71399999999999997</v>
      </c>
      <c r="F755" s="9">
        <v>0.62</v>
      </c>
      <c r="G755" s="9">
        <v>70587.38</v>
      </c>
      <c r="H755" s="10">
        <v>24</v>
      </c>
    </row>
    <row r="756" spans="1:8">
      <c r="A756" s="11" t="s">
        <v>787</v>
      </c>
      <c r="B756" s="12" t="s">
        <v>24</v>
      </c>
      <c r="C756" s="12">
        <v>3590</v>
      </c>
      <c r="D756" s="12">
        <v>0.67</v>
      </c>
      <c r="E756" s="12">
        <v>0.63800000000000001</v>
      </c>
      <c r="F756" s="12">
        <v>0.59899999999999998</v>
      </c>
      <c r="G756" s="12">
        <v>9854.5499999999993</v>
      </c>
      <c r="H756" s="13">
        <v>40</v>
      </c>
    </row>
    <row r="757" spans="1:8">
      <c r="A757" s="8" t="s">
        <v>788</v>
      </c>
      <c r="B757" s="9" t="s">
        <v>24</v>
      </c>
      <c r="C757" s="9">
        <v>240</v>
      </c>
      <c r="D757" s="9">
        <v>0.59399999999999997</v>
      </c>
      <c r="E757" s="9">
        <v>0.56799999999999995</v>
      </c>
      <c r="F757" s="9">
        <v>0.48099999999999998</v>
      </c>
      <c r="G757" s="9">
        <v>6468.19</v>
      </c>
      <c r="H757" s="10">
        <v>0</v>
      </c>
    </row>
    <row r="758" spans="1:8">
      <c r="A758" s="11" t="s">
        <v>789</v>
      </c>
      <c r="B758" s="12" t="s">
        <v>7</v>
      </c>
      <c r="C758" s="12">
        <v>324</v>
      </c>
      <c r="D758" s="12">
        <v>0.7</v>
      </c>
      <c r="E758" s="12">
        <v>0.65400000000000003</v>
      </c>
      <c r="F758" s="12">
        <v>0.63700000000000001</v>
      </c>
      <c r="G758" s="12">
        <v>17953.89</v>
      </c>
      <c r="H758" s="13">
        <v>5</v>
      </c>
    </row>
    <row r="759" spans="1:8">
      <c r="A759" s="8" t="s">
        <v>790</v>
      </c>
      <c r="B759" s="9" t="s">
        <v>16</v>
      </c>
      <c r="C759" s="9">
        <v>3657</v>
      </c>
      <c r="D759" s="9">
        <v>0.69599999999999995</v>
      </c>
      <c r="E759" s="9">
        <v>0.65400000000000003</v>
      </c>
      <c r="F759" s="9">
        <v>0.64900000000000002</v>
      </c>
      <c r="G759" s="9">
        <v>14387.85</v>
      </c>
      <c r="H759" s="10">
        <v>64</v>
      </c>
    </row>
    <row r="760" spans="1:8">
      <c r="A760" s="11" t="s">
        <v>791</v>
      </c>
      <c r="B760" s="12" t="s">
        <v>24</v>
      </c>
      <c r="C760" s="12">
        <v>2498</v>
      </c>
      <c r="D760" s="12">
        <v>0.65</v>
      </c>
      <c r="E760" s="12">
        <v>0.626</v>
      </c>
      <c r="F760" s="12">
        <v>0.55900000000000005</v>
      </c>
      <c r="G760" s="12">
        <v>12211.38</v>
      </c>
      <c r="H760" s="13">
        <v>63</v>
      </c>
    </row>
    <row r="761" spans="1:8">
      <c r="A761" s="8" t="s">
        <v>792</v>
      </c>
      <c r="B761" s="9" t="s">
        <v>10</v>
      </c>
      <c r="C761" s="9">
        <v>1394</v>
      </c>
      <c r="D761" s="9">
        <v>0.73199999999999998</v>
      </c>
      <c r="E761" s="9">
        <v>0.72299999999999998</v>
      </c>
      <c r="F761" s="9">
        <v>0.66200000000000003</v>
      </c>
      <c r="G761" s="9">
        <v>19756.2</v>
      </c>
      <c r="H761" s="10">
        <v>32</v>
      </c>
    </row>
    <row r="762" spans="1:8">
      <c r="A762" s="11" t="s">
        <v>793</v>
      </c>
      <c r="B762" s="12" t="s">
        <v>24</v>
      </c>
      <c r="C762" s="12">
        <v>1579</v>
      </c>
      <c r="D762" s="12">
        <v>0.57899999999999996</v>
      </c>
      <c r="E762" s="12">
        <v>0.56899999999999995</v>
      </c>
      <c r="F762" s="12">
        <v>0.45100000000000001</v>
      </c>
      <c r="G762" s="12">
        <v>7496.64</v>
      </c>
      <c r="H762" s="13">
        <v>9</v>
      </c>
    </row>
    <row r="763" spans="1:8">
      <c r="A763" s="8" t="s">
        <v>794</v>
      </c>
      <c r="B763" s="9" t="s">
        <v>7</v>
      </c>
      <c r="C763" s="9">
        <v>1077</v>
      </c>
      <c r="D763" s="9">
        <v>0.73299999999999998</v>
      </c>
      <c r="E763" s="9">
        <v>0.72299999999999998</v>
      </c>
      <c r="F763" s="9">
        <v>0.65900000000000003</v>
      </c>
      <c r="G763" s="9">
        <v>70617.600000000006</v>
      </c>
      <c r="H763" s="10">
        <v>37</v>
      </c>
    </row>
    <row r="764" spans="1:8">
      <c r="A764" s="11" t="s">
        <v>795</v>
      </c>
      <c r="B764" s="12" t="s">
        <v>59</v>
      </c>
      <c r="C764" s="12">
        <v>1029</v>
      </c>
      <c r="D764" s="12">
        <v>0.76200000000000001</v>
      </c>
      <c r="E764" s="12">
        <v>0.74</v>
      </c>
      <c r="F764" s="12">
        <v>0.69899999999999995</v>
      </c>
      <c r="G764" s="12">
        <v>72367.97</v>
      </c>
      <c r="H764" s="13">
        <v>41</v>
      </c>
    </row>
    <row r="765" spans="1:8">
      <c r="A765" s="8" t="s">
        <v>796</v>
      </c>
      <c r="B765" s="9" t="s">
        <v>7</v>
      </c>
      <c r="C765" s="9">
        <v>396</v>
      </c>
      <c r="D765" s="9">
        <v>0.72099999999999997</v>
      </c>
      <c r="E765" s="9">
        <v>0.70799999999999996</v>
      </c>
      <c r="F765" s="9">
        <v>0.64400000000000002</v>
      </c>
      <c r="G765" s="9">
        <v>31118.59</v>
      </c>
      <c r="H765" s="10">
        <v>14</v>
      </c>
    </row>
    <row r="766" spans="1:8">
      <c r="A766" s="11" t="s">
        <v>797</v>
      </c>
      <c r="B766" s="12" t="s">
        <v>19</v>
      </c>
      <c r="C766" s="12">
        <v>2168</v>
      </c>
      <c r="D766" s="12">
        <v>0.58599999999999997</v>
      </c>
      <c r="E766" s="12">
        <v>0.56100000000000005</v>
      </c>
      <c r="F766" s="12">
        <v>0.49099999999999999</v>
      </c>
      <c r="G766" s="12">
        <v>9706.18</v>
      </c>
      <c r="H766" s="13">
        <v>9</v>
      </c>
    </row>
    <row r="767" spans="1:8">
      <c r="A767" s="8" t="s">
        <v>798</v>
      </c>
      <c r="B767" s="9" t="s">
        <v>7</v>
      </c>
      <c r="C767" s="9">
        <v>328</v>
      </c>
      <c r="D767" s="9">
        <v>0.68</v>
      </c>
      <c r="E767" s="9">
        <v>0.68100000000000005</v>
      </c>
      <c r="F767" s="9">
        <v>0.55900000000000005</v>
      </c>
      <c r="G767" s="9">
        <v>17291.09</v>
      </c>
      <c r="H767" s="10">
        <v>13</v>
      </c>
    </row>
    <row r="768" spans="1:8">
      <c r="A768" s="11" t="s">
        <v>799</v>
      </c>
      <c r="B768" s="12" t="s">
        <v>14</v>
      </c>
      <c r="C768" s="12">
        <v>2092</v>
      </c>
      <c r="D768" s="12">
        <v>0.748</v>
      </c>
      <c r="E768" s="12">
        <v>0.73799999999999999</v>
      </c>
      <c r="F768" s="12">
        <v>0.66700000000000004</v>
      </c>
      <c r="G768" s="12">
        <v>22968.73</v>
      </c>
      <c r="H768" s="13">
        <v>27</v>
      </c>
    </row>
    <row r="769" spans="1:8">
      <c r="A769" s="8" t="s">
        <v>800</v>
      </c>
      <c r="B769" s="9" t="s">
        <v>7</v>
      </c>
      <c r="C769" s="9">
        <v>646</v>
      </c>
      <c r="D769" s="9">
        <v>0.73699999999999999</v>
      </c>
      <c r="E769" s="9">
        <v>0.72599999999999998</v>
      </c>
      <c r="F769" s="9">
        <v>0.65400000000000003</v>
      </c>
      <c r="G769" s="9">
        <v>18525.509999999998</v>
      </c>
      <c r="H769" s="10">
        <v>6</v>
      </c>
    </row>
    <row r="770" spans="1:8">
      <c r="A770" s="11" t="s">
        <v>801</v>
      </c>
      <c r="B770" s="12" t="s">
        <v>19</v>
      </c>
      <c r="C770" s="12">
        <v>2427</v>
      </c>
      <c r="D770" s="12">
        <v>0.56999999999999995</v>
      </c>
      <c r="E770" s="12">
        <v>0.57799999999999996</v>
      </c>
      <c r="F770" s="12">
        <v>0.41899999999999998</v>
      </c>
      <c r="G770" s="12">
        <v>8103.52</v>
      </c>
      <c r="H770" s="13">
        <v>14</v>
      </c>
    </row>
    <row r="771" spans="1:8">
      <c r="A771" s="8" t="s">
        <v>802</v>
      </c>
      <c r="B771" s="9" t="s">
        <v>16</v>
      </c>
      <c r="C771" s="9">
        <v>866</v>
      </c>
      <c r="D771" s="9">
        <v>0.74</v>
      </c>
      <c r="E771" s="9">
        <v>0.71</v>
      </c>
      <c r="F771" s="9">
        <v>0.66100000000000003</v>
      </c>
      <c r="G771" s="9">
        <v>18766.490000000002</v>
      </c>
      <c r="H771" s="10">
        <v>14</v>
      </c>
    </row>
    <row r="772" spans="1:8">
      <c r="A772" s="11" t="s">
        <v>803</v>
      </c>
      <c r="B772" s="12" t="s">
        <v>14</v>
      </c>
      <c r="C772" s="12">
        <v>1568</v>
      </c>
      <c r="D772" s="12">
        <v>0.77400000000000002</v>
      </c>
      <c r="E772" s="12">
        <v>0.77300000000000002</v>
      </c>
      <c r="F772" s="12">
        <v>0.69899999999999995</v>
      </c>
      <c r="G772" s="12">
        <v>43573.82</v>
      </c>
      <c r="H772" s="13">
        <v>35</v>
      </c>
    </row>
    <row r="773" spans="1:8">
      <c r="A773" s="8" t="s">
        <v>804</v>
      </c>
      <c r="B773" s="9" t="s">
        <v>19</v>
      </c>
      <c r="C773" s="9">
        <v>3646</v>
      </c>
      <c r="D773" s="9">
        <v>0.63400000000000001</v>
      </c>
      <c r="E773" s="9">
        <v>0.63</v>
      </c>
      <c r="F773" s="9">
        <v>0.51</v>
      </c>
      <c r="G773" s="9">
        <v>12325.14</v>
      </c>
      <c r="H773" s="10">
        <v>45</v>
      </c>
    </row>
    <row r="774" spans="1:8">
      <c r="A774" s="11" t="s">
        <v>805</v>
      </c>
      <c r="B774" s="12" t="s">
        <v>59</v>
      </c>
      <c r="C774" s="12">
        <v>451</v>
      </c>
      <c r="D774" s="12">
        <v>0.77200000000000002</v>
      </c>
      <c r="E774" s="12">
        <v>0.75600000000000001</v>
      </c>
      <c r="F774" s="12">
        <v>0.69499999999999995</v>
      </c>
      <c r="G774" s="12">
        <v>34909.93</v>
      </c>
      <c r="H774" s="13">
        <v>23</v>
      </c>
    </row>
    <row r="775" spans="1:8">
      <c r="A775" s="8" t="s">
        <v>806</v>
      </c>
      <c r="B775" s="9" t="s">
        <v>14</v>
      </c>
      <c r="C775" s="9">
        <v>649</v>
      </c>
      <c r="D775" s="9">
        <v>0.65700000000000003</v>
      </c>
      <c r="E775" s="9">
        <v>0.67300000000000004</v>
      </c>
      <c r="F775" s="9">
        <v>0.52200000000000002</v>
      </c>
      <c r="G775" s="9">
        <v>26232.39</v>
      </c>
      <c r="H775" s="10">
        <v>5</v>
      </c>
    </row>
    <row r="776" spans="1:8">
      <c r="A776" s="11" t="s">
        <v>807</v>
      </c>
      <c r="B776" s="12" t="s">
        <v>16</v>
      </c>
      <c r="C776" s="12">
        <v>113</v>
      </c>
      <c r="D776" s="12">
        <v>0.67</v>
      </c>
      <c r="E776" s="12">
        <v>0.67700000000000005</v>
      </c>
      <c r="F776" s="12">
        <v>0.505</v>
      </c>
      <c r="G776" s="12">
        <v>15846.5</v>
      </c>
      <c r="H776" s="13">
        <v>0</v>
      </c>
    </row>
    <row r="777" spans="1:8">
      <c r="A777" s="8" t="s">
        <v>808</v>
      </c>
      <c r="B777" s="9" t="s">
        <v>49</v>
      </c>
      <c r="C777" s="9">
        <v>6295</v>
      </c>
      <c r="D777" s="9">
        <v>0.64500000000000002</v>
      </c>
      <c r="E777" s="9">
        <v>0.66700000000000004</v>
      </c>
      <c r="F777" s="9">
        <v>0.51400000000000001</v>
      </c>
      <c r="G777" s="9">
        <v>24560.29</v>
      </c>
      <c r="H777" s="10">
        <v>24</v>
      </c>
    </row>
    <row r="778" spans="1:8">
      <c r="A778" s="11" t="s">
        <v>809</v>
      </c>
      <c r="B778" s="12" t="s">
        <v>16</v>
      </c>
      <c r="C778" s="12">
        <v>1741</v>
      </c>
      <c r="D778" s="12">
        <v>0.73099999999999998</v>
      </c>
      <c r="E778" s="12">
        <v>0.69</v>
      </c>
      <c r="F778" s="12">
        <v>0.65400000000000003</v>
      </c>
      <c r="G778" s="12">
        <v>25291.1</v>
      </c>
      <c r="H778" s="13">
        <v>18</v>
      </c>
    </row>
    <row r="779" spans="1:8">
      <c r="A779" s="8" t="s">
        <v>810</v>
      </c>
      <c r="B779" s="9" t="s">
        <v>111</v>
      </c>
      <c r="C779" s="9">
        <v>2285</v>
      </c>
      <c r="D779" s="9">
        <v>0.76400000000000001</v>
      </c>
      <c r="E779" s="9">
        <v>0.75900000000000001</v>
      </c>
      <c r="F779" s="9">
        <v>0.70599999999999996</v>
      </c>
      <c r="G779" s="9">
        <v>24731.81</v>
      </c>
      <c r="H779" s="10">
        <v>24</v>
      </c>
    </row>
    <row r="780" spans="1:8">
      <c r="A780" s="11" t="s">
        <v>811</v>
      </c>
      <c r="B780" s="12" t="s">
        <v>16</v>
      </c>
      <c r="C780" s="12">
        <v>1431</v>
      </c>
      <c r="D780" s="12">
        <v>0.7</v>
      </c>
      <c r="E780" s="12">
        <v>0.68799999999999994</v>
      </c>
      <c r="F780" s="12">
        <v>0.60399999999999998</v>
      </c>
      <c r="G780" s="12">
        <v>18708.259999999998</v>
      </c>
      <c r="H780" s="13">
        <v>21</v>
      </c>
    </row>
    <row r="781" spans="1:8">
      <c r="A781" s="8" t="s">
        <v>812</v>
      </c>
      <c r="B781" s="9" t="s">
        <v>7</v>
      </c>
      <c r="C781" s="9">
        <v>350</v>
      </c>
      <c r="D781" s="9">
        <v>0.73799999999999999</v>
      </c>
      <c r="E781" s="9">
        <v>0.71799999999999997</v>
      </c>
      <c r="F781" s="9">
        <v>0.68899999999999995</v>
      </c>
      <c r="G781" s="9">
        <v>78615.59</v>
      </c>
      <c r="H781" s="10">
        <v>8</v>
      </c>
    </row>
    <row r="782" spans="1:8">
      <c r="A782" s="11" t="s">
        <v>813</v>
      </c>
      <c r="B782" s="12" t="s">
        <v>7</v>
      </c>
      <c r="C782" s="12">
        <v>1053</v>
      </c>
      <c r="D782" s="12">
        <v>0.72</v>
      </c>
      <c r="E782" s="12">
        <v>0.68</v>
      </c>
      <c r="F782" s="12">
        <v>0.67200000000000004</v>
      </c>
      <c r="G782" s="12">
        <v>13953.02</v>
      </c>
      <c r="H782" s="13">
        <v>26</v>
      </c>
    </row>
    <row r="783" spans="1:8">
      <c r="A783" s="8" t="s">
        <v>814</v>
      </c>
      <c r="B783" s="9" t="s">
        <v>114</v>
      </c>
      <c r="C783" s="9">
        <v>4074</v>
      </c>
      <c r="D783" s="9">
        <v>0.64200000000000002</v>
      </c>
      <c r="E783" s="9">
        <v>0.64500000000000002</v>
      </c>
      <c r="F783" s="9">
        <v>0.51300000000000001</v>
      </c>
      <c r="G783" s="9">
        <v>17260.509999999998</v>
      </c>
      <c r="H783" s="10">
        <v>42</v>
      </c>
    </row>
    <row r="784" spans="1:8">
      <c r="A784" s="11" t="s">
        <v>815</v>
      </c>
      <c r="B784" s="12" t="s">
        <v>24</v>
      </c>
      <c r="C784" s="12">
        <v>1714</v>
      </c>
      <c r="D784" s="12">
        <v>0.67</v>
      </c>
      <c r="E784" s="12">
        <v>0.64500000000000002</v>
      </c>
      <c r="F784" s="12">
        <v>0.55900000000000005</v>
      </c>
      <c r="G784" s="12">
        <v>21073.9</v>
      </c>
      <c r="H784" s="13">
        <v>15</v>
      </c>
    </row>
    <row r="785" spans="1:8">
      <c r="A785" s="8" t="s">
        <v>816</v>
      </c>
      <c r="B785" s="9" t="s">
        <v>22</v>
      </c>
      <c r="C785" s="9">
        <v>1434</v>
      </c>
      <c r="D785" s="9">
        <v>0.75</v>
      </c>
      <c r="E785" s="9">
        <v>0.73199999999999998</v>
      </c>
      <c r="F785" s="9">
        <v>0.68899999999999995</v>
      </c>
      <c r="G785" s="9">
        <v>38756.410000000003</v>
      </c>
      <c r="H785" s="10">
        <v>24</v>
      </c>
    </row>
    <row r="786" spans="1:8">
      <c r="A786" s="11" t="s">
        <v>817</v>
      </c>
      <c r="B786" s="12" t="s">
        <v>16</v>
      </c>
      <c r="C786" s="12">
        <v>2256</v>
      </c>
      <c r="D786" s="12">
        <v>0.73099999999999998</v>
      </c>
      <c r="E786" s="12">
        <v>0.71399999999999997</v>
      </c>
      <c r="F786" s="12">
        <v>0.64300000000000002</v>
      </c>
      <c r="G786" s="12">
        <v>22362.38</v>
      </c>
      <c r="H786" s="13">
        <v>50</v>
      </c>
    </row>
    <row r="787" spans="1:8">
      <c r="A787" s="8" t="s">
        <v>818</v>
      </c>
      <c r="B787" s="9" t="s">
        <v>7</v>
      </c>
      <c r="C787" s="9">
        <v>599</v>
      </c>
      <c r="D787" s="9">
        <v>0.73</v>
      </c>
      <c r="E787" s="9">
        <v>0.71</v>
      </c>
      <c r="F787" s="9">
        <v>0.65800000000000003</v>
      </c>
      <c r="G787" s="9">
        <v>24720.06</v>
      </c>
      <c r="H787" s="10">
        <v>10</v>
      </c>
    </row>
    <row r="788" spans="1:8">
      <c r="A788" s="11" t="s">
        <v>819</v>
      </c>
      <c r="B788" s="12" t="s">
        <v>7</v>
      </c>
      <c r="C788" s="12">
        <v>310</v>
      </c>
      <c r="D788" s="12">
        <v>0.74199999999999999</v>
      </c>
      <c r="E788" s="12">
        <v>0.72199999999999998</v>
      </c>
      <c r="F788" s="12">
        <v>0.65400000000000003</v>
      </c>
      <c r="G788" s="12">
        <v>19990.11</v>
      </c>
      <c r="H788" s="13">
        <v>7</v>
      </c>
    </row>
    <row r="789" spans="1:8">
      <c r="A789" s="8" t="s">
        <v>820</v>
      </c>
      <c r="B789" s="9" t="s">
        <v>16</v>
      </c>
      <c r="C789" s="9">
        <v>1124</v>
      </c>
      <c r="D789" s="9">
        <v>0.68500000000000005</v>
      </c>
      <c r="E789" s="9">
        <v>0.68799999999999994</v>
      </c>
      <c r="F789" s="9">
        <v>0.55800000000000005</v>
      </c>
      <c r="G789" s="9">
        <v>20145.48</v>
      </c>
      <c r="H789" s="10">
        <v>26</v>
      </c>
    </row>
    <row r="790" spans="1:8">
      <c r="A790" s="11" t="s">
        <v>821</v>
      </c>
      <c r="B790" s="12" t="s">
        <v>31</v>
      </c>
      <c r="C790" s="12">
        <v>1758</v>
      </c>
      <c r="D790" s="12">
        <v>0.61099999999999999</v>
      </c>
      <c r="E790" s="12">
        <v>0.56200000000000006</v>
      </c>
      <c r="F790" s="12">
        <v>0.53100000000000003</v>
      </c>
      <c r="G790" s="12">
        <v>9241.16</v>
      </c>
      <c r="H790" s="13">
        <v>8</v>
      </c>
    </row>
    <row r="791" spans="1:8">
      <c r="A791" s="8" t="s">
        <v>822</v>
      </c>
      <c r="B791" s="9" t="s">
        <v>59</v>
      </c>
      <c r="C791" s="9">
        <v>1535</v>
      </c>
      <c r="D791" s="9">
        <v>0.79</v>
      </c>
      <c r="E791" s="9">
        <v>0.752</v>
      </c>
      <c r="F791" s="9">
        <v>0.72399999999999998</v>
      </c>
      <c r="G791" s="9">
        <v>17507.810000000001</v>
      </c>
      <c r="H791" s="10">
        <v>40</v>
      </c>
    </row>
    <row r="792" spans="1:8">
      <c r="A792" s="11" t="s">
        <v>823</v>
      </c>
      <c r="B792" s="12" t="s">
        <v>33</v>
      </c>
      <c r="C792" s="12">
        <v>2098</v>
      </c>
      <c r="D792" s="12">
        <v>0.72699999999999998</v>
      </c>
      <c r="E792" s="12">
        <v>0.70899999999999996</v>
      </c>
      <c r="F792" s="12">
        <v>0.64200000000000002</v>
      </c>
      <c r="G792" s="12">
        <v>18775.73</v>
      </c>
      <c r="H792" s="13">
        <v>17</v>
      </c>
    </row>
    <row r="793" spans="1:8">
      <c r="A793" s="8" t="s">
        <v>824</v>
      </c>
      <c r="B793" s="9" t="s">
        <v>16</v>
      </c>
      <c r="C793" s="9">
        <v>2230</v>
      </c>
      <c r="D793" s="9">
        <v>0.7</v>
      </c>
      <c r="E793" s="9">
        <v>0.64800000000000002</v>
      </c>
      <c r="F793" s="9">
        <v>0.64400000000000002</v>
      </c>
      <c r="G793" s="9">
        <v>14605.86</v>
      </c>
      <c r="H793" s="10">
        <v>58</v>
      </c>
    </row>
    <row r="794" spans="1:8">
      <c r="A794" s="11" t="s">
        <v>825</v>
      </c>
      <c r="B794" s="12" t="s">
        <v>33</v>
      </c>
      <c r="C794" s="12">
        <v>1636</v>
      </c>
      <c r="D794" s="12">
        <v>0.65900000000000003</v>
      </c>
      <c r="E794" s="12">
        <v>0.65900000000000003</v>
      </c>
      <c r="F794" s="12">
        <v>0.53</v>
      </c>
      <c r="G794" s="12">
        <v>13190.83</v>
      </c>
      <c r="H794" s="13">
        <v>18</v>
      </c>
    </row>
    <row r="795" spans="1:8">
      <c r="A795" s="8" t="s">
        <v>826</v>
      </c>
      <c r="B795" s="9" t="s">
        <v>87</v>
      </c>
      <c r="C795" s="9">
        <v>5896</v>
      </c>
      <c r="D795" s="9">
        <v>0.67200000000000004</v>
      </c>
      <c r="E795" s="9">
        <v>0.64300000000000002</v>
      </c>
      <c r="F795" s="9">
        <v>0.60199999999999998</v>
      </c>
      <c r="G795" s="9">
        <v>18088.400000000001</v>
      </c>
      <c r="H795" s="10">
        <v>21</v>
      </c>
    </row>
    <row r="796" spans="1:8">
      <c r="A796" s="11" t="s">
        <v>827</v>
      </c>
      <c r="B796" s="12" t="s">
        <v>22</v>
      </c>
      <c r="C796" s="12">
        <v>1679</v>
      </c>
      <c r="D796" s="12">
        <v>0.72</v>
      </c>
      <c r="E796" s="12">
        <v>0.73699999999999999</v>
      </c>
      <c r="F796" s="12">
        <v>0.60399999999999998</v>
      </c>
      <c r="G796" s="12">
        <v>21129.77</v>
      </c>
      <c r="H796" s="13">
        <v>19</v>
      </c>
    </row>
    <row r="797" spans="1:8">
      <c r="A797" s="8" t="s">
        <v>828</v>
      </c>
      <c r="B797" s="9" t="s">
        <v>10</v>
      </c>
      <c r="C797" s="9">
        <v>781</v>
      </c>
      <c r="D797" s="9">
        <v>0.71</v>
      </c>
      <c r="E797" s="9">
        <v>0.70499999999999996</v>
      </c>
      <c r="F797" s="9">
        <v>0.61399999999999999</v>
      </c>
      <c r="G797" s="9">
        <v>43895.79</v>
      </c>
      <c r="H797" s="10">
        <v>17</v>
      </c>
    </row>
    <row r="798" spans="1:8">
      <c r="A798" s="11" t="s">
        <v>829</v>
      </c>
      <c r="B798" s="12" t="s">
        <v>24</v>
      </c>
      <c r="C798" s="12">
        <v>626</v>
      </c>
      <c r="D798" s="12">
        <v>0.50600000000000001</v>
      </c>
      <c r="E798" s="12">
        <v>0.51500000000000001</v>
      </c>
      <c r="F798" s="12">
        <v>0.35899999999999999</v>
      </c>
      <c r="G798" s="12">
        <v>5975.48</v>
      </c>
      <c r="H798" s="13">
        <v>72</v>
      </c>
    </row>
    <row r="799" spans="1:8">
      <c r="A799" s="8" t="s">
        <v>830</v>
      </c>
      <c r="B799" s="9" t="s">
        <v>7</v>
      </c>
      <c r="C799" s="9">
        <v>488</v>
      </c>
      <c r="D799" s="9">
        <v>0.73</v>
      </c>
      <c r="E799" s="9">
        <v>0.72699999999999998</v>
      </c>
      <c r="F799" s="9">
        <v>0.64400000000000002</v>
      </c>
      <c r="G799" s="9">
        <v>36847.730000000003</v>
      </c>
      <c r="H799" s="10">
        <v>10</v>
      </c>
    </row>
    <row r="800" spans="1:8">
      <c r="A800" s="11" t="s">
        <v>831</v>
      </c>
      <c r="B800" s="12" t="s">
        <v>24</v>
      </c>
      <c r="C800" s="12">
        <v>394</v>
      </c>
      <c r="D800" s="12">
        <v>0.59</v>
      </c>
      <c r="E800" s="12">
        <v>0.53300000000000003</v>
      </c>
      <c r="F800" s="12">
        <v>0.53</v>
      </c>
      <c r="G800" s="12">
        <v>5380.33</v>
      </c>
      <c r="H800" s="13">
        <v>1</v>
      </c>
    </row>
    <row r="801" spans="1:8">
      <c r="A801" s="8" t="s">
        <v>832</v>
      </c>
      <c r="B801" s="9" t="s">
        <v>72</v>
      </c>
      <c r="C801" s="9">
        <v>2948</v>
      </c>
      <c r="D801" s="9">
        <v>0.71</v>
      </c>
      <c r="E801" s="9">
        <v>0.70299999999999996</v>
      </c>
      <c r="F801" s="9">
        <v>0.61899999999999999</v>
      </c>
      <c r="G801" s="9">
        <v>15672.5</v>
      </c>
      <c r="H801" s="10">
        <v>67</v>
      </c>
    </row>
    <row r="802" spans="1:8">
      <c r="A802" s="11" t="s">
        <v>833</v>
      </c>
      <c r="B802" s="12" t="s">
        <v>53</v>
      </c>
      <c r="C802" s="12">
        <v>2464</v>
      </c>
      <c r="D802" s="12">
        <v>0.72099999999999997</v>
      </c>
      <c r="E802" s="12">
        <v>0.71599999999999997</v>
      </c>
      <c r="F802" s="12">
        <v>0.61599999999999999</v>
      </c>
      <c r="G802" s="12">
        <v>35268.78</v>
      </c>
      <c r="H802" s="13">
        <v>29</v>
      </c>
    </row>
    <row r="803" spans="1:8">
      <c r="A803" s="8" t="s">
        <v>834</v>
      </c>
      <c r="B803" s="9" t="s">
        <v>24</v>
      </c>
      <c r="C803" s="9">
        <v>1786</v>
      </c>
      <c r="D803" s="9">
        <v>0.56999999999999995</v>
      </c>
      <c r="E803" s="9">
        <v>0.56499999999999995</v>
      </c>
      <c r="F803" s="9">
        <v>0.43</v>
      </c>
      <c r="G803" s="9">
        <v>10013.19</v>
      </c>
      <c r="H803" s="10">
        <v>71</v>
      </c>
    </row>
    <row r="804" spans="1:8">
      <c r="A804" s="11" t="s">
        <v>835</v>
      </c>
      <c r="B804" s="12" t="s">
        <v>16</v>
      </c>
      <c r="C804" s="12">
        <v>1070</v>
      </c>
      <c r="D804" s="12">
        <v>0.65</v>
      </c>
      <c r="E804" s="12">
        <v>0.59299999999999997</v>
      </c>
      <c r="F804" s="12">
        <v>0.58499999999999996</v>
      </c>
      <c r="G804" s="12">
        <v>7980.99</v>
      </c>
      <c r="H804" s="13">
        <v>17</v>
      </c>
    </row>
    <row r="805" spans="1:8">
      <c r="A805" s="8" t="s">
        <v>836</v>
      </c>
      <c r="B805" s="9" t="s">
        <v>22</v>
      </c>
      <c r="C805" s="9">
        <v>1337</v>
      </c>
      <c r="D805" s="9">
        <v>0.73</v>
      </c>
      <c r="E805" s="9">
        <v>0.71099999999999997</v>
      </c>
      <c r="F805" s="9">
        <v>0.66100000000000003</v>
      </c>
      <c r="G805" s="9">
        <v>21647.55</v>
      </c>
      <c r="H805" s="10">
        <v>20</v>
      </c>
    </row>
    <row r="806" spans="1:8">
      <c r="A806" s="11" t="s">
        <v>837</v>
      </c>
      <c r="B806" s="12" t="s">
        <v>7</v>
      </c>
      <c r="C806" s="12">
        <v>1134</v>
      </c>
      <c r="D806" s="12">
        <v>0.77</v>
      </c>
      <c r="E806" s="12">
        <v>0.746</v>
      </c>
      <c r="F806" s="12">
        <v>0.70399999999999996</v>
      </c>
      <c r="G806" s="12">
        <v>28196.33</v>
      </c>
      <c r="H806" s="13">
        <v>22</v>
      </c>
    </row>
    <row r="807" spans="1:8">
      <c r="A807" s="8" t="s">
        <v>838</v>
      </c>
      <c r="B807" s="9" t="s">
        <v>7</v>
      </c>
      <c r="C807" s="9">
        <v>625</v>
      </c>
      <c r="D807" s="9">
        <v>0.72</v>
      </c>
      <c r="E807" s="9">
        <v>0.70099999999999996</v>
      </c>
      <c r="F807" s="9">
        <v>0.62</v>
      </c>
      <c r="G807" s="9">
        <v>16250.05</v>
      </c>
      <c r="H807" s="10">
        <v>15</v>
      </c>
    </row>
    <row r="808" spans="1:8">
      <c r="A808" s="11" t="s">
        <v>839</v>
      </c>
      <c r="B808" s="12" t="s">
        <v>29</v>
      </c>
      <c r="C808" s="12">
        <v>4966</v>
      </c>
      <c r="D808" s="12">
        <v>0.70799999999999996</v>
      </c>
      <c r="E808" s="12">
        <v>0.69099999999999995</v>
      </c>
      <c r="F808" s="12">
        <v>0.63300000000000001</v>
      </c>
      <c r="G808" s="12">
        <v>18911.2</v>
      </c>
      <c r="H808" s="13">
        <v>75</v>
      </c>
    </row>
    <row r="809" spans="1:8">
      <c r="A809" s="8" t="s">
        <v>840</v>
      </c>
      <c r="B809" s="9" t="s">
        <v>22</v>
      </c>
      <c r="C809" s="9">
        <v>927</v>
      </c>
      <c r="D809" s="9">
        <v>0.73</v>
      </c>
      <c r="E809" s="9">
        <v>0.747</v>
      </c>
      <c r="F809" s="9">
        <v>0.64900000000000002</v>
      </c>
      <c r="G809" s="9">
        <v>24505.15</v>
      </c>
      <c r="H809" s="10">
        <v>28</v>
      </c>
    </row>
    <row r="810" spans="1:8">
      <c r="A810" s="11" t="s">
        <v>841</v>
      </c>
      <c r="B810" s="12" t="s">
        <v>7</v>
      </c>
      <c r="C810" s="12">
        <v>2034</v>
      </c>
      <c r="D810" s="12">
        <v>0.72299999999999998</v>
      </c>
      <c r="E810" s="12">
        <v>0.69899999999999995</v>
      </c>
      <c r="F810" s="12">
        <v>0.65100000000000002</v>
      </c>
      <c r="G810" s="12">
        <v>26673.78</v>
      </c>
      <c r="H810" s="13">
        <v>38</v>
      </c>
    </row>
    <row r="811" spans="1:8">
      <c r="A811" s="8" t="s">
        <v>842</v>
      </c>
      <c r="B811" s="9" t="s">
        <v>7</v>
      </c>
      <c r="C811" s="9">
        <v>98</v>
      </c>
      <c r="D811" s="9">
        <v>0.76300000000000001</v>
      </c>
      <c r="E811" s="9">
        <v>0.72099999999999997</v>
      </c>
      <c r="F811" s="9">
        <v>0.76200000000000001</v>
      </c>
      <c r="G811" s="9">
        <v>21292.45</v>
      </c>
      <c r="H811" s="10">
        <v>2</v>
      </c>
    </row>
    <row r="812" spans="1:8">
      <c r="A812" s="11" t="s">
        <v>843</v>
      </c>
      <c r="B812" s="12" t="s">
        <v>33</v>
      </c>
      <c r="C812" s="12">
        <v>900</v>
      </c>
      <c r="D812" s="12">
        <v>0.77500000000000002</v>
      </c>
      <c r="E812" s="12">
        <v>0.753</v>
      </c>
      <c r="F812" s="12">
        <v>0.73299999999999998</v>
      </c>
      <c r="G812" s="12">
        <v>22670.01</v>
      </c>
      <c r="H812" s="13">
        <v>25</v>
      </c>
    </row>
    <row r="813" spans="1:8">
      <c r="A813" s="8" t="s">
        <v>844</v>
      </c>
      <c r="B813" s="9" t="s">
        <v>22</v>
      </c>
      <c r="C813" s="9">
        <v>2029</v>
      </c>
      <c r="D813" s="9">
        <v>0.76300000000000001</v>
      </c>
      <c r="E813" s="9">
        <v>0.76200000000000001</v>
      </c>
      <c r="F813" s="9">
        <v>0.68600000000000005</v>
      </c>
      <c r="G813" s="9">
        <v>37026.480000000003</v>
      </c>
      <c r="H813" s="10">
        <v>57</v>
      </c>
    </row>
    <row r="814" spans="1:8">
      <c r="A814" s="11" t="s">
        <v>845</v>
      </c>
      <c r="B814" s="12" t="s">
        <v>7</v>
      </c>
      <c r="C814" s="12">
        <v>617</v>
      </c>
      <c r="D814" s="12">
        <v>0.71</v>
      </c>
      <c r="E814" s="12">
        <v>0.68</v>
      </c>
      <c r="F814" s="12">
        <v>0.66200000000000003</v>
      </c>
      <c r="G814" s="12">
        <v>14348.63</v>
      </c>
      <c r="H814" s="13">
        <v>18</v>
      </c>
    </row>
    <row r="815" spans="1:8">
      <c r="A815" s="8" t="s">
        <v>846</v>
      </c>
      <c r="B815" s="9" t="s">
        <v>24</v>
      </c>
      <c r="C815" s="9">
        <v>3013</v>
      </c>
      <c r="D815" s="9">
        <v>0.63300000000000001</v>
      </c>
      <c r="E815" s="9">
        <v>0.61499999999999999</v>
      </c>
      <c r="F815" s="9">
        <v>0.53300000000000003</v>
      </c>
      <c r="G815" s="9">
        <v>11761.8</v>
      </c>
      <c r="H815" s="10">
        <v>88</v>
      </c>
    </row>
    <row r="816" spans="1:8">
      <c r="A816" s="11" t="s">
        <v>847</v>
      </c>
      <c r="B816" s="12" t="s">
        <v>33</v>
      </c>
      <c r="C816" s="12">
        <v>2130</v>
      </c>
      <c r="D816" s="12">
        <v>0.74</v>
      </c>
      <c r="E816" s="12">
        <v>0.73199999999999998</v>
      </c>
      <c r="F816" s="12">
        <v>0.64200000000000002</v>
      </c>
      <c r="G816" s="12">
        <v>33075.019999999997</v>
      </c>
      <c r="H816" s="13">
        <v>46</v>
      </c>
    </row>
    <row r="817" spans="1:8">
      <c r="A817" s="8" t="s">
        <v>848</v>
      </c>
      <c r="B817" s="9" t="s">
        <v>31</v>
      </c>
      <c r="C817" s="9">
        <v>5441</v>
      </c>
      <c r="D817" s="9">
        <v>0.65900000000000003</v>
      </c>
      <c r="E817" s="9">
        <v>0.58699999999999997</v>
      </c>
      <c r="F817" s="9">
        <v>0.61799999999999999</v>
      </c>
      <c r="G817" s="9">
        <v>10027.06</v>
      </c>
      <c r="H817" s="10">
        <v>26</v>
      </c>
    </row>
    <row r="818" spans="1:8">
      <c r="A818" s="11" t="s">
        <v>849</v>
      </c>
      <c r="B818" s="12" t="s">
        <v>22</v>
      </c>
      <c r="C818" s="12">
        <v>2142</v>
      </c>
      <c r="D818" s="12">
        <v>0.71799999999999997</v>
      </c>
      <c r="E818" s="12">
        <v>0.73299999999999998</v>
      </c>
      <c r="F818" s="12">
        <v>0.61699999999999999</v>
      </c>
      <c r="G818" s="12">
        <v>22114.69</v>
      </c>
      <c r="H818" s="13">
        <v>47</v>
      </c>
    </row>
    <row r="819" spans="1:8">
      <c r="A819" s="8" t="s">
        <v>850</v>
      </c>
      <c r="B819" s="9" t="s">
        <v>59</v>
      </c>
      <c r="C819" s="9">
        <v>2831</v>
      </c>
      <c r="D819" s="9">
        <v>0.74</v>
      </c>
      <c r="E819" s="9">
        <v>0.73299999999999998</v>
      </c>
      <c r="F819" s="9">
        <v>0.65900000000000003</v>
      </c>
      <c r="G819" s="9">
        <v>23224.36</v>
      </c>
      <c r="H819" s="10">
        <v>48</v>
      </c>
    </row>
    <row r="820" spans="1:8">
      <c r="A820" s="11" t="s">
        <v>851</v>
      </c>
      <c r="B820" s="12" t="s">
        <v>16</v>
      </c>
      <c r="C820" s="12">
        <v>1633</v>
      </c>
      <c r="D820" s="12">
        <v>0.67900000000000005</v>
      </c>
      <c r="E820" s="12">
        <v>0.69699999999999995</v>
      </c>
      <c r="F820" s="12">
        <v>0.55100000000000005</v>
      </c>
      <c r="G820" s="12">
        <v>13147.34</v>
      </c>
      <c r="H820" s="13">
        <v>36</v>
      </c>
    </row>
    <row r="821" spans="1:8">
      <c r="A821" s="8" t="s">
        <v>852</v>
      </c>
      <c r="B821" s="9" t="s">
        <v>7</v>
      </c>
      <c r="C821" s="9">
        <v>501</v>
      </c>
      <c r="D821" s="9">
        <v>0.73499999999999999</v>
      </c>
      <c r="E821" s="9">
        <v>0.72599999999999998</v>
      </c>
      <c r="F821" s="9">
        <v>0.66600000000000004</v>
      </c>
      <c r="G821" s="9">
        <v>21014.42</v>
      </c>
      <c r="H821" s="10">
        <v>12</v>
      </c>
    </row>
    <row r="822" spans="1:8">
      <c r="A822" s="11" t="s">
        <v>853</v>
      </c>
      <c r="B822" s="12" t="s">
        <v>7</v>
      </c>
      <c r="C822" s="12">
        <v>426</v>
      </c>
      <c r="D822" s="12">
        <v>0.71</v>
      </c>
      <c r="E822" s="12">
        <v>0.69</v>
      </c>
      <c r="F822" s="12">
        <v>0.63100000000000001</v>
      </c>
      <c r="G822" s="12">
        <v>14667.4</v>
      </c>
      <c r="H822" s="13">
        <v>4</v>
      </c>
    </row>
    <row r="823" spans="1:8">
      <c r="A823" s="8" t="s">
        <v>854</v>
      </c>
      <c r="B823" s="9" t="s">
        <v>24</v>
      </c>
      <c r="C823" s="9">
        <v>3129</v>
      </c>
      <c r="D823" s="9">
        <v>0.62</v>
      </c>
      <c r="E823" s="9">
        <v>0.63800000000000001</v>
      </c>
      <c r="F823" s="9">
        <v>0.48499999999999999</v>
      </c>
      <c r="G823" s="9">
        <v>12008.25</v>
      </c>
      <c r="H823" s="10">
        <v>64</v>
      </c>
    </row>
    <row r="824" spans="1:8">
      <c r="A824" s="11" t="s">
        <v>855</v>
      </c>
      <c r="B824" s="12" t="s">
        <v>31</v>
      </c>
      <c r="C824" s="12">
        <v>3217</v>
      </c>
      <c r="D824" s="12">
        <v>0.64400000000000002</v>
      </c>
      <c r="E824" s="12">
        <v>0.61799999999999999</v>
      </c>
      <c r="F824" s="12">
        <v>0.55000000000000004</v>
      </c>
      <c r="G824" s="12">
        <v>8967.1299999999992</v>
      </c>
      <c r="H824" s="13">
        <v>76</v>
      </c>
    </row>
    <row r="825" spans="1:8">
      <c r="A825" s="8" t="s">
        <v>856</v>
      </c>
      <c r="B825" s="9" t="s">
        <v>59</v>
      </c>
      <c r="C825" s="9">
        <v>3124</v>
      </c>
      <c r="D825" s="9">
        <v>0.72599999999999998</v>
      </c>
      <c r="E825" s="9">
        <v>0.73599999999999999</v>
      </c>
      <c r="F825" s="9">
        <v>0.6</v>
      </c>
      <c r="G825" s="9">
        <v>15807.64</v>
      </c>
      <c r="H825" s="10">
        <v>59</v>
      </c>
    </row>
    <row r="826" spans="1:8">
      <c r="A826" s="11" t="s">
        <v>857</v>
      </c>
      <c r="B826" s="12" t="s">
        <v>22</v>
      </c>
      <c r="C826" s="12">
        <v>664</v>
      </c>
      <c r="D826" s="12">
        <v>0.71599999999999997</v>
      </c>
      <c r="E826" s="12">
        <v>0.72099999999999997</v>
      </c>
      <c r="F826" s="12">
        <v>0.60399999999999998</v>
      </c>
      <c r="G826" s="12">
        <v>28752.240000000002</v>
      </c>
      <c r="H826" s="13">
        <v>19</v>
      </c>
    </row>
    <row r="827" spans="1:8">
      <c r="A827" s="8" t="s">
        <v>858</v>
      </c>
      <c r="B827" s="9" t="s">
        <v>7</v>
      </c>
      <c r="C827" s="9">
        <v>471</v>
      </c>
      <c r="D827" s="9">
        <v>0.71499999999999997</v>
      </c>
      <c r="E827" s="9">
        <v>0.72599999999999998</v>
      </c>
      <c r="F827" s="9">
        <v>0.627</v>
      </c>
      <c r="G827" s="9">
        <v>30316.36</v>
      </c>
      <c r="H827" s="10">
        <v>13</v>
      </c>
    </row>
    <row r="828" spans="1:8">
      <c r="A828" s="11" t="s">
        <v>859</v>
      </c>
      <c r="B828" s="12" t="s">
        <v>24</v>
      </c>
      <c r="C828" s="12">
        <v>1404</v>
      </c>
      <c r="D828" s="12">
        <v>0.66</v>
      </c>
      <c r="E828" s="12">
        <v>0.63</v>
      </c>
      <c r="F828" s="12">
        <v>0.57899999999999996</v>
      </c>
      <c r="G828" s="12">
        <v>60168.45</v>
      </c>
      <c r="H828" s="13">
        <v>22</v>
      </c>
    </row>
    <row r="829" spans="1:8">
      <c r="A829" s="8" t="s">
        <v>860</v>
      </c>
      <c r="B829" s="9" t="s">
        <v>7</v>
      </c>
      <c r="C829" s="9">
        <v>695</v>
      </c>
      <c r="D829" s="9">
        <v>0.7</v>
      </c>
      <c r="E829" s="9">
        <v>0.7</v>
      </c>
      <c r="F829" s="9">
        <v>0.60899999999999999</v>
      </c>
      <c r="G829" s="9">
        <v>14725.46</v>
      </c>
      <c r="H829" s="10">
        <v>11</v>
      </c>
    </row>
    <row r="830" spans="1:8">
      <c r="A830" s="11" t="s">
        <v>861</v>
      </c>
      <c r="B830" s="12" t="s">
        <v>24</v>
      </c>
      <c r="C830" s="12">
        <v>1523</v>
      </c>
      <c r="D830" s="12">
        <v>0.58599999999999997</v>
      </c>
      <c r="E830" s="12">
        <v>0.56599999999999995</v>
      </c>
      <c r="F830" s="12">
        <v>0.47499999999999998</v>
      </c>
      <c r="G830" s="12">
        <v>9941.14</v>
      </c>
      <c r="H830" s="13">
        <v>97</v>
      </c>
    </row>
    <row r="831" spans="1:8">
      <c r="A831" s="8" t="s">
        <v>862</v>
      </c>
      <c r="B831" s="9" t="s">
        <v>24</v>
      </c>
      <c r="C831" s="9">
        <v>491</v>
      </c>
      <c r="D831" s="9">
        <v>0.56999999999999995</v>
      </c>
      <c r="E831" s="9">
        <v>0.54300000000000004</v>
      </c>
      <c r="F831" s="9">
        <v>0.44700000000000001</v>
      </c>
      <c r="G831" s="9">
        <v>6350.03</v>
      </c>
      <c r="H831" s="10">
        <v>23</v>
      </c>
    </row>
    <row r="832" spans="1:8">
      <c r="A832" s="11" t="s">
        <v>863</v>
      </c>
      <c r="B832" s="12" t="s">
        <v>7</v>
      </c>
      <c r="C832" s="12">
        <v>673</v>
      </c>
      <c r="D832" s="12">
        <v>0.72499999999999998</v>
      </c>
      <c r="E832" s="12">
        <v>0.71599999999999997</v>
      </c>
      <c r="F832" s="12">
        <v>0.63300000000000001</v>
      </c>
      <c r="G832" s="12">
        <v>45293.19</v>
      </c>
      <c r="H832" s="13">
        <v>11</v>
      </c>
    </row>
    <row r="833" spans="1:8">
      <c r="A833" s="8" t="s">
        <v>864</v>
      </c>
      <c r="B833" s="9" t="s">
        <v>22</v>
      </c>
      <c r="C833" s="9">
        <v>668</v>
      </c>
      <c r="D833" s="9">
        <v>0.72299999999999998</v>
      </c>
      <c r="E833" s="9">
        <v>0.71899999999999997</v>
      </c>
      <c r="F833" s="9">
        <v>0.65500000000000003</v>
      </c>
      <c r="G833" s="9">
        <v>34587.730000000003</v>
      </c>
      <c r="H833" s="10">
        <v>7</v>
      </c>
    </row>
    <row r="834" spans="1:8">
      <c r="A834" s="11" t="s">
        <v>865</v>
      </c>
      <c r="B834" s="12" t="s">
        <v>7</v>
      </c>
      <c r="C834" s="12">
        <v>941</v>
      </c>
      <c r="D834" s="12">
        <v>0.78</v>
      </c>
      <c r="E834" s="12">
        <v>0.751</v>
      </c>
      <c r="F834" s="12">
        <v>0.72299999999999998</v>
      </c>
      <c r="G834" s="12">
        <v>20402.88</v>
      </c>
      <c r="H834" s="13">
        <v>36</v>
      </c>
    </row>
    <row r="835" spans="1:8">
      <c r="A835" s="8" t="s">
        <v>866</v>
      </c>
      <c r="B835" s="9" t="s">
        <v>31</v>
      </c>
      <c r="C835" s="9">
        <v>1436</v>
      </c>
      <c r="D835" s="9">
        <v>0.629</v>
      </c>
      <c r="E835" s="9">
        <v>0.56899999999999995</v>
      </c>
      <c r="F835" s="9">
        <v>0.57599999999999996</v>
      </c>
      <c r="G835" s="9">
        <v>7943.47</v>
      </c>
      <c r="H835" s="10">
        <v>16</v>
      </c>
    </row>
    <row r="836" spans="1:8">
      <c r="A836" s="11" t="s">
        <v>867</v>
      </c>
      <c r="B836" s="12" t="s">
        <v>31</v>
      </c>
      <c r="C836" s="12">
        <v>823</v>
      </c>
      <c r="D836" s="12">
        <v>0.61099999999999999</v>
      </c>
      <c r="E836" s="12">
        <v>0.57499999999999996</v>
      </c>
      <c r="F836" s="12">
        <v>0.54500000000000004</v>
      </c>
      <c r="G836" s="12">
        <v>12483.07</v>
      </c>
      <c r="H836" s="13">
        <v>9</v>
      </c>
    </row>
    <row r="837" spans="1:8">
      <c r="A837" s="8" t="s">
        <v>868</v>
      </c>
      <c r="B837" s="9" t="s">
        <v>16</v>
      </c>
      <c r="C837" s="9">
        <v>766</v>
      </c>
      <c r="D837" s="9">
        <v>0.74</v>
      </c>
      <c r="E837" s="9">
        <v>0.72299999999999998</v>
      </c>
      <c r="F837" s="9">
        <v>0.65200000000000002</v>
      </c>
      <c r="G837" s="9">
        <v>21825.86</v>
      </c>
      <c r="H837" s="10">
        <v>22</v>
      </c>
    </row>
    <row r="838" spans="1:8">
      <c r="A838" s="11" t="s">
        <v>869</v>
      </c>
      <c r="B838" s="12" t="s">
        <v>22</v>
      </c>
      <c r="C838" s="12">
        <v>979</v>
      </c>
      <c r="D838" s="12">
        <v>0.72499999999999998</v>
      </c>
      <c r="E838" s="12">
        <v>0.69</v>
      </c>
      <c r="F838" s="12">
        <v>0.66</v>
      </c>
      <c r="G838" s="12">
        <v>32926.94</v>
      </c>
      <c r="H838" s="13">
        <v>11</v>
      </c>
    </row>
    <row r="839" spans="1:8">
      <c r="A839" s="8" t="s">
        <v>870</v>
      </c>
      <c r="B839" s="9" t="s">
        <v>22</v>
      </c>
      <c r="C839" s="9">
        <v>1893</v>
      </c>
      <c r="D839" s="9">
        <v>0.74299999999999999</v>
      </c>
      <c r="E839" s="9">
        <v>0.73399999999999999</v>
      </c>
      <c r="F839" s="9">
        <v>0.66300000000000003</v>
      </c>
      <c r="G839" s="9">
        <v>28376.66</v>
      </c>
      <c r="H839" s="10">
        <v>35</v>
      </c>
    </row>
    <row r="840" spans="1:8">
      <c r="A840" s="11" t="s">
        <v>871</v>
      </c>
      <c r="B840" s="12" t="s">
        <v>7</v>
      </c>
      <c r="C840" s="12">
        <v>874</v>
      </c>
      <c r="D840" s="12">
        <v>0.74</v>
      </c>
      <c r="E840" s="12">
        <v>0.72699999999999998</v>
      </c>
      <c r="F840" s="12">
        <v>0.68</v>
      </c>
      <c r="G840" s="12">
        <v>20033.57</v>
      </c>
      <c r="H840" s="13">
        <v>11</v>
      </c>
    </row>
    <row r="841" spans="1:8">
      <c r="A841" s="8" t="s">
        <v>872</v>
      </c>
      <c r="B841" s="9" t="s">
        <v>7</v>
      </c>
      <c r="C841" s="9">
        <v>628</v>
      </c>
      <c r="D841" s="9">
        <v>0.72</v>
      </c>
      <c r="E841" s="9">
        <v>0.73399999999999999</v>
      </c>
      <c r="F841" s="9">
        <v>0.63600000000000001</v>
      </c>
      <c r="G841" s="9">
        <v>23278.9</v>
      </c>
      <c r="H841" s="10">
        <v>12</v>
      </c>
    </row>
    <row r="842" spans="1:8">
      <c r="A842" s="11" t="s">
        <v>873</v>
      </c>
      <c r="B842" s="12" t="s">
        <v>16</v>
      </c>
      <c r="C842" s="12">
        <v>1968</v>
      </c>
      <c r="D842" s="12">
        <v>0.72799999999999998</v>
      </c>
      <c r="E842" s="12">
        <v>0.71599999999999997</v>
      </c>
      <c r="F842" s="12">
        <v>0.62</v>
      </c>
      <c r="G842" s="12">
        <v>21540.76</v>
      </c>
      <c r="H842" s="13">
        <v>41</v>
      </c>
    </row>
    <row r="843" spans="1:8">
      <c r="A843" s="8" t="s">
        <v>874</v>
      </c>
      <c r="B843" s="9" t="s">
        <v>22</v>
      </c>
      <c r="C843" s="9">
        <v>6034</v>
      </c>
      <c r="D843" s="9">
        <v>0.7</v>
      </c>
      <c r="E843" s="9">
        <v>0.68899999999999995</v>
      </c>
      <c r="F843" s="9">
        <v>0.57399999999999995</v>
      </c>
      <c r="G843" s="9">
        <v>10678.89</v>
      </c>
      <c r="H843" s="10">
        <v>53</v>
      </c>
    </row>
    <row r="844" spans="1:8">
      <c r="A844" s="11" t="s">
        <v>875</v>
      </c>
      <c r="B844" s="12" t="s">
        <v>49</v>
      </c>
      <c r="C844" s="12">
        <v>7484</v>
      </c>
      <c r="D844" s="12">
        <v>0.67</v>
      </c>
      <c r="E844" s="12">
        <v>0.67500000000000004</v>
      </c>
      <c r="F844" s="12">
        <v>0.54800000000000004</v>
      </c>
      <c r="G844" s="12">
        <v>39984.1</v>
      </c>
      <c r="H844" s="13">
        <v>82</v>
      </c>
    </row>
    <row r="845" spans="1:8">
      <c r="A845" s="8" t="s">
        <v>876</v>
      </c>
      <c r="B845" s="9" t="s">
        <v>16</v>
      </c>
      <c r="C845" s="9">
        <v>1624</v>
      </c>
      <c r="D845" s="9">
        <v>0.7</v>
      </c>
      <c r="E845" s="9">
        <v>0.69399999999999995</v>
      </c>
      <c r="F845" s="9">
        <v>0.58699999999999997</v>
      </c>
      <c r="G845" s="9">
        <v>21682.79</v>
      </c>
      <c r="H845" s="10">
        <v>40</v>
      </c>
    </row>
    <row r="846" spans="1:8">
      <c r="A846" s="11" t="s">
        <v>877</v>
      </c>
      <c r="B846" s="12" t="s">
        <v>7</v>
      </c>
      <c r="C846" s="12">
        <v>662</v>
      </c>
      <c r="D846" s="12">
        <v>0.73799999999999999</v>
      </c>
      <c r="E846" s="12">
        <v>0.70599999999999996</v>
      </c>
      <c r="F846" s="12">
        <v>0.7</v>
      </c>
      <c r="G846" s="12">
        <v>32791.620000000003</v>
      </c>
      <c r="H846" s="13">
        <v>11</v>
      </c>
    </row>
    <row r="847" spans="1:8">
      <c r="A847" s="8" t="s">
        <v>878</v>
      </c>
      <c r="B847" s="9" t="s">
        <v>7</v>
      </c>
      <c r="C847" s="9">
        <v>825</v>
      </c>
      <c r="D847" s="9">
        <v>0.752</v>
      </c>
      <c r="E847" s="9">
        <v>0.72799999999999998</v>
      </c>
      <c r="F847" s="9">
        <v>0.69499999999999995</v>
      </c>
      <c r="G847" s="9">
        <v>18542.560000000001</v>
      </c>
      <c r="H847" s="10">
        <v>14</v>
      </c>
    </row>
    <row r="848" spans="1:8">
      <c r="A848" s="11" t="s">
        <v>879</v>
      </c>
      <c r="B848" s="12" t="s">
        <v>22</v>
      </c>
      <c r="C848" s="12">
        <v>1204</v>
      </c>
      <c r="D848" s="12">
        <v>0.72199999999999998</v>
      </c>
      <c r="E848" s="12">
        <v>0.72299999999999998</v>
      </c>
      <c r="F848" s="12">
        <v>0.628</v>
      </c>
      <c r="G848" s="12">
        <v>23564.11</v>
      </c>
      <c r="H848" s="13">
        <v>19</v>
      </c>
    </row>
    <row r="849" spans="1:8">
      <c r="A849" s="8" t="s">
        <v>880</v>
      </c>
      <c r="B849" s="9" t="s">
        <v>22</v>
      </c>
      <c r="C849" s="9">
        <v>731</v>
      </c>
      <c r="D849" s="9">
        <v>0.72799999999999998</v>
      </c>
      <c r="E849" s="9">
        <v>0.72399999999999998</v>
      </c>
      <c r="F849" s="9">
        <v>0.64100000000000001</v>
      </c>
      <c r="G849" s="9">
        <v>24523.78</v>
      </c>
      <c r="H849" s="10">
        <v>18</v>
      </c>
    </row>
    <row r="850" spans="1:8">
      <c r="A850" s="11" t="s">
        <v>881</v>
      </c>
      <c r="B850" s="12" t="s">
        <v>10</v>
      </c>
      <c r="C850" s="12">
        <v>1174</v>
      </c>
      <c r="D850" s="12">
        <v>0.63900000000000001</v>
      </c>
      <c r="E850" s="12">
        <v>0.61799999999999999</v>
      </c>
      <c r="F850" s="12">
        <v>0.53300000000000003</v>
      </c>
      <c r="G850" s="12">
        <v>23220.35</v>
      </c>
      <c r="H850" s="13">
        <v>5</v>
      </c>
    </row>
    <row r="851" spans="1:8">
      <c r="A851" s="8" t="s">
        <v>882</v>
      </c>
      <c r="B851" s="9" t="s">
        <v>7</v>
      </c>
      <c r="C851" s="9">
        <v>499</v>
      </c>
      <c r="D851" s="9">
        <v>0.7</v>
      </c>
      <c r="E851" s="9">
        <v>0.64500000000000002</v>
      </c>
      <c r="F851" s="9">
        <v>0.65500000000000003</v>
      </c>
      <c r="G851" s="9">
        <v>20369.11</v>
      </c>
      <c r="H851" s="10">
        <v>10</v>
      </c>
    </row>
    <row r="852" spans="1:8">
      <c r="A852" s="11" t="s">
        <v>883</v>
      </c>
      <c r="B852" s="12" t="s">
        <v>19</v>
      </c>
      <c r="C852" s="12">
        <v>5451</v>
      </c>
      <c r="D852" s="12">
        <v>0.65300000000000002</v>
      </c>
      <c r="E852" s="12">
        <v>0.61399999999999999</v>
      </c>
      <c r="F852" s="12">
        <v>0.57099999999999995</v>
      </c>
      <c r="G852" s="12">
        <v>9533.57</v>
      </c>
      <c r="H852" s="13">
        <v>37</v>
      </c>
    </row>
    <row r="853" spans="1:8">
      <c r="A853" s="8" t="s">
        <v>884</v>
      </c>
      <c r="B853" s="9" t="s">
        <v>64</v>
      </c>
      <c r="C853" s="9">
        <v>722</v>
      </c>
      <c r="D853" s="9">
        <v>0.72799999999999998</v>
      </c>
      <c r="E853" s="9">
        <v>0.73099999999999998</v>
      </c>
      <c r="F853" s="9">
        <v>0.624</v>
      </c>
      <c r="G853" s="9">
        <v>22503.03</v>
      </c>
      <c r="H853" s="10">
        <v>24</v>
      </c>
    </row>
    <row r="854" spans="1:8">
      <c r="A854" s="11" t="s">
        <v>885</v>
      </c>
      <c r="B854" s="12" t="s">
        <v>33</v>
      </c>
      <c r="C854" s="12">
        <v>3270</v>
      </c>
      <c r="D854" s="12">
        <v>0.72699999999999998</v>
      </c>
      <c r="E854" s="12">
        <v>0.71899999999999997</v>
      </c>
      <c r="F854" s="12">
        <v>0.63600000000000001</v>
      </c>
      <c r="G854" s="12">
        <v>18620.349999999999</v>
      </c>
      <c r="H854" s="13">
        <v>40</v>
      </c>
    </row>
    <row r="855" spans="1:8">
      <c r="A855" s="8" t="s">
        <v>886</v>
      </c>
      <c r="B855" s="9" t="s">
        <v>33</v>
      </c>
      <c r="C855" s="9">
        <v>1669</v>
      </c>
      <c r="D855" s="9">
        <v>0.72</v>
      </c>
      <c r="E855" s="9">
        <v>0.73499999999999999</v>
      </c>
      <c r="F855" s="9">
        <v>0.61</v>
      </c>
      <c r="G855" s="9">
        <v>26430.06</v>
      </c>
      <c r="H855" s="10">
        <v>35</v>
      </c>
    </row>
    <row r="856" spans="1:8">
      <c r="A856" s="11" t="s">
        <v>887</v>
      </c>
      <c r="B856" s="12" t="s">
        <v>16</v>
      </c>
      <c r="C856" s="12">
        <v>1035</v>
      </c>
      <c r="D856" s="12">
        <v>0.72</v>
      </c>
      <c r="E856" s="12">
        <v>0.71099999999999997</v>
      </c>
      <c r="F856" s="12">
        <v>0.60499999999999998</v>
      </c>
      <c r="G856" s="12">
        <v>25511.61</v>
      </c>
      <c r="H856" s="13">
        <v>19</v>
      </c>
    </row>
    <row r="857" spans="1:8">
      <c r="A857" s="8" t="s">
        <v>888</v>
      </c>
      <c r="B857" s="9" t="s">
        <v>16</v>
      </c>
      <c r="C857" s="9">
        <v>1202</v>
      </c>
      <c r="D857" s="9">
        <v>0.69499999999999995</v>
      </c>
      <c r="E857" s="9">
        <v>0.69899999999999995</v>
      </c>
      <c r="F857" s="9">
        <v>0.57299999999999995</v>
      </c>
      <c r="G857" s="9">
        <v>15114.47</v>
      </c>
      <c r="H857" s="10">
        <v>36</v>
      </c>
    </row>
    <row r="858" spans="1:8">
      <c r="A858" s="11" t="s">
        <v>889</v>
      </c>
      <c r="B858" s="12" t="s">
        <v>33</v>
      </c>
      <c r="C858" s="12">
        <v>1913</v>
      </c>
      <c r="D858" s="12">
        <v>0.72</v>
      </c>
      <c r="E858" s="12">
        <v>0.73399999999999999</v>
      </c>
      <c r="F858" s="12">
        <v>0.627</v>
      </c>
      <c r="G858" s="12">
        <v>26844.54</v>
      </c>
      <c r="H858" s="13">
        <v>26</v>
      </c>
    </row>
    <row r="859" spans="1:8">
      <c r="A859" s="8" t="s">
        <v>890</v>
      </c>
      <c r="B859" s="9" t="s">
        <v>22</v>
      </c>
      <c r="C859" s="9">
        <v>1157</v>
      </c>
      <c r="D859" s="9">
        <v>0.73</v>
      </c>
      <c r="E859" s="9">
        <v>0.71299999999999997</v>
      </c>
      <c r="F859" s="9">
        <v>0.63300000000000001</v>
      </c>
      <c r="G859" s="9">
        <v>33984.71</v>
      </c>
      <c r="H859" s="10">
        <v>37</v>
      </c>
    </row>
    <row r="860" spans="1:8">
      <c r="A860" s="11" t="s">
        <v>891</v>
      </c>
      <c r="B860" s="12" t="s">
        <v>22</v>
      </c>
      <c r="C860" s="12">
        <v>880</v>
      </c>
      <c r="D860" s="12">
        <v>0.71799999999999997</v>
      </c>
      <c r="E860" s="12">
        <v>0.71699999999999997</v>
      </c>
      <c r="F860" s="12">
        <v>0.625</v>
      </c>
      <c r="G860" s="12">
        <v>23082.560000000001</v>
      </c>
      <c r="H860" s="13">
        <v>19</v>
      </c>
    </row>
    <row r="861" spans="1:8">
      <c r="A861" s="8" t="s">
        <v>892</v>
      </c>
      <c r="B861" s="9" t="s">
        <v>22</v>
      </c>
      <c r="C861" s="9">
        <v>894</v>
      </c>
      <c r="D861" s="9">
        <v>0.74</v>
      </c>
      <c r="E861" s="9">
        <v>0.70599999999999996</v>
      </c>
      <c r="F861" s="9">
        <v>0.66900000000000004</v>
      </c>
      <c r="G861" s="9">
        <v>41299.300000000003</v>
      </c>
      <c r="H861" s="10">
        <v>32</v>
      </c>
    </row>
    <row r="862" spans="1:8">
      <c r="A862" s="11" t="s">
        <v>893</v>
      </c>
      <c r="B862" s="12" t="s">
        <v>33</v>
      </c>
      <c r="C862" s="12">
        <v>1290</v>
      </c>
      <c r="D862" s="12">
        <v>0.73099999999999998</v>
      </c>
      <c r="E862" s="12">
        <v>0.72099999999999997</v>
      </c>
      <c r="F862" s="12">
        <v>0.67</v>
      </c>
      <c r="G862" s="12">
        <v>23906</v>
      </c>
      <c r="H862" s="13">
        <v>41</v>
      </c>
    </row>
    <row r="863" spans="1:8">
      <c r="A863" s="8" t="s">
        <v>894</v>
      </c>
      <c r="B863" s="9" t="s">
        <v>10</v>
      </c>
      <c r="C863" s="9">
        <v>936</v>
      </c>
      <c r="D863" s="9">
        <v>0.66</v>
      </c>
      <c r="E863" s="9">
        <v>0.70699999999999996</v>
      </c>
      <c r="F863" s="9">
        <v>0.503</v>
      </c>
      <c r="G863" s="9">
        <v>25701.24</v>
      </c>
      <c r="H863" s="10">
        <v>30</v>
      </c>
    </row>
    <row r="864" spans="1:8">
      <c r="A864" s="11" t="s">
        <v>895</v>
      </c>
      <c r="B864" s="12" t="s">
        <v>22</v>
      </c>
      <c r="C864" s="12">
        <v>674</v>
      </c>
      <c r="D864" s="12">
        <v>0.72799999999999998</v>
      </c>
      <c r="E864" s="12">
        <v>0.70799999999999996</v>
      </c>
      <c r="F864" s="12">
        <v>0.68</v>
      </c>
      <c r="G864" s="12">
        <v>23616.2</v>
      </c>
      <c r="H864" s="13">
        <v>17</v>
      </c>
    </row>
    <row r="865" spans="1:8">
      <c r="A865" s="8" t="s">
        <v>896</v>
      </c>
      <c r="B865" s="9" t="s">
        <v>148</v>
      </c>
      <c r="C865" s="9">
        <v>2432</v>
      </c>
      <c r="D865" s="9">
        <v>0.69</v>
      </c>
      <c r="E865" s="9">
        <v>0.68700000000000006</v>
      </c>
      <c r="F865" s="9">
        <v>0.57699999999999996</v>
      </c>
      <c r="G865" s="9">
        <v>23507.78</v>
      </c>
      <c r="H865" s="10">
        <v>40</v>
      </c>
    </row>
    <row r="866" spans="1:8">
      <c r="A866" s="11" t="s">
        <v>897</v>
      </c>
      <c r="B866" s="12" t="s">
        <v>59</v>
      </c>
      <c r="C866" s="12">
        <v>1214</v>
      </c>
      <c r="D866" s="12">
        <v>0.77800000000000002</v>
      </c>
      <c r="E866" s="12">
        <v>0.746</v>
      </c>
      <c r="F866" s="12">
        <v>0.71599999999999997</v>
      </c>
      <c r="G866" s="12">
        <v>31503.29</v>
      </c>
      <c r="H866" s="13">
        <v>23</v>
      </c>
    </row>
    <row r="867" spans="1:8">
      <c r="A867" s="8" t="s">
        <v>898</v>
      </c>
      <c r="B867" s="9" t="s">
        <v>16</v>
      </c>
      <c r="C867" s="9">
        <v>173</v>
      </c>
      <c r="D867" s="9">
        <v>0.64700000000000002</v>
      </c>
      <c r="E867" s="9">
        <v>0.63400000000000001</v>
      </c>
      <c r="F867" s="9">
        <v>0.52</v>
      </c>
      <c r="G867" s="9">
        <v>12407.52</v>
      </c>
      <c r="H867" s="10">
        <v>1</v>
      </c>
    </row>
    <row r="868" spans="1:8">
      <c r="A868" s="11" t="s">
        <v>899</v>
      </c>
      <c r="B868" s="12" t="s">
        <v>16</v>
      </c>
      <c r="C868" s="12">
        <v>163</v>
      </c>
      <c r="D868" s="12">
        <v>0.7</v>
      </c>
      <c r="E868" s="12">
        <v>0.70599999999999996</v>
      </c>
      <c r="F868" s="12">
        <v>0.55900000000000005</v>
      </c>
      <c r="G868" s="12">
        <v>19043.77</v>
      </c>
      <c r="H868" s="13">
        <v>2</v>
      </c>
    </row>
    <row r="869" spans="1:8">
      <c r="A869" s="8" t="s">
        <v>900</v>
      </c>
      <c r="B869" s="9" t="s">
        <v>7</v>
      </c>
      <c r="C869" s="9">
        <v>516</v>
      </c>
      <c r="D869" s="9">
        <v>0.72199999999999998</v>
      </c>
      <c r="E869" s="9">
        <v>0.66500000000000004</v>
      </c>
      <c r="F869" s="9">
        <v>0.68700000000000006</v>
      </c>
      <c r="G869" s="9">
        <v>18624.79</v>
      </c>
      <c r="H869" s="10">
        <v>4</v>
      </c>
    </row>
    <row r="870" spans="1:8">
      <c r="A870" s="11" t="s">
        <v>901</v>
      </c>
      <c r="B870" s="12" t="s">
        <v>7</v>
      </c>
      <c r="C870" s="12">
        <v>397</v>
      </c>
      <c r="D870" s="12">
        <v>0.72</v>
      </c>
      <c r="E870" s="12">
        <v>0.71599999999999997</v>
      </c>
      <c r="F870" s="12">
        <v>0.64600000000000002</v>
      </c>
      <c r="G870" s="12">
        <v>50308.27</v>
      </c>
      <c r="H870" s="13">
        <v>4</v>
      </c>
    </row>
    <row r="871" spans="1:8">
      <c r="A871" s="8" t="s">
        <v>902</v>
      </c>
      <c r="B871" s="9" t="s">
        <v>7</v>
      </c>
      <c r="C871" s="9">
        <v>473</v>
      </c>
      <c r="D871" s="9">
        <v>0.75</v>
      </c>
      <c r="E871" s="9">
        <v>0.73199999999999998</v>
      </c>
      <c r="F871" s="9">
        <v>0.68400000000000005</v>
      </c>
      <c r="G871" s="9">
        <v>14063.82</v>
      </c>
      <c r="H871" s="10">
        <v>4</v>
      </c>
    </row>
    <row r="872" spans="1:8">
      <c r="A872" s="11" t="s">
        <v>903</v>
      </c>
      <c r="B872" s="12" t="s">
        <v>10</v>
      </c>
      <c r="C872" s="12">
        <v>454</v>
      </c>
      <c r="D872" s="12">
        <v>0.64800000000000002</v>
      </c>
      <c r="E872" s="12">
        <v>0.65300000000000002</v>
      </c>
      <c r="F872" s="12">
        <v>0.53400000000000003</v>
      </c>
      <c r="G872" s="12">
        <v>26400.75</v>
      </c>
      <c r="H872" s="13">
        <v>2</v>
      </c>
    </row>
    <row r="873" spans="1:8">
      <c r="A873" s="8" t="s">
        <v>904</v>
      </c>
      <c r="B873" s="9" t="s">
        <v>29</v>
      </c>
      <c r="C873" s="9">
        <v>926</v>
      </c>
      <c r="D873" s="9">
        <v>0.68799999999999994</v>
      </c>
      <c r="E873" s="9">
        <v>0.70899999999999996</v>
      </c>
      <c r="F873" s="9">
        <v>0.55300000000000005</v>
      </c>
      <c r="G873" s="9">
        <v>18523.62</v>
      </c>
      <c r="H873" s="10">
        <v>7</v>
      </c>
    </row>
    <row r="874" spans="1:8">
      <c r="A874" s="11" t="s">
        <v>905</v>
      </c>
      <c r="B874" s="12" t="s">
        <v>33</v>
      </c>
      <c r="C874" s="12">
        <v>1368</v>
      </c>
      <c r="D874" s="12">
        <v>0.71</v>
      </c>
      <c r="E874" s="12">
        <v>0.69099999999999995</v>
      </c>
      <c r="F874" s="12">
        <v>0.63700000000000001</v>
      </c>
      <c r="G874" s="12">
        <v>32202.43</v>
      </c>
      <c r="H874" s="13">
        <v>11</v>
      </c>
    </row>
    <row r="875" spans="1:8">
      <c r="A875" s="8" t="s">
        <v>906</v>
      </c>
      <c r="B875" s="9" t="s">
        <v>24</v>
      </c>
      <c r="C875" s="9">
        <v>4112</v>
      </c>
      <c r="D875" s="9">
        <v>0.66700000000000004</v>
      </c>
      <c r="E875" s="9">
        <v>0.66700000000000004</v>
      </c>
      <c r="F875" s="9">
        <v>0.56200000000000006</v>
      </c>
      <c r="G875" s="9">
        <v>13208.05</v>
      </c>
      <c r="H875" s="10">
        <v>47</v>
      </c>
    </row>
    <row r="876" spans="1:8">
      <c r="A876" s="11" t="s">
        <v>907</v>
      </c>
      <c r="B876" s="12" t="s">
        <v>7</v>
      </c>
      <c r="C876" s="12">
        <v>481</v>
      </c>
      <c r="D876" s="12">
        <v>0.73699999999999999</v>
      </c>
      <c r="E876" s="12">
        <v>0.69599999999999995</v>
      </c>
      <c r="F876" s="12">
        <v>0.70299999999999996</v>
      </c>
      <c r="G876" s="12">
        <v>11491.33</v>
      </c>
      <c r="H876" s="13">
        <v>4</v>
      </c>
    </row>
    <row r="877" spans="1:8">
      <c r="A877" s="8" t="s">
        <v>908</v>
      </c>
      <c r="B877" s="9" t="s">
        <v>118</v>
      </c>
      <c r="C877" s="9">
        <v>2787</v>
      </c>
      <c r="D877" s="9">
        <v>0.7</v>
      </c>
      <c r="E877" s="9">
        <v>0.67600000000000005</v>
      </c>
      <c r="F877" s="9">
        <v>0.63300000000000001</v>
      </c>
      <c r="G877" s="9">
        <v>17327.080000000002</v>
      </c>
      <c r="H877" s="10">
        <v>92</v>
      </c>
    </row>
    <row r="878" spans="1:8">
      <c r="A878" s="11" t="s">
        <v>909</v>
      </c>
      <c r="B878" s="12" t="s">
        <v>64</v>
      </c>
      <c r="C878" s="12">
        <v>3492</v>
      </c>
      <c r="D878" s="12">
        <v>0.69</v>
      </c>
      <c r="E878" s="12">
        <v>0.67200000000000004</v>
      </c>
      <c r="F878" s="12">
        <v>0.58899999999999997</v>
      </c>
      <c r="G878" s="12">
        <v>27509.98</v>
      </c>
      <c r="H878" s="13">
        <v>47</v>
      </c>
    </row>
    <row r="879" spans="1:8">
      <c r="A879" s="8" t="s">
        <v>910</v>
      </c>
      <c r="B879" s="9" t="s">
        <v>49</v>
      </c>
      <c r="C879" s="9">
        <v>3229</v>
      </c>
      <c r="D879" s="9">
        <v>0.59399999999999997</v>
      </c>
      <c r="E879" s="9">
        <v>0.63800000000000001</v>
      </c>
      <c r="F879" s="9">
        <v>0.41099999999999998</v>
      </c>
      <c r="G879" s="9">
        <v>11724.67</v>
      </c>
      <c r="H879" s="10">
        <v>45</v>
      </c>
    </row>
    <row r="880" spans="1:8">
      <c r="A880" s="11" t="s">
        <v>911</v>
      </c>
      <c r="B880" s="12" t="s">
        <v>7</v>
      </c>
      <c r="C880" s="12">
        <v>536</v>
      </c>
      <c r="D880" s="12">
        <v>0.72</v>
      </c>
      <c r="E880" s="12">
        <v>0.68700000000000006</v>
      </c>
      <c r="F880" s="12">
        <v>0.64400000000000002</v>
      </c>
      <c r="G880" s="12">
        <v>24919.81</v>
      </c>
      <c r="H880" s="13">
        <v>4</v>
      </c>
    </row>
    <row r="881" spans="1:8">
      <c r="A881" s="8" t="s">
        <v>912</v>
      </c>
      <c r="B881" s="9" t="s">
        <v>16</v>
      </c>
      <c r="C881" s="9">
        <v>221</v>
      </c>
      <c r="D881" s="9">
        <v>0.62</v>
      </c>
      <c r="E881" s="9">
        <v>0.59499999999999997</v>
      </c>
      <c r="F881" s="9">
        <v>0.48299999999999998</v>
      </c>
      <c r="G881" s="9">
        <v>11358.11</v>
      </c>
      <c r="H881" s="10">
        <v>3</v>
      </c>
    </row>
    <row r="882" spans="1:8">
      <c r="A882" s="11" t="s">
        <v>913</v>
      </c>
      <c r="B882" s="12" t="s">
        <v>87</v>
      </c>
      <c r="C882" s="12">
        <v>1761</v>
      </c>
      <c r="D882" s="12">
        <v>0.63200000000000001</v>
      </c>
      <c r="E882" s="12">
        <v>0.56599999999999995</v>
      </c>
      <c r="F882" s="12">
        <v>0.59199999999999997</v>
      </c>
      <c r="G882" s="12">
        <v>7288.68</v>
      </c>
      <c r="H882" s="13">
        <v>53</v>
      </c>
    </row>
    <row r="883" spans="1:8">
      <c r="A883" s="8" t="s">
        <v>914</v>
      </c>
      <c r="B883" s="9" t="s">
        <v>7</v>
      </c>
      <c r="C883" s="9">
        <v>576</v>
      </c>
      <c r="D883" s="9">
        <v>0.73</v>
      </c>
      <c r="E883" s="9">
        <v>0.71299999999999997</v>
      </c>
      <c r="F883" s="9">
        <v>0.65500000000000003</v>
      </c>
      <c r="G883" s="9">
        <v>16066.88</v>
      </c>
      <c r="H883" s="10">
        <v>6</v>
      </c>
    </row>
    <row r="884" spans="1:8">
      <c r="A884" s="11" t="s">
        <v>915</v>
      </c>
      <c r="B884" s="12" t="s">
        <v>14</v>
      </c>
      <c r="C884" s="12">
        <v>906</v>
      </c>
      <c r="D884" s="12">
        <v>0.65</v>
      </c>
      <c r="E884" s="12">
        <v>0.68300000000000005</v>
      </c>
      <c r="F884" s="12">
        <v>0.49099999999999999</v>
      </c>
      <c r="G884" s="12">
        <v>19013.48</v>
      </c>
      <c r="H884" s="13">
        <v>58</v>
      </c>
    </row>
    <row r="885" spans="1:8">
      <c r="A885" s="8" t="s">
        <v>916</v>
      </c>
      <c r="B885" s="9" t="s">
        <v>24</v>
      </c>
      <c r="C885" s="9">
        <v>1856</v>
      </c>
      <c r="D885" s="9">
        <v>0.60099999999999998</v>
      </c>
      <c r="E885" s="9">
        <v>0.59899999999999998</v>
      </c>
      <c r="F885" s="9">
        <v>0.51500000000000001</v>
      </c>
      <c r="G885" s="9">
        <v>9311.82</v>
      </c>
      <c r="H885" s="10">
        <v>58</v>
      </c>
    </row>
    <row r="886" spans="1:8">
      <c r="A886" s="11" t="s">
        <v>917</v>
      </c>
      <c r="B886" s="12" t="s">
        <v>82</v>
      </c>
      <c r="C886" s="12">
        <v>1593</v>
      </c>
      <c r="D886" s="12">
        <v>0.57999999999999996</v>
      </c>
      <c r="E886" s="12">
        <v>0.59699999999999998</v>
      </c>
      <c r="F886" s="12">
        <v>0.42399999999999999</v>
      </c>
      <c r="G886" s="12">
        <v>11487.88</v>
      </c>
      <c r="H886" s="13">
        <v>12</v>
      </c>
    </row>
    <row r="887" spans="1:8">
      <c r="A887" s="8" t="s">
        <v>918</v>
      </c>
      <c r="B887" s="9" t="s">
        <v>7</v>
      </c>
      <c r="C887" s="9">
        <v>482</v>
      </c>
      <c r="D887" s="9">
        <v>0.72499999999999998</v>
      </c>
      <c r="E887" s="9">
        <v>0.71699999999999997</v>
      </c>
      <c r="F887" s="9">
        <v>0.63100000000000001</v>
      </c>
      <c r="G887" s="9">
        <v>14216.64</v>
      </c>
      <c r="H887" s="10">
        <v>7</v>
      </c>
    </row>
    <row r="888" spans="1:8">
      <c r="A888" s="11" t="s">
        <v>919</v>
      </c>
      <c r="B888" s="12" t="s">
        <v>24</v>
      </c>
      <c r="C888" s="12">
        <v>2310</v>
      </c>
      <c r="D888" s="12">
        <v>0.61099999999999999</v>
      </c>
      <c r="E888" s="12">
        <v>0.58699999999999997</v>
      </c>
      <c r="F888" s="12">
        <v>0.51700000000000002</v>
      </c>
      <c r="G888" s="12">
        <v>10750.02</v>
      </c>
      <c r="H888" s="13">
        <v>67</v>
      </c>
    </row>
    <row r="889" spans="1:8">
      <c r="A889" s="8" t="s">
        <v>920</v>
      </c>
      <c r="B889" s="9" t="s">
        <v>59</v>
      </c>
      <c r="C889" s="9">
        <v>1871</v>
      </c>
      <c r="D889" s="9">
        <v>0.752</v>
      </c>
      <c r="E889" s="9">
        <v>0.71499999999999997</v>
      </c>
      <c r="F889" s="9">
        <v>0.68200000000000005</v>
      </c>
      <c r="G889" s="9">
        <v>17431.53</v>
      </c>
      <c r="H889" s="10">
        <v>37</v>
      </c>
    </row>
    <row r="890" spans="1:8">
      <c r="A890" s="11" t="s">
        <v>921</v>
      </c>
      <c r="B890" s="12" t="s">
        <v>7</v>
      </c>
      <c r="C890" s="12">
        <v>549</v>
      </c>
      <c r="D890" s="12">
        <v>0.68400000000000005</v>
      </c>
      <c r="E890" s="12">
        <v>0.67200000000000004</v>
      </c>
      <c r="F890" s="12">
        <v>0.57599999999999996</v>
      </c>
      <c r="G890" s="12">
        <v>9706.9599999999991</v>
      </c>
      <c r="H890" s="13">
        <v>14</v>
      </c>
    </row>
    <row r="891" spans="1:8">
      <c r="A891" s="8" t="s">
        <v>922</v>
      </c>
      <c r="B891" s="9" t="s">
        <v>7</v>
      </c>
      <c r="C891" s="9">
        <v>832</v>
      </c>
      <c r="D891" s="9">
        <v>0.73</v>
      </c>
      <c r="E891" s="9">
        <v>0.71</v>
      </c>
      <c r="F891" s="9">
        <v>0.66600000000000004</v>
      </c>
      <c r="G891" s="9">
        <v>35531.699999999997</v>
      </c>
      <c r="H891" s="10">
        <v>18</v>
      </c>
    </row>
    <row r="892" spans="1:8">
      <c r="A892" s="11" t="s">
        <v>923</v>
      </c>
      <c r="B892" s="12" t="s">
        <v>22</v>
      </c>
      <c r="C892" s="12">
        <v>5929</v>
      </c>
      <c r="D892" s="12">
        <v>0.7</v>
      </c>
      <c r="E892" s="12">
        <v>0.70599999999999996</v>
      </c>
      <c r="F892" s="12">
        <v>0.57499999999999996</v>
      </c>
      <c r="G892" s="12">
        <v>12234.31</v>
      </c>
      <c r="H892" s="13">
        <v>58</v>
      </c>
    </row>
    <row r="893" spans="1:8">
      <c r="A893" s="8" t="s">
        <v>924</v>
      </c>
      <c r="B893" s="9" t="s">
        <v>10</v>
      </c>
      <c r="C893" s="9">
        <v>1281</v>
      </c>
      <c r="D893" s="9">
        <v>0.67</v>
      </c>
      <c r="E893" s="9">
        <v>0.68600000000000005</v>
      </c>
      <c r="F893" s="9">
        <v>0.55100000000000005</v>
      </c>
      <c r="G893" s="9">
        <v>111529.4</v>
      </c>
      <c r="H893" s="10">
        <v>38</v>
      </c>
    </row>
    <row r="894" spans="1:8">
      <c r="A894" s="11" t="s">
        <v>925</v>
      </c>
      <c r="B894" s="12" t="s">
        <v>24</v>
      </c>
      <c r="C894" s="12">
        <v>1947</v>
      </c>
      <c r="D894" s="12">
        <v>0.66500000000000004</v>
      </c>
      <c r="E894" s="12">
        <v>0.67900000000000005</v>
      </c>
      <c r="F894" s="12">
        <v>0.54100000000000004</v>
      </c>
      <c r="G894" s="12">
        <v>47890.59</v>
      </c>
      <c r="H894" s="13">
        <v>37</v>
      </c>
    </row>
    <row r="895" spans="1:8">
      <c r="A895" s="8" t="s">
        <v>926</v>
      </c>
      <c r="B895" s="9" t="s">
        <v>16</v>
      </c>
      <c r="C895" s="9">
        <v>448</v>
      </c>
      <c r="D895" s="9">
        <v>0.69099999999999995</v>
      </c>
      <c r="E895" s="9">
        <v>0.70499999999999996</v>
      </c>
      <c r="F895" s="9">
        <v>0.54100000000000004</v>
      </c>
      <c r="G895" s="9">
        <v>15585.82</v>
      </c>
      <c r="H895" s="10">
        <v>6</v>
      </c>
    </row>
    <row r="896" spans="1:8">
      <c r="A896" s="11" t="s">
        <v>927</v>
      </c>
      <c r="B896" s="12" t="s">
        <v>7</v>
      </c>
      <c r="C896" s="12">
        <v>655</v>
      </c>
      <c r="D896" s="12">
        <v>0.77</v>
      </c>
      <c r="E896" s="12">
        <v>0.73199999999999998</v>
      </c>
      <c r="F896" s="12">
        <v>0.72199999999999998</v>
      </c>
      <c r="G896" s="12">
        <v>29386.95</v>
      </c>
      <c r="H896" s="13">
        <v>14</v>
      </c>
    </row>
    <row r="897" spans="1:8">
      <c r="A897" s="8" t="s">
        <v>928</v>
      </c>
      <c r="B897" s="9" t="s">
        <v>24</v>
      </c>
      <c r="C897" s="9">
        <v>4482</v>
      </c>
      <c r="D897" s="9">
        <v>0.68</v>
      </c>
      <c r="E897" s="9">
        <v>0.65100000000000002</v>
      </c>
      <c r="F897" s="9">
        <v>0.58399999999999996</v>
      </c>
      <c r="G897" s="9">
        <v>42142.2</v>
      </c>
      <c r="H897" s="10">
        <v>35</v>
      </c>
    </row>
    <row r="898" spans="1:8">
      <c r="A898" s="11" t="s">
        <v>929</v>
      </c>
      <c r="B898" s="12" t="s">
        <v>59</v>
      </c>
      <c r="C898" s="12">
        <v>1186</v>
      </c>
      <c r="D898" s="12">
        <v>0.8</v>
      </c>
      <c r="E898" s="12">
        <v>0.78700000000000003</v>
      </c>
      <c r="F898" s="12">
        <v>0.73899999999999999</v>
      </c>
      <c r="G898" s="12">
        <v>34386.239999999998</v>
      </c>
      <c r="H898" s="13">
        <v>59</v>
      </c>
    </row>
    <row r="899" spans="1:8">
      <c r="A899" s="8" t="s">
        <v>930</v>
      </c>
      <c r="B899" s="9" t="s">
        <v>10</v>
      </c>
      <c r="C899" s="9">
        <v>5580</v>
      </c>
      <c r="D899" s="9">
        <v>0.65900000000000003</v>
      </c>
      <c r="E899" s="9">
        <v>0.63700000000000001</v>
      </c>
      <c r="F899" s="9">
        <v>0.55500000000000005</v>
      </c>
      <c r="G899" s="9">
        <v>12874.11</v>
      </c>
      <c r="H899" s="10">
        <v>29</v>
      </c>
    </row>
    <row r="900" spans="1:8">
      <c r="A900" s="11" t="s">
        <v>931</v>
      </c>
      <c r="B900" s="12" t="s">
        <v>22</v>
      </c>
      <c r="C900" s="12">
        <v>719</v>
      </c>
      <c r="D900" s="12">
        <v>0.747</v>
      </c>
      <c r="E900" s="12">
        <v>0.74099999999999999</v>
      </c>
      <c r="F900" s="12">
        <v>0.70299999999999996</v>
      </c>
      <c r="G900" s="12">
        <v>27970.2</v>
      </c>
      <c r="H900" s="13">
        <v>19</v>
      </c>
    </row>
    <row r="901" spans="1:8">
      <c r="A901" s="8" t="s">
        <v>932</v>
      </c>
      <c r="B901" s="9" t="s">
        <v>7</v>
      </c>
      <c r="C901" s="9">
        <v>423</v>
      </c>
      <c r="D901" s="9">
        <v>0.73299999999999998</v>
      </c>
      <c r="E901" s="9">
        <v>0.73</v>
      </c>
      <c r="F901" s="9">
        <v>0.66300000000000003</v>
      </c>
      <c r="G901" s="9">
        <v>69837.66</v>
      </c>
      <c r="H901" s="10">
        <v>7</v>
      </c>
    </row>
    <row r="902" spans="1:8">
      <c r="A902" s="11" t="s">
        <v>933</v>
      </c>
      <c r="B902" s="12" t="s">
        <v>7</v>
      </c>
      <c r="C902" s="12">
        <v>295</v>
      </c>
      <c r="D902" s="12">
        <v>0.72499999999999998</v>
      </c>
      <c r="E902" s="12">
        <v>0.70699999999999996</v>
      </c>
      <c r="F902" s="12">
        <v>0.66600000000000004</v>
      </c>
      <c r="G902" s="12">
        <v>16151.3</v>
      </c>
      <c r="H902" s="13">
        <v>12</v>
      </c>
    </row>
    <row r="903" spans="1:8">
      <c r="A903" s="8" t="s">
        <v>934</v>
      </c>
      <c r="B903" s="9" t="s">
        <v>22</v>
      </c>
      <c r="C903" s="9">
        <v>306</v>
      </c>
      <c r="D903" s="9">
        <v>0.67</v>
      </c>
      <c r="E903" s="9">
        <v>0.67300000000000004</v>
      </c>
      <c r="F903" s="9">
        <v>0.55400000000000005</v>
      </c>
      <c r="G903" s="9">
        <v>23323.919999999998</v>
      </c>
      <c r="H903" s="10">
        <v>10</v>
      </c>
    </row>
    <row r="904" spans="1:8">
      <c r="A904" s="11" t="s">
        <v>524</v>
      </c>
      <c r="B904" s="12" t="s">
        <v>72</v>
      </c>
      <c r="C904" s="12">
        <v>4044</v>
      </c>
      <c r="D904" s="12">
        <v>0.66</v>
      </c>
      <c r="E904" s="12">
        <v>0.61899999999999999</v>
      </c>
      <c r="F904" s="12">
        <v>0.56399999999999995</v>
      </c>
      <c r="G904" s="12">
        <v>13459.49</v>
      </c>
      <c r="H904" s="13">
        <v>83</v>
      </c>
    </row>
    <row r="905" spans="1:8">
      <c r="A905" s="8" t="s">
        <v>935</v>
      </c>
      <c r="B905" s="9" t="s">
        <v>24</v>
      </c>
      <c r="C905" s="9">
        <v>694</v>
      </c>
      <c r="D905" s="9">
        <v>0.55700000000000005</v>
      </c>
      <c r="E905" s="9">
        <v>0.53</v>
      </c>
      <c r="F905" s="9">
        <v>0.438</v>
      </c>
      <c r="G905" s="9">
        <v>6923.63</v>
      </c>
      <c r="H905" s="10">
        <v>10</v>
      </c>
    </row>
    <row r="906" spans="1:8">
      <c r="A906" s="11" t="s">
        <v>936</v>
      </c>
      <c r="B906" s="12" t="s">
        <v>33</v>
      </c>
      <c r="C906" s="12">
        <v>1327</v>
      </c>
      <c r="D906" s="12">
        <v>0.74299999999999999</v>
      </c>
      <c r="E906" s="12">
        <v>0.73099999999999998</v>
      </c>
      <c r="F906" s="12">
        <v>0.66700000000000004</v>
      </c>
      <c r="G906" s="12">
        <v>18040.93</v>
      </c>
      <c r="H906" s="13">
        <v>24</v>
      </c>
    </row>
    <row r="907" spans="1:8">
      <c r="A907" s="8" t="s">
        <v>937</v>
      </c>
      <c r="B907" s="9" t="s">
        <v>59</v>
      </c>
      <c r="C907" s="9">
        <v>1738</v>
      </c>
      <c r="D907" s="9">
        <v>0.73099999999999998</v>
      </c>
      <c r="E907" s="9">
        <v>0.71199999999999997</v>
      </c>
      <c r="F907" s="9">
        <v>0.63700000000000001</v>
      </c>
      <c r="G907" s="9">
        <v>26208.44</v>
      </c>
      <c r="H907" s="10">
        <v>56</v>
      </c>
    </row>
    <row r="908" spans="1:8">
      <c r="A908" s="11" t="s">
        <v>938</v>
      </c>
      <c r="B908" s="12" t="s">
        <v>31</v>
      </c>
      <c r="C908" s="12">
        <v>1485</v>
      </c>
      <c r="D908" s="12">
        <v>0.60299999999999998</v>
      </c>
      <c r="E908" s="12">
        <v>0.54100000000000004</v>
      </c>
      <c r="F908" s="12">
        <v>0.52100000000000002</v>
      </c>
      <c r="G908" s="12">
        <v>6232.7</v>
      </c>
      <c r="H908" s="13">
        <v>16</v>
      </c>
    </row>
    <row r="909" spans="1:8">
      <c r="A909" s="8" t="s">
        <v>939</v>
      </c>
      <c r="B909" s="9" t="s">
        <v>7</v>
      </c>
      <c r="C909" s="9">
        <v>314</v>
      </c>
      <c r="D909" s="9">
        <v>0.746</v>
      </c>
      <c r="E909" s="9">
        <v>0.72699999999999998</v>
      </c>
      <c r="F909" s="9">
        <v>0.70899999999999996</v>
      </c>
      <c r="G909" s="9">
        <v>19907.64</v>
      </c>
      <c r="H909" s="10">
        <v>5</v>
      </c>
    </row>
    <row r="910" spans="1:8">
      <c r="A910" s="11" t="s">
        <v>940</v>
      </c>
      <c r="B910" s="12" t="s">
        <v>16</v>
      </c>
      <c r="C910" s="12">
        <v>473</v>
      </c>
      <c r="D910" s="12">
        <v>0.70299999999999996</v>
      </c>
      <c r="E910" s="12">
        <v>0.66800000000000004</v>
      </c>
      <c r="F910" s="12">
        <v>0.61799999999999999</v>
      </c>
      <c r="G910" s="12">
        <v>12350.53</v>
      </c>
      <c r="H910" s="13">
        <v>2</v>
      </c>
    </row>
    <row r="911" spans="1:8">
      <c r="A911" s="8" t="s">
        <v>941</v>
      </c>
      <c r="B911" s="9" t="s">
        <v>16</v>
      </c>
      <c r="C911" s="9">
        <v>205</v>
      </c>
      <c r="D911" s="9">
        <v>0.69099999999999995</v>
      </c>
      <c r="E911" s="9">
        <v>0.67900000000000005</v>
      </c>
      <c r="F911" s="9">
        <v>0.57299999999999995</v>
      </c>
      <c r="G911" s="9">
        <v>22740.400000000001</v>
      </c>
      <c r="H911" s="10">
        <v>8</v>
      </c>
    </row>
    <row r="912" spans="1:8">
      <c r="A912" s="11" t="s">
        <v>942</v>
      </c>
      <c r="B912" s="12" t="s">
        <v>148</v>
      </c>
      <c r="C912" s="12">
        <v>1722</v>
      </c>
      <c r="D912" s="12">
        <v>0.68200000000000005</v>
      </c>
      <c r="E912" s="12">
        <v>0.68700000000000006</v>
      </c>
      <c r="F912" s="12">
        <v>0.56899999999999995</v>
      </c>
      <c r="G912" s="12">
        <v>17794.04</v>
      </c>
      <c r="H912" s="13">
        <v>17</v>
      </c>
    </row>
    <row r="913" spans="1:8">
      <c r="A913" s="8" t="s">
        <v>943</v>
      </c>
      <c r="B913" s="9" t="s">
        <v>10</v>
      </c>
      <c r="C913" s="9">
        <v>949</v>
      </c>
      <c r="D913" s="9">
        <v>0.67</v>
      </c>
      <c r="E913" s="9">
        <v>0.68300000000000005</v>
      </c>
      <c r="F913" s="9">
        <v>0.54900000000000004</v>
      </c>
      <c r="G913" s="9">
        <v>18309.810000000001</v>
      </c>
      <c r="H913" s="10">
        <v>25</v>
      </c>
    </row>
    <row r="914" spans="1:8">
      <c r="A914" s="11" t="s">
        <v>944</v>
      </c>
      <c r="B914" s="12" t="s">
        <v>22</v>
      </c>
      <c r="C914" s="12">
        <v>821</v>
      </c>
      <c r="D914" s="12">
        <v>0.72099999999999997</v>
      </c>
      <c r="E914" s="12">
        <v>0.69</v>
      </c>
      <c r="F914" s="12">
        <v>0.64100000000000001</v>
      </c>
      <c r="G914" s="12">
        <v>15299.82</v>
      </c>
      <c r="H914" s="13">
        <v>21</v>
      </c>
    </row>
    <row r="915" spans="1:8">
      <c r="A915" s="8" t="s">
        <v>945</v>
      </c>
      <c r="B915" s="9" t="s">
        <v>16</v>
      </c>
      <c r="C915" s="9">
        <v>1332</v>
      </c>
      <c r="D915" s="9">
        <v>0.71</v>
      </c>
      <c r="E915" s="9">
        <v>0.73399999999999999</v>
      </c>
      <c r="F915" s="9">
        <v>0.56999999999999995</v>
      </c>
      <c r="G915" s="9">
        <v>29397.85</v>
      </c>
      <c r="H915" s="10">
        <v>6</v>
      </c>
    </row>
    <row r="916" spans="1:8">
      <c r="A916" s="11" t="s">
        <v>946</v>
      </c>
      <c r="B916" s="12" t="s">
        <v>7</v>
      </c>
      <c r="C916" s="12">
        <v>478</v>
      </c>
      <c r="D916" s="12">
        <v>0.73499999999999999</v>
      </c>
      <c r="E916" s="12">
        <v>0.70799999999999996</v>
      </c>
      <c r="F916" s="12">
        <v>0.69199999999999995</v>
      </c>
      <c r="G916" s="12">
        <v>26902.92</v>
      </c>
      <c r="H916" s="13">
        <v>5</v>
      </c>
    </row>
    <row r="917" spans="1:8">
      <c r="A917" s="8" t="s">
        <v>947</v>
      </c>
      <c r="B917" s="9" t="s">
        <v>7</v>
      </c>
      <c r="C917" s="9">
        <v>515</v>
      </c>
      <c r="D917" s="9">
        <v>0.72</v>
      </c>
      <c r="E917" s="9">
        <v>0.67</v>
      </c>
      <c r="F917" s="9">
        <v>0.67400000000000004</v>
      </c>
      <c r="G917" s="9">
        <v>48027.27</v>
      </c>
      <c r="H917" s="10">
        <v>22</v>
      </c>
    </row>
    <row r="918" spans="1:8">
      <c r="A918" s="11" t="s">
        <v>948</v>
      </c>
      <c r="B918" s="12" t="s">
        <v>87</v>
      </c>
      <c r="C918" s="12">
        <v>3301</v>
      </c>
      <c r="D918" s="12">
        <v>0.63700000000000001</v>
      </c>
      <c r="E918" s="12">
        <v>0.57899999999999996</v>
      </c>
      <c r="F918" s="12">
        <v>0.57899999999999996</v>
      </c>
      <c r="G918" s="12">
        <v>9720.73</v>
      </c>
      <c r="H918" s="13">
        <v>63</v>
      </c>
    </row>
    <row r="919" spans="1:8">
      <c r="A919" s="8" t="s">
        <v>949</v>
      </c>
      <c r="B919" s="9" t="s">
        <v>24</v>
      </c>
      <c r="C919" s="9">
        <v>1182</v>
      </c>
      <c r="D919" s="9">
        <v>0.628</v>
      </c>
      <c r="E919" s="9">
        <v>0.58799999999999997</v>
      </c>
      <c r="F919" s="9">
        <v>0.55900000000000005</v>
      </c>
      <c r="G919" s="9">
        <v>9361.7000000000007</v>
      </c>
      <c r="H919" s="10">
        <v>15</v>
      </c>
    </row>
    <row r="920" spans="1:8">
      <c r="A920" s="11" t="s">
        <v>950</v>
      </c>
      <c r="B920" s="12" t="s">
        <v>24</v>
      </c>
      <c r="C920" s="12">
        <v>1584</v>
      </c>
      <c r="D920" s="12">
        <v>0.61399999999999999</v>
      </c>
      <c r="E920" s="12">
        <v>0.59199999999999997</v>
      </c>
      <c r="F920" s="12">
        <v>0.51600000000000001</v>
      </c>
      <c r="G920" s="12">
        <v>9826.2900000000009</v>
      </c>
      <c r="H920" s="13">
        <v>46</v>
      </c>
    </row>
    <row r="921" spans="1:8">
      <c r="A921" s="8" t="s">
        <v>951</v>
      </c>
      <c r="B921" s="9" t="s">
        <v>22</v>
      </c>
      <c r="C921" s="9">
        <v>1139</v>
      </c>
      <c r="D921" s="9">
        <v>0.71799999999999997</v>
      </c>
      <c r="E921" s="9">
        <v>0.72499999999999998</v>
      </c>
      <c r="F921" s="9">
        <v>0.61799999999999999</v>
      </c>
      <c r="G921" s="9">
        <v>38183.1</v>
      </c>
      <c r="H921" s="10">
        <v>40</v>
      </c>
    </row>
    <row r="922" spans="1:8">
      <c r="A922" s="11" t="s">
        <v>952</v>
      </c>
      <c r="B922" s="12" t="s">
        <v>7</v>
      </c>
      <c r="C922" s="12">
        <v>1122</v>
      </c>
      <c r="D922" s="12">
        <v>0.71299999999999997</v>
      </c>
      <c r="E922" s="12">
        <v>0.69199999999999995</v>
      </c>
      <c r="F922" s="12">
        <v>0.63</v>
      </c>
      <c r="G922" s="12">
        <v>29331.5</v>
      </c>
      <c r="H922" s="13">
        <v>15</v>
      </c>
    </row>
    <row r="923" spans="1:8">
      <c r="A923" s="8" t="s">
        <v>953</v>
      </c>
      <c r="B923" s="9" t="s">
        <v>111</v>
      </c>
      <c r="C923" s="9">
        <v>2039</v>
      </c>
      <c r="D923" s="9">
        <v>0.70099999999999996</v>
      </c>
      <c r="E923" s="9">
        <v>0.69</v>
      </c>
      <c r="F923" s="9">
        <v>0.61399999999999999</v>
      </c>
      <c r="G923" s="9">
        <v>18502.54</v>
      </c>
      <c r="H923" s="10">
        <v>27</v>
      </c>
    </row>
    <row r="924" spans="1:8">
      <c r="A924" s="11" t="s">
        <v>954</v>
      </c>
      <c r="B924" s="12" t="s">
        <v>29</v>
      </c>
      <c r="C924" s="12">
        <v>1372</v>
      </c>
      <c r="D924" s="12">
        <v>0.71299999999999997</v>
      </c>
      <c r="E924" s="12">
        <v>0.73199999999999998</v>
      </c>
      <c r="F924" s="12">
        <v>0.60399999999999998</v>
      </c>
      <c r="G924" s="12">
        <v>27128.23</v>
      </c>
      <c r="H924" s="13">
        <v>46</v>
      </c>
    </row>
    <row r="925" spans="1:8">
      <c r="A925" s="8" t="s">
        <v>955</v>
      </c>
      <c r="B925" s="9" t="s">
        <v>49</v>
      </c>
      <c r="C925" s="9">
        <v>2941</v>
      </c>
      <c r="D925" s="9">
        <v>0.65900000000000003</v>
      </c>
      <c r="E925" s="9">
        <v>0.622</v>
      </c>
      <c r="F925" s="9">
        <v>0.57599999999999996</v>
      </c>
      <c r="G925" s="9">
        <v>9301.73</v>
      </c>
      <c r="H925" s="10">
        <v>45</v>
      </c>
    </row>
    <row r="926" spans="1:8">
      <c r="A926" s="11" t="s">
        <v>956</v>
      </c>
      <c r="B926" s="12" t="s">
        <v>87</v>
      </c>
      <c r="C926" s="12">
        <v>2881</v>
      </c>
      <c r="D926" s="12">
        <v>0.59899999999999998</v>
      </c>
      <c r="E926" s="12">
        <v>0.53400000000000003</v>
      </c>
      <c r="F926" s="12">
        <v>0.53900000000000003</v>
      </c>
      <c r="G926" s="12">
        <v>8215.49</v>
      </c>
      <c r="H926" s="13">
        <v>66</v>
      </c>
    </row>
    <row r="927" spans="1:8">
      <c r="A927" s="8" t="s">
        <v>957</v>
      </c>
      <c r="B927" s="9" t="s">
        <v>16</v>
      </c>
      <c r="C927" s="9">
        <v>641</v>
      </c>
      <c r="D927" s="9">
        <v>0.71</v>
      </c>
      <c r="E927" s="9">
        <v>0.69399999999999995</v>
      </c>
      <c r="F927" s="9">
        <v>0.60899999999999999</v>
      </c>
      <c r="G927" s="9">
        <v>16137.43</v>
      </c>
      <c r="H927" s="10">
        <v>8</v>
      </c>
    </row>
    <row r="928" spans="1:8">
      <c r="A928" s="11" t="s">
        <v>958</v>
      </c>
      <c r="B928" s="12" t="s">
        <v>29</v>
      </c>
      <c r="C928" s="12">
        <v>1385</v>
      </c>
      <c r="D928" s="12">
        <v>0.68200000000000005</v>
      </c>
      <c r="E928" s="12">
        <v>0.69899999999999995</v>
      </c>
      <c r="F928" s="12">
        <v>0.54300000000000004</v>
      </c>
      <c r="G928" s="12">
        <v>23148.19</v>
      </c>
      <c r="H928" s="13">
        <v>20</v>
      </c>
    </row>
    <row r="929" spans="1:8">
      <c r="A929" s="8" t="s">
        <v>959</v>
      </c>
      <c r="B929" s="9" t="s">
        <v>31</v>
      </c>
      <c r="C929" s="9">
        <v>2535</v>
      </c>
      <c r="D929" s="9">
        <v>0.68</v>
      </c>
      <c r="E929" s="9">
        <v>0.61299999999999999</v>
      </c>
      <c r="F929" s="9">
        <v>0.63700000000000001</v>
      </c>
      <c r="G929" s="9">
        <v>14406.42</v>
      </c>
      <c r="H929" s="10">
        <v>24</v>
      </c>
    </row>
    <row r="930" spans="1:8">
      <c r="A930" s="11" t="s">
        <v>960</v>
      </c>
      <c r="B930" s="12" t="s">
        <v>210</v>
      </c>
      <c r="C930" s="12">
        <v>6822</v>
      </c>
      <c r="D930" s="12">
        <v>0.69</v>
      </c>
      <c r="E930" s="12">
        <v>0.65400000000000003</v>
      </c>
      <c r="F930" s="12">
        <v>0.63800000000000001</v>
      </c>
      <c r="G930" s="12">
        <v>15891.21</v>
      </c>
      <c r="H930" s="13">
        <v>53</v>
      </c>
    </row>
    <row r="931" spans="1:8">
      <c r="A931" s="8" t="s">
        <v>961</v>
      </c>
      <c r="B931" s="9" t="s">
        <v>7</v>
      </c>
      <c r="C931" s="9">
        <v>1231</v>
      </c>
      <c r="D931" s="9">
        <v>0.71799999999999997</v>
      </c>
      <c r="E931" s="9">
        <v>0.71</v>
      </c>
      <c r="F931" s="9">
        <v>0.63</v>
      </c>
      <c r="G931" s="9">
        <v>19333.63</v>
      </c>
      <c r="H931" s="10">
        <v>9</v>
      </c>
    </row>
    <row r="932" spans="1:8">
      <c r="A932" s="11" t="s">
        <v>962</v>
      </c>
      <c r="B932" s="12" t="s">
        <v>19</v>
      </c>
      <c r="C932" s="12">
        <v>1155</v>
      </c>
      <c r="D932" s="12">
        <v>0.59</v>
      </c>
      <c r="E932" s="12">
        <v>0.56399999999999995</v>
      </c>
      <c r="F932" s="12">
        <v>0.47199999999999998</v>
      </c>
      <c r="G932" s="12">
        <v>10484.27</v>
      </c>
      <c r="H932" s="13">
        <v>9</v>
      </c>
    </row>
    <row r="933" spans="1:8">
      <c r="A933" s="8" t="s">
        <v>963</v>
      </c>
      <c r="B933" s="9" t="s">
        <v>22</v>
      </c>
      <c r="C933" s="9">
        <v>1242</v>
      </c>
      <c r="D933" s="9">
        <v>0.73099999999999998</v>
      </c>
      <c r="E933" s="9">
        <v>0.72</v>
      </c>
      <c r="F933" s="9">
        <v>0.63900000000000001</v>
      </c>
      <c r="G933" s="9">
        <v>26115.53</v>
      </c>
      <c r="H933" s="10">
        <v>41</v>
      </c>
    </row>
    <row r="934" spans="1:8">
      <c r="A934" s="11" t="s">
        <v>964</v>
      </c>
      <c r="B934" s="12" t="s">
        <v>59</v>
      </c>
      <c r="C934" s="12">
        <v>504</v>
      </c>
      <c r="D934" s="12">
        <v>0.76</v>
      </c>
      <c r="E934" s="12">
        <v>0.749</v>
      </c>
      <c r="F934" s="12">
        <v>0.67</v>
      </c>
      <c r="G934" s="12">
        <v>28907.68</v>
      </c>
      <c r="H934" s="13">
        <v>23</v>
      </c>
    </row>
    <row r="935" spans="1:8">
      <c r="A935" s="8" t="s">
        <v>965</v>
      </c>
      <c r="B935" s="9" t="s">
        <v>16</v>
      </c>
      <c r="C935" s="9">
        <v>709</v>
      </c>
      <c r="D935" s="9">
        <v>0.71099999999999997</v>
      </c>
      <c r="E935" s="9">
        <v>0.69299999999999995</v>
      </c>
      <c r="F935" s="9">
        <v>0.59599999999999997</v>
      </c>
      <c r="G935" s="9">
        <v>16014.63</v>
      </c>
      <c r="H935" s="10">
        <v>19</v>
      </c>
    </row>
    <row r="936" spans="1:8">
      <c r="A936" s="11" t="s">
        <v>966</v>
      </c>
      <c r="B936" s="12" t="s">
        <v>33</v>
      </c>
      <c r="C936" s="12">
        <v>5768</v>
      </c>
      <c r="D936" s="12">
        <v>0.70099999999999996</v>
      </c>
      <c r="E936" s="12">
        <v>0.67600000000000005</v>
      </c>
      <c r="F936" s="12">
        <v>0.61699999999999999</v>
      </c>
      <c r="G936" s="12">
        <v>33136.31</v>
      </c>
      <c r="H936" s="13">
        <v>78</v>
      </c>
    </row>
    <row r="937" spans="1:8">
      <c r="A937" s="8" t="s">
        <v>967</v>
      </c>
      <c r="B937" s="9" t="s">
        <v>7</v>
      </c>
      <c r="C937" s="9">
        <v>242</v>
      </c>
      <c r="D937" s="9">
        <v>0.71</v>
      </c>
      <c r="E937" s="9">
        <v>0.69099999999999995</v>
      </c>
      <c r="F937" s="9">
        <v>0.622</v>
      </c>
      <c r="G937" s="9">
        <v>10225.93</v>
      </c>
      <c r="H937" s="10">
        <v>2</v>
      </c>
    </row>
    <row r="938" spans="1:8">
      <c r="A938" s="11" t="s">
        <v>968</v>
      </c>
      <c r="B938" s="12" t="s">
        <v>7</v>
      </c>
      <c r="C938" s="12">
        <v>128</v>
      </c>
      <c r="D938" s="12">
        <v>0.75</v>
      </c>
      <c r="E938" s="12">
        <v>0.71399999999999997</v>
      </c>
      <c r="F938" s="12">
        <v>0.71</v>
      </c>
      <c r="G938" s="12">
        <v>18324.5</v>
      </c>
      <c r="H938" s="13">
        <v>2</v>
      </c>
    </row>
    <row r="939" spans="1:8">
      <c r="A939" s="8" t="s">
        <v>969</v>
      </c>
      <c r="B939" s="9" t="s">
        <v>7</v>
      </c>
      <c r="C939" s="9">
        <v>160</v>
      </c>
      <c r="D939" s="9">
        <v>0.73499999999999999</v>
      </c>
      <c r="E939" s="9">
        <v>0.74299999999999999</v>
      </c>
      <c r="F939" s="9">
        <v>0.64300000000000002</v>
      </c>
      <c r="G939" s="9">
        <v>75887.45</v>
      </c>
      <c r="H939" s="10">
        <v>3</v>
      </c>
    </row>
    <row r="940" spans="1:8">
      <c r="A940" s="11" t="s">
        <v>970</v>
      </c>
      <c r="B940" s="12" t="s">
        <v>16</v>
      </c>
      <c r="C940" s="12">
        <v>2671</v>
      </c>
      <c r="D940" s="12">
        <v>0.66</v>
      </c>
      <c r="E940" s="12">
        <v>0.61099999999999999</v>
      </c>
      <c r="F940" s="12">
        <v>0.56799999999999995</v>
      </c>
      <c r="G940" s="12">
        <v>9283.74</v>
      </c>
      <c r="H940" s="13">
        <v>85</v>
      </c>
    </row>
    <row r="941" spans="1:8">
      <c r="A941" s="8" t="s">
        <v>971</v>
      </c>
      <c r="B941" s="9" t="s">
        <v>7</v>
      </c>
      <c r="C941" s="9">
        <v>939</v>
      </c>
      <c r="D941" s="9">
        <v>0.73299999999999998</v>
      </c>
      <c r="E941" s="9">
        <v>0.73799999999999999</v>
      </c>
      <c r="F941" s="9">
        <v>0.65</v>
      </c>
      <c r="G941" s="9">
        <v>36517.85</v>
      </c>
      <c r="H941" s="10">
        <v>5</v>
      </c>
    </row>
    <row r="942" spans="1:8">
      <c r="A942" s="11" t="s">
        <v>972</v>
      </c>
      <c r="B942" s="12" t="s">
        <v>7</v>
      </c>
      <c r="C942" s="12">
        <v>623</v>
      </c>
      <c r="D942" s="12">
        <v>0.73199999999999998</v>
      </c>
      <c r="E942" s="12">
        <v>0.69899999999999995</v>
      </c>
      <c r="F942" s="12">
        <v>0.64800000000000002</v>
      </c>
      <c r="G942" s="12">
        <v>22290.2</v>
      </c>
      <c r="H942" s="13">
        <v>18</v>
      </c>
    </row>
    <row r="943" spans="1:8">
      <c r="A943" s="8" t="s">
        <v>973</v>
      </c>
      <c r="B943" s="9" t="s">
        <v>39</v>
      </c>
      <c r="C943" s="9">
        <v>4688</v>
      </c>
      <c r="D943" s="9">
        <v>0.63900000000000001</v>
      </c>
      <c r="E943" s="9">
        <v>0.63700000000000001</v>
      </c>
      <c r="F943" s="9">
        <v>0.51100000000000001</v>
      </c>
      <c r="G943" s="9">
        <v>10450.25</v>
      </c>
      <c r="H943" s="10">
        <v>28</v>
      </c>
    </row>
    <row r="944" spans="1:8">
      <c r="A944" s="11" t="s">
        <v>974</v>
      </c>
      <c r="B944" s="12" t="s">
        <v>16</v>
      </c>
      <c r="C944" s="12">
        <v>994</v>
      </c>
      <c r="D944" s="12">
        <v>0.70799999999999996</v>
      </c>
      <c r="E944" s="12">
        <v>0.73</v>
      </c>
      <c r="F944" s="12">
        <v>0.56499999999999995</v>
      </c>
      <c r="G944" s="12">
        <v>33017.06</v>
      </c>
      <c r="H944" s="13">
        <v>20</v>
      </c>
    </row>
    <row r="945" spans="1:8">
      <c r="A945" s="8" t="s">
        <v>975</v>
      </c>
      <c r="B945" s="9" t="s">
        <v>33</v>
      </c>
      <c r="C945" s="9">
        <v>887</v>
      </c>
      <c r="D945" s="9">
        <v>0.71</v>
      </c>
      <c r="E945" s="9">
        <v>0.69499999999999995</v>
      </c>
      <c r="F945" s="9">
        <v>0.627</v>
      </c>
      <c r="G945" s="9">
        <v>18907.07</v>
      </c>
      <c r="H945" s="10">
        <v>10</v>
      </c>
    </row>
    <row r="946" spans="1:8">
      <c r="A946" s="11" t="s">
        <v>976</v>
      </c>
      <c r="B946" s="12" t="s">
        <v>59</v>
      </c>
      <c r="C946" s="12">
        <v>771</v>
      </c>
      <c r="D946" s="12">
        <v>0.748</v>
      </c>
      <c r="E946" s="12">
        <v>0.749</v>
      </c>
      <c r="F946" s="12">
        <v>0.63800000000000001</v>
      </c>
      <c r="G946" s="12">
        <v>31680.22</v>
      </c>
      <c r="H946" s="13">
        <v>24</v>
      </c>
    </row>
    <row r="947" spans="1:8">
      <c r="A947" s="8" t="s">
        <v>977</v>
      </c>
      <c r="B947" s="9" t="s">
        <v>10</v>
      </c>
      <c r="C947" s="9">
        <v>1067</v>
      </c>
      <c r="D947" s="9">
        <v>0.76</v>
      </c>
      <c r="E947" s="9">
        <v>0.74399999999999999</v>
      </c>
      <c r="F947" s="9">
        <v>0.70399999999999996</v>
      </c>
      <c r="G947" s="9">
        <v>16153.08</v>
      </c>
      <c r="H947" s="10">
        <v>23</v>
      </c>
    </row>
    <row r="948" spans="1:8">
      <c r="A948" s="11" t="s">
        <v>978</v>
      </c>
      <c r="B948" s="12" t="s">
        <v>19</v>
      </c>
      <c r="C948" s="12">
        <v>1766</v>
      </c>
      <c r="D948" s="12">
        <v>0.65700000000000003</v>
      </c>
      <c r="E948" s="12">
        <v>0.623</v>
      </c>
      <c r="F948" s="12">
        <v>0.56499999999999995</v>
      </c>
      <c r="G948" s="12">
        <v>10460.83</v>
      </c>
      <c r="H948" s="13">
        <v>15</v>
      </c>
    </row>
    <row r="949" spans="1:8">
      <c r="A949" s="8" t="s">
        <v>979</v>
      </c>
      <c r="B949" s="9" t="s">
        <v>7</v>
      </c>
      <c r="C949" s="9">
        <v>807</v>
      </c>
      <c r="D949" s="9">
        <v>0.753</v>
      </c>
      <c r="E949" s="9">
        <v>0.73299999999999998</v>
      </c>
      <c r="F949" s="9">
        <v>0.69</v>
      </c>
      <c r="G949" s="9">
        <v>25470.81</v>
      </c>
      <c r="H949" s="10">
        <v>15</v>
      </c>
    </row>
    <row r="950" spans="1:8">
      <c r="A950" s="11" t="s">
        <v>980</v>
      </c>
      <c r="B950" s="12" t="s">
        <v>16</v>
      </c>
      <c r="C950" s="12">
        <v>689</v>
      </c>
      <c r="D950" s="12">
        <v>0.78</v>
      </c>
      <c r="E950" s="12">
        <v>0.76100000000000001</v>
      </c>
      <c r="F950" s="12">
        <v>0.71099999999999997</v>
      </c>
      <c r="G950" s="12">
        <v>30473.33</v>
      </c>
      <c r="H950" s="13">
        <v>18</v>
      </c>
    </row>
    <row r="951" spans="1:8">
      <c r="A951" s="8" t="s">
        <v>981</v>
      </c>
      <c r="B951" s="9" t="s">
        <v>29</v>
      </c>
      <c r="C951" s="9">
        <v>1829</v>
      </c>
      <c r="D951" s="9">
        <v>0.73</v>
      </c>
      <c r="E951" s="9">
        <v>0.745</v>
      </c>
      <c r="F951" s="9">
        <v>0.64900000000000002</v>
      </c>
      <c r="G951" s="9">
        <v>86709.75</v>
      </c>
      <c r="H951" s="10">
        <v>17</v>
      </c>
    </row>
    <row r="952" spans="1:8">
      <c r="A952" s="11" t="s">
        <v>982</v>
      </c>
      <c r="B952" s="12" t="s">
        <v>7</v>
      </c>
      <c r="C952" s="12">
        <v>283</v>
      </c>
      <c r="D952" s="12">
        <v>0.72</v>
      </c>
      <c r="E952" s="12">
        <v>0.69899999999999995</v>
      </c>
      <c r="F952" s="12">
        <v>0.66300000000000003</v>
      </c>
      <c r="G952" s="12">
        <v>30594.94</v>
      </c>
      <c r="H952" s="13">
        <v>5</v>
      </c>
    </row>
    <row r="953" spans="1:8">
      <c r="A953" s="8" t="s">
        <v>983</v>
      </c>
      <c r="B953" s="9" t="s">
        <v>24</v>
      </c>
      <c r="C953" s="9">
        <v>1834</v>
      </c>
      <c r="D953" s="9">
        <v>0.65700000000000003</v>
      </c>
      <c r="E953" s="9">
        <v>0.63300000000000001</v>
      </c>
      <c r="F953" s="9">
        <v>0.55100000000000005</v>
      </c>
      <c r="G953" s="9">
        <v>12276.13</v>
      </c>
      <c r="H953" s="10">
        <v>11</v>
      </c>
    </row>
    <row r="954" spans="1:8">
      <c r="A954" s="11" t="s">
        <v>984</v>
      </c>
      <c r="B954" s="12" t="s">
        <v>16</v>
      </c>
      <c r="C954" s="12">
        <v>684</v>
      </c>
      <c r="D954" s="12">
        <v>0.71</v>
      </c>
      <c r="E954" s="12">
        <v>0.68899999999999995</v>
      </c>
      <c r="F954" s="12">
        <v>0.59499999999999997</v>
      </c>
      <c r="G954" s="12">
        <v>19974.62</v>
      </c>
      <c r="H954" s="13">
        <v>22</v>
      </c>
    </row>
    <row r="955" spans="1:8">
      <c r="A955" s="8" t="s">
        <v>985</v>
      </c>
      <c r="B955" s="9" t="s">
        <v>7</v>
      </c>
      <c r="C955" s="9">
        <v>371</v>
      </c>
      <c r="D955" s="9">
        <v>0.74</v>
      </c>
      <c r="E955" s="9">
        <v>0.73399999999999999</v>
      </c>
      <c r="F955" s="9">
        <v>0.65800000000000003</v>
      </c>
      <c r="G955" s="9">
        <v>20207.05</v>
      </c>
      <c r="H955" s="10">
        <v>8</v>
      </c>
    </row>
    <row r="956" spans="1:8">
      <c r="A956" s="11" t="s">
        <v>986</v>
      </c>
      <c r="B956" s="12" t="s">
        <v>7</v>
      </c>
      <c r="C956" s="12">
        <v>248</v>
      </c>
      <c r="D956" s="12">
        <v>0.72299999999999998</v>
      </c>
      <c r="E956" s="12">
        <v>0.68200000000000005</v>
      </c>
      <c r="F956" s="12">
        <v>0.68400000000000005</v>
      </c>
      <c r="G956" s="12">
        <v>21170.25</v>
      </c>
      <c r="H956" s="13">
        <v>4</v>
      </c>
    </row>
    <row r="957" spans="1:8">
      <c r="A957" s="8" t="s">
        <v>987</v>
      </c>
      <c r="B957" s="9" t="s">
        <v>19</v>
      </c>
      <c r="C957" s="9">
        <v>2305</v>
      </c>
      <c r="D957" s="9">
        <v>0.63200000000000001</v>
      </c>
      <c r="E957" s="9">
        <v>0.59399999999999997</v>
      </c>
      <c r="F957" s="9">
        <v>0.54300000000000004</v>
      </c>
      <c r="G957" s="9">
        <v>10614.54</v>
      </c>
      <c r="H957" s="10">
        <v>55</v>
      </c>
    </row>
    <row r="958" spans="1:8">
      <c r="A958" s="11" t="s">
        <v>988</v>
      </c>
      <c r="B958" s="12" t="s">
        <v>7</v>
      </c>
      <c r="C958" s="12">
        <v>271</v>
      </c>
      <c r="D958" s="12">
        <v>0.76</v>
      </c>
      <c r="E958" s="12">
        <v>0.71199999999999997</v>
      </c>
      <c r="F958" s="12">
        <v>0.70499999999999996</v>
      </c>
      <c r="G958" s="12">
        <v>68319.5</v>
      </c>
      <c r="H958" s="13">
        <v>5</v>
      </c>
    </row>
    <row r="959" spans="1:8">
      <c r="A959" s="8" t="s">
        <v>989</v>
      </c>
      <c r="B959" s="9" t="s">
        <v>82</v>
      </c>
      <c r="C959" s="9">
        <v>2454</v>
      </c>
      <c r="D959" s="9">
        <v>0.58499999999999996</v>
      </c>
      <c r="E959" s="9">
        <v>0.58499999999999996</v>
      </c>
      <c r="F959" s="9">
        <v>0.45300000000000001</v>
      </c>
      <c r="G959" s="9">
        <v>13697.32</v>
      </c>
      <c r="H959" s="10">
        <v>37</v>
      </c>
    </row>
    <row r="960" spans="1:8">
      <c r="A960" s="11" t="s">
        <v>990</v>
      </c>
      <c r="B960" s="12" t="s">
        <v>7</v>
      </c>
      <c r="C960" s="12">
        <v>231</v>
      </c>
      <c r="D960" s="12">
        <v>0.73699999999999999</v>
      </c>
      <c r="E960" s="12">
        <v>0.72499999999999998</v>
      </c>
      <c r="F960" s="12">
        <v>0.66400000000000003</v>
      </c>
      <c r="G960" s="12">
        <v>15873.08</v>
      </c>
      <c r="H960" s="13">
        <v>3</v>
      </c>
    </row>
    <row r="961" spans="1:8">
      <c r="A961" s="8" t="s">
        <v>991</v>
      </c>
      <c r="B961" s="9" t="s">
        <v>7</v>
      </c>
      <c r="C961" s="9">
        <v>446</v>
      </c>
      <c r="D961" s="9">
        <v>0.73199999999999998</v>
      </c>
      <c r="E961" s="9">
        <v>0.71699999999999997</v>
      </c>
      <c r="F961" s="9">
        <v>0.64500000000000002</v>
      </c>
      <c r="G961" s="9">
        <v>45615.66</v>
      </c>
      <c r="H961" s="10">
        <v>7</v>
      </c>
    </row>
    <row r="962" spans="1:8">
      <c r="A962" s="11" t="s">
        <v>992</v>
      </c>
      <c r="B962" s="12" t="s">
        <v>24</v>
      </c>
      <c r="C962" s="12">
        <v>2335</v>
      </c>
      <c r="D962" s="12">
        <v>0.60399999999999998</v>
      </c>
      <c r="E962" s="12">
        <v>0.58299999999999996</v>
      </c>
      <c r="F962" s="12">
        <v>0.47399999999999998</v>
      </c>
      <c r="G962" s="12">
        <v>9602.73</v>
      </c>
      <c r="H962" s="13">
        <v>47</v>
      </c>
    </row>
    <row r="963" spans="1:8">
      <c r="A963" s="8" t="s">
        <v>993</v>
      </c>
      <c r="B963" s="9" t="s">
        <v>10</v>
      </c>
      <c r="C963" s="9">
        <v>1321</v>
      </c>
      <c r="D963" s="9">
        <v>0.71299999999999997</v>
      </c>
      <c r="E963" s="9">
        <v>0.69599999999999995</v>
      </c>
      <c r="F963" s="9">
        <v>0.64600000000000002</v>
      </c>
      <c r="G963" s="9">
        <v>17839.009999999998</v>
      </c>
      <c r="H963" s="10">
        <v>18</v>
      </c>
    </row>
    <row r="964" spans="1:8">
      <c r="A964" s="11" t="s">
        <v>994</v>
      </c>
      <c r="B964" s="12" t="s">
        <v>22</v>
      </c>
      <c r="C964" s="12">
        <v>998</v>
      </c>
      <c r="D964" s="12">
        <v>0.72499999999999998</v>
      </c>
      <c r="E964" s="12">
        <v>0.72399999999999998</v>
      </c>
      <c r="F964" s="12">
        <v>0.64500000000000002</v>
      </c>
      <c r="G964" s="12">
        <v>21691.81</v>
      </c>
      <c r="H964" s="13">
        <v>26</v>
      </c>
    </row>
    <row r="965" spans="1:8">
      <c r="A965" s="8" t="s">
        <v>995</v>
      </c>
      <c r="B965" s="9" t="s">
        <v>16</v>
      </c>
      <c r="C965" s="9">
        <v>390</v>
      </c>
      <c r="D965" s="9">
        <v>0.63800000000000001</v>
      </c>
      <c r="E965" s="9">
        <v>0.61699999999999999</v>
      </c>
      <c r="F965" s="9">
        <v>0.52900000000000003</v>
      </c>
      <c r="G965" s="9">
        <v>10006.86</v>
      </c>
      <c r="H965" s="10">
        <v>11</v>
      </c>
    </row>
    <row r="966" spans="1:8">
      <c r="A966" s="11" t="s">
        <v>996</v>
      </c>
      <c r="B966" s="12" t="s">
        <v>22</v>
      </c>
      <c r="C966" s="12">
        <v>876</v>
      </c>
      <c r="D966" s="12">
        <v>0.72</v>
      </c>
      <c r="E966" s="12">
        <v>0.69799999999999995</v>
      </c>
      <c r="F966" s="12">
        <v>0.64</v>
      </c>
      <c r="G966" s="12">
        <v>31422.720000000001</v>
      </c>
      <c r="H966" s="13">
        <v>24</v>
      </c>
    </row>
    <row r="967" spans="1:8">
      <c r="A967" s="8" t="s">
        <v>997</v>
      </c>
      <c r="B967" s="9" t="s">
        <v>10</v>
      </c>
      <c r="C967" s="9">
        <v>1479</v>
      </c>
      <c r="D967" s="9">
        <v>0.69099999999999995</v>
      </c>
      <c r="E967" s="9">
        <v>0.68500000000000005</v>
      </c>
      <c r="F967" s="9">
        <v>0.61099999999999999</v>
      </c>
      <c r="G967" s="9">
        <v>19392.349999999999</v>
      </c>
      <c r="H967" s="10">
        <v>25</v>
      </c>
    </row>
    <row r="968" spans="1:8">
      <c r="A968" s="11" t="s">
        <v>998</v>
      </c>
      <c r="B968" s="12" t="s">
        <v>33</v>
      </c>
      <c r="C968" s="12">
        <v>2072</v>
      </c>
      <c r="D968" s="12">
        <v>0.7</v>
      </c>
      <c r="E968" s="12">
        <v>0.69199999999999995</v>
      </c>
      <c r="F968" s="12">
        <v>0.58799999999999997</v>
      </c>
      <c r="G968" s="12">
        <v>13390.27</v>
      </c>
      <c r="H968" s="13">
        <v>21</v>
      </c>
    </row>
    <row r="969" spans="1:8">
      <c r="A969" s="8" t="s">
        <v>999</v>
      </c>
      <c r="B969" s="9" t="s">
        <v>33</v>
      </c>
      <c r="C969" s="9">
        <v>443</v>
      </c>
      <c r="D969" s="9">
        <v>0.66</v>
      </c>
      <c r="E969" s="9">
        <v>0.64</v>
      </c>
      <c r="F969" s="9">
        <v>0.54800000000000004</v>
      </c>
      <c r="G969" s="9">
        <v>13101.98</v>
      </c>
      <c r="H969" s="10">
        <v>10</v>
      </c>
    </row>
    <row r="970" spans="1:8">
      <c r="A970" s="11" t="s">
        <v>1000</v>
      </c>
      <c r="B970" s="12" t="s">
        <v>22</v>
      </c>
      <c r="C970" s="12">
        <v>1104</v>
      </c>
      <c r="D970" s="12">
        <v>0.747</v>
      </c>
      <c r="E970" s="12">
        <v>0.754</v>
      </c>
      <c r="F970" s="12">
        <v>0.67500000000000004</v>
      </c>
      <c r="G970" s="12">
        <v>23835.88</v>
      </c>
      <c r="H970" s="13">
        <v>28</v>
      </c>
    </row>
    <row r="971" spans="1:8">
      <c r="A971" s="8" t="s">
        <v>1001</v>
      </c>
      <c r="B971" s="9" t="s">
        <v>7</v>
      </c>
      <c r="C971" s="9">
        <v>301</v>
      </c>
      <c r="D971" s="9">
        <v>0.72</v>
      </c>
      <c r="E971" s="9">
        <v>0.70899999999999996</v>
      </c>
      <c r="F971" s="9">
        <v>0.64200000000000002</v>
      </c>
      <c r="G971" s="9">
        <v>14042.3</v>
      </c>
      <c r="H971" s="10">
        <v>9</v>
      </c>
    </row>
    <row r="972" spans="1:8">
      <c r="A972" s="11" t="s">
        <v>1002</v>
      </c>
      <c r="B972" s="12" t="s">
        <v>29</v>
      </c>
      <c r="C972" s="12">
        <v>2290</v>
      </c>
      <c r="D972" s="12">
        <v>0.70299999999999996</v>
      </c>
      <c r="E972" s="12">
        <v>0.71099999999999997</v>
      </c>
      <c r="F972" s="12">
        <v>0.60499999999999998</v>
      </c>
      <c r="G972" s="12">
        <v>27402.720000000001</v>
      </c>
      <c r="H972" s="13">
        <v>25</v>
      </c>
    </row>
    <row r="973" spans="1:8">
      <c r="A973" s="8" t="s">
        <v>1003</v>
      </c>
      <c r="B973" s="9" t="s">
        <v>16</v>
      </c>
      <c r="C973" s="9">
        <v>1214</v>
      </c>
      <c r="D973" s="9">
        <v>0.72499999999999998</v>
      </c>
      <c r="E973" s="9">
        <v>0.71099999999999997</v>
      </c>
      <c r="F973" s="9">
        <v>0.61699999999999999</v>
      </c>
      <c r="G973" s="9">
        <v>14907.58</v>
      </c>
      <c r="H973" s="10">
        <v>23</v>
      </c>
    </row>
    <row r="974" spans="1:8">
      <c r="A974" s="11" t="s">
        <v>1004</v>
      </c>
      <c r="B974" s="12" t="s">
        <v>7</v>
      </c>
      <c r="C974" s="12">
        <v>392</v>
      </c>
      <c r="D974" s="12">
        <v>0.69099999999999995</v>
      </c>
      <c r="E974" s="12">
        <v>0.63300000000000001</v>
      </c>
      <c r="F974" s="12">
        <v>0.61499999999999999</v>
      </c>
      <c r="G974" s="12">
        <v>14561.67</v>
      </c>
      <c r="H974" s="13">
        <v>17</v>
      </c>
    </row>
    <row r="975" spans="1:8">
      <c r="A975" s="8" t="s">
        <v>1005</v>
      </c>
      <c r="B975" s="9" t="s">
        <v>148</v>
      </c>
      <c r="C975" s="9">
        <v>2569</v>
      </c>
      <c r="D975" s="9">
        <v>0.7</v>
      </c>
      <c r="E975" s="9">
        <v>0.70899999999999996</v>
      </c>
      <c r="F975" s="9">
        <v>0.59799999999999998</v>
      </c>
      <c r="G975" s="9">
        <v>21204.01</v>
      </c>
      <c r="H975" s="10">
        <v>23</v>
      </c>
    </row>
    <row r="976" spans="1:8">
      <c r="A976" s="11" t="s">
        <v>1006</v>
      </c>
      <c r="B976" s="12" t="s">
        <v>19</v>
      </c>
      <c r="C976" s="12">
        <v>2040</v>
      </c>
      <c r="D976" s="12">
        <v>0.63900000000000001</v>
      </c>
      <c r="E976" s="12">
        <v>0.61199999999999999</v>
      </c>
      <c r="F976" s="12">
        <v>0.54500000000000004</v>
      </c>
      <c r="G976" s="12">
        <v>11590.93</v>
      </c>
      <c r="H976" s="13">
        <v>10</v>
      </c>
    </row>
    <row r="977" spans="1:8">
      <c r="A977" s="8" t="s">
        <v>1007</v>
      </c>
      <c r="B977" s="9" t="s">
        <v>59</v>
      </c>
      <c r="C977" s="9">
        <v>753</v>
      </c>
      <c r="D977" s="9">
        <v>0.755</v>
      </c>
      <c r="E977" s="9">
        <v>0.749</v>
      </c>
      <c r="F977" s="9">
        <v>0.65700000000000003</v>
      </c>
      <c r="G977" s="9">
        <v>37394.120000000003</v>
      </c>
      <c r="H977" s="10">
        <v>27</v>
      </c>
    </row>
    <row r="978" spans="1:8">
      <c r="A978" s="11" t="s">
        <v>1008</v>
      </c>
      <c r="B978" s="12" t="s">
        <v>24</v>
      </c>
      <c r="C978" s="12">
        <v>1283</v>
      </c>
      <c r="D978" s="12">
        <v>0.63600000000000001</v>
      </c>
      <c r="E978" s="12">
        <v>0.60099999999999998</v>
      </c>
      <c r="F978" s="12">
        <v>0.54800000000000004</v>
      </c>
      <c r="G978" s="12">
        <v>12150.11</v>
      </c>
      <c r="H978" s="13">
        <v>35</v>
      </c>
    </row>
    <row r="979" spans="1:8">
      <c r="A979" s="8" t="s">
        <v>1009</v>
      </c>
      <c r="B979" s="9" t="s">
        <v>24</v>
      </c>
      <c r="C979" s="9">
        <v>3140</v>
      </c>
      <c r="D979" s="9">
        <v>0.627</v>
      </c>
      <c r="E979" s="9">
        <v>0.64100000000000001</v>
      </c>
      <c r="F979" s="9">
        <v>0.502</v>
      </c>
      <c r="G979" s="9">
        <v>12458.8</v>
      </c>
      <c r="H979" s="10">
        <v>74</v>
      </c>
    </row>
    <row r="980" spans="1:8">
      <c r="A980" s="11" t="s">
        <v>1010</v>
      </c>
      <c r="B980" s="12" t="s">
        <v>33</v>
      </c>
      <c r="C980" s="12">
        <v>694</v>
      </c>
      <c r="D980" s="12">
        <v>0.70599999999999996</v>
      </c>
      <c r="E980" s="12">
        <v>0.70699999999999996</v>
      </c>
      <c r="F980" s="12">
        <v>0.60299999999999998</v>
      </c>
      <c r="G980" s="12">
        <v>36399.81</v>
      </c>
      <c r="H980" s="13">
        <v>23</v>
      </c>
    </row>
    <row r="981" spans="1:8">
      <c r="A981" s="8" t="s">
        <v>1011</v>
      </c>
      <c r="B981" s="9" t="s">
        <v>7</v>
      </c>
      <c r="C981" s="9">
        <v>94</v>
      </c>
      <c r="D981" s="9">
        <v>0.75</v>
      </c>
      <c r="E981" s="9">
        <v>0.71299999999999997</v>
      </c>
      <c r="F981" s="9">
        <v>0.71499999999999997</v>
      </c>
      <c r="G981" s="9">
        <v>32076.14</v>
      </c>
      <c r="H981" s="10">
        <v>1</v>
      </c>
    </row>
    <row r="982" spans="1:8">
      <c r="A982" s="11" t="s">
        <v>1012</v>
      </c>
      <c r="B982" s="12" t="s">
        <v>22</v>
      </c>
      <c r="C982" s="12">
        <v>1393</v>
      </c>
      <c r="D982" s="12">
        <v>0.71</v>
      </c>
      <c r="E982" s="12">
        <v>0.73799999999999999</v>
      </c>
      <c r="F982" s="12">
        <v>0.59599999999999997</v>
      </c>
      <c r="G982" s="12">
        <v>18982.34</v>
      </c>
      <c r="H982" s="13">
        <v>41</v>
      </c>
    </row>
    <row r="983" spans="1:8">
      <c r="A983" s="8" t="s">
        <v>1013</v>
      </c>
      <c r="B983" s="9" t="s">
        <v>64</v>
      </c>
      <c r="C983" s="9">
        <v>977</v>
      </c>
      <c r="D983" s="9">
        <v>0.72599999999999998</v>
      </c>
      <c r="E983" s="9">
        <v>0.70299999999999996</v>
      </c>
      <c r="F983" s="9">
        <v>0.63900000000000001</v>
      </c>
      <c r="G983" s="9">
        <v>23339.54</v>
      </c>
      <c r="H983" s="10">
        <v>43</v>
      </c>
    </row>
    <row r="984" spans="1:8">
      <c r="A984" s="11" t="s">
        <v>1014</v>
      </c>
      <c r="B984" s="12" t="s">
        <v>7</v>
      </c>
      <c r="C984" s="12">
        <v>411</v>
      </c>
      <c r="D984" s="12">
        <v>0.67500000000000004</v>
      </c>
      <c r="E984" s="12">
        <v>0.63400000000000001</v>
      </c>
      <c r="F984" s="12">
        <v>0.60199999999999998</v>
      </c>
      <c r="G984" s="12">
        <v>29812.01</v>
      </c>
      <c r="H984" s="13">
        <v>23</v>
      </c>
    </row>
    <row r="985" spans="1:8">
      <c r="A985" s="8" t="s">
        <v>1015</v>
      </c>
      <c r="B985" s="9" t="s">
        <v>7</v>
      </c>
      <c r="C985" s="9">
        <v>526</v>
      </c>
      <c r="D985" s="9">
        <v>0.76500000000000001</v>
      </c>
      <c r="E985" s="9">
        <v>0.71799999999999997</v>
      </c>
      <c r="F985" s="9">
        <v>0.71799999999999997</v>
      </c>
      <c r="G985" s="9">
        <v>29598.27</v>
      </c>
      <c r="H985" s="10">
        <v>4</v>
      </c>
    </row>
    <row r="986" spans="1:8">
      <c r="A986" s="11" t="s">
        <v>1016</v>
      </c>
      <c r="B986" s="12" t="s">
        <v>39</v>
      </c>
      <c r="C986" s="12">
        <v>4975</v>
      </c>
      <c r="D986" s="12">
        <v>0.64400000000000002</v>
      </c>
      <c r="E986" s="12">
        <v>0.61799999999999999</v>
      </c>
      <c r="F986" s="12">
        <v>0.53400000000000003</v>
      </c>
      <c r="G986" s="12">
        <v>20860.580000000002</v>
      </c>
      <c r="H986" s="13">
        <v>67</v>
      </c>
    </row>
    <row r="987" spans="1:8">
      <c r="A987" s="8" t="s">
        <v>1017</v>
      </c>
      <c r="B987" s="9" t="s">
        <v>14</v>
      </c>
      <c r="C987" s="9">
        <v>937</v>
      </c>
      <c r="D987" s="9">
        <v>0.72</v>
      </c>
      <c r="E987" s="9">
        <v>0.71799999999999997</v>
      </c>
      <c r="F987" s="9">
        <v>0.59399999999999997</v>
      </c>
      <c r="G987" s="9">
        <v>26106.68</v>
      </c>
      <c r="H987" s="10">
        <v>24</v>
      </c>
    </row>
    <row r="988" spans="1:8">
      <c r="A988" s="11" t="s">
        <v>1018</v>
      </c>
      <c r="B988" s="12" t="s">
        <v>87</v>
      </c>
      <c r="C988" s="12">
        <v>1449</v>
      </c>
      <c r="D988" s="12">
        <v>0.61199999999999999</v>
      </c>
      <c r="E988" s="12">
        <v>0.56799999999999995</v>
      </c>
      <c r="F988" s="12">
        <v>0.52500000000000002</v>
      </c>
      <c r="G988" s="12">
        <v>6547.6</v>
      </c>
      <c r="H988" s="13">
        <v>4</v>
      </c>
    </row>
    <row r="989" spans="1:8">
      <c r="A989" s="8" t="s">
        <v>1019</v>
      </c>
      <c r="B989" s="9" t="s">
        <v>19</v>
      </c>
      <c r="C989" s="9">
        <v>1959</v>
      </c>
      <c r="D989" s="9">
        <v>0.57499999999999996</v>
      </c>
      <c r="E989" s="9">
        <v>0.56599999999999995</v>
      </c>
      <c r="F989" s="9">
        <v>0.46300000000000002</v>
      </c>
      <c r="G989" s="9">
        <v>12892.46</v>
      </c>
      <c r="H989" s="10">
        <v>6</v>
      </c>
    </row>
    <row r="990" spans="1:8">
      <c r="A990" s="11" t="s">
        <v>1020</v>
      </c>
      <c r="B990" s="12" t="s">
        <v>33</v>
      </c>
      <c r="C990" s="12">
        <v>1258</v>
      </c>
      <c r="D990" s="12">
        <v>0.70099999999999996</v>
      </c>
      <c r="E990" s="12">
        <v>0.69899999999999995</v>
      </c>
      <c r="F990" s="12">
        <v>0.57299999999999995</v>
      </c>
      <c r="G990" s="12">
        <v>32368.53</v>
      </c>
      <c r="H990" s="13">
        <v>21</v>
      </c>
    </row>
    <row r="991" spans="1:8">
      <c r="A991" s="8" t="s">
        <v>1021</v>
      </c>
      <c r="B991" s="9" t="s">
        <v>31</v>
      </c>
      <c r="C991" s="9">
        <v>2558</v>
      </c>
      <c r="D991" s="9">
        <v>0.65500000000000003</v>
      </c>
      <c r="E991" s="9">
        <v>0.60699999999999998</v>
      </c>
      <c r="F991" s="9">
        <v>0.624</v>
      </c>
      <c r="G991" s="9">
        <v>16595.3</v>
      </c>
      <c r="H991" s="10">
        <v>25</v>
      </c>
    </row>
    <row r="992" spans="1:8">
      <c r="A992" s="11" t="s">
        <v>1022</v>
      </c>
      <c r="B992" s="12" t="s">
        <v>22</v>
      </c>
      <c r="C992" s="12">
        <v>1262</v>
      </c>
      <c r="D992" s="12">
        <v>0.68</v>
      </c>
      <c r="E992" s="12">
        <v>0.69</v>
      </c>
      <c r="F992" s="12">
        <v>0.57599999999999996</v>
      </c>
      <c r="G992" s="12">
        <v>38178.85</v>
      </c>
      <c r="H992" s="13">
        <v>63</v>
      </c>
    </row>
    <row r="993" spans="1:8">
      <c r="A993" s="8" t="s">
        <v>1023</v>
      </c>
      <c r="B993" s="9" t="s">
        <v>7</v>
      </c>
      <c r="C993" s="9">
        <v>488</v>
      </c>
      <c r="D993" s="9">
        <v>0.72</v>
      </c>
      <c r="E993" s="9">
        <v>0.67700000000000005</v>
      </c>
      <c r="F993" s="9">
        <v>0.64900000000000002</v>
      </c>
      <c r="G993" s="9">
        <v>16149.97</v>
      </c>
      <c r="H993" s="10">
        <v>13</v>
      </c>
    </row>
    <row r="994" spans="1:8">
      <c r="A994" s="11" t="s">
        <v>1024</v>
      </c>
      <c r="B994" s="12" t="s">
        <v>39</v>
      </c>
      <c r="C994" s="12">
        <v>4353</v>
      </c>
      <c r="D994" s="12">
        <v>0.66</v>
      </c>
      <c r="E994" s="12">
        <v>0.58899999999999997</v>
      </c>
      <c r="F994" s="12">
        <v>0.60499999999999998</v>
      </c>
      <c r="G994" s="12">
        <v>9092.68</v>
      </c>
      <c r="H994" s="13">
        <v>9</v>
      </c>
    </row>
    <row r="995" spans="1:8">
      <c r="A995" s="8" t="s">
        <v>1025</v>
      </c>
      <c r="B995" s="9" t="s">
        <v>16</v>
      </c>
      <c r="C995" s="9">
        <v>651</v>
      </c>
      <c r="D995" s="9">
        <v>0.68799999999999994</v>
      </c>
      <c r="E995" s="9">
        <v>0.68200000000000005</v>
      </c>
      <c r="F995" s="9">
        <v>0.59699999999999998</v>
      </c>
      <c r="G995" s="9">
        <v>16426.560000000001</v>
      </c>
      <c r="H995" s="10">
        <v>16</v>
      </c>
    </row>
    <row r="996" spans="1:8">
      <c r="A996" s="11" t="s">
        <v>1026</v>
      </c>
      <c r="B996" s="12" t="s">
        <v>7</v>
      </c>
      <c r="C996" s="12">
        <v>890</v>
      </c>
      <c r="D996" s="12">
        <v>0.74</v>
      </c>
      <c r="E996" s="12">
        <v>0.71699999999999997</v>
      </c>
      <c r="F996" s="12">
        <v>0.68300000000000005</v>
      </c>
      <c r="G996" s="12">
        <v>15769.82</v>
      </c>
      <c r="H996" s="13">
        <v>23</v>
      </c>
    </row>
    <row r="997" spans="1:8">
      <c r="A997" s="8" t="s">
        <v>1027</v>
      </c>
      <c r="B997" s="9" t="s">
        <v>87</v>
      </c>
      <c r="C997" s="9">
        <v>2259</v>
      </c>
      <c r="D997" s="9">
        <v>0.65300000000000002</v>
      </c>
      <c r="E997" s="9">
        <v>0.628</v>
      </c>
      <c r="F997" s="9">
        <v>0.56299999999999994</v>
      </c>
      <c r="G997" s="9">
        <v>11040.59</v>
      </c>
      <c r="H997" s="10">
        <v>42</v>
      </c>
    </row>
    <row r="998" spans="1:8">
      <c r="A998" s="11" t="s">
        <v>348</v>
      </c>
      <c r="B998" s="12" t="s">
        <v>24</v>
      </c>
      <c r="C998" s="12">
        <v>1572</v>
      </c>
      <c r="D998" s="12">
        <v>0.61499999999999999</v>
      </c>
      <c r="E998" s="12">
        <v>0.60199999999999998</v>
      </c>
      <c r="F998" s="12">
        <v>0.49199999999999999</v>
      </c>
      <c r="G998" s="12">
        <v>10818.03</v>
      </c>
      <c r="H998" s="13">
        <v>37</v>
      </c>
    </row>
    <row r="999" spans="1:8">
      <c r="A999" s="8" t="s">
        <v>1028</v>
      </c>
      <c r="B999" s="9" t="s">
        <v>87</v>
      </c>
      <c r="C999" s="9">
        <v>3296</v>
      </c>
      <c r="D999" s="9">
        <v>0.55600000000000005</v>
      </c>
      <c r="E999" s="9">
        <v>0.53300000000000003</v>
      </c>
      <c r="F999" s="9">
        <v>0.45500000000000002</v>
      </c>
      <c r="G999" s="9">
        <v>6881.5</v>
      </c>
      <c r="H999" s="10">
        <v>37</v>
      </c>
    </row>
    <row r="1000" spans="1:8">
      <c r="A1000" s="11" t="s">
        <v>1029</v>
      </c>
      <c r="B1000" s="12" t="s">
        <v>7</v>
      </c>
      <c r="C1000" s="12">
        <v>455</v>
      </c>
      <c r="D1000" s="12">
        <v>0.73299999999999998</v>
      </c>
      <c r="E1000" s="12">
        <v>0.69299999999999995</v>
      </c>
      <c r="F1000" s="12">
        <v>0.65300000000000002</v>
      </c>
      <c r="G1000" s="12">
        <v>20068.919999999998</v>
      </c>
      <c r="H1000" s="13">
        <v>6</v>
      </c>
    </row>
    <row r="1001" spans="1:8">
      <c r="A1001" s="8" t="s">
        <v>1030</v>
      </c>
      <c r="B1001" s="9" t="s">
        <v>87</v>
      </c>
      <c r="C1001" s="9">
        <v>6298</v>
      </c>
      <c r="D1001" s="9">
        <v>0.59499999999999997</v>
      </c>
      <c r="E1001" s="9">
        <v>0.56799999999999995</v>
      </c>
      <c r="F1001" s="9">
        <v>0.49199999999999999</v>
      </c>
      <c r="G1001" s="9">
        <v>8491.94</v>
      </c>
      <c r="H1001" s="10">
        <v>18</v>
      </c>
    </row>
    <row r="1002" spans="1:8">
      <c r="A1002" s="11" t="s">
        <v>1031</v>
      </c>
      <c r="B1002" s="12" t="s">
        <v>31</v>
      </c>
      <c r="C1002" s="12">
        <v>936</v>
      </c>
      <c r="D1002" s="12">
        <v>0.64500000000000002</v>
      </c>
      <c r="E1002" s="12">
        <v>0.62</v>
      </c>
      <c r="F1002" s="12">
        <v>0.54700000000000004</v>
      </c>
      <c r="G1002" s="12">
        <v>9294.1</v>
      </c>
      <c r="H1002" s="13">
        <v>8</v>
      </c>
    </row>
    <row r="1003" spans="1:8">
      <c r="A1003" s="8" t="s">
        <v>1032</v>
      </c>
      <c r="B1003" s="9" t="s">
        <v>10</v>
      </c>
      <c r="C1003" s="9">
        <v>742</v>
      </c>
      <c r="D1003" s="9">
        <v>0.66</v>
      </c>
      <c r="E1003" s="9">
        <v>0.67</v>
      </c>
      <c r="F1003" s="9">
        <v>0.53300000000000003</v>
      </c>
      <c r="G1003" s="9">
        <v>21615.52</v>
      </c>
      <c r="H1003" s="10">
        <v>4</v>
      </c>
    </row>
    <row r="1004" spans="1:8">
      <c r="A1004" s="11" t="s">
        <v>1033</v>
      </c>
      <c r="B1004" s="12" t="s">
        <v>59</v>
      </c>
      <c r="C1004" s="12">
        <v>592</v>
      </c>
      <c r="D1004" s="12">
        <v>0.73499999999999999</v>
      </c>
      <c r="E1004" s="12">
        <v>0.71399999999999997</v>
      </c>
      <c r="F1004" s="12">
        <v>0.67700000000000005</v>
      </c>
      <c r="G1004" s="12">
        <v>21156.89</v>
      </c>
      <c r="H1004" s="13">
        <v>9</v>
      </c>
    </row>
    <row r="1005" spans="1:8">
      <c r="A1005" s="8" t="s">
        <v>1034</v>
      </c>
      <c r="B1005" s="9" t="s">
        <v>16</v>
      </c>
      <c r="C1005" s="9">
        <v>1838</v>
      </c>
      <c r="D1005" s="9">
        <v>0.64200000000000002</v>
      </c>
      <c r="E1005" s="9">
        <v>0.63600000000000001</v>
      </c>
      <c r="F1005" s="9">
        <v>0.51800000000000002</v>
      </c>
      <c r="G1005" s="9">
        <v>11420.49</v>
      </c>
      <c r="H1005" s="10">
        <v>26</v>
      </c>
    </row>
    <row r="1006" spans="1:8">
      <c r="A1006" s="11" t="s">
        <v>316</v>
      </c>
      <c r="B1006" s="12" t="s">
        <v>22</v>
      </c>
      <c r="C1006" s="12">
        <v>1753</v>
      </c>
      <c r="D1006" s="12">
        <v>0.72</v>
      </c>
      <c r="E1006" s="12">
        <v>0.73899999999999999</v>
      </c>
      <c r="F1006" s="12">
        <v>0.61499999999999999</v>
      </c>
      <c r="G1006" s="12">
        <v>27249.19</v>
      </c>
      <c r="H1006" s="13">
        <v>42</v>
      </c>
    </row>
    <row r="1007" spans="1:8">
      <c r="A1007" s="8" t="s">
        <v>1035</v>
      </c>
      <c r="B1007" s="9" t="s">
        <v>14</v>
      </c>
      <c r="C1007" s="9">
        <v>440</v>
      </c>
      <c r="D1007" s="9">
        <v>0.71499999999999997</v>
      </c>
      <c r="E1007" s="9">
        <v>0.72499999999999998</v>
      </c>
      <c r="F1007" s="9">
        <v>0.59199999999999997</v>
      </c>
      <c r="G1007" s="9">
        <v>36091.15</v>
      </c>
      <c r="H1007" s="10">
        <v>13</v>
      </c>
    </row>
    <row r="1008" spans="1:8">
      <c r="A1008" s="11" t="s">
        <v>1036</v>
      </c>
      <c r="B1008" s="12" t="s">
        <v>14</v>
      </c>
      <c r="C1008" s="12">
        <v>1196</v>
      </c>
      <c r="D1008" s="12">
        <v>0.76700000000000002</v>
      </c>
      <c r="E1008" s="12">
        <v>0.77600000000000002</v>
      </c>
      <c r="F1008" s="12">
        <v>0.68400000000000005</v>
      </c>
      <c r="G1008" s="12">
        <v>37884.839999999997</v>
      </c>
      <c r="H1008" s="13">
        <v>34</v>
      </c>
    </row>
    <row r="1009" spans="1:8">
      <c r="A1009" s="8" t="s">
        <v>1037</v>
      </c>
      <c r="B1009" s="9" t="s">
        <v>59</v>
      </c>
      <c r="C1009" s="9">
        <v>684</v>
      </c>
      <c r="D1009" s="9">
        <v>0.73799999999999999</v>
      </c>
      <c r="E1009" s="9">
        <v>0.73499999999999999</v>
      </c>
      <c r="F1009" s="9">
        <v>0.63900000000000001</v>
      </c>
      <c r="G1009" s="9">
        <v>47982.39</v>
      </c>
      <c r="H1009" s="10">
        <v>25</v>
      </c>
    </row>
    <row r="1010" spans="1:8">
      <c r="A1010" s="11" t="s">
        <v>1038</v>
      </c>
      <c r="B1010" s="12" t="s">
        <v>33</v>
      </c>
      <c r="C1010" s="12">
        <v>614</v>
      </c>
      <c r="D1010" s="12">
        <v>0.74299999999999999</v>
      </c>
      <c r="E1010" s="12">
        <v>0.76800000000000002</v>
      </c>
      <c r="F1010" s="12">
        <v>0.63500000000000001</v>
      </c>
      <c r="G1010" s="12">
        <v>22218.87</v>
      </c>
      <c r="H1010" s="13">
        <v>15</v>
      </c>
    </row>
    <row r="1011" spans="1:8">
      <c r="A1011" s="8" t="s">
        <v>1039</v>
      </c>
      <c r="B1011" s="9" t="s">
        <v>7</v>
      </c>
      <c r="C1011" s="9">
        <v>659</v>
      </c>
      <c r="D1011" s="9">
        <v>0.746</v>
      </c>
      <c r="E1011" s="9">
        <v>0.73699999999999999</v>
      </c>
      <c r="F1011" s="9">
        <v>0.70099999999999996</v>
      </c>
      <c r="G1011" s="9">
        <v>19311.66</v>
      </c>
      <c r="H1011" s="10">
        <v>9</v>
      </c>
    </row>
    <row r="1012" spans="1:8">
      <c r="A1012" s="11" t="s">
        <v>1040</v>
      </c>
      <c r="B1012" s="12" t="s">
        <v>49</v>
      </c>
      <c r="C1012" s="12">
        <v>1514</v>
      </c>
      <c r="D1012" s="12">
        <v>0.624</v>
      </c>
      <c r="E1012" s="12">
        <v>0.65300000000000002</v>
      </c>
      <c r="F1012" s="12">
        <v>0.46700000000000003</v>
      </c>
      <c r="G1012" s="12">
        <v>17267.580000000002</v>
      </c>
      <c r="H1012" s="13">
        <v>5</v>
      </c>
    </row>
    <row r="1013" spans="1:8">
      <c r="A1013" s="8" t="s">
        <v>1041</v>
      </c>
      <c r="B1013" s="9" t="s">
        <v>22</v>
      </c>
      <c r="C1013" s="9">
        <v>1148</v>
      </c>
      <c r="D1013" s="9">
        <v>0.73799999999999999</v>
      </c>
      <c r="E1013" s="9">
        <v>0.73699999999999999</v>
      </c>
      <c r="F1013" s="9">
        <v>0.65500000000000003</v>
      </c>
      <c r="G1013" s="9">
        <v>19067.060000000001</v>
      </c>
      <c r="H1013" s="10">
        <v>22</v>
      </c>
    </row>
    <row r="1014" spans="1:8">
      <c r="A1014" s="11" t="s">
        <v>1042</v>
      </c>
      <c r="B1014" s="12" t="s">
        <v>19</v>
      </c>
      <c r="C1014" s="12">
        <v>1998</v>
      </c>
      <c r="D1014" s="12">
        <v>0.56299999999999994</v>
      </c>
      <c r="E1014" s="12">
        <v>0.58499999999999996</v>
      </c>
      <c r="F1014" s="12">
        <v>0.433</v>
      </c>
      <c r="G1014" s="12">
        <v>9926.26</v>
      </c>
      <c r="H1014" s="13">
        <v>9</v>
      </c>
    </row>
    <row r="1015" spans="1:8">
      <c r="A1015" s="8" t="s">
        <v>1043</v>
      </c>
      <c r="B1015" s="9" t="s">
        <v>22</v>
      </c>
      <c r="C1015" s="9">
        <v>932</v>
      </c>
      <c r="D1015" s="9">
        <v>0.66</v>
      </c>
      <c r="E1015" s="9">
        <v>0.68100000000000005</v>
      </c>
      <c r="F1015" s="9">
        <v>0.50900000000000001</v>
      </c>
      <c r="G1015" s="9">
        <v>23094.71</v>
      </c>
      <c r="H1015" s="10">
        <v>33</v>
      </c>
    </row>
    <row r="1016" spans="1:8">
      <c r="A1016" s="11" t="s">
        <v>1044</v>
      </c>
      <c r="B1016" s="12" t="s">
        <v>22</v>
      </c>
      <c r="C1016" s="12">
        <v>1745</v>
      </c>
      <c r="D1016" s="12">
        <v>0.74299999999999999</v>
      </c>
      <c r="E1016" s="12">
        <v>0.69799999999999995</v>
      </c>
      <c r="F1016" s="12">
        <v>0.68400000000000005</v>
      </c>
      <c r="G1016" s="12">
        <v>39966.17</v>
      </c>
      <c r="H1016" s="13">
        <v>43</v>
      </c>
    </row>
    <row r="1017" spans="1:8">
      <c r="A1017" s="8" t="s">
        <v>1045</v>
      </c>
      <c r="B1017" s="9" t="s">
        <v>16</v>
      </c>
      <c r="C1017" s="9">
        <v>903</v>
      </c>
      <c r="D1017" s="9">
        <v>0.7</v>
      </c>
      <c r="E1017" s="9">
        <v>0.66300000000000003</v>
      </c>
      <c r="F1017" s="9">
        <v>0.622</v>
      </c>
      <c r="G1017" s="9">
        <v>22322.27</v>
      </c>
      <c r="H1017" s="10">
        <v>13</v>
      </c>
    </row>
    <row r="1018" spans="1:8">
      <c r="A1018" s="11" t="s">
        <v>1046</v>
      </c>
      <c r="B1018" s="12" t="s">
        <v>24</v>
      </c>
      <c r="C1018" s="12">
        <v>1811</v>
      </c>
      <c r="D1018" s="12">
        <v>0.58099999999999996</v>
      </c>
      <c r="E1018" s="12">
        <v>0.60799999999999998</v>
      </c>
      <c r="F1018" s="12">
        <v>0.41899999999999998</v>
      </c>
      <c r="G1018" s="12">
        <v>8110.8</v>
      </c>
      <c r="H1018" s="13">
        <v>27</v>
      </c>
    </row>
    <row r="1019" spans="1:8">
      <c r="A1019" s="8" t="s">
        <v>1047</v>
      </c>
      <c r="B1019" s="9" t="s">
        <v>16</v>
      </c>
      <c r="C1019" s="9">
        <v>344</v>
      </c>
      <c r="D1019" s="9">
        <v>0.65</v>
      </c>
      <c r="E1019" s="9">
        <v>0.65600000000000003</v>
      </c>
      <c r="F1019" s="9">
        <v>0.50700000000000001</v>
      </c>
      <c r="G1019" s="9">
        <v>13374.81</v>
      </c>
      <c r="H1019" s="10">
        <v>4</v>
      </c>
    </row>
    <row r="1020" spans="1:8">
      <c r="A1020" s="11" t="s">
        <v>1048</v>
      </c>
      <c r="B1020" s="12" t="s">
        <v>7</v>
      </c>
      <c r="C1020" s="12">
        <v>242</v>
      </c>
      <c r="D1020" s="12">
        <v>0.76800000000000002</v>
      </c>
      <c r="E1020" s="12">
        <v>0.74299999999999999</v>
      </c>
      <c r="F1020" s="12">
        <v>0.72199999999999998</v>
      </c>
      <c r="G1020" s="12">
        <v>24144.27</v>
      </c>
      <c r="H1020" s="13">
        <v>9</v>
      </c>
    </row>
    <row r="1021" spans="1:8">
      <c r="A1021" s="8" t="s">
        <v>1049</v>
      </c>
      <c r="B1021" s="9" t="s">
        <v>22</v>
      </c>
      <c r="C1021" s="9">
        <v>1318</v>
      </c>
      <c r="D1021" s="9">
        <v>0.70599999999999996</v>
      </c>
      <c r="E1021" s="9">
        <v>0.70899999999999996</v>
      </c>
      <c r="F1021" s="9">
        <v>0.59399999999999997</v>
      </c>
      <c r="G1021" s="9">
        <v>21565.119999999999</v>
      </c>
      <c r="H1021" s="10">
        <v>43</v>
      </c>
    </row>
    <row r="1022" spans="1:8">
      <c r="A1022" s="11" t="s">
        <v>48</v>
      </c>
      <c r="B1022" s="12" t="s">
        <v>82</v>
      </c>
      <c r="C1022" s="12">
        <v>782</v>
      </c>
      <c r="D1022" s="12">
        <v>0.59</v>
      </c>
      <c r="E1022" s="12">
        <v>0.55700000000000005</v>
      </c>
      <c r="F1022" s="12">
        <v>0.49199999999999999</v>
      </c>
      <c r="G1022" s="12">
        <v>8744.48</v>
      </c>
      <c r="H1022" s="13">
        <v>28</v>
      </c>
    </row>
    <row r="1023" spans="1:8">
      <c r="A1023" s="8" t="s">
        <v>1050</v>
      </c>
      <c r="B1023" s="9" t="s">
        <v>59</v>
      </c>
      <c r="C1023" s="9">
        <v>635</v>
      </c>
      <c r="D1023" s="9">
        <v>0.76</v>
      </c>
      <c r="E1023" s="9">
        <v>0.745</v>
      </c>
      <c r="F1023" s="9">
        <v>0.66800000000000004</v>
      </c>
      <c r="G1023" s="9">
        <v>27970.84</v>
      </c>
      <c r="H1023" s="10">
        <v>14</v>
      </c>
    </row>
    <row r="1024" spans="1:8">
      <c r="A1024" s="11" t="s">
        <v>1051</v>
      </c>
      <c r="B1024" s="12" t="s">
        <v>16</v>
      </c>
      <c r="C1024" s="12">
        <v>824</v>
      </c>
      <c r="D1024" s="12">
        <v>0.71499999999999997</v>
      </c>
      <c r="E1024" s="12">
        <v>0.69</v>
      </c>
      <c r="F1024" s="12">
        <v>0.623</v>
      </c>
      <c r="G1024" s="12">
        <v>23369.48</v>
      </c>
      <c r="H1024" s="13">
        <v>18</v>
      </c>
    </row>
    <row r="1025" spans="1:8">
      <c r="A1025" s="8" t="s">
        <v>1052</v>
      </c>
      <c r="B1025" s="9" t="s">
        <v>24</v>
      </c>
      <c r="C1025" s="9">
        <v>2677</v>
      </c>
      <c r="D1025" s="9">
        <v>0.57999999999999996</v>
      </c>
      <c r="E1025" s="9">
        <v>0.58599999999999997</v>
      </c>
      <c r="F1025" s="9">
        <v>0.44600000000000001</v>
      </c>
      <c r="G1025" s="9">
        <v>9860.74</v>
      </c>
      <c r="H1025" s="10">
        <v>11</v>
      </c>
    </row>
    <row r="1026" spans="1:8">
      <c r="A1026" s="11" t="s">
        <v>1053</v>
      </c>
      <c r="B1026" s="12" t="s">
        <v>82</v>
      </c>
      <c r="C1026" s="12">
        <v>5742</v>
      </c>
      <c r="D1026" s="12">
        <v>0.64900000000000002</v>
      </c>
      <c r="E1026" s="12">
        <v>0.61899999999999999</v>
      </c>
      <c r="F1026" s="12">
        <v>0.56599999999999995</v>
      </c>
      <c r="G1026" s="12">
        <v>12697.98</v>
      </c>
      <c r="H1026" s="13">
        <v>101</v>
      </c>
    </row>
    <row r="1027" spans="1:8">
      <c r="A1027" s="8" t="s">
        <v>1054</v>
      </c>
      <c r="B1027" s="9" t="s">
        <v>16</v>
      </c>
      <c r="C1027" s="9">
        <v>1109</v>
      </c>
      <c r="D1027" s="9">
        <v>0.67500000000000004</v>
      </c>
      <c r="E1027" s="9">
        <v>0.66600000000000004</v>
      </c>
      <c r="F1027" s="9">
        <v>0.57499999999999996</v>
      </c>
      <c r="G1027" s="9">
        <v>12816.33</v>
      </c>
      <c r="H1027" s="10">
        <v>25</v>
      </c>
    </row>
    <row r="1028" spans="1:8">
      <c r="A1028" s="11" t="s">
        <v>1055</v>
      </c>
      <c r="B1028" s="12" t="s">
        <v>33</v>
      </c>
      <c r="C1028" s="12">
        <v>622</v>
      </c>
      <c r="D1028" s="12">
        <v>0.68700000000000006</v>
      </c>
      <c r="E1028" s="12">
        <v>0.71</v>
      </c>
      <c r="F1028" s="12">
        <v>0.54700000000000004</v>
      </c>
      <c r="G1028" s="12">
        <v>24999.87</v>
      </c>
      <c r="H1028" s="13">
        <v>20</v>
      </c>
    </row>
    <row r="1029" spans="1:8">
      <c r="A1029" s="8" t="s">
        <v>1056</v>
      </c>
      <c r="B1029" s="9" t="s">
        <v>7</v>
      </c>
      <c r="C1029" s="9">
        <v>670</v>
      </c>
      <c r="D1029" s="9">
        <v>0.72199999999999998</v>
      </c>
      <c r="E1029" s="9">
        <v>0.69799999999999995</v>
      </c>
      <c r="F1029" s="9">
        <v>0.64500000000000002</v>
      </c>
      <c r="G1029" s="9">
        <v>8744.25</v>
      </c>
      <c r="H1029" s="10">
        <v>3</v>
      </c>
    </row>
    <row r="1030" spans="1:8">
      <c r="A1030" s="11" t="s">
        <v>1057</v>
      </c>
      <c r="B1030" s="12" t="s">
        <v>16</v>
      </c>
      <c r="C1030" s="12">
        <v>821</v>
      </c>
      <c r="D1030" s="12">
        <v>0.71499999999999997</v>
      </c>
      <c r="E1030" s="12">
        <v>0.72199999999999998</v>
      </c>
      <c r="F1030" s="12">
        <v>0.58599999999999997</v>
      </c>
      <c r="G1030" s="12">
        <v>19860.09</v>
      </c>
      <c r="H1030" s="13">
        <v>23</v>
      </c>
    </row>
    <row r="1031" spans="1:8">
      <c r="A1031" s="8" t="s">
        <v>1058</v>
      </c>
      <c r="B1031" s="9" t="s">
        <v>16</v>
      </c>
      <c r="C1031" s="9">
        <v>147</v>
      </c>
      <c r="D1031" s="9">
        <v>0.71</v>
      </c>
      <c r="E1031" s="9">
        <v>0.73599999999999999</v>
      </c>
      <c r="F1031" s="9">
        <v>0.57299999999999995</v>
      </c>
      <c r="G1031" s="9">
        <v>24586.97</v>
      </c>
      <c r="H1031" s="10">
        <v>3</v>
      </c>
    </row>
    <row r="1032" spans="1:8">
      <c r="A1032" s="11" t="s">
        <v>1059</v>
      </c>
      <c r="B1032" s="12" t="s">
        <v>7</v>
      </c>
      <c r="C1032" s="12">
        <v>255</v>
      </c>
      <c r="D1032" s="12">
        <v>0.77</v>
      </c>
      <c r="E1032" s="12">
        <v>0.749</v>
      </c>
      <c r="F1032" s="12">
        <v>0.68899999999999995</v>
      </c>
      <c r="G1032" s="12">
        <v>30766.240000000002</v>
      </c>
      <c r="H1032" s="13">
        <v>4</v>
      </c>
    </row>
    <row r="1033" spans="1:8">
      <c r="A1033" s="8" t="s">
        <v>1060</v>
      </c>
      <c r="B1033" s="9" t="s">
        <v>16</v>
      </c>
      <c r="C1033" s="9">
        <v>1030</v>
      </c>
      <c r="D1033" s="9">
        <v>0.71799999999999997</v>
      </c>
      <c r="E1033" s="9">
        <v>0.73599999999999999</v>
      </c>
      <c r="F1033" s="9">
        <v>0.57299999999999995</v>
      </c>
      <c r="G1033" s="9">
        <v>35798.550000000003</v>
      </c>
      <c r="H1033" s="10">
        <v>22</v>
      </c>
    </row>
    <row r="1034" spans="1:8">
      <c r="A1034" s="11" t="s">
        <v>1061</v>
      </c>
      <c r="B1034" s="12" t="s">
        <v>7</v>
      </c>
      <c r="C1034" s="12">
        <v>733</v>
      </c>
      <c r="D1034" s="12">
        <v>0.73199999999999998</v>
      </c>
      <c r="E1034" s="12">
        <v>0.72</v>
      </c>
      <c r="F1034" s="12">
        <v>0.66800000000000004</v>
      </c>
      <c r="G1034" s="12">
        <v>23074.63</v>
      </c>
      <c r="H1034" s="13">
        <v>6</v>
      </c>
    </row>
    <row r="1035" spans="1:8">
      <c r="A1035" s="8" t="s">
        <v>1062</v>
      </c>
      <c r="B1035" s="9" t="s">
        <v>7</v>
      </c>
      <c r="C1035" s="9">
        <v>167</v>
      </c>
      <c r="D1035" s="9">
        <v>0.70299999999999996</v>
      </c>
      <c r="E1035" s="9">
        <v>0.69599999999999995</v>
      </c>
      <c r="F1035" s="9">
        <v>0.57799999999999996</v>
      </c>
      <c r="G1035" s="9">
        <v>18076.57</v>
      </c>
      <c r="H1035" s="10">
        <v>4</v>
      </c>
    </row>
    <row r="1036" spans="1:8">
      <c r="A1036" s="11" t="s">
        <v>1063</v>
      </c>
      <c r="B1036" s="12" t="s">
        <v>29</v>
      </c>
      <c r="C1036" s="12">
        <v>1186</v>
      </c>
      <c r="D1036" s="12">
        <v>0.7</v>
      </c>
      <c r="E1036" s="12">
        <v>0.72299999999999998</v>
      </c>
      <c r="F1036" s="12">
        <v>0.59199999999999997</v>
      </c>
      <c r="G1036" s="12">
        <v>23061.55</v>
      </c>
      <c r="H1036" s="13">
        <v>18</v>
      </c>
    </row>
    <row r="1037" spans="1:8">
      <c r="A1037" s="8" t="s">
        <v>1064</v>
      </c>
      <c r="B1037" s="9" t="s">
        <v>16</v>
      </c>
      <c r="C1037" s="9">
        <v>1171</v>
      </c>
      <c r="D1037" s="9">
        <v>0.71</v>
      </c>
      <c r="E1037" s="9">
        <v>0.70099999999999996</v>
      </c>
      <c r="F1037" s="9">
        <v>0.60199999999999998</v>
      </c>
      <c r="G1037" s="9">
        <v>20541.939999999999</v>
      </c>
      <c r="H1037" s="10">
        <v>15</v>
      </c>
    </row>
    <row r="1038" spans="1:8">
      <c r="A1038" s="11" t="s">
        <v>1065</v>
      </c>
      <c r="B1038" s="12" t="s">
        <v>87</v>
      </c>
      <c r="C1038" s="12">
        <v>5664</v>
      </c>
      <c r="D1038" s="12">
        <v>0.65</v>
      </c>
      <c r="E1038" s="12">
        <v>0.61899999999999999</v>
      </c>
      <c r="F1038" s="12">
        <v>0.59099999999999997</v>
      </c>
      <c r="G1038" s="12">
        <v>10949.06</v>
      </c>
      <c r="H1038" s="13">
        <v>26</v>
      </c>
    </row>
    <row r="1039" spans="1:8">
      <c r="A1039" s="8" t="s">
        <v>1066</v>
      </c>
      <c r="B1039" s="9" t="s">
        <v>22</v>
      </c>
      <c r="C1039" s="9">
        <v>556</v>
      </c>
      <c r="D1039" s="9">
        <v>0.75800000000000001</v>
      </c>
      <c r="E1039" s="9">
        <v>0.73499999999999999</v>
      </c>
      <c r="F1039" s="9">
        <v>0.69099999999999995</v>
      </c>
      <c r="G1039" s="9">
        <v>22544.45</v>
      </c>
      <c r="H1039" s="10">
        <v>8</v>
      </c>
    </row>
    <row r="1040" spans="1:8">
      <c r="A1040" s="11" t="s">
        <v>1067</v>
      </c>
      <c r="B1040" s="12" t="s">
        <v>22</v>
      </c>
      <c r="C1040" s="12">
        <v>468</v>
      </c>
      <c r="D1040" s="12">
        <v>0.73799999999999999</v>
      </c>
      <c r="E1040" s="12">
        <v>0.72799999999999998</v>
      </c>
      <c r="F1040" s="12">
        <v>0.66100000000000003</v>
      </c>
      <c r="G1040" s="12">
        <v>45556.58</v>
      </c>
      <c r="H1040" s="13">
        <v>15</v>
      </c>
    </row>
    <row r="1041" spans="1:8">
      <c r="A1041" s="8" t="s">
        <v>1068</v>
      </c>
      <c r="B1041" s="9" t="s">
        <v>49</v>
      </c>
      <c r="C1041" s="9">
        <v>3552</v>
      </c>
      <c r="D1041" s="9">
        <v>0.622</v>
      </c>
      <c r="E1041" s="9">
        <v>0.628</v>
      </c>
      <c r="F1041" s="9">
        <v>0.50900000000000001</v>
      </c>
      <c r="G1041" s="9">
        <v>8612.32</v>
      </c>
      <c r="H1041" s="10">
        <v>9</v>
      </c>
    </row>
    <row r="1042" spans="1:8">
      <c r="A1042" s="11" t="s">
        <v>1069</v>
      </c>
      <c r="B1042" s="12" t="s">
        <v>24</v>
      </c>
      <c r="C1042" s="12">
        <v>1706</v>
      </c>
      <c r="D1042" s="12">
        <v>0.63200000000000001</v>
      </c>
      <c r="E1042" s="12">
        <v>0.64500000000000002</v>
      </c>
      <c r="F1042" s="12">
        <v>0.50800000000000001</v>
      </c>
      <c r="G1042" s="12">
        <v>9656.9699999999993</v>
      </c>
      <c r="H1042" s="13">
        <v>8</v>
      </c>
    </row>
    <row r="1043" spans="1:8">
      <c r="A1043" s="8" t="s">
        <v>1070</v>
      </c>
      <c r="B1043" s="9" t="s">
        <v>22</v>
      </c>
      <c r="C1043" s="9">
        <v>1574</v>
      </c>
      <c r="D1043" s="9">
        <v>0.72</v>
      </c>
      <c r="E1043" s="9">
        <v>0.71099999999999997</v>
      </c>
      <c r="F1043" s="9">
        <v>0.623</v>
      </c>
      <c r="G1043" s="9">
        <v>26537.52</v>
      </c>
      <c r="H1043" s="10">
        <v>54</v>
      </c>
    </row>
    <row r="1044" spans="1:8">
      <c r="A1044" s="11" t="s">
        <v>1071</v>
      </c>
      <c r="B1044" s="12" t="s">
        <v>87</v>
      </c>
      <c r="C1044" s="12">
        <v>2402</v>
      </c>
      <c r="D1044" s="12">
        <v>0.68200000000000005</v>
      </c>
      <c r="E1044" s="12">
        <v>0.64400000000000002</v>
      </c>
      <c r="F1044" s="12">
        <v>0.621</v>
      </c>
      <c r="G1044" s="12">
        <v>12923.12</v>
      </c>
      <c r="H1044" s="13">
        <v>38</v>
      </c>
    </row>
    <row r="1045" spans="1:8">
      <c r="A1045" s="8" t="s">
        <v>1072</v>
      </c>
      <c r="B1045" s="9" t="s">
        <v>7</v>
      </c>
      <c r="C1045" s="9">
        <v>1801</v>
      </c>
      <c r="D1045" s="9">
        <v>0.78500000000000003</v>
      </c>
      <c r="E1045" s="9">
        <v>0.76900000000000002</v>
      </c>
      <c r="F1045" s="9">
        <v>0.72</v>
      </c>
      <c r="G1045" s="9">
        <v>14456.43</v>
      </c>
      <c r="H1045" s="10">
        <v>46</v>
      </c>
    </row>
    <row r="1046" spans="1:8">
      <c r="A1046" s="11" t="s">
        <v>1073</v>
      </c>
      <c r="B1046" s="12" t="s">
        <v>16</v>
      </c>
      <c r="C1046" s="12">
        <v>258</v>
      </c>
      <c r="D1046" s="12">
        <v>0.74</v>
      </c>
      <c r="E1046" s="12">
        <v>0.74099999999999999</v>
      </c>
      <c r="F1046" s="12">
        <v>0.61899999999999999</v>
      </c>
      <c r="G1046" s="12">
        <v>18178.82</v>
      </c>
      <c r="H1046" s="13">
        <v>6</v>
      </c>
    </row>
    <row r="1047" spans="1:8">
      <c r="A1047" s="8" t="s">
        <v>1074</v>
      </c>
      <c r="B1047" s="9" t="s">
        <v>33</v>
      </c>
      <c r="C1047" s="9">
        <v>1008</v>
      </c>
      <c r="D1047" s="9">
        <v>0.69</v>
      </c>
      <c r="E1047" s="9">
        <v>0.71</v>
      </c>
      <c r="F1047" s="9">
        <v>0.55300000000000005</v>
      </c>
      <c r="G1047" s="9">
        <v>28048.9</v>
      </c>
      <c r="H1047" s="10">
        <v>16</v>
      </c>
    </row>
    <row r="1048" spans="1:8">
      <c r="A1048" s="11" t="s">
        <v>1075</v>
      </c>
      <c r="B1048" s="12" t="s">
        <v>39</v>
      </c>
      <c r="C1048" s="12">
        <v>5108</v>
      </c>
      <c r="D1048" s="12">
        <v>0.61399999999999999</v>
      </c>
      <c r="E1048" s="12">
        <v>0.60399999999999998</v>
      </c>
      <c r="F1048" s="12">
        <v>0.48099999999999998</v>
      </c>
      <c r="G1048" s="12">
        <v>13027.29</v>
      </c>
      <c r="H1048" s="13">
        <v>47</v>
      </c>
    </row>
    <row r="1049" spans="1:8">
      <c r="A1049" s="8" t="s">
        <v>1076</v>
      </c>
      <c r="B1049" s="9" t="s">
        <v>53</v>
      </c>
      <c r="C1049" s="9">
        <v>1489</v>
      </c>
      <c r="D1049" s="9">
        <v>0.71</v>
      </c>
      <c r="E1049" s="9">
        <v>0.71799999999999997</v>
      </c>
      <c r="F1049" s="9">
        <v>0.59499999999999997</v>
      </c>
      <c r="G1049" s="9">
        <v>20781.89</v>
      </c>
      <c r="H1049" s="10">
        <v>13</v>
      </c>
    </row>
    <row r="1050" spans="1:8">
      <c r="A1050" s="11" t="s">
        <v>1077</v>
      </c>
      <c r="B1050" s="12" t="s">
        <v>87</v>
      </c>
      <c r="C1050" s="12">
        <v>1235</v>
      </c>
      <c r="D1050" s="12">
        <v>0.626</v>
      </c>
      <c r="E1050" s="12">
        <v>0.58699999999999997</v>
      </c>
      <c r="F1050" s="12">
        <v>0.54600000000000004</v>
      </c>
      <c r="G1050" s="12">
        <v>8014.17</v>
      </c>
      <c r="H1050" s="13">
        <v>7</v>
      </c>
    </row>
    <row r="1051" spans="1:8">
      <c r="A1051" s="8" t="s">
        <v>1078</v>
      </c>
      <c r="B1051" s="9" t="s">
        <v>16</v>
      </c>
      <c r="C1051" s="9">
        <v>699</v>
      </c>
      <c r="D1051" s="9">
        <v>0.71299999999999997</v>
      </c>
      <c r="E1051" s="9">
        <v>0.69199999999999995</v>
      </c>
      <c r="F1051" s="9">
        <v>0.61799999999999999</v>
      </c>
      <c r="G1051" s="9">
        <v>19262.599999999999</v>
      </c>
      <c r="H1051" s="10">
        <v>19</v>
      </c>
    </row>
    <row r="1052" spans="1:8">
      <c r="A1052" s="11" t="s">
        <v>1079</v>
      </c>
      <c r="B1052" s="12" t="s">
        <v>22</v>
      </c>
      <c r="C1052" s="12">
        <v>327</v>
      </c>
      <c r="D1052" s="12">
        <v>0.69</v>
      </c>
      <c r="E1052" s="12">
        <v>0.69599999999999995</v>
      </c>
      <c r="F1052" s="12">
        <v>0.56899999999999995</v>
      </c>
      <c r="G1052" s="12">
        <v>19017.93</v>
      </c>
      <c r="H1052" s="13">
        <v>6</v>
      </c>
    </row>
    <row r="1053" spans="1:8">
      <c r="A1053" s="8" t="s">
        <v>1080</v>
      </c>
      <c r="B1053" s="9" t="s">
        <v>87</v>
      </c>
      <c r="C1053" s="9">
        <v>8704</v>
      </c>
      <c r="D1053" s="9">
        <v>0.624</v>
      </c>
      <c r="E1053" s="9">
        <v>0.59499999999999997</v>
      </c>
      <c r="F1053" s="9">
        <v>0.54300000000000004</v>
      </c>
      <c r="G1053" s="9">
        <v>10276.68</v>
      </c>
      <c r="H1053" s="10">
        <v>121</v>
      </c>
    </row>
    <row r="1054" spans="1:8">
      <c r="A1054" s="11" t="s">
        <v>1081</v>
      </c>
      <c r="B1054" s="12" t="s">
        <v>10</v>
      </c>
      <c r="C1054" s="12">
        <v>808</v>
      </c>
      <c r="D1054" s="12">
        <v>0.69599999999999995</v>
      </c>
      <c r="E1054" s="12">
        <v>0.68300000000000005</v>
      </c>
      <c r="F1054" s="12">
        <v>0.60799999999999998</v>
      </c>
      <c r="G1054" s="12">
        <v>25480.86</v>
      </c>
      <c r="H1054" s="13">
        <v>7</v>
      </c>
    </row>
    <row r="1055" spans="1:8">
      <c r="A1055" s="8" t="s">
        <v>1082</v>
      </c>
      <c r="B1055" s="9" t="s">
        <v>24</v>
      </c>
      <c r="C1055" s="9">
        <v>985</v>
      </c>
      <c r="D1055" s="9">
        <v>0.627</v>
      </c>
      <c r="E1055" s="9">
        <v>0.63600000000000001</v>
      </c>
      <c r="F1055" s="9">
        <v>0.51600000000000001</v>
      </c>
      <c r="G1055" s="9">
        <v>20473.3</v>
      </c>
      <c r="H1055" s="10">
        <v>22</v>
      </c>
    </row>
    <row r="1056" spans="1:8">
      <c r="A1056" s="11" t="s">
        <v>1083</v>
      </c>
      <c r="B1056" s="12" t="s">
        <v>53</v>
      </c>
      <c r="C1056" s="12">
        <v>2631</v>
      </c>
      <c r="D1056" s="12">
        <v>0.7</v>
      </c>
      <c r="E1056" s="12">
        <v>0.71499999999999997</v>
      </c>
      <c r="F1056" s="12">
        <v>0.59699999999999998</v>
      </c>
      <c r="G1056" s="12">
        <v>28749.51</v>
      </c>
      <c r="H1056" s="13">
        <v>26</v>
      </c>
    </row>
    <row r="1057" spans="1:8">
      <c r="A1057" s="8" t="s">
        <v>1084</v>
      </c>
      <c r="B1057" s="9" t="s">
        <v>82</v>
      </c>
      <c r="C1057" s="9">
        <v>2322</v>
      </c>
      <c r="D1057" s="9">
        <v>0.56899999999999995</v>
      </c>
      <c r="E1057" s="9">
        <v>0.56299999999999994</v>
      </c>
      <c r="F1057" s="9">
        <v>0.46100000000000002</v>
      </c>
      <c r="G1057" s="9">
        <v>10561.14</v>
      </c>
      <c r="H1057" s="10">
        <v>32</v>
      </c>
    </row>
    <row r="1058" spans="1:8">
      <c r="A1058" s="11" t="s">
        <v>1085</v>
      </c>
      <c r="B1058" s="12" t="s">
        <v>53</v>
      </c>
      <c r="C1058" s="12">
        <v>1537</v>
      </c>
      <c r="D1058" s="12">
        <v>0.70299999999999996</v>
      </c>
      <c r="E1058" s="12">
        <v>0.71899999999999997</v>
      </c>
      <c r="F1058" s="12">
        <v>0.57899999999999996</v>
      </c>
      <c r="G1058" s="12">
        <v>24575.119999999999</v>
      </c>
      <c r="H1058" s="13">
        <v>16</v>
      </c>
    </row>
    <row r="1059" spans="1:8">
      <c r="A1059" s="8" t="s">
        <v>1086</v>
      </c>
      <c r="B1059" s="9" t="s">
        <v>16</v>
      </c>
      <c r="C1059" s="9">
        <v>291</v>
      </c>
      <c r="D1059" s="9">
        <v>0.66</v>
      </c>
      <c r="E1059" s="9">
        <v>0.66200000000000003</v>
      </c>
      <c r="F1059" s="9">
        <v>0.50700000000000001</v>
      </c>
      <c r="G1059" s="9">
        <v>12962.25</v>
      </c>
      <c r="H1059" s="10">
        <v>4</v>
      </c>
    </row>
    <row r="1060" spans="1:8">
      <c r="A1060" s="11" t="s">
        <v>1087</v>
      </c>
      <c r="B1060" s="12" t="s">
        <v>14</v>
      </c>
      <c r="C1060" s="12">
        <v>850</v>
      </c>
      <c r="D1060" s="12">
        <v>0.8</v>
      </c>
      <c r="E1060" s="12">
        <v>0.83499999999999996</v>
      </c>
      <c r="F1060" s="12">
        <v>0.72399999999999998</v>
      </c>
      <c r="G1060" s="12">
        <v>72125.210000000006</v>
      </c>
      <c r="H1060" s="13">
        <v>48</v>
      </c>
    </row>
    <row r="1061" spans="1:8">
      <c r="A1061" s="8" t="s">
        <v>1088</v>
      </c>
      <c r="B1061" s="9" t="s">
        <v>22</v>
      </c>
      <c r="C1061" s="9">
        <v>309</v>
      </c>
      <c r="D1061" s="9">
        <v>0.70599999999999996</v>
      </c>
      <c r="E1061" s="9">
        <v>0.68400000000000005</v>
      </c>
      <c r="F1061" s="9">
        <v>0.64100000000000001</v>
      </c>
      <c r="G1061" s="9">
        <v>24040.05</v>
      </c>
      <c r="H1061" s="10">
        <v>7</v>
      </c>
    </row>
    <row r="1062" spans="1:8">
      <c r="A1062" s="11" t="s">
        <v>1089</v>
      </c>
      <c r="B1062" s="12" t="s">
        <v>22</v>
      </c>
      <c r="C1062" s="12">
        <v>825</v>
      </c>
      <c r="D1062" s="12">
        <v>0.61799999999999999</v>
      </c>
      <c r="E1062" s="12">
        <v>0.65</v>
      </c>
      <c r="F1062" s="12">
        <v>0.46100000000000002</v>
      </c>
      <c r="G1062" s="12">
        <v>21269.62</v>
      </c>
      <c r="H1062" s="13">
        <v>25</v>
      </c>
    </row>
    <row r="1063" spans="1:8">
      <c r="A1063" s="8" t="s">
        <v>1090</v>
      </c>
      <c r="B1063" s="9" t="s">
        <v>31</v>
      </c>
      <c r="C1063" s="9">
        <v>3666</v>
      </c>
      <c r="D1063" s="9">
        <v>0.65900000000000003</v>
      </c>
      <c r="E1063" s="9">
        <v>0.59199999999999997</v>
      </c>
      <c r="F1063" s="9">
        <v>0.624</v>
      </c>
      <c r="G1063" s="9">
        <v>11316.65</v>
      </c>
      <c r="H1063" s="10">
        <v>75</v>
      </c>
    </row>
    <row r="1064" spans="1:8">
      <c r="A1064" s="11" t="s">
        <v>1091</v>
      </c>
      <c r="B1064" s="12" t="s">
        <v>29</v>
      </c>
      <c r="C1064" s="12">
        <v>496</v>
      </c>
      <c r="D1064" s="12">
        <v>0.67</v>
      </c>
      <c r="E1064" s="12">
        <v>0.64700000000000002</v>
      </c>
      <c r="F1064" s="12">
        <v>0.58699999999999997</v>
      </c>
      <c r="G1064" s="12">
        <v>17891.330000000002</v>
      </c>
      <c r="H1064" s="13">
        <v>8</v>
      </c>
    </row>
    <row r="1065" spans="1:8">
      <c r="A1065" s="8" t="s">
        <v>1092</v>
      </c>
      <c r="B1065" s="9" t="s">
        <v>7</v>
      </c>
      <c r="C1065" s="9">
        <v>465</v>
      </c>
      <c r="D1065" s="9">
        <v>0.77200000000000002</v>
      </c>
      <c r="E1065" s="9">
        <v>0.73799999999999999</v>
      </c>
      <c r="F1065" s="9">
        <v>0.73899999999999999</v>
      </c>
      <c r="G1065" s="9">
        <v>27770.45</v>
      </c>
      <c r="H1065" s="10">
        <v>7</v>
      </c>
    </row>
    <row r="1066" spans="1:8">
      <c r="A1066" s="11" t="s">
        <v>1093</v>
      </c>
      <c r="B1066" s="12" t="s">
        <v>7</v>
      </c>
      <c r="C1066" s="12">
        <v>408</v>
      </c>
      <c r="D1066" s="12">
        <v>0.72299999999999998</v>
      </c>
      <c r="E1066" s="12">
        <v>0.69599999999999995</v>
      </c>
      <c r="F1066" s="12">
        <v>0.64400000000000002</v>
      </c>
      <c r="G1066" s="12">
        <v>21669.79</v>
      </c>
      <c r="H1066" s="13">
        <v>6</v>
      </c>
    </row>
    <row r="1067" spans="1:8">
      <c r="A1067" s="8" t="s">
        <v>1094</v>
      </c>
      <c r="B1067" s="9" t="s">
        <v>16</v>
      </c>
      <c r="C1067" s="9">
        <v>983</v>
      </c>
      <c r="D1067" s="9">
        <v>0.73199999999999998</v>
      </c>
      <c r="E1067" s="9">
        <v>0.72599999999999998</v>
      </c>
      <c r="F1067" s="9">
        <v>0.61899999999999999</v>
      </c>
      <c r="G1067" s="9">
        <v>52118.86</v>
      </c>
      <c r="H1067" s="10">
        <v>16</v>
      </c>
    </row>
    <row r="1068" spans="1:8">
      <c r="A1068" s="11" t="s">
        <v>1095</v>
      </c>
      <c r="B1068" s="12" t="s">
        <v>31</v>
      </c>
      <c r="C1068" s="12">
        <v>506</v>
      </c>
      <c r="D1068" s="12">
        <v>0.60399999999999998</v>
      </c>
      <c r="E1068" s="12">
        <v>0.55100000000000005</v>
      </c>
      <c r="F1068" s="12">
        <v>0.53600000000000003</v>
      </c>
      <c r="G1068" s="12">
        <v>16122.52</v>
      </c>
      <c r="H1068" s="13">
        <v>2</v>
      </c>
    </row>
    <row r="1069" spans="1:8">
      <c r="A1069" s="8" t="s">
        <v>1096</v>
      </c>
      <c r="B1069" s="9" t="s">
        <v>10</v>
      </c>
      <c r="C1069" s="9">
        <v>1419</v>
      </c>
      <c r="D1069" s="9">
        <v>0.73699999999999999</v>
      </c>
      <c r="E1069" s="9">
        <v>0.73499999999999999</v>
      </c>
      <c r="F1069" s="9">
        <v>0.65200000000000002</v>
      </c>
      <c r="G1069" s="9">
        <v>118552.79</v>
      </c>
      <c r="H1069" s="10">
        <v>23</v>
      </c>
    </row>
    <row r="1070" spans="1:8">
      <c r="A1070" s="11" t="s">
        <v>1097</v>
      </c>
      <c r="B1070" s="12" t="s">
        <v>33</v>
      </c>
      <c r="C1070" s="12">
        <v>1290</v>
      </c>
      <c r="D1070" s="12">
        <v>0.74</v>
      </c>
      <c r="E1070" s="12">
        <v>0.71899999999999997</v>
      </c>
      <c r="F1070" s="12">
        <v>0.65</v>
      </c>
      <c r="G1070" s="12">
        <v>25487.599999999999</v>
      </c>
      <c r="H1070" s="13">
        <v>27</v>
      </c>
    </row>
    <row r="1071" spans="1:8">
      <c r="A1071" s="8" t="s">
        <v>1098</v>
      </c>
      <c r="B1071" s="9" t="s">
        <v>16</v>
      </c>
      <c r="C1071" s="9">
        <v>461</v>
      </c>
      <c r="D1071" s="9">
        <v>0.68400000000000005</v>
      </c>
      <c r="E1071" s="9">
        <v>0.67300000000000004</v>
      </c>
      <c r="F1071" s="9">
        <v>0.56399999999999995</v>
      </c>
      <c r="G1071" s="9">
        <v>13670.46</v>
      </c>
      <c r="H1071" s="10">
        <v>6</v>
      </c>
    </row>
    <row r="1072" spans="1:8">
      <c r="A1072" s="11" t="s">
        <v>1099</v>
      </c>
      <c r="B1072" s="12" t="s">
        <v>22</v>
      </c>
      <c r="C1072" s="12">
        <v>513</v>
      </c>
      <c r="D1072" s="12">
        <v>0.71499999999999997</v>
      </c>
      <c r="E1072" s="12">
        <v>0.71399999999999997</v>
      </c>
      <c r="F1072" s="12">
        <v>0.61499999999999999</v>
      </c>
      <c r="G1072" s="12">
        <v>54956.68</v>
      </c>
      <c r="H1072" s="13">
        <v>10</v>
      </c>
    </row>
    <row r="1073" spans="1:8">
      <c r="A1073" s="8" t="s">
        <v>1100</v>
      </c>
      <c r="B1073" s="9" t="s">
        <v>7</v>
      </c>
      <c r="C1073" s="9">
        <v>249</v>
      </c>
      <c r="D1073" s="9">
        <v>0.74</v>
      </c>
      <c r="E1073" s="9">
        <v>0.68</v>
      </c>
      <c r="F1073" s="9">
        <v>0.71899999999999997</v>
      </c>
      <c r="G1073" s="9">
        <v>13067.33</v>
      </c>
      <c r="H1073" s="10">
        <v>2</v>
      </c>
    </row>
    <row r="1074" spans="1:8">
      <c r="A1074" s="11" t="s">
        <v>1101</v>
      </c>
      <c r="B1074" s="12" t="s">
        <v>22</v>
      </c>
      <c r="C1074" s="12">
        <v>340</v>
      </c>
      <c r="D1074" s="12">
        <v>0.69</v>
      </c>
      <c r="E1074" s="12">
        <v>0.67700000000000005</v>
      </c>
      <c r="F1074" s="12">
        <v>0.61599999999999999</v>
      </c>
      <c r="G1074" s="12">
        <v>56085.51</v>
      </c>
      <c r="H1074" s="13">
        <v>10</v>
      </c>
    </row>
    <row r="1075" spans="1:8">
      <c r="A1075" s="8" t="s">
        <v>1102</v>
      </c>
      <c r="B1075" s="9" t="s">
        <v>7</v>
      </c>
      <c r="C1075" s="9">
        <v>424</v>
      </c>
      <c r="D1075" s="9">
        <v>0.72499999999999998</v>
      </c>
      <c r="E1075" s="9">
        <v>0.70399999999999996</v>
      </c>
      <c r="F1075" s="9">
        <v>0.66</v>
      </c>
      <c r="G1075" s="9">
        <v>26394.01</v>
      </c>
      <c r="H1075" s="10">
        <v>6</v>
      </c>
    </row>
    <row r="1076" spans="1:8">
      <c r="A1076" s="11" t="s">
        <v>1103</v>
      </c>
      <c r="B1076" s="12" t="s">
        <v>29</v>
      </c>
      <c r="C1076" s="12">
        <v>1386</v>
      </c>
      <c r="D1076" s="12">
        <v>0.75</v>
      </c>
      <c r="E1076" s="12">
        <v>0.755</v>
      </c>
      <c r="F1076" s="12">
        <v>0.67</v>
      </c>
      <c r="G1076" s="12">
        <v>60604.23</v>
      </c>
      <c r="H1076" s="13">
        <v>29</v>
      </c>
    </row>
    <row r="1077" spans="1:8">
      <c r="A1077" s="8" t="s">
        <v>1104</v>
      </c>
      <c r="B1077" s="9" t="s">
        <v>114</v>
      </c>
      <c r="C1077" s="9">
        <v>1624</v>
      </c>
      <c r="D1077" s="9">
        <v>0.66</v>
      </c>
      <c r="E1077" s="9">
        <v>0.629</v>
      </c>
      <c r="F1077" s="9">
        <v>0.59299999999999997</v>
      </c>
      <c r="G1077" s="9">
        <v>14321.19</v>
      </c>
      <c r="H1077" s="10">
        <v>11</v>
      </c>
    </row>
    <row r="1078" spans="1:8">
      <c r="A1078" s="11" t="s">
        <v>1105</v>
      </c>
      <c r="B1078" s="12" t="s">
        <v>22</v>
      </c>
      <c r="C1078" s="12">
        <v>1169</v>
      </c>
      <c r="D1078" s="12">
        <v>0.72099999999999997</v>
      </c>
      <c r="E1078" s="12">
        <v>0.71099999999999997</v>
      </c>
      <c r="F1078" s="12">
        <v>0.64500000000000002</v>
      </c>
      <c r="G1078" s="12">
        <v>25990.45</v>
      </c>
      <c r="H1078" s="13">
        <v>23</v>
      </c>
    </row>
    <row r="1079" spans="1:8">
      <c r="A1079" s="8" t="s">
        <v>1106</v>
      </c>
      <c r="B1079" s="9" t="s">
        <v>94</v>
      </c>
      <c r="C1079" s="9">
        <v>3329</v>
      </c>
      <c r="D1079" s="9">
        <v>0.63800000000000001</v>
      </c>
      <c r="E1079" s="9">
        <v>0.625</v>
      </c>
      <c r="F1079" s="9">
        <v>0.52300000000000002</v>
      </c>
      <c r="G1079" s="9">
        <v>9785.07</v>
      </c>
      <c r="H1079" s="10">
        <v>38</v>
      </c>
    </row>
    <row r="1080" spans="1:8">
      <c r="A1080" s="11" t="s">
        <v>1107</v>
      </c>
      <c r="B1080" s="12" t="s">
        <v>7</v>
      </c>
      <c r="C1080" s="12">
        <v>77</v>
      </c>
      <c r="D1080" s="12">
        <v>0.75</v>
      </c>
      <c r="E1080" s="12">
        <v>0.69699999999999995</v>
      </c>
      <c r="F1080" s="12">
        <v>0.69899999999999995</v>
      </c>
      <c r="G1080" s="12">
        <v>25374.17</v>
      </c>
      <c r="H1080" s="13">
        <v>1</v>
      </c>
    </row>
    <row r="1081" spans="1:8">
      <c r="A1081" s="8" t="s">
        <v>1108</v>
      </c>
      <c r="B1081" s="9" t="s">
        <v>24</v>
      </c>
      <c r="C1081" s="9">
        <v>461</v>
      </c>
      <c r="D1081" s="9">
        <v>0.56999999999999995</v>
      </c>
      <c r="E1081" s="9">
        <v>0.56499999999999995</v>
      </c>
      <c r="F1081" s="9">
        <v>0.42499999999999999</v>
      </c>
      <c r="G1081" s="9">
        <v>9913.2099999999991</v>
      </c>
      <c r="H1081" s="10">
        <v>4</v>
      </c>
    </row>
    <row r="1082" spans="1:8">
      <c r="A1082" s="11" t="s">
        <v>1109</v>
      </c>
      <c r="B1082" s="12" t="s">
        <v>53</v>
      </c>
      <c r="C1082" s="12">
        <v>1032</v>
      </c>
      <c r="D1082" s="12">
        <v>0.71</v>
      </c>
      <c r="E1082" s="12">
        <v>0.69799999999999995</v>
      </c>
      <c r="F1082" s="12">
        <v>0.60599999999999998</v>
      </c>
      <c r="G1082" s="12">
        <v>33791.65</v>
      </c>
      <c r="H1082" s="13">
        <v>11</v>
      </c>
    </row>
    <row r="1083" spans="1:8">
      <c r="A1083" s="8" t="s">
        <v>1110</v>
      </c>
      <c r="B1083" s="9" t="s">
        <v>7</v>
      </c>
      <c r="C1083" s="9">
        <v>221</v>
      </c>
      <c r="D1083" s="9">
        <v>0.75800000000000001</v>
      </c>
      <c r="E1083" s="9">
        <v>0.746</v>
      </c>
      <c r="F1083" s="9">
        <v>0.68</v>
      </c>
      <c r="G1083" s="9">
        <v>28412.16</v>
      </c>
      <c r="H1083" s="10">
        <v>8</v>
      </c>
    </row>
    <row r="1084" spans="1:8">
      <c r="A1084" s="11" t="s">
        <v>1111</v>
      </c>
      <c r="B1084" s="12" t="s">
        <v>24</v>
      </c>
      <c r="C1084" s="12">
        <v>901</v>
      </c>
      <c r="D1084" s="12">
        <v>0.66</v>
      </c>
      <c r="E1084" s="12">
        <v>0.629</v>
      </c>
      <c r="F1084" s="12">
        <v>0.57299999999999995</v>
      </c>
      <c r="G1084" s="12">
        <v>9419.42</v>
      </c>
      <c r="H1084" s="13">
        <v>10</v>
      </c>
    </row>
    <row r="1085" spans="1:8">
      <c r="A1085" s="8" t="s">
        <v>1112</v>
      </c>
      <c r="B1085" s="9" t="s">
        <v>19</v>
      </c>
      <c r="C1085" s="9">
        <v>1551</v>
      </c>
      <c r="D1085" s="9">
        <v>0.623</v>
      </c>
      <c r="E1085" s="9">
        <v>0.58099999999999996</v>
      </c>
      <c r="F1085" s="9">
        <v>0.53900000000000003</v>
      </c>
      <c r="G1085" s="9">
        <v>11041.04</v>
      </c>
      <c r="H1085" s="10">
        <v>16</v>
      </c>
    </row>
    <row r="1086" spans="1:8">
      <c r="A1086" s="11" t="s">
        <v>1113</v>
      </c>
      <c r="B1086" s="12" t="s">
        <v>19</v>
      </c>
      <c r="C1086" s="12">
        <v>2160</v>
      </c>
      <c r="D1086" s="12">
        <v>0.60199999999999998</v>
      </c>
      <c r="E1086" s="12">
        <v>0.59499999999999997</v>
      </c>
      <c r="F1086" s="12">
        <v>0.51600000000000001</v>
      </c>
      <c r="G1086" s="12">
        <v>8792.94</v>
      </c>
      <c r="H1086" s="13">
        <v>13</v>
      </c>
    </row>
    <row r="1087" spans="1:8">
      <c r="A1087" s="8" t="s">
        <v>1114</v>
      </c>
      <c r="B1087" s="9" t="s">
        <v>24</v>
      </c>
      <c r="C1087" s="9">
        <v>891</v>
      </c>
      <c r="D1087" s="9">
        <v>0.64700000000000002</v>
      </c>
      <c r="E1087" s="9">
        <v>0.61499999999999999</v>
      </c>
      <c r="F1087" s="9">
        <v>0.57699999999999996</v>
      </c>
      <c r="G1087" s="9">
        <v>14941.95</v>
      </c>
      <c r="H1087" s="10">
        <v>8</v>
      </c>
    </row>
    <row r="1088" spans="1:8">
      <c r="A1088" s="11" t="s">
        <v>1115</v>
      </c>
      <c r="B1088" s="12" t="s">
        <v>22</v>
      </c>
      <c r="C1088" s="12">
        <v>364</v>
      </c>
      <c r="D1088" s="12">
        <v>0.7</v>
      </c>
      <c r="E1088" s="12">
        <v>0.70399999999999996</v>
      </c>
      <c r="F1088" s="12">
        <v>0.60699999999999998</v>
      </c>
      <c r="G1088" s="12">
        <v>32119.07</v>
      </c>
      <c r="H1088" s="13">
        <v>8</v>
      </c>
    </row>
    <row r="1089" spans="1:8">
      <c r="A1089" s="8" t="s">
        <v>1116</v>
      </c>
      <c r="B1089" s="9" t="s">
        <v>148</v>
      </c>
      <c r="C1089" s="9">
        <v>822</v>
      </c>
      <c r="D1089" s="9">
        <v>0.68500000000000005</v>
      </c>
      <c r="E1089" s="9">
        <v>0.67600000000000005</v>
      </c>
      <c r="F1089" s="9">
        <v>0.58399999999999996</v>
      </c>
      <c r="G1089" s="9">
        <v>16410.55</v>
      </c>
      <c r="H1089" s="10">
        <v>5</v>
      </c>
    </row>
    <row r="1090" spans="1:8">
      <c r="A1090" s="11" t="s">
        <v>1117</v>
      </c>
      <c r="B1090" s="12" t="s">
        <v>33</v>
      </c>
      <c r="C1090" s="12">
        <v>826</v>
      </c>
      <c r="D1090" s="12">
        <v>0.72</v>
      </c>
      <c r="E1090" s="12">
        <v>0.68600000000000005</v>
      </c>
      <c r="F1090" s="12">
        <v>0.66600000000000004</v>
      </c>
      <c r="G1090" s="12">
        <v>20751.849999999999</v>
      </c>
      <c r="H1090" s="13">
        <v>20</v>
      </c>
    </row>
    <row r="1091" spans="1:8">
      <c r="A1091" s="8" t="s">
        <v>1118</v>
      </c>
      <c r="B1091" s="9" t="s">
        <v>29</v>
      </c>
      <c r="C1091" s="9">
        <v>1762</v>
      </c>
      <c r="D1091" s="9">
        <v>0.75800000000000001</v>
      </c>
      <c r="E1091" s="9">
        <v>0.77300000000000002</v>
      </c>
      <c r="F1091" s="9">
        <v>0.67300000000000004</v>
      </c>
      <c r="G1091" s="9">
        <v>71101.06</v>
      </c>
      <c r="H1091" s="10">
        <v>41</v>
      </c>
    </row>
    <row r="1092" spans="1:8">
      <c r="A1092" s="11" t="s">
        <v>1119</v>
      </c>
      <c r="B1092" s="12" t="s">
        <v>275</v>
      </c>
      <c r="C1092" s="12">
        <v>4210</v>
      </c>
      <c r="D1092" s="12">
        <v>0.66400000000000003</v>
      </c>
      <c r="E1092" s="12">
        <v>0.64800000000000002</v>
      </c>
      <c r="F1092" s="12">
        <v>0.58199999999999996</v>
      </c>
      <c r="G1092" s="12">
        <v>13263.8</v>
      </c>
      <c r="H1092" s="13">
        <v>161</v>
      </c>
    </row>
    <row r="1093" spans="1:8">
      <c r="A1093" s="8" t="s">
        <v>1120</v>
      </c>
      <c r="B1093" s="9" t="s">
        <v>114</v>
      </c>
      <c r="C1093" s="9">
        <v>3410</v>
      </c>
      <c r="D1093" s="9">
        <v>0.64700000000000002</v>
      </c>
      <c r="E1093" s="9">
        <v>0.627</v>
      </c>
      <c r="F1093" s="9">
        <v>0.55200000000000005</v>
      </c>
      <c r="G1093" s="9">
        <v>21761.11</v>
      </c>
      <c r="H1093" s="10">
        <v>17</v>
      </c>
    </row>
    <row r="1094" spans="1:8">
      <c r="A1094" s="11" t="s">
        <v>1121</v>
      </c>
      <c r="B1094" s="12" t="s">
        <v>7</v>
      </c>
      <c r="C1094" s="12">
        <v>205</v>
      </c>
      <c r="D1094" s="12">
        <v>0.71</v>
      </c>
      <c r="E1094" s="12">
        <v>0.68400000000000005</v>
      </c>
      <c r="F1094" s="12">
        <v>0.63400000000000001</v>
      </c>
      <c r="G1094" s="12">
        <v>17968.98</v>
      </c>
      <c r="H1094" s="13">
        <v>4</v>
      </c>
    </row>
    <row r="1095" spans="1:8">
      <c r="A1095" s="8" t="s">
        <v>927</v>
      </c>
      <c r="B1095" s="9" t="s">
        <v>33</v>
      </c>
      <c r="C1095" s="9">
        <v>777</v>
      </c>
      <c r="D1095" s="9">
        <v>0.72</v>
      </c>
      <c r="E1095" s="9">
        <v>0.75600000000000001</v>
      </c>
      <c r="F1095" s="9">
        <v>0.59899999999999998</v>
      </c>
      <c r="G1095" s="9">
        <v>121806.46</v>
      </c>
      <c r="H1095" s="10">
        <v>13</v>
      </c>
    </row>
    <row r="1096" spans="1:8">
      <c r="A1096" s="11" t="s">
        <v>1122</v>
      </c>
      <c r="B1096" s="12" t="s">
        <v>87</v>
      </c>
      <c r="C1096" s="12">
        <v>2258</v>
      </c>
      <c r="D1096" s="12">
        <v>0.58899999999999997</v>
      </c>
      <c r="E1096" s="12">
        <v>0.56100000000000005</v>
      </c>
      <c r="F1096" s="12">
        <v>0.502</v>
      </c>
      <c r="G1096" s="12">
        <v>7309.94</v>
      </c>
      <c r="H1096" s="13">
        <v>9</v>
      </c>
    </row>
    <row r="1097" spans="1:8">
      <c r="A1097" s="8" t="s">
        <v>1123</v>
      </c>
      <c r="B1097" s="9" t="s">
        <v>7</v>
      </c>
      <c r="C1097" s="9">
        <v>831</v>
      </c>
      <c r="D1097" s="9">
        <v>0.7</v>
      </c>
      <c r="E1097" s="9">
        <v>0.67300000000000004</v>
      </c>
      <c r="F1097" s="9">
        <v>0.61699999999999999</v>
      </c>
      <c r="G1097" s="9">
        <v>14528.11</v>
      </c>
      <c r="H1097" s="10">
        <v>5</v>
      </c>
    </row>
    <row r="1098" spans="1:8">
      <c r="A1098" s="11" t="s">
        <v>1124</v>
      </c>
      <c r="B1098" s="12" t="s">
        <v>24</v>
      </c>
      <c r="C1098" s="12">
        <v>1115</v>
      </c>
      <c r="D1098" s="12">
        <v>0.61099999999999999</v>
      </c>
      <c r="E1098" s="12">
        <v>0.60699999999999998</v>
      </c>
      <c r="F1098" s="12">
        <v>0.49</v>
      </c>
      <c r="G1098" s="12">
        <v>9992.19</v>
      </c>
      <c r="H1098" s="13">
        <v>6</v>
      </c>
    </row>
    <row r="1099" spans="1:8">
      <c r="A1099" s="8" t="s">
        <v>1125</v>
      </c>
      <c r="B1099" s="9" t="s">
        <v>33</v>
      </c>
      <c r="C1099" s="9">
        <v>797</v>
      </c>
      <c r="D1099" s="9">
        <v>0.72099999999999997</v>
      </c>
      <c r="E1099" s="9">
        <v>0.72</v>
      </c>
      <c r="F1099" s="9">
        <v>0.59899999999999998</v>
      </c>
      <c r="G1099" s="9">
        <v>29862.240000000002</v>
      </c>
      <c r="H1099" s="10">
        <v>23</v>
      </c>
    </row>
    <row r="1100" spans="1:8">
      <c r="A1100" s="11" t="s">
        <v>1126</v>
      </c>
      <c r="B1100" s="12" t="s">
        <v>22</v>
      </c>
      <c r="C1100" s="12">
        <v>1336</v>
      </c>
      <c r="D1100" s="12">
        <v>0.68</v>
      </c>
      <c r="E1100" s="12">
        <v>0.66400000000000003</v>
      </c>
      <c r="F1100" s="12">
        <v>0.57699999999999996</v>
      </c>
      <c r="G1100" s="12">
        <v>20371.89</v>
      </c>
      <c r="H1100" s="13">
        <v>91</v>
      </c>
    </row>
    <row r="1101" spans="1:8">
      <c r="A1101" s="8" t="s">
        <v>1127</v>
      </c>
      <c r="B1101" s="9" t="s">
        <v>49</v>
      </c>
      <c r="C1101" s="9">
        <v>5567</v>
      </c>
      <c r="D1101" s="9">
        <v>0.628</v>
      </c>
      <c r="E1101" s="9">
        <v>0.57899999999999996</v>
      </c>
      <c r="F1101" s="9">
        <v>0.53700000000000003</v>
      </c>
      <c r="G1101" s="9">
        <v>8222.36</v>
      </c>
      <c r="H1101" s="10">
        <v>155</v>
      </c>
    </row>
    <row r="1102" spans="1:8">
      <c r="A1102" s="11" t="s">
        <v>1128</v>
      </c>
      <c r="B1102" s="12" t="s">
        <v>33</v>
      </c>
      <c r="C1102" s="12">
        <v>878</v>
      </c>
      <c r="D1102" s="12">
        <v>0.69299999999999995</v>
      </c>
      <c r="E1102" s="12">
        <v>0.67800000000000005</v>
      </c>
      <c r="F1102" s="12">
        <v>0.60399999999999998</v>
      </c>
      <c r="G1102" s="12">
        <v>14120.17</v>
      </c>
      <c r="H1102" s="13">
        <v>26</v>
      </c>
    </row>
    <row r="1103" spans="1:8">
      <c r="A1103" s="8" t="s">
        <v>1129</v>
      </c>
      <c r="B1103" s="9" t="s">
        <v>16</v>
      </c>
      <c r="C1103" s="9">
        <v>136</v>
      </c>
      <c r="D1103" s="9">
        <v>0.622</v>
      </c>
      <c r="E1103" s="9">
        <v>0.61099999999999999</v>
      </c>
      <c r="F1103" s="9">
        <v>0.501</v>
      </c>
      <c r="G1103" s="9">
        <v>10474.76</v>
      </c>
      <c r="H1103" s="10">
        <v>2</v>
      </c>
    </row>
    <row r="1104" spans="1:8">
      <c r="A1104" s="11" t="s">
        <v>1130</v>
      </c>
      <c r="B1104" s="12" t="s">
        <v>49</v>
      </c>
      <c r="C1104" s="12">
        <v>1669</v>
      </c>
      <c r="D1104" s="12">
        <v>0.64200000000000002</v>
      </c>
      <c r="E1104" s="12">
        <v>0.65900000000000003</v>
      </c>
      <c r="F1104" s="12">
        <v>0.497</v>
      </c>
      <c r="G1104" s="12">
        <v>17706.580000000002</v>
      </c>
      <c r="H1104" s="13">
        <v>31</v>
      </c>
    </row>
    <row r="1105" spans="1:8">
      <c r="A1105" s="8" t="s">
        <v>1131</v>
      </c>
      <c r="B1105" s="9" t="s">
        <v>22</v>
      </c>
      <c r="C1105" s="9">
        <v>292</v>
      </c>
      <c r="D1105" s="9">
        <v>0.72</v>
      </c>
      <c r="E1105" s="9">
        <v>0.72099999999999997</v>
      </c>
      <c r="F1105" s="9">
        <v>0.64400000000000002</v>
      </c>
      <c r="G1105" s="9">
        <v>58912.77</v>
      </c>
      <c r="H1105" s="10">
        <v>8</v>
      </c>
    </row>
    <row r="1106" spans="1:8">
      <c r="A1106" s="11" t="s">
        <v>1132</v>
      </c>
      <c r="B1106" s="12" t="s">
        <v>59</v>
      </c>
      <c r="C1106" s="12">
        <v>279</v>
      </c>
      <c r="D1106" s="12">
        <v>0.78</v>
      </c>
      <c r="E1106" s="12">
        <v>0.753</v>
      </c>
      <c r="F1106" s="12">
        <v>0.73199999999999998</v>
      </c>
      <c r="G1106" s="12">
        <v>32847.65</v>
      </c>
      <c r="H1106" s="13">
        <v>11</v>
      </c>
    </row>
    <row r="1107" spans="1:8">
      <c r="A1107" s="8" t="s">
        <v>1133</v>
      </c>
      <c r="B1107" s="9" t="s">
        <v>7</v>
      </c>
      <c r="C1107" s="9">
        <v>124</v>
      </c>
      <c r="D1107" s="9">
        <v>0.72699999999999998</v>
      </c>
      <c r="E1107" s="9">
        <v>0.67900000000000005</v>
      </c>
      <c r="F1107" s="9">
        <v>0.69799999999999995</v>
      </c>
      <c r="G1107" s="9">
        <v>14980.96</v>
      </c>
      <c r="H1107" s="10">
        <v>19</v>
      </c>
    </row>
    <row r="1108" spans="1:8">
      <c r="A1108" s="11" t="s">
        <v>1134</v>
      </c>
      <c r="B1108" s="12" t="s">
        <v>118</v>
      </c>
      <c r="C1108" s="12">
        <v>8293</v>
      </c>
      <c r="D1108" s="12">
        <v>0.68700000000000006</v>
      </c>
      <c r="E1108" s="12">
        <v>0.65800000000000003</v>
      </c>
      <c r="F1108" s="12">
        <v>0.60399999999999998</v>
      </c>
      <c r="G1108" s="12">
        <v>12787.32</v>
      </c>
      <c r="H1108" s="13">
        <v>186</v>
      </c>
    </row>
    <row r="1109" spans="1:8">
      <c r="A1109" s="8" t="s">
        <v>1135</v>
      </c>
      <c r="B1109" s="9" t="s">
        <v>87</v>
      </c>
      <c r="C1109" s="9">
        <v>1524</v>
      </c>
      <c r="D1109" s="9">
        <v>0.57999999999999996</v>
      </c>
      <c r="E1109" s="9">
        <v>0.54600000000000004</v>
      </c>
      <c r="F1109" s="9">
        <v>0.501</v>
      </c>
      <c r="G1109" s="9">
        <v>7448.61</v>
      </c>
      <c r="H1109" s="10">
        <v>10</v>
      </c>
    </row>
    <row r="1110" spans="1:8">
      <c r="A1110" s="11" t="s">
        <v>1136</v>
      </c>
      <c r="B1110" s="12" t="s">
        <v>7</v>
      </c>
      <c r="C1110" s="12">
        <v>658</v>
      </c>
      <c r="D1110" s="12">
        <v>0.69499999999999995</v>
      </c>
      <c r="E1110" s="12">
        <v>0.70099999999999996</v>
      </c>
      <c r="F1110" s="12">
        <v>0.58299999999999996</v>
      </c>
      <c r="G1110" s="12">
        <v>34474.83</v>
      </c>
      <c r="H1110" s="13">
        <v>7</v>
      </c>
    </row>
    <row r="1111" spans="1:8">
      <c r="A1111" s="8" t="s">
        <v>1137</v>
      </c>
      <c r="B1111" s="9" t="s">
        <v>33</v>
      </c>
      <c r="C1111" s="9">
        <v>667</v>
      </c>
      <c r="D1111" s="9">
        <v>0.70799999999999996</v>
      </c>
      <c r="E1111" s="9">
        <v>0.70599999999999996</v>
      </c>
      <c r="F1111" s="9">
        <v>0.625</v>
      </c>
      <c r="G1111" s="9">
        <v>23428.26</v>
      </c>
      <c r="H1111" s="10">
        <v>16</v>
      </c>
    </row>
    <row r="1112" spans="1:8">
      <c r="A1112" s="11" t="s">
        <v>1138</v>
      </c>
      <c r="B1112" s="12" t="s">
        <v>49</v>
      </c>
      <c r="C1112" s="12">
        <v>2607</v>
      </c>
      <c r="D1112" s="12">
        <v>0.60199999999999998</v>
      </c>
      <c r="E1112" s="12">
        <v>0.60599999999999998</v>
      </c>
      <c r="F1112" s="12">
        <v>0.45700000000000002</v>
      </c>
      <c r="G1112" s="12">
        <v>10257.31</v>
      </c>
      <c r="H1112" s="13">
        <v>9</v>
      </c>
    </row>
    <row r="1113" spans="1:8">
      <c r="A1113" s="8" t="s">
        <v>1139</v>
      </c>
      <c r="B1113" s="9" t="s">
        <v>87</v>
      </c>
      <c r="C1113" s="9">
        <v>3860</v>
      </c>
      <c r="D1113" s="9">
        <v>0.60599999999999998</v>
      </c>
      <c r="E1113" s="9">
        <v>0.58499999999999996</v>
      </c>
      <c r="F1113" s="9">
        <v>0.498</v>
      </c>
      <c r="G1113" s="9">
        <v>6941.9</v>
      </c>
      <c r="H1113" s="10">
        <v>17</v>
      </c>
    </row>
    <row r="1114" spans="1:8">
      <c r="A1114" s="11" t="s">
        <v>1140</v>
      </c>
      <c r="B1114" s="12" t="s">
        <v>49</v>
      </c>
      <c r="C1114" s="12">
        <v>2421</v>
      </c>
      <c r="D1114" s="12">
        <v>0.60199999999999998</v>
      </c>
      <c r="E1114" s="12">
        <v>0.59099999999999997</v>
      </c>
      <c r="F1114" s="12">
        <v>0.47799999999999998</v>
      </c>
      <c r="G1114" s="12">
        <v>11044.68</v>
      </c>
      <c r="H1114" s="13">
        <v>4</v>
      </c>
    </row>
    <row r="1115" spans="1:8">
      <c r="A1115" s="8" t="s">
        <v>1141</v>
      </c>
      <c r="B1115" s="9" t="s">
        <v>31</v>
      </c>
      <c r="C1115" s="9">
        <v>712</v>
      </c>
      <c r="D1115" s="9">
        <v>0.60799999999999998</v>
      </c>
      <c r="E1115" s="9">
        <v>0.55900000000000005</v>
      </c>
      <c r="F1115" s="9">
        <v>0.52500000000000002</v>
      </c>
      <c r="G1115" s="9">
        <v>7745.8</v>
      </c>
      <c r="H1115" s="10">
        <v>4</v>
      </c>
    </row>
    <row r="1116" spans="1:8">
      <c r="A1116" s="11" t="s">
        <v>1142</v>
      </c>
      <c r="B1116" s="12" t="s">
        <v>114</v>
      </c>
      <c r="C1116" s="12">
        <v>2886</v>
      </c>
      <c r="D1116" s="12">
        <v>0.625</v>
      </c>
      <c r="E1116" s="12">
        <v>0.61299999999999999</v>
      </c>
      <c r="F1116" s="12">
        <v>0.51500000000000001</v>
      </c>
      <c r="G1116" s="12">
        <v>13548.27</v>
      </c>
      <c r="H1116" s="13">
        <v>98</v>
      </c>
    </row>
    <row r="1117" spans="1:8">
      <c r="A1117" s="8" t="s">
        <v>1143</v>
      </c>
      <c r="B1117" s="9" t="s">
        <v>24</v>
      </c>
      <c r="C1117" s="9">
        <v>939</v>
      </c>
      <c r="D1117" s="9">
        <v>0.59099999999999997</v>
      </c>
      <c r="E1117" s="9">
        <v>0.58299999999999996</v>
      </c>
      <c r="F1117" s="9">
        <v>0.48399999999999999</v>
      </c>
      <c r="G1117" s="9">
        <v>15888.76</v>
      </c>
      <c r="H1117" s="10">
        <v>11</v>
      </c>
    </row>
    <row r="1118" spans="1:8">
      <c r="A1118" s="11" t="s">
        <v>1144</v>
      </c>
      <c r="B1118" s="12" t="s">
        <v>24</v>
      </c>
      <c r="C1118" s="12">
        <v>1021</v>
      </c>
      <c r="D1118" s="12">
        <v>0.625</v>
      </c>
      <c r="E1118" s="12">
        <v>0.626</v>
      </c>
      <c r="F1118" s="12">
        <v>0.501</v>
      </c>
      <c r="G1118" s="12">
        <v>12864.08</v>
      </c>
      <c r="H1118" s="13">
        <v>4</v>
      </c>
    </row>
    <row r="1119" spans="1:8">
      <c r="A1119" s="8" t="s">
        <v>1145</v>
      </c>
      <c r="B1119" s="9" t="s">
        <v>33</v>
      </c>
      <c r="C1119" s="9">
        <v>1047</v>
      </c>
      <c r="D1119" s="9">
        <v>0.72599999999999998</v>
      </c>
      <c r="E1119" s="9">
        <v>0.7</v>
      </c>
      <c r="F1119" s="9">
        <v>0.65300000000000002</v>
      </c>
      <c r="G1119" s="9">
        <v>14523.96</v>
      </c>
      <c r="H1119" s="10">
        <v>10</v>
      </c>
    </row>
    <row r="1120" spans="1:8">
      <c r="A1120" s="11" t="s">
        <v>1146</v>
      </c>
      <c r="B1120" s="12" t="s">
        <v>53</v>
      </c>
      <c r="C1120" s="12">
        <v>989</v>
      </c>
      <c r="D1120" s="12">
        <v>0.70599999999999996</v>
      </c>
      <c r="E1120" s="12">
        <v>0.71699999999999997</v>
      </c>
      <c r="F1120" s="12">
        <v>0.60599999999999998</v>
      </c>
      <c r="G1120" s="12">
        <v>75311.86</v>
      </c>
      <c r="H1120" s="13">
        <v>8</v>
      </c>
    </row>
    <row r="1121" spans="1:8">
      <c r="A1121" s="8" t="s">
        <v>1147</v>
      </c>
      <c r="B1121" s="9" t="s">
        <v>82</v>
      </c>
      <c r="C1121" s="9">
        <v>1257</v>
      </c>
      <c r="D1121" s="9">
        <v>0.64</v>
      </c>
      <c r="E1121" s="9">
        <v>0.61699999999999999</v>
      </c>
      <c r="F1121" s="9">
        <v>0.53900000000000003</v>
      </c>
      <c r="G1121" s="9">
        <v>11961.95</v>
      </c>
      <c r="H1121" s="10">
        <v>35</v>
      </c>
    </row>
    <row r="1122" spans="1:8">
      <c r="A1122" s="11" t="s">
        <v>1148</v>
      </c>
      <c r="B1122" s="12" t="s">
        <v>7</v>
      </c>
      <c r="C1122" s="12">
        <v>543</v>
      </c>
      <c r="D1122" s="12">
        <v>0.70299999999999996</v>
      </c>
      <c r="E1122" s="12">
        <v>0.67700000000000005</v>
      </c>
      <c r="F1122" s="12">
        <v>0.629</v>
      </c>
      <c r="G1122" s="12">
        <v>17148.57</v>
      </c>
      <c r="H1122" s="13">
        <v>4</v>
      </c>
    </row>
    <row r="1123" spans="1:8">
      <c r="A1123" s="8" t="s">
        <v>1149</v>
      </c>
      <c r="B1123" s="9" t="s">
        <v>24</v>
      </c>
      <c r="C1123" s="9">
        <v>1371</v>
      </c>
      <c r="D1123" s="9">
        <v>0.64</v>
      </c>
      <c r="E1123" s="9">
        <v>0.63700000000000001</v>
      </c>
      <c r="F1123" s="9">
        <v>0.53200000000000003</v>
      </c>
      <c r="G1123" s="9">
        <v>8377.23</v>
      </c>
      <c r="H1123" s="10">
        <v>47</v>
      </c>
    </row>
    <row r="1124" spans="1:8">
      <c r="A1124" s="11" t="s">
        <v>1150</v>
      </c>
      <c r="B1124" s="12" t="s">
        <v>24</v>
      </c>
      <c r="C1124" s="12">
        <v>1529</v>
      </c>
      <c r="D1124" s="12">
        <v>0.56999999999999995</v>
      </c>
      <c r="E1124" s="12">
        <v>0.56799999999999995</v>
      </c>
      <c r="F1124" s="12">
        <v>0.45200000000000001</v>
      </c>
      <c r="G1124" s="12">
        <v>20315.66</v>
      </c>
      <c r="H1124" s="13">
        <v>5</v>
      </c>
    </row>
    <row r="1125" spans="1:8">
      <c r="A1125" s="8" t="s">
        <v>1151</v>
      </c>
      <c r="B1125" s="9" t="s">
        <v>16</v>
      </c>
      <c r="C1125" s="9">
        <v>492</v>
      </c>
      <c r="D1125" s="9">
        <v>0.68400000000000005</v>
      </c>
      <c r="E1125" s="9">
        <v>0.69399999999999995</v>
      </c>
      <c r="F1125" s="9">
        <v>0.55800000000000005</v>
      </c>
      <c r="G1125" s="9">
        <v>12030.77</v>
      </c>
      <c r="H1125" s="10">
        <v>7</v>
      </c>
    </row>
    <row r="1126" spans="1:8">
      <c r="A1126" s="11" t="s">
        <v>1152</v>
      </c>
      <c r="B1126" s="12" t="s">
        <v>16</v>
      </c>
      <c r="C1126" s="12">
        <v>868</v>
      </c>
      <c r="D1126" s="12">
        <v>0.73</v>
      </c>
      <c r="E1126" s="12">
        <v>0.69199999999999995</v>
      </c>
      <c r="F1126" s="12">
        <v>0.65700000000000003</v>
      </c>
      <c r="G1126" s="12">
        <v>19968.68</v>
      </c>
      <c r="H1126" s="13">
        <v>16</v>
      </c>
    </row>
    <row r="1127" spans="1:8">
      <c r="A1127" s="8" t="s">
        <v>1153</v>
      </c>
      <c r="B1127" s="9" t="s">
        <v>19</v>
      </c>
      <c r="C1127" s="9">
        <v>137</v>
      </c>
      <c r="D1127" s="9">
        <v>0.79</v>
      </c>
      <c r="E1127" s="9">
        <v>0.78100000000000003</v>
      </c>
      <c r="F1127" s="9">
        <v>0.748</v>
      </c>
      <c r="G1127" s="9">
        <v>41803.519999999997</v>
      </c>
      <c r="H1127" s="10">
        <v>4</v>
      </c>
    </row>
    <row r="1128" spans="1:8">
      <c r="A1128" s="11" t="s">
        <v>1154</v>
      </c>
      <c r="B1128" s="12" t="s">
        <v>7</v>
      </c>
      <c r="C1128" s="12">
        <v>137</v>
      </c>
      <c r="D1128" s="12">
        <v>0.72099999999999997</v>
      </c>
      <c r="E1128" s="12">
        <v>0.69699999999999995</v>
      </c>
      <c r="F1128" s="12">
        <v>0.67</v>
      </c>
      <c r="G1128" s="12">
        <v>22567.32</v>
      </c>
      <c r="H1128" s="13">
        <v>2</v>
      </c>
    </row>
    <row r="1129" spans="1:8">
      <c r="A1129" s="8" t="s">
        <v>1155</v>
      </c>
      <c r="B1129" s="9" t="s">
        <v>33</v>
      </c>
      <c r="C1129" s="9">
        <v>12766</v>
      </c>
      <c r="D1129" s="9">
        <v>0.69</v>
      </c>
      <c r="E1129" s="9">
        <v>0.64700000000000002</v>
      </c>
      <c r="F1129" s="9">
        <v>0.58799999999999997</v>
      </c>
      <c r="G1129" s="9">
        <v>8510.85</v>
      </c>
      <c r="H1129" s="10">
        <v>88</v>
      </c>
    </row>
    <row r="1130" spans="1:8">
      <c r="A1130" s="11" t="s">
        <v>1156</v>
      </c>
      <c r="B1130" s="12" t="s">
        <v>7</v>
      </c>
      <c r="C1130" s="12">
        <v>616</v>
      </c>
      <c r="D1130" s="12">
        <v>0.70599999999999996</v>
      </c>
      <c r="E1130" s="12">
        <v>0.71499999999999997</v>
      </c>
      <c r="F1130" s="12">
        <v>0.61099999999999999</v>
      </c>
      <c r="G1130" s="12">
        <v>20966.88</v>
      </c>
      <c r="H1130" s="13">
        <v>14</v>
      </c>
    </row>
    <row r="1131" spans="1:8">
      <c r="A1131" s="8" t="s">
        <v>1157</v>
      </c>
      <c r="B1131" s="9" t="s">
        <v>24</v>
      </c>
      <c r="C1131" s="9">
        <v>2362</v>
      </c>
      <c r="D1131" s="9">
        <v>0.67</v>
      </c>
      <c r="E1131" s="9">
        <v>0.68700000000000006</v>
      </c>
      <c r="F1131" s="9">
        <v>0.55100000000000005</v>
      </c>
      <c r="G1131" s="9">
        <v>9022.7199999999993</v>
      </c>
      <c r="H1131" s="10">
        <v>44</v>
      </c>
    </row>
    <row r="1132" spans="1:8">
      <c r="A1132" s="11" t="s">
        <v>1158</v>
      </c>
      <c r="B1132" s="12" t="s">
        <v>7</v>
      </c>
      <c r="C1132" s="12">
        <v>208</v>
      </c>
      <c r="D1132" s="12">
        <v>0.72799999999999998</v>
      </c>
      <c r="E1132" s="12">
        <v>0.71599999999999997</v>
      </c>
      <c r="F1132" s="12">
        <v>0.66500000000000004</v>
      </c>
      <c r="G1132" s="12">
        <v>31782.25</v>
      </c>
      <c r="H1132" s="13">
        <v>3</v>
      </c>
    </row>
    <row r="1133" spans="1:8">
      <c r="A1133" s="8" t="s">
        <v>1159</v>
      </c>
      <c r="B1133" s="9" t="s">
        <v>22</v>
      </c>
      <c r="C1133" s="9">
        <v>394</v>
      </c>
      <c r="D1133" s="9">
        <v>0.67700000000000005</v>
      </c>
      <c r="E1133" s="9">
        <v>0.69799999999999995</v>
      </c>
      <c r="F1133" s="9">
        <v>0.52800000000000002</v>
      </c>
      <c r="G1133" s="9">
        <v>25189.53</v>
      </c>
      <c r="H1133" s="10">
        <v>5</v>
      </c>
    </row>
    <row r="1134" spans="1:8">
      <c r="A1134" s="11" t="s">
        <v>1160</v>
      </c>
      <c r="B1134" s="12" t="s">
        <v>14</v>
      </c>
      <c r="C1134" s="12">
        <v>327</v>
      </c>
      <c r="D1134" s="12">
        <v>0.73</v>
      </c>
      <c r="E1134" s="12">
        <v>0.753</v>
      </c>
      <c r="F1134" s="12">
        <v>0.60199999999999998</v>
      </c>
      <c r="G1134" s="12">
        <v>40074.49</v>
      </c>
      <c r="H1134" s="13">
        <v>10</v>
      </c>
    </row>
    <row r="1135" spans="1:8">
      <c r="A1135" s="8" t="s">
        <v>1161</v>
      </c>
      <c r="B1135" s="9" t="s">
        <v>22</v>
      </c>
      <c r="C1135" s="9">
        <v>1851</v>
      </c>
      <c r="D1135" s="9">
        <v>0.71599999999999997</v>
      </c>
      <c r="E1135" s="9">
        <v>0.69699999999999995</v>
      </c>
      <c r="F1135" s="9">
        <v>0.63200000000000001</v>
      </c>
      <c r="G1135" s="9">
        <v>19421.23</v>
      </c>
      <c r="H1135" s="10">
        <v>15</v>
      </c>
    </row>
    <row r="1136" spans="1:8">
      <c r="A1136" s="11" t="s">
        <v>1162</v>
      </c>
      <c r="B1136" s="12" t="s">
        <v>7</v>
      </c>
      <c r="C1136" s="12">
        <v>857</v>
      </c>
      <c r="D1136" s="12">
        <v>0.72199999999999998</v>
      </c>
      <c r="E1136" s="12">
        <v>0.72399999999999998</v>
      </c>
      <c r="F1136" s="12">
        <v>0.63900000000000001</v>
      </c>
      <c r="G1136" s="12">
        <v>16381.45</v>
      </c>
      <c r="H1136" s="13">
        <v>17</v>
      </c>
    </row>
    <row r="1137" spans="1:8">
      <c r="A1137" s="8" t="s">
        <v>1163</v>
      </c>
      <c r="B1137" s="9" t="s">
        <v>31</v>
      </c>
      <c r="C1137" s="9">
        <v>1685</v>
      </c>
      <c r="D1137" s="9">
        <v>0.59799999999999998</v>
      </c>
      <c r="E1137" s="9">
        <v>0.55300000000000005</v>
      </c>
      <c r="F1137" s="9">
        <v>0.504</v>
      </c>
      <c r="G1137" s="9">
        <v>6834.78</v>
      </c>
      <c r="H1137" s="10">
        <v>73</v>
      </c>
    </row>
    <row r="1138" spans="1:8">
      <c r="A1138" s="11" t="s">
        <v>1164</v>
      </c>
      <c r="B1138" s="12" t="s">
        <v>59</v>
      </c>
      <c r="C1138" s="12">
        <v>814</v>
      </c>
      <c r="D1138" s="12">
        <v>0.74299999999999999</v>
      </c>
      <c r="E1138" s="12">
        <v>0.73899999999999999</v>
      </c>
      <c r="F1138" s="12">
        <v>0.64</v>
      </c>
      <c r="G1138" s="12">
        <v>20660.810000000001</v>
      </c>
      <c r="H1138" s="13">
        <v>35</v>
      </c>
    </row>
    <row r="1139" spans="1:8">
      <c r="A1139" s="8" t="s">
        <v>1165</v>
      </c>
      <c r="B1139" s="9" t="s">
        <v>114</v>
      </c>
      <c r="C1139" s="9">
        <v>11256</v>
      </c>
      <c r="D1139" s="9">
        <v>0.66400000000000003</v>
      </c>
      <c r="E1139" s="9">
        <v>0.62</v>
      </c>
      <c r="F1139" s="9">
        <v>0.58099999999999996</v>
      </c>
      <c r="G1139" s="9">
        <v>13045.51</v>
      </c>
      <c r="H1139" s="10">
        <v>98</v>
      </c>
    </row>
    <row r="1140" spans="1:8">
      <c r="A1140" s="11" t="s">
        <v>1166</v>
      </c>
      <c r="B1140" s="12" t="s">
        <v>22</v>
      </c>
      <c r="C1140" s="12">
        <v>1168</v>
      </c>
      <c r="D1140" s="12">
        <v>0.7</v>
      </c>
      <c r="E1140" s="12">
        <v>0.69599999999999995</v>
      </c>
      <c r="F1140" s="12">
        <v>0.621</v>
      </c>
      <c r="G1140" s="12">
        <v>25328.959999999999</v>
      </c>
      <c r="H1140" s="13">
        <v>54</v>
      </c>
    </row>
    <row r="1141" spans="1:8">
      <c r="A1141" s="8" t="s">
        <v>1167</v>
      </c>
      <c r="B1141" s="9" t="s">
        <v>7</v>
      </c>
      <c r="C1141" s="9">
        <v>483</v>
      </c>
      <c r="D1141" s="9">
        <v>0.73499999999999999</v>
      </c>
      <c r="E1141" s="9">
        <v>0.70599999999999996</v>
      </c>
      <c r="F1141" s="9">
        <v>0.67800000000000005</v>
      </c>
      <c r="G1141" s="9">
        <v>17224.14</v>
      </c>
      <c r="H1141" s="10">
        <v>13</v>
      </c>
    </row>
    <row r="1142" spans="1:8">
      <c r="A1142" s="11" t="s">
        <v>1168</v>
      </c>
      <c r="B1142" s="12" t="s">
        <v>7</v>
      </c>
      <c r="C1142" s="12">
        <v>338</v>
      </c>
      <c r="D1142" s="12">
        <v>0.70499999999999996</v>
      </c>
      <c r="E1142" s="12">
        <v>0.7</v>
      </c>
      <c r="F1142" s="12">
        <v>0.60899999999999999</v>
      </c>
      <c r="G1142" s="12">
        <v>14349.1</v>
      </c>
      <c r="H1142" s="13">
        <v>5</v>
      </c>
    </row>
    <row r="1143" spans="1:8">
      <c r="A1143" s="8" t="s">
        <v>1169</v>
      </c>
      <c r="B1143" s="9" t="s">
        <v>24</v>
      </c>
      <c r="C1143" s="9">
        <v>1478</v>
      </c>
      <c r="D1143" s="9">
        <v>0.58899999999999997</v>
      </c>
      <c r="E1143" s="9">
        <v>0.58899999999999997</v>
      </c>
      <c r="F1143" s="9">
        <v>0.46899999999999997</v>
      </c>
      <c r="G1143" s="9">
        <v>13207.15</v>
      </c>
      <c r="H1143" s="10">
        <v>13</v>
      </c>
    </row>
    <row r="1144" spans="1:8">
      <c r="A1144" s="11" t="s">
        <v>1170</v>
      </c>
      <c r="B1144" s="12" t="s">
        <v>24</v>
      </c>
      <c r="C1144" s="12">
        <v>1086</v>
      </c>
      <c r="D1144" s="12">
        <v>0.61099999999999999</v>
      </c>
      <c r="E1144" s="12">
        <v>0.58699999999999997</v>
      </c>
      <c r="F1144" s="12">
        <v>0.49099999999999999</v>
      </c>
      <c r="G1144" s="12">
        <v>9342.24</v>
      </c>
      <c r="H1144" s="13">
        <v>44</v>
      </c>
    </row>
    <row r="1145" spans="1:8">
      <c r="A1145" s="8" t="s">
        <v>1171</v>
      </c>
      <c r="B1145" s="9" t="s">
        <v>24</v>
      </c>
      <c r="C1145" s="9">
        <v>1118</v>
      </c>
      <c r="D1145" s="9">
        <v>0.54700000000000004</v>
      </c>
      <c r="E1145" s="9">
        <v>0.56100000000000005</v>
      </c>
      <c r="F1145" s="9">
        <v>0.42399999999999999</v>
      </c>
      <c r="G1145" s="9">
        <v>7611.16</v>
      </c>
      <c r="H1145" s="10">
        <v>6</v>
      </c>
    </row>
    <row r="1146" spans="1:8">
      <c r="A1146" s="11" t="s">
        <v>1172</v>
      </c>
      <c r="B1146" s="12" t="s">
        <v>16</v>
      </c>
      <c r="C1146" s="12">
        <v>626</v>
      </c>
      <c r="D1146" s="12">
        <v>0.74</v>
      </c>
      <c r="E1146" s="12">
        <v>0.72</v>
      </c>
      <c r="F1146" s="12">
        <v>0.64300000000000002</v>
      </c>
      <c r="G1146" s="12">
        <v>26494.54</v>
      </c>
      <c r="H1146" s="13">
        <v>19</v>
      </c>
    </row>
    <row r="1147" spans="1:8">
      <c r="A1147" s="8" t="s">
        <v>1173</v>
      </c>
      <c r="B1147" s="9" t="s">
        <v>14</v>
      </c>
      <c r="C1147" s="9">
        <v>1409</v>
      </c>
      <c r="D1147" s="9">
        <v>0.71299999999999997</v>
      </c>
      <c r="E1147" s="9">
        <v>0.72499999999999998</v>
      </c>
      <c r="F1147" s="9">
        <v>0.58399999999999996</v>
      </c>
      <c r="G1147" s="9">
        <v>34705.949999999997</v>
      </c>
      <c r="H1147" s="10">
        <v>31</v>
      </c>
    </row>
    <row r="1148" spans="1:8">
      <c r="A1148" s="11" t="s">
        <v>1174</v>
      </c>
      <c r="B1148" s="12" t="s">
        <v>53</v>
      </c>
      <c r="C1148" s="12">
        <v>1094</v>
      </c>
      <c r="D1148" s="12">
        <v>0.69</v>
      </c>
      <c r="E1148" s="12">
        <v>0.67600000000000005</v>
      </c>
      <c r="F1148" s="12">
        <v>0.59199999999999997</v>
      </c>
      <c r="G1148" s="12">
        <v>43288.69</v>
      </c>
      <c r="H1148" s="13">
        <v>20</v>
      </c>
    </row>
    <row r="1149" spans="1:8">
      <c r="A1149" s="8" t="s">
        <v>1004</v>
      </c>
      <c r="B1149" s="9" t="s">
        <v>53</v>
      </c>
      <c r="C1149" s="9">
        <v>553</v>
      </c>
      <c r="D1149" s="9">
        <v>0.68400000000000005</v>
      </c>
      <c r="E1149" s="9">
        <v>0.67400000000000004</v>
      </c>
      <c r="F1149" s="9">
        <v>0.57699999999999996</v>
      </c>
      <c r="G1149" s="9">
        <v>26666.26</v>
      </c>
      <c r="H1149" s="10">
        <v>1</v>
      </c>
    </row>
    <row r="1150" spans="1:8">
      <c r="A1150" s="11" t="s">
        <v>1175</v>
      </c>
      <c r="B1150" s="12" t="s">
        <v>10</v>
      </c>
      <c r="C1150" s="12">
        <v>237</v>
      </c>
      <c r="D1150" s="12">
        <v>0.61099999999999999</v>
      </c>
      <c r="E1150" s="12">
        <v>0.65800000000000003</v>
      </c>
      <c r="F1150" s="12">
        <v>0.436</v>
      </c>
      <c r="G1150" s="12">
        <v>24476.1</v>
      </c>
      <c r="H1150" s="13">
        <v>24</v>
      </c>
    </row>
    <row r="1151" spans="1:8">
      <c r="A1151" s="8" t="s">
        <v>1176</v>
      </c>
      <c r="B1151" s="9" t="s">
        <v>7</v>
      </c>
      <c r="C1151" s="9">
        <v>337</v>
      </c>
      <c r="D1151" s="9">
        <v>0.76700000000000002</v>
      </c>
      <c r="E1151" s="9">
        <v>0.71899999999999997</v>
      </c>
      <c r="F1151" s="9">
        <v>0.76200000000000001</v>
      </c>
      <c r="G1151" s="9">
        <v>67015.87</v>
      </c>
      <c r="H1151" s="10">
        <v>2</v>
      </c>
    </row>
    <row r="1152" spans="1:8">
      <c r="A1152" s="11" t="s">
        <v>1177</v>
      </c>
      <c r="B1152" s="12" t="s">
        <v>59</v>
      </c>
      <c r="C1152" s="12">
        <v>1398</v>
      </c>
      <c r="D1152" s="12">
        <v>0.74199999999999999</v>
      </c>
      <c r="E1152" s="12">
        <v>0.72099999999999997</v>
      </c>
      <c r="F1152" s="12">
        <v>0.65800000000000003</v>
      </c>
      <c r="G1152" s="12">
        <v>55186.5</v>
      </c>
      <c r="H1152" s="13">
        <v>38</v>
      </c>
    </row>
    <row r="1153" spans="1:8">
      <c r="A1153" s="8" t="s">
        <v>1178</v>
      </c>
      <c r="B1153" s="9" t="s">
        <v>7</v>
      </c>
      <c r="C1153" s="9">
        <v>274</v>
      </c>
      <c r="D1153" s="9">
        <v>0.754</v>
      </c>
      <c r="E1153" s="9">
        <v>0.73699999999999999</v>
      </c>
      <c r="F1153" s="9">
        <v>0.70699999999999996</v>
      </c>
      <c r="G1153" s="9">
        <v>20913.11</v>
      </c>
      <c r="H1153" s="10">
        <v>4</v>
      </c>
    </row>
    <row r="1154" spans="1:8">
      <c r="A1154" s="11" t="s">
        <v>1179</v>
      </c>
      <c r="B1154" s="12" t="s">
        <v>24</v>
      </c>
      <c r="C1154" s="12">
        <v>611</v>
      </c>
      <c r="D1154" s="12">
        <v>0.61599999999999999</v>
      </c>
      <c r="E1154" s="12">
        <v>0.57699999999999996</v>
      </c>
      <c r="F1154" s="12">
        <v>0.54500000000000004</v>
      </c>
      <c r="G1154" s="12">
        <v>6356.68</v>
      </c>
      <c r="H1154" s="13">
        <v>1</v>
      </c>
    </row>
    <row r="1155" spans="1:8">
      <c r="A1155" s="8" t="s">
        <v>1180</v>
      </c>
      <c r="B1155" s="9" t="s">
        <v>33</v>
      </c>
      <c r="C1155" s="9">
        <v>2093</v>
      </c>
      <c r="D1155" s="9">
        <v>0.69</v>
      </c>
      <c r="E1155" s="9">
        <v>0.67400000000000004</v>
      </c>
      <c r="F1155" s="9">
        <v>0.59599999999999997</v>
      </c>
      <c r="G1155" s="9">
        <v>19640.77</v>
      </c>
      <c r="H1155" s="10">
        <v>19</v>
      </c>
    </row>
    <row r="1156" spans="1:8">
      <c r="A1156" s="11" t="s">
        <v>1181</v>
      </c>
      <c r="B1156" s="12" t="s">
        <v>49</v>
      </c>
      <c r="C1156" s="12">
        <v>911</v>
      </c>
      <c r="D1156" s="12">
        <v>0.63800000000000001</v>
      </c>
      <c r="E1156" s="12">
        <v>0.65100000000000002</v>
      </c>
      <c r="F1156" s="12">
        <v>0.495</v>
      </c>
      <c r="G1156" s="12">
        <v>22968.76</v>
      </c>
      <c r="H1156" s="13">
        <v>12</v>
      </c>
    </row>
    <row r="1157" spans="1:8">
      <c r="A1157" s="8" t="s">
        <v>1182</v>
      </c>
      <c r="B1157" s="9" t="s">
        <v>72</v>
      </c>
      <c r="C1157" s="9">
        <v>1966</v>
      </c>
      <c r="D1157" s="9">
        <v>0.69099999999999995</v>
      </c>
      <c r="E1157" s="9">
        <v>0.67300000000000004</v>
      </c>
      <c r="F1157" s="9">
        <v>0.61699999999999999</v>
      </c>
      <c r="G1157" s="9">
        <v>14103.95</v>
      </c>
      <c r="H1157" s="10">
        <v>46</v>
      </c>
    </row>
    <row r="1158" spans="1:8">
      <c r="A1158" s="11" t="s">
        <v>1183</v>
      </c>
      <c r="B1158" s="12" t="s">
        <v>24</v>
      </c>
      <c r="C1158" s="12">
        <v>1340</v>
      </c>
      <c r="D1158" s="12">
        <v>0.61</v>
      </c>
      <c r="E1158" s="12">
        <v>0.58299999999999996</v>
      </c>
      <c r="F1158" s="12">
        <v>0.505</v>
      </c>
      <c r="G1158" s="12">
        <v>9861.77</v>
      </c>
      <c r="H1158" s="13">
        <v>10</v>
      </c>
    </row>
    <row r="1159" spans="1:8">
      <c r="A1159" s="8" t="s">
        <v>1184</v>
      </c>
      <c r="B1159" s="9" t="s">
        <v>22</v>
      </c>
      <c r="C1159" s="9">
        <v>1380</v>
      </c>
      <c r="D1159" s="9">
        <v>0.72299999999999998</v>
      </c>
      <c r="E1159" s="9">
        <v>0.71499999999999997</v>
      </c>
      <c r="F1159" s="9">
        <v>0.64300000000000002</v>
      </c>
      <c r="G1159" s="9">
        <v>37589.39</v>
      </c>
      <c r="H1159" s="10">
        <v>29</v>
      </c>
    </row>
    <row r="1160" spans="1:8">
      <c r="A1160" s="11" t="s">
        <v>1185</v>
      </c>
      <c r="B1160" s="12" t="s">
        <v>7</v>
      </c>
      <c r="C1160" s="12">
        <v>57</v>
      </c>
      <c r="D1160" s="12">
        <v>0.67700000000000005</v>
      </c>
      <c r="E1160" s="12">
        <v>0.67100000000000004</v>
      </c>
      <c r="F1160" s="12">
        <v>0.58099999999999996</v>
      </c>
      <c r="G1160" s="12">
        <v>12135.78</v>
      </c>
      <c r="H1160" s="13">
        <v>1</v>
      </c>
    </row>
    <row r="1161" spans="1:8">
      <c r="A1161" s="8" t="s">
        <v>1186</v>
      </c>
      <c r="B1161" s="9" t="s">
        <v>72</v>
      </c>
      <c r="C1161" s="9">
        <v>1934</v>
      </c>
      <c r="D1161" s="9">
        <v>0.63500000000000001</v>
      </c>
      <c r="E1161" s="9">
        <v>0.59699999999999998</v>
      </c>
      <c r="F1161" s="9">
        <v>0.56399999999999995</v>
      </c>
      <c r="G1161" s="9">
        <v>11735.96</v>
      </c>
      <c r="H1161" s="10">
        <v>26</v>
      </c>
    </row>
    <row r="1162" spans="1:8">
      <c r="A1162" s="11" t="s">
        <v>1187</v>
      </c>
      <c r="B1162" s="12" t="s">
        <v>16</v>
      </c>
      <c r="C1162" s="12">
        <v>610</v>
      </c>
      <c r="D1162" s="12">
        <v>0.72699999999999998</v>
      </c>
      <c r="E1162" s="12">
        <v>0.7</v>
      </c>
      <c r="F1162" s="12">
        <v>0.64900000000000002</v>
      </c>
      <c r="G1162" s="12">
        <v>14617.92</v>
      </c>
      <c r="H1162" s="13">
        <v>6</v>
      </c>
    </row>
    <row r="1163" spans="1:8">
      <c r="A1163" s="8" t="s">
        <v>1188</v>
      </c>
      <c r="B1163" s="9" t="s">
        <v>22</v>
      </c>
      <c r="C1163" s="9">
        <v>423</v>
      </c>
      <c r="D1163" s="9">
        <v>0.7</v>
      </c>
      <c r="E1163" s="9">
        <v>0.69899999999999995</v>
      </c>
      <c r="F1163" s="9">
        <v>0.61299999999999999</v>
      </c>
      <c r="G1163" s="9">
        <v>45033.39</v>
      </c>
      <c r="H1163" s="10">
        <v>13</v>
      </c>
    </row>
    <row r="1164" spans="1:8">
      <c r="A1164" s="11" t="s">
        <v>1189</v>
      </c>
      <c r="B1164" s="12" t="s">
        <v>19</v>
      </c>
      <c r="C1164" s="12">
        <v>1078</v>
      </c>
      <c r="D1164" s="12">
        <v>0.63300000000000001</v>
      </c>
      <c r="E1164" s="12">
        <v>0.58899999999999997</v>
      </c>
      <c r="F1164" s="12">
        <v>0.56399999999999995</v>
      </c>
      <c r="G1164" s="12">
        <v>48390.13</v>
      </c>
      <c r="H1164" s="13">
        <v>21</v>
      </c>
    </row>
    <row r="1165" spans="1:8">
      <c r="A1165" s="8" t="s">
        <v>1190</v>
      </c>
      <c r="B1165" s="9" t="s">
        <v>24</v>
      </c>
      <c r="C1165" s="9">
        <v>1379</v>
      </c>
      <c r="D1165" s="9">
        <v>0.67400000000000004</v>
      </c>
      <c r="E1165" s="9">
        <v>0.64100000000000001</v>
      </c>
      <c r="F1165" s="9">
        <v>0.58699999999999997</v>
      </c>
      <c r="G1165" s="9">
        <v>296459.34999999998</v>
      </c>
      <c r="H1165" s="10">
        <v>40</v>
      </c>
    </row>
    <row r="1166" spans="1:8">
      <c r="A1166" s="11" t="s">
        <v>1191</v>
      </c>
      <c r="B1166" s="12" t="s">
        <v>7</v>
      </c>
      <c r="C1166" s="12">
        <v>164</v>
      </c>
      <c r="D1166" s="12">
        <v>0.71</v>
      </c>
      <c r="E1166" s="12">
        <v>0.70299999999999996</v>
      </c>
      <c r="F1166" s="12">
        <v>0.62</v>
      </c>
      <c r="G1166" s="12">
        <v>25020.880000000001</v>
      </c>
      <c r="H1166" s="13">
        <v>10</v>
      </c>
    </row>
    <row r="1167" spans="1:8">
      <c r="A1167" s="8" t="s">
        <v>1192</v>
      </c>
      <c r="B1167" s="9" t="s">
        <v>33</v>
      </c>
      <c r="C1167" s="9">
        <v>293</v>
      </c>
      <c r="D1167" s="9">
        <v>0.73599999999999999</v>
      </c>
      <c r="E1167" s="9">
        <v>0.72499999999999998</v>
      </c>
      <c r="F1167" s="9">
        <v>0.66200000000000003</v>
      </c>
      <c r="G1167" s="9">
        <v>16517.38</v>
      </c>
      <c r="H1167" s="10">
        <v>2</v>
      </c>
    </row>
    <row r="1168" spans="1:8">
      <c r="A1168" s="11" t="s">
        <v>1193</v>
      </c>
      <c r="B1168" s="12" t="s">
        <v>7</v>
      </c>
      <c r="C1168" s="12">
        <v>105</v>
      </c>
      <c r="D1168" s="12">
        <v>0.753</v>
      </c>
      <c r="E1168" s="12">
        <v>0.72399999999999998</v>
      </c>
      <c r="F1168" s="12">
        <v>0.71699999999999997</v>
      </c>
      <c r="G1168" s="12">
        <v>21246.6</v>
      </c>
      <c r="H1168" s="13">
        <v>3</v>
      </c>
    </row>
    <row r="1169" spans="1:8">
      <c r="A1169" s="8" t="s">
        <v>1194</v>
      </c>
      <c r="B1169" s="9" t="s">
        <v>7</v>
      </c>
      <c r="C1169" s="9">
        <v>247</v>
      </c>
      <c r="D1169" s="9">
        <v>0.72699999999999998</v>
      </c>
      <c r="E1169" s="9">
        <v>0.71799999999999997</v>
      </c>
      <c r="F1169" s="9">
        <v>0.65200000000000002</v>
      </c>
      <c r="G1169" s="9">
        <v>44771.78</v>
      </c>
      <c r="H1169" s="10">
        <v>9</v>
      </c>
    </row>
    <row r="1170" spans="1:8">
      <c r="A1170" s="11" t="s">
        <v>1195</v>
      </c>
      <c r="B1170" s="12" t="s">
        <v>111</v>
      </c>
      <c r="C1170" s="12">
        <v>2956</v>
      </c>
      <c r="D1170" s="12">
        <v>0.74</v>
      </c>
      <c r="E1170" s="12">
        <v>0.69899999999999995</v>
      </c>
      <c r="F1170" s="12">
        <v>0.70099999999999996</v>
      </c>
      <c r="G1170" s="12">
        <v>28589.65</v>
      </c>
      <c r="H1170" s="13">
        <v>47</v>
      </c>
    </row>
    <row r="1171" spans="1:8">
      <c r="A1171" s="8" t="s">
        <v>1196</v>
      </c>
      <c r="B1171" s="9" t="s">
        <v>59</v>
      </c>
      <c r="C1171" s="9">
        <v>173</v>
      </c>
      <c r="D1171" s="9">
        <v>0.70799999999999996</v>
      </c>
      <c r="E1171" s="9">
        <v>0.73499999999999999</v>
      </c>
      <c r="F1171" s="9">
        <v>0.58399999999999996</v>
      </c>
      <c r="G1171" s="9">
        <v>37073.339999999997</v>
      </c>
      <c r="H1171" s="10">
        <v>14</v>
      </c>
    </row>
    <row r="1172" spans="1:8">
      <c r="A1172" s="11" t="s">
        <v>1197</v>
      </c>
      <c r="B1172" s="12" t="s">
        <v>7</v>
      </c>
      <c r="C1172" s="12">
        <v>736</v>
      </c>
      <c r="D1172" s="12">
        <v>0.67700000000000005</v>
      </c>
      <c r="E1172" s="12">
        <v>0.64200000000000002</v>
      </c>
      <c r="F1172" s="12">
        <v>0.57699999999999996</v>
      </c>
      <c r="G1172" s="12">
        <v>13696.27</v>
      </c>
      <c r="H1172" s="13">
        <v>4</v>
      </c>
    </row>
    <row r="1173" spans="1:8">
      <c r="A1173" s="8" t="s">
        <v>1198</v>
      </c>
      <c r="B1173" s="9" t="s">
        <v>7</v>
      </c>
      <c r="C1173" s="9">
        <v>350</v>
      </c>
      <c r="D1173" s="9">
        <v>0.745</v>
      </c>
      <c r="E1173" s="9">
        <v>0.72199999999999998</v>
      </c>
      <c r="F1173" s="9">
        <v>0.69599999999999995</v>
      </c>
      <c r="G1173" s="9">
        <v>33913.11</v>
      </c>
      <c r="H1173" s="10">
        <v>8</v>
      </c>
    </row>
    <row r="1174" spans="1:8">
      <c r="A1174" s="11" t="s">
        <v>1199</v>
      </c>
      <c r="B1174" s="12" t="s">
        <v>24</v>
      </c>
      <c r="C1174" s="12">
        <v>411</v>
      </c>
      <c r="D1174" s="12">
        <v>0.56999999999999995</v>
      </c>
      <c r="E1174" s="12">
        <v>0.54100000000000004</v>
      </c>
      <c r="F1174" s="12">
        <v>0.45900000000000002</v>
      </c>
      <c r="G1174" s="12">
        <v>6196.66</v>
      </c>
      <c r="H1174" s="13">
        <v>4</v>
      </c>
    </row>
    <row r="1175" spans="1:8">
      <c r="A1175" s="8" t="s">
        <v>1200</v>
      </c>
      <c r="B1175" s="9" t="s">
        <v>87</v>
      </c>
      <c r="C1175" s="9">
        <v>3348</v>
      </c>
      <c r="D1175" s="9">
        <v>0.56399999999999995</v>
      </c>
      <c r="E1175" s="9">
        <v>0.54400000000000004</v>
      </c>
      <c r="F1175" s="9">
        <v>0.45400000000000001</v>
      </c>
      <c r="G1175" s="9">
        <v>7738.13</v>
      </c>
      <c r="H1175" s="10">
        <v>6</v>
      </c>
    </row>
    <row r="1176" spans="1:8">
      <c r="A1176" s="11" t="s">
        <v>1201</v>
      </c>
      <c r="B1176" s="12" t="s">
        <v>87</v>
      </c>
      <c r="C1176" s="12">
        <v>3146</v>
      </c>
      <c r="D1176" s="12">
        <v>0.60899999999999999</v>
      </c>
      <c r="E1176" s="12">
        <v>0.60299999999999998</v>
      </c>
      <c r="F1176" s="12">
        <v>0.497</v>
      </c>
      <c r="G1176" s="12">
        <v>8309.7999999999993</v>
      </c>
      <c r="H1176" s="13">
        <v>12</v>
      </c>
    </row>
    <row r="1177" spans="1:8">
      <c r="A1177" s="8" t="s">
        <v>1202</v>
      </c>
      <c r="B1177" s="9" t="s">
        <v>10</v>
      </c>
      <c r="C1177" s="9">
        <v>945</v>
      </c>
      <c r="D1177" s="9">
        <v>0.65400000000000003</v>
      </c>
      <c r="E1177" s="9">
        <v>0.65700000000000003</v>
      </c>
      <c r="F1177" s="9">
        <v>0.53600000000000003</v>
      </c>
      <c r="G1177" s="9">
        <v>18959.5</v>
      </c>
      <c r="H1177" s="10">
        <v>6</v>
      </c>
    </row>
    <row r="1178" spans="1:8">
      <c r="A1178" s="11" t="s">
        <v>1203</v>
      </c>
      <c r="B1178" s="12" t="s">
        <v>7</v>
      </c>
      <c r="C1178" s="12">
        <v>725</v>
      </c>
      <c r="D1178" s="12">
        <v>0.753</v>
      </c>
      <c r="E1178" s="12">
        <v>0.73799999999999999</v>
      </c>
      <c r="F1178" s="12">
        <v>0.68</v>
      </c>
      <c r="G1178" s="12">
        <v>78512.45</v>
      </c>
      <c r="H1178" s="13">
        <v>12</v>
      </c>
    </row>
    <row r="1179" spans="1:8">
      <c r="A1179" s="8" t="s">
        <v>1204</v>
      </c>
      <c r="B1179" s="9" t="s">
        <v>24</v>
      </c>
      <c r="C1179" s="9">
        <v>1724</v>
      </c>
      <c r="D1179" s="9">
        <v>0.625</v>
      </c>
      <c r="E1179" s="9">
        <v>0.63100000000000001</v>
      </c>
      <c r="F1179" s="9">
        <v>0.48399999999999999</v>
      </c>
      <c r="G1179" s="9">
        <v>12097.2</v>
      </c>
      <c r="H1179" s="10">
        <v>23</v>
      </c>
    </row>
    <row r="1180" spans="1:8">
      <c r="A1180" s="11" t="s">
        <v>1205</v>
      </c>
      <c r="B1180" s="12" t="s">
        <v>72</v>
      </c>
      <c r="C1180" s="12">
        <v>1406</v>
      </c>
      <c r="D1180" s="12">
        <v>0.68</v>
      </c>
      <c r="E1180" s="12">
        <v>0.66600000000000004</v>
      </c>
      <c r="F1180" s="12">
        <v>0.58399999999999996</v>
      </c>
      <c r="G1180" s="12">
        <v>14287.29</v>
      </c>
      <c r="H1180" s="13">
        <v>43</v>
      </c>
    </row>
    <row r="1181" spans="1:8">
      <c r="A1181" s="8" t="s">
        <v>1206</v>
      </c>
      <c r="B1181" s="9" t="s">
        <v>24</v>
      </c>
      <c r="C1181" s="9">
        <v>1139</v>
      </c>
      <c r="D1181" s="9">
        <v>0.67</v>
      </c>
      <c r="E1181" s="9">
        <v>0.65700000000000003</v>
      </c>
      <c r="F1181" s="9">
        <v>0.55300000000000005</v>
      </c>
      <c r="G1181" s="9">
        <v>9227.69</v>
      </c>
      <c r="H1181" s="10">
        <v>8</v>
      </c>
    </row>
    <row r="1182" spans="1:8">
      <c r="A1182" s="11" t="s">
        <v>1207</v>
      </c>
      <c r="B1182" s="12" t="s">
        <v>24</v>
      </c>
      <c r="C1182" s="12">
        <v>1017</v>
      </c>
      <c r="D1182" s="12">
        <v>0.65900000000000003</v>
      </c>
      <c r="E1182" s="12">
        <v>0.64400000000000002</v>
      </c>
      <c r="F1182" s="12">
        <v>0.55100000000000005</v>
      </c>
      <c r="G1182" s="12">
        <v>8444.36</v>
      </c>
      <c r="H1182" s="13">
        <v>23</v>
      </c>
    </row>
    <row r="1183" spans="1:8">
      <c r="A1183" s="8" t="s">
        <v>1208</v>
      </c>
      <c r="B1183" s="9" t="s">
        <v>16</v>
      </c>
      <c r="C1183" s="9">
        <v>2323</v>
      </c>
      <c r="D1183" s="9">
        <v>0.73199999999999998</v>
      </c>
      <c r="E1183" s="9">
        <v>0.72</v>
      </c>
      <c r="F1183" s="9">
        <v>0.65500000000000003</v>
      </c>
      <c r="G1183" s="9">
        <v>27161.02</v>
      </c>
      <c r="H1183" s="10">
        <v>23</v>
      </c>
    </row>
    <row r="1184" spans="1:8">
      <c r="A1184" s="11" t="s">
        <v>1209</v>
      </c>
      <c r="B1184" s="12" t="s">
        <v>72</v>
      </c>
      <c r="C1184" s="12">
        <v>2546</v>
      </c>
      <c r="D1184" s="12">
        <v>0.66</v>
      </c>
      <c r="E1184" s="12">
        <v>0.64100000000000001</v>
      </c>
      <c r="F1184" s="12">
        <v>0.56799999999999995</v>
      </c>
      <c r="G1184" s="12">
        <v>13571.24</v>
      </c>
      <c r="H1184" s="13">
        <v>48</v>
      </c>
    </row>
    <row r="1185" spans="1:8">
      <c r="A1185" s="8" t="s">
        <v>960</v>
      </c>
      <c r="B1185" s="9" t="s">
        <v>24</v>
      </c>
      <c r="C1185" s="9">
        <v>902</v>
      </c>
      <c r="D1185" s="9">
        <v>0.60799999999999998</v>
      </c>
      <c r="E1185" s="9">
        <v>0.58499999999999996</v>
      </c>
      <c r="F1185" s="9">
        <v>0.496</v>
      </c>
      <c r="G1185" s="9">
        <v>7811.76</v>
      </c>
      <c r="H1185" s="10">
        <v>16</v>
      </c>
    </row>
    <row r="1186" spans="1:8">
      <c r="A1186" s="11" t="s">
        <v>1210</v>
      </c>
      <c r="B1186" s="12" t="s">
        <v>7</v>
      </c>
      <c r="C1186" s="12">
        <v>113</v>
      </c>
      <c r="D1186" s="12">
        <v>0.77300000000000002</v>
      </c>
      <c r="E1186" s="12">
        <v>0.748</v>
      </c>
      <c r="F1186" s="12">
        <v>0.74</v>
      </c>
      <c r="G1186" s="12">
        <v>253147.24</v>
      </c>
      <c r="H1186" s="13">
        <v>5</v>
      </c>
    </row>
    <row r="1187" spans="1:8">
      <c r="A1187" s="8" t="s">
        <v>1211</v>
      </c>
      <c r="B1187" s="9" t="s">
        <v>16</v>
      </c>
      <c r="C1187" s="9">
        <v>775</v>
      </c>
      <c r="D1187" s="9">
        <v>0.68200000000000005</v>
      </c>
      <c r="E1187" s="9">
        <v>0.64600000000000002</v>
      </c>
      <c r="F1187" s="9">
        <v>0.60199999999999998</v>
      </c>
      <c r="G1187" s="9">
        <v>12146.37</v>
      </c>
      <c r="H1187" s="10">
        <v>13</v>
      </c>
    </row>
    <row r="1188" spans="1:8">
      <c r="A1188" s="11" t="s">
        <v>1212</v>
      </c>
      <c r="B1188" s="12" t="s">
        <v>33</v>
      </c>
      <c r="C1188" s="12">
        <v>901</v>
      </c>
      <c r="D1188" s="12">
        <v>0.71</v>
      </c>
      <c r="E1188" s="12">
        <v>0.71299999999999997</v>
      </c>
      <c r="F1188" s="12">
        <v>0.621</v>
      </c>
      <c r="G1188" s="12">
        <v>16933.45</v>
      </c>
      <c r="H1188" s="13">
        <v>31</v>
      </c>
    </row>
    <row r="1189" spans="1:8">
      <c r="A1189" s="8" t="s">
        <v>1213</v>
      </c>
      <c r="B1189" s="9" t="s">
        <v>24</v>
      </c>
      <c r="C1189" s="9">
        <v>1477</v>
      </c>
      <c r="D1189" s="9">
        <v>0.621</v>
      </c>
      <c r="E1189" s="9">
        <v>0.62</v>
      </c>
      <c r="F1189" s="9">
        <v>0.51400000000000001</v>
      </c>
      <c r="G1189" s="9">
        <v>11347.86</v>
      </c>
      <c r="H1189" s="10">
        <v>38</v>
      </c>
    </row>
    <row r="1190" spans="1:8">
      <c r="A1190" s="11" t="s">
        <v>1214</v>
      </c>
      <c r="B1190" s="12" t="s">
        <v>31</v>
      </c>
      <c r="C1190" s="12">
        <v>2572</v>
      </c>
      <c r="D1190" s="12">
        <v>0.67400000000000004</v>
      </c>
      <c r="E1190" s="12">
        <v>0.61699999999999999</v>
      </c>
      <c r="F1190" s="12">
        <v>0.626</v>
      </c>
      <c r="G1190" s="12">
        <v>12125.65</v>
      </c>
      <c r="H1190" s="13">
        <v>51</v>
      </c>
    </row>
    <row r="1191" spans="1:8">
      <c r="A1191" s="8" t="s">
        <v>1215</v>
      </c>
      <c r="B1191" s="9" t="s">
        <v>53</v>
      </c>
      <c r="C1191" s="9">
        <v>1968</v>
      </c>
      <c r="D1191" s="9">
        <v>0.73599999999999999</v>
      </c>
      <c r="E1191" s="9">
        <v>0.74399999999999999</v>
      </c>
      <c r="F1191" s="9">
        <v>0.61299999999999999</v>
      </c>
      <c r="G1191" s="9">
        <v>52514.89</v>
      </c>
      <c r="H1191" s="10">
        <v>38</v>
      </c>
    </row>
    <row r="1192" spans="1:8">
      <c r="A1192" s="11" t="s">
        <v>1216</v>
      </c>
      <c r="B1192" s="12" t="s">
        <v>31</v>
      </c>
      <c r="C1192" s="12">
        <v>1091</v>
      </c>
      <c r="D1192" s="12">
        <v>0.56999999999999995</v>
      </c>
      <c r="E1192" s="12">
        <v>0.52100000000000002</v>
      </c>
      <c r="F1192" s="12">
        <v>0.47499999999999998</v>
      </c>
      <c r="G1192" s="12">
        <v>6357.65</v>
      </c>
      <c r="H1192" s="13">
        <v>8</v>
      </c>
    </row>
    <row r="1193" spans="1:8">
      <c r="A1193" s="8" t="s">
        <v>1217</v>
      </c>
      <c r="B1193" s="9" t="s">
        <v>22</v>
      </c>
      <c r="C1193" s="9">
        <v>451</v>
      </c>
      <c r="D1193" s="9">
        <v>0.70499999999999996</v>
      </c>
      <c r="E1193" s="9">
        <v>0.72099999999999997</v>
      </c>
      <c r="F1193" s="9">
        <v>0.60099999999999998</v>
      </c>
      <c r="G1193" s="9">
        <v>20214.060000000001</v>
      </c>
      <c r="H1193" s="10">
        <v>12</v>
      </c>
    </row>
    <row r="1194" spans="1:8">
      <c r="A1194" s="11" t="s">
        <v>1218</v>
      </c>
      <c r="B1194" s="12" t="s">
        <v>64</v>
      </c>
      <c r="C1194" s="12">
        <v>400</v>
      </c>
      <c r="D1194" s="12">
        <v>0.71</v>
      </c>
      <c r="E1194" s="12">
        <v>0.71499999999999997</v>
      </c>
      <c r="F1194" s="12">
        <v>0.58899999999999997</v>
      </c>
      <c r="G1194" s="12">
        <v>23083.88</v>
      </c>
      <c r="H1194" s="13">
        <v>14</v>
      </c>
    </row>
    <row r="1195" spans="1:8">
      <c r="A1195" s="8" t="s">
        <v>1219</v>
      </c>
      <c r="B1195" s="9" t="s">
        <v>24</v>
      </c>
      <c r="C1195" s="9">
        <v>2894</v>
      </c>
      <c r="D1195" s="9">
        <v>0.56999999999999995</v>
      </c>
      <c r="E1195" s="9">
        <v>0.57699999999999996</v>
      </c>
      <c r="F1195" s="9">
        <v>0.435</v>
      </c>
      <c r="G1195" s="9">
        <v>8027.25</v>
      </c>
      <c r="H1195" s="10">
        <v>12</v>
      </c>
    </row>
    <row r="1196" spans="1:8">
      <c r="A1196" s="11" t="s">
        <v>1220</v>
      </c>
      <c r="B1196" s="12" t="s">
        <v>16</v>
      </c>
      <c r="C1196" s="12">
        <v>603</v>
      </c>
      <c r="D1196" s="12">
        <v>0.65</v>
      </c>
      <c r="E1196" s="12">
        <v>0.65100000000000002</v>
      </c>
      <c r="F1196" s="12">
        <v>0.51900000000000002</v>
      </c>
      <c r="G1196" s="12">
        <v>12602.46</v>
      </c>
      <c r="H1196" s="13">
        <v>7</v>
      </c>
    </row>
    <row r="1197" spans="1:8">
      <c r="A1197" s="8" t="s">
        <v>1221</v>
      </c>
      <c r="B1197" s="9" t="s">
        <v>22</v>
      </c>
      <c r="C1197" s="9">
        <v>290</v>
      </c>
      <c r="D1197" s="9">
        <v>0.68700000000000006</v>
      </c>
      <c r="E1197" s="9">
        <v>0.72799999999999998</v>
      </c>
      <c r="F1197" s="9">
        <v>0.54400000000000004</v>
      </c>
      <c r="G1197" s="9">
        <v>31664.240000000002</v>
      </c>
      <c r="H1197" s="10">
        <v>11</v>
      </c>
    </row>
    <row r="1198" spans="1:8">
      <c r="A1198" s="11" t="s">
        <v>1222</v>
      </c>
      <c r="B1198" s="12" t="s">
        <v>16</v>
      </c>
      <c r="C1198" s="12">
        <v>1445</v>
      </c>
      <c r="D1198" s="12">
        <v>0.66</v>
      </c>
      <c r="E1198" s="12">
        <v>0.63300000000000001</v>
      </c>
      <c r="F1198" s="12">
        <v>0.56000000000000005</v>
      </c>
      <c r="G1198" s="12">
        <v>9796.2800000000007</v>
      </c>
      <c r="H1198" s="13">
        <v>35</v>
      </c>
    </row>
    <row r="1199" spans="1:8">
      <c r="A1199" s="8" t="s">
        <v>1223</v>
      </c>
      <c r="B1199" s="9" t="s">
        <v>7</v>
      </c>
      <c r="C1199" s="9">
        <v>467</v>
      </c>
      <c r="D1199" s="9">
        <v>0.73</v>
      </c>
      <c r="E1199" s="9">
        <v>0.71299999999999997</v>
      </c>
      <c r="F1199" s="9">
        <v>0.66200000000000003</v>
      </c>
      <c r="G1199" s="9">
        <v>18250.23</v>
      </c>
      <c r="H1199" s="10">
        <v>11</v>
      </c>
    </row>
    <row r="1200" spans="1:8">
      <c r="A1200" s="11" t="s">
        <v>1224</v>
      </c>
      <c r="B1200" s="12" t="s">
        <v>16</v>
      </c>
      <c r="C1200" s="12">
        <v>736</v>
      </c>
      <c r="D1200" s="12">
        <v>0.67</v>
      </c>
      <c r="E1200" s="12">
        <v>0.65</v>
      </c>
      <c r="F1200" s="12">
        <v>0.54500000000000004</v>
      </c>
      <c r="G1200" s="12">
        <v>14584.18</v>
      </c>
      <c r="H1200" s="13">
        <v>7</v>
      </c>
    </row>
    <row r="1201" spans="1:8">
      <c r="A1201" s="8" t="s">
        <v>1225</v>
      </c>
      <c r="B1201" s="9" t="s">
        <v>22</v>
      </c>
      <c r="C1201" s="9">
        <v>675</v>
      </c>
      <c r="D1201" s="9">
        <v>0.7</v>
      </c>
      <c r="E1201" s="9">
        <v>0.67700000000000005</v>
      </c>
      <c r="F1201" s="9">
        <v>0.623</v>
      </c>
      <c r="G1201" s="9">
        <v>29148.63</v>
      </c>
      <c r="H1201" s="10">
        <v>21</v>
      </c>
    </row>
    <row r="1202" spans="1:8">
      <c r="A1202" s="11" t="s">
        <v>1226</v>
      </c>
      <c r="B1202" s="12" t="s">
        <v>16</v>
      </c>
      <c r="C1202" s="12">
        <v>3464</v>
      </c>
      <c r="D1202" s="12">
        <v>0.67</v>
      </c>
      <c r="E1202" s="12">
        <v>0.64900000000000002</v>
      </c>
      <c r="F1202" s="12">
        <v>0.56699999999999995</v>
      </c>
      <c r="G1202" s="12">
        <v>9699.93</v>
      </c>
      <c r="H1202" s="13">
        <v>37</v>
      </c>
    </row>
    <row r="1203" spans="1:8">
      <c r="A1203" s="8" t="s">
        <v>1227</v>
      </c>
      <c r="B1203" s="9" t="s">
        <v>22</v>
      </c>
      <c r="C1203" s="9">
        <v>658</v>
      </c>
      <c r="D1203" s="9">
        <v>0.71599999999999997</v>
      </c>
      <c r="E1203" s="9">
        <v>0.71199999999999997</v>
      </c>
      <c r="F1203" s="9">
        <v>0.623</v>
      </c>
      <c r="G1203" s="9">
        <v>94484.79</v>
      </c>
      <c r="H1203" s="10">
        <v>17</v>
      </c>
    </row>
    <row r="1204" spans="1:8">
      <c r="A1204" s="11" t="s">
        <v>1228</v>
      </c>
      <c r="B1204" s="12" t="s">
        <v>16</v>
      </c>
      <c r="C1204" s="12">
        <v>378</v>
      </c>
      <c r="D1204" s="12">
        <v>0.71</v>
      </c>
      <c r="E1204" s="12">
        <v>0.68100000000000005</v>
      </c>
      <c r="F1204" s="12">
        <v>0.626</v>
      </c>
      <c r="G1204" s="12">
        <v>16469.23</v>
      </c>
      <c r="H1204" s="13">
        <v>3</v>
      </c>
    </row>
    <row r="1205" spans="1:8">
      <c r="A1205" s="8" t="s">
        <v>1229</v>
      </c>
      <c r="B1205" s="9" t="s">
        <v>22</v>
      </c>
      <c r="C1205" s="9">
        <v>591</v>
      </c>
      <c r="D1205" s="9">
        <v>0.70599999999999996</v>
      </c>
      <c r="E1205" s="9">
        <v>0.69599999999999995</v>
      </c>
      <c r="F1205" s="9">
        <v>0.61099999999999999</v>
      </c>
      <c r="G1205" s="9">
        <v>24207.87</v>
      </c>
      <c r="H1205" s="10">
        <v>11</v>
      </c>
    </row>
    <row r="1206" spans="1:8">
      <c r="A1206" s="11" t="s">
        <v>1230</v>
      </c>
      <c r="B1206" s="12" t="s">
        <v>22</v>
      </c>
      <c r="C1206" s="12">
        <v>650</v>
      </c>
      <c r="D1206" s="12">
        <v>0.60899999999999999</v>
      </c>
      <c r="E1206" s="12">
        <v>0.63200000000000001</v>
      </c>
      <c r="F1206" s="12">
        <v>0.441</v>
      </c>
      <c r="G1206" s="12">
        <v>52276.46</v>
      </c>
      <c r="H1206" s="13">
        <v>16</v>
      </c>
    </row>
    <row r="1207" spans="1:8">
      <c r="A1207" s="8" t="s">
        <v>1231</v>
      </c>
      <c r="B1207" s="9" t="s">
        <v>22</v>
      </c>
      <c r="C1207" s="9">
        <v>1027</v>
      </c>
      <c r="D1207" s="9">
        <v>0.72799999999999998</v>
      </c>
      <c r="E1207" s="9">
        <v>0.72099999999999997</v>
      </c>
      <c r="F1207" s="9">
        <v>0.64</v>
      </c>
      <c r="G1207" s="9">
        <v>59507.51</v>
      </c>
      <c r="H1207" s="10">
        <v>21</v>
      </c>
    </row>
    <row r="1208" spans="1:8">
      <c r="A1208" s="11" t="s">
        <v>1232</v>
      </c>
      <c r="B1208" s="12" t="s">
        <v>7</v>
      </c>
      <c r="C1208" s="12">
        <v>352</v>
      </c>
      <c r="D1208" s="12">
        <v>0.72</v>
      </c>
      <c r="E1208" s="12">
        <v>0.69699999999999995</v>
      </c>
      <c r="F1208" s="12">
        <v>0.64600000000000002</v>
      </c>
      <c r="G1208" s="12">
        <v>16244.19</v>
      </c>
      <c r="H1208" s="13">
        <v>5</v>
      </c>
    </row>
    <row r="1209" spans="1:8">
      <c r="A1209" s="8" t="s">
        <v>1233</v>
      </c>
      <c r="B1209" s="9" t="s">
        <v>16</v>
      </c>
      <c r="C1209" s="9">
        <v>2330</v>
      </c>
      <c r="D1209" s="9">
        <v>0.63800000000000001</v>
      </c>
      <c r="E1209" s="9">
        <v>0.59499999999999997</v>
      </c>
      <c r="F1209" s="9">
        <v>0.54200000000000004</v>
      </c>
      <c r="G1209" s="9">
        <v>8459.7800000000007</v>
      </c>
      <c r="H1209" s="10">
        <v>47</v>
      </c>
    </row>
    <row r="1210" spans="1:8">
      <c r="A1210" s="11" t="s">
        <v>1234</v>
      </c>
      <c r="B1210" s="12" t="s">
        <v>22</v>
      </c>
      <c r="C1210" s="12">
        <v>670</v>
      </c>
      <c r="D1210" s="12">
        <v>0.68700000000000006</v>
      </c>
      <c r="E1210" s="12">
        <v>0.69699999999999995</v>
      </c>
      <c r="F1210" s="12">
        <v>0.58399999999999996</v>
      </c>
      <c r="G1210" s="12">
        <v>23925.360000000001</v>
      </c>
      <c r="H1210" s="13">
        <v>24</v>
      </c>
    </row>
    <row r="1211" spans="1:8">
      <c r="A1211" s="8" t="s">
        <v>1235</v>
      </c>
      <c r="B1211" s="9" t="s">
        <v>29</v>
      </c>
      <c r="C1211" s="9">
        <v>950</v>
      </c>
      <c r="D1211" s="9">
        <v>0.73199999999999998</v>
      </c>
      <c r="E1211" s="9">
        <v>0.75800000000000001</v>
      </c>
      <c r="F1211" s="9">
        <v>0.62</v>
      </c>
      <c r="G1211" s="9">
        <v>113763.91</v>
      </c>
      <c r="H1211" s="10">
        <v>18</v>
      </c>
    </row>
    <row r="1212" spans="1:8">
      <c r="A1212" s="11" t="s">
        <v>1236</v>
      </c>
      <c r="B1212" s="12" t="s">
        <v>10</v>
      </c>
      <c r="C1212" s="12">
        <v>717</v>
      </c>
      <c r="D1212" s="12">
        <v>0.7</v>
      </c>
      <c r="E1212" s="12">
        <v>0.69799999999999995</v>
      </c>
      <c r="F1212" s="12">
        <v>0.61</v>
      </c>
      <c r="G1212" s="12">
        <v>43048.94</v>
      </c>
      <c r="H1212" s="13">
        <v>14</v>
      </c>
    </row>
    <row r="1213" spans="1:8">
      <c r="A1213" s="8" t="s">
        <v>1237</v>
      </c>
      <c r="B1213" s="9" t="s">
        <v>53</v>
      </c>
      <c r="C1213" s="9">
        <v>937</v>
      </c>
      <c r="D1213" s="9">
        <v>0.72</v>
      </c>
      <c r="E1213" s="9">
        <v>0.71499999999999997</v>
      </c>
      <c r="F1213" s="9">
        <v>0.61499999999999999</v>
      </c>
      <c r="G1213" s="9">
        <v>45022.01</v>
      </c>
      <c r="H1213" s="10">
        <v>9</v>
      </c>
    </row>
    <row r="1214" spans="1:8">
      <c r="A1214" s="11" t="s">
        <v>1238</v>
      </c>
      <c r="B1214" s="12" t="s">
        <v>53</v>
      </c>
      <c r="C1214" s="12">
        <v>1652</v>
      </c>
      <c r="D1214" s="12">
        <v>0.69</v>
      </c>
      <c r="E1214" s="12">
        <v>0.69399999999999995</v>
      </c>
      <c r="F1214" s="12">
        <v>0.56100000000000005</v>
      </c>
      <c r="G1214" s="12">
        <v>28426.58</v>
      </c>
      <c r="H1214" s="13">
        <v>16</v>
      </c>
    </row>
    <row r="1215" spans="1:8">
      <c r="A1215" s="8" t="s">
        <v>1239</v>
      </c>
      <c r="B1215" s="9" t="s">
        <v>24</v>
      </c>
      <c r="C1215" s="9">
        <v>257</v>
      </c>
      <c r="D1215" s="9">
        <v>0.54200000000000004</v>
      </c>
      <c r="E1215" s="9">
        <v>0.53300000000000003</v>
      </c>
      <c r="F1215" s="9">
        <v>0.38600000000000001</v>
      </c>
      <c r="G1215" s="9">
        <v>5528.25</v>
      </c>
      <c r="H1215" s="10">
        <v>17</v>
      </c>
    </row>
    <row r="1216" spans="1:8">
      <c r="A1216" s="11" t="s">
        <v>1240</v>
      </c>
      <c r="B1216" s="12" t="s">
        <v>24</v>
      </c>
      <c r="C1216" s="12">
        <v>1549</v>
      </c>
      <c r="D1216" s="12">
        <v>0.59</v>
      </c>
      <c r="E1216" s="12">
        <v>0.59599999999999997</v>
      </c>
      <c r="F1216" s="12">
        <v>0.434</v>
      </c>
      <c r="G1216" s="12">
        <v>9333.93</v>
      </c>
      <c r="H1216" s="13">
        <v>16</v>
      </c>
    </row>
    <row r="1217" spans="1:8">
      <c r="A1217" s="8" t="s">
        <v>1241</v>
      </c>
      <c r="B1217" s="9" t="s">
        <v>87</v>
      </c>
      <c r="C1217" s="9">
        <v>10226</v>
      </c>
      <c r="D1217" s="9">
        <v>0.70799999999999996</v>
      </c>
      <c r="E1217" s="9">
        <v>0.64200000000000002</v>
      </c>
      <c r="F1217" s="9">
        <v>0.7</v>
      </c>
      <c r="G1217" s="9">
        <v>10808.38</v>
      </c>
      <c r="H1217" s="10">
        <v>119</v>
      </c>
    </row>
    <row r="1218" spans="1:8">
      <c r="A1218" s="11" t="s">
        <v>1242</v>
      </c>
      <c r="B1218" s="12" t="s">
        <v>31</v>
      </c>
      <c r="C1218" s="12">
        <v>1354</v>
      </c>
      <c r="D1218" s="12">
        <v>0.61599999999999999</v>
      </c>
      <c r="E1218" s="12">
        <v>0.54600000000000004</v>
      </c>
      <c r="F1218" s="12">
        <v>0.55300000000000005</v>
      </c>
      <c r="G1218" s="12">
        <v>9174.9699999999993</v>
      </c>
      <c r="H1218" s="13">
        <v>6</v>
      </c>
    </row>
    <row r="1219" spans="1:8">
      <c r="A1219" s="8" t="s">
        <v>1243</v>
      </c>
      <c r="B1219" s="9" t="s">
        <v>49</v>
      </c>
      <c r="C1219" s="9">
        <v>2330</v>
      </c>
      <c r="D1219" s="9">
        <v>0.64</v>
      </c>
      <c r="E1219" s="9">
        <v>0.63100000000000001</v>
      </c>
      <c r="F1219" s="9">
        <v>0.54</v>
      </c>
      <c r="G1219" s="9">
        <v>11674.44</v>
      </c>
      <c r="H1219" s="10">
        <v>12</v>
      </c>
    </row>
    <row r="1220" spans="1:8">
      <c r="A1220" s="11" t="s">
        <v>1244</v>
      </c>
      <c r="B1220" s="12" t="s">
        <v>49</v>
      </c>
      <c r="C1220" s="12">
        <v>2552</v>
      </c>
      <c r="D1220" s="12">
        <v>0.61499999999999999</v>
      </c>
      <c r="E1220" s="12">
        <v>0.60599999999999998</v>
      </c>
      <c r="F1220" s="12">
        <v>0.502</v>
      </c>
      <c r="G1220" s="12">
        <v>11459.84</v>
      </c>
      <c r="H1220" s="13">
        <v>5</v>
      </c>
    </row>
    <row r="1221" spans="1:8">
      <c r="A1221" s="8" t="s">
        <v>1245</v>
      </c>
      <c r="B1221" s="9" t="s">
        <v>24</v>
      </c>
      <c r="C1221" s="9">
        <v>259</v>
      </c>
      <c r="D1221" s="9">
        <v>0.60299999999999998</v>
      </c>
      <c r="E1221" s="9">
        <v>0.56599999999999995</v>
      </c>
      <c r="F1221" s="9">
        <v>0.498</v>
      </c>
      <c r="G1221" s="9">
        <v>9914.36</v>
      </c>
      <c r="H1221" s="10">
        <v>3</v>
      </c>
    </row>
    <row r="1222" spans="1:8">
      <c r="A1222" s="11" t="s">
        <v>1246</v>
      </c>
      <c r="B1222" s="12" t="s">
        <v>53</v>
      </c>
      <c r="C1222" s="12">
        <v>1278</v>
      </c>
      <c r="D1222" s="12">
        <v>0.67</v>
      </c>
      <c r="E1222" s="12">
        <v>0.68300000000000005</v>
      </c>
      <c r="F1222" s="12">
        <v>0.54600000000000004</v>
      </c>
      <c r="G1222" s="12">
        <v>23076.05</v>
      </c>
      <c r="H1222" s="13">
        <v>30</v>
      </c>
    </row>
    <row r="1223" spans="1:8">
      <c r="A1223" s="8" t="s">
        <v>1247</v>
      </c>
      <c r="B1223" s="9" t="s">
        <v>31</v>
      </c>
      <c r="C1223" s="9">
        <v>3254</v>
      </c>
      <c r="D1223" s="9">
        <v>0.65700000000000003</v>
      </c>
      <c r="E1223" s="9">
        <v>0.628</v>
      </c>
      <c r="F1223" s="9">
        <v>0.58699999999999997</v>
      </c>
      <c r="G1223" s="9">
        <v>14123.58</v>
      </c>
      <c r="H1223" s="10">
        <v>39</v>
      </c>
    </row>
    <row r="1224" spans="1:8">
      <c r="A1224" s="11" t="s">
        <v>1248</v>
      </c>
      <c r="B1224" s="12" t="s">
        <v>19</v>
      </c>
      <c r="C1224" s="12">
        <v>1811</v>
      </c>
      <c r="D1224" s="12">
        <v>0.623</v>
      </c>
      <c r="E1224" s="12">
        <v>0.60399999999999998</v>
      </c>
      <c r="F1224" s="12">
        <v>0.53100000000000003</v>
      </c>
      <c r="G1224" s="12">
        <v>25132.13</v>
      </c>
      <c r="H1224" s="13">
        <v>40</v>
      </c>
    </row>
    <row r="1225" spans="1:8">
      <c r="A1225" s="8" t="s">
        <v>1249</v>
      </c>
      <c r="B1225" s="9" t="s">
        <v>7</v>
      </c>
      <c r="C1225" s="9">
        <v>278</v>
      </c>
      <c r="D1225" s="9">
        <v>0.78</v>
      </c>
      <c r="E1225" s="9">
        <v>0.75</v>
      </c>
      <c r="F1225" s="9">
        <v>0.71599999999999997</v>
      </c>
      <c r="G1225" s="9">
        <v>17688.07</v>
      </c>
      <c r="H1225" s="10">
        <v>3</v>
      </c>
    </row>
    <row r="1226" spans="1:8">
      <c r="A1226" s="11" t="s">
        <v>1250</v>
      </c>
      <c r="B1226" s="12" t="s">
        <v>59</v>
      </c>
      <c r="C1226" s="12">
        <v>753</v>
      </c>
      <c r="D1226" s="12">
        <v>0.73699999999999999</v>
      </c>
      <c r="E1226" s="12">
        <v>0.749</v>
      </c>
      <c r="F1226" s="12">
        <v>0.63</v>
      </c>
      <c r="G1226" s="12">
        <v>20913.82</v>
      </c>
      <c r="H1226" s="13">
        <v>18</v>
      </c>
    </row>
    <row r="1227" spans="1:8">
      <c r="A1227" s="8" t="s">
        <v>1251</v>
      </c>
      <c r="B1227" s="9" t="s">
        <v>33</v>
      </c>
      <c r="C1227" s="9">
        <v>5468</v>
      </c>
      <c r="D1227" s="9">
        <v>0.66900000000000004</v>
      </c>
      <c r="E1227" s="9">
        <v>0.65300000000000002</v>
      </c>
      <c r="F1227" s="9">
        <v>0.56599999999999995</v>
      </c>
      <c r="G1227" s="9">
        <v>10896.14</v>
      </c>
      <c r="H1227" s="10">
        <v>79</v>
      </c>
    </row>
    <row r="1228" spans="1:8">
      <c r="A1228" s="11" t="s">
        <v>1252</v>
      </c>
      <c r="B1228" s="12" t="s">
        <v>111</v>
      </c>
      <c r="C1228" s="12">
        <v>883</v>
      </c>
      <c r="D1228" s="12">
        <v>0.67</v>
      </c>
      <c r="E1228" s="12">
        <v>0.64</v>
      </c>
      <c r="F1228" s="12">
        <v>0.58699999999999997</v>
      </c>
      <c r="G1228" s="12">
        <v>19757.560000000001</v>
      </c>
      <c r="H1228" s="13">
        <v>7</v>
      </c>
    </row>
    <row r="1229" spans="1:8">
      <c r="A1229" s="8" t="s">
        <v>1253</v>
      </c>
      <c r="B1229" s="9" t="s">
        <v>49</v>
      </c>
      <c r="C1229" s="9">
        <v>1457</v>
      </c>
      <c r="D1229" s="9">
        <v>0.59499999999999997</v>
      </c>
      <c r="E1229" s="9">
        <v>0.57899999999999996</v>
      </c>
      <c r="F1229" s="9">
        <v>0.49</v>
      </c>
      <c r="G1229" s="9">
        <v>8890.9599999999991</v>
      </c>
      <c r="H1229" s="10">
        <v>26</v>
      </c>
    </row>
    <row r="1230" spans="1:8">
      <c r="A1230" s="11" t="s">
        <v>1254</v>
      </c>
      <c r="B1230" s="12" t="s">
        <v>31</v>
      </c>
      <c r="C1230" s="12">
        <v>728</v>
      </c>
      <c r="D1230" s="12">
        <v>0.6</v>
      </c>
      <c r="E1230" s="12">
        <v>0.57299999999999995</v>
      </c>
      <c r="F1230" s="12">
        <v>0.48199999999999998</v>
      </c>
      <c r="G1230" s="12">
        <v>6510.21</v>
      </c>
      <c r="H1230" s="13">
        <v>3</v>
      </c>
    </row>
    <row r="1231" spans="1:8">
      <c r="A1231" s="8" t="s">
        <v>1255</v>
      </c>
      <c r="B1231" s="9" t="s">
        <v>33</v>
      </c>
      <c r="C1231" s="9">
        <v>1096</v>
      </c>
      <c r="D1231" s="9">
        <v>0.69</v>
      </c>
      <c r="E1231" s="9">
        <v>0.66100000000000003</v>
      </c>
      <c r="F1231" s="9">
        <v>0.61599999999999999</v>
      </c>
      <c r="G1231" s="9">
        <v>12562.82</v>
      </c>
      <c r="H1231" s="10">
        <v>21</v>
      </c>
    </row>
    <row r="1232" spans="1:8">
      <c r="A1232" s="11" t="s">
        <v>1256</v>
      </c>
      <c r="B1232" s="12" t="s">
        <v>87</v>
      </c>
      <c r="C1232" s="12">
        <v>2037</v>
      </c>
      <c r="D1232" s="12">
        <v>0.65900000000000003</v>
      </c>
      <c r="E1232" s="12">
        <v>0.66600000000000004</v>
      </c>
      <c r="F1232" s="12">
        <v>0.53600000000000003</v>
      </c>
      <c r="G1232" s="12">
        <v>16604.900000000001</v>
      </c>
      <c r="H1232" s="13">
        <v>9</v>
      </c>
    </row>
    <row r="1233" spans="1:8">
      <c r="A1233" s="8" t="s">
        <v>1257</v>
      </c>
      <c r="B1233" s="9" t="s">
        <v>16</v>
      </c>
      <c r="C1233" s="9">
        <v>1514</v>
      </c>
      <c r="D1233" s="9">
        <v>0.71</v>
      </c>
      <c r="E1233" s="9">
        <v>0.67600000000000005</v>
      </c>
      <c r="F1233" s="9">
        <v>0.64200000000000002</v>
      </c>
      <c r="G1233" s="9">
        <v>22766.6</v>
      </c>
      <c r="H1233" s="10">
        <v>28</v>
      </c>
    </row>
    <row r="1234" spans="1:8">
      <c r="A1234" s="11" t="s">
        <v>1258</v>
      </c>
      <c r="B1234" s="12" t="s">
        <v>16</v>
      </c>
      <c r="C1234" s="12">
        <v>669</v>
      </c>
      <c r="D1234" s="12">
        <v>0.71</v>
      </c>
      <c r="E1234" s="12">
        <v>0.71499999999999997</v>
      </c>
      <c r="F1234" s="12">
        <v>0.58699999999999997</v>
      </c>
      <c r="G1234" s="12">
        <v>19523.66</v>
      </c>
      <c r="H1234" s="13">
        <v>22</v>
      </c>
    </row>
    <row r="1235" spans="1:8">
      <c r="A1235" s="8" t="s">
        <v>1259</v>
      </c>
      <c r="B1235" s="9" t="s">
        <v>31</v>
      </c>
      <c r="C1235" s="9">
        <v>3002</v>
      </c>
      <c r="D1235" s="9">
        <v>0.65900000000000003</v>
      </c>
      <c r="E1235" s="9">
        <v>0.60899999999999999</v>
      </c>
      <c r="F1235" s="9">
        <v>0.59599999999999997</v>
      </c>
      <c r="G1235" s="9">
        <v>14375.34</v>
      </c>
      <c r="H1235" s="10">
        <v>68</v>
      </c>
    </row>
    <row r="1236" spans="1:8">
      <c r="A1236" s="11" t="s">
        <v>1260</v>
      </c>
      <c r="B1236" s="12" t="s">
        <v>16</v>
      </c>
      <c r="C1236" s="12">
        <v>428</v>
      </c>
      <c r="D1236" s="12">
        <v>0.72299999999999998</v>
      </c>
      <c r="E1236" s="12">
        <v>0.72799999999999998</v>
      </c>
      <c r="F1236" s="12">
        <v>0.60299999999999998</v>
      </c>
      <c r="G1236" s="12">
        <v>25974.3</v>
      </c>
      <c r="H1236" s="13">
        <v>15</v>
      </c>
    </row>
    <row r="1237" spans="1:8">
      <c r="A1237" s="8" t="s">
        <v>1261</v>
      </c>
      <c r="B1237" s="9" t="s">
        <v>7</v>
      </c>
      <c r="C1237" s="9">
        <v>429</v>
      </c>
      <c r="D1237" s="9">
        <v>0.72</v>
      </c>
      <c r="E1237" s="9">
        <v>0.69599999999999995</v>
      </c>
      <c r="F1237" s="9">
        <v>0.65200000000000002</v>
      </c>
      <c r="G1237" s="9">
        <v>15019.6</v>
      </c>
      <c r="H1237" s="10">
        <v>9</v>
      </c>
    </row>
    <row r="1238" spans="1:8">
      <c r="A1238" s="11" t="s">
        <v>1262</v>
      </c>
      <c r="B1238" s="12" t="s">
        <v>7</v>
      </c>
      <c r="C1238" s="12">
        <v>456</v>
      </c>
      <c r="D1238" s="12">
        <v>0.73</v>
      </c>
      <c r="E1238" s="12">
        <v>0.70099999999999996</v>
      </c>
      <c r="F1238" s="12">
        <v>0.68200000000000005</v>
      </c>
      <c r="G1238" s="12">
        <v>16111.67</v>
      </c>
      <c r="H1238" s="13">
        <v>9</v>
      </c>
    </row>
    <row r="1239" spans="1:8">
      <c r="A1239" s="8" t="s">
        <v>1263</v>
      </c>
      <c r="B1239" s="9" t="s">
        <v>29</v>
      </c>
      <c r="C1239" s="9">
        <v>1492</v>
      </c>
      <c r="D1239" s="9">
        <v>0.70299999999999996</v>
      </c>
      <c r="E1239" s="9">
        <v>0.69199999999999995</v>
      </c>
      <c r="F1239" s="9">
        <v>0.60899999999999999</v>
      </c>
      <c r="G1239" s="9">
        <v>19771.72</v>
      </c>
      <c r="H1239" s="10">
        <v>20</v>
      </c>
    </row>
    <row r="1240" spans="1:8">
      <c r="A1240" s="11" t="s">
        <v>1264</v>
      </c>
      <c r="B1240" s="12" t="s">
        <v>24</v>
      </c>
      <c r="C1240" s="12">
        <v>1603</v>
      </c>
      <c r="D1240" s="12">
        <v>0.59899999999999998</v>
      </c>
      <c r="E1240" s="12">
        <v>0.61399999999999999</v>
      </c>
      <c r="F1240" s="12">
        <v>0.46500000000000002</v>
      </c>
      <c r="G1240" s="12">
        <v>10596.36</v>
      </c>
      <c r="H1240" s="13">
        <v>12</v>
      </c>
    </row>
    <row r="1241" spans="1:8">
      <c r="A1241" s="8" t="s">
        <v>1265</v>
      </c>
      <c r="B1241" s="9" t="s">
        <v>16</v>
      </c>
      <c r="C1241" s="9">
        <v>1097</v>
      </c>
      <c r="D1241" s="9">
        <v>0.72</v>
      </c>
      <c r="E1241" s="9">
        <v>0.73599999999999999</v>
      </c>
      <c r="F1241" s="9">
        <v>0.61499999999999999</v>
      </c>
      <c r="G1241" s="9">
        <v>17512.03</v>
      </c>
      <c r="H1241" s="10">
        <v>22</v>
      </c>
    </row>
    <row r="1242" spans="1:8">
      <c r="A1242" s="11" t="s">
        <v>1266</v>
      </c>
      <c r="B1242" s="12" t="s">
        <v>29</v>
      </c>
      <c r="C1242" s="12">
        <v>720</v>
      </c>
      <c r="D1242" s="12">
        <v>0.72499999999999998</v>
      </c>
      <c r="E1242" s="12">
        <v>0.70399999999999996</v>
      </c>
      <c r="F1242" s="12">
        <v>0.65500000000000003</v>
      </c>
      <c r="G1242" s="12">
        <v>25725.3</v>
      </c>
      <c r="H1242" s="13">
        <v>15</v>
      </c>
    </row>
    <row r="1243" spans="1:8">
      <c r="A1243" s="8" t="s">
        <v>1267</v>
      </c>
      <c r="B1243" s="9" t="s">
        <v>14</v>
      </c>
      <c r="C1243" s="9">
        <v>1100</v>
      </c>
      <c r="D1243" s="9">
        <v>0.747</v>
      </c>
      <c r="E1243" s="9">
        <v>0.751</v>
      </c>
      <c r="F1243" s="9">
        <v>0.65</v>
      </c>
      <c r="G1243" s="9">
        <v>35871.81</v>
      </c>
      <c r="H1243" s="10">
        <v>37</v>
      </c>
    </row>
    <row r="1244" spans="1:8">
      <c r="A1244" s="11" t="s">
        <v>1268</v>
      </c>
      <c r="B1244" s="12" t="s">
        <v>111</v>
      </c>
      <c r="C1244" s="12">
        <v>403</v>
      </c>
      <c r="D1244" s="12">
        <v>0.67</v>
      </c>
      <c r="E1244" s="12">
        <v>0.65200000000000002</v>
      </c>
      <c r="F1244" s="12">
        <v>0.57099999999999995</v>
      </c>
      <c r="G1244" s="12">
        <v>14595.51</v>
      </c>
      <c r="H1244" s="13">
        <v>2</v>
      </c>
    </row>
    <row r="1245" spans="1:8">
      <c r="A1245" s="8" t="s">
        <v>1269</v>
      </c>
      <c r="B1245" s="9" t="s">
        <v>53</v>
      </c>
      <c r="C1245" s="9">
        <v>1322</v>
      </c>
      <c r="D1245" s="9">
        <v>0.7</v>
      </c>
      <c r="E1245" s="9">
        <v>0.68700000000000006</v>
      </c>
      <c r="F1245" s="9">
        <v>0.61799999999999999</v>
      </c>
      <c r="G1245" s="9">
        <v>12464.41</v>
      </c>
      <c r="H1245" s="10">
        <v>10</v>
      </c>
    </row>
    <row r="1246" spans="1:8">
      <c r="A1246" s="11" t="s">
        <v>1270</v>
      </c>
      <c r="B1246" s="12" t="s">
        <v>16</v>
      </c>
      <c r="C1246" s="12">
        <v>931</v>
      </c>
      <c r="D1246" s="12">
        <v>0.7</v>
      </c>
      <c r="E1246" s="12">
        <v>0.67900000000000005</v>
      </c>
      <c r="F1246" s="12">
        <v>0.58899999999999997</v>
      </c>
      <c r="G1246" s="12">
        <v>18737.39</v>
      </c>
      <c r="H1246" s="13">
        <v>17</v>
      </c>
    </row>
    <row r="1247" spans="1:8">
      <c r="A1247" s="8" t="s">
        <v>1271</v>
      </c>
      <c r="B1247" s="9" t="s">
        <v>53</v>
      </c>
      <c r="C1247" s="9">
        <v>1217</v>
      </c>
      <c r="D1247" s="9">
        <v>0.73</v>
      </c>
      <c r="E1247" s="9">
        <v>0.751</v>
      </c>
      <c r="F1247" s="9">
        <v>0.60799999999999998</v>
      </c>
      <c r="G1247" s="9">
        <v>60764.83</v>
      </c>
      <c r="H1247" s="10">
        <v>21</v>
      </c>
    </row>
    <row r="1248" spans="1:8">
      <c r="A1248" s="11" t="s">
        <v>1272</v>
      </c>
      <c r="B1248" s="12" t="s">
        <v>29</v>
      </c>
      <c r="C1248" s="12">
        <v>342</v>
      </c>
      <c r="D1248" s="12">
        <v>0.66200000000000003</v>
      </c>
      <c r="E1248" s="12">
        <v>0.64700000000000002</v>
      </c>
      <c r="F1248" s="12">
        <v>0.56299999999999994</v>
      </c>
      <c r="G1248" s="12">
        <v>11933.08</v>
      </c>
      <c r="H1248" s="13">
        <v>2</v>
      </c>
    </row>
    <row r="1249" spans="1:8">
      <c r="A1249" s="8" t="s">
        <v>1273</v>
      </c>
      <c r="B1249" s="9" t="s">
        <v>24</v>
      </c>
      <c r="C1249" s="9">
        <v>954</v>
      </c>
      <c r="D1249" s="9">
        <v>0.55200000000000005</v>
      </c>
      <c r="E1249" s="9">
        <v>0.55900000000000005</v>
      </c>
      <c r="F1249" s="9">
        <v>0.38200000000000001</v>
      </c>
      <c r="G1249" s="9">
        <v>7028.27</v>
      </c>
      <c r="H1249" s="10">
        <v>20</v>
      </c>
    </row>
    <row r="1250" spans="1:8">
      <c r="A1250" s="11" t="s">
        <v>1274</v>
      </c>
      <c r="B1250" s="12" t="s">
        <v>7</v>
      </c>
      <c r="C1250" s="12">
        <v>1100</v>
      </c>
      <c r="D1250" s="12">
        <v>0.70599999999999996</v>
      </c>
      <c r="E1250" s="12">
        <v>0.68500000000000005</v>
      </c>
      <c r="F1250" s="12">
        <v>0.61</v>
      </c>
      <c r="G1250" s="12">
        <v>13308.85</v>
      </c>
      <c r="H1250" s="13">
        <v>22</v>
      </c>
    </row>
    <row r="1251" spans="1:8">
      <c r="A1251" s="8" t="s">
        <v>1275</v>
      </c>
      <c r="B1251" s="9" t="s">
        <v>53</v>
      </c>
      <c r="C1251" s="9">
        <v>836</v>
      </c>
      <c r="D1251" s="9">
        <v>0.66400000000000003</v>
      </c>
      <c r="E1251" s="9">
        <v>0.68100000000000005</v>
      </c>
      <c r="F1251" s="9">
        <v>0.51900000000000002</v>
      </c>
      <c r="G1251" s="9">
        <v>38908.720000000001</v>
      </c>
      <c r="H1251" s="10">
        <v>5</v>
      </c>
    </row>
    <row r="1252" spans="1:8">
      <c r="A1252" s="11" t="s">
        <v>1276</v>
      </c>
      <c r="B1252" s="12" t="s">
        <v>14</v>
      </c>
      <c r="C1252" s="12">
        <v>612</v>
      </c>
      <c r="D1252" s="12">
        <v>0.78</v>
      </c>
      <c r="E1252" s="12">
        <v>0.77500000000000002</v>
      </c>
      <c r="F1252" s="12">
        <v>0.68799999999999994</v>
      </c>
      <c r="G1252" s="12">
        <v>34342.980000000003</v>
      </c>
      <c r="H1252" s="13">
        <v>35</v>
      </c>
    </row>
    <row r="1253" spans="1:8">
      <c r="A1253" s="8" t="s">
        <v>1277</v>
      </c>
      <c r="B1253" s="9" t="s">
        <v>22</v>
      </c>
      <c r="C1253" s="9">
        <v>261</v>
      </c>
      <c r="D1253" s="9">
        <v>0.66400000000000003</v>
      </c>
      <c r="E1253" s="9">
        <v>0.67800000000000005</v>
      </c>
      <c r="F1253" s="9">
        <v>0.55100000000000005</v>
      </c>
      <c r="G1253" s="9">
        <v>17734.02</v>
      </c>
      <c r="H1253" s="10">
        <v>4</v>
      </c>
    </row>
    <row r="1254" spans="1:8">
      <c r="A1254" s="11" t="s">
        <v>1278</v>
      </c>
      <c r="B1254" s="12" t="s">
        <v>7</v>
      </c>
      <c r="C1254" s="12">
        <v>55</v>
      </c>
      <c r="D1254" s="12">
        <v>0.76</v>
      </c>
      <c r="E1254" s="12">
        <v>0.71099999999999997</v>
      </c>
      <c r="F1254" s="12">
        <v>0.74</v>
      </c>
      <c r="G1254" s="12">
        <v>21852.83</v>
      </c>
      <c r="H1254" s="13">
        <v>1</v>
      </c>
    </row>
    <row r="1255" spans="1:8">
      <c r="A1255" s="8" t="s">
        <v>1279</v>
      </c>
      <c r="B1255" s="9" t="s">
        <v>22</v>
      </c>
      <c r="C1255" s="9">
        <v>481</v>
      </c>
      <c r="D1255" s="9">
        <v>0.65500000000000003</v>
      </c>
      <c r="E1255" s="9">
        <v>0.67700000000000005</v>
      </c>
      <c r="F1255" s="9">
        <v>0.51500000000000001</v>
      </c>
      <c r="G1255" s="9">
        <v>21729.5</v>
      </c>
      <c r="H1255" s="10">
        <v>25</v>
      </c>
    </row>
    <row r="1256" spans="1:8">
      <c r="A1256" s="11" t="s">
        <v>1280</v>
      </c>
      <c r="B1256" s="12" t="s">
        <v>10</v>
      </c>
      <c r="C1256" s="12">
        <v>468</v>
      </c>
      <c r="D1256" s="12">
        <v>0.68799999999999994</v>
      </c>
      <c r="E1256" s="12">
        <v>0.69199999999999995</v>
      </c>
      <c r="F1256" s="12">
        <v>0.59499999999999997</v>
      </c>
      <c r="G1256" s="12">
        <v>22591.24</v>
      </c>
      <c r="H1256" s="13">
        <v>7</v>
      </c>
    </row>
    <row r="1257" spans="1:8">
      <c r="A1257" s="8" t="s">
        <v>1281</v>
      </c>
      <c r="B1257" s="9" t="s">
        <v>7</v>
      </c>
      <c r="C1257" s="9">
        <v>178</v>
      </c>
      <c r="D1257" s="9">
        <v>0.74</v>
      </c>
      <c r="E1257" s="9">
        <v>0.72</v>
      </c>
      <c r="F1257" s="9">
        <v>0.66300000000000003</v>
      </c>
      <c r="G1257" s="9">
        <v>41393.06</v>
      </c>
      <c r="H1257" s="10">
        <v>0</v>
      </c>
    </row>
    <row r="1258" spans="1:8">
      <c r="A1258" s="11" t="s">
        <v>1282</v>
      </c>
      <c r="B1258" s="12" t="s">
        <v>7</v>
      </c>
      <c r="C1258" s="12">
        <v>181</v>
      </c>
      <c r="D1258" s="12">
        <v>0.754</v>
      </c>
      <c r="E1258" s="12">
        <v>0.745</v>
      </c>
      <c r="F1258" s="12">
        <v>0.66800000000000004</v>
      </c>
      <c r="G1258" s="12">
        <v>29771.71</v>
      </c>
      <c r="H1258" s="13">
        <v>0</v>
      </c>
    </row>
    <row r="1259" spans="1:8">
      <c r="A1259" s="8" t="s">
        <v>1283</v>
      </c>
      <c r="B1259" s="9" t="s">
        <v>16</v>
      </c>
      <c r="C1259" s="9">
        <v>344</v>
      </c>
      <c r="D1259" s="9">
        <v>0.67400000000000004</v>
      </c>
      <c r="E1259" s="9">
        <v>0.66500000000000004</v>
      </c>
      <c r="F1259" s="9">
        <v>0.56799999999999995</v>
      </c>
      <c r="G1259" s="9">
        <v>19391.04</v>
      </c>
      <c r="H1259" s="10">
        <v>12</v>
      </c>
    </row>
    <row r="1260" spans="1:8">
      <c r="A1260" s="11" t="s">
        <v>1284</v>
      </c>
      <c r="B1260" s="12" t="s">
        <v>53</v>
      </c>
      <c r="C1260" s="12">
        <v>969</v>
      </c>
      <c r="D1260" s="12">
        <v>0.7</v>
      </c>
      <c r="E1260" s="12">
        <v>0.71699999999999997</v>
      </c>
      <c r="F1260" s="12">
        <v>0.58799999999999997</v>
      </c>
      <c r="G1260" s="12">
        <v>36108.339999999997</v>
      </c>
      <c r="H1260" s="13">
        <v>11</v>
      </c>
    </row>
    <row r="1261" spans="1:8">
      <c r="A1261" s="8" t="s">
        <v>1285</v>
      </c>
      <c r="B1261" s="9" t="s">
        <v>53</v>
      </c>
      <c r="C1261" s="9">
        <v>252</v>
      </c>
      <c r="D1261" s="9">
        <v>0.68</v>
      </c>
      <c r="E1261" s="9">
        <v>0.70199999999999996</v>
      </c>
      <c r="F1261" s="9">
        <v>0.53100000000000003</v>
      </c>
      <c r="G1261" s="9">
        <v>32096.52</v>
      </c>
      <c r="H1261" s="10">
        <v>10</v>
      </c>
    </row>
    <row r="1262" spans="1:8">
      <c r="A1262" s="11" t="s">
        <v>1286</v>
      </c>
      <c r="B1262" s="12" t="s">
        <v>7</v>
      </c>
      <c r="C1262" s="12">
        <v>229</v>
      </c>
      <c r="D1262" s="12">
        <v>0.68500000000000005</v>
      </c>
      <c r="E1262" s="12">
        <v>0.67500000000000004</v>
      </c>
      <c r="F1262" s="12">
        <v>0.59199999999999997</v>
      </c>
      <c r="G1262" s="12">
        <v>20640.43</v>
      </c>
      <c r="H1262" s="13">
        <v>4</v>
      </c>
    </row>
    <row r="1263" spans="1:8">
      <c r="A1263" s="8" t="s">
        <v>1287</v>
      </c>
      <c r="B1263" s="9" t="s">
        <v>22</v>
      </c>
      <c r="C1263" s="9">
        <v>430</v>
      </c>
      <c r="D1263" s="9">
        <v>0.72099999999999997</v>
      </c>
      <c r="E1263" s="9">
        <v>0.69799999999999995</v>
      </c>
      <c r="F1263" s="9">
        <v>0.65500000000000003</v>
      </c>
      <c r="G1263" s="9">
        <v>20740.38</v>
      </c>
      <c r="H1263" s="10">
        <v>16</v>
      </c>
    </row>
    <row r="1264" spans="1:8">
      <c r="A1264" s="11" t="s">
        <v>1288</v>
      </c>
      <c r="B1264" s="12" t="s">
        <v>31</v>
      </c>
      <c r="C1264" s="12">
        <v>1035</v>
      </c>
      <c r="D1264" s="12">
        <v>0.57299999999999995</v>
      </c>
      <c r="E1264" s="12">
        <v>0.53400000000000003</v>
      </c>
      <c r="F1264" s="12">
        <v>0.47899999999999998</v>
      </c>
      <c r="G1264" s="12">
        <v>5794.4</v>
      </c>
      <c r="H1264" s="13">
        <v>42</v>
      </c>
    </row>
    <row r="1265" spans="1:8">
      <c r="A1265" s="8" t="s">
        <v>1289</v>
      </c>
      <c r="B1265" s="9" t="s">
        <v>111</v>
      </c>
      <c r="C1265" s="9">
        <v>392</v>
      </c>
      <c r="D1265" s="9">
        <v>0.67</v>
      </c>
      <c r="E1265" s="9">
        <v>0.64500000000000002</v>
      </c>
      <c r="F1265" s="9">
        <v>0.57399999999999995</v>
      </c>
      <c r="G1265" s="9">
        <v>15684.03</v>
      </c>
      <c r="H1265" s="10">
        <v>1</v>
      </c>
    </row>
    <row r="1266" spans="1:8">
      <c r="A1266" s="11" t="s">
        <v>125</v>
      </c>
      <c r="B1266" s="12" t="s">
        <v>10</v>
      </c>
      <c r="C1266" s="12">
        <v>671</v>
      </c>
      <c r="D1266" s="12">
        <v>0.68</v>
      </c>
      <c r="E1266" s="12">
        <v>0.7</v>
      </c>
      <c r="F1266" s="12">
        <v>0.56699999999999995</v>
      </c>
      <c r="G1266" s="12">
        <v>18746.419999999998</v>
      </c>
      <c r="H1266" s="13">
        <v>14</v>
      </c>
    </row>
    <row r="1267" spans="1:8">
      <c r="A1267" s="8" t="s">
        <v>1290</v>
      </c>
      <c r="B1267" s="9" t="s">
        <v>16</v>
      </c>
      <c r="C1267" s="9">
        <v>333</v>
      </c>
      <c r="D1267" s="9">
        <v>0.74099999999999999</v>
      </c>
      <c r="E1267" s="9">
        <v>0.749</v>
      </c>
      <c r="F1267" s="9">
        <v>0.622</v>
      </c>
      <c r="G1267" s="9">
        <v>30470.54</v>
      </c>
      <c r="H1267" s="10">
        <v>6</v>
      </c>
    </row>
    <row r="1268" spans="1:8">
      <c r="A1268" s="11" t="s">
        <v>1291</v>
      </c>
      <c r="B1268" s="12" t="s">
        <v>22</v>
      </c>
      <c r="C1268" s="12">
        <v>312</v>
      </c>
      <c r="D1268" s="12">
        <v>0.67200000000000004</v>
      </c>
      <c r="E1268" s="12">
        <v>0.66800000000000004</v>
      </c>
      <c r="F1268" s="12">
        <v>0.54900000000000004</v>
      </c>
      <c r="G1268" s="12">
        <v>27483.75</v>
      </c>
      <c r="H1268" s="13">
        <v>14</v>
      </c>
    </row>
    <row r="1269" spans="1:8">
      <c r="A1269" s="8" t="s">
        <v>1292</v>
      </c>
      <c r="B1269" s="9" t="s">
        <v>22</v>
      </c>
      <c r="C1269" s="9">
        <v>427</v>
      </c>
      <c r="D1269" s="9">
        <v>0.70099999999999996</v>
      </c>
      <c r="E1269" s="9">
        <v>0.69499999999999995</v>
      </c>
      <c r="F1269" s="9">
        <v>0.59899999999999998</v>
      </c>
      <c r="G1269" s="9">
        <v>24103.4</v>
      </c>
      <c r="H1269" s="10">
        <v>9</v>
      </c>
    </row>
    <row r="1270" spans="1:8">
      <c r="A1270" s="11" t="s">
        <v>1293</v>
      </c>
      <c r="B1270" s="12" t="s">
        <v>148</v>
      </c>
      <c r="C1270" s="12">
        <v>827</v>
      </c>
      <c r="D1270" s="12">
        <v>0.69</v>
      </c>
      <c r="E1270" s="12">
        <v>0.68799999999999994</v>
      </c>
      <c r="F1270" s="12">
        <v>0.60199999999999998</v>
      </c>
      <c r="G1270" s="12">
        <v>22721.08</v>
      </c>
      <c r="H1270" s="13">
        <v>10</v>
      </c>
    </row>
    <row r="1271" spans="1:8">
      <c r="A1271" s="8" t="s">
        <v>1294</v>
      </c>
      <c r="B1271" s="9" t="s">
        <v>7</v>
      </c>
      <c r="C1271" s="9">
        <v>104</v>
      </c>
      <c r="D1271" s="9">
        <v>0.7</v>
      </c>
      <c r="E1271" s="9">
        <v>0.66500000000000004</v>
      </c>
      <c r="F1271" s="9">
        <v>0.63500000000000001</v>
      </c>
      <c r="G1271" s="9">
        <v>13996.95</v>
      </c>
      <c r="H1271" s="10">
        <v>3</v>
      </c>
    </row>
    <row r="1272" spans="1:8">
      <c r="A1272" s="11" t="s">
        <v>1295</v>
      </c>
      <c r="B1272" s="12" t="s">
        <v>31</v>
      </c>
      <c r="C1272" s="12">
        <v>1615</v>
      </c>
      <c r="D1272" s="12">
        <v>0.60099999999999998</v>
      </c>
      <c r="E1272" s="12">
        <v>0.55400000000000005</v>
      </c>
      <c r="F1272" s="12">
        <v>0.51700000000000002</v>
      </c>
      <c r="G1272" s="12">
        <v>9409.83</v>
      </c>
      <c r="H1272" s="13">
        <v>71</v>
      </c>
    </row>
    <row r="1273" spans="1:8">
      <c r="A1273" s="8" t="s">
        <v>1296</v>
      </c>
      <c r="B1273" s="9" t="s">
        <v>16</v>
      </c>
      <c r="C1273" s="9">
        <v>1327</v>
      </c>
      <c r="D1273" s="9">
        <v>0.627</v>
      </c>
      <c r="E1273" s="9">
        <v>0.59599999999999997</v>
      </c>
      <c r="F1273" s="9">
        <v>0.51800000000000002</v>
      </c>
      <c r="G1273" s="9">
        <v>8536.33</v>
      </c>
      <c r="H1273" s="10">
        <v>14</v>
      </c>
    </row>
    <row r="1274" spans="1:8">
      <c r="A1274" s="11" t="s">
        <v>1297</v>
      </c>
      <c r="B1274" s="12" t="s">
        <v>16</v>
      </c>
      <c r="C1274" s="12">
        <v>1071</v>
      </c>
      <c r="D1274" s="12">
        <v>0.67200000000000004</v>
      </c>
      <c r="E1274" s="12">
        <v>0.66600000000000004</v>
      </c>
      <c r="F1274" s="12">
        <v>0.55800000000000005</v>
      </c>
      <c r="G1274" s="12">
        <v>27268.1</v>
      </c>
      <c r="H1274" s="13">
        <v>10</v>
      </c>
    </row>
    <row r="1275" spans="1:8">
      <c r="A1275" s="8" t="s">
        <v>1298</v>
      </c>
      <c r="B1275" s="9" t="s">
        <v>29</v>
      </c>
      <c r="C1275" s="9">
        <v>719</v>
      </c>
      <c r="D1275" s="9">
        <v>0.68799999999999994</v>
      </c>
      <c r="E1275" s="9">
        <v>0.67700000000000005</v>
      </c>
      <c r="F1275" s="9">
        <v>0.57799999999999996</v>
      </c>
      <c r="G1275" s="9">
        <v>32950.22</v>
      </c>
      <c r="H1275" s="10">
        <v>31</v>
      </c>
    </row>
    <row r="1276" spans="1:8">
      <c r="A1276" s="11" t="s">
        <v>1299</v>
      </c>
      <c r="B1276" s="12" t="s">
        <v>31</v>
      </c>
      <c r="C1276" s="12">
        <v>4723</v>
      </c>
      <c r="D1276" s="12">
        <v>0.64</v>
      </c>
      <c r="E1276" s="12">
        <v>0.56200000000000006</v>
      </c>
      <c r="F1276" s="12">
        <v>0.61299999999999999</v>
      </c>
      <c r="G1276" s="12">
        <v>10511.93</v>
      </c>
      <c r="H1276" s="13">
        <v>125</v>
      </c>
    </row>
    <row r="1277" spans="1:8">
      <c r="A1277" s="8" t="s">
        <v>1300</v>
      </c>
      <c r="B1277" s="9" t="s">
        <v>7</v>
      </c>
      <c r="C1277" s="9">
        <v>70</v>
      </c>
      <c r="D1277" s="9">
        <v>0.74199999999999999</v>
      </c>
      <c r="E1277" s="9">
        <v>0.69899999999999995</v>
      </c>
      <c r="F1277" s="9">
        <v>0.70899999999999996</v>
      </c>
      <c r="G1277" s="9">
        <v>20261.419999999998</v>
      </c>
      <c r="H1277" s="10">
        <v>1</v>
      </c>
    </row>
    <row r="1278" spans="1:8">
      <c r="A1278" s="11" t="s">
        <v>1301</v>
      </c>
      <c r="B1278" s="12" t="s">
        <v>16</v>
      </c>
      <c r="C1278" s="12">
        <v>363</v>
      </c>
      <c r="D1278" s="12">
        <v>0.67900000000000005</v>
      </c>
      <c r="E1278" s="12">
        <v>0.66100000000000003</v>
      </c>
      <c r="F1278" s="12">
        <v>0.56999999999999995</v>
      </c>
      <c r="G1278" s="12">
        <v>16420.759999999998</v>
      </c>
      <c r="H1278" s="13">
        <v>5</v>
      </c>
    </row>
    <row r="1279" spans="1:8">
      <c r="A1279" s="8" t="s">
        <v>1302</v>
      </c>
      <c r="B1279" s="9" t="s">
        <v>33</v>
      </c>
      <c r="C1279" s="9">
        <v>398</v>
      </c>
      <c r="D1279" s="9">
        <v>0.72099999999999997</v>
      </c>
      <c r="E1279" s="9">
        <v>0.69899999999999995</v>
      </c>
      <c r="F1279" s="9">
        <v>0.63100000000000001</v>
      </c>
      <c r="G1279" s="9">
        <v>31821.439999999999</v>
      </c>
      <c r="H1279" s="10">
        <v>6</v>
      </c>
    </row>
    <row r="1280" spans="1:8">
      <c r="A1280" s="11" t="s">
        <v>1303</v>
      </c>
      <c r="B1280" s="12" t="s">
        <v>16</v>
      </c>
      <c r="C1280" s="12">
        <v>258</v>
      </c>
      <c r="D1280" s="12">
        <v>0.63100000000000001</v>
      </c>
      <c r="E1280" s="12">
        <v>0.61099999999999999</v>
      </c>
      <c r="F1280" s="12">
        <v>0.51</v>
      </c>
      <c r="G1280" s="12">
        <v>8507.7800000000007</v>
      </c>
      <c r="H1280" s="13">
        <v>3</v>
      </c>
    </row>
    <row r="1281" spans="1:8">
      <c r="A1281" s="8" t="s">
        <v>1304</v>
      </c>
      <c r="B1281" s="9" t="s">
        <v>53</v>
      </c>
      <c r="C1281" s="9">
        <v>660</v>
      </c>
      <c r="D1281" s="9">
        <v>0.67</v>
      </c>
      <c r="E1281" s="9">
        <v>0.70499999999999996</v>
      </c>
      <c r="F1281" s="9">
        <v>0.51800000000000002</v>
      </c>
      <c r="G1281" s="9">
        <v>75878.350000000006</v>
      </c>
      <c r="H1281" s="10">
        <v>9</v>
      </c>
    </row>
    <row r="1282" spans="1:8">
      <c r="A1282" s="11" t="s">
        <v>1305</v>
      </c>
      <c r="B1282" s="12" t="s">
        <v>29</v>
      </c>
      <c r="C1282" s="12">
        <v>1047</v>
      </c>
      <c r="D1282" s="12">
        <v>0.73</v>
      </c>
      <c r="E1282" s="12">
        <v>0.72299999999999998</v>
      </c>
      <c r="F1282" s="12">
        <v>0.64600000000000002</v>
      </c>
      <c r="G1282" s="12">
        <v>37449.629999999997</v>
      </c>
      <c r="H1282" s="13">
        <v>11</v>
      </c>
    </row>
    <row r="1283" spans="1:8">
      <c r="A1283" s="8" t="s">
        <v>1306</v>
      </c>
      <c r="B1283" s="9" t="s">
        <v>7</v>
      </c>
      <c r="C1283" s="9">
        <v>336</v>
      </c>
      <c r="D1283" s="9">
        <v>0.74299999999999999</v>
      </c>
      <c r="E1283" s="9">
        <v>0.72</v>
      </c>
      <c r="F1283" s="9">
        <v>0.67600000000000005</v>
      </c>
      <c r="G1283" s="9">
        <v>17767.27</v>
      </c>
      <c r="H1283" s="10">
        <v>6</v>
      </c>
    </row>
    <row r="1284" spans="1:8">
      <c r="A1284" s="11" t="s">
        <v>1307</v>
      </c>
      <c r="B1284" s="12" t="s">
        <v>31</v>
      </c>
      <c r="C1284" s="12">
        <v>1745</v>
      </c>
      <c r="D1284" s="12">
        <v>0.64700000000000002</v>
      </c>
      <c r="E1284" s="12">
        <v>0.59599999999999997</v>
      </c>
      <c r="F1284" s="12">
        <v>0.59199999999999997</v>
      </c>
      <c r="G1284" s="12">
        <v>14142.89</v>
      </c>
      <c r="H1284" s="13">
        <v>51</v>
      </c>
    </row>
    <row r="1285" spans="1:8">
      <c r="A1285" s="8" t="s">
        <v>1308</v>
      </c>
      <c r="B1285" s="9" t="s">
        <v>16</v>
      </c>
      <c r="C1285" s="9">
        <v>1147</v>
      </c>
      <c r="D1285" s="9">
        <v>0.68</v>
      </c>
      <c r="E1285" s="9">
        <v>0.66400000000000003</v>
      </c>
      <c r="F1285" s="9">
        <v>0.56200000000000006</v>
      </c>
      <c r="G1285" s="9">
        <v>12425.59</v>
      </c>
      <c r="H1285" s="10">
        <v>9</v>
      </c>
    </row>
    <row r="1286" spans="1:8">
      <c r="A1286" s="11" t="s">
        <v>1309</v>
      </c>
      <c r="B1286" s="12" t="s">
        <v>31</v>
      </c>
      <c r="C1286" s="12">
        <v>455</v>
      </c>
      <c r="D1286" s="12">
        <v>0.59599999999999997</v>
      </c>
      <c r="E1286" s="12">
        <v>0.53700000000000003</v>
      </c>
      <c r="F1286" s="12">
        <v>0.52600000000000002</v>
      </c>
      <c r="G1286" s="12">
        <v>6400.96</v>
      </c>
      <c r="H1286" s="13">
        <v>3</v>
      </c>
    </row>
    <row r="1287" spans="1:8">
      <c r="A1287" s="8" t="s">
        <v>766</v>
      </c>
      <c r="B1287" s="9" t="s">
        <v>24</v>
      </c>
      <c r="C1287" s="9">
        <v>532</v>
      </c>
      <c r="D1287" s="9">
        <v>0.57399999999999995</v>
      </c>
      <c r="E1287" s="9">
        <v>0.57099999999999995</v>
      </c>
      <c r="F1287" s="9">
        <v>0.47</v>
      </c>
      <c r="G1287" s="9">
        <v>5927.57</v>
      </c>
      <c r="H1287" s="10">
        <v>9</v>
      </c>
    </row>
    <row r="1288" spans="1:8">
      <c r="A1288" s="11" t="s">
        <v>1310</v>
      </c>
      <c r="B1288" s="12" t="s">
        <v>7</v>
      </c>
      <c r="C1288" s="12">
        <v>421</v>
      </c>
      <c r="D1288" s="12">
        <v>0.74</v>
      </c>
      <c r="E1288" s="12">
        <v>0.73</v>
      </c>
      <c r="F1288" s="12">
        <v>0.67500000000000004</v>
      </c>
      <c r="G1288" s="12">
        <v>18494.25</v>
      </c>
      <c r="H1288" s="13">
        <v>5</v>
      </c>
    </row>
    <row r="1289" spans="1:8">
      <c r="A1289" s="8" t="s">
        <v>1311</v>
      </c>
      <c r="B1289" s="9" t="s">
        <v>29</v>
      </c>
      <c r="C1289" s="9">
        <v>845</v>
      </c>
      <c r="D1289" s="9">
        <v>0.7</v>
      </c>
      <c r="E1289" s="9">
        <v>0.71299999999999997</v>
      </c>
      <c r="F1289" s="9">
        <v>0.61299999999999999</v>
      </c>
      <c r="G1289" s="9">
        <v>25790.65</v>
      </c>
      <c r="H1289" s="10">
        <v>26</v>
      </c>
    </row>
    <row r="1290" spans="1:8">
      <c r="A1290" s="11" t="s">
        <v>1312</v>
      </c>
      <c r="B1290" s="12" t="s">
        <v>87</v>
      </c>
      <c r="C1290" s="12">
        <v>9345</v>
      </c>
      <c r="D1290" s="12">
        <v>0.64900000000000002</v>
      </c>
      <c r="E1290" s="12">
        <v>0.61399999999999999</v>
      </c>
      <c r="F1290" s="12">
        <v>0.57899999999999996</v>
      </c>
      <c r="G1290" s="12">
        <v>9616.57</v>
      </c>
      <c r="H1290" s="13">
        <v>41</v>
      </c>
    </row>
    <row r="1291" spans="1:8">
      <c r="A1291" s="8" t="s">
        <v>1313</v>
      </c>
      <c r="B1291" s="9" t="s">
        <v>29</v>
      </c>
      <c r="C1291" s="9">
        <v>1368</v>
      </c>
      <c r="D1291" s="9">
        <v>0.73499999999999999</v>
      </c>
      <c r="E1291" s="9">
        <v>0.72799999999999998</v>
      </c>
      <c r="F1291" s="9">
        <v>0.65500000000000003</v>
      </c>
      <c r="G1291" s="9">
        <v>33695.83</v>
      </c>
      <c r="H1291" s="10">
        <v>21</v>
      </c>
    </row>
    <row r="1292" spans="1:8">
      <c r="A1292" s="11" t="s">
        <v>1314</v>
      </c>
      <c r="B1292" s="12" t="s">
        <v>16</v>
      </c>
      <c r="C1292" s="12">
        <v>759</v>
      </c>
      <c r="D1292" s="12">
        <v>0.72499999999999998</v>
      </c>
      <c r="E1292" s="12">
        <v>0.70299999999999996</v>
      </c>
      <c r="F1292" s="12">
        <v>0.629</v>
      </c>
      <c r="G1292" s="12">
        <v>17599.27</v>
      </c>
      <c r="H1292" s="13">
        <v>17</v>
      </c>
    </row>
    <row r="1293" spans="1:8">
      <c r="A1293" s="8" t="s">
        <v>1315</v>
      </c>
      <c r="B1293" s="9" t="s">
        <v>16</v>
      </c>
      <c r="C1293" s="9">
        <v>667</v>
      </c>
      <c r="D1293" s="9">
        <v>0.61799999999999999</v>
      </c>
      <c r="E1293" s="9">
        <v>0.60899999999999999</v>
      </c>
      <c r="F1293" s="9">
        <v>0.505</v>
      </c>
      <c r="G1293" s="9">
        <v>9979.7099999999991</v>
      </c>
      <c r="H1293" s="10">
        <v>22</v>
      </c>
    </row>
    <row r="1294" spans="1:8">
      <c r="A1294" s="11" t="s">
        <v>1316</v>
      </c>
      <c r="B1294" s="12" t="s">
        <v>59</v>
      </c>
      <c r="C1294" s="12">
        <v>1303</v>
      </c>
      <c r="D1294" s="12">
        <v>0.74</v>
      </c>
      <c r="E1294" s="12">
        <v>0.73899999999999999</v>
      </c>
      <c r="F1294" s="12">
        <v>0.63400000000000001</v>
      </c>
      <c r="G1294" s="12">
        <v>22200.52</v>
      </c>
      <c r="H1294" s="13">
        <v>26</v>
      </c>
    </row>
    <row r="1295" spans="1:8">
      <c r="A1295" s="8" t="s">
        <v>1317</v>
      </c>
      <c r="B1295" s="9" t="s">
        <v>24</v>
      </c>
      <c r="C1295" s="9">
        <v>684</v>
      </c>
      <c r="D1295" s="9">
        <v>0.62</v>
      </c>
      <c r="E1295" s="9">
        <v>0.58699999999999997</v>
      </c>
      <c r="F1295" s="9">
        <v>0.501</v>
      </c>
      <c r="G1295" s="9">
        <v>8083.5</v>
      </c>
      <c r="H1295" s="10">
        <v>8</v>
      </c>
    </row>
    <row r="1296" spans="1:8">
      <c r="A1296" s="11" t="s">
        <v>1318</v>
      </c>
      <c r="B1296" s="12" t="s">
        <v>87</v>
      </c>
      <c r="C1296" s="12">
        <v>2002</v>
      </c>
      <c r="D1296" s="12">
        <v>0.59599999999999997</v>
      </c>
      <c r="E1296" s="12">
        <v>0.57099999999999995</v>
      </c>
      <c r="F1296" s="12">
        <v>0.52400000000000002</v>
      </c>
      <c r="G1296" s="12">
        <v>7491.48</v>
      </c>
      <c r="H1296" s="13">
        <v>6</v>
      </c>
    </row>
    <row r="1297" spans="1:8">
      <c r="A1297" s="8" t="s">
        <v>1319</v>
      </c>
      <c r="B1297" s="9" t="s">
        <v>16</v>
      </c>
      <c r="C1297" s="9">
        <v>462</v>
      </c>
      <c r="D1297" s="9">
        <v>0.67200000000000004</v>
      </c>
      <c r="E1297" s="9">
        <v>0.67300000000000004</v>
      </c>
      <c r="F1297" s="9">
        <v>0.56299999999999994</v>
      </c>
      <c r="G1297" s="9">
        <v>12138.99</v>
      </c>
      <c r="H1297" s="10">
        <v>18</v>
      </c>
    </row>
    <row r="1298" spans="1:8">
      <c r="A1298" s="11" t="s">
        <v>1320</v>
      </c>
      <c r="B1298" s="12" t="s">
        <v>10</v>
      </c>
      <c r="C1298" s="12">
        <v>414</v>
      </c>
      <c r="D1298" s="12">
        <v>0.69</v>
      </c>
      <c r="E1298" s="12">
        <v>0.67</v>
      </c>
      <c r="F1298" s="12">
        <v>0.63100000000000001</v>
      </c>
      <c r="G1298" s="12">
        <v>15055.48</v>
      </c>
      <c r="H1298" s="13">
        <v>10</v>
      </c>
    </row>
    <row r="1299" spans="1:8">
      <c r="A1299" s="8" t="s">
        <v>860</v>
      </c>
      <c r="B1299" s="9" t="s">
        <v>39</v>
      </c>
      <c r="C1299" s="9">
        <v>3517</v>
      </c>
      <c r="D1299" s="9">
        <v>0.61599999999999999</v>
      </c>
      <c r="E1299" s="9">
        <v>0.60199999999999998</v>
      </c>
      <c r="F1299" s="9">
        <v>0.505</v>
      </c>
      <c r="G1299" s="9">
        <v>6651.46</v>
      </c>
      <c r="H1299" s="10">
        <v>6</v>
      </c>
    </row>
    <row r="1300" spans="1:8">
      <c r="A1300" s="11" t="s">
        <v>1321</v>
      </c>
      <c r="B1300" s="12" t="s">
        <v>22</v>
      </c>
      <c r="C1300" s="12">
        <v>887</v>
      </c>
      <c r="D1300" s="12">
        <v>0.7</v>
      </c>
      <c r="E1300" s="12">
        <v>0.72599999999999998</v>
      </c>
      <c r="F1300" s="12">
        <v>0.58799999999999997</v>
      </c>
      <c r="G1300" s="12">
        <v>37343.230000000003</v>
      </c>
      <c r="H1300" s="13">
        <v>15</v>
      </c>
    </row>
    <row r="1301" spans="1:8">
      <c r="A1301" s="8" t="s">
        <v>1322</v>
      </c>
      <c r="B1301" s="9" t="s">
        <v>7</v>
      </c>
      <c r="C1301" s="9">
        <v>440</v>
      </c>
      <c r="D1301" s="9">
        <v>0.72699999999999998</v>
      </c>
      <c r="E1301" s="9">
        <v>0.68</v>
      </c>
      <c r="F1301" s="9">
        <v>0.69799999999999995</v>
      </c>
      <c r="G1301" s="9">
        <v>28896.01</v>
      </c>
      <c r="H1301" s="10">
        <v>4</v>
      </c>
    </row>
    <row r="1302" spans="1:8">
      <c r="A1302" s="11" t="s">
        <v>1323</v>
      </c>
      <c r="B1302" s="12" t="s">
        <v>24</v>
      </c>
      <c r="C1302" s="12">
        <v>900</v>
      </c>
      <c r="D1302" s="12">
        <v>0.61299999999999999</v>
      </c>
      <c r="E1302" s="12">
        <v>0.60399999999999998</v>
      </c>
      <c r="F1302" s="12">
        <v>0.495</v>
      </c>
      <c r="G1302" s="12">
        <v>9203.1</v>
      </c>
      <c r="H1302" s="13">
        <v>4</v>
      </c>
    </row>
    <row r="1303" spans="1:8">
      <c r="A1303" s="8" t="s">
        <v>1324</v>
      </c>
      <c r="B1303" s="9" t="s">
        <v>114</v>
      </c>
      <c r="C1303" s="9">
        <v>1509</v>
      </c>
      <c r="D1303" s="9">
        <v>0.64200000000000002</v>
      </c>
      <c r="E1303" s="9">
        <v>0.58899999999999997</v>
      </c>
      <c r="F1303" s="9">
        <v>0.58199999999999996</v>
      </c>
      <c r="G1303" s="9">
        <v>34054.589999999997</v>
      </c>
      <c r="H1303" s="10">
        <v>24</v>
      </c>
    </row>
    <row r="1304" spans="1:8">
      <c r="A1304" s="11" t="s">
        <v>1325</v>
      </c>
      <c r="B1304" s="12" t="s">
        <v>33</v>
      </c>
      <c r="C1304" s="12">
        <v>1347</v>
      </c>
      <c r="D1304" s="12">
        <v>0.72099999999999997</v>
      </c>
      <c r="E1304" s="12">
        <v>0.68100000000000005</v>
      </c>
      <c r="F1304" s="12">
        <v>0.67100000000000004</v>
      </c>
      <c r="G1304" s="12">
        <v>23208.78</v>
      </c>
      <c r="H1304" s="13">
        <v>16</v>
      </c>
    </row>
    <row r="1305" spans="1:8">
      <c r="A1305" s="8" t="s">
        <v>1326</v>
      </c>
      <c r="B1305" s="9" t="s">
        <v>33</v>
      </c>
      <c r="C1305" s="9">
        <v>966</v>
      </c>
      <c r="D1305" s="9">
        <v>0.71599999999999997</v>
      </c>
      <c r="E1305" s="9">
        <v>0.72099999999999997</v>
      </c>
      <c r="F1305" s="9">
        <v>0.60699999999999998</v>
      </c>
      <c r="G1305" s="9">
        <v>28950.93</v>
      </c>
      <c r="H1305" s="10">
        <v>19</v>
      </c>
    </row>
    <row r="1306" spans="1:8">
      <c r="A1306" s="11" t="s">
        <v>1327</v>
      </c>
      <c r="B1306" s="12" t="s">
        <v>118</v>
      </c>
      <c r="C1306" s="12">
        <v>1270</v>
      </c>
      <c r="D1306" s="12">
        <v>0.67</v>
      </c>
      <c r="E1306" s="12">
        <v>0.66500000000000004</v>
      </c>
      <c r="F1306" s="12">
        <v>0.56200000000000006</v>
      </c>
      <c r="G1306" s="12">
        <v>20938.400000000001</v>
      </c>
      <c r="H1306" s="13">
        <v>17</v>
      </c>
    </row>
    <row r="1307" spans="1:8">
      <c r="A1307" s="8" t="s">
        <v>1328</v>
      </c>
      <c r="B1307" s="9" t="s">
        <v>53</v>
      </c>
      <c r="C1307" s="9">
        <v>1006</v>
      </c>
      <c r="D1307" s="9">
        <v>0.63200000000000001</v>
      </c>
      <c r="E1307" s="9">
        <v>0.63800000000000001</v>
      </c>
      <c r="F1307" s="9">
        <v>0.50700000000000001</v>
      </c>
      <c r="G1307" s="9">
        <v>16946.03</v>
      </c>
      <c r="H1307" s="10">
        <v>19</v>
      </c>
    </row>
    <row r="1308" spans="1:8">
      <c r="A1308" s="11" t="s">
        <v>1329</v>
      </c>
      <c r="B1308" s="12" t="s">
        <v>7</v>
      </c>
      <c r="C1308" s="12">
        <v>161</v>
      </c>
      <c r="D1308" s="12">
        <v>0.73499999999999999</v>
      </c>
      <c r="E1308" s="12">
        <v>0.71099999999999997</v>
      </c>
      <c r="F1308" s="12">
        <v>0.68899999999999995</v>
      </c>
      <c r="G1308" s="12">
        <v>18302.47</v>
      </c>
      <c r="H1308" s="13">
        <v>3</v>
      </c>
    </row>
    <row r="1309" spans="1:8">
      <c r="A1309" s="8" t="s">
        <v>1330</v>
      </c>
      <c r="B1309" s="9" t="s">
        <v>16</v>
      </c>
      <c r="C1309" s="9">
        <v>715</v>
      </c>
      <c r="D1309" s="9">
        <v>0.63400000000000001</v>
      </c>
      <c r="E1309" s="9">
        <v>0.622</v>
      </c>
      <c r="F1309" s="9">
        <v>0.51700000000000002</v>
      </c>
      <c r="G1309" s="9">
        <v>43713.88</v>
      </c>
      <c r="H1309" s="10">
        <v>16</v>
      </c>
    </row>
    <row r="1310" spans="1:8">
      <c r="A1310" s="11" t="s">
        <v>1331</v>
      </c>
      <c r="B1310" s="12" t="s">
        <v>19</v>
      </c>
      <c r="C1310" s="12">
        <v>1768</v>
      </c>
      <c r="D1310" s="12">
        <v>0.59299999999999997</v>
      </c>
      <c r="E1310" s="12">
        <v>0.59299999999999997</v>
      </c>
      <c r="F1310" s="12">
        <v>0.44600000000000001</v>
      </c>
      <c r="G1310" s="12">
        <v>16487.400000000001</v>
      </c>
      <c r="H1310" s="13">
        <v>7</v>
      </c>
    </row>
    <row r="1311" spans="1:8">
      <c r="A1311" s="8" t="s">
        <v>1332</v>
      </c>
      <c r="B1311" s="9" t="s">
        <v>10</v>
      </c>
      <c r="C1311" s="9">
        <v>481</v>
      </c>
      <c r="D1311" s="9">
        <v>0.69099999999999995</v>
      </c>
      <c r="E1311" s="9">
        <v>0.67200000000000004</v>
      </c>
      <c r="F1311" s="9">
        <v>0.60799999999999998</v>
      </c>
      <c r="G1311" s="9">
        <v>22554.23</v>
      </c>
      <c r="H1311" s="10">
        <v>7</v>
      </c>
    </row>
    <row r="1312" spans="1:8">
      <c r="A1312" s="11" t="s">
        <v>1333</v>
      </c>
      <c r="B1312" s="12" t="s">
        <v>29</v>
      </c>
      <c r="C1312" s="12">
        <v>1258</v>
      </c>
      <c r="D1312" s="12">
        <v>0.64900000000000002</v>
      </c>
      <c r="E1312" s="12">
        <v>0.69099999999999995</v>
      </c>
      <c r="F1312" s="12">
        <v>0.52100000000000002</v>
      </c>
      <c r="G1312" s="12">
        <v>14059.8</v>
      </c>
      <c r="H1312" s="13">
        <v>12</v>
      </c>
    </row>
    <row r="1313" spans="1:8">
      <c r="A1313" s="8" t="s">
        <v>1334</v>
      </c>
      <c r="B1313" s="9" t="s">
        <v>22</v>
      </c>
      <c r="C1313" s="9">
        <v>623</v>
      </c>
      <c r="D1313" s="9">
        <v>0.73</v>
      </c>
      <c r="E1313" s="9">
        <v>0.70099999999999996</v>
      </c>
      <c r="F1313" s="9">
        <v>0.67700000000000005</v>
      </c>
      <c r="G1313" s="9">
        <v>27753.68</v>
      </c>
      <c r="H1313" s="10">
        <v>10</v>
      </c>
    </row>
    <row r="1314" spans="1:8">
      <c r="A1314" s="11" t="s">
        <v>1335</v>
      </c>
      <c r="B1314" s="12" t="s">
        <v>7</v>
      </c>
      <c r="C1314" s="12">
        <v>295</v>
      </c>
      <c r="D1314" s="12">
        <v>0.753</v>
      </c>
      <c r="E1314" s="12">
        <v>0.73699999999999999</v>
      </c>
      <c r="F1314" s="12">
        <v>0.68500000000000005</v>
      </c>
      <c r="G1314" s="12">
        <v>93626.98</v>
      </c>
      <c r="H1314" s="13">
        <v>6</v>
      </c>
    </row>
    <row r="1315" spans="1:8">
      <c r="A1315" s="8" t="s">
        <v>1336</v>
      </c>
      <c r="B1315" s="9" t="s">
        <v>16</v>
      </c>
      <c r="C1315" s="9">
        <v>905</v>
      </c>
      <c r="D1315" s="9">
        <v>0.67400000000000004</v>
      </c>
      <c r="E1315" s="9">
        <v>0.64600000000000002</v>
      </c>
      <c r="F1315" s="9">
        <v>0.55900000000000005</v>
      </c>
      <c r="G1315" s="9">
        <v>12555.73</v>
      </c>
      <c r="H1315" s="10">
        <v>7</v>
      </c>
    </row>
    <row r="1316" spans="1:8">
      <c r="A1316" s="11" t="s">
        <v>1337</v>
      </c>
      <c r="B1316" s="12" t="s">
        <v>7</v>
      </c>
      <c r="C1316" s="12">
        <v>64</v>
      </c>
      <c r="D1316" s="12">
        <v>0.77400000000000002</v>
      </c>
      <c r="E1316" s="12">
        <v>0.69799999999999995</v>
      </c>
      <c r="F1316" s="12">
        <v>0.77800000000000002</v>
      </c>
      <c r="G1316" s="12">
        <v>31800.1</v>
      </c>
      <c r="H1316" s="13">
        <v>1</v>
      </c>
    </row>
    <row r="1317" spans="1:8">
      <c r="A1317" s="8" t="s">
        <v>1338</v>
      </c>
      <c r="B1317" s="9" t="s">
        <v>24</v>
      </c>
      <c r="C1317" s="9">
        <v>349</v>
      </c>
      <c r="D1317" s="9">
        <v>0.59</v>
      </c>
      <c r="E1317" s="9">
        <v>0.55800000000000005</v>
      </c>
      <c r="F1317" s="9">
        <v>0.499</v>
      </c>
      <c r="G1317" s="9">
        <v>7333.99</v>
      </c>
      <c r="H1317" s="10">
        <v>17</v>
      </c>
    </row>
    <row r="1318" spans="1:8">
      <c r="A1318" s="11" t="s">
        <v>1339</v>
      </c>
      <c r="B1318" s="12" t="s">
        <v>22</v>
      </c>
      <c r="C1318" s="12">
        <v>364</v>
      </c>
      <c r="D1318" s="12">
        <v>0.66400000000000003</v>
      </c>
      <c r="E1318" s="12">
        <v>0.63500000000000001</v>
      </c>
      <c r="F1318" s="12">
        <v>0.54500000000000004</v>
      </c>
      <c r="G1318" s="12">
        <v>16256.07</v>
      </c>
      <c r="H1318" s="13">
        <v>7</v>
      </c>
    </row>
    <row r="1319" spans="1:8">
      <c r="A1319" s="8" t="s">
        <v>1340</v>
      </c>
      <c r="B1319" s="9" t="s">
        <v>7</v>
      </c>
      <c r="C1319" s="9">
        <v>349</v>
      </c>
      <c r="D1319" s="9">
        <v>0.72599999999999998</v>
      </c>
      <c r="E1319" s="9">
        <v>0.66600000000000004</v>
      </c>
      <c r="F1319" s="9">
        <v>0.69699999999999995</v>
      </c>
      <c r="G1319" s="9">
        <v>13465.76</v>
      </c>
      <c r="H1319" s="10">
        <v>3</v>
      </c>
    </row>
    <row r="1320" spans="1:8">
      <c r="A1320" s="11" t="s">
        <v>1341</v>
      </c>
      <c r="B1320" s="12" t="s">
        <v>7</v>
      </c>
      <c r="C1320" s="12">
        <v>503</v>
      </c>
      <c r="D1320" s="12">
        <v>0.74</v>
      </c>
      <c r="E1320" s="12">
        <v>0.74099999999999999</v>
      </c>
      <c r="F1320" s="12">
        <v>0.65</v>
      </c>
      <c r="G1320" s="12">
        <v>18450.48</v>
      </c>
      <c r="H1320" s="13">
        <v>11</v>
      </c>
    </row>
    <row r="1321" spans="1:8">
      <c r="A1321" s="8" t="s">
        <v>1342</v>
      </c>
      <c r="B1321" s="9" t="s">
        <v>22</v>
      </c>
      <c r="C1321" s="9">
        <v>474</v>
      </c>
      <c r="D1321" s="9">
        <v>0.71299999999999997</v>
      </c>
      <c r="E1321" s="9">
        <v>0.69599999999999995</v>
      </c>
      <c r="F1321" s="9">
        <v>0.625</v>
      </c>
      <c r="G1321" s="9">
        <v>19314.560000000001</v>
      </c>
      <c r="H1321" s="10">
        <v>7</v>
      </c>
    </row>
    <row r="1322" spans="1:8">
      <c r="A1322" s="11" t="s">
        <v>1343</v>
      </c>
      <c r="B1322" s="12" t="s">
        <v>7</v>
      </c>
      <c r="C1322" s="12">
        <v>249</v>
      </c>
      <c r="D1322" s="12">
        <v>0.73299999999999998</v>
      </c>
      <c r="E1322" s="12">
        <v>0.70099999999999996</v>
      </c>
      <c r="F1322" s="12">
        <v>0.65500000000000003</v>
      </c>
      <c r="G1322" s="12">
        <v>23150.97</v>
      </c>
      <c r="H1322" s="13">
        <v>1</v>
      </c>
    </row>
    <row r="1323" spans="1:8">
      <c r="A1323" s="8" t="s">
        <v>1344</v>
      </c>
      <c r="B1323" s="9" t="s">
        <v>24</v>
      </c>
      <c r="C1323" s="9">
        <v>1239</v>
      </c>
      <c r="D1323" s="9">
        <v>0.59299999999999997</v>
      </c>
      <c r="E1323" s="9">
        <v>0.58599999999999997</v>
      </c>
      <c r="F1323" s="9">
        <v>0.45200000000000001</v>
      </c>
      <c r="G1323" s="9">
        <v>6846.32</v>
      </c>
      <c r="H1323" s="10">
        <v>30</v>
      </c>
    </row>
    <row r="1324" spans="1:8">
      <c r="A1324" s="11" t="s">
        <v>1345</v>
      </c>
      <c r="B1324" s="12" t="s">
        <v>19</v>
      </c>
      <c r="C1324" s="12">
        <v>2252</v>
      </c>
      <c r="D1324" s="12">
        <v>0.65200000000000002</v>
      </c>
      <c r="E1324" s="12">
        <v>0.61</v>
      </c>
      <c r="F1324" s="12">
        <v>0.56399999999999995</v>
      </c>
      <c r="G1324" s="12">
        <v>10269.36</v>
      </c>
      <c r="H1324" s="13">
        <v>43</v>
      </c>
    </row>
    <row r="1325" spans="1:8">
      <c r="A1325" s="8" t="s">
        <v>1346</v>
      </c>
      <c r="B1325" s="9" t="s">
        <v>16</v>
      </c>
      <c r="C1325" s="9">
        <v>165</v>
      </c>
      <c r="D1325" s="9">
        <v>0.63900000000000001</v>
      </c>
      <c r="E1325" s="9">
        <v>0.60699999999999998</v>
      </c>
      <c r="F1325" s="9">
        <v>0.53600000000000003</v>
      </c>
      <c r="G1325" s="9">
        <v>13661.46</v>
      </c>
      <c r="H1325" s="10">
        <v>3</v>
      </c>
    </row>
    <row r="1326" spans="1:8">
      <c r="A1326" s="11" t="s">
        <v>1347</v>
      </c>
      <c r="B1326" s="12" t="s">
        <v>16</v>
      </c>
      <c r="C1326" s="12">
        <v>1014</v>
      </c>
      <c r="D1326" s="12">
        <v>0.69499999999999995</v>
      </c>
      <c r="E1326" s="12">
        <v>0.73599999999999999</v>
      </c>
      <c r="F1326" s="12">
        <v>0.53600000000000003</v>
      </c>
      <c r="G1326" s="12">
        <v>34244.28</v>
      </c>
      <c r="H1326" s="13">
        <v>11</v>
      </c>
    </row>
    <row r="1327" spans="1:8">
      <c r="A1327" s="8" t="s">
        <v>1348</v>
      </c>
      <c r="B1327" s="9" t="s">
        <v>82</v>
      </c>
      <c r="C1327" s="9">
        <v>6417</v>
      </c>
      <c r="D1327" s="9">
        <v>0.627</v>
      </c>
      <c r="E1327" s="9">
        <v>0.59699999999999998</v>
      </c>
      <c r="F1327" s="9">
        <v>0.53400000000000003</v>
      </c>
      <c r="G1327" s="9">
        <v>16047.33</v>
      </c>
      <c r="H1327" s="10">
        <v>126</v>
      </c>
    </row>
    <row r="1328" spans="1:8">
      <c r="A1328" s="11" t="s">
        <v>1349</v>
      </c>
      <c r="B1328" s="12" t="s">
        <v>7</v>
      </c>
      <c r="C1328" s="12">
        <v>236</v>
      </c>
      <c r="D1328" s="12">
        <v>0.75</v>
      </c>
      <c r="E1328" s="12">
        <v>0.70799999999999996</v>
      </c>
      <c r="F1328" s="12">
        <v>0.69699999999999995</v>
      </c>
      <c r="G1328" s="12">
        <v>21449.82</v>
      </c>
      <c r="H1328" s="13">
        <v>1</v>
      </c>
    </row>
    <row r="1329" spans="1:8">
      <c r="A1329" s="8" t="s">
        <v>1350</v>
      </c>
      <c r="B1329" s="9" t="s">
        <v>16</v>
      </c>
      <c r="C1329" s="9">
        <v>847</v>
      </c>
      <c r="D1329" s="9">
        <v>0.72</v>
      </c>
      <c r="E1329" s="9">
        <v>0.73199999999999998</v>
      </c>
      <c r="F1329" s="9">
        <v>0.59</v>
      </c>
      <c r="G1329" s="9">
        <v>17410.400000000001</v>
      </c>
      <c r="H1329" s="10">
        <v>9</v>
      </c>
    </row>
    <row r="1330" spans="1:8">
      <c r="A1330" s="11" t="s">
        <v>1351</v>
      </c>
      <c r="B1330" s="12" t="s">
        <v>53</v>
      </c>
      <c r="C1330" s="12">
        <v>915</v>
      </c>
      <c r="D1330" s="12">
        <v>0.67</v>
      </c>
      <c r="E1330" s="12">
        <v>0.68600000000000005</v>
      </c>
      <c r="F1330" s="12">
        <v>0.52100000000000002</v>
      </c>
      <c r="G1330" s="12">
        <v>21838.39</v>
      </c>
      <c r="H1330" s="13">
        <v>7</v>
      </c>
    </row>
    <row r="1331" spans="1:8">
      <c r="A1331" s="8" t="s">
        <v>1352</v>
      </c>
      <c r="B1331" s="9" t="s">
        <v>22</v>
      </c>
      <c r="C1331" s="9">
        <v>703</v>
      </c>
      <c r="D1331" s="9">
        <v>0.71</v>
      </c>
      <c r="E1331" s="9">
        <v>0.69899999999999995</v>
      </c>
      <c r="F1331" s="9">
        <v>0.62</v>
      </c>
      <c r="G1331" s="9">
        <v>28076.86</v>
      </c>
      <c r="H1331" s="10">
        <v>26</v>
      </c>
    </row>
    <row r="1332" spans="1:8">
      <c r="A1332" s="11" t="s">
        <v>1353</v>
      </c>
      <c r="B1332" s="12" t="s">
        <v>22</v>
      </c>
      <c r="C1332" s="12">
        <v>738</v>
      </c>
      <c r="D1332" s="12">
        <v>0.70299999999999996</v>
      </c>
      <c r="E1332" s="12">
        <v>0.69399999999999995</v>
      </c>
      <c r="F1332" s="12">
        <v>0.61199999999999999</v>
      </c>
      <c r="G1332" s="12">
        <v>28357.67</v>
      </c>
      <c r="H1332" s="13">
        <v>5</v>
      </c>
    </row>
    <row r="1333" spans="1:8">
      <c r="A1333" s="8" t="s">
        <v>1354</v>
      </c>
      <c r="B1333" s="9" t="s">
        <v>59</v>
      </c>
      <c r="C1333" s="9">
        <v>261</v>
      </c>
      <c r="D1333" s="9">
        <v>0.73699999999999999</v>
      </c>
      <c r="E1333" s="9">
        <v>0.748</v>
      </c>
      <c r="F1333" s="9">
        <v>0.61699999999999999</v>
      </c>
      <c r="G1333" s="9">
        <v>44834.07</v>
      </c>
      <c r="H1333" s="10">
        <v>6</v>
      </c>
    </row>
    <row r="1334" spans="1:8">
      <c r="A1334" s="11" t="s">
        <v>1355</v>
      </c>
      <c r="B1334" s="12" t="s">
        <v>19</v>
      </c>
      <c r="C1334" s="12">
        <v>1556</v>
      </c>
      <c r="D1334" s="12">
        <v>0.59699999999999998</v>
      </c>
      <c r="E1334" s="12">
        <v>0.56799999999999995</v>
      </c>
      <c r="F1334" s="12">
        <v>0.49199999999999999</v>
      </c>
      <c r="G1334" s="12">
        <v>12580.1</v>
      </c>
      <c r="H1334" s="13">
        <v>30</v>
      </c>
    </row>
    <row r="1335" spans="1:8">
      <c r="A1335" s="8" t="s">
        <v>1356</v>
      </c>
      <c r="B1335" s="9" t="s">
        <v>7</v>
      </c>
      <c r="C1335" s="9">
        <v>881</v>
      </c>
      <c r="D1335" s="9">
        <v>0.71499999999999997</v>
      </c>
      <c r="E1335" s="9">
        <v>0.70899999999999996</v>
      </c>
      <c r="F1335" s="9">
        <v>0.63800000000000001</v>
      </c>
      <c r="G1335" s="9">
        <v>36072.58</v>
      </c>
      <c r="H1335" s="10">
        <v>12</v>
      </c>
    </row>
    <row r="1336" spans="1:8">
      <c r="A1336" s="11" t="s">
        <v>1357</v>
      </c>
      <c r="B1336" s="12" t="s">
        <v>16</v>
      </c>
      <c r="C1336" s="12">
        <v>502</v>
      </c>
      <c r="D1336" s="12">
        <v>0.69799999999999995</v>
      </c>
      <c r="E1336" s="12">
        <v>0.71199999999999997</v>
      </c>
      <c r="F1336" s="12">
        <v>0.56599999999999995</v>
      </c>
      <c r="G1336" s="12">
        <v>15879.96</v>
      </c>
      <c r="H1336" s="13">
        <v>9</v>
      </c>
    </row>
    <row r="1337" spans="1:8">
      <c r="A1337" s="8" t="s">
        <v>1358</v>
      </c>
      <c r="B1337" s="9" t="s">
        <v>7</v>
      </c>
      <c r="C1337" s="9">
        <v>669</v>
      </c>
      <c r="D1337" s="9">
        <v>0.71</v>
      </c>
      <c r="E1337" s="9">
        <v>0.71199999999999997</v>
      </c>
      <c r="F1337" s="9">
        <v>0.625</v>
      </c>
      <c r="G1337" s="9">
        <v>17422.7</v>
      </c>
      <c r="H1337" s="10">
        <v>8</v>
      </c>
    </row>
    <row r="1338" spans="1:8">
      <c r="A1338" s="11" t="s">
        <v>1359</v>
      </c>
      <c r="B1338" s="12" t="s">
        <v>29</v>
      </c>
      <c r="C1338" s="12">
        <v>825</v>
      </c>
      <c r="D1338" s="12">
        <v>0.72</v>
      </c>
      <c r="E1338" s="12">
        <v>0.70699999999999996</v>
      </c>
      <c r="F1338" s="12">
        <v>0.64300000000000002</v>
      </c>
      <c r="G1338" s="12">
        <v>19006.62</v>
      </c>
      <c r="H1338" s="13">
        <v>14</v>
      </c>
    </row>
    <row r="1339" spans="1:8">
      <c r="A1339" s="8" t="s">
        <v>1360</v>
      </c>
      <c r="B1339" s="9" t="s">
        <v>14</v>
      </c>
      <c r="C1339" s="9">
        <v>871</v>
      </c>
      <c r="D1339" s="9">
        <v>0.76500000000000001</v>
      </c>
      <c r="E1339" s="9">
        <v>0.78100000000000003</v>
      </c>
      <c r="F1339" s="9">
        <v>0.68500000000000005</v>
      </c>
      <c r="G1339" s="9">
        <v>31402.55</v>
      </c>
      <c r="H1339" s="10">
        <v>40</v>
      </c>
    </row>
    <row r="1340" spans="1:8">
      <c r="A1340" s="11" t="s">
        <v>1361</v>
      </c>
      <c r="B1340" s="12" t="s">
        <v>16</v>
      </c>
      <c r="C1340" s="12">
        <v>688</v>
      </c>
      <c r="D1340" s="12">
        <v>0.67</v>
      </c>
      <c r="E1340" s="12">
        <v>0.66600000000000004</v>
      </c>
      <c r="F1340" s="12">
        <v>0.54300000000000004</v>
      </c>
      <c r="G1340" s="12">
        <v>13185.65</v>
      </c>
      <c r="H1340" s="13">
        <v>7</v>
      </c>
    </row>
    <row r="1341" spans="1:8">
      <c r="A1341" s="8" t="s">
        <v>1362</v>
      </c>
      <c r="B1341" s="9" t="s">
        <v>22</v>
      </c>
      <c r="C1341" s="9">
        <v>417</v>
      </c>
      <c r="D1341" s="9">
        <v>0.70799999999999996</v>
      </c>
      <c r="E1341" s="9">
        <v>0.68100000000000005</v>
      </c>
      <c r="F1341" s="9">
        <v>0.64500000000000002</v>
      </c>
      <c r="G1341" s="9">
        <v>44357.89</v>
      </c>
      <c r="H1341" s="10">
        <v>13</v>
      </c>
    </row>
    <row r="1342" spans="1:8">
      <c r="A1342" s="11" t="s">
        <v>1363</v>
      </c>
      <c r="B1342" s="12" t="s">
        <v>24</v>
      </c>
      <c r="C1342" s="12">
        <v>2318</v>
      </c>
      <c r="D1342" s="12">
        <v>0.58499999999999996</v>
      </c>
      <c r="E1342" s="12">
        <v>0.56299999999999994</v>
      </c>
      <c r="F1342" s="12">
        <v>0.47899999999999998</v>
      </c>
      <c r="G1342" s="12">
        <v>7089.97</v>
      </c>
      <c r="H1342" s="13">
        <v>6</v>
      </c>
    </row>
    <row r="1343" spans="1:8">
      <c r="A1343" s="8" t="s">
        <v>1364</v>
      </c>
      <c r="B1343" s="9" t="s">
        <v>24</v>
      </c>
      <c r="C1343" s="9">
        <v>352</v>
      </c>
      <c r="D1343" s="9">
        <v>0.64300000000000002</v>
      </c>
      <c r="E1343" s="9">
        <v>0.60799999999999998</v>
      </c>
      <c r="F1343" s="9">
        <v>0.56000000000000005</v>
      </c>
      <c r="G1343" s="9">
        <v>7249.67</v>
      </c>
      <c r="H1343" s="10">
        <v>12</v>
      </c>
    </row>
    <row r="1344" spans="1:8">
      <c r="A1344" s="11" t="s">
        <v>1365</v>
      </c>
      <c r="B1344" s="12" t="s">
        <v>53</v>
      </c>
      <c r="C1344" s="12">
        <v>828</v>
      </c>
      <c r="D1344" s="12">
        <v>0.69</v>
      </c>
      <c r="E1344" s="12">
        <v>0.70699999999999996</v>
      </c>
      <c r="F1344" s="12">
        <v>0.56499999999999995</v>
      </c>
      <c r="G1344" s="12">
        <v>23906</v>
      </c>
      <c r="H1344" s="13">
        <v>10</v>
      </c>
    </row>
    <row r="1345" spans="1:8">
      <c r="A1345" s="8" t="s">
        <v>1366</v>
      </c>
      <c r="B1345" s="9" t="s">
        <v>7</v>
      </c>
      <c r="C1345" s="9">
        <v>201</v>
      </c>
      <c r="D1345" s="9">
        <v>0.70299999999999996</v>
      </c>
      <c r="E1345" s="9">
        <v>0.66100000000000003</v>
      </c>
      <c r="F1345" s="9">
        <v>0.63600000000000001</v>
      </c>
      <c r="G1345" s="9">
        <v>25581.29</v>
      </c>
      <c r="H1345" s="10">
        <v>4</v>
      </c>
    </row>
    <row r="1346" spans="1:8">
      <c r="A1346" s="11" t="s">
        <v>1367</v>
      </c>
      <c r="B1346" s="12" t="s">
        <v>16</v>
      </c>
      <c r="C1346" s="12">
        <v>1306</v>
      </c>
      <c r="D1346" s="12">
        <v>0.72</v>
      </c>
      <c r="E1346" s="12">
        <v>0.67</v>
      </c>
      <c r="F1346" s="12">
        <v>0.64900000000000002</v>
      </c>
      <c r="G1346" s="12">
        <v>42637.37</v>
      </c>
      <c r="H1346" s="13">
        <v>23</v>
      </c>
    </row>
    <row r="1347" spans="1:8">
      <c r="A1347" s="8" t="s">
        <v>1368</v>
      </c>
      <c r="B1347" s="9" t="s">
        <v>94</v>
      </c>
      <c r="C1347" s="9">
        <v>3189</v>
      </c>
      <c r="D1347" s="9">
        <v>0.63</v>
      </c>
      <c r="E1347" s="9">
        <v>0.60199999999999998</v>
      </c>
      <c r="F1347" s="9">
        <v>0.53600000000000003</v>
      </c>
      <c r="G1347" s="9">
        <v>13202.44</v>
      </c>
      <c r="H1347" s="10">
        <v>29</v>
      </c>
    </row>
    <row r="1348" spans="1:8">
      <c r="A1348" s="11" t="s">
        <v>1369</v>
      </c>
      <c r="B1348" s="12" t="s">
        <v>22</v>
      </c>
      <c r="C1348" s="12">
        <v>348</v>
      </c>
      <c r="D1348" s="12">
        <v>0.7</v>
      </c>
      <c r="E1348" s="12">
        <v>0.68400000000000005</v>
      </c>
      <c r="F1348" s="12">
        <v>0.624</v>
      </c>
      <c r="G1348" s="12">
        <v>25946.87</v>
      </c>
      <c r="H1348" s="13">
        <v>8</v>
      </c>
    </row>
    <row r="1349" spans="1:8">
      <c r="A1349" s="8" t="s">
        <v>1370</v>
      </c>
      <c r="B1349" s="9" t="s">
        <v>7</v>
      </c>
      <c r="C1349" s="9">
        <v>751</v>
      </c>
      <c r="D1349" s="9">
        <v>0.75</v>
      </c>
      <c r="E1349" s="9">
        <v>0.75900000000000001</v>
      </c>
      <c r="F1349" s="9">
        <v>0.65400000000000003</v>
      </c>
      <c r="G1349" s="9">
        <v>22446.38</v>
      </c>
      <c r="H1349" s="10">
        <v>15</v>
      </c>
    </row>
    <row r="1350" spans="1:8">
      <c r="A1350" s="11" t="s">
        <v>1371</v>
      </c>
      <c r="B1350" s="12" t="s">
        <v>22</v>
      </c>
      <c r="C1350" s="12">
        <v>1995</v>
      </c>
      <c r="D1350" s="12">
        <v>0.71799999999999997</v>
      </c>
      <c r="E1350" s="12">
        <v>0.71199999999999997</v>
      </c>
      <c r="F1350" s="12">
        <v>0.60499999999999998</v>
      </c>
      <c r="G1350" s="12">
        <v>27283.22</v>
      </c>
      <c r="H1350" s="13">
        <v>43</v>
      </c>
    </row>
    <row r="1351" spans="1:8">
      <c r="A1351" s="8" t="s">
        <v>1372</v>
      </c>
      <c r="B1351" s="9" t="s">
        <v>87</v>
      </c>
      <c r="C1351" s="9">
        <v>412</v>
      </c>
      <c r="D1351" s="9">
        <v>0.59</v>
      </c>
      <c r="E1351" s="9">
        <v>0.504</v>
      </c>
      <c r="F1351" s="9">
        <v>0.54100000000000004</v>
      </c>
      <c r="G1351" s="9">
        <v>6287.9</v>
      </c>
      <c r="H1351" s="10">
        <v>1</v>
      </c>
    </row>
    <row r="1352" spans="1:8">
      <c r="A1352" s="11" t="s">
        <v>1373</v>
      </c>
      <c r="B1352" s="12" t="s">
        <v>31</v>
      </c>
      <c r="C1352" s="12">
        <v>2939</v>
      </c>
      <c r="D1352" s="12">
        <v>0.66</v>
      </c>
      <c r="E1352" s="12">
        <v>0.59399999999999997</v>
      </c>
      <c r="F1352" s="12">
        <v>0.61</v>
      </c>
      <c r="G1352" s="12">
        <v>22426.48</v>
      </c>
      <c r="H1352" s="13">
        <v>57</v>
      </c>
    </row>
    <row r="1353" spans="1:8">
      <c r="A1353" s="8" t="s">
        <v>1374</v>
      </c>
      <c r="B1353" s="9" t="s">
        <v>22</v>
      </c>
      <c r="C1353" s="9">
        <v>830</v>
      </c>
      <c r="D1353" s="9">
        <v>0.69</v>
      </c>
      <c r="E1353" s="9">
        <v>0.71799999999999997</v>
      </c>
      <c r="F1353" s="9">
        <v>0.57299999999999995</v>
      </c>
      <c r="G1353" s="9">
        <v>26891.55</v>
      </c>
      <c r="H1353" s="10">
        <v>23</v>
      </c>
    </row>
    <row r="1354" spans="1:8">
      <c r="A1354" s="11" t="s">
        <v>1375</v>
      </c>
      <c r="B1354" s="12" t="s">
        <v>31</v>
      </c>
      <c r="C1354" s="12">
        <v>903</v>
      </c>
      <c r="D1354" s="12">
        <v>0.628</v>
      </c>
      <c r="E1354" s="12">
        <v>0.56100000000000005</v>
      </c>
      <c r="F1354" s="12">
        <v>0.56899999999999995</v>
      </c>
      <c r="G1354" s="12">
        <v>7040.09</v>
      </c>
      <c r="H1354" s="13">
        <v>18</v>
      </c>
    </row>
    <row r="1355" spans="1:8">
      <c r="A1355" s="8" t="s">
        <v>1376</v>
      </c>
      <c r="B1355" s="9" t="s">
        <v>24</v>
      </c>
      <c r="C1355" s="9">
        <v>986</v>
      </c>
      <c r="D1355" s="9">
        <v>0.625</v>
      </c>
      <c r="E1355" s="9">
        <v>0.60899999999999999</v>
      </c>
      <c r="F1355" s="9">
        <v>0.52400000000000002</v>
      </c>
      <c r="G1355" s="9">
        <v>7311.82</v>
      </c>
      <c r="H1355" s="10">
        <v>41</v>
      </c>
    </row>
    <row r="1356" spans="1:8">
      <c r="A1356" s="11" t="s">
        <v>1377</v>
      </c>
      <c r="B1356" s="12" t="s">
        <v>16</v>
      </c>
      <c r="C1356" s="12">
        <v>1277</v>
      </c>
      <c r="D1356" s="12">
        <v>0.63800000000000001</v>
      </c>
      <c r="E1356" s="12">
        <v>0.61899999999999999</v>
      </c>
      <c r="F1356" s="12">
        <v>0.53100000000000003</v>
      </c>
      <c r="G1356" s="12">
        <v>13923.94</v>
      </c>
      <c r="H1356" s="13">
        <v>9</v>
      </c>
    </row>
    <row r="1357" spans="1:8">
      <c r="A1357" s="8" t="s">
        <v>1378</v>
      </c>
      <c r="B1357" s="9" t="s">
        <v>49</v>
      </c>
      <c r="C1357" s="9">
        <v>1363</v>
      </c>
      <c r="D1357" s="9">
        <v>0.67</v>
      </c>
      <c r="E1357" s="9">
        <v>0.70899999999999996</v>
      </c>
      <c r="F1357" s="9">
        <v>0.51900000000000002</v>
      </c>
      <c r="G1357" s="9">
        <v>22325.89</v>
      </c>
      <c r="H1357" s="10">
        <v>12</v>
      </c>
    </row>
    <row r="1358" spans="1:8">
      <c r="A1358" s="11" t="s">
        <v>1379</v>
      </c>
      <c r="B1358" s="12" t="s">
        <v>24</v>
      </c>
      <c r="C1358" s="12">
        <v>233</v>
      </c>
      <c r="D1358" s="12">
        <v>0.57799999999999996</v>
      </c>
      <c r="E1358" s="12">
        <v>0.54900000000000004</v>
      </c>
      <c r="F1358" s="12">
        <v>0.47099999999999997</v>
      </c>
      <c r="G1358" s="12">
        <v>6282.33</v>
      </c>
      <c r="H1358" s="13">
        <v>1</v>
      </c>
    </row>
    <row r="1359" spans="1:8">
      <c r="A1359" s="8" t="s">
        <v>1380</v>
      </c>
      <c r="B1359" s="9" t="s">
        <v>7</v>
      </c>
      <c r="C1359" s="9">
        <v>556</v>
      </c>
      <c r="D1359" s="9">
        <v>0.74</v>
      </c>
      <c r="E1359" s="9">
        <v>0.69699999999999995</v>
      </c>
      <c r="F1359" s="9">
        <v>0.67900000000000005</v>
      </c>
      <c r="G1359" s="9">
        <v>15901.94</v>
      </c>
      <c r="H1359" s="10">
        <v>1</v>
      </c>
    </row>
    <row r="1360" spans="1:8">
      <c r="A1360" s="11" t="s">
        <v>1381</v>
      </c>
      <c r="B1360" s="12" t="s">
        <v>31</v>
      </c>
      <c r="C1360" s="12">
        <v>1057</v>
      </c>
      <c r="D1360" s="12">
        <v>0.622</v>
      </c>
      <c r="E1360" s="12">
        <v>0.57899999999999996</v>
      </c>
      <c r="F1360" s="12">
        <v>0.55200000000000005</v>
      </c>
      <c r="G1360" s="12">
        <v>9351.99</v>
      </c>
      <c r="H1360" s="13">
        <v>6</v>
      </c>
    </row>
    <row r="1361" spans="1:8">
      <c r="A1361" s="8" t="s">
        <v>1382</v>
      </c>
      <c r="B1361" s="9" t="s">
        <v>24</v>
      </c>
      <c r="C1361" s="9">
        <v>392</v>
      </c>
      <c r="D1361" s="9">
        <v>0.60599999999999998</v>
      </c>
      <c r="E1361" s="9">
        <v>0.57799999999999996</v>
      </c>
      <c r="F1361" s="9">
        <v>0.47899999999999998</v>
      </c>
      <c r="G1361" s="9">
        <v>8467.14</v>
      </c>
      <c r="H1361" s="10">
        <v>4</v>
      </c>
    </row>
    <row r="1362" spans="1:8">
      <c r="A1362" s="11" t="s">
        <v>1383</v>
      </c>
      <c r="B1362" s="12" t="s">
        <v>7</v>
      </c>
      <c r="C1362" s="12">
        <v>262</v>
      </c>
      <c r="D1362" s="12">
        <v>0.71</v>
      </c>
      <c r="E1362" s="12">
        <v>0.70099999999999996</v>
      </c>
      <c r="F1362" s="12">
        <v>0.628</v>
      </c>
      <c r="G1362" s="12">
        <v>12836.38</v>
      </c>
      <c r="H1362" s="13">
        <v>1</v>
      </c>
    </row>
    <row r="1363" spans="1:8">
      <c r="A1363" s="8" t="s">
        <v>1384</v>
      </c>
      <c r="B1363" s="9" t="s">
        <v>33</v>
      </c>
      <c r="C1363" s="9">
        <v>4470</v>
      </c>
      <c r="D1363" s="9">
        <v>0.66500000000000004</v>
      </c>
      <c r="E1363" s="9">
        <v>0.64700000000000002</v>
      </c>
      <c r="F1363" s="9">
        <v>0.55600000000000005</v>
      </c>
      <c r="G1363" s="9">
        <v>8320.5</v>
      </c>
      <c r="H1363" s="10">
        <v>20</v>
      </c>
    </row>
    <row r="1364" spans="1:8">
      <c r="A1364" s="11" t="s">
        <v>1385</v>
      </c>
      <c r="B1364" s="12" t="s">
        <v>24</v>
      </c>
      <c r="C1364" s="12">
        <v>975</v>
      </c>
      <c r="D1364" s="12">
        <v>0.59399999999999997</v>
      </c>
      <c r="E1364" s="12">
        <v>0.58899999999999997</v>
      </c>
      <c r="F1364" s="12">
        <v>0.47299999999999998</v>
      </c>
      <c r="G1364" s="12">
        <v>6917.25</v>
      </c>
      <c r="H1364" s="13">
        <v>1</v>
      </c>
    </row>
    <row r="1365" spans="1:8">
      <c r="A1365" s="8" t="s">
        <v>1386</v>
      </c>
      <c r="B1365" s="9" t="s">
        <v>16</v>
      </c>
      <c r="C1365" s="9">
        <v>261</v>
      </c>
      <c r="D1365" s="9">
        <v>0.68</v>
      </c>
      <c r="E1365" s="9">
        <v>0.66600000000000004</v>
      </c>
      <c r="F1365" s="9">
        <v>0.58099999999999996</v>
      </c>
      <c r="G1365" s="9">
        <v>20704.02</v>
      </c>
      <c r="H1365" s="10">
        <v>2</v>
      </c>
    </row>
    <row r="1366" spans="1:8">
      <c r="A1366" s="11" t="s">
        <v>1387</v>
      </c>
      <c r="B1366" s="12" t="s">
        <v>33</v>
      </c>
      <c r="C1366" s="12">
        <v>956</v>
      </c>
      <c r="D1366" s="12">
        <v>0.72499999999999998</v>
      </c>
      <c r="E1366" s="12">
        <v>0.72</v>
      </c>
      <c r="F1366" s="12">
        <v>0.626</v>
      </c>
      <c r="G1366" s="12">
        <v>15213.5</v>
      </c>
      <c r="H1366" s="13">
        <v>15</v>
      </c>
    </row>
    <row r="1367" spans="1:8">
      <c r="A1367" s="8" t="s">
        <v>1388</v>
      </c>
      <c r="B1367" s="9" t="s">
        <v>24</v>
      </c>
      <c r="C1367" s="9">
        <v>388</v>
      </c>
      <c r="D1367" s="9">
        <v>0.54400000000000004</v>
      </c>
      <c r="E1367" s="9">
        <v>0.53900000000000003</v>
      </c>
      <c r="F1367" s="9">
        <v>0.434</v>
      </c>
      <c r="G1367" s="9">
        <v>6819.44</v>
      </c>
      <c r="H1367" s="10">
        <v>43</v>
      </c>
    </row>
    <row r="1368" spans="1:8">
      <c r="A1368" s="11" t="s">
        <v>1389</v>
      </c>
      <c r="B1368" s="12" t="s">
        <v>22</v>
      </c>
      <c r="C1368" s="12">
        <v>541</v>
      </c>
      <c r="D1368" s="12">
        <v>0.7</v>
      </c>
      <c r="E1368" s="12">
        <v>0.68500000000000005</v>
      </c>
      <c r="F1368" s="12">
        <v>0.64800000000000002</v>
      </c>
      <c r="G1368" s="12">
        <v>31904.76</v>
      </c>
      <c r="H1368" s="13">
        <v>11</v>
      </c>
    </row>
    <row r="1369" spans="1:8">
      <c r="A1369" s="8" t="s">
        <v>1390</v>
      </c>
      <c r="B1369" s="9" t="s">
        <v>39</v>
      </c>
      <c r="C1369" s="9">
        <v>1866</v>
      </c>
      <c r="D1369" s="9">
        <v>0.60899999999999999</v>
      </c>
      <c r="E1369" s="9">
        <v>0.61</v>
      </c>
      <c r="F1369" s="9">
        <v>0.47599999999999998</v>
      </c>
      <c r="G1369" s="9">
        <v>6184.5</v>
      </c>
      <c r="H1369" s="10">
        <v>2</v>
      </c>
    </row>
    <row r="1370" spans="1:8">
      <c r="A1370" s="11" t="s">
        <v>1391</v>
      </c>
      <c r="B1370" s="12" t="s">
        <v>87</v>
      </c>
      <c r="C1370" s="12">
        <v>3322</v>
      </c>
      <c r="D1370" s="12">
        <v>0.57999999999999996</v>
      </c>
      <c r="E1370" s="12">
        <v>0.54500000000000004</v>
      </c>
      <c r="F1370" s="12">
        <v>0.47499999999999998</v>
      </c>
      <c r="G1370" s="12">
        <v>6238.6</v>
      </c>
      <c r="H1370" s="13">
        <v>10</v>
      </c>
    </row>
    <row r="1371" spans="1:8">
      <c r="A1371" s="8" t="s">
        <v>1392</v>
      </c>
      <c r="B1371" s="9" t="s">
        <v>33</v>
      </c>
      <c r="C1371" s="9">
        <v>1196</v>
      </c>
      <c r="D1371" s="9">
        <v>0.68200000000000005</v>
      </c>
      <c r="E1371" s="9">
        <v>0.66400000000000003</v>
      </c>
      <c r="F1371" s="9">
        <v>0.56799999999999995</v>
      </c>
      <c r="G1371" s="9">
        <v>52951.89</v>
      </c>
      <c r="H1371" s="10">
        <v>16</v>
      </c>
    </row>
    <row r="1372" spans="1:8">
      <c r="A1372" s="11" t="s">
        <v>1393</v>
      </c>
      <c r="B1372" s="12" t="s">
        <v>22</v>
      </c>
      <c r="C1372" s="12">
        <v>651</v>
      </c>
      <c r="D1372" s="12">
        <v>0.74</v>
      </c>
      <c r="E1372" s="12">
        <v>0.74</v>
      </c>
      <c r="F1372" s="12">
        <v>0.67100000000000004</v>
      </c>
      <c r="G1372" s="12">
        <v>30462.97</v>
      </c>
      <c r="H1372" s="13">
        <v>12</v>
      </c>
    </row>
    <row r="1373" spans="1:8">
      <c r="A1373" s="8" t="s">
        <v>1394</v>
      </c>
      <c r="B1373" s="9" t="s">
        <v>31</v>
      </c>
      <c r="C1373" s="9">
        <v>448</v>
      </c>
      <c r="D1373" s="9">
        <v>0.60599999999999998</v>
      </c>
      <c r="E1373" s="9">
        <v>0.621</v>
      </c>
      <c r="F1373" s="9">
        <v>0.49099999999999999</v>
      </c>
      <c r="G1373" s="9">
        <v>7559.62</v>
      </c>
      <c r="H1373" s="10">
        <v>2</v>
      </c>
    </row>
    <row r="1374" spans="1:8">
      <c r="A1374" s="11" t="s">
        <v>1395</v>
      </c>
      <c r="B1374" s="12" t="s">
        <v>22</v>
      </c>
      <c r="C1374" s="12">
        <v>1019</v>
      </c>
      <c r="D1374" s="12">
        <v>0.70799999999999996</v>
      </c>
      <c r="E1374" s="12">
        <v>0.70199999999999996</v>
      </c>
      <c r="F1374" s="12">
        <v>0.61899999999999999</v>
      </c>
      <c r="G1374" s="12">
        <v>27257.63</v>
      </c>
      <c r="H1374" s="13">
        <v>23</v>
      </c>
    </row>
    <row r="1375" spans="1:8">
      <c r="A1375" s="8" t="s">
        <v>1396</v>
      </c>
      <c r="B1375" s="9" t="s">
        <v>31</v>
      </c>
      <c r="C1375" s="9">
        <v>2249</v>
      </c>
      <c r="D1375" s="9">
        <v>0.623</v>
      </c>
      <c r="E1375" s="9">
        <v>0.56100000000000005</v>
      </c>
      <c r="F1375" s="9">
        <v>0.56799999999999995</v>
      </c>
      <c r="G1375" s="9">
        <v>10224.780000000001</v>
      </c>
      <c r="H1375" s="10">
        <v>30</v>
      </c>
    </row>
    <row r="1376" spans="1:8">
      <c r="A1376" s="11" t="s">
        <v>1397</v>
      </c>
      <c r="B1376" s="12" t="s">
        <v>29</v>
      </c>
      <c r="C1376" s="12">
        <v>964</v>
      </c>
      <c r="D1376" s="12">
        <v>0.66700000000000004</v>
      </c>
      <c r="E1376" s="12">
        <v>0.67900000000000005</v>
      </c>
      <c r="F1376" s="12">
        <v>0.53200000000000003</v>
      </c>
      <c r="G1376" s="12">
        <v>35389.47</v>
      </c>
      <c r="H1376" s="13">
        <v>6</v>
      </c>
    </row>
    <row r="1377" spans="1:8">
      <c r="A1377" s="8" t="s">
        <v>1398</v>
      </c>
      <c r="B1377" s="9" t="s">
        <v>33</v>
      </c>
      <c r="C1377" s="9">
        <v>666</v>
      </c>
      <c r="D1377" s="9">
        <v>0.71</v>
      </c>
      <c r="E1377" s="9">
        <v>0.72099999999999997</v>
      </c>
      <c r="F1377" s="9">
        <v>0.60599999999999998</v>
      </c>
      <c r="G1377" s="9">
        <v>30457.89</v>
      </c>
      <c r="H1377" s="10">
        <v>24</v>
      </c>
    </row>
    <row r="1378" spans="1:8">
      <c r="A1378" s="11" t="s">
        <v>1019</v>
      </c>
      <c r="B1378" s="12" t="s">
        <v>22</v>
      </c>
      <c r="C1378" s="12">
        <v>262</v>
      </c>
      <c r="D1378" s="12">
        <v>0.746</v>
      </c>
      <c r="E1378" s="12">
        <v>0.69099999999999995</v>
      </c>
      <c r="F1378" s="12">
        <v>0.70299999999999996</v>
      </c>
      <c r="G1378" s="12">
        <v>27653.91</v>
      </c>
      <c r="H1378" s="13">
        <v>9</v>
      </c>
    </row>
    <row r="1379" spans="1:8">
      <c r="A1379" s="8" t="s">
        <v>1399</v>
      </c>
      <c r="B1379" s="9" t="s">
        <v>87</v>
      </c>
      <c r="C1379" s="9">
        <v>4298</v>
      </c>
      <c r="D1379" s="9">
        <v>0.60399999999999998</v>
      </c>
      <c r="E1379" s="9">
        <v>0.55400000000000005</v>
      </c>
      <c r="F1379" s="9">
        <v>0.51700000000000002</v>
      </c>
      <c r="G1379" s="9">
        <v>8365.8799999999992</v>
      </c>
      <c r="H1379" s="10">
        <v>108</v>
      </c>
    </row>
    <row r="1380" spans="1:8">
      <c r="A1380" s="11" t="s">
        <v>1400</v>
      </c>
      <c r="B1380" s="12" t="s">
        <v>7</v>
      </c>
      <c r="C1380" s="12">
        <v>529</v>
      </c>
      <c r="D1380" s="12">
        <v>0.72199999999999998</v>
      </c>
      <c r="E1380" s="12">
        <v>0.69499999999999995</v>
      </c>
      <c r="F1380" s="12">
        <v>0.63600000000000001</v>
      </c>
      <c r="G1380" s="12">
        <v>16995.79</v>
      </c>
      <c r="H1380" s="13">
        <v>17</v>
      </c>
    </row>
    <row r="1381" spans="1:8">
      <c r="A1381" s="8" t="s">
        <v>1401</v>
      </c>
      <c r="B1381" s="9" t="s">
        <v>24</v>
      </c>
      <c r="C1381" s="9">
        <v>2455</v>
      </c>
      <c r="D1381" s="9">
        <v>0.65400000000000003</v>
      </c>
      <c r="E1381" s="9">
        <v>0.65700000000000003</v>
      </c>
      <c r="F1381" s="9">
        <v>0.54600000000000004</v>
      </c>
      <c r="G1381" s="9">
        <v>10763.95</v>
      </c>
      <c r="H1381" s="10">
        <v>34</v>
      </c>
    </row>
    <row r="1382" spans="1:8">
      <c r="A1382" s="11" t="s">
        <v>1402</v>
      </c>
      <c r="B1382" s="12" t="s">
        <v>7</v>
      </c>
      <c r="C1382" s="12">
        <v>152</v>
      </c>
      <c r="D1382" s="12">
        <v>0.73199999999999998</v>
      </c>
      <c r="E1382" s="12">
        <v>0.71199999999999997</v>
      </c>
      <c r="F1382" s="12">
        <v>0.65500000000000003</v>
      </c>
      <c r="G1382" s="12">
        <v>20391.86</v>
      </c>
      <c r="H1382" s="13">
        <v>5</v>
      </c>
    </row>
    <row r="1383" spans="1:8">
      <c r="A1383" s="8" t="s">
        <v>1403</v>
      </c>
      <c r="B1383" s="9" t="s">
        <v>7</v>
      </c>
      <c r="C1383" s="9">
        <v>1212</v>
      </c>
      <c r="D1383" s="9">
        <v>0.72699999999999998</v>
      </c>
      <c r="E1383" s="9">
        <v>0.69099999999999995</v>
      </c>
      <c r="F1383" s="9">
        <v>0.66400000000000003</v>
      </c>
      <c r="G1383" s="9">
        <v>11474.74</v>
      </c>
      <c r="H1383" s="10">
        <v>19</v>
      </c>
    </row>
    <row r="1384" spans="1:8">
      <c r="A1384" s="11" t="s">
        <v>1404</v>
      </c>
      <c r="B1384" s="12" t="s">
        <v>59</v>
      </c>
      <c r="C1384" s="12">
        <v>188</v>
      </c>
      <c r="D1384" s="12">
        <v>0.76900000000000002</v>
      </c>
      <c r="E1384" s="12">
        <v>0.75</v>
      </c>
      <c r="F1384" s="12">
        <v>0.71</v>
      </c>
      <c r="G1384" s="12">
        <v>21794.03</v>
      </c>
      <c r="H1384" s="13">
        <v>21</v>
      </c>
    </row>
    <row r="1385" spans="1:8">
      <c r="A1385" s="8" t="s">
        <v>1405</v>
      </c>
      <c r="B1385" s="9" t="s">
        <v>22</v>
      </c>
      <c r="C1385" s="9">
        <v>377</v>
      </c>
      <c r="D1385" s="9">
        <v>0.67700000000000005</v>
      </c>
      <c r="E1385" s="9">
        <v>0.68</v>
      </c>
      <c r="F1385" s="9">
        <v>0.56899999999999995</v>
      </c>
      <c r="G1385" s="9">
        <v>17618.62</v>
      </c>
      <c r="H1385" s="10">
        <v>1</v>
      </c>
    </row>
    <row r="1386" spans="1:8">
      <c r="A1386" s="11" t="s">
        <v>1406</v>
      </c>
      <c r="B1386" s="12" t="s">
        <v>82</v>
      </c>
      <c r="C1386" s="12">
        <v>655</v>
      </c>
      <c r="D1386" s="12">
        <v>0.59699999999999998</v>
      </c>
      <c r="E1386" s="12">
        <v>0.57499999999999996</v>
      </c>
      <c r="F1386" s="12">
        <v>0.46300000000000002</v>
      </c>
      <c r="G1386" s="12">
        <v>8056.52</v>
      </c>
      <c r="H1386" s="13">
        <v>9</v>
      </c>
    </row>
    <row r="1387" spans="1:8">
      <c r="A1387" s="8" t="s">
        <v>1407</v>
      </c>
      <c r="B1387" s="9" t="s">
        <v>16</v>
      </c>
      <c r="C1387" s="9">
        <v>772</v>
      </c>
      <c r="D1387" s="9">
        <v>0.67200000000000004</v>
      </c>
      <c r="E1387" s="9">
        <v>0.64100000000000001</v>
      </c>
      <c r="F1387" s="9">
        <v>0.57599999999999996</v>
      </c>
      <c r="G1387" s="9">
        <v>16461.55</v>
      </c>
      <c r="H1387" s="10">
        <v>8</v>
      </c>
    </row>
    <row r="1388" spans="1:8">
      <c r="A1388" s="11" t="s">
        <v>1408</v>
      </c>
      <c r="B1388" s="12" t="s">
        <v>16</v>
      </c>
      <c r="C1388" s="12">
        <v>449</v>
      </c>
      <c r="D1388" s="12">
        <v>0.69599999999999995</v>
      </c>
      <c r="E1388" s="12">
        <v>0.72199999999999998</v>
      </c>
      <c r="F1388" s="12">
        <v>0.54900000000000004</v>
      </c>
      <c r="G1388" s="12">
        <v>35630.68</v>
      </c>
      <c r="H1388" s="13">
        <v>5</v>
      </c>
    </row>
    <row r="1389" spans="1:8">
      <c r="A1389" s="8" t="s">
        <v>1409</v>
      </c>
      <c r="B1389" s="9" t="s">
        <v>49</v>
      </c>
      <c r="C1389" s="9">
        <v>2003</v>
      </c>
      <c r="D1389" s="9">
        <v>0.66500000000000004</v>
      </c>
      <c r="E1389" s="9">
        <v>0.623</v>
      </c>
      <c r="F1389" s="9">
        <v>0.59199999999999997</v>
      </c>
      <c r="G1389" s="9">
        <v>21553.05</v>
      </c>
      <c r="H1389" s="10">
        <v>30</v>
      </c>
    </row>
    <row r="1390" spans="1:8">
      <c r="A1390" s="11" t="s">
        <v>1410</v>
      </c>
      <c r="B1390" s="12" t="s">
        <v>24</v>
      </c>
      <c r="C1390" s="12">
        <v>462</v>
      </c>
      <c r="D1390" s="12">
        <v>0.54</v>
      </c>
      <c r="E1390" s="12">
        <v>0.54200000000000004</v>
      </c>
      <c r="F1390" s="12">
        <v>0.38700000000000001</v>
      </c>
      <c r="G1390" s="12">
        <v>6615.4</v>
      </c>
      <c r="H1390" s="13">
        <v>1</v>
      </c>
    </row>
    <row r="1391" spans="1:8">
      <c r="A1391" s="8" t="s">
        <v>1411</v>
      </c>
      <c r="B1391" s="9" t="s">
        <v>87</v>
      </c>
      <c r="C1391" s="9">
        <v>1251</v>
      </c>
      <c r="D1391" s="9">
        <v>0.68400000000000005</v>
      </c>
      <c r="E1391" s="9">
        <v>0.66400000000000003</v>
      </c>
      <c r="F1391" s="9">
        <v>0.60599999999999998</v>
      </c>
      <c r="G1391" s="9">
        <v>21227.63</v>
      </c>
      <c r="H1391" s="10">
        <v>3</v>
      </c>
    </row>
    <row r="1392" spans="1:8">
      <c r="A1392" s="11" t="s">
        <v>1412</v>
      </c>
      <c r="B1392" s="12" t="s">
        <v>10</v>
      </c>
      <c r="C1392" s="12">
        <v>723</v>
      </c>
      <c r="D1392" s="12">
        <v>0.73599999999999999</v>
      </c>
      <c r="E1392" s="12">
        <v>0.70699999999999996</v>
      </c>
      <c r="F1392" s="12">
        <v>0.7</v>
      </c>
      <c r="G1392" s="12">
        <v>16158.35</v>
      </c>
      <c r="H1392" s="13">
        <v>17</v>
      </c>
    </row>
    <row r="1393" spans="1:8">
      <c r="A1393" s="8" t="s">
        <v>1413</v>
      </c>
      <c r="B1393" s="9" t="s">
        <v>33</v>
      </c>
      <c r="C1393" s="9">
        <v>848</v>
      </c>
      <c r="D1393" s="9">
        <v>0.66400000000000003</v>
      </c>
      <c r="E1393" s="9">
        <v>0.66700000000000004</v>
      </c>
      <c r="F1393" s="9">
        <v>0.53600000000000003</v>
      </c>
      <c r="G1393" s="9">
        <v>22635.52</v>
      </c>
      <c r="H1393" s="10">
        <v>20</v>
      </c>
    </row>
    <row r="1394" spans="1:8">
      <c r="A1394" s="11" t="s">
        <v>1414</v>
      </c>
      <c r="B1394" s="12" t="s">
        <v>64</v>
      </c>
      <c r="C1394" s="12">
        <v>739</v>
      </c>
      <c r="D1394" s="12">
        <v>0.71799999999999997</v>
      </c>
      <c r="E1394" s="12">
        <v>0.70799999999999996</v>
      </c>
      <c r="F1394" s="12">
        <v>0.623</v>
      </c>
      <c r="G1394" s="12">
        <v>18058.93</v>
      </c>
      <c r="H1394" s="13">
        <v>4</v>
      </c>
    </row>
    <row r="1395" spans="1:8">
      <c r="A1395" s="8" t="s">
        <v>1415</v>
      </c>
      <c r="B1395" s="9" t="s">
        <v>148</v>
      </c>
      <c r="C1395" s="9">
        <v>1335</v>
      </c>
      <c r="D1395" s="9">
        <v>0.67200000000000004</v>
      </c>
      <c r="E1395" s="9">
        <v>0.69099999999999995</v>
      </c>
      <c r="F1395" s="9">
        <v>0.53600000000000003</v>
      </c>
      <c r="G1395" s="9">
        <v>16650.27</v>
      </c>
      <c r="H1395" s="10">
        <v>16</v>
      </c>
    </row>
    <row r="1396" spans="1:8">
      <c r="A1396" s="11" t="s">
        <v>1416</v>
      </c>
      <c r="B1396" s="12" t="s">
        <v>24</v>
      </c>
      <c r="C1396" s="12">
        <v>996</v>
      </c>
      <c r="D1396" s="12">
        <v>0.58499999999999996</v>
      </c>
      <c r="E1396" s="12">
        <v>0.59</v>
      </c>
      <c r="F1396" s="12">
        <v>0.47699999999999998</v>
      </c>
      <c r="G1396" s="12">
        <v>7407.38</v>
      </c>
      <c r="H1396" s="13">
        <v>7</v>
      </c>
    </row>
    <row r="1397" spans="1:8">
      <c r="A1397" s="8" t="s">
        <v>1417</v>
      </c>
      <c r="B1397" s="9" t="s">
        <v>22</v>
      </c>
      <c r="C1397" s="9">
        <v>969</v>
      </c>
      <c r="D1397" s="9">
        <v>0.65400000000000003</v>
      </c>
      <c r="E1397" s="9">
        <v>0.64900000000000002</v>
      </c>
      <c r="F1397" s="9">
        <v>0.53400000000000003</v>
      </c>
      <c r="G1397" s="9">
        <v>58776.09</v>
      </c>
      <c r="H1397" s="10">
        <v>37</v>
      </c>
    </row>
    <row r="1398" spans="1:8">
      <c r="A1398" s="11" t="s">
        <v>1418</v>
      </c>
      <c r="B1398" s="12" t="s">
        <v>19</v>
      </c>
      <c r="C1398" s="12">
        <v>1155</v>
      </c>
      <c r="D1398" s="12">
        <v>0.60199999999999998</v>
      </c>
      <c r="E1398" s="12">
        <v>0.54100000000000004</v>
      </c>
      <c r="F1398" s="12">
        <v>0.53200000000000003</v>
      </c>
      <c r="G1398" s="12">
        <v>7825.22</v>
      </c>
      <c r="H1398" s="13">
        <v>2</v>
      </c>
    </row>
    <row r="1399" spans="1:8">
      <c r="A1399" s="8" t="s">
        <v>1419</v>
      </c>
      <c r="B1399" s="9" t="s">
        <v>7</v>
      </c>
      <c r="C1399" s="9">
        <v>154</v>
      </c>
      <c r="D1399" s="9">
        <v>0.747</v>
      </c>
      <c r="E1399" s="9">
        <v>0.753</v>
      </c>
      <c r="F1399" s="9">
        <v>0.67600000000000005</v>
      </c>
      <c r="G1399" s="9">
        <v>28597.68</v>
      </c>
      <c r="H1399" s="10">
        <v>3</v>
      </c>
    </row>
    <row r="1400" spans="1:8">
      <c r="A1400" s="11" t="s">
        <v>1420</v>
      </c>
      <c r="B1400" s="12" t="s">
        <v>16</v>
      </c>
      <c r="C1400" s="12">
        <v>514</v>
      </c>
      <c r="D1400" s="12">
        <v>0.69</v>
      </c>
      <c r="E1400" s="12">
        <v>0.67400000000000004</v>
      </c>
      <c r="F1400" s="12">
        <v>0.59299999999999997</v>
      </c>
      <c r="G1400" s="12">
        <v>12786.35</v>
      </c>
      <c r="H1400" s="13">
        <v>19</v>
      </c>
    </row>
    <row r="1401" spans="1:8">
      <c r="A1401" s="8" t="s">
        <v>1421</v>
      </c>
      <c r="B1401" s="9" t="s">
        <v>22</v>
      </c>
      <c r="C1401" s="9">
        <v>1075</v>
      </c>
      <c r="D1401" s="9">
        <v>0.73799999999999999</v>
      </c>
      <c r="E1401" s="9">
        <v>0.71599999999999997</v>
      </c>
      <c r="F1401" s="9">
        <v>0.68899999999999995</v>
      </c>
      <c r="G1401" s="9">
        <v>23038.87</v>
      </c>
      <c r="H1401" s="10">
        <v>21</v>
      </c>
    </row>
    <row r="1402" spans="1:8">
      <c r="A1402" s="11" t="s">
        <v>1422</v>
      </c>
      <c r="B1402" s="12" t="s">
        <v>59</v>
      </c>
      <c r="C1402" s="12">
        <v>978</v>
      </c>
      <c r="D1402" s="12">
        <v>0.752</v>
      </c>
      <c r="E1402" s="12">
        <v>0.73699999999999999</v>
      </c>
      <c r="F1402" s="12">
        <v>0.66200000000000003</v>
      </c>
      <c r="G1402" s="12">
        <v>30263.25</v>
      </c>
      <c r="H1402" s="13">
        <v>20</v>
      </c>
    </row>
    <row r="1403" spans="1:8">
      <c r="A1403" s="8" t="s">
        <v>1423</v>
      </c>
      <c r="B1403" s="9" t="s">
        <v>16</v>
      </c>
      <c r="C1403" s="9">
        <v>714</v>
      </c>
      <c r="D1403" s="9">
        <v>0.66</v>
      </c>
      <c r="E1403" s="9">
        <v>0.66300000000000003</v>
      </c>
      <c r="F1403" s="9">
        <v>0.52</v>
      </c>
      <c r="G1403" s="9">
        <v>17335.77</v>
      </c>
      <c r="H1403" s="10">
        <v>29</v>
      </c>
    </row>
    <row r="1404" spans="1:8">
      <c r="A1404" s="11" t="s">
        <v>1424</v>
      </c>
      <c r="B1404" s="12" t="s">
        <v>22</v>
      </c>
      <c r="C1404" s="12">
        <v>139</v>
      </c>
      <c r="D1404" s="12">
        <v>0.66200000000000003</v>
      </c>
      <c r="E1404" s="12">
        <v>0.63800000000000001</v>
      </c>
      <c r="F1404" s="12">
        <v>0.57699999999999996</v>
      </c>
      <c r="G1404" s="12">
        <v>15812.25</v>
      </c>
      <c r="H1404" s="13">
        <v>12</v>
      </c>
    </row>
    <row r="1405" spans="1:8">
      <c r="A1405" s="8" t="s">
        <v>1425</v>
      </c>
      <c r="B1405" s="9" t="s">
        <v>7</v>
      </c>
      <c r="C1405" s="9">
        <v>272</v>
      </c>
      <c r="D1405" s="9">
        <v>0.71099999999999997</v>
      </c>
      <c r="E1405" s="9">
        <v>0.69199999999999995</v>
      </c>
      <c r="F1405" s="9">
        <v>0.64</v>
      </c>
      <c r="G1405" s="9">
        <v>81400.91</v>
      </c>
      <c r="H1405" s="10">
        <v>1</v>
      </c>
    </row>
    <row r="1406" spans="1:8">
      <c r="A1406" s="11" t="s">
        <v>1426</v>
      </c>
      <c r="B1406" s="12" t="s">
        <v>16</v>
      </c>
      <c r="C1406" s="12">
        <v>422</v>
      </c>
      <c r="D1406" s="12">
        <v>0.65</v>
      </c>
      <c r="E1406" s="12">
        <v>0.68200000000000005</v>
      </c>
      <c r="F1406" s="12">
        <v>0.48099999999999998</v>
      </c>
      <c r="G1406" s="12">
        <v>30860.01</v>
      </c>
      <c r="H1406" s="13">
        <v>3</v>
      </c>
    </row>
    <row r="1407" spans="1:8">
      <c r="A1407" s="8" t="s">
        <v>1427</v>
      </c>
      <c r="B1407" s="9" t="s">
        <v>7</v>
      </c>
      <c r="C1407" s="9">
        <v>262</v>
      </c>
      <c r="D1407" s="9">
        <v>0.75</v>
      </c>
      <c r="E1407" s="9">
        <v>0.751</v>
      </c>
      <c r="F1407" s="9">
        <v>0.66800000000000004</v>
      </c>
      <c r="G1407" s="9">
        <v>36932.83</v>
      </c>
      <c r="H1407" s="10">
        <v>3</v>
      </c>
    </row>
    <row r="1408" spans="1:8">
      <c r="A1408" s="11" t="s">
        <v>1428</v>
      </c>
      <c r="B1408" s="12" t="s">
        <v>94</v>
      </c>
      <c r="C1408" s="12">
        <v>3784</v>
      </c>
      <c r="D1408" s="12">
        <v>0.623</v>
      </c>
      <c r="E1408" s="12">
        <v>0.61199999999999999</v>
      </c>
      <c r="F1408" s="12">
        <v>0.51400000000000001</v>
      </c>
      <c r="G1408" s="12">
        <v>15258</v>
      </c>
      <c r="H1408" s="13">
        <v>20</v>
      </c>
    </row>
    <row r="1409" spans="1:8">
      <c r="A1409" s="8" t="s">
        <v>1429</v>
      </c>
      <c r="B1409" s="9" t="s">
        <v>16</v>
      </c>
      <c r="C1409" s="9">
        <v>1039</v>
      </c>
      <c r="D1409" s="9">
        <v>0.69</v>
      </c>
      <c r="E1409" s="9">
        <v>0.67400000000000004</v>
      </c>
      <c r="F1409" s="9">
        <v>0.625</v>
      </c>
      <c r="G1409" s="9">
        <v>21581.14</v>
      </c>
      <c r="H1409" s="10">
        <v>18</v>
      </c>
    </row>
    <row r="1410" spans="1:8">
      <c r="A1410" s="11" t="s">
        <v>1430</v>
      </c>
      <c r="B1410" s="12" t="s">
        <v>33</v>
      </c>
      <c r="C1410" s="12">
        <v>283</v>
      </c>
      <c r="D1410" s="12">
        <v>0.71</v>
      </c>
      <c r="E1410" s="12">
        <v>0.67400000000000004</v>
      </c>
      <c r="F1410" s="12">
        <v>0.64300000000000002</v>
      </c>
      <c r="G1410" s="12">
        <v>12732.88</v>
      </c>
      <c r="H1410" s="13">
        <v>4</v>
      </c>
    </row>
    <row r="1411" spans="1:8">
      <c r="A1411" s="8" t="s">
        <v>291</v>
      </c>
      <c r="B1411" s="9" t="s">
        <v>16</v>
      </c>
      <c r="C1411" s="9">
        <v>229</v>
      </c>
      <c r="D1411" s="9">
        <v>0.72</v>
      </c>
      <c r="E1411" s="9">
        <v>0.69899999999999995</v>
      </c>
      <c r="F1411" s="9">
        <v>0.60699999999999998</v>
      </c>
      <c r="G1411" s="9">
        <v>25642.21</v>
      </c>
      <c r="H1411" s="10">
        <v>4</v>
      </c>
    </row>
    <row r="1412" spans="1:8">
      <c r="A1412" s="11" t="s">
        <v>1431</v>
      </c>
      <c r="B1412" s="12" t="s">
        <v>22</v>
      </c>
      <c r="C1412" s="12">
        <v>416</v>
      </c>
      <c r="D1412" s="12">
        <v>0.69299999999999995</v>
      </c>
      <c r="E1412" s="12">
        <v>0.67700000000000005</v>
      </c>
      <c r="F1412" s="12">
        <v>0.61099999999999999</v>
      </c>
      <c r="G1412" s="12">
        <v>21861.93</v>
      </c>
      <c r="H1412" s="13">
        <v>12</v>
      </c>
    </row>
    <row r="1413" spans="1:8">
      <c r="A1413" s="8" t="s">
        <v>1432</v>
      </c>
      <c r="B1413" s="9" t="s">
        <v>39</v>
      </c>
      <c r="C1413" s="9">
        <v>4349</v>
      </c>
      <c r="D1413" s="9">
        <v>0.58599999999999997</v>
      </c>
      <c r="E1413" s="9">
        <v>0.60599999999999998</v>
      </c>
      <c r="F1413" s="9">
        <v>0.42499999999999999</v>
      </c>
      <c r="G1413" s="9">
        <v>13520.93</v>
      </c>
      <c r="H1413" s="10">
        <v>11</v>
      </c>
    </row>
    <row r="1414" spans="1:8">
      <c r="A1414" s="11" t="s">
        <v>1433</v>
      </c>
      <c r="B1414" s="12" t="s">
        <v>53</v>
      </c>
      <c r="C1414" s="12">
        <v>696</v>
      </c>
      <c r="D1414" s="12">
        <v>0.66200000000000003</v>
      </c>
      <c r="E1414" s="12">
        <v>0.67100000000000004</v>
      </c>
      <c r="F1414" s="12">
        <v>0.53</v>
      </c>
      <c r="G1414" s="12">
        <v>25344.6</v>
      </c>
      <c r="H1414" s="13">
        <v>13</v>
      </c>
    </row>
    <row r="1415" spans="1:8">
      <c r="A1415" s="8" t="s">
        <v>1434</v>
      </c>
      <c r="B1415" s="9" t="s">
        <v>31</v>
      </c>
      <c r="C1415" s="9">
        <v>1559</v>
      </c>
      <c r="D1415" s="9">
        <v>0.60499999999999998</v>
      </c>
      <c r="E1415" s="9">
        <v>0.54400000000000004</v>
      </c>
      <c r="F1415" s="9">
        <v>0.52600000000000002</v>
      </c>
      <c r="G1415" s="9">
        <v>7289.23</v>
      </c>
      <c r="H1415" s="10">
        <v>55</v>
      </c>
    </row>
    <row r="1416" spans="1:8">
      <c r="A1416" s="11" t="s">
        <v>1435</v>
      </c>
      <c r="B1416" s="12" t="s">
        <v>24</v>
      </c>
      <c r="C1416" s="12">
        <v>1139</v>
      </c>
      <c r="D1416" s="12">
        <v>0.59399999999999997</v>
      </c>
      <c r="E1416" s="12">
        <v>0.59799999999999998</v>
      </c>
      <c r="F1416" s="12">
        <v>0.47399999999999998</v>
      </c>
      <c r="G1416" s="12">
        <v>10216.620000000001</v>
      </c>
      <c r="H1416" s="13">
        <v>33</v>
      </c>
    </row>
    <row r="1417" spans="1:8">
      <c r="A1417" s="8" t="s">
        <v>1436</v>
      </c>
      <c r="B1417" s="9" t="s">
        <v>14</v>
      </c>
      <c r="C1417" s="9">
        <v>1151</v>
      </c>
      <c r="D1417" s="9">
        <v>0.76</v>
      </c>
      <c r="E1417" s="9">
        <v>0.754</v>
      </c>
      <c r="F1417" s="9">
        <v>0.68799999999999994</v>
      </c>
      <c r="G1417" s="9">
        <v>32230.6</v>
      </c>
      <c r="H1417" s="10">
        <v>32</v>
      </c>
    </row>
    <row r="1418" spans="1:8">
      <c r="A1418" s="11" t="s">
        <v>1437</v>
      </c>
      <c r="B1418" s="12" t="s">
        <v>29</v>
      </c>
      <c r="C1418" s="12">
        <v>537</v>
      </c>
      <c r="D1418" s="12">
        <v>0.70099999999999996</v>
      </c>
      <c r="E1418" s="12">
        <v>0.70699999999999996</v>
      </c>
      <c r="F1418" s="12">
        <v>0.58299999999999996</v>
      </c>
      <c r="G1418" s="12">
        <v>51515.18</v>
      </c>
      <c r="H1418" s="13">
        <v>7</v>
      </c>
    </row>
    <row r="1419" spans="1:8">
      <c r="A1419" s="8" t="s">
        <v>1438</v>
      </c>
      <c r="B1419" s="9" t="s">
        <v>22</v>
      </c>
      <c r="C1419" s="9">
        <v>752</v>
      </c>
      <c r="D1419" s="9">
        <v>0.73799999999999999</v>
      </c>
      <c r="E1419" s="9">
        <v>0.72799999999999998</v>
      </c>
      <c r="F1419" s="9">
        <v>0.68300000000000005</v>
      </c>
      <c r="G1419" s="9">
        <v>35649.25</v>
      </c>
      <c r="H1419" s="10">
        <v>17</v>
      </c>
    </row>
    <row r="1420" spans="1:8">
      <c r="A1420" s="11" t="s">
        <v>1439</v>
      </c>
      <c r="B1420" s="12" t="s">
        <v>64</v>
      </c>
      <c r="C1420" s="12">
        <v>1503</v>
      </c>
      <c r="D1420" s="12">
        <v>0.65400000000000003</v>
      </c>
      <c r="E1420" s="12">
        <v>0.64300000000000002</v>
      </c>
      <c r="F1420" s="12">
        <v>0.53600000000000003</v>
      </c>
      <c r="G1420" s="12">
        <v>11041.42</v>
      </c>
      <c r="H1420" s="13">
        <v>22</v>
      </c>
    </row>
    <row r="1421" spans="1:8">
      <c r="A1421" s="8" t="s">
        <v>1440</v>
      </c>
      <c r="B1421" s="9" t="s">
        <v>16</v>
      </c>
      <c r="C1421" s="9">
        <v>1064</v>
      </c>
      <c r="D1421" s="9">
        <v>0.70799999999999996</v>
      </c>
      <c r="E1421" s="9">
        <v>0.69599999999999995</v>
      </c>
      <c r="F1421" s="9">
        <v>0.6</v>
      </c>
      <c r="G1421" s="9">
        <v>14289.5</v>
      </c>
      <c r="H1421" s="10">
        <v>22</v>
      </c>
    </row>
    <row r="1422" spans="1:8">
      <c r="A1422" s="11" t="s">
        <v>1441</v>
      </c>
      <c r="B1422" s="12" t="s">
        <v>22</v>
      </c>
      <c r="C1422" s="12">
        <v>456</v>
      </c>
      <c r="D1422" s="12">
        <v>0.72</v>
      </c>
      <c r="E1422" s="12">
        <v>0.70199999999999996</v>
      </c>
      <c r="F1422" s="12">
        <v>0.627</v>
      </c>
      <c r="G1422" s="12">
        <v>24062.21</v>
      </c>
      <c r="H1422" s="13">
        <v>16</v>
      </c>
    </row>
    <row r="1423" spans="1:8">
      <c r="A1423" s="8" t="s">
        <v>1442</v>
      </c>
      <c r="B1423" s="9" t="s">
        <v>14</v>
      </c>
      <c r="C1423" s="9">
        <v>135</v>
      </c>
      <c r="D1423" s="9">
        <v>0.68</v>
      </c>
      <c r="E1423" s="9">
        <v>0.69199999999999995</v>
      </c>
      <c r="F1423" s="9">
        <v>0.53700000000000003</v>
      </c>
      <c r="G1423" s="9">
        <v>18659.62</v>
      </c>
      <c r="H1423" s="10">
        <v>15</v>
      </c>
    </row>
    <row r="1424" spans="1:8">
      <c r="A1424" s="11" t="s">
        <v>1443</v>
      </c>
      <c r="B1424" s="12" t="s">
        <v>7</v>
      </c>
      <c r="C1424" s="12">
        <v>128</v>
      </c>
      <c r="D1424" s="12">
        <v>0.74099999999999999</v>
      </c>
      <c r="E1424" s="12">
        <v>0.70599999999999996</v>
      </c>
      <c r="F1424" s="12">
        <v>0.70899999999999996</v>
      </c>
      <c r="G1424" s="12">
        <v>21414.11</v>
      </c>
      <c r="H1424" s="13">
        <v>1</v>
      </c>
    </row>
    <row r="1425" spans="1:8">
      <c r="A1425" s="8" t="s">
        <v>1444</v>
      </c>
      <c r="B1425" s="9" t="s">
        <v>7</v>
      </c>
      <c r="C1425" s="9">
        <v>364</v>
      </c>
      <c r="D1425" s="9">
        <v>0.77</v>
      </c>
      <c r="E1425" s="9">
        <v>0.71699999999999997</v>
      </c>
      <c r="F1425" s="9">
        <v>0.73599999999999999</v>
      </c>
      <c r="G1425" s="9">
        <v>43578.73</v>
      </c>
      <c r="H1425" s="10">
        <v>4</v>
      </c>
    </row>
    <row r="1426" spans="1:8">
      <c r="A1426" s="11" t="s">
        <v>1445</v>
      </c>
      <c r="B1426" s="12" t="s">
        <v>87</v>
      </c>
      <c r="C1426" s="12">
        <v>1446</v>
      </c>
      <c r="D1426" s="12">
        <v>0.61499999999999999</v>
      </c>
      <c r="E1426" s="12">
        <v>0.61299999999999999</v>
      </c>
      <c r="F1426" s="12">
        <v>0.52200000000000002</v>
      </c>
      <c r="G1426" s="12">
        <v>10157.25</v>
      </c>
      <c r="H1426" s="13">
        <v>28</v>
      </c>
    </row>
    <row r="1427" spans="1:8">
      <c r="A1427" s="8" t="s">
        <v>1446</v>
      </c>
      <c r="B1427" s="9" t="s">
        <v>49</v>
      </c>
      <c r="C1427" s="9">
        <v>2715</v>
      </c>
      <c r="D1427" s="9">
        <v>0.58599999999999997</v>
      </c>
      <c r="E1427" s="9">
        <v>0.59599999999999997</v>
      </c>
      <c r="F1427" s="9">
        <v>0.42399999999999999</v>
      </c>
      <c r="G1427" s="9">
        <v>10518.26</v>
      </c>
      <c r="H1427" s="10">
        <v>4</v>
      </c>
    </row>
    <row r="1428" spans="1:8">
      <c r="A1428" s="11" t="s">
        <v>1447</v>
      </c>
      <c r="B1428" s="12" t="s">
        <v>33</v>
      </c>
      <c r="C1428" s="12">
        <v>714</v>
      </c>
      <c r="D1428" s="12">
        <v>0.68</v>
      </c>
      <c r="E1428" s="12">
        <v>0.68400000000000005</v>
      </c>
      <c r="F1428" s="12">
        <v>0.56499999999999995</v>
      </c>
      <c r="G1428" s="12">
        <v>30713.58</v>
      </c>
      <c r="H1428" s="13">
        <v>5</v>
      </c>
    </row>
    <row r="1429" spans="1:8">
      <c r="A1429" s="8" t="s">
        <v>1448</v>
      </c>
      <c r="B1429" s="9" t="s">
        <v>87</v>
      </c>
      <c r="C1429" s="9">
        <v>429</v>
      </c>
      <c r="D1429" s="9">
        <v>0.58099999999999996</v>
      </c>
      <c r="E1429" s="9">
        <v>0.52300000000000002</v>
      </c>
      <c r="F1429" s="9">
        <v>0.49199999999999999</v>
      </c>
      <c r="G1429" s="9">
        <v>6404.32</v>
      </c>
      <c r="H1429" s="10">
        <v>3</v>
      </c>
    </row>
    <row r="1430" spans="1:8">
      <c r="A1430" s="11" t="s">
        <v>1449</v>
      </c>
      <c r="B1430" s="12" t="s">
        <v>22</v>
      </c>
      <c r="C1430" s="12">
        <v>391</v>
      </c>
      <c r="D1430" s="12">
        <v>0.69599999999999995</v>
      </c>
      <c r="E1430" s="12">
        <v>0.70699999999999996</v>
      </c>
      <c r="F1430" s="12">
        <v>0.57899999999999996</v>
      </c>
      <c r="G1430" s="12">
        <v>48615.08</v>
      </c>
      <c r="H1430" s="13">
        <v>10</v>
      </c>
    </row>
    <row r="1431" spans="1:8">
      <c r="A1431" s="8" t="s">
        <v>917</v>
      </c>
      <c r="B1431" s="9" t="s">
        <v>87</v>
      </c>
      <c r="C1431" s="9">
        <v>1538</v>
      </c>
      <c r="D1431" s="9">
        <v>0.60199999999999998</v>
      </c>
      <c r="E1431" s="9">
        <v>0.52500000000000002</v>
      </c>
      <c r="F1431" s="9">
        <v>0.54500000000000004</v>
      </c>
      <c r="G1431" s="9">
        <v>9578.17</v>
      </c>
      <c r="H1431" s="10">
        <v>4</v>
      </c>
    </row>
    <row r="1432" spans="1:8">
      <c r="A1432" s="11" t="s">
        <v>1450</v>
      </c>
      <c r="B1432" s="12" t="s">
        <v>7</v>
      </c>
      <c r="C1432" s="12">
        <v>325</v>
      </c>
      <c r="D1432" s="12">
        <v>0.75</v>
      </c>
      <c r="E1432" s="12">
        <v>0.73399999999999999</v>
      </c>
      <c r="F1432" s="12">
        <v>0.67600000000000005</v>
      </c>
      <c r="G1432" s="12">
        <v>13450.24</v>
      </c>
      <c r="H1432" s="13">
        <v>4</v>
      </c>
    </row>
    <row r="1433" spans="1:8">
      <c r="A1433" s="8" t="s">
        <v>1451</v>
      </c>
      <c r="B1433" s="9" t="s">
        <v>59</v>
      </c>
      <c r="C1433" s="9">
        <v>369</v>
      </c>
      <c r="D1433" s="9">
        <v>0.78</v>
      </c>
      <c r="E1433" s="9">
        <v>0.76800000000000002</v>
      </c>
      <c r="F1433" s="9">
        <v>0.70699999999999996</v>
      </c>
      <c r="G1433" s="9">
        <v>24768.34</v>
      </c>
      <c r="H1433" s="10">
        <v>6</v>
      </c>
    </row>
    <row r="1434" spans="1:8">
      <c r="A1434" s="11" t="s">
        <v>1452</v>
      </c>
      <c r="B1434" s="12" t="s">
        <v>16</v>
      </c>
      <c r="C1434" s="12">
        <v>748</v>
      </c>
      <c r="D1434" s="12">
        <v>0.64400000000000002</v>
      </c>
      <c r="E1434" s="12">
        <v>0.63500000000000001</v>
      </c>
      <c r="F1434" s="12">
        <v>0.51100000000000001</v>
      </c>
      <c r="G1434" s="12">
        <v>12462.29</v>
      </c>
      <c r="H1434" s="13">
        <v>17</v>
      </c>
    </row>
    <row r="1435" spans="1:8">
      <c r="A1435" s="8" t="s">
        <v>1453</v>
      </c>
      <c r="B1435" s="9" t="s">
        <v>7</v>
      </c>
      <c r="C1435" s="9">
        <v>147</v>
      </c>
      <c r="D1435" s="9">
        <v>0.71</v>
      </c>
      <c r="E1435" s="9">
        <v>0.69899999999999995</v>
      </c>
      <c r="F1435" s="9">
        <v>0.64700000000000002</v>
      </c>
      <c r="G1435" s="9">
        <v>21651.45</v>
      </c>
      <c r="H1435" s="10">
        <v>2</v>
      </c>
    </row>
    <row r="1436" spans="1:8">
      <c r="A1436" s="11" t="s">
        <v>1454</v>
      </c>
      <c r="B1436" s="12" t="s">
        <v>114</v>
      </c>
      <c r="C1436" s="12">
        <v>989</v>
      </c>
      <c r="D1436" s="12">
        <v>0.60399999999999998</v>
      </c>
      <c r="E1436" s="12">
        <v>0.58099999999999996</v>
      </c>
      <c r="F1436" s="12">
        <v>0.49199999999999999</v>
      </c>
      <c r="G1436" s="12">
        <v>10818.39</v>
      </c>
      <c r="H1436" s="13">
        <v>3</v>
      </c>
    </row>
    <row r="1437" spans="1:8">
      <c r="A1437" s="8" t="s">
        <v>1455</v>
      </c>
      <c r="B1437" s="9" t="s">
        <v>22</v>
      </c>
      <c r="C1437" s="9">
        <v>301</v>
      </c>
      <c r="D1437" s="9">
        <v>0.71</v>
      </c>
      <c r="E1437" s="9">
        <v>0.69099999999999995</v>
      </c>
      <c r="F1437" s="9">
        <v>0.65500000000000003</v>
      </c>
      <c r="G1437" s="9">
        <v>23746.19</v>
      </c>
      <c r="H1437" s="10">
        <v>3</v>
      </c>
    </row>
    <row r="1438" spans="1:8">
      <c r="A1438" s="11" t="s">
        <v>1456</v>
      </c>
      <c r="B1438" s="12" t="s">
        <v>33</v>
      </c>
      <c r="C1438" s="12">
        <v>261</v>
      </c>
      <c r="D1438" s="12">
        <v>0.68</v>
      </c>
      <c r="E1438" s="12">
        <v>0.65700000000000003</v>
      </c>
      <c r="F1438" s="12">
        <v>0.58899999999999997</v>
      </c>
      <c r="G1438" s="12">
        <v>14062.55</v>
      </c>
      <c r="H1438" s="13">
        <v>9</v>
      </c>
    </row>
    <row r="1439" spans="1:8">
      <c r="A1439" s="8" t="s">
        <v>1457</v>
      </c>
      <c r="B1439" s="9" t="s">
        <v>16</v>
      </c>
      <c r="C1439" s="9">
        <v>1481</v>
      </c>
      <c r="D1439" s="9">
        <v>0.752</v>
      </c>
      <c r="E1439" s="9">
        <v>0.70599999999999996</v>
      </c>
      <c r="F1439" s="9">
        <v>0.69499999999999995</v>
      </c>
      <c r="G1439" s="9">
        <v>46355.79</v>
      </c>
      <c r="H1439" s="10">
        <v>35</v>
      </c>
    </row>
    <row r="1440" spans="1:8">
      <c r="A1440" s="11" t="s">
        <v>1458</v>
      </c>
      <c r="B1440" s="12" t="s">
        <v>29</v>
      </c>
      <c r="C1440" s="12">
        <v>333</v>
      </c>
      <c r="D1440" s="12">
        <v>0.67200000000000004</v>
      </c>
      <c r="E1440" s="12">
        <v>0.67700000000000005</v>
      </c>
      <c r="F1440" s="12">
        <v>0.55500000000000005</v>
      </c>
      <c r="G1440" s="12">
        <v>37331.31</v>
      </c>
      <c r="H1440" s="13">
        <v>6</v>
      </c>
    </row>
    <row r="1441" spans="1:8">
      <c r="A1441" s="8" t="s">
        <v>1459</v>
      </c>
      <c r="B1441" s="9" t="s">
        <v>16</v>
      </c>
      <c r="C1441" s="9">
        <v>1636</v>
      </c>
      <c r="D1441" s="9">
        <v>0.73</v>
      </c>
      <c r="E1441" s="9">
        <v>0.70599999999999996</v>
      </c>
      <c r="F1441" s="9">
        <v>0.64300000000000002</v>
      </c>
      <c r="G1441" s="9">
        <v>25413.31</v>
      </c>
      <c r="H1441" s="10">
        <v>9</v>
      </c>
    </row>
    <row r="1442" spans="1:8">
      <c r="A1442" s="11" t="s">
        <v>1460</v>
      </c>
      <c r="B1442" s="12" t="s">
        <v>22</v>
      </c>
      <c r="C1442" s="12">
        <v>147</v>
      </c>
      <c r="D1442" s="12">
        <v>0.66</v>
      </c>
      <c r="E1442" s="12">
        <v>0.65100000000000002</v>
      </c>
      <c r="F1442" s="12">
        <v>0.54300000000000004</v>
      </c>
      <c r="G1442" s="12">
        <v>21640.89</v>
      </c>
      <c r="H1442" s="13">
        <v>2</v>
      </c>
    </row>
    <row r="1443" spans="1:8">
      <c r="A1443" s="8" t="s">
        <v>1461</v>
      </c>
      <c r="B1443" s="9" t="s">
        <v>87</v>
      </c>
      <c r="C1443" s="9">
        <v>1296</v>
      </c>
      <c r="D1443" s="9">
        <v>0.59</v>
      </c>
      <c r="E1443" s="9">
        <v>0.53900000000000003</v>
      </c>
      <c r="F1443" s="9">
        <v>0.50600000000000001</v>
      </c>
      <c r="G1443" s="9">
        <v>6487.05</v>
      </c>
      <c r="H1443" s="10">
        <v>28</v>
      </c>
    </row>
    <row r="1444" spans="1:8">
      <c r="A1444" s="11" t="s">
        <v>1462</v>
      </c>
      <c r="B1444" s="12" t="s">
        <v>31</v>
      </c>
      <c r="C1444" s="12">
        <v>1146</v>
      </c>
      <c r="D1444" s="12">
        <v>0.57999999999999996</v>
      </c>
      <c r="E1444" s="12">
        <v>0.54900000000000004</v>
      </c>
      <c r="F1444" s="12">
        <v>0.48899999999999999</v>
      </c>
      <c r="G1444" s="12">
        <v>7023.81</v>
      </c>
      <c r="H1444" s="13">
        <v>43</v>
      </c>
    </row>
    <row r="1445" spans="1:8">
      <c r="A1445" s="8" t="s">
        <v>1463</v>
      </c>
      <c r="B1445" s="9" t="s">
        <v>31</v>
      </c>
      <c r="C1445" s="9">
        <v>1434</v>
      </c>
      <c r="D1445" s="9">
        <v>0.68200000000000005</v>
      </c>
      <c r="E1445" s="9">
        <v>0.63300000000000001</v>
      </c>
      <c r="F1445" s="9">
        <v>0.623</v>
      </c>
      <c r="G1445" s="9">
        <v>15842.69</v>
      </c>
      <c r="H1445" s="10">
        <v>46</v>
      </c>
    </row>
    <row r="1446" spans="1:8">
      <c r="A1446" s="11" t="s">
        <v>1464</v>
      </c>
      <c r="B1446" s="12" t="s">
        <v>7</v>
      </c>
      <c r="C1446" s="12">
        <v>239</v>
      </c>
      <c r="D1446" s="12">
        <v>0.73199999999999998</v>
      </c>
      <c r="E1446" s="12">
        <v>0.68100000000000005</v>
      </c>
      <c r="F1446" s="12">
        <v>0.68400000000000005</v>
      </c>
      <c r="G1446" s="12">
        <v>17357.2</v>
      </c>
      <c r="H1446" s="13">
        <v>6</v>
      </c>
    </row>
    <row r="1447" spans="1:8">
      <c r="A1447" s="8" t="s">
        <v>1465</v>
      </c>
      <c r="B1447" s="9" t="s">
        <v>16</v>
      </c>
      <c r="C1447" s="9">
        <v>322</v>
      </c>
      <c r="D1447" s="9">
        <v>0.69</v>
      </c>
      <c r="E1447" s="9">
        <v>0.69699999999999995</v>
      </c>
      <c r="F1447" s="9">
        <v>0.55600000000000005</v>
      </c>
      <c r="G1447" s="9">
        <v>20934.29</v>
      </c>
      <c r="H1447" s="10">
        <v>4</v>
      </c>
    </row>
    <row r="1448" spans="1:8">
      <c r="A1448" s="11" t="s">
        <v>1466</v>
      </c>
      <c r="B1448" s="12" t="s">
        <v>24</v>
      </c>
      <c r="C1448" s="12">
        <v>478</v>
      </c>
      <c r="D1448" s="12">
        <v>0.59899999999999998</v>
      </c>
      <c r="E1448" s="12">
        <v>0.58299999999999996</v>
      </c>
      <c r="F1448" s="12">
        <v>0.47399999999999998</v>
      </c>
      <c r="G1448" s="12">
        <v>7744.27</v>
      </c>
      <c r="H1448" s="13">
        <v>0</v>
      </c>
    </row>
    <row r="1449" spans="1:8">
      <c r="A1449" s="8" t="s">
        <v>1467</v>
      </c>
      <c r="B1449" s="9" t="s">
        <v>53</v>
      </c>
      <c r="C1449" s="9">
        <v>406</v>
      </c>
      <c r="D1449" s="9">
        <v>0.72099999999999997</v>
      </c>
      <c r="E1449" s="9">
        <v>0.70499999999999996</v>
      </c>
      <c r="F1449" s="9">
        <v>0.64800000000000002</v>
      </c>
      <c r="G1449" s="9">
        <v>17352.400000000001</v>
      </c>
      <c r="H1449" s="10">
        <v>9</v>
      </c>
    </row>
    <row r="1450" spans="1:8">
      <c r="A1450" s="11" t="s">
        <v>1468</v>
      </c>
      <c r="B1450" s="12" t="s">
        <v>7</v>
      </c>
      <c r="C1450" s="12">
        <v>84</v>
      </c>
      <c r="D1450" s="12">
        <v>0.72599999999999998</v>
      </c>
      <c r="E1450" s="12">
        <v>0.70299999999999996</v>
      </c>
      <c r="F1450" s="12">
        <v>0.64300000000000002</v>
      </c>
      <c r="G1450" s="12">
        <v>13224.34</v>
      </c>
      <c r="H1450" s="13">
        <v>1</v>
      </c>
    </row>
    <row r="1451" spans="1:8">
      <c r="A1451" s="8" t="s">
        <v>1469</v>
      </c>
      <c r="B1451" s="9" t="s">
        <v>22</v>
      </c>
      <c r="C1451" s="9">
        <v>749</v>
      </c>
      <c r="D1451" s="9">
        <v>0.72299999999999998</v>
      </c>
      <c r="E1451" s="9">
        <v>0.71399999999999997</v>
      </c>
      <c r="F1451" s="9">
        <v>0.65300000000000002</v>
      </c>
      <c r="G1451" s="9">
        <v>28680.06</v>
      </c>
      <c r="H1451" s="10">
        <v>37</v>
      </c>
    </row>
    <row r="1452" spans="1:8">
      <c r="A1452" s="11" t="s">
        <v>1470</v>
      </c>
      <c r="B1452" s="12" t="s">
        <v>39</v>
      </c>
      <c r="C1452" s="12">
        <v>1426</v>
      </c>
      <c r="D1452" s="12">
        <v>0.56299999999999994</v>
      </c>
      <c r="E1452" s="12">
        <v>0.54600000000000004</v>
      </c>
      <c r="F1452" s="12">
        <v>0.42099999999999999</v>
      </c>
      <c r="G1452" s="12">
        <v>23736.94</v>
      </c>
      <c r="H1452" s="13">
        <v>0</v>
      </c>
    </row>
    <row r="1453" spans="1:8">
      <c r="A1453" s="8" t="s">
        <v>1471</v>
      </c>
      <c r="B1453" s="9" t="s">
        <v>14</v>
      </c>
      <c r="C1453" s="9">
        <v>1181</v>
      </c>
      <c r="D1453" s="9">
        <v>0.71799999999999997</v>
      </c>
      <c r="E1453" s="9">
        <v>0.71599999999999997</v>
      </c>
      <c r="F1453" s="9">
        <v>0.60599999999999998</v>
      </c>
      <c r="G1453" s="9">
        <v>44796.14</v>
      </c>
      <c r="H1453" s="10">
        <v>15</v>
      </c>
    </row>
    <row r="1454" spans="1:8">
      <c r="A1454" s="11" t="s">
        <v>1472</v>
      </c>
      <c r="B1454" s="12" t="s">
        <v>53</v>
      </c>
      <c r="C1454" s="12">
        <v>838</v>
      </c>
      <c r="D1454" s="12">
        <v>0.71</v>
      </c>
      <c r="E1454" s="12">
        <v>0.71899999999999997</v>
      </c>
      <c r="F1454" s="12">
        <v>0.621</v>
      </c>
      <c r="G1454" s="12">
        <v>21019.15</v>
      </c>
      <c r="H1454" s="13">
        <v>9</v>
      </c>
    </row>
    <row r="1455" spans="1:8">
      <c r="A1455" s="8" t="s">
        <v>1473</v>
      </c>
      <c r="B1455" s="9" t="s">
        <v>82</v>
      </c>
      <c r="C1455" s="9">
        <v>3428</v>
      </c>
      <c r="D1455" s="9">
        <v>0.748</v>
      </c>
      <c r="E1455" s="9">
        <v>0.78200000000000003</v>
      </c>
      <c r="F1455" s="9">
        <v>0.65100000000000002</v>
      </c>
      <c r="G1455" s="9">
        <v>37217.379999999997</v>
      </c>
      <c r="H1455" s="10">
        <v>32</v>
      </c>
    </row>
    <row r="1456" spans="1:8">
      <c r="A1456" s="11" t="s">
        <v>1474</v>
      </c>
      <c r="B1456" s="12" t="s">
        <v>16</v>
      </c>
      <c r="C1456" s="12">
        <v>856</v>
      </c>
      <c r="D1456" s="12">
        <v>0.69799999999999995</v>
      </c>
      <c r="E1456" s="12">
        <v>0.72</v>
      </c>
      <c r="F1456" s="12">
        <v>0.55600000000000005</v>
      </c>
      <c r="G1456" s="12">
        <v>18250.419999999998</v>
      </c>
      <c r="H1456" s="13">
        <v>15</v>
      </c>
    </row>
    <row r="1457" spans="1:8">
      <c r="A1457" s="8" t="s">
        <v>1475</v>
      </c>
      <c r="B1457" s="9" t="s">
        <v>16</v>
      </c>
      <c r="C1457" s="9">
        <v>753</v>
      </c>
      <c r="D1457" s="9">
        <v>0.74099999999999999</v>
      </c>
      <c r="E1457" s="9">
        <v>0.73499999999999999</v>
      </c>
      <c r="F1457" s="9">
        <v>0.63600000000000001</v>
      </c>
      <c r="G1457" s="9">
        <v>24268.14</v>
      </c>
      <c r="H1457" s="10">
        <v>14</v>
      </c>
    </row>
    <row r="1458" spans="1:8">
      <c r="A1458" s="11" t="s">
        <v>1476</v>
      </c>
      <c r="B1458" s="12" t="s">
        <v>31</v>
      </c>
      <c r="C1458" s="12">
        <v>2847</v>
      </c>
      <c r="D1458" s="12">
        <v>0.64200000000000002</v>
      </c>
      <c r="E1458" s="12">
        <v>0.59199999999999997</v>
      </c>
      <c r="F1458" s="12">
        <v>0.56699999999999995</v>
      </c>
      <c r="G1458" s="12">
        <v>11193.37</v>
      </c>
      <c r="H1458" s="13">
        <v>102</v>
      </c>
    </row>
    <row r="1459" spans="1:8">
      <c r="A1459" s="8" t="s">
        <v>1477</v>
      </c>
      <c r="B1459" s="9" t="s">
        <v>24</v>
      </c>
      <c r="C1459" s="9">
        <v>396</v>
      </c>
      <c r="D1459" s="9">
        <v>0.6</v>
      </c>
      <c r="E1459" s="9">
        <v>0.54500000000000004</v>
      </c>
      <c r="F1459" s="9">
        <v>0.49099999999999999</v>
      </c>
      <c r="G1459" s="9">
        <v>8220.4599999999991</v>
      </c>
      <c r="H1459" s="10">
        <v>1</v>
      </c>
    </row>
    <row r="1460" spans="1:8">
      <c r="A1460" s="11" t="s">
        <v>1478</v>
      </c>
      <c r="B1460" s="12" t="s">
        <v>24</v>
      </c>
      <c r="C1460" s="12">
        <v>1154</v>
      </c>
      <c r="D1460" s="12">
        <v>0.61299999999999999</v>
      </c>
      <c r="E1460" s="12">
        <v>0.61499999999999999</v>
      </c>
      <c r="F1460" s="12">
        <v>0.49099999999999999</v>
      </c>
      <c r="G1460" s="12">
        <v>8196.42</v>
      </c>
      <c r="H1460" s="13">
        <v>33</v>
      </c>
    </row>
    <row r="1461" spans="1:8">
      <c r="A1461" s="8" t="s">
        <v>1479</v>
      </c>
      <c r="B1461" s="9" t="s">
        <v>7</v>
      </c>
      <c r="C1461" s="9">
        <v>205</v>
      </c>
      <c r="D1461" s="9">
        <v>0.76</v>
      </c>
      <c r="E1461" s="9">
        <v>0.73199999999999998</v>
      </c>
      <c r="F1461" s="9">
        <v>0.71799999999999997</v>
      </c>
      <c r="G1461" s="9">
        <v>17950.689999999999</v>
      </c>
      <c r="H1461" s="10">
        <v>4</v>
      </c>
    </row>
    <row r="1462" spans="1:8">
      <c r="A1462" s="11" t="s">
        <v>1480</v>
      </c>
      <c r="B1462" s="12" t="s">
        <v>22</v>
      </c>
      <c r="C1462" s="12">
        <v>609</v>
      </c>
      <c r="D1462" s="12">
        <v>0.70099999999999996</v>
      </c>
      <c r="E1462" s="12">
        <v>0.68400000000000005</v>
      </c>
      <c r="F1462" s="12">
        <v>0.61099999999999999</v>
      </c>
      <c r="G1462" s="12">
        <v>15788.95</v>
      </c>
      <c r="H1462" s="13">
        <v>8</v>
      </c>
    </row>
    <row r="1463" spans="1:8">
      <c r="A1463" s="8" t="s">
        <v>1481</v>
      </c>
      <c r="B1463" s="9" t="s">
        <v>64</v>
      </c>
      <c r="C1463" s="9">
        <v>336</v>
      </c>
      <c r="D1463" s="9">
        <v>0.73</v>
      </c>
      <c r="E1463" s="9">
        <v>0.70899999999999996</v>
      </c>
      <c r="F1463" s="9">
        <v>0.65800000000000003</v>
      </c>
      <c r="G1463" s="9">
        <v>20787.84</v>
      </c>
      <c r="H1463" s="10">
        <v>11</v>
      </c>
    </row>
    <row r="1464" spans="1:8">
      <c r="A1464" s="11" t="s">
        <v>1482</v>
      </c>
      <c r="B1464" s="12" t="s">
        <v>22</v>
      </c>
      <c r="C1464" s="12">
        <v>718</v>
      </c>
      <c r="D1464" s="12">
        <v>0.7</v>
      </c>
      <c r="E1464" s="12">
        <v>0.70799999999999996</v>
      </c>
      <c r="F1464" s="12">
        <v>0.58799999999999997</v>
      </c>
      <c r="G1464" s="12">
        <v>23247.54</v>
      </c>
      <c r="H1464" s="13">
        <v>19</v>
      </c>
    </row>
    <row r="1465" spans="1:8">
      <c r="A1465" s="8" t="s">
        <v>1483</v>
      </c>
      <c r="B1465" s="9" t="s">
        <v>31</v>
      </c>
      <c r="C1465" s="9">
        <v>638</v>
      </c>
      <c r="D1465" s="9">
        <v>0.63200000000000001</v>
      </c>
      <c r="E1465" s="9">
        <v>0.56100000000000005</v>
      </c>
      <c r="F1465" s="9">
        <v>0.59199999999999997</v>
      </c>
      <c r="G1465" s="9">
        <v>8098.53</v>
      </c>
      <c r="H1465" s="10">
        <v>3</v>
      </c>
    </row>
    <row r="1466" spans="1:8">
      <c r="A1466" s="11" t="s">
        <v>1484</v>
      </c>
      <c r="B1466" s="12" t="s">
        <v>59</v>
      </c>
      <c r="C1466" s="12">
        <v>971</v>
      </c>
      <c r="D1466" s="12">
        <v>0.68700000000000006</v>
      </c>
      <c r="E1466" s="12">
        <v>0.70499999999999996</v>
      </c>
      <c r="F1466" s="12">
        <v>0.56200000000000006</v>
      </c>
      <c r="G1466" s="12">
        <v>33314.980000000003</v>
      </c>
      <c r="H1466" s="13">
        <v>34</v>
      </c>
    </row>
    <row r="1467" spans="1:8">
      <c r="A1467" s="8" t="s">
        <v>1485</v>
      </c>
      <c r="B1467" s="9" t="s">
        <v>24</v>
      </c>
      <c r="C1467" s="9">
        <v>1417</v>
      </c>
      <c r="D1467" s="9">
        <v>0.58799999999999997</v>
      </c>
      <c r="E1467" s="9">
        <v>0.55400000000000005</v>
      </c>
      <c r="F1467" s="9">
        <v>0.47799999999999998</v>
      </c>
      <c r="G1467" s="9">
        <v>8150.34</v>
      </c>
      <c r="H1467" s="10">
        <v>30</v>
      </c>
    </row>
    <row r="1468" spans="1:8">
      <c r="A1468" s="11" t="s">
        <v>1486</v>
      </c>
      <c r="B1468" s="12" t="s">
        <v>49</v>
      </c>
      <c r="C1468" s="12">
        <v>1051</v>
      </c>
      <c r="D1468" s="12">
        <v>0.63600000000000001</v>
      </c>
      <c r="E1468" s="12">
        <v>0.59199999999999997</v>
      </c>
      <c r="F1468" s="12">
        <v>0.53600000000000003</v>
      </c>
      <c r="G1468" s="12">
        <v>33717.21</v>
      </c>
      <c r="H1468" s="13">
        <v>15</v>
      </c>
    </row>
    <row r="1469" spans="1:8">
      <c r="A1469" s="8" t="s">
        <v>1487</v>
      </c>
      <c r="B1469" s="9" t="s">
        <v>22</v>
      </c>
      <c r="C1469" s="9">
        <v>423</v>
      </c>
      <c r="D1469" s="9">
        <v>0.68</v>
      </c>
      <c r="E1469" s="9">
        <v>0.69699999999999995</v>
      </c>
      <c r="F1469" s="9">
        <v>0.55500000000000005</v>
      </c>
      <c r="G1469" s="9">
        <v>19401.11</v>
      </c>
      <c r="H1469" s="10">
        <v>9</v>
      </c>
    </row>
    <row r="1470" spans="1:8">
      <c r="A1470" s="11" t="s">
        <v>1488</v>
      </c>
      <c r="B1470" s="12" t="s">
        <v>111</v>
      </c>
      <c r="C1470" s="12">
        <v>1019</v>
      </c>
      <c r="D1470" s="12">
        <v>0.67</v>
      </c>
      <c r="E1470" s="12">
        <v>0.61399999999999999</v>
      </c>
      <c r="F1470" s="12">
        <v>0.61899999999999999</v>
      </c>
      <c r="G1470" s="12">
        <v>12462.39</v>
      </c>
      <c r="H1470" s="13">
        <v>7</v>
      </c>
    </row>
    <row r="1471" spans="1:8">
      <c r="A1471" s="8" t="s">
        <v>1489</v>
      </c>
      <c r="B1471" s="9" t="s">
        <v>59</v>
      </c>
      <c r="C1471" s="9">
        <v>115</v>
      </c>
      <c r="D1471" s="9">
        <v>0.75900000000000001</v>
      </c>
      <c r="E1471" s="9">
        <v>0.74299999999999999</v>
      </c>
      <c r="F1471" s="9">
        <v>0.69499999999999995</v>
      </c>
      <c r="G1471" s="9">
        <v>27449.07</v>
      </c>
      <c r="H1471" s="10">
        <v>5</v>
      </c>
    </row>
    <row r="1472" spans="1:8">
      <c r="A1472" s="11" t="s">
        <v>1490</v>
      </c>
      <c r="B1472" s="12" t="s">
        <v>10</v>
      </c>
      <c r="C1472" s="12">
        <v>288</v>
      </c>
      <c r="D1472" s="12">
        <v>0.67</v>
      </c>
      <c r="E1472" s="12">
        <v>0.64900000000000002</v>
      </c>
      <c r="F1472" s="12">
        <v>0.57499999999999996</v>
      </c>
      <c r="G1472" s="12">
        <v>18261.169999999998</v>
      </c>
      <c r="H1472" s="13">
        <v>11</v>
      </c>
    </row>
    <row r="1473" spans="1:8">
      <c r="A1473" s="8" t="s">
        <v>1491</v>
      </c>
      <c r="B1473" s="9" t="s">
        <v>22</v>
      </c>
      <c r="C1473" s="9">
        <v>616</v>
      </c>
      <c r="D1473" s="9">
        <v>0.69599999999999995</v>
      </c>
      <c r="E1473" s="9">
        <v>0.67900000000000005</v>
      </c>
      <c r="F1473" s="9">
        <v>0.58699999999999997</v>
      </c>
      <c r="G1473" s="9">
        <v>18476.66</v>
      </c>
      <c r="H1473" s="10">
        <v>11</v>
      </c>
    </row>
    <row r="1474" spans="1:8">
      <c r="A1474" s="11" t="s">
        <v>1492</v>
      </c>
      <c r="B1474" s="12" t="s">
        <v>24</v>
      </c>
      <c r="C1474" s="12">
        <v>1387</v>
      </c>
      <c r="D1474" s="12">
        <v>0.625</v>
      </c>
      <c r="E1474" s="12">
        <v>0.61599999999999999</v>
      </c>
      <c r="F1474" s="12">
        <v>0.49199999999999999</v>
      </c>
      <c r="G1474" s="12">
        <v>8892.67</v>
      </c>
      <c r="H1474" s="13">
        <v>16</v>
      </c>
    </row>
    <row r="1475" spans="1:8">
      <c r="A1475" s="8" t="s">
        <v>1493</v>
      </c>
      <c r="B1475" s="9" t="s">
        <v>10</v>
      </c>
      <c r="C1475" s="9">
        <v>280</v>
      </c>
      <c r="D1475" s="9">
        <v>0.70299999999999996</v>
      </c>
      <c r="E1475" s="9">
        <v>0.68700000000000006</v>
      </c>
      <c r="F1475" s="9">
        <v>0.63100000000000001</v>
      </c>
      <c r="G1475" s="9">
        <v>28428.33</v>
      </c>
      <c r="H1475" s="10">
        <v>4</v>
      </c>
    </row>
    <row r="1476" spans="1:8">
      <c r="A1476" s="11" t="s">
        <v>1494</v>
      </c>
      <c r="B1476" s="12" t="s">
        <v>87</v>
      </c>
      <c r="C1476" s="12">
        <v>2268</v>
      </c>
      <c r="D1476" s="12">
        <v>0.61599999999999999</v>
      </c>
      <c r="E1476" s="12">
        <v>0.627</v>
      </c>
      <c r="F1476" s="12">
        <v>0.51500000000000001</v>
      </c>
      <c r="G1476" s="12">
        <v>7493.54</v>
      </c>
      <c r="H1476" s="13">
        <v>3</v>
      </c>
    </row>
    <row r="1477" spans="1:8">
      <c r="A1477" s="8" t="s">
        <v>1495</v>
      </c>
      <c r="B1477" s="9" t="s">
        <v>118</v>
      </c>
      <c r="C1477" s="9">
        <v>1327</v>
      </c>
      <c r="D1477" s="9">
        <v>0.66</v>
      </c>
      <c r="E1477" s="9">
        <v>0.629</v>
      </c>
      <c r="F1477" s="9">
        <v>0.56599999999999995</v>
      </c>
      <c r="G1477" s="9">
        <v>11433.99</v>
      </c>
      <c r="H1477" s="10">
        <v>13</v>
      </c>
    </row>
    <row r="1478" spans="1:8">
      <c r="A1478" s="11" t="s">
        <v>1496</v>
      </c>
      <c r="B1478" s="12" t="s">
        <v>64</v>
      </c>
      <c r="C1478" s="12">
        <v>1180</v>
      </c>
      <c r="D1478" s="12">
        <v>0.70299999999999996</v>
      </c>
      <c r="E1478" s="12">
        <v>0.69099999999999995</v>
      </c>
      <c r="F1478" s="12">
        <v>0.59499999999999997</v>
      </c>
      <c r="G1478" s="12">
        <v>18334.27</v>
      </c>
      <c r="H1478" s="13">
        <v>17</v>
      </c>
    </row>
    <row r="1479" spans="1:8">
      <c r="A1479" s="8" t="s">
        <v>1498</v>
      </c>
      <c r="B1479" s="9" t="s">
        <v>7</v>
      </c>
      <c r="C1479" s="9">
        <v>205</v>
      </c>
      <c r="D1479" s="9">
        <v>0.74</v>
      </c>
      <c r="E1479" s="9">
        <v>0.72299999999999998</v>
      </c>
      <c r="F1479" s="9">
        <v>0.65600000000000003</v>
      </c>
      <c r="G1479" s="9">
        <v>22763.73</v>
      </c>
      <c r="H1479" s="10">
        <v>3</v>
      </c>
    </row>
    <row r="1480" spans="1:8">
      <c r="A1480" s="11" t="s">
        <v>1499</v>
      </c>
      <c r="B1480" s="12" t="s">
        <v>33</v>
      </c>
      <c r="C1480" s="12">
        <v>538</v>
      </c>
      <c r="D1480" s="12">
        <v>0.70299999999999996</v>
      </c>
      <c r="E1480" s="12">
        <v>0.67800000000000005</v>
      </c>
      <c r="F1480" s="12">
        <v>0.62</v>
      </c>
      <c r="G1480" s="12">
        <v>14700.31</v>
      </c>
      <c r="H1480" s="13">
        <v>10</v>
      </c>
    </row>
    <row r="1481" spans="1:8">
      <c r="A1481" s="8" t="s">
        <v>1500</v>
      </c>
      <c r="B1481" s="9" t="s">
        <v>33</v>
      </c>
      <c r="C1481" s="9">
        <v>1035</v>
      </c>
      <c r="D1481" s="9">
        <v>0.70099999999999996</v>
      </c>
      <c r="E1481" s="9">
        <v>0.71099999999999997</v>
      </c>
      <c r="F1481" s="9">
        <v>0.58799999999999997</v>
      </c>
      <c r="G1481" s="9">
        <v>44237.45</v>
      </c>
      <c r="H1481" s="10">
        <v>22</v>
      </c>
    </row>
    <row r="1482" spans="1:8">
      <c r="A1482" s="11" t="s">
        <v>1501</v>
      </c>
      <c r="B1482" s="12" t="s">
        <v>16</v>
      </c>
      <c r="C1482" s="12">
        <v>500</v>
      </c>
      <c r="D1482" s="12">
        <v>0.64400000000000002</v>
      </c>
      <c r="E1482" s="12">
        <v>0.63200000000000001</v>
      </c>
      <c r="F1482" s="12">
        <v>0.51800000000000002</v>
      </c>
      <c r="G1482" s="12">
        <v>9833.7800000000007</v>
      </c>
      <c r="H1482" s="13">
        <v>7</v>
      </c>
    </row>
    <row r="1483" spans="1:8">
      <c r="A1483" s="8" t="s">
        <v>1502</v>
      </c>
      <c r="B1483" s="9" t="s">
        <v>22</v>
      </c>
      <c r="C1483" s="9">
        <v>670</v>
      </c>
      <c r="D1483" s="9">
        <v>0.72499999999999998</v>
      </c>
      <c r="E1483" s="9">
        <v>0.71499999999999997</v>
      </c>
      <c r="F1483" s="9">
        <v>0.64200000000000002</v>
      </c>
      <c r="G1483" s="9">
        <v>43049.9</v>
      </c>
      <c r="H1483" s="10">
        <v>17</v>
      </c>
    </row>
    <row r="1484" spans="1:8">
      <c r="A1484" s="11" t="s">
        <v>1503</v>
      </c>
      <c r="B1484" s="12" t="s">
        <v>31</v>
      </c>
      <c r="C1484" s="12">
        <v>2649</v>
      </c>
      <c r="D1484" s="12">
        <v>0.62</v>
      </c>
      <c r="E1484" s="12">
        <v>0.56499999999999995</v>
      </c>
      <c r="F1484" s="12">
        <v>0.57799999999999996</v>
      </c>
      <c r="G1484" s="12">
        <v>9763.2900000000009</v>
      </c>
      <c r="H1484" s="13">
        <v>14</v>
      </c>
    </row>
    <row r="1485" spans="1:8">
      <c r="A1485" s="8" t="s">
        <v>1504</v>
      </c>
      <c r="B1485" s="9" t="s">
        <v>10</v>
      </c>
      <c r="C1485" s="9">
        <v>1511</v>
      </c>
      <c r="D1485" s="9">
        <v>0.65400000000000003</v>
      </c>
      <c r="E1485" s="9">
        <v>0.64400000000000002</v>
      </c>
      <c r="F1485" s="9">
        <v>0.54800000000000004</v>
      </c>
      <c r="G1485" s="9">
        <v>17195.21</v>
      </c>
      <c r="H1485" s="10">
        <v>24</v>
      </c>
    </row>
    <row r="1486" spans="1:8">
      <c r="A1486" s="11" t="s">
        <v>1505</v>
      </c>
      <c r="B1486" s="12" t="s">
        <v>22</v>
      </c>
      <c r="C1486" s="12">
        <v>170</v>
      </c>
      <c r="D1486" s="12">
        <v>0.745</v>
      </c>
      <c r="E1486" s="12">
        <v>0.73899999999999999</v>
      </c>
      <c r="F1486" s="12">
        <v>0.65600000000000003</v>
      </c>
      <c r="G1486" s="12">
        <v>30942.98</v>
      </c>
      <c r="H1486" s="13">
        <v>3</v>
      </c>
    </row>
    <row r="1487" spans="1:8">
      <c r="A1487" s="8" t="s">
        <v>1506</v>
      </c>
      <c r="B1487" s="9" t="s">
        <v>7</v>
      </c>
      <c r="C1487" s="9">
        <v>182</v>
      </c>
      <c r="D1487" s="9">
        <v>0.72099999999999997</v>
      </c>
      <c r="E1487" s="9">
        <v>0.69799999999999995</v>
      </c>
      <c r="F1487" s="9">
        <v>0.65500000000000003</v>
      </c>
      <c r="G1487" s="9">
        <v>13460.71</v>
      </c>
      <c r="H1487" s="10">
        <v>3</v>
      </c>
    </row>
    <row r="1488" spans="1:8">
      <c r="A1488" s="11" t="s">
        <v>1507</v>
      </c>
      <c r="B1488" s="12" t="s">
        <v>39</v>
      </c>
      <c r="C1488" s="12">
        <v>2322</v>
      </c>
      <c r="D1488" s="12">
        <v>0.60499999999999998</v>
      </c>
      <c r="E1488" s="12">
        <v>0.621</v>
      </c>
      <c r="F1488" s="12">
        <v>0.45100000000000001</v>
      </c>
      <c r="G1488" s="12">
        <v>9430.8700000000008</v>
      </c>
      <c r="H1488" s="13">
        <v>13</v>
      </c>
    </row>
    <row r="1489" spans="1:8">
      <c r="A1489" s="8" t="s">
        <v>1508</v>
      </c>
      <c r="B1489" s="9" t="s">
        <v>22</v>
      </c>
      <c r="C1489" s="9">
        <v>870</v>
      </c>
      <c r="D1489" s="9">
        <v>0.68700000000000006</v>
      </c>
      <c r="E1489" s="9">
        <v>0.69199999999999995</v>
      </c>
      <c r="F1489" s="9">
        <v>0.59399999999999997</v>
      </c>
      <c r="G1489" s="9">
        <v>24319.16</v>
      </c>
      <c r="H1489" s="10">
        <v>24</v>
      </c>
    </row>
    <row r="1490" spans="1:8">
      <c r="A1490" s="11" t="s">
        <v>1509</v>
      </c>
      <c r="B1490" s="12" t="s">
        <v>24</v>
      </c>
      <c r="C1490" s="12">
        <v>163</v>
      </c>
      <c r="D1490" s="12">
        <v>0.56999999999999995</v>
      </c>
      <c r="E1490" s="12">
        <v>0.55200000000000005</v>
      </c>
      <c r="F1490" s="12">
        <v>0.44500000000000001</v>
      </c>
      <c r="G1490" s="12">
        <v>6197.97</v>
      </c>
      <c r="H1490" s="13">
        <v>20</v>
      </c>
    </row>
    <row r="1491" spans="1:8">
      <c r="A1491" s="8" t="s">
        <v>1510</v>
      </c>
      <c r="B1491" s="9" t="s">
        <v>33</v>
      </c>
      <c r="C1491" s="9">
        <v>3889</v>
      </c>
      <c r="D1491" s="9">
        <v>0.72</v>
      </c>
      <c r="E1491" s="9">
        <v>0.70599999999999996</v>
      </c>
      <c r="F1491" s="9">
        <v>0.64100000000000001</v>
      </c>
      <c r="G1491" s="9">
        <v>10694.22</v>
      </c>
      <c r="H1491" s="10">
        <v>24</v>
      </c>
    </row>
    <row r="1492" spans="1:8">
      <c r="A1492" s="11" t="s">
        <v>1511</v>
      </c>
      <c r="B1492" s="12" t="s">
        <v>53</v>
      </c>
      <c r="C1492" s="12">
        <v>469</v>
      </c>
      <c r="D1492" s="12">
        <v>0.70299999999999996</v>
      </c>
      <c r="E1492" s="12">
        <v>0.71499999999999997</v>
      </c>
      <c r="F1492" s="12">
        <v>0.59599999999999997</v>
      </c>
      <c r="G1492" s="12">
        <v>28810.57</v>
      </c>
      <c r="H1492" s="13">
        <v>17</v>
      </c>
    </row>
    <row r="1493" spans="1:8">
      <c r="A1493" s="8" t="s">
        <v>1512</v>
      </c>
      <c r="B1493" s="9" t="s">
        <v>7</v>
      </c>
      <c r="C1493" s="9">
        <v>180</v>
      </c>
      <c r="D1493" s="9">
        <v>0.76</v>
      </c>
      <c r="E1493" s="9">
        <v>0.71399999999999997</v>
      </c>
      <c r="F1493" s="9">
        <v>0.73299999999999998</v>
      </c>
      <c r="G1493" s="9">
        <v>12159.98</v>
      </c>
      <c r="H1493" s="10">
        <v>1</v>
      </c>
    </row>
    <row r="1494" spans="1:8">
      <c r="A1494" s="11" t="s">
        <v>1513</v>
      </c>
      <c r="B1494" s="12" t="s">
        <v>64</v>
      </c>
      <c r="C1494" s="12">
        <v>1520</v>
      </c>
      <c r="D1494" s="12">
        <v>0.68</v>
      </c>
      <c r="E1494" s="12">
        <v>0.67300000000000004</v>
      </c>
      <c r="F1494" s="12">
        <v>0.57999999999999996</v>
      </c>
      <c r="G1494" s="12">
        <v>18814.93</v>
      </c>
      <c r="H1494" s="13">
        <v>30</v>
      </c>
    </row>
    <row r="1495" spans="1:8">
      <c r="A1495" s="8" t="s">
        <v>1514</v>
      </c>
      <c r="B1495" s="9" t="s">
        <v>7</v>
      </c>
      <c r="C1495" s="9">
        <v>137</v>
      </c>
      <c r="D1495" s="9">
        <v>0.74</v>
      </c>
      <c r="E1495" s="9">
        <v>0.71299999999999997</v>
      </c>
      <c r="F1495" s="9">
        <v>0.69</v>
      </c>
      <c r="G1495" s="9">
        <v>23947.27</v>
      </c>
      <c r="H1495" s="10">
        <v>4</v>
      </c>
    </row>
    <row r="1496" spans="1:8">
      <c r="A1496" s="11" t="s">
        <v>1515</v>
      </c>
      <c r="B1496" s="12" t="s">
        <v>49</v>
      </c>
      <c r="C1496" s="12">
        <v>1188</v>
      </c>
      <c r="D1496" s="12">
        <v>0.51500000000000001</v>
      </c>
      <c r="E1496" s="12">
        <v>0.54100000000000004</v>
      </c>
      <c r="F1496" s="12">
        <v>0.33800000000000002</v>
      </c>
      <c r="G1496" s="12">
        <v>11447.76</v>
      </c>
      <c r="H1496" s="13">
        <v>2</v>
      </c>
    </row>
    <row r="1497" spans="1:8">
      <c r="A1497" s="8" t="s">
        <v>1516</v>
      </c>
      <c r="B1497" s="9" t="s">
        <v>59</v>
      </c>
      <c r="C1497" s="9">
        <v>412</v>
      </c>
      <c r="D1497" s="9">
        <v>0.69</v>
      </c>
      <c r="E1497" s="9">
        <v>0.72199999999999998</v>
      </c>
      <c r="F1497" s="9">
        <v>0.56200000000000006</v>
      </c>
      <c r="G1497" s="9">
        <v>23243.66</v>
      </c>
      <c r="H1497" s="10">
        <v>12</v>
      </c>
    </row>
    <row r="1498" spans="1:8">
      <c r="A1498" s="11" t="s">
        <v>1517</v>
      </c>
      <c r="B1498" s="12" t="s">
        <v>16</v>
      </c>
      <c r="C1498" s="12">
        <v>360</v>
      </c>
      <c r="D1498" s="12">
        <v>0.68</v>
      </c>
      <c r="E1498" s="12">
        <v>0.622</v>
      </c>
      <c r="F1498" s="12">
        <v>0.60899999999999999</v>
      </c>
      <c r="G1498" s="12">
        <v>11423.92</v>
      </c>
      <c r="H1498" s="13">
        <v>6</v>
      </c>
    </row>
    <row r="1499" spans="1:8">
      <c r="A1499" s="8" t="s">
        <v>1518</v>
      </c>
      <c r="B1499" s="9" t="s">
        <v>7</v>
      </c>
      <c r="C1499" s="9">
        <v>214</v>
      </c>
      <c r="D1499" s="9">
        <v>0.72299999999999998</v>
      </c>
      <c r="E1499" s="9">
        <v>0.72699999999999998</v>
      </c>
      <c r="F1499" s="9">
        <v>0.63500000000000001</v>
      </c>
      <c r="G1499" s="9">
        <v>12848.93</v>
      </c>
      <c r="H1499" s="10">
        <v>1</v>
      </c>
    </row>
    <row r="1500" spans="1:8">
      <c r="A1500" s="11" t="s">
        <v>1519</v>
      </c>
      <c r="B1500" s="12" t="s">
        <v>59</v>
      </c>
      <c r="C1500" s="12">
        <v>904</v>
      </c>
      <c r="D1500" s="12">
        <v>0.74</v>
      </c>
      <c r="E1500" s="12">
        <v>0.71299999999999997</v>
      </c>
      <c r="F1500" s="12">
        <v>0.68100000000000005</v>
      </c>
      <c r="G1500" s="12">
        <v>34900.89</v>
      </c>
      <c r="H1500" s="13">
        <v>10</v>
      </c>
    </row>
    <row r="1501" spans="1:8">
      <c r="A1501" s="8" t="s">
        <v>1520</v>
      </c>
      <c r="B1501" s="9" t="s">
        <v>53</v>
      </c>
      <c r="C1501" s="9">
        <v>992</v>
      </c>
      <c r="D1501" s="9">
        <v>0.67</v>
      </c>
      <c r="E1501" s="9">
        <v>0.71399999999999997</v>
      </c>
      <c r="F1501" s="9">
        <v>0.50800000000000001</v>
      </c>
      <c r="G1501" s="9">
        <v>29857.75</v>
      </c>
      <c r="H1501" s="10">
        <v>8</v>
      </c>
    </row>
    <row r="1502" spans="1:8">
      <c r="A1502" s="11" t="s">
        <v>1521</v>
      </c>
      <c r="B1502" s="12" t="s">
        <v>14</v>
      </c>
      <c r="C1502" s="12">
        <v>797</v>
      </c>
      <c r="D1502" s="12">
        <v>0.76800000000000002</v>
      </c>
      <c r="E1502" s="12">
        <v>0.745</v>
      </c>
      <c r="F1502" s="12">
        <v>0.71</v>
      </c>
      <c r="G1502" s="12">
        <v>28200.01</v>
      </c>
      <c r="H1502" s="13">
        <v>33</v>
      </c>
    </row>
    <row r="1503" spans="1:8">
      <c r="A1503" s="8" t="s">
        <v>1522</v>
      </c>
      <c r="B1503" s="9" t="s">
        <v>16</v>
      </c>
      <c r="C1503" s="9">
        <v>375</v>
      </c>
      <c r="D1503" s="9">
        <v>0.58799999999999997</v>
      </c>
      <c r="E1503" s="9">
        <v>0.59199999999999997</v>
      </c>
      <c r="F1503" s="9">
        <v>0.42299999999999999</v>
      </c>
      <c r="G1503" s="9">
        <v>10601.65</v>
      </c>
      <c r="H1503" s="10">
        <v>7</v>
      </c>
    </row>
    <row r="1504" spans="1:8">
      <c r="A1504" s="11" t="s">
        <v>1523</v>
      </c>
      <c r="B1504" s="12" t="s">
        <v>39</v>
      </c>
      <c r="C1504" s="12">
        <v>1729</v>
      </c>
      <c r="D1504" s="12">
        <v>0.55000000000000004</v>
      </c>
      <c r="E1504" s="12">
        <v>0.53400000000000003</v>
      </c>
      <c r="F1504" s="12">
        <v>0.41599999999999998</v>
      </c>
      <c r="G1504" s="12">
        <v>9371.4599999999991</v>
      </c>
      <c r="H1504" s="13">
        <v>6</v>
      </c>
    </row>
    <row r="1505" spans="1:8">
      <c r="A1505" s="8" t="s">
        <v>1524</v>
      </c>
      <c r="B1505" s="9" t="s">
        <v>14</v>
      </c>
      <c r="C1505" s="9">
        <v>1756</v>
      </c>
      <c r="D1505" s="9">
        <v>0.7</v>
      </c>
      <c r="E1505" s="9">
        <v>0.70499999999999996</v>
      </c>
      <c r="F1505" s="9">
        <v>0.57599999999999996</v>
      </c>
      <c r="G1505" s="9">
        <v>21192.99</v>
      </c>
      <c r="H1505" s="10">
        <v>30</v>
      </c>
    </row>
    <row r="1506" spans="1:8">
      <c r="A1506" s="11" t="s">
        <v>1525</v>
      </c>
      <c r="B1506" s="12" t="s">
        <v>16</v>
      </c>
      <c r="C1506" s="12">
        <v>558</v>
      </c>
      <c r="D1506" s="12">
        <v>0.71499999999999997</v>
      </c>
      <c r="E1506" s="12">
        <v>0.68300000000000005</v>
      </c>
      <c r="F1506" s="12">
        <v>0.623</v>
      </c>
      <c r="G1506" s="12">
        <v>19242.18</v>
      </c>
      <c r="H1506" s="13">
        <v>21</v>
      </c>
    </row>
    <row r="1507" spans="1:8">
      <c r="A1507" s="8" t="s">
        <v>1526</v>
      </c>
      <c r="B1507" s="9" t="s">
        <v>16</v>
      </c>
      <c r="C1507" s="9">
        <v>370</v>
      </c>
      <c r="D1507" s="9">
        <v>0.67700000000000005</v>
      </c>
      <c r="E1507" s="9">
        <v>0.65500000000000003</v>
      </c>
      <c r="F1507" s="9">
        <v>0.56899999999999995</v>
      </c>
      <c r="G1507" s="9">
        <v>15407.7</v>
      </c>
      <c r="H1507" s="10">
        <v>4</v>
      </c>
    </row>
    <row r="1508" spans="1:8">
      <c r="A1508" s="11" t="s">
        <v>1527</v>
      </c>
      <c r="B1508" s="12" t="s">
        <v>22</v>
      </c>
      <c r="C1508" s="12">
        <v>693</v>
      </c>
      <c r="D1508" s="12">
        <v>0.66700000000000004</v>
      </c>
      <c r="E1508" s="12">
        <v>0.64500000000000002</v>
      </c>
      <c r="F1508" s="12">
        <v>0.55600000000000005</v>
      </c>
      <c r="G1508" s="12">
        <v>17642.5</v>
      </c>
      <c r="H1508" s="13">
        <v>18</v>
      </c>
    </row>
    <row r="1509" spans="1:8">
      <c r="A1509" s="8" t="s">
        <v>1528</v>
      </c>
      <c r="B1509" s="9" t="s">
        <v>29</v>
      </c>
      <c r="C1509" s="9">
        <v>909</v>
      </c>
      <c r="D1509" s="9">
        <v>0.69299999999999995</v>
      </c>
      <c r="E1509" s="9">
        <v>0.73499999999999999</v>
      </c>
      <c r="F1509" s="9">
        <v>0.54900000000000004</v>
      </c>
      <c r="G1509" s="9">
        <v>50430.17</v>
      </c>
      <c r="H1509" s="10">
        <v>18</v>
      </c>
    </row>
    <row r="1510" spans="1:8">
      <c r="A1510" s="11" t="s">
        <v>1529</v>
      </c>
      <c r="B1510" s="12" t="s">
        <v>53</v>
      </c>
      <c r="C1510" s="12">
        <v>463</v>
      </c>
      <c r="D1510" s="12">
        <v>0.66</v>
      </c>
      <c r="E1510" s="12">
        <v>0.65100000000000002</v>
      </c>
      <c r="F1510" s="12">
        <v>0.52100000000000002</v>
      </c>
      <c r="G1510" s="12">
        <v>22658.51</v>
      </c>
      <c r="H1510" s="13">
        <v>12</v>
      </c>
    </row>
    <row r="1511" spans="1:8">
      <c r="A1511" s="8" t="s">
        <v>1530</v>
      </c>
      <c r="B1511" s="9" t="s">
        <v>31</v>
      </c>
      <c r="C1511" s="9">
        <v>875</v>
      </c>
      <c r="D1511" s="9">
        <v>0.57999999999999996</v>
      </c>
      <c r="E1511" s="9">
        <v>0.52600000000000002</v>
      </c>
      <c r="F1511" s="9">
        <v>0.47599999999999998</v>
      </c>
      <c r="G1511" s="9">
        <v>7577.29</v>
      </c>
      <c r="H1511" s="10">
        <v>6</v>
      </c>
    </row>
    <row r="1512" spans="1:8">
      <c r="A1512" s="11" t="s">
        <v>1531</v>
      </c>
      <c r="B1512" s="12" t="s">
        <v>59</v>
      </c>
      <c r="C1512" s="12">
        <v>913</v>
      </c>
      <c r="D1512" s="12">
        <v>0.78</v>
      </c>
      <c r="E1512" s="12">
        <v>0.75800000000000001</v>
      </c>
      <c r="F1512" s="12">
        <v>0.70799999999999996</v>
      </c>
      <c r="G1512" s="12">
        <v>38832.949999999997</v>
      </c>
      <c r="H1512" s="13">
        <v>35</v>
      </c>
    </row>
    <row r="1513" spans="1:8">
      <c r="A1513" s="8" t="s">
        <v>1532</v>
      </c>
      <c r="B1513" s="9" t="s">
        <v>59</v>
      </c>
      <c r="C1513" s="9">
        <v>364</v>
      </c>
      <c r="D1513" s="9">
        <v>0.72499999999999998</v>
      </c>
      <c r="E1513" s="9">
        <v>0.72699999999999998</v>
      </c>
      <c r="F1513" s="9">
        <v>0.63300000000000001</v>
      </c>
      <c r="G1513" s="9">
        <v>21655.48</v>
      </c>
      <c r="H1513" s="10">
        <v>14</v>
      </c>
    </row>
    <row r="1514" spans="1:8">
      <c r="A1514" s="11" t="s">
        <v>1533</v>
      </c>
      <c r="B1514" s="12" t="s">
        <v>39</v>
      </c>
      <c r="C1514" s="12">
        <v>2119</v>
      </c>
      <c r="D1514" s="12">
        <v>0.53100000000000003</v>
      </c>
      <c r="E1514" s="12">
        <v>0.53800000000000003</v>
      </c>
      <c r="F1514" s="12">
        <v>0.374</v>
      </c>
      <c r="G1514" s="12">
        <v>9841.76</v>
      </c>
      <c r="H1514" s="13">
        <v>5</v>
      </c>
    </row>
    <row r="1515" spans="1:8">
      <c r="A1515" s="8" t="s">
        <v>1534</v>
      </c>
      <c r="B1515" s="9" t="s">
        <v>7</v>
      </c>
      <c r="C1515" s="9">
        <v>220</v>
      </c>
      <c r="D1515" s="9">
        <v>0.71</v>
      </c>
      <c r="E1515" s="9">
        <v>0.68899999999999995</v>
      </c>
      <c r="F1515" s="9">
        <v>0.64700000000000002</v>
      </c>
      <c r="G1515" s="9">
        <v>54670.46</v>
      </c>
      <c r="H1515" s="10">
        <v>3</v>
      </c>
    </row>
    <row r="1516" spans="1:8">
      <c r="A1516" s="11" t="s">
        <v>1535</v>
      </c>
      <c r="B1516" s="12" t="s">
        <v>24</v>
      </c>
      <c r="C1516" s="12">
        <v>378</v>
      </c>
      <c r="D1516" s="12">
        <v>0.59</v>
      </c>
      <c r="E1516" s="12">
        <v>0.57299999999999995</v>
      </c>
      <c r="F1516" s="12">
        <v>0.47899999999999998</v>
      </c>
      <c r="G1516" s="12">
        <v>7474.43</v>
      </c>
      <c r="H1516" s="13">
        <v>1</v>
      </c>
    </row>
    <row r="1517" spans="1:8">
      <c r="A1517" s="8" t="s">
        <v>1536</v>
      </c>
      <c r="B1517" s="9" t="s">
        <v>24</v>
      </c>
      <c r="C1517" s="9">
        <v>179</v>
      </c>
      <c r="D1517" s="9">
        <v>0.6</v>
      </c>
      <c r="E1517" s="9">
        <v>0.55200000000000005</v>
      </c>
      <c r="F1517" s="9">
        <v>0.503</v>
      </c>
      <c r="G1517" s="9">
        <v>6183.93</v>
      </c>
      <c r="H1517" s="10">
        <v>0</v>
      </c>
    </row>
    <row r="1518" spans="1:8">
      <c r="A1518" s="11" t="s">
        <v>1537</v>
      </c>
      <c r="B1518" s="12" t="s">
        <v>16</v>
      </c>
      <c r="C1518" s="12">
        <v>758</v>
      </c>
      <c r="D1518" s="12">
        <v>0.69299999999999995</v>
      </c>
      <c r="E1518" s="12">
        <v>0.67</v>
      </c>
      <c r="F1518" s="12">
        <v>0.58599999999999997</v>
      </c>
      <c r="G1518" s="12">
        <v>10962.01</v>
      </c>
      <c r="H1518" s="13">
        <v>7</v>
      </c>
    </row>
    <row r="1519" spans="1:8">
      <c r="A1519" s="8" t="s">
        <v>1538</v>
      </c>
      <c r="B1519" s="9" t="s">
        <v>31</v>
      </c>
      <c r="C1519" s="9">
        <v>821</v>
      </c>
      <c r="D1519" s="9">
        <v>0.61499999999999999</v>
      </c>
      <c r="E1519" s="9">
        <v>0.55000000000000004</v>
      </c>
      <c r="F1519" s="9">
        <v>0.55600000000000005</v>
      </c>
      <c r="G1519" s="9">
        <v>7289.25</v>
      </c>
      <c r="H1519" s="10">
        <v>1</v>
      </c>
    </row>
    <row r="1520" spans="1:8">
      <c r="A1520" s="11" t="s">
        <v>1539</v>
      </c>
      <c r="B1520" s="12" t="s">
        <v>31</v>
      </c>
      <c r="C1520" s="12">
        <v>4102</v>
      </c>
      <c r="D1520" s="12">
        <v>0.67500000000000004</v>
      </c>
      <c r="E1520" s="12">
        <v>0.60499999999999998</v>
      </c>
      <c r="F1520" s="12">
        <v>0.65200000000000002</v>
      </c>
      <c r="G1520" s="12">
        <v>11514.38</v>
      </c>
      <c r="H1520" s="13">
        <v>47</v>
      </c>
    </row>
    <row r="1521" spans="1:8">
      <c r="A1521" s="8" t="s">
        <v>1540</v>
      </c>
      <c r="B1521" s="9" t="s">
        <v>7</v>
      </c>
      <c r="C1521" s="9">
        <v>456</v>
      </c>
      <c r="D1521" s="9">
        <v>0.75</v>
      </c>
      <c r="E1521" s="9">
        <v>0.70299999999999996</v>
      </c>
      <c r="F1521" s="9">
        <v>0.69199999999999995</v>
      </c>
      <c r="G1521" s="9">
        <v>22252.66</v>
      </c>
      <c r="H1521" s="10">
        <v>15</v>
      </c>
    </row>
    <row r="1522" spans="1:8">
      <c r="A1522" s="11" t="s">
        <v>1541</v>
      </c>
      <c r="B1522" s="12" t="s">
        <v>24</v>
      </c>
      <c r="C1522" s="12">
        <v>356</v>
      </c>
      <c r="D1522" s="12">
        <v>0.63400000000000001</v>
      </c>
      <c r="E1522" s="12">
        <v>0.60199999999999998</v>
      </c>
      <c r="F1522" s="12">
        <v>0.51600000000000001</v>
      </c>
      <c r="G1522" s="12">
        <v>14791.37</v>
      </c>
      <c r="H1522" s="13">
        <v>1</v>
      </c>
    </row>
    <row r="1523" spans="1:8">
      <c r="A1523" s="8" t="s">
        <v>1542</v>
      </c>
      <c r="B1523" s="9" t="s">
        <v>33</v>
      </c>
      <c r="C1523" s="9">
        <v>1546</v>
      </c>
      <c r="D1523" s="9">
        <v>0.65</v>
      </c>
      <c r="E1523" s="9">
        <v>0.67</v>
      </c>
      <c r="F1523" s="9">
        <v>0.51500000000000001</v>
      </c>
      <c r="G1523" s="9">
        <v>15678.25</v>
      </c>
      <c r="H1523" s="10">
        <v>7</v>
      </c>
    </row>
    <row r="1524" spans="1:8">
      <c r="A1524" s="11" t="s">
        <v>1543</v>
      </c>
      <c r="B1524" s="12" t="s">
        <v>29</v>
      </c>
      <c r="C1524" s="12">
        <v>920</v>
      </c>
      <c r="D1524" s="12">
        <v>0.69</v>
      </c>
      <c r="E1524" s="12">
        <v>0.68700000000000006</v>
      </c>
      <c r="F1524" s="12">
        <v>0.56699999999999995</v>
      </c>
      <c r="G1524" s="12">
        <v>28116.37</v>
      </c>
      <c r="H1524" s="13">
        <v>6</v>
      </c>
    </row>
    <row r="1525" spans="1:8">
      <c r="A1525" s="8" t="s">
        <v>1544</v>
      </c>
      <c r="B1525" s="9" t="s">
        <v>16</v>
      </c>
      <c r="C1525" s="9">
        <v>733</v>
      </c>
      <c r="D1525" s="9">
        <v>0.66</v>
      </c>
      <c r="E1525" s="9">
        <v>0.65</v>
      </c>
      <c r="F1525" s="9">
        <v>0.52</v>
      </c>
      <c r="G1525" s="9">
        <v>10244.459999999999</v>
      </c>
      <c r="H1525" s="10">
        <v>15</v>
      </c>
    </row>
    <row r="1526" spans="1:8">
      <c r="A1526" s="11" t="s">
        <v>1545</v>
      </c>
      <c r="B1526" s="12" t="s">
        <v>118</v>
      </c>
      <c r="C1526" s="12">
        <v>1503</v>
      </c>
      <c r="D1526" s="12">
        <v>0.59499999999999997</v>
      </c>
      <c r="E1526" s="12">
        <v>0.55800000000000005</v>
      </c>
      <c r="F1526" s="12">
        <v>0.48499999999999999</v>
      </c>
      <c r="G1526" s="12">
        <v>7518.49</v>
      </c>
      <c r="H1526" s="13">
        <v>16</v>
      </c>
    </row>
    <row r="1527" spans="1:8">
      <c r="A1527" s="8" t="s">
        <v>1546</v>
      </c>
      <c r="B1527" s="9" t="s">
        <v>24</v>
      </c>
      <c r="C1527" s="9">
        <v>582</v>
      </c>
      <c r="D1527" s="9">
        <v>0.58599999999999997</v>
      </c>
      <c r="E1527" s="9">
        <v>0.56100000000000005</v>
      </c>
      <c r="F1527" s="9">
        <v>0.46200000000000002</v>
      </c>
      <c r="G1527" s="9">
        <v>6753.27</v>
      </c>
      <c r="H1527" s="10">
        <v>4</v>
      </c>
    </row>
    <row r="1528" spans="1:8">
      <c r="A1528" s="11" t="s">
        <v>1547</v>
      </c>
      <c r="B1528" s="12" t="s">
        <v>24</v>
      </c>
      <c r="C1528" s="12">
        <v>140</v>
      </c>
      <c r="D1528" s="12">
        <v>0.55000000000000004</v>
      </c>
      <c r="E1528" s="12">
        <v>0.50600000000000001</v>
      </c>
      <c r="F1528" s="12">
        <v>0.42399999999999999</v>
      </c>
      <c r="G1528" s="12">
        <v>5067.74</v>
      </c>
      <c r="H1528" s="13">
        <v>2</v>
      </c>
    </row>
    <row r="1529" spans="1:8">
      <c r="A1529" s="8" t="s">
        <v>1548</v>
      </c>
      <c r="B1529" s="9" t="s">
        <v>16</v>
      </c>
      <c r="C1529" s="9">
        <v>607</v>
      </c>
      <c r="D1529" s="9">
        <v>0.74</v>
      </c>
      <c r="E1529" s="9">
        <v>0.72599999999999998</v>
      </c>
      <c r="F1529" s="9">
        <v>0.66700000000000004</v>
      </c>
      <c r="G1529" s="9">
        <v>16009.35</v>
      </c>
      <c r="H1529" s="10">
        <v>16</v>
      </c>
    </row>
    <row r="1530" spans="1:8">
      <c r="A1530" s="11" t="s">
        <v>1549</v>
      </c>
      <c r="B1530" s="12" t="s">
        <v>10</v>
      </c>
      <c r="C1530" s="12">
        <v>283</v>
      </c>
      <c r="D1530" s="12">
        <v>0.66700000000000004</v>
      </c>
      <c r="E1530" s="12">
        <v>0.66800000000000004</v>
      </c>
      <c r="F1530" s="12">
        <v>0.54700000000000004</v>
      </c>
      <c r="G1530" s="12">
        <v>18295.189999999999</v>
      </c>
      <c r="H1530" s="13">
        <v>1</v>
      </c>
    </row>
    <row r="1531" spans="1:8">
      <c r="A1531" s="8" t="s">
        <v>1550</v>
      </c>
      <c r="B1531" s="9" t="s">
        <v>33</v>
      </c>
      <c r="C1531" s="9">
        <v>477</v>
      </c>
      <c r="D1531" s="9">
        <v>0.71</v>
      </c>
      <c r="E1531" s="9">
        <v>0.71</v>
      </c>
      <c r="F1531" s="9">
        <v>0.622</v>
      </c>
      <c r="G1531" s="9">
        <v>27534.21</v>
      </c>
      <c r="H1531" s="10">
        <v>11</v>
      </c>
    </row>
    <row r="1532" spans="1:8">
      <c r="A1532" s="11" t="s">
        <v>1551</v>
      </c>
      <c r="B1532" s="12" t="s">
        <v>16</v>
      </c>
      <c r="C1532" s="12">
        <v>622</v>
      </c>
      <c r="D1532" s="12">
        <v>0.61499999999999999</v>
      </c>
      <c r="E1532" s="12">
        <v>0.58299999999999996</v>
      </c>
      <c r="F1532" s="12">
        <v>0.49299999999999999</v>
      </c>
      <c r="G1532" s="12">
        <v>8051.18</v>
      </c>
      <c r="H1532" s="13">
        <v>8</v>
      </c>
    </row>
    <row r="1533" spans="1:8">
      <c r="A1533" s="8" t="s">
        <v>1552</v>
      </c>
      <c r="B1533" s="9" t="s">
        <v>10</v>
      </c>
      <c r="C1533" s="9">
        <v>660</v>
      </c>
      <c r="D1533" s="9">
        <v>0.67500000000000004</v>
      </c>
      <c r="E1533" s="9">
        <v>0.68200000000000005</v>
      </c>
      <c r="F1533" s="9">
        <v>0.56100000000000005</v>
      </c>
      <c r="G1533" s="9">
        <v>47111.47</v>
      </c>
      <c r="H1533" s="10">
        <v>8</v>
      </c>
    </row>
    <row r="1534" spans="1:8">
      <c r="A1534" s="11" t="s">
        <v>1553</v>
      </c>
      <c r="B1534" s="12" t="s">
        <v>7</v>
      </c>
      <c r="C1534" s="12">
        <v>731</v>
      </c>
      <c r="D1534" s="12">
        <v>0.72699999999999998</v>
      </c>
      <c r="E1534" s="12">
        <v>0.71299999999999997</v>
      </c>
      <c r="F1534" s="12">
        <v>0.65</v>
      </c>
      <c r="G1534" s="12">
        <v>25058.43</v>
      </c>
      <c r="H1534" s="13">
        <v>11</v>
      </c>
    </row>
    <row r="1535" spans="1:8">
      <c r="A1535" s="8" t="s">
        <v>1554</v>
      </c>
      <c r="B1535" s="9" t="s">
        <v>64</v>
      </c>
      <c r="C1535" s="9">
        <v>975</v>
      </c>
      <c r="D1535" s="9">
        <v>0.72099999999999997</v>
      </c>
      <c r="E1535" s="9">
        <v>0.70799999999999996</v>
      </c>
      <c r="F1535" s="9">
        <v>0.63</v>
      </c>
      <c r="G1535" s="9">
        <v>15145.44</v>
      </c>
      <c r="H1535" s="10">
        <v>38</v>
      </c>
    </row>
    <row r="1536" spans="1:8">
      <c r="A1536" s="11" t="s">
        <v>1291</v>
      </c>
      <c r="B1536" s="12" t="s">
        <v>59</v>
      </c>
      <c r="C1536" s="12">
        <v>342</v>
      </c>
      <c r="D1536" s="12">
        <v>0.74</v>
      </c>
      <c r="E1536" s="12">
        <v>0.74199999999999999</v>
      </c>
      <c r="F1536" s="12">
        <v>0.63100000000000001</v>
      </c>
      <c r="G1536" s="12">
        <v>39153.11</v>
      </c>
      <c r="H1536" s="13">
        <v>13</v>
      </c>
    </row>
    <row r="1537" spans="1:8">
      <c r="A1537" s="8" t="s">
        <v>1555</v>
      </c>
      <c r="B1537" s="9" t="s">
        <v>16</v>
      </c>
      <c r="C1537" s="9">
        <v>511</v>
      </c>
      <c r="D1537" s="9">
        <v>0.67</v>
      </c>
      <c r="E1537" s="9">
        <v>0.65700000000000003</v>
      </c>
      <c r="F1537" s="9">
        <v>0.53600000000000003</v>
      </c>
      <c r="G1537" s="9">
        <v>14678.61</v>
      </c>
      <c r="H1537" s="10">
        <v>8</v>
      </c>
    </row>
    <row r="1538" spans="1:8">
      <c r="A1538" s="11" t="s">
        <v>1556</v>
      </c>
      <c r="B1538" s="12" t="s">
        <v>24</v>
      </c>
      <c r="C1538" s="12">
        <v>1332</v>
      </c>
      <c r="D1538" s="12">
        <v>0.63100000000000001</v>
      </c>
      <c r="E1538" s="12">
        <v>0.60499999999999998</v>
      </c>
      <c r="F1538" s="12">
        <v>0.55500000000000005</v>
      </c>
      <c r="G1538" s="12">
        <v>16272.83</v>
      </c>
      <c r="H1538" s="13">
        <v>23</v>
      </c>
    </row>
    <row r="1539" spans="1:8">
      <c r="A1539" s="8" t="s">
        <v>1557</v>
      </c>
      <c r="B1539" s="9" t="s">
        <v>64</v>
      </c>
      <c r="C1539" s="9">
        <v>627</v>
      </c>
      <c r="D1539" s="9">
        <v>0.753</v>
      </c>
      <c r="E1539" s="9">
        <v>0.751</v>
      </c>
      <c r="F1539" s="9">
        <v>0.66300000000000003</v>
      </c>
      <c r="G1539" s="9">
        <v>20065.87</v>
      </c>
      <c r="H1539" s="10">
        <v>10</v>
      </c>
    </row>
    <row r="1540" spans="1:8">
      <c r="A1540" s="11" t="s">
        <v>1558</v>
      </c>
      <c r="B1540" s="12" t="s">
        <v>53</v>
      </c>
      <c r="C1540" s="12">
        <v>611</v>
      </c>
      <c r="D1540" s="12">
        <v>0.69</v>
      </c>
      <c r="E1540" s="12">
        <v>0.69299999999999995</v>
      </c>
      <c r="F1540" s="12">
        <v>0.59499999999999997</v>
      </c>
      <c r="G1540" s="12">
        <v>19328.240000000002</v>
      </c>
      <c r="H1540" s="13">
        <v>10</v>
      </c>
    </row>
    <row r="1541" spans="1:8">
      <c r="A1541" s="8" t="s">
        <v>1559</v>
      </c>
      <c r="B1541" s="9" t="s">
        <v>53</v>
      </c>
      <c r="C1541" s="9">
        <v>868</v>
      </c>
      <c r="D1541" s="9">
        <v>0.69799999999999995</v>
      </c>
      <c r="E1541" s="9">
        <v>0.69899999999999995</v>
      </c>
      <c r="F1541" s="9">
        <v>0.58499999999999996</v>
      </c>
      <c r="G1541" s="9">
        <v>19855.900000000001</v>
      </c>
      <c r="H1541" s="10">
        <v>11</v>
      </c>
    </row>
    <row r="1542" spans="1:8">
      <c r="A1542" s="11" t="s">
        <v>1560</v>
      </c>
      <c r="B1542" s="12" t="s">
        <v>148</v>
      </c>
      <c r="C1542" s="12">
        <v>752</v>
      </c>
      <c r="D1542" s="12">
        <v>0.66400000000000003</v>
      </c>
      <c r="E1542" s="12">
        <v>0.67100000000000004</v>
      </c>
      <c r="F1542" s="12">
        <v>0.55000000000000004</v>
      </c>
      <c r="G1542" s="12">
        <v>17380.72</v>
      </c>
      <c r="H1542" s="13">
        <v>5</v>
      </c>
    </row>
    <row r="1543" spans="1:8">
      <c r="A1543" s="8" t="s">
        <v>1561</v>
      </c>
      <c r="B1543" s="9" t="s">
        <v>22</v>
      </c>
      <c r="C1543" s="9">
        <v>370</v>
      </c>
      <c r="D1543" s="9">
        <v>0.71299999999999997</v>
      </c>
      <c r="E1543" s="9">
        <v>0.72399999999999998</v>
      </c>
      <c r="F1543" s="9">
        <v>0.61</v>
      </c>
      <c r="G1543" s="9">
        <v>28183.56</v>
      </c>
      <c r="H1543" s="10">
        <v>10</v>
      </c>
    </row>
    <row r="1544" spans="1:8">
      <c r="A1544" s="11" t="s">
        <v>1562</v>
      </c>
      <c r="B1544" s="12" t="s">
        <v>29</v>
      </c>
      <c r="C1544" s="12">
        <v>1789</v>
      </c>
      <c r="D1544" s="12">
        <v>0.69299999999999995</v>
      </c>
      <c r="E1544" s="12">
        <v>0.68400000000000005</v>
      </c>
      <c r="F1544" s="12">
        <v>0.59499999999999997</v>
      </c>
      <c r="G1544" s="12">
        <v>35540</v>
      </c>
      <c r="H1544" s="13">
        <v>23</v>
      </c>
    </row>
    <row r="1545" spans="1:8">
      <c r="A1545" s="8" t="s">
        <v>1563</v>
      </c>
      <c r="B1545" s="9" t="s">
        <v>14</v>
      </c>
      <c r="C1545" s="9">
        <v>582</v>
      </c>
      <c r="D1545" s="9">
        <v>0.746</v>
      </c>
      <c r="E1545" s="9">
        <v>0.747</v>
      </c>
      <c r="F1545" s="9">
        <v>0.65800000000000003</v>
      </c>
      <c r="G1545" s="9">
        <v>30200.99</v>
      </c>
      <c r="H1545" s="10">
        <v>30</v>
      </c>
    </row>
    <row r="1546" spans="1:8">
      <c r="A1546" s="11" t="s">
        <v>1564</v>
      </c>
      <c r="B1546" s="12" t="s">
        <v>24</v>
      </c>
      <c r="C1546" s="12">
        <v>1501</v>
      </c>
      <c r="D1546" s="12">
        <v>0.55100000000000005</v>
      </c>
      <c r="E1546" s="12">
        <v>0.56299999999999994</v>
      </c>
      <c r="F1546" s="12">
        <v>0.38600000000000001</v>
      </c>
      <c r="G1546" s="12">
        <v>14575.54</v>
      </c>
      <c r="H1546" s="13">
        <v>42</v>
      </c>
    </row>
    <row r="1547" spans="1:8">
      <c r="A1547" s="8" t="s">
        <v>1565</v>
      </c>
      <c r="B1547" s="9" t="s">
        <v>33</v>
      </c>
      <c r="C1547" s="9">
        <v>272</v>
      </c>
      <c r="D1547" s="9">
        <v>0.71799999999999997</v>
      </c>
      <c r="E1547" s="9">
        <v>0.69699999999999995</v>
      </c>
      <c r="F1547" s="9">
        <v>0.63800000000000001</v>
      </c>
      <c r="G1547" s="9">
        <v>14219.45</v>
      </c>
      <c r="H1547" s="10">
        <v>8</v>
      </c>
    </row>
    <row r="1548" spans="1:8">
      <c r="A1548" s="11" t="s">
        <v>1566</v>
      </c>
      <c r="B1548" s="12" t="s">
        <v>22</v>
      </c>
      <c r="C1548" s="12">
        <v>320</v>
      </c>
      <c r="D1548" s="12">
        <v>0.72</v>
      </c>
      <c r="E1548" s="12">
        <v>0.69699999999999995</v>
      </c>
      <c r="F1548" s="12">
        <v>0.65600000000000003</v>
      </c>
      <c r="G1548" s="12">
        <v>19377.3</v>
      </c>
      <c r="H1548" s="13">
        <v>4</v>
      </c>
    </row>
    <row r="1549" spans="1:8">
      <c r="A1549" s="8" t="s">
        <v>1567</v>
      </c>
      <c r="B1549" s="9" t="s">
        <v>59</v>
      </c>
      <c r="C1549" s="9">
        <v>541</v>
      </c>
      <c r="D1549" s="9">
        <v>0.75900000000000001</v>
      </c>
      <c r="E1549" s="9">
        <v>0.76400000000000001</v>
      </c>
      <c r="F1549" s="9">
        <v>0.65400000000000003</v>
      </c>
      <c r="G1549" s="9">
        <v>30609.65</v>
      </c>
      <c r="H1549" s="10">
        <v>12</v>
      </c>
    </row>
    <row r="1550" spans="1:8">
      <c r="A1550" s="11" t="s">
        <v>1568</v>
      </c>
      <c r="B1550" s="12" t="s">
        <v>31</v>
      </c>
      <c r="C1550" s="12">
        <v>908</v>
      </c>
      <c r="D1550" s="12">
        <v>0.627</v>
      </c>
      <c r="E1550" s="12">
        <v>0.59199999999999997</v>
      </c>
      <c r="F1550" s="12">
        <v>0.55300000000000005</v>
      </c>
      <c r="G1550" s="12">
        <v>7345.96</v>
      </c>
      <c r="H1550" s="13">
        <v>6</v>
      </c>
    </row>
    <row r="1551" spans="1:8">
      <c r="A1551" s="8" t="s">
        <v>1569</v>
      </c>
      <c r="B1551" s="9" t="s">
        <v>59</v>
      </c>
      <c r="C1551" s="9">
        <v>255</v>
      </c>
      <c r="D1551" s="9">
        <v>0.73099999999999998</v>
      </c>
      <c r="E1551" s="9">
        <v>0.753</v>
      </c>
      <c r="F1551" s="9">
        <v>0.625</v>
      </c>
      <c r="G1551" s="9">
        <v>27763.08</v>
      </c>
      <c r="H1551" s="10">
        <v>49</v>
      </c>
    </row>
    <row r="1552" spans="1:8">
      <c r="A1552" s="11" t="s">
        <v>1570</v>
      </c>
      <c r="B1552" s="12" t="s">
        <v>7</v>
      </c>
      <c r="C1552" s="12">
        <v>422</v>
      </c>
      <c r="D1552" s="12">
        <v>0.754</v>
      </c>
      <c r="E1552" s="12">
        <v>0.72199999999999998</v>
      </c>
      <c r="F1552" s="12">
        <v>0.71499999999999997</v>
      </c>
      <c r="G1552" s="12">
        <v>11228.93</v>
      </c>
      <c r="H1552" s="13">
        <v>13</v>
      </c>
    </row>
    <row r="1553" spans="1:8">
      <c r="A1553" s="8" t="s">
        <v>1571</v>
      </c>
      <c r="B1553" s="9" t="s">
        <v>87</v>
      </c>
      <c r="C1553" s="9">
        <v>1352</v>
      </c>
      <c r="D1553" s="9">
        <v>0.57399999999999995</v>
      </c>
      <c r="E1553" s="9">
        <v>0.53300000000000003</v>
      </c>
      <c r="F1553" s="9">
        <v>0.47599999999999998</v>
      </c>
      <c r="G1553" s="9">
        <v>6970.54</v>
      </c>
      <c r="H1553" s="10">
        <v>1</v>
      </c>
    </row>
    <row r="1554" spans="1:8">
      <c r="A1554" s="11" t="s">
        <v>1572</v>
      </c>
      <c r="B1554" s="12" t="s">
        <v>87</v>
      </c>
      <c r="C1554" s="12">
        <v>1653</v>
      </c>
      <c r="D1554" s="12">
        <v>0.58799999999999997</v>
      </c>
      <c r="E1554" s="12">
        <v>0.50600000000000001</v>
      </c>
      <c r="F1554" s="12">
        <v>0.52200000000000002</v>
      </c>
      <c r="G1554" s="12">
        <v>5403.47</v>
      </c>
      <c r="H1554" s="13">
        <v>47</v>
      </c>
    </row>
    <row r="1555" spans="1:8">
      <c r="A1555" s="8" t="s">
        <v>1573</v>
      </c>
      <c r="B1555" s="9" t="s">
        <v>29</v>
      </c>
      <c r="C1555" s="9">
        <v>397</v>
      </c>
      <c r="D1555" s="9">
        <v>0.67</v>
      </c>
      <c r="E1555" s="9">
        <v>0.65200000000000002</v>
      </c>
      <c r="F1555" s="9">
        <v>0.53800000000000003</v>
      </c>
      <c r="G1555" s="9">
        <v>54972.41</v>
      </c>
      <c r="H1555" s="10">
        <v>4</v>
      </c>
    </row>
    <row r="1556" spans="1:8">
      <c r="A1556" s="11" t="s">
        <v>1574</v>
      </c>
      <c r="B1556" s="12" t="s">
        <v>49</v>
      </c>
      <c r="C1556" s="12">
        <v>7478</v>
      </c>
      <c r="D1556" s="12">
        <v>0.68</v>
      </c>
      <c r="E1556" s="12">
        <v>0.621</v>
      </c>
      <c r="F1556" s="12">
        <v>0.628</v>
      </c>
      <c r="G1556" s="12">
        <v>13781.36</v>
      </c>
      <c r="H1556" s="13">
        <v>28</v>
      </c>
    </row>
    <row r="1557" spans="1:8">
      <c r="A1557" s="8" t="s">
        <v>902</v>
      </c>
      <c r="B1557" s="9" t="s">
        <v>22</v>
      </c>
      <c r="C1557" s="9">
        <v>641</v>
      </c>
      <c r="D1557" s="9">
        <v>0.71</v>
      </c>
      <c r="E1557" s="9">
        <v>0.69699999999999995</v>
      </c>
      <c r="F1557" s="9">
        <v>0.63900000000000001</v>
      </c>
      <c r="G1557" s="9">
        <v>36596.92</v>
      </c>
      <c r="H1557" s="10">
        <v>7</v>
      </c>
    </row>
    <row r="1558" spans="1:8">
      <c r="A1558" s="11" t="s">
        <v>98</v>
      </c>
      <c r="B1558" s="12" t="s">
        <v>59</v>
      </c>
      <c r="C1558" s="12">
        <v>299</v>
      </c>
      <c r="D1558" s="12">
        <v>0.76900000000000002</v>
      </c>
      <c r="E1558" s="12">
        <v>0.76300000000000001</v>
      </c>
      <c r="F1558" s="12">
        <v>0.68799999999999994</v>
      </c>
      <c r="G1558" s="12">
        <v>26395.58</v>
      </c>
      <c r="H1558" s="13">
        <v>12</v>
      </c>
    </row>
    <row r="1559" spans="1:8">
      <c r="A1559" s="8" t="s">
        <v>1575</v>
      </c>
      <c r="B1559" s="9" t="s">
        <v>16</v>
      </c>
      <c r="C1559" s="9">
        <v>656</v>
      </c>
      <c r="D1559" s="9">
        <v>0.66</v>
      </c>
      <c r="E1559" s="9">
        <v>0.65900000000000003</v>
      </c>
      <c r="F1559" s="9">
        <v>0.54100000000000004</v>
      </c>
      <c r="G1559" s="9">
        <v>15736.28</v>
      </c>
      <c r="H1559" s="10">
        <v>8</v>
      </c>
    </row>
    <row r="1560" spans="1:8">
      <c r="A1560" s="11" t="s">
        <v>1576</v>
      </c>
      <c r="B1560" s="12" t="s">
        <v>14</v>
      </c>
      <c r="C1560" s="12">
        <v>705</v>
      </c>
      <c r="D1560" s="12">
        <v>0.67400000000000004</v>
      </c>
      <c r="E1560" s="12">
        <v>0.69899999999999995</v>
      </c>
      <c r="F1560" s="12">
        <v>0.52100000000000002</v>
      </c>
      <c r="G1560" s="12">
        <v>21711.46</v>
      </c>
      <c r="H1560" s="13">
        <v>19</v>
      </c>
    </row>
    <row r="1561" spans="1:8">
      <c r="A1561" s="8" t="s">
        <v>1577</v>
      </c>
      <c r="B1561" s="9" t="s">
        <v>148</v>
      </c>
      <c r="C1561" s="9">
        <v>869</v>
      </c>
      <c r="D1561" s="9">
        <v>0.64</v>
      </c>
      <c r="E1561" s="9">
        <v>0.65700000000000003</v>
      </c>
      <c r="F1561" s="9">
        <v>0.52600000000000002</v>
      </c>
      <c r="G1561" s="9">
        <v>18732.169999999998</v>
      </c>
      <c r="H1561" s="10">
        <v>21</v>
      </c>
    </row>
    <row r="1562" spans="1:8">
      <c r="A1562" s="11" t="s">
        <v>1578</v>
      </c>
      <c r="B1562" s="12" t="s">
        <v>16</v>
      </c>
      <c r="C1562" s="12">
        <v>534</v>
      </c>
      <c r="D1562" s="12">
        <v>0.63800000000000001</v>
      </c>
      <c r="E1562" s="12">
        <v>0.62</v>
      </c>
      <c r="F1562" s="12">
        <v>0.52</v>
      </c>
      <c r="G1562" s="12">
        <v>10971.27</v>
      </c>
      <c r="H1562" s="13">
        <v>8</v>
      </c>
    </row>
    <row r="1563" spans="1:8">
      <c r="A1563" s="8" t="s">
        <v>1579</v>
      </c>
      <c r="B1563" s="9" t="s">
        <v>87</v>
      </c>
      <c r="C1563" s="9">
        <v>1026</v>
      </c>
      <c r="D1563" s="9">
        <v>0.51200000000000001</v>
      </c>
      <c r="E1563" s="9">
        <v>0.52500000000000002</v>
      </c>
      <c r="F1563" s="9">
        <v>0.36499999999999999</v>
      </c>
      <c r="G1563" s="9">
        <v>6929.19</v>
      </c>
      <c r="H1563" s="10">
        <v>34</v>
      </c>
    </row>
    <row r="1564" spans="1:8">
      <c r="A1564" s="11" t="s">
        <v>1580</v>
      </c>
      <c r="B1564" s="12" t="s">
        <v>7</v>
      </c>
      <c r="C1564" s="12">
        <v>392</v>
      </c>
      <c r="D1564" s="12">
        <v>0.69</v>
      </c>
      <c r="E1564" s="12">
        <v>0.66600000000000004</v>
      </c>
      <c r="F1564" s="12">
        <v>0.61199999999999999</v>
      </c>
      <c r="G1564" s="12">
        <v>11853.79</v>
      </c>
      <c r="H1564" s="13">
        <v>6</v>
      </c>
    </row>
    <row r="1565" spans="1:8">
      <c r="A1565" s="8" t="s">
        <v>1581</v>
      </c>
      <c r="B1565" s="9" t="s">
        <v>33</v>
      </c>
      <c r="C1565" s="9">
        <v>357</v>
      </c>
      <c r="D1565" s="9">
        <v>0.69799999999999995</v>
      </c>
      <c r="E1565" s="9">
        <v>0.70299999999999996</v>
      </c>
      <c r="F1565" s="9">
        <v>0.58199999999999996</v>
      </c>
      <c r="G1565" s="9">
        <v>48718.78</v>
      </c>
      <c r="H1565" s="10">
        <v>7</v>
      </c>
    </row>
    <row r="1566" spans="1:8">
      <c r="A1566" s="11" t="s">
        <v>1582</v>
      </c>
      <c r="B1566" s="12" t="s">
        <v>10</v>
      </c>
      <c r="C1566" s="12">
        <v>409</v>
      </c>
      <c r="D1566" s="12">
        <v>0.65900000000000003</v>
      </c>
      <c r="E1566" s="12">
        <v>0.67700000000000005</v>
      </c>
      <c r="F1566" s="12">
        <v>0.53400000000000003</v>
      </c>
      <c r="G1566" s="12">
        <v>20979.33</v>
      </c>
      <c r="H1566" s="13">
        <v>14</v>
      </c>
    </row>
    <row r="1567" spans="1:8">
      <c r="A1567" s="8" t="s">
        <v>1583</v>
      </c>
      <c r="B1567" s="9" t="s">
        <v>24</v>
      </c>
      <c r="C1567" s="9">
        <v>320</v>
      </c>
      <c r="D1567" s="9">
        <v>0.55500000000000005</v>
      </c>
      <c r="E1567" s="9">
        <v>0.54100000000000004</v>
      </c>
      <c r="F1567" s="9">
        <v>0.41799999999999998</v>
      </c>
      <c r="G1567" s="9">
        <v>9393.52</v>
      </c>
      <c r="H1567" s="10">
        <v>0</v>
      </c>
    </row>
    <row r="1568" spans="1:8">
      <c r="A1568" s="11" t="s">
        <v>1584</v>
      </c>
      <c r="B1568" s="12" t="s">
        <v>16</v>
      </c>
      <c r="C1568" s="12">
        <v>696</v>
      </c>
      <c r="D1568" s="12">
        <v>0.66</v>
      </c>
      <c r="E1568" s="12">
        <v>0.64200000000000002</v>
      </c>
      <c r="F1568" s="12">
        <v>0.53500000000000003</v>
      </c>
      <c r="G1568" s="12">
        <v>11693.03</v>
      </c>
      <c r="H1568" s="13">
        <v>18</v>
      </c>
    </row>
    <row r="1569" spans="1:8">
      <c r="A1569" s="8" t="s">
        <v>1585</v>
      </c>
      <c r="B1569" s="9" t="s">
        <v>7</v>
      </c>
      <c r="C1569" s="9">
        <v>248</v>
      </c>
      <c r="D1569" s="9">
        <v>0.7</v>
      </c>
      <c r="E1569" s="9">
        <v>0.68200000000000005</v>
      </c>
      <c r="F1569" s="9">
        <v>0.623</v>
      </c>
      <c r="G1569" s="9">
        <v>12438.45</v>
      </c>
      <c r="H1569" s="10">
        <v>1</v>
      </c>
    </row>
    <row r="1570" spans="1:8">
      <c r="A1570" s="11" t="s">
        <v>1586</v>
      </c>
      <c r="B1570" s="12" t="s">
        <v>33</v>
      </c>
      <c r="C1570" s="12">
        <v>423</v>
      </c>
      <c r="D1570" s="12">
        <v>0.67200000000000004</v>
      </c>
      <c r="E1570" s="12">
        <v>0.68700000000000006</v>
      </c>
      <c r="F1570" s="12">
        <v>0.54700000000000004</v>
      </c>
      <c r="G1570" s="12">
        <v>72605.27</v>
      </c>
      <c r="H1570" s="13">
        <v>9</v>
      </c>
    </row>
    <row r="1571" spans="1:8">
      <c r="A1571" s="8" t="s">
        <v>1587</v>
      </c>
      <c r="B1571" s="9" t="s">
        <v>16</v>
      </c>
      <c r="C1571" s="9">
        <v>924</v>
      </c>
      <c r="D1571" s="9">
        <v>0.624</v>
      </c>
      <c r="E1571" s="9">
        <v>0.624</v>
      </c>
      <c r="F1571" s="9">
        <v>0.47499999999999998</v>
      </c>
      <c r="G1571" s="9">
        <v>9780.6200000000008</v>
      </c>
      <c r="H1571" s="10">
        <v>10</v>
      </c>
    </row>
    <row r="1572" spans="1:8">
      <c r="A1572" s="11" t="s">
        <v>1588</v>
      </c>
      <c r="B1572" s="12" t="s">
        <v>49</v>
      </c>
      <c r="C1572" s="12">
        <v>1808</v>
      </c>
      <c r="D1572" s="12">
        <v>0.59899999999999998</v>
      </c>
      <c r="E1572" s="12">
        <v>0.61499999999999999</v>
      </c>
      <c r="F1572" s="12">
        <v>0.45800000000000002</v>
      </c>
      <c r="G1572" s="12">
        <v>9737.44</v>
      </c>
      <c r="H1572" s="13">
        <v>41</v>
      </c>
    </row>
    <row r="1573" spans="1:8">
      <c r="A1573" s="8" t="s">
        <v>1589</v>
      </c>
      <c r="B1573" s="9" t="s">
        <v>10</v>
      </c>
      <c r="C1573" s="9">
        <v>1032</v>
      </c>
      <c r="D1573" s="9">
        <v>0.71499999999999997</v>
      </c>
      <c r="E1573" s="9">
        <v>0.70899999999999996</v>
      </c>
      <c r="F1573" s="9">
        <v>0.64300000000000002</v>
      </c>
      <c r="G1573" s="9">
        <v>15248.92</v>
      </c>
      <c r="H1573" s="10">
        <v>23</v>
      </c>
    </row>
    <row r="1574" spans="1:8">
      <c r="A1574" s="11" t="s">
        <v>1590</v>
      </c>
      <c r="B1574" s="12" t="s">
        <v>16</v>
      </c>
      <c r="C1574" s="12">
        <v>656</v>
      </c>
      <c r="D1574" s="12">
        <v>0.73299999999999998</v>
      </c>
      <c r="E1574" s="12">
        <v>0.71499999999999997</v>
      </c>
      <c r="F1574" s="12">
        <v>0.64900000000000002</v>
      </c>
      <c r="G1574" s="12">
        <v>20757.7</v>
      </c>
      <c r="H1574" s="13">
        <v>12</v>
      </c>
    </row>
    <row r="1575" spans="1:8">
      <c r="A1575" s="8" t="s">
        <v>1591</v>
      </c>
      <c r="B1575" s="9" t="s">
        <v>24</v>
      </c>
      <c r="C1575" s="9">
        <v>566</v>
      </c>
      <c r="D1575" s="9">
        <v>0.6</v>
      </c>
      <c r="E1575" s="9">
        <v>0.58799999999999997</v>
      </c>
      <c r="F1575" s="9">
        <v>0.48199999999999998</v>
      </c>
      <c r="G1575" s="9">
        <v>6869.36</v>
      </c>
      <c r="H1575" s="10">
        <v>11</v>
      </c>
    </row>
    <row r="1576" spans="1:8">
      <c r="A1576" s="11" t="s">
        <v>1592</v>
      </c>
      <c r="B1576" s="12" t="s">
        <v>111</v>
      </c>
      <c r="C1576" s="12">
        <v>301</v>
      </c>
      <c r="D1576" s="12">
        <v>0.67500000000000004</v>
      </c>
      <c r="E1576" s="12">
        <v>0.64200000000000002</v>
      </c>
      <c r="F1576" s="12">
        <v>0.60199999999999998</v>
      </c>
      <c r="G1576" s="12">
        <v>20759.38</v>
      </c>
      <c r="H1576" s="13">
        <v>7</v>
      </c>
    </row>
    <row r="1577" spans="1:8">
      <c r="A1577" s="8" t="s">
        <v>1593</v>
      </c>
      <c r="B1577" s="9" t="s">
        <v>148</v>
      </c>
      <c r="C1577" s="9">
        <v>2521</v>
      </c>
      <c r="D1577" s="9">
        <v>0.65700000000000003</v>
      </c>
      <c r="E1577" s="9">
        <v>0.66300000000000003</v>
      </c>
      <c r="F1577" s="9">
        <v>0.51900000000000002</v>
      </c>
      <c r="G1577" s="9">
        <v>15732.01</v>
      </c>
      <c r="H1577" s="10">
        <v>12</v>
      </c>
    </row>
    <row r="1578" spans="1:8">
      <c r="A1578" s="11" t="s">
        <v>1594</v>
      </c>
      <c r="B1578" s="12" t="s">
        <v>22</v>
      </c>
      <c r="C1578" s="12">
        <v>586</v>
      </c>
      <c r="D1578" s="12">
        <v>0.72199999999999998</v>
      </c>
      <c r="E1578" s="12">
        <v>0.72</v>
      </c>
      <c r="F1578" s="12">
        <v>0.63</v>
      </c>
      <c r="G1578" s="12">
        <v>33882.730000000003</v>
      </c>
      <c r="H1578" s="13">
        <v>24</v>
      </c>
    </row>
    <row r="1579" spans="1:8">
      <c r="A1579" s="8" t="s">
        <v>1595</v>
      </c>
      <c r="B1579" s="9" t="s">
        <v>22</v>
      </c>
      <c r="C1579" s="9">
        <v>356</v>
      </c>
      <c r="D1579" s="9">
        <v>0.70599999999999996</v>
      </c>
      <c r="E1579" s="9">
        <v>0.71599999999999997</v>
      </c>
      <c r="F1579" s="9">
        <v>0.59</v>
      </c>
      <c r="G1579" s="9">
        <v>24529.14</v>
      </c>
      <c r="H1579" s="10">
        <v>10</v>
      </c>
    </row>
    <row r="1580" spans="1:8">
      <c r="A1580" s="11" t="s">
        <v>1596</v>
      </c>
      <c r="B1580" s="12" t="s">
        <v>16</v>
      </c>
      <c r="C1580" s="12">
        <v>151</v>
      </c>
      <c r="D1580" s="12">
        <v>0.67</v>
      </c>
      <c r="E1580" s="12">
        <v>0.68300000000000005</v>
      </c>
      <c r="F1580" s="12">
        <v>0.54600000000000004</v>
      </c>
      <c r="G1580" s="12">
        <v>22730.79</v>
      </c>
      <c r="H1580" s="13">
        <v>2</v>
      </c>
    </row>
    <row r="1581" spans="1:8">
      <c r="A1581" s="8" t="s">
        <v>1597</v>
      </c>
      <c r="B1581" s="9" t="s">
        <v>19</v>
      </c>
      <c r="C1581" s="9">
        <v>1854</v>
      </c>
      <c r="D1581" s="9">
        <v>0.52600000000000002</v>
      </c>
      <c r="E1581" s="9">
        <v>0.54600000000000004</v>
      </c>
      <c r="F1581" s="9">
        <v>0.38500000000000001</v>
      </c>
      <c r="G1581" s="9">
        <v>7317.75</v>
      </c>
      <c r="H1581" s="10">
        <v>10</v>
      </c>
    </row>
    <row r="1582" spans="1:8">
      <c r="A1582" s="11" t="s">
        <v>1598</v>
      </c>
      <c r="B1582" s="12" t="s">
        <v>33</v>
      </c>
      <c r="C1582" s="12">
        <v>367</v>
      </c>
      <c r="D1582" s="12">
        <v>0.74199999999999999</v>
      </c>
      <c r="E1582" s="12">
        <v>0.70099999999999996</v>
      </c>
      <c r="F1582" s="12">
        <v>0.68200000000000005</v>
      </c>
      <c r="G1582" s="12">
        <v>77671.72</v>
      </c>
      <c r="H1582" s="13">
        <v>4</v>
      </c>
    </row>
    <row r="1583" spans="1:8">
      <c r="A1583" s="8" t="s">
        <v>1599</v>
      </c>
      <c r="B1583" s="9" t="s">
        <v>22</v>
      </c>
      <c r="C1583" s="9">
        <v>498</v>
      </c>
      <c r="D1583" s="9">
        <v>0.746</v>
      </c>
      <c r="E1583" s="9">
        <v>0.752</v>
      </c>
      <c r="F1583" s="9">
        <v>0.66800000000000004</v>
      </c>
      <c r="G1583" s="9">
        <v>24572.7</v>
      </c>
      <c r="H1583" s="10">
        <v>11</v>
      </c>
    </row>
    <row r="1584" spans="1:8">
      <c r="A1584" s="11" t="s">
        <v>698</v>
      </c>
      <c r="B1584" s="12" t="s">
        <v>82</v>
      </c>
      <c r="C1584" s="12">
        <v>1153</v>
      </c>
      <c r="D1584" s="12">
        <v>0.61499999999999999</v>
      </c>
      <c r="E1584" s="12">
        <v>0.60699999999999998</v>
      </c>
      <c r="F1584" s="12">
        <v>0.51700000000000002</v>
      </c>
      <c r="G1584" s="12">
        <v>10174.89</v>
      </c>
      <c r="H1584" s="13">
        <v>20</v>
      </c>
    </row>
    <row r="1585" spans="1:8">
      <c r="A1585" s="8" t="s">
        <v>1600</v>
      </c>
      <c r="B1585" s="9" t="s">
        <v>16</v>
      </c>
      <c r="C1585" s="9">
        <v>822</v>
      </c>
      <c r="D1585" s="9">
        <v>0.64500000000000002</v>
      </c>
      <c r="E1585" s="9">
        <v>0.624</v>
      </c>
      <c r="F1585" s="9">
        <v>0.53100000000000003</v>
      </c>
      <c r="G1585" s="9">
        <v>11470.47</v>
      </c>
      <c r="H1585" s="10">
        <v>11</v>
      </c>
    </row>
    <row r="1586" spans="1:8">
      <c r="A1586" s="11" t="s">
        <v>1601</v>
      </c>
      <c r="B1586" s="12" t="s">
        <v>87</v>
      </c>
      <c r="C1586" s="12">
        <v>1285</v>
      </c>
      <c r="D1586" s="12">
        <v>0.55000000000000004</v>
      </c>
      <c r="E1586" s="12">
        <v>0.51900000000000002</v>
      </c>
      <c r="F1586" s="12">
        <v>0.47199999999999998</v>
      </c>
      <c r="G1586" s="12">
        <v>4530.24</v>
      </c>
      <c r="H1586" s="13">
        <v>1</v>
      </c>
    </row>
    <row r="1587" spans="1:8">
      <c r="A1587" s="8" t="s">
        <v>1602</v>
      </c>
      <c r="B1587" s="9" t="s">
        <v>33</v>
      </c>
      <c r="C1587" s="9">
        <v>382</v>
      </c>
      <c r="D1587" s="9">
        <v>0.71</v>
      </c>
      <c r="E1587" s="9">
        <v>0.70299999999999996</v>
      </c>
      <c r="F1587" s="9">
        <v>0.61599999999999999</v>
      </c>
      <c r="G1587" s="9">
        <v>18525.75</v>
      </c>
      <c r="H1587" s="10">
        <v>6</v>
      </c>
    </row>
    <row r="1588" spans="1:8">
      <c r="A1588" s="11" t="s">
        <v>1603</v>
      </c>
      <c r="B1588" s="12" t="s">
        <v>24</v>
      </c>
      <c r="C1588" s="12">
        <v>1890</v>
      </c>
      <c r="D1588" s="12">
        <v>0.67</v>
      </c>
      <c r="E1588" s="12">
        <v>0.64800000000000002</v>
      </c>
      <c r="F1588" s="12">
        <v>0.56200000000000006</v>
      </c>
      <c r="G1588" s="12">
        <v>22498.15</v>
      </c>
      <c r="H1588" s="13">
        <v>36</v>
      </c>
    </row>
    <row r="1589" spans="1:8">
      <c r="A1589" s="8" t="s">
        <v>1604</v>
      </c>
      <c r="B1589" s="9" t="s">
        <v>87</v>
      </c>
      <c r="C1589" s="9">
        <v>5782</v>
      </c>
      <c r="D1589" s="9">
        <v>0.72</v>
      </c>
      <c r="E1589" s="9">
        <v>0.64600000000000002</v>
      </c>
      <c r="F1589" s="9">
        <v>0.73899999999999999</v>
      </c>
      <c r="G1589" s="9">
        <v>6672</v>
      </c>
      <c r="H1589" s="10">
        <v>74</v>
      </c>
    </row>
    <row r="1590" spans="1:8">
      <c r="A1590" s="11" t="s">
        <v>1605</v>
      </c>
      <c r="B1590" s="12" t="s">
        <v>64</v>
      </c>
      <c r="C1590" s="12">
        <v>1128</v>
      </c>
      <c r="D1590" s="12">
        <v>0.65400000000000003</v>
      </c>
      <c r="E1590" s="12">
        <v>0.64</v>
      </c>
      <c r="F1590" s="12">
        <v>0.54</v>
      </c>
      <c r="G1590" s="12">
        <v>57370.27</v>
      </c>
      <c r="H1590" s="13">
        <v>11</v>
      </c>
    </row>
    <row r="1591" spans="1:8">
      <c r="A1591" s="8" t="s">
        <v>1606</v>
      </c>
      <c r="B1591" s="9" t="s">
        <v>16</v>
      </c>
      <c r="C1591" s="9">
        <v>194</v>
      </c>
      <c r="D1591" s="9">
        <v>0.7</v>
      </c>
      <c r="E1591" s="9">
        <v>0.65700000000000003</v>
      </c>
      <c r="F1591" s="9">
        <v>0.624</v>
      </c>
      <c r="G1591" s="9">
        <v>15202.14</v>
      </c>
      <c r="H1591" s="10">
        <v>7</v>
      </c>
    </row>
    <row r="1592" spans="1:8">
      <c r="A1592" s="11" t="s">
        <v>1607</v>
      </c>
      <c r="B1592" s="12" t="s">
        <v>16</v>
      </c>
      <c r="C1592" s="12">
        <v>635</v>
      </c>
      <c r="D1592" s="12">
        <v>0.7</v>
      </c>
      <c r="E1592" s="12">
        <v>0.71399999999999997</v>
      </c>
      <c r="F1592" s="12">
        <v>0.56200000000000006</v>
      </c>
      <c r="G1592" s="12">
        <v>27102.52</v>
      </c>
      <c r="H1592" s="13">
        <v>13</v>
      </c>
    </row>
    <row r="1593" spans="1:8">
      <c r="A1593" s="8" t="s">
        <v>1608</v>
      </c>
      <c r="B1593" s="9" t="s">
        <v>39</v>
      </c>
      <c r="C1593" s="9">
        <v>2351</v>
      </c>
      <c r="D1593" s="9">
        <v>0.58799999999999997</v>
      </c>
      <c r="E1593" s="9">
        <v>0.54900000000000004</v>
      </c>
      <c r="F1593" s="9">
        <v>0.46400000000000002</v>
      </c>
      <c r="G1593" s="9">
        <v>6481.4</v>
      </c>
      <c r="H1593" s="10">
        <v>114</v>
      </c>
    </row>
    <row r="1594" spans="1:8">
      <c r="A1594" s="11" t="s">
        <v>1609</v>
      </c>
      <c r="B1594" s="12" t="s">
        <v>19</v>
      </c>
      <c r="C1594" s="12">
        <v>885</v>
      </c>
      <c r="D1594" s="12">
        <v>0.57999999999999996</v>
      </c>
      <c r="E1594" s="12">
        <v>0.56899999999999995</v>
      </c>
      <c r="F1594" s="12">
        <v>0.46600000000000003</v>
      </c>
      <c r="G1594" s="12">
        <v>7053.71</v>
      </c>
      <c r="H1594" s="13">
        <v>39</v>
      </c>
    </row>
    <row r="1595" spans="1:8">
      <c r="A1595" s="8" t="s">
        <v>1610</v>
      </c>
      <c r="B1595" s="9" t="s">
        <v>49</v>
      </c>
      <c r="C1595" s="9">
        <v>3513</v>
      </c>
      <c r="D1595" s="9">
        <v>0.623</v>
      </c>
      <c r="E1595" s="9">
        <v>0.59899999999999998</v>
      </c>
      <c r="F1595" s="9">
        <v>0.52</v>
      </c>
      <c r="G1595" s="9">
        <v>25866.74</v>
      </c>
      <c r="H1595" s="10">
        <v>27</v>
      </c>
    </row>
    <row r="1596" spans="1:8">
      <c r="A1596" s="11" t="s">
        <v>1611</v>
      </c>
      <c r="B1596" s="12" t="s">
        <v>22</v>
      </c>
      <c r="C1596" s="12">
        <v>485</v>
      </c>
      <c r="D1596" s="12">
        <v>0.65200000000000002</v>
      </c>
      <c r="E1596" s="12">
        <v>0.66100000000000003</v>
      </c>
      <c r="F1596" s="12">
        <v>0.52900000000000003</v>
      </c>
      <c r="G1596" s="12">
        <v>27359.35</v>
      </c>
      <c r="H1596" s="13">
        <v>3</v>
      </c>
    </row>
    <row r="1597" spans="1:8">
      <c r="A1597" s="8" t="s">
        <v>1612</v>
      </c>
      <c r="B1597" s="9" t="s">
        <v>31</v>
      </c>
      <c r="C1597" s="9">
        <v>769</v>
      </c>
      <c r="D1597" s="9">
        <v>0.623</v>
      </c>
      <c r="E1597" s="9">
        <v>0.53300000000000003</v>
      </c>
      <c r="F1597" s="9">
        <v>0.59799999999999998</v>
      </c>
      <c r="G1597" s="9">
        <v>6351.38</v>
      </c>
      <c r="H1597" s="10">
        <v>42</v>
      </c>
    </row>
    <row r="1598" spans="1:8">
      <c r="A1598" s="11" t="s">
        <v>1613</v>
      </c>
      <c r="B1598" s="12" t="s">
        <v>33</v>
      </c>
      <c r="C1598" s="12">
        <v>6741</v>
      </c>
      <c r="D1598" s="12">
        <v>0.68400000000000005</v>
      </c>
      <c r="E1598" s="12">
        <v>0.66400000000000003</v>
      </c>
      <c r="F1598" s="12">
        <v>0.56699999999999995</v>
      </c>
      <c r="G1598" s="12">
        <v>7501.44</v>
      </c>
      <c r="H1598" s="13">
        <v>82</v>
      </c>
    </row>
    <row r="1599" spans="1:8">
      <c r="A1599" s="8" t="s">
        <v>1614</v>
      </c>
      <c r="B1599" s="9" t="s">
        <v>111</v>
      </c>
      <c r="C1599" s="9">
        <v>1220</v>
      </c>
      <c r="D1599" s="9">
        <v>0.68400000000000005</v>
      </c>
      <c r="E1599" s="9">
        <v>0.67500000000000004</v>
      </c>
      <c r="F1599" s="9">
        <v>0.57899999999999996</v>
      </c>
      <c r="G1599" s="9">
        <v>33388.9</v>
      </c>
      <c r="H1599" s="10">
        <v>8</v>
      </c>
    </row>
    <row r="1600" spans="1:8">
      <c r="A1600" s="11" t="s">
        <v>1615</v>
      </c>
      <c r="B1600" s="12" t="s">
        <v>14</v>
      </c>
      <c r="C1600" s="12">
        <v>1340</v>
      </c>
      <c r="D1600" s="12">
        <v>0.63700000000000001</v>
      </c>
      <c r="E1600" s="12">
        <v>0.66200000000000003</v>
      </c>
      <c r="F1600" s="12">
        <v>0.48</v>
      </c>
      <c r="G1600" s="12">
        <v>20054.419999999998</v>
      </c>
      <c r="H1600" s="13">
        <v>5</v>
      </c>
    </row>
    <row r="1601" spans="1:8">
      <c r="A1601" s="8" t="s">
        <v>1616</v>
      </c>
      <c r="B1601" s="9" t="s">
        <v>16</v>
      </c>
      <c r="C1601" s="9">
        <v>410</v>
      </c>
      <c r="D1601" s="9">
        <v>0.69</v>
      </c>
      <c r="E1601" s="9">
        <v>0.66800000000000004</v>
      </c>
      <c r="F1601" s="9">
        <v>0.58899999999999997</v>
      </c>
      <c r="G1601" s="9">
        <v>8350.64</v>
      </c>
      <c r="H1601" s="10">
        <v>3</v>
      </c>
    </row>
    <row r="1602" spans="1:8">
      <c r="A1602" s="11" t="s">
        <v>1617</v>
      </c>
      <c r="B1602" s="12" t="s">
        <v>87</v>
      </c>
      <c r="C1602" s="12">
        <v>703</v>
      </c>
      <c r="D1602" s="12">
        <v>0.60199999999999998</v>
      </c>
      <c r="E1602" s="12">
        <v>0.56999999999999995</v>
      </c>
      <c r="F1602" s="12">
        <v>0.51500000000000001</v>
      </c>
      <c r="G1602" s="12">
        <v>10561.69</v>
      </c>
      <c r="H1602" s="13">
        <v>1</v>
      </c>
    </row>
    <row r="1603" spans="1:8">
      <c r="A1603" s="8" t="s">
        <v>1618</v>
      </c>
      <c r="B1603" s="9" t="s">
        <v>49</v>
      </c>
      <c r="C1603" s="9">
        <v>1266</v>
      </c>
      <c r="D1603" s="9">
        <v>0.59399999999999997</v>
      </c>
      <c r="E1603" s="9">
        <v>0.629</v>
      </c>
      <c r="F1603" s="9">
        <v>0.45100000000000001</v>
      </c>
      <c r="G1603" s="9">
        <v>10167.629999999999</v>
      </c>
      <c r="H1603" s="10">
        <v>33</v>
      </c>
    </row>
    <row r="1604" spans="1:8">
      <c r="A1604" s="11" t="s">
        <v>1619</v>
      </c>
      <c r="B1604" s="12" t="s">
        <v>7</v>
      </c>
      <c r="C1604" s="12">
        <v>218</v>
      </c>
      <c r="D1604" s="12">
        <v>0.754</v>
      </c>
      <c r="E1604" s="12">
        <v>0.72299999999999998</v>
      </c>
      <c r="F1604" s="12">
        <v>0.68500000000000005</v>
      </c>
      <c r="G1604" s="12">
        <v>42757.16</v>
      </c>
      <c r="H1604" s="13">
        <v>2</v>
      </c>
    </row>
    <row r="1605" spans="1:8">
      <c r="A1605" s="8" t="s">
        <v>1620</v>
      </c>
      <c r="B1605" s="9" t="s">
        <v>7</v>
      </c>
      <c r="C1605" s="9">
        <v>287</v>
      </c>
      <c r="D1605" s="9">
        <v>0.73</v>
      </c>
      <c r="E1605" s="9">
        <v>0.72</v>
      </c>
      <c r="F1605" s="9">
        <v>0.64500000000000002</v>
      </c>
      <c r="G1605" s="9">
        <v>23550.52</v>
      </c>
      <c r="H1605" s="10">
        <v>9</v>
      </c>
    </row>
    <row r="1606" spans="1:8">
      <c r="A1606" s="11" t="s">
        <v>1621</v>
      </c>
      <c r="B1606" s="12" t="s">
        <v>24</v>
      </c>
      <c r="C1606" s="12">
        <v>524</v>
      </c>
      <c r="D1606" s="12">
        <v>0.63200000000000001</v>
      </c>
      <c r="E1606" s="12">
        <v>0.56599999999999995</v>
      </c>
      <c r="F1606" s="12">
        <v>0.56399999999999995</v>
      </c>
      <c r="G1606" s="12">
        <v>10397.23</v>
      </c>
      <c r="H1606" s="13">
        <v>12</v>
      </c>
    </row>
    <row r="1607" spans="1:8">
      <c r="A1607" s="8" t="s">
        <v>1622</v>
      </c>
      <c r="B1607" s="9" t="s">
        <v>16</v>
      </c>
      <c r="C1607" s="9">
        <v>356</v>
      </c>
      <c r="D1607" s="9">
        <v>0.71799999999999997</v>
      </c>
      <c r="E1607" s="9">
        <v>0.69899999999999995</v>
      </c>
      <c r="F1607" s="9">
        <v>0.60699999999999998</v>
      </c>
      <c r="G1607" s="9">
        <v>11158.37</v>
      </c>
      <c r="H1607" s="10">
        <v>5</v>
      </c>
    </row>
    <row r="1608" spans="1:8">
      <c r="A1608" s="11" t="s">
        <v>1623</v>
      </c>
      <c r="B1608" s="12" t="s">
        <v>87</v>
      </c>
      <c r="C1608" s="12">
        <v>958</v>
      </c>
      <c r="D1608" s="12">
        <v>0.56100000000000005</v>
      </c>
      <c r="E1608" s="12">
        <v>0.52</v>
      </c>
      <c r="F1608" s="12">
        <v>0.45600000000000002</v>
      </c>
      <c r="G1608" s="12">
        <v>6291.51</v>
      </c>
      <c r="H1608" s="13">
        <v>0</v>
      </c>
    </row>
    <row r="1609" spans="1:8">
      <c r="A1609" s="8" t="s">
        <v>1624</v>
      </c>
      <c r="B1609" s="9" t="s">
        <v>148</v>
      </c>
      <c r="C1609" s="9">
        <v>1799</v>
      </c>
      <c r="D1609" s="9">
        <v>0.71</v>
      </c>
      <c r="E1609" s="9">
        <v>0.72599999999999998</v>
      </c>
      <c r="F1609" s="9">
        <v>0.61299999999999999</v>
      </c>
      <c r="G1609" s="9">
        <v>26493.58</v>
      </c>
      <c r="H1609" s="10">
        <v>23</v>
      </c>
    </row>
    <row r="1610" spans="1:8">
      <c r="A1610" s="11" t="s">
        <v>1625</v>
      </c>
      <c r="B1610" s="12" t="s">
        <v>22</v>
      </c>
      <c r="C1610" s="12">
        <v>289</v>
      </c>
      <c r="D1610" s="12">
        <v>0.71</v>
      </c>
      <c r="E1610" s="12">
        <v>0.68100000000000005</v>
      </c>
      <c r="F1610" s="12">
        <v>0.63300000000000001</v>
      </c>
      <c r="G1610" s="12">
        <v>32354.87</v>
      </c>
      <c r="H1610" s="13">
        <v>12</v>
      </c>
    </row>
    <row r="1611" spans="1:8">
      <c r="A1611" s="8" t="s">
        <v>1626</v>
      </c>
      <c r="B1611" s="9" t="s">
        <v>33</v>
      </c>
      <c r="C1611" s="9">
        <v>547</v>
      </c>
      <c r="D1611" s="9">
        <v>0.68799999999999994</v>
      </c>
      <c r="E1611" s="9">
        <v>0.68500000000000005</v>
      </c>
      <c r="F1611" s="9">
        <v>0.56499999999999995</v>
      </c>
      <c r="G1611" s="9">
        <v>15917.97</v>
      </c>
      <c r="H1611" s="10">
        <v>8</v>
      </c>
    </row>
    <row r="1612" spans="1:8">
      <c r="A1612" s="11" t="s">
        <v>1627</v>
      </c>
      <c r="B1612" s="12" t="s">
        <v>22</v>
      </c>
      <c r="C1612" s="12">
        <v>198</v>
      </c>
      <c r="D1612" s="12">
        <v>0.73099999999999998</v>
      </c>
      <c r="E1612" s="12">
        <v>0.67900000000000005</v>
      </c>
      <c r="F1612" s="12">
        <v>0.67400000000000004</v>
      </c>
      <c r="G1612" s="12">
        <v>20905.580000000002</v>
      </c>
      <c r="H1612" s="13">
        <v>2</v>
      </c>
    </row>
    <row r="1613" spans="1:8">
      <c r="A1613" s="8" t="s">
        <v>1628</v>
      </c>
      <c r="B1613" s="9" t="s">
        <v>31</v>
      </c>
      <c r="C1613" s="9">
        <v>867</v>
      </c>
      <c r="D1613" s="9">
        <v>0.60499999999999998</v>
      </c>
      <c r="E1613" s="9">
        <v>0.55200000000000005</v>
      </c>
      <c r="F1613" s="9">
        <v>0.52600000000000002</v>
      </c>
      <c r="G1613" s="9">
        <v>6288.36</v>
      </c>
      <c r="H1613" s="10">
        <v>27</v>
      </c>
    </row>
    <row r="1614" spans="1:8">
      <c r="A1614" s="11" t="s">
        <v>1629</v>
      </c>
      <c r="B1614" s="12" t="s">
        <v>7</v>
      </c>
      <c r="C1614" s="12">
        <v>1049</v>
      </c>
      <c r="D1614" s="12">
        <v>0.66700000000000004</v>
      </c>
      <c r="E1614" s="12">
        <v>0.64200000000000002</v>
      </c>
      <c r="F1614" s="12">
        <v>0.57799999999999996</v>
      </c>
      <c r="G1614" s="12">
        <v>19528.740000000002</v>
      </c>
      <c r="H1614" s="13">
        <v>4</v>
      </c>
    </row>
    <row r="1615" spans="1:8">
      <c r="A1615" s="8" t="s">
        <v>1630</v>
      </c>
      <c r="B1615" s="9" t="s">
        <v>24</v>
      </c>
      <c r="C1615" s="9">
        <v>242</v>
      </c>
      <c r="D1615" s="9">
        <v>0.54400000000000004</v>
      </c>
      <c r="E1615" s="9">
        <v>0.53300000000000003</v>
      </c>
      <c r="F1615" s="9">
        <v>0.4</v>
      </c>
      <c r="G1615" s="9">
        <v>9164.8700000000008</v>
      </c>
      <c r="H1615" s="10">
        <v>25</v>
      </c>
    </row>
    <row r="1616" spans="1:8">
      <c r="A1616" s="11" t="s">
        <v>1631</v>
      </c>
      <c r="B1616" s="12" t="s">
        <v>7</v>
      </c>
      <c r="C1616" s="12">
        <v>342</v>
      </c>
      <c r="D1616" s="12">
        <v>0.73599999999999999</v>
      </c>
      <c r="E1616" s="12">
        <v>0.7</v>
      </c>
      <c r="F1616" s="12">
        <v>0.7</v>
      </c>
      <c r="G1616" s="12">
        <v>30175.51</v>
      </c>
      <c r="H1616" s="13">
        <v>4</v>
      </c>
    </row>
    <row r="1617" spans="1:8">
      <c r="A1617" s="8" t="s">
        <v>1632</v>
      </c>
      <c r="B1617" s="9" t="s">
        <v>16</v>
      </c>
      <c r="C1617" s="9">
        <v>128</v>
      </c>
      <c r="D1617" s="9">
        <v>0.63700000000000001</v>
      </c>
      <c r="E1617" s="9">
        <v>0.66900000000000004</v>
      </c>
      <c r="F1617" s="9">
        <v>0.46400000000000002</v>
      </c>
      <c r="G1617" s="9">
        <v>12552.7</v>
      </c>
      <c r="H1617" s="10">
        <v>3</v>
      </c>
    </row>
    <row r="1618" spans="1:8">
      <c r="A1618" s="11" t="s">
        <v>1633</v>
      </c>
      <c r="B1618" s="12" t="s">
        <v>16</v>
      </c>
      <c r="C1618" s="12">
        <v>350</v>
      </c>
      <c r="D1618" s="12">
        <v>0.56000000000000005</v>
      </c>
      <c r="E1618" s="12">
        <v>0.56599999999999995</v>
      </c>
      <c r="F1618" s="12">
        <v>0.38900000000000001</v>
      </c>
      <c r="G1618" s="12">
        <v>8255.52</v>
      </c>
      <c r="H1618" s="13">
        <v>9</v>
      </c>
    </row>
    <row r="1619" spans="1:8">
      <c r="A1619" s="8" t="s">
        <v>1634</v>
      </c>
      <c r="B1619" s="9" t="s">
        <v>49</v>
      </c>
      <c r="C1619" s="9">
        <v>4146</v>
      </c>
      <c r="D1619" s="9">
        <v>0.57999999999999996</v>
      </c>
      <c r="E1619" s="9">
        <v>0.53800000000000003</v>
      </c>
      <c r="F1619" s="9">
        <v>0.47399999999999998</v>
      </c>
      <c r="G1619" s="9">
        <v>8576.6200000000008</v>
      </c>
      <c r="H1619" s="10">
        <v>131</v>
      </c>
    </row>
    <row r="1620" spans="1:8">
      <c r="A1620" s="11" t="s">
        <v>1635</v>
      </c>
      <c r="B1620" s="12" t="s">
        <v>64</v>
      </c>
      <c r="C1620" s="12">
        <v>505</v>
      </c>
      <c r="D1620" s="12">
        <v>0.71</v>
      </c>
      <c r="E1620" s="12">
        <v>0.72199999999999998</v>
      </c>
      <c r="F1620" s="12">
        <v>0.60399999999999998</v>
      </c>
      <c r="G1620" s="12">
        <v>18035.849999999999</v>
      </c>
      <c r="H1620" s="13">
        <v>21</v>
      </c>
    </row>
    <row r="1621" spans="1:8">
      <c r="A1621" s="8" t="s">
        <v>1636</v>
      </c>
      <c r="B1621" s="9" t="s">
        <v>24</v>
      </c>
      <c r="C1621" s="9">
        <v>237</v>
      </c>
      <c r="D1621" s="9">
        <v>0.54700000000000004</v>
      </c>
      <c r="E1621" s="9">
        <v>0.53100000000000003</v>
      </c>
      <c r="F1621" s="9">
        <v>0.40400000000000003</v>
      </c>
      <c r="G1621" s="9">
        <v>9083.5499999999993</v>
      </c>
      <c r="H1621" s="10">
        <v>28</v>
      </c>
    </row>
    <row r="1622" spans="1:8">
      <c r="A1622" s="11" t="s">
        <v>1637</v>
      </c>
      <c r="B1622" s="12" t="s">
        <v>87</v>
      </c>
      <c r="C1622" s="12">
        <v>1316</v>
      </c>
      <c r="D1622" s="12">
        <v>0.59899999999999998</v>
      </c>
      <c r="E1622" s="12">
        <v>0.58299999999999996</v>
      </c>
      <c r="F1622" s="12">
        <v>0.51</v>
      </c>
      <c r="G1622" s="12">
        <v>8919.39</v>
      </c>
      <c r="H1622" s="13">
        <v>38</v>
      </c>
    </row>
    <row r="1623" spans="1:8">
      <c r="A1623" s="8" t="s">
        <v>1638</v>
      </c>
      <c r="B1623" s="9" t="s">
        <v>7</v>
      </c>
      <c r="C1623" s="9">
        <v>364</v>
      </c>
      <c r="D1623" s="9">
        <v>0.68</v>
      </c>
      <c r="E1623" s="9">
        <v>0.64700000000000002</v>
      </c>
      <c r="F1623" s="9">
        <v>0.57799999999999996</v>
      </c>
      <c r="G1623" s="9">
        <v>18043.86</v>
      </c>
      <c r="H1623" s="10">
        <v>8</v>
      </c>
    </row>
    <row r="1624" spans="1:8">
      <c r="A1624" s="11" t="s">
        <v>1639</v>
      </c>
      <c r="B1624" s="12" t="s">
        <v>7</v>
      </c>
      <c r="C1624" s="12">
        <v>414</v>
      </c>
      <c r="D1624" s="12">
        <v>0.73</v>
      </c>
      <c r="E1624" s="12">
        <v>0.71399999999999997</v>
      </c>
      <c r="F1624" s="12">
        <v>0.67400000000000004</v>
      </c>
      <c r="G1624" s="12">
        <v>14085.49</v>
      </c>
      <c r="H1624" s="13">
        <v>4</v>
      </c>
    </row>
    <row r="1625" spans="1:8">
      <c r="A1625" s="8" t="s">
        <v>1640</v>
      </c>
      <c r="B1625" s="9" t="s">
        <v>7</v>
      </c>
      <c r="C1625" s="9">
        <v>209</v>
      </c>
      <c r="D1625" s="9">
        <v>0.64</v>
      </c>
      <c r="E1625" s="9">
        <v>0.625</v>
      </c>
      <c r="F1625" s="9">
        <v>0.53200000000000003</v>
      </c>
      <c r="G1625" s="9">
        <v>10286.620000000001</v>
      </c>
      <c r="H1625" s="10">
        <v>0</v>
      </c>
    </row>
    <row r="1626" spans="1:8">
      <c r="A1626" s="11" t="s">
        <v>1641</v>
      </c>
      <c r="B1626" s="12" t="s">
        <v>29</v>
      </c>
      <c r="C1626" s="12">
        <v>1049</v>
      </c>
      <c r="D1626" s="12">
        <v>0.71799999999999997</v>
      </c>
      <c r="E1626" s="12">
        <v>0.71399999999999997</v>
      </c>
      <c r="F1626" s="12">
        <v>0.625</v>
      </c>
      <c r="G1626" s="12">
        <v>104092.58</v>
      </c>
      <c r="H1626" s="13">
        <v>16</v>
      </c>
    </row>
    <row r="1627" spans="1:8">
      <c r="A1627" s="8" t="s">
        <v>909</v>
      </c>
      <c r="B1627" s="9" t="s">
        <v>87</v>
      </c>
      <c r="C1627" s="9">
        <v>1951</v>
      </c>
      <c r="D1627" s="9">
        <v>0.61799999999999999</v>
      </c>
      <c r="E1627" s="9">
        <v>0.56699999999999995</v>
      </c>
      <c r="F1627" s="9">
        <v>0.54800000000000004</v>
      </c>
      <c r="G1627" s="9">
        <v>7803.02</v>
      </c>
      <c r="H1627" s="10">
        <v>7</v>
      </c>
    </row>
    <row r="1628" spans="1:8">
      <c r="A1628" s="11" t="s">
        <v>1642</v>
      </c>
      <c r="B1628" s="12" t="s">
        <v>87</v>
      </c>
      <c r="C1628" s="12">
        <v>2366</v>
      </c>
      <c r="D1628" s="12">
        <v>0.59499999999999997</v>
      </c>
      <c r="E1628" s="12">
        <v>0.55900000000000005</v>
      </c>
      <c r="F1628" s="12">
        <v>0.505</v>
      </c>
      <c r="G1628" s="12">
        <v>7489.46</v>
      </c>
      <c r="H1628" s="13">
        <v>11</v>
      </c>
    </row>
    <row r="1629" spans="1:8">
      <c r="A1629" s="8" t="s">
        <v>1643</v>
      </c>
      <c r="B1629" s="9" t="s">
        <v>7</v>
      </c>
      <c r="C1629" s="9">
        <v>527</v>
      </c>
      <c r="D1629" s="9">
        <v>0.71499999999999997</v>
      </c>
      <c r="E1629" s="9">
        <v>0.70199999999999996</v>
      </c>
      <c r="F1629" s="9">
        <v>0.64600000000000002</v>
      </c>
      <c r="G1629" s="9">
        <v>13293.3</v>
      </c>
      <c r="H1629" s="10">
        <v>7</v>
      </c>
    </row>
    <row r="1630" spans="1:8">
      <c r="A1630" s="11" t="s">
        <v>1348</v>
      </c>
      <c r="B1630" s="12" t="s">
        <v>87</v>
      </c>
      <c r="C1630" s="12">
        <v>1051</v>
      </c>
      <c r="D1630" s="12">
        <v>0.60899999999999999</v>
      </c>
      <c r="E1630" s="12">
        <v>0.55300000000000005</v>
      </c>
      <c r="F1630" s="12">
        <v>0.55100000000000005</v>
      </c>
      <c r="G1630" s="12">
        <v>7324.76</v>
      </c>
      <c r="H1630" s="13">
        <v>4</v>
      </c>
    </row>
    <row r="1631" spans="1:8">
      <c r="A1631" s="8" t="s">
        <v>1644</v>
      </c>
      <c r="B1631" s="9" t="s">
        <v>7</v>
      </c>
      <c r="C1631" s="9">
        <v>75</v>
      </c>
      <c r="D1631" s="9">
        <v>0.77200000000000002</v>
      </c>
      <c r="E1631" s="9">
        <v>0.73099999999999998</v>
      </c>
      <c r="F1631" s="9">
        <v>0.77300000000000002</v>
      </c>
      <c r="G1631" s="9">
        <v>31663.66</v>
      </c>
      <c r="H1631" s="10">
        <v>1</v>
      </c>
    </row>
    <row r="1632" spans="1:8">
      <c r="A1632" s="11" t="s">
        <v>1645</v>
      </c>
      <c r="B1632" s="12" t="s">
        <v>16</v>
      </c>
      <c r="C1632" s="12">
        <v>716</v>
      </c>
      <c r="D1632" s="12">
        <v>0.72</v>
      </c>
      <c r="E1632" s="12">
        <v>0.72299999999999998</v>
      </c>
      <c r="F1632" s="12">
        <v>0.63</v>
      </c>
      <c r="G1632" s="12">
        <v>23429.57</v>
      </c>
      <c r="H1632" s="13">
        <v>12</v>
      </c>
    </row>
    <row r="1633" spans="1:8">
      <c r="A1633" s="8" t="s">
        <v>1646</v>
      </c>
      <c r="B1633" s="9" t="s">
        <v>16</v>
      </c>
      <c r="C1633" s="9">
        <v>412</v>
      </c>
      <c r="D1633" s="9">
        <v>0.70299999999999996</v>
      </c>
      <c r="E1633" s="9">
        <v>0.71099999999999997</v>
      </c>
      <c r="F1633" s="9">
        <v>0.57899999999999996</v>
      </c>
      <c r="G1633" s="9">
        <v>15053.81</v>
      </c>
      <c r="H1633" s="10">
        <v>9</v>
      </c>
    </row>
    <row r="1634" spans="1:8">
      <c r="A1634" s="11" t="s">
        <v>1647</v>
      </c>
      <c r="B1634" s="12" t="s">
        <v>7</v>
      </c>
      <c r="C1634" s="12">
        <v>172</v>
      </c>
      <c r="D1634" s="12">
        <v>0.73799999999999999</v>
      </c>
      <c r="E1634" s="12">
        <v>0.70399999999999996</v>
      </c>
      <c r="F1634" s="12">
        <v>0.69</v>
      </c>
      <c r="G1634" s="12">
        <v>18210.89</v>
      </c>
      <c r="H1634" s="13">
        <v>5</v>
      </c>
    </row>
    <row r="1635" spans="1:8">
      <c r="A1635" s="8" t="s">
        <v>1648</v>
      </c>
      <c r="B1635" s="9" t="s">
        <v>16</v>
      </c>
      <c r="C1635" s="9">
        <v>815</v>
      </c>
      <c r="D1635" s="9">
        <v>0.63400000000000001</v>
      </c>
      <c r="E1635" s="9">
        <v>0.61599999999999999</v>
      </c>
      <c r="F1635" s="9">
        <v>0.52700000000000002</v>
      </c>
      <c r="G1635" s="9">
        <v>11018.53</v>
      </c>
      <c r="H1635" s="10">
        <v>19</v>
      </c>
    </row>
    <row r="1636" spans="1:8">
      <c r="A1636" s="11" t="s">
        <v>1649</v>
      </c>
      <c r="B1636" s="12" t="s">
        <v>82</v>
      </c>
      <c r="C1636" s="12">
        <v>1258</v>
      </c>
      <c r="D1636" s="12">
        <v>0.628</v>
      </c>
      <c r="E1636" s="12">
        <v>0.625</v>
      </c>
      <c r="F1636" s="12">
        <v>0.55800000000000005</v>
      </c>
      <c r="G1636" s="12">
        <v>13599.64</v>
      </c>
      <c r="H1636" s="13">
        <v>33</v>
      </c>
    </row>
    <row r="1637" spans="1:8">
      <c r="A1637" s="8" t="s">
        <v>1650</v>
      </c>
      <c r="B1637" s="9" t="s">
        <v>10</v>
      </c>
      <c r="C1637" s="9">
        <v>237</v>
      </c>
      <c r="D1637" s="9">
        <v>0.65</v>
      </c>
      <c r="E1637" s="9">
        <v>0.63800000000000001</v>
      </c>
      <c r="F1637" s="9">
        <v>0.53600000000000003</v>
      </c>
      <c r="G1637" s="9">
        <v>20795.509999999998</v>
      </c>
      <c r="H1637" s="10">
        <v>6</v>
      </c>
    </row>
    <row r="1638" spans="1:8">
      <c r="A1638" s="11" t="s">
        <v>1651</v>
      </c>
      <c r="B1638" s="12" t="s">
        <v>22</v>
      </c>
      <c r="C1638" s="12">
        <v>426</v>
      </c>
      <c r="D1638" s="12">
        <v>0.73199999999999998</v>
      </c>
      <c r="E1638" s="12">
        <v>0.73199999999999998</v>
      </c>
      <c r="F1638" s="12">
        <v>0.65900000000000003</v>
      </c>
      <c r="G1638" s="12">
        <v>49181.3</v>
      </c>
      <c r="H1638" s="13">
        <v>10</v>
      </c>
    </row>
    <row r="1639" spans="1:8">
      <c r="A1639" s="8" t="s">
        <v>1652</v>
      </c>
      <c r="B1639" s="9" t="s">
        <v>29</v>
      </c>
      <c r="C1639" s="9">
        <v>472</v>
      </c>
      <c r="D1639" s="9">
        <v>0.70099999999999996</v>
      </c>
      <c r="E1639" s="9">
        <v>0.7</v>
      </c>
      <c r="F1639" s="9">
        <v>0.60399999999999998</v>
      </c>
      <c r="G1639" s="9">
        <v>25172.86</v>
      </c>
      <c r="H1639" s="10">
        <v>6</v>
      </c>
    </row>
    <row r="1640" spans="1:8">
      <c r="A1640" s="11" t="s">
        <v>1653</v>
      </c>
      <c r="B1640" s="12" t="s">
        <v>53</v>
      </c>
      <c r="C1640" s="12">
        <v>718</v>
      </c>
      <c r="D1640" s="12">
        <v>0.65400000000000003</v>
      </c>
      <c r="E1640" s="12">
        <v>0.66</v>
      </c>
      <c r="F1640" s="12">
        <v>0.52300000000000002</v>
      </c>
      <c r="G1640" s="12">
        <v>28051.37</v>
      </c>
      <c r="H1640" s="13">
        <v>18</v>
      </c>
    </row>
    <row r="1641" spans="1:8">
      <c r="A1641" s="8" t="s">
        <v>1654</v>
      </c>
      <c r="B1641" s="9" t="s">
        <v>24</v>
      </c>
      <c r="C1641" s="9">
        <v>530</v>
      </c>
      <c r="D1641" s="9">
        <v>0.55000000000000004</v>
      </c>
      <c r="E1641" s="9">
        <v>0.54600000000000004</v>
      </c>
      <c r="F1641" s="9">
        <v>0.442</v>
      </c>
      <c r="G1641" s="9">
        <v>6210.88</v>
      </c>
      <c r="H1641" s="10">
        <v>2</v>
      </c>
    </row>
    <row r="1642" spans="1:8">
      <c r="A1642" s="11" t="s">
        <v>1655</v>
      </c>
      <c r="B1642" s="12" t="s">
        <v>22</v>
      </c>
      <c r="C1642" s="12">
        <v>429</v>
      </c>
      <c r="D1642" s="12">
        <v>0.68</v>
      </c>
      <c r="E1642" s="12">
        <v>0.66900000000000004</v>
      </c>
      <c r="F1642" s="12">
        <v>0.57799999999999996</v>
      </c>
      <c r="G1642" s="12">
        <v>24675.48</v>
      </c>
      <c r="H1642" s="13">
        <v>6</v>
      </c>
    </row>
    <row r="1643" spans="1:8">
      <c r="A1643" s="8" t="s">
        <v>1656</v>
      </c>
      <c r="B1643" s="9" t="s">
        <v>22</v>
      </c>
      <c r="C1643" s="9">
        <v>1038</v>
      </c>
      <c r="D1643" s="9">
        <v>0.66</v>
      </c>
      <c r="E1643" s="9">
        <v>0.65800000000000003</v>
      </c>
      <c r="F1643" s="9">
        <v>0.54600000000000004</v>
      </c>
      <c r="G1643" s="9">
        <v>23178.86</v>
      </c>
      <c r="H1643" s="10">
        <v>4</v>
      </c>
    </row>
    <row r="1644" spans="1:8">
      <c r="A1644" s="11" t="s">
        <v>1657</v>
      </c>
      <c r="B1644" s="12" t="s">
        <v>16</v>
      </c>
      <c r="C1644" s="12">
        <v>156</v>
      </c>
      <c r="D1644" s="12">
        <v>0.623</v>
      </c>
      <c r="E1644" s="12">
        <v>0.61799999999999999</v>
      </c>
      <c r="F1644" s="12">
        <v>0.49299999999999999</v>
      </c>
      <c r="G1644" s="12">
        <v>7927.26</v>
      </c>
      <c r="H1644" s="13">
        <v>1</v>
      </c>
    </row>
    <row r="1645" spans="1:8">
      <c r="A1645" s="8" t="s">
        <v>1658</v>
      </c>
      <c r="B1645" s="9" t="s">
        <v>59</v>
      </c>
      <c r="C1645" s="9">
        <v>1129</v>
      </c>
      <c r="D1645" s="9">
        <v>0.72799999999999998</v>
      </c>
      <c r="E1645" s="9">
        <v>0.72899999999999998</v>
      </c>
      <c r="F1645" s="9">
        <v>0.61699999999999999</v>
      </c>
      <c r="G1645" s="9">
        <v>23009.19</v>
      </c>
      <c r="H1645" s="10">
        <v>15</v>
      </c>
    </row>
    <row r="1646" spans="1:8">
      <c r="A1646" s="11" t="s">
        <v>1659</v>
      </c>
      <c r="B1646" s="12" t="s">
        <v>33</v>
      </c>
      <c r="C1646" s="12">
        <v>650</v>
      </c>
      <c r="D1646" s="12">
        <v>0.69</v>
      </c>
      <c r="E1646" s="12">
        <v>0.67100000000000004</v>
      </c>
      <c r="F1646" s="12">
        <v>0.57899999999999996</v>
      </c>
      <c r="G1646" s="12">
        <v>15628.4</v>
      </c>
      <c r="H1646" s="13">
        <v>11</v>
      </c>
    </row>
    <row r="1647" spans="1:8">
      <c r="A1647" s="8" t="s">
        <v>1660</v>
      </c>
      <c r="B1647" s="9" t="s">
        <v>16</v>
      </c>
      <c r="C1647" s="9">
        <v>326</v>
      </c>
      <c r="D1647" s="9">
        <v>0.67500000000000004</v>
      </c>
      <c r="E1647" s="9">
        <v>0.68</v>
      </c>
      <c r="F1647" s="9">
        <v>0.53300000000000003</v>
      </c>
      <c r="G1647" s="9">
        <v>17298.5</v>
      </c>
      <c r="H1647" s="10">
        <v>6</v>
      </c>
    </row>
    <row r="1648" spans="1:8">
      <c r="A1648" s="11" t="s">
        <v>1661</v>
      </c>
      <c r="B1648" s="12" t="s">
        <v>16</v>
      </c>
      <c r="C1648" s="12">
        <v>288</v>
      </c>
      <c r="D1648" s="12">
        <v>0.71</v>
      </c>
      <c r="E1648" s="12">
        <v>0.69499999999999995</v>
      </c>
      <c r="F1648" s="12">
        <v>0.61599999999999999</v>
      </c>
      <c r="G1648" s="12">
        <v>43341.63</v>
      </c>
      <c r="H1648" s="13">
        <v>6</v>
      </c>
    </row>
    <row r="1649" spans="1:8">
      <c r="A1649" s="8" t="s">
        <v>1662</v>
      </c>
      <c r="B1649" s="9" t="s">
        <v>33</v>
      </c>
      <c r="C1649" s="9">
        <v>589</v>
      </c>
      <c r="D1649" s="9">
        <v>0.69299999999999995</v>
      </c>
      <c r="E1649" s="9">
        <v>0.70099999999999996</v>
      </c>
      <c r="F1649" s="9">
        <v>0.58799999999999997</v>
      </c>
      <c r="G1649" s="9">
        <v>34636.370000000003</v>
      </c>
      <c r="H1649" s="10">
        <v>9</v>
      </c>
    </row>
    <row r="1650" spans="1:8">
      <c r="A1650" s="11" t="s">
        <v>1663</v>
      </c>
      <c r="B1650" s="12" t="s">
        <v>53</v>
      </c>
      <c r="C1650" s="12">
        <v>1504</v>
      </c>
      <c r="D1650" s="12">
        <v>0.71499999999999997</v>
      </c>
      <c r="E1650" s="12">
        <v>0.72</v>
      </c>
      <c r="F1650" s="12">
        <v>0.59</v>
      </c>
      <c r="G1650" s="12">
        <v>62114.47</v>
      </c>
      <c r="H1650" s="13">
        <v>32</v>
      </c>
    </row>
    <row r="1651" spans="1:8">
      <c r="A1651" s="8" t="s">
        <v>1664</v>
      </c>
      <c r="B1651" s="9" t="s">
        <v>16</v>
      </c>
      <c r="C1651" s="9">
        <v>471</v>
      </c>
      <c r="D1651" s="9">
        <v>0.63300000000000001</v>
      </c>
      <c r="E1651" s="9">
        <v>0.628</v>
      </c>
      <c r="F1651" s="9">
        <v>0.498</v>
      </c>
      <c r="G1651" s="9">
        <v>15684.06</v>
      </c>
      <c r="H1651" s="10">
        <v>2</v>
      </c>
    </row>
    <row r="1652" spans="1:8">
      <c r="A1652" s="11" t="s">
        <v>1665</v>
      </c>
      <c r="B1652" s="12" t="s">
        <v>33</v>
      </c>
      <c r="C1652" s="12">
        <v>620</v>
      </c>
      <c r="D1652" s="12">
        <v>0.7</v>
      </c>
      <c r="E1652" s="12">
        <v>0.70799999999999996</v>
      </c>
      <c r="F1652" s="12">
        <v>0.57999999999999996</v>
      </c>
      <c r="G1652" s="12">
        <v>11896.65</v>
      </c>
      <c r="H1652" s="13">
        <v>5</v>
      </c>
    </row>
    <row r="1653" spans="1:8">
      <c r="A1653" s="8" t="s">
        <v>1666</v>
      </c>
      <c r="B1653" s="9" t="s">
        <v>87</v>
      </c>
      <c r="C1653" s="9">
        <v>1114</v>
      </c>
      <c r="D1653" s="9">
        <v>0.55500000000000005</v>
      </c>
      <c r="E1653" s="9">
        <v>0.49</v>
      </c>
      <c r="F1653" s="9">
        <v>0.45800000000000002</v>
      </c>
      <c r="G1653" s="9">
        <v>6714.31</v>
      </c>
      <c r="H1653" s="10">
        <v>25</v>
      </c>
    </row>
    <row r="1654" spans="1:8">
      <c r="A1654" s="11" t="s">
        <v>1667</v>
      </c>
      <c r="B1654" s="12" t="s">
        <v>31</v>
      </c>
      <c r="C1654" s="12">
        <v>1721</v>
      </c>
      <c r="D1654" s="12">
        <v>0.64</v>
      </c>
      <c r="E1654" s="12">
        <v>0.60799999999999998</v>
      </c>
      <c r="F1654" s="12">
        <v>0.55000000000000004</v>
      </c>
      <c r="G1654" s="12">
        <v>27336.65</v>
      </c>
      <c r="H1654" s="13">
        <v>19</v>
      </c>
    </row>
    <row r="1655" spans="1:8">
      <c r="A1655" s="8" t="s">
        <v>1668</v>
      </c>
      <c r="B1655" s="9" t="s">
        <v>33</v>
      </c>
      <c r="C1655" s="9">
        <v>312</v>
      </c>
      <c r="D1655" s="9">
        <v>0.65900000000000003</v>
      </c>
      <c r="E1655" s="9">
        <v>0.66500000000000004</v>
      </c>
      <c r="F1655" s="9">
        <v>0.52900000000000003</v>
      </c>
      <c r="G1655" s="9">
        <v>23784.36</v>
      </c>
      <c r="H1655" s="10">
        <v>7</v>
      </c>
    </row>
    <row r="1656" spans="1:8">
      <c r="A1656" s="11" t="s">
        <v>1669</v>
      </c>
      <c r="B1656" s="12" t="s">
        <v>7</v>
      </c>
      <c r="C1656" s="12">
        <v>744</v>
      </c>
      <c r="D1656" s="12">
        <v>0.73099999999999998</v>
      </c>
      <c r="E1656" s="12">
        <v>0.68799999999999994</v>
      </c>
      <c r="F1656" s="12">
        <v>0.68600000000000005</v>
      </c>
      <c r="G1656" s="12">
        <v>29524.83</v>
      </c>
      <c r="H1656" s="13">
        <v>2</v>
      </c>
    </row>
    <row r="1657" spans="1:8">
      <c r="A1657" s="8" t="s">
        <v>1670</v>
      </c>
      <c r="B1657" s="9" t="s">
        <v>87</v>
      </c>
      <c r="C1657" s="9">
        <v>1281</v>
      </c>
      <c r="D1657" s="9">
        <v>0.55500000000000005</v>
      </c>
      <c r="E1657" s="9">
        <v>0.54100000000000004</v>
      </c>
      <c r="F1657" s="9">
        <v>0.441</v>
      </c>
      <c r="G1657" s="9">
        <v>6997.9</v>
      </c>
      <c r="H1657" s="10">
        <v>4</v>
      </c>
    </row>
    <row r="1658" spans="1:8">
      <c r="A1658" s="11" t="s">
        <v>1671</v>
      </c>
      <c r="B1658" s="12" t="s">
        <v>33</v>
      </c>
      <c r="C1658" s="12">
        <v>306</v>
      </c>
      <c r="D1658" s="12">
        <v>0.68</v>
      </c>
      <c r="E1658" s="12">
        <v>0.71299999999999997</v>
      </c>
      <c r="F1658" s="12">
        <v>0.55100000000000005</v>
      </c>
      <c r="G1658" s="12">
        <v>52079.49</v>
      </c>
      <c r="H1658" s="13">
        <v>2</v>
      </c>
    </row>
    <row r="1659" spans="1:8">
      <c r="A1659" s="8" t="s">
        <v>1672</v>
      </c>
      <c r="B1659" s="9" t="s">
        <v>16</v>
      </c>
      <c r="C1659" s="9">
        <v>599</v>
      </c>
      <c r="D1659" s="9">
        <v>0.68</v>
      </c>
      <c r="E1659" s="9">
        <v>0.65100000000000002</v>
      </c>
      <c r="F1659" s="9">
        <v>0.57699999999999996</v>
      </c>
      <c r="G1659" s="9">
        <v>17217.97</v>
      </c>
      <c r="H1659" s="10">
        <v>8</v>
      </c>
    </row>
    <row r="1660" spans="1:8">
      <c r="A1660" s="11" t="s">
        <v>1673</v>
      </c>
      <c r="B1660" s="12" t="s">
        <v>59</v>
      </c>
      <c r="C1660" s="12">
        <v>1086</v>
      </c>
      <c r="D1660" s="12">
        <v>0.70599999999999996</v>
      </c>
      <c r="E1660" s="12">
        <v>0.67700000000000005</v>
      </c>
      <c r="F1660" s="12">
        <v>0.63900000000000001</v>
      </c>
      <c r="G1660" s="12">
        <v>47777.57</v>
      </c>
      <c r="H1660" s="13">
        <v>13</v>
      </c>
    </row>
    <row r="1661" spans="1:8">
      <c r="A1661" s="8" t="s">
        <v>1674</v>
      </c>
      <c r="B1661" s="9" t="s">
        <v>31</v>
      </c>
      <c r="C1661" s="9">
        <v>2892</v>
      </c>
      <c r="D1661" s="9">
        <v>0.61199999999999999</v>
      </c>
      <c r="E1661" s="9">
        <v>0.57099999999999995</v>
      </c>
      <c r="F1661" s="9">
        <v>0.52600000000000002</v>
      </c>
      <c r="G1661" s="9">
        <v>8309.69</v>
      </c>
      <c r="H1661" s="10">
        <v>108</v>
      </c>
    </row>
    <row r="1662" spans="1:8">
      <c r="A1662" s="11" t="s">
        <v>1675</v>
      </c>
      <c r="B1662" s="12" t="s">
        <v>33</v>
      </c>
      <c r="C1662" s="12">
        <v>978</v>
      </c>
      <c r="D1662" s="12">
        <v>0.69799999999999995</v>
      </c>
      <c r="E1662" s="12">
        <v>0.69799999999999995</v>
      </c>
      <c r="F1662" s="12">
        <v>0.59799999999999998</v>
      </c>
      <c r="G1662" s="12">
        <v>30667.93</v>
      </c>
      <c r="H1662" s="13">
        <v>20</v>
      </c>
    </row>
    <row r="1663" spans="1:8">
      <c r="A1663" s="8" t="s">
        <v>1676</v>
      </c>
      <c r="B1663" s="9" t="s">
        <v>31</v>
      </c>
      <c r="C1663" s="9">
        <v>1521</v>
      </c>
      <c r="D1663" s="9">
        <v>0.59499999999999997</v>
      </c>
      <c r="E1663" s="9">
        <v>0.56299999999999994</v>
      </c>
      <c r="F1663" s="9">
        <v>0.51700000000000002</v>
      </c>
      <c r="G1663" s="9">
        <v>6966.18</v>
      </c>
      <c r="H1663" s="10">
        <v>5</v>
      </c>
    </row>
    <row r="1664" spans="1:8">
      <c r="A1664" s="11" t="s">
        <v>1677</v>
      </c>
      <c r="B1664" s="12" t="s">
        <v>10</v>
      </c>
      <c r="C1664" s="12">
        <v>555</v>
      </c>
      <c r="D1664" s="12">
        <v>0.73</v>
      </c>
      <c r="E1664" s="12">
        <v>0.70699999999999996</v>
      </c>
      <c r="F1664" s="12">
        <v>0.68300000000000005</v>
      </c>
      <c r="G1664" s="12">
        <v>16767.72</v>
      </c>
      <c r="H1664" s="13">
        <v>9</v>
      </c>
    </row>
    <row r="1665" spans="1:8">
      <c r="A1665" s="8" t="s">
        <v>1678</v>
      </c>
      <c r="B1665" s="9" t="s">
        <v>59</v>
      </c>
      <c r="C1665" s="9">
        <v>662</v>
      </c>
      <c r="D1665" s="9">
        <v>0.73799999999999999</v>
      </c>
      <c r="E1665" s="9">
        <v>0.73199999999999998</v>
      </c>
      <c r="F1665" s="9">
        <v>0.66500000000000004</v>
      </c>
      <c r="G1665" s="9">
        <v>34043.589999999997</v>
      </c>
      <c r="H1665" s="10">
        <v>24</v>
      </c>
    </row>
    <row r="1666" spans="1:8">
      <c r="A1666" s="11" t="s">
        <v>1679</v>
      </c>
      <c r="B1666" s="12" t="s">
        <v>14</v>
      </c>
      <c r="C1666" s="12">
        <v>731</v>
      </c>
      <c r="D1666" s="12">
        <v>0.76500000000000001</v>
      </c>
      <c r="E1666" s="12">
        <v>0.78600000000000003</v>
      </c>
      <c r="F1666" s="12">
        <v>0.67100000000000004</v>
      </c>
      <c r="G1666" s="12">
        <v>47580.93</v>
      </c>
      <c r="H1666" s="13">
        <v>26</v>
      </c>
    </row>
    <row r="1667" spans="1:8">
      <c r="A1667" s="8" t="s">
        <v>1680</v>
      </c>
      <c r="B1667" s="9" t="s">
        <v>16</v>
      </c>
      <c r="C1667" s="9">
        <v>237</v>
      </c>
      <c r="D1667" s="9">
        <v>0.63700000000000001</v>
      </c>
      <c r="E1667" s="9">
        <v>0.63200000000000001</v>
      </c>
      <c r="F1667" s="9">
        <v>0.497</v>
      </c>
      <c r="G1667" s="9">
        <v>9303.86</v>
      </c>
      <c r="H1667" s="10">
        <v>3</v>
      </c>
    </row>
    <row r="1668" spans="1:8">
      <c r="A1668" s="11" t="s">
        <v>1681</v>
      </c>
      <c r="B1668" s="12" t="s">
        <v>72</v>
      </c>
      <c r="C1668" s="12">
        <v>917</v>
      </c>
      <c r="D1668" s="12">
        <v>0.62</v>
      </c>
      <c r="E1668" s="12">
        <v>0.59499999999999997</v>
      </c>
      <c r="F1668" s="12">
        <v>0.51200000000000001</v>
      </c>
      <c r="G1668" s="12">
        <v>8659.2900000000009</v>
      </c>
      <c r="H1668" s="13">
        <v>20</v>
      </c>
    </row>
    <row r="1669" spans="1:8">
      <c r="A1669" s="8" t="s">
        <v>1682</v>
      </c>
      <c r="B1669" s="9" t="s">
        <v>7</v>
      </c>
      <c r="C1669" s="9">
        <v>149</v>
      </c>
      <c r="D1669" s="9">
        <v>0.73</v>
      </c>
      <c r="E1669" s="9">
        <v>0.71</v>
      </c>
      <c r="F1669" s="9">
        <v>0.64800000000000002</v>
      </c>
      <c r="G1669" s="9">
        <v>23911.98</v>
      </c>
      <c r="H1669" s="10">
        <v>3</v>
      </c>
    </row>
    <row r="1670" spans="1:8">
      <c r="A1670" s="11" t="s">
        <v>1683</v>
      </c>
      <c r="B1670" s="12" t="s">
        <v>7</v>
      </c>
      <c r="C1670" s="12">
        <v>248</v>
      </c>
      <c r="D1670" s="12">
        <v>0.77</v>
      </c>
      <c r="E1670" s="12">
        <v>0.71699999999999997</v>
      </c>
      <c r="F1670" s="12">
        <v>0.76100000000000001</v>
      </c>
      <c r="G1670" s="12">
        <v>15119.42</v>
      </c>
      <c r="H1670" s="13">
        <v>1</v>
      </c>
    </row>
    <row r="1671" spans="1:8">
      <c r="A1671" s="8" t="s">
        <v>1684</v>
      </c>
      <c r="B1671" s="9" t="s">
        <v>16</v>
      </c>
      <c r="C1671" s="9">
        <v>232</v>
      </c>
      <c r="D1671" s="9">
        <v>0.68</v>
      </c>
      <c r="E1671" s="9">
        <v>0.70299999999999996</v>
      </c>
      <c r="F1671" s="9">
        <v>0.53200000000000003</v>
      </c>
      <c r="G1671" s="9">
        <v>26875.34</v>
      </c>
      <c r="H1671" s="10">
        <v>4</v>
      </c>
    </row>
    <row r="1672" spans="1:8">
      <c r="A1672" s="11" t="s">
        <v>1685</v>
      </c>
      <c r="B1672" s="12" t="s">
        <v>24</v>
      </c>
      <c r="C1672" s="12">
        <v>1011</v>
      </c>
      <c r="D1672" s="12">
        <v>0.61799999999999999</v>
      </c>
      <c r="E1672" s="12">
        <v>0.57599999999999996</v>
      </c>
      <c r="F1672" s="12">
        <v>0.53600000000000003</v>
      </c>
      <c r="G1672" s="12">
        <v>38416.21</v>
      </c>
      <c r="H1672" s="13">
        <v>21</v>
      </c>
    </row>
    <row r="1673" spans="1:8">
      <c r="A1673" s="8" t="s">
        <v>1686</v>
      </c>
      <c r="B1673" s="9" t="s">
        <v>7</v>
      </c>
      <c r="C1673" s="9">
        <v>76</v>
      </c>
      <c r="D1673" s="9">
        <v>0.78900000000000003</v>
      </c>
      <c r="E1673" s="9">
        <v>0.747</v>
      </c>
      <c r="F1673" s="9">
        <v>0.76200000000000001</v>
      </c>
      <c r="G1673" s="9">
        <v>31697.4</v>
      </c>
      <c r="H1673" s="10">
        <v>2</v>
      </c>
    </row>
    <row r="1674" spans="1:8">
      <c r="A1674" s="11" t="s">
        <v>1687</v>
      </c>
      <c r="B1674" s="12" t="s">
        <v>24</v>
      </c>
      <c r="C1674" s="12">
        <v>1340</v>
      </c>
      <c r="D1674" s="12">
        <v>0.53400000000000003</v>
      </c>
      <c r="E1674" s="12">
        <v>0.53400000000000003</v>
      </c>
      <c r="F1674" s="12">
        <v>0.38100000000000001</v>
      </c>
      <c r="G1674" s="12">
        <v>7043.77</v>
      </c>
      <c r="H1674" s="13">
        <v>12</v>
      </c>
    </row>
    <row r="1675" spans="1:8">
      <c r="A1675" s="8" t="s">
        <v>1688</v>
      </c>
      <c r="B1675" s="9" t="s">
        <v>49</v>
      </c>
      <c r="C1675" s="9">
        <v>5640</v>
      </c>
      <c r="D1675" s="9">
        <v>0.6</v>
      </c>
      <c r="E1675" s="9">
        <v>0.58899999999999997</v>
      </c>
      <c r="F1675" s="9">
        <v>0.48599999999999999</v>
      </c>
      <c r="G1675" s="9">
        <v>8607.7000000000007</v>
      </c>
      <c r="H1675" s="10">
        <v>46</v>
      </c>
    </row>
    <row r="1676" spans="1:8">
      <c r="A1676" s="11" t="s">
        <v>1689</v>
      </c>
      <c r="B1676" s="12" t="s">
        <v>22</v>
      </c>
      <c r="C1676" s="12">
        <v>536</v>
      </c>
      <c r="D1676" s="12">
        <v>0.72299999999999998</v>
      </c>
      <c r="E1676" s="12">
        <v>0.72699999999999998</v>
      </c>
      <c r="F1676" s="12">
        <v>0.629</v>
      </c>
      <c r="G1676" s="12">
        <v>21718.28</v>
      </c>
      <c r="H1676" s="13">
        <v>20</v>
      </c>
    </row>
    <row r="1677" spans="1:8">
      <c r="A1677" s="8" t="s">
        <v>1690</v>
      </c>
      <c r="B1677" s="9" t="s">
        <v>24</v>
      </c>
      <c r="C1677" s="9">
        <v>971</v>
      </c>
      <c r="D1677" s="9">
        <v>0.61599999999999999</v>
      </c>
      <c r="E1677" s="9">
        <v>0.60699999999999998</v>
      </c>
      <c r="F1677" s="9">
        <v>0.50700000000000001</v>
      </c>
      <c r="G1677" s="9">
        <v>9145.9699999999993</v>
      </c>
      <c r="H1677" s="10">
        <v>8</v>
      </c>
    </row>
    <row r="1678" spans="1:8">
      <c r="A1678" s="11" t="s">
        <v>1691</v>
      </c>
      <c r="B1678" s="12" t="s">
        <v>22</v>
      </c>
      <c r="C1678" s="12">
        <v>103</v>
      </c>
      <c r="D1678" s="12">
        <v>0.66</v>
      </c>
      <c r="E1678" s="12">
        <v>0.67100000000000004</v>
      </c>
      <c r="F1678" s="12">
        <v>0.54300000000000004</v>
      </c>
      <c r="G1678" s="12">
        <v>18512.84</v>
      </c>
      <c r="H1678" s="13">
        <v>1</v>
      </c>
    </row>
    <row r="1679" spans="1:8">
      <c r="A1679" s="8" t="s">
        <v>1692</v>
      </c>
      <c r="B1679" s="9" t="s">
        <v>87</v>
      </c>
      <c r="C1679" s="9">
        <v>2247</v>
      </c>
      <c r="D1679" s="9">
        <v>0.54200000000000004</v>
      </c>
      <c r="E1679" s="9">
        <v>0.48699999999999999</v>
      </c>
      <c r="F1679" s="9">
        <v>0.42499999999999999</v>
      </c>
      <c r="G1679" s="9">
        <v>5091.8999999999996</v>
      </c>
      <c r="H1679" s="10">
        <v>3</v>
      </c>
    </row>
    <row r="1680" spans="1:8">
      <c r="A1680" s="11" t="s">
        <v>1693</v>
      </c>
      <c r="B1680" s="12" t="s">
        <v>22</v>
      </c>
      <c r="C1680" s="12">
        <v>474</v>
      </c>
      <c r="D1680" s="12">
        <v>0.72199999999999998</v>
      </c>
      <c r="E1680" s="12">
        <v>0.73</v>
      </c>
      <c r="F1680" s="12">
        <v>0.61299999999999999</v>
      </c>
      <c r="G1680" s="12">
        <v>27679.52</v>
      </c>
      <c r="H1680" s="13">
        <v>9</v>
      </c>
    </row>
    <row r="1681" spans="1:8">
      <c r="A1681" s="8" t="s">
        <v>1694</v>
      </c>
      <c r="B1681" s="9" t="s">
        <v>31</v>
      </c>
      <c r="C1681" s="9">
        <v>1016</v>
      </c>
      <c r="D1681" s="9">
        <v>0.61299999999999999</v>
      </c>
      <c r="E1681" s="9">
        <v>0.57599999999999996</v>
      </c>
      <c r="F1681" s="9">
        <v>0.51500000000000001</v>
      </c>
      <c r="G1681" s="9">
        <v>7030.18</v>
      </c>
      <c r="H1681" s="10">
        <v>13</v>
      </c>
    </row>
    <row r="1682" spans="1:8">
      <c r="A1682" s="11" t="s">
        <v>1695</v>
      </c>
      <c r="B1682" s="12" t="s">
        <v>16</v>
      </c>
      <c r="C1682" s="12">
        <v>451</v>
      </c>
      <c r="D1682" s="12">
        <v>0.66200000000000003</v>
      </c>
      <c r="E1682" s="12">
        <v>0.60399999999999998</v>
      </c>
      <c r="F1682" s="12">
        <v>0.61</v>
      </c>
      <c r="G1682" s="12">
        <v>8991.7199999999993</v>
      </c>
      <c r="H1682" s="13">
        <v>6</v>
      </c>
    </row>
    <row r="1683" spans="1:8">
      <c r="A1683" s="8" t="s">
        <v>1696</v>
      </c>
      <c r="B1683" s="9" t="s">
        <v>22</v>
      </c>
      <c r="C1683" s="9">
        <v>322</v>
      </c>
      <c r="D1683" s="9">
        <v>0.66500000000000004</v>
      </c>
      <c r="E1683" s="9">
        <v>0.69599999999999995</v>
      </c>
      <c r="F1683" s="9">
        <v>0.52100000000000002</v>
      </c>
      <c r="G1683" s="9">
        <v>21255.55</v>
      </c>
      <c r="H1683" s="10">
        <v>9</v>
      </c>
    </row>
    <row r="1684" spans="1:8">
      <c r="A1684" s="11" t="s">
        <v>1697</v>
      </c>
      <c r="B1684" s="12" t="s">
        <v>16</v>
      </c>
      <c r="C1684" s="12">
        <v>378</v>
      </c>
      <c r="D1684" s="12">
        <v>0.67500000000000004</v>
      </c>
      <c r="E1684" s="12">
        <v>0.66</v>
      </c>
      <c r="F1684" s="12">
        <v>0.55100000000000005</v>
      </c>
      <c r="G1684" s="12">
        <v>12668.53</v>
      </c>
      <c r="H1684" s="13">
        <v>7</v>
      </c>
    </row>
    <row r="1685" spans="1:8">
      <c r="A1685" s="8" t="s">
        <v>1698</v>
      </c>
      <c r="B1685" s="9" t="s">
        <v>49</v>
      </c>
      <c r="C1685" s="9">
        <v>1017</v>
      </c>
      <c r="D1685" s="9">
        <v>0.59499999999999997</v>
      </c>
      <c r="E1685" s="9">
        <v>0.59399999999999997</v>
      </c>
      <c r="F1685" s="9">
        <v>0.44700000000000001</v>
      </c>
      <c r="G1685" s="9">
        <v>15517.48</v>
      </c>
      <c r="H1685" s="10">
        <v>4</v>
      </c>
    </row>
    <row r="1686" spans="1:8">
      <c r="A1686" s="11" t="s">
        <v>1699</v>
      </c>
      <c r="B1686" s="12" t="s">
        <v>10</v>
      </c>
      <c r="C1686" s="12">
        <v>728</v>
      </c>
      <c r="D1686" s="12">
        <v>0.7</v>
      </c>
      <c r="E1686" s="12">
        <v>0.69799999999999995</v>
      </c>
      <c r="F1686" s="12">
        <v>0.60599999999999998</v>
      </c>
      <c r="G1686" s="12">
        <v>17507.39</v>
      </c>
      <c r="H1686" s="13">
        <v>22</v>
      </c>
    </row>
    <row r="1687" spans="1:8">
      <c r="A1687" s="8" t="s">
        <v>1700</v>
      </c>
      <c r="B1687" s="9" t="s">
        <v>39</v>
      </c>
      <c r="C1687" s="9">
        <v>1149</v>
      </c>
      <c r="D1687" s="9">
        <v>0.64700000000000002</v>
      </c>
      <c r="E1687" s="9">
        <v>0.627</v>
      </c>
      <c r="F1687" s="9">
        <v>0.53800000000000003</v>
      </c>
      <c r="G1687" s="9">
        <v>16206.55</v>
      </c>
      <c r="H1687" s="10">
        <v>4</v>
      </c>
    </row>
    <row r="1688" spans="1:8">
      <c r="A1688" s="11" t="s">
        <v>1701</v>
      </c>
      <c r="B1688" s="12" t="s">
        <v>87</v>
      </c>
      <c r="C1688" s="12">
        <v>1381</v>
      </c>
      <c r="D1688" s="12">
        <v>0.63</v>
      </c>
      <c r="E1688" s="12">
        <v>0.60099999999999998</v>
      </c>
      <c r="F1688" s="12">
        <v>0.54500000000000004</v>
      </c>
      <c r="G1688" s="12">
        <v>10562.8</v>
      </c>
      <c r="H1688" s="13">
        <v>21</v>
      </c>
    </row>
    <row r="1689" spans="1:8">
      <c r="A1689" s="8" t="s">
        <v>1702</v>
      </c>
      <c r="B1689" s="9" t="s">
        <v>16</v>
      </c>
      <c r="C1689" s="9">
        <v>515</v>
      </c>
      <c r="D1689" s="9">
        <v>0.68</v>
      </c>
      <c r="E1689" s="9">
        <v>0.65400000000000003</v>
      </c>
      <c r="F1689" s="9">
        <v>0.55800000000000005</v>
      </c>
      <c r="G1689" s="9">
        <v>17990.66</v>
      </c>
      <c r="H1689" s="10">
        <v>1</v>
      </c>
    </row>
    <row r="1690" spans="1:8">
      <c r="A1690" s="11" t="s">
        <v>1703</v>
      </c>
      <c r="B1690" s="12" t="s">
        <v>33</v>
      </c>
      <c r="C1690" s="12">
        <v>356</v>
      </c>
      <c r="D1690" s="12">
        <v>0.70099999999999996</v>
      </c>
      <c r="E1690" s="12">
        <v>0.64700000000000002</v>
      </c>
      <c r="F1690" s="12">
        <v>0.64400000000000002</v>
      </c>
      <c r="G1690" s="12">
        <v>13239.96</v>
      </c>
      <c r="H1690" s="13">
        <v>7</v>
      </c>
    </row>
    <row r="1691" spans="1:8">
      <c r="A1691" s="8" t="s">
        <v>1704</v>
      </c>
      <c r="B1691" s="9" t="s">
        <v>59</v>
      </c>
      <c r="C1691" s="9">
        <v>303</v>
      </c>
      <c r="D1691" s="9">
        <v>0.74</v>
      </c>
      <c r="E1691" s="9">
        <v>0.72299999999999998</v>
      </c>
      <c r="F1691" s="9">
        <v>0.64500000000000002</v>
      </c>
      <c r="G1691" s="9">
        <v>22641.53</v>
      </c>
      <c r="H1691" s="10">
        <v>28</v>
      </c>
    </row>
    <row r="1692" spans="1:8">
      <c r="A1692" s="11" t="s">
        <v>1705</v>
      </c>
      <c r="B1692" s="12" t="s">
        <v>29</v>
      </c>
      <c r="C1692" s="12">
        <v>221</v>
      </c>
      <c r="D1692" s="12">
        <v>0.54</v>
      </c>
      <c r="E1692" s="12">
        <v>0.59699999999999998</v>
      </c>
      <c r="F1692" s="12">
        <v>0.32400000000000001</v>
      </c>
      <c r="G1692" s="12">
        <v>16932.060000000001</v>
      </c>
      <c r="H1692" s="13">
        <v>11</v>
      </c>
    </row>
    <row r="1693" spans="1:8">
      <c r="A1693" s="8" t="s">
        <v>1706</v>
      </c>
      <c r="B1693" s="9" t="s">
        <v>59</v>
      </c>
      <c r="C1693" s="9">
        <v>648</v>
      </c>
      <c r="D1693" s="9">
        <v>0.752</v>
      </c>
      <c r="E1693" s="9">
        <v>0.74199999999999999</v>
      </c>
      <c r="F1693" s="9">
        <v>0.65900000000000003</v>
      </c>
      <c r="G1693" s="9">
        <v>35210.550000000003</v>
      </c>
      <c r="H1693" s="10">
        <v>15</v>
      </c>
    </row>
    <row r="1694" spans="1:8">
      <c r="A1694" s="11" t="s">
        <v>1707</v>
      </c>
      <c r="B1694" s="12" t="s">
        <v>39</v>
      </c>
      <c r="C1694" s="12">
        <v>1965</v>
      </c>
      <c r="D1694" s="12">
        <v>0.56299999999999994</v>
      </c>
      <c r="E1694" s="12">
        <v>0.54800000000000004</v>
      </c>
      <c r="F1694" s="12">
        <v>0.43099999999999999</v>
      </c>
      <c r="G1694" s="12">
        <v>11363.73</v>
      </c>
      <c r="H1694" s="13">
        <v>8</v>
      </c>
    </row>
    <row r="1695" spans="1:8">
      <c r="A1695" s="8" t="s">
        <v>1708</v>
      </c>
      <c r="B1695" s="9" t="s">
        <v>72</v>
      </c>
      <c r="C1695" s="9">
        <v>687</v>
      </c>
      <c r="D1695" s="9">
        <v>0.60899999999999999</v>
      </c>
      <c r="E1695" s="9">
        <v>0.57799999999999996</v>
      </c>
      <c r="F1695" s="9">
        <v>0.50700000000000001</v>
      </c>
      <c r="G1695" s="9">
        <v>8555.75</v>
      </c>
      <c r="H1695" s="10">
        <v>2</v>
      </c>
    </row>
    <row r="1696" spans="1:8">
      <c r="A1696" s="11" t="s">
        <v>1570</v>
      </c>
      <c r="B1696" s="12" t="s">
        <v>24</v>
      </c>
      <c r="C1696" s="12">
        <v>1914</v>
      </c>
      <c r="D1696" s="12">
        <v>0.64500000000000002</v>
      </c>
      <c r="E1696" s="12">
        <v>0.63200000000000001</v>
      </c>
      <c r="F1696" s="12">
        <v>0.52</v>
      </c>
      <c r="G1696" s="12">
        <v>12088.97</v>
      </c>
      <c r="H1696" s="13">
        <v>18</v>
      </c>
    </row>
    <row r="1697" spans="1:8">
      <c r="A1697" s="8" t="s">
        <v>76</v>
      </c>
      <c r="B1697" s="9" t="s">
        <v>31</v>
      </c>
      <c r="C1697" s="9">
        <v>2200</v>
      </c>
      <c r="D1697" s="9">
        <v>0.65</v>
      </c>
      <c r="E1697" s="9">
        <v>0.58699999999999997</v>
      </c>
      <c r="F1697" s="9">
        <v>0.57799999999999996</v>
      </c>
      <c r="G1697" s="9">
        <v>12352.04</v>
      </c>
      <c r="H1697" s="10">
        <v>16</v>
      </c>
    </row>
    <row r="1698" spans="1:8">
      <c r="A1698" s="11" t="s">
        <v>1709</v>
      </c>
      <c r="B1698" s="12" t="s">
        <v>82</v>
      </c>
      <c r="C1698" s="12">
        <v>338</v>
      </c>
      <c r="D1698" s="12">
        <v>0.60799999999999998</v>
      </c>
      <c r="E1698" s="12">
        <v>0.58599999999999997</v>
      </c>
      <c r="F1698" s="12">
        <v>0.49</v>
      </c>
      <c r="G1698" s="12">
        <v>9378.44</v>
      </c>
      <c r="H1698" s="13">
        <v>31</v>
      </c>
    </row>
    <row r="1699" spans="1:8">
      <c r="A1699" s="8" t="s">
        <v>1710</v>
      </c>
      <c r="B1699" s="9" t="s">
        <v>16</v>
      </c>
      <c r="C1699" s="9">
        <v>350</v>
      </c>
      <c r="D1699" s="9">
        <v>0.64800000000000002</v>
      </c>
      <c r="E1699" s="9">
        <v>0.622</v>
      </c>
      <c r="F1699" s="9">
        <v>0.53300000000000003</v>
      </c>
      <c r="G1699" s="9">
        <v>13291.84</v>
      </c>
      <c r="H1699" s="10">
        <v>6</v>
      </c>
    </row>
    <row r="1700" spans="1:8">
      <c r="A1700" s="11" t="s">
        <v>1711</v>
      </c>
      <c r="B1700" s="12" t="s">
        <v>118</v>
      </c>
      <c r="C1700" s="12">
        <v>1125</v>
      </c>
      <c r="D1700" s="12">
        <v>0.63100000000000001</v>
      </c>
      <c r="E1700" s="12">
        <v>0.61399999999999999</v>
      </c>
      <c r="F1700" s="12">
        <v>0.51600000000000001</v>
      </c>
      <c r="G1700" s="12">
        <v>36777.46</v>
      </c>
      <c r="H1700" s="13">
        <v>6</v>
      </c>
    </row>
    <row r="1701" spans="1:8">
      <c r="A1701" s="8" t="s">
        <v>1712</v>
      </c>
      <c r="B1701" s="9" t="s">
        <v>24</v>
      </c>
      <c r="C1701" s="9">
        <v>754</v>
      </c>
      <c r="D1701" s="9">
        <v>0.60299999999999998</v>
      </c>
      <c r="E1701" s="9">
        <v>0.57499999999999996</v>
      </c>
      <c r="F1701" s="9">
        <v>0.48099999999999998</v>
      </c>
      <c r="G1701" s="9">
        <v>33778.300000000003</v>
      </c>
      <c r="H1701" s="10">
        <v>3</v>
      </c>
    </row>
    <row r="1702" spans="1:8">
      <c r="A1702" s="11" t="s">
        <v>336</v>
      </c>
      <c r="B1702" s="12" t="s">
        <v>87</v>
      </c>
      <c r="C1702" s="12">
        <v>2089</v>
      </c>
      <c r="D1702" s="12">
        <v>0.55000000000000004</v>
      </c>
      <c r="E1702" s="12">
        <v>0.52500000000000002</v>
      </c>
      <c r="F1702" s="12">
        <v>0.45200000000000001</v>
      </c>
      <c r="G1702" s="12">
        <v>7851.23</v>
      </c>
      <c r="H1702" s="13">
        <v>99</v>
      </c>
    </row>
    <row r="1703" spans="1:8">
      <c r="A1703" s="8" t="s">
        <v>1713</v>
      </c>
      <c r="B1703" s="9" t="s">
        <v>22</v>
      </c>
      <c r="C1703" s="9">
        <v>338</v>
      </c>
      <c r="D1703" s="9">
        <v>0.72199999999999998</v>
      </c>
      <c r="E1703" s="9">
        <v>0.71799999999999997</v>
      </c>
      <c r="F1703" s="9">
        <v>0.63800000000000001</v>
      </c>
      <c r="G1703" s="9">
        <v>16249.61</v>
      </c>
      <c r="H1703" s="10">
        <v>7</v>
      </c>
    </row>
    <row r="1704" spans="1:8">
      <c r="A1704" s="11" t="s">
        <v>1714</v>
      </c>
      <c r="B1704" s="12" t="s">
        <v>29</v>
      </c>
      <c r="C1704" s="12">
        <v>348</v>
      </c>
      <c r="D1704" s="12">
        <v>0.67</v>
      </c>
      <c r="E1704" s="12">
        <v>0.66800000000000004</v>
      </c>
      <c r="F1704" s="12">
        <v>0.54200000000000004</v>
      </c>
      <c r="G1704" s="12">
        <v>26125.61</v>
      </c>
      <c r="H1704" s="13">
        <v>13</v>
      </c>
    </row>
    <row r="1705" spans="1:8">
      <c r="A1705" s="8" t="s">
        <v>1715</v>
      </c>
      <c r="B1705" s="9" t="s">
        <v>16</v>
      </c>
      <c r="C1705" s="9">
        <v>1039</v>
      </c>
      <c r="D1705" s="9">
        <v>0.61499999999999999</v>
      </c>
      <c r="E1705" s="9">
        <v>0.61899999999999999</v>
      </c>
      <c r="F1705" s="9">
        <v>0.46100000000000002</v>
      </c>
      <c r="G1705" s="9">
        <v>9385.9699999999993</v>
      </c>
      <c r="H1705" s="10">
        <v>6</v>
      </c>
    </row>
    <row r="1706" spans="1:8">
      <c r="A1706" s="11" t="s">
        <v>1716</v>
      </c>
      <c r="B1706" s="12" t="s">
        <v>14</v>
      </c>
      <c r="C1706" s="12">
        <v>831</v>
      </c>
      <c r="D1706" s="12">
        <v>0.75900000000000001</v>
      </c>
      <c r="E1706" s="12">
        <v>0.75600000000000001</v>
      </c>
      <c r="F1706" s="12">
        <v>0.69399999999999995</v>
      </c>
      <c r="G1706" s="12">
        <v>38114.5</v>
      </c>
      <c r="H1706" s="13">
        <v>40</v>
      </c>
    </row>
    <row r="1707" spans="1:8">
      <c r="A1707" s="8" t="s">
        <v>1375</v>
      </c>
      <c r="B1707" s="9" t="s">
        <v>24</v>
      </c>
      <c r="C1707" s="9">
        <v>452</v>
      </c>
      <c r="D1707" s="9">
        <v>0.622</v>
      </c>
      <c r="E1707" s="9">
        <v>0.59</v>
      </c>
      <c r="F1707" s="9">
        <v>0.51800000000000002</v>
      </c>
      <c r="G1707" s="9">
        <v>7834.83</v>
      </c>
      <c r="H1707" s="10">
        <v>0</v>
      </c>
    </row>
    <row r="1708" spans="1:8">
      <c r="A1708" s="11" t="s">
        <v>1717</v>
      </c>
      <c r="B1708" s="12" t="s">
        <v>7</v>
      </c>
      <c r="C1708" s="12">
        <v>182</v>
      </c>
      <c r="D1708" s="12">
        <v>0.71799999999999997</v>
      </c>
      <c r="E1708" s="12">
        <v>0.65900000000000003</v>
      </c>
      <c r="F1708" s="12">
        <v>0.67</v>
      </c>
      <c r="G1708" s="12">
        <v>48835.62</v>
      </c>
      <c r="H1708" s="13">
        <v>4</v>
      </c>
    </row>
    <row r="1709" spans="1:8">
      <c r="A1709" s="8" t="s">
        <v>1718</v>
      </c>
      <c r="B1709" s="9" t="s">
        <v>29</v>
      </c>
      <c r="C1709" s="9">
        <v>389</v>
      </c>
      <c r="D1709" s="9">
        <v>0.68</v>
      </c>
      <c r="E1709" s="9">
        <v>0.66300000000000003</v>
      </c>
      <c r="F1709" s="9">
        <v>0.56799999999999995</v>
      </c>
      <c r="G1709" s="9">
        <v>48646.74</v>
      </c>
      <c r="H1709" s="10">
        <v>3</v>
      </c>
    </row>
    <row r="1710" spans="1:8">
      <c r="A1710" s="11" t="s">
        <v>1719</v>
      </c>
      <c r="B1710" s="12" t="s">
        <v>29</v>
      </c>
      <c r="C1710" s="12">
        <v>600</v>
      </c>
      <c r="D1710" s="12">
        <v>0.7</v>
      </c>
      <c r="E1710" s="12">
        <v>0.67700000000000005</v>
      </c>
      <c r="F1710" s="12">
        <v>0.64900000000000002</v>
      </c>
      <c r="G1710" s="12">
        <v>17256.009999999998</v>
      </c>
      <c r="H1710" s="13">
        <v>14</v>
      </c>
    </row>
    <row r="1711" spans="1:8">
      <c r="A1711" s="8" t="s">
        <v>1720</v>
      </c>
      <c r="B1711" s="9" t="s">
        <v>24</v>
      </c>
      <c r="C1711" s="9">
        <v>509</v>
      </c>
      <c r="D1711" s="9">
        <v>0.55500000000000005</v>
      </c>
      <c r="E1711" s="9">
        <v>0.54</v>
      </c>
      <c r="F1711" s="9">
        <v>0.41499999999999998</v>
      </c>
      <c r="G1711" s="9">
        <v>6920.19</v>
      </c>
      <c r="H1711" s="10">
        <v>22</v>
      </c>
    </row>
    <row r="1712" spans="1:8">
      <c r="A1712" s="11" t="s">
        <v>1721</v>
      </c>
      <c r="B1712" s="12" t="s">
        <v>14</v>
      </c>
      <c r="C1712" s="12">
        <v>1207</v>
      </c>
      <c r="D1712" s="12">
        <v>0.73099999999999998</v>
      </c>
      <c r="E1712" s="12">
        <v>0.72699999999999998</v>
      </c>
      <c r="F1712" s="12">
        <v>0.625</v>
      </c>
      <c r="G1712" s="12">
        <v>23916.29</v>
      </c>
      <c r="H1712" s="13">
        <v>45</v>
      </c>
    </row>
    <row r="1713" spans="1:8">
      <c r="A1713" s="8" t="s">
        <v>1722</v>
      </c>
      <c r="B1713" s="9" t="s">
        <v>33</v>
      </c>
      <c r="C1713" s="9">
        <v>395</v>
      </c>
      <c r="D1713" s="9">
        <v>0.71799999999999997</v>
      </c>
      <c r="E1713" s="9">
        <v>0.67100000000000004</v>
      </c>
      <c r="F1713" s="9">
        <v>0.66</v>
      </c>
      <c r="G1713" s="9">
        <v>17486.150000000001</v>
      </c>
      <c r="H1713" s="10">
        <v>3</v>
      </c>
    </row>
    <row r="1714" spans="1:8">
      <c r="A1714" s="11" t="s">
        <v>1723</v>
      </c>
      <c r="B1714" s="12" t="s">
        <v>16</v>
      </c>
      <c r="C1714" s="12">
        <v>225</v>
      </c>
      <c r="D1714" s="12">
        <v>0.69</v>
      </c>
      <c r="E1714" s="12">
        <v>0.70899999999999996</v>
      </c>
      <c r="F1714" s="12">
        <v>0.55800000000000005</v>
      </c>
      <c r="G1714" s="12">
        <v>50102.67</v>
      </c>
      <c r="H1714" s="13">
        <v>2</v>
      </c>
    </row>
    <row r="1715" spans="1:8">
      <c r="A1715" s="8" t="s">
        <v>1724</v>
      </c>
      <c r="B1715" s="9" t="s">
        <v>16</v>
      </c>
      <c r="C1715" s="9">
        <v>960</v>
      </c>
      <c r="D1715" s="9">
        <v>0.629</v>
      </c>
      <c r="E1715" s="9">
        <v>0.61299999999999999</v>
      </c>
      <c r="F1715" s="9">
        <v>0.51600000000000001</v>
      </c>
      <c r="G1715" s="9">
        <v>12071.22</v>
      </c>
      <c r="H1715" s="10">
        <v>11</v>
      </c>
    </row>
    <row r="1716" spans="1:8">
      <c r="A1716" s="11" t="s">
        <v>1725</v>
      </c>
      <c r="B1716" s="12" t="s">
        <v>24</v>
      </c>
      <c r="C1716" s="12">
        <v>977</v>
      </c>
      <c r="D1716" s="12">
        <v>0.59899999999999998</v>
      </c>
      <c r="E1716" s="12">
        <v>0.60899999999999999</v>
      </c>
      <c r="F1716" s="12">
        <v>0.46600000000000003</v>
      </c>
      <c r="G1716" s="12">
        <v>12317.23</v>
      </c>
      <c r="H1716" s="13">
        <v>18</v>
      </c>
    </row>
    <row r="1717" spans="1:8">
      <c r="A1717" s="8" t="s">
        <v>1726</v>
      </c>
      <c r="B1717" s="9" t="s">
        <v>16</v>
      </c>
      <c r="C1717" s="9">
        <v>537</v>
      </c>
      <c r="D1717" s="9">
        <v>0.623</v>
      </c>
      <c r="E1717" s="9">
        <v>0.61499999999999999</v>
      </c>
      <c r="F1717" s="9">
        <v>0.49099999999999999</v>
      </c>
      <c r="G1717" s="9">
        <v>8851.67</v>
      </c>
      <c r="H1717" s="10">
        <v>1</v>
      </c>
    </row>
    <row r="1718" spans="1:8">
      <c r="A1718" s="11" t="s">
        <v>1727</v>
      </c>
      <c r="B1718" s="12" t="s">
        <v>22</v>
      </c>
      <c r="C1718" s="12">
        <v>357</v>
      </c>
      <c r="D1718" s="12">
        <v>0.67</v>
      </c>
      <c r="E1718" s="12">
        <v>0.68600000000000005</v>
      </c>
      <c r="F1718" s="12">
        <v>0.54900000000000004</v>
      </c>
      <c r="G1718" s="12">
        <v>18467.41</v>
      </c>
      <c r="H1718" s="13">
        <v>8</v>
      </c>
    </row>
    <row r="1719" spans="1:8">
      <c r="A1719" s="8" t="s">
        <v>828</v>
      </c>
      <c r="B1719" s="9" t="s">
        <v>22</v>
      </c>
      <c r="C1719" s="9">
        <v>587</v>
      </c>
      <c r="D1719" s="9">
        <v>0.63500000000000001</v>
      </c>
      <c r="E1719" s="9">
        <v>0.63800000000000001</v>
      </c>
      <c r="F1719" s="9">
        <v>0.52200000000000002</v>
      </c>
      <c r="G1719" s="9">
        <v>17136.939999999999</v>
      </c>
      <c r="H1719" s="10">
        <v>2</v>
      </c>
    </row>
    <row r="1720" spans="1:8">
      <c r="A1720" s="11" t="s">
        <v>1728</v>
      </c>
      <c r="B1720" s="12" t="s">
        <v>22</v>
      </c>
      <c r="C1720" s="12">
        <v>438</v>
      </c>
      <c r="D1720" s="12">
        <v>0.73299999999999998</v>
      </c>
      <c r="E1720" s="12">
        <v>0.72599999999999998</v>
      </c>
      <c r="F1720" s="12">
        <v>0.64200000000000002</v>
      </c>
      <c r="G1720" s="12">
        <v>45658.04</v>
      </c>
      <c r="H1720" s="13">
        <v>17</v>
      </c>
    </row>
    <row r="1721" spans="1:8">
      <c r="A1721" s="8" t="s">
        <v>1729</v>
      </c>
      <c r="B1721" s="9" t="s">
        <v>16</v>
      </c>
      <c r="C1721" s="9">
        <v>301</v>
      </c>
      <c r="D1721" s="9">
        <v>0.67200000000000004</v>
      </c>
      <c r="E1721" s="9">
        <v>0.64500000000000002</v>
      </c>
      <c r="F1721" s="9">
        <v>0.55800000000000005</v>
      </c>
      <c r="G1721" s="9">
        <v>14420.46</v>
      </c>
      <c r="H1721" s="10">
        <v>3</v>
      </c>
    </row>
    <row r="1722" spans="1:8">
      <c r="A1722" s="11" t="s">
        <v>1730</v>
      </c>
      <c r="B1722" s="12" t="s">
        <v>16</v>
      </c>
      <c r="C1722" s="12">
        <v>306</v>
      </c>
      <c r="D1722" s="12">
        <v>0.627</v>
      </c>
      <c r="E1722" s="12">
        <v>0.59899999999999998</v>
      </c>
      <c r="F1722" s="12">
        <v>0.50700000000000001</v>
      </c>
      <c r="G1722" s="12">
        <v>8014.75</v>
      </c>
      <c r="H1722" s="13">
        <v>5</v>
      </c>
    </row>
    <row r="1723" spans="1:8">
      <c r="A1723" s="8" t="s">
        <v>1731</v>
      </c>
      <c r="B1723" s="9" t="s">
        <v>16</v>
      </c>
      <c r="C1723" s="9">
        <v>354</v>
      </c>
      <c r="D1723" s="9">
        <v>0.61</v>
      </c>
      <c r="E1723" s="9">
        <v>0.58499999999999996</v>
      </c>
      <c r="F1723" s="9">
        <v>0.48799999999999999</v>
      </c>
      <c r="G1723" s="9">
        <v>7332.85</v>
      </c>
      <c r="H1723" s="10">
        <v>11</v>
      </c>
    </row>
    <row r="1724" spans="1:8">
      <c r="A1724" s="11" t="s">
        <v>1732</v>
      </c>
      <c r="B1724" s="12" t="s">
        <v>29</v>
      </c>
      <c r="C1724" s="12">
        <v>232</v>
      </c>
      <c r="D1724" s="12">
        <v>0.64900000000000002</v>
      </c>
      <c r="E1724" s="12">
        <v>0.65800000000000003</v>
      </c>
      <c r="F1724" s="12">
        <v>0.50700000000000001</v>
      </c>
      <c r="G1724" s="12">
        <v>69298.960000000006</v>
      </c>
      <c r="H1724" s="13">
        <v>3</v>
      </c>
    </row>
    <row r="1725" spans="1:8">
      <c r="A1725" s="8" t="s">
        <v>1733</v>
      </c>
      <c r="B1725" s="9" t="s">
        <v>33</v>
      </c>
      <c r="C1725" s="9">
        <v>524</v>
      </c>
      <c r="D1725" s="9">
        <v>0.73</v>
      </c>
      <c r="E1725" s="9">
        <v>0.77400000000000002</v>
      </c>
      <c r="F1725" s="9">
        <v>0.59899999999999998</v>
      </c>
      <c r="G1725" s="9">
        <v>53694.65</v>
      </c>
      <c r="H1725" s="10">
        <v>11</v>
      </c>
    </row>
    <row r="1726" spans="1:8">
      <c r="A1726" s="11" t="s">
        <v>1734</v>
      </c>
      <c r="B1726" s="12" t="s">
        <v>14</v>
      </c>
      <c r="C1726" s="12">
        <v>1428</v>
      </c>
      <c r="D1726" s="12">
        <v>0.74099999999999999</v>
      </c>
      <c r="E1726" s="12">
        <v>0.71799999999999997</v>
      </c>
      <c r="F1726" s="12">
        <v>0.66400000000000003</v>
      </c>
      <c r="G1726" s="12">
        <v>32129.27</v>
      </c>
      <c r="H1726" s="13">
        <v>61</v>
      </c>
    </row>
    <row r="1727" spans="1:8">
      <c r="A1727" s="8" t="s">
        <v>1735</v>
      </c>
      <c r="B1727" s="9" t="s">
        <v>29</v>
      </c>
      <c r="C1727" s="9">
        <v>819</v>
      </c>
      <c r="D1727" s="9">
        <v>0.7</v>
      </c>
      <c r="E1727" s="9">
        <v>0.67500000000000004</v>
      </c>
      <c r="F1727" s="9">
        <v>0.61099999999999999</v>
      </c>
      <c r="G1727" s="9">
        <v>35667.870000000003</v>
      </c>
      <c r="H1727" s="10">
        <v>9</v>
      </c>
    </row>
    <row r="1728" spans="1:8">
      <c r="A1728" s="11" t="s">
        <v>1736</v>
      </c>
      <c r="B1728" s="12" t="s">
        <v>19</v>
      </c>
      <c r="C1728" s="12">
        <v>930</v>
      </c>
      <c r="D1728" s="12">
        <v>0.56499999999999995</v>
      </c>
      <c r="E1728" s="12">
        <v>0.54300000000000004</v>
      </c>
      <c r="F1728" s="12">
        <v>0.44500000000000001</v>
      </c>
      <c r="G1728" s="12">
        <v>6302.48</v>
      </c>
      <c r="H1728" s="13">
        <v>7</v>
      </c>
    </row>
    <row r="1729" spans="1:8">
      <c r="A1729" s="8" t="s">
        <v>1737</v>
      </c>
      <c r="B1729" s="9" t="s">
        <v>10</v>
      </c>
      <c r="C1729" s="9">
        <v>299</v>
      </c>
      <c r="D1729" s="9">
        <v>0.67</v>
      </c>
      <c r="E1729" s="9">
        <v>0.67200000000000004</v>
      </c>
      <c r="F1729" s="9">
        <v>0.55600000000000005</v>
      </c>
      <c r="G1729" s="9">
        <v>16574.71</v>
      </c>
      <c r="H1729" s="10">
        <v>7</v>
      </c>
    </row>
    <row r="1730" spans="1:8">
      <c r="A1730" s="11" t="s">
        <v>1738</v>
      </c>
      <c r="B1730" s="12" t="s">
        <v>31</v>
      </c>
      <c r="C1730" s="12">
        <v>999</v>
      </c>
      <c r="D1730" s="12">
        <v>0.624</v>
      </c>
      <c r="E1730" s="12">
        <v>0.56799999999999995</v>
      </c>
      <c r="F1730" s="12">
        <v>0.54800000000000004</v>
      </c>
      <c r="G1730" s="12">
        <v>11031.7</v>
      </c>
      <c r="H1730" s="13">
        <v>19</v>
      </c>
    </row>
    <row r="1731" spans="1:8">
      <c r="A1731" s="8" t="s">
        <v>1739</v>
      </c>
      <c r="B1731" s="9" t="s">
        <v>33</v>
      </c>
      <c r="C1731" s="9">
        <v>213</v>
      </c>
      <c r="D1731" s="9">
        <v>0.67200000000000004</v>
      </c>
      <c r="E1731" s="9">
        <v>0.69199999999999995</v>
      </c>
      <c r="F1731" s="9">
        <v>0.54600000000000004</v>
      </c>
      <c r="G1731" s="9">
        <v>17975.849999999999</v>
      </c>
      <c r="H1731" s="10">
        <v>1</v>
      </c>
    </row>
    <row r="1732" spans="1:8">
      <c r="A1732" s="11" t="s">
        <v>1740</v>
      </c>
      <c r="B1732" s="12" t="s">
        <v>33</v>
      </c>
      <c r="C1732" s="12">
        <v>577</v>
      </c>
      <c r="D1732" s="12">
        <v>0.70299999999999996</v>
      </c>
      <c r="E1732" s="12">
        <v>0.66500000000000004</v>
      </c>
      <c r="F1732" s="12">
        <v>0.63400000000000001</v>
      </c>
      <c r="G1732" s="12">
        <v>14343.91</v>
      </c>
      <c r="H1732" s="13">
        <v>5</v>
      </c>
    </row>
    <row r="1733" spans="1:8">
      <c r="A1733" s="8" t="s">
        <v>1741</v>
      </c>
      <c r="B1733" s="9" t="s">
        <v>24</v>
      </c>
      <c r="C1733" s="9">
        <v>289</v>
      </c>
      <c r="D1733" s="9">
        <v>0.59699999999999998</v>
      </c>
      <c r="E1733" s="9">
        <v>0.56000000000000005</v>
      </c>
      <c r="F1733" s="9">
        <v>0.49</v>
      </c>
      <c r="G1733" s="9">
        <v>8513.23</v>
      </c>
      <c r="H1733" s="10">
        <v>1</v>
      </c>
    </row>
    <row r="1734" spans="1:8">
      <c r="A1734" s="11" t="s">
        <v>1742</v>
      </c>
      <c r="B1734" s="12" t="s">
        <v>39</v>
      </c>
      <c r="C1734" s="12">
        <v>1644</v>
      </c>
      <c r="D1734" s="12">
        <v>0.58799999999999997</v>
      </c>
      <c r="E1734" s="12">
        <v>0.57599999999999996</v>
      </c>
      <c r="F1734" s="12">
        <v>0.45500000000000002</v>
      </c>
      <c r="G1734" s="12">
        <v>9115.3799999999992</v>
      </c>
      <c r="H1734" s="13">
        <v>5</v>
      </c>
    </row>
    <row r="1735" spans="1:8">
      <c r="A1735" s="8" t="s">
        <v>1743</v>
      </c>
      <c r="B1735" s="9" t="s">
        <v>94</v>
      </c>
      <c r="C1735" s="9">
        <v>3226</v>
      </c>
      <c r="D1735" s="9">
        <v>0.59299999999999997</v>
      </c>
      <c r="E1735" s="9">
        <v>0.59</v>
      </c>
      <c r="F1735" s="9">
        <v>0.46200000000000002</v>
      </c>
      <c r="G1735" s="9">
        <v>11990.47</v>
      </c>
      <c r="H1735" s="10">
        <v>38</v>
      </c>
    </row>
    <row r="1736" spans="1:8">
      <c r="A1736" s="11" t="s">
        <v>1744</v>
      </c>
      <c r="B1736" s="12" t="s">
        <v>49</v>
      </c>
      <c r="C1736" s="12">
        <v>2702</v>
      </c>
      <c r="D1736" s="12">
        <v>0.59099999999999997</v>
      </c>
      <c r="E1736" s="12">
        <v>0.58199999999999996</v>
      </c>
      <c r="F1736" s="12">
        <v>0.47099999999999997</v>
      </c>
      <c r="G1736" s="12">
        <v>11652.53</v>
      </c>
      <c r="H1736" s="13">
        <v>6</v>
      </c>
    </row>
    <row r="1737" spans="1:8">
      <c r="A1737" s="8" t="s">
        <v>1745</v>
      </c>
      <c r="B1737" s="9" t="s">
        <v>72</v>
      </c>
      <c r="C1737" s="9">
        <v>2411</v>
      </c>
      <c r="D1737" s="9">
        <v>0.61599999999999999</v>
      </c>
      <c r="E1737" s="9">
        <v>0.59899999999999998</v>
      </c>
      <c r="F1737" s="9">
        <v>0.505</v>
      </c>
      <c r="G1737" s="9">
        <v>10718.21</v>
      </c>
      <c r="H1737" s="10">
        <v>64</v>
      </c>
    </row>
    <row r="1738" spans="1:8">
      <c r="A1738" s="11" t="s">
        <v>1746</v>
      </c>
      <c r="B1738" s="12" t="s">
        <v>59</v>
      </c>
      <c r="C1738" s="12">
        <v>877</v>
      </c>
      <c r="D1738" s="12">
        <v>0.75</v>
      </c>
      <c r="E1738" s="12">
        <v>0.748</v>
      </c>
      <c r="F1738" s="12">
        <v>0.69499999999999995</v>
      </c>
      <c r="G1738" s="12">
        <v>34299.24</v>
      </c>
      <c r="H1738" s="13">
        <v>18</v>
      </c>
    </row>
    <row r="1739" spans="1:8">
      <c r="A1739" s="8" t="s">
        <v>1747</v>
      </c>
      <c r="B1739" s="9" t="s">
        <v>16</v>
      </c>
      <c r="C1739" s="9">
        <v>944</v>
      </c>
      <c r="D1739" s="9">
        <v>0.64</v>
      </c>
      <c r="E1739" s="9">
        <v>0.59299999999999997</v>
      </c>
      <c r="F1739" s="9">
        <v>0.56399999999999995</v>
      </c>
      <c r="G1739" s="9">
        <v>9992.0499999999993</v>
      </c>
      <c r="H1739" s="10">
        <v>25</v>
      </c>
    </row>
    <row r="1740" spans="1:8">
      <c r="A1740" s="11" t="s">
        <v>1748</v>
      </c>
      <c r="B1740" s="12" t="s">
        <v>29</v>
      </c>
      <c r="C1740" s="12">
        <v>211</v>
      </c>
      <c r="D1740" s="12">
        <v>0.63</v>
      </c>
      <c r="E1740" s="12">
        <v>0.56699999999999995</v>
      </c>
      <c r="F1740" s="12">
        <v>0.54900000000000004</v>
      </c>
      <c r="G1740" s="12">
        <v>28100.03</v>
      </c>
      <c r="H1740" s="13">
        <v>8</v>
      </c>
    </row>
    <row r="1741" spans="1:8">
      <c r="A1741" s="8" t="s">
        <v>1749</v>
      </c>
      <c r="B1741" s="9" t="s">
        <v>16</v>
      </c>
      <c r="C1741" s="9">
        <v>608</v>
      </c>
      <c r="D1741" s="9">
        <v>0.64800000000000002</v>
      </c>
      <c r="E1741" s="9">
        <v>0.64100000000000001</v>
      </c>
      <c r="F1741" s="9">
        <v>0.51300000000000001</v>
      </c>
      <c r="G1741" s="9">
        <v>17948.79</v>
      </c>
      <c r="H1741" s="10">
        <v>18</v>
      </c>
    </row>
    <row r="1742" spans="1:8">
      <c r="A1742" s="11" t="s">
        <v>1750</v>
      </c>
      <c r="B1742" s="12" t="s">
        <v>16</v>
      </c>
      <c r="C1742" s="12">
        <v>371</v>
      </c>
      <c r="D1742" s="12">
        <v>0.70799999999999996</v>
      </c>
      <c r="E1742" s="12">
        <v>0.67600000000000005</v>
      </c>
      <c r="F1742" s="12">
        <v>0.64600000000000002</v>
      </c>
      <c r="G1742" s="12">
        <v>161058.06</v>
      </c>
      <c r="H1742" s="13">
        <v>0</v>
      </c>
    </row>
    <row r="1743" spans="1:8">
      <c r="A1743" s="8" t="s">
        <v>1751</v>
      </c>
      <c r="B1743" s="9" t="s">
        <v>7</v>
      </c>
      <c r="C1743" s="9">
        <v>655</v>
      </c>
      <c r="D1743" s="9">
        <v>0.73599999999999999</v>
      </c>
      <c r="E1743" s="9">
        <v>0.72</v>
      </c>
      <c r="F1743" s="9">
        <v>0.67500000000000004</v>
      </c>
      <c r="G1743" s="9">
        <v>16381.07</v>
      </c>
      <c r="H1743" s="10">
        <v>12</v>
      </c>
    </row>
    <row r="1744" spans="1:8">
      <c r="A1744" s="11" t="s">
        <v>1752</v>
      </c>
      <c r="B1744" s="12" t="s">
        <v>7</v>
      </c>
      <c r="C1744" s="12">
        <v>95</v>
      </c>
      <c r="D1744" s="12">
        <v>0.85</v>
      </c>
      <c r="E1744" s="12">
        <v>0.84899999999999998</v>
      </c>
      <c r="F1744" s="12">
        <v>0.82499999999999996</v>
      </c>
      <c r="G1744" s="12">
        <v>41378.019999999997</v>
      </c>
      <c r="H1744" s="13">
        <v>3</v>
      </c>
    </row>
    <row r="1745" spans="1:8">
      <c r="A1745" s="8" t="s">
        <v>1753</v>
      </c>
      <c r="B1745" s="9" t="s">
        <v>59</v>
      </c>
      <c r="C1745" s="9">
        <v>616</v>
      </c>
      <c r="D1745" s="9">
        <v>0.69599999999999995</v>
      </c>
      <c r="E1745" s="9">
        <v>0.68400000000000005</v>
      </c>
      <c r="F1745" s="9">
        <v>0.57799999999999996</v>
      </c>
      <c r="G1745" s="9">
        <v>33982.699999999997</v>
      </c>
      <c r="H1745" s="10">
        <v>14</v>
      </c>
    </row>
    <row r="1746" spans="1:8">
      <c r="A1746" s="11" t="s">
        <v>1754</v>
      </c>
      <c r="B1746" s="12" t="s">
        <v>33</v>
      </c>
      <c r="C1746" s="12">
        <v>187</v>
      </c>
      <c r="D1746" s="12">
        <v>0.70099999999999996</v>
      </c>
      <c r="E1746" s="12">
        <v>0.72399999999999998</v>
      </c>
      <c r="F1746" s="12">
        <v>0.57799999999999996</v>
      </c>
      <c r="G1746" s="12">
        <v>23482.92</v>
      </c>
      <c r="H1746" s="13">
        <v>3</v>
      </c>
    </row>
    <row r="1747" spans="1:8">
      <c r="A1747" s="8" t="s">
        <v>708</v>
      </c>
      <c r="B1747" s="9" t="s">
        <v>22</v>
      </c>
      <c r="C1747" s="9">
        <v>719</v>
      </c>
      <c r="D1747" s="9">
        <v>0.748</v>
      </c>
      <c r="E1747" s="9">
        <v>0.72299999999999998</v>
      </c>
      <c r="F1747" s="9">
        <v>0.69199999999999995</v>
      </c>
      <c r="G1747" s="9">
        <v>89241.06</v>
      </c>
      <c r="H1747" s="10">
        <v>14</v>
      </c>
    </row>
    <row r="1748" spans="1:8">
      <c r="A1748" s="11" t="s">
        <v>1755</v>
      </c>
      <c r="B1748" s="12" t="s">
        <v>16</v>
      </c>
      <c r="C1748" s="12">
        <v>772</v>
      </c>
      <c r="D1748" s="12">
        <v>0.72299999999999998</v>
      </c>
      <c r="E1748" s="12">
        <v>0.747</v>
      </c>
      <c r="F1748" s="12">
        <v>0.60099999999999998</v>
      </c>
      <c r="G1748" s="12">
        <v>21133.08</v>
      </c>
      <c r="H1748" s="13">
        <v>9</v>
      </c>
    </row>
    <row r="1749" spans="1:8">
      <c r="A1749" s="8" t="s">
        <v>1756</v>
      </c>
      <c r="B1749" s="9" t="s">
        <v>87</v>
      </c>
      <c r="C1749" s="9">
        <v>914</v>
      </c>
      <c r="D1749" s="9">
        <v>0.56100000000000005</v>
      </c>
      <c r="E1749" s="9">
        <v>0.49299999999999999</v>
      </c>
      <c r="F1749" s="9">
        <v>0.46100000000000002</v>
      </c>
      <c r="G1749" s="9">
        <v>8333.33</v>
      </c>
      <c r="H1749" s="10">
        <v>0</v>
      </c>
    </row>
    <row r="1750" spans="1:8">
      <c r="A1750" s="11" t="s">
        <v>1757</v>
      </c>
      <c r="B1750" s="12" t="s">
        <v>19</v>
      </c>
      <c r="C1750" s="12">
        <v>2518</v>
      </c>
      <c r="D1750" s="12">
        <v>0.56200000000000006</v>
      </c>
      <c r="E1750" s="12">
        <v>0.58099999999999996</v>
      </c>
      <c r="F1750" s="12">
        <v>0.41699999999999998</v>
      </c>
      <c r="G1750" s="12">
        <v>6561.15</v>
      </c>
      <c r="H1750" s="13">
        <v>7</v>
      </c>
    </row>
    <row r="1751" spans="1:8">
      <c r="A1751" s="8" t="s">
        <v>1758</v>
      </c>
      <c r="B1751" s="9" t="s">
        <v>16</v>
      </c>
      <c r="C1751" s="9">
        <v>145</v>
      </c>
      <c r="D1751" s="9">
        <v>0.66</v>
      </c>
      <c r="E1751" s="9">
        <v>0.629</v>
      </c>
      <c r="F1751" s="9">
        <v>0.54400000000000004</v>
      </c>
      <c r="G1751" s="9">
        <v>112989.28</v>
      </c>
      <c r="H1751" s="10">
        <v>3</v>
      </c>
    </row>
    <row r="1752" spans="1:8">
      <c r="A1752" s="11" t="s">
        <v>1759</v>
      </c>
      <c r="B1752" s="12" t="s">
        <v>19</v>
      </c>
      <c r="C1752" s="12">
        <v>1511</v>
      </c>
      <c r="D1752" s="12">
        <v>0.626</v>
      </c>
      <c r="E1752" s="12">
        <v>0.58799999999999997</v>
      </c>
      <c r="F1752" s="12">
        <v>0.53800000000000003</v>
      </c>
      <c r="G1752" s="12">
        <v>12356.67</v>
      </c>
      <c r="H1752" s="13">
        <v>20</v>
      </c>
    </row>
    <row r="1753" spans="1:8">
      <c r="A1753" s="8" t="s">
        <v>1760</v>
      </c>
      <c r="B1753" s="9" t="s">
        <v>7</v>
      </c>
      <c r="C1753" s="9">
        <v>473</v>
      </c>
      <c r="D1753" s="9">
        <v>0.68700000000000006</v>
      </c>
      <c r="E1753" s="9">
        <v>0.69199999999999995</v>
      </c>
      <c r="F1753" s="9">
        <v>0.58299999999999996</v>
      </c>
      <c r="G1753" s="9">
        <v>13307.71</v>
      </c>
      <c r="H1753" s="10">
        <v>4</v>
      </c>
    </row>
    <row r="1754" spans="1:8">
      <c r="A1754" s="11" t="s">
        <v>1761</v>
      </c>
      <c r="B1754" s="12" t="s">
        <v>87</v>
      </c>
      <c r="C1754" s="12">
        <v>591</v>
      </c>
      <c r="D1754" s="12">
        <v>0.56999999999999995</v>
      </c>
      <c r="E1754" s="12">
        <v>0.48299999999999998</v>
      </c>
      <c r="F1754" s="12">
        <v>0.49399999999999999</v>
      </c>
      <c r="G1754" s="12">
        <v>6868.65</v>
      </c>
      <c r="H1754" s="13">
        <v>1</v>
      </c>
    </row>
    <row r="1755" spans="1:8">
      <c r="A1755" s="8" t="s">
        <v>1762</v>
      </c>
      <c r="B1755" s="9" t="s">
        <v>7</v>
      </c>
      <c r="C1755" s="9">
        <v>142</v>
      </c>
      <c r="D1755" s="9">
        <v>0.71499999999999997</v>
      </c>
      <c r="E1755" s="9">
        <v>0.66200000000000003</v>
      </c>
      <c r="F1755" s="9">
        <v>0.68100000000000005</v>
      </c>
      <c r="G1755" s="9">
        <v>133036.07</v>
      </c>
      <c r="H1755" s="10">
        <v>2</v>
      </c>
    </row>
    <row r="1756" spans="1:8">
      <c r="A1756" s="11" t="s">
        <v>1763</v>
      </c>
      <c r="B1756" s="12" t="s">
        <v>59</v>
      </c>
      <c r="C1756" s="12">
        <v>515</v>
      </c>
      <c r="D1756" s="12">
        <v>0.747</v>
      </c>
      <c r="E1756" s="12">
        <v>0.73699999999999999</v>
      </c>
      <c r="F1756" s="12">
        <v>0.65100000000000002</v>
      </c>
      <c r="G1756" s="12">
        <v>19003.349999999999</v>
      </c>
      <c r="H1756" s="13">
        <v>6</v>
      </c>
    </row>
    <row r="1757" spans="1:8">
      <c r="A1757" s="8" t="s">
        <v>1764</v>
      </c>
      <c r="B1757" s="9" t="s">
        <v>72</v>
      </c>
      <c r="C1757" s="9">
        <v>1551</v>
      </c>
      <c r="D1757" s="9">
        <v>0.629</v>
      </c>
      <c r="E1757" s="9">
        <v>0.58899999999999997</v>
      </c>
      <c r="F1757" s="9">
        <v>0.53700000000000003</v>
      </c>
      <c r="G1757" s="9">
        <v>11902.92</v>
      </c>
      <c r="H1757" s="10">
        <v>38</v>
      </c>
    </row>
    <row r="1758" spans="1:8">
      <c r="A1758" s="11" t="s">
        <v>577</v>
      </c>
      <c r="B1758" s="12" t="s">
        <v>87</v>
      </c>
      <c r="C1758" s="12">
        <v>1057</v>
      </c>
      <c r="D1758" s="12">
        <v>0.56200000000000006</v>
      </c>
      <c r="E1758" s="12">
        <v>0.51700000000000002</v>
      </c>
      <c r="F1758" s="12">
        <v>0.45400000000000001</v>
      </c>
      <c r="G1758" s="12">
        <v>6392.68</v>
      </c>
      <c r="H1758" s="13">
        <v>52</v>
      </c>
    </row>
    <row r="1759" spans="1:8">
      <c r="A1759" s="8" t="s">
        <v>1765</v>
      </c>
      <c r="B1759" s="9" t="s">
        <v>24</v>
      </c>
      <c r="C1759" s="9">
        <v>415</v>
      </c>
      <c r="D1759" s="9">
        <v>0.60799999999999998</v>
      </c>
      <c r="E1759" s="9">
        <v>0.53900000000000003</v>
      </c>
      <c r="F1759" s="9">
        <v>0.53700000000000003</v>
      </c>
      <c r="G1759" s="9">
        <v>7516.23</v>
      </c>
      <c r="H1759" s="10">
        <v>1</v>
      </c>
    </row>
    <row r="1760" spans="1:8">
      <c r="A1760" s="11" t="s">
        <v>1766</v>
      </c>
      <c r="B1760" s="12" t="s">
        <v>29</v>
      </c>
      <c r="C1760" s="12">
        <v>520</v>
      </c>
      <c r="D1760" s="12">
        <v>0.7</v>
      </c>
      <c r="E1760" s="12">
        <v>0.71899999999999997</v>
      </c>
      <c r="F1760" s="12">
        <v>0.58599999999999997</v>
      </c>
      <c r="G1760" s="12">
        <v>32264.33</v>
      </c>
      <c r="H1760" s="13">
        <v>9</v>
      </c>
    </row>
    <row r="1761" spans="1:8">
      <c r="A1761" s="8" t="s">
        <v>1767</v>
      </c>
      <c r="B1761" s="9" t="s">
        <v>39</v>
      </c>
      <c r="C1761" s="9">
        <v>1586</v>
      </c>
      <c r="D1761" s="9">
        <v>0.53</v>
      </c>
      <c r="E1761" s="9">
        <v>0.51800000000000002</v>
      </c>
      <c r="F1761" s="9">
        <v>0.4</v>
      </c>
      <c r="G1761" s="9">
        <v>7417.66</v>
      </c>
      <c r="H1761" s="10">
        <v>4</v>
      </c>
    </row>
    <row r="1762" spans="1:8">
      <c r="A1762" s="11" t="s">
        <v>1768</v>
      </c>
      <c r="B1762" s="12" t="s">
        <v>64</v>
      </c>
      <c r="C1762" s="12">
        <v>1630</v>
      </c>
      <c r="D1762" s="12">
        <v>0.71</v>
      </c>
      <c r="E1762" s="12">
        <v>0.69199999999999995</v>
      </c>
      <c r="F1762" s="12">
        <v>0.621</v>
      </c>
      <c r="G1762" s="12">
        <v>19002.96</v>
      </c>
      <c r="H1762" s="13">
        <v>78</v>
      </c>
    </row>
    <row r="1763" spans="1:8">
      <c r="A1763" s="8" t="s">
        <v>1769</v>
      </c>
      <c r="B1763" s="9" t="s">
        <v>59</v>
      </c>
      <c r="C1763" s="9">
        <v>1082</v>
      </c>
      <c r="D1763" s="9">
        <v>0.753</v>
      </c>
      <c r="E1763" s="9">
        <v>0.754</v>
      </c>
      <c r="F1763" s="9">
        <v>0.65700000000000003</v>
      </c>
      <c r="G1763" s="9">
        <v>27917.23</v>
      </c>
      <c r="H1763" s="10">
        <v>26</v>
      </c>
    </row>
    <row r="1764" spans="1:8">
      <c r="A1764" s="11" t="s">
        <v>1297</v>
      </c>
      <c r="B1764" s="12" t="s">
        <v>148</v>
      </c>
      <c r="C1764" s="12">
        <v>1593</v>
      </c>
      <c r="D1764" s="12">
        <v>0.61599999999999999</v>
      </c>
      <c r="E1764" s="12">
        <v>0.65</v>
      </c>
      <c r="F1764" s="12">
        <v>0.47899999999999998</v>
      </c>
      <c r="G1764" s="12">
        <v>15123.8</v>
      </c>
      <c r="H1764" s="13">
        <v>14</v>
      </c>
    </row>
    <row r="1765" spans="1:8">
      <c r="A1765" s="8" t="s">
        <v>1770</v>
      </c>
      <c r="B1765" s="9" t="s">
        <v>16</v>
      </c>
      <c r="C1765" s="9">
        <v>162</v>
      </c>
      <c r="D1765" s="9">
        <v>0.66</v>
      </c>
      <c r="E1765" s="9">
        <v>0.627</v>
      </c>
      <c r="F1765" s="9">
        <v>0.58299999999999996</v>
      </c>
      <c r="G1765" s="9">
        <v>9967.19</v>
      </c>
      <c r="H1765" s="10">
        <v>1</v>
      </c>
    </row>
    <row r="1766" spans="1:8">
      <c r="A1766" s="11" t="s">
        <v>1771</v>
      </c>
      <c r="B1766" s="12" t="s">
        <v>82</v>
      </c>
      <c r="C1766" s="12">
        <v>1360</v>
      </c>
      <c r="D1766" s="12">
        <v>0.623</v>
      </c>
      <c r="E1766" s="12">
        <v>0.59799999999999998</v>
      </c>
      <c r="F1766" s="12">
        <v>0.52600000000000002</v>
      </c>
      <c r="G1766" s="12">
        <v>12208.76</v>
      </c>
      <c r="H1766" s="13">
        <v>12</v>
      </c>
    </row>
    <row r="1767" spans="1:8">
      <c r="A1767" s="8" t="s">
        <v>1772</v>
      </c>
      <c r="B1767" s="9" t="s">
        <v>31</v>
      </c>
      <c r="C1767" s="9">
        <v>1649</v>
      </c>
      <c r="D1767" s="9">
        <v>0.61599999999999999</v>
      </c>
      <c r="E1767" s="9">
        <v>0.54100000000000004</v>
      </c>
      <c r="F1767" s="9">
        <v>0.55400000000000005</v>
      </c>
      <c r="G1767" s="9">
        <v>6015.2</v>
      </c>
      <c r="H1767" s="10">
        <v>33</v>
      </c>
    </row>
    <row r="1768" spans="1:8">
      <c r="A1768" s="11" t="s">
        <v>1773</v>
      </c>
      <c r="B1768" s="12" t="s">
        <v>24</v>
      </c>
      <c r="C1768" s="12">
        <v>211</v>
      </c>
      <c r="D1768" s="12">
        <v>0.56999999999999995</v>
      </c>
      <c r="E1768" s="12">
        <v>0.57299999999999995</v>
      </c>
      <c r="F1768" s="12">
        <v>0.46200000000000002</v>
      </c>
      <c r="G1768" s="12">
        <v>6210.54</v>
      </c>
      <c r="H1768" s="13">
        <v>15</v>
      </c>
    </row>
    <row r="1769" spans="1:8">
      <c r="A1769" s="8" t="s">
        <v>1774</v>
      </c>
      <c r="B1769" s="9" t="s">
        <v>24</v>
      </c>
      <c r="C1769" s="9">
        <v>853</v>
      </c>
      <c r="D1769" s="9">
        <v>0.56000000000000005</v>
      </c>
      <c r="E1769" s="9">
        <v>0.53400000000000003</v>
      </c>
      <c r="F1769" s="9">
        <v>0.40300000000000002</v>
      </c>
      <c r="G1769" s="9">
        <v>7213.56</v>
      </c>
      <c r="H1769" s="10">
        <v>26</v>
      </c>
    </row>
    <row r="1770" spans="1:8">
      <c r="A1770" s="11" t="s">
        <v>1775</v>
      </c>
      <c r="B1770" s="12" t="s">
        <v>33</v>
      </c>
      <c r="C1770" s="12">
        <v>472</v>
      </c>
      <c r="D1770" s="12">
        <v>0.74</v>
      </c>
      <c r="E1770" s="12">
        <v>0.755</v>
      </c>
      <c r="F1770" s="12">
        <v>0.64800000000000002</v>
      </c>
      <c r="G1770" s="12">
        <v>58818.79</v>
      </c>
      <c r="H1770" s="13">
        <v>12</v>
      </c>
    </row>
    <row r="1771" spans="1:8">
      <c r="A1771" s="8" t="s">
        <v>1776</v>
      </c>
      <c r="B1771" s="9" t="s">
        <v>82</v>
      </c>
      <c r="C1771" s="9">
        <v>801</v>
      </c>
      <c r="D1771" s="9">
        <v>0.59099999999999997</v>
      </c>
      <c r="E1771" s="9">
        <v>0.57399999999999995</v>
      </c>
      <c r="F1771" s="9">
        <v>0.47</v>
      </c>
      <c r="G1771" s="9">
        <v>8785.18</v>
      </c>
      <c r="H1771" s="10">
        <v>7</v>
      </c>
    </row>
    <row r="1772" spans="1:8">
      <c r="A1772" s="11" t="s">
        <v>1777</v>
      </c>
      <c r="B1772" s="12" t="s">
        <v>16</v>
      </c>
      <c r="C1772" s="12">
        <v>408</v>
      </c>
      <c r="D1772" s="12">
        <v>0.69</v>
      </c>
      <c r="E1772" s="12">
        <v>0.68200000000000005</v>
      </c>
      <c r="F1772" s="12">
        <v>0.56999999999999995</v>
      </c>
      <c r="G1772" s="12">
        <v>14996.48</v>
      </c>
      <c r="H1772" s="13">
        <v>10</v>
      </c>
    </row>
    <row r="1773" spans="1:8">
      <c r="A1773" s="8" t="s">
        <v>1778</v>
      </c>
      <c r="B1773" s="9" t="s">
        <v>87</v>
      </c>
      <c r="C1773" s="9">
        <v>538</v>
      </c>
      <c r="D1773" s="9">
        <v>0.58099999999999996</v>
      </c>
      <c r="E1773" s="9">
        <v>0.55500000000000005</v>
      </c>
      <c r="F1773" s="9">
        <v>0.49099999999999999</v>
      </c>
      <c r="G1773" s="9">
        <v>16509.59</v>
      </c>
      <c r="H1773" s="10">
        <v>0</v>
      </c>
    </row>
    <row r="1774" spans="1:8">
      <c r="A1774" s="11" t="s">
        <v>1779</v>
      </c>
      <c r="B1774" s="12" t="s">
        <v>22</v>
      </c>
      <c r="C1774" s="12">
        <v>257</v>
      </c>
      <c r="D1774" s="12">
        <v>0.71599999999999997</v>
      </c>
      <c r="E1774" s="12">
        <v>0.71099999999999997</v>
      </c>
      <c r="F1774" s="12">
        <v>0.64600000000000002</v>
      </c>
      <c r="G1774" s="12">
        <v>28179.360000000001</v>
      </c>
      <c r="H1774" s="13">
        <v>6</v>
      </c>
    </row>
    <row r="1775" spans="1:8">
      <c r="A1775" s="8" t="s">
        <v>1780</v>
      </c>
      <c r="B1775" s="9" t="s">
        <v>16</v>
      </c>
      <c r="C1775" s="9">
        <v>667</v>
      </c>
      <c r="D1775" s="9">
        <v>0.7</v>
      </c>
      <c r="E1775" s="9">
        <v>0.72299999999999998</v>
      </c>
      <c r="F1775" s="9">
        <v>0.57599999999999996</v>
      </c>
      <c r="G1775" s="9">
        <v>19249.259999999998</v>
      </c>
      <c r="H1775" s="10">
        <v>9</v>
      </c>
    </row>
    <row r="1776" spans="1:8">
      <c r="A1776" s="11" t="s">
        <v>1781</v>
      </c>
      <c r="B1776" s="12" t="s">
        <v>82</v>
      </c>
      <c r="C1776" s="12">
        <v>1224</v>
      </c>
      <c r="D1776" s="12">
        <v>0.59499999999999997</v>
      </c>
      <c r="E1776" s="12">
        <v>0.59199999999999997</v>
      </c>
      <c r="F1776" s="12">
        <v>0.46800000000000003</v>
      </c>
      <c r="G1776" s="12">
        <v>9637.23</v>
      </c>
      <c r="H1776" s="13">
        <v>48</v>
      </c>
    </row>
    <row r="1777" spans="1:8">
      <c r="A1777" s="8" t="s">
        <v>1782</v>
      </c>
      <c r="B1777" s="9" t="s">
        <v>7</v>
      </c>
      <c r="C1777" s="9">
        <v>595</v>
      </c>
      <c r="D1777" s="9">
        <v>0.63900000000000001</v>
      </c>
      <c r="E1777" s="9">
        <v>0.59199999999999997</v>
      </c>
      <c r="F1777" s="9">
        <v>0.55300000000000005</v>
      </c>
      <c r="G1777" s="9">
        <v>23377.9</v>
      </c>
      <c r="H1777" s="10">
        <v>15</v>
      </c>
    </row>
    <row r="1778" spans="1:8">
      <c r="A1778" s="11" t="s">
        <v>1783</v>
      </c>
      <c r="B1778" s="12" t="s">
        <v>118</v>
      </c>
      <c r="C1778" s="12">
        <v>660</v>
      </c>
      <c r="D1778" s="12">
        <v>0.59</v>
      </c>
      <c r="E1778" s="12">
        <v>0.56599999999999995</v>
      </c>
      <c r="F1778" s="12">
        <v>0.47299999999999998</v>
      </c>
      <c r="G1778" s="12">
        <v>7869.62</v>
      </c>
      <c r="H1778" s="13">
        <v>8</v>
      </c>
    </row>
    <row r="1779" spans="1:8">
      <c r="A1779" s="8" t="s">
        <v>1784</v>
      </c>
      <c r="B1779" s="9" t="s">
        <v>16</v>
      </c>
      <c r="C1779" s="9">
        <v>961</v>
      </c>
      <c r="D1779" s="9">
        <v>0.68400000000000005</v>
      </c>
      <c r="E1779" s="9">
        <v>0.68500000000000005</v>
      </c>
      <c r="F1779" s="9">
        <v>0.57599999999999996</v>
      </c>
      <c r="G1779" s="9">
        <v>15959.36</v>
      </c>
      <c r="H1779" s="10">
        <v>30</v>
      </c>
    </row>
    <row r="1780" spans="1:8">
      <c r="A1780" s="11" t="s">
        <v>1785</v>
      </c>
      <c r="B1780" s="12" t="s">
        <v>19</v>
      </c>
      <c r="C1780" s="12">
        <v>1273</v>
      </c>
      <c r="D1780" s="12">
        <v>0.63500000000000001</v>
      </c>
      <c r="E1780" s="12">
        <v>0.60199999999999998</v>
      </c>
      <c r="F1780" s="12">
        <v>0.55400000000000005</v>
      </c>
      <c r="G1780" s="12">
        <v>8902.44</v>
      </c>
      <c r="H1780" s="13">
        <v>10</v>
      </c>
    </row>
    <row r="1781" spans="1:8">
      <c r="A1781" s="8" t="s">
        <v>1786</v>
      </c>
      <c r="B1781" s="9" t="s">
        <v>22</v>
      </c>
      <c r="C1781" s="9">
        <v>290</v>
      </c>
      <c r="D1781" s="9">
        <v>0.65200000000000002</v>
      </c>
      <c r="E1781" s="9">
        <v>0.68400000000000005</v>
      </c>
      <c r="F1781" s="9">
        <v>0.48899999999999999</v>
      </c>
      <c r="G1781" s="9">
        <v>26300.79</v>
      </c>
      <c r="H1781" s="10">
        <v>4</v>
      </c>
    </row>
    <row r="1782" spans="1:8">
      <c r="A1782" s="11" t="s">
        <v>1787</v>
      </c>
      <c r="B1782" s="12" t="s">
        <v>7</v>
      </c>
      <c r="C1782" s="12">
        <v>337</v>
      </c>
      <c r="D1782" s="12">
        <v>0.70099999999999996</v>
      </c>
      <c r="E1782" s="12">
        <v>0.68899999999999995</v>
      </c>
      <c r="F1782" s="12">
        <v>0.60899999999999999</v>
      </c>
      <c r="G1782" s="12">
        <v>25448.6</v>
      </c>
      <c r="H1782" s="13">
        <v>13</v>
      </c>
    </row>
    <row r="1783" spans="1:8">
      <c r="A1783" s="8" t="s">
        <v>1788</v>
      </c>
      <c r="B1783" s="9" t="s">
        <v>72</v>
      </c>
      <c r="C1783" s="9">
        <v>1507</v>
      </c>
      <c r="D1783" s="9">
        <v>0.59499999999999997</v>
      </c>
      <c r="E1783" s="9">
        <v>0.6</v>
      </c>
      <c r="F1783" s="9">
        <v>0.48399999999999999</v>
      </c>
      <c r="G1783" s="9">
        <v>27173.83</v>
      </c>
      <c r="H1783" s="10">
        <v>9</v>
      </c>
    </row>
    <row r="1784" spans="1:8">
      <c r="A1784" s="11" t="s">
        <v>1789</v>
      </c>
      <c r="B1784" s="12" t="s">
        <v>118</v>
      </c>
      <c r="C1784" s="12">
        <v>539</v>
      </c>
      <c r="D1784" s="12">
        <v>0.59799999999999998</v>
      </c>
      <c r="E1784" s="12">
        <v>0.57399999999999995</v>
      </c>
      <c r="F1784" s="12">
        <v>0.497</v>
      </c>
      <c r="G1784" s="12">
        <v>7198.74</v>
      </c>
      <c r="H1784" s="13">
        <v>5</v>
      </c>
    </row>
    <row r="1785" spans="1:8">
      <c r="A1785" s="8" t="s">
        <v>1790</v>
      </c>
      <c r="B1785" s="9" t="s">
        <v>39</v>
      </c>
      <c r="C1785" s="9">
        <v>788</v>
      </c>
      <c r="D1785" s="9">
        <v>0.63700000000000001</v>
      </c>
      <c r="E1785" s="9">
        <v>0.621</v>
      </c>
      <c r="F1785" s="9">
        <v>0.54</v>
      </c>
      <c r="G1785" s="9">
        <v>8809.6200000000008</v>
      </c>
      <c r="H1785" s="10">
        <v>5</v>
      </c>
    </row>
    <row r="1786" spans="1:8">
      <c r="A1786" s="11" t="s">
        <v>1791</v>
      </c>
      <c r="B1786" s="12" t="s">
        <v>16</v>
      </c>
      <c r="C1786" s="12">
        <v>656</v>
      </c>
      <c r="D1786" s="12">
        <v>0.70099999999999996</v>
      </c>
      <c r="E1786" s="12">
        <v>0.73399999999999999</v>
      </c>
      <c r="F1786" s="12">
        <v>0.56200000000000006</v>
      </c>
      <c r="G1786" s="12">
        <v>57177.27</v>
      </c>
      <c r="H1786" s="13">
        <v>14</v>
      </c>
    </row>
    <row r="1787" spans="1:8">
      <c r="A1787" s="8" t="s">
        <v>1792</v>
      </c>
      <c r="B1787" s="9" t="s">
        <v>111</v>
      </c>
      <c r="C1787" s="9">
        <v>1282</v>
      </c>
      <c r="D1787" s="9">
        <v>0.74099999999999999</v>
      </c>
      <c r="E1787" s="9">
        <v>0.72399999999999998</v>
      </c>
      <c r="F1787" s="9">
        <v>0.67</v>
      </c>
      <c r="G1787" s="9">
        <v>22271.24</v>
      </c>
      <c r="H1787" s="10">
        <v>18</v>
      </c>
    </row>
    <row r="1788" spans="1:8">
      <c r="A1788" s="11" t="s">
        <v>1793</v>
      </c>
      <c r="B1788" s="12" t="s">
        <v>22</v>
      </c>
      <c r="C1788" s="12">
        <v>199</v>
      </c>
      <c r="D1788" s="12">
        <v>0.72499999999999998</v>
      </c>
      <c r="E1788" s="12">
        <v>0.70199999999999996</v>
      </c>
      <c r="F1788" s="12">
        <v>0.65100000000000002</v>
      </c>
      <c r="G1788" s="12">
        <v>23014.14</v>
      </c>
      <c r="H1788" s="13">
        <v>7</v>
      </c>
    </row>
    <row r="1789" spans="1:8">
      <c r="A1789" s="8" t="s">
        <v>1794</v>
      </c>
      <c r="B1789" s="9" t="s">
        <v>7</v>
      </c>
      <c r="C1789" s="9">
        <v>271</v>
      </c>
      <c r="D1789" s="9">
        <v>0.72799999999999998</v>
      </c>
      <c r="E1789" s="9">
        <v>0.67500000000000004</v>
      </c>
      <c r="F1789" s="9">
        <v>0.68899999999999995</v>
      </c>
      <c r="G1789" s="9">
        <v>12751.97</v>
      </c>
      <c r="H1789" s="10">
        <v>1</v>
      </c>
    </row>
    <row r="1790" spans="1:8">
      <c r="A1790" s="11" t="s">
        <v>1795</v>
      </c>
      <c r="B1790" s="12" t="s">
        <v>16</v>
      </c>
      <c r="C1790" s="12">
        <v>957</v>
      </c>
      <c r="D1790" s="12">
        <v>0.73</v>
      </c>
      <c r="E1790" s="12">
        <v>0.67700000000000005</v>
      </c>
      <c r="F1790" s="12">
        <v>0.67900000000000005</v>
      </c>
      <c r="G1790" s="12">
        <v>20394.47</v>
      </c>
      <c r="H1790" s="13">
        <v>17</v>
      </c>
    </row>
    <row r="1791" spans="1:8">
      <c r="A1791" s="8" t="s">
        <v>1796</v>
      </c>
      <c r="B1791" s="9" t="s">
        <v>118</v>
      </c>
      <c r="C1791" s="9">
        <v>1084</v>
      </c>
      <c r="D1791" s="9">
        <v>0.64200000000000002</v>
      </c>
      <c r="E1791" s="9">
        <v>0.62</v>
      </c>
      <c r="F1791" s="9">
        <v>0.54</v>
      </c>
      <c r="G1791" s="9">
        <v>10718.9</v>
      </c>
      <c r="H1791" s="10">
        <v>8</v>
      </c>
    </row>
    <row r="1792" spans="1:8">
      <c r="A1792" s="11" t="s">
        <v>1797</v>
      </c>
      <c r="B1792" s="12" t="s">
        <v>118</v>
      </c>
      <c r="C1792" s="12">
        <v>715</v>
      </c>
      <c r="D1792" s="12">
        <v>0.6</v>
      </c>
      <c r="E1792" s="12">
        <v>0.59599999999999997</v>
      </c>
      <c r="F1792" s="12">
        <v>0.47199999999999998</v>
      </c>
      <c r="G1792" s="12">
        <v>10052.530000000001</v>
      </c>
      <c r="H1792" s="13">
        <v>33</v>
      </c>
    </row>
    <row r="1793" spans="1:8">
      <c r="A1793" s="8" t="s">
        <v>1798</v>
      </c>
      <c r="B1793" s="9" t="s">
        <v>33</v>
      </c>
      <c r="C1793" s="9">
        <v>301</v>
      </c>
      <c r="D1793" s="9">
        <v>0.71</v>
      </c>
      <c r="E1793" s="9">
        <v>0.70199999999999996</v>
      </c>
      <c r="F1793" s="9">
        <v>0.63100000000000001</v>
      </c>
      <c r="G1793" s="9">
        <v>19143.560000000001</v>
      </c>
      <c r="H1793" s="10">
        <v>5</v>
      </c>
    </row>
    <row r="1794" spans="1:8">
      <c r="A1794" s="11" t="s">
        <v>1799</v>
      </c>
      <c r="B1794" s="12" t="s">
        <v>16</v>
      </c>
      <c r="C1794" s="12">
        <v>617</v>
      </c>
      <c r="D1794" s="12">
        <v>0.69</v>
      </c>
      <c r="E1794" s="12">
        <v>0.68</v>
      </c>
      <c r="F1794" s="12">
        <v>0.60199999999999998</v>
      </c>
      <c r="G1794" s="12">
        <v>17542.650000000001</v>
      </c>
      <c r="H1794" s="13">
        <v>4</v>
      </c>
    </row>
    <row r="1795" spans="1:8">
      <c r="A1795" s="8" t="s">
        <v>1800</v>
      </c>
      <c r="B1795" s="9" t="s">
        <v>24</v>
      </c>
      <c r="C1795" s="9">
        <v>843</v>
      </c>
      <c r="D1795" s="9">
        <v>0.63700000000000001</v>
      </c>
      <c r="E1795" s="9">
        <v>0.623</v>
      </c>
      <c r="F1795" s="9">
        <v>0.56799999999999995</v>
      </c>
      <c r="G1795" s="9">
        <v>7453.19</v>
      </c>
      <c r="H1795" s="10">
        <v>18</v>
      </c>
    </row>
    <row r="1796" spans="1:8">
      <c r="A1796" s="11" t="s">
        <v>1801</v>
      </c>
      <c r="B1796" s="12" t="s">
        <v>16</v>
      </c>
      <c r="C1796" s="12">
        <v>524</v>
      </c>
      <c r="D1796" s="12">
        <v>0.65500000000000003</v>
      </c>
      <c r="E1796" s="12">
        <v>0.67200000000000004</v>
      </c>
      <c r="F1796" s="12">
        <v>0.52300000000000002</v>
      </c>
      <c r="G1796" s="12">
        <v>19338.22</v>
      </c>
      <c r="H1796" s="13">
        <v>9</v>
      </c>
    </row>
    <row r="1797" spans="1:8">
      <c r="A1797" s="8" t="s">
        <v>1802</v>
      </c>
      <c r="B1797" s="9" t="s">
        <v>7</v>
      </c>
      <c r="C1797" s="9">
        <v>208</v>
      </c>
      <c r="D1797" s="9">
        <v>0.75700000000000001</v>
      </c>
      <c r="E1797" s="9">
        <v>0.74399999999999999</v>
      </c>
      <c r="F1797" s="9">
        <v>0.69499999999999995</v>
      </c>
      <c r="G1797" s="9">
        <v>26362.59</v>
      </c>
      <c r="H1797" s="10">
        <v>4</v>
      </c>
    </row>
    <row r="1798" spans="1:8">
      <c r="A1798" s="11" t="s">
        <v>1803</v>
      </c>
      <c r="B1798" s="12" t="s">
        <v>39</v>
      </c>
      <c r="C1798" s="12">
        <v>1622</v>
      </c>
      <c r="D1798" s="12">
        <v>0.57399999999999995</v>
      </c>
      <c r="E1798" s="12">
        <v>0.52600000000000002</v>
      </c>
      <c r="F1798" s="12">
        <v>0.47099999999999997</v>
      </c>
      <c r="G1798" s="12">
        <v>6602.92</v>
      </c>
      <c r="H1798" s="13">
        <v>2</v>
      </c>
    </row>
    <row r="1799" spans="1:8">
      <c r="A1799" s="8" t="s">
        <v>1804</v>
      </c>
      <c r="B1799" s="9" t="s">
        <v>22</v>
      </c>
      <c r="C1799" s="9">
        <v>629</v>
      </c>
      <c r="D1799" s="9">
        <v>0.74</v>
      </c>
      <c r="E1799" s="9">
        <v>0.73799999999999999</v>
      </c>
      <c r="F1799" s="9">
        <v>0.67800000000000005</v>
      </c>
      <c r="G1799" s="9">
        <v>33334.01</v>
      </c>
      <c r="H1799" s="10">
        <v>35</v>
      </c>
    </row>
    <row r="1800" spans="1:8">
      <c r="A1800" s="11" t="s">
        <v>1365</v>
      </c>
      <c r="B1800" s="12" t="s">
        <v>33</v>
      </c>
      <c r="C1800" s="12">
        <v>207</v>
      </c>
      <c r="D1800" s="12">
        <v>0.63400000000000001</v>
      </c>
      <c r="E1800" s="12">
        <v>0.64200000000000002</v>
      </c>
      <c r="F1800" s="12">
        <v>0.48799999999999999</v>
      </c>
      <c r="G1800" s="12">
        <v>18190.8</v>
      </c>
      <c r="H1800" s="13">
        <v>1</v>
      </c>
    </row>
    <row r="1801" spans="1:8">
      <c r="A1801" s="8" t="s">
        <v>1805</v>
      </c>
      <c r="B1801" s="9" t="s">
        <v>22</v>
      </c>
      <c r="C1801" s="9">
        <v>367</v>
      </c>
      <c r="D1801" s="9">
        <v>0.69</v>
      </c>
      <c r="E1801" s="9">
        <v>0.71</v>
      </c>
      <c r="F1801" s="9">
        <v>0.54400000000000004</v>
      </c>
      <c r="G1801" s="9">
        <v>18312.439999999999</v>
      </c>
      <c r="H1801" s="10">
        <v>9</v>
      </c>
    </row>
    <row r="1802" spans="1:8">
      <c r="A1802" s="11" t="s">
        <v>1806</v>
      </c>
      <c r="B1802" s="12" t="s">
        <v>22</v>
      </c>
      <c r="C1802" s="12">
        <v>467</v>
      </c>
      <c r="D1802" s="12">
        <v>0.72</v>
      </c>
      <c r="E1802" s="12">
        <v>0.69799999999999995</v>
      </c>
      <c r="F1802" s="12">
        <v>0.64900000000000002</v>
      </c>
      <c r="G1802" s="12">
        <v>38103.199999999997</v>
      </c>
      <c r="H1802" s="13">
        <v>15</v>
      </c>
    </row>
    <row r="1803" spans="1:8">
      <c r="A1803" s="8" t="s">
        <v>1807</v>
      </c>
      <c r="B1803" s="9" t="s">
        <v>24</v>
      </c>
      <c r="C1803" s="9">
        <v>567</v>
      </c>
      <c r="D1803" s="9">
        <v>0.61599999999999999</v>
      </c>
      <c r="E1803" s="9">
        <v>0.56499999999999995</v>
      </c>
      <c r="F1803" s="9">
        <v>0.52500000000000002</v>
      </c>
      <c r="G1803" s="9">
        <v>8318.56</v>
      </c>
      <c r="H1803" s="10">
        <v>19</v>
      </c>
    </row>
    <row r="1804" spans="1:8">
      <c r="A1804" s="11" t="s">
        <v>1808</v>
      </c>
      <c r="B1804" s="12" t="s">
        <v>22</v>
      </c>
      <c r="C1804" s="12">
        <v>366</v>
      </c>
      <c r="D1804" s="12">
        <v>0.71599999999999997</v>
      </c>
      <c r="E1804" s="12">
        <v>0.72499999999999998</v>
      </c>
      <c r="F1804" s="12">
        <v>0.628</v>
      </c>
      <c r="G1804" s="12">
        <v>25990.55</v>
      </c>
      <c r="H1804" s="13">
        <v>5</v>
      </c>
    </row>
    <row r="1805" spans="1:8">
      <c r="A1805" s="8" t="s">
        <v>1809</v>
      </c>
      <c r="B1805" s="9" t="s">
        <v>29</v>
      </c>
      <c r="C1805" s="9">
        <v>864</v>
      </c>
      <c r="D1805" s="9">
        <v>0.68200000000000005</v>
      </c>
      <c r="E1805" s="9">
        <v>0.68899999999999995</v>
      </c>
      <c r="F1805" s="9">
        <v>0.54800000000000004</v>
      </c>
      <c r="G1805" s="9">
        <v>33865.26</v>
      </c>
      <c r="H1805" s="10">
        <v>9</v>
      </c>
    </row>
    <row r="1806" spans="1:8">
      <c r="A1806" s="11" t="s">
        <v>1810</v>
      </c>
      <c r="B1806" s="12" t="s">
        <v>29</v>
      </c>
      <c r="C1806" s="12">
        <v>573</v>
      </c>
      <c r="D1806" s="12">
        <v>0.70499999999999996</v>
      </c>
      <c r="E1806" s="12">
        <v>0.67700000000000005</v>
      </c>
      <c r="F1806" s="12">
        <v>0.63700000000000001</v>
      </c>
      <c r="G1806" s="12">
        <v>25825.95</v>
      </c>
      <c r="H1806" s="13">
        <v>19</v>
      </c>
    </row>
    <row r="1807" spans="1:8">
      <c r="A1807" s="8" t="s">
        <v>1811</v>
      </c>
      <c r="B1807" s="9" t="s">
        <v>64</v>
      </c>
      <c r="C1807" s="9">
        <v>733</v>
      </c>
      <c r="D1807" s="9">
        <v>0.66700000000000004</v>
      </c>
      <c r="E1807" s="9">
        <v>0.67900000000000005</v>
      </c>
      <c r="F1807" s="9">
        <v>0.53500000000000003</v>
      </c>
      <c r="G1807" s="9">
        <v>17598.86</v>
      </c>
      <c r="H1807" s="10">
        <v>29</v>
      </c>
    </row>
    <row r="1808" spans="1:8">
      <c r="A1808" s="11" t="s">
        <v>1812</v>
      </c>
      <c r="B1808" s="12" t="s">
        <v>39</v>
      </c>
      <c r="C1808" s="12">
        <v>1724</v>
      </c>
      <c r="D1808" s="12">
        <v>0.57999999999999996</v>
      </c>
      <c r="E1808" s="12">
        <v>0.57999999999999996</v>
      </c>
      <c r="F1808" s="12">
        <v>0.45600000000000002</v>
      </c>
      <c r="G1808" s="12">
        <v>8859.52</v>
      </c>
      <c r="H1808" s="13">
        <v>39</v>
      </c>
    </row>
    <row r="1809" spans="1:8">
      <c r="A1809" s="8" t="s">
        <v>1813</v>
      </c>
      <c r="B1809" s="9" t="s">
        <v>7</v>
      </c>
      <c r="C1809" s="9">
        <v>463</v>
      </c>
      <c r="D1809" s="9">
        <v>0.74</v>
      </c>
      <c r="E1809" s="9">
        <v>0.71599999999999997</v>
      </c>
      <c r="F1809" s="9">
        <v>0.69499999999999995</v>
      </c>
      <c r="G1809" s="9">
        <v>21331.37</v>
      </c>
      <c r="H1809" s="10">
        <v>2</v>
      </c>
    </row>
    <row r="1810" spans="1:8">
      <c r="A1810" s="11" t="s">
        <v>1814</v>
      </c>
      <c r="B1810" s="12" t="s">
        <v>24</v>
      </c>
      <c r="C1810" s="12">
        <v>674</v>
      </c>
      <c r="D1810" s="12">
        <v>0.57999999999999996</v>
      </c>
      <c r="E1810" s="12">
        <v>0.55000000000000004</v>
      </c>
      <c r="F1810" s="12">
        <v>0.45900000000000002</v>
      </c>
      <c r="G1810" s="12">
        <v>20524.38</v>
      </c>
      <c r="H1810" s="13">
        <v>24</v>
      </c>
    </row>
    <row r="1811" spans="1:8">
      <c r="A1811" s="8" t="s">
        <v>1815</v>
      </c>
      <c r="B1811" s="9" t="s">
        <v>16</v>
      </c>
      <c r="C1811" s="9">
        <v>231</v>
      </c>
      <c r="D1811" s="9">
        <v>0.58299999999999996</v>
      </c>
      <c r="E1811" s="9">
        <v>0.59</v>
      </c>
      <c r="F1811" s="9">
        <v>0.43</v>
      </c>
      <c r="G1811" s="9">
        <v>9263.9599999999991</v>
      </c>
      <c r="H1811" s="10">
        <v>6</v>
      </c>
    </row>
    <row r="1812" spans="1:8">
      <c r="A1812" s="11" t="s">
        <v>1816</v>
      </c>
      <c r="B1812" s="12" t="s">
        <v>49</v>
      </c>
      <c r="C1812" s="12">
        <v>5279</v>
      </c>
      <c r="D1812" s="12">
        <v>0.58799999999999997</v>
      </c>
      <c r="E1812" s="12">
        <v>0.58299999999999996</v>
      </c>
      <c r="F1812" s="12">
        <v>0.45</v>
      </c>
      <c r="G1812" s="12">
        <v>8711.6200000000008</v>
      </c>
      <c r="H1812" s="13">
        <v>6</v>
      </c>
    </row>
    <row r="1813" spans="1:8">
      <c r="A1813" s="8" t="s">
        <v>781</v>
      </c>
      <c r="B1813" s="9" t="s">
        <v>22</v>
      </c>
      <c r="C1813" s="9">
        <v>570</v>
      </c>
      <c r="D1813" s="9">
        <v>0.70599999999999996</v>
      </c>
      <c r="E1813" s="9">
        <v>0.71899999999999997</v>
      </c>
      <c r="F1813" s="9">
        <v>0.61099999999999999</v>
      </c>
      <c r="G1813" s="9">
        <v>34197.129999999997</v>
      </c>
      <c r="H1813" s="10">
        <v>16</v>
      </c>
    </row>
    <row r="1814" spans="1:8">
      <c r="A1814" s="11" t="s">
        <v>1817</v>
      </c>
      <c r="B1814" s="12" t="s">
        <v>14</v>
      </c>
      <c r="C1814" s="12">
        <v>780</v>
      </c>
      <c r="D1814" s="12">
        <v>0.68500000000000005</v>
      </c>
      <c r="E1814" s="12">
        <v>0.70099999999999996</v>
      </c>
      <c r="F1814" s="12">
        <v>0.53400000000000003</v>
      </c>
      <c r="G1814" s="12">
        <v>28967.51</v>
      </c>
      <c r="H1814" s="13">
        <v>20</v>
      </c>
    </row>
    <row r="1815" spans="1:8">
      <c r="A1815" s="8" t="s">
        <v>1818</v>
      </c>
      <c r="B1815" s="9" t="s">
        <v>7</v>
      </c>
      <c r="C1815" s="9">
        <v>170</v>
      </c>
      <c r="D1815" s="9">
        <v>0.73799999999999999</v>
      </c>
      <c r="E1815" s="9">
        <v>0.69299999999999995</v>
      </c>
      <c r="F1815" s="9">
        <v>0.67100000000000004</v>
      </c>
      <c r="G1815" s="9">
        <v>47749.58</v>
      </c>
      <c r="H1815" s="10">
        <v>3</v>
      </c>
    </row>
    <row r="1816" spans="1:8">
      <c r="A1816" s="11" t="s">
        <v>1819</v>
      </c>
      <c r="B1816" s="12" t="s">
        <v>39</v>
      </c>
      <c r="C1816" s="12">
        <v>1513</v>
      </c>
      <c r="D1816" s="12">
        <v>0.49</v>
      </c>
      <c r="E1816" s="12">
        <v>0.438</v>
      </c>
      <c r="F1816" s="12">
        <v>0.35299999999999998</v>
      </c>
      <c r="G1816" s="12">
        <v>6887.79</v>
      </c>
      <c r="H1816" s="13">
        <v>3</v>
      </c>
    </row>
    <row r="1817" spans="1:8">
      <c r="A1817" s="8" t="s">
        <v>1820</v>
      </c>
      <c r="B1817" s="9" t="s">
        <v>24</v>
      </c>
      <c r="C1817" s="9">
        <v>201</v>
      </c>
      <c r="D1817" s="9">
        <v>0.52800000000000002</v>
      </c>
      <c r="E1817" s="9">
        <v>0.54500000000000004</v>
      </c>
      <c r="F1817" s="9">
        <v>0.36</v>
      </c>
      <c r="G1817" s="9">
        <v>6505.2</v>
      </c>
      <c r="H1817" s="10">
        <v>2</v>
      </c>
    </row>
    <row r="1818" spans="1:8">
      <c r="A1818" s="11" t="s">
        <v>1821</v>
      </c>
      <c r="B1818" s="12" t="s">
        <v>39</v>
      </c>
      <c r="C1818" s="12">
        <v>886</v>
      </c>
      <c r="D1818" s="12">
        <v>0.55700000000000005</v>
      </c>
      <c r="E1818" s="12">
        <v>0.51500000000000001</v>
      </c>
      <c r="F1818" s="12">
        <v>0.43099999999999999</v>
      </c>
      <c r="G1818" s="12">
        <v>6543.75</v>
      </c>
      <c r="H1818" s="13">
        <v>25</v>
      </c>
    </row>
    <row r="1819" spans="1:8">
      <c r="A1819" s="8" t="s">
        <v>1822</v>
      </c>
      <c r="B1819" s="9" t="s">
        <v>22</v>
      </c>
      <c r="C1819" s="9">
        <v>501</v>
      </c>
      <c r="D1819" s="9">
        <v>0.69599999999999995</v>
      </c>
      <c r="E1819" s="9">
        <v>0.66700000000000004</v>
      </c>
      <c r="F1819" s="9">
        <v>0.625</v>
      </c>
      <c r="G1819" s="9">
        <v>16225.81</v>
      </c>
      <c r="H1819" s="10">
        <v>7</v>
      </c>
    </row>
    <row r="1820" spans="1:8">
      <c r="A1820" s="11" t="s">
        <v>1823</v>
      </c>
      <c r="B1820" s="12" t="s">
        <v>22</v>
      </c>
      <c r="C1820" s="12">
        <v>551</v>
      </c>
      <c r="D1820" s="12">
        <v>0.68799999999999994</v>
      </c>
      <c r="E1820" s="12">
        <v>0.69499999999999995</v>
      </c>
      <c r="F1820" s="12">
        <v>0.57899999999999996</v>
      </c>
      <c r="G1820" s="12">
        <v>98109.15</v>
      </c>
      <c r="H1820" s="13">
        <v>10</v>
      </c>
    </row>
    <row r="1821" spans="1:8">
      <c r="A1821" s="8" t="s">
        <v>1824</v>
      </c>
      <c r="B1821" s="9" t="s">
        <v>33</v>
      </c>
      <c r="C1821" s="9">
        <v>521</v>
      </c>
      <c r="D1821" s="9">
        <v>0.68500000000000005</v>
      </c>
      <c r="E1821" s="9">
        <v>0.65</v>
      </c>
      <c r="F1821" s="9">
        <v>0.60899999999999999</v>
      </c>
      <c r="G1821" s="9">
        <v>23186.59</v>
      </c>
      <c r="H1821" s="10">
        <v>3</v>
      </c>
    </row>
    <row r="1822" spans="1:8">
      <c r="A1822" s="11" t="s">
        <v>1825</v>
      </c>
      <c r="B1822" s="12" t="s">
        <v>87</v>
      </c>
      <c r="C1822" s="12">
        <v>824</v>
      </c>
      <c r="D1822" s="12">
        <v>0.56000000000000005</v>
      </c>
      <c r="E1822" s="12">
        <v>0.46500000000000002</v>
      </c>
      <c r="F1822" s="12">
        <v>0.48299999999999998</v>
      </c>
      <c r="G1822" s="12">
        <v>5611.29</v>
      </c>
      <c r="H1822" s="13">
        <v>2</v>
      </c>
    </row>
    <row r="1823" spans="1:8">
      <c r="A1823" s="8" t="s">
        <v>1826</v>
      </c>
      <c r="B1823" s="9" t="s">
        <v>14</v>
      </c>
      <c r="C1823" s="9">
        <v>796</v>
      </c>
      <c r="D1823" s="9">
        <v>0.70799999999999996</v>
      </c>
      <c r="E1823" s="9">
        <v>0.70799999999999996</v>
      </c>
      <c r="F1823" s="9">
        <v>0.57599999999999996</v>
      </c>
      <c r="G1823" s="9">
        <v>30301.78</v>
      </c>
      <c r="H1823" s="10">
        <v>25</v>
      </c>
    </row>
    <row r="1824" spans="1:8">
      <c r="A1824" s="11" t="s">
        <v>1827</v>
      </c>
      <c r="B1824" s="12" t="s">
        <v>33</v>
      </c>
      <c r="C1824" s="12">
        <v>355</v>
      </c>
      <c r="D1824" s="12">
        <v>0.71299999999999997</v>
      </c>
      <c r="E1824" s="12">
        <v>0.72299999999999998</v>
      </c>
      <c r="F1824" s="12">
        <v>0.61099999999999999</v>
      </c>
      <c r="G1824" s="12">
        <v>21484.13</v>
      </c>
      <c r="H1824" s="13">
        <v>10</v>
      </c>
    </row>
    <row r="1825" spans="1:8">
      <c r="A1825" s="8" t="s">
        <v>1828</v>
      </c>
      <c r="B1825" s="9" t="s">
        <v>53</v>
      </c>
      <c r="C1825" s="9">
        <v>404</v>
      </c>
      <c r="D1825" s="9">
        <v>0.64300000000000002</v>
      </c>
      <c r="E1825" s="9">
        <v>0.63300000000000001</v>
      </c>
      <c r="F1825" s="9">
        <v>0.52600000000000002</v>
      </c>
      <c r="G1825" s="9">
        <v>22889.34</v>
      </c>
      <c r="H1825" s="10">
        <v>4</v>
      </c>
    </row>
    <row r="1826" spans="1:8">
      <c r="A1826" s="11" t="s">
        <v>1829</v>
      </c>
      <c r="B1826" s="12" t="s">
        <v>7</v>
      </c>
      <c r="C1826" s="12">
        <v>125</v>
      </c>
      <c r="D1826" s="12">
        <v>0.73199999999999998</v>
      </c>
      <c r="E1826" s="12">
        <v>0.66400000000000003</v>
      </c>
      <c r="F1826" s="12">
        <v>0.71399999999999997</v>
      </c>
      <c r="G1826" s="12">
        <v>10971.88</v>
      </c>
      <c r="H1826" s="13">
        <v>0</v>
      </c>
    </row>
    <row r="1827" spans="1:8">
      <c r="A1827" s="8" t="s">
        <v>1830</v>
      </c>
      <c r="B1827" s="9" t="s">
        <v>39</v>
      </c>
      <c r="C1827" s="9">
        <v>2807</v>
      </c>
      <c r="D1827" s="9">
        <v>0.61299999999999999</v>
      </c>
      <c r="E1827" s="9">
        <v>0.60699999999999998</v>
      </c>
      <c r="F1827" s="9">
        <v>0.47599999999999998</v>
      </c>
      <c r="G1827" s="9">
        <v>13618.27</v>
      </c>
      <c r="H1827" s="10">
        <v>39</v>
      </c>
    </row>
    <row r="1828" spans="1:8">
      <c r="A1828" s="11" t="s">
        <v>1831</v>
      </c>
      <c r="B1828" s="12" t="s">
        <v>94</v>
      </c>
      <c r="C1828" s="12">
        <v>1636</v>
      </c>
      <c r="D1828" s="12">
        <v>0.53600000000000003</v>
      </c>
      <c r="E1828" s="12">
        <v>0.55000000000000004</v>
      </c>
      <c r="F1828" s="12">
        <v>0.4</v>
      </c>
      <c r="G1828" s="12">
        <v>12215.12</v>
      </c>
      <c r="H1828" s="13">
        <v>7</v>
      </c>
    </row>
    <row r="1829" spans="1:8">
      <c r="A1829" s="8" t="s">
        <v>1832</v>
      </c>
      <c r="B1829" s="9" t="s">
        <v>33</v>
      </c>
      <c r="C1829" s="9">
        <v>201</v>
      </c>
      <c r="D1829" s="9">
        <v>0.71</v>
      </c>
      <c r="E1829" s="9">
        <v>0.69</v>
      </c>
      <c r="F1829" s="9">
        <v>0.625</v>
      </c>
      <c r="G1829" s="9">
        <v>41228.74</v>
      </c>
      <c r="H1829" s="10">
        <v>2</v>
      </c>
    </row>
    <row r="1830" spans="1:8">
      <c r="A1830" s="11" t="s">
        <v>1833</v>
      </c>
      <c r="B1830" s="12" t="s">
        <v>49</v>
      </c>
      <c r="C1830" s="12">
        <v>911</v>
      </c>
      <c r="D1830" s="12">
        <v>0.55000000000000004</v>
      </c>
      <c r="E1830" s="12">
        <v>0.56299999999999994</v>
      </c>
      <c r="F1830" s="12">
        <v>0.371</v>
      </c>
      <c r="G1830" s="12">
        <v>11784.93</v>
      </c>
      <c r="H1830" s="13">
        <v>23</v>
      </c>
    </row>
    <row r="1831" spans="1:8">
      <c r="A1831" s="8" t="s">
        <v>1804</v>
      </c>
      <c r="B1831" s="9" t="s">
        <v>87</v>
      </c>
      <c r="C1831" s="9">
        <v>1414</v>
      </c>
      <c r="D1831" s="9">
        <v>0.56999999999999995</v>
      </c>
      <c r="E1831" s="9">
        <v>0.53100000000000003</v>
      </c>
      <c r="F1831" s="9">
        <v>0.47099999999999997</v>
      </c>
      <c r="G1831" s="9">
        <v>6283.71</v>
      </c>
      <c r="H1831" s="10">
        <v>26</v>
      </c>
    </row>
    <row r="1832" spans="1:8">
      <c r="A1832" s="11" t="s">
        <v>1834</v>
      </c>
      <c r="B1832" s="12" t="s">
        <v>33</v>
      </c>
      <c r="C1832" s="12">
        <v>349</v>
      </c>
      <c r="D1832" s="12">
        <v>0.71299999999999997</v>
      </c>
      <c r="E1832" s="12">
        <v>0.67700000000000005</v>
      </c>
      <c r="F1832" s="12">
        <v>0.64900000000000002</v>
      </c>
      <c r="G1832" s="12">
        <v>25795.29</v>
      </c>
      <c r="H1832" s="13">
        <v>3</v>
      </c>
    </row>
    <row r="1833" spans="1:8">
      <c r="A1833" s="8" t="s">
        <v>1835</v>
      </c>
      <c r="B1833" s="9" t="s">
        <v>31</v>
      </c>
      <c r="C1833" s="9">
        <v>1870</v>
      </c>
      <c r="D1833" s="9">
        <v>0.60599999999999998</v>
      </c>
      <c r="E1833" s="9">
        <v>0.56799999999999995</v>
      </c>
      <c r="F1833" s="9">
        <v>0.53600000000000003</v>
      </c>
      <c r="G1833" s="9">
        <v>8004.06</v>
      </c>
      <c r="H1833" s="10">
        <v>40</v>
      </c>
    </row>
    <row r="1834" spans="1:8">
      <c r="A1834" s="11" t="s">
        <v>1836</v>
      </c>
      <c r="B1834" s="12" t="s">
        <v>7</v>
      </c>
      <c r="C1834" s="12">
        <v>443</v>
      </c>
      <c r="D1834" s="12">
        <v>0.67</v>
      </c>
      <c r="E1834" s="12">
        <v>0.65100000000000002</v>
      </c>
      <c r="F1834" s="12">
        <v>0.56200000000000006</v>
      </c>
      <c r="G1834" s="12">
        <v>28053.09</v>
      </c>
      <c r="H1834" s="13">
        <v>3</v>
      </c>
    </row>
    <row r="1835" spans="1:8">
      <c r="A1835" s="8" t="s">
        <v>1837</v>
      </c>
      <c r="B1835" s="9" t="s">
        <v>7</v>
      </c>
      <c r="C1835" s="9">
        <v>165</v>
      </c>
      <c r="D1835" s="9">
        <v>0.72</v>
      </c>
      <c r="E1835" s="9">
        <v>0.746</v>
      </c>
      <c r="F1835" s="9">
        <v>0.60699999999999998</v>
      </c>
      <c r="G1835" s="9">
        <v>19354.599999999999</v>
      </c>
      <c r="H1835" s="10">
        <v>5</v>
      </c>
    </row>
    <row r="1836" spans="1:8">
      <c r="A1836" s="11" t="s">
        <v>1838</v>
      </c>
      <c r="B1836" s="12" t="s">
        <v>94</v>
      </c>
      <c r="C1836" s="12">
        <v>1984</v>
      </c>
      <c r="D1836" s="12">
        <v>0.59099999999999997</v>
      </c>
      <c r="E1836" s="12">
        <v>0.57899999999999996</v>
      </c>
      <c r="F1836" s="12">
        <v>0.46300000000000002</v>
      </c>
      <c r="G1836" s="12">
        <v>10798.17</v>
      </c>
      <c r="H1836" s="13">
        <v>63</v>
      </c>
    </row>
    <row r="1837" spans="1:8">
      <c r="A1837" s="8" t="s">
        <v>1839</v>
      </c>
      <c r="B1837" s="9" t="s">
        <v>87</v>
      </c>
      <c r="C1837" s="9">
        <v>900</v>
      </c>
      <c r="D1837" s="9">
        <v>0.58099999999999996</v>
      </c>
      <c r="E1837" s="9">
        <v>0.53600000000000003</v>
      </c>
      <c r="F1837" s="9">
        <v>0.48399999999999999</v>
      </c>
      <c r="G1837" s="9">
        <v>6260.45</v>
      </c>
      <c r="H1837" s="10">
        <v>16</v>
      </c>
    </row>
    <row r="1838" spans="1:8">
      <c r="A1838" s="11" t="s">
        <v>1840</v>
      </c>
      <c r="B1838" s="12" t="s">
        <v>39</v>
      </c>
      <c r="C1838" s="12">
        <v>1283</v>
      </c>
      <c r="D1838" s="12">
        <v>0.56000000000000005</v>
      </c>
      <c r="E1838" s="12">
        <v>0.54100000000000004</v>
      </c>
      <c r="F1838" s="12">
        <v>0.41199999999999998</v>
      </c>
      <c r="G1838" s="12">
        <v>5861.52</v>
      </c>
      <c r="H1838" s="13">
        <v>37</v>
      </c>
    </row>
    <row r="1839" spans="1:8">
      <c r="A1839" s="8" t="s">
        <v>1841</v>
      </c>
      <c r="B1839" s="9" t="s">
        <v>87</v>
      </c>
      <c r="C1839" s="9">
        <v>832</v>
      </c>
      <c r="D1839" s="9">
        <v>0.54600000000000004</v>
      </c>
      <c r="E1839" s="9">
        <v>0.47499999999999998</v>
      </c>
      <c r="F1839" s="9">
        <v>0.47199999999999998</v>
      </c>
      <c r="G1839" s="9">
        <v>5079.1099999999997</v>
      </c>
      <c r="H1839" s="10">
        <v>45</v>
      </c>
    </row>
    <row r="1840" spans="1:8">
      <c r="A1840" s="11" t="s">
        <v>1842</v>
      </c>
      <c r="B1840" s="12" t="s">
        <v>16</v>
      </c>
      <c r="C1840" s="12">
        <v>2165</v>
      </c>
      <c r="D1840" s="12">
        <v>0.7</v>
      </c>
      <c r="E1840" s="12">
        <v>0.68300000000000005</v>
      </c>
      <c r="F1840" s="12">
        <v>0.63</v>
      </c>
      <c r="G1840" s="12">
        <v>27473.67</v>
      </c>
      <c r="H1840" s="13">
        <v>33</v>
      </c>
    </row>
    <row r="1841" spans="1:8">
      <c r="A1841" s="8" t="s">
        <v>1843</v>
      </c>
      <c r="B1841" s="9" t="s">
        <v>72</v>
      </c>
      <c r="C1841" s="9">
        <v>845</v>
      </c>
      <c r="D1841" s="9">
        <v>0.63900000000000001</v>
      </c>
      <c r="E1841" s="9">
        <v>0.61099999999999999</v>
      </c>
      <c r="F1841" s="9">
        <v>0.57099999999999995</v>
      </c>
      <c r="G1841" s="9">
        <v>11573.86</v>
      </c>
      <c r="H1841" s="10">
        <v>29</v>
      </c>
    </row>
    <row r="1842" spans="1:8">
      <c r="A1842" s="11" t="s">
        <v>1844</v>
      </c>
      <c r="B1842" s="12" t="s">
        <v>16</v>
      </c>
      <c r="C1842" s="12">
        <v>258</v>
      </c>
      <c r="D1842" s="12">
        <v>0.626</v>
      </c>
      <c r="E1842" s="12">
        <v>0.61399999999999999</v>
      </c>
      <c r="F1842" s="12">
        <v>0.5</v>
      </c>
      <c r="G1842" s="12">
        <v>9798.85</v>
      </c>
      <c r="H1842" s="13">
        <v>5</v>
      </c>
    </row>
    <row r="1843" spans="1:8">
      <c r="A1843" s="8" t="s">
        <v>1845</v>
      </c>
      <c r="B1843" s="9" t="s">
        <v>19</v>
      </c>
      <c r="C1843" s="9">
        <v>823</v>
      </c>
      <c r="D1843" s="9">
        <v>0.61299999999999999</v>
      </c>
      <c r="E1843" s="9">
        <v>0.56200000000000006</v>
      </c>
      <c r="F1843" s="9">
        <v>0.50600000000000001</v>
      </c>
      <c r="G1843" s="9">
        <v>11804.5</v>
      </c>
      <c r="H1843" s="10">
        <v>23</v>
      </c>
    </row>
    <row r="1844" spans="1:8">
      <c r="A1844" s="11" t="s">
        <v>1846</v>
      </c>
      <c r="B1844" s="12" t="s">
        <v>87</v>
      </c>
      <c r="C1844" s="12">
        <v>562</v>
      </c>
      <c r="D1844" s="12">
        <v>0.50900000000000001</v>
      </c>
      <c r="E1844" s="12">
        <v>0.48699999999999999</v>
      </c>
      <c r="F1844" s="12">
        <v>0.39700000000000002</v>
      </c>
      <c r="G1844" s="12">
        <v>5779.54</v>
      </c>
      <c r="H1844" s="13">
        <v>0</v>
      </c>
    </row>
    <row r="1845" spans="1:8">
      <c r="A1845" s="8" t="s">
        <v>1847</v>
      </c>
      <c r="B1845" s="9" t="s">
        <v>22</v>
      </c>
      <c r="C1845" s="9">
        <v>559</v>
      </c>
      <c r="D1845" s="9">
        <v>0.70099999999999996</v>
      </c>
      <c r="E1845" s="9">
        <v>0.68200000000000005</v>
      </c>
      <c r="F1845" s="9">
        <v>0.625</v>
      </c>
      <c r="G1845" s="9">
        <v>20375.509999999998</v>
      </c>
      <c r="H1845" s="10">
        <v>10</v>
      </c>
    </row>
    <row r="1846" spans="1:8">
      <c r="A1846" s="11" t="s">
        <v>1848</v>
      </c>
      <c r="B1846" s="12" t="s">
        <v>7</v>
      </c>
      <c r="C1846" s="12">
        <v>106</v>
      </c>
      <c r="D1846" s="12">
        <v>0.73</v>
      </c>
      <c r="E1846" s="12">
        <v>0.72299999999999998</v>
      </c>
      <c r="F1846" s="12">
        <v>0.64100000000000001</v>
      </c>
      <c r="G1846" s="12">
        <v>19309.05</v>
      </c>
      <c r="H1846" s="13">
        <v>0</v>
      </c>
    </row>
    <row r="1847" spans="1:8">
      <c r="A1847" s="8" t="s">
        <v>1849</v>
      </c>
      <c r="B1847" s="9" t="s">
        <v>24</v>
      </c>
      <c r="C1847" s="9">
        <v>499</v>
      </c>
      <c r="D1847" s="9">
        <v>0.56000000000000005</v>
      </c>
      <c r="E1847" s="9">
        <v>0.54700000000000004</v>
      </c>
      <c r="F1847" s="9">
        <v>0.45900000000000002</v>
      </c>
      <c r="G1847" s="9">
        <v>8471.8700000000008</v>
      </c>
      <c r="H1847" s="10">
        <v>20</v>
      </c>
    </row>
    <row r="1848" spans="1:8">
      <c r="A1848" s="11" t="s">
        <v>1850</v>
      </c>
      <c r="B1848" s="12" t="s">
        <v>16</v>
      </c>
      <c r="C1848" s="12">
        <v>356</v>
      </c>
      <c r="D1848" s="12">
        <v>0.59799999999999998</v>
      </c>
      <c r="E1848" s="12">
        <v>0.57099999999999995</v>
      </c>
      <c r="F1848" s="12">
        <v>0.46899999999999997</v>
      </c>
      <c r="G1848" s="12">
        <v>5789.39</v>
      </c>
      <c r="H1848" s="13">
        <v>8</v>
      </c>
    </row>
    <row r="1849" spans="1:8">
      <c r="A1849" s="8" t="s">
        <v>1851</v>
      </c>
      <c r="B1849" s="9" t="s">
        <v>10</v>
      </c>
      <c r="C1849" s="9">
        <v>376</v>
      </c>
      <c r="D1849" s="9">
        <v>0.72199999999999998</v>
      </c>
      <c r="E1849" s="9">
        <v>0.67400000000000004</v>
      </c>
      <c r="F1849" s="9">
        <v>0.69399999999999995</v>
      </c>
      <c r="G1849" s="9">
        <v>19198.29</v>
      </c>
      <c r="H1849" s="10">
        <v>9</v>
      </c>
    </row>
    <row r="1850" spans="1:8">
      <c r="A1850" s="11" t="s">
        <v>1852</v>
      </c>
      <c r="B1850" s="12" t="s">
        <v>14</v>
      </c>
      <c r="C1850" s="12">
        <v>727</v>
      </c>
      <c r="D1850" s="12">
        <v>0.69499999999999995</v>
      </c>
      <c r="E1850" s="12">
        <v>0.69899999999999995</v>
      </c>
      <c r="F1850" s="12">
        <v>0.55600000000000005</v>
      </c>
      <c r="G1850" s="12">
        <v>19591.84</v>
      </c>
      <c r="H1850" s="13">
        <v>13</v>
      </c>
    </row>
    <row r="1851" spans="1:8">
      <c r="A1851" s="8" t="s">
        <v>1853</v>
      </c>
      <c r="B1851" s="9" t="s">
        <v>19</v>
      </c>
      <c r="C1851" s="9">
        <v>1415</v>
      </c>
      <c r="D1851" s="9">
        <v>0.55000000000000004</v>
      </c>
      <c r="E1851" s="9">
        <v>0.54100000000000004</v>
      </c>
      <c r="F1851" s="9">
        <v>0.433</v>
      </c>
      <c r="G1851" s="9">
        <v>8489.51</v>
      </c>
      <c r="H1851" s="10">
        <v>25</v>
      </c>
    </row>
    <row r="1852" spans="1:8">
      <c r="A1852" s="11" t="s">
        <v>1854</v>
      </c>
      <c r="B1852" s="12" t="s">
        <v>210</v>
      </c>
      <c r="C1852" s="12">
        <v>1279</v>
      </c>
      <c r="D1852" s="12">
        <v>0.66</v>
      </c>
      <c r="E1852" s="12">
        <v>0.69299999999999995</v>
      </c>
      <c r="F1852" s="12">
        <v>0.52700000000000002</v>
      </c>
      <c r="G1852" s="12">
        <v>14199</v>
      </c>
      <c r="H1852" s="13">
        <v>13</v>
      </c>
    </row>
    <row r="1853" spans="1:8">
      <c r="A1853" s="8" t="s">
        <v>1855</v>
      </c>
      <c r="B1853" s="9" t="s">
        <v>22</v>
      </c>
      <c r="C1853" s="9">
        <v>454</v>
      </c>
      <c r="D1853" s="9">
        <v>0.63900000000000001</v>
      </c>
      <c r="E1853" s="9">
        <v>0.65300000000000002</v>
      </c>
      <c r="F1853" s="9">
        <v>0.504</v>
      </c>
      <c r="G1853" s="9">
        <v>20095.740000000002</v>
      </c>
      <c r="H1853" s="10">
        <v>9</v>
      </c>
    </row>
    <row r="1854" spans="1:8">
      <c r="A1854" s="11" t="s">
        <v>1856</v>
      </c>
      <c r="B1854" s="12" t="s">
        <v>24</v>
      </c>
      <c r="C1854" s="12">
        <v>411</v>
      </c>
      <c r="D1854" s="12">
        <v>0.625</v>
      </c>
      <c r="E1854" s="12">
        <v>0.59499999999999997</v>
      </c>
      <c r="F1854" s="12">
        <v>0.54500000000000004</v>
      </c>
      <c r="G1854" s="12">
        <v>9290.75</v>
      </c>
      <c r="H1854" s="13">
        <v>1</v>
      </c>
    </row>
    <row r="1855" spans="1:8">
      <c r="A1855" s="8" t="s">
        <v>1857</v>
      </c>
      <c r="B1855" s="9" t="s">
        <v>31</v>
      </c>
      <c r="C1855" s="9">
        <v>514</v>
      </c>
      <c r="D1855" s="9">
        <v>0.625</v>
      </c>
      <c r="E1855" s="9">
        <v>0.56499999999999995</v>
      </c>
      <c r="F1855" s="9">
        <v>0.57399999999999995</v>
      </c>
      <c r="G1855" s="9">
        <v>9013.7800000000007</v>
      </c>
      <c r="H1855" s="10">
        <v>4</v>
      </c>
    </row>
    <row r="1856" spans="1:8">
      <c r="A1856" s="11" t="s">
        <v>1858</v>
      </c>
      <c r="B1856" s="12" t="s">
        <v>82</v>
      </c>
      <c r="C1856" s="12">
        <v>1590</v>
      </c>
      <c r="D1856" s="12">
        <v>0.60799999999999998</v>
      </c>
      <c r="E1856" s="12">
        <v>0.57799999999999996</v>
      </c>
      <c r="F1856" s="12">
        <v>0.48899999999999999</v>
      </c>
      <c r="G1856" s="12">
        <v>9997.76</v>
      </c>
      <c r="H1856" s="13">
        <v>29</v>
      </c>
    </row>
    <row r="1857" spans="1:8">
      <c r="A1857" s="8" t="s">
        <v>1859</v>
      </c>
      <c r="B1857" s="9" t="s">
        <v>49</v>
      </c>
      <c r="C1857" s="9">
        <v>1793</v>
      </c>
      <c r="D1857" s="9">
        <v>0.67</v>
      </c>
      <c r="E1857" s="9">
        <v>0.67</v>
      </c>
      <c r="F1857" s="9">
        <v>0.56899999999999995</v>
      </c>
      <c r="G1857" s="9">
        <v>67238.81</v>
      </c>
      <c r="H1857" s="10">
        <v>39</v>
      </c>
    </row>
    <row r="1858" spans="1:8">
      <c r="A1858" s="11" t="s">
        <v>1860</v>
      </c>
      <c r="B1858" s="12" t="s">
        <v>33</v>
      </c>
      <c r="C1858" s="12">
        <v>85</v>
      </c>
      <c r="D1858" s="12">
        <v>0.7</v>
      </c>
      <c r="E1858" s="12">
        <v>0.69399999999999995</v>
      </c>
      <c r="F1858" s="12">
        <v>0.58499999999999996</v>
      </c>
      <c r="G1858" s="12">
        <v>18672.82</v>
      </c>
      <c r="H1858" s="13">
        <v>1</v>
      </c>
    </row>
    <row r="1859" spans="1:8">
      <c r="A1859" s="8" t="s">
        <v>1861</v>
      </c>
      <c r="B1859" s="9" t="s">
        <v>22</v>
      </c>
      <c r="C1859" s="9">
        <v>447</v>
      </c>
      <c r="D1859" s="9">
        <v>0.6</v>
      </c>
      <c r="E1859" s="9">
        <v>0.623</v>
      </c>
      <c r="F1859" s="9">
        <v>0.45400000000000001</v>
      </c>
      <c r="G1859" s="9">
        <v>13891.23</v>
      </c>
      <c r="H1859" s="10">
        <v>12</v>
      </c>
    </row>
    <row r="1860" spans="1:8">
      <c r="A1860" s="11" t="s">
        <v>1862</v>
      </c>
      <c r="B1860" s="12" t="s">
        <v>24</v>
      </c>
      <c r="C1860" s="12">
        <v>1286</v>
      </c>
      <c r="D1860" s="12">
        <v>0.56499999999999995</v>
      </c>
      <c r="E1860" s="12">
        <v>0.56200000000000006</v>
      </c>
      <c r="F1860" s="12">
        <v>0.45200000000000001</v>
      </c>
      <c r="G1860" s="12">
        <v>9267.06</v>
      </c>
      <c r="H1860" s="13">
        <v>8</v>
      </c>
    </row>
    <row r="1861" spans="1:8">
      <c r="A1861" s="8" t="s">
        <v>1863</v>
      </c>
      <c r="B1861" s="9" t="s">
        <v>7</v>
      </c>
      <c r="C1861" s="9">
        <v>259</v>
      </c>
      <c r="D1861" s="9">
        <v>0.72499999999999998</v>
      </c>
      <c r="E1861" s="9">
        <v>0.69599999999999995</v>
      </c>
      <c r="F1861" s="9">
        <v>0.66600000000000004</v>
      </c>
      <c r="G1861" s="9">
        <v>52999.97</v>
      </c>
      <c r="H1861" s="10">
        <v>8</v>
      </c>
    </row>
    <row r="1862" spans="1:8">
      <c r="A1862" s="11" t="s">
        <v>1864</v>
      </c>
      <c r="B1862" s="12" t="s">
        <v>49</v>
      </c>
      <c r="C1862" s="12">
        <v>2287</v>
      </c>
      <c r="D1862" s="12">
        <v>0.61699999999999999</v>
      </c>
      <c r="E1862" s="12">
        <v>0.59399999999999997</v>
      </c>
      <c r="F1862" s="12">
        <v>0.51600000000000001</v>
      </c>
      <c r="G1862" s="12">
        <v>7066.07</v>
      </c>
      <c r="H1862" s="13">
        <v>49</v>
      </c>
    </row>
    <row r="1863" spans="1:8">
      <c r="A1863" s="8" t="s">
        <v>1865</v>
      </c>
      <c r="B1863" s="9" t="s">
        <v>16</v>
      </c>
      <c r="C1863" s="9">
        <v>522</v>
      </c>
      <c r="D1863" s="9">
        <v>0.72</v>
      </c>
      <c r="E1863" s="9">
        <v>0.71</v>
      </c>
      <c r="F1863" s="9">
        <v>0.623</v>
      </c>
      <c r="G1863" s="9">
        <v>15209.57</v>
      </c>
      <c r="H1863" s="10">
        <v>14</v>
      </c>
    </row>
    <row r="1864" spans="1:8">
      <c r="A1864" s="11" t="s">
        <v>1866</v>
      </c>
      <c r="B1864" s="12" t="s">
        <v>16</v>
      </c>
      <c r="C1864" s="12">
        <v>293</v>
      </c>
      <c r="D1864" s="12">
        <v>0.73</v>
      </c>
      <c r="E1864" s="12">
        <v>0.71399999999999997</v>
      </c>
      <c r="F1864" s="12">
        <v>0.61799999999999999</v>
      </c>
      <c r="G1864" s="12">
        <v>65375.69</v>
      </c>
      <c r="H1864" s="13">
        <v>6</v>
      </c>
    </row>
    <row r="1865" spans="1:8">
      <c r="A1865" s="8" t="s">
        <v>1867</v>
      </c>
      <c r="B1865" s="9" t="s">
        <v>16</v>
      </c>
      <c r="C1865" s="9">
        <v>879</v>
      </c>
      <c r="D1865" s="9">
        <v>0.65400000000000003</v>
      </c>
      <c r="E1865" s="9">
        <v>0.60499999999999998</v>
      </c>
      <c r="F1865" s="9">
        <v>0.57199999999999995</v>
      </c>
      <c r="G1865" s="9">
        <v>14169</v>
      </c>
      <c r="H1865" s="10">
        <v>22</v>
      </c>
    </row>
    <row r="1866" spans="1:8">
      <c r="A1866" s="11" t="s">
        <v>1868</v>
      </c>
      <c r="B1866" s="12" t="s">
        <v>39</v>
      </c>
      <c r="C1866" s="12">
        <v>1410</v>
      </c>
      <c r="D1866" s="12">
        <v>0.57999999999999996</v>
      </c>
      <c r="E1866" s="12">
        <v>0.53900000000000003</v>
      </c>
      <c r="F1866" s="12">
        <v>0.44600000000000001</v>
      </c>
      <c r="G1866" s="12">
        <v>7621.23</v>
      </c>
      <c r="H1866" s="13">
        <v>17</v>
      </c>
    </row>
    <row r="1867" spans="1:8">
      <c r="A1867" s="8" t="s">
        <v>1869</v>
      </c>
      <c r="B1867" s="9" t="s">
        <v>49</v>
      </c>
      <c r="C1867" s="9">
        <v>2112</v>
      </c>
      <c r="D1867" s="9">
        <v>0.58899999999999997</v>
      </c>
      <c r="E1867" s="9">
        <v>0.60899999999999999</v>
      </c>
      <c r="F1867" s="9">
        <v>0.42</v>
      </c>
      <c r="G1867" s="9">
        <v>11347.19</v>
      </c>
      <c r="H1867" s="10">
        <v>12</v>
      </c>
    </row>
    <row r="1868" spans="1:8">
      <c r="A1868" s="11" t="s">
        <v>1870</v>
      </c>
      <c r="B1868" s="12" t="s">
        <v>16</v>
      </c>
      <c r="C1868" s="12">
        <v>198</v>
      </c>
      <c r="D1868" s="12">
        <v>0.66700000000000004</v>
      </c>
      <c r="E1868" s="12">
        <v>0.64</v>
      </c>
      <c r="F1868" s="12">
        <v>0.57799999999999996</v>
      </c>
      <c r="G1868" s="12">
        <v>13985.07</v>
      </c>
      <c r="H1868" s="13">
        <v>3</v>
      </c>
    </row>
    <row r="1869" spans="1:8">
      <c r="A1869" s="8" t="s">
        <v>1871</v>
      </c>
      <c r="B1869" s="9" t="s">
        <v>31</v>
      </c>
      <c r="C1869" s="9">
        <v>1839</v>
      </c>
      <c r="D1869" s="9">
        <v>0.61</v>
      </c>
      <c r="E1869" s="9">
        <v>0.56899999999999995</v>
      </c>
      <c r="F1869" s="9">
        <v>0.52500000000000002</v>
      </c>
      <c r="G1869" s="9">
        <v>12217.14</v>
      </c>
      <c r="H1869" s="10">
        <v>57</v>
      </c>
    </row>
    <row r="1870" spans="1:8">
      <c r="A1870" s="11" t="s">
        <v>1872</v>
      </c>
      <c r="B1870" s="12" t="s">
        <v>16</v>
      </c>
      <c r="C1870" s="12">
        <v>316</v>
      </c>
      <c r="D1870" s="12">
        <v>0.69</v>
      </c>
      <c r="E1870" s="12">
        <v>0.66200000000000003</v>
      </c>
      <c r="F1870" s="12">
        <v>0.59699999999999998</v>
      </c>
      <c r="G1870" s="12">
        <v>28285.75</v>
      </c>
      <c r="H1870" s="13">
        <v>5</v>
      </c>
    </row>
    <row r="1871" spans="1:8">
      <c r="A1871" s="8" t="s">
        <v>1873</v>
      </c>
      <c r="B1871" s="9" t="s">
        <v>19</v>
      </c>
      <c r="C1871" s="9">
        <v>1470</v>
      </c>
      <c r="D1871" s="9">
        <v>0.61099999999999999</v>
      </c>
      <c r="E1871" s="9">
        <v>0.59899999999999998</v>
      </c>
      <c r="F1871" s="9">
        <v>0.503</v>
      </c>
      <c r="G1871" s="9">
        <v>10377.950000000001</v>
      </c>
      <c r="H1871" s="10">
        <v>36</v>
      </c>
    </row>
    <row r="1872" spans="1:8">
      <c r="A1872" s="11" t="s">
        <v>1551</v>
      </c>
      <c r="B1872" s="12" t="s">
        <v>87</v>
      </c>
      <c r="C1872" s="12">
        <v>387</v>
      </c>
      <c r="D1872" s="12">
        <v>0.60899999999999999</v>
      </c>
      <c r="E1872" s="12">
        <v>0.55400000000000005</v>
      </c>
      <c r="F1872" s="12">
        <v>0.54200000000000004</v>
      </c>
      <c r="G1872" s="12">
        <v>13647.29</v>
      </c>
      <c r="H1872" s="13">
        <v>2</v>
      </c>
    </row>
    <row r="1873" spans="1:8">
      <c r="A1873" s="8" t="s">
        <v>1874</v>
      </c>
      <c r="B1873" s="9" t="s">
        <v>24</v>
      </c>
      <c r="C1873" s="9">
        <v>1337</v>
      </c>
      <c r="D1873" s="9">
        <v>0.57399999999999995</v>
      </c>
      <c r="E1873" s="9">
        <v>0.58799999999999997</v>
      </c>
      <c r="F1873" s="9">
        <v>0.46100000000000002</v>
      </c>
      <c r="G1873" s="9">
        <v>7574.04</v>
      </c>
      <c r="H1873" s="10">
        <v>2</v>
      </c>
    </row>
    <row r="1874" spans="1:8">
      <c r="A1874" s="11" t="s">
        <v>1875</v>
      </c>
      <c r="B1874" s="12" t="s">
        <v>16</v>
      </c>
      <c r="C1874" s="12">
        <v>331</v>
      </c>
      <c r="D1874" s="12">
        <v>0.72099999999999997</v>
      </c>
      <c r="E1874" s="12">
        <v>0.68200000000000005</v>
      </c>
      <c r="F1874" s="12">
        <v>0.65400000000000003</v>
      </c>
      <c r="G1874" s="12">
        <v>23648.880000000001</v>
      </c>
      <c r="H1874" s="13">
        <v>6</v>
      </c>
    </row>
    <row r="1875" spans="1:8">
      <c r="A1875" s="8" t="s">
        <v>1876</v>
      </c>
      <c r="B1875" s="9" t="s">
        <v>22</v>
      </c>
      <c r="C1875" s="9">
        <v>255</v>
      </c>
      <c r="D1875" s="9">
        <v>0.67</v>
      </c>
      <c r="E1875" s="9">
        <v>0.65500000000000003</v>
      </c>
      <c r="F1875" s="9">
        <v>0.56200000000000006</v>
      </c>
      <c r="G1875" s="9">
        <v>20007.759999999998</v>
      </c>
      <c r="H1875" s="10">
        <v>0</v>
      </c>
    </row>
    <row r="1876" spans="1:8">
      <c r="A1876" s="11" t="s">
        <v>1877</v>
      </c>
      <c r="B1876" s="12" t="s">
        <v>22</v>
      </c>
      <c r="C1876" s="12">
        <v>332</v>
      </c>
      <c r="D1876" s="12">
        <v>0.70499999999999996</v>
      </c>
      <c r="E1876" s="12">
        <v>0.68</v>
      </c>
      <c r="F1876" s="12">
        <v>0.61499999999999999</v>
      </c>
      <c r="G1876" s="12">
        <v>35794.230000000003</v>
      </c>
      <c r="H1876" s="13">
        <v>6</v>
      </c>
    </row>
    <row r="1877" spans="1:8">
      <c r="A1877" s="8" t="s">
        <v>1878</v>
      </c>
      <c r="B1877" s="9" t="s">
        <v>14</v>
      </c>
      <c r="C1877" s="9">
        <v>80</v>
      </c>
      <c r="D1877" s="9">
        <v>0.70599999999999996</v>
      </c>
      <c r="E1877" s="9">
        <v>0.70699999999999996</v>
      </c>
      <c r="F1877" s="9">
        <v>0.59299999999999997</v>
      </c>
      <c r="G1877" s="9">
        <v>36120.83</v>
      </c>
      <c r="H1877" s="10">
        <v>6</v>
      </c>
    </row>
    <row r="1878" spans="1:8">
      <c r="A1878" s="11" t="s">
        <v>1879</v>
      </c>
      <c r="B1878" s="12" t="s">
        <v>22</v>
      </c>
      <c r="C1878" s="12">
        <v>225</v>
      </c>
      <c r="D1878" s="12">
        <v>0.68</v>
      </c>
      <c r="E1878" s="12">
        <v>0.64800000000000002</v>
      </c>
      <c r="F1878" s="12">
        <v>0.60299999999999998</v>
      </c>
      <c r="G1878" s="12">
        <v>16390.599999999999</v>
      </c>
      <c r="H1878" s="13">
        <v>18</v>
      </c>
    </row>
    <row r="1879" spans="1:8">
      <c r="A1879" s="8" t="s">
        <v>1880</v>
      </c>
      <c r="B1879" s="9" t="s">
        <v>53</v>
      </c>
      <c r="C1879" s="9">
        <v>451</v>
      </c>
      <c r="D1879" s="9">
        <v>0.7</v>
      </c>
      <c r="E1879" s="9">
        <v>0.69199999999999995</v>
      </c>
      <c r="F1879" s="9">
        <v>0.58199999999999996</v>
      </c>
      <c r="G1879" s="9">
        <v>60899.26</v>
      </c>
      <c r="H1879" s="10">
        <v>4</v>
      </c>
    </row>
    <row r="1880" spans="1:8">
      <c r="A1880" s="11" t="s">
        <v>1881</v>
      </c>
      <c r="B1880" s="12" t="s">
        <v>29</v>
      </c>
      <c r="C1880" s="12">
        <v>502</v>
      </c>
      <c r="D1880" s="12">
        <v>0.70499999999999996</v>
      </c>
      <c r="E1880" s="12">
        <v>0.73599999999999999</v>
      </c>
      <c r="F1880" s="12">
        <v>0.57099999999999995</v>
      </c>
      <c r="G1880" s="12">
        <v>104237.7</v>
      </c>
      <c r="H1880" s="13">
        <v>5</v>
      </c>
    </row>
    <row r="1881" spans="1:8">
      <c r="A1881" s="8" t="s">
        <v>1882</v>
      </c>
      <c r="B1881" s="9" t="s">
        <v>22</v>
      </c>
      <c r="C1881" s="9">
        <v>397</v>
      </c>
      <c r="D1881" s="9">
        <v>0.68</v>
      </c>
      <c r="E1881" s="9">
        <v>0.68300000000000005</v>
      </c>
      <c r="F1881" s="9">
        <v>0.55700000000000005</v>
      </c>
      <c r="G1881" s="9">
        <v>24942.69</v>
      </c>
      <c r="H1881" s="10">
        <v>4</v>
      </c>
    </row>
    <row r="1882" spans="1:8">
      <c r="A1882" s="11" t="s">
        <v>1883</v>
      </c>
      <c r="B1882" s="12" t="s">
        <v>87</v>
      </c>
      <c r="C1882" s="12">
        <v>1126</v>
      </c>
      <c r="D1882" s="12">
        <v>0.622</v>
      </c>
      <c r="E1882" s="12">
        <v>0.58199999999999996</v>
      </c>
      <c r="F1882" s="12">
        <v>0.54500000000000004</v>
      </c>
      <c r="G1882" s="12">
        <v>9479.7900000000009</v>
      </c>
      <c r="H1882" s="13">
        <v>6</v>
      </c>
    </row>
    <row r="1883" spans="1:8">
      <c r="A1883" s="8" t="s">
        <v>1884</v>
      </c>
      <c r="B1883" s="9" t="s">
        <v>16</v>
      </c>
      <c r="C1883" s="9">
        <v>617</v>
      </c>
      <c r="D1883" s="9">
        <v>0.63800000000000001</v>
      </c>
      <c r="E1883" s="9">
        <v>0.63700000000000001</v>
      </c>
      <c r="F1883" s="9">
        <v>0.502</v>
      </c>
      <c r="G1883" s="9">
        <v>11258.32</v>
      </c>
      <c r="H1883" s="10">
        <v>11</v>
      </c>
    </row>
    <row r="1884" spans="1:8">
      <c r="A1884" s="11" t="s">
        <v>1885</v>
      </c>
      <c r="B1884" s="12" t="s">
        <v>22</v>
      </c>
      <c r="C1884" s="12">
        <v>861</v>
      </c>
      <c r="D1884" s="12">
        <v>0.67</v>
      </c>
      <c r="E1884" s="12">
        <v>0.69</v>
      </c>
      <c r="F1884" s="12">
        <v>0.54300000000000004</v>
      </c>
      <c r="G1884" s="12">
        <v>24252.639999999999</v>
      </c>
      <c r="H1884" s="13">
        <v>20</v>
      </c>
    </row>
    <row r="1885" spans="1:8">
      <c r="A1885" s="8" t="s">
        <v>1886</v>
      </c>
      <c r="B1885" s="9" t="s">
        <v>31</v>
      </c>
      <c r="C1885" s="9">
        <v>2709</v>
      </c>
      <c r="D1885" s="9">
        <v>0.70099999999999996</v>
      </c>
      <c r="E1885" s="9">
        <v>0.7</v>
      </c>
      <c r="F1885" s="9">
        <v>0.621</v>
      </c>
      <c r="G1885" s="9">
        <v>59097.86</v>
      </c>
      <c r="H1885" s="10">
        <v>57</v>
      </c>
    </row>
    <row r="1886" spans="1:8">
      <c r="A1886" s="11" t="s">
        <v>1887</v>
      </c>
      <c r="B1886" s="12" t="s">
        <v>72</v>
      </c>
      <c r="C1886" s="12">
        <v>1005</v>
      </c>
      <c r="D1886" s="12">
        <v>0.63800000000000001</v>
      </c>
      <c r="E1886" s="12">
        <v>0.61899999999999999</v>
      </c>
      <c r="F1886" s="12">
        <v>0.53700000000000003</v>
      </c>
      <c r="G1886" s="12">
        <v>12434.28</v>
      </c>
      <c r="H1886" s="13">
        <v>7</v>
      </c>
    </row>
    <row r="1887" spans="1:8">
      <c r="A1887" s="8" t="s">
        <v>1888</v>
      </c>
      <c r="B1887" s="9" t="s">
        <v>87</v>
      </c>
      <c r="C1887" s="9">
        <v>546</v>
      </c>
      <c r="D1887" s="9">
        <v>0.61599999999999999</v>
      </c>
      <c r="E1887" s="9">
        <v>0.56599999999999995</v>
      </c>
      <c r="F1887" s="9">
        <v>0.53400000000000003</v>
      </c>
      <c r="G1887" s="9">
        <v>10323.92</v>
      </c>
      <c r="H1887" s="10">
        <v>1</v>
      </c>
    </row>
    <row r="1888" spans="1:8">
      <c r="A1888" s="11" t="s">
        <v>1889</v>
      </c>
      <c r="B1888" s="12" t="s">
        <v>10</v>
      </c>
      <c r="C1888" s="12">
        <v>660</v>
      </c>
      <c r="D1888" s="12">
        <v>0.69</v>
      </c>
      <c r="E1888" s="12">
        <v>0.67600000000000005</v>
      </c>
      <c r="F1888" s="12">
        <v>0.60299999999999998</v>
      </c>
      <c r="G1888" s="12">
        <v>18183.439999999999</v>
      </c>
      <c r="H1888" s="13">
        <v>12</v>
      </c>
    </row>
    <row r="1889" spans="1:8">
      <c r="A1889" s="8" t="s">
        <v>1890</v>
      </c>
      <c r="B1889" s="9" t="s">
        <v>7</v>
      </c>
      <c r="C1889" s="9">
        <v>297</v>
      </c>
      <c r="D1889" s="9">
        <v>0.69</v>
      </c>
      <c r="E1889" s="9">
        <v>0.68799999999999994</v>
      </c>
      <c r="F1889" s="9">
        <v>0.57099999999999995</v>
      </c>
      <c r="G1889" s="9">
        <v>19060.12</v>
      </c>
      <c r="H1889" s="10">
        <v>4</v>
      </c>
    </row>
    <row r="1890" spans="1:8">
      <c r="A1890" s="11" t="s">
        <v>1891</v>
      </c>
      <c r="B1890" s="12" t="s">
        <v>22</v>
      </c>
      <c r="C1890" s="12">
        <v>391</v>
      </c>
      <c r="D1890" s="12">
        <v>0.68</v>
      </c>
      <c r="E1890" s="12">
        <v>0.66500000000000004</v>
      </c>
      <c r="F1890" s="12">
        <v>0.59499999999999997</v>
      </c>
      <c r="G1890" s="12">
        <v>33900.68</v>
      </c>
      <c r="H1890" s="13">
        <v>4</v>
      </c>
    </row>
    <row r="1891" spans="1:8">
      <c r="A1891" s="8" t="s">
        <v>1892</v>
      </c>
      <c r="B1891" s="9" t="s">
        <v>31</v>
      </c>
      <c r="C1891" s="9">
        <v>1377</v>
      </c>
      <c r="D1891" s="9">
        <v>0.61399999999999999</v>
      </c>
      <c r="E1891" s="9">
        <v>0.58499999999999996</v>
      </c>
      <c r="F1891" s="9">
        <v>0.52400000000000002</v>
      </c>
      <c r="G1891" s="9">
        <v>8218.75</v>
      </c>
      <c r="H1891" s="10">
        <v>7</v>
      </c>
    </row>
    <row r="1892" spans="1:8">
      <c r="A1892" s="11" t="s">
        <v>1893</v>
      </c>
      <c r="B1892" s="12" t="s">
        <v>64</v>
      </c>
      <c r="C1892" s="12">
        <v>1293</v>
      </c>
      <c r="D1892" s="12">
        <v>0.71</v>
      </c>
      <c r="E1892" s="12">
        <v>0.73899999999999999</v>
      </c>
      <c r="F1892" s="12">
        <v>0.57799999999999996</v>
      </c>
      <c r="G1892" s="12">
        <v>15153.52</v>
      </c>
      <c r="H1892" s="13">
        <v>35</v>
      </c>
    </row>
    <row r="1893" spans="1:8">
      <c r="A1893" s="8" t="s">
        <v>1894</v>
      </c>
      <c r="B1893" s="9" t="s">
        <v>33</v>
      </c>
      <c r="C1893" s="9">
        <v>322</v>
      </c>
      <c r="D1893" s="9">
        <v>0.67</v>
      </c>
      <c r="E1893" s="9">
        <v>0.68</v>
      </c>
      <c r="F1893" s="9">
        <v>0.54500000000000004</v>
      </c>
      <c r="G1893" s="9">
        <v>16231.26</v>
      </c>
      <c r="H1893" s="10">
        <v>3</v>
      </c>
    </row>
    <row r="1894" spans="1:8">
      <c r="A1894" s="11" t="s">
        <v>96</v>
      </c>
      <c r="B1894" s="12" t="s">
        <v>16</v>
      </c>
      <c r="C1894" s="12">
        <v>981</v>
      </c>
      <c r="D1894" s="12">
        <v>0.68200000000000005</v>
      </c>
      <c r="E1894" s="12">
        <v>0.66600000000000004</v>
      </c>
      <c r="F1894" s="12">
        <v>0.57999999999999996</v>
      </c>
      <c r="G1894" s="12">
        <v>16703.47</v>
      </c>
      <c r="H1894" s="13">
        <v>27</v>
      </c>
    </row>
    <row r="1895" spans="1:8">
      <c r="A1895" s="8" t="s">
        <v>1895</v>
      </c>
      <c r="B1895" s="9" t="s">
        <v>7</v>
      </c>
      <c r="C1895" s="9">
        <v>583</v>
      </c>
      <c r="D1895" s="9">
        <v>0.70499999999999996</v>
      </c>
      <c r="E1895" s="9">
        <v>0.68799999999999994</v>
      </c>
      <c r="F1895" s="9">
        <v>0.623</v>
      </c>
      <c r="G1895" s="9">
        <v>26101.7</v>
      </c>
      <c r="H1895" s="10">
        <v>3</v>
      </c>
    </row>
    <row r="1896" spans="1:8">
      <c r="A1896" s="11" t="s">
        <v>1896</v>
      </c>
      <c r="B1896" s="12" t="s">
        <v>87</v>
      </c>
      <c r="C1896" s="12">
        <v>474</v>
      </c>
      <c r="D1896" s="12">
        <v>0.60099999999999998</v>
      </c>
      <c r="E1896" s="12">
        <v>0.51</v>
      </c>
      <c r="F1896" s="12">
        <v>0.56100000000000005</v>
      </c>
      <c r="G1896" s="12">
        <v>5340.6</v>
      </c>
      <c r="H1896" s="13">
        <v>12</v>
      </c>
    </row>
    <row r="1897" spans="1:8">
      <c r="A1897" s="8" t="s">
        <v>1897</v>
      </c>
      <c r="B1897" s="9" t="s">
        <v>33</v>
      </c>
      <c r="C1897" s="9">
        <v>479</v>
      </c>
      <c r="D1897" s="9">
        <v>0.69099999999999995</v>
      </c>
      <c r="E1897" s="9">
        <v>0.68</v>
      </c>
      <c r="F1897" s="9">
        <v>0.57899999999999996</v>
      </c>
      <c r="G1897" s="9">
        <v>17278.330000000002</v>
      </c>
      <c r="H1897" s="10">
        <v>9</v>
      </c>
    </row>
    <row r="1898" spans="1:8">
      <c r="A1898" s="11" t="s">
        <v>1898</v>
      </c>
      <c r="B1898" s="12" t="s">
        <v>114</v>
      </c>
      <c r="C1898" s="12">
        <v>1072</v>
      </c>
      <c r="D1898" s="12">
        <v>0.55600000000000005</v>
      </c>
      <c r="E1898" s="12">
        <v>0.55500000000000005</v>
      </c>
      <c r="F1898" s="12">
        <v>0.40699999999999997</v>
      </c>
      <c r="G1898" s="12">
        <v>9803.5</v>
      </c>
      <c r="H1898" s="13">
        <v>46</v>
      </c>
    </row>
    <row r="1899" spans="1:8">
      <c r="A1899" s="8" t="s">
        <v>1899</v>
      </c>
      <c r="B1899" s="9" t="s">
        <v>22</v>
      </c>
      <c r="C1899" s="9">
        <v>703</v>
      </c>
      <c r="D1899" s="9">
        <v>0.71</v>
      </c>
      <c r="E1899" s="9">
        <v>0.69799999999999995</v>
      </c>
      <c r="F1899" s="9">
        <v>0.61299999999999999</v>
      </c>
      <c r="G1899" s="9">
        <v>19978.34</v>
      </c>
      <c r="H1899" s="10">
        <v>8</v>
      </c>
    </row>
    <row r="1900" spans="1:8">
      <c r="A1900" s="11" t="s">
        <v>1900</v>
      </c>
      <c r="B1900" s="12" t="s">
        <v>118</v>
      </c>
      <c r="C1900" s="12">
        <v>1431</v>
      </c>
      <c r="D1900" s="12">
        <v>0.66</v>
      </c>
      <c r="E1900" s="12">
        <v>0.63100000000000001</v>
      </c>
      <c r="F1900" s="12">
        <v>0.58699999999999997</v>
      </c>
      <c r="G1900" s="12">
        <v>11453.54</v>
      </c>
      <c r="H1900" s="13">
        <v>24</v>
      </c>
    </row>
    <row r="1901" spans="1:8">
      <c r="A1901" s="8" t="s">
        <v>336</v>
      </c>
      <c r="B1901" s="9" t="s">
        <v>82</v>
      </c>
      <c r="C1901" s="9">
        <v>781</v>
      </c>
      <c r="D1901" s="9">
        <v>0.68200000000000005</v>
      </c>
      <c r="E1901" s="9">
        <v>0.62</v>
      </c>
      <c r="F1901" s="9">
        <v>0.63500000000000001</v>
      </c>
      <c r="G1901" s="9">
        <v>11212.47</v>
      </c>
      <c r="H1901" s="10">
        <v>9</v>
      </c>
    </row>
    <row r="1902" spans="1:8">
      <c r="A1902" s="11" t="s">
        <v>1901</v>
      </c>
      <c r="B1902" s="12" t="s">
        <v>16</v>
      </c>
      <c r="C1902" s="12">
        <v>717</v>
      </c>
      <c r="D1902" s="12">
        <v>0.71</v>
      </c>
      <c r="E1902" s="12">
        <v>0.71799999999999997</v>
      </c>
      <c r="F1902" s="12">
        <v>0.57599999999999996</v>
      </c>
      <c r="G1902" s="12">
        <v>35370.9</v>
      </c>
      <c r="H1902" s="13">
        <v>23</v>
      </c>
    </row>
    <row r="1903" spans="1:8">
      <c r="A1903" s="8" t="s">
        <v>1902</v>
      </c>
      <c r="B1903" s="9" t="s">
        <v>22</v>
      </c>
      <c r="C1903" s="9">
        <v>202</v>
      </c>
      <c r="D1903" s="9">
        <v>0.746</v>
      </c>
      <c r="E1903" s="9">
        <v>0.70399999999999996</v>
      </c>
      <c r="F1903" s="9">
        <v>0.70199999999999996</v>
      </c>
      <c r="G1903" s="9">
        <v>25031.98</v>
      </c>
      <c r="H1903" s="10">
        <v>3</v>
      </c>
    </row>
    <row r="1904" spans="1:8">
      <c r="A1904" s="11" t="s">
        <v>1903</v>
      </c>
      <c r="B1904" s="12" t="s">
        <v>14</v>
      </c>
      <c r="C1904" s="12">
        <v>1595</v>
      </c>
      <c r="D1904" s="12">
        <v>0.73699999999999999</v>
      </c>
      <c r="E1904" s="12">
        <v>0.72199999999999998</v>
      </c>
      <c r="F1904" s="12">
        <v>0.66700000000000004</v>
      </c>
      <c r="G1904" s="12">
        <v>38153.39</v>
      </c>
      <c r="H1904" s="13">
        <v>28</v>
      </c>
    </row>
    <row r="1905" spans="1:8">
      <c r="A1905" s="8" t="s">
        <v>1904</v>
      </c>
      <c r="B1905" s="9" t="s">
        <v>33</v>
      </c>
      <c r="C1905" s="9">
        <v>963</v>
      </c>
      <c r="D1905" s="9">
        <v>0.73199999999999998</v>
      </c>
      <c r="E1905" s="9">
        <v>0.69399999999999995</v>
      </c>
      <c r="F1905" s="9">
        <v>0.68</v>
      </c>
      <c r="G1905" s="9">
        <v>10897.66</v>
      </c>
      <c r="H1905" s="10">
        <v>13</v>
      </c>
    </row>
    <row r="1906" spans="1:8">
      <c r="A1906" s="11" t="s">
        <v>1905</v>
      </c>
      <c r="B1906" s="12" t="s">
        <v>118</v>
      </c>
      <c r="C1906" s="12">
        <v>904</v>
      </c>
      <c r="D1906" s="12">
        <v>0.64700000000000002</v>
      </c>
      <c r="E1906" s="12">
        <v>0.62</v>
      </c>
      <c r="F1906" s="12">
        <v>0.56599999999999995</v>
      </c>
      <c r="G1906" s="12">
        <v>10051.35</v>
      </c>
      <c r="H1906" s="13">
        <v>15</v>
      </c>
    </row>
    <row r="1907" spans="1:8">
      <c r="A1907" s="8" t="s">
        <v>1906</v>
      </c>
      <c r="B1907" s="9" t="s">
        <v>33</v>
      </c>
      <c r="C1907" s="9">
        <v>280</v>
      </c>
      <c r="D1907" s="9">
        <v>0.69799999999999995</v>
      </c>
      <c r="E1907" s="9">
        <v>0.70299999999999996</v>
      </c>
      <c r="F1907" s="9">
        <v>0.60199999999999998</v>
      </c>
      <c r="G1907" s="9">
        <v>114807.73</v>
      </c>
      <c r="H1907" s="10">
        <v>8</v>
      </c>
    </row>
    <row r="1908" spans="1:8">
      <c r="A1908" s="11" t="s">
        <v>1907</v>
      </c>
      <c r="B1908" s="12" t="s">
        <v>49</v>
      </c>
      <c r="C1908" s="12">
        <v>2808</v>
      </c>
      <c r="D1908" s="12">
        <v>0.53700000000000003</v>
      </c>
      <c r="E1908" s="12">
        <v>0.55700000000000005</v>
      </c>
      <c r="F1908" s="12">
        <v>0.376</v>
      </c>
      <c r="G1908" s="12">
        <v>11368.05</v>
      </c>
      <c r="H1908" s="13">
        <v>5</v>
      </c>
    </row>
    <row r="1909" spans="1:8">
      <c r="A1909" s="8" t="s">
        <v>1908</v>
      </c>
      <c r="B1909" s="9" t="s">
        <v>49</v>
      </c>
      <c r="C1909" s="9">
        <v>1442</v>
      </c>
      <c r="D1909" s="9">
        <v>0.55000000000000004</v>
      </c>
      <c r="E1909" s="9">
        <v>0.57299999999999995</v>
      </c>
      <c r="F1909" s="9">
        <v>0.38500000000000001</v>
      </c>
      <c r="G1909" s="9">
        <v>9088.27</v>
      </c>
      <c r="H1909" s="10">
        <v>52</v>
      </c>
    </row>
    <row r="1910" spans="1:8">
      <c r="A1910" s="11" t="s">
        <v>1909</v>
      </c>
      <c r="B1910" s="12" t="s">
        <v>49</v>
      </c>
      <c r="C1910" s="12">
        <v>1082</v>
      </c>
      <c r="D1910" s="12">
        <v>0.50600000000000001</v>
      </c>
      <c r="E1910" s="12">
        <v>0.51700000000000002</v>
      </c>
      <c r="F1910" s="12">
        <v>0.33200000000000002</v>
      </c>
      <c r="G1910" s="12">
        <v>14578.7</v>
      </c>
      <c r="H1910" s="13">
        <v>12</v>
      </c>
    </row>
    <row r="1911" spans="1:8">
      <c r="A1911" s="8" t="s">
        <v>1910</v>
      </c>
      <c r="B1911" s="9" t="s">
        <v>118</v>
      </c>
      <c r="C1911" s="9">
        <v>1811</v>
      </c>
      <c r="D1911" s="9">
        <v>0.61399999999999999</v>
      </c>
      <c r="E1911" s="9">
        <v>0.59</v>
      </c>
      <c r="F1911" s="9">
        <v>0.51200000000000001</v>
      </c>
      <c r="G1911" s="9">
        <v>8706.16</v>
      </c>
      <c r="H1911" s="10">
        <v>11</v>
      </c>
    </row>
    <row r="1912" spans="1:8">
      <c r="A1912" s="11" t="s">
        <v>1911</v>
      </c>
      <c r="B1912" s="12" t="s">
        <v>22</v>
      </c>
      <c r="C1912" s="12">
        <v>257</v>
      </c>
      <c r="D1912" s="12">
        <v>0.74</v>
      </c>
      <c r="E1912" s="12">
        <v>0.71</v>
      </c>
      <c r="F1912" s="12">
        <v>0.67600000000000005</v>
      </c>
      <c r="G1912" s="12">
        <v>52950.19</v>
      </c>
      <c r="H1912" s="13">
        <v>7</v>
      </c>
    </row>
    <row r="1913" spans="1:8">
      <c r="A1913" s="8" t="s">
        <v>1912</v>
      </c>
      <c r="B1913" s="9" t="s">
        <v>87</v>
      </c>
      <c r="C1913" s="9">
        <v>1085</v>
      </c>
      <c r="D1913" s="9">
        <v>0.54600000000000004</v>
      </c>
      <c r="E1913" s="9">
        <v>0.499</v>
      </c>
      <c r="F1913" s="9">
        <v>0.46400000000000002</v>
      </c>
      <c r="G1913" s="9">
        <v>5789.7</v>
      </c>
      <c r="H1913" s="10">
        <v>0</v>
      </c>
    </row>
    <row r="1914" spans="1:8">
      <c r="A1914" s="11" t="s">
        <v>1913</v>
      </c>
      <c r="B1914" s="12" t="s">
        <v>87</v>
      </c>
      <c r="C1914" s="12">
        <v>402</v>
      </c>
      <c r="D1914" s="12">
        <v>0.55600000000000005</v>
      </c>
      <c r="E1914" s="12">
        <v>0.48499999999999999</v>
      </c>
      <c r="F1914" s="12">
        <v>0.45900000000000002</v>
      </c>
      <c r="G1914" s="12">
        <v>7003.35</v>
      </c>
      <c r="H1914" s="13">
        <v>1</v>
      </c>
    </row>
    <row r="1915" spans="1:8">
      <c r="A1915" s="8" t="s">
        <v>1119</v>
      </c>
      <c r="B1915" s="9" t="s">
        <v>22</v>
      </c>
      <c r="C1915" s="9">
        <v>174</v>
      </c>
      <c r="D1915" s="9">
        <v>0.71299999999999997</v>
      </c>
      <c r="E1915" s="9">
        <v>0.68200000000000005</v>
      </c>
      <c r="F1915" s="9">
        <v>0.64100000000000001</v>
      </c>
      <c r="G1915" s="9">
        <v>39061.29</v>
      </c>
      <c r="H1915" s="10">
        <v>6</v>
      </c>
    </row>
    <row r="1916" spans="1:8">
      <c r="A1916" s="11" t="s">
        <v>1914</v>
      </c>
      <c r="B1916" s="12" t="s">
        <v>87</v>
      </c>
      <c r="C1916" s="12">
        <v>1167</v>
      </c>
      <c r="D1916" s="12">
        <v>0.63400000000000001</v>
      </c>
      <c r="E1916" s="12">
        <v>0.6</v>
      </c>
      <c r="F1916" s="12">
        <v>0.52900000000000003</v>
      </c>
      <c r="G1916" s="12">
        <v>10165.969999999999</v>
      </c>
      <c r="H1916" s="13">
        <v>30</v>
      </c>
    </row>
    <row r="1917" spans="1:8">
      <c r="A1917" s="8" t="s">
        <v>1915</v>
      </c>
      <c r="B1917" s="9" t="s">
        <v>33</v>
      </c>
      <c r="C1917" s="9">
        <v>302</v>
      </c>
      <c r="D1917" s="9">
        <v>0.67400000000000004</v>
      </c>
      <c r="E1917" s="9">
        <v>0.69599999999999995</v>
      </c>
      <c r="F1917" s="9">
        <v>0.54</v>
      </c>
      <c r="G1917" s="9">
        <v>14622.77</v>
      </c>
      <c r="H1917" s="10">
        <v>2</v>
      </c>
    </row>
    <row r="1918" spans="1:8">
      <c r="A1918" s="11" t="s">
        <v>1916</v>
      </c>
      <c r="B1918" s="12" t="s">
        <v>72</v>
      </c>
      <c r="C1918" s="12">
        <v>1063</v>
      </c>
      <c r="D1918" s="12">
        <v>0.66500000000000004</v>
      </c>
      <c r="E1918" s="12">
        <v>0.65</v>
      </c>
      <c r="F1918" s="12">
        <v>0.57199999999999995</v>
      </c>
      <c r="G1918" s="12">
        <v>17222.310000000001</v>
      </c>
      <c r="H1918" s="13">
        <v>35</v>
      </c>
    </row>
    <row r="1919" spans="1:8">
      <c r="A1919" s="8" t="s">
        <v>1917</v>
      </c>
      <c r="B1919" s="9" t="s">
        <v>118</v>
      </c>
      <c r="C1919" s="9">
        <v>613</v>
      </c>
      <c r="D1919" s="9">
        <v>0.57999999999999996</v>
      </c>
      <c r="E1919" s="9">
        <v>0.57099999999999995</v>
      </c>
      <c r="F1919" s="9">
        <v>0.46200000000000002</v>
      </c>
      <c r="G1919" s="9">
        <v>9760.48</v>
      </c>
      <c r="H1919" s="10">
        <v>29</v>
      </c>
    </row>
    <row r="1920" spans="1:8">
      <c r="A1920" s="11" t="s">
        <v>1918</v>
      </c>
      <c r="B1920" s="12" t="s">
        <v>82</v>
      </c>
      <c r="C1920" s="12">
        <v>704</v>
      </c>
      <c r="D1920" s="12">
        <v>0.59</v>
      </c>
      <c r="E1920" s="12">
        <v>0.57699999999999996</v>
      </c>
      <c r="F1920" s="12">
        <v>0.47599999999999998</v>
      </c>
      <c r="G1920" s="12">
        <v>8144.83</v>
      </c>
      <c r="H1920" s="13">
        <v>10</v>
      </c>
    </row>
    <row r="1921" spans="1:8">
      <c r="A1921" s="8" t="s">
        <v>1919</v>
      </c>
      <c r="B1921" s="9" t="s">
        <v>22</v>
      </c>
      <c r="C1921" s="9">
        <v>379</v>
      </c>
      <c r="D1921" s="9">
        <v>0.71499999999999997</v>
      </c>
      <c r="E1921" s="9">
        <v>0.68899999999999995</v>
      </c>
      <c r="F1921" s="9">
        <v>0.65100000000000002</v>
      </c>
      <c r="G1921" s="9">
        <v>21107.67</v>
      </c>
      <c r="H1921" s="10">
        <v>12</v>
      </c>
    </row>
    <row r="1922" spans="1:8">
      <c r="A1922" s="11" t="s">
        <v>1920</v>
      </c>
      <c r="B1922" s="12" t="s">
        <v>87</v>
      </c>
      <c r="C1922" s="12">
        <v>395</v>
      </c>
      <c r="D1922" s="12">
        <v>0.55700000000000005</v>
      </c>
      <c r="E1922" s="12">
        <v>0.50800000000000001</v>
      </c>
      <c r="F1922" s="12">
        <v>0.46600000000000003</v>
      </c>
      <c r="G1922" s="12">
        <v>6083.36</v>
      </c>
      <c r="H1922" s="13">
        <v>22</v>
      </c>
    </row>
    <row r="1923" spans="1:8">
      <c r="A1923" s="8" t="s">
        <v>1921</v>
      </c>
      <c r="B1923" s="9" t="s">
        <v>16</v>
      </c>
      <c r="C1923" s="9">
        <v>785</v>
      </c>
      <c r="D1923" s="9">
        <v>0.59599999999999997</v>
      </c>
      <c r="E1923" s="9">
        <v>0.55600000000000005</v>
      </c>
      <c r="F1923" s="9">
        <v>0.47799999999999998</v>
      </c>
      <c r="G1923" s="9">
        <v>7877.63</v>
      </c>
      <c r="H1923" s="10">
        <v>8</v>
      </c>
    </row>
    <row r="1924" spans="1:8">
      <c r="A1924" s="11" t="s">
        <v>1922</v>
      </c>
      <c r="B1924" s="12" t="s">
        <v>7</v>
      </c>
      <c r="C1924" s="12">
        <v>309</v>
      </c>
      <c r="D1924" s="12">
        <v>0.7</v>
      </c>
      <c r="E1924" s="12">
        <v>0.67600000000000005</v>
      </c>
      <c r="F1924" s="12">
        <v>0.59899999999999998</v>
      </c>
      <c r="G1924" s="12">
        <v>13925.31</v>
      </c>
      <c r="H1924" s="13">
        <v>4</v>
      </c>
    </row>
    <row r="1925" spans="1:8">
      <c r="A1925" s="8" t="s">
        <v>1923</v>
      </c>
      <c r="B1925" s="9" t="s">
        <v>16</v>
      </c>
      <c r="C1925" s="9">
        <v>617</v>
      </c>
      <c r="D1925" s="9">
        <v>0.60099999999999998</v>
      </c>
      <c r="E1925" s="9">
        <v>0.58599999999999997</v>
      </c>
      <c r="F1925" s="9">
        <v>0.45800000000000002</v>
      </c>
      <c r="G1925" s="9">
        <v>13619.57</v>
      </c>
      <c r="H1925" s="10">
        <v>3</v>
      </c>
    </row>
    <row r="1926" spans="1:8">
      <c r="A1926" s="11" t="s">
        <v>1924</v>
      </c>
      <c r="B1926" s="12" t="s">
        <v>87</v>
      </c>
      <c r="C1926" s="12">
        <v>1062</v>
      </c>
      <c r="D1926" s="12">
        <v>0.59599999999999997</v>
      </c>
      <c r="E1926" s="12">
        <v>0.54</v>
      </c>
      <c r="F1926" s="12">
        <v>0.53400000000000003</v>
      </c>
      <c r="G1926" s="12">
        <v>8771.5</v>
      </c>
      <c r="H1926" s="13">
        <v>10</v>
      </c>
    </row>
    <row r="1927" spans="1:8">
      <c r="A1927" s="8" t="s">
        <v>1925</v>
      </c>
      <c r="B1927" s="9" t="s">
        <v>87</v>
      </c>
      <c r="C1927" s="9">
        <v>375</v>
      </c>
      <c r="D1927" s="9">
        <v>0.56999999999999995</v>
      </c>
      <c r="E1927" s="9">
        <v>0.54700000000000004</v>
      </c>
      <c r="F1927" s="9">
        <v>0.46500000000000002</v>
      </c>
      <c r="G1927" s="9">
        <v>89606.91</v>
      </c>
      <c r="H1927" s="10">
        <v>1</v>
      </c>
    </row>
    <row r="1928" spans="1:8">
      <c r="A1928" s="11" t="s">
        <v>1926</v>
      </c>
      <c r="B1928" s="12" t="s">
        <v>16</v>
      </c>
      <c r="C1928" s="12">
        <v>619</v>
      </c>
      <c r="D1928" s="12">
        <v>0.72299999999999998</v>
      </c>
      <c r="E1928" s="12">
        <v>0.752</v>
      </c>
      <c r="F1928" s="12">
        <v>0.57099999999999995</v>
      </c>
      <c r="G1928" s="12">
        <v>41854.58</v>
      </c>
      <c r="H1928" s="13">
        <v>5</v>
      </c>
    </row>
    <row r="1929" spans="1:8">
      <c r="A1929" s="8" t="s">
        <v>1927</v>
      </c>
      <c r="B1929" s="9" t="s">
        <v>94</v>
      </c>
      <c r="C1929" s="9">
        <v>2477</v>
      </c>
      <c r="D1929" s="9">
        <v>0.61199999999999999</v>
      </c>
      <c r="E1929" s="9">
        <v>0.59899999999999998</v>
      </c>
      <c r="F1929" s="9">
        <v>0.49399999999999999</v>
      </c>
      <c r="G1929" s="9">
        <v>8737.5300000000007</v>
      </c>
      <c r="H1929" s="10">
        <v>18</v>
      </c>
    </row>
    <row r="1930" spans="1:8">
      <c r="A1930" s="11" t="s">
        <v>1928</v>
      </c>
      <c r="B1930" s="12" t="s">
        <v>111</v>
      </c>
      <c r="C1930" s="12">
        <v>1582</v>
      </c>
      <c r="D1930" s="12">
        <v>0.63100000000000001</v>
      </c>
      <c r="E1930" s="12">
        <v>0.60399999999999998</v>
      </c>
      <c r="F1930" s="12">
        <v>0.52500000000000002</v>
      </c>
      <c r="G1930" s="12">
        <v>10837.63</v>
      </c>
      <c r="H1930" s="13">
        <v>7</v>
      </c>
    </row>
    <row r="1931" spans="1:8">
      <c r="A1931" s="8" t="s">
        <v>1929</v>
      </c>
      <c r="B1931" s="9" t="s">
        <v>72</v>
      </c>
      <c r="C1931" s="9">
        <v>705</v>
      </c>
      <c r="D1931" s="9">
        <v>0.622</v>
      </c>
      <c r="E1931" s="9">
        <v>0.58399999999999996</v>
      </c>
      <c r="F1931" s="9">
        <v>0.55500000000000005</v>
      </c>
      <c r="G1931" s="9">
        <v>8465.9699999999993</v>
      </c>
      <c r="H1931" s="10">
        <v>16</v>
      </c>
    </row>
    <row r="1932" spans="1:8">
      <c r="A1932" s="11" t="s">
        <v>1930</v>
      </c>
      <c r="B1932" s="12" t="s">
        <v>33</v>
      </c>
      <c r="C1932" s="12">
        <v>766</v>
      </c>
      <c r="D1932" s="12">
        <v>0.64400000000000002</v>
      </c>
      <c r="E1932" s="12">
        <v>0.61499999999999999</v>
      </c>
      <c r="F1932" s="12">
        <v>0.52700000000000002</v>
      </c>
      <c r="G1932" s="12">
        <v>10710.49</v>
      </c>
      <c r="H1932" s="13">
        <v>16</v>
      </c>
    </row>
    <row r="1933" spans="1:8">
      <c r="A1933" s="8" t="s">
        <v>1931</v>
      </c>
      <c r="B1933" s="9" t="s">
        <v>39</v>
      </c>
      <c r="C1933" s="9">
        <v>1559</v>
      </c>
      <c r="D1933" s="9">
        <v>0.52100000000000002</v>
      </c>
      <c r="E1933" s="9">
        <v>0.47099999999999997</v>
      </c>
      <c r="F1933" s="9">
        <v>0.38600000000000001</v>
      </c>
      <c r="G1933" s="9">
        <v>5500.85</v>
      </c>
      <c r="H1933" s="10">
        <v>1</v>
      </c>
    </row>
    <row r="1934" spans="1:8">
      <c r="A1934" s="11" t="s">
        <v>1932</v>
      </c>
      <c r="B1934" s="12" t="s">
        <v>29</v>
      </c>
      <c r="C1934" s="12">
        <v>477</v>
      </c>
      <c r="D1934" s="12">
        <v>0.71599999999999997</v>
      </c>
      <c r="E1934" s="12">
        <v>0.70599999999999996</v>
      </c>
      <c r="F1934" s="12">
        <v>0.63100000000000001</v>
      </c>
      <c r="G1934" s="12">
        <v>39015.199999999997</v>
      </c>
      <c r="H1934" s="13">
        <v>14</v>
      </c>
    </row>
    <row r="1935" spans="1:8">
      <c r="A1935" s="8" t="s">
        <v>1933</v>
      </c>
      <c r="B1935" s="9" t="s">
        <v>59</v>
      </c>
      <c r="C1935" s="9">
        <v>168</v>
      </c>
      <c r="D1935" s="9">
        <v>0.72799999999999998</v>
      </c>
      <c r="E1935" s="9">
        <v>0.73699999999999999</v>
      </c>
      <c r="F1935" s="9">
        <v>0.63100000000000001</v>
      </c>
      <c r="G1935" s="9">
        <v>29679.96</v>
      </c>
      <c r="H1935" s="10">
        <v>3</v>
      </c>
    </row>
    <row r="1936" spans="1:8">
      <c r="A1936" s="11" t="s">
        <v>1934</v>
      </c>
      <c r="B1936" s="12" t="s">
        <v>24</v>
      </c>
      <c r="C1936" s="12">
        <v>733</v>
      </c>
      <c r="D1936" s="12">
        <v>0.57499999999999996</v>
      </c>
      <c r="E1936" s="12">
        <v>0.53300000000000003</v>
      </c>
      <c r="F1936" s="12">
        <v>0.46</v>
      </c>
      <c r="G1936" s="12">
        <v>6256.8</v>
      </c>
      <c r="H1936" s="13">
        <v>0</v>
      </c>
    </row>
    <row r="1937" spans="1:8">
      <c r="A1937" s="8" t="s">
        <v>1935</v>
      </c>
      <c r="B1937" s="9" t="s">
        <v>16</v>
      </c>
      <c r="C1937" s="9">
        <v>173</v>
      </c>
      <c r="D1937" s="9">
        <v>0.66200000000000003</v>
      </c>
      <c r="E1937" s="9">
        <v>0.624</v>
      </c>
      <c r="F1937" s="9">
        <v>0.56799999999999995</v>
      </c>
      <c r="G1937" s="9">
        <v>11709.32</v>
      </c>
      <c r="H1937" s="10">
        <v>4</v>
      </c>
    </row>
    <row r="1938" spans="1:8">
      <c r="A1938" s="11" t="s">
        <v>1936</v>
      </c>
      <c r="B1938" s="12" t="s">
        <v>22</v>
      </c>
      <c r="C1938" s="12">
        <v>143</v>
      </c>
      <c r="D1938" s="12">
        <v>0.63600000000000001</v>
      </c>
      <c r="E1938" s="12">
        <v>0.67900000000000005</v>
      </c>
      <c r="F1938" s="12">
        <v>0.47899999999999998</v>
      </c>
      <c r="G1938" s="12">
        <v>21838.91</v>
      </c>
      <c r="H1938" s="13">
        <v>2</v>
      </c>
    </row>
    <row r="1939" spans="1:8">
      <c r="A1939" s="8" t="s">
        <v>1937</v>
      </c>
      <c r="B1939" s="9" t="s">
        <v>19</v>
      </c>
      <c r="C1939" s="9">
        <v>458</v>
      </c>
      <c r="D1939" s="9">
        <v>0.52200000000000002</v>
      </c>
      <c r="E1939" s="9">
        <v>0.497</v>
      </c>
      <c r="F1939" s="9">
        <v>0.39200000000000002</v>
      </c>
      <c r="G1939" s="9">
        <v>8644.6200000000008</v>
      </c>
      <c r="H1939" s="10">
        <v>2</v>
      </c>
    </row>
    <row r="1940" spans="1:8">
      <c r="A1940" s="11" t="s">
        <v>1938</v>
      </c>
      <c r="B1940" s="12" t="s">
        <v>31</v>
      </c>
      <c r="C1940" s="12">
        <v>1360</v>
      </c>
      <c r="D1940" s="12">
        <v>0.621</v>
      </c>
      <c r="E1940" s="12">
        <v>0.57999999999999996</v>
      </c>
      <c r="F1940" s="12">
        <v>0.54300000000000004</v>
      </c>
      <c r="G1940" s="12">
        <v>13091.49</v>
      </c>
      <c r="H1940" s="13">
        <v>22</v>
      </c>
    </row>
    <row r="1941" spans="1:8">
      <c r="A1941" s="8" t="s">
        <v>1939</v>
      </c>
      <c r="B1941" s="9" t="s">
        <v>7</v>
      </c>
      <c r="C1941" s="9">
        <v>311</v>
      </c>
      <c r="D1941" s="9">
        <v>0.747</v>
      </c>
      <c r="E1941" s="9">
        <v>0.74299999999999999</v>
      </c>
      <c r="F1941" s="9">
        <v>0.69399999999999995</v>
      </c>
      <c r="G1941" s="9">
        <v>37772.910000000003</v>
      </c>
      <c r="H1941" s="10">
        <v>5</v>
      </c>
    </row>
    <row r="1942" spans="1:8">
      <c r="A1942" s="11" t="s">
        <v>1940</v>
      </c>
      <c r="B1942" s="12" t="s">
        <v>14</v>
      </c>
      <c r="C1942" s="12">
        <v>1199</v>
      </c>
      <c r="D1942" s="12">
        <v>0.71</v>
      </c>
      <c r="E1942" s="12">
        <v>0.69799999999999995</v>
      </c>
      <c r="F1942" s="12">
        <v>0.60799999999999998</v>
      </c>
      <c r="G1942" s="12">
        <v>22271.08</v>
      </c>
      <c r="H1942" s="13">
        <v>24</v>
      </c>
    </row>
    <row r="1943" spans="1:8">
      <c r="A1943" s="8" t="s">
        <v>1941</v>
      </c>
      <c r="B1943" s="9" t="s">
        <v>16</v>
      </c>
      <c r="C1943" s="9">
        <v>544</v>
      </c>
      <c r="D1943" s="9">
        <v>0.627</v>
      </c>
      <c r="E1943" s="9">
        <v>0.63</v>
      </c>
      <c r="F1943" s="9">
        <v>0.497</v>
      </c>
      <c r="G1943" s="9">
        <v>10890.86</v>
      </c>
      <c r="H1943" s="10">
        <v>5</v>
      </c>
    </row>
    <row r="1944" spans="1:8">
      <c r="A1944" s="11" t="s">
        <v>1942</v>
      </c>
      <c r="B1944" s="12" t="s">
        <v>24</v>
      </c>
      <c r="C1944" s="12">
        <v>464</v>
      </c>
      <c r="D1944" s="12">
        <v>0.57999999999999996</v>
      </c>
      <c r="E1944" s="12">
        <v>0.58599999999999997</v>
      </c>
      <c r="F1944" s="12">
        <v>0.47199999999999998</v>
      </c>
      <c r="G1944" s="12">
        <v>9173.2199999999993</v>
      </c>
      <c r="H1944" s="13">
        <v>2</v>
      </c>
    </row>
    <row r="1945" spans="1:8">
      <c r="A1945" s="8" t="s">
        <v>1943</v>
      </c>
      <c r="B1945" s="9" t="s">
        <v>24</v>
      </c>
      <c r="C1945" s="9">
        <v>405</v>
      </c>
      <c r="D1945" s="9">
        <v>0.621</v>
      </c>
      <c r="E1945" s="9">
        <v>0.58199999999999996</v>
      </c>
      <c r="F1945" s="9">
        <v>0.53100000000000003</v>
      </c>
      <c r="G1945" s="9">
        <v>7792.86</v>
      </c>
      <c r="H1945" s="10">
        <v>10</v>
      </c>
    </row>
    <row r="1946" spans="1:8">
      <c r="A1946" s="11" t="s">
        <v>660</v>
      </c>
      <c r="B1946" s="12" t="s">
        <v>19</v>
      </c>
      <c r="C1946" s="12">
        <v>1587</v>
      </c>
      <c r="D1946" s="12">
        <v>0.59499999999999997</v>
      </c>
      <c r="E1946" s="12">
        <v>0.60199999999999998</v>
      </c>
      <c r="F1946" s="12">
        <v>0.45500000000000002</v>
      </c>
      <c r="G1946" s="12">
        <v>9760.11</v>
      </c>
      <c r="H1946" s="13">
        <v>5</v>
      </c>
    </row>
    <row r="1947" spans="1:8">
      <c r="A1947" s="8" t="s">
        <v>1944</v>
      </c>
      <c r="B1947" s="9" t="s">
        <v>22</v>
      </c>
      <c r="C1947" s="9">
        <v>406</v>
      </c>
      <c r="D1947" s="9">
        <v>0.71799999999999997</v>
      </c>
      <c r="E1947" s="9">
        <v>0.70699999999999996</v>
      </c>
      <c r="F1947" s="9">
        <v>0.625</v>
      </c>
      <c r="G1947" s="9">
        <v>23322.99</v>
      </c>
      <c r="H1947" s="10">
        <v>22</v>
      </c>
    </row>
    <row r="1948" spans="1:8">
      <c r="A1948" s="11" t="s">
        <v>1945</v>
      </c>
      <c r="B1948" s="12" t="s">
        <v>33</v>
      </c>
      <c r="C1948" s="12">
        <v>267</v>
      </c>
      <c r="D1948" s="12">
        <v>0.747</v>
      </c>
      <c r="E1948" s="12">
        <v>0.72099999999999997</v>
      </c>
      <c r="F1948" s="12">
        <v>0.69699999999999995</v>
      </c>
      <c r="G1948" s="12">
        <v>95794.89</v>
      </c>
      <c r="H1948" s="13">
        <v>1</v>
      </c>
    </row>
    <row r="1949" spans="1:8">
      <c r="A1949" s="8" t="s">
        <v>1946</v>
      </c>
      <c r="B1949" s="9" t="s">
        <v>7</v>
      </c>
      <c r="C1949" s="9">
        <v>808</v>
      </c>
      <c r="D1949" s="9">
        <v>0.7</v>
      </c>
      <c r="E1949" s="9">
        <v>0.71699999999999997</v>
      </c>
      <c r="F1949" s="9">
        <v>0.59699999999999998</v>
      </c>
      <c r="G1949" s="9">
        <v>103080.36</v>
      </c>
      <c r="H1949" s="10">
        <v>22</v>
      </c>
    </row>
    <row r="1950" spans="1:8">
      <c r="A1950" s="11" t="s">
        <v>1947</v>
      </c>
      <c r="B1950" s="12" t="s">
        <v>72</v>
      </c>
      <c r="C1950" s="12">
        <v>1503</v>
      </c>
      <c r="D1950" s="12">
        <v>0.57899999999999996</v>
      </c>
      <c r="E1950" s="12">
        <v>0.55700000000000005</v>
      </c>
      <c r="F1950" s="12">
        <v>0.48599999999999999</v>
      </c>
      <c r="G1950" s="12">
        <v>12107.01</v>
      </c>
      <c r="H1950" s="13">
        <v>30</v>
      </c>
    </row>
    <row r="1951" spans="1:8">
      <c r="A1951" s="8" t="s">
        <v>1948</v>
      </c>
      <c r="B1951" s="9" t="s">
        <v>87</v>
      </c>
      <c r="C1951" s="9">
        <v>1010</v>
      </c>
      <c r="D1951" s="9">
        <v>0.56499999999999995</v>
      </c>
      <c r="E1951" s="9">
        <v>0.497</v>
      </c>
      <c r="F1951" s="9">
        <v>0.46800000000000003</v>
      </c>
      <c r="G1951" s="9">
        <v>5636.11</v>
      </c>
      <c r="H1951" s="10">
        <v>2</v>
      </c>
    </row>
    <row r="1952" spans="1:8">
      <c r="A1952" s="11" t="s">
        <v>1949</v>
      </c>
      <c r="B1952" s="12" t="s">
        <v>22</v>
      </c>
      <c r="C1952" s="12">
        <v>224</v>
      </c>
      <c r="D1952" s="12">
        <v>0.72499999999999998</v>
      </c>
      <c r="E1952" s="12">
        <v>0.72399999999999998</v>
      </c>
      <c r="F1952" s="12">
        <v>0.65100000000000002</v>
      </c>
      <c r="G1952" s="12">
        <v>46202.41</v>
      </c>
      <c r="H1952" s="13">
        <v>11</v>
      </c>
    </row>
    <row r="1953" spans="1:8">
      <c r="A1953" s="8" t="s">
        <v>1950</v>
      </c>
      <c r="B1953" s="9" t="s">
        <v>7</v>
      </c>
      <c r="C1953" s="9">
        <v>324</v>
      </c>
      <c r="D1953" s="9">
        <v>0.70499999999999996</v>
      </c>
      <c r="E1953" s="9">
        <v>0.66400000000000003</v>
      </c>
      <c r="F1953" s="9">
        <v>0.63900000000000001</v>
      </c>
      <c r="G1953" s="9">
        <v>24005.35</v>
      </c>
      <c r="H1953" s="10">
        <v>2</v>
      </c>
    </row>
    <row r="1954" spans="1:8">
      <c r="A1954" s="11" t="s">
        <v>1951</v>
      </c>
      <c r="B1954" s="12" t="s">
        <v>24</v>
      </c>
      <c r="C1954" s="12">
        <v>368</v>
      </c>
      <c r="D1954" s="12">
        <v>0.55000000000000004</v>
      </c>
      <c r="E1954" s="12">
        <v>0.53300000000000003</v>
      </c>
      <c r="F1954" s="12">
        <v>0.42699999999999999</v>
      </c>
      <c r="G1954" s="12">
        <v>6995.88</v>
      </c>
      <c r="H1954" s="13">
        <v>14</v>
      </c>
    </row>
    <row r="1955" spans="1:8">
      <c r="A1955" s="8" t="s">
        <v>1952</v>
      </c>
      <c r="B1955" s="9" t="s">
        <v>16</v>
      </c>
      <c r="C1955" s="9">
        <v>572</v>
      </c>
      <c r="D1955" s="9">
        <v>0.7</v>
      </c>
      <c r="E1955" s="9">
        <v>0.69399999999999995</v>
      </c>
      <c r="F1955" s="9">
        <v>0.58199999999999996</v>
      </c>
      <c r="G1955" s="9">
        <v>20239.78</v>
      </c>
      <c r="H1955" s="10">
        <v>17</v>
      </c>
    </row>
    <row r="1956" spans="1:8">
      <c r="A1956" s="11" t="s">
        <v>1953</v>
      </c>
      <c r="B1956" s="12" t="s">
        <v>87</v>
      </c>
      <c r="C1956" s="12">
        <v>1091</v>
      </c>
      <c r="D1956" s="12">
        <v>0.57999999999999996</v>
      </c>
      <c r="E1956" s="12">
        <v>0.57199999999999995</v>
      </c>
      <c r="F1956" s="12">
        <v>0.47299999999999998</v>
      </c>
      <c r="G1956" s="12">
        <v>6441.33</v>
      </c>
      <c r="H1956" s="13">
        <v>2</v>
      </c>
    </row>
    <row r="1957" spans="1:8">
      <c r="A1957" s="8" t="s">
        <v>1954</v>
      </c>
      <c r="B1957" s="9" t="s">
        <v>49</v>
      </c>
      <c r="C1957" s="9">
        <v>774</v>
      </c>
      <c r="D1957" s="9">
        <v>0.502</v>
      </c>
      <c r="E1957" s="9">
        <v>0.48199999999999998</v>
      </c>
      <c r="F1957" s="9">
        <v>0.34599999999999997</v>
      </c>
      <c r="G1957" s="9">
        <v>8741.3799999999992</v>
      </c>
      <c r="H1957" s="10">
        <v>0</v>
      </c>
    </row>
    <row r="1958" spans="1:8">
      <c r="A1958" s="11" t="s">
        <v>1955</v>
      </c>
      <c r="B1958" s="12" t="s">
        <v>31</v>
      </c>
      <c r="C1958" s="12">
        <v>824</v>
      </c>
      <c r="D1958" s="12">
        <v>0.63400000000000001</v>
      </c>
      <c r="E1958" s="12">
        <v>0.57399999999999995</v>
      </c>
      <c r="F1958" s="12">
        <v>0.60199999999999998</v>
      </c>
      <c r="G1958" s="12">
        <v>12745.27</v>
      </c>
      <c r="H1958" s="13">
        <v>6</v>
      </c>
    </row>
    <row r="1959" spans="1:8">
      <c r="A1959" s="8" t="s">
        <v>1956</v>
      </c>
      <c r="B1959" s="9" t="s">
        <v>22</v>
      </c>
      <c r="C1959" s="9">
        <v>218</v>
      </c>
      <c r="D1959" s="9">
        <v>0.71</v>
      </c>
      <c r="E1959" s="9">
        <v>0.69899999999999995</v>
      </c>
      <c r="F1959" s="9">
        <v>0.63100000000000001</v>
      </c>
      <c r="G1959" s="9">
        <v>12963.73</v>
      </c>
      <c r="H1959" s="10">
        <v>4</v>
      </c>
    </row>
    <row r="1960" spans="1:8">
      <c r="A1960" s="11" t="s">
        <v>1957</v>
      </c>
      <c r="B1960" s="12" t="s">
        <v>16</v>
      </c>
      <c r="C1960" s="12">
        <v>612</v>
      </c>
      <c r="D1960" s="12">
        <v>0.60499999999999998</v>
      </c>
      <c r="E1960" s="12">
        <v>0.63900000000000001</v>
      </c>
      <c r="F1960" s="12">
        <v>0.42099999999999999</v>
      </c>
      <c r="G1960" s="12">
        <v>11821.81</v>
      </c>
      <c r="H1960" s="13">
        <v>10</v>
      </c>
    </row>
    <row r="1961" spans="1:8">
      <c r="A1961" s="8" t="s">
        <v>1958</v>
      </c>
      <c r="B1961" s="9" t="s">
        <v>7</v>
      </c>
      <c r="C1961" s="9">
        <v>313</v>
      </c>
      <c r="D1961" s="9">
        <v>0.70799999999999996</v>
      </c>
      <c r="E1961" s="9">
        <v>0.69199999999999995</v>
      </c>
      <c r="F1961" s="9">
        <v>0.628</v>
      </c>
      <c r="G1961" s="9">
        <v>47003.22</v>
      </c>
      <c r="H1961" s="10">
        <v>3</v>
      </c>
    </row>
    <row r="1962" spans="1:8">
      <c r="A1962" s="11" t="s">
        <v>1959</v>
      </c>
      <c r="B1962" s="12" t="s">
        <v>16</v>
      </c>
      <c r="C1962" s="12">
        <v>236</v>
      </c>
      <c r="D1962" s="12">
        <v>0.56499999999999995</v>
      </c>
      <c r="E1962" s="12">
        <v>0.55900000000000005</v>
      </c>
      <c r="F1962" s="12">
        <v>0.437</v>
      </c>
      <c r="G1962" s="12">
        <v>7521</v>
      </c>
      <c r="H1962" s="13">
        <v>4</v>
      </c>
    </row>
    <row r="1963" spans="1:8">
      <c r="A1963" s="8" t="s">
        <v>1960</v>
      </c>
      <c r="B1963" s="9" t="s">
        <v>87</v>
      </c>
      <c r="C1963" s="9">
        <v>713</v>
      </c>
      <c r="D1963" s="9">
        <v>0.57999999999999996</v>
      </c>
      <c r="E1963" s="9">
        <v>0.55800000000000005</v>
      </c>
      <c r="F1963" s="9">
        <v>0.49399999999999999</v>
      </c>
      <c r="G1963" s="9">
        <v>6384.25</v>
      </c>
      <c r="H1963" s="10">
        <v>5</v>
      </c>
    </row>
    <row r="1964" spans="1:8">
      <c r="A1964" s="11" t="s">
        <v>1961</v>
      </c>
      <c r="B1964" s="12" t="s">
        <v>24</v>
      </c>
      <c r="C1964" s="12">
        <v>836</v>
      </c>
      <c r="D1964" s="12">
        <v>0.50600000000000001</v>
      </c>
      <c r="E1964" s="12">
        <v>0.51400000000000001</v>
      </c>
      <c r="F1964" s="12">
        <v>0.34300000000000003</v>
      </c>
      <c r="G1964" s="12">
        <v>5850.33</v>
      </c>
      <c r="H1964" s="13">
        <v>6</v>
      </c>
    </row>
    <row r="1965" spans="1:8">
      <c r="A1965" s="8" t="s">
        <v>1962</v>
      </c>
      <c r="B1965" s="9" t="s">
        <v>16</v>
      </c>
      <c r="C1965" s="9">
        <v>648</v>
      </c>
      <c r="D1965" s="9">
        <v>0.67400000000000004</v>
      </c>
      <c r="E1965" s="9">
        <v>0.69899999999999995</v>
      </c>
      <c r="F1965" s="9">
        <v>0.51600000000000001</v>
      </c>
      <c r="G1965" s="9">
        <v>27464.22</v>
      </c>
      <c r="H1965" s="10">
        <v>21</v>
      </c>
    </row>
    <row r="1966" spans="1:8">
      <c r="A1966" s="11" t="s">
        <v>1963</v>
      </c>
      <c r="B1966" s="12" t="s">
        <v>16</v>
      </c>
      <c r="C1966" s="12">
        <v>219</v>
      </c>
      <c r="D1966" s="12">
        <v>0.68799999999999994</v>
      </c>
      <c r="E1966" s="12">
        <v>0.66</v>
      </c>
      <c r="F1966" s="12">
        <v>0.63</v>
      </c>
      <c r="G1966" s="12">
        <v>9990.2000000000007</v>
      </c>
      <c r="H1966" s="13">
        <v>2</v>
      </c>
    </row>
    <row r="1967" spans="1:8">
      <c r="A1967" s="8" t="s">
        <v>1964</v>
      </c>
      <c r="B1967" s="9" t="s">
        <v>16</v>
      </c>
      <c r="C1967" s="9">
        <v>131</v>
      </c>
      <c r="D1967" s="9">
        <v>0.66900000000000004</v>
      </c>
      <c r="E1967" s="9">
        <v>0.64900000000000002</v>
      </c>
      <c r="F1967" s="9">
        <v>0.55200000000000005</v>
      </c>
      <c r="G1967" s="9">
        <v>10774.38</v>
      </c>
      <c r="H1967" s="10">
        <v>4</v>
      </c>
    </row>
    <row r="1968" spans="1:8">
      <c r="A1968" s="11" t="s">
        <v>1965</v>
      </c>
      <c r="B1968" s="12" t="s">
        <v>87</v>
      </c>
      <c r="C1968" s="12">
        <v>365</v>
      </c>
      <c r="D1968" s="12">
        <v>0.56399999999999995</v>
      </c>
      <c r="E1968" s="12">
        <v>0.50900000000000001</v>
      </c>
      <c r="F1968" s="12">
        <v>0.45600000000000002</v>
      </c>
      <c r="G1968" s="12">
        <v>7622</v>
      </c>
      <c r="H1968" s="13">
        <v>19</v>
      </c>
    </row>
    <row r="1969" spans="1:8">
      <c r="A1969" s="8" t="s">
        <v>1966</v>
      </c>
      <c r="B1969" s="9" t="s">
        <v>19</v>
      </c>
      <c r="C1969" s="9">
        <v>1077</v>
      </c>
      <c r="D1969" s="9">
        <v>0.61</v>
      </c>
      <c r="E1969" s="9">
        <v>0.56899999999999995</v>
      </c>
      <c r="F1969" s="9">
        <v>0.52</v>
      </c>
      <c r="G1969" s="9">
        <v>7299.38</v>
      </c>
      <c r="H1969" s="10">
        <v>33</v>
      </c>
    </row>
    <row r="1970" spans="1:8">
      <c r="A1970" s="11" t="s">
        <v>1967</v>
      </c>
      <c r="B1970" s="12" t="s">
        <v>22</v>
      </c>
      <c r="C1970" s="12">
        <v>454</v>
      </c>
      <c r="D1970" s="12">
        <v>0.67200000000000004</v>
      </c>
      <c r="E1970" s="12">
        <v>0.64700000000000002</v>
      </c>
      <c r="F1970" s="12">
        <v>0.57599999999999996</v>
      </c>
      <c r="G1970" s="12">
        <v>21768.39</v>
      </c>
      <c r="H1970" s="13">
        <v>2</v>
      </c>
    </row>
    <row r="1971" spans="1:8">
      <c r="A1971" s="8" t="s">
        <v>1968</v>
      </c>
      <c r="B1971" s="9" t="s">
        <v>7</v>
      </c>
      <c r="C1971" s="9">
        <v>265</v>
      </c>
      <c r="D1971" s="9">
        <v>0.72799999999999998</v>
      </c>
      <c r="E1971" s="9">
        <v>0.70399999999999996</v>
      </c>
      <c r="F1971" s="9">
        <v>0.66600000000000004</v>
      </c>
      <c r="G1971" s="9">
        <v>12812.82</v>
      </c>
      <c r="H1971" s="10">
        <v>9</v>
      </c>
    </row>
    <row r="1972" spans="1:8">
      <c r="A1972" s="11" t="s">
        <v>1969</v>
      </c>
      <c r="B1972" s="12" t="s">
        <v>59</v>
      </c>
      <c r="C1972" s="12">
        <v>239</v>
      </c>
      <c r="D1972" s="12">
        <v>0.73</v>
      </c>
      <c r="E1972" s="12">
        <v>0.73899999999999999</v>
      </c>
      <c r="F1972" s="12">
        <v>0.63400000000000001</v>
      </c>
      <c r="G1972" s="12">
        <v>24500.23</v>
      </c>
      <c r="H1972" s="13">
        <v>6</v>
      </c>
    </row>
    <row r="1973" spans="1:8">
      <c r="A1973" s="8" t="s">
        <v>1970</v>
      </c>
      <c r="B1973" s="9" t="s">
        <v>87</v>
      </c>
      <c r="C1973" s="9">
        <v>1147</v>
      </c>
      <c r="D1973" s="9">
        <v>0.56999999999999995</v>
      </c>
      <c r="E1973" s="9">
        <v>0.56299999999999994</v>
      </c>
      <c r="F1973" s="9">
        <v>0.47699999999999998</v>
      </c>
      <c r="G1973" s="9">
        <v>6932.37</v>
      </c>
      <c r="H1973" s="10">
        <v>3</v>
      </c>
    </row>
    <row r="1974" spans="1:8">
      <c r="A1974" s="11" t="s">
        <v>1971</v>
      </c>
      <c r="B1974" s="12" t="s">
        <v>22</v>
      </c>
      <c r="C1974" s="12">
        <v>124</v>
      </c>
      <c r="D1974" s="12">
        <v>0.66700000000000004</v>
      </c>
      <c r="E1974" s="12">
        <v>0.64400000000000002</v>
      </c>
      <c r="F1974" s="12">
        <v>0.56299999999999994</v>
      </c>
      <c r="G1974" s="12">
        <v>37991.47</v>
      </c>
      <c r="H1974" s="13">
        <v>2</v>
      </c>
    </row>
    <row r="1975" spans="1:8">
      <c r="A1975" s="8" t="s">
        <v>1972</v>
      </c>
      <c r="B1975" s="9" t="s">
        <v>87</v>
      </c>
      <c r="C1975" s="9">
        <v>1949</v>
      </c>
      <c r="D1975" s="9">
        <v>0.56999999999999995</v>
      </c>
      <c r="E1975" s="9">
        <v>0.51500000000000001</v>
      </c>
      <c r="F1975" s="9">
        <v>0.47899999999999998</v>
      </c>
      <c r="G1975" s="9">
        <v>7284.41</v>
      </c>
      <c r="H1975" s="10">
        <v>8</v>
      </c>
    </row>
    <row r="1976" spans="1:8">
      <c r="A1976" s="11" t="s">
        <v>1973</v>
      </c>
      <c r="B1976" s="12" t="s">
        <v>114</v>
      </c>
      <c r="C1976" s="12">
        <v>1420</v>
      </c>
      <c r="D1976" s="12">
        <v>0.59</v>
      </c>
      <c r="E1976" s="12">
        <v>0.59099999999999997</v>
      </c>
      <c r="F1976" s="12">
        <v>0.45600000000000002</v>
      </c>
      <c r="G1976" s="12">
        <v>14297.99</v>
      </c>
      <c r="H1976" s="13">
        <v>16</v>
      </c>
    </row>
    <row r="1977" spans="1:8">
      <c r="A1977" s="8" t="s">
        <v>1974</v>
      </c>
      <c r="B1977" s="9" t="s">
        <v>16</v>
      </c>
      <c r="C1977" s="9">
        <v>518</v>
      </c>
      <c r="D1977" s="9">
        <v>0.67</v>
      </c>
      <c r="E1977" s="9">
        <v>0.68700000000000006</v>
      </c>
      <c r="F1977" s="9">
        <v>0.52500000000000002</v>
      </c>
      <c r="G1977" s="9">
        <v>16813.68</v>
      </c>
      <c r="H1977" s="10">
        <v>14</v>
      </c>
    </row>
    <row r="1978" spans="1:8">
      <c r="A1978" s="11" t="s">
        <v>1975</v>
      </c>
      <c r="B1978" s="12" t="s">
        <v>16</v>
      </c>
      <c r="C1978" s="12">
        <v>285</v>
      </c>
      <c r="D1978" s="12">
        <v>0.70599999999999996</v>
      </c>
      <c r="E1978" s="12">
        <v>0.73499999999999999</v>
      </c>
      <c r="F1978" s="12">
        <v>0.55800000000000005</v>
      </c>
      <c r="G1978" s="12">
        <v>51606.78</v>
      </c>
      <c r="H1978" s="13">
        <v>2</v>
      </c>
    </row>
    <row r="1979" spans="1:8">
      <c r="A1979" s="8" t="s">
        <v>1976</v>
      </c>
      <c r="B1979" s="9" t="s">
        <v>16</v>
      </c>
      <c r="C1979" s="9">
        <v>547</v>
      </c>
      <c r="D1979" s="9">
        <v>0.7</v>
      </c>
      <c r="E1979" s="9">
        <v>0.70199999999999996</v>
      </c>
      <c r="F1979" s="9">
        <v>0.56799999999999995</v>
      </c>
      <c r="G1979" s="9">
        <v>15712.78</v>
      </c>
      <c r="H1979" s="10">
        <v>15</v>
      </c>
    </row>
    <row r="1980" spans="1:8">
      <c r="A1980" s="11" t="s">
        <v>1977</v>
      </c>
      <c r="B1980" s="12" t="s">
        <v>16</v>
      </c>
      <c r="C1980" s="12">
        <v>361</v>
      </c>
      <c r="D1980" s="12">
        <v>0.58099999999999996</v>
      </c>
      <c r="E1980" s="12">
        <v>0.58099999999999996</v>
      </c>
      <c r="F1980" s="12">
        <v>0.45</v>
      </c>
      <c r="G1980" s="12">
        <v>6891.25</v>
      </c>
      <c r="H1980" s="13">
        <v>1</v>
      </c>
    </row>
    <row r="1981" spans="1:8">
      <c r="A1981" s="8" t="s">
        <v>1978</v>
      </c>
      <c r="B1981" s="9" t="s">
        <v>24</v>
      </c>
      <c r="C1981" s="9">
        <v>626</v>
      </c>
      <c r="D1981" s="9">
        <v>0.56999999999999995</v>
      </c>
      <c r="E1981" s="9">
        <v>0.57499999999999996</v>
      </c>
      <c r="F1981" s="9">
        <v>0.438</v>
      </c>
      <c r="G1981" s="9">
        <v>6535.44</v>
      </c>
      <c r="H1981" s="10">
        <v>9</v>
      </c>
    </row>
    <row r="1982" spans="1:8">
      <c r="A1982" s="11" t="s">
        <v>1979</v>
      </c>
      <c r="B1982" s="12" t="s">
        <v>16</v>
      </c>
      <c r="C1982" s="12">
        <v>92</v>
      </c>
      <c r="D1982" s="12">
        <v>0.69299999999999995</v>
      </c>
      <c r="E1982" s="12">
        <v>0.67700000000000005</v>
      </c>
      <c r="F1982" s="12">
        <v>0.61199999999999999</v>
      </c>
      <c r="G1982" s="12">
        <v>17128.79</v>
      </c>
      <c r="H1982" s="13">
        <v>1</v>
      </c>
    </row>
    <row r="1983" spans="1:8">
      <c r="A1983" s="8" t="s">
        <v>1980</v>
      </c>
      <c r="B1983" s="9" t="s">
        <v>31</v>
      </c>
      <c r="C1983" s="9">
        <v>1057</v>
      </c>
      <c r="D1983" s="9">
        <v>0.63800000000000001</v>
      </c>
      <c r="E1983" s="9">
        <v>0.58499999999999996</v>
      </c>
      <c r="F1983" s="9">
        <v>0.57099999999999995</v>
      </c>
      <c r="G1983" s="9">
        <v>12047.14</v>
      </c>
      <c r="H1983" s="10">
        <v>7</v>
      </c>
    </row>
    <row r="1984" spans="1:8">
      <c r="A1984" s="11" t="s">
        <v>1981</v>
      </c>
      <c r="B1984" s="12" t="s">
        <v>24</v>
      </c>
      <c r="C1984" s="12">
        <v>688</v>
      </c>
      <c r="D1984" s="12">
        <v>0.56000000000000005</v>
      </c>
      <c r="E1984" s="12">
        <v>0.56599999999999995</v>
      </c>
      <c r="F1984" s="12">
        <v>0.42399999999999999</v>
      </c>
      <c r="G1984" s="12">
        <v>7959.67</v>
      </c>
      <c r="H1984" s="13">
        <v>5</v>
      </c>
    </row>
    <row r="1985" spans="1:8">
      <c r="A1985" s="8" t="s">
        <v>1982</v>
      </c>
      <c r="B1985" s="9" t="s">
        <v>24</v>
      </c>
      <c r="C1985" s="9">
        <v>680</v>
      </c>
      <c r="D1985" s="9">
        <v>0.60499999999999998</v>
      </c>
      <c r="E1985" s="9">
        <v>0.55400000000000005</v>
      </c>
      <c r="F1985" s="9">
        <v>0.53500000000000003</v>
      </c>
      <c r="G1985" s="9">
        <v>7431.82</v>
      </c>
      <c r="H1985" s="10">
        <v>22</v>
      </c>
    </row>
    <row r="1986" spans="1:8">
      <c r="A1986" s="11" t="s">
        <v>1983</v>
      </c>
      <c r="B1986" s="12" t="s">
        <v>16</v>
      </c>
      <c r="C1986" s="12">
        <v>569</v>
      </c>
      <c r="D1986" s="12">
        <v>0.70599999999999996</v>
      </c>
      <c r="E1986" s="12">
        <v>0.72599999999999998</v>
      </c>
      <c r="F1986" s="12">
        <v>0.55800000000000005</v>
      </c>
      <c r="G1986" s="12">
        <v>48847.6</v>
      </c>
      <c r="H1986" s="13">
        <v>6</v>
      </c>
    </row>
    <row r="1987" spans="1:8">
      <c r="A1987" s="8" t="s">
        <v>1984</v>
      </c>
      <c r="B1987" s="9" t="s">
        <v>24</v>
      </c>
      <c r="C1987" s="9">
        <v>862</v>
      </c>
      <c r="D1987" s="9">
        <v>0.60899999999999999</v>
      </c>
      <c r="E1987" s="9">
        <v>0.55700000000000005</v>
      </c>
      <c r="F1987" s="9">
        <v>0.51300000000000001</v>
      </c>
      <c r="G1987" s="9">
        <v>6366.29</v>
      </c>
      <c r="H1987" s="10">
        <v>58</v>
      </c>
    </row>
    <row r="1988" spans="1:8">
      <c r="A1988" s="11" t="s">
        <v>1985</v>
      </c>
      <c r="B1988" s="12" t="s">
        <v>7</v>
      </c>
      <c r="C1988" s="12">
        <v>189</v>
      </c>
      <c r="D1988" s="12">
        <v>0.68700000000000006</v>
      </c>
      <c r="E1988" s="12">
        <v>0.69799999999999995</v>
      </c>
      <c r="F1988" s="12">
        <v>0.58099999999999996</v>
      </c>
      <c r="G1988" s="12">
        <v>48984.4</v>
      </c>
      <c r="H1988" s="13">
        <v>3</v>
      </c>
    </row>
    <row r="1989" spans="1:8">
      <c r="A1989" s="8" t="s">
        <v>1986</v>
      </c>
      <c r="B1989" s="9" t="s">
        <v>24</v>
      </c>
      <c r="C1989" s="9">
        <v>341</v>
      </c>
      <c r="D1989" s="9">
        <v>0.54</v>
      </c>
      <c r="E1989" s="9">
        <v>0.52200000000000002</v>
      </c>
      <c r="F1989" s="9">
        <v>0.39200000000000002</v>
      </c>
      <c r="G1989" s="9">
        <v>7757.99</v>
      </c>
      <c r="H1989" s="10">
        <v>6</v>
      </c>
    </row>
    <row r="1990" spans="1:8">
      <c r="A1990" s="11" t="s">
        <v>1987</v>
      </c>
      <c r="B1990" s="12" t="s">
        <v>24</v>
      </c>
      <c r="C1990" s="12">
        <v>1392</v>
      </c>
      <c r="D1990" s="12">
        <v>0.59799999999999998</v>
      </c>
      <c r="E1990" s="12">
        <v>0.55900000000000005</v>
      </c>
      <c r="F1990" s="12">
        <v>0.5</v>
      </c>
      <c r="G1990" s="12">
        <v>8675.16</v>
      </c>
      <c r="H1990" s="13">
        <v>43</v>
      </c>
    </row>
    <row r="1991" spans="1:8">
      <c r="A1991" s="8" t="s">
        <v>1988</v>
      </c>
      <c r="B1991" s="9" t="s">
        <v>22</v>
      </c>
      <c r="C1991" s="9">
        <v>543</v>
      </c>
      <c r="D1991" s="9">
        <v>0.71799999999999997</v>
      </c>
      <c r="E1991" s="9">
        <v>0.71199999999999997</v>
      </c>
      <c r="F1991" s="9">
        <v>0.64500000000000002</v>
      </c>
      <c r="G1991" s="9">
        <v>26673.21</v>
      </c>
      <c r="H1991" s="10">
        <v>10</v>
      </c>
    </row>
    <row r="1992" spans="1:8">
      <c r="A1992" s="11" t="s">
        <v>1989</v>
      </c>
      <c r="B1992" s="12" t="s">
        <v>33</v>
      </c>
      <c r="C1992" s="12">
        <v>230</v>
      </c>
      <c r="D1992" s="12">
        <v>0.71</v>
      </c>
      <c r="E1992" s="12">
        <v>0.70399999999999996</v>
      </c>
      <c r="F1992" s="12">
        <v>0.622</v>
      </c>
      <c r="G1992" s="12">
        <v>34807.440000000002</v>
      </c>
      <c r="H1992" s="13">
        <v>3</v>
      </c>
    </row>
    <row r="1993" spans="1:8">
      <c r="A1993" s="8" t="s">
        <v>1990</v>
      </c>
      <c r="B1993" s="9" t="s">
        <v>24</v>
      </c>
      <c r="C1993" s="9">
        <v>507</v>
      </c>
      <c r="D1993" s="9">
        <v>0.57999999999999996</v>
      </c>
      <c r="E1993" s="9">
        <v>0.53900000000000003</v>
      </c>
      <c r="F1993" s="9">
        <v>0.47499999999999998</v>
      </c>
      <c r="G1993" s="9">
        <v>7000.47</v>
      </c>
      <c r="H1993" s="10">
        <v>2</v>
      </c>
    </row>
    <row r="1994" spans="1:8">
      <c r="A1994" s="11" t="s">
        <v>1991</v>
      </c>
      <c r="B1994" s="12" t="s">
        <v>24</v>
      </c>
      <c r="C1994" s="12">
        <v>531</v>
      </c>
      <c r="D1994" s="12">
        <v>0.56499999999999995</v>
      </c>
      <c r="E1994" s="12">
        <v>0.504</v>
      </c>
      <c r="F1994" s="12">
        <v>0.47099999999999997</v>
      </c>
      <c r="G1994" s="12">
        <v>5428.47</v>
      </c>
      <c r="H1994" s="13">
        <v>1</v>
      </c>
    </row>
    <row r="1995" spans="1:8">
      <c r="A1995" s="8" t="s">
        <v>1992</v>
      </c>
      <c r="B1995" s="9" t="s">
        <v>16</v>
      </c>
      <c r="C1995" s="9">
        <v>813</v>
      </c>
      <c r="D1995" s="9">
        <v>0.74199999999999999</v>
      </c>
      <c r="E1995" s="9">
        <v>0.70699999999999996</v>
      </c>
      <c r="F1995" s="9">
        <v>0.66600000000000004</v>
      </c>
      <c r="G1995" s="9">
        <v>27494.32</v>
      </c>
      <c r="H1995" s="10">
        <v>26</v>
      </c>
    </row>
    <row r="1996" spans="1:8">
      <c r="A1996" s="11" t="s">
        <v>288</v>
      </c>
      <c r="B1996" s="12" t="s">
        <v>19</v>
      </c>
      <c r="C1996" s="12">
        <v>908</v>
      </c>
      <c r="D1996" s="12">
        <v>0.57899999999999996</v>
      </c>
      <c r="E1996" s="12">
        <v>0.58699999999999997</v>
      </c>
      <c r="F1996" s="12">
        <v>0.439</v>
      </c>
      <c r="G1996" s="12">
        <v>8560.39</v>
      </c>
      <c r="H1996" s="13">
        <v>7</v>
      </c>
    </row>
    <row r="1997" spans="1:8">
      <c r="A1997" s="8" t="s">
        <v>1993</v>
      </c>
      <c r="B1997" s="9" t="s">
        <v>16</v>
      </c>
      <c r="C1997" s="9">
        <v>159</v>
      </c>
      <c r="D1997" s="9">
        <v>0.73699999999999999</v>
      </c>
      <c r="E1997" s="9">
        <v>0.69899999999999995</v>
      </c>
      <c r="F1997" s="9">
        <v>0.67500000000000004</v>
      </c>
      <c r="G1997" s="9">
        <v>24768.93</v>
      </c>
      <c r="H1997" s="10">
        <v>2</v>
      </c>
    </row>
    <row r="1998" spans="1:8">
      <c r="A1998" s="11" t="s">
        <v>1994</v>
      </c>
      <c r="B1998" s="12" t="s">
        <v>24</v>
      </c>
      <c r="C1998" s="12">
        <v>526</v>
      </c>
      <c r="D1998" s="12">
        <v>0.57999999999999996</v>
      </c>
      <c r="E1998" s="12">
        <v>0.56699999999999995</v>
      </c>
      <c r="F1998" s="12">
        <v>0.47199999999999998</v>
      </c>
      <c r="G1998" s="12">
        <v>9461.18</v>
      </c>
      <c r="H1998" s="13">
        <v>8</v>
      </c>
    </row>
    <row r="1999" spans="1:8">
      <c r="A1999" s="8" t="s">
        <v>1995</v>
      </c>
      <c r="B1999" s="9" t="s">
        <v>7</v>
      </c>
      <c r="C1999" s="9">
        <v>30</v>
      </c>
      <c r="D1999" s="9">
        <v>0.746</v>
      </c>
      <c r="E1999" s="9">
        <v>0.71199999999999997</v>
      </c>
      <c r="F1999" s="9">
        <v>0.67500000000000004</v>
      </c>
      <c r="G1999" s="9">
        <v>100029.91</v>
      </c>
      <c r="H1999" s="10">
        <v>3</v>
      </c>
    </row>
    <row r="2000" spans="1:8">
      <c r="A2000" s="11" t="s">
        <v>1996</v>
      </c>
      <c r="B2000" s="12" t="s">
        <v>118</v>
      </c>
      <c r="C2000" s="12">
        <v>901</v>
      </c>
      <c r="D2000" s="12">
        <v>0.64500000000000002</v>
      </c>
      <c r="E2000" s="12">
        <v>0.61499999999999999</v>
      </c>
      <c r="F2000" s="12">
        <v>0.56699999999999995</v>
      </c>
      <c r="G2000" s="12">
        <v>9678.0400000000009</v>
      </c>
      <c r="H2000" s="13">
        <v>7</v>
      </c>
    </row>
    <row r="2001" spans="1:8">
      <c r="A2001" s="8" t="s">
        <v>1997</v>
      </c>
      <c r="B2001" s="9" t="s">
        <v>24</v>
      </c>
      <c r="C2001" s="9">
        <v>1069</v>
      </c>
      <c r="D2001" s="9">
        <v>0.60699999999999998</v>
      </c>
      <c r="E2001" s="9">
        <v>0.57699999999999996</v>
      </c>
      <c r="F2001" s="9">
        <v>0.51900000000000002</v>
      </c>
      <c r="G2001" s="9">
        <v>13216.09</v>
      </c>
      <c r="H2001" s="10">
        <v>35</v>
      </c>
    </row>
    <row r="2002" spans="1:8">
      <c r="A2002" s="11" t="s">
        <v>1998</v>
      </c>
      <c r="B2002" s="12" t="s">
        <v>39</v>
      </c>
      <c r="C2002" s="12">
        <v>922</v>
      </c>
      <c r="D2002" s="12">
        <v>0.502</v>
      </c>
      <c r="E2002" s="12">
        <v>0.51200000000000001</v>
      </c>
      <c r="F2002" s="12">
        <v>0.35499999999999998</v>
      </c>
      <c r="G2002" s="12">
        <v>12019.31</v>
      </c>
      <c r="H2002" s="13">
        <v>0</v>
      </c>
    </row>
    <row r="2003" spans="1:8">
      <c r="A2003" s="8" t="s">
        <v>1999</v>
      </c>
      <c r="B2003" s="9" t="s">
        <v>16</v>
      </c>
      <c r="C2003" s="9">
        <v>652</v>
      </c>
      <c r="D2003" s="9">
        <v>0.70099999999999996</v>
      </c>
      <c r="E2003" s="9">
        <v>0.67900000000000005</v>
      </c>
      <c r="F2003" s="9">
        <v>0.61099999999999999</v>
      </c>
      <c r="G2003" s="9">
        <v>23619.61</v>
      </c>
      <c r="H2003" s="10">
        <v>22</v>
      </c>
    </row>
    <row r="2004" spans="1:8">
      <c r="A2004" s="11" t="s">
        <v>2000</v>
      </c>
      <c r="B2004" s="12" t="s">
        <v>148</v>
      </c>
      <c r="C2004" s="12">
        <v>1172</v>
      </c>
      <c r="D2004" s="12">
        <v>0.59599999999999997</v>
      </c>
      <c r="E2004" s="12">
        <v>0.629</v>
      </c>
      <c r="F2004" s="12">
        <v>0.44600000000000001</v>
      </c>
      <c r="G2004" s="12">
        <v>13523.83</v>
      </c>
      <c r="H2004" s="13">
        <v>20</v>
      </c>
    </row>
    <row r="2005" spans="1:8">
      <c r="A2005" s="8" t="s">
        <v>2001</v>
      </c>
      <c r="B2005" s="9" t="s">
        <v>7</v>
      </c>
      <c r="C2005" s="9">
        <v>193</v>
      </c>
      <c r="D2005" s="9">
        <v>0.70099999999999996</v>
      </c>
      <c r="E2005" s="9">
        <v>0.68100000000000005</v>
      </c>
      <c r="F2005" s="9">
        <v>0.63300000000000001</v>
      </c>
      <c r="G2005" s="9">
        <v>19929.080000000002</v>
      </c>
      <c r="H2005" s="10">
        <v>1</v>
      </c>
    </row>
    <row r="2006" spans="1:8">
      <c r="A2006" s="11" t="s">
        <v>2002</v>
      </c>
      <c r="B2006" s="12" t="s">
        <v>39</v>
      </c>
      <c r="C2006" s="12">
        <v>1284</v>
      </c>
      <c r="D2006" s="12">
        <v>0.56000000000000005</v>
      </c>
      <c r="E2006" s="12">
        <v>0.53200000000000003</v>
      </c>
      <c r="F2006" s="12">
        <v>0.42499999999999999</v>
      </c>
      <c r="G2006" s="12">
        <v>6655.2</v>
      </c>
      <c r="H2006" s="13">
        <v>8</v>
      </c>
    </row>
    <row r="2007" spans="1:8">
      <c r="A2007" s="8" t="s">
        <v>1858</v>
      </c>
      <c r="B2007" s="9" t="s">
        <v>24</v>
      </c>
      <c r="C2007" s="9">
        <v>813</v>
      </c>
      <c r="D2007" s="9">
        <v>0.59</v>
      </c>
      <c r="E2007" s="9">
        <v>0.55000000000000004</v>
      </c>
      <c r="F2007" s="9">
        <v>0.49299999999999999</v>
      </c>
      <c r="G2007" s="9">
        <v>7842.17</v>
      </c>
      <c r="H2007" s="10">
        <v>3</v>
      </c>
    </row>
    <row r="2008" spans="1:8">
      <c r="A2008" s="11" t="s">
        <v>2003</v>
      </c>
      <c r="B2008" s="12" t="s">
        <v>39</v>
      </c>
      <c r="C2008" s="12">
        <v>873</v>
      </c>
      <c r="D2008" s="12">
        <v>0.62</v>
      </c>
      <c r="E2008" s="12">
        <v>0.55100000000000005</v>
      </c>
      <c r="F2008" s="12">
        <v>0.57499999999999996</v>
      </c>
      <c r="G2008" s="12">
        <v>17378.650000000001</v>
      </c>
      <c r="H2008" s="13">
        <v>7</v>
      </c>
    </row>
    <row r="2009" spans="1:8">
      <c r="A2009" s="8" t="s">
        <v>2004</v>
      </c>
      <c r="B2009" s="9" t="s">
        <v>39</v>
      </c>
      <c r="C2009" s="9">
        <v>918</v>
      </c>
      <c r="D2009" s="9">
        <v>0.56999999999999995</v>
      </c>
      <c r="E2009" s="9">
        <v>0.55100000000000005</v>
      </c>
      <c r="F2009" s="9">
        <v>0.434</v>
      </c>
      <c r="G2009" s="9">
        <v>6650.15</v>
      </c>
      <c r="H2009" s="10">
        <v>4</v>
      </c>
    </row>
    <row r="2010" spans="1:8">
      <c r="A2010" s="11" t="s">
        <v>2005</v>
      </c>
      <c r="B2010" s="12" t="s">
        <v>87</v>
      </c>
      <c r="C2010" s="12">
        <v>985</v>
      </c>
      <c r="D2010" s="12">
        <v>0.54100000000000004</v>
      </c>
      <c r="E2010" s="12">
        <v>0.46800000000000003</v>
      </c>
      <c r="F2010" s="12">
        <v>0.45200000000000001</v>
      </c>
      <c r="G2010" s="12">
        <v>5684.05</v>
      </c>
      <c r="H2010" s="13">
        <v>0</v>
      </c>
    </row>
    <row r="2011" spans="1:8">
      <c r="A2011" s="8" t="s">
        <v>2006</v>
      </c>
      <c r="B2011" s="9" t="s">
        <v>114</v>
      </c>
      <c r="C2011" s="9">
        <v>1110</v>
      </c>
      <c r="D2011" s="9">
        <v>0.56999999999999995</v>
      </c>
      <c r="E2011" s="9">
        <v>0.56599999999999995</v>
      </c>
      <c r="F2011" s="9">
        <v>0.435</v>
      </c>
      <c r="G2011" s="9">
        <v>44297.9</v>
      </c>
      <c r="H2011" s="10">
        <v>31</v>
      </c>
    </row>
    <row r="2012" spans="1:8">
      <c r="A2012" s="11" t="s">
        <v>2007</v>
      </c>
      <c r="B2012" s="12" t="s">
        <v>39</v>
      </c>
      <c r="C2012" s="12">
        <v>881</v>
      </c>
      <c r="D2012" s="12">
        <v>0.5</v>
      </c>
      <c r="E2012" s="12">
        <v>0.54500000000000004</v>
      </c>
      <c r="F2012" s="12">
        <v>0.315</v>
      </c>
      <c r="G2012" s="12">
        <v>5697.67</v>
      </c>
      <c r="H2012" s="13">
        <v>2</v>
      </c>
    </row>
    <row r="2013" spans="1:8">
      <c r="A2013" s="8" t="s">
        <v>2008</v>
      </c>
      <c r="B2013" s="9" t="s">
        <v>16</v>
      </c>
      <c r="C2013" s="9">
        <v>1619</v>
      </c>
      <c r="D2013" s="9">
        <v>0.68500000000000005</v>
      </c>
      <c r="E2013" s="9">
        <v>0.66300000000000003</v>
      </c>
      <c r="F2013" s="9">
        <v>0.55200000000000005</v>
      </c>
      <c r="G2013" s="9">
        <v>15602.87</v>
      </c>
      <c r="H2013" s="10">
        <v>18</v>
      </c>
    </row>
    <row r="2014" spans="1:8">
      <c r="A2014" s="11" t="s">
        <v>2009</v>
      </c>
      <c r="B2014" s="12" t="s">
        <v>118</v>
      </c>
      <c r="C2014" s="12">
        <v>2532</v>
      </c>
      <c r="D2014" s="12">
        <v>0.63500000000000001</v>
      </c>
      <c r="E2014" s="12">
        <v>0.621</v>
      </c>
      <c r="F2014" s="12">
        <v>0.53300000000000003</v>
      </c>
      <c r="G2014" s="12">
        <v>10246.67</v>
      </c>
      <c r="H2014" s="13">
        <v>70</v>
      </c>
    </row>
    <row r="2015" spans="1:8">
      <c r="A2015" s="8" t="s">
        <v>2010</v>
      </c>
      <c r="B2015" s="9" t="s">
        <v>39</v>
      </c>
      <c r="C2015" s="9">
        <v>586</v>
      </c>
      <c r="D2015" s="9">
        <v>0.53</v>
      </c>
      <c r="E2015" s="9">
        <v>0.52200000000000002</v>
      </c>
      <c r="F2015" s="9">
        <v>0.379</v>
      </c>
      <c r="G2015" s="9">
        <v>6351.22</v>
      </c>
      <c r="H2015" s="10">
        <v>2</v>
      </c>
    </row>
    <row r="2016" spans="1:8">
      <c r="A2016" s="11" t="s">
        <v>2011</v>
      </c>
      <c r="B2016" s="12" t="s">
        <v>39</v>
      </c>
      <c r="C2016" s="12">
        <v>1249</v>
      </c>
      <c r="D2016" s="12">
        <v>0.51600000000000001</v>
      </c>
      <c r="E2016" s="12">
        <v>0.52800000000000002</v>
      </c>
      <c r="F2016" s="12">
        <v>0.34</v>
      </c>
      <c r="G2016" s="12">
        <v>12223.5</v>
      </c>
      <c r="H2016" s="13">
        <v>0</v>
      </c>
    </row>
    <row r="2017" spans="1:8">
      <c r="A2017" s="8" t="s">
        <v>2012</v>
      </c>
      <c r="B2017" s="9" t="s">
        <v>49</v>
      </c>
      <c r="C2017" s="9">
        <v>1194</v>
      </c>
      <c r="D2017" s="9">
        <v>0.48899999999999999</v>
      </c>
      <c r="E2017" s="9">
        <v>0.50800000000000001</v>
      </c>
      <c r="F2017" s="9">
        <v>0.30399999999999999</v>
      </c>
      <c r="G2017" s="9">
        <v>7922.43</v>
      </c>
      <c r="H2017" s="10">
        <v>4</v>
      </c>
    </row>
    <row r="2018" spans="1:8">
      <c r="A2018" s="11" t="s">
        <v>2013</v>
      </c>
      <c r="B2018" s="12" t="s">
        <v>49</v>
      </c>
      <c r="C2018" s="12">
        <v>3988</v>
      </c>
      <c r="D2018" s="12">
        <v>0.503</v>
      </c>
      <c r="E2018" s="12">
        <v>0.52400000000000002</v>
      </c>
      <c r="F2018" s="12">
        <v>0.312</v>
      </c>
      <c r="G2018" s="12">
        <v>6921.05</v>
      </c>
      <c r="H2018" s="13">
        <v>36</v>
      </c>
    </row>
    <row r="2019" spans="1:8">
      <c r="A2019" s="8" t="s">
        <v>2014</v>
      </c>
      <c r="B2019" s="9" t="s">
        <v>31</v>
      </c>
      <c r="C2019" s="9">
        <v>1333</v>
      </c>
      <c r="D2019" s="9">
        <v>0.629</v>
      </c>
      <c r="E2019" s="9">
        <v>0.56200000000000006</v>
      </c>
      <c r="F2019" s="9">
        <v>0.60399999999999998</v>
      </c>
      <c r="G2019" s="9">
        <v>9940.75</v>
      </c>
      <c r="H2019" s="10">
        <v>42</v>
      </c>
    </row>
    <row r="2020" spans="1:8">
      <c r="A2020" s="11" t="s">
        <v>2015</v>
      </c>
      <c r="B2020" s="12" t="s">
        <v>22</v>
      </c>
      <c r="C2020" s="12">
        <v>92</v>
      </c>
      <c r="D2020" s="12">
        <v>0.752</v>
      </c>
      <c r="E2020" s="12">
        <v>0.76700000000000002</v>
      </c>
      <c r="F2020" s="12">
        <v>0.66400000000000003</v>
      </c>
      <c r="G2020" s="12">
        <v>35376.39</v>
      </c>
      <c r="H2020" s="13">
        <v>6</v>
      </c>
    </row>
    <row r="2021" spans="1:8">
      <c r="A2021" s="8" t="s">
        <v>2016</v>
      </c>
      <c r="B2021" s="9" t="s">
        <v>22</v>
      </c>
      <c r="C2021" s="9">
        <v>523</v>
      </c>
      <c r="D2021" s="9">
        <v>0.72</v>
      </c>
      <c r="E2021" s="9">
        <v>0.68899999999999995</v>
      </c>
      <c r="F2021" s="9">
        <v>0.63800000000000001</v>
      </c>
      <c r="G2021" s="9">
        <v>27491.68</v>
      </c>
      <c r="H2021" s="10">
        <v>8</v>
      </c>
    </row>
    <row r="2022" spans="1:8">
      <c r="A2022" s="11" t="s">
        <v>2017</v>
      </c>
      <c r="B2022" s="12" t="s">
        <v>22</v>
      </c>
      <c r="C2022" s="12">
        <v>317</v>
      </c>
      <c r="D2022" s="12">
        <v>0.71599999999999997</v>
      </c>
      <c r="E2022" s="12">
        <v>0.70399999999999996</v>
      </c>
      <c r="F2022" s="12">
        <v>0.627</v>
      </c>
      <c r="G2022" s="12">
        <v>43752.23</v>
      </c>
      <c r="H2022" s="13">
        <v>14</v>
      </c>
    </row>
    <row r="2023" spans="1:8">
      <c r="A2023" s="8" t="s">
        <v>2018</v>
      </c>
      <c r="B2023" s="9" t="s">
        <v>16</v>
      </c>
      <c r="C2023" s="9">
        <v>314</v>
      </c>
      <c r="D2023" s="9">
        <v>0.60399999999999998</v>
      </c>
      <c r="E2023" s="9">
        <v>0.57899999999999996</v>
      </c>
      <c r="F2023" s="9">
        <v>0.48199999999999998</v>
      </c>
      <c r="G2023" s="9">
        <v>17523.259999999998</v>
      </c>
      <c r="H2023" s="10">
        <v>3</v>
      </c>
    </row>
    <row r="2024" spans="1:8">
      <c r="A2024" s="11" t="s">
        <v>2019</v>
      </c>
      <c r="B2024" s="12" t="s">
        <v>22</v>
      </c>
      <c r="C2024" s="12">
        <v>199</v>
      </c>
      <c r="D2024" s="12">
        <v>0.71</v>
      </c>
      <c r="E2024" s="12">
        <v>0.67200000000000004</v>
      </c>
      <c r="F2024" s="12">
        <v>0.66400000000000003</v>
      </c>
      <c r="G2024" s="12">
        <v>20066.03</v>
      </c>
      <c r="H2024" s="13">
        <v>4</v>
      </c>
    </row>
    <row r="2025" spans="1:8">
      <c r="A2025" s="8" t="s">
        <v>2020</v>
      </c>
      <c r="B2025" s="9" t="s">
        <v>7</v>
      </c>
      <c r="C2025" s="9">
        <v>117</v>
      </c>
      <c r="D2025" s="9">
        <v>0.71299999999999997</v>
      </c>
      <c r="E2025" s="9">
        <v>0.67800000000000005</v>
      </c>
      <c r="F2025" s="9">
        <v>0.65200000000000002</v>
      </c>
      <c r="G2025" s="9">
        <v>43838.84</v>
      </c>
      <c r="H2025" s="10">
        <v>2</v>
      </c>
    </row>
    <row r="2026" spans="1:8">
      <c r="A2026" s="11" t="s">
        <v>933</v>
      </c>
      <c r="B2026" s="12" t="s">
        <v>59</v>
      </c>
      <c r="C2026" s="12">
        <v>606</v>
      </c>
      <c r="D2026" s="12">
        <v>0.78</v>
      </c>
      <c r="E2026" s="12">
        <v>0.75800000000000001</v>
      </c>
      <c r="F2026" s="12">
        <v>0.71599999999999997</v>
      </c>
      <c r="G2026" s="12">
        <v>49338.21</v>
      </c>
      <c r="H2026" s="13">
        <v>27</v>
      </c>
    </row>
    <row r="2027" spans="1:8">
      <c r="A2027" s="8" t="s">
        <v>1520</v>
      </c>
      <c r="B2027" s="9" t="s">
        <v>24</v>
      </c>
      <c r="C2027" s="9">
        <v>398</v>
      </c>
      <c r="D2027" s="9">
        <v>0.56100000000000005</v>
      </c>
      <c r="E2027" s="9">
        <v>0.55200000000000005</v>
      </c>
      <c r="F2027" s="9">
        <v>0.46700000000000003</v>
      </c>
      <c r="G2027" s="9">
        <v>9282.5400000000009</v>
      </c>
      <c r="H2027" s="10">
        <v>0</v>
      </c>
    </row>
    <row r="2028" spans="1:8">
      <c r="A2028" s="11" t="s">
        <v>2021</v>
      </c>
      <c r="B2028" s="12" t="s">
        <v>87</v>
      </c>
      <c r="C2028" s="12">
        <v>443</v>
      </c>
      <c r="D2028" s="12">
        <v>0.57299999999999995</v>
      </c>
      <c r="E2028" s="12">
        <v>0.52500000000000002</v>
      </c>
      <c r="F2028" s="12">
        <v>0.47499999999999998</v>
      </c>
      <c r="G2028" s="12">
        <v>5422.74</v>
      </c>
      <c r="H2028" s="13">
        <v>3</v>
      </c>
    </row>
    <row r="2029" spans="1:8">
      <c r="A2029" s="8" t="s">
        <v>2022</v>
      </c>
      <c r="B2029" s="9" t="s">
        <v>94</v>
      </c>
      <c r="C2029" s="9">
        <v>952</v>
      </c>
      <c r="D2029" s="9">
        <v>0.52700000000000002</v>
      </c>
      <c r="E2029" s="9">
        <v>0.50800000000000001</v>
      </c>
      <c r="F2029" s="9">
        <v>0.40899999999999997</v>
      </c>
      <c r="G2029" s="9">
        <v>6988.02</v>
      </c>
      <c r="H2029" s="10">
        <v>34</v>
      </c>
    </row>
    <row r="2030" spans="1:8">
      <c r="A2030" s="11" t="s">
        <v>529</v>
      </c>
      <c r="B2030" s="12" t="s">
        <v>31</v>
      </c>
      <c r="C2030" s="12">
        <v>839</v>
      </c>
      <c r="D2030" s="12">
        <v>0.626</v>
      </c>
      <c r="E2030" s="12">
        <v>0.56699999999999995</v>
      </c>
      <c r="F2030" s="12">
        <v>0.57699999999999996</v>
      </c>
      <c r="G2030" s="12">
        <v>8891.27</v>
      </c>
      <c r="H2030" s="13">
        <v>4</v>
      </c>
    </row>
    <row r="2031" spans="1:8">
      <c r="A2031" s="8" t="s">
        <v>2023</v>
      </c>
      <c r="B2031" s="9" t="s">
        <v>87</v>
      </c>
      <c r="C2031" s="9">
        <v>961</v>
      </c>
      <c r="D2031" s="9">
        <v>0.56999999999999995</v>
      </c>
      <c r="E2031" s="9">
        <v>0.51400000000000001</v>
      </c>
      <c r="F2031" s="9">
        <v>0.47899999999999998</v>
      </c>
      <c r="G2031" s="9">
        <v>9426.7199999999993</v>
      </c>
      <c r="H2031" s="10">
        <v>2</v>
      </c>
    </row>
    <row r="2032" spans="1:8">
      <c r="A2032" s="11" t="s">
        <v>2024</v>
      </c>
      <c r="B2032" s="12" t="s">
        <v>22</v>
      </c>
      <c r="C2032" s="12">
        <v>883</v>
      </c>
      <c r="D2032" s="12">
        <v>0.68700000000000006</v>
      </c>
      <c r="E2032" s="12">
        <v>0.68600000000000005</v>
      </c>
      <c r="F2032" s="12">
        <v>0.56399999999999995</v>
      </c>
      <c r="G2032" s="12">
        <v>27049.43</v>
      </c>
      <c r="H2032" s="13">
        <v>7</v>
      </c>
    </row>
    <row r="2033" spans="1:8">
      <c r="A2033" s="8" t="s">
        <v>2025</v>
      </c>
      <c r="B2033" s="9" t="s">
        <v>59</v>
      </c>
      <c r="C2033" s="9">
        <v>663</v>
      </c>
      <c r="D2033" s="9">
        <v>0.76</v>
      </c>
      <c r="E2033" s="9">
        <v>0.73899999999999999</v>
      </c>
      <c r="F2033" s="9">
        <v>0.68200000000000005</v>
      </c>
      <c r="G2033" s="9">
        <v>32918.050000000003</v>
      </c>
      <c r="H2033" s="10">
        <v>8</v>
      </c>
    </row>
    <row r="2034" spans="1:8">
      <c r="A2034" s="11" t="s">
        <v>2026</v>
      </c>
      <c r="B2034" s="12" t="s">
        <v>16</v>
      </c>
      <c r="C2034" s="12">
        <v>178</v>
      </c>
      <c r="D2034" s="12">
        <v>0.626</v>
      </c>
      <c r="E2034" s="12">
        <v>0.61699999999999999</v>
      </c>
      <c r="F2034" s="12">
        <v>0.51800000000000002</v>
      </c>
      <c r="G2034" s="12">
        <v>8720.86</v>
      </c>
      <c r="H2034" s="13">
        <v>2</v>
      </c>
    </row>
    <row r="2035" spans="1:8">
      <c r="A2035" s="8" t="s">
        <v>2027</v>
      </c>
      <c r="B2035" s="9" t="s">
        <v>19</v>
      </c>
      <c r="C2035" s="9">
        <v>1239</v>
      </c>
      <c r="D2035" s="9">
        <v>0.59</v>
      </c>
      <c r="E2035" s="9">
        <v>0.60099999999999998</v>
      </c>
      <c r="F2035" s="9">
        <v>0.45300000000000001</v>
      </c>
      <c r="G2035" s="9">
        <v>9507.57</v>
      </c>
      <c r="H2035" s="10">
        <v>31</v>
      </c>
    </row>
    <row r="2036" spans="1:8">
      <c r="A2036" s="11" t="s">
        <v>2028</v>
      </c>
      <c r="B2036" s="12" t="s">
        <v>33</v>
      </c>
      <c r="C2036" s="12">
        <v>340</v>
      </c>
      <c r="D2036" s="12">
        <v>0.71099999999999997</v>
      </c>
      <c r="E2036" s="12">
        <v>0.68400000000000005</v>
      </c>
      <c r="F2036" s="12">
        <v>0.65200000000000002</v>
      </c>
      <c r="G2036" s="12">
        <v>32385.23</v>
      </c>
      <c r="H2036" s="13">
        <v>6</v>
      </c>
    </row>
    <row r="2037" spans="1:8">
      <c r="A2037" s="8" t="s">
        <v>2029</v>
      </c>
      <c r="B2037" s="9" t="s">
        <v>33</v>
      </c>
      <c r="C2037" s="9">
        <v>429</v>
      </c>
      <c r="D2037" s="9">
        <v>0.64300000000000002</v>
      </c>
      <c r="E2037" s="9">
        <v>0.67400000000000004</v>
      </c>
      <c r="F2037" s="9">
        <v>0.48499999999999999</v>
      </c>
      <c r="G2037" s="9">
        <v>29242.11</v>
      </c>
      <c r="H2037" s="10">
        <v>9</v>
      </c>
    </row>
    <row r="2038" spans="1:8">
      <c r="A2038" s="11" t="s">
        <v>2030</v>
      </c>
      <c r="B2038" s="12" t="s">
        <v>10</v>
      </c>
      <c r="C2038" s="12">
        <v>395</v>
      </c>
      <c r="D2038" s="12">
        <v>0.65900000000000003</v>
      </c>
      <c r="E2038" s="12">
        <v>0.63600000000000001</v>
      </c>
      <c r="F2038" s="12">
        <v>0.55500000000000005</v>
      </c>
      <c r="G2038" s="12">
        <v>14922.88</v>
      </c>
      <c r="H2038" s="13">
        <v>4</v>
      </c>
    </row>
    <row r="2039" spans="1:8">
      <c r="A2039" s="8" t="s">
        <v>2031</v>
      </c>
      <c r="B2039" s="9" t="s">
        <v>10</v>
      </c>
      <c r="C2039" s="9">
        <v>512</v>
      </c>
      <c r="D2039" s="9">
        <v>0.68400000000000005</v>
      </c>
      <c r="E2039" s="9">
        <v>0.68600000000000005</v>
      </c>
      <c r="F2039" s="9">
        <v>0.56599999999999995</v>
      </c>
      <c r="G2039" s="9">
        <v>26229.599999999999</v>
      </c>
      <c r="H2039" s="10">
        <v>16</v>
      </c>
    </row>
    <row r="2040" spans="1:8">
      <c r="A2040" s="11" t="s">
        <v>2032</v>
      </c>
      <c r="B2040" s="12" t="s">
        <v>16</v>
      </c>
      <c r="C2040" s="12">
        <v>374</v>
      </c>
      <c r="D2040" s="12">
        <v>0.69</v>
      </c>
      <c r="E2040" s="12">
        <v>0.68</v>
      </c>
      <c r="F2040" s="12">
        <v>0.57199999999999995</v>
      </c>
      <c r="G2040" s="12">
        <v>14208.32</v>
      </c>
      <c r="H2040" s="13">
        <v>11</v>
      </c>
    </row>
    <row r="2041" spans="1:8">
      <c r="A2041" s="8" t="s">
        <v>2033</v>
      </c>
      <c r="B2041" s="9" t="s">
        <v>22</v>
      </c>
      <c r="C2041" s="9">
        <v>175</v>
      </c>
      <c r="D2041" s="9">
        <v>0.7</v>
      </c>
      <c r="E2041" s="9">
        <v>0.66100000000000003</v>
      </c>
      <c r="F2041" s="9">
        <v>0.63100000000000001</v>
      </c>
      <c r="G2041" s="9">
        <v>18031.810000000001</v>
      </c>
      <c r="H2041" s="10">
        <v>5</v>
      </c>
    </row>
    <row r="2042" spans="1:8">
      <c r="A2042" s="11" t="s">
        <v>2034</v>
      </c>
      <c r="B2042" s="12" t="s">
        <v>24</v>
      </c>
      <c r="C2042" s="12">
        <v>719</v>
      </c>
      <c r="D2042" s="12">
        <v>0.59599999999999997</v>
      </c>
      <c r="E2042" s="12">
        <v>0.55000000000000004</v>
      </c>
      <c r="F2042" s="12">
        <v>0.51</v>
      </c>
      <c r="G2042" s="12">
        <v>6889.61</v>
      </c>
      <c r="H2042" s="13">
        <v>27</v>
      </c>
    </row>
    <row r="2043" spans="1:8">
      <c r="A2043" s="8" t="s">
        <v>2035</v>
      </c>
      <c r="B2043" s="9" t="s">
        <v>87</v>
      </c>
      <c r="C2043" s="9">
        <v>823</v>
      </c>
      <c r="D2043" s="9">
        <v>0.65200000000000002</v>
      </c>
      <c r="E2043" s="9">
        <v>0.61099999999999999</v>
      </c>
      <c r="F2043" s="9">
        <v>0.58599999999999997</v>
      </c>
      <c r="G2043" s="9">
        <v>10521.12</v>
      </c>
      <c r="H2043" s="10">
        <v>0</v>
      </c>
    </row>
    <row r="2044" spans="1:8">
      <c r="A2044" s="11" t="s">
        <v>2036</v>
      </c>
      <c r="B2044" s="12" t="s">
        <v>72</v>
      </c>
      <c r="C2044" s="12">
        <v>795</v>
      </c>
      <c r="D2044" s="12">
        <v>0.63800000000000001</v>
      </c>
      <c r="E2044" s="12">
        <v>0.59399999999999997</v>
      </c>
      <c r="F2044" s="12">
        <v>0.55600000000000005</v>
      </c>
      <c r="G2044" s="12">
        <v>11839.51</v>
      </c>
      <c r="H2044" s="13">
        <v>8</v>
      </c>
    </row>
    <row r="2045" spans="1:8">
      <c r="A2045" s="8" t="s">
        <v>2037</v>
      </c>
      <c r="B2045" s="9" t="s">
        <v>59</v>
      </c>
      <c r="C2045" s="9">
        <v>1154</v>
      </c>
      <c r="D2045" s="9">
        <v>0.70299999999999996</v>
      </c>
      <c r="E2045" s="9">
        <v>0.69599999999999995</v>
      </c>
      <c r="F2045" s="9">
        <v>0.60199999999999998</v>
      </c>
      <c r="G2045" s="9">
        <v>94595.1</v>
      </c>
      <c r="H2045" s="10">
        <v>32</v>
      </c>
    </row>
    <row r="2046" spans="1:8">
      <c r="A2046" s="11" t="s">
        <v>2038</v>
      </c>
      <c r="B2046" s="12" t="s">
        <v>49</v>
      </c>
      <c r="C2046" s="12">
        <v>882</v>
      </c>
      <c r="D2046" s="12">
        <v>0.57999999999999996</v>
      </c>
      <c r="E2046" s="12">
        <v>0.54200000000000004</v>
      </c>
      <c r="F2046" s="12">
        <v>0.48</v>
      </c>
      <c r="G2046" s="12">
        <v>6927.55</v>
      </c>
      <c r="H2046" s="13">
        <v>2</v>
      </c>
    </row>
    <row r="2047" spans="1:8">
      <c r="A2047" s="8" t="s">
        <v>2039</v>
      </c>
      <c r="B2047" s="9" t="s">
        <v>39</v>
      </c>
      <c r="C2047" s="9">
        <v>1172</v>
      </c>
      <c r="D2047" s="9">
        <v>0.61099999999999999</v>
      </c>
      <c r="E2047" s="9">
        <v>0.59</v>
      </c>
      <c r="F2047" s="9">
        <v>0.49299999999999999</v>
      </c>
      <c r="G2047" s="9">
        <v>14234.32</v>
      </c>
      <c r="H2047" s="10">
        <v>2</v>
      </c>
    </row>
    <row r="2048" spans="1:8">
      <c r="A2048" s="11" t="s">
        <v>2040</v>
      </c>
      <c r="B2048" s="12" t="s">
        <v>16</v>
      </c>
      <c r="C2048" s="12">
        <v>277</v>
      </c>
      <c r="D2048" s="12">
        <v>0.64500000000000002</v>
      </c>
      <c r="E2048" s="12">
        <v>0.624</v>
      </c>
      <c r="F2048" s="12">
        <v>0.50700000000000001</v>
      </c>
      <c r="G2048" s="12">
        <v>14981.84</v>
      </c>
      <c r="H2048" s="13">
        <v>5</v>
      </c>
    </row>
    <row r="2049" spans="1:8">
      <c r="A2049" s="8" t="s">
        <v>2041</v>
      </c>
      <c r="B2049" s="9" t="s">
        <v>19</v>
      </c>
      <c r="C2049" s="9">
        <v>1916</v>
      </c>
      <c r="D2049" s="9">
        <v>0.60899999999999999</v>
      </c>
      <c r="E2049" s="9">
        <v>0.57799999999999996</v>
      </c>
      <c r="F2049" s="9">
        <v>0.51500000000000001</v>
      </c>
      <c r="G2049" s="9">
        <v>6345.61</v>
      </c>
      <c r="H2049" s="10">
        <v>6</v>
      </c>
    </row>
    <row r="2050" spans="1:8">
      <c r="A2050" s="11" t="s">
        <v>2042</v>
      </c>
      <c r="B2050" s="12" t="s">
        <v>19</v>
      </c>
      <c r="C2050" s="12">
        <v>2476</v>
      </c>
      <c r="D2050" s="12">
        <v>0.61799999999999999</v>
      </c>
      <c r="E2050" s="12">
        <v>0.65500000000000003</v>
      </c>
      <c r="F2050" s="12">
        <v>0.45200000000000001</v>
      </c>
      <c r="G2050" s="12">
        <v>13442</v>
      </c>
      <c r="H2050" s="13">
        <v>29</v>
      </c>
    </row>
    <row r="2051" spans="1:8">
      <c r="A2051" s="8" t="s">
        <v>2043</v>
      </c>
      <c r="B2051" s="9" t="s">
        <v>16</v>
      </c>
      <c r="C2051" s="9">
        <v>254</v>
      </c>
      <c r="D2051" s="9">
        <v>0.71</v>
      </c>
      <c r="E2051" s="9">
        <v>0.69299999999999995</v>
      </c>
      <c r="F2051" s="9">
        <v>0.62</v>
      </c>
      <c r="G2051" s="9">
        <v>42132.62</v>
      </c>
      <c r="H2051" s="10">
        <v>2</v>
      </c>
    </row>
    <row r="2052" spans="1:8">
      <c r="A2052" s="11" t="s">
        <v>2044</v>
      </c>
      <c r="B2052" s="12" t="s">
        <v>82</v>
      </c>
      <c r="C2052" s="12">
        <v>1027</v>
      </c>
      <c r="D2052" s="12">
        <v>0.57999999999999996</v>
      </c>
      <c r="E2052" s="12">
        <v>0.57599999999999996</v>
      </c>
      <c r="F2052" s="12">
        <v>0.43</v>
      </c>
      <c r="G2052" s="12">
        <v>8378.43</v>
      </c>
      <c r="H2052" s="13">
        <v>22</v>
      </c>
    </row>
    <row r="2053" spans="1:8">
      <c r="A2053" s="8" t="s">
        <v>2045</v>
      </c>
      <c r="B2053" s="9" t="s">
        <v>72</v>
      </c>
      <c r="C2053" s="9">
        <v>1219</v>
      </c>
      <c r="D2053" s="9">
        <v>0.61099999999999999</v>
      </c>
      <c r="E2053" s="9">
        <v>0.59899999999999998</v>
      </c>
      <c r="F2053" s="9">
        <v>0.50800000000000001</v>
      </c>
      <c r="G2053" s="9">
        <v>15308.09</v>
      </c>
      <c r="H2053" s="10">
        <v>6</v>
      </c>
    </row>
    <row r="2054" spans="1:8">
      <c r="A2054" s="11" t="s">
        <v>2046</v>
      </c>
      <c r="B2054" s="12" t="s">
        <v>7</v>
      </c>
      <c r="C2054" s="12">
        <v>247</v>
      </c>
      <c r="D2054" s="12">
        <v>0.69599999999999995</v>
      </c>
      <c r="E2054" s="12">
        <v>0.67500000000000004</v>
      </c>
      <c r="F2054" s="12">
        <v>0.60899999999999999</v>
      </c>
      <c r="G2054" s="12">
        <v>15358.13</v>
      </c>
      <c r="H2054" s="13">
        <v>4</v>
      </c>
    </row>
    <row r="2055" spans="1:8">
      <c r="A2055" s="8" t="s">
        <v>2047</v>
      </c>
      <c r="B2055" s="9" t="s">
        <v>16</v>
      </c>
      <c r="C2055" s="9">
        <v>210</v>
      </c>
      <c r="D2055" s="9">
        <v>0.61199999999999999</v>
      </c>
      <c r="E2055" s="9">
        <v>0.59599999999999997</v>
      </c>
      <c r="F2055" s="9">
        <v>0.48299999999999998</v>
      </c>
      <c r="G2055" s="9">
        <v>9576.73</v>
      </c>
      <c r="H2055" s="10">
        <v>1</v>
      </c>
    </row>
    <row r="2056" spans="1:8">
      <c r="A2056" s="11" t="s">
        <v>2048</v>
      </c>
      <c r="B2056" s="12" t="s">
        <v>33</v>
      </c>
      <c r="C2056" s="12">
        <v>93</v>
      </c>
      <c r="D2056" s="12">
        <v>0.7</v>
      </c>
      <c r="E2056" s="12">
        <v>0.66100000000000003</v>
      </c>
      <c r="F2056" s="12">
        <v>0.62</v>
      </c>
      <c r="G2056" s="12">
        <v>16113.79</v>
      </c>
      <c r="H2056" s="13">
        <v>0</v>
      </c>
    </row>
    <row r="2057" spans="1:8">
      <c r="A2057" s="8" t="s">
        <v>2049</v>
      </c>
      <c r="B2057" s="9" t="s">
        <v>59</v>
      </c>
      <c r="C2057" s="9">
        <v>554</v>
      </c>
      <c r="D2057" s="9">
        <v>0.72</v>
      </c>
      <c r="E2057" s="9">
        <v>0.72799999999999998</v>
      </c>
      <c r="F2057" s="9">
        <v>0.59799999999999998</v>
      </c>
      <c r="G2057" s="9">
        <v>29398.98</v>
      </c>
      <c r="H2057" s="10">
        <v>17</v>
      </c>
    </row>
    <row r="2058" spans="1:8">
      <c r="A2058" s="11" t="s">
        <v>2050</v>
      </c>
      <c r="B2058" s="12" t="s">
        <v>31</v>
      </c>
      <c r="C2058" s="12">
        <v>748</v>
      </c>
      <c r="D2058" s="12">
        <v>0.59</v>
      </c>
      <c r="E2058" s="12">
        <v>0.52800000000000002</v>
      </c>
      <c r="F2058" s="12">
        <v>0.505</v>
      </c>
      <c r="G2058" s="12">
        <v>5264.33</v>
      </c>
      <c r="H2058" s="13">
        <v>3</v>
      </c>
    </row>
    <row r="2059" spans="1:8">
      <c r="A2059" s="8" t="s">
        <v>2051</v>
      </c>
      <c r="B2059" s="9" t="s">
        <v>33</v>
      </c>
      <c r="C2059" s="9">
        <v>372</v>
      </c>
      <c r="D2059" s="9">
        <v>0.67</v>
      </c>
      <c r="E2059" s="9">
        <v>0.63700000000000001</v>
      </c>
      <c r="F2059" s="9">
        <v>0.57099999999999995</v>
      </c>
      <c r="G2059" s="9">
        <v>34393.25</v>
      </c>
      <c r="H2059" s="10">
        <v>3</v>
      </c>
    </row>
    <row r="2060" spans="1:8">
      <c r="A2060" s="11" t="s">
        <v>2052</v>
      </c>
      <c r="B2060" s="12" t="s">
        <v>82</v>
      </c>
      <c r="C2060" s="12">
        <v>1456</v>
      </c>
      <c r="D2060" s="12">
        <v>0.63400000000000001</v>
      </c>
      <c r="E2060" s="12">
        <v>0.629</v>
      </c>
      <c r="F2060" s="12">
        <v>0.51500000000000001</v>
      </c>
      <c r="G2060" s="12">
        <v>11217.86</v>
      </c>
      <c r="H2060" s="13">
        <v>36</v>
      </c>
    </row>
    <row r="2061" spans="1:8">
      <c r="A2061" s="8" t="s">
        <v>2053</v>
      </c>
      <c r="B2061" s="9" t="s">
        <v>31</v>
      </c>
      <c r="C2061" s="9">
        <v>1281</v>
      </c>
      <c r="D2061" s="9">
        <v>0.63</v>
      </c>
      <c r="E2061" s="9">
        <v>0.58399999999999996</v>
      </c>
      <c r="F2061" s="9">
        <v>0.55600000000000005</v>
      </c>
      <c r="G2061" s="9">
        <v>7424.99</v>
      </c>
      <c r="H2061" s="10">
        <v>22</v>
      </c>
    </row>
    <row r="2062" spans="1:8">
      <c r="A2062" s="11" t="s">
        <v>2054</v>
      </c>
      <c r="B2062" s="12" t="s">
        <v>87</v>
      </c>
      <c r="C2062" s="12">
        <v>472</v>
      </c>
      <c r="D2062" s="12">
        <v>0.53</v>
      </c>
      <c r="E2062" s="12">
        <v>0.48499999999999999</v>
      </c>
      <c r="F2062" s="12">
        <v>0.45100000000000001</v>
      </c>
      <c r="G2062" s="12">
        <v>5776.25</v>
      </c>
      <c r="H2062" s="13">
        <v>0</v>
      </c>
    </row>
    <row r="2063" spans="1:8">
      <c r="A2063" s="8" t="s">
        <v>2055</v>
      </c>
      <c r="B2063" s="9" t="s">
        <v>87</v>
      </c>
      <c r="C2063" s="9">
        <v>1704</v>
      </c>
      <c r="D2063" s="9">
        <v>0.56100000000000005</v>
      </c>
      <c r="E2063" s="9">
        <v>0.54300000000000004</v>
      </c>
      <c r="F2063" s="9">
        <v>0.45100000000000001</v>
      </c>
      <c r="G2063" s="9">
        <v>6766.18</v>
      </c>
      <c r="H2063" s="10">
        <v>4</v>
      </c>
    </row>
    <row r="2064" spans="1:8">
      <c r="A2064" s="11" t="s">
        <v>2056</v>
      </c>
      <c r="B2064" s="12" t="s">
        <v>31</v>
      </c>
      <c r="C2064" s="12">
        <v>452</v>
      </c>
      <c r="D2064" s="12">
        <v>0.60099999999999998</v>
      </c>
      <c r="E2064" s="12">
        <v>0.56299999999999994</v>
      </c>
      <c r="F2064" s="12">
        <v>0.499</v>
      </c>
      <c r="G2064" s="12">
        <v>7889.81</v>
      </c>
      <c r="H2064" s="13">
        <v>2</v>
      </c>
    </row>
    <row r="2065" spans="1:8">
      <c r="A2065" s="8" t="s">
        <v>2057</v>
      </c>
      <c r="B2065" s="9" t="s">
        <v>31</v>
      </c>
      <c r="C2065" s="9">
        <v>1282</v>
      </c>
      <c r="D2065" s="9">
        <v>0.60599999999999998</v>
      </c>
      <c r="E2065" s="9">
        <v>0.52200000000000002</v>
      </c>
      <c r="F2065" s="9">
        <v>0.57699999999999996</v>
      </c>
      <c r="G2065" s="9">
        <v>11755.46</v>
      </c>
      <c r="H2065" s="10">
        <v>56</v>
      </c>
    </row>
    <row r="2066" spans="1:8">
      <c r="A2066" s="11" t="s">
        <v>2058</v>
      </c>
      <c r="B2066" s="12" t="s">
        <v>33</v>
      </c>
      <c r="C2066" s="12">
        <v>231</v>
      </c>
      <c r="D2066" s="12">
        <v>0.65400000000000003</v>
      </c>
      <c r="E2066" s="12">
        <v>0.60799999999999998</v>
      </c>
      <c r="F2066" s="12">
        <v>0.57699999999999996</v>
      </c>
      <c r="G2066" s="12">
        <v>11984.88</v>
      </c>
      <c r="H2066" s="13">
        <v>0</v>
      </c>
    </row>
    <row r="2067" spans="1:8">
      <c r="A2067" s="8" t="s">
        <v>2059</v>
      </c>
      <c r="B2067" s="9" t="s">
        <v>39</v>
      </c>
      <c r="C2067" s="9">
        <v>1251</v>
      </c>
      <c r="D2067" s="9">
        <v>0.57399999999999995</v>
      </c>
      <c r="E2067" s="9">
        <v>0.46899999999999997</v>
      </c>
      <c r="F2067" s="9">
        <v>0.52200000000000002</v>
      </c>
      <c r="G2067" s="9">
        <v>7059.8</v>
      </c>
      <c r="H2067" s="10">
        <v>34</v>
      </c>
    </row>
    <row r="2068" spans="1:8">
      <c r="A2068" s="11" t="s">
        <v>2060</v>
      </c>
      <c r="B2068" s="12" t="s">
        <v>24</v>
      </c>
      <c r="C2068" s="12">
        <v>1031</v>
      </c>
      <c r="D2068" s="12">
        <v>0.56499999999999995</v>
      </c>
      <c r="E2068" s="12">
        <v>0.55600000000000005</v>
      </c>
      <c r="F2068" s="12">
        <v>0.42899999999999999</v>
      </c>
      <c r="G2068" s="12">
        <v>10848.54</v>
      </c>
      <c r="H2068" s="13">
        <v>5</v>
      </c>
    </row>
    <row r="2069" spans="1:8">
      <c r="A2069" s="8" t="s">
        <v>2061</v>
      </c>
      <c r="B2069" s="9" t="s">
        <v>31</v>
      </c>
      <c r="C2069" s="9">
        <v>669</v>
      </c>
      <c r="D2069" s="9">
        <v>0.61199999999999999</v>
      </c>
      <c r="E2069" s="9">
        <v>0.52700000000000002</v>
      </c>
      <c r="F2069" s="9">
        <v>0.55700000000000005</v>
      </c>
      <c r="G2069" s="9">
        <v>6116.46</v>
      </c>
      <c r="H2069" s="10">
        <v>19</v>
      </c>
    </row>
    <row r="2070" spans="1:8">
      <c r="A2070" s="11" t="s">
        <v>2062</v>
      </c>
      <c r="B2070" s="12" t="s">
        <v>31</v>
      </c>
      <c r="C2070" s="12">
        <v>1008</v>
      </c>
      <c r="D2070" s="12">
        <v>0.63700000000000001</v>
      </c>
      <c r="E2070" s="12">
        <v>0.59699999999999998</v>
      </c>
      <c r="F2070" s="12">
        <v>0.58099999999999996</v>
      </c>
      <c r="G2070" s="12">
        <v>12320.61</v>
      </c>
      <c r="H2070" s="13">
        <v>8</v>
      </c>
    </row>
    <row r="2071" spans="1:8">
      <c r="A2071" s="8" t="s">
        <v>2063</v>
      </c>
      <c r="B2071" s="9" t="s">
        <v>16</v>
      </c>
      <c r="C2071" s="9">
        <v>979</v>
      </c>
      <c r="D2071" s="9">
        <v>0.66200000000000003</v>
      </c>
      <c r="E2071" s="9">
        <v>0.64600000000000002</v>
      </c>
      <c r="F2071" s="9">
        <v>0.53700000000000003</v>
      </c>
      <c r="G2071" s="9">
        <v>11562.24</v>
      </c>
      <c r="H2071" s="10">
        <v>23</v>
      </c>
    </row>
    <row r="2072" spans="1:8">
      <c r="A2072" s="11" t="s">
        <v>2064</v>
      </c>
      <c r="B2072" s="12" t="s">
        <v>16</v>
      </c>
      <c r="C2072" s="12">
        <v>335</v>
      </c>
      <c r="D2072" s="12">
        <v>0.73</v>
      </c>
      <c r="E2072" s="12">
        <v>0.70299999999999996</v>
      </c>
      <c r="F2072" s="12">
        <v>0.63900000000000001</v>
      </c>
      <c r="G2072" s="12">
        <v>16754.93</v>
      </c>
      <c r="H2072" s="13">
        <v>3</v>
      </c>
    </row>
    <row r="2073" spans="1:8">
      <c r="A2073" s="8" t="s">
        <v>2065</v>
      </c>
      <c r="B2073" s="9" t="s">
        <v>39</v>
      </c>
      <c r="C2073" s="9">
        <v>1166</v>
      </c>
      <c r="D2073" s="9">
        <v>0.55000000000000004</v>
      </c>
      <c r="E2073" s="9">
        <v>0.53200000000000003</v>
      </c>
      <c r="F2073" s="9">
        <v>0.42099999999999999</v>
      </c>
      <c r="G2073" s="9">
        <v>6757.82</v>
      </c>
      <c r="H2073" s="10">
        <v>5</v>
      </c>
    </row>
    <row r="2074" spans="1:8">
      <c r="A2074" s="11" t="s">
        <v>2066</v>
      </c>
      <c r="B2074" s="12" t="s">
        <v>16</v>
      </c>
      <c r="C2074" s="12">
        <v>631</v>
      </c>
      <c r="D2074" s="12">
        <v>0.64</v>
      </c>
      <c r="E2074" s="12">
        <v>0.629</v>
      </c>
      <c r="F2074" s="12">
        <v>0.51100000000000001</v>
      </c>
      <c r="G2074" s="12">
        <v>8433.84</v>
      </c>
      <c r="H2074" s="13">
        <v>15</v>
      </c>
    </row>
    <row r="2075" spans="1:8">
      <c r="A2075" s="8" t="s">
        <v>2067</v>
      </c>
      <c r="B2075" s="9" t="s">
        <v>118</v>
      </c>
      <c r="C2075" s="9">
        <v>376</v>
      </c>
      <c r="D2075" s="9">
        <v>0.58299999999999996</v>
      </c>
      <c r="E2075" s="9">
        <v>0.59399999999999997</v>
      </c>
      <c r="F2075" s="9">
        <v>0.46</v>
      </c>
      <c r="G2075" s="9">
        <v>8818.7199999999993</v>
      </c>
      <c r="H2075" s="10">
        <v>2</v>
      </c>
    </row>
    <row r="2076" spans="1:8">
      <c r="A2076" s="11" t="s">
        <v>2068</v>
      </c>
      <c r="B2076" s="12" t="s">
        <v>49</v>
      </c>
      <c r="C2076" s="12">
        <v>2231</v>
      </c>
      <c r="D2076" s="12">
        <v>0.54700000000000004</v>
      </c>
      <c r="E2076" s="12">
        <v>0.57799999999999996</v>
      </c>
      <c r="F2076" s="12">
        <v>0.375</v>
      </c>
      <c r="G2076" s="12">
        <v>11041.92</v>
      </c>
      <c r="H2076" s="13">
        <v>49</v>
      </c>
    </row>
    <row r="2077" spans="1:8">
      <c r="A2077" s="8" t="s">
        <v>2069</v>
      </c>
      <c r="B2077" s="9" t="s">
        <v>22</v>
      </c>
      <c r="C2077" s="9">
        <v>318</v>
      </c>
      <c r="D2077" s="9">
        <v>0.70799999999999996</v>
      </c>
      <c r="E2077" s="9">
        <v>0.69499999999999995</v>
      </c>
      <c r="F2077" s="9">
        <v>0.61699999999999999</v>
      </c>
      <c r="G2077" s="9">
        <v>21927.919999999998</v>
      </c>
      <c r="H2077" s="10">
        <v>5</v>
      </c>
    </row>
    <row r="2078" spans="1:8">
      <c r="A2078" s="11" t="s">
        <v>2070</v>
      </c>
      <c r="B2078" s="12" t="s">
        <v>39</v>
      </c>
      <c r="C2078" s="12">
        <v>534</v>
      </c>
      <c r="D2078" s="12">
        <v>0.58599999999999997</v>
      </c>
      <c r="E2078" s="12">
        <v>0.51300000000000001</v>
      </c>
      <c r="F2078" s="12">
        <v>0.503</v>
      </c>
      <c r="G2078" s="12">
        <v>6462.02</v>
      </c>
      <c r="H2078" s="13">
        <v>0</v>
      </c>
    </row>
    <row r="2079" spans="1:8">
      <c r="A2079" s="8" t="s">
        <v>2071</v>
      </c>
      <c r="B2079" s="9" t="s">
        <v>94</v>
      </c>
      <c r="C2079" s="9">
        <v>514</v>
      </c>
      <c r="D2079" s="9">
        <v>0.52500000000000002</v>
      </c>
      <c r="E2079" s="9">
        <v>0.51700000000000002</v>
      </c>
      <c r="F2079" s="9">
        <v>0.40799999999999997</v>
      </c>
      <c r="G2079" s="9">
        <v>6450.88</v>
      </c>
      <c r="H2079" s="10">
        <v>4</v>
      </c>
    </row>
    <row r="2080" spans="1:8">
      <c r="A2080" s="11" t="s">
        <v>2072</v>
      </c>
      <c r="B2080" s="12" t="s">
        <v>16</v>
      </c>
      <c r="C2080" s="12">
        <v>228</v>
      </c>
      <c r="D2080" s="12">
        <v>0.70299999999999996</v>
      </c>
      <c r="E2080" s="12">
        <v>0.66300000000000003</v>
      </c>
      <c r="F2080" s="12">
        <v>0.623</v>
      </c>
      <c r="G2080" s="12">
        <v>9384.4500000000007</v>
      </c>
      <c r="H2080" s="13">
        <v>8</v>
      </c>
    </row>
    <row r="2081" spans="1:8">
      <c r="A2081" s="8" t="s">
        <v>2073</v>
      </c>
      <c r="B2081" s="9" t="s">
        <v>82</v>
      </c>
      <c r="C2081" s="9">
        <v>1072</v>
      </c>
      <c r="D2081" s="9">
        <v>0.55000000000000004</v>
      </c>
      <c r="E2081" s="9">
        <v>0.55300000000000005</v>
      </c>
      <c r="F2081" s="9">
        <v>0.42899999999999999</v>
      </c>
      <c r="G2081" s="9">
        <v>8894.2199999999993</v>
      </c>
      <c r="H2081" s="10">
        <v>21</v>
      </c>
    </row>
    <row r="2082" spans="1:8">
      <c r="A2082" s="11" t="s">
        <v>2074</v>
      </c>
      <c r="B2082" s="12" t="s">
        <v>16</v>
      </c>
      <c r="C2082" s="12">
        <v>267</v>
      </c>
      <c r="D2082" s="12">
        <v>0.626</v>
      </c>
      <c r="E2082" s="12">
        <v>0.61499999999999999</v>
      </c>
      <c r="F2082" s="12">
        <v>0.48199999999999998</v>
      </c>
      <c r="G2082" s="12">
        <v>7542.04</v>
      </c>
      <c r="H2082" s="13">
        <v>3</v>
      </c>
    </row>
    <row r="2083" spans="1:8">
      <c r="A2083" s="8" t="s">
        <v>2075</v>
      </c>
      <c r="B2083" s="9" t="s">
        <v>24</v>
      </c>
      <c r="C2083" s="9">
        <v>1336</v>
      </c>
      <c r="D2083" s="9">
        <v>0.60599999999999998</v>
      </c>
      <c r="E2083" s="9">
        <v>0.60099999999999998</v>
      </c>
      <c r="F2083" s="9">
        <v>0.48199999999999998</v>
      </c>
      <c r="G2083" s="9">
        <v>11115.84</v>
      </c>
      <c r="H2083" s="10">
        <v>55</v>
      </c>
    </row>
    <row r="2084" spans="1:8">
      <c r="A2084" s="11" t="s">
        <v>2076</v>
      </c>
      <c r="B2084" s="12" t="s">
        <v>22</v>
      </c>
      <c r="C2084" s="12">
        <v>496</v>
      </c>
      <c r="D2084" s="12">
        <v>0.622</v>
      </c>
      <c r="E2084" s="12">
        <v>0.63600000000000001</v>
      </c>
      <c r="F2084" s="12">
        <v>0.48099999999999998</v>
      </c>
      <c r="G2084" s="12">
        <v>16241</v>
      </c>
      <c r="H2084" s="13">
        <v>4</v>
      </c>
    </row>
    <row r="2085" spans="1:8">
      <c r="A2085" s="8" t="s">
        <v>2077</v>
      </c>
      <c r="B2085" s="9" t="s">
        <v>118</v>
      </c>
      <c r="C2085" s="9">
        <v>586</v>
      </c>
      <c r="D2085" s="9">
        <v>0.57999999999999996</v>
      </c>
      <c r="E2085" s="9">
        <v>0.57299999999999995</v>
      </c>
      <c r="F2085" s="9">
        <v>0.45</v>
      </c>
      <c r="G2085" s="9">
        <v>8120.47</v>
      </c>
      <c r="H2085" s="10">
        <v>4</v>
      </c>
    </row>
    <row r="2086" spans="1:8">
      <c r="A2086" s="11" t="s">
        <v>2078</v>
      </c>
      <c r="B2086" s="12" t="s">
        <v>16</v>
      </c>
      <c r="C2086" s="12">
        <v>177</v>
      </c>
      <c r="D2086" s="12">
        <v>0.67</v>
      </c>
      <c r="E2086" s="12">
        <v>0.65700000000000003</v>
      </c>
      <c r="F2086" s="12">
        <v>0.55300000000000005</v>
      </c>
      <c r="G2086" s="12">
        <v>9207.67</v>
      </c>
      <c r="H2086" s="13">
        <v>2</v>
      </c>
    </row>
    <row r="2087" spans="1:8">
      <c r="A2087" s="8" t="s">
        <v>2079</v>
      </c>
      <c r="B2087" s="9" t="s">
        <v>33</v>
      </c>
      <c r="C2087" s="9">
        <v>349</v>
      </c>
      <c r="D2087" s="9">
        <v>0.67500000000000004</v>
      </c>
      <c r="E2087" s="9">
        <v>0.70799999999999996</v>
      </c>
      <c r="F2087" s="9">
        <v>0.52600000000000002</v>
      </c>
      <c r="G2087" s="9">
        <v>18184.900000000001</v>
      </c>
      <c r="H2087" s="10">
        <v>5</v>
      </c>
    </row>
    <row r="2088" spans="1:8">
      <c r="A2088" s="11" t="s">
        <v>2080</v>
      </c>
      <c r="B2088" s="12" t="s">
        <v>49</v>
      </c>
      <c r="C2088" s="12">
        <v>2504</v>
      </c>
      <c r="D2088" s="12">
        <v>0.60399999999999998</v>
      </c>
      <c r="E2088" s="12">
        <v>0.68200000000000005</v>
      </c>
      <c r="F2088" s="12">
        <v>0.42499999999999999</v>
      </c>
      <c r="G2088" s="12">
        <v>23408.58</v>
      </c>
      <c r="H2088" s="13">
        <v>1</v>
      </c>
    </row>
    <row r="2089" spans="1:8">
      <c r="A2089" s="8" t="s">
        <v>2081</v>
      </c>
      <c r="B2089" s="9" t="s">
        <v>24</v>
      </c>
      <c r="C2089" s="9">
        <v>1055</v>
      </c>
      <c r="D2089" s="9">
        <v>0.59299999999999997</v>
      </c>
      <c r="E2089" s="9">
        <v>0.57299999999999995</v>
      </c>
      <c r="F2089" s="9">
        <v>0.51300000000000001</v>
      </c>
      <c r="G2089" s="9">
        <v>8508.5499999999993</v>
      </c>
      <c r="H2089" s="10">
        <v>1</v>
      </c>
    </row>
    <row r="2090" spans="1:8">
      <c r="A2090" s="11" t="s">
        <v>2082</v>
      </c>
      <c r="B2090" s="12" t="s">
        <v>16</v>
      </c>
      <c r="C2090" s="12">
        <v>193</v>
      </c>
      <c r="D2090" s="12">
        <v>0.71</v>
      </c>
      <c r="E2090" s="12">
        <v>0.69399999999999995</v>
      </c>
      <c r="F2090" s="12">
        <v>0.61299999999999999</v>
      </c>
      <c r="G2090" s="12">
        <v>10517.16</v>
      </c>
      <c r="H2090" s="13">
        <v>1</v>
      </c>
    </row>
    <row r="2091" spans="1:8">
      <c r="A2091" s="8" t="s">
        <v>2083</v>
      </c>
      <c r="B2091" s="9" t="s">
        <v>49</v>
      </c>
      <c r="C2091" s="9">
        <v>2489</v>
      </c>
      <c r="D2091" s="9">
        <v>0.64700000000000002</v>
      </c>
      <c r="E2091" s="9">
        <v>0.628</v>
      </c>
      <c r="F2091" s="9">
        <v>0.54100000000000004</v>
      </c>
      <c r="G2091" s="9">
        <v>10514.59</v>
      </c>
      <c r="H2091" s="10">
        <v>24</v>
      </c>
    </row>
    <row r="2092" spans="1:8">
      <c r="A2092" s="11" t="s">
        <v>282</v>
      </c>
      <c r="B2092" s="12" t="s">
        <v>24</v>
      </c>
      <c r="C2092" s="12">
        <v>713</v>
      </c>
      <c r="D2092" s="12">
        <v>0.59</v>
      </c>
      <c r="E2092" s="12">
        <v>0.55000000000000004</v>
      </c>
      <c r="F2092" s="12">
        <v>0.53700000000000003</v>
      </c>
      <c r="G2092" s="12">
        <v>5582.87</v>
      </c>
      <c r="H2092" s="13">
        <v>29</v>
      </c>
    </row>
    <row r="2093" spans="1:8">
      <c r="A2093" s="8" t="s">
        <v>1520</v>
      </c>
      <c r="B2093" s="9" t="s">
        <v>19</v>
      </c>
      <c r="C2093" s="9">
        <v>1668</v>
      </c>
      <c r="D2093" s="9">
        <v>0.56100000000000005</v>
      </c>
      <c r="E2093" s="9">
        <v>0.55900000000000005</v>
      </c>
      <c r="F2093" s="9">
        <v>0.42</v>
      </c>
      <c r="G2093" s="9">
        <v>9565.07</v>
      </c>
      <c r="H2093" s="10">
        <v>11</v>
      </c>
    </row>
    <row r="2094" spans="1:8">
      <c r="A2094" s="11" t="s">
        <v>2084</v>
      </c>
      <c r="B2094" s="12" t="s">
        <v>87</v>
      </c>
      <c r="C2094" s="12">
        <v>1107</v>
      </c>
      <c r="D2094" s="12">
        <v>0.54200000000000004</v>
      </c>
      <c r="E2094" s="12">
        <v>0.504</v>
      </c>
      <c r="F2094" s="12">
        <v>0.41599999999999998</v>
      </c>
      <c r="G2094" s="12">
        <v>5543.79</v>
      </c>
      <c r="H2094" s="13">
        <v>5</v>
      </c>
    </row>
    <row r="2095" spans="1:8">
      <c r="A2095" s="8" t="s">
        <v>2085</v>
      </c>
      <c r="B2095" s="9" t="s">
        <v>39</v>
      </c>
      <c r="C2095" s="9">
        <v>1052</v>
      </c>
      <c r="D2095" s="9">
        <v>0.50900000000000001</v>
      </c>
      <c r="E2095" s="9">
        <v>0.52100000000000002</v>
      </c>
      <c r="F2095" s="9">
        <v>0.34899999999999998</v>
      </c>
      <c r="G2095" s="9">
        <v>7448.88</v>
      </c>
      <c r="H2095" s="10">
        <v>3</v>
      </c>
    </row>
    <row r="2096" spans="1:8">
      <c r="A2096" s="11" t="s">
        <v>2086</v>
      </c>
      <c r="B2096" s="12" t="s">
        <v>22</v>
      </c>
      <c r="C2096" s="12">
        <v>184</v>
      </c>
      <c r="D2096" s="12">
        <v>0.7</v>
      </c>
      <c r="E2096" s="12">
        <v>0.68899999999999995</v>
      </c>
      <c r="F2096" s="12">
        <v>0.61899999999999999</v>
      </c>
      <c r="G2096" s="12">
        <v>20776.009999999998</v>
      </c>
      <c r="H2096" s="13">
        <v>4</v>
      </c>
    </row>
    <row r="2097" spans="1:8">
      <c r="A2097" s="8" t="s">
        <v>2087</v>
      </c>
      <c r="B2097" s="9" t="s">
        <v>22</v>
      </c>
      <c r="C2097" s="9">
        <v>298</v>
      </c>
      <c r="D2097" s="9">
        <v>0.629</v>
      </c>
      <c r="E2097" s="9">
        <v>0.64300000000000002</v>
      </c>
      <c r="F2097" s="9">
        <v>0.49399999999999999</v>
      </c>
      <c r="G2097" s="9">
        <v>18562.740000000002</v>
      </c>
      <c r="H2097" s="10">
        <v>16</v>
      </c>
    </row>
    <row r="2098" spans="1:8">
      <c r="A2098" s="11" t="s">
        <v>2088</v>
      </c>
      <c r="B2098" s="12" t="s">
        <v>118</v>
      </c>
      <c r="C2098" s="12">
        <v>1366</v>
      </c>
      <c r="D2098" s="12">
        <v>0.60499999999999998</v>
      </c>
      <c r="E2098" s="12">
        <v>0.57899999999999996</v>
      </c>
      <c r="F2098" s="12">
        <v>0.497</v>
      </c>
      <c r="G2098" s="12">
        <v>8328.67</v>
      </c>
      <c r="H2098" s="13">
        <v>60</v>
      </c>
    </row>
    <row r="2099" spans="1:8">
      <c r="A2099" s="8" t="s">
        <v>2089</v>
      </c>
      <c r="B2099" s="9" t="s">
        <v>16</v>
      </c>
      <c r="C2099" s="9">
        <v>380</v>
      </c>
      <c r="D2099" s="9">
        <v>0.67500000000000004</v>
      </c>
      <c r="E2099" s="9">
        <v>0.63200000000000001</v>
      </c>
      <c r="F2099" s="9">
        <v>0.59199999999999997</v>
      </c>
      <c r="G2099" s="9">
        <v>9844.0400000000009</v>
      </c>
      <c r="H2099" s="10">
        <v>2</v>
      </c>
    </row>
    <row r="2100" spans="1:8">
      <c r="A2100" s="11" t="s">
        <v>2090</v>
      </c>
      <c r="B2100" s="12" t="s">
        <v>14</v>
      </c>
      <c r="C2100" s="12">
        <v>353</v>
      </c>
      <c r="D2100" s="12">
        <v>0.70599999999999996</v>
      </c>
      <c r="E2100" s="12">
        <v>0.67600000000000005</v>
      </c>
      <c r="F2100" s="12">
        <v>0.65800000000000003</v>
      </c>
      <c r="G2100" s="12">
        <v>29788.92</v>
      </c>
      <c r="H2100" s="13">
        <v>3</v>
      </c>
    </row>
    <row r="2101" spans="1:8">
      <c r="A2101" s="8" t="s">
        <v>2091</v>
      </c>
      <c r="B2101" s="9" t="s">
        <v>22</v>
      </c>
      <c r="C2101" s="9">
        <v>373</v>
      </c>
      <c r="D2101" s="9">
        <v>0.68799999999999994</v>
      </c>
      <c r="E2101" s="9">
        <v>0.68100000000000005</v>
      </c>
      <c r="F2101" s="9">
        <v>0.58399999999999996</v>
      </c>
      <c r="G2101" s="9">
        <v>24857.57</v>
      </c>
      <c r="H2101" s="10">
        <v>5</v>
      </c>
    </row>
    <row r="2102" spans="1:8">
      <c r="A2102" s="11" t="s">
        <v>2091</v>
      </c>
      <c r="B2102" s="12" t="s">
        <v>22</v>
      </c>
      <c r="C2102" s="12">
        <v>373</v>
      </c>
      <c r="D2102" s="12">
        <v>0.68799999999999994</v>
      </c>
      <c r="E2102" s="12">
        <v>0.68100000000000005</v>
      </c>
      <c r="F2102" s="12">
        <v>0.58399999999999996</v>
      </c>
      <c r="G2102" s="12">
        <v>24857.57</v>
      </c>
      <c r="H2102" s="13">
        <v>5</v>
      </c>
    </row>
    <row r="2103" spans="1:8">
      <c r="A2103" s="8" t="s">
        <v>502</v>
      </c>
      <c r="B2103" s="9" t="s">
        <v>22</v>
      </c>
      <c r="C2103" s="9">
        <v>470</v>
      </c>
      <c r="D2103" s="9">
        <v>0.63900000000000001</v>
      </c>
      <c r="E2103" s="9">
        <v>0.64700000000000002</v>
      </c>
      <c r="F2103" s="9">
        <v>0.51100000000000001</v>
      </c>
      <c r="G2103" s="9">
        <v>17060.28</v>
      </c>
      <c r="H2103" s="10">
        <v>22</v>
      </c>
    </row>
    <row r="2104" spans="1:8">
      <c r="A2104" s="11" t="s">
        <v>2092</v>
      </c>
      <c r="B2104" s="12" t="s">
        <v>31</v>
      </c>
      <c r="C2104" s="12">
        <v>1486</v>
      </c>
      <c r="D2104" s="12">
        <v>0.61799999999999999</v>
      </c>
      <c r="E2104" s="12">
        <v>0.58299999999999996</v>
      </c>
      <c r="F2104" s="12">
        <v>0.53200000000000003</v>
      </c>
      <c r="G2104" s="12">
        <v>8052.99</v>
      </c>
      <c r="H2104" s="13">
        <v>42</v>
      </c>
    </row>
    <row r="2105" spans="1:8">
      <c r="A2105" s="8" t="s">
        <v>2093</v>
      </c>
      <c r="B2105" s="9" t="s">
        <v>24</v>
      </c>
      <c r="C2105" s="9">
        <v>319</v>
      </c>
      <c r="D2105" s="9">
        <v>0.54</v>
      </c>
      <c r="E2105" s="9">
        <v>0.54900000000000004</v>
      </c>
      <c r="F2105" s="9">
        <v>0.371</v>
      </c>
      <c r="G2105" s="9">
        <v>8089.98</v>
      </c>
      <c r="H2105" s="10">
        <v>8</v>
      </c>
    </row>
    <row r="2106" spans="1:8">
      <c r="A2106" s="11" t="s">
        <v>2094</v>
      </c>
      <c r="B2106" s="12" t="s">
        <v>22</v>
      </c>
      <c r="C2106" s="12">
        <v>183</v>
      </c>
      <c r="D2106" s="12">
        <v>0.68</v>
      </c>
      <c r="E2106" s="12">
        <v>0.70199999999999996</v>
      </c>
      <c r="F2106" s="12">
        <v>0.54300000000000004</v>
      </c>
      <c r="G2106" s="12">
        <v>18344.53</v>
      </c>
      <c r="H2106" s="13">
        <v>4</v>
      </c>
    </row>
    <row r="2107" spans="1:8">
      <c r="A2107" s="8" t="s">
        <v>2095</v>
      </c>
      <c r="B2107" s="9" t="s">
        <v>24</v>
      </c>
      <c r="C2107" s="9">
        <v>490</v>
      </c>
      <c r="D2107" s="9">
        <v>0.57999999999999996</v>
      </c>
      <c r="E2107" s="9">
        <v>0.56499999999999995</v>
      </c>
      <c r="F2107" s="9">
        <v>0.44</v>
      </c>
      <c r="G2107" s="9">
        <v>9749.64</v>
      </c>
      <c r="H2107" s="10">
        <v>10</v>
      </c>
    </row>
    <row r="2108" spans="1:8">
      <c r="A2108" s="11" t="s">
        <v>2096</v>
      </c>
      <c r="B2108" s="12" t="s">
        <v>24</v>
      </c>
      <c r="C2108" s="12">
        <v>594</v>
      </c>
      <c r="D2108" s="12">
        <v>0.59599999999999997</v>
      </c>
      <c r="E2108" s="12">
        <v>0.55800000000000005</v>
      </c>
      <c r="F2108" s="12">
        <v>0.47099999999999997</v>
      </c>
      <c r="G2108" s="12">
        <v>11281.1</v>
      </c>
      <c r="H2108" s="13">
        <v>2</v>
      </c>
    </row>
    <row r="2109" spans="1:8">
      <c r="A2109" s="8" t="s">
        <v>2097</v>
      </c>
      <c r="B2109" s="9" t="s">
        <v>22</v>
      </c>
      <c r="C2109" s="9">
        <v>327</v>
      </c>
      <c r="D2109" s="9">
        <v>0.63700000000000001</v>
      </c>
      <c r="E2109" s="9">
        <v>0.626</v>
      </c>
      <c r="F2109" s="9">
        <v>0.503</v>
      </c>
      <c r="G2109" s="9">
        <v>17682.38</v>
      </c>
      <c r="H2109" s="10">
        <v>21</v>
      </c>
    </row>
    <row r="2110" spans="1:8">
      <c r="A2110" s="11" t="s">
        <v>2098</v>
      </c>
      <c r="B2110" s="12" t="s">
        <v>24</v>
      </c>
      <c r="C2110" s="12">
        <v>813</v>
      </c>
      <c r="D2110" s="12">
        <v>0.61499999999999999</v>
      </c>
      <c r="E2110" s="12">
        <v>0.57199999999999995</v>
      </c>
      <c r="F2110" s="12">
        <v>0.53200000000000003</v>
      </c>
      <c r="G2110" s="12">
        <v>6675.43</v>
      </c>
      <c r="H2110" s="13">
        <v>24</v>
      </c>
    </row>
    <row r="2111" spans="1:8">
      <c r="A2111" s="8" t="s">
        <v>2099</v>
      </c>
      <c r="B2111" s="9" t="s">
        <v>72</v>
      </c>
      <c r="C2111" s="9">
        <v>3020</v>
      </c>
      <c r="D2111" s="9">
        <v>0.64</v>
      </c>
      <c r="E2111" s="9">
        <v>0.61299999999999999</v>
      </c>
      <c r="F2111" s="9">
        <v>0.54500000000000004</v>
      </c>
      <c r="G2111" s="9">
        <v>16898.439999999999</v>
      </c>
      <c r="H2111" s="10">
        <v>39</v>
      </c>
    </row>
    <row r="2112" spans="1:8">
      <c r="A2112" s="11" t="s">
        <v>2100</v>
      </c>
      <c r="B2112" s="12" t="s">
        <v>31</v>
      </c>
      <c r="C2112" s="12">
        <v>1795</v>
      </c>
      <c r="D2112" s="12">
        <v>0.56000000000000005</v>
      </c>
      <c r="E2112" s="12">
        <v>0.495</v>
      </c>
      <c r="F2112" s="12">
        <v>0.45300000000000001</v>
      </c>
      <c r="G2112" s="12">
        <v>6919.34</v>
      </c>
      <c r="H2112" s="13">
        <v>3</v>
      </c>
    </row>
    <row r="2113" spans="1:8">
      <c r="A2113" s="8" t="s">
        <v>2101</v>
      </c>
      <c r="B2113" s="9" t="s">
        <v>33</v>
      </c>
      <c r="C2113" s="9">
        <v>262</v>
      </c>
      <c r="D2113" s="9">
        <v>0.65</v>
      </c>
      <c r="E2113" s="9">
        <v>0.65800000000000003</v>
      </c>
      <c r="F2113" s="9">
        <v>0.50900000000000001</v>
      </c>
      <c r="G2113" s="9">
        <v>14625.31</v>
      </c>
      <c r="H2113" s="10">
        <v>3</v>
      </c>
    </row>
    <row r="2114" spans="1:8">
      <c r="A2114" s="11" t="s">
        <v>2102</v>
      </c>
      <c r="B2114" s="12" t="s">
        <v>16</v>
      </c>
      <c r="C2114" s="12">
        <v>1395</v>
      </c>
      <c r="D2114" s="12">
        <v>0.66200000000000003</v>
      </c>
      <c r="E2114" s="12">
        <v>0.66400000000000003</v>
      </c>
      <c r="F2114" s="12">
        <v>0.51800000000000002</v>
      </c>
      <c r="G2114" s="12">
        <v>19149.88</v>
      </c>
      <c r="H2114" s="13">
        <v>15</v>
      </c>
    </row>
    <row r="2115" spans="1:8">
      <c r="A2115" s="8" t="s">
        <v>2103</v>
      </c>
      <c r="B2115" s="9" t="s">
        <v>33</v>
      </c>
      <c r="C2115" s="9">
        <v>146</v>
      </c>
      <c r="D2115" s="9">
        <v>0.71499999999999997</v>
      </c>
      <c r="E2115" s="9">
        <v>0.68600000000000005</v>
      </c>
      <c r="F2115" s="9">
        <v>0.63900000000000001</v>
      </c>
      <c r="G2115" s="9">
        <v>12971.17</v>
      </c>
      <c r="H2115" s="10">
        <v>4</v>
      </c>
    </row>
    <row r="2116" spans="1:8">
      <c r="A2116" s="11" t="s">
        <v>2104</v>
      </c>
      <c r="B2116" s="12" t="s">
        <v>22</v>
      </c>
      <c r="C2116" s="12">
        <v>218</v>
      </c>
      <c r="D2116" s="12">
        <v>0.7</v>
      </c>
      <c r="E2116" s="12">
        <v>0.70799999999999996</v>
      </c>
      <c r="F2116" s="12">
        <v>0.59499999999999997</v>
      </c>
      <c r="G2116" s="12">
        <v>21135.56</v>
      </c>
      <c r="H2116" s="13">
        <v>3</v>
      </c>
    </row>
    <row r="2117" spans="1:8">
      <c r="A2117" s="8" t="s">
        <v>2105</v>
      </c>
      <c r="B2117" s="9" t="s">
        <v>24</v>
      </c>
      <c r="C2117" s="9">
        <v>609</v>
      </c>
      <c r="D2117" s="9">
        <v>0.54400000000000004</v>
      </c>
      <c r="E2117" s="9">
        <v>0.52100000000000002</v>
      </c>
      <c r="F2117" s="9">
        <v>0.39800000000000002</v>
      </c>
      <c r="G2117" s="9">
        <v>7498.26</v>
      </c>
      <c r="H2117" s="10">
        <v>46</v>
      </c>
    </row>
    <row r="2118" spans="1:8">
      <c r="A2118" s="11" t="s">
        <v>2106</v>
      </c>
      <c r="B2118" s="12" t="s">
        <v>49</v>
      </c>
      <c r="C2118" s="12">
        <v>1150</v>
      </c>
      <c r="D2118" s="12">
        <v>0.54700000000000004</v>
      </c>
      <c r="E2118" s="12">
        <v>0.54</v>
      </c>
      <c r="F2118" s="12">
        <v>0.39100000000000001</v>
      </c>
      <c r="G2118" s="12">
        <v>6100.47</v>
      </c>
      <c r="H2118" s="13">
        <v>0</v>
      </c>
    </row>
    <row r="2119" spans="1:8">
      <c r="A2119" s="8" t="s">
        <v>2107</v>
      </c>
      <c r="B2119" s="9" t="s">
        <v>16</v>
      </c>
      <c r="C2119" s="9">
        <v>122</v>
      </c>
      <c r="D2119" s="9">
        <v>0.69599999999999995</v>
      </c>
      <c r="E2119" s="9">
        <v>0.70699999999999996</v>
      </c>
      <c r="F2119" s="9">
        <v>0.57599999999999996</v>
      </c>
      <c r="G2119" s="9">
        <v>19518.34</v>
      </c>
      <c r="H2119" s="10">
        <v>2</v>
      </c>
    </row>
    <row r="2120" spans="1:8">
      <c r="A2120" s="11" t="s">
        <v>2108</v>
      </c>
      <c r="B2120" s="12" t="s">
        <v>16</v>
      </c>
      <c r="C2120" s="12">
        <v>627</v>
      </c>
      <c r="D2120" s="12">
        <v>0.59</v>
      </c>
      <c r="E2120" s="12">
        <v>0.57199999999999995</v>
      </c>
      <c r="F2120" s="12">
        <v>0.44800000000000001</v>
      </c>
      <c r="G2120" s="12">
        <v>8000.9</v>
      </c>
      <c r="H2120" s="13">
        <v>6</v>
      </c>
    </row>
    <row r="2121" spans="1:8">
      <c r="A2121" s="8" t="s">
        <v>2109</v>
      </c>
      <c r="B2121" s="9" t="s">
        <v>16</v>
      </c>
      <c r="C2121" s="9">
        <v>197</v>
      </c>
      <c r="D2121" s="9">
        <v>0.58099999999999996</v>
      </c>
      <c r="E2121" s="9">
        <v>0.56399999999999995</v>
      </c>
      <c r="F2121" s="9">
        <v>0.42699999999999999</v>
      </c>
      <c r="G2121" s="9">
        <v>6587.8</v>
      </c>
      <c r="H2121" s="10">
        <v>6</v>
      </c>
    </row>
    <row r="2122" spans="1:8">
      <c r="A2122" s="11" t="s">
        <v>2110</v>
      </c>
      <c r="B2122" s="12" t="s">
        <v>111</v>
      </c>
      <c r="C2122" s="12">
        <v>726</v>
      </c>
      <c r="D2122" s="12">
        <v>0.63400000000000001</v>
      </c>
      <c r="E2122" s="12">
        <v>0.628</v>
      </c>
      <c r="F2122" s="12">
        <v>0.497</v>
      </c>
      <c r="G2122" s="12">
        <v>13380.3</v>
      </c>
      <c r="H2122" s="13">
        <v>4</v>
      </c>
    </row>
    <row r="2123" spans="1:8">
      <c r="A2123" s="8" t="s">
        <v>2111</v>
      </c>
      <c r="B2123" s="9" t="s">
        <v>33</v>
      </c>
      <c r="C2123" s="9">
        <v>504</v>
      </c>
      <c r="D2123" s="9">
        <v>0.73299999999999998</v>
      </c>
      <c r="E2123" s="9">
        <v>0.73799999999999999</v>
      </c>
      <c r="F2123" s="9">
        <v>0.64400000000000002</v>
      </c>
      <c r="G2123" s="9">
        <v>59010.83</v>
      </c>
      <c r="H2123" s="10">
        <v>10</v>
      </c>
    </row>
    <row r="2124" spans="1:8">
      <c r="A2124" s="11" t="s">
        <v>2112</v>
      </c>
      <c r="B2124" s="12" t="s">
        <v>148</v>
      </c>
      <c r="C2124" s="12">
        <v>937</v>
      </c>
      <c r="D2124" s="12">
        <v>0.61199999999999999</v>
      </c>
      <c r="E2124" s="12">
        <v>0.66300000000000003</v>
      </c>
      <c r="F2124" s="12">
        <v>0.439</v>
      </c>
      <c r="G2124" s="12">
        <v>14517.11</v>
      </c>
      <c r="H2124" s="13">
        <v>5</v>
      </c>
    </row>
    <row r="2125" spans="1:8">
      <c r="A2125" s="8" t="s">
        <v>2113</v>
      </c>
      <c r="B2125" s="9" t="s">
        <v>16</v>
      </c>
      <c r="C2125" s="9">
        <v>465</v>
      </c>
      <c r="D2125" s="9">
        <v>0.7</v>
      </c>
      <c r="E2125" s="9">
        <v>0.64600000000000002</v>
      </c>
      <c r="F2125" s="9">
        <v>0.63700000000000001</v>
      </c>
      <c r="G2125" s="9">
        <v>10449.82</v>
      </c>
      <c r="H2125" s="10">
        <v>15</v>
      </c>
    </row>
    <row r="2126" spans="1:8">
      <c r="A2126" s="11" t="s">
        <v>2114</v>
      </c>
      <c r="B2126" s="12" t="s">
        <v>16</v>
      </c>
      <c r="C2126" s="12">
        <v>198</v>
      </c>
      <c r="D2126" s="12">
        <v>0.66</v>
      </c>
      <c r="E2126" s="12">
        <v>0.66</v>
      </c>
      <c r="F2126" s="12">
        <v>0.55400000000000005</v>
      </c>
      <c r="G2126" s="12">
        <v>12189.26</v>
      </c>
      <c r="H2126" s="13">
        <v>12</v>
      </c>
    </row>
    <row r="2127" spans="1:8">
      <c r="A2127" s="8" t="s">
        <v>2115</v>
      </c>
      <c r="B2127" s="9" t="s">
        <v>16</v>
      </c>
      <c r="C2127" s="9">
        <v>758</v>
      </c>
      <c r="D2127" s="9">
        <v>0.7</v>
      </c>
      <c r="E2127" s="9">
        <v>0.69</v>
      </c>
      <c r="F2127" s="9">
        <v>0.58199999999999996</v>
      </c>
      <c r="G2127" s="9">
        <v>22786.15</v>
      </c>
      <c r="H2127" s="10">
        <v>6</v>
      </c>
    </row>
    <row r="2128" spans="1:8">
      <c r="A2128" s="11" t="s">
        <v>1010</v>
      </c>
      <c r="B2128" s="12" t="s">
        <v>31</v>
      </c>
      <c r="C2128" s="12">
        <v>672</v>
      </c>
      <c r="D2128" s="12">
        <v>0.59699999999999998</v>
      </c>
      <c r="E2128" s="12">
        <v>0.54900000000000004</v>
      </c>
      <c r="F2128" s="12">
        <v>0.499</v>
      </c>
      <c r="G2128" s="12">
        <v>6756.65</v>
      </c>
      <c r="H2128" s="13">
        <v>2</v>
      </c>
    </row>
    <row r="2129" spans="1:8">
      <c r="A2129" s="8" t="s">
        <v>2116</v>
      </c>
      <c r="B2129" s="9" t="s">
        <v>118</v>
      </c>
      <c r="C2129" s="9">
        <v>650</v>
      </c>
      <c r="D2129" s="9">
        <v>0.65</v>
      </c>
      <c r="E2129" s="9">
        <v>0.63900000000000001</v>
      </c>
      <c r="F2129" s="9">
        <v>0.54200000000000004</v>
      </c>
      <c r="G2129" s="9">
        <v>41553.97</v>
      </c>
      <c r="H2129" s="10">
        <v>4</v>
      </c>
    </row>
    <row r="2130" spans="1:8">
      <c r="A2130" s="11" t="s">
        <v>2117</v>
      </c>
      <c r="B2130" s="12" t="s">
        <v>59</v>
      </c>
      <c r="C2130" s="12">
        <v>494</v>
      </c>
      <c r="D2130" s="12">
        <v>0.755</v>
      </c>
      <c r="E2130" s="12">
        <v>0.75600000000000001</v>
      </c>
      <c r="F2130" s="12">
        <v>0.68300000000000005</v>
      </c>
      <c r="G2130" s="12">
        <v>46373.72</v>
      </c>
      <c r="H2130" s="13">
        <v>6</v>
      </c>
    </row>
    <row r="2131" spans="1:8">
      <c r="A2131" s="8" t="s">
        <v>2118</v>
      </c>
      <c r="B2131" s="9" t="s">
        <v>16</v>
      </c>
      <c r="C2131" s="9">
        <v>349</v>
      </c>
      <c r="D2131" s="9">
        <v>0.64</v>
      </c>
      <c r="E2131" s="9">
        <v>0.60699999999999998</v>
      </c>
      <c r="F2131" s="9">
        <v>0.55200000000000005</v>
      </c>
      <c r="G2131" s="9">
        <v>10143.6</v>
      </c>
      <c r="H2131" s="10">
        <v>6</v>
      </c>
    </row>
    <row r="2132" spans="1:8">
      <c r="A2132" s="11" t="s">
        <v>2119</v>
      </c>
      <c r="B2132" s="12" t="s">
        <v>16</v>
      </c>
      <c r="C2132" s="12">
        <v>585</v>
      </c>
      <c r="D2132" s="12">
        <v>0.66500000000000004</v>
      </c>
      <c r="E2132" s="12">
        <v>0.59599999999999997</v>
      </c>
      <c r="F2132" s="12">
        <v>0.622</v>
      </c>
      <c r="G2132" s="12">
        <v>8266.86</v>
      </c>
      <c r="H2132" s="13">
        <v>10</v>
      </c>
    </row>
    <row r="2133" spans="1:8">
      <c r="A2133" s="8" t="s">
        <v>2120</v>
      </c>
      <c r="B2133" s="9" t="s">
        <v>16</v>
      </c>
      <c r="C2133" s="9">
        <v>336</v>
      </c>
      <c r="D2133" s="9">
        <v>0.55200000000000005</v>
      </c>
      <c r="E2133" s="9">
        <v>0.56999999999999995</v>
      </c>
      <c r="F2133" s="9">
        <v>0.38800000000000001</v>
      </c>
      <c r="G2133" s="9">
        <v>6904.47</v>
      </c>
      <c r="H2133" s="10">
        <v>6</v>
      </c>
    </row>
    <row r="2134" spans="1:8">
      <c r="A2134" s="11" t="s">
        <v>2121</v>
      </c>
      <c r="B2134" s="12" t="s">
        <v>87</v>
      </c>
      <c r="C2134" s="12">
        <v>675</v>
      </c>
      <c r="D2134" s="12">
        <v>0.56799999999999995</v>
      </c>
      <c r="E2134" s="12">
        <v>0.52900000000000003</v>
      </c>
      <c r="F2134" s="12">
        <v>0.48299999999999998</v>
      </c>
      <c r="G2134" s="12">
        <v>5708.63</v>
      </c>
      <c r="H2134" s="13">
        <v>17</v>
      </c>
    </row>
    <row r="2135" spans="1:8">
      <c r="A2135" s="8" t="s">
        <v>2122</v>
      </c>
      <c r="B2135" s="9" t="s">
        <v>22</v>
      </c>
      <c r="C2135" s="9">
        <v>138</v>
      </c>
      <c r="D2135" s="9">
        <v>0.70499999999999996</v>
      </c>
      <c r="E2135" s="9">
        <v>0.68200000000000005</v>
      </c>
      <c r="F2135" s="9">
        <v>0.64600000000000002</v>
      </c>
      <c r="G2135" s="9">
        <v>22724.66</v>
      </c>
      <c r="H2135" s="10">
        <v>4</v>
      </c>
    </row>
    <row r="2136" spans="1:8">
      <c r="A2136" s="11" t="s">
        <v>2123</v>
      </c>
      <c r="B2136" s="12" t="s">
        <v>14</v>
      </c>
      <c r="C2136" s="12">
        <v>879</v>
      </c>
      <c r="D2136" s="12">
        <v>0.71599999999999997</v>
      </c>
      <c r="E2136" s="12">
        <v>0.73299999999999998</v>
      </c>
      <c r="F2136" s="12">
        <v>0.60199999999999998</v>
      </c>
      <c r="G2136" s="12">
        <v>53494.43</v>
      </c>
      <c r="H2136" s="13">
        <v>28</v>
      </c>
    </row>
    <row r="2137" spans="1:8">
      <c r="A2137" s="8" t="s">
        <v>2124</v>
      </c>
      <c r="B2137" s="9" t="s">
        <v>72</v>
      </c>
      <c r="C2137" s="9">
        <v>1170</v>
      </c>
      <c r="D2137" s="9">
        <v>0.57399999999999995</v>
      </c>
      <c r="E2137" s="9">
        <v>0.56200000000000006</v>
      </c>
      <c r="F2137" s="9">
        <v>0.44600000000000001</v>
      </c>
      <c r="G2137" s="9">
        <v>18282.490000000002</v>
      </c>
      <c r="H2137" s="10">
        <v>6</v>
      </c>
    </row>
    <row r="2138" spans="1:8">
      <c r="A2138" s="11" t="s">
        <v>2125</v>
      </c>
      <c r="B2138" s="12" t="s">
        <v>7</v>
      </c>
      <c r="C2138" s="12">
        <v>163</v>
      </c>
      <c r="D2138" s="12">
        <v>0.68</v>
      </c>
      <c r="E2138" s="12">
        <v>0.65700000000000003</v>
      </c>
      <c r="F2138" s="12">
        <v>0.58399999999999996</v>
      </c>
      <c r="G2138" s="12">
        <v>10192</v>
      </c>
      <c r="H2138" s="13">
        <v>1</v>
      </c>
    </row>
    <row r="2139" spans="1:8">
      <c r="A2139" s="8" t="s">
        <v>2126</v>
      </c>
      <c r="B2139" s="9" t="s">
        <v>22</v>
      </c>
      <c r="C2139" s="9">
        <v>805</v>
      </c>
      <c r="D2139" s="9">
        <v>0.66400000000000003</v>
      </c>
      <c r="E2139" s="9">
        <v>0.67800000000000005</v>
      </c>
      <c r="F2139" s="9">
        <v>0.51900000000000002</v>
      </c>
      <c r="G2139" s="9">
        <v>43400.72</v>
      </c>
      <c r="H2139" s="10">
        <v>13</v>
      </c>
    </row>
    <row r="2140" spans="1:8">
      <c r="A2140" s="11" t="s">
        <v>2127</v>
      </c>
      <c r="B2140" s="12" t="s">
        <v>16</v>
      </c>
      <c r="C2140" s="12">
        <v>323</v>
      </c>
      <c r="D2140" s="12">
        <v>0.72099999999999997</v>
      </c>
      <c r="E2140" s="12">
        <v>0.70299999999999996</v>
      </c>
      <c r="F2140" s="12">
        <v>0.629</v>
      </c>
      <c r="G2140" s="12">
        <v>13075.36</v>
      </c>
      <c r="H2140" s="13">
        <v>6</v>
      </c>
    </row>
    <row r="2141" spans="1:8">
      <c r="A2141" s="8" t="s">
        <v>2128</v>
      </c>
      <c r="B2141" s="9" t="s">
        <v>118</v>
      </c>
      <c r="C2141" s="9">
        <v>1393</v>
      </c>
      <c r="D2141" s="9">
        <v>0.63400000000000001</v>
      </c>
      <c r="E2141" s="9">
        <v>0.61899999999999999</v>
      </c>
      <c r="F2141" s="9">
        <v>0.54700000000000004</v>
      </c>
      <c r="G2141" s="9">
        <v>10380.69</v>
      </c>
      <c r="H2141" s="10">
        <v>23</v>
      </c>
    </row>
    <row r="2142" spans="1:8">
      <c r="A2142" s="11" t="s">
        <v>2129</v>
      </c>
      <c r="B2142" s="12" t="s">
        <v>24</v>
      </c>
      <c r="C2142" s="12">
        <v>446</v>
      </c>
      <c r="D2142" s="12">
        <v>0.59899999999999998</v>
      </c>
      <c r="E2142" s="12">
        <v>0.54800000000000004</v>
      </c>
      <c r="F2142" s="12">
        <v>0.52300000000000002</v>
      </c>
      <c r="G2142" s="12">
        <v>13100.34</v>
      </c>
      <c r="H2142" s="13">
        <v>23</v>
      </c>
    </row>
    <row r="2143" spans="1:8">
      <c r="A2143" s="8" t="s">
        <v>2130</v>
      </c>
      <c r="B2143" s="9" t="s">
        <v>33</v>
      </c>
      <c r="C2143" s="9">
        <v>373</v>
      </c>
      <c r="D2143" s="9">
        <v>0.73199999999999998</v>
      </c>
      <c r="E2143" s="9">
        <v>0.68100000000000005</v>
      </c>
      <c r="F2143" s="9">
        <v>0.68799999999999994</v>
      </c>
      <c r="G2143" s="9">
        <v>12227.44</v>
      </c>
      <c r="H2143" s="10">
        <v>7</v>
      </c>
    </row>
    <row r="2144" spans="1:8">
      <c r="A2144" s="11" t="s">
        <v>2131</v>
      </c>
      <c r="B2144" s="12" t="s">
        <v>33</v>
      </c>
      <c r="C2144" s="12">
        <v>374</v>
      </c>
      <c r="D2144" s="12">
        <v>0.65700000000000003</v>
      </c>
      <c r="E2144" s="12">
        <v>0.64800000000000002</v>
      </c>
      <c r="F2144" s="12">
        <v>0.53100000000000003</v>
      </c>
      <c r="G2144" s="12">
        <v>14789.79</v>
      </c>
      <c r="H2144" s="13">
        <v>12</v>
      </c>
    </row>
    <row r="2145" spans="1:8">
      <c r="A2145" s="8" t="s">
        <v>2132</v>
      </c>
      <c r="B2145" s="9" t="s">
        <v>94</v>
      </c>
      <c r="C2145" s="9">
        <v>801</v>
      </c>
      <c r="D2145" s="9">
        <v>0.53600000000000003</v>
      </c>
      <c r="E2145" s="9">
        <v>0.498</v>
      </c>
      <c r="F2145" s="9">
        <v>0.40500000000000003</v>
      </c>
      <c r="G2145" s="9">
        <v>7046.49</v>
      </c>
      <c r="H2145" s="10">
        <v>66</v>
      </c>
    </row>
    <row r="2146" spans="1:8">
      <c r="A2146" s="11" t="s">
        <v>2133</v>
      </c>
      <c r="B2146" s="12" t="s">
        <v>22</v>
      </c>
      <c r="C2146" s="12">
        <v>186</v>
      </c>
      <c r="D2146" s="12">
        <v>0.72299999999999998</v>
      </c>
      <c r="E2146" s="12">
        <v>0.69199999999999995</v>
      </c>
      <c r="F2146" s="12">
        <v>0.65200000000000002</v>
      </c>
      <c r="G2146" s="12">
        <v>38335.129999999997</v>
      </c>
      <c r="H2146" s="13">
        <v>1</v>
      </c>
    </row>
    <row r="2147" spans="1:8">
      <c r="A2147" s="8" t="s">
        <v>2134</v>
      </c>
      <c r="B2147" s="9" t="s">
        <v>24</v>
      </c>
      <c r="C2147" s="9">
        <v>759</v>
      </c>
      <c r="D2147" s="9">
        <v>0.63700000000000001</v>
      </c>
      <c r="E2147" s="9">
        <v>0.624</v>
      </c>
      <c r="F2147" s="9">
        <v>0.52500000000000002</v>
      </c>
      <c r="G2147" s="9">
        <v>10668.11</v>
      </c>
      <c r="H2147" s="10">
        <v>3</v>
      </c>
    </row>
    <row r="2148" spans="1:8">
      <c r="A2148" s="11" t="s">
        <v>2135</v>
      </c>
      <c r="B2148" s="12" t="s">
        <v>87</v>
      </c>
      <c r="C2148" s="12">
        <v>730</v>
      </c>
      <c r="D2148" s="12">
        <v>0.61899999999999999</v>
      </c>
      <c r="E2148" s="12">
        <v>0.57899999999999996</v>
      </c>
      <c r="F2148" s="12">
        <v>0.56000000000000005</v>
      </c>
      <c r="G2148" s="12">
        <v>6071.98</v>
      </c>
      <c r="H2148" s="13">
        <v>1</v>
      </c>
    </row>
    <row r="2149" spans="1:8">
      <c r="A2149" s="8" t="s">
        <v>2136</v>
      </c>
      <c r="B2149" s="9" t="s">
        <v>24</v>
      </c>
      <c r="C2149" s="9">
        <v>427</v>
      </c>
      <c r="D2149" s="9">
        <v>0.59</v>
      </c>
      <c r="E2149" s="9">
        <v>0.56999999999999995</v>
      </c>
      <c r="F2149" s="9">
        <v>0.502</v>
      </c>
      <c r="G2149" s="9">
        <v>8971.84</v>
      </c>
      <c r="H2149" s="10">
        <v>0</v>
      </c>
    </row>
    <row r="2150" spans="1:8">
      <c r="A2150" s="11" t="s">
        <v>2137</v>
      </c>
      <c r="B2150" s="12" t="s">
        <v>59</v>
      </c>
      <c r="C2150" s="12">
        <v>673</v>
      </c>
      <c r="D2150" s="12">
        <v>0.70799999999999996</v>
      </c>
      <c r="E2150" s="12">
        <v>0.7</v>
      </c>
      <c r="F2150" s="12">
        <v>0.60599999999999998</v>
      </c>
      <c r="G2150" s="12">
        <v>31930.85</v>
      </c>
      <c r="H2150" s="13">
        <v>29</v>
      </c>
    </row>
    <row r="2151" spans="1:8">
      <c r="A2151" s="8" t="s">
        <v>2138</v>
      </c>
      <c r="B2151" s="9" t="s">
        <v>87</v>
      </c>
      <c r="C2151" s="9">
        <v>525</v>
      </c>
      <c r="D2151" s="9">
        <v>0.54</v>
      </c>
      <c r="E2151" s="9">
        <v>0.52</v>
      </c>
      <c r="F2151" s="9">
        <v>0.435</v>
      </c>
      <c r="G2151" s="9">
        <v>5695.12</v>
      </c>
      <c r="H2151" s="10">
        <v>0</v>
      </c>
    </row>
    <row r="2152" spans="1:8">
      <c r="A2152" s="11" t="s">
        <v>2139</v>
      </c>
      <c r="B2152" s="12" t="s">
        <v>22</v>
      </c>
      <c r="C2152" s="12">
        <v>294</v>
      </c>
      <c r="D2152" s="12">
        <v>0.70599999999999996</v>
      </c>
      <c r="E2152" s="12">
        <v>0.70399999999999996</v>
      </c>
      <c r="F2152" s="12">
        <v>0.63600000000000001</v>
      </c>
      <c r="G2152" s="12">
        <v>21421.759999999998</v>
      </c>
      <c r="H2152" s="13">
        <v>18</v>
      </c>
    </row>
    <row r="2153" spans="1:8">
      <c r="A2153" s="8" t="s">
        <v>2140</v>
      </c>
      <c r="B2153" s="9" t="s">
        <v>53</v>
      </c>
      <c r="C2153" s="9">
        <v>566</v>
      </c>
      <c r="D2153" s="9">
        <v>0.61399999999999999</v>
      </c>
      <c r="E2153" s="9">
        <v>0.66</v>
      </c>
      <c r="F2153" s="9">
        <v>0.45</v>
      </c>
      <c r="G2153" s="9">
        <v>19635.580000000002</v>
      </c>
      <c r="H2153" s="10">
        <v>9</v>
      </c>
    </row>
    <row r="2154" spans="1:8">
      <c r="A2154" s="11" t="s">
        <v>2141</v>
      </c>
      <c r="B2154" s="12" t="s">
        <v>33</v>
      </c>
      <c r="C2154" s="12">
        <v>141</v>
      </c>
      <c r="D2154" s="12">
        <v>0.70599999999999996</v>
      </c>
      <c r="E2154" s="12">
        <v>0.69599999999999995</v>
      </c>
      <c r="F2154" s="12">
        <v>0.623</v>
      </c>
      <c r="G2154" s="12">
        <v>16565.28</v>
      </c>
      <c r="H2154" s="13">
        <v>8</v>
      </c>
    </row>
    <row r="2155" spans="1:8">
      <c r="A2155" s="8" t="s">
        <v>2142</v>
      </c>
      <c r="B2155" s="9" t="s">
        <v>22</v>
      </c>
      <c r="C2155" s="9">
        <v>315</v>
      </c>
      <c r="D2155" s="9">
        <v>0.68200000000000005</v>
      </c>
      <c r="E2155" s="9">
        <v>0.70299999999999996</v>
      </c>
      <c r="F2155" s="9">
        <v>0.54700000000000004</v>
      </c>
      <c r="G2155" s="9">
        <v>39246.01</v>
      </c>
      <c r="H2155" s="10">
        <v>6</v>
      </c>
    </row>
    <row r="2156" spans="1:8">
      <c r="A2156" s="11" t="s">
        <v>2143</v>
      </c>
      <c r="B2156" s="12" t="s">
        <v>72</v>
      </c>
      <c r="C2156" s="12">
        <v>1057</v>
      </c>
      <c r="D2156" s="12">
        <v>0.68</v>
      </c>
      <c r="E2156" s="12">
        <v>0.625</v>
      </c>
      <c r="F2156" s="12">
        <v>0.61699999999999999</v>
      </c>
      <c r="G2156" s="12">
        <v>13709.32</v>
      </c>
      <c r="H2156" s="13">
        <v>17</v>
      </c>
    </row>
    <row r="2157" spans="1:8">
      <c r="A2157" s="8" t="s">
        <v>2144</v>
      </c>
      <c r="B2157" s="9" t="s">
        <v>22</v>
      </c>
      <c r="C2157" s="9">
        <v>192</v>
      </c>
      <c r="D2157" s="9">
        <v>0.71499999999999997</v>
      </c>
      <c r="E2157" s="9">
        <v>0.68899999999999995</v>
      </c>
      <c r="F2157" s="9">
        <v>0.63100000000000001</v>
      </c>
      <c r="G2157" s="9">
        <v>34073.49</v>
      </c>
      <c r="H2157" s="10">
        <v>4</v>
      </c>
    </row>
    <row r="2158" spans="1:8">
      <c r="A2158" s="11" t="s">
        <v>2145</v>
      </c>
      <c r="B2158" s="12" t="s">
        <v>114</v>
      </c>
      <c r="C2158" s="12">
        <v>2007</v>
      </c>
      <c r="D2158" s="12">
        <v>0.55700000000000005</v>
      </c>
      <c r="E2158" s="12">
        <v>0.60899999999999999</v>
      </c>
      <c r="F2158" s="12">
        <v>0.40400000000000003</v>
      </c>
      <c r="G2158" s="12">
        <v>9688.16</v>
      </c>
      <c r="H2158" s="13">
        <v>28</v>
      </c>
    </row>
    <row r="2159" spans="1:8">
      <c r="A2159" s="8" t="s">
        <v>2146</v>
      </c>
      <c r="B2159" s="9" t="s">
        <v>19</v>
      </c>
      <c r="C2159" s="9">
        <v>1543</v>
      </c>
      <c r="D2159" s="9">
        <v>0.66200000000000003</v>
      </c>
      <c r="E2159" s="9">
        <v>0.60799999999999998</v>
      </c>
      <c r="F2159" s="9">
        <v>0.60399999999999998</v>
      </c>
      <c r="G2159" s="9">
        <v>14297.44</v>
      </c>
      <c r="H2159" s="10">
        <v>14</v>
      </c>
    </row>
    <row r="2160" spans="1:8">
      <c r="A2160" s="11" t="s">
        <v>2147</v>
      </c>
      <c r="B2160" s="12" t="s">
        <v>19</v>
      </c>
      <c r="C2160" s="12">
        <v>1250</v>
      </c>
      <c r="D2160" s="12">
        <v>0.60499999999999998</v>
      </c>
      <c r="E2160" s="12">
        <v>0.56999999999999995</v>
      </c>
      <c r="F2160" s="12">
        <v>0.504</v>
      </c>
      <c r="G2160" s="12">
        <v>8049.85</v>
      </c>
      <c r="H2160" s="13">
        <v>4</v>
      </c>
    </row>
    <row r="2161" spans="1:8">
      <c r="A2161" s="8" t="s">
        <v>2148</v>
      </c>
      <c r="B2161" s="9" t="s">
        <v>16</v>
      </c>
      <c r="C2161" s="9">
        <v>96</v>
      </c>
      <c r="D2161" s="9">
        <v>0.65</v>
      </c>
      <c r="E2161" s="9">
        <v>0.64300000000000002</v>
      </c>
      <c r="F2161" s="9">
        <v>0.52500000000000002</v>
      </c>
      <c r="G2161" s="9">
        <v>11885.31</v>
      </c>
      <c r="H2161" s="10">
        <v>2</v>
      </c>
    </row>
    <row r="2162" spans="1:8">
      <c r="A2162" s="11" t="s">
        <v>2149</v>
      </c>
      <c r="B2162" s="12" t="s">
        <v>24</v>
      </c>
      <c r="C2162" s="12">
        <v>352</v>
      </c>
      <c r="D2162" s="12">
        <v>0.59799999999999998</v>
      </c>
      <c r="E2162" s="12">
        <v>0.59499999999999997</v>
      </c>
      <c r="F2162" s="12">
        <v>0.46899999999999997</v>
      </c>
      <c r="G2162" s="12">
        <v>9412.25</v>
      </c>
      <c r="H2162" s="13">
        <v>18</v>
      </c>
    </row>
    <row r="2163" spans="1:8">
      <c r="A2163" s="8" t="s">
        <v>2150</v>
      </c>
      <c r="B2163" s="9" t="s">
        <v>33</v>
      </c>
      <c r="C2163" s="9">
        <v>309</v>
      </c>
      <c r="D2163" s="9">
        <v>0.70599999999999996</v>
      </c>
      <c r="E2163" s="9">
        <v>0.66700000000000004</v>
      </c>
      <c r="F2163" s="9">
        <v>0.63500000000000001</v>
      </c>
      <c r="G2163" s="9">
        <v>14794.64</v>
      </c>
      <c r="H2163" s="10">
        <v>4</v>
      </c>
    </row>
    <row r="2164" spans="1:8">
      <c r="A2164" s="11" t="s">
        <v>2151</v>
      </c>
      <c r="B2164" s="12" t="s">
        <v>16</v>
      </c>
      <c r="C2164" s="12">
        <v>360</v>
      </c>
      <c r="D2164" s="12">
        <v>0.61399999999999999</v>
      </c>
      <c r="E2164" s="12">
        <v>0.60399999999999998</v>
      </c>
      <c r="F2164" s="12">
        <v>0.47499999999999998</v>
      </c>
      <c r="G2164" s="12">
        <v>9061.7199999999993</v>
      </c>
      <c r="H2164" s="13">
        <v>5</v>
      </c>
    </row>
    <row r="2165" spans="1:8">
      <c r="A2165" s="8" t="s">
        <v>2152</v>
      </c>
      <c r="B2165" s="9" t="s">
        <v>24</v>
      </c>
      <c r="C2165" s="9">
        <v>414</v>
      </c>
      <c r="D2165" s="9">
        <v>0.54600000000000004</v>
      </c>
      <c r="E2165" s="9">
        <v>0.53300000000000003</v>
      </c>
      <c r="F2165" s="9">
        <v>0.43099999999999999</v>
      </c>
      <c r="G2165" s="9">
        <v>6467.97</v>
      </c>
      <c r="H2165" s="10">
        <v>19</v>
      </c>
    </row>
    <row r="2166" spans="1:8">
      <c r="A2166" s="11" t="s">
        <v>2153</v>
      </c>
      <c r="B2166" s="12" t="s">
        <v>39</v>
      </c>
      <c r="C2166" s="12">
        <v>971</v>
      </c>
      <c r="D2166" s="12">
        <v>0.496</v>
      </c>
      <c r="E2166" s="12">
        <v>0.53100000000000003</v>
      </c>
      <c r="F2166" s="12">
        <v>0.317</v>
      </c>
      <c r="G2166" s="12">
        <v>7226.48</v>
      </c>
      <c r="H2166" s="13">
        <v>4</v>
      </c>
    </row>
    <row r="2167" spans="1:8">
      <c r="A2167" s="8" t="s">
        <v>2154</v>
      </c>
      <c r="B2167" s="9" t="s">
        <v>49</v>
      </c>
      <c r="C2167" s="9">
        <v>711</v>
      </c>
      <c r="D2167" s="9">
        <v>0.52300000000000002</v>
      </c>
      <c r="E2167" s="9">
        <v>0.51200000000000001</v>
      </c>
      <c r="F2167" s="9">
        <v>0.35899999999999999</v>
      </c>
      <c r="G2167" s="9">
        <v>9606.44</v>
      </c>
      <c r="H2167" s="10">
        <v>5</v>
      </c>
    </row>
    <row r="2168" spans="1:8">
      <c r="A2168" s="11" t="s">
        <v>2155</v>
      </c>
      <c r="B2168" s="12" t="s">
        <v>7</v>
      </c>
      <c r="C2168" s="12">
        <v>405</v>
      </c>
      <c r="D2168" s="12">
        <v>0.77900000000000003</v>
      </c>
      <c r="E2168" s="12">
        <v>0.76200000000000001</v>
      </c>
      <c r="F2168" s="12">
        <v>0.72299999999999998</v>
      </c>
      <c r="G2168" s="12">
        <v>14610.61</v>
      </c>
      <c r="H2168" s="13">
        <v>14</v>
      </c>
    </row>
    <row r="2169" spans="1:8">
      <c r="A2169" s="8" t="s">
        <v>2156</v>
      </c>
      <c r="B2169" s="9" t="s">
        <v>22</v>
      </c>
      <c r="C2169" s="9">
        <v>191</v>
      </c>
      <c r="D2169" s="9">
        <v>0.7</v>
      </c>
      <c r="E2169" s="9">
        <v>0.67900000000000005</v>
      </c>
      <c r="F2169" s="9">
        <v>0.60099999999999998</v>
      </c>
      <c r="G2169" s="9">
        <v>24623.87</v>
      </c>
      <c r="H2169" s="10">
        <v>1</v>
      </c>
    </row>
    <row r="2170" spans="1:8">
      <c r="A2170" s="11" t="s">
        <v>2157</v>
      </c>
      <c r="B2170" s="12" t="s">
        <v>16</v>
      </c>
      <c r="C2170" s="12">
        <v>151</v>
      </c>
      <c r="D2170" s="12">
        <v>0.74099999999999999</v>
      </c>
      <c r="E2170" s="12">
        <v>0.68899999999999995</v>
      </c>
      <c r="F2170" s="12">
        <v>0.70699999999999996</v>
      </c>
      <c r="G2170" s="12">
        <v>10071.43</v>
      </c>
      <c r="H2170" s="13">
        <v>2</v>
      </c>
    </row>
    <row r="2171" spans="1:8">
      <c r="A2171" s="8" t="s">
        <v>2158</v>
      </c>
      <c r="B2171" s="9" t="s">
        <v>19</v>
      </c>
      <c r="C2171" s="9">
        <v>786</v>
      </c>
      <c r="D2171" s="9">
        <v>0.59699999999999998</v>
      </c>
      <c r="E2171" s="9">
        <v>0.58099999999999996</v>
      </c>
      <c r="F2171" s="9">
        <v>0.52</v>
      </c>
      <c r="G2171" s="9">
        <v>11034.92</v>
      </c>
      <c r="H2171" s="10">
        <v>10</v>
      </c>
    </row>
    <row r="2172" spans="1:8">
      <c r="A2172" s="11" t="s">
        <v>2159</v>
      </c>
      <c r="B2172" s="12" t="s">
        <v>16</v>
      </c>
      <c r="C2172" s="12">
        <v>186</v>
      </c>
      <c r="D2172" s="12">
        <v>0.69599999999999995</v>
      </c>
      <c r="E2172" s="12">
        <v>0.72</v>
      </c>
      <c r="F2172" s="12">
        <v>0.56200000000000006</v>
      </c>
      <c r="G2172" s="12">
        <v>21781.21</v>
      </c>
      <c r="H2172" s="13">
        <v>7</v>
      </c>
    </row>
    <row r="2173" spans="1:8">
      <c r="A2173" s="8" t="s">
        <v>2160</v>
      </c>
      <c r="B2173" s="9" t="s">
        <v>16</v>
      </c>
      <c r="C2173" s="9">
        <v>255</v>
      </c>
      <c r="D2173" s="9">
        <v>0.57799999999999996</v>
      </c>
      <c r="E2173" s="9">
        <v>0.56299999999999994</v>
      </c>
      <c r="F2173" s="9">
        <v>0.44400000000000001</v>
      </c>
      <c r="G2173" s="9">
        <v>9321.52</v>
      </c>
      <c r="H2173" s="10">
        <v>3</v>
      </c>
    </row>
    <row r="2174" spans="1:8">
      <c r="A2174" s="11" t="s">
        <v>2161</v>
      </c>
      <c r="B2174" s="12" t="s">
        <v>22</v>
      </c>
      <c r="C2174" s="12">
        <v>207</v>
      </c>
      <c r="D2174" s="12">
        <v>0.7</v>
      </c>
      <c r="E2174" s="12">
        <v>0.66100000000000003</v>
      </c>
      <c r="F2174" s="12">
        <v>0.622</v>
      </c>
      <c r="G2174" s="12">
        <v>19995.669999999998</v>
      </c>
      <c r="H2174" s="13">
        <v>10</v>
      </c>
    </row>
    <row r="2175" spans="1:8">
      <c r="A2175" s="8" t="s">
        <v>2162</v>
      </c>
      <c r="B2175" s="9" t="s">
        <v>16</v>
      </c>
      <c r="C2175" s="9">
        <v>1240</v>
      </c>
      <c r="D2175" s="9">
        <v>0.66</v>
      </c>
      <c r="E2175" s="9">
        <v>0.61199999999999999</v>
      </c>
      <c r="F2175" s="9">
        <v>0.56799999999999995</v>
      </c>
      <c r="G2175" s="9">
        <v>9295.3799999999992</v>
      </c>
      <c r="H2175" s="10">
        <v>33</v>
      </c>
    </row>
    <row r="2176" spans="1:8">
      <c r="A2176" s="11" t="s">
        <v>2163</v>
      </c>
      <c r="B2176" s="12" t="s">
        <v>16</v>
      </c>
      <c r="C2176" s="12">
        <v>498</v>
      </c>
      <c r="D2176" s="12">
        <v>0.56899999999999995</v>
      </c>
      <c r="E2176" s="12">
        <v>0.55900000000000005</v>
      </c>
      <c r="F2176" s="12">
        <v>0.41899999999999998</v>
      </c>
      <c r="G2176" s="12">
        <v>7421.55</v>
      </c>
      <c r="H2176" s="13">
        <v>15</v>
      </c>
    </row>
    <row r="2177" spans="1:8">
      <c r="A2177" s="8" t="s">
        <v>2164</v>
      </c>
      <c r="B2177" s="9" t="s">
        <v>16</v>
      </c>
      <c r="C2177" s="9">
        <v>197</v>
      </c>
      <c r="D2177" s="9">
        <v>0.63400000000000001</v>
      </c>
      <c r="E2177" s="9">
        <v>0.61699999999999999</v>
      </c>
      <c r="F2177" s="9">
        <v>0.52100000000000002</v>
      </c>
      <c r="G2177" s="9">
        <v>9269.7800000000007</v>
      </c>
      <c r="H2177" s="10">
        <v>0</v>
      </c>
    </row>
    <row r="2178" spans="1:8">
      <c r="A2178" s="11" t="s">
        <v>814</v>
      </c>
      <c r="B2178" s="12" t="s">
        <v>82</v>
      </c>
      <c r="C2178" s="12">
        <v>1074</v>
      </c>
      <c r="D2178" s="12">
        <v>0.61299999999999999</v>
      </c>
      <c r="E2178" s="12">
        <v>0.59199999999999997</v>
      </c>
      <c r="F2178" s="12">
        <v>0.53600000000000003</v>
      </c>
      <c r="G2178" s="12">
        <v>10548.82</v>
      </c>
      <c r="H2178" s="13">
        <v>11</v>
      </c>
    </row>
    <row r="2179" spans="1:8">
      <c r="A2179" s="8" t="s">
        <v>2165</v>
      </c>
      <c r="B2179" s="9" t="s">
        <v>33</v>
      </c>
      <c r="C2179" s="9">
        <v>417</v>
      </c>
      <c r="D2179" s="9">
        <v>0.71099999999999997</v>
      </c>
      <c r="E2179" s="9">
        <v>0.70199999999999996</v>
      </c>
      <c r="F2179" s="9">
        <v>0.61299999999999999</v>
      </c>
      <c r="G2179" s="9">
        <v>18278.93</v>
      </c>
      <c r="H2179" s="10">
        <v>5</v>
      </c>
    </row>
    <row r="2180" spans="1:8">
      <c r="A2180" s="11" t="s">
        <v>2166</v>
      </c>
      <c r="B2180" s="12" t="s">
        <v>49</v>
      </c>
      <c r="C2180" s="12">
        <v>406</v>
      </c>
      <c r="D2180" s="12">
        <v>0.60899999999999999</v>
      </c>
      <c r="E2180" s="12">
        <v>0.56399999999999995</v>
      </c>
      <c r="F2180" s="12">
        <v>0.50700000000000001</v>
      </c>
      <c r="G2180" s="12">
        <v>7839.04</v>
      </c>
      <c r="H2180" s="13">
        <v>0</v>
      </c>
    </row>
    <row r="2181" spans="1:8">
      <c r="A2181" s="8" t="s">
        <v>2167</v>
      </c>
      <c r="B2181" s="9" t="s">
        <v>64</v>
      </c>
      <c r="C2181" s="9">
        <v>1169</v>
      </c>
      <c r="D2181" s="9">
        <v>0.7</v>
      </c>
      <c r="E2181" s="9">
        <v>0.67</v>
      </c>
      <c r="F2181" s="9">
        <v>0.63700000000000001</v>
      </c>
      <c r="G2181" s="9">
        <v>20780.919999999998</v>
      </c>
      <c r="H2181" s="10">
        <v>16</v>
      </c>
    </row>
    <row r="2182" spans="1:8">
      <c r="A2182" s="11" t="s">
        <v>2168</v>
      </c>
      <c r="B2182" s="12" t="s">
        <v>24</v>
      </c>
      <c r="C2182" s="12">
        <v>222</v>
      </c>
      <c r="D2182" s="12">
        <v>0.51300000000000001</v>
      </c>
      <c r="E2182" s="12">
        <v>0.48899999999999999</v>
      </c>
      <c r="F2182" s="12">
        <v>0.35399999999999998</v>
      </c>
      <c r="G2182" s="12">
        <v>5856.58</v>
      </c>
      <c r="H2182" s="13">
        <v>1</v>
      </c>
    </row>
    <row r="2183" spans="1:8">
      <c r="A2183" s="8" t="s">
        <v>2169</v>
      </c>
      <c r="B2183" s="9" t="s">
        <v>22</v>
      </c>
      <c r="C2183" s="9">
        <v>280</v>
      </c>
      <c r="D2183" s="9">
        <v>0.67</v>
      </c>
      <c r="E2183" s="9">
        <v>0.66800000000000004</v>
      </c>
      <c r="F2183" s="9">
        <v>0.56299999999999994</v>
      </c>
      <c r="G2183" s="9">
        <v>16871.099999999999</v>
      </c>
      <c r="H2183" s="10">
        <v>4</v>
      </c>
    </row>
    <row r="2184" spans="1:8">
      <c r="A2184" s="11" t="s">
        <v>2170</v>
      </c>
      <c r="B2184" s="12" t="s">
        <v>94</v>
      </c>
      <c r="C2184" s="12">
        <v>1372</v>
      </c>
      <c r="D2184" s="12">
        <v>0.57399999999999995</v>
      </c>
      <c r="E2184" s="12">
        <v>0.55600000000000005</v>
      </c>
      <c r="F2184" s="12">
        <v>0.443</v>
      </c>
      <c r="G2184" s="12">
        <v>15157.55</v>
      </c>
      <c r="H2184" s="13">
        <v>8</v>
      </c>
    </row>
    <row r="2185" spans="1:8">
      <c r="A2185" s="8" t="s">
        <v>2171</v>
      </c>
      <c r="B2185" s="9" t="s">
        <v>118</v>
      </c>
      <c r="C2185" s="9">
        <v>1397</v>
      </c>
      <c r="D2185" s="9">
        <v>0.56999999999999995</v>
      </c>
      <c r="E2185" s="9">
        <v>0.56599999999999995</v>
      </c>
      <c r="F2185" s="9">
        <v>0.42799999999999999</v>
      </c>
      <c r="G2185" s="9">
        <v>7289.03</v>
      </c>
      <c r="H2185" s="10">
        <v>10</v>
      </c>
    </row>
    <row r="2186" spans="1:8">
      <c r="A2186" s="11" t="s">
        <v>2172</v>
      </c>
      <c r="B2186" s="12" t="s">
        <v>16</v>
      </c>
      <c r="C2186" s="12">
        <v>479</v>
      </c>
      <c r="D2186" s="12">
        <v>0.61</v>
      </c>
      <c r="E2186" s="12">
        <v>0.63500000000000001</v>
      </c>
      <c r="F2186" s="12">
        <v>0.45500000000000002</v>
      </c>
      <c r="G2186" s="12">
        <v>16310.11</v>
      </c>
      <c r="H2186" s="13">
        <v>16</v>
      </c>
    </row>
    <row r="2187" spans="1:8">
      <c r="A2187" s="8" t="s">
        <v>2173</v>
      </c>
      <c r="B2187" s="9" t="s">
        <v>33</v>
      </c>
      <c r="C2187" s="9">
        <v>361</v>
      </c>
      <c r="D2187" s="9">
        <v>0.70599999999999996</v>
      </c>
      <c r="E2187" s="9">
        <v>0.71399999999999997</v>
      </c>
      <c r="F2187" s="9">
        <v>0.59499999999999997</v>
      </c>
      <c r="G2187" s="9">
        <v>28443.11</v>
      </c>
      <c r="H2187" s="10">
        <v>6</v>
      </c>
    </row>
    <row r="2188" spans="1:8">
      <c r="A2188" s="11" t="s">
        <v>2174</v>
      </c>
      <c r="B2188" s="12" t="s">
        <v>49</v>
      </c>
      <c r="C2188" s="12">
        <v>2531</v>
      </c>
      <c r="D2188" s="12">
        <v>0.48299999999999998</v>
      </c>
      <c r="E2188" s="12">
        <v>0.51300000000000001</v>
      </c>
      <c r="F2188" s="12">
        <v>0.28599999999999998</v>
      </c>
      <c r="G2188" s="12">
        <v>11716.45</v>
      </c>
      <c r="H2188" s="13">
        <v>125</v>
      </c>
    </row>
    <row r="2189" spans="1:8">
      <c r="A2189" s="8" t="s">
        <v>2175</v>
      </c>
      <c r="B2189" s="9" t="s">
        <v>111</v>
      </c>
      <c r="C2189" s="9">
        <v>1263</v>
      </c>
      <c r="D2189" s="9">
        <v>0.68</v>
      </c>
      <c r="E2189" s="9">
        <v>0.63400000000000001</v>
      </c>
      <c r="F2189" s="9">
        <v>0.623</v>
      </c>
      <c r="G2189" s="9">
        <v>11712.68</v>
      </c>
      <c r="H2189" s="10">
        <v>7</v>
      </c>
    </row>
    <row r="2190" spans="1:8">
      <c r="A2190" s="11" t="s">
        <v>2176</v>
      </c>
      <c r="B2190" s="12" t="s">
        <v>24</v>
      </c>
      <c r="C2190" s="12">
        <v>347</v>
      </c>
      <c r="D2190" s="12">
        <v>0.56100000000000005</v>
      </c>
      <c r="E2190" s="12">
        <v>0.57899999999999996</v>
      </c>
      <c r="F2190" s="12">
        <v>0.40600000000000003</v>
      </c>
      <c r="G2190" s="12">
        <v>6598.79</v>
      </c>
      <c r="H2190" s="13">
        <v>2</v>
      </c>
    </row>
    <row r="2191" spans="1:8">
      <c r="A2191" s="8" t="s">
        <v>2177</v>
      </c>
      <c r="B2191" s="9" t="s">
        <v>94</v>
      </c>
      <c r="C2191" s="9">
        <v>1869</v>
      </c>
      <c r="D2191" s="9">
        <v>0.56100000000000005</v>
      </c>
      <c r="E2191" s="9">
        <v>0.54500000000000004</v>
      </c>
      <c r="F2191" s="9">
        <v>0.43099999999999999</v>
      </c>
      <c r="G2191" s="9">
        <v>14098.23</v>
      </c>
      <c r="H2191" s="10">
        <v>4</v>
      </c>
    </row>
    <row r="2192" spans="1:8">
      <c r="A2192" s="11" t="s">
        <v>2178</v>
      </c>
      <c r="B2192" s="12" t="s">
        <v>24</v>
      </c>
      <c r="C2192" s="12">
        <v>135</v>
      </c>
      <c r="D2192" s="12">
        <v>0.59099999999999997</v>
      </c>
      <c r="E2192" s="12">
        <v>0.54700000000000004</v>
      </c>
      <c r="F2192" s="12">
        <v>0.48199999999999998</v>
      </c>
      <c r="G2192" s="12">
        <v>9833.8799999999992</v>
      </c>
      <c r="H2192" s="13">
        <v>0</v>
      </c>
    </row>
    <row r="2193" spans="1:8">
      <c r="A2193" s="8" t="s">
        <v>2179</v>
      </c>
      <c r="B2193" s="9" t="s">
        <v>16</v>
      </c>
      <c r="C2193" s="9">
        <v>559</v>
      </c>
      <c r="D2193" s="9">
        <v>0.67400000000000004</v>
      </c>
      <c r="E2193" s="9">
        <v>0.64400000000000002</v>
      </c>
      <c r="F2193" s="9">
        <v>0.59699999999999998</v>
      </c>
      <c r="G2193" s="9">
        <v>14826.73</v>
      </c>
      <c r="H2193" s="10">
        <v>6</v>
      </c>
    </row>
    <row r="2194" spans="1:8">
      <c r="A2194" s="11" t="s">
        <v>2180</v>
      </c>
      <c r="B2194" s="12" t="s">
        <v>24</v>
      </c>
      <c r="C2194" s="12">
        <v>383</v>
      </c>
      <c r="D2194" s="12">
        <v>0.625</v>
      </c>
      <c r="E2194" s="12">
        <v>0.56399999999999995</v>
      </c>
      <c r="F2194" s="12">
        <v>0.55600000000000005</v>
      </c>
      <c r="G2194" s="12">
        <v>9772.3700000000008</v>
      </c>
      <c r="H2194" s="13">
        <v>1</v>
      </c>
    </row>
    <row r="2195" spans="1:8">
      <c r="A2195" s="8" t="s">
        <v>2181</v>
      </c>
      <c r="B2195" s="9" t="s">
        <v>33</v>
      </c>
      <c r="C2195" s="9">
        <v>380</v>
      </c>
      <c r="D2195" s="9">
        <v>0.68</v>
      </c>
      <c r="E2195" s="9">
        <v>0.66500000000000004</v>
      </c>
      <c r="F2195" s="9">
        <v>0.57099999999999995</v>
      </c>
      <c r="G2195" s="9">
        <v>12933.88</v>
      </c>
      <c r="H2195" s="10">
        <v>5</v>
      </c>
    </row>
    <row r="2196" spans="1:8">
      <c r="A2196" s="11" t="s">
        <v>2182</v>
      </c>
      <c r="B2196" s="12" t="s">
        <v>31</v>
      </c>
      <c r="C2196" s="12">
        <v>1172</v>
      </c>
      <c r="D2196" s="12">
        <v>0.60599999999999998</v>
      </c>
      <c r="E2196" s="12">
        <v>0.503</v>
      </c>
      <c r="F2196" s="12">
        <v>0.58199999999999996</v>
      </c>
      <c r="G2196" s="12">
        <v>9917.57</v>
      </c>
      <c r="H2196" s="13">
        <v>9</v>
      </c>
    </row>
    <row r="2197" spans="1:8">
      <c r="A2197" s="8" t="s">
        <v>2183</v>
      </c>
      <c r="B2197" s="9" t="s">
        <v>29</v>
      </c>
      <c r="C2197" s="9">
        <v>229</v>
      </c>
      <c r="D2197" s="9">
        <v>0.71499999999999997</v>
      </c>
      <c r="E2197" s="9">
        <v>0.70299999999999996</v>
      </c>
      <c r="F2197" s="9">
        <v>0.628</v>
      </c>
      <c r="G2197" s="9">
        <v>78374.259999999995</v>
      </c>
      <c r="H2197" s="10">
        <v>0</v>
      </c>
    </row>
    <row r="2198" spans="1:8">
      <c r="A2198" s="11" t="s">
        <v>2184</v>
      </c>
      <c r="B2198" s="12" t="s">
        <v>22</v>
      </c>
      <c r="C2198" s="12">
        <v>168</v>
      </c>
      <c r="D2198" s="12">
        <v>0.71599999999999997</v>
      </c>
      <c r="E2198" s="12">
        <v>0.66900000000000004</v>
      </c>
      <c r="F2198" s="12">
        <v>0.66500000000000004</v>
      </c>
      <c r="G2198" s="12">
        <v>28270.34</v>
      </c>
      <c r="H2198" s="13">
        <v>3</v>
      </c>
    </row>
    <row r="2199" spans="1:8">
      <c r="A2199" s="8" t="s">
        <v>2185</v>
      </c>
      <c r="B2199" s="9" t="s">
        <v>53</v>
      </c>
      <c r="C2199" s="9">
        <v>1241</v>
      </c>
      <c r="D2199" s="9">
        <v>0.66</v>
      </c>
      <c r="E2199" s="9">
        <v>0.66300000000000003</v>
      </c>
      <c r="F2199" s="9">
        <v>0.55700000000000005</v>
      </c>
      <c r="G2199" s="9">
        <v>16593.34</v>
      </c>
      <c r="H2199" s="10">
        <v>8</v>
      </c>
    </row>
    <row r="2200" spans="1:8">
      <c r="A2200" s="11" t="s">
        <v>2186</v>
      </c>
      <c r="B2200" s="12" t="s">
        <v>148</v>
      </c>
      <c r="C2200" s="12">
        <v>552</v>
      </c>
      <c r="D2200" s="12">
        <v>0.60699999999999998</v>
      </c>
      <c r="E2200" s="12">
        <v>0.64500000000000002</v>
      </c>
      <c r="F2200" s="12">
        <v>0.45400000000000001</v>
      </c>
      <c r="G2200" s="12">
        <v>15120.74</v>
      </c>
      <c r="H2200" s="13">
        <v>7</v>
      </c>
    </row>
    <row r="2201" spans="1:8">
      <c r="A2201" s="8" t="s">
        <v>471</v>
      </c>
      <c r="B2201" s="9" t="s">
        <v>94</v>
      </c>
      <c r="C2201" s="9">
        <v>1245</v>
      </c>
      <c r="D2201" s="9">
        <v>0.58599999999999997</v>
      </c>
      <c r="E2201" s="9">
        <v>0.55400000000000005</v>
      </c>
      <c r="F2201" s="9">
        <v>0.47799999999999998</v>
      </c>
      <c r="G2201" s="9">
        <v>9930.24</v>
      </c>
      <c r="H2201" s="10">
        <v>9</v>
      </c>
    </row>
    <row r="2202" spans="1:8">
      <c r="A2202" s="11" t="s">
        <v>2187</v>
      </c>
      <c r="B2202" s="12" t="s">
        <v>16</v>
      </c>
      <c r="C2202" s="12">
        <v>963</v>
      </c>
      <c r="D2202" s="12">
        <v>0.71</v>
      </c>
      <c r="E2202" s="12">
        <v>0.69499999999999995</v>
      </c>
      <c r="F2202" s="12">
        <v>0.60499999999999998</v>
      </c>
      <c r="G2202" s="12">
        <v>17486.73</v>
      </c>
      <c r="H2202" s="13">
        <v>11</v>
      </c>
    </row>
    <row r="2203" spans="1:8">
      <c r="A2203" s="8" t="s">
        <v>2188</v>
      </c>
      <c r="B2203" s="9" t="s">
        <v>33</v>
      </c>
      <c r="C2203" s="9">
        <v>368</v>
      </c>
      <c r="D2203" s="9">
        <v>0.71499999999999997</v>
      </c>
      <c r="E2203" s="9">
        <v>0.72199999999999998</v>
      </c>
      <c r="F2203" s="9">
        <v>0.61199999999999999</v>
      </c>
      <c r="G2203" s="9">
        <v>30023.74</v>
      </c>
      <c r="H2203" s="10">
        <v>13</v>
      </c>
    </row>
    <row r="2204" spans="1:8">
      <c r="A2204" s="11" t="s">
        <v>2189</v>
      </c>
      <c r="B2204" s="12" t="s">
        <v>31</v>
      </c>
      <c r="C2204" s="12">
        <v>1356</v>
      </c>
      <c r="D2204" s="12">
        <v>0.61899999999999999</v>
      </c>
      <c r="E2204" s="12">
        <v>0.57399999999999995</v>
      </c>
      <c r="F2204" s="12">
        <v>0.54800000000000004</v>
      </c>
      <c r="G2204" s="12">
        <v>8541.11</v>
      </c>
      <c r="H2204" s="13">
        <v>15</v>
      </c>
    </row>
    <row r="2205" spans="1:8">
      <c r="A2205" s="8" t="s">
        <v>2190</v>
      </c>
      <c r="B2205" s="9" t="s">
        <v>24</v>
      </c>
      <c r="C2205" s="9">
        <v>352</v>
      </c>
      <c r="D2205" s="9">
        <v>0.59099999999999997</v>
      </c>
      <c r="E2205" s="9">
        <v>0.55300000000000005</v>
      </c>
      <c r="F2205" s="9">
        <v>0.504</v>
      </c>
      <c r="G2205" s="9">
        <v>7983.28</v>
      </c>
      <c r="H2205" s="10">
        <v>2</v>
      </c>
    </row>
    <row r="2206" spans="1:8">
      <c r="A2206" s="11" t="s">
        <v>2191</v>
      </c>
      <c r="B2206" s="12" t="s">
        <v>82</v>
      </c>
      <c r="C2206" s="12">
        <v>1003</v>
      </c>
      <c r="D2206" s="12">
        <v>0.60599999999999998</v>
      </c>
      <c r="E2206" s="12">
        <v>0.6</v>
      </c>
      <c r="F2206" s="12">
        <v>0.51400000000000001</v>
      </c>
      <c r="G2206" s="12">
        <v>9028</v>
      </c>
      <c r="H2206" s="13">
        <v>10</v>
      </c>
    </row>
    <row r="2207" spans="1:8">
      <c r="A2207" s="8" t="s">
        <v>2192</v>
      </c>
      <c r="B2207" s="9" t="s">
        <v>24</v>
      </c>
      <c r="C2207" s="9">
        <v>1113</v>
      </c>
      <c r="D2207" s="9">
        <v>0.58299999999999996</v>
      </c>
      <c r="E2207" s="9">
        <v>0.59399999999999997</v>
      </c>
      <c r="F2207" s="9">
        <v>0.41299999999999998</v>
      </c>
      <c r="G2207" s="9">
        <v>9397.23</v>
      </c>
      <c r="H2207" s="10">
        <v>21</v>
      </c>
    </row>
    <row r="2208" spans="1:8">
      <c r="A2208" s="11" t="s">
        <v>2193</v>
      </c>
      <c r="B2208" s="12" t="s">
        <v>7</v>
      </c>
      <c r="C2208" s="12">
        <v>1139</v>
      </c>
      <c r="D2208" s="12">
        <v>0.71</v>
      </c>
      <c r="E2208" s="12">
        <v>0.71</v>
      </c>
      <c r="F2208" s="12">
        <v>0.64</v>
      </c>
      <c r="G2208" s="12">
        <v>23459.93</v>
      </c>
      <c r="H2208" s="13">
        <v>11</v>
      </c>
    </row>
    <row r="2209" spans="1:8">
      <c r="A2209" s="8" t="s">
        <v>2194</v>
      </c>
      <c r="B2209" s="9" t="s">
        <v>24</v>
      </c>
      <c r="C2209" s="9">
        <v>611</v>
      </c>
      <c r="D2209" s="9">
        <v>0.57899999999999996</v>
      </c>
      <c r="E2209" s="9">
        <v>0.58399999999999996</v>
      </c>
      <c r="F2209" s="9">
        <v>0.44900000000000001</v>
      </c>
      <c r="G2209" s="9">
        <v>44548.73</v>
      </c>
      <c r="H2209" s="10">
        <v>35</v>
      </c>
    </row>
    <row r="2210" spans="1:8">
      <c r="A2210" s="11" t="s">
        <v>2195</v>
      </c>
      <c r="B2210" s="12" t="s">
        <v>94</v>
      </c>
      <c r="C2210" s="12">
        <v>1458</v>
      </c>
      <c r="D2210" s="12">
        <v>0.58599999999999997</v>
      </c>
      <c r="E2210" s="12">
        <v>0.55800000000000005</v>
      </c>
      <c r="F2210" s="12">
        <v>0.498</v>
      </c>
      <c r="G2210" s="12">
        <v>11362.15</v>
      </c>
      <c r="H2210" s="13">
        <v>19</v>
      </c>
    </row>
    <row r="2211" spans="1:8">
      <c r="A2211" s="8" t="s">
        <v>2196</v>
      </c>
      <c r="B2211" s="9" t="s">
        <v>10</v>
      </c>
      <c r="C2211" s="9">
        <v>423</v>
      </c>
      <c r="D2211" s="9">
        <v>0.68500000000000005</v>
      </c>
      <c r="E2211" s="9">
        <v>0.67600000000000005</v>
      </c>
      <c r="F2211" s="9">
        <v>0.60499999999999998</v>
      </c>
      <c r="G2211" s="9">
        <v>42356.06</v>
      </c>
      <c r="H2211" s="10">
        <v>9</v>
      </c>
    </row>
    <row r="2212" spans="1:8">
      <c r="A2212" s="11" t="s">
        <v>2197</v>
      </c>
      <c r="B2212" s="12" t="s">
        <v>16</v>
      </c>
      <c r="C2212" s="12">
        <v>422</v>
      </c>
      <c r="D2212" s="12">
        <v>0.67</v>
      </c>
      <c r="E2212" s="12">
        <v>0.68899999999999995</v>
      </c>
      <c r="F2212" s="12">
        <v>0.50800000000000001</v>
      </c>
      <c r="G2212" s="12">
        <v>13571.47</v>
      </c>
      <c r="H2212" s="13">
        <v>21</v>
      </c>
    </row>
    <row r="2213" spans="1:8">
      <c r="A2213" s="8" t="s">
        <v>2198</v>
      </c>
      <c r="B2213" s="9" t="s">
        <v>53</v>
      </c>
      <c r="C2213" s="9">
        <v>745</v>
      </c>
      <c r="D2213" s="9">
        <v>0.67</v>
      </c>
      <c r="E2213" s="9">
        <v>0.67700000000000005</v>
      </c>
      <c r="F2213" s="9">
        <v>0.52600000000000002</v>
      </c>
      <c r="G2213" s="9">
        <v>18668.919999999998</v>
      </c>
      <c r="H2213" s="10">
        <v>1</v>
      </c>
    </row>
    <row r="2214" spans="1:8">
      <c r="A2214" s="11" t="s">
        <v>2199</v>
      </c>
      <c r="B2214" s="12" t="s">
        <v>16</v>
      </c>
      <c r="C2214" s="12">
        <v>117</v>
      </c>
      <c r="D2214" s="12">
        <v>0.56999999999999995</v>
      </c>
      <c r="E2214" s="12">
        <v>0.58199999999999996</v>
      </c>
      <c r="F2214" s="12">
        <v>0.41699999999999998</v>
      </c>
      <c r="G2214" s="12">
        <v>9511.69</v>
      </c>
      <c r="H2214" s="13">
        <v>6</v>
      </c>
    </row>
    <row r="2215" spans="1:8">
      <c r="A2215" s="8" t="s">
        <v>2200</v>
      </c>
      <c r="B2215" s="9" t="s">
        <v>49</v>
      </c>
      <c r="C2215" s="9">
        <v>1675</v>
      </c>
      <c r="D2215" s="9">
        <v>0.52</v>
      </c>
      <c r="E2215" s="9">
        <v>0.48</v>
      </c>
      <c r="F2215" s="9">
        <v>0.38</v>
      </c>
      <c r="G2215" s="9">
        <v>6993.3</v>
      </c>
      <c r="H2215" s="10">
        <v>0</v>
      </c>
    </row>
    <row r="2216" spans="1:8">
      <c r="A2216" s="11" t="s">
        <v>2201</v>
      </c>
      <c r="B2216" s="12" t="s">
        <v>22</v>
      </c>
      <c r="C2216" s="12">
        <v>310</v>
      </c>
      <c r="D2216" s="12">
        <v>0.73099999999999998</v>
      </c>
      <c r="E2216" s="12">
        <v>0.71299999999999997</v>
      </c>
      <c r="F2216" s="12">
        <v>0.66100000000000003</v>
      </c>
      <c r="G2216" s="12">
        <v>41342.93</v>
      </c>
      <c r="H2216" s="13">
        <v>4</v>
      </c>
    </row>
    <row r="2217" spans="1:8">
      <c r="A2217" s="8" t="s">
        <v>2202</v>
      </c>
      <c r="B2217" s="9" t="s">
        <v>114</v>
      </c>
      <c r="C2217" s="9">
        <v>1233</v>
      </c>
      <c r="D2217" s="9">
        <v>0.60399999999999998</v>
      </c>
      <c r="E2217" s="9">
        <v>0.57899999999999996</v>
      </c>
      <c r="F2217" s="9">
        <v>0.49199999999999999</v>
      </c>
      <c r="G2217" s="9">
        <v>11848.25</v>
      </c>
      <c r="H2217" s="10">
        <v>7</v>
      </c>
    </row>
    <row r="2218" spans="1:8">
      <c r="A2218" s="11" t="s">
        <v>2203</v>
      </c>
      <c r="B2218" s="12" t="s">
        <v>49</v>
      </c>
      <c r="C2218" s="12">
        <v>1602</v>
      </c>
      <c r="D2218" s="12">
        <v>0.61499999999999999</v>
      </c>
      <c r="E2218" s="12">
        <v>0.58299999999999996</v>
      </c>
      <c r="F2218" s="12">
        <v>0.52500000000000002</v>
      </c>
      <c r="G2218" s="12">
        <v>7329.77</v>
      </c>
      <c r="H2218" s="13">
        <v>15</v>
      </c>
    </row>
    <row r="2219" spans="1:8">
      <c r="A2219" s="8" t="s">
        <v>2204</v>
      </c>
      <c r="B2219" s="9" t="s">
        <v>16</v>
      </c>
      <c r="C2219" s="9">
        <v>383</v>
      </c>
      <c r="D2219" s="9">
        <v>0.60899999999999999</v>
      </c>
      <c r="E2219" s="9">
        <v>0.57699999999999996</v>
      </c>
      <c r="F2219" s="9">
        <v>0.48899999999999999</v>
      </c>
      <c r="G2219" s="9">
        <v>6293.2</v>
      </c>
      <c r="H2219" s="10">
        <v>0</v>
      </c>
    </row>
    <row r="2220" spans="1:8">
      <c r="A2220" s="11" t="s">
        <v>2205</v>
      </c>
      <c r="B2220" s="12" t="s">
        <v>16</v>
      </c>
      <c r="C2220" s="12">
        <v>895</v>
      </c>
      <c r="D2220" s="12">
        <v>0.64200000000000002</v>
      </c>
      <c r="E2220" s="12">
        <v>0.57499999999999996</v>
      </c>
      <c r="F2220" s="12">
        <v>0.56999999999999995</v>
      </c>
      <c r="G2220" s="12">
        <v>7776.17</v>
      </c>
      <c r="H2220" s="13">
        <v>26</v>
      </c>
    </row>
    <row r="2221" spans="1:8">
      <c r="A2221" s="8" t="s">
        <v>2206</v>
      </c>
      <c r="B2221" s="9" t="s">
        <v>148</v>
      </c>
      <c r="C2221" s="9">
        <v>1095</v>
      </c>
      <c r="D2221" s="9">
        <v>0.59</v>
      </c>
      <c r="E2221" s="9">
        <v>0.61899999999999999</v>
      </c>
      <c r="F2221" s="9">
        <v>0.42399999999999999</v>
      </c>
      <c r="G2221" s="9">
        <v>14846.72</v>
      </c>
      <c r="H2221" s="10">
        <v>8</v>
      </c>
    </row>
    <row r="2222" spans="1:8">
      <c r="A2222" s="11" t="s">
        <v>2207</v>
      </c>
      <c r="B2222" s="12" t="s">
        <v>16</v>
      </c>
      <c r="C2222" s="12">
        <v>142</v>
      </c>
      <c r="D2222" s="12">
        <v>0.64</v>
      </c>
      <c r="E2222" s="12">
        <v>0.623</v>
      </c>
      <c r="F2222" s="12">
        <v>0.52200000000000002</v>
      </c>
      <c r="G2222" s="12">
        <v>11095.53</v>
      </c>
      <c r="H2222" s="13">
        <v>4</v>
      </c>
    </row>
    <row r="2223" spans="1:8">
      <c r="A2223" s="8" t="s">
        <v>2208</v>
      </c>
      <c r="B2223" s="9" t="s">
        <v>22</v>
      </c>
      <c r="C2223" s="9">
        <v>1348</v>
      </c>
      <c r="D2223" s="9">
        <v>0.63700000000000001</v>
      </c>
      <c r="E2223" s="9">
        <v>0.65400000000000003</v>
      </c>
      <c r="F2223" s="9">
        <v>0.50700000000000001</v>
      </c>
      <c r="G2223" s="9">
        <v>16676.75</v>
      </c>
      <c r="H2223" s="10">
        <v>10</v>
      </c>
    </row>
    <row r="2224" spans="1:8">
      <c r="A2224" s="11" t="s">
        <v>2209</v>
      </c>
      <c r="B2224" s="12" t="s">
        <v>49</v>
      </c>
      <c r="C2224" s="12">
        <v>695</v>
      </c>
      <c r="D2224" s="12">
        <v>0.51900000000000002</v>
      </c>
      <c r="E2224" s="12">
        <v>0.504</v>
      </c>
      <c r="F2224" s="12">
        <v>0.35799999999999998</v>
      </c>
      <c r="G2224" s="12">
        <v>9945.1299999999992</v>
      </c>
      <c r="H2224" s="13">
        <v>0</v>
      </c>
    </row>
    <row r="2225" spans="1:8">
      <c r="A2225" s="8" t="s">
        <v>2210</v>
      </c>
      <c r="B2225" s="9" t="s">
        <v>53</v>
      </c>
      <c r="C2225" s="9">
        <v>954</v>
      </c>
      <c r="D2225" s="9">
        <v>0.69</v>
      </c>
      <c r="E2225" s="9">
        <v>0.746</v>
      </c>
      <c r="F2225" s="9">
        <v>0.55400000000000005</v>
      </c>
      <c r="G2225" s="9">
        <v>70601.27</v>
      </c>
      <c r="H2225" s="10">
        <v>14</v>
      </c>
    </row>
    <row r="2226" spans="1:8">
      <c r="A2226" s="11" t="s">
        <v>2211</v>
      </c>
      <c r="B2226" s="12" t="s">
        <v>7</v>
      </c>
      <c r="C2226" s="12">
        <v>137</v>
      </c>
      <c r="D2226" s="12">
        <v>0.73</v>
      </c>
      <c r="E2226" s="12">
        <v>0.68200000000000005</v>
      </c>
      <c r="F2226" s="12">
        <v>0.69099999999999995</v>
      </c>
      <c r="G2226" s="12">
        <v>13658.49</v>
      </c>
      <c r="H2226" s="13">
        <v>1</v>
      </c>
    </row>
    <row r="2227" spans="1:8">
      <c r="A2227" s="8" t="s">
        <v>2212</v>
      </c>
      <c r="B2227" s="9" t="s">
        <v>24</v>
      </c>
      <c r="C2227" s="9">
        <v>1131</v>
      </c>
      <c r="D2227" s="9">
        <v>0.621</v>
      </c>
      <c r="E2227" s="9">
        <v>0.61599999999999999</v>
      </c>
      <c r="F2227" s="9">
        <v>0.497</v>
      </c>
      <c r="G2227" s="9">
        <v>14230.09</v>
      </c>
      <c r="H2227" s="10">
        <v>8</v>
      </c>
    </row>
    <row r="2228" spans="1:8">
      <c r="A2228" s="11" t="s">
        <v>2213</v>
      </c>
      <c r="B2228" s="12" t="s">
        <v>16</v>
      </c>
      <c r="C2228" s="12">
        <v>1641</v>
      </c>
      <c r="D2228" s="12">
        <v>0.624</v>
      </c>
      <c r="E2228" s="12">
        <v>0.60299999999999998</v>
      </c>
      <c r="F2228" s="12">
        <v>0.52400000000000002</v>
      </c>
      <c r="G2228" s="12">
        <v>15293.33</v>
      </c>
      <c r="H2228" s="13">
        <v>17</v>
      </c>
    </row>
    <row r="2229" spans="1:8">
      <c r="A2229" s="8" t="s">
        <v>2214</v>
      </c>
      <c r="B2229" s="9" t="s">
        <v>49</v>
      </c>
      <c r="C2229" s="9">
        <v>2342</v>
      </c>
      <c r="D2229" s="9">
        <v>0.56399999999999995</v>
      </c>
      <c r="E2229" s="9">
        <v>0.52900000000000003</v>
      </c>
      <c r="F2229" s="9">
        <v>0.436</v>
      </c>
      <c r="G2229" s="9">
        <v>11999.45</v>
      </c>
      <c r="H2229" s="10">
        <v>3</v>
      </c>
    </row>
    <row r="2230" spans="1:8">
      <c r="A2230" s="11" t="s">
        <v>2215</v>
      </c>
      <c r="B2230" s="12" t="s">
        <v>94</v>
      </c>
      <c r="C2230" s="12">
        <v>545</v>
      </c>
      <c r="D2230" s="12">
        <v>0.57499999999999996</v>
      </c>
      <c r="E2230" s="12">
        <v>0.58599999999999997</v>
      </c>
      <c r="F2230" s="12">
        <v>0.45400000000000001</v>
      </c>
      <c r="G2230" s="12">
        <v>14489.98</v>
      </c>
      <c r="H2230" s="13">
        <v>3</v>
      </c>
    </row>
    <row r="2231" spans="1:8">
      <c r="A2231" s="8" t="s">
        <v>2216</v>
      </c>
      <c r="B2231" s="9" t="s">
        <v>39</v>
      </c>
      <c r="C2231" s="9">
        <v>832</v>
      </c>
      <c r="D2231" s="9">
        <v>0.50600000000000001</v>
      </c>
      <c r="E2231" s="9">
        <v>0.51200000000000001</v>
      </c>
      <c r="F2231" s="9">
        <v>0.34599999999999997</v>
      </c>
      <c r="G2231" s="9">
        <v>6557.79</v>
      </c>
      <c r="H2231" s="10">
        <v>1</v>
      </c>
    </row>
    <row r="2232" spans="1:8">
      <c r="A2232" s="11" t="s">
        <v>2217</v>
      </c>
      <c r="B2232" s="12" t="s">
        <v>148</v>
      </c>
      <c r="C2232" s="12">
        <v>568</v>
      </c>
      <c r="D2232" s="12">
        <v>0.65</v>
      </c>
      <c r="E2232" s="12">
        <v>0.64400000000000002</v>
      </c>
      <c r="F2232" s="12">
        <v>0.53700000000000003</v>
      </c>
      <c r="G2232" s="12">
        <v>21385.41</v>
      </c>
      <c r="H2232" s="13">
        <v>5</v>
      </c>
    </row>
    <row r="2233" spans="1:8">
      <c r="A2233" s="8" t="s">
        <v>287</v>
      </c>
      <c r="B2233" s="9" t="s">
        <v>94</v>
      </c>
      <c r="C2233" s="9">
        <v>943</v>
      </c>
      <c r="D2233" s="9">
        <v>0.55000000000000004</v>
      </c>
      <c r="E2233" s="9">
        <v>0.53700000000000003</v>
      </c>
      <c r="F2233" s="9">
        <v>0.432</v>
      </c>
      <c r="G2233" s="9">
        <v>9874.7900000000009</v>
      </c>
      <c r="H2233" s="10">
        <v>7</v>
      </c>
    </row>
    <row r="2234" spans="1:8">
      <c r="A2234" s="11" t="s">
        <v>2218</v>
      </c>
      <c r="B2234" s="12" t="s">
        <v>16</v>
      </c>
      <c r="C2234" s="12">
        <v>107</v>
      </c>
      <c r="D2234" s="12">
        <v>0.7</v>
      </c>
      <c r="E2234" s="12">
        <v>0.68700000000000006</v>
      </c>
      <c r="F2234" s="12">
        <v>0.58799999999999997</v>
      </c>
      <c r="G2234" s="12">
        <v>43314.1</v>
      </c>
      <c r="H2234" s="13">
        <v>3</v>
      </c>
    </row>
    <row r="2235" spans="1:8">
      <c r="A2235" s="8" t="s">
        <v>2219</v>
      </c>
      <c r="B2235" s="9" t="s">
        <v>16</v>
      </c>
      <c r="C2235" s="9">
        <v>288</v>
      </c>
      <c r="D2235" s="9">
        <v>0.64300000000000002</v>
      </c>
      <c r="E2235" s="9">
        <v>0.60499999999999998</v>
      </c>
      <c r="F2235" s="9">
        <v>0.55200000000000005</v>
      </c>
      <c r="G2235" s="9">
        <v>9424.86</v>
      </c>
      <c r="H2235" s="10">
        <v>3</v>
      </c>
    </row>
    <row r="2236" spans="1:8">
      <c r="A2236" s="11" t="s">
        <v>2220</v>
      </c>
      <c r="B2236" s="12" t="s">
        <v>94</v>
      </c>
      <c r="C2236" s="12">
        <v>1290</v>
      </c>
      <c r="D2236" s="12">
        <v>0.53100000000000003</v>
      </c>
      <c r="E2236" s="12">
        <v>0.50900000000000001</v>
      </c>
      <c r="F2236" s="12">
        <v>0.38600000000000001</v>
      </c>
      <c r="G2236" s="12">
        <v>8876.43</v>
      </c>
      <c r="H2236" s="13">
        <v>16</v>
      </c>
    </row>
    <row r="2237" spans="1:8">
      <c r="A2237" s="8" t="s">
        <v>2221</v>
      </c>
      <c r="B2237" s="9" t="s">
        <v>16</v>
      </c>
      <c r="C2237" s="9">
        <v>755</v>
      </c>
      <c r="D2237" s="9">
        <v>0.66</v>
      </c>
      <c r="E2237" s="9">
        <v>0.60699999999999998</v>
      </c>
      <c r="F2237" s="9">
        <v>0.56999999999999995</v>
      </c>
      <c r="G2237" s="9">
        <v>11200.04</v>
      </c>
      <c r="H2237" s="10">
        <v>17</v>
      </c>
    </row>
    <row r="2238" spans="1:8">
      <c r="A2238" s="11" t="s">
        <v>2222</v>
      </c>
      <c r="B2238" s="12" t="s">
        <v>49</v>
      </c>
      <c r="C2238" s="12">
        <v>1857</v>
      </c>
      <c r="D2238" s="12">
        <v>0.52800000000000002</v>
      </c>
      <c r="E2238" s="12">
        <v>0.54300000000000004</v>
      </c>
      <c r="F2238" s="12">
        <v>0.36399999999999999</v>
      </c>
      <c r="G2238" s="12">
        <v>9860.2099999999991</v>
      </c>
      <c r="H2238" s="13">
        <v>32</v>
      </c>
    </row>
    <row r="2239" spans="1:8">
      <c r="A2239" s="8" t="s">
        <v>2223</v>
      </c>
      <c r="B2239" s="9" t="s">
        <v>87</v>
      </c>
      <c r="C2239" s="9">
        <v>333</v>
      </c>
      <c r="D2239" s="9">
        <v>0.55700000000000005</v>
      </c>
      <c r="E2239" s="9">
        <v>0.48599999999999999</v>
      </c>
      <c r="F2239" s="9">
        <v>0.47199999999999998</v>
      </c>
      <c r="G2239" s="9">
        <v>7665.58</v>
      </c>
      <c r="H2239" s="10">
        <v>0</v>
      </c>
    </row>
    <row r="2240" spans="1:8">
      <c r="A2240" s="11" t="s">
        <v>2224</v>
      </c>
      <c r="B2240" s="12" t="s">
        <v>275</v>
      </c>
      <c r="C2240" s="12">
        <v>1020</v>
      </c>
      <c r="D2240" s="12">
        <v>0.61399999999999999</v>
      </c>
      <c r="E2240" s="12">
        <v>0.61899999999999999</v>
      </c>
      <c r="F2240" s="12">
        <v>0.48499999999999999</v>
      </c>
      <c r="G2240" s="12">
        <v>16728.68</v>
      </c>
      <c r="H2240" s="13">
        <v>13</v>
      </c>
    </row>
    <row r="2241" spans="1:8">
      <c r="A2241" s="8" t="s">
        <v>2225</v>
      </c>
      <c r="B2241" s="9" t="s">
        <v>39</v>
      </c>
      <c r="C2241" s="9">
        <v>834</v>
      </c>
      <c r="D2241" s="9">
        <v>0.48099999999999998</v>
      </c>
      <c r="E2241" s="9">
        <v>0.47599999999999998</v>
      </c>
      <c r="F2241" s="9">
        <v>0.30199999999999999</v>
      </c>
      <c r="G2241" s="9">
        <v>4533.95</v>
      </c>
      <c r="H2241" s="10">
        <v>11</v>
      </c>
    </row>
    <row r="2242" spans="1:8">
      <c r="A2242" s="11" t="s">
        <v>2226</v>
      </c>
      <c r="B2242" s="12" t="s">
        <v>118</v>
      </c>
      <c r="C2242" s="12">
        <v>1302</v>
      </c>
      <c r="D2242" s="12">
        <v>0.57999999999999996</v>
      </c>
      <c r="E2242" s="12">
        <v>0.54200000000000004</v>
      </c>
      <c r="F2242" s="12">
        <v>0.45300000000000001</v>
      </c>
      <c r="G2242" s="12">
        <v>7428.39</v>
      </c>
      <c r="H2242" s="13">
        <v>18</v>
      </c>
    </row>
    <row r="2243" spans="1:8">
      <c r="A2243" s="8" t="s">
        <v>2227</v>
      </c>
      <c r="B2243" s="9" t="s">
        <v>87</v>
      </c>
      <c r="C2243" s="9">
        <v>932</v>
      </c>
      <c r="D2243" s="9">
        <v>0.52100000000000002</v>
      </c>
      <c r="E2243" s="9">
        <v>0.497</v>
      </c>
      <c r="F2243" s="9">
        <v>0.40200000000000002</v>
      </c>
      <c r="G2243" s="9">
        <v>5672.48</v>
      </c>
      <c r="H2243" s="10">
        <v>2</v>
      </c>
    </row>
    <row r="2244" spans="1:8">
      <c r="A2244" s="11" t="s">
        <v>2228</v>
      </c>
      <c r="B2244" s="12" t="s">
        <v>59</v>
      </c>
      <c r="C2244" s="12">
        <v>335</v>
      </c>
      <c r="D2244" s="12">
        <v>0.69</v>
      </c>
      <c r="E2244" s="12">
        <v>0.70199999999999996</v>
      </c>
      <c r="F2244" s="12">
        <v>0.59499999999999997</v>
      </c>
      <c r="G2244" s="12">
        <v>30017.15</v>
      </c>
      <c r="H2244" s="13">
        <v>10</v>
      </c>
    </row>
    <row r="2245" spans="1:8">
      <c r="A2245" s="8" t="s">
        <v>2229</v>
      </c>
      <c r="B2245" s="9" t="s">
        <v>49</v>
      </c>
      <c r="C2245" s="9">
        <v>1726</v>
      </c>
      <c r="D2245" s="9">
        <v>0.51500000000000001</v>
      </c>
      <c r="E2245" s="9">
        <v>0.48199999999999998</v>
      </c>
      <c r="F2245" s="9">
        <v>0.36599999999999999</v>
      </c>
      <c r="G2245" s="9">
        <v>11170.38</v>
      </c>
      <c r="H2245" s="10">
        <v>24</v>
      </c>
    </row>
    <row r="2246" spans="1:8">
      <c r="A2246" s="11" t="s">
        <v>2230</v>
      </c>
      <c r="B2246" s="12" t="s">
        <v>118</v>
      </c>
      <c r="C2246" s="12">
        <v>1111</v>
      </c>
      <c r="D2246" s="12">
        <v>0.59599999999999997</v>
      </c>
      <c r="E2246" s="12">
        <v>0.57499999999999996</v>
      </c>
      <c r="F2246" s="12">
        <v>0.47799999999999998</v>
      </c>
      <c r="G2246" s="12">
        <v>8418.81</v>
      </c>
      <c r="H2246" s="13">
        <v>12</v>
      </c>
    </row>
    <row r="2247" spans="1:8">
      <c r="A2247" s="8" t="s">
        <v>2231</v>
      </c>
      <c r="B2247" s="9" t="s">
        <v>19</v>
      </c>
      <c r="C2247" s="9">
        <v>1276</v>
      </c>
      <c r="D2247" s="9">
        <v>0.61299999999999999</v>
      </c>
      <c r="E2247" s="9">
        <v>0.60099999999999998</v>
      </c>
      <c r="F2247" s="9">
        <v>0.51</v>
      </c>
      <c r="G2247" s="9">
        <v>8002.14</v>
      </c>
      <c r="H2247" s="10">
        <v>8</v>
      </c>
    </row>
    <row r="2248" spans="1:8">
      <c r="A2248" s="11" t="s">
        <v>2232</v>
      </c>
      <c r="B2248" s="12" t="s">
        <v>49</v>
      </c>
      <c r="C2248" s="12">
        <v>2099</v>
      </c>
      <c r="D2248" s="12">
        <v>0.54700000000000004</v>
      </c>
      <c r="E2248" s="12">
        <v>0.51400000000000001</v>
      </c>
      <c r="F2248" s="12">
        <v>0.41299999999999998</v>
      </c>
      <c r="G2248" s="12">
        <v>6054.45</v>
      </c>
      <c r="H2248" s="13">
        <v>2</v>
      </c>
    </row>
    <row r="2249" spans="1:8">
      <c r="A2249" s="8" t="s">
        <v>2233</v>
      </c>
      <c r="B2249" s="9" t="s">
        <v>16</v>
      </c>
      <c r="C2249" s="9">
        <v>597</v>
      </c>
      <c r="D2249" s="9">
        <v>0.59399999999999997</v>
      </c>
      <c r="E2249" s="9">
        <v>0.54600000000000004</v>
      </c>
      <c r="F2249" s="9">
        <v>0.47699999999999998</v>
      </c>
      <c r="G2249" s="9">
        <v>7397.55</v>
      </c>
      <c r="H2249" s="10">
        <v>17</v>
      </c>
    </row>
    <row r="2250" spans="1:8">
      <c r="A2250" s="11" t="s">
        <v>1389</v>
      </c>
      <c r="B2250" s="12" t="s">
        <v>82</v>
      </c>
      <c r="C2250" s="12">
        <v>600</v>
      </c>
      <c r="D2250" s="12">
        <v>0.56999999999999995</v>
      </c>
      <c r="E2250" s="12">
        <v>0.54900000000000004</v>
      </c>
      <c r="F2250" s="12">
        <v>0.439</v>
      </c>
      <c r="G2250" s="12">
        <v>7653.89</v>
      </c>
      <c r="H2250" s="13">
        <v>5</v>
      </c>
    </row>
    <row r="2251" spans="1:8">
      <c r="A2251" s="8" t="s">
        <v>2234</v>
      </c>
      <c r="B2251" s="9" t="s">
        <v>16</v>
      </c>
      <c r="C2251" s="9">
        <v>246</v>
      </c>
      <c r="D2251" s="9">
        <v>0.70099999999999996</v>
      </c>
      <c r="E2251" s="9">
        <v>0.68400000000000005</v>
      </c>
      <c r="F2251" s="9">
        <v>0.59799999999999998</v>
      </c>
      <c r="G2251" s="9">
        <v>11335.54</v>
      </c>
      <c r="H2251" s="10">
        <v>3</v>
      </c>
    </row>
    <row r="2252" spans="1:8">
      <c r="A2252" s="11" t="s">
        <v>2235</v>
      </c>
      <c r="B2252" s="12" t="s">
        <v>94</v>
      </c>
      <c r="C2252" s="12">
        <v>3491</v>
      </c>
      <c r="D2252" s="12">
        <v>0.626</v>
      </c>
      <c r="E2252" s="12">
        <v>0.59099999999999997</v>
      </c>
      <c r="F2252" s="12">
        <v>0.54100000000000004</v>
      </c>
      <c r="G2252" s="12">
        <v>27183.71</v>
      </c>
      <c r="H2252" s="13">
        <v>25</v>
      </c>
    </row>
    <row r="2253" spans="1:8">
      <c r="A2253" s="8" t="s">
        <v>2236</v>
      </c>
      <c r="B2253" s="9" t="s">
        <v>19</v>
      </c>
      <c r="C2253" s="9">
        <v>1425</v>
      </c>
      <c r="D2253" s="9">
        <v>0.59399999999999997</v>
      </c>
      <c r="E2253" s="9">
        <v>0.60699999999999998</v>
      </c>
      <c r="F2253" s="9">
        <v>0.48899999999999999</v>
      </c>
      <c r="G2253" s="9">
        <v>9983.73</v>
      </c>
      <c r="H2253" s="10">
        <v>28</v>
      </c>
    </row>
    <row r="2254" spans="1:8">
      <c r="A2254" s="11" t="s">
        <v>2237</v>
      </c>
      <c r="B2254" s="12" t="s">
        <v>49</v>
      </c>
      <c r="C2254" s="12">
        <v>1743</v>
      </c>
      <c r="D2254" s="12">
        <v>0.59</v>
      </c>
      <c r="E2254" s="12">
        <v>0.54700000000000004</v>
      </c>
      <c r="F2254" s="12">
        <v>0.501</v>
      </c>
      <c r="G2254" s="12">
        <v>17038.21</v>
      </c>
      <c r="H2254" s="13">
        <v>11</v>
      </c>
    </row>
    <row r="2255" spans="1:8">
      <c r="A2255" s="8" t="s">
        <v>2238</v>
      </c>
      <c r="B2255" s="9" t="s">
        <v>19</v>
      </c>
      <c r="C2255" s="9">
        <v>1550</v>
      </c>
      <c r="D2255" s="9">
        <v>0.52700000000000002</v>
      </c>
      <c r="E2255" s="9">
        <v>0.497</v>
      </c>
      <c r="F2255" s="9">
        <v>0.39500000000000002</v>
      </c>
      <c r="G2255" s="9">
        <v>6528.24</v>
      </c>
      <c r="H2255" s="10">
        <v>5</v>
      </c>
    </row>
    <row r="2256" spans="1:8">
      <c r="A2256" s="11" t="s">
        <v>2239</v>
      </c>
      <c r="B2256" s="12" t="s">
        <v>22</v>
      </c>
      <c r="C2256" s="12">
        <v>209</v>
      </c>
      <c r="D2256" s="12">
        <v>0.72299999999999998</v>
      </c>
      <c r="E2256" s="12">
        <v>0.69899999999999995</v>
      </c>
      <c r="F2256" s="12">
        <v>0.65700000000000003</v>
      </c>
      <c r="G2256" s="12">
        <v>58039.48</v>
      </c>
      <c r="H2256" s="13">
        <v>3</v>
      </c>
    </row>
    <row r="2257" spans="1:8">
      <c r="A2257" s="8" t="s">
        <v>2240</v>
      </c>
      <c r="B2257" s="9" t="s">
        <v>14</v>
      </c>
      <c r="C2257" s="9">
        <v>1541</v>
      </c>
      <c r="D2257" s="9">
        <v>0.747</v>
      </c>
      <c r="E2257" s="9">
        <v>0.72599999999999998</v>
      </c>
      <c r="F2257" s="9">
        <v>0.65900000000000003</v>
      </c>
      <c r="G2257" s="9">
        <v>29205.05</v>
      </c>
      <c r="H2257" s="10">
        <v>27</v>
      </c>
    </row>
    <row r="2258" spans="1:8">
      <c r="A2258" s="11" t="s">
        <v>2241</v>
      </c>
      <c r="B2258" s="12" t="s">
        <v>94</v>
      </c>
      <c r="C2258" s="12">
        <v>806</v>
      </c>
      <c r="D2258" s="12">
        <v>0.59399999999999997</v>
      </c>
      <c r="E2258" s="12">
        <v>0.56299999999999994</v>
      </c>
      <c r="F2258" s="12">
        <v>0.496</v>
      </c>
      <c r="G2258" s="12">
        <v>8803.02</v>
      </c>
      <c r="H2258" s="13">
        <v>25</v>
      </c>
    </row>
    <row r="2259" spans="1:8">
      <c r="A2259" s="8" t="s">
        <v>2242</v>
      </c>
      <c r="B2259" s="9" t="s">
        <v>33</v>
      </c>
      <c r="C2259" s="9">
        <v>480</v>
      </c>
      <c r="D2259" s="9">
        <v>0.71</v>
      </c>
      <c r="E2259" s="9">
        <v>0.75</v>
      </c>
      <c r="F2259" s="9">
        <v>0.56899999999999995</v>
      </c>
      <c r="G2259" s="9">
        <v>21782.23</v>
      </c>
      <c r="H2259" s="10">
        <v>7</v>
      </c>
    </row>
    <row r="2260" spans="1:8">
      <c r="A2260" s="11" t="s">
        <v>2243</v>
      </c>
      <c r="B2260" s="12" t="s">
        <v>148</v>
      </c>
      <c r="C2260" s="12">
        <v>177</v>
      </c>
      <c r="D2260" s="12">
        <v>0.625</v>
      </c>
      <c r="E2260" s="12">
        <v>0.66400000000000003</v>
      </c>
      <c r="F2260" s="12">
        <v>0.45700000000000002</v>
      </c>
      <c r="G2260" s="12">
        <v>13957.19</v>
      </c>
      <c r="H2260" s="13">
        <v>8</v>
      </c>
    </row>
    <row r="2261" spans="1:8">
      <c r="A2261" s="8" t="s">
        <v>2244</v>
      </c>
      <c r="B2261" s="9" t="s">
        <v>16</v>
      </c>
      <c r="C2261" s="9">
        <v>112</v>
      </c>
      <c r="D2261" s="9">
        <v>0.68</v>
      </c>
      <c r="E2261" s="9">
        <v>0.69099999999999995</v>
      </c>
      <c r="F2261" s="9">
        <v>0.52500000000000002</v>
      </c>
      <c r="G2261" s="9">
        <v>20858.97</v>
      </c>
      <c r="H2261" s="10">
        <v>1</v>
      </c>
    </row>
    <row r="2262" spans="1:8">
      <c r="A2262" s="11" t="s">
        <v>2245</v>
      </c>
      <c r="B2262" s="12" t="s">
        <v>7</v>
      </c>
      <c r="C2262" s="12">
        <v>506</v>
      </c>
      <c r="D2262" s="12">
        <v>0.69</v>
      </c>
      <c r="E2262" s="12">
        <v>0.69699999999999995</v>
      </c>
      <c r="F2262" s="12">
        <v>0.57199999999999995</v>
      </c>
      <c r="G2262" s="12">
        <v>10651.27</v>
      </c>
      <c r="H2262" s="13">
        <v>3</v>
      </c>
    </row>
    <row r="2263" spans="1:8">
      <c r="A2263" s="8" t="s">
        <v>2246</v>
      </c>
      <c r="B2263" s="9" t="s">
        <v>22</v>
      </c>
      <c r="C2263" s="9">
        <v>252</v>
      </c>
      <c r="D2263" s="9">
        <v>0.67</v>
      </c>
      <c r="E2263" s="9">
        <v>0.67600000000000005</v>
      </c>
      <c r="F2263" s="9">
        <v>0.54400000000000004</v>
      </c>
      <c r="G2263" s="9">
        <v>28166.74</v>
      </c>
      <c r="H2263" s="10">
        <v>6</v>
      </c>
    </row>
    <row r="2264" spans="1:8">
      <c r="A2264" s="11" t="s">
        <v>2247</v>
      </c>
      <c r="B2264" s="12" t="s">
        <v>39</v>
      </c>
      <c r="C2264" s="12">
        <v>628</v>
      </c>
      <c r="D2264" s="12">
        <v>0.59599999999999997</v>
      </c>
      <c r="E2264" s="12">
        <v>0.55600000000000005</v>
      </c>
      <c r="F2264" s="12">
        <v>0.51</v>
      </c>
      <c r="G2264" s="12">
        <v>8518.3700000000008</v>
      </c>
      <c r="H2264" s="13">
        <v>2</v>
      </c>
    </row>
    <row r="2265" spans="1:8">
      <c r="A2265" s="8" t="s">
        <v>2248</v>
      </c>
      <c r="B2265" s="9" t="s">
        <v>16</v>
      </c>
      <c r="C2265" s="9">
        <v>176</v>
      </c>
      <c r="D2265" s="9">
        <v>0.628</v>
      </c>
      <c r="E2265" s="9">
        <v>0.61699999999999999</v>
      </c>
      <c r="F2265" s="9">
        <v>0.49299999999999999</v>
      </c>
      <c r="G2265" s="9">
        <v>11566.8</v>
      </c>
      <c r="H2265" s="10">
        <v>8</v>
      </c>
    </row>
    <row r="2266" spans="1:8">
      <c r="A2266" s="11" t="s">
        <v>2249</v>
      </c>
      <c r="B2266" s="12" t="s">
        <v>33</v>
      </c>
      <c r="C2266" s="12">
        <v>401</v>
      </c>
      <c r="D2266" s="12">
        <v>0.59699999999999998</v>
      </c>
      <c r="E2266" s="12">
        <v>0.57599999999999996</v>
      </c>
      <c r="F2266" s="12">
        <v>0.44500000000000001</v>
      </c>
      <c r="G2266" s="12">
        <v>11816.12</v>
      </c>
      <c r="H2266" s="13">
        <v>10</v>
      </c>
    </row>
    <row r="2267" spans="1:8">
      <c r="A2267" s="8" t="s">
        <v>2250</v>
      </c>
      <c r="B2267" s="9" t="s">
        <v>94</v>
      </c>
      <c r="C2267" s="9">
        <v>3052</v>
      </c>
      <c r="D2267" s="9">
        <v>0.64200000000000002</v>
      </c>
      <c r="E2267" s="9">
        <v>0.64100000000000001</v>
      </c>
      <c r="F2267" s="9">
        <v>0.52</v>
      </c>
      <c r="G2267" s="9">
        <v>31655.89</v>
      </c>
      <c r="H2267" s="10">
        <v>10</v>
      </c>
    </row>
    <row r="2268" spans="1:8">
      <c r="A2268" s="11" t="s">
        <v>2251</v>
      </c>
      <c r="B2268" s="12" t="s">
        <v>16</v>
      </c>
      <c r="C2268" s="12">
        <v>252</v>
      </c>
      <c r="D2268" s="12">
        <v>0.72299999999999998</v>
      </c>
      <c r="E2268" s="12">
        <v>0.748</v>
      </c>
      <c r="F2268" s="12">
        <v>0.58799999999999997</v>
      </c>
      <c r="G2268" s="12">
        <v>43359.63</v>
      </c>
      <c r="H2268" s="13">
        <v>1</v>
      </c>
    </row>
    <row r="2269" spans="1:8">
      <c r="A2269" s="8" t="s">
        <v>2252</v>
      </c>
      <c r="B2269" s="9" t="s">
        <v>114</v>
      </c>
      <c r="C2269" s="9">
        <v>1025</v>
      </c>
      <c r="D2269" s="9">
        <v>0.61499999999999999</v>
      </c>
      <c r="E2269" s="9">
        <v>0.59599999999999997</v>
      </c>
      <c r="F2269" s="9">
        <v>0.51</v>
      </c>
      <c r="G2269" s="9">
        <v>9252.19</v>
      </c>
      <c r="H2269" s="10">
        <v>21</v>
      </c>
    </row>
    <row r="2270" spans="1:8">
      <c r="A2270" s="11" t="s">
        <v>705</v>
      </c>
      <c r="B2270" s="12" t="s">
        <v>14</v>
      </c>
      <c r="C2270" s="12">
        <v>883</v>
      </c>
      <c r="D2270" s="12">
        <v>0.77700000000000002</v>
      </c>
      <c r="E2270" s="12">
        <v>0.77600000000000002</v>
      </c>
      <c r="F2270" s="12">
        <v>0.70499999999999996</v>
      </c>
      <c r="G2270" s="12">
        <v>34589.72</v>
      </c>
      <c r="H2270" s="13">
        <v>31</v>
      </c>
    </row>
    <row r="2271" spans="1:8">
      <c r="A2271" s="8" t="s">
        <v>2253</v>
      </c>
      <c r="B2271" s="9" t="s">
        <v>16</v>
      </c>
      <c r="C2271" s="9">
        <v>56</v>
      </c>
      <c r="D2271" s="9">
        <v>0.72</v>
      </c>
      <c r="E2271" s="9">
        <v>0.7</v>
      </c>
      <c r="F2271" s="9">
        <v>0.61</v>
      </c>
      <c r="G2271" s="9">
        <v>16451.330000000002</v>
      </c>
      <c r="H2271" s="10">
        <v>1</v>
      </c>
    </row>
    <row r="2272" spans="1:8">
      <c r="A2272" s="11" t="s">
        <v>2254</v>
      </c>
      <c r="B2272" s="12" t="s">
        <v>210</v>
      </c>
      <c r="C2272" s="12">
        <v>746</v>
      </c>
      <c r="D2272" s="12">
        <v>0.59</v>
      </c>
      <c r="E2272" s="12">
        <v>0.60899999999999999</v>
      </c>
      <c r="F2272" s="12">
        <v>0.44900000000000001</v>
      </c>
      <c r="G2272" s="12">
        <v>11601.08</v>
      </c>
      <c r="H2272" s="13">
        <v>22</v>
      </c>
    </row>
    <row r="2273" spans="1:8">
      <c r="A2273" s="8" t="s">
        <v>2255</v>
      </c>
      <c r="B2273" s="9" t="s">
        <v>22</v>
      </c>
      <c r="C2273" s="9">
        <v>280</v>
      </c>
      <c r="D2273" s="9">
        <v>0.71099999999999997</v>
      </c>
      <c r="E2273" s="9">
        <v>0.71399999999999997</v>
      </c>
      <c r="F2273" s="9">
        <v>0.60799999999999998</v>
      </c>
      <c r="G2273" s="9">
        <v>30479.97</v>
      </c>
      <c r="H2273" s="10">
        <v>26</v>
      </c>
    </row>
    <row r="2274" spans="1:8">
      <c r="A2274" s="11" t="s">
        <v>2256</v>
      </c>
      <c r="B2274" s="12" t="s">
        <v>24</v>
      </c>
      <c r="C2274" s="12">
        <v>680</v>
      </c>
      <c r="D2274" s="12">
        <v>0.57499999999999996</v>
      </c>
      <c r="E2274" s="12">
        <v>0.56599999999999995</v>
      </c>
      <c r="F2274" s="12">
        <v>0.46899999999999997</v>
      </c>
      <c r="G2274" s="12">
        <v>11036.96</v>
      </c>
      <c r="H2274" s="13">
        <v>16</v>
      </c>
    </row>
    <row r="2275" spans="1:8">
      <c r="A2275" s="8" t="s">
        <v>2257</v>
      </c>
      <c r="B2275" s="9" t="s">
        <v>24</v>
      </c>
      <c r="C2275" s="9">
        <v>443</v>
      </c>
      <c r="D2275" s="9">
        <v>0.55700000000000005</v>
      </c>
      <c r="E2275" s="9">
        <v>0.54800000000000004</v>
      </c>
      <c r="F2275" s="9">
        <v>0.43099999999999999</v>
      </c>
      <c r="G2275" s="9">
        <v>6971.66</v>
      </c>
      <c r="H2275" s="10">
        <v>2</v>
      </c>
    </row>
    <row r="2276" spans="1:8">
      <c r="A2276" s="11" t="s">
        <v>2258</v>
      </c>
      <c r="B2276" s="12" t="s">
        <v>14</v>
      </c>
      <c r="C2276" s="12">
        <v>923</v>
      </c>
      <c r="D2276" s="12">
        <v>0.71</v>
      </c>
      <c r="E2276" s="12">
        <v>0.72099999999999997</v>
      </c>
      <c r="F2276" s="12">
        <v>0.59599999999999997</v>
      </c>
      <c r="G2276" s="12">
        <v>48195.3</v>
      </c>
      <c r="H2276" s="13">
        <v>27</v>
      </c>
    </row>
    <row r="2277" spans="1:8">
      <c r="A2277" s="8" t="s">
        <v>2259</v>
      </c>
      <c r="B2277" s="9" t="s">
        <v>22</v>
      </c>
      <c r="C2277" s="9">
        <v>371</v>
      </c>
      <c r="D2277" s="9">
        <v>0.64</v>
      </c>
      <c r="E2277" s="9">
        <v>0.67900000000000005</v>
      </c>
      <c r="F2277" s="9">
        <v>0.47299999999999998</v>
      </c>
      <c r="G2277" s="9">
        <v>15866.17</v>
      </c>
      <c r="H2277" s="10">
        <v>9</v>
      </c>
    </row>
    <row r="2278" spans="1:8">
      <c r="A2278" s="11" t="s">
        <v>2260</v>
      </c>
      <c r="B2278" s="12" t="s">
        <v>16</v>
      </c>
      <c r="C2278" s="12">
        <v>190</v>
      </c>
      <c r="D2278" s="12">
        <v>0.61599999999999999</v>
      </c>
      <c r="E2278" s="12">
        <v>0.59</v>
      </c>
      <c r="F2278" s="12">
        <v>0.52400000000000002</v>
      </c>
      <c r="G2278" s="12">
        <v>9328.5499999999993</v>
      </c>
      <c r="H2278" s="13">
        <v>2</v>
      </c>
    </row>
    <row r="2279" spans="1:8">
      <c r="A2279" s="8" t="s">
        <v>2261</v>
      </c>
      <c r="B2279" s="9" t="s">
        <v>24</v>
      </c>
      <c r="C2279" s="9">
        <v>291</v>
      </c>
      <c r="D2279" s="9">
        <v>0.61</v>
      </c>
      <c r="E2279" s="9">
        <v>0.57299999999999995</v>
      </c>
      <c r="F2279" s="9">
        <v>0.504</v>
      </c>
      <c r="G2279" s="9">
        <v>8154.16</v>
      </c>
      <c r="H2279" s="10">
        <v>8</v>
      </c>
    </row>
    <row r="2280" spans="1:8">
      <c r="A2280" s="11" t="s">
        <v>2262</v>
      </c>
      <c r="B2280" s="12" t="s">
        <v>16</v>
      </c>
      <c r="C2280" s="12">
        <v>429</v>
      </c>
      <c r="D2280" s="12">
        <v>0.65</v>
      </c>
      <c r="E2280" s="12">
        <v>0.65300000000000002</v>
      </c>
      <c r="F2280" s="12">
        <v>0.53900000000000003</v>
      </c>
      <c r="G2280" s="12">
        <v>10987.21</v>
      </c>
      <c r="H2280" s="13">
        <v>11</v>
      </c>
    </row>
    <row r="2281" spans="1:8">
      <c r="A2281" s="8" t="s">
        <v>2263</v>
      </c>
      <c r="B2281" s="9" t="s">
        <v>24</v>
      </c>
      <c r="C2281" s="9">
        <v>1162</v>
      </c>
      <c r="D2281" s="9">
        <v>0.65400000000000003</v>
      </c>
      <c r="E2281" s="9">
        <v>0.624</v>
      </c>
      <c r="F2281" s="9">
        <v>0.57099999999999995</v>
      </c>
      <c r="G2281" s="9">
        <v>11955.99</v>
      </c>
      <c r="H2281" s="10">
        <v>7</v>
      </c>
    </row>
    <row r="2282" spans="1:8">
      <c r="A2282" s="11" t="s">
        <v>2264</v>
      </c>
      <c r="B2282" s="12" t="s">
        <v>94</v>
      </c>
      <c r="C2282" s="12">
        <v>4296</v>
      </c>
      <c r="D2282" s="12">
        <v>0.64300000000000002</v>
      </c>
      <c r="E2282" s="12">
        <v>0.61599999999999999</v>
      </c>
      <c r="F2282" s="12">
        <v>0.54700000000000004</v>
      </c>
      <c r="G2282" s="12">
        <v>12968.97</v>
      </c>
      <c r="H2282" s="13">
        <v>56</v>
      </c>
    </row>
    <row r="2283" spans="1:8">
      <c r="A2283" s="8" t="s">
        <v>2265</v>
      </c>
      <c r="B2283" s="9" t="s">
        <v>59</v>
      </c>
      <c r="C2283" s="9">
        <v>389</v>
      </c>
      <c r="D2283" s="9">
        <v>0.69299999999999995</v>
      </c>
      <c r="E2283" s="9">
        <v>0.69</v>
      </c>
      <c r="F2283" s="9">
        <v>0.61</v>
      </c>
      <c r="G2283" s="9">
        <v>19001.89</v>
      </c>
      <c r="H2283" s="10">
        <v>5</v>
      </c>
    </row>
    <row r="2284" spans="1:8">
      <c r="A2284" s="11" t="s">
        <v>2266</v>
      </c>
      <c r="B2284" s="12" t="s">
        <v>16</v>
      </c>
      <c r="C2284" s="12">
        <v>138</v>
      </c>
      <c r="D2284" s="12">
        <v>0.61599999999999999</v>
      </c>
      <c r="E2284" s="12">
        <v>0.60699999999999998</v>
      </c>
      <c r="F2284" s="12">
        <v>0.46400000000000002</v>
      </c>
      <c r="G2284" s="12">
        <v>10645.43</v>
      </c>
      <c r="H2284" s="13">
        <v>1</v>
      </c>
    </row>
    <row r="2285" spans="1:8">
      <c r="A2285" s="8" t="s">
        <v>2267</v>
      </c>
      <c r="B2285" s="9" t="s">
        <v>16</v>
      </c>
      <c r="C2285" s="9">
        <v>154</v>
      </c>
      <c r="D2285" s="9">
        <v>0.60499999999999998</v>
      </c>
      <c r="E2285" s="9">
        <v>0.57299999999999995</v>
      </c>
      <c r="F2285" s="9">
        <v>0.47899999999999998</v>
      </c>
      <c r="G2285" s="9">
        <v>7413.71</v>
      </c>
      <c r="H2285" s="10">
        <v>4</v>
      </c>
    </row>
    <row r="2286" spans="1:8">
      <c r="A2286" s="11" t="s">
        <v>1708</v>
      </c>
      <c r="B2286" s="12" t="s">
        <v>49</v>
      </c>
      <c r="C2286" s="12">
        <v>1652</v>
      </c>
      <c r="D2286" s="12">
        <v>0.58899999999999997</v>
      </c>
      <c r="E2286" s="12">
        <v>0.54100000000000004</v>
      </c>
      <c r="F2286" s="12">
        <v>0.495</v>
      </c>
      <c r="G2286" s="12">
        <v>11910.55</v>
      </c>
      <c r="H2286" s="13">
        <v>18</v>
      </c>
    </row>
    <row r="2287" spans="1:8">
      <c r="A2287" s="8" t="s">
        <v>2268</v>
      </c>
      <c r="B2287" s="9" t="s">
        <v>114</v>
      </c>
      <c r="C2287" s="9">
        <v>774</v>
      </c>
      <c r="D2287" s="9">
        <v>0.57799999999999996</v>
      </c>
      <c r="E2287" s="9">
        <v>0.57299999999999995</v>
      </c>
      <c r="F2287" s="9">
        <v>0.45200000000000001</v>
      </c>
      <c r="G2287" s="9">
        <v>10880.89</v>
      </c>
      <c r="H2287" s="10">
        <v>7</v>
      </c>
    </row>
    <row r="2288" spans="1:8">
      <c r="A2288" s="11" t="s">
        <v>2269</v>
      </c>
      <c r="B2288" s="12" t="s">
        <v>33</v>
      </c>
      <c r="C2288" s="12">
        <v>820</v>
      </c>
      <c r="D2288" s="12">
        <v>0.67700000000000005</v>
      </c>
      <c r="E2288" s="12">
        <v>0.68200000000000005</v>
      </c>
      <c r="F2288" s="12">
        <v>0.55400000000000005</v>
      </c>
      <c r="G2288" s="12">
        <v>14248.34</v>
      </c>
      <c r="H2288" s="13">
        <v>5</v>
      </c>
    </row>
    <row r="2289" spans="1:8">
      <c r="A2289" s="8" t="s">
        <v>2270</v>
      </c>
      <c r="B2289" s="9" t="s">
        <v>24</v>
      </c>
      <c r="C2289" s="9">
        <v>1558</v>
      </c>
      <c r="D2289" s="9">
        <v>0.55700000000000005</v>
      </c>
      <c r="E2289" s="9">
        <v>0.503</v>
      </c>
      <c r="F2289" s="9">
        <v>0.45700000000000002</v>
      </c>
      <c r="G2289" s="9">
        <v>6408.63</v>
      </c>
      <c r="H2289" s="10">
        <v>89</v>
      </c>
    </row>
    <row r="2290" spans="1:8">
      <c r="A2290" s="11" t="s">
        <v>2271</v>
      </c>
      <c r="B2290" s="12" t="s">
        <v>24</v>
      </c>
      <c r="C2290" s="12">
        <v>431</v>
      </c>
      <c r="D2290" s="12">
        <v>0.59499999999999997</v>
      </c>
      <c r="E2290" s="12">
        <v>0.53</v>
      </c>
      <c r="F2290" s="12">
        <v>0.51200000000000001</v>
      </c>
      <c r="G2290" s="12">
        <v>8491.14</v>
      </c>
      <c r="H2290" s="13">
        <v>40</v>
      </c>
    </row>
    <row r="2291" spans="1:8">
      <c r="A2291" s="8" t="s">
        <v>2272</v>
      </c>
      <c r="B2291" s="9" t="s">
        <v>33</v>
      </c>
      <c r="C2291" s="9">
        <v>402</v>
      </c>
      <c r="D2291" s="9">
        <v>0.68400000000000005</v>
      </c>
      <c r="E2291" s="9">
        <v>0.70699999999999996</v>
      </c>
      <c r="F2291" s="9">
        <v>0.56200000000000006</v>
      </c>
      <c r="G2291" s="9">
        <v>41609.86</v>
      </c>
      <c r="H2291" s="10">
        <v>7</v>
      </c>
    </row>
    <row r="2292" spans="1:8">
      <c r="A2292" s="11" t="s">
        <v>2273</v>
      </c>
      <c r="B2292" s="12" t="s">
        <v>16</v>
      </c>
      <c r="C2292" s="12">
        <v>270</v>
      </c>
      <c r="D2292" s="12">
        <v>0.58299999999999996</v>
      </c>
      <c r="E2292" s="12">
        <v>0.57699999999999996</v>
      </c>
      <c r="F2292" s="12">
        <v>0.46200000000000002</v>
      </c>
      <c r="G2292" s="12">
        <v>7961.67</v>
      </c>
      <c r="H2292" s="13">
        <v>6</v>
      </c>
    </row>
    <row r="2293" spans="1:8">
      <c r="A2293" s="8" t="s">
        <v>2274</v>
      </c>
      <c r="B2293" s="9" t="s">
        <v>94</v>
      </c>
      <c r="C2293" s="9">
        <v>651</v>
      </c>
      <c r="D2293" s="9">
        <v>0.55200000000000005</v>
      </c>
      <c r="E2293" s="9">
        <v>0.54100000000000004</v>
      </c>
      <c r="F2293" s="9">
        <v>0.443</v>
      </c>
      <c r="G2293" s="9">
        <v>6907.22</v>
      </c>
      <c r="H2293" s="10">
        <v>2</v>
      </c>
    </row>
    <row r="2294" spans="1:8">
      <c r="A2294" s="11" t="s">
        <v>2275</v>
      </c>
      <c r="B2294" s="12" t="s">
        <v>49</v>
      </c>
      <c r="C2294" s="12">
        <v>555</v>
      </c>
      <c r="D2294" s="12">
        <v>0.53100000000000003</v>
      </c>
      <c r="E2294" s="12">
        <v>0.51400000000000001</v>
      </c>
      <c r="F2294" s="12">
        <v>0.376</v>
      </c>
      <c r="G2294" s="12">
        <v>7769.35</v>
      </c>
      <c r="H2294" s="13">
        <v>11</v>
      </c>
    </row>
    <row r="2295" spans="1:8">
      <c r="A2295" s="8" t="s">
        <v>2276</v>
      </c>
      <c r="B2295" s="9" t="s">
        <v>94</v>
      </c>
      <c r="C2295" s="9">
        <v>1148</v>
      </c>
      <c r="D2295" s="9">
        <v>0.60399999999999998</v>
      </c>
      <c r="E2295" s="9">
        <v>0.56000000000000005</v>
      </c>
      <c r="F2295" s="9">
        <v>0.51800000000000002</v>
      </c>
      <c r="G2295" s="9">
        <v>9670.16</v>
      </c>
      <c r="H2295" s="10">
        <v>4</v>
      </c>
    </row>
    <row r="2296" spans="1:8">
      <c r="A2296" s="11" t="s">
        <v>2277</v>
      </c>
      <c r="B2296" s="12" t="s">
        <v>114</v>
      </c>
      <c r="C2296" s="12">
        <v>4562</v>
      </c>
      <c r="D2296" s="12">
        <v>0.66200000000000003</v>
      </c>
      <c r="E2296" s="12">
        <v>0.624</v>
      </c>
      <c r="F2296" s="12">
        <v>0.58099999999999996</v>
      </c>
      <c r="G2296" s="12">
        <v>10172.459999999999</v>
      </c>
      <c r="H2296" s="13">
        <v>33</v>
      </c>
    </row>
    <row r="2297" spans="1:8">
      <c r="A2297" s="8" t="s">
        <v>1353</v>
      </c>
      <c r="B2297" s="9" t="s">
        <v>14</v>
      </c>
      <c r="C2297" s="9">
        <v>712</v>
      </c>
      <c r="D2297" s="9">
        <v>0.76</v>
      </c>
      <c r="E2297" s="9">
        <v>0.76300000000000001</v>
      </c>
      <c r="F2297" s="9">
        <v>0.68799999999999994</v>
      </c>
      <c r="G2297" s="9">
        <v>36329.19</v>
      </c>
      <c r="H2297" s="10">
        <v>24</v>
      </c>
    </row>
    <row r="2298" spans="1:8">
      <c r="A2298" s="11" t="s">
        <v>2278</v>
      </c>
      <c r="B2298" s="12" t="s">
        <v>59</v>
      </c>
      <c r="C2298" s="12">
        <v>904</v>
      </c>
      <c r="D2298" s="12">
        <v>0.69799999999999995</v>
      </c>
      <c r="E2298" s="12">
        <v>0.69699999999999995</v>
      </c>
      <c r="F2298" s="12">
        <v>0.59699999999999998</v>
      </c>
      <c r="G2298" s="12">
        <v>21635.89</v>
      </c>
      <c r="H2298" s="13">
        <v>7</v>
      </c>
    </row>
    <row r="2299" spans="1:8">
      <c r="A2299" s="8" t="s">
        <v>2279</v>
      </c>
      <c r="B2299" s="9" t="s">
        <v>53</v>
      </c>
      <c r="C2299" s="9">
        <v>488</v>
      </c>
      <c r="D2299" s="9">
        <v>0.70099999999999996</v>
      </c>
      <c r="E2299" s="9">
        <v>0.72099999999999997</v>
      </c>
      <c r="F2299" s="9">
        <v>0.56999999999999995</v>
      </c>
      <c r="G2299" s="9">
        <v>40947.839999999997</v>
      </c>
      <c r="H2299" s="10">
        <v>11</v>
      </c>
    </row>
    <row r="2300" spans="1:8">
      <c r="A2300" s="11" t="s">
        <v>2280</v>
      </c>
      <c r="B2300" s="12" t="s">
        <v>22</v>
      </c>
      <c r="C2300" s="12">
        <v>232</v>
      </c>
      <c r="D2300" s="12">
        <v>0.629</v>
      </c>
      <c r="E2300" s="12">
        <v>0.63100000000000001</v>
      </c>
      <c r="F2300" s="12">
        <v>0.498</v>
      </c>
      <c r="G2300" s="12">
        <v>20415.349999999999</v>
      </c>
      <c r="H2300" s="13">
        <v>18</v>
      </c>
    </row>
    <row r="2301" spans="1:8">
      <c r="A2301" s="8" t="s">
        <v>894</v>
      </c>
      <c r="B2301" s="9" t="s">
        <v>87</v>
      </c>
      <c r="C2301" s="9">
        <v>1336</v>
      </c>
      <c r="D2301" s="9">
        <v>0.54</v>
      </c>
      <c r="E2301" s="9">
        <v>0.51900000000000002</v>
      </c>
      <c r="F2301" s="9">
        <v>0.4</v>
      </c>
      <c r="G2301" s="9">
        <v>6809.03</v>
      </c>
      <c r="H2301" s="10">
        <v>59</v>
      </c>
    </row>
    <row r="2302" spans="1:8">
      <c r="A2302" s="11" t="s">
        <v>2249</v>
      </c>
      <c r="B2302" s="12" t="s">
        <v>59</v>
      </c>
      <c r="C2302" s="12">
        <v>316</v>
      </c>
      <c r="D2302" s="12">
        <v>0.76500000000000001</v>
      </c>
      <c r="E2302" s="12">
        <v>0.76900000000000002</v>
      </c>
      <c r="F2302" s="12">
        <v>0.67500000000000004</v>
      </c>
      <c r="G2302" s="12">
        <v>34322.769999999997</v>
      </c>
      <c r="H2302" s="13">
        <v>8</v>
      </c>
    </row>
    <row r="2303" spans="1:8">
      <c r="A2303" s="8" t="s">
        <v>2281</v>
      </c>
      <c r="B2303" s="9" t="s">
        <v>22</v>
      </c>
      <c r="C2303" s="9">
        <v>533</v>
      </c>
      <c r="D2303" s="9">
        <v>0.67500000000000004</v>
      </c>
      <c r="E2303" s="9">
        <v>0.67300000000000004</v>
      </c>
      <c r="F2303" s="9">
        <v>0.56999999999999995</v>
      </c>
      <c r="G2303" s="9">
        <v>19092.63</v>
      </c>
      <c r="H2303" s="10">
        <v>12</v>
      </c>
    </row>
    <row r="2304" spans="1:8">
      <c r="A2304" s="11" t="s">
        <v>2282</v>
      </c>
      <c r="B2304" s="12" t="s">
        <v>114</v>
      </c>
      <c r="C2304" s="12">
        <v>657</v>
      </c>
      <c r="D2304" s="12">
        <v>0.52900000000000003</v>
      </c>
      <c r="E2304" s="12">
        <v>0.51900000000000002</v>
      </c>
      <c r="F2304" s="12">
        <v>0.376</v>
      </c>
      <c r="G2304" s="12">
        <v>7723.55</v>
      </c>
      <c r="H2304" s="13">
        <v>4</v>
      </c>
    </row>
    <row r="2305" spans="1:8">
      <c r="A2305" s="8" t="s">
        <v>2283</v>
      </c>
      <c r="B2305" s="9" t="s">
        <v>16</v>
      </c>
      <c r="C2305" s="9">
        <v>1517</v>
      </c>
      <c r="D2305" s="9">
        <v>0.69</v>
      </c>
      <c r="E2305" s="9">
        <v>0.69399999999999995</v>
      </c>
      <c r="F2305" s="9">
        <v>0.56399999999999995</v>
      </c>
      <c r="G2305" s="9">
        <v>21402.21</v>
      </c>
      <c r="H2305" s="10">
        <v>35</v>
      </c>
    </row>
    <row r="2306" spans="1:8">
      <c r="A2306" s="11" t="s">
        <v>2284</v>
      </c>
      <c r="B2306" s="12" t="s">
        <v>22</v>
      </c>
      <c r="C2306" s="12">
        <v>317</v>
      </c>
      <c r="D2306" s="12">
        <v>0.65</v>
      </c>
      <c r="E2306" s="12">
        <v>0.65400000000000003</v>
      </c>
      <c r="F2306" s="12">
        <v>0.53400000000000003</v>
      </c>
      <c r="G2306" s="12">
        <v>20708.79</v>
      </c>
      <c r="H2306" s="13">
        <v>11</v>
      </c>
    </row>
    <row r="2307" spans="1:8">
      <c r="A2307" s="8" t="s">
        <v>2285</v>
      </c>
      <c r="B2307" s="9" t="s">
        <v>87</v>
      </c>
      <c r="C2307" s="9">
        <v>874</v>
      </c>
      <c r="D2307" s="9">
        <v>0.55000000000000004</v>
      </c>
      <c r="E2307" s="9">
        <v>0.54600000000000004</v>
      </c>
      <c r="F2307" s="9">
        <v>0.44700000000000001</v>
      </c>
      <c r="G2307" s="9">
        <v>7303.11</v>
      </c>
      <c r="H2307" s="10">
        <v>1</v>
      </c>
    </row>
    <row r="2308" spans="1:8">
      <c r="A2308" s="11" t="s">
        <v>2286</v>
      </c>
      <c r="B2308" s="12" t="s">
        <v>94</v>
      </c>
      <c r="C2308" s="12">
        <v>429</v>
      </c>
      <c r="D2308" s="12">
        <v>0.56399999999999995</v>
      </c>
      <c r="E2308" s="12">
        <v>0.54700000000000004</v>
      </c>
      <c r="F2308" s="12">
        <v>0.42399999999999999</v>
      </c>
      <c r="G2308" s="12">
        <v>6427.14</v>
      </c>
      <c r="H2308" s="13">
        <v>35</v>
      </c>
    </row>
    <row r="2309" spans="1:8">
      <c r="A2309" s="8" t="s">
        <v>2287</v>
      </c>
      <c r="B2309" s="9" t="s">
        <v>24</v>
      </c>
      <c r="C2309" s="9">
        <v>603</v>
      </c>
      <c r="D2309" s="9">
        <v>0.54</v>
      </c>
      <c r="E2309" s="9">
        <v>0.54300000000000004</v>
      </c>
      <c r="F2309" s="9">
        <v>0.42599999999999999</v>
      </c>
      <c r="G2309" s="9">
        <v>8089.38</v>
      </c>
      <c r="H2309" s="10">
        <v>10</v>
      </c>
    </row>
    <row r="2310" spans="1:8">
      <c r="A2310" s="11" t="s">
        <v>2288</v>
      </c>
      <c r="B2310" s="12" t="s">
        <v>16</v>
      </c>
      <c r="C2310" s="12">
        <v>158</v>
      </c>
      <c r="D2310" s="12">
        <v>0.69799999999999995</v>
      </c>
      <c r="E2310" s="12">
        <v>0.68700000000000006</v>
      </c>
      <c r="F2310" s="12">
        <v>0.58399999999999996</v>
      </c>
      <c r="G2310" s="12">
        <v>28481.64</v>
      </c>
      <c r="H2310" s="13">
        <v>1</v>
      </c>
    </row>
    <row r="2311" spans="1:8">
      <c r="A2311" s="8" t="s">
        <v>2289</v>
      </c>
      <c r="B2311" s="9" t="s">
        <v>14</v>
      </c>
      <c r="C2311" s="9">
        <v>906</v>
      </c>
      <c r="D2311" s="9">
        <v>0.69599999999999995</v>
      </c>
      <c r="E2311" s="9">
        <v>0.73399999999999999</v>
      </c>
      <c r="F2311" s="9">
        <v>0.56000000000000005</v>
      </c>
      <c r="G2311" s="9">
        <v>24006.46</v>
      </c>
      <c r="H2311" s="10">
        <v>20</v>
      </c>
    </row>
    <row r="2312" spans="1:8">
      <c r="A2312" s="11" t="s">
        <v>2290</v>
      </c>
      <c r="B2312" s="12" t="s">
        <v>49</v>
      </c>
      <c r="C2312" s="12">
        <v>1048</v>
      </c>
      <c r="D2312" s="12">
        <v>0.63500000000000001</v>
      </c>
      <c r="E2312" s="12">
        <v>0.60199999999999998</v>
      </c>
      <c r="F2312" s="12">
        <v>0.55800000000000005</v>
      </c>
      <c r="G2312" s="12">
        <v>25312.1</v>
      </c>
      <c r="H2312" s="13">
        <v>12</v>
      </c>
    </row>
    <row r="2313" spans="1:8">
      <c r="A2313" s="8" t="s">
        <v>2291</v>
      </c>
      <c r="B2313" s="9" t="s">
        <v>94</v>
      </c>
      <c r="C2313" s="9">
        <v>2895</v>
      </c>
      <c r="D2313" s="9">
        <v>0.56399999999999995</v>
      </c>
      <c r="E2313" s="9">
        <v>0.54900000000000004</v>
      </c>
      <c r="F2313" s="9">
        <v>0.46600000000000003</v>
      </c>
      <c r="G2313" s="9">
        <v>8947.42</v>
      </c>
      <c r="H2313" s="10">
        <v>7</v>
      </c>
    </row>
    <row r="2314" spans="1:8">
      <c r="A2314" s="11" t="s">
        <v>2292</v>
      </c>
      <c r="B2314" s="12" t="s">
        <v>14</v>
      </c>
      <c r="C2314" s="12">
        <v>587</v>
      </c>
      <c r="D2314" s="12">
        <v>0.7</v>
      </c>
      <c r="E2314" s="12">
        <v>0.68</v>
      </c>
      <c r="F2314" s="12">
        <v>0.626</v>
      </c>
      <c r="G2314" s="12">
        <v>22585.03</v>
      </c>
      <c r="H2314" s="13">
        <v>8</v>
      </c>
    </row>
    <row r="2315" spans="1:8">
      <c r="A2315" s="8" t="s">
        <v>2139</v>
      </c>
      <c r="B2315" s="9" t="s">
        <v>24</v>
      </c>
      <c r="C2315" s="9">
        <v>1015</v>
      </c>
      <c r="D2315" s="9">
        <v>0.56000000000000005</v>
      </c>
      <c r="E2315" s="9">
        <v>0.55700000000000005</v>
      </c>
      <c r="F2315" s="9">
        <v>0.42799999999999999</v>
      </c>
      <c r="G2315" s="9">
        <v>8349.7999999999993</v>
      </c>
      <c r="H2315" s="10">
        <v>25</v>
      </c>
    </row>
    <row r="2316" spans="1:8">
      <c r="A2316" s="11" t="s">
        <v>2293</v>
      </c>
      <c r="B2316" s="12" t="s">
        <v>22</v>
      </c>
      <c r="C2316" s="12">
        <v>463</v>
      </c>
      <c r="D2316" s="12">
        <v>0.63500000000000001</v>
      </c>
      <c r="E2316" s="12">
        <v>0.65500000000000003</v>
      </c>
      <c r="F2316" s="12">
        <v>0.503</v>
      </c>
      <c r="G2316" s="12">
        <v>30660.05</v>
      </c>
      <c r="H2316" s="13">
        <v>17</v>
      </c>
    </row>
    <row r="2317" spans="1:8">
      <c r="A2317" s="8" t="s">
        <v>2294</v>
      </c>
      <c r="B2317" s="9" t="s">
        <v>82</v>
      </c>
      <c r="C2317" s="9">
        <v>651</v>
      </c>
      <c r="D2317" s="9">
        <v>0.621</v>
      </c>
      <c r="E2317" s="9">
        <v>0.59299999999999997</v>
      </c>
      <c r="F2317" s="9">
        <v>0.55000000000000004</v>
      </c>
      <c r="G2317" s="9">
        <v>10484.200000000001</v>
      </c>
      <c r="H2317" s="10">
        <v>8</v>
      </c>
    </row>
    <row r="2318" spans="1:8">
      <c r="A2318" s="11" t="s">
        <v>2295</v>
      </c>
      <c r="B2318" s="12" t="s">
        <v>7</v>
      </c>
      <c r="C2318" s="12">
        <v>35</v>
      </c>
      <c r="D2318" s="12">
        <v>0.77300000000000002</v>
      </c>
      <c r="E2318" s="12">
        <v>0.751</v>
      </c>
      <c r="F2318" s="12">
        <v>0.73299999999999998</v>
      </c>
      <c r="G2318" s="12">
        <v>21581.49</v>
      </c>
      <c r="H2318" s="13">
        <v>1</v>
      </c>
    </row>
    <row r="2319" spans="1:8">
      <c r="A2319" s="8" t="s">
        <v>2296</v>
      </c>
      <c r="B2319" s="9" t="s">
        <v>94</v>
      </c>
      <c r="C2319" s="9">
        <v>334</v>
      </c>
      <c r="D2319" s="9">
        <v>0.56799999999999995</v>
      </c>
      <c r="E2319" s="9">
        <v>0.55600000000000005</v>
      </c>
      <c r="F2319" s="9">
        <v>0.42799999999999999</v>
      </c>
      <c r="G2319" s="9">
        <v>13425.98</v>
      </c>
      <c r="H2319" s="10">
        <v>3</v>
      </c>
    </row>
    <row r="2320" spans="1:8">
      <c r="A2320" s="11" t="s">
        <v>2297</v>
      </c>
      <c r="B2320" s="12" t="s">
        <v>33</v>
      </c>
      <c r="C2320" s="12">
        <v>229</v>
      </c>
      <c r="D2320" s="12">
        <v>0.61499999999999999</v>
      </c>
      <c r="E2320" s="12">
        <v>0.59199999999999997</v>
      </c>
      <c r="F2320" s="12">
        <v>0.48099999999999998</v>
      </c>
      <c r="G2320" s="12">
        <v>9732.41</v>
      </c>
      <c r="H2320" s="13">
        <v>1</v>
      </c>
    </row>
    <row r="2321" spans="1:8">
      <c r="A2321" s="8" t="s">
        <v>2298</v>
      </c>
      <c r="B2321" s="9" t="s">
        <v>94</v>
      </c>
      <c r="C2321" s="9">
        <v>756</v>
      </c>
      <c r="D2321" s="9">
        <v>0.59299999999999997</v>
      </c>
      <c r="E2321" s="9">
        <v>0.53600000000000003</v>
      </c>
      <c r="F2321" s="9">
        <v>0.49099999999999999</v>
      </c>
      <c r="G2321" s="9">
        <v>6761.58</v>
      </c>
      <c r="H2321" s="10">
        <v>6</v>
      </c>
    </row>
    <row r="2322" spans="1:8">
      <c r="A2322" s="11" t="s">
        <v>2299</v>
      </c>
      <c r="B2322" s="12" t="s">
        <v>148</v>
      </c>
      <c r="C2322" s="12">
        <v>1209</v>
      </c>
      <c r="D2322" s="12">
        <v>0.64900000000000002</v>
      </c>
      <c r="E2322" s="12">
        <v>0.65200000000000002</v>
      </c>
      <c r="F2322" s="12">
        <v>0.51200000000000001</v>
      </c>
      <c r="G2322" s="12">
        <v>16170.5</v>
      </c>
      <c r="H2322" s="13">
        <v>6</v>
      </c>
    </row>
    <row r="2323" spans="1:8">
      <c r="A2323" s="8" t="s">
        <v>2300</v>
      </c>
      <c r="B2323" s="9" t="s">
        <v>31</v>
      </c>
      <c r="C2323" s="9">
        <v>509</v>
      </c>
      <c r="D2323" s="9">
        <v>0.54</v>
      </c>
      <c r="E2323" s="9">
        <v>0.497</v>
      </c>
      <c r="F2323" s="9">
        <v>0.434</v>
      </c>
      <c r="G2323" s="9">
        <v>6538.95</v>
      </c>
      <c r="H2323" s="10">
        <v>0</v>
      </c>
    </row>
    <row r="2324" spans="1:8">
      <c r="A2324" s="11" t="s">
        <v>2301</v>
      </c>
      <c r="B2324" s="12" t="s">
        <v>118</v>
      </c>
      <c r="C2324" s="12">
        <v>776</v>
      </c>
      <c r="D2324" s="12">
        <v>0.53900000000000003</v>
      </c>
      <c r="E2324" s="12">
        <v>0.53300000000000003</v>
      </c>
      <c r="F2324" s="12">
        <v>0.39600000000000002</v>
      </c>
      <c r="G2324" s="12">
        <v>6102.62</v>
      </c>
      <c r="H2324" s="13">
        <v>2</v>
      </c>
    </row>
    <row r="2325" spans="1:8">
      <c r="A2325" s="8" t="s">
        <v>2302</v>
      </c>
      <c r="B2325" s="9" t="s">
        <v>24</v>
      </c>
      <c r="C2325" s="9">
        <v>332</v>
      </c>
      <c r="D2325" s="9">
        <v>0.55000000000000004</v>
      </c>
      <c r="E2325" s="9">
        <v>0.52900000000000003</v>
      </c>
      <c r="F2325" s="9">
        <v>0.42199999999999999</v>
      </c>
      <c r="G2325" s="9">
        <v>7955.78</v>
      </c>
      <c r="H2325" s="10">
        <v>3</v>
      </c>
    </row>
    <row r="2326" spans="1:8">
      <c r="A2326" s="11" t="s">
        <v>2303</v>
      </c>
      <c r="B2326" s="12" t="s">
        <v>24</v>
      </c>
      <c r="C2326" s="12">
        <v>877</v>
      </c>
      <c r="D2326" s="12">
        <v>0.59</v>
      </c>
      <c r="E2326" s="12">
        <v>0.51900000000000002</v>
      </c>
      <c r="F2326" s="12">
        <v>0.51</v>
      </c>
      <c r="G2326" s="12">
        <v>6115.72</v>
      </c>
      <c r="H2326" s="13">
        <v>2</v>
      </c>
    </row>
    <row r="2327" spans="1:8">
      <c r="A2327" s="8" t="s">
        <v>2304</v>
      </c>
      <c r="B2327" s="9" t="s">
        <v>94</v>
      </c>
      <c r="C2327" s="9">
        <v>1572</v>
      </c>
      <c r="D2327" s="9">
        <v>0.52700000000000002</v>
      </c>
      <c r="E2327" s="9">
        <v>0.54200000000000004</v>
      </c>
      <c r="F2327" s="9">
        <v>0.39500000000000002</v>
      </c>
      <c r="G2327" s="9">
        <v>8983.7199999999993</v>
      </c>
      <c r="H2327" s="10">
        <v>6</v>
      </c>
    </row>
    <row r="2328" spans="1:8">
      <c r="A2328" s="11" t="s">
        <v>2305</v>
      </c>
      <c r="B2328" s="12" t="s">
        <v>148</v>
      </c>
      <c r="C2328" s="12">
        <v>638</v>
      </c>
      <c r="D2328" s="12">
        <v>0.61099999999999999</v>
      </c>
      <c r="E2328" s="12">
        <v>0.65700000000000003</v>
      </c>
      <c r="F2328" s="12">
        <v>0.46200000000000002</v>
      </c>
      <c r="G2328" s="12">
        <v>16479.25</v>
      </c>
      <c r="H2328" s="13">
        <v>6</v>
      </c>
    </row>
    <row r="2329" spans="1:8">
      <c r="A2329" s="8" t="s">
        <v>1019</v>
      </c>
      <c r="B2329" s="9" t="s">
        <v>24</v>
      </c>
      <c r="C2329" s="9">
        <v>1219</v>
      </c>
      <c r="D2329" s="9">
        <v>0.57799999999999996</v>
      </c>
      <c r="E2329" s="9">
        <v>0.58899999999999997</v>
      </c>
      <c r="F2329" s="9">
        <v>0.436</v>
      </c>
      <c r="G2329" s="9">
        <v>9545.59</v>
      </c>
      <c r="H2329" s="10">
        <v>4</v>
      </c>
    </row>
    <row r="2330" spans="1:8">
      <c r="A2330" s="11" t="s">
        <v>2306</v>
      </c>
      <c r="B2330" s="12" t="s">
        <v>24</v>
      </c>
      <c r="C2330" s="12">
        <v>1232</v>
      </c>
      <c r="D2330" s="12">
        <v>0.60099999999999998</v>
      </c>
      <c r="E2330" s="12">
        <v>0.56499999999999995</v>
      </c>
      <c r="F2330" s="12">
        <v>0.48199999999999998</v>
      </c>
      <c r="G2330" s="12">
        <v>6521.19</v>
      </c>
      <c r="H2330" s="13">
        <v>7</v>
      </c>
    </row>
    <row r="2331" spans="1:8">
      <c r="A2331" s="8" t="s">
        <v>2307</v>
      </c>
      <c r="B2331" s="9" t="s">
        <v>24</v>
      </c>
      <c r="C2331" s="9">
        <v>423</v>
      </c>
      <c r="D2331" s="9">
        <v>0.6</v>
      </c>
      <c r="E2331" s="9">
        <v>0.56899999999999995</v>
      </c>
      <c r="F2331" s="9">
        <v>0.498</v>
      </c>
      <c r="G2331" s="9">
        <v>10181.59</v>
      </c>
      <c r="H2331" s="10">
        <v>1</v>
      </c>
    </row>
    <row r="2332" spans="1:8">
      <c r="A2332" s="11" t="s">
        <v>1302</v>
      </c>
      <c r="B2332" s="12" t="s">
        <v>94</v>
      </c>
      <c r="C2332" s="12">
        <v>1001</v>
      </c>
      <c r="D2332" s="12">
        <v>0.58899999999999997</v>
      </c>
      <c r="E2332" s="12">
        <v>0.56299999999999994</v>
      </c>
      <c r="F2332" s="12">
        <v>0.46200000000000002</v>
      </c>
      <c r="G2332" s="12">
        <v>7950.03</v>
      </c>
      <c r="H2332" s="13">
        <v>6</v>
      </c>
    </row>
    <row r="2333" spans="1:8">
      <c r="A2333" s="8" t="s">
        <v>2308</v>
      </c>
      <c r="B2333" s="9" t="s">
        <v>210</v>
      </c>
      <c r="C2333" s="9">
        <v>393</v>
      </c>
      <c r="D2333" s="9">
        <v>0.66</v>
      </c>
      <c r="E2333" s="9">
        <v>0.63500000000000001</v>
      </c>
      <c r="F2333" s="9">
        <v>0.54200000000000004</v>
      </c>
      <c r="G2333" s="9">
        <v>49132.42</v>
      </c>
      <c r="H2333" s="10">
        <v>6</v>
      </c>
    </row>
    <row r="2334" spans="1:8">
      <c r="A2334" s="11" t="s">
        <v>2309</v>
      </c>
      <c r="B2334" s="12" t="s">
        <v>82</v>
      </c>
      <c r="C2334" s="12">
        <v>978</v>
      </c>
      <c r="D2334" s="12">
        <v>0.59399999999999997</v>
      </c>
      <c r="E2334" s="12">
        <v>0.59299999999999997</v>
      </c>
      <c r="F2334" s="12">
        <v>0.46700000000000003</v>
      </c>
      <c r="G2334" s="12">
        <v>9056.24</v>
      </c>
      <c r="H2334" s="13">
        <v>21</v>
      </c>
    </row>
    <row r="2335" spans="1:8">
      <c r="A2335" s="8" t="s">
        <v>2310</v>
      </c>
      <c r="B2335" s="9" t="s">
        <v>94</v>
      </c>
      <c r="C2335" s="9">
        <v>467</v>
      </c>
      <c r="D2335" s="9">
        <v>0.50600000000000001</v>
      </c>
      <c r="E2335" s="9">
        <v>0.504</v>
      </c>
      <c r="F2335" s="9">
        <v>0.35699999999999998</v>
      </c>
      <c r="G2335" s="9">
        <v>5647.4</v>
      </c>
      <c r="H2335" s="10">
        <v>15</v>
      </c>
    </row>
    <row r="2336" spans="1:8">
      <c r="A2336" s="11" t="s">
        <v>2311</v>
      </c>
      <c r="B2336" s="12" t="s">
        <v>94</v>
      </c>
      <c r="C2336" s="12">
        <v>1761</v>
      </c>
      <c r="D2336" s="12">
        <v>0.56999999999999995</v>
      </c>
      <c r="E2336" s="12">
        <v>0.53100000000000003</v>
      </c>
      <c r="F2336" s="12">
        <v>0.47</v>
      </c>
      <c r="G2336" s="12">
        <v>7627.57</v>
      </c>
      <c r="H2336" s="13">
        <v>3</v>
      </c>
    </row>
    <row r="2337" spans="1:8">
      <c r="A2337" s="8" t="s">
        <v>2312</v>
      </c>
      <c r="B2337" s="9" t="s">
        <v>16</v>
      </c>
      <c r="C2337" s="9">
        <v>1896</v>
      </c>
      <c r="D2337" s="9">
        <v>0.67</v>
      </c>
      <c r="E2337" s="9">
        <v>0.63400000000000001</v>
      </c>
      <c r="F2337" s="9">
        <v>0.57299999999999995</v>
      </c>
      <c r="G2337" s="9">
        <v>15274.21</v>
      </c>
      <c r="H2337" s="10">
        <v>32</v>
      </c>
    </row>
    <row r="2338" spans="1:8">
      <c r="A2338" s="11" t="s">
        <v>2313</v>
      </c>
      <c r="B2338" s="12" t="s">
        <v>59</v>
      </c>
      <c r="C2338" s="12">
        <v>582</v>
      </c>
      <c r="D2338" s="12">
        <v>0.7</v>
      </c>
      <c r="E2338" s="12">
        <v>0.69099999999999995</v>
      </c>
      <c r="F2338" s="12">
        <v>0.60299999999999998</v>
      </c>
      <c r="G2338" s="12">
        <v>25766.46</v>
      </c>
      <c r="H2338" s="13">
        <v>34</v>
      </c>
    </row>
    <row r="2339" spans="1:8">
      <c r="A2339" s="8" t="s">
        <v>2314</v>
      </c>
      <c r="B2339" s="9" t="s">
        <v>16</v>
      </c>
      <c r="C2339" s="9">
        <v>604</v>
      </c>
      <c r="D2339" s="9">
        <v>0.68</v>
      </c>
      <c r="E2339" s="9">
        <v>0.66400000000000003</v>
      </c>
      <c r="F2339" s="9">
        <v>0.56999999999999995</v>
      </c>
      <c r="G2339" s="9">
        <v>14049.32</v>
      </c>
      <c r="H2339" s="10">
        <v>14</v>
      </c>
    </row>
    <row r="2340" spans="1:8">
      <c r="A2340" s="11" t="s">
        <v>2315</v>
      </c>
      <c r="B2340" s="12" t="s">
        <v>72</v>
      </c>
      <c r="C2340" s="12">
        <v>295</v>
      </c>
      <c r="D2340" s="12">
        <v>0.626</v>
      </c>
      <c r="E2340" s="12">
        <v>0.63200000000000001</v>
      </c>
      <c r="F2340" s="12">
        <v>0.505</v>
      </c>
      <c r="G2340" s="12">
        <v>125315.16</v>
      </c>
      <c r="H2340" s="13">
        <v>6</v>
      </c>
    </row>
    <row r="2341" spans="1:8">
      <c r="A2341" s="8" t="s">
        <v>2316</v>
      </c>
      <c r="B2341" s="9" t="s">
        <v>14</v>
      </c>
      <c r="C2341" s="9">
        <v>1753</v>
      </c>
      <c r="D2341" s="9">
        <v>0.72</v>
      </c>
      <c r="E2341" s="9">
        <v>0.71699999999999997</v>
      </c>
      <c r="F2341" s="9">
        <v>0.60899999999999999</v>
      </c>
      <c r="G2341" s="9">
        <v>36188.28</v>
      </c>
      <c r="H2341" s="10">
        <v>24</v>
      </c>
    </row>
    <row r="2342" spans="1:8">
      <c r="A2342" s="11" t="s">
        <v>2317</v>
      </c>
      <c r="B2342" s="12" t="s">
        <v>29</v>
      </c>
      <c r="C2342" s="12">
        <v>298</v>
      </c>
      <c r="D2342" s="12">
        <v>0.74</v>
      </c>
      <c r="E2342" s="12">
        <v>0.8</v>
      </c>
      <c r="F2342" s="12">
        <v>0.625</v>
      </c>
      <c r="G2342" s="12">
        <v>202309.42</v>
      </c>
      <c r="H2342" s="13">
        <v>2</v>
      </c>
    </row>
    <row r="2343" spans="1:8">
      <c r="A2343" s="8" t="s">
        <v>2318</v>
      </c>
      <c r="B2343" s="9" t="s">
        <v>29</v>
      </c>
      <c r="C2343" s="9">
        <v>416</v>
      </c>
      <c r="D2343" s="9">
        <v>0.66900000000000004</v>
      </c>
      <c r="E2343" s="9">
        <v>0.69399999999999995</v>
      </c>
      <c r="F2343" s="9">
        <v>0.52900000000000003</v>
      </c>
      <c r="G2343" s="9">
        <v>115474.99</v>
      </c>
      <c r="H2343" s="10">
        <v>4</v>
      </c>
    </row>
    <row r="2344" spans="1:8">
      <c r="A2344" s="11" t="s">
        <v>2319</v>
      </c>
      <c r="B2344" s="12" t="s">
        <v>29</v>
      </c>
      <c r="C2344" s="12">
        <v>278</v>
      </c>
      <c r="D2344" s="12">
        <v>0.69299999999999995</v>
      </c>
      <c r="E2344" s="12">
        <v>0.69399999999999995</v>
      </c>
      <c r="F2344" s="12">
        <v>0.59099999999999997</v>
      </c>
      <c r="G2344" s="12">
        <v>91162.75</v>
      </c>
      <c r="H2344" s="13">
        <v>6</v>
      </c>
    </row>
    <row r="2345" spans="1:8">
      <c r="A2345" s="8" t="s">
        <v>2320</v>
      </c>
      <c r="B2345" s="9" t="s">
        <v>64</v>
      </c>
      <c r="C2345" s="9">
        <v>1489</v>
      </c>
      <c r="D2345" s="9">
        <v>0.69599999999999995</v>
      </c>
      <c r="E2345" s="9">
        <v>0.67600000000000005</v>
      </c>
      <c r="F2345" s="9">
        <v>0.58799999999999997</v>
      </c>
      <c r="G2345" s="9">
        <v>29171.51</v>
      </c>
      <c r="H2345" s="10">
        <v>20</v>
      </c>
    </row>
    <row r="2346" spans="1:8">
      <c r="A2346" s="11" t="s">
        <v>222</v>
      </c>
      <c r="B2346" s="12" t="s">
        <v>16</v>
      </c>
      <c r="C2346" s="12">
        <v>913</v>
      </c>
      <c r="D2346" s="12">
        <v>0.68400000000000005</v>
      </c>
      <c r="E2346" s="12">
        <v>0.69299999999999995</v>
      </c>
      <c r="F2346" s="12">
        <v>0.53</v>
      </c>
      <c r="G2346" s="12">
        <v>66685.05</v>
      </c>
      <c r="H2346" s="13">
        <v>5</v>
      </c>
    </row>
    <row r="2347" spans="1:8">
      <c r="A2347" s="8" t="s">
        <v>2321</v>
      </c>
      <c r="B2347" s="9" t="s">
        <v>33</v>
      </c>
      <c r="C2347" s="9">
        <v>420</v>
      </c>
      <c r="D2347" s="9">
        <v>0.74199999999999999</v>
      </c>
      <c r="E2347" s="9">
        <v>0.748</v>
      </c>
      <c r="F2347" s="9">
        <v>0.65200000000000002</v>
      </c>
      <c r="G2347" s="9">
        <v>121054.33</v>
      </c>
      <c r="H2347" s="10">
        <v>5</v>
      </c>
    </row>
    <row r="2348" spans="1:8">
      <c r="A2348" s="11" t="s">
        <v>2322</v>
      </c>
      <c r="B2348" s="12" t="s">
        <v>64</v>
      </c>
      <c r="C2348" s="12">
        <v>522</v>
      </c>
      <c r="D2348" s="12">
        <v>0.67</v>
      </c>
      <c r="E2348" s="12">
        <v>0.69499999999999995</v>
      </c>
      <c r="F2348" s="12">
        <v>0.52100000000000002</v>
      </c>
      <c r="G2348" s="12">
        <v>26239.09</v>
      </c>
      <c r="H2348" s="13">
        <v>42</v>
      </c>
    </row>
    <row r="2349" spans="1:8">
      <c r="A2349" s="8" t="s">
        <v>2323</v>
      </c>
      <c r="B2349" s="9" t="s">
        <v>49</v>
      </c>
      <c r="C2349" s="9">
        <v>453</v>
      </c>
      <c r="D2349" s="9">
        <v>0.59599999999999997</v>
      </c>
      <c r="E2349" s="9">
        <v>0.59399999999999997</v>
      </c>
      <c r="F2349" s="9">
        <v>0.45100000000000001</v>
      </c>
      <c r="G2349" s="9">
        <v>69540.08</v>
      </c>
      <c r="H2349" s="10">
        <v>12</v>
      </c>
    </row>
    <row r="2350" spans="1:8">
      <c r="A2350" s="11" t="s">
        <v>2324</v>
      </c>
      <c r="B2350" s="12" t="s">
        <v>14</v>
      </c>
      <c r="C2350" s="12">
        <v>590</v>
      </c>
      <c r="D2350" s="12">
        <v>0.76900000000000002</v>
      </c>
      <c r="E2350" s="12">
        <v>0.75</v>
      </c>
      <c r="F2350" s="12">
        <v>0.70599999999999996</v>
      </c>
      <c r="G2350" s="12">
        <v>48603.18</v>
      </c>
      <c r="H2350" s="13">
        <v>21</v>
      </c>
    </row>
    <row r="2351" spans="1:8">
      <c r="A2351" s="8" t="s">
        <v>2325</v>
      </c>
      <c r="B2351" s="9" t="s">
        <v>14</v>
      </c>
      <c r="C2351" s="9">
        <v>1165</v>
      </c>
      <c r="D2351" s="9">
        <v>0.71</v>
      </c>
      <c r="E2351" s="9">
        <v>0.74</v>
      </c>
      <c r="F2351" s="9">
        <v>0.58399999999999996</v>
      </c>
      <c r="G2351" s="9">
        <v>36661.69</v>
      </c>
      <c r="H2351" s="10">
        <v>17</v>
      </c>
    </row>
    <row r="2352" spans="1:8">
      <c r="A2352" s="11" t="s">
        <v>2326</v>
      </c>
      <c r="B2352" s="12" t="s">
        <v>14</v>
      </c>
      <c r="C2352" s="12">
        <v>88</v>
      </c>
      <c r="D2352" s="12">
        <v>0.77200000000000002</v>
      </c>
      <c r="E2352" s="12">
        <v>0.80100000000000005</v>
      </c>
      <c r="F2352" s="12">
        <v>0.67</v>
      </c>
      <c r="G2352" s="12">
        <v>144218.51</v>
      </c>
      <c r="H2352" s="13">
        <v>7</v>
      </c>
    </row>
    <row r="2353" spans="1:8">
      <c r="A2353" s="8" t="s">
        <v>2327</v>
      </c>
      <c r="B2353" s="9" t="s">
        <v>14</v>
      </c>
      <c r="C2353" s="9">
        <v>807</v>
      </c>
      <c r="D2353" s="9">
        <v>0.78400000000000003</v>
      </c>
      <c r="E2353" s="9">
        <v>0.78</v>
      </c>
      <c r="F2353" s="9">
        <v>0.72899999999999998</v>
      </c>
      <c r="G2353" s="9">
        <v>42027.94</v>
      </c>
      <c r="H2353" s="10">
        <v>32</v>
      </c>
    </row>
    <row r="2354" spans="1:8">
      <c r="A2354" s="11" t="s">
        <v>2328</v>
      </c>
      <c r="B2354" s="12" t="s">
        <v>29</v>
      </c>
      <c r="C2354" s="12">
        <v>842</v>
      </c>
      <c r="D2354" s="12">
        <v>0.7</v>
      </c>
      <c r="E2354" s="12">
        <v>0.71199999999999997</v>
      </c>
      <c r="F2354" s="12">
        <v>0.61199999999999999</v>
      </c>
      <c r="G2354" s="12">
        <v>50298.54</v>
      </c>
      <c r="H2354" s="13">
        <v>19</v>
      </c>
    </row>
    <row r="2355" spans="1:8">
      <c r="A2355" s="8" t="s">
        <v>2329</v>
      </c>
      <c r="B2355" s="9" t="s">
        <v>59</v>
      </c>
      <c r="C2355" s="9">
        <v>810</v>
      </c>
      <c r="D2355" s="9">
        <v>0.76</v>
      </c>
      <c r="E2355" s="9">
        <v>0.75</v>
      </c>
      <c r="F2355" s="9">
        <v>0.66</v>
      </c>
      <c r="G2355" s="9">
        <v>44755.67</v>
      </c>
      <c r="H2355" s="10">
        <v>16</v>
      </c>
    </row>
    <row r="2356" spans="1:8">
      <c r="A2356" s="11" t="s">
        <v>2330</v>
      </c>
      <c r="B2356" s="12" t="s">
        <v>14</v>
      </c>
      <c r="C2356" s="12">
        <v>1121</v>
      </c>
      <c r="D2356" s="12">
        <v>0.69299999999999995</v>
      </c>
      <c r="E2356" s="12">
        <v>0.70199999999999996</v>
      </c>
      <c r="F2356" s="12">
        <v>0.56000000000000005</v>
      </c>
      <c r="G2356" s="12">
        <v>22585.86</v>
      </c>
      <c r="H2356" s="13">
        <v>30</v>
      </c>
    </row>
    <row r="2357" spans="1:8">
      <c r="A2357" s="8" t="s">
        <v>2331</v>
      </c>
      <c r="B2357" s="9" t="s">
        <v>29</v>
      </c>
      <c r="C2357" s="9">
        <v>462</v>
      </c>
      <c r="D2357" s="9">
        <v>0.69599999999999995</v>
      </c>
      <c r="E2357" s="9">
        <v>0.69499999999999995</v>
      </c>
      <c r="F2357" s="9">
        <v>0.57099999999999995</v>
      </c>
      <c r="G2357" s="9">
        <v>44624.75</v>
      </c>
      <c r="H2357" s="10">
        <v>11</v>
      </c>
    </row>
    <row r="2358" spans="1:8">
      <c r="A2358" s="11" t="s">
        <v>2332</v>
      </c>
      <c r="B2358" s="12" t="s">
        <v>210</v>
      </c>
      <c r="C2358" s="12">
        <v>2482</v>
      </c>
      <c r="D2358" s="12">
        <v>0.66500000000000004</v>
      </c>
      <c r="E2358" s="12">
        <v>0.64100000000000001</v>
      </c>
      <c r="F2358" s="12">
        <v>0.57299999999999995</v>
      </c>
      <c r="G2358" s="12">
        <v>16741.38</v>
      </c>
      <c r="H2358" s="13">
        <v>38</v>
      </c>
    </row>
    <row r="2359" spans="1:8">
      <c r="A2359" s="8" t="s">
        <v>2333</v>
      </c>
      <c r="B2359" s="9" t="s">
        <v>59</v>
      </c>
      <c r="C2359" s="9">
        <v>606</v>
      </c>
      <c r="D2359" s="9">
        <v>0.77900000000000003</v>
      </c>
      <c r="E2359" s="9">
        <v>0.80400000000000005</v>
      </c>
      <c r="F2359" s="9">
        <v>0.67400000000000004</v>
      </c>
      <c r="G2359" s="9">
        <v>43304.05</v>
      </c>
      <c r="H2359" s="10">
        <v>27</v>
      </c>
    </row>
    <row r="2360" spans="1:8">
      <c r="A2360" s="11" t="s">
        <v>2334</v>
      </c>
      <c r="B2360" s="12" t="s">
        <v>114</v>
      </c>
      <c r="C2360" s="12">
        <v>813</v>
      </c>
      <c r="D2360" s="12">
        <v>0.56100000000000005</v>
      </c>
      <c r="E2360" s="12">
        <v>0.54800000000000004</v>
      </c>
      <c r="F2360" s="12">
        <v>0.41399999999999998</v>
      </c>
      <c r="G2360" s="12">
        <v>22348.560000000001</v>
      </c>
      <c r="H2360" s="13">
        <v>5</v>
      </c>
    </row>
    <row r="2361" spans="1:8">
      <c r="A2361" s="8" t="s">
        <v>2335</v>
      </c>
      <c r="B2361" s="9" t="s">
        <v>29</v>
      </c>
      <c r="C2361" s="9">
        <v>550</v>
      </c>
      <c r="D2361" s="9">
        <v>0.67900000000000005</v>
      </c>
      <c r="E2361" s="9">
        <v>0.67200000000000004</v>
      </c>
      <c r="F2361" s="9">
        <v>0.57299999999999995</v>
      </c>
      <c r="G2361" s="9">
        <v>43698.96</v>
      </c>
      <c r="H2361" s="10">
        <v>9</v>
      </c>
    </row>
    <row r="2362" spans="1:8">
      <c r="A2362" s="11" t="s">
        <v>1722</v>
      </c>
      <c r="B2362" s="12" t="s">
        <v>59</v>
      </c>
      <c r="C2362" s="12">
        <v>413</v>
      </c>
      <c r="D2362" s="12">
        <v>0.76800000000000002</v>
      </c>
      <c r="E2362" s="12">
        <v>0.74099999999999999</v>
      </c>
      <c r="F2362" s="12">
        <v>0.70299999999999996</v>
      </c>
      <c r="G2362" s="12">
        <v>49675.02</v>
      </c>
      <c r="H2362" s="13">
        <v>18</v>
      </c>
    </row>
    <row r="2363" spans="1:8">
      <c r="A2363" s="8" t="s">
        <v>2336</v>
      </c>
      <c r="B2363" s="9" t="s">
        <v>59</v>
      </c>
      <c r="C2363" s="9">
        <v>373</v>
      </c>
      <c r="D2363" s="9">
        <v>0.77500000000000002</v>
      </c>
      <c r="E2363" s="9">
        <v>0.76600000000000001</v>
      </c>
      <c r="F2363" s="9">
        <v>0.72299999999999998</v>
      </c>
      <c r="G2363" s="9">
        <v>43776.97</v>
      </c>
      <c r="H2363" s="10">
        <v>19</v>
      </c>
    </row>
    <row r="2364" spans="1:8">
      <c r="A2364" s="11" t="s">
        <v>2337</v>
      </c>
      <c r="B2364" s="12" t="s">
        <v>64</v>
      </c>
      <c r="C2364" s="12">
        <v>978</v>
      </c>
      <c r="D2364" s="12">
        <v>0.73</v>
      </c>
      <c r="E2364" s="12">
        <v>0.69599999999999995</v>
      </c>
      <c r="F2364" s="12">
        <v>0.65400000000000003</v>
      </c>
      <c r="G2364" s="12">
        <v>25397.919999999998</v>
      </c>
      <c r="H2364" s="13">
        <v>17</v>
      </c>
    </row>
    <row r="2365" spans="1:8">
      <c r="A2365" s="8" t="s">
        <v>2338</v>
      </c>
      <c r="B2365" s="9" t="s">
        <v>29</v>
      </c>
      <c r="C2365" s="9">
        <v>1163</v>
      </c>
      <c r="D2365" s="9">
        <v>0.67</v>
      </c>
      <c r="E2365" s="9">
        <v>0.66</v>
      </c>
      <c r="F2365" s="9">
        <v>0.55600000000000005</v>
      </c>
      <c r="G2365" s="9">
        <v>24268.84</v>
      </c>
      <c r="H2365" s="10">
        <v>17</v>
      </c>
    </row>
    <row r="2366" spans="1:8">
      <c r="A2366" s="11" t="s">
        <v>2339</v>
      </c>
      <c r="B2366" s="12" t="s">
        <v>14</v>
      </c>
      <c r="C2366" s="12">
        <v>1086</v>
      </c>
      <c r="D2366" s="12">
        <v>0.73299999999999998</v>
      </c>
      <c r="E2366" s="12">
        <v>0.73699999999999999</v>
      </c>
      <c r="F2366" s="12">
        <v>0.629</v>
      </c>
      <c r="G2366" s="12">
        <v>25431.11</v>
      </c>
      <c r="H2366" s="13">
        <v>38</v>
      </c>
    </row>
    <row r="2367" spans="1:8">
      <c r="A2367" s="8" t="s">
        <v>2340</v>
      </c>
      <c r="B2367" s="9" t="s">
        <v>64</v>
      </c>
      <c r="C2367" s="9">
        <v>325</v>
      </c>
      <c r="D2367" s="9">
        <v>0.66900000000000004</v>
      </c>
      <c r="E2367" s="9">
        <v>0.68</v>
      </c>
      <c r="F2367" s="9">
        <v>0.52800000000000002</v>
      </c>
      <c r="G2367" s="9">
        <v>19908.400000000001</v>
      </c>
      <c r="H2367" s="10">
        <v>30</v>
      </c>
    </row>
    <row r="2368" spans="1:8">
      <c r="A2368" s="11" t="s">
        <v>2341</v>
      </c>
      <c r="B2368" s="12" t="s">
        <v>14</v>
      </c>
      <c r="C2368" s="12">
        <v>213</v>
      </c>
      <c r="D2368" s="12">
        <v>0.747</v>
      </c>
      <c r="E2368" s="12">
        <v>0.77800000000000002</v>
      </c>
      <c r="F2368" s="12">
        <v>0.63200000000000001</v>
      </c>
      <c r="G2368" s="12">
        <v>70114.37</v>
      </c>
      <c r="H2368" s="13">
        <v>5</v>
      </c>
    </row>
    <row r="2369" spans="1:8">
      <c r="A2369" s="8" t="s">
        <v>2342</v>
      </c>
      <c r="B2369" s="9" t="s">
        <v>59</v>
      </c>
      <c r="C2369" s="9">
        <v>627</v>
      </c>
      <c r="D2369" s="9">
        <v>0.72499999999999998</v>
      </c>
      <c r="E2369" s="9">
        <v>0.71699999999999997</v>
      </c>
      <c r="F2369" s="9">
        <v>0.64</v>
      </c>
      <c r="G2369" s="9">
        <v>38676.33</v>
      </c>
      <c r="H2369" s="10">
        <v>17</v>
      </c>
    </row>
    <row r="2370" spans="1:8">
      <c r="A2370" s="11" t="s">
        <v>2343</v>
      </c>
      <c r="B2370" s="12" t="s">
        <v>49</v>
      </c>
      <c r="C2370" s="12">
        <v>1042</v>
      </c>
      <c r="D2370" s="12">
        <v>0.502</v>
      </c>
      <c r="E2370" s="12">
        <v>0.50800000000000001</v>
      </c>
      <c r="F2370" s="12">
        <v>0.32300000000000001</v>
      </c>
      <c r="G2370" s="12">
        <v>20018.72</v>
      </c>
      <c r="H2370" s="13">
        <v>0</v>
      </c>
    </row>
    <row r="2371" spans="1:8">
      <c r="A2371" s="8" t="s">
        <v>2344</v>
      </c>
      <c r="B2371" s="9" t="s">
        <v>22</v>
      </c>
      <c r="C2371" s="9">
        <v>304</v>
      </c>
      <c r="D2371" s="9">
        <v>0.72699999999999998</v>
      </c>
      <c r="E2371" s="9">
        <v>0.69499999999999995</v>
      </c>
      <c r="F2371" s="9">
        <v>0.66</v>
      </c>
      <c r="G2371" s="9">
        <v>61310</v>
      </c>
      <c r="H2371" s="10">
        <v>17</v>
      </c>
    </row>
    <row r="2372" spans="1:8">
      <c r="A2372" s="11" t="s">
        <v>2345</v>
      </c>
      <c r="B2372" s="12" t="s">
        <v>59</v>
      </c>
      <c r="C2372" s="12">
        <v>1069</v>
      </c>
      <c r="D2372" s="12">
        <v>0.76700000000000002</v>
      </c>
      <c r="E2372" s="12">
        <v>0.72399999999999998</v>
      </c>
      <c r="F2372" s="12">
        <v>0.71599999999999997</v>
      </c>
      <c r="G2372" s="12">
        <v>26576.62</v>
      </c>
      <c r="H2372" s="13">
        <v>25</v>
      </c>
    </row>
    <row r="2373" spans="1:8">
      <c r="A2373" s="8" t="s">
        <v>2346</v>
      </c>
      <c r="B2373" s="9" t="s">
        <v>14</v>
      </c>
      <c r="C2373" s="9">
        <v>268</v>
      </c>
      <c r="D2373" s="9">
        <v>0.72499999999999998</v>
      </c>
      <c r="E2373" s="9">
        <v>0.71599999999999997</v>
      </c>
      <c r="F2373" s="9">
        <v>0.63400000000000001</v>
      </c>
      <c r="G2373" s="9">
        <v>72531.98</v>
      </c>
      <c r="H2373" s="10">
        <v>16</v>
      </c>
    </row>
    <row r="2374" spans="1:8">
      <c r="A2374" s="11" t="s">
        <v>2347</v>
      </c>
      <c r="B2374" s="12" t="s">
        <v>59</v>
      </c>
      <c r="C2374" s="12">
        <v>293</v>
      </c>
      <c r="D2374" s="12">
        <v>0.73799999999999999</v>
      </c>
      <c r="E2374" s="12">
        <v>0.75</v>
      </c>
      <c r="F2374" s="12">
        <v>0.60699999999999998</v>
      </c>
      <c r="G2374" s="12">
        <v>46244.25</v>
      </c>
      <c r="H2374" s="13">
        <v>6</v>
      </c>
    </row>
    <row r="2375" spans="1:8">
      <c r="A2375" s="8" t="s">
        <v>2348</v>
      </c>
      <c r="B2375" s="9" t="s">
        <v>7</v>
      </c>
      <c r="C2375" s="9">
        <v>438</v>
      </c>
      <c r="D2375" s="9">
        <v>0.745</v>
      </c>
      <c r="E2375" s="9">
        <v>0.72099999999999997</v>
      </c>
      <c r="F2375" s="9">
        <v>0.67500000000000004</v>
      </c>
      <c r="G2375" s="9">
        <v>56215.83</v>
      </c>
      <c r="H2375" s="10">
        <v>9</v>
      </c>
    </row>
    <row r="2376" spans="1:8">
      <c r="A2376" s="11" t="s">
        <v>2349</v>
      </c>
      <c r="B2376" s="12" t="s">
        <v>29</v>
      </c>
      <c r="C2376" s="12">
        <v>236</v>
      </c>
      <c r="D2376" s="12">
        <v>0.72699999999999998</v>
      </c>
      <c r="E2376" s="12">
        <v>0.74199999999999999</v>
      </c>
      <c r="F2376" s="12">
        <v>0.64200000000000002</v>
      </c>
      <c r="G2376" s="12">
        <v>89906.55</v>
      </c>
      <c r="H2376" s="13">
        <v>5</v>
      </c>
    </row>
    <row r="2377" spans="1:8">
      <c r="A2377" s="8" t="s">
        <v>1956</v>
      </c>
      <c r="B2377" s="9" t="s">
        <v>29</v>
      </c>
      <c r="C2377" s="9">
        <v>1147</v>
      </c>
      <c r="D2377" s="9">
        <v>0.68200000000000005</v>
      </c>
      <c r="E2377" s="9">
        <v>0.70399999999999996</v>
      </c>
      <c r="F2377" s="9">
        <v>0.56100000000000005</v>
      </c>
      <c r="G2377" s="9">
        <v>32212.240000000002</v>
      </c>
      <c r="H2377" s="10">
        <v>6</v>
      </c>
    </row>
    <row r="2378" spans="1:8">
      <c r="A2378" s="11" t="s">
        <v>2350</v>
      </c>
      <c r="B2378" s="12" t="s">
        <v>16</v>
      </c>
      <c r="C2378" s="12">
        <v>488</v>
      </c>
      <c r="D2378" s="12">
        <v>0.70599999999999996</v>
      </c>
      <c r="E2378" s="12">
        <v>0.69599999999999995</v>
      </c>
      <c r="F2378" s="12">
        <v>0.59099999999999997</v>
      </c>
      <c r="G2378" s="12">
        <v>45869.23</v>
      </c>
      <c r="H2378" s="13">
        <v>4</v>
      </c>
    </row>
    <row r="2379" spans="1:8">
      <c r="A2379" s="8" t="s">
        <v>2351</v>
      </c>
      <c r="B2379" s="9" t="s">
        <v>53</v>
      </c>
      <c r="C2379" s="9">
        <v>431</v>
      </c>
      <c r="D2379" s="9">
        <v>0.62</v>
      </c>
      <c r="E2379" s="9">
        <v>0.64500000000000002</v>
      </c>
      <c r="F2379" s="9">
        <v>0.47899999999999998</v>
      </c>
      <c r="G2379" s="9">
        <v>30221</v>
      </c>
      <c r="H2379" s="10">
        <v>14</v>
      </c>
    </row>
    <row r="2380" spans="1:8">
      <c r="A2380" s="11" t="s">
        <v>2352</v>
      </c>
      <c r="B2380" s="12" t="s">
        <v>14</v>
      </c>
      <c r="C2380" s="12">
        <v>453</v>
      </c>
      <c r="D2380" s="12">
        <v>0.76</v>
      </c>
      <c r="E2380" s="12">
        <v>0.755</v>
      </c>
      <c r="F2380" s="12">
        <v>0.69</v>
      </c>
      <c r="G2380" s="12">
        <v>38302.879999999997</v>
      </c>
      <c r="H2380" s="13">
        <v>33</v>
      </c>
    </row>
    <row r="2381" spans="1:8">
      <c r="A2381" s="8" t="s">
        <v>1570</v>
      </c>
      <c r="B2381" s="9" t="s">
        <v>14</v>
      </c>
      <c r="C2381" s="9">
        <v>645</v>
      </c>
      <c r="D2381" s="9">
        <v>0.73699999999999999</v>
      </c>
      <c r="E2381" s="9">
        <v>0.73799999999999999</v>
      </c>
      <c r="F2381" s="9">
        <v>0.64300000000000002</v>
      </c>
      <c r="G2381" s="9">
        <v>23644.35</v>
      </c>
      <c r="H2381" s="10">
        <v>19</v>
      </c>
    </row>
    <row r="2382" spans="1:8">
      <c r="A2382" s="11" t="s">
        <v>2353</v>
      </c>
      <c r="B2382" s="12" t="s">
        <v>14</v>
      </c>
      <c r="C2382" s="12">
        <v>148</v>
      </c>
      <c r="D2382" s="12">
        <v>0.68799999999999994</v>
      </c>
      <c r="E2382" s="12">
        <v>0.68700000000000006</v>
      </c>
      <c r="F2382" s="12">
        <v>0.56299999999999994</v>
      </c>
      <c r="G2382" s="12">
        <v>84046.58</v>
      </c>
      <c r="H2382" s="13">
        <v>9</v>
      </c>
    </row>
    <row r="2383" spans="1:8">
      <c r="A2383" s="8" t="s">
        <v>2354</v>
      </c>
      <c r="B2383" s="9" t="s">
        <v>16</v>
      </c>
      <c r="C2383" s="9">
        <v>413</v>
      </c>
      <c r="D2383" s="9">
        <v>0.71</v>
      </c>
      <c r="E2383" s="9">
        <v>0.72499999999999998</v>
      </c>
      <c r="F2383" s="9">
        <v>0.57499999999999996</v>
      </c>
      <c r="G2383" s="9">
        <v>48113.61</v>
      </c>
      <c r="H2383" s="10">
        <v>15</v>
      </c>
    </row>
    <row r="2384" spans="1:8">
      <c r="A2384" s="11" t="s">
        <v>2355</v>
      </c>
      <c r="B2384" s="12" t="s">
        <v>16</v>
      </c>
      <c r="C2384" s="12">
        <v>207</v>
      </c>
      <c r="D2384" s="12">
        <v>0.67400000000000004</v>
      </c>
      <c r="E2384" s="12">
        <v>0.66400000000000003</v>
      </c>
      <c r="F2384" s="12">
        <v>0.55400000000000005</v>
      </c>
      <c r="G2384" s="12">
        <v>86969.8</v>
      </c>
      <c r="H2384" s="13">
        <v>4</v>
      </c>
    </row>
    <row r="2385" spans="1:8">
      <c r="A2385" s="8" t="s">
        <v>2356</v>
      </c>
      <c r="B2385" s="9" t="s">
        <v>53</v>
      </c>
      <c r="C2385" s="9">
        <v>439</v>
      </c>
      <c r="D2385" s="9">
        <v>0.63300000000000001</v>
      </c>
      <c r="E2385" s="9">
        <v>0.628</v>
      </c>
      <c r="F2385" s="9">
        <v>0.50700000000000001</v>
      </c>
      <c r="G2385" s="9">
        <v>50236.19</v>
      </c>
      <c r="H2385" s="10">
        <v>3</v>
      </c>
    </row>
    <row r="2386" spans="1:8">
      <c r="A2386" s="11" t="s">
        <v>2357</v>
      </c>
      <c r="B2386" s="12" t="s">
        <v>59</v>
      </c>
      <c r="C2386" s="12">
        <v>703</v>
      </c>
      <c r="D2386" s="12">
        <v>0.7</v>
      </c>
      <c r="E2386" s="12">
        <v>0.70099999999999996</v>
      </c>
      <c r="F2386" s="12">
        <v>0.61399999999999999</v>
      </c>
      <c r="G2386" s="12">
        <v>42362.66</v>
      </c>
      <c r="H2386" s="13">
        <v>7</v>
      </c>
    </row>
    <row r="2387" spans="1:8">
      <c r="A2387" s="8" t="s">
        <v>2358</v>
      </c>
      <c r="B2387" s="9" t="s">
        <v>16</v>
      </c>
      <c r="C2387" s="9">
        <v>577</v>
      </c>
      <c r="D2387" s="9">
        <v>0.72</v>
      </c>
      <c r="E2387" s="9">
        <v>0.70299999999999996</v>
      </c>
      <c r="F2387" s="9">
        <v>0.61599999999999999</v>
      </c>
      <c r="G2387" s="9">
        <v>40030.65</v>
      </c>
      <c r="H2387" s="10">
        <v>11</v>
      </c>
    </row>
    <row r="2388" spans="1:8">
      <c r="A2388" s="11" t="s">
        <v>2359</v>
      </c>
      <c r="B2388" s="12" t="s">
        <v>14</v>
      </c>
      <c r="C2388" s="12">
        <v>526</v>
      </c>
      <c r="D2388" s="12">
        <v>0.68700000000000006</v>
      </c>
      <c r="E2388" s="12">
        <v>0.69299999999999995</v>
      </c>
      <c r="F2388" s="12">
        <v>0.55800000000000005</v>
      </c>
      <c r="G2388" s="12">
        <v>45616.54</v>
      </c>
      <c r="H2388" s="13">
        <v>8</v>
      </c>
    </row>
    <row r="2389" spans="1:8">
      <c r="A2389" s="8" t="s">
        <v>2360</v>
      </c>
      <c r="B2389" s="9" t="s">
        <v>49</v>
      </c>
      <c r="C2389" s="9">
        <v>767</v>
      </c>
      <c r="D2389" s="9">
        <v>0.57999999999999996</v>
      </c>
      <c r="E2389" s="9">
        <v>0.60499999999999998</v>
      </c>
      <c r="F2389" s="9">
        <v>0.40799999999999997</v>
      </c>
      <c r="G2389" s="9">
        <v>18664.02</v>
      </c>
      <c r="H2389" s="10">
        <v>0</v>
      </c>
    </row>
    <row r="2390" spans="1:8">
      <c r="A2390" s="11" t="s">
        <v>2361</v>
      </c>
      <c r="B2390" s="12" t="s">
        <v>31</v>
      </c>
      <c r="C2390" s="12">
        <v>2392</v>
      </c>
      <c r="D2390" s="12">
        <v>0.626</v>
      </c>
      <c r="E2390" s="12">
        <v>0.58299999999999996</v>
      </c>
      <c r="F2390" s="12">
        <v>0.54800000000000004</v>
      </c>
      <c r="G2390" s="12">
        <v>14527.61</v>
      </c>
      <c r="H2390" s="13">
        <v>12</v>
      </c>
    </row>
    <row r="2391" spans="1:8">
      <c r="A2391" s="8" t="s">
        <v>2362</v>
      </c>
      <c r="B2391" s="9" t="s">
        <v>16</v>
      </c>
      <c r="C2391" s="9">
        <v>242</v>
      </c>
      <c r="D2391" s="9">
        <v>0.74</v>
      </c>
      <c r="E2391" s="9">
        <v>0.72199999999999998</v>
      </c>
      <c r="F2391" s="9">
        <v>0.63700000000000001</v>
      </c>
      <c r="G2391" s="9">
        <v>76908.929999999993</v>
      </c>
      <c r="H2391" s="10">
        <v>2</v>
      </c>
    </row>
    <row r="2392" spans="1:8">
      <c r="A2392" s="11" t="s">
        <v>2363</v>
      </c>
      <c r="B2392" s="12" t="s">
        <v>59</v>
      </c>
      <c r="C2392" s="12">
        <v>171</v>
      </c>
      <c r="D2392" s="12">
        <v>0.79500000000000004</v>
      </c>
      <c r="E2392" s="12">
        <v>0.83799999999999997</v>
      </c>
      <c r="F2392" s="12">
        <v>0.68500000000000005</v>
      </c>
      <c r="G2392" s="12">
        <v>73993.56</v>
      </c>
      <c r="H2392" s="13">
        <v>5</v>
      </c>
    </row>
    <row r="2393" spans="1:8">
      <c r="A2393" s="8" t="s">
        <v>2364</v>
      </c>
      <c r="B2393" s="9" t="s">
        <v>14</v>
      </c>
      <c r="C2393" s="9">
        <v>762</v>
      </c>
      <c r="D2393" s="9">
        <v>0.68799999999999994</v>
      </c>
      <c r="E2393" s="9">
        <v>0.70799999999999996</v>
      </c>
      <c r="F2393" s="9">
        <v>0.55300000000000005</v>
      </c>
      <c r="G2393" s="9">
        <v>26156.99</v>
      </c>
      <c r="H2393" s="10">
        <v>20</v>
      </c>
    </row>
    <row r="2394" spans="1:8">
      <c r="A2394" s="11" t="s">
        <v>2365</v>
      </c>
      <c r="B2394" s="12" t="s">
        <v>59</v>
      </c>
      <c r="C2394" s="12">
        <v>458</v>
      </c>
      <c r="D2394" s="12">
        <v>0.73699999999999999</v>
      </c>
      <c r="E2394" s="12">
        <v>0.75700000000000001</v>
      </c>
      <c r="F2394" s="12">
        <v>0.63200000000000001</v>
      </c>
      <c r="G2394" s="12">
        <v>33311.74</v>
      </c>
      <c r="H2394" s="13">
        <v>17</v>
      </c>
    </row>
    <row r="2395" spans="1:8">
      <c r="A2395" s="8" t="s">
        <v>2366</v>
      </c>
      <c r="B2395" s="9" t="s">
        <v>49</v>
      </c>
      <c r="C2395" s="9">
        <v>2739</v>
      </c>
      <c r="D2395" s="9">
        <v>0.56799999999999995</v>
      </c>
      <c r="E2395" s="9">
        <v>0.55500000000000005</v>
      </c>
      <c r="F2395" s="9">
        <v>0.42199999999999999</v>
      </c>
      <c r="G2395" s="9">
        <v>8551.2800000000007</v>
      </c>
      <c r="H2395" s="10">
        <v>33</v>
      </c>
    </row>
    <row r="2396" spans="1:8">
      <c r="A2396" s="11" t="s">
        <v>2367</v>
      </c>
      <c r="B2396" s="12" t="s">
        <v>114</v>
      </c>
      <c r="C2396" s="12">
        <v>527</v>
      </c>
      <c r="D2396" s="12">
        <v>0.63100000000000001</v>
      </c>
      <c r="E2396" s="12">
        <v>0.60299999999999998</v>
      </c>
      <c r="F2396" s="12">
        <v>0.57099999999999995</v>
      </c>
      <c r="G2396" s="12">
        <v>50536.55</v>
      </c>
      <c r="H2396" s="13">
        <v>1</v>
      </c>
    </row>
    <row r="2397" spans="1:8">
      <c r="A2397" s="8" t="s">
        <v>2368</v>
      </c>
      <c r="B2397" s="9" t="s">
        <v>14</v>
      </c>
      <c r="C2397" s="9">
        <v>554</v>
      </c>
      <c r="D2397" s="9">
        <v>0.74</v>
      </c>
      <c r="E2397" s="9">
        <v>0.753</v>
      </c>
      <c r="F2397" s="9">
        <v>0.63700000000000001</v>
      </c>
      <c r="G2397" s="9">
        <v>36167.31</v>
      </c>
      <c r="H2397" s="10">
        <v>12</v>
      </c>
    </row>
    <row r="2398" spans="1:8">
      <c r="A2398" s="11" t="s">
        <v>2369</v>
      </c>
      <c r="B2398" s="12" t="s">
        <v>59</v>
      </c>
      <c r="C2398" s="12">
        <v>280</v>
      </c>
      <c r="D2398" s="12">
        <v>0.748</v>
      </c>
      <c r="E2398" s="12">
        <v>0.72799999999999998</v>
      </c>
      <c r="F2398" s="12">
        <v>0.65700000000000003</v>
      </c>
      <c r="G2398" s="12">
        <v>45586.82</v>
      </c>
      <c r="H2398" s="13">
        <v>8</v>
      </c>
    </row>
    <row r="2399" spans="1:8">
      <c r="A2399" s="8" t="s">
        <v>2370</v>
      </c>
      <c r="B2399" s="9" t="s">
        <v>29</v>
      </c>
      <c r="C2399" s="9">
        <v>436</v>
      </c>
      <c r="D2399" s="9">
        <v>0.66</v>
      </c>
      <c r="E2399" s="9">
        <v>0.65100000000000002</v>
      </c>
      <c r="F2399" s="9">
        <v>0.53900000000000003</v>
      </c>
      <c r="G2399" s="9">
        <v>28253.52</v>
      </c>
      <c r="H2399" s="10">
        <v>9</v>
      </c>
    </row>
    <row r="2400" spans="1:8">
      <c r="A2400" s="11" t="s">
        <v>2371</v>
      </c>
      <c r="B2400" s="12" t="s">
        <v>14</v>
      </c>
      <c r="C2400" s="12">
        <v>242</v>
      </c>
      <c r="D2400" s="12">
        <v>0.75800000000000001</v>
      </c>
      <c r="E2400" s="12">
        <v>0.77700000000000002</v>
      </c>
      <c r="F2400" s="12">
        <v>0.67100000000000004</v>
      </c>
      <c r="G2400" s="12">
        <v>38633.71</v>
      </c>
      <c r="H2400" s="13">
        <v>19</v>
      </c>
    </row>
    <row r="2401" spans="1:8">
      <c r="A2401" s="8" t="s">
        <v>2372</v>
      </c>
      <c r="B2401" s="9" t="s">
        <v>59</v>
      </c>
      <c r="C2401" s="9">
        <v>298</v>
      </c>
      <c r="D2401" s="9">
        <v>0.74199999999999999</v>
      </c>
      <c r="E2401" s="9">
        <v>0.74399999999999999</v>
      </c>
      <c r="F2401" s="9">
        <v>0.68200000000000005</v>
      </c>
      <c r="G2401" s="9">
        <v>46566.51</v>
      </c>
      <c r="H2401" s="10">
        <v>9</v>
      </c>
    </row>
    <row r="2402" spans="1:8">
      <c r="A2402" s="11" t="s">
        <v>2373</v>
      </c>
      <c r="B2402" s="12" t="s">
        <v>29</v>
      </c>
      <c r="C2402" s="12">
        <v>1550</v>
      </c>
      <c r="D2402" s="12">
        <v>0.65200000000000002</v>
      </c>
      <c r="E2402" s="12">
        <v>0.64300000000000002</v>
      </c>
      <c r="F2402" s="12">
        <v>0.53400000000000003</v>
      </c>
      <c r="G2402" s="12">
        <v>15841.91</v>
      </c>
      <c r="H2402" s="13">
        <v>13</v>
      </c>
    </row>
    <row r="2403" spans="1:8">
      <c r="A2403" s="8" t="s">
        <v>2374</v>
      </c>
      <c r="B2403" s="9" t="s">
        <v>59</v>
      </c>
      <c r="C2403" s="9">
        <v>384</v>
      </c>
      <c r="D2403" s="9">
        <v>0.748</v>
      </c>
      <c r="E2403" s="9">
        <v>0.749</v>
      </c>
      <c r="F2403" s="9">
        <v>0.628</v>
      </c>
      <c r="G2403" s="9">
        <v>36644.68</v>
      </c>
      <c r="H2403" s="10">
        <v>15</v>
      </c>
    </row>
    <row r="2404" spans="1:8">
      <c r="A2404" s="11" t="s">
        <v>2375</v>
      </c>
      <c r="B2404" s="12" t="s">
        <v>111</v>
      </c>
      <c r="C2404" s="12">
        <v>295</v>
      </c>
      <c r="D2404" s="12">
        <v>0.67400000000000004</v>
      </c>
      <c r="E2404" s="12">
        <v>0.67900000000000005</v>
      </c>
      <c r="F2404" s="12">
        <v>0.55500000000000005</v>
      </c>
      <c r="G2404" s="12">
        <v>44217.32</v>
      </c>
      <c r="H2404" s="13">
        <v>14</v>
      </c>
    </row>
    <row r="2405" spans="1:8">
      <c r="A2405" s="8" t="s">
        <v>2376</v>
      </c>
      <c r="B2405" s="9" t="s">
        <v>270</v>
      </c>
      <c r="C2405" s="9">
        <v>869</v>
      </c>
      <c r="D2405" s="9">
        <v>0.61899999999999999</v>
      </c>
      <c r="E2405" s="9">
        <v>0.57399999999999995</v>
      </c>
      <c r="F2405" s="9">
        <v>0.51900000000000002</v>
      </c>
      <c r="G2405" s="9">
        <v>18235.04</v>
      </c>
      <c r="H2405" s="10">
        <v>7</v>
      </c>
    </row>
    <row r="2406" spans="1:8">
      <c r="A2406" s="11" t="s">
        <v>2377</v>
      </c>
      <c r="B2406" s="12" t="s">
        <v>14</v>
      </c>
      <c r="C2406" s="12">
        <v>461</v>
      </c>
      <c r="D2406" s="12">
        <v>0.747</v>
      </c>
      <c r="E2406" s="12">
        <v>0.76400000000000001</v>
      </c>
      <c r="F2406" s="12">
        <v>0.64700000000000002</v>
      </c>
      <c r="G2406" s="12">
        <v>30978.92</v>
      </c>
      <c r="H2406" s="13">
        <v>14</v>
      </c>
    </row>
    <row r="2407" spans="1:8">
      <c r="A2407" s="8" t="s">
        <v>2378</v>
      </c>
      <c r="B2407" s="9" t="s">
        <v>94</v>
      </c>
      <c r="C2407" s="9">
        <v>107</v>
      </c>
      <c r="D2407" s="9">
        <v>0.57999999999999996</v>
      </c>
      <c r="E2407" s="9">
        <v>0.57499999999999996</v>
      </c>
      <c r="F2407" s="9">
        <v>0.45700000000000002</v>
      </c>
      <c r="G2407" s="9">
        <v>17263.400000000001</v>
      </c>
      <c r="H2407" s="10">
        <v>34</v>
      </c>
    </row>
    <row r="2408" spans="1:8">
      <c r="A2408" s="11" t="s">
        <v>2379</v>
      </c>
      <c r="B2408" s="12" t="s">
        <v>72</v>
      </c>
      <c r="C2408" s="12">
        <v>1193</v>
      </c>
      <c r="D2408" s="12">
        <v>0.68200000000000005</v>
      </c>
      <c r="E2408" s="12">
        <v>0.64700000000000002</v>
      </c>
      <c r="F2408" s="12">
        <v>0.621</v>
      </c>
      <c r="G2408" s="12">
        <v>18173.830000000002</v>
      </c>
      <c r="H2408" s="13">
        <v>7</v>
      </c>
    </row>
    <row r="2409" spans="1:8">
      <c r="A2409" s="8" t="s">
        <v>2380</v>
      </c>
      <c r="B2409" s="9" t="s">
        <v>49</v>
      </c>
      <c r="C2409" s="9">
        <v>624</v>
      </c>
      <c r="D2409" s="9">
        <v>0.55200000000000005</v>
      </c>
      <c r="E2409" s="9">
        <v>0.495</v>
      </c>
      <c r="F2409" s="9">
        <v>0.437</v>
      </c>
      <c r="G2409" s="9">
        <v>17488.37</v>
      </c>
      <c r="H2409" s="10">
        <v>1</v>
      </c>
    </row>
    <row r="2410" spans="1:8">
      <c r="A2410" s="11" t="s">
        <v>2381</v>
      </c>
      <c r="B2410" s="12" t="s">
        <v>87</v>
      </c>
      <c r="C2410" s="12">
        <v>411</v>
      </c>
      <c r="D2410" s="12">
        <v>0.59899999999999998</v>
      </c>
      <c r="E2410" s="12">
        <v>0.56200000000000006</v>
      </c>
      <c r="F2410" s="12">
        <v>0.49099999999999999</v>
      </c>
      <c r="G2410" s="12">
        <v>58403.77</v>
      </c>
      <c r="H2410" s="13">
        <v>0</v>
      </c>
    </row>
    <row r="2411" spans="1:8">
      <c r="A2411" s="8" t="s">
        <v>2382</v>
      </c>
      <c r="B2411" s="9" t="s">
        <v>64</v>
      </c>
      <c r="C2411" s="9">
        <v>1007</v>
      </c>
      <c r="D2411" s="9">
        <v>0.68</v>
      </c>
      <c r="E2411" s="9">
        <v>0.67800000000000005</v>
      </c>
      <c r="F2411" s="9">
        <v>0.56799999999999995</v>
      </c>
      <c r="G2411" s="9">
        <v>16786.669999999998</v>
      </c>
      <c r="H2411" s="10">
        <v>19</v>
      </c>
    </row>
    <row r="2412" spans="1:8">
      <c r="A2412" s="11" t="s">
        <v>2383</v>
      </c>
      <c r="B2412" s="12" t="s">
        <v>49</v>
      </c>
      <c r="C2412" s="12">
        <v>1069</v>
      </c>
      <c r="D2412" s="12">
        <v>0.50700000000000001</v>
      </c>
      <c r="E2412" s="12">
        <v>0.502</v>
      </c>
      <c r="F2412" s="12">
        <v>0.34399999999999997</v>
      </c>
      <c r="G2412" s="12">
        <v>15623.36</v>
      </c>
      <c r="H2412" s="13">
        <v>0</v>
      </c>
    </row>
    <row r="2413" spans="1:8">
      <c r="A2413" s="8" t="s">
        <v>2384</v>
      </c>
      <c r="B2413" s="9" t="s">
        <v>64</v>
      </c>
      <c r="C2413" s="9">
        <v>1300</v>
      </c>
      <c r="D2413" s="9">
        <v>0.66200000000000003</v>
      </c>
      <c r="E2413" s="9">
        <v>0.65</v>
      </c>
      <c r="F2413" s="9">
        <v>0.55600000000000005</v>
      </c>
      <c r="G2413" s="9">
        <v>17054.189999999999</v>
      </c>
      <c r="H2413" s="10">
        <v>16</v>
      </c>
    </row>
    <row r="2414" spans="1:8">
      <c r="A2414" s="11" t="s">
        <v>2385</v>
      </c>
      <c r="B2414" s="12" t="s">
        <v>14</v>
      </c>
      <c r="C2414" s="12">
        <v>198</v>
      </c>
      <c r="D2414" s="12">
        <v>0.66700000000000004</v>
      </c>
      <c r="E2414" s="12">
        <v>0.67400000000000004</v>
      </c>
      <c r="F2414" s="12">
        <v>0.53700000000000003</v>
      </c>
      <c r="G2414" s="12">
        <v>61757.15</v>
      </c>
      <c r="H2414" s="13">
        <v>11</v>
      </c>
    </row>
    <row r="2415" spans="1:8">
      <c r="A2415" s="8" t="s">
        <v>2386</v>
      </c>
      <c r="B2415" s="9" t="s">
        <v>14</v>
      </c>
      <c r="C2415" s="9">
        <v>342</v>
      </c>
      <c r="D2415" s="9">
        <v>0.73799999999999999</v>
      </c>
      <c r="E2415" s="9">
        <v>0.746</v>
      </c>
      <c r="F2415" s="9">
        <v>0.65600000000000003</v>
      </c>
      <c r="G2415" s="9">
        <v>32419.23</v>
      </c>
      <c r="H2415" s="10">
        <v>7</v>
      </c>
    </row>
    <row r="2416" spans="1:8">
      <c r="A2416" s="11" t="s">
        <v>2387</v>
      </c>
      <c r="B2416" s="12" t="s">
        <v>59</v>
      </c>
      <c r="C2416" s="12">
        <v>717</v>
      </c>
      <c r="D2416" s="12">
        <v>0.753</v>
      </c>
      <c r="E2416" s="12">
        <v>0.73699999999999999</v>
      </c>
      <c r="F2416" s="12">
        <v>0.66800000000000004</v>
      </c>
      <c r="G2416" s="12">
        <v>22159.16</v>
      </c>
      <c r="H2416" s="13">
        <v>25</v>
      </c>
    </row>
    <row r="2417" spans="1:8">
      <c r="A2417" s="8" t="s">
        <v>2388</v>
      </c>
      <c r="B2417" s="9" t="s">
        <v>14</v>
      </c>
      <c r="C2417" s="9">
        <v>752</v>
      </c>
      <c r="D2417" s="9">
        <v>0.73499999999999999</v>
      </c>
      <c r="E2417" s="9">
        <v>0.74</v>
      </c>
      <c r="F2417" s="9">
        <v>0.63</v>
      </c>
      <c r="G2417" s="9">
        <v>32906.5</v>
      </c>
      <c r="H2417" s="10">
        <v>5</v>
      </c>
    </row>
    <row r="2418" spans="1:8">
      <c r="A2418" s="11" t="s">
        <v>2389</v>
      </c>
      <c r="B2418" s="12" t="s">
        <v>275</v>
      </c>
      <c r="C2418" s="12">
        <v>1978</v>
      </c>
      <c r="D2418" s="12">
        <v>0.60299999999999998</v>
      </c>
      <c r="E2418" s="12">
        <v>0.59299999999999997</v>
      </c>
      <c r="F2418" s="12">
        <v>0.45600000000000002</v>
      </c>
      <c r="G2418" s="12">
        <v>11176.37</v>
      </c>
      <c r="H2418" s="13">
        <v>50</v>
      </c>
    </row>
    <row r="2419" spans="1:8">
      <c r="A2419" s="8" t="s">
        <v>2390</v>
      </c>
      <c r="B2419" s="9" t="s">
        <v>64</v>
      </c>
      <c r="C2419" s="9">
        <v>845</v>
      </c>
      <c r="D2419" s="9">
        <v>0.66700000000000004</v>
      </c>
      <c r="E2419" s="9">
        <v>0.66100000000000003</v>
      </c>
      <c r="F2419" s="9">
        <v>0.54400000000000004</v>
      </c>
      <c r="G2419" s="9">
        <v>14579.47</v>
      </c>
      <c r="H2419" s="10">
        <v>27</v>
      </c>
    </row>
    <row r="2420" spans="1:8">
      <c r="A2420" s="11" t="s">
        <v>2391</v>
      </c>
      <c r="B2420" s="12" t="s">
        <v>24</v>
      </c>
      <c r="C2420" s="12">
        <v>727</v>
      </c>
      <c r="D2420" s="12">
        <v>0.57799999999999996</v>
      </c>
      <c r="E2420" s="12">
        <v>0.52700000000000002</v>
      </c>
      <c r="F2420" s="12">
        <v>0.47099999999999997</v>
      </c>
      <c r="G2420" s="12">
        <v>20266.7</v>
      </c>
      <c r="H2420" s="13">
        <v>1</v>
      </c>
    </row>
    <row r="2421" spans="1:8">
      <c r="A2421" s="8" t="s">
        <v>2392</v>
      </c>
      <c r="B2421" s="9" t="s">
        <v>7</v>
      </c>
      <c r="C2421" s="9">
        <v>288</v>
      </c>
      <c r="D2421" s="9">
        <v>0.746</v>
      </c>
      <c r="E2421" s="9">
        <v>0.73</v>
      </c>
      <c r="F2421" s="9">
        <v>0.65600000000000003</v>
      </c>
      <c r="G2421" s="9">
        <v>64231.96</v>
      </c>
      <c r="H2421" s="10">
        <v>11</v>
      </c>
    </row>
    <row r="2422" spans="1:8">
      <c r="A2422" s="11" t="s">
        <v>2393</v>
      </c>
      <c r="B2422" s="12" t="s">
        <v>16</v>
      </c>
      <c r="C2422" s="12">
        <v>423</v>
      </c>
      <c r="D2422" s="12">
        <v>0.71</v>
      </c>
      <c r="E2422" s="12">
        <v>0.68</v>
      </c>
      <c r="F2422" s="12">
        <v>0.624</v>
      </c>
      <c r="G2422" s="12">
        <v>42537.98</v>
      </c>
      <c r="H2422" s="13">
        <v>9</v>
      </c>
    </row>
    <row r="2423" spans="1:8">
      <c r="A2423" s="8" t="s">
        <v>2394</v>
      </c>
      <c r="B2423" s="9" t="s">
        <v>14</v>
      </c>
      <c r="C2423" s="9">
        <v>139</v>
      </c>
      <c r="D2423" s="9">
        <v>0.69799999999999995</v>
      </c>
      <c r="E2423" s="9">
        <v>0.70399999999999996</v>
      </c>
      <c r="F2423" s="9">
        <v>0.56200000000000006</v>
      </c>
      <c r="G2423" s="9">
        <v>48954.2</v>
      </c>
      <c r="H2423" s="10">
        <v>8</v>
      </c>
    </row>
    <row r="2424" spans="1:8">
      <c r="A2424" s="11" t="s">
        <v>2395</v>
      </c>
      <c r="B2424" s="12" t="s">
        <v>24</v>
      </c>
      <c r="C2424" s="12">
        <v>958</v>
      </c>
      <c r="D2424" s="12">
        <v>0.70799999999999996</v>
      </c>
      <c r="E2424" s="12">
        <v>0.67</v>
      </c>
      <c r="F2424" s="12">
        <v>0.66700000000000004</v>
      </c>
      <c r="G2424" s="12">
        <v>22017.5</v>
      </c>
      <c r="H2424" s="13">
        <v>8</v>
      </c>
    </row>
    <row r="2425" spans="1:8">
      <c r="A2425" s="8" t="s">
        <v>2396</v>
      </c>
      <c r="B2425" s="9" t="s">
        <v>59</v>
      </c>
      <c r="C2425" s="9">
        <v>655</v>
      </c>
      <c r="D2425" s="9">
        <v>0.72099999999999997</v>
      </c>
      <c r="E2425" s="9">
        <v>0.71899999999999997</v>
      </c>
      <c r="F2425" s="9">
        <v>0.628</v>
      </c>
      <c r="G2425" s="9">
        <v>23615.4</v>
      </c>
      <c r="H2425" s="10">
        <v>14</v>
      </c>
    </row>
    <row r="2426" spans="1:8">
      <c r="A2426" s="11" t="s">
        <v>2397</v>
      </c>
      <c r="B2426" s="12" t="s">
        <v>111</v>
      </c>
      <c r="C2426" s="12">
        <v>560</v>
      </c>
      <c r="D2426" s="12">
        <v>0.627</v>
      </c>
      <c r="E2426" s="12">
        <v>0.63</v>
      </c>
      <c r="F2426" s="12">
        <v>0.496</v>
      </c>
      <c r="G2426" s="12">
        <v>36002.019999999997</v>
      </c>
      <c r="H2426" s="13">
        <v>6</v>
      </c>
    </row>
    <row r="2427" spans="1:8">
      <c r="A2427" s="8" t="s">
        <v>2398</v>
      </c>
      <c r="B2427" s="9" t="s">
        <v>82</v>
      </c>
      <c r="C2427" s="9">
        <v>1069</v>
      </c>
      <c r="D2427" s="9">
        <v>0.59</v>
      </c>
      <c r="E2427" s="9">
        <v>0.56799999999999995</v>
      </c>
      <c r="F2427" s="9">
        <v>0.46800000000000003</v>
      </c>
      <c r="G2427" s="9">
        <v>15720.61</v>
      </c>
      <c r="H2427" s="10">
        <v>34</v>
      </c>
    </row>
    <row r="2428" spans="1:8">
      <c r="A2428" s="11" t="s">
        <v>2399</v>
      </c>
      <c r="B2428" s="12" t="s">
        <v>14</v>
      </c>
      <c r="C2428" s="12">
        <v>132</v>
      </c>
      <c r="D2428" s="12">
        <v>0.71799999999999997</v>
      </c>
      <c r="E2428" s="12">
        <v>0.74199999999999999</v>
      </c>
      <c r="F2428" s="12">
        <v>0.59699999999999998</v>
      </c>
      <c r="G2428" s="12">
        <v>100569.99</v>
      </c>
      <c r="H2428" s="13">
        <v>4</v>
      </c>
    </row>
    <row r="2429" spans="1:8">
      <c r="A2429" s="8" t="s">
        <v>2400</v>
      </c>
      <c r="B2429" s="9" t="s">
        <v>14</v>
      </c>
      <c r="C2429" s="9">
        <v>220</v>
      </c>
      <c r="D2429" s="9">
        <v>0.75700000000000001</v>
      </c>
      <c r="E2429" s="9">
        <v>0.752</v>
      </c>
      <c r="F2429" s="9">
        <v>0.67900000000000005</v>
      </c>
      <c r="G2429" s="9">
        <v>45827.63</v>
      </c>
      <c r="H2429" s="10">
        <v>12</v>
      </c>
    </row>
    <row r="2430" spans="1:8">
      <c r="A2430" s="11" t="s">
        <v>2401</v>
      </c>
      <c r="B2430" s="12" t="s">
        <v>14</v>
      </c>
      <c r="C2430" s="12">
        <v>610</v>
      </c>
      <c r="D2430" s="12">
        <v>0.67500000000000004</v>
      </c>
      <c r="E2430" s="12">
        <v>0.68100000000000005</v>
      </c>
      <c r="F2430" s="12">
        <v>0.55200000000000005</v>
      </c>
      <c r="G2430" s="12">
        <v>22558.99</v>
      </c>
      <c r="H2430" s="13">
        <v>10</v>
      </c>
    </row>
    <row r="2431" spans="1:8">
      <c r="A2431" s="8" t="s">
        <v>2402</v>
      </c>
      <c r="B2431" s="9" t="s">
        <v>31</v>
      </c>
      <c r="C2431" s="9">
        <v>983</v>
      </c>
      <c r="D2431" s="9">
        <v>0.60599999999999998</v>
      </c>
      <c r="E2431" s="9">
        <v>0.52900000000000003</v>
      </c>
      <c r="F2431" s="9">
        <v>0.55800000000000005</v>
      </c>
      <c r="G2431" s="9">
        <v>10599.14</v>
      </c>
      <c r="H2431" s="10">
        <v>48</v>
      </c>
    </row>
    <row r="2432" spans="1:8">
      <c r="A2432" s="11" t="s">
        <v>2403</v>
      </c>
      <c r="B2432" s="12" t="s">
        <v>49</v>
      </c>
      <c r="C2432" s="12">
        <v>614</v>
      </c>
      <c r="D2432" s="12">
        <v>0.56399999999999995</v>
      </c>
      <c r="E2432" s="12">
        <v>0.56299999999999994</v>
      </c>
      <c r="F2432" s="12">
        <v>0.39900000000000002</v>
      </c>
      <c r="G2432" s="12">
        <v>16308.05</v>
      </c>
      <c r="H2432" s="13">
        <v>4</v>
      </c>
    </row>
    <row r="2433" spans="1:8">
      <c r="A2433" s="8" t="s">
        <v>2404</v>
      </c>
      <c r="B2433" s="9" t="s">
        <v>64</v>
      </c>
      <c r="C2433" s="9">
        <v>875</v>
      </c>
      <c r="D2433" s="9">
        <v>0.67</v>
      </c>
      <c r="E2433" s="9">
        <v>0.66500000000000004</v>
      </c>
      <c r="F2433" s="9">
        <v>0.53700000000000003</v>
      </c>
      <c r="G2433" s="9">
        <v>14480.7</v>
      </c>
      <c r="H2433" s="10">
        <v>32</v>
      </c>
    </row>
    <row r="2434" spans="1:8">
      <c r="A2434" s="11" t="s">
        <v>2405</v>
      </c>
      <c r="B2434" s="12" t="s">
        <v>275</v>
      </c>
      <c r="C2434" s="12">
        <v>1601</v>
      </c>
      <c r="D2434" s="12">
        <v>0.53900000000000003</v>
      </c>
      <c r="E2434" s="12">
        <v>0.55400000000000005</v>
      </c>
      <c r="F2434" s="12">
        <v>0.39200000000000002</v>
      </c>
      <c r="G2434" s="12">
        <v>10873.24</v>
      </c>
      <c r="H2434" s="13">
        <v>18</v>
      </c>
    </row>
    <row r="2435" spans="1:8">
      <c r="A2435" s="8" t="s">
        <v>2406</v>
      </c>
      <c r="B2435" s="9" t="s">
        <v>29</v>
      </c>
      <c r="C2435" s="9">
        <v>435</v>
      </c>
      <c r="D2435" s="9">
        <v>0.64500000000000002</v>
      </c>
      <c r="E2435" s="9">
        <v>0.64400000000000002</v>
      </c>
      <c r="F2435" s="9">
        <v>0.495</v>
      </c>
      <c r="G2435" s="9">
        <v>27536.04</v>
      </c>
      <c r="H2435" s="10">
        <v>3</v>
      </c>
    </row>
    <row r="2436" spans="1:8">
      <c r="A2436" s="11" t="s">
        <v>2407</v>
      </c>
      <c r="B2436" s="12" t="s">
        <v>14</v>
      </c>
      <c r="C2436" s="12">
        <v>282</v>
      </c>
      <c r="D2436" s="12">
        <v>0.69</v>
      </c>
      <c r="E2436" s="12">
        <v>0.752</v>
      </c>
      <c r="F2436" s="12">
        <v>0.52400000000000002</v>
      </c>
      <c r="G2436" s="12">
        <v>24771.79</v>
      </c>
      <c r="H2436" s="13">
        <v>19</v>
      </c>
    </row>
    <row r="2437" spans="1:8">
      <c r="A2437" s="8" t="s">
        <v>2408</v>
      </c>
      <c r="B2437" s="9" t="s">
        <v>16</v>
      </c>
      <c r="C2437" s="9">
        <v>599</v>
      </c>
      <c r="D2437" s="9">
        <v>0.71</v>
      </c>
      <c r="E2437" s="9">
        <v>0.71099999999999997</v>
      </c>
      <c r="F2437" s="9">
        <v>0.59699999999999998</v>
      </c>
      <c r="G2437" s="9">
        <v>36207.51</v>
      </c>
      <c r="H2437" s="10">
        <v>3</v>
      </c>
    </row>
    <row r="2438" spans="1:8">
      <c r="A2438" s="11" t="s">
        <v>2409</v>
      </c>
      <c r="B2438" s="12" t="s">
        <v>29</v>
      </c>
      <c r="C2438" s="12">
        <v>553</v>
      </c>
      <c r="D2438" s="12">
        <v>0.68</v>
      </c>
      <c r="E2438" s="12">
        <v>0.67200000000000004</v>
      </c>
      <c r="F2438" s="12">
        <v>0.59</v>
      </c>
      <c r="G2438" s="12">
        <v>46645.93</v>
      </c>
      <c r="H2438" s="13">
        <v>3</v>
      </c>
    </row>
    <row r="2439" spans="1:8">
      <c r="A2439" s="8" t="s">
        <v>2410</v>
      </c>
      <c r="B2439" s="9" t="s">
        <v>94</v>
      </c>
      <c r="C2439" s="9">
        <v>2412</v>
      </c>
      <c r="D2439" s="9">
        <v>0.61</v>
      </c>
      <c r="E2439" s="9">
        <v>0.57799999999999996</v>
      </c>
      <c r="F2439" s="9">
        <v>0.50900000000000001</v>
      </c>
      <c r="G2439" s="9">
        <v>11893.43</v>
      </c>
      <c r="H2439" s="10">
        <v>11</v>
      </c>
    </row>
    <row r="2440" spans="1:8">
      <c r="A2440" s="11" t="s">
        <v>2411</v>
      </c>
      <c r="B2440" s="12" t="s">
        <v>64</v>
      </c>
      <c r="C2440" s="12">
        <v>1398</v>
      </c>
      <c r="D2440" s="12">
        <v>0.68</v>
      </c>
      <c r="E2440" s="12">
        <v>0.64800000000000002</v>
      </c>
      <c r="F2440" s="12">
        <v>0.60299999999999998</v>
      </c>
      <c r="G2440" s="12">
        <v>13408.56</v>
      </c>
      <c r="H2440" s="13">
        <v>26</v>
      </c>
    </row>
    <row r="2441" spans="1:8">
      <c r="A2441" s="8" t="s">
        <v>2412</v>
      </c>
      <c r="B2441" s="9" t="s">
        <v>14</v>
      </c>
      <c r="C2441" s="9">
        <v>1089</v>
      </c>
      <c r="D2441" s="9">
        <v>0.69</v>
      </c>
      <c r="E2441" s="9">
        <v>0.69099999999999995</v>
      </c>
      <c r="F2441" s="9">
        <v>0.55800000000000005</v>
      </c>
      <c r="G2441" s="9">
        <v>19791.29</v>
      </c>
      <c r="H2441" s="10">
        <v>7</v>
      </c>
    </row>
    <row r="2442" spans="1:8">
      <c r="A2442" s="11" t="s">
        <v>2413</v>
      </c>
      <c r="B2442" s="12" t="s">
        <v>14</v>
      </c>
      <c r="C2442" s="12">
        <v>82</v>
      </c>
      <c r="D2442" s="12">
        <v>0.68</v>
      </c>
      <c r="E2442" s="12">
        <v>0.67200000000000004</v>
      </c>
      <c r="F2442" s="12">
        <v>0.57699999999999996</v>
      </c>
      <c r="G2442" s="12">
        <v>90435.74</v>
      </c>
      <c r="H2442" s="13">
        <v>4</v>
      </c>
    </row>
    <row r="2443" spans="1:8">
      <c r="A2443" s="8" t="s">
        <v>2414</v>
      </c>
      <c r="B2443" s="9" t="s">
        <v>24</v>
      </c>
      <c r="C2443" s="9">
        <v>1788</v>
      </c>
      <c r="D2443" s="9">
        <v>0.58499999999999996</v>
      </c>
      <c r="E2443" s="9">
        <v>0.53500000000000003</v>
      </c>
      <c r="F2443" s="9">
        <v>0.48</v>
      </c>
      <c r="G2443" s="9">
        <v>9766.51</v>
      </c>
      <c r="H2443" s="10">
        <v>7</v>
      </c>
    </row>
    <row r="2444" spans="1:8">
      <c r="A2444" s="11" t="s">
        <v>2415</v>
      </c>
      <c r="B2444" s="12" t="s">
        <v>59</v>
      </c>
      <c r="C2444" s="12">
        <v>414</v>
      </c>
      <c r="D2444" s="12">
        <v>0.75800000000000001</v>
      </c>
      <c r="E2444" s="12">
        <v>0.746</v>
      </c>
      <c r="F2444" s="12">
        <v>0.67600000000000005</v>
      </c>
      <c r="G2444" s="12">
        <v>37467.35</v>
      </c>
      <c r="H2444" s="13">
        <v>14</v>
      </c>
    </row>
    <row r="2445" spans="1:8">
      <c r="A2445" s="8" t="s">
        <v>2416</v>
      </c>
      <c r="B2445" s="9" t="s">
        <v>59</v>
      </c>
      <c r="C2445" s="9">
        <v>271</v>
      </c>
      <c r="D2445" s="9">
        <v>0.71</v>
      </c>
      <c r="E2445" s="9">
        <v>0.72299999999999998</v>
      </c>
      <c r="F2445" s="9">
        <v>0.625</v>
      </c>
      <c r="G2445" s="9">
        <v>38311.040000000001</v>
      </c>
      <c r="H2445" s="10">
        <v>6</v>
      </c>
    </row>
    <row r="2446" spans="1:8">
      <c r="A2446" s="11" t="s">
        <v>2417</v>
      </c>
      <c r="B2446" s="12" t="s">
        <v>31</v>
      </c>
      <c r="C2446" s="12">
        <v>983</v>
      </c>
      <c r="D2446" s="12">
        <v>0.64800000000000002</v>
      </c>
      <c r="E2446" s="12">
        <v>0.59499999999999997</v>
      </c>
      <c r="F2446" s="12">
        <v>0.59399999999999997</v>
      </c>
      <c r="G2446" s="12">
        <v>11755.39</v>
      </c>
      <c r="H2446" s="13">
        <v>10</v>
      </c>
    </row>
    <row r="2447" spans="1:8">
      <c r="A2447" s="8" t="s">
        <v>2418</v>
      </c>
      <c r="B2447" s="9" t="s">
        <v>59</v>
      </c>
      <c r="C2447" s="9">
        <v>484</v>
      </c>
      <c r="D2447" s="9">
        <v>0.77400000000000002</v>
      </c>
      <c r="E2447" s="9">
        <v>0.751</v>
      </c>
      <c r="F2447" s="9">
        <v>0.70099999999999996</v>
      </c>
      <c r="G2447" s="9">
        <v>28973.54</v>
      </c>
      <c r="H2447" s="10">
        <v>6</v>
      </c>
    </row>
    <row r="2448" spans="1:8">
      <c r="A2448" s="11" t="s">
        <v>2419</v>
      </c>
      <c r="B2448" s="12" t="s">
        <v>14</v>
      </c>
      <c r="C2448" s="12">
        <v>371</v>
      </c>
      <c r="D2448" s="12">
        <v>0.747</v>
      </c>
      <c r="E2448" s="12">
        <v>0.74299999999999999</v>
      </c>
      <c r="F2448" s="12">
        <v>0.67200000000000004</v>
      </c>
      <c r="G2448" s="12">
        <v>36693.269999999997</v>
      </c>
      <c r="H2448" s="13">
        <v>10</v>
      </c>
    </row>
    <row r="2449" spans="1:8">
      <c r="A2449" s="8" t="s">
        <v>2420</v>
      </c>
      <c r="B2449" s="9" t="s">
        <v>14</v>
      </c>
      <c r="C2449" s="9">
        <v>201</v>
      </c>
      <c r="D2449" s="9">
        <v>0.78500000000000003</v>
      </c>
      <c r="E2449" s="9">
        <v>0.77800000000000002</v>
      </c>
      <c r="F2449" s="9">
        <v>0.73299999999999998</v>
      </c>
      <c r="G2449" s="9">
        <v>43680.15</v>
      </c>
      <c r="H2449" s="10">
        <v>16</v>
      </c>
    </row>
    <row r="2450" spans="1:8">
      <c r="A2450" s="11" t="s">
        <v>2421</v>
      </c>
      <c r="B2450" s="12" t="s">
        <v>87</v>
      </c>
      <c r="C2450" s="12">
        <v>952</v>
      </c>
      <c r="D2450" s="12">
        <v>0.61</v>
      </c>
      <c r="E2450" s="12">
        <v>0.58299999999999996</v>
      </c>
      <c r="F2450" s="12">
        <v>0.52100000000000002</v>
      </c>
      <c r="G2450" s="12">
        <v>21280.95</v>
      </c>
      <c r="H2450" s="13">
        <v>3</v>
      </c>
    </row>
    <row r="2451" spans="1:8">
      <c r="A2451" s="8" t="s">
        <v>2422</v>
      </c>
      <c r="B2451" s="9" t="s">
        <v>59</v>
      </c>
      <c r="C2451" s="9">
        <v>705</v>
      </c>
      <c r="D2451" s="9">
        <v>0.75800000000000001</v>
      </c>
      <c r="E2451" s="9">
        <v>0.74</v>
      </c>
      <c r="F2451" s="9">
        <v>0.68400000000000005</v>
      </c>
      <c r="G2451" s="9">
        <v>17641.78</v>
      </c>
      <c r="H2451" s="10">
        <v>16</v>
      </c>
    </row>
    <row r="2452" spans="1:8">
      <c r="A2452" s="11" t="s">
        <v>2423</v>
      </c>
      <c r="B2452" s="12" t="s">
        <v>33</v>
      </c>
      <c r="C2452" s="12">
        <v>329</v>
      </c>
      <c r="D2452" s="12">
        <v>0.69</v>
      </c>
      <c r="E2452" s="12">
        <v>0.70199999999999996</v>
      </c>
      <c r="F2452" s="12">
        <v>0.58599999999999997</v>
      </c>
      <c r="G2452" s="12">
        <v>55960.2</v>
      </c>
      <c r="H2452" s="13">
        <v>2</v>
      </c>
    </row>
    <row r="2453" spans="1:8">
      <c r="A2453" s="8" t="s">
        <v>2424</v>
      </c>
      <c r="B2453" s="9" t="s">
        <v>24</v>
      </c>
      <c r="C2453" s="9">
        <v>741</v>
      </c>
      <c r="D2453" s="9">
        <v>0.61599999999999999</v>
      </c>
      <c r="E2453" s="9">
        <v>0.626</v>
      </c>
      <c r="F2453" s="9">
        <v>0.47299999999999998</v>
      </c>
      <c r="G2453" s="9">
        <v>17321.439999999999</v>
      </c>
      <c r="H2453" s="10">
        <v>2</v>
      </c>
    </row>
    <row r="2454" spans="1:8">
      <c r="A2454" s="11" t="s">
        <v>2425</v>
      </c>
      <c r="B2454" s="12" t="s">
        <v>24</v>
      </c>
      <c r="C2454" s="12">
        <v>250</v>
      </c>
      <c r="D2454" s="12">
        <v>0.60599999999999998</v>
      </c>
      <c r="E2454" s="12">
        <v>0.58899999999999997</v>
      </c>
      <c r="F2454" s="12">
        <v>0.48</v>
      </c>
      <c r="G2454" s="12">
        <v>38638.480000000003</v>
      </c>
      <c r="H2454" s="13">
        <v>5</v>
      </c>
    </row>
    <row r="2455" spans="1:8">
      <c r="A2455" s="8" t="s">
        <v>2311</v>
      </c>
      <c r="B2455" s="9" t="s">
        <v>59</v>
      </c>
      <c r="C2455" s="9">
        <v>393</v>
      </c>
      <c r="D2455" s="9">
        <v>0.71</v>
      </c>
      <c r="E2455" s="9">
        <v>0.67700000000000005</v>
      </c>
      <c r="F2455" s="9">
        <v>0.63600000000000001</v>
      </c>
      <c r="G2455" s="9">
        <v>32339.01</v>
      </c>
      <c r="H2455" s="10">
        <v>16</v>
      </c>
    </row>
    <row r="2456" spans="1:8">
      <c r="A2456" s="11" t="s">
        <v>2426</v>
      </c>
      <c r="B2456" s="12" t="s">
        <v>7</v>
      </c>
      <c r="C2456" s="12">
        <v>257</v>
      </c>
      <c r="D2456" s="12">
        <v>0.72299999999999998</v>
      </c>
      <c r="E2456" s="12">
        <v>0.7</v>
      </c>
      <c r="F2456" s="12">
        <v>0.65900000000000003</v>
      </c>
      <c r="G2456" s="12">
        <v>58703.27</v>
      </c>
      <c r="H2456" s="13">
        <v>1</v>
      </c>
    </row>
    <row r="2457" spans="1:8">
      <c r="A2457" s="8" t="s">
        <v>2427</v>
      </c>
      <c r="B2457" s="9" t="s">
        <v>14</v>
      </c>
      <c r="C2457" s="9">
        <v>862</v>
      </c>
      <c r="D2457" s="9">
        <v>0.623</v>
      </c>
      <c r="E2457" s="9">
        <v>0.66300000000000003</v>
      </c>
      <c r="F2457" s="9">
        <v>0.46100000000000002</v>
      </c>
      <c r="G2457" s="9">
        <v>14288.96</v>
      </c>
      <c r="H2457" s="10">
        <v>12</v>
      </c>
    </row>
    <row r="2458" spans="1:8">
      <c r="A2458" s="11" t="s">
        <v>2428</v>
      </c>
      <c r="B2458" s="12" t="s">
        <v>49</v>
      </c>
      <c r="C2458" s="12">
        <v>520</v>
      </c>
      <c r="D2458" s="12">
        <v>0.54100000000000004</v>
      </c>
      <c r="E2458" s="12">
        <v>0.49299999999999999</v>
      </c>
      <c r="F2458" s="12">
        <v>0.42499999999999999</v>
      </c>
      <c r="G2458" s="12">
        <v>13819.82</v>
      </c>
      <c r="H2458" s="13">
        <v>0</v>
      </c>
    </row>
    <row r="2459" spans="1:8">
      <c r="A2459" s="8" t="s">
        <v>2429</v>
      </c>
      <c r="B2459" s="9" t="s">
        <v>14</v>
      </c>
      <c r="C2459" s="9">
        <v>361</v>
      </c>
      <c r="D2459" s="9">
        <v>0.75</v>
      </c>
      <c r="E2459" s="9">
        <v>0.75800000000000001</v>
      </c>
      <c r="F2459" s="9">
        <v>0.65800000000000003</v>
      </c>
      <c r="G2459" s="9">
        <v>29020.639999999999</v>
      </c>
      <c r="H2459" s="10">
        <v>29</v>
      </c>
    </row>
    <row r="2460" spans="1:8">
      <c r="A2460" s="11" t="s">
        <v>2430</v>
      </c>
      <c r="B2460" s="12" t="s">
        <v>31</v>
      </c>
      <c r="C2460" s="12">
        <v>948</v>
      </c>
      <c r="D2460" s="12">
        <v>0.63900000000000001</v>
      </c>
      <c r="E2460" s="12">
        <v>0.56399999999999995</v>
      </c>
      <c r="F2460" s="12">
        <v>0.60799999999999998</v>
      </c>
      <c r="G2460" s="12">
        <v>17862.64</v>
      </c>
      <c r="H2460" s="13">
        <v>4</v>
      </c>
    </row>
    <row r="2461" spans="1:8">
      <c r="A2461" s="8" t="s">
        <v>2431</v>
      </c>
      <c r="B2461" s="9" t="s">
        <v>64</v>
      </c>
      <c r="C2461" s="9">
        <v>396</v>
      </c>
      <c r="D2461" s="9">
        <v>0.66</v>
      </c>
      <c r="E2461" s="9">
        <v>0.65800000000000003</v>
      </c>
      <c r="F2461" s="9">
        <v>0.54400000000000004</v>
      </c>
      <c r="G2461" s="9">
        <v>17863.8</v>
      </c>
      <c r="H2461" s="10">
        <v>8</v>
      </c>
    </row>
    <row r="2462" spans="1:8">
      <c r="A2462" s="11" t="s">
        <v>2432</v>
      </c>
      <c r="B2462" s="12" t="s">
        <v>49</v>
      </c>
      <c r="C2462" s="12">
        <v>1871</v>
      </c>
      <c r="D2462" s="12">
        <v>0.56000000000000005</v>
      </c>
      <c r="E2462" s="12">
        <v>0.58499999999999996</v>
      </c>
      <c r="F2462" s="12">
        <v>0.40400000000000003</v>
      </c>
      <c r="G2462" s="12">
        <v>9664.48</v>
      </c>
      <c r="H2462" s="13">
        <v>5</v>
      </c>
    </row>
    <row r="2463" spans="1:8">
      <c r="A2463" s="8" t="s">
        <v>2433</v>
      </c>
      <c r="B2463" s="9" t="s">
        <v>16</v>
      </c>
      <c r="C2463" s="9">
        <v>786</v>
      </c>
      <c r="D2463" s="9">
        <v>0.70099999999999996</v>
      </c>
      <c r="E2463" s="9">
        <v>0.69299999999999995</v>
      </c>
      <c r="F2463" s="9">
        <v>0.58899999999999997</v>
      </c>
      <c r="G2463" s="9">
        <v>19296.27</v>
      </c>
      <c r="H2463" s="10">
        <v>14</v>
      </c>
    </row>
    <row r="2464" spans="1:8">
      <c r="A2464" s="11" t="s">
        <v>2434</v>
      </c>
      <c r="B2464" s="12" t="s">
        <v>24</v>
      </c>
      <c r="C2464" s="12">
        <v>462</v>
      </c>
      <c r="D2464" s="12">
        <v>0.48599999999999999</v>
      </c>
      <c r="E2464" s="12">
        <v>0.505</v>
      </c>
      <c r="F2464" s="12">
        <v>0.31900000000000001</v>
      </c>
      <c r="G2464" s="12">
        <v>10220.81</v>
      </c>
      <c r="H2464" s="13">
        <v>3</v>
      </c>
    </row>
    <row r="2465" spans="1:8">
      <c r="A2465" s="8" t="s">
        <v>2435</v>
      </c>
      <c r="B2465" s="9" t="s">
        <v>29</v>
      </c>
      <c r="C2465" s="9">
        <v>340</v>
      </c>
      <c r="D2465" s="9">
        <v>0.69499999999999995</v>
      </c>
      <c r="E2465" s="9">
        <v>0.67900000000000005</v>
      </c>
      <c r="F2465" s="9">
        <v>0.59799999999999998</v>
      </c>
      <c r="G2465" s="9">
        <v>39380.31</v>
      </c>
      <c r="H2465" s="10">
        <v>8</v>
      </c>
    </row>
    <row r="2466" spans="1:8">
      <c r="A2466" s="11" t="s">
        <v>2436</v>
      </c>
      <c r="B2466" s="12" t="s">
        <v>29</v>
      </c>
      <c r="C2466" s="12">
        <v>357</v>
      </c>
      <c r="D2466" s="12">
        <v>0.69</v>
      </c>
      <c r="E2466" s="12">
        <v>0.69199999999999995</v>
      </c>
      <c r="F2466" s="12">
        <v>0.57199999999999995</v>
      </c>
      <c r="G2466" s="12">
        <v>29564.82</v>
      </c>
      <c r="H2466" s="13">
        <v>6</v>
      </c>
    </row>
    <row r="2467" spans="1:8">
      <c r="A2467" s="8" t="s">
        <v>2437</v>
      </c>
      <c r="B2467" s="9" t="s">
        <v>22</v>
      </c>
      <c r="C2467" s="9">
        <v>133</v>
      </c>
      <c r="D2467" s="9">
        <v>0.75800000000000001</v>
      </c>
      <c r="E2467" s="9">
        <v>0.73599999999999999</v>
      </c>
      <c r="F2467" s="9">
        <v>0.68400000000000005</v>
      </c>
      <c r="G2467" s="9">
        <v>62758.16</v>
      </c>
      <c r="H2467" s="10">
        <v>7</v>
      </c>
    </row>
    <row r="2468" spans="1:8">
      <c r="A2468" s="11" t="s">
        <v>2438</v>
      </c>
      <c r="B2468" s="12" t="s">
        <v>16</v>
      </c>
      <c r="C2468" s="12">
        <v>537</v>
      </c>
      <c r="D2468" s="12">
        <v>0.68500000000000005</v>
      </c>
      <c r="E2468" s="12">
        <v>0.67</v>
      </c>
      <c r="F2468" s="12">
        <v>0.60499999999999998</v>
      </c>
      <c r="G2468" s="12">
        <v>24813.15</v>
      </c>
      <c r="H2468" s="13">
        <v>9</v>
      </c>
    </row>
    <row r="2469" spans="1:8">
      <c r="A2469" s="8" t="s">
        <v>2439</v>
      </c>
      <c r="B2469" s="9" t="s">
        <v>24</v>
      </c>
      <c r="C2469" s="9">
        <v>959</v>
      </c>
      <c r="D2469" s="9">
        <v>0.61299999999999999</v>
      </c>
      <c r="E2469" s="9">
        <v>0.59099999999999997</v>
      </c>
      <c r="F2469" s="9">
        <v>0.504</v>
      </c>
      <c r="G2469" s="9">
        <v>13329.84</v>
      </c>
      <c r="H2469" s="10">
        <v>43</v>
      </c>
    </row>
    <row r="2470" spans="1:8">
      <c r="A2470" s="11" t="s">
        <v>2440</v>
      </c>
      <c r="B2470" s="12" t="s">
        <v>22</v>
      </c>
      <c r="C2470" s="12">
        <v>239</v>
      </c>
      <c r="D2470" s="12">
        <v>0.73799999999999999</v>
      </c>
      <c r="E2470" s="12">
        <v>0.77900000000000003</v>
      </c>
      <c r="F2470" s="12">
        <v>0.60799999999999998</v>
      </c>
      <c r="G2470" s="12">
        <v>34702.57</v>
      </c>
      <c r="H2470" s="13">
        <v>3</v>
      </c>
    </row>
    <row r="2471" spans="1:8">
      <c r="A2471" s="8" t="s">
        <v>2441</v>
      </c>
      <c r="B2471" s="9" t="s">
        <v>16</v>
      </c>
      <c r="C2471" s="9">
        <v>1474</v>
      </c>
      <c r="D2471" s="9">
        <v>0.65</v>
      </c>
      <c r="E2471" s="9">
        <v>0.61799999999999999</v>
      </c>
      <c r="F2471" s="9">
        <v>0.54700000000000004</v>
      </c>
      <c r="G2471" s="9">
        <v>10478.5</v>
      </c>
      <c r="H2471" s="10">
        <v>23</v>
      </c>
    </row>
    <row r="2472" spans="1:8">
      <c r="A2472" s="11" t="s">
        <v>2442</v>
      </c>
      <c r="B2472" s="12" t="s">
        <v>14</v>
      </c>
      <c r="C2472" s="12">
        <v>402</v>
      </c>
      <c r="D2472" s="12">
        <v>0.70799999999999996</v>
      </c>
      <c r="E2472" s="12">
        <v>0.70899999999999996</v>
      </c>
      <c r="F2472" s="12">
        <v>0.60299999999999998</v>
      </c>
      <c r="G2472" s="12">
        <v>25710.720000000001</v>
      </c>
      <c r="H2472" s="13">
        <v>30</v>
      </c>
    </row>
    <row r="2473" spans="1:8">
      <c r="A2473" s="8" t="s">
        <v>2443</v>
      </c>
      <c r="B2473" s="9" t="s">
        <v>14</v>
      </c>
      <c r="C2473" s="9">
        <v>99</v>
      </c>
      <c r="D2473" s="9">
        <v>0.71</v>
      </c>
      <c r="E2473" s="9">
        <v>0.71599999999999997</v>
      </c>
      <c r="F2473" s="9">
        <v>0.59299999999999997</v>
      </c>
      <c r="G2473" s="9">
        <v>47492.23</v>
      </c>
      <c r="H2473" s="10">
        <v>7</v>
      </c>
    </row>
    <row r="2474" spans="1:8">
      <c r="A2474" s="11" t="s">
        <v>2444</v>
      </c>
      <c r="B2474" s="12" t="s">
        <v>22</v>
      </c>
      <c r="C2474" s="12">
        <v>476</v>
      </c>
      <c r="D2474" s="12">
        <v>0.70499999999999996</v>
      </c>
      <c r="E2474" s="12">
        <v>0.68600000000000005</v>
      </c>
      <c r="F2474" s="12">
        <v>0.63200000000000001</v>
      </c>
      <c r="G2474" s="12">
        <v>34350.769999999997</v>
      </c>
      <c r="H2474" s="13">
        <v>10</v>
      </c>
    </row>
    <row r="2475" spans="1:8">
      <c r="A2475" s="8" t="s">
        <v>2445</v>
      </c>
      <c r="B2475" s="9" t="s">
        <v>29</v>
      </c>
      <c r="C2475" s="9">
        <v>122</v>
      </c>
      <c r="D2475" s="9">
        <v>0.61499999999999999</v>
      </c>
      <c r="E2475" s="9">
        <v>0.65800000000000003</v>
      </c>
      <c r="F2475" s="9">
        <v>0.41799999999999998</v>
      </c>
      <c r="G2475" s="9">
        <v>49852.67</v>
      </c>
      <c r="H2475" s="10">
        <v>4</v>
      </c>
    </row>
    <row r="2476" spans="1:8">
      <c r="A2476" s="11" t="s">
        <v>2446</v>
      </c>
      <c r="B2476" s="12" t="s">
        <v>59</v>
      </c>
      <c r="C2476" s="12">
        <v>291</v>
      </c>
      <c r="D2476" s="12">
        <v>0.73</v>
      </c>
      <c r="E2476" s="12">
        <v>0.71199999999999997</v>
      </c>
      <c r="F2476" s="12">
        <v>0.65600000000000003</v>
      </c>
      <c r="G2476" s="12">
        <v>35329.65</v>
      </c>
      <c r="H2476" s="13">
        <v>11</v>
      </c>
    </row>
    <row r="2477" spans="1:8">
      <c r="A2477" s="8" t="s">
        <v>2447</v>
      </c>
      <c r="B2477" s="9" t="s">
        <v>72</v>
      </c>
      <c r="C2477" s="9">
        <v>1117</v>
      </c>
      <c r="D2477" s="9">
        <v>0.66</v>
      </c>
      <c r="E2477" s="9">
        <v>0.64</v>
      </c>
      <c r="F2477" s="9">
        <v>0.55500000000000005</v>
      </c>
      <c r="G2477" s="9">
        <v>12607.78</v>
      </c>
      <c r="H2477" s="10">
        <v>13</v>
      </c>
    </row>
    <row r="2478" spans="1:8">
      <c r="A2478" s="11" t="s">
        <v>2448</v>
      </c>
      <c r="B2478" s="12" t="s">
        <v>64</v>
      </c>
      <c r="C2478" s="12">
        <v>344</v>
      </c>
      <c r="D2478" s="12">
        <v>0.71</v>
      </c>
      <c r="E2478" s="12">
        <v>0.70299999999999996</v>
      </c>
      <c r="F2478" s="12">
        <v>0.61099999999999999</v>
      </c>
      <c r="G2478" s="12">
        <v>23295.87</v>
      </c>
      <c r="H2478" s="13">
        <v>26</v>
      </c>
    </row>
    <row r="2479" spans="1:8">
      <c r="A2479" s="8" t="s">
        <v>2449</v>
      </c>
      <c r="B2479" s="9" t="s">
        <v>64</v>
      </c>
      <c r="C2479" s="9">
        <v>922</v>
      </c>
      <c r="D2479" s="9">
        <v>0.72699999999999998</v>
      </c>
      <c r="E2479" s="9">
        <v>0.70199999999999996</v>
      </c>
      <c r="F2479" s="9">
        <v>0.64300000000000002</v>
      </c>
      <c r="G2479" s="9">
        <v>16584.72</v>
      </c>
      <c r="H2479" s="10">
        <v>17</v>
      </c>
    </row>
    <row r="2480" spans="1:8">
      <c r="A2480" s="11" t="s">
        <v>2450</v>
      </c>
      <c r="B2480" s="12" t="s">
        <v>114</v>
      </c>
      <c r="C2480" s="12">
        <v>845</v>
      </c>
      <c r="D2480" s="12">
        <v>0.64300000000000002</v>
      </c>
      <c r="E2480" s="12">
        <v>0.623</v>
      </c>
      <c r="F2480" s="12">
        <v>0.54600000000000004</v>
      </c>
      <c r="G2480" s="12">
        <v>21836.07</v>
      </c>
      <c r="H2480" s="13">
        <v>6</v>
      </c>
    </row>
    <row r="2481" spans="1:8">
      <c r="A2481" s="8" t="s">
        <v>2451</v>
      </c>
      <c r="B2481" s="9" t="s">
        <v>7</v>
      </c>
      <c r="C2481" s="9">
        <v>324</v>
      </c>
      <c r="D2481" s="9">
        <v>0.74</v>
      </c>
      <c r="E2481" s="9">
        <v>0.72599999999999998</v>
      </c>
      <c r="F2481" s="9">
        <v>0.67600000000000005</v>
      </c>
      <c r="G2481" s="9">
        <v>42563.46</v>
      </c>
      <c r="H2481" s="10">
        <v>6</v>
      </c>
    </row>
    <row r="2482" spans="1:8">
      <c r="A2482" s="11" t="s">
        <v>2452</v>
      </c>
      <c r="B2482" s="12" t="s">
        <v>14</v>
      </c>
      <c r="C2482" s="12">
        <v>249</v>
      </c>
      <c r="D2482" s="12">
        <v>0.74</v>
      </c>
      <c r="E2482" s="12">
        <v>0.76300000000000001</v>
      </c>
      <c r="F2482" s="12">
        <v>0.627</v>
      </c>
      <c r="G2482" s="12">
        <v>36997.550000000003</v>
      </c>
      <c r="H2482" s="13">
        <v>12</v>
      </c>
    </row>
    <row r="2483" spans="1:8">
      <c r="A2483" s="8" t="s">
        <v>2453</v>
      </c>
      <c r="B2483" s="9" t="s">
        <v>275</v>
      </c>
      <c r="C2483" s="9">
        <v>992</v>
      </c>
      <c r="D2483" s="9">
        <v>0.64</v>
      </c>
      <c r="E2483" s="9">
        <v>0.64900000000000002</v>
      </c>
      <c r="F2483" s="9">
        <v>0.51300000000000001</v>
      </c>
      <c r="G2483" s="9">
        <v>16162.26</v>
      </c>
      <c r="H2483" s="10">
        <v>17</v>
      </c>
    </row>
    <row r="2484" spans="1:8">
      <c r="A2484" s="11" t="s">
        <v>2454</v>
      </c>
      <c r="B2484" s="12" t="s">
        <v>53</v>
      </c>
      <c r="C2484" s="12">
        <v>498</v>
      </c>
      <c r="D2484" s="12">
        <v>0.68400000000000005</v>
      </c>
      <c r="E2484" s="12">
        <v>0.70199999999999996</v>
      </c>
      <c r="F2484" s="12">
        <v>0.55900000000000005</v>
      </c>
      <c r="G2484" s="12">
        <v>30696.44</v>
      </c>
      <c r="H2484" s="13">
        <v>5</v>
      </c>
    </row>
    <row r="2485" spans="1:8">
      <c r="A2485" s="8" t="s">
        <v>2455</v>
      </c>
      <c r="B2485" s="9" t="s">
        <v>14</v>
      </c>
      <c r="C2485" s="9">
        <v>561</v>
      </c>
      <c r="D2485" s="9">
        <v>0.66</v>
      </c>
      <c r="E2485" s="9">
        <v>0.67200000000000004</v>
      </c>
      <c r="F2485" s="9">
        <v>0.51700000000000002</v>
      </c>
      <c r="G2485" s="9">
        <v>16600.580000000002</v>
      </c>
      <c r="H2485" s="10">
        <v>29</v>
      </c>
    </row>
    <row r="2486" spans="1:8">
      <c r="A2486" s="11" t="s">
        <v>2456</v>
      </c>
      <c r="B2486" s="12" t="s">
        <v>64</v>
      </c>
      <c r="C2486" s="12">
        <v>808</v>
      </c>
      <c r="D2486" s="12">
        <v>0.66200000000000003</v>
      </c>
      <c r="E2486" s="12">
        <v>0.63100000000000001</v>
      </c>
      <c r="F2486" s="12">
        <v>0.56200000000000006</v>
      </c>
      <c r="G2486" s="12">
        <v>14195.33</v>
      </c>
      <c r="H2486" s="13">
        <v>17</v>
      </c>
    </row>
    <row r="2487" spans="1:8">
      <c r="A2487" s="8" t="s">
        <v>2457</v>
      </c>
      <c r="B2487" s="9" t="s">
        <v>49</v>
      </c>
      <c r="C2487" s="9">
        <v>1211</v>
      </c>
      <c r="D2487" s="9">
        <v>0.55000000000000004</v>
      </c>
      <c r="E2487" s="9">
        <v>0.54800000000000004</v>
      </c>
      <c r="F2487" s="9">
        <v>0.39200000000000002</v>
      </c>
      <c r="G2487" s="9">
        <v>7119.47</v>
      </c>
      <c r="H2487" s="10">
        <v>13</v>
      </c>
    </row>
    <row r="2488" spans="1:8">
      <c r="A2488" s="11" t="s">
        <v>2458</v>
      </c>
      <c r="B2488" s="12" t="s">
        <v>275</v>
      </c>
      <c r="C2488" s="12">
        <v>1494</v>
      </c>
      <c r="D2488" s="12">
        <v>0.53900000000000003</v>
      </c>
      <c r="E2488" s="12">
        <v>0.55900000000000005</v>
      </c>
      <c r="F2488" s="12">
        <v>0.38800000000000001</v>
      </c>
      <c r="G2488" s="12">
        <v>10544.48</v>
      </c>
      <c r="H2488" s="13">
        <v>45</v>
      </c>
    </row>
    <row r="2489" spans="1:8">
      <c r="A2489" s="8" t="s">
        <v>2459</v>
      </c>
      <c r="B2489" s="9" t="s">
        <v>29</v>
      </c>
      <c r="C2489" s="9">
        <v>388</v>
      </c>
      <c r="D2489" s="9">
        <v>0.69</v>
      </c>
      <c r="E2489" s="9">
        <v>0.68700000000000006</v>
      </c>
      <c r="F2489" s="9">
        <v>0.59299999999999997</v>
      </c>
      <c r="G2489" s="9">
        <v>42370.03</v>
      </c>
      <c r="H2489" s="10">
        <v>3</v>
      </c>
    </row>
    <row r="2490" spans="1:8">
      <c r="A2490" s="11" t="s">
        <v>1556</v>
      </c>
      <c r="B2490" s="12" t="s">
        <v>14</v>
      </c>
      <c r="C2490" s="12">
        <v>525</v>
      </c>
      <c r="D2490" s="12">
        <v>0.74299999999999999</v>
      </c>
      <c r="E2490" s="12">
        <v>0.73499999999999999</v>
      </c>
      <c r="F2490" s="12">
        <v>0.64700000000000002</v>
      </c>
      <c r="G2490" s="12">
        <v>22613.39</v>
      </c>
      <c r="H2490" s="13">
        <v>20</v>
      </c>
    </row>
    <row r="2491" spans="1:8">
      <c r="A2491" s="8" t="s">
        <v>2460</v>
      </c>
      <c r="B2491" s="9" t="s">
        <v>16</v>
      </c>
      <c r="C2491" s="9">
        <v>610</v>
      </c>
      <c r="D2491" s="9">
        <v>0.70299999999999996</v>
      </c>
      <c r="E2491" s="9">
        <v>0.71699999999999997</v>
      </c>
      <c r="F2491" s="9">
        <v>0.58199999999999996</v>
      </c>
      <c r="G2491" s="9">
        <v>18671.259999999998</v>
      </c>
      <c r="H2491" s="10">
        <v>8</v>
      </c>
    </row>
    <row r="2492" spans="1:8">
      <c r="A2492" s="11" t="s">
        <v>2461</v>
      </c>
      <c r="B2492" s="12" t="s">
        <v>49</v>
      </c>
      <c r="C2492" s="12">
        <v>1434</v>
      </c>
      <c r="D2492" s="12">
        <v>0.57799999999999996</v>
      </c>
      <c r="E2492" s="12">
        <v>0.53800000000000003</v>
      </c>
      <c r="F2492" s="12">
        <v>0.46700000000000003</v>
      </c>
      <c r="G2492" s="12">
        <v>7514.88</v>
      </c>
      <c r="H2492" s="13">
        <v>31</v>
      </c>
    </row>
    <row r="2493" spans="1:8">
      <c r="A2493" s="8" t="s">
        <v>2462</v>
      </c>
      <c r="B2493" s="9" t="s">
        <v>19</v>
      </c>
      <c r="C2493" s="9">
        <v>891</v>
      </c>
      <c r="D2493" s="9">
        <v>0.59799999999999998</v>
      </c>
      <c r="E2493" s="9">
        <v>0.58399999999999996</v>
      </c>
      <c r="F2493" s="9">
        <v>0.46300000000000002</v>
      </c>
      <c r="G2493" s="9">
        <v>12532.37</v>
      </c>
      <c r="H2493" s="10">
        <v>33</v>
      </c>
    </row>
    <row r="2494" spans="1:8">
      <c r="A2494" s="11" t="s">
        <v>2463</v>
      </c>
      <c r="B2494" s="12" t="s">
        <v>22</v>
      </c>
      <c r="C2494" s="12">
        <v>257</v>
      </c>
      <c r="D2494" s="12">
        <v>0.70799999999999996</v>
      </c>
      <c r="E2494" s="12">
        <v>0.67800000000000005</v>
      </c>
      <c r="F2494" s="12">
        <v>0.63900000000000001</v>
      </c>
      <c r="G2494" s="12">
        <v>43477.59</v>
      </c>
      <c r="H2494" s="13">
        <v>8</v>
      </c>
    </row>
    <row r="2495" spans="1:8">
      <c r="A2495" s="8" t="s">
        <v>2464</v>
      </c>
      <c r="B2495" s="9" t="s">
        <v>16</v>
      </c>
      <c r="C2495" s="9">
        <v>377</v>
      </c>
      <c r="D2495" s="9">
        <v>0.70599999999999996</v>
      </c>
      <c r="E2495" s="9">
        <v>0.67300000000000004</v>
      </c>
      <c r="F2495" s="9">
        <v>0.63700000000000001</v>
      </c>
      <c r="G2495" s="9">
        <v>28500.560000000001</v>
      </c>
      <c r="H2495" s="10">
        <v>14</v>
      </c>
    </row>
    <row r="2496" spans="1:8">
      <c r="A2496" s="11" t="s">
        <v>1327</v>
      </c>
      <c r="B2496" s="12" t="s">
        <v>14</v>
      </c>
      <c r="C2496" s="12">
        <v>497</v>
      </c>
      <c r="D2496" s="12">
        <v>0.67</v>
      </c>
      <c r="E2496" s="12">
        <v>0.69699999999999995</v>
      </c>
      <c r="F2496" s="12">
        <v>0.51</v>
      </c>
      <c r="G2496" s="12">
        <v>28060.1</v>
      </c>
      <c r="H2496" s="13">
        <v>9</v>
      </c>
    </row>
    <row r="2497" spans="1:8">
      <c r="A2497" s="8" t="s">
        <v>2465</v>
      </c>
      <c r="B2497" s="9" t="s">
        <v>14</v>
      </c>
      <c r="C2497" s="9">
        <v>173</v>
      </c>
      <c r="D2497" s="9">
        <v>0.75800000000000001</v>
      </c>
      <c r="E2497" s="9">
        <v>0.73799999999999999</v>
      </c>
      <c r="F2497" s="9">
        <v>0.70099999999999996</v>
      </c>
      <c r="G2497" s="9">
        <v>59355.77</v>
      </c>
      <c r="H2497" s="10">
        <v>4</v>
      </c>
    </row>
    <row r="2498" spans="1:8">
      <c r="A2498" s="11" t="s">
        <v>2466</v>
      </c>
      <c r="B2498" s="12" t="s">
        <v>64</v>
      </c>
      <c r="C2498" s="12">
        <v>771</v>
      </c>
      <c r="D2498" s="12">
        <v>0.64700000000000002</v>
      </c>
      <c r="E2498" s="12">
        <v>0.65100000000000002</v>
      </c>
      <c r="F2498" s="12">
        <v>0.501</v>
      </c>
      <c r="G2498" s="12">
        <v>12898.65</v>
      </c>
      <c r="H2498" s="13">
        <v>9</v>
      </c>
    </row>
    <row r="2499" spans="1:8">
      <c r="A2499" s="8" t="s">
        <v>2467</v>
      </c>
      <c r="B2499" s="9" t="s">
        <v>14</v>
      </c>
      <c r="C2499" s="9">
        <v>432</v>
      </c>
      <c r="D2499" s="9">
        <v>0.66400000000000003</v>
      </c>
      <c r="E2499" s="9">
        <v>0.70099999999999996</v>
      </c>
      <c r="F2499" s="9">
        <v>0.49299999999999999</v>
      </c>
      <c r="G2499" s="9">
        <v>25843.96</v>
      </c>
      <c r="H2499" s="10">
        <v>1</v>
      </c>
    </row>
    <row r="2500" spans="1:8">
      <c r="A2500" s="11" t="s">
        <v>2468</v>
      </c>
      <c r="B2500" s="12" t="s">
        <v>16</v>
      </c>
      <c r="C2500" s="12">
        <v>546</v>
      </c>
      <c r="D2500" s="12">
        <v>0.72199999999999998</v>
      </c>
      <c r="E2500" s="12">
        <v>0.72099999999999997</v>
      </c>
      <c r="F2500" s="12">
        <v>0.59799999999999998</v>
      </c>
      <c r="G2500" s="12">
        <v>27276.2</v>
      </c>
      <c r="H2500" s="13">
        <v>4</v>
      </c>
    </row>
    <row r="2501" spans="1:8">
      <c r="A2501" s="8" t="s">
        <v>2469</v>
      </c>
      <c r="B2501" s="9" t="s">
        <v>31</v>
      </c>
      <c r="C2501" s="9">
        <v>711</v>
      </c>
      <c r="D2501" s="9">
        <v>0.622</v>
      </c>
      <c r="E2501" s="9">
        <v>0.56000000000000005</v>
      </c>
      <c r="F2501" s="9">
        <v>0.55600000000000005</v>
      </c>
      <c r="G2501" s="9">
        <v>14899.86</v>
      </c>
      <c r="H2501" s="10">
        <v>4</v>
      </c>
    </row>
    <row r="2502" spans="1:8">
      <c r="A2502" s="11" t="s">
        <v>2470</v>
      </c>
      <c r="B2502" s="12" t="s">
        <v>22</v>
      </c>
      <c r="C2502" s="12">
        <v>341</v>
      </c>
      <c r="D2502" s="12">
        <v>0.73</v>
      </c>
      <c r="E2502" s="12">
        <v>0.72099999999999997</v>
      </c>
      <c r="F2502" s="12">
        <v>0.64900000000000002</v>
      </c>
      <c r="G2502" s="12">
        <v>39132.78</v>
      </c>
      <c r="H2502" s="13">
        <v>6</v>
      </c>
    </row>
    <row r="2503" spans="1:8">
      <c r="A2503" s="8" t="s">
        <v>2471</v>
      </c>
      <c r="B2503" s="9" t="s">
        <v>49</v>
      </c>
      <c r="C2503" s="9">
        <v>1476</v>
      </c>
      <c r="D2503" s="9">
        <v>0.56000000000000005</v>
      </c>
      <c r="E2503" s="9">
        <v>0.57199999999999995</v>
      </c>
      <c r="F2503" s="9">
        <v>0.40500000000000003</v>
      </c>
      <c r="G2503" s="9">
        <v>9844.4599999999991</v>
      </c>
      <c r="H2503" s="10">
        <v>19</v>
      </c>
    </row>
    <row r="2504" spans="1:8">
      <c r="A2504" s="11" t="s">
        <v>2472</v>
      </c>
      <c r="B2504" s="12" t="s">
        <v>19</v>
      </c>
      <c r="C2504" s="12">
        <v>1791</v>
      </c>
      <c r="D2504" s="12">
        <v>0.59099999999999997</v>
      </c>
      <c r="E2504" s="12">
        <v>0.58299999999999996</v>
      </c>
      <c r="F2504" s="12">
        <v>0.46899999999999997</v>
      </c>
      <c r="G2504" s="12">
        <v>8735.8700000000008</v>
      </c>
      <c r="H2504" s="13">
        <v>12</v>
      </c>
    </row>
    <row r="2505" spans="1:8">
      <c r="A2505" s="8" t="s">
        <v>2473</v>
      </c>
      <c r="B2505" s="9" t="s">
        <v>16</v>
      </c>
      <c r="C2505" s="9">
        <v>456</v>
      </c>
      <c r="D2505" s="9">
        <v>0.625</v>
      </c>
      <c r="E2505" s="9">
        <v>0.64</v>
      </c>
      <c r="F2505" s="9">
        <v>0.46</v>
      </c>
      <c r="G2505" s="9">
        <v>16864.150000000001</v>
      </c>
      <c r="H2505" s="10">
        <v>12</v>
      </c>
    </row>
    <row r="2506" spans="1:8">
      <c r="A2506" s="11" t="s">
        <v>2474</v>
      </c>
      <c r="B2506" s="12" t="s">
        <v>24</v>
      </c>
      <c r="C2506" s="12">
        <v>542</v>
      </c>
      <c r="D2506" s="12">
        <v>0.54400000000000004</v>
      </c>
      <c r="E2506" s="12">
        <v>0.55800000000000005</v>
      </c>
      <c r="F2506" s="12">
        <v>0.38300000000000001</v>
      </c>
      <c r="G2506" s="12">
        <v>14230.59</v>
      </c>
      <c r="H2506" s="13">
        <v>30</v>
      </c>
    </row>
    <row r="2507" spans="1:8">
      <c r="A2507" s="8" t="s">
        <v>2475</v>
      </c>
      <c r="B2507" s="9" t="s">
        <v>49</v>
      </c>
      <c r="C2507" s="9">
        <v>1045</v>
      </c>
      <c r="D2507" s="9">
        <v>0.53200000000000003</v>
      </c>
      <c r="E2507" s="9">
        <v>0.50900000000000001</v>
      </c>
      <c r="F2507" s="9">
        <v>0.38200000000000001</v>
      </c>
      <c r="G2507" s="9">
        <v>10289.86</v>
      </c>
      <c r="H2507" s="10">
        <v>19</v>
      </c>
    </row>
    <row r="2508" spans="1:8">
      <c r="A2508" s="11" t="s">
        <v>2476</v>
      </c>
      <c r="B2508" s="12" t="s">
        <v>59</v>
      </c>
      <c r="C2508" s="12">
        <v>184</v>
      </c>
      <c r="D2508" s="12">
        <v>0.69799999999999995</v>
      </c>
      <c r="E2508" s="12">
        <v>0.72399999999999998</v>
      </c>
      <c r="F2508" s="12">
        <v>0.57399999999999995</v>
      </c>
      <c r="G2508" s="12">
        <v>44510.37</v>
      </c>
      <c r="H2508" s="13">
        <v>8</v>
      </c>
    </row>
    <row r="2509" spans="1:8">
      <c r="A2509" s="8" t="s">
        <v>1119</v>
      </c>
      <c r="B2509" s="9" t="s">
        <v>14</v>
      </c>
      <c r="C2509" s="9">
        <v>308</v>
      </c>
      <c r="D2509" s="9">
        <v>0.72299999999999998</v>
      </c>
      <c r="E2509" s="9">
        <v>0.746</v>
      </c>
      <c r="F2509" s="9">
        <v>0.60699999999999998</v>
      </c>
      <c r="G2509" s="9">
        <v>25941.86</v>
      </c>
      <c r="H2509" s="10">
        <v>25</v>
      </c>
    </row>
    <row r="2510" spans="1:8">
      <c r="A2510" s="11" t="s">
        <v>2477</v>
      </c>
      <c r="B2510" s="12" t="s">
        <v>14</v>
      </c>
      <c r="C2510" s="12">
        <v>302</v>
      </c>
      <c r="D2510" s="12">
        <v>0.71</v>
      </c>
      <c r="E2510" s="12">
        <v>0.70199999999999996</v>
      </c>
      <c r="F2510" s="12">
        <v>0.61599999999999999</v>
      </c>
      <c r="G2510" s="12">
        <v>22248.46</v>
      </c>
      <c r="H2510" s="13">
        <v>14</v>
      </c>
    </row>
    <row r="2511" spans="1:8">
      <c r="A2511" s="8" t="s">
        <v>894</v>
      </c>
      <c r="B2511" s="9" t="s">
        <v>19</v>
      </c>
      <c r="C2511" s="9">
        <v>811</v>
      </c>
      <c r="D2511" s="9">
        <v>0.60199999999999998</v>
      </c>
      <c r="E2511" s="9">
        <v>0.55200000000000005</v>
      </c>
      <c r="F2511" s="9">
        <v>0.51500000000000001</v>
      </c>
      <c r="G2511" s="9">
        <v>8112.71</v>
      </c>
      <c r="H2511" s="10">
        <v>19</v>
      </c>
    </row>
    <row r="2512" spans="1:8">
      <c r="A2512" s="11" t="s">
        <v>2478</v>
      </c>
      <c r="B2512" s="12" t="s">
        <v>49</v>
      </c>
      <c r="C2512" s="12">
        <v>818</v>
      </c>
      <c r="D2512" s="12">
        <v>0.48899999999999999</v>
      </c>
      <c r="E2512" s="12">
        <v>0.48499999999999999</v>
      </c>
      <c r="F2512" s="12">
        <v>0.311</v>
      </c>
      <c r="G2512" s="12">
        <v>8364.42</v>
      </c>
      <c r="H2512" s="13">
        <v>0</v>
      </c>
    </row>
    <row r="2513" spans="1:8">
      <c r="A2513" s="8" t="s">
        <v>2479</v>
      </c>
      <c r="B2513" s="9" t="s">
        <v>210</v>
      </c>
      <c r="C2513" s="9">
        <v>1016</v>
      </c>
      <c r="D2513" s="9">
        <v>0.64</v>
      </c>
      <c r="E2513" s="9">
        <v>0.61</v>
      </c>
      <c r="F2513" s="9">
        <v>0.55400000000000005</v>
      </c>
      <c r="G2513" s="9">
        <v>15672.35</v>
      </c>
      <c r="H2513" s="10">
        <v>16</v>
      </c>
    </row>
    <row r="2514" spans="1:8">
      <c r="A2514" s="11" t="s">
        <v>2480</v>
      </c>
      <c r="B2514" s="12" t="s">
        <v>14</v>
      </c>
      <c r="C2514" s="12">
        <v>468</v>
      </c>
      <c r="D2514" s="12">
        <v>0.67</v>
      </c>
      <c r="E2514" s="12">
        <v>0.69099999999999995</v>
      </c>
      <c r="F2514" s="12">
        <v>0.52900000000000003</v>
      </c>
      <c r="G2514" s="12">
        <v>23577.62</v>
      </c>
      <c r="H2514" s="13">
        <v>5</v>
      </c>
    </row>
    <row r="2515" spans="1:8">
      <c r="A2515" s="8" t="s">
        <v>2481</v>
      </c>
      <c r="B2515" s="9" t="s">
        <v>14</v>
      </c>
      <c r="C2515" s="9">
        <v>314</v>
      </c>
      <c r="D2515" s="9">
        <v>0.72</v>
      </c>
      <c r="E2515" s="9">
        <v>0.72899999999999998</v>
      </c>
      <c r="F2515" s="9">
        <v>0.6</v>
      </c>
      <c r="G2515" s="9">
        <v>29381.26</v>
      </c>
      <c r="H2515" s="10">
        <v>1</v>
      </c>
    </row>
    <row r="2516" spans="1:8">
      <c r="A2516" s="11" t="s">
        <v>2482</v>
      </c>
      <c r="B2516" s="12" t="s">
        <v>19</v>
      </c>
      <c r="C2516" s="12">
        <v>467</v>
      </c>
      <c r="D2516" s="12">
        <v>0.61</v>
      </c>
      <c r="E2516" s="12">
        <v>0.54500000000000004</v>
      </c>
      <c r="F2516" s="12">
        <v>0.52800000000000002</v>
      </c>
      <c r="G2516" s="12">
        <v>13150.45</v>
      </c>
      <c r="H2516" s="13">
        <v>6</v>
      </c>
    </row>
    <row r="2517" spans="1:8">
      <c r="A2517" s="8" t="s">
        <v>2483</v>
      </c>
      <c r="B2517" s="9" t="s">
        <v>49</v>
      </c>
      <c r="C2517" s="9">
        <v>1145</v>
      </c>
      <c r="D2517" s="9">
        <v>0.63200000000000001</v>
      </c>
      <c r="E2517" s="9">
        <v>0.59799999999999998</v>
      </c>
      <c r="F2517" s="9">
        <v>0.56100000000000005</v>
      </c>
      <c r="G2517" s="9">
        <v>10348.11</v>
      </c>
      <c r="H2517" s="10">
        <v>15</v>
      </c>
    </row>
    <row r="2518" spans="1:8">
      <c r="A2518" s="11" t="s">
        <v>2484</v>
      </c>
      <c r="B2518" s="12" t="s">
        <v>22</v>
      </c>
      <c r="C2518" s="12">
        <v>264</v>
      </c>
      <c r="D2518" s="12">
        <v>0.73099999999999998</v>
      </c>
      <c r="E2518" s="12">
        <v>0.73199999999999998</v>
      </c>
      <c r="F2518" s="12">
        <v>0.66</v>
      </c>
      <c r="G2518" s="12">
        <v>38220.82</v>
      </c>
      <c r="H2518" s="13">
        <v>13</v>
      </c>
    </row>
    <row r="2519" spans="1:8">
      <c r="A2519" s="8" t="s">
        <v>2485</v>
      </c>
      <c r="B2519" s="9" t="s">
        <v>14</v>
      </c>
      <c r="C2519" s="9">
        <v>276</v>
      </c>
      <c r="D2519" s="9">
        <v>0.71</v>
      </c>
      <c r="E2519" s="9">
        <v>0.70799999999999996</v>
      </c>
      <c r="F2519" s="9">
        <v>0.58899999999999997</v>
      </c>
      <c r="G2519" s="9">
        <v>23226.69</v>
      </c>
      <c r="H2519" s="10">
        <v>23</v>
      </c>
    </row>
    <row r="2520" spans="1:8">
      <c r="A2520" s="11" t="s">
        <v>2486</v>
      </c>
      <c r="B2520" s="12" t="s">
        <v>16</v>
      </c>
      <c r="C2520" s="12">
        <v>854</v>
      </c>
      <c r="D2520" s="12">
        <v>0.71</v>
      </c>
      <c r="E2520" s="12">
        <v>0.67500000000000004</v>
      </c>
      <c r="F2520" s="12">
        <v>0.63900000000000001</v>
      </c>
      <c r="G2520" s="12">
        <v>17232.72</v>
      </c>
      <c r="H2520" s="13">
        <v>13</v>
      </c>
    </row>
    <row r="2521" spans="1:8">
      <c r="A2521" s="8" t="s">
        <v>2487</v>
      </c>
      <c r="B2521" s="9" t="s">
        <v>49</v>
      </c>
      <c r="C2521" s="9">
        <v>558</v>
      </c>
      <c r="D2521" s="9">
        <v>0.56200000000000006</v>
      </c>
      <c r="E2521" s="9">
        <v>0.59399999999999997</v>
      </c>
      <c r="F2521" s="9">
        <v>0.39200000000000002</v>
      </c>
      <c r="G2521" s="9">
        <v>16955.939999999999</v>
      </c>
      <c r="H2521" s="10">
        <v>0</v>
      </c>
    </row>
    <row r="2522" spans="1:8">
      <c r="A2522" s="11" t="s">
        <v>2488</v>
      </c>
      <c r="B2522" s="12" t="s">
        <v>59</v>
      </c>
      <c r="C2522" s="12">
        <v>116</v>
      </c>
      <c r="D2522" s="12">
        <v>0.73799999999999999</v>
      </c>
      <c r="E2522" s="12">
        <v>0.747</v>
      </c>
      <c r="F2522" s="12">
        <v>0.63100000000000001</v>
      </c>
      <c r="G2522" s="12">
        <v>41148.54</v>
      </c>
      <c r="H2522" s="13">
        <v>13</v>
      </c>
    </row>
    <row r="2523" spans="1:8">
      <c r="A2523" s="8" t="s">
        <v>2489</v>
      </c>
      <c r="B2523" s="9" t="s">
        <v>14</v>
      </c>
      <c r="C2523" s="9">
        <v>260</v>
      </c>
      <c r="D2523" s="9">
        <v>0.66500000000000004</v>
      </c>
      <c r="E2523" s="9">
        <v>0.66700000000000004</v>
      </c>
      <c r="F2523" s="9">
        <v>0.55000000000000004</v>
      </c>
      <c r="G2523" s="9">
        <v>39577.83</v>
      </c>
      <c r="H2523" s="10">
        <v>2</v>
      </c>
    </row>
    <row r="2524" spans="1:8">
      <c r="A2524" s="11" t="s">
        <v>2490</v>
      </c>
      <c r="B2524" s="12" t="s">
        <v>148</v>
      </c>
      <c r="C2524" s="12">
        <v>491</v>
      </c>
      <c r="D2524" s="12">
        <v>0.64300000000000002</v>
      </c>
      <c r="E2524" s="12">
        <v>0.66400000000000003</v>
      </c>
      <c r="F2524" s="12">
        <v>0.52400000000000002</v>
      </c>
      <c r="G2524" s="12">
        <v>14199.05</v>
      </c>
      <c r="H2524" s="13">
        <v>5</v>
      </c>
    </row>
    <row r="2525" spans="1:8">
      <c r="A2525" s="8" t="s">
        <v>498</v>
      </c>
      <c r="B2525" s="9" t="s">
        <v>16</v>
      </c>
      <c r="C2525" s="9">
        <v>419</v>
      </c>
      <c r="D2525" s="9">
        <v>0.68</v>
      </c>
      <c r="E2525" s="9">
        <v>0.69899999999999995</v>
      </c>
      <c r="F2525" s="9">
        <v>0.53700000000000003</v>
      </c>
      <c r="G2525" s="9">
        <v>20253.91</v>
      </c>
      <c r="H2525" s="10">
        <v>11</v>
      </c>
    </row>
    <row r="2526" spans="1:8">
      <c r="A2526" s="11" t="s">
        <v>2491</v>
      </c>
      <c r="B2526" s="12" t="s">
        <v>14</v>
      </c>
      <c r="C2526" s="12">
        <v>360</v>
      </c>
      <c r="D2526" s="12">
        <v>0.69</v>
      </c>
      <c r="E2526" s="12">
        <v>0.67200000000000004</v>
      </c>
      <c r="F2526" s="12">
        <v>0.57599999999999996</v>
      </c>
      <c r="G2526" s="12">
        <v>27451.78</v>
      </c>
      <c r="H2526" s="13">
        <v>1</v>
      </c>
    </row>
    <row r="2527" spans="1:8">
      <c r="A2527" s="8" t="s">
        <v>2492</v>
      </c>
      <c r="B2527" s="9" t="s">
        <v>29</v>
      </c>
      <c r="C2527" s="9">
        <v>515</v>
      </c>
      <c r="D2527" s="9">
        <v>0.71</v>
      </c>
      <c r="E2527" s="9">
        <v>0.67800000000000005</v>
      </c>
      <c r="F2527" s="9">
        <v>0.63700000000000001</v>
      </c>
      <c r="G2527" s="9">
        <v>27593.86</v>
      </c>
      <c r="H2527" s="10">
        <v>6</v>
      </c>
    </row>
    <row r="2528" spans="1:8">
      <c r="A2528" s="11" t="s">
        <v>2493</v>
      </c>
      <c r="B2528" s="12" t="s">
        <v>16</v>
      </c>
      <c r="C2528" s="12">
        <v>615</v>
      </c>
      <c r="D2528" s="12">
        <v>0.73</v>
      </c>
      <c r="E2528" s="12">
        <v>0.70299999999999996</v>
      </c>
      <c r="F2528" s="12">
        <v>0.64</v>
      </c>
      <c r="G2528" s="12">
        <v>16063.73</v>
      </c>
      <c r="H2528" s="13">
        <v>5</v>
      </c>
    </row>
    <row r="2529" spans="1:8">
      <c r="A2529" s="8" t="s">
        <v>2494</v>
      </c>
      <c r="B2529" s="9" t="s">
        <v>33</v>
      </c>
      <c r="C2529" s="9">
        <v>163</v>
      </c>
      <c r="D2529" s="9">
        <v>0.69299999999999995</v>
      </c>
      <c r="E2529" s="9">
        <v>0.69199999999999995</v>
      </c>
      <c r="F2529" s="9">
        <v>0.58399999999999996</v>
      </c>
      <c r="G2529" s="9">
        <v>73609.2</v>
      </c>
      <c r="H2529" s="10">
        <v>1</v>
      </c>
    </row>
    <row r="2530" spans="1:8">
      <c r="A2530" s="11" t="s">
        <v>2495</v>
      </c>
      <c r="B2530" s="12" t="s">
        <v>33</v>
      </c>
      <c r="C2530" s="12">
        <v>420</v>
      </c>
      <c r="D2530" s="12">
        <v>0.71</v>
      </c>
      <c r="E2530" s="12">
        <v>0.7</v>
      </c>
      <c r="F2530" s="12">
        <v>0.61399999999999999</v>
      </c>
      <c r="G2530" s="12">
        <v>31622.05</v>
      </c>
      <c r="H2530" s="13">
        <v>9</v>
      </c>
    </row>
    <row r="2531" spans="1:8">
      <c r="A2531" s="8" t="s">
        <v>2496</v>
      </c>
      <c r="B2531" s="9" t="s">
        <v>16</v>
      </c>
      <c r="C2531" s="9">
        <v>532</v>
      </c>
      <c r="D2531" s="9">
        <v>0.66900000000000004</v>
      </c>
      <c r="E2531" s="9">
        <v>0.68799999999999994</v>
      </c>
      <c r="F2531" s="9">
        <v>0.51500000000000001</v>
      </c>
      <c r="G2531" s="9">
        <v>22369.77</v>
      </c>
      <c r="H2531" s="10">
        <v>14</v>
      </c>
    </row>
    <row r="2532" spans="1:8">
      <c r="A2532" s="11" t="s">
        <v>2497</v>
      </c>
      <c r="B2532" s="12" t="s">
        <v>14</v>
      </c>
      <c r="C2532" s="12">
        <v>151</v>
      </c>
      <c r="D2532" s="12">
        <v>0.74299999999999999</v>
      </c>
      <c r="E2532" s="12">
        <v>0.77900000000000003</v>
      </c>
      <c r="F2532" s="12">
        <v>0.621</v>
      </c>
      <c r="G2532" s="12">
        <v>41918.54</v>
      </c>
      <c r="H2532" s="13">
        <v>6</v>
      </c>
    </row>
    <row r="2533" spans="1:8">
      <c r="A2533" s="8" t="s">
        <v>2498</v>
      </c>
      <c r="B2533" s="9" t="s">
        <v>210</v>
      </c>
      <c r="C2533" s="9">
        <v>575</v>
      </c>
      <c r="D2533" s="9">
        <v>0.626</v>
      </c>
      <c r="E2533" s="9">
        <v>0.628</v>
      </c>
      <c r="F2533" s="9">
        <v>0.502</v>
      </c>
      <c r="G2533" s="9">
        <v>20478.7</v>
      </c>
      <c r="H2533" s="10">
        <v>7</v>
      </c>
    </row>
    <row r="2534" spans="1:8">
      <c r="A2534" s="11" t="s">
        <v>2499</v>
      </c>
      <c r="B2534" s="12" t="s">
        <v>111</v>
      </c>
      <c r="C2534" s="12">
        <v>691</v>
      </c>
      <c r="D2534" s="12">
        <v>0.67</v>
      </c>
      <c r="E2534" s="12">
        <v>0.64800000000000002</v>
      </c>
      <c r="F2534" s="12">
        <v>0.56999999999999995</v>
      </c>
      <c r="G2534" s="12">
        <v>25359.05</v>
      </c>
      <c r="H2534" s="13">
        <v>3</v>
      </c>
    </row>
    <row r="2535" spans="1:8">
      <c r="A2535" s="8" t="s">
        <v>2500</v>
      </c>
      <c r="B2535" s="9" t="s">
        <v>118</v>
      </c>
      <c r="C2535" s="9">
        <v>1494</v>
      </c>
      <c r="D2535" s="9">
        <v>0.61799999999999999</v>
      </c>
      <c r="E2535" s="9">
        <v>0.59099999999999997</v>
      </c>
      <c r="F2535" s="9">
        <v>0.51200000000000001</v>
      </c>
      <c r="G2535" s="9">
        <v>7711.6</v>
      </c>
      <c r="H2535" s="10">
        <v>7</v>
      </c>
    </row>
    <row r="2536" spans="1:8">
      <c r="A2536" s="11" t="s">
        <v>2501</v>
      </c>
      <c r="B2536" s="12" t="s">
        <v>14</v>
      </c>
      <c r="C2536" s="12">
        <v>114</v>
      </c>
      <c r="D2536" s="12">
        <v>0.78500000000000003</v>
      </c>
      <c r="E2536" s="12">
        <v>0.79600000000000004</v>
      </c>
      <c r="F2536" s="12">
        <v>0.72199999999999998</v>
      </c>
      <c r="G2536" s="12">
        <v>66546.83</v>
      </c>
      <c r="H2536" s="13">
        <v>8</v>
      </c>
    </row>
    <row r="2537" spans="1:8">
      <c r="A2537" s="8" t="s">
        <v>2502</v>
      </c>
      <c r="B2537" s="9" t="s">
        <v>16</v>
      </c>
      <c r="C2537" s="9">
        <v>500</v>
      </c>
      <c r="D2537" s="9">
        <v>0.7</v>
      </c>
      <c r="E2537" s="9">
        <v>0.69099999999999995</v>
      </c>
      <c r="F2537" s="9">
        <v>0.57699999999999996</v>
      </c>
      <c r="G2537" s="9">
        <v>22512.32</v>
      </c>
      <c r="H2537" s="10">
        <v>7</v>
      </c>
    </row>
    <row r="2538" spans="1:8">
      <c r="A2538" s="11" t="s">
        <v>2503</v>
      </c>
      <c r="B2538" s="12" t="s">
        <v>31</v>
      </c>
      <c r="C2538" s="12">
        <v>936</v>
      </c>
      <c r="D2538" s="12">
        <v>0.61899999999999999</v>
      </c>
      <c r="E2538" s="12">
        <v>0.57399999999999995</v>
      </c>
      <c r="F2538" s="12">
        <v>0.53700000000000003</v>
      </c>
      <c r="G2538" s="12">
        <v>10991.65</v>
      </c>
      <c r="H2538" s="13">
        <v>4</v>
      </c>
    </row>
    <row r="2539" spans="1:8">
      <c r="A2539" s="8" t="s">
        <v>2504</v>
      </c>
      <c r="B2539" s="9" t="s">
        <v>114</v>
      </c>
      <c r="C2539" s="9">
        <v>795</v>
      </c>
      <c r="D2539" s="9">
        <v>0.61799999999999999</v>
      </c>
      <c r="E2539" s="9">
        <v>0.59</v>
      </c>
      <c r="F2539" s="9">
        <v>0.51100000000000001</v>
      </c>
      <c r="G2539" s="9">
        <v>16840.43</v>
      </c>
      <c r="H2539" s="10">
        <v>2</v>
      </c>
    </row>
    <row r="2540" spans="1:8">
      <c r="A2540" s="11" t="s">
        <v>2505</v>
      </c>
      <c r="B2540" s="12" t="s">
        <v>59</v>
      </c>
      <c r="C2540" s="12">
        <v>222</v>
      </c>
      <c r="D2540" s="12">
        <v>0.71599999999999997</v>
      </c>
      <c r="E2540" s="12">
        <v>0.70799999999999996</v>
      </c>
      <c r="F2540" s="12">
        <v>0.63300000000000001</v>
      </c>
      <c r="G2540" s="12">
        <v>27414.94</v>
      </c>
      <c r="H2540" s="13">
        <v>6</v>
      </c>
    </row>
    <row r="2541" spans="1:8">
      <c r="A2541" s="8" t="s">
        <v>2506</v>
      </c>
      <c r="B2541" s="9" t="s">
        <v>14</v>
      </c>
      <c r="C2541" s="9">
        <v>183</v>
      </c>
      <c r="D2541" s="9">
        <v>0.69</v>
      </c>
      <c r="E2541" s="9">
        <v>0.66500000000000004</v>
      </c>
      <c r="F2541" s="9">
        <v>0.60799999999999998</v>
      </c>
      <c r="G2541" s="9">
        <v>42327.58</v>
      </c>
      <c r="H2541" s="10">
        <v>10</v>
      </c>
    </row>
    <row r="2542" spans="1:8">
      <c r="A2542" s="11" t="s">
        <v>2507</v>
      </c>
      <c r="B2542" s="12" t="s">
        <v>19</v>
      </c>
      <c r="C2542" s="12">
        <v>1108</v>
      </c>
      <c r="D2542" s="12">
        <v>0.60199999999999998</v>
      </c>
      <c r="E2542" s="12">
        <v>0.55500000000000005</v>
      </c>
      <c r="F2542" s="12">
        <v>0.50900000000000001</v>
      </c>
      <c r="G2542" s="12">
        <v>13576</v>
      </c>
      <c r="H2542" s="13">
        <v>7</v>
      </c>
    </row>
    <row r="2543" spans="1:8">
      <c r="A2543" s="8" t="s">
        <v>2508</v>
      </c>
      <c r="B2543" s="9" t="s">
        <v>24</v>
      </c>
      <c r="C2543" s="9">
        <v>1013</v>
      </c>
      <c r="D2543" s="9">
        <v>0.56000000000000005</v>
      </c>
      <c r="E2543" s="9">
        <v>0.58399999999999996</v>
      </c>
      <c r="F2543" s="9">
        <v>0.42399999999999999</v>
      </c>
      <c r="G2543" s="9">
        <v>13258.54</v>
      </c>
      <c r="H2543" s="10">
        <v>5</v>
      </c>
    </row>
    <row r="2544" spans="1:8">
      <c r="A2544" s="11" t="s">
        <v>2509</v>
      </c>
      <c r="B2544" s="12" t="s">
        <v>14</v>
      </c>
      <c r="C2544" s="12">
        <v>211</v>
      </c>
      <c r="D2544" s="12">
        <v>0.73699999999999999</v>
      </c>
      <c r="E2544" s="12">
        <v>0.69799999999999995</v>
      </c>
      <c r="F2544" s="12">
        <v>0.66500000000000004</v>
      </c>
      <c r="G2544" s="12">
        <v>35404.92</v>
      </c>
      <c r="H2544" s="13">
        <v>1</v>
      </c>
    </row>
    <row r="2545" spans="1:8">
      <c r="A2545" s="8" t="s">
        <v>2510</v>
      </c>
      <c r="B2545" s="9" t="s">
        <v>14</v>
      </c>
      <c r="C2545" s="9">
        <v>122</v>
      </c>
      <c r="D2545" s="9">
        <v>0.76</v>
      </c>
      <c r="E2545" s="9">
        <v>0.77900000000000003</v>
      </c>
      <c r="F2545" s="9">
        <v>0.66300000000000003</v>
      </c>
      <c r="G2545" s="9">
        <v>62245.36</v>
      </c>
      <c r="H2545" s="10">
        <v>1</v>
      </c>
    </row>
    <row r="2546" spans="1:8">
      <c r="A2546" s="11" t="s">
        <v>2511</v>
      </c>
      <c r="B2546" s="12" t="s">
        <v>14</v>
      </c>
      <c r="C2546" s="12">
        <v>473</v>
      </c>
      <c r="D2546" s="12">
        <v>0.66</v>
      </c>
      <c r="E2546" s="12">
        <v>0.68500000000000005</v>
      </c>
      <c r="F2546" s="12">
        <v>0.499</v>
      </c>
      <c r="G2546" s="12">
        <v>22099.4</v>
      </c>
      <c r="H2546" s="13">
        <v>12</v>
      </c>
    </row>
    <row r="2547" spans="1:8">
      <c r="A2547" s="8" t="s">
        <v>2512</v>
      </c>
      <c r="B2547" s="9" t="s">
        <v>16</v>
      </c>
      <c r="C2547" s="9">
        <v>316</v>
      </c>
      <c r="D2547" s="9">
        <v>0.72799999999999998</v>
      </c>
      <c r="E2547" s="9">
        <v>0.71699999999999997</v>
      </c>
      <c r="F2547" s="9">
        <v>0.61599999999999999</v>
      </c>
      <c r="G2547" s="9">
        <v>34171.51</v>
      </c>
      <c r="H2547" s="10">
        <v>4</v>
      </c>
    </row>
    <row r="2548" spans="1:8">
      <c r="A2548" s="11" t="s">
        <v>2513</v>
      </c>
      <c r="B2548" s="12" t="s">
        <v>22</v>
      </c>
      <c r="C2548" s="12">
        <v>415</v>
      </c>
      <c r="D2548" s="12">
        <v>0.69599999999999995</v>
      </c>
      <c r="E2548" s="12">
        <v>0.67700000000000005</v>
      </c>
      <c r="F2548" s="12">
        <v>0.60299999999999998</v>
      </c>
      <c r="G2548" s="12">
        <v>19986.59</v>
      </c>
      <c r="H2548" s="13">
        <v>3</v>
      </c>
    </row>
    <row r="2549" spans="1:8">
      <c r="A2549" s="8" t="s">
        <v>2514</v>
      </c>
      <c r="B2549" s="9" t="s">
        <v>111</v>
      </c>
      <c r="C2549" s="9">
        <v>1204</v>
      </c>
      <c r="D2549" s="9">
        <v>0.70099999999999996</v>
      </c>
      <c r="E2549" s="9">
        <v>0.67300000000000004</v>
      </c>
      <c r="F2549" s="9">
        <v>0.624</v>
      </c>
      <c r="G2549" s="9">
        <v>13302.27</v>
      </c>
      <c r="H2549" s="10">
        <v>9</v>
      </c>
    </row>
    <row r="2550" spans="1:8">
      <c r="A2550" s="11" t="s">
        <v>2515</v>
      </c>
      <c r="B2550" s="12" t="s">
        <v>24</v>
      </c>
      <c r="C2550" s="12">
        <v>729</v>
      </c>
      <c r="D2550" s="12">
        <v>0.59799999999999998</v>
      </c>
      <c r="E2550" s="12">
        <v>0.57699999999999996</v>
      </c>
      <c r="F2550" s="12">
        <v>0.48</v>
      </c>
      <c r="G2550" s="12">
        <v>11902.74</v>
      </c>
      <c r="H2550" s="13">
        <v>21</v>
      </c>
    </row>
    <row r="2551" spans="1:8">
      <c r="A2551" s="8" t="s">
        <v>2516</v>
      </c>
      <c r="B2551" s="9" t="s">
        <v>7</v>
      </c>
      <c r="C2551" s="9">
        <v>181</v>
      </c>
      <c r="D2551" s="9">
        <v>0.71</v>
      </c>
      <c r="E2551" s="9">
        <v>0.67400000000000004</v>
      </c>
      <c r="F2551" s="9">
        <v>0.65</v>
      </c>
      <c r="G2551" s="9">
        <v>53431.32</v>
      </c>
      <c r="H2551" s="10">
        <v>6</v>
      </c>
    </row>
    <row r="2552" spans="1:8">
      <c r="A2552" s="11" t="s">
        <v>2517</v>
      </c>
      <c r="B2552" s="12" t="s">
        <v>14</v>
      </c>
      <c r="C2552" s="12">
        <v>94</v>
      </c>
      <c r="D2552" s="12">
        <v>0.75</v>
      </c>
      <c r="E2552" s="12">
        <v>0.84</v>
      </c>
      <c r="F2552" s="12">
        <v>0.59</v>
      </c>
      <c r="G2552" s="12">
        <v>73762.48</v>
      </c>
      <c r="H2552" s="13">
        <v>7</v>
      </c>
    </row>
    <row r="2553" spans="1:8">
      <c r="A2553" s="8" t="s">
        <v>2518</v>
      </c>
      <c r="B2553" s="9" t="s">
        <v>114</v>
      </c>
      <c r="C2553" s="9">
        <v>850</v>
      </c>
      <c r="D2553" s="9">
        <v>0.6</v>
      </c>
      <c r="E2553" s="9">
        <v>0.57899999999999996</v>
      </c>
      <c r="F2553" s="9">
        <v>0.497</v>
      </c>
      <c r="G2553" s="9">
        <v>10695.91</v>
      </c>
      <c r="H2553" s="10">
        <v>17</v>
      </c>
    </row>
    <row r="2554" spans="1:8">
      <c r="A2554" s="11" t="s">
        <v>2519</v>
      </c>
      <c r="B2554" s="12" t="s">
        <v>59</v>
      </c>
      <c r="C2554" s="12">
        <v>264</v>
      </c>
      <c r="D2554" s="12">
        <v>0.755</v>
      </c>
      <c r="E2554" s="12">
        <v>0.72299999999999998</v>
      </c>
      <c r="F2554" s="12">
        <v>0.7</v>
      </c>
      <c r="G2554" s="12">
        <v>29447.42</v>
      </c>
      <c r="H2554" s="13">
        <v>12</v>
      </c>
    </row>
    <row r="2555" spans="1:8">
      <c r="A2555" s="8" t="s">
        <v>2520</v>
      </c>
      <c r="B2555" s="9" t="s">
        <v>24</v>
      </c>
      <c r="C2555" s="9">
        <v>1153</v>
      </c>
      <c r="D2555" s="9">
        <v>0.67</v>
      </c>
      <c r="E2555" s="9">
        <v>0.60899999999999999</v>
      </c>
      <c r="F2555" s="9">
        <v>0.6</v>
      </c>
      <c r="G2555" s="9">
        <v>10611.57</v>
      </c>
      <c r="H2555" s="10">
        <v>8</v>
      </c>
    </row>
    <row r="2556" spans="1:8">
      <c r="A2556" s="11" t="s">
        <v>2521</v>
      </c>
      <c r="B2556" s="12" t="s">
        <v>49</v>
      </c>
      <c r="C2556" s="12">
        <v>1573</v>
      </c>
      <c r="D2556" s="12">
        <v>0.57499999999999996</v>
      </c>
      <c r="E2556" s="12">
        <v>0.53900000000000003</v>
      </c>
      <c r="F2556" s="12">
        <v>0.46700000000000003</v>
      </c>
      <c r="G2556" s="12">
        <v>9376.98</v>
      </c>
      <c r="H2556" s="13">
        <v>0</v>
      </c>
    </row>
    <row r="2557" spans="1:8">
      <c r="A2557" s="8" t="s">
        <v>2522</v>
      </c>
      <c r="B2557" s="9" t="s">
        <v>14</v>
      </c>
      <c r="C2557" s="9">
        <v>112</v>
      </c>
      <c r="D2557" s="9">
        <v>0.74</v>
      </c>
      <c r="E2557" s="9">
        <v>0.76200000000000001</v>
      </c>
      <c r="F2557" s="9">
        <v>0.64300000000000002</v>
      </c>
      <c r="G2557" s="9">
        <v>42189.97</v>
      </c>
      <c r="H2557" s="10">
        <v>8</v>
      </c>
    </row>
    <row r="2558" spans="1:8">
      <c r="A2558" s="11" t="s">
        <v>2523</v>
      </c>
      <c r="B2558" s="12" t="s">
        <v>59</v>
      </c>
      <c r="C2558" s="12">
        <v>409</v>
      </c>
      <c r="D2558" s="12">
        <v>0.7</v>
      </c>
      <c r="E2558" s="12">
        <v>0.70399999999999996</v>
      </c>
      <c r="F2558" s="12">
        <v>0.55900000000000005</v>
      </c>
      <c r="G2558" s="12">
        <v>28696.79</v>
      </c>
      <c r="H2558" s="13">
        <v>8</v>
      </c>
    </row>
    <row r="2559" spans="1:8">
      <c r="A2559" s="8" t="s">
        <v>2524</v>
      </c>
      <c r="B2559" s="9" t="s">
        <v>16</v>
      </c>
      <c r="C2559" s="9">
        <v>553</v>
      </c>
      <c r="D2559" s="9">
        <v>0.69</v>
      </c>
      <c r="E2559" s="9">
        <v>0.68600000000000005</v>
      </c>
      <c r="F2559" s="9">
        <v>0.56699999999999995</v>
      </c>
      <c r="G2559" s="9">
        <v>19777.349999999999</v>
      </c>
      <c r="H2559" s="10">
        <v>8</v>
      </c>
    </row>
    <row r="2560" spans="1:8">
      <c r="A2560" s="11" t="s">
        <v>2525</v>
      </c>
      <c r="B2560" s="12" t="s">
        <v>22</v>
      </c>
      <c r="C2560" s="12">
        <v>151</v>
      </c>
      <c r="D2560" s="12">
        <v>0.72</v>
      </c>
      <c r="E2560" s="12">
        <v>0.70899999999999996</v>
      </c>
      <c r="F2560" s="12">
        <v>0.626</v>
      </c>
      <c r="G2560" s="12">
        <v>35820.339999999997</v>
      </c>
      <c r="H2560" s="13">
        <v>12</v>
      </c>
    </row>
    <row r="2561" spans="1:8">
      <c r="A2561" s="8" t="s">
        <v>1657</v>
      </c>
      <c r="B2561" s="9" t="s">
        <v>59</v>
      </c>
      <c r="C2561" s="9">
        <v>166</v>
      </c>
      <c r="D2561" s="9">
        <v>0.75</v>
      </c>
      <c r="E2561" s="9">
        <v>0.754</v>
      </c>
      <c r="F2561" s="9">
        <v>0.64600000000000002</v>
      </c>
      <c r="G2561" s="9">
        <v>26853.24</v>
      </c>
      <c r="H2561" s="10">
        <v>12</v>
      </c>
    </row>
    <row r="2562" spans="1:8">
      <c r="A2562" s="11" t="s">
        <v>2526</v>
      </c>
      <c r="B2562" s="12" t="s">
        <v>87</v>
      </c>
      <c r="C2562" s="12">
        <v>1269</v>
      </c>
      <c r="D2562" s="12">
        <v>0.56999999999999995</v>
      </c>
      <c r="E2562" s="12">
        <v>0.53400000000000003</v>
      </c>
      <c r="F2562" s="12">
        <v>0.48299999999999998</v>
      </c>
      <c r="G2562" s="12">
        <v>6739.4</v>
      </c>
      <c r="H2562" s="13">
        <v>3</v>
      </c>
    </row>
    <row r="2563" spans="1:8">
      <c r="A2563" s="8" t="s">
        <v>2527</v>
      </c>
      <c r="B2563" s="9" t="s">
        <v>148</v>
      </c>
      <c r="C2563" s="9">
        <v>281</v>
      </c>
      <c r="D2563" s="9">
        <v>0.65200000000000002</v>
      </c>
      <c r="E2563" s="9">
        <v>0.65900000000000003</v>
      </c>
      <c r="F2563" s="9">
        <v>0.51400000000000001</v>
      </c>
      <c r="G2563" s="9">
        <v>26538.27</v>
      </c>
      <c r="H2563" s="10">
        <v>4</v>
      </c>
    </row>
    <row r="2564" spans="1:8">
      <c r="A2564" s="11" t="s">
        <v>2528</v>
      </c>
      <c r="B2564" s="12" t="s">
        <v>7</v>
      </c>
      <c r="C2564" s="12">
        <v>128</v>
      </c>
      <c r="D2564" s="12">
        <v>0.76</v>
      </c>
      <c r="E2564" s="12">
        <v>0.72699999999999998</v>
      </c>
      <c r="F2564" s="12">
        <v>0.69</v>
      </c>
      <c r="G2564" s="12">
        <v>44348.46</v>
      </c>
      <c r="H2564" s="13">
        <v>4</v>
      </c>
    </row>
    <row r="2565" spans="1:8">
      <c r="A2565" s="8" t="s">
        <v>2529</v>
      </c>
      <c r="B2565" s="9" t="s">
        <v>14</v>
      </c>
      <c r="C2565" s="9">
        <v>166</v>
      </c>
      <c r="D2565" s="9">
        <v>0.74</v>
      </c>
      <c r="E2565" s="9">
        <v>0.75</v>
      </c>
      <c r="F2565" s="9">
        <v>0.64100000000000001</v>
      </c>
      <c r="G2565" s="9">
        <v>37226.949999999997</v>
      </c>
      <c r="H2565" s="10">
        <v>10</v>
      </c>
    </row>
    <row r="2566" spans="1:8">
      <c r="A2566" s="11" t="s">
        <v>2530</v>
      </c>
      <c r="B2566" s="12" t="s">
        <v>59</v>
      </c>
      <c r="C2566" s="12">
        <v>138</v>
      </c>
      <c r="D2566" s="12">
        <v>0.63600000000000001</v>
      </c>
      <c r="E2566" s="12">
        <v>0.61799999999999999</v>
      </c>
      <c r="F2566" s="12">
        <v>0.503</v>
      </c>
      <c r="G2566" s="12">
        <v>31512.080000000002</v>
      </c>
      <c r="H2566" s="13">
        <v>6</v>
      </c>
    </row>
    <row r="2567" spans="1:8">
      <c r="A2567" s="8" t="s">
        <v>2531</v>
      </c>
      <c r="B2567" s="9" t="s">
        <v>114</v>
      </c>
      <c r="C2567" s="9">
        <v>671</v>
      </c>
      <c r="D2567" s="9">
        <v>0.61299999999999999</v>
      </c>
      <c r="E2567" s="9">
        <v>0.61</v>
      </c>
      <c r="F2567" s="9">
        <v>0.49</v>
      </c>
      <c r="G2567" s="9">
        <v>14805.27</v>
      </c>
      <c r="H2567" s="10">
        <v>1</v>
      </c>
    </row>
    <row r="2568" spans="1:8">
      <c r="A2568" s="11" t="s">
        <v>2416</v>
      </c>
      <c r="B2568" s="12" t="s">
        <v>22</v>
      </c>
      <c r="C2568" s="12">
        <v>352</v>
      </c>
      <c r="D2568" s="12">
        <v>0.68</v>
      </c>
      <c r="E2568" s="12">
        <v>0.67700000000000005</v>
      </c>
      <c r="F2568" s="12">
        <v>0.57299999999999995</v>
      </c>
      <c r="G2568" s="12">
        <v>26144.6</v>
      </c>
      <c r="H2568" s="13">
        <v>4</v>
      </c>
    </row>
    <row r="2569" spans="1:8">
      <c r="A2569" s="8" t="s">
        <v>2532</v>
      </c>
      <c r="B2569" s="9" t="s">
        <v>24</v>
      </c>
      <c r="C2569" s="9">
        <v>434</v>
      </c>
      <c r="D2569" s="9">
        <v>0.64300000000000002</v>
      </c>
      <c r="E2569" s="9">
        <v>0.59399999999999997</v>
      </c>
      <c r="F2569" s="9">
        <v>0.59399999999999997</v>
      </c>
      <c r="G2569" s="9">
        <v>12741.64</v>
      </c>
      <c r="H2569" s="10">
        <v>7</v>
      </c>
    </row>
    <row r="2570" spans="1:8">
      <c r="A2570" s="11" t="s">
        <v>2533</v>
      </c>
      <c r="B2570" s="12" t="s">
        <v>31</v>
      </c>
      <c r="C2570" s="12">
        <v>1169</v>
      </c>
      <c r="D2570" s="12">
        <v>0.61199999999999999</v>
      </c>
      <c r="E2570" s="12">
        <v>0.56399999999999995</v>
      </c>
      <c r="F2570" s="12">
        <v>0.55300000000000005</v>
      </c>
      <c r="G2570" s="12">
        <v>10203.879999999999</v>
      </c>
      <c r="H2570" s="13">
        <v>8</v>
      </c>
    </row>
    <row r="2571" spans="1:8">
      <c r="A2571" s="8" t="s">
        <v>2534</v>
      </c>
      <c r="B2571" s="9" t="s">
        <v>14</v>
      </c>
      <c r="C2571" s="9">
        <v>468</v>
      </c>
      <c r="D2571" s="9">
        <v>0.66</v>
      </c>
      <c r="E2571" s="9">
        <v>0.67600000000000005</v>
      </c>
      <c r="F2571" s="9">
        <v>0.52400000000000002</v>
      </c>
      <c r="G2571" s="9">
        <v>27529.65</v>
      </c>
      <c r="H2571" s="10">
        <v>9</v>
      </c>
    </row>
    <row r="2572" spans="1:8">
      <c r="A2572" s="11" t="s">
        <v>2535</v>
      </c>
      <c r="B2572" s="12" t="s">
        <v>59</v>
      </c>
      <c r="C2572" s="12">
        <v>126</v>
      </c>
      <c r="D2572" s="12">
        <v>0.67</v>
      </c>
      <c r="E2572" s="12">
        <v>0.70199999999999996</v>
      </c>
      <c r="F2572" s="12">
        <v>0.48099999999999998</v>
      </c>
      <c r="G2572" s="12">
        <v>27437.14</v>
      </c>
      <c r="H2572" s="13">
        <v>21</v>
      </c>
    </row>
    <row r="2573" spans="1:8">
      <c r="A2573" s="8" t="s">
        <v>505</v>
      </c>
      <c r="B2573" s="9" t="s">
        <v>111</v>
      </c>
      <c r="C2573" s="9">
        <v>467</v>
      </c>
      <c r="D2573" s="9">
        <v>0.70799999999999996</v>
      </c>
      <c r="E2573" s="9">
        <v>0.67700000000000005</v>
      </c>
      <c r="F2573" s="9">
        <v>0.623</v>
      </c>
      <c r="G2573" s="9">
        <v>31782.67</v>
      </c>
      <c r="H2573" s="10">
        <v>2</v>
      </c>
    </row>
    <row r="2574" spans="1:8">
      <c r="A2574" s="11" t="s">
        <v>2536</v>
      </c>
      <c r="B2574" s="12" t="s">
        <v>14</v>
      </c>
      <c r="C2574" s="12">
        <v>161</v>
      </c>
      <c r="D2574" s="12">
        <v>0.72</v>
      </c>
      <c r="E2574" s="12">
        <v>0.73899999999999999</v>
      </c>
      <c r="F2574" s="12">
        <v>0.61499999999999999</v>
      </c>
      <c r="G2574" s="12">
        <v>36228.82</v>
      </c>
      <c r="H2574" s="13">
        <v>5</v>
      </c>
    </row>
    <row r="2575" spans="1:8">
      <c r="A2575" s="8" t="s">
        <v>2537</v>
      </c>
      <c r="B2575" s="9" t="s">
        <v>14</v>
      </c>
      <c r="C2575" s="9">
        <v>172</v>
      </c>
      <c r="D2575" s="9">
        <v>0.72799999999999998</v>
      </c>
      <c r="E2575" s="9">
        <v>0.73399999999999999</v>
      </c>
      <c r="F2575" s="9">
        <v>0.63200000000000001</v>
      </c>
      <c r="G2575" s="9">
        <v>31561.72</v>
      </c>
      <c r="H2575" s="10">
        <v>9</v>
      </c>
    </row>
    <row r="2576" spans="1:8">
      <c r="A2576" s="11" t="s">
        <v>2538</v>
      </c>
      <c r="B2576" s="12" t="s">
        <v>7</v>
      </c>
      <c r="C2576" s="12">
        <v>503</v>
      </c>
      <c r="D2576" s="12">
        <v>0.73699999999999999</v>
      </c>
      <c r="E2576" s="12">
        <v>0.69099999999999995</v>
      </c>
      <c r="F2576" s="12">
        <v>0.70399999999999996</v>
      </c>
      <c r="G2576" s="12">
        <v>25823.08</v>
      </c>
      <c r="H2576" s="13">
        <v>6</v>
      </c>
    </row>
    <row r="2577" spans="1:8">
      <c r="A2577" s="8" t="s">
        <v>2539</v>
      </c>
      <c r="B2577" s="9" t="s">
        <v>24</v>
      </c>
      <c r="C2577" s="9">
        <v>1016</v>
      </c>
      <c r="D2577" s="9">
        <v>0.58099999999999996</v>
      </c>
      <c r="E2577" s="9">
        <v>0.54400000000000004</v>
      </c>
      <c r="F2577" s="9">
        <v>0.46300000000000002</v>
      </c>
      <c r="G2577" s="9">
        <v>7617.66</v>
      </c>
      <c r="H2577" s="10">
        <v>40</v>
      </c>
    </row>
    <row r="2578" spans="1:8">
      <c r="A2578" s="11" t="s">
        <v>2540</v>
      </c>
      <c r="B2578" s="12" t="s">
        <v>14</v>
      </c>
      <c r="C2578" s="12">
        <v>169</v>
      </c>
      <c r="D2578" s="12">
        <v>0.755</v>
      </c>
      <c r="E2578" s="12">
        <v>0.75900000000000001</v>
      </c>
      <c r="F2578" s="12">
        <v>0.66900000000000004</v>
      </c>
      <c r="G2578" s="12">
        <v>37718.449999999997</v>
      </c>
      <c r="H2578" s="13">
        <v>14</v>
      </c>
    </row>
    <row r="2579" spans="1:8">
      <c r="A2579" s="8" t="s">
        <v>2541</v>
      </c>
      <c r="B2579" s="9" t="s">
        <v>59</v>
      </c>
      <c r="C2579" s="9">
        <v>422</v>
      </c>
      <c r="D2579" s="9">
        <v>0.7</v>
      </c>
      <c r="E2579" s="9">
        <v>0.73499999999999999</v>
      </c>
      <c r="F2579" s="9">
        <v>0.57899999999999996</v>
      </c>
      <c r="G2579" s="9">
        <v>23160.2</v>
      </c>
      <c r="H2579" s="10">
        <v>11</v>
      </c>
    </row>
    <row r="2580" spans="1:8">
      <c r="A2580" s="11" t="s">
        <v>2542</v>
      </c>
      <c r="B2580" s="12" t="s">
        <v>22</v>
      </c>
      <c r="C2580" s="12">
        <v>323</v>
      </c>
      <c r="D2580" s="12">
        <v>0.69099999999999995</v>
      </c>
      <c r="E2580" s="12">
        <v>0.66400000000000003</v>
      </c>
      <c r="F2580" s="12">
        <v>0.59899999999999998</v>
      </c>
      <c r="G2580" s="12">
        <v>29497.55</v>
      </c>
      <c r="H2580" s="13">
        <v>12</v>
      </c>
    </row>
    <row r="2581" spans="1:8">
      <c r="A2581" s="8" t="s">
        <v>2543</v>
      </c>
      <c r="B2581" s="9" t="s">
        <v>14</v>
      </c>
      <c r="C2581" s="9">
        <v>316</v>
      </c>
      <c r="D2581" s="9">
        <v>0.754</v>
      </c>
      <c r="E2581" s="9">
        <v>0.72599999999999998</v>
      </c>
      <c r="F2581" s="9">
        <v>0.66800000000000004</v>
      </c>
      <c r="G2581" s="9">
        <v>26350.06</v>
      </c>
      <c r="H2581" s="10">
        <v>16</v>
      </c>
    </row>
    <row r="2582" spans="1:8">
      <c r="A2582" s="11" t="s">
        <v>2544</v>
      </c>
      <c r="B2582" s="12" t="s">
        <v>16</v>
      </c>
      <c r="C2582" s="12">
        <v>398</v>
      </c>
      <c r="D2582" s="12">
        <v>0.69799999999999995</v>
      </c>
      <c r="E2582" s="12">
        <v>0.69399999999999995</v>
      </c>
      <c r="F2582" s="12">
        <v>0.57399999999999995</v>
      </c>
      <c r="G2582" s="12">
        <v>29947.96</v>
      </c>
      <c r="H2582" s="13">
        <v>4</v>
      </c>
    </row>
    <row r="2583" spans="1:8">
      <c r="A2583" s="8" t="s">
        <v>2545</v>
      </c>
      <c r="B2583" s="9" t="s">
        <v>275</v>
      </c>
      <c r="C2583" s="9">
        <v>911</v>
      </c>
      <c r="D2583" s="9">
        <v>0.622</v>
      </c>
      <c r="E2583" s="9">
        <v>0.59299999999999997</v>
      </c>
      <c r="F2583" s="9">
        <v>0.51700000000000002</v>
      </c>
      <c r="G2583" s="9">
        <v>14392.66</v>
      </c>
      <c r="H2583" s="10">
        <v>10</v>
      </c>
    </row>
    <row r="2584" spans="1:8">
      <c r="A2584" s="11" t="s">
        <v>2546</v>
      </c>
      <c r="B2584" s="12" t="s">
        <v>14</v>
      </c>
      <c r="C2584" s="12">
        <v>173</v>
      </c>
      <c r="D2584" s="12">
        <v>0.753</v>
      </c>
      <c r="E2584" s="12">
        <v>0.76300000000000001</v>
      </c>
      <c r="F2584" s="12">
        <v>0.65800000000000003</v>
      </c>
      <c r="G2584" s="12">
        <v>35748.660000000003</v>
      </c>
      <c r="H2584" s="13">
        <v>9</v>
      </c>
    </row>
    <row r="2585" spans="1:8">
      <c r="A2585" s="8" t="s">
        <v>2547</v>
      </c>
      <c r="B2585" s="9" t="s">
        <v>16</v>
      </c>
      <c r="C2585" s="9">
        <v>446</v>
      </c>
      <c r="D2585" s="9">
        <v>0.68</v>
      </c>
      <c r="E2585" s="9">
        <v>0.68700000000000006</v>
      </c>
      <c r="F2585" s="9">
        <v>0.57299999999999995</v>
      </c>
      <c r="G2585" s="9">
        <v>25063.77</v>
      </c>
      <c r="H2585" s="10">
        <v>6</v>
      </c>
    </row>
    <row r="2586" spans="1:8">
      <c r="A2586" s="11" t="s">
        <v>2548</v>
      </c>
      <c r="B2586" s="12" t="s">
        <v>94</v>
      </c>
      <c r="C2586" s="12">
        <v>1422</v>
      </c>
      <c r="D2586" s="12">
        <v>0.58399999999999996</v>
      </c>
      <c r="E2586" s="12">
        <v>0.54100000000000004</v>
      </c>
      <c r="F2586" s="12">
        <v>0.47299999999999998</v>
      </c>
      <c r="G2586" s="12">
        <v>10499.65</v>
      </c>
      <c r="H2586" s="13">
        <v>8</v>
      </c>
    </row>
    <row r="2587" spans="1:8">
      <c r="A2587" s="8" t="s">
        <v>2549</v>
      </c>
      <c r="B2587" s="9" t="s">
        <v>14</v>
      </c>
      <c r="C2587" s="9">
        <v>173</v>
      </c>
      <c r="D2587" s="9">
        <v>0.77300000000000002</v>
      </c>
      <c r="E2587" s="9">
        <v>0.78700000000000003</v>
      </c>
      <c r="F2587" s="9">
        <v>0.67900000000000005</v>
      </c>
      <c r="G2587" s="9">
        <v>35632.800000000003</v>
      </c>
      <c r="H2587" s="10">
        <v>10</v>
      </c>
    </row>
    <row r="2588" spans="1:8">
      <c r="A2588" s="11" t="s">
        <v>2550</v>
      </c>
      <c r="B2588" s="12" t="s">
        <v>22</v>
      </c>
      <c r="C2588" s="12">
        <v>224</v>
      </c>
      <c r="D2588" s="12">
        <v>0.74299999999999999</v>
      </c>
      <c r="E2588" s="12">
        <v>0.72699999999999998</v>
      </c>
      <c r="F2588" s="12">
        <v>0.69599999999999995</v>
      </c>
      <c r="G2588" s="12">
        <v>46185.93</v>
      </c>
      <c r="H2588" s="13">
        <v>3</v>
      </c>
    </row>
    <row r="2589" spans="1:8">
      <c r="A2589" s="8" t="s">
        <v>2551</v>
      </c>
      <c r="B2589" s="9" t="s">
        <v>49</v>
      </c>
      <c r="C2589" s="9">
        <v>1294</v>
      </c>
      <c r="D2589" s="9">
        <v>0.56999999999999995</v>
      </c>
      <c r="E2589" s="9">
        <v>0.56000000000000005</v>
      </c>
      <c r="F2589" s="9">
        <v>0.438</v>
      </c>
      <c r="G2589" s="9">
        <v>8220.44</v>
      </c>
      <c r="H2589" s="10">
        <v>66</v>
      </c>
    </row>
    <row r="2590" spans="1:8">
      <c r="A2590" s="11" t="s">
        <v>2552</v>
      </c>
      <c r="B2590" s="12" t="s">
        <v>22</v>
      </c>
      <c r="C2590" s="12">
        <v>337</v>
      </c>
      <c r="D2590" s="12">
        <v>0.57299999999999995</v>
      </c>
      <c r="E2590" s="12">
        <v>0.60399999999999998</v>
      </c>
      <c r="F2590" s="12">
        <v>0.39100000000000001</v>
      </c>
      <c r="G2590" s="12">
        <v>14650.89</v>
      </c>
      <c r="H2590" s="13">
        <v>4</v>
      </c>
    </row>
    <row r="2591" spans="1:8">
      <c r="A2591" s="8" t="s">
        <v>2553</v>
      </c>
      <c r="B2591" s="9" t="s">
        <v>14</v>
      </c>
      <c r="C2591" s="9">
        <v>120</v>
      </c>
      <c r="D2591" s="9">
        <v>0.75</v>
      </c>
      <c r="E2591" s="9">
        <v>0.746</v>
      </c>
      <c r="F2591" s="9">
        <v>0.67800000000000005</v>
      </c>
      <c r="G2591" s="9">
        <v>42642.3</v>
      </c>
      <c r="H2591" s="10">
        <v>9</v>
      </c>
    </row>
    <row r="2592" spans="1:8">
      <c r="A2592" s="11" t="s">
        <v>2554</v>
      </c>
      <c r="B2592" s="12" t="s">
        <v>24</v>
      </c>
      <c r="C2592" s="12">
        <v>865</v>
      </c>
      <c r="D2592" s="12">
        <v>0.60799999999999998</v>
      </c>
      <c r="E2592" s="12">
        <v>0.61099999999999999</v>
      </c>
      <c r="F2592" s="12">
        <v>0.47599999999999998</v>
      </c>
      <c r="G2592" s="12">
        <v>11149.72</v>
      </c>
      <c r="H2592" s="13">
        <v>4</v>
      </c>
    </row>
    <row r="2593" spans="1:8">
      <c r="A2593" s="8" t="s">
        <v>2555</v>
      </c>
      <c r="B2593" s="9" t="s">
        <v>82</v>
      </c>
      <c r="C2593" s="9">
        <v>651</v>
      </c>
      <c r="D2593" s="9">
        <v>0.58499999999999996</v>
      </c>
      <c r="E2593" s="9">
        <v>0.56200000000000006</v>
      </c>
      <c r="F2593" s="9">
        <v>0.48</v>
      </c>
      <c r="G2593" s="9">
        <v>10778.9</v>
      </c>
      <c r="H2593" s="10">
        <v>10</v>
      </c>
    </row>
    <row r="2594" spans="1:8">
      <c r="A2594" s="11" t="s">
        <v>2556</v>
      </c>
      <c r="B2594" s="12" t="s">
        <v>59</v>
      </c>
      <c r="C2594" s="12">
        <v>410</v>
      </c>
      <c r="D2594" s="12">
        <v>0.754</v>
      </c>
      <c r="E2594" s="12">
        <v>0.76900000000000002</v>
      </c>
      <c r="F2594" s="12">
        <v>0.626</v>
      </c>
      <c r="G2594" s="12">
        <v>22705.68</v>
      </c>
      <c r="H2594" s="13">
        <v>18</v>
      </c>
    </row>
    <row r="2595" spans="1:8">
      <c r="A2595" s="8" t="s">
        <v>2557</v>
      </c>
      <c r="B2595" s="9" t="s">
        <v>64</v>
      </c>
      <c r="C2595" s="9">
        <v>202</v>
      </c>
      <c r="D2595" s="9">
        <v>0.66</v>
      </c>
      <c r="E2595" s="9">
        <v>0.63</v>
      </c>
      <c r="F2595" s="9">
        <v>0.54</v>
      </c>
      <c r="G2595" s="9">
        <v>20275.59</v>
      </c>
      <c r="H2595" s="10">
        <v>12</v>
      </c>
    </row>
    <row r="2596" spans="1:8">
      <c r="A2596" s="11" t="s">
        <v>2558</v>
      </c>
      <c r="B2596" s="12" t="s">
        <v>64</v>
      </c>
      <c r="C2596" s="12">
        <v>353</v>
      </c>
      <c r="D2596" s="12">
        <v>0.70799999999999996</v>
      </c>
      <c r="E2596" s="12">
        <v>0.66300000000000003</v>
      </c>
      <c r="F2596" s="12">
        <v>0.63700000000000001</v>
      </c>
      <c r="G2596" s="12">
        <v>22858.06</v>
      </c>
      <c r="H2596" s="13">
        <v>12</v>
      </c>
    </row>
    <row r="2597" spans="1:8">
      <c r="A2597" s="8" t="s">
        <v>2559</v>
      </c>
      <c r="B2597" s="9" t="s">
        <v>118</v>
      </c>
      <c r="C2597" s="9">
        <v>940</v>
      </c>
      <c r="D2597" s="9">
        <v>0.54100000000000004</v>
      </c>
      <c r="E2597" s="9">
        <v>0.54400000000000004</v>
      </c>
      <c r="F2597" s="9">
        <v>0.39800000000000002</v>
      </c>
      <c r="G2597" s="9">
        <v>8699.3700000000008</v>
      </c>
      <c r="H2597" s="10">
        <v>4</v>
      </c>
    </row>
    <row r="2598" spans="1:8">
      <c r="A2598" s="11" t="s">
        <v>2560</v>
      </c>
      <c r="B2598" s="12" t="s">
        <v>59</v>
      </c>
      <c r="C2598" s="12">
        <v>273</v>
      </c>
      <c r="D2598" s="12">
        <v>0.74</v>
      </c>
      <c r="E2598" s="12">
        <v>0.73199999999999998</v>
      </c>
      <c r="F2598" s="12">
        <v>0.65300000000000002</v>
      </c>
      <c r="G2598" s="12">
        <v>25381.9</v>
      </c>
      <c r="H2598" s="13">
        <v>11</v>
      </c>
    </row>
    <row r="2599" spans="1:8">
      <c r="A2599" s="8" t="s">
        <v>2561</v>
      </c>
      <c r="B2599" s="9" t="s">
        <v>16</v>
      </c>
      <c r="C2599" s="9">
        <v>352</v>
      </c>
      <c r="D2599" s="9">
        <v>0.69599999999999995</v>
      </c>
      <c r="E2599" s="9">
        <v>0.68799999999999994</v>
      </c>
      <c r="F2599" s="9">
        <v>0.59</v>
      </c>
      <c r="G2599" s="9">
        <v>29222.27</v>
      </c>
      <c r="H2599" s="10">
        <v>14</v>
      </c>
    </row>
    <row r="2600" spans="1:8">
      <c r="A2600" s="11" t="s">
        <v>2562</v>
      </c>
      <c r="B2600" s="12" t="s">
        <v>14</v>
      </c>
      <c r="C2600" s="12">
        <v>104</v>
      </c>
      <c r="D2600" s="12">
        <v>0.74099999999999999</v>
      </c>
      <c r="E2600" s="12">
        <v>0.72399999999999998</v>
      </c>
      <c r="F2600" s="12">
        <v>0.64800000000000002</v>
      </c>
      <c r="G2600" s="12">
        <v>63426.23</v>
      </c>
      <c r="H2600" s="13">
        <v>3</v>
      </c>
    </row>
    <row r="2601" spans="1:8">
      <c r="A2601" s="8" t="s">
        <v>2563</v>
      </c>
      <c r="B2601" s="9" t="s">
        <v>19</v>
      </c>
      <c r="C2601" s="9">
        <v>1123</v>
      </c>
      <c r="D2601" s="9">
        <v>0.55000000000000004</v>
      </c>
      <c r="E2601" s="9">
        <v>0.51400000000000001</v>
      </c>
      <c r="F2601" s="9">
        <v>0.432</v>
      </c>
      <c r="G2601" s="9">
        <v>7107.34</v>
      </c>
      <c r="H2601" s="10">
        <v>4</v>
      </c>
    </row>
    <row r="2602" spans="1:8">
      <c r="A2602" s="11" t="s">
        <v>2564</v>
      </c>
      <c r="B2602" s="12" t="s">
        <v>16</v>
      </c>
      <c r="C2602" s="12">
        <v>406</v>
      </c>
      <c r="D2602" s="12">
        <v>0.68799999999999994</v>
      </c>
      <c r="E2602" s="12">
        <v>0.67700000000000005</v>
      </c>
      <c r="F2602" s="12">
        <v>0.56699999999999995</v>
      </c>
      <c r="G2602" s="12">
        <v>19018.68</v>
      </c>
      <c r="H2602" s="13">
        <v>8</v>
      </c>
    </row>
    <row r="2603" spans="1:8">
      <c r="A2603" s="8" t="s">
        <v>2565</v>
      </c>
      <c r="B2603" s="9" t="s">
        <v>19</v>
      </c>
      <c r="C2603" s="9">
        <v>1105</v>
      </c>
      <c r="D2603" s="9">
        <v>0.55200000000000005</v>
      </c>
      <c r="E2603" s="9">
        <v>0.53300000000000003</v>
      </c>
      <c r="F2603" s="9">
        <v>0.44600000000000001</v>
      </c>
      <c r="G2603" s="9">
        <v>8871.58</v>
      </c>
      <c r="H2603" s="10">
        <v>3</v>
      </c>
    </row>
    <row r="2604" spans="1:8">
      <c r="A2604" s="11" t="s">
        <v>2566</v>
      </c>
      <c r="B2604" s="12" t="s">
        <v>24</v>
      </c>
      <c r="C2604" s="12">
        <v>771</v>
      </c>
      <c r="D2604" s="12">
        <v>0.56000000000000005</v>
      </c>
      <c r="E2604" s="12">
        <v>0.55100000000000005</v>
      </c>
      <c r="F2604" s="12">
        <v>0.45100000000000001</v>
      </c>
      <c r="G2604" s="12">
        <v>9611.74</v>
      </c>
      <c r="H2604" s="13">
        <v>0</v>
      </c>
    </row>
    <row r="2605" spans="1:8">
      <c r="A2605" s="8" t="s">
        <v>2567</v>
      </c>
      <c r="B2605" s="9" t="s">
        <v>14</v>
      </c>
      <c r="C2605" s="9">
        <v>576</v>
      </c>
      <c r="D2605" s="9">
        <v>0.73</v>
      </c>
      <c r="E2605" s="9">
        <v>0.73</v>
      </c>
      <c r="F2605" s="9">
        <v>0.625</v>
      </c>
      <c r="G2605" s="9">
        <v>17487.52</v>
      </c>
      <c r="H2605" s="10">
        <v>3</v>
      </c>
    </row>
    <row r="2606" spans="1:8">
      <c r="A2606" s="11" t="s">
        <v>2568</v>
      </c>
      <c r="B2606" s="12" t="s">
        <v>16</v>
      </c>
      <c r="C2606" s="12">
        <v>744</v>
      </c>
      <c r="D2606" s="12">
        <v>0.624</v>
      </c>
      <c r="E2606" s="12">
        <v>0.58599999999999997</v>
      </c>
      <c r="F2606" s="12">
        <v>0.52</v>
      </c>
      <c r="G2606" s="12">
        <v>8178.13</v>
      </c>
      <c r="H2606" s="13">
        <v>29</v>
      </c>
    </row>
    <row r="2607" spans="1:8">
      <c r="A2607" s="8" t="s">
        <v>2569</v>
      </c>
      <c r="B2607" s="9" t="s">
        <v>114</v>
      </c>
      <c r="C2607" s="9">
        <v>615</v>
      </c>
      <c r="D2607" s="9">
        <v>0.56799999999999995</v>
      </c>
      <c r="E2607" s="9">
        <v>0.53700000000000003</v>
      </c>
      <c r="F2607" s="9">
        <v>0.46200000000000002</v>
      </c>
      <c r="G2607" s="9">
        <v>8818.18</v>
      </c>
      <c r="H2607" s="10">
        <v>25</v>
      </c>
    </row>
    <row r="2608" spans="1:8">
      <c r="A2608" s="11" t="s">
        <v>2570</v>
      </c>
      <c r="B2608" s="12" t="s">
        <v>94</v>
      </c>
      <c r="C2608" s="12">
        <v>1094</v>
      </c>
      <c r="D2608" s="12">
        <v>0.57299999999999995</v>
      </c>
      <c r="E2608" s="12">
        <v>0.57399999999999995</v>
      </c>
      <c r="F2608" s="12">
        <v>0.434</v>
      </c>
      <c r="G2608" s="12">
        <v>10430.9</v>
      </c>
      <c r="H2608" s="13">
        <v>21</v>
      </c>
    </row>
    <row r="2609" spans="1:8">
      <c r="A2609" s="8" t="s">
        <v>2571</v>
      </c>
      <c r="B2609" s="9" t="s">
        <v>82</v>
      </c>
      <c r="C2609" s="9">
        <v>627</v>
      </c>
      <c r="D2609" s="9">
        <v>0.57999999999999996</v>
      </c>
      <c r="E2609" s="9">
        <v>0.56699999999999995</v>
      </c>
      <c r="F2609" s="9">
        <v>0.45100000000000001</v>
      </c>
      <c r="G2609" s="9">
        <v>12179.9</v>
      </c>
      <c r="H2609" s="10">
        <v>3</v>
      </c>
    </row>
    <row r="2610" spans="1:8">
      <c r="A2610" s="11" t="s">
        <v>1483</v>
      </c>
      <c r="B2610" s="12" t="s">
        <v>14</v>
      </c>
      <c r="C2610" s="12">
        <v>186</v>
      </c>
      <c r="D2610" s="12">
        <v>0.69299999999999995</v>
      </c>
      <c r="E2610" s="12">
        <v>0.71099999999999997</v>
      </c>
      <c r="F2610" s="12">
        <v>0.57599999999999996</v>
      </c>
      <c r="G2610" s="12">
        <v>37854.44</v>
      </c>
      <c r="H2610" s="13">
        <v>6</v>
      </c>
    </row>
    <row r="2611" spans="1:8">
      <c r="A2611" s="8" t="s">
        <v>2572</v>
      </c>
      <c r="B2611" s="9" t="s">
        <v>16</v>
      </c>
      <c r="C2611" s="9">
        <v>761</v>
      </c>
      <c r="D2611" s="9">
        <v>0.63300000000000001</v>
      </c>
      <c r="E2611" s="9">
        <v>0.6</v>
      </c>
      <c r="F2611" s="9">
        <v>0.52800000000000002</v>
      </c>
      <c r="G2611" s="9">
        <v>7844.03</v>
      </c>
      <c r="H2611" s="10">
        <v>20</v>
      </c>
    </row>
    <row r="2612" spans="1:8">
      <c r="A2612" s="11" t="s">
        <v>2573</v>
      </c>
      <c r="B2612" s="12" t="s">
        <v>53</v>
      </c>
      <c r="C2612" s="12">
        <v>504</v>
      </c>
      <c r="D2612" s="12">
        <v>0.63900000000000001</v>
      </c>
      <c r="E2612" s="12">
        <v>0.65800000000000003</v>
      </c>
      <c r="F2612" s="12">
        <v>0.48299999999999998</v>
      </c>
      <c r="G2612" s="12">
        <v>17682.009999999998</v>
      </c>
      <c r="H2612" s="13">
        <v>11</v>
      </c>
    </row>
    <row r="2613" spans="1:8">
      <c r="A2613" s="8" t="s">
        <v>2574</v>
      </c>
      <c r="B2613" s="9" t="s">
        <v>14</v>
      </c>
      <c r="C2613" s="9">
        <v>46</v>
      </c>
      <c r="D2613" s="9">
        <v>0.68700000000000006</v>
      </c>
      <c r="E2613" s="9">
        <v>0.70299999999999996</v>
      </c>
      <c r="F2613" s="9">
        <v>0.54100000000000004</v>
      </c>
      <c r="G2613" s="9">
        <v>52913.18</v>
      </c>
      <c r="H2613" s="10">
        <v>6</v>
      </c>
    </row>
    <row r="2614" spans="1:8">
      <c r="A2614" s="11" t="s">
        <v>2575</v>
      </c>
      <c r="B2614" s="12" t="s">
        <v>16</v>
      </c>
      <c r="C2614" s="12">
        <v>611</v>
      </c>
      <c r="D2614" s="12">
        <v>0.71</v>
      </c>
      <c r="E2614" s="12">
        <v>0.70499999999999996</v>
      </c>
      <c r="F2614" s="12">
        <v>0.59</v>
      </c>
      <c r="G2614" s="12">
        <v>14743.29</v>
      </c>
      <c r="H2614" s="13">
        <v>17</v>
      </c>
    </row>
    <row r="2615" spans="1:8">
      <c r="A2615" s="8" t="s">
        <v>2576</v>
      </c>
      <c r="B2615" s="9" t="s">
        <v>33</v>
      </c>
      <c r="C2615" s="9">
        <v>364</v>
      </c>
      <c r="D2615" s="9">
        <v>0.58399999999999996</v>
      </c>
      <c r="E2615" s="9">
        <v>0.59499999999999997</v>
      </c>
      <c r="F2615" s="9">
        <v>0.41499999999999998</v>
      </c>
      <c r="G2615" s="9">
        <v>25303.89</v>
      </c>
      <c r="H2615" s="10">
        <v>3</v>
      </c>
    </row>
    <row r="2616" spans="1:8">
      <c r="A2616" s="11" t="s">
        <v>2577</v>
      </c>
      <c r="B2616" s="12" t="s">
        <v>14</v>
      </c>
      <c r="C2616" s="12">
        <v>426</v>
      </c>
      <c r="D2616" s="12">
        <v>0.74</v>
      </c>
      <c r="E2616" s="12">
        <v>0.72499999999999998</v>
      </c>
      <c r="F2616" s="12">
        <v>0.64900000000000002</v>
      </c>
      <c r="G2616" s="12">
        <v>20372.11</v>
      </c>
      <c r="H2616" s="13">
        <v>9</v>
      </c>
    </row>
    <row r="2617" spans="1:8">
      <c r="A2617" s="8" t="s">
        <v>2578</v>
      </c>
      <c r="B2617" s="9" t="s">
        <v>14</v>
      </c>
      <c r="C2617" s="9">
        <v>285</v>
      </c>
      <c r="D2617" s="9">
        <v>0.7</v>
      </c>
      <c r="E2617" s="9">
        <v>0.68300000000000005</v>
      </c>
      <c r="F2617" s="9">
        <v>0.57699999999999996</v>
      </c>
      <c r="G2617" s="9">
        <v>31583.33</v>
      </c>
      <c r="H2617" s="10">
        <v>2</v>
      </c>
    </row>
    <row r="2618" spans="1:8">
      <c r="A2618" s="11" t="s">
        <v>2579</v>
      </c>
      <c r="B2618" s="12" t="s">
        <v>14</v>
      </c>
      <c r="C2618" s="12">
        <v>150</v>
      </c>
      <c r="D2618" s="12">
        <v>0.68500000000000005</v>
      </c>
      <c r="E2618" s="12">
        <v>0.66600000000000004</v>
      </c>
      <c r="F2618" s="12">
        <v>0.58899999999999997</v>
      </c>
      <c r="G2618" s="12">
        <v>32005.7</v>
      </c>
      <c r="H2618" s="13">
        <v>14</v>
      </c>
    </row>
    <row r="2619" spans="1:8">
      <c r="A2619" s="8" t="s">
        <v>2580</v>
      </c>
      <c r="B2619" s="9" t="s">
        <v>24</v>
      </c>
      <c r="C2619" s="9">
        <v>1048</v>
      </c>
      <c r="D2619" s="9">
        <v>0.60499999999999998</v>
      </c>
      <c r="E2619" s="9">
        <v>0.56399999999999995</v>
      </c>
      <c r="F2619" s="9">
        <v>0.51300000000000001</v>
      </c>
      <c r="G2619" s="9">
        <v>8516.5499999999993</v>
      </c>
      <c r="H2619" s="10">
        <v>31</v>
      </c>
    </row>
    <row r="2620" spans="1:8">
      <c r="A2620" s="11" t="s">
        <v>2581</v>
      </c>
      <c r="B2620" s="12" t="s">
        <v>64</v>
      </c>
      <c r="C2620" s="12">
        <v>345</v>
      </c>
      <c r="D2620" s="12">
        <v>0.7</v>
      </c>
      <c r="E2620" s="12">
        <v>0.67200000000000004</v>
      </c>
      <c r="F2620" s="12">
        <v>0.64100000000000001</v>
      </c>
      <c r="G2620" s="12">
        <v>16575.419999999998</v>
      </c>
      <c r="H2620" s="13">
        <v>15</v>
      </c>
    </row>
    <row r="2621" spans="1:8">
      <c r="A2621" s="8" t="s">
        <v>2582</v>
      </c>
      <c r="B2621" s="9" t="s">
        <v>31</v>
      </c>
      <c r="C2621" s="9">
        <v>197</v>
      </c>
      <c r="D2621" s="9">
        <v>0.61599999999999999</v>
      </c>
      <c r="E2621" s="9">
        <v>0.57199999999999995</v>
      </c>
      <c r="F2621" s="9">
        <v>0.54100000000000004</v>
      </c>
      <c r="G2621" s="9">
        <v>12555.22</v>
      </c>
      <c r="H2621" s="10">
        <v>3</v>
      </c>
    </row>
    <row r="2622" spans="1:8">
      <c r="A2622" s="11" t="s">
        <v>2583</v>
      </c>
      <c r="B2622" s="12" t="s">
        <v>14</v>
      </c>
      <c r="C2622" s="12">
        <v>289</v>
      </c>
      <c r="D2622" s="12">
        <v>0.69</v>
      </c>
      <c r="E2622" s="12">
        <v>0.71299999999999997</v>
      </c>
      <c r="F2622" s="12">
        <v>0.57499999999999996</v>
      </c>
      <c r="G2622" s="12">
        <v>23066.12</v>
      </c>
      <c r="H2622" s="13">
        <v>13</v>
      </c>
    </row>
    <row r="2623" spans="1:8">
      <c r="A2623" s="8" t="s">
        <v>2584</v>
      </c>
      <c r="B2623" s="9" t="s">
        <v>59</v>
      </c>
      <c r="C2623" s="9">
        <v>553</v>
      </c>
      <c r="D2623" s="9">
        <v>0.64900000000000002</v>
      </c>
      <c r="E2623" s="9">
        <v>0.63200000000000001</v>
      </c>
      <c r="F2623" s="9">
        <v>0.53700000000000003</v>
      </c>
      <c r="G2623" s="9">
        <v>20179.349999999999</v>
      </c>
      <c r="H2623" s="10">
        <v>13</v>
      </c>
    </row>
    <row r="2624" spans="1:8">
      <c r="A2624" s="11" t="s">
        <v>2585</v>
      </c>
      <c r="B2624" s="12" t="s">
        <v>24</v>
      </c>
      <c r="C2624" s="12">
        <v>911</v>
      </c>
      <c r="D2624" s="12">
        <v>0.61</v>
      </c>
      <c r="E2624" s="12">
        <v>0.60799999999999998</v>
      </c>
      <c r="F2624" s="12">
        <v>0.48699999999999999</v>
      </c>
      <c r="G2624" s="12">
        <v>12076.64</v>
      </c>
      <c r="H2624" s="13">
        <v>2</v>
      </c>
    </row>
    <row r="2625" spans="1:8">
      <c r="A2625" s="8" t="s">
        <v>2586</v>
      </c>
      <c r="B2625" s="9" t="s">
        <v>148</v>
      </c>
      <c r="C2625" s="9">
        <v>591</v>
      </c>
      <c r="D2625" s="9">
        <v>0.64300000000000002</v>
      </c>
      <c r="E2625" s="9">
        <v>0.65400000000000003</v>
      </c>
      <c r="F2625" s="9">
        <v>0.53400000000000003</v>
      </c>
      <c r="G2625" s="9">
        <v>14410.14</v>
      </c>
      <c r="H2625" s="10">
        <v>3</v>
      </c>
    </row>
    <row r="2626" spans="1:8">
      <c r="A2626" s="11" t="s">
        <v>2587</v>
      </c>
      <c r="B2626" s="12" t="s">
        <v>14</v>
      </c>
      <c r="C2626" s="12">
        <v>184</v>
      </c>
      <c r="D2626" s="12">
        <v>0.746</v>
      </c>
      <c r="E2626" s="12">
        <v>0.75700000000000001</v>
      </c>
      <c r="F2626" s="12">
        <v>0.65400000000000003</v>
      </c>
      <c r="G2626" s="12">
        <v>48616.83</v>
      </c>
      <c r="H2626" s="13">
        <v>2</v>
      </c>
    </row>
    <row r="2627" spans="1:8">
      <c r="A2627" s="8" t="s">
        <v>2588</v>
      </c>
      <c r="B2627" s="9" t="s">
        <v>24</v>
      </c>
      <c r="C2627" s="9">
        <v>751</v>
      </c>
      <c r="D2627" s="9">
        <v>0.58399999999999996</v>
      </c>
      <c r="E2627" s="9">
        <v>0.55400000000000005</v>
      </c>
      <c r="F2627" s="9">
        <v>0.49</v>
      </c>
      <c r="G2627" s="9">
        <v>12819.19</v>
      </c>
      <c r="H2627" s="10">
        <v>9</v>
      </c>
    </row>
    <row r="2628" spans="1:8">
      <c r="A2628" s="11" t="s">
        <v>2589</v>
      </c>
      <c r="B2628" s="12" t="s">
        <v>64</v>
      </c>
      <c r="C2628" s="12">
        <v>243</v>
      </c>
      <c r="D2628" s="12">
        <v>0.67500000000000004</v>
      </c>
      <c r="E2628" s="12">
        <v>0.68600000000000005</v>
      </c>
      <c r="F2628" s="12">
        <v>0.54900000000000004</v>
      </c>
      <c r="G2628" s="12">
        <v>16515.54</v>
      </c>
      <c r="H2628" s="13">
        <v>10</v>
      </c>
    </row>
    <row r="2629" spans="1:8">
      <c r="A2629" s="8" t="s">
        <v>2590</v>
      </c>
      <c r="B2629" s="9" t="s">
        <v>59</v>
      </c>
      <c r="C2629" s="9">
        <v>86</v>
      </c>
      <c r="D2629" s="9">
        <v>0.7</v>
      </c>
      <c r="E2629" s="9">
        <v>0.72799999999999998</v>
      </c>
      <c r="F2629" s="9">
        <v>0.58799999999999997</v>
      </c>
      <c r="G2629" s="9">
        <v>38086.769999999997</v>
      </c>
      <c r="H2629" s="10">
        <v>6</v>
      </c>
    </row>
    <row r="2630" spans="1:8">
      <c r="A2630" s="11" t="s">
        <v>2591</v>
      </c>
      <c r="B2630" s="12" t="s">
        <v>14</v>
      </c>
      <c r="C2630" s="12">
        <v>78</v>
      </c>
      <c r="D2630" s="12">
        <v>0.72499999999999998</v>
      </c>
      <c r="E2630" s="12">
        <v>0.70799999999999996</v>
      </c>
      <c r="F2630" s="12">
        <v>0.623</v>
      </c>
      <c r="G2630" s="12">
        <v>60342.82</v>
      </c>
      <c r="H2630" s="13">
        <v>2</v>
      </c>
    </row>
    <row r="2631" spans="1:8">
      <c r="A2631" s="8" t="s">
        <v>2592</v>
      </c>
      <c r="B2631" s="9" t="s">
        <v>22</v>
      </c>
      <c r="C2631" s="9">
        <v>273</v>
      </c>
      <c r="D2631" s="9">
        <v>0.7</v>
      </c>
      <c r="E2631" s="9">
        <v>0.70199999999999996</v>
      </c>
      <c r="F2631" s="9">
        <v>0.60099999999999998</v>
      </c>
      <c r="G2631" s="9">
        <v>26852.36</v>
      </c>
      <c r="H2631" s="10">
        <v>6</v>
      </c>
    </row>
    <row r="2632" spans="1:8">
      <c r="A2632" s="11" t="s">
        <v>2593</v>
      </c>
      <c r="B2632" s="12" t="s">
        <v>14</v>
      </c>
      <c r="C2632" s="12">
        <v>253</v>
      </c>
      <c r="D2632" s="12">
        <v>0.68500000000000005</v>
      </c>
      <c r="E2632" s="12">
        <v>0.69799999999999995</v>
      </c>
      <c r="F2632" s="12">
        <v>0.55300000000000005</v>
      </c>
      <c r="G2632" s="12">
        <v>27160.9</v>
      </c>
      <c r="H2632" s="13">
        <v>8</v>
      </c>
    </row>
    <row r="2633" spans="1:8">
      <c r="A2633" s="8" t="s">
        <v>2594</v>
      </c>
      <c r="B2633" s="9" t="s">
        <v>29</v>
      </c>
      <c r="C2633" s="9">
        <v>274</v>
      </c>
      <c r="D2633" s="9">
        <v>0.69799999999999995</v>
      </c>
      <c r="E2633" s="9">
        <v>0.69199999999999995</v>
      </c>
      <c r="F2633" s="9">
        <v>0.60199999999999998</v>
      </c>
      <c r="G2633" s="9">
        <v>24329.52</v>
      </c>
      <c r="H2633" s="10">
        <v>6</v>
      </c>
    </row>
    <row r="2634" spans="1:8">
      <c r="A2634" s="11" t="s">
        <v>2595</v>
      </c>
      <c r="B2634" s="12" t="s">
        <v>14</v>
      </c>
      <c r="C2634" s="12">
        <v>69</v>
      </c>
      <c r="D2634" s="12">
        <v>0.68400000000000005</v>
      </c>
      <c r="E2634" s="12">
        <v>0.66400000000000003</v>
      </c>
      <c r="F2634" s="12">
        <v>0.57999999999999996</v>
      </c>
      <c r="G2634" s="12">
        <v>49335.44</v>
      </c>
      <c r="H2634" s="13">
        <v>0</v>
      </c>
    </row>
    <row r="2635" spans="1:8">
      <c r="A2635" s="8" t="s">
        <v>2596</v>
      </c>
      <c r="B2635" s="9" t="s">
        <v>94</v>
      </c>
      <c r="C2635" s="9">
        <v>523</v>
      </c>
      <c r="D2635" s="9">
        <v>0.54100000000000004</v>
      </c>
      <c r="E2635" s="9">
        <v>0.52900000000000003</v>
      </c>
      <c r="F2635" s="9">
        <v>0.42099999999999999</v>
      </c>
      <c r="G2635" s="9">
        <v>11758.83</v>
      </c>
      <c r="H2635" s="10">
        <v>27</v>
      </c>
    </row>
    <row r="2636" spans="1:8">
      <c r="A2636" s="11" t="s">
        <v>2597</v>
      </c>
      <c r="B2636" s="12" t="s">
        <v>7</v>
      </c>
      <c r="C2636" s="12">
        <v>411</v>
      </c>
      <c r="D2636" s="12">
        <v>0.74</v>
      </c>
      <c r="E2636" s="12">
        <v>0.72</v>
      </c>
      <c r="F2636" s="12">
        <v>0.67400000000000004</v>
      </c>
      <c r="G2636" s="12">
        <v>25206.39</v>
      </c>
      <c r="H2636" s="13">
        <v>12</v>
      </c>
    </row>
    <row r="2637" spans="1:8">
      <c r="A2637" s="8" t="s">
        <v>2598</v>
      </c>
      <c r="B2637" s="9" t="s">
        <v>16</v>
      </c>
      <c r="C2637" s="9">
        <v>703</v>
      </c>
      <c r="D2637" s="9">
        <v>0.56999999999999995</v>
      </c>
      <c r="E2637" s="9">
        <v>0.56200000000000006</v>
      </c>
      <c r="F2637" s="9">
        <v>0.41499999999999998</v>
      </c>
      <c r="G2637" s="9">
        <v>7353.15</v>
      </c>
      <c r="H2637" s="10">
        <v>28</v>
      </c>
    </row>
    <row r="2638" spans="1:8">
      <c r="A2638" s="11" t="s">
        <v>2599</v>
      </c>
      <c r="B2638" s="12" t="s">
        <v>64</v>
      </c>
      <c r="C2638" s="12">
        <v>469</v>
      </c>
      <c r="D2638" s="12">
        <v>0.72599999999999998</v>
      </c>
      <c r="E2638" s="12">
        <v>0.73299999999999998</v>
      </c>
      <c r="F2638" s="12">
        <v>0.625</v>
      </c>
      <c r="G2638" s="12">
        <v>18648.46</v>
      </c>
      <c r="H2638" s="13">
        <v>3</v>
      </c>
    </row>
    <row r="2639" spans="1:8">
      <c r="A2639" s="8" t="s">
        <v>2600</v>
      </c>
      <c r="B2639" s="9" t="s">
        <v>14</v>
      </c>
      <c r="C2639" s="9">
        <v>148</v>
      </c>
      <c r="D2639" s="9">
        <v>0.74</v>
      </c>
      <c r="E2639" s="9">
        <v>0.747</v>
      </c>
      <c r="F2639" s="9">
        <v>0.64400000000000002</v>
      </c>
      <c r="G2639" s="9">
        <v>37195.29</v>
      </c>
      <c r="H2639" s="10">
        <v>4</v>
      </c>
    </row>
    <row r="2640" spans="1:8">
      <c r="A2640" s="11" t="s">
        <v>2601</v>
      </c>
      <c r="B2640" s="12" t="s">
        <v>114</v>
      </c>
      <c r="C2640" s="12">
        <v>722</v>
      </c>
      <c r="D2640" s="12">
        <v>0.56100000000000005</v>
      </c>
      <c r="E2640" s="12">
        <v>0.56299999999999994</v>
      </c>
      <c r="F2640" s="12">
        <v>0.41699999999999998</v>
      </c>
      <c r="G2640" s="12">
        <v>9822.93</v>
      </c>
      <c r="H2640" s="13">
        <v>19</v>
      </c>
    </row>
    <row r="2641" spans="1:8">
      <c r="A2641" s="8" t="s">
        <v>2602</v>
      </c>
      <c r="B2641" s="9" t="s">
        <v>16</v>
      </c>
      <c r="C2641" s="9">
        <v>380</v>
      </c>
      <c r="D2641" s="9">
        <v>0.68</v>
      </c>
      <c r="E2641" s="9">
        <v>0.67200000000000004</v>
      </c>
      <c r="F2641" s="9">
        <v>0.55400000000000005</v>
      </c>
      <c r="G2641" s="9">
        <v>17817.689999999999</v>
      </c>
      <c r="H2641" s="10">
        <v>3</v>
      </c>
    </row>
    <row r="2642" spans="1:8">
      <c r="A2642" s="11" t="s">
        <v>2603</v>
      </c>
      <c r="B2642" s="12" t="s">
        <v>14</v>
      </c>
      <c r="C2642" s="12">
        <v>214</v>
      </c>
      <c r="D2642" s="12">
        <v>0.71</v>
      </c>
      <c r="E2642" s="12">
        <v>0.73399999999999999</v>
      </c>
      <c r="F2642" s="12">
        <v>0.56699999999999995</v>
      </c>
      <c r="G2642" s="12">
        <v>19827.75</v>
      </c>
      <c r="H2642" s="13">
        <v>6</v>
      </c>
    </row>
    <row r="2643" spans="1:8">
      <c r="A2643" s="8" t="s">
        <v>2604</v>
      </c>
      <c r="B2643" s="9" t="s">
        <v>16</v>
      </c>
      <c r="C2643" s="9">
        <v>377</v>
      </c>
      <c r="D2643" s="9">
        <v>0.67400000000000004</v>
      </c>
      <c r="E2643" s="9">
        <v>0.68600000000000005</v>
      </c>
      <c r="F2643" s="9">
        <v>0.52700000000000002</v>
      </c>
      <c r="G2643" s="9">
        <v>15994.61</v>
      </c>
      <c r="H2643" s="10">
        <v>8</v>
      </c>
    </row>
    <row r="2644" spans="1:8">
      <c r="A2644" s="11" t="s">
        <v>2605</v>
      </c>
      <c r="B2644" s="12" t="s">
        <v>49</v>
      </c>
      <c r="C2644" s="12">
        <v>526</v>
      </c>
      <c r="D2644" s="12">
        <v>0.61299999999999999</v>
      </c>
      <c r="E2644" s="12">
        <v>0.63200000000000001</v>
      </c>
      <c r="F2644" s="12">
        <v>0.45100000000000001</v>
      </c>
      <c r="G2644" s="12">
        <v>15414.13</v>
      </c>
      <c r="H2644" s="13">
        <v>13</v>
      </c>
    </row>
    <row r="2645" spans="1:8">
      <c r="A2645" s="8" t="s">
        <v>2606</v>
      </c>
      <c r="B2645" s="9" t="s">
        <v>82</v>
      </c>
      <c r="C2645" s="9">
        <v>570</v>
      </c>
      <c r="D2645" s="9">
        <v>0.56799999999999995</v>
      </c>
      <c r="E2645" s="9">
        <v>0.55500000000000005</v>
      </c>
      <c r="F2645" s="9">
        <v>0.43</v>
      </c>
      <c r="G2645" s="9">
        <v>10784.91</v>
      </c>
      <c r="H2645" s="10">
        <v>8</v>
      </c>
    </row>
    <row r="2646" spans="1:8">
      <c r="A2646" s="11" t="s">
        <v>2607</v>
      </c>
      <c r="B2646" s="12" t="s">
        <v>24</v>
      </c>
      <c r="C2646" s="12">
        <v>350</v>
      </c>
      <c r="D2646" s="12">
        <v>0.58599999999999997</v>
      </c>
      <c r="E2646" s="12">
        <v>0.54800000000000004</v>
      </c>
      <c r="F2646" s="12">
        <v>0.48</v>
      </c>
      <c r="G2646" s="12">
        <v>9471.91</v>
      </c>
      <c r="H2646" s="13">
        <v>3</v>
      </c>
    </row>
    <row r="2647" spans="1:8">
      <c r="A2647" s="8" t="s">
        <v>2608</v>
      </c>
      <c r="B2647" s="9" t="s">
        <v>33</v>
      </c>
      <c r="C2647" s="9">
        <v>207</v>
      </c>
      <c r="D2647" s="9">
        <v>0.69299999999999995</v>
      </c>
      <c r="E2647" s="9">
        <v>0.76900000000000002</v>
      </c>
      <c r="F2647" s="9">
        <v>0.503</v>
      </c>
      <c r="G2647" s="9">
        <v>32934.5</v>
      </c>
      <c r="H2647" s="10">
        <v>2</v>
      </c>
    </row>
    <row r="2648" spans="1:8">
      <c r="A2648" s="11" t="s">
        <v>2609</v>
      </c>
      <c r="B2648" s="12" t="s">
        <v>275</v>
      </c>
      <c r="C2648" s="12">
        <v>508</v>
      </c>
      <c r="D2648" s="12">
        <v>0.60399999999999998</v>
      </c>
      <c r="E2648" s="12">
        <v>0.58399999999999996</v>
      </c>
      <c r="F2648" s="12">
        <v>0.46600000000000003</v>
      </c>
      <c r="G2648" s="12">
        <v>16119.75</v>
      </c>
      <c r="H2648" s="13">
        <v>8</v>
      </c>
    </row>
    <row r="2649" spans="1:8">
      <c r="A2649" s="8" t="s">
        <v>2610</v>
      </c>
      <c r="B2649" s="9" t="s">
        <v>14</v>
      </c>
      <c r="C2649" s="9">
        <v>45</v>
      </c>
      <c r="D2649" s="9">
        <v>0.624</v>
      </c>
      <c r="E2649" s="9">
        <v>0.68100000000000005</v>
      </c>
      <c r="F2649" s="9">
        <v>0.439</v>
      </c>
      <c r="G2649" s="9">
        <v>19464.150000000001</v>
      </c>
      <c r="H2649" s="10">
        <v>13</v>
      </c>
    </row>
    <row r="2650" spans="1:8">
      <c r="A2650" s="11" t="s">
        <v>2611</v>
      </c>
      <c r="B2650" s="12" t="s">
        <v>64</v>
      </c>
      <c r="C2650" s="12">
        <v>206</v>
      </c>
      <c r="D2650" s="12">
        <v>0.68200000000000005</v>
      </c>
      <c r="E2650" s="12">
        <v>0.67900000000000005</v>
      </c>
      <c r="F2650" s="12">
        <v>0.57499999999999996</v>
      </c>
      <c r="G2650" s="12">
        <v>25862.16</v>
      </c>
      <c r="H2650" s="13">
        <v>9</v>
      </c>
    </row>
    <row r="2651" spans="1:8">
      <c r="A2651" s="8" t="s">
        <v>2612</v>
      </c>
      <c r="B2651" s="9" t="s">
        <v>16</v>
      </c>
      <c r="C2651" s="9">
        <v>326</v>
      </c>
      <c r="D2651" s="9">
        <v>0.68700000000000006</v>
      </c>
      <c r="E2651" s="9">
        <v>0.70099999999999996</v>
      </c>
      <c r="F2651" s="9">
        <v>0.52900000000000003</v>
      </c>
      <c r="G2651" s="9">
        <v>15660.15</v>
      </c>
      <c r="H2651" s="10">
        <v>11</v>
      </c>
    </row>
    <row r="2652" spans="1:8">
      <c r="A2652" s="11" t="s">
        <v>2613</v>
      </c>
      <c r="B2652" s="12" t="s">
        <v>270</v>
      </c>
      <c r="C2652" s="12">
        <v>209</v>
      </c>
      <c r="D2652" s="12">
        <v>0.61899999999999999</v>
      </c>
      <c r="E2652" s="12">
        <v>0.58099999999999996</v>
      </c>
      <c r="F2652" s="12">
        <v>0.50900000000000001</v>
      </c>
      <c r="G2652" s="12">
        <v>13700.76</v>
      </c>
      <c r="H2652" s="13">
        <v>0</v>
      </c>
    </row>
    <row r="2653" spans="1:8">
      <c r="A2653" s="8" t="s">
        <v>2614</v>
      </c>
      <c r="B2653" s="9" t="s">
        <v>59</v>
      </c>
      <c r="C2653" s="9">
        <v>168</v>
      </c>
      <c r="D2653" s="9">
        <v>0.73799999999999999</v>
      </c>
      <c r="E2653" s="9">
        <v>0.73399999999999999</v>
      </c>
      <c r="F2653" s="9">
        <v>0.67900000000000005</v>
      </c>
      <c r="G2653" s="9">
        <v>32050.02</v>
      </c>
      <c r="H2653" s="10">
        <v>3</v>
      </c>
    </row>
    <row r="2654" spans="1:8">
      <c r="A2654" s="11" t="s">
        <v>2615</v>
      </c>
      <c r="B2654" s="12" t="s">
        <v>14</v>
      </c>
      <c r="C2654" s="12">
        <v>193</v>
      </c>
      <c r="D2654" s="12">
        <v>0.59</v>
      </c>
      <c r="E2654" s="12">
        <v>0.63300000000000001</v>
      </c>
      <c r="F2654" s="12">
        <v>0.39</v>
      </c>
      <c r="G2654" s="12">
        <v>14798.63</v>
      </c>
      <c r="H2654" s="13">
        <v>1</v>
      </c>
    </row>
    <row r="2655" spans="1:8">
      <c r="A2655" s="8" t="s">
        <v>2616</v>
      </c>
      <c r="B2655" s="9" t="s">
        <v>19</v>
      </c>
      <c r="C2655" s="9">
        <v>1097</v>
      </c>
      <c r="D2655" s="9">
        <v>0.64</v>
      </c>
      <c r="E2655" s="9">
        <v>0.63600000000000001</v>
      </c>
      <c r="F2655" s="9">
        <v>0.52</v>
      </c>
      <c r="G2655" s="9">
        <v>8039.36</v>
      </c>
      <c r="H2655" s="10">
        <v>14</v>
      </c>
    </row>
    <row r="2656" spans="1:8">
      <c r="A2656" s="11" t="s">
        <v>2617</v>
      </c>
      <c r="B2656" s="12" t="s">
        <v>19</v>
      </c>
      <c r="C2656" s="12">
        <v>1184</v>
      </c>
      <c r="D2656" s="12">
        <v>0.57999999999999996</v>
      </c>
      <c r="E2656" s="12">
        <v>0.54300000000000004</v>
      </c>
      <c r="F2656" s="12">
        <v>0.45400000000000001</v>
      </c>
      <c r="G2656" s="12">
        <v>7009.77</v>
      </c>
      <c r="H2656" s="13">
        <v>11</v>
      </c>
    </row>
    <row r="2657" spans="1:8">
      <c r="A2657" s="8" t="s">
        <v>2618</v>
      </c>
      <c r="B2657" s="9" t="s">
        <v>19</v>
      </c>
      <c r="C2657" s="9">
        <v>936</v>
      </c>
      <c r="D2657" s="9">
        <v>0.65300000000000002</v>
      </c>
      <c r="E2657" s="9">
        <v>0.627</v>
      </c>
      <c r="F2657" s="9">
        <v>0.54800000000000004</v>
      </c>
      <c r="G2657" s="9">
        <v>8805.83</v>
      </c>
      <c r="H2657" s="10">
        <v>6</v>
      </c>
    </row>
    <row r="2658" spans="1:8">
      <c r="A2658" s="11" t="s">
        <v>2619</v>
      </c>
      <c r="B2658" s="12" t="s">
        <v>14</v>
      </c>
      <c r="C2658" s="12">
        <v>340</v>
      </c>
      <c r="D2658" s="12">
        <v>0.71799999999999997</v>
      </c>
      <c r="E2658" s="12">
        <v>0.72199999999999998</v>
      </c>
      <c r="F2658" s="12">
        <v>0.60599999999999998</v>
      </c>
      <c r="G2658" s="12">
        <v>20549.25</v>
      </c>
      <c r="H2658" s="13">
        <v>6</v>
      </c>
    </row>
    <row r="2659" spans="1:8">
      <c r="A2659" s="8" t="s">
        <v>2620</v>
      </c>
      <c r="B2659" s="9" t="s">
        <v>82</v>
      </c>
      <c r="C2659" s="9">
        <v>785</v>
      </c>
      <c r="D2659" s="9">
        <v>0.59099999999999997</v>
      </c>
      <c r="E2659" s="9">
        <v>0.55600000000000005</v>
      </c>
      <c r="F2659" s="9">
        <v>0.47699999999999998</v>
      </c>
      <c r="G2659" s="9">
        <v>12068.24</v>
      </c>
      <c r="H2659" s="10">
        <v>24</v>
      </c>
    </row>
    <row r="2660" spans="1:8">
      <c r="A2660" s="11" t="s">
        <v>2621</v>
      </c>
      <c r="B2660" s="12" t="s">
        <v>14</v>
      </c>
      <c r="C2660" s="12">
        <v>669</v>
      </c>
      <c r="D2660" s="12">
        <v>0.69799999999999995</v>
      </c>
      <c r="E2660" s="12">
        <v>0.7</v>
      </c>
      <c r="F2660" s="12">
        <v>0.58299999999999996</v>
      </c>
      <c r="G2660" s="12">
        <v>15646.31</v>
      </c>
      <c r="H2660" s="13">
        <v>8</v>
      </c>
    </row>
    <row r="2661" spans="1:8">
      <c r="A2661" s="8" t="s">
        <v>2622</v>
      </c>
      <c r="B2661" s="9" t="s">
        <v>14</v>
      </c>
      <c r="C2661" s="9">
        <v>249</v>
      </c>
      <c r="D2661" s="9">
        <v>0.65500000000000003</v>
      </c>
      <c r="E2661" s="9">
        <v>0.68600000000000005</v>
      </c>
      <c r="F2661" s="9">
        <v>0.53400000000000003</v>
      </c>
      <c r="G2661" s="9">
        <v>30185.78</v>
      </c>
      <c r="H2661" s="10">
        <v>7</v>
      </c>
    </row>
    <row r="2662" spans="1:8">
      <c r="A2662" s="11" t="s">
        <v>2623</v>
      </c>
      <c r="B2662" s="12" t="s">
        <v>59</v>
      </c>
      <c r="C2662" s="12">
        <v>249</v>
      </c>
      <c r="D2662" s="12">
        <v>0.77500000000000002</v>
      </c>
      <c r="E2662" s="12">
        <v>0.76</v>
      </c>
      <c r="F2662" s="12">
        <v>0.69599999999999995</v>
      </c>
      <c r="G2662" s="12">
        <v>31113.68</v>
      </c>
      <c r="H2662" s="13">
        <v>11</v>
      </c>
    </row>
    <row r="2663" spans="1:8">
      <c r="A2663" s="8" t="s">
        <v>2624</v>
      </c>
      <c r="B2663" s="9" t="s">
        <v>64</v>
      </c>
      <c r="C2663" s="9">
        <v>248</v>
      </c>
      <c r="D2663" s="9">
        <v>0.69599999999999995</v>
      </c>
      <c r="E2663" s="9">
        <v>0.66800000000000004</v>
      </c>
      <c r="F2663" s="9">
        <v>0.61199999999999999</v>
      </c>
      <c r="G2663" s="9">
        <v>17775.240000000002</v>
      </c>
      <c r="H2663" s="10">
        <v>8</v>
      </c>
    </row>
    <row r="2664" spans="1:8">
      <c r="A2664" s="11" t="s">
        <v>2625</v>
      </c>
      <c r="B2664" s="12" t="s">
        <v>22</v>
      </c>
      <c r="C2664" s="12">
        <v>130</v>
      </c>
      <c r="D2664" s="12">
        <v>0.76</v>
      </c>
      <c r="E2664" s="12">
        <v>0.77800000000000002</v>
      </c>
      <c r="F2664" s="12">
        <v>0.68600000000000005</v>
      </c>
      <c r="G2664" s="12">
        <v>50824.57</v>
      </c>
      <c r="H2664" s="13">
        <v>3</v>
      </c>
    </row>
    <row r="2665" spans="1:8">
      <c r="A2665" s="8" t="s">
        <v>2626</v>
      </c>
      <c r="B2665" s="9" t="s">
        <v>24</v>
      </c>
      <c r="C2665" s="9">
        <v>1023</v>
      </c>
      <c r="D2665" s="9">
        <v>0.58599999999999997</v>
      </c>
      <c r="E2665" s="9">
        <v>0.57099999999999995</v>
      </c>
      <c r="F2665" s="9">
        <v>0.47199999999999998</v>
      </c>
      <c r="G2665" s="9">
        <v>8003.47</v>
      </c>
      <c r="H2665" s="10">
        <v>47</v>
      </c>
    </row>
    <row r="2666" spans="1:8">
      <c r="A2666" s="11" t="s">
        <v>2627</v>
      </c>
      <c r="B2666" s="12" t="s">
        <v>59</v>
      </c>
      <c r="C2666" s="12">
        <v>167</v>
      </c>
      <c r="D2666" s="12">
        <v>0.74299999999999999</v>
      </c>
      <c r="E2666" s="12">
        <v>0.74099999999999999</v>
      </c>
      <c r="F2666" s="12">
        <v>0.64700000000000002</v>
      </c>
      <c r="G2666" s="12">
        <v>26112.59</v>
      </c>
      <c r="H2666" s="13">
        <v>11</v>
      </c>
    </row>
    <row r="2667" spans="1:8">
      <c r="A2667" s="8" t="s">
        <v>2628</v>
      </c>
      <c r="B2667" s="9" t="s">
        <v>19</v>
      </c>
      <c r="C2667" s="9">
        <v>1046</v>
      </c>
      <c r="D2667" s="9">
        <v>0.59</v>
      </c>
      <c r="E2667" s="9">
        <v>0.58099999999999996</v>
      </c>
      <c r="F2667" s="9">
        <v>0.47</v>
      </c>
      <c r="G2667" s="9">
        <v>9024.69</v>
      </c>
      <c r="H2667" s="10">
        <v>18</v>
      </c>
    </row>
    <row r="2668" spans="1:8">
      <c r="A2668" s="11" t="s">
        <v>2629</v>
      </c>
      <c r="B2668" s="12" t="s">
        <v>53</v>
      </c>
      <c r="C2668" s="12">
        <v>545</v>
      </c>
      <c r="D2668" s="12">
        <v>0.67500000000000004</v>
      </c>
      <c r="E2668" s="12">
        <v>0.67700000000000005</v>
      </c>
      <c r="F2668" s="12">
        <v>0.54900000000000004</v>
      </c>
      <c r="G2668" s="12">
        <v>21922.81</v>
      </c>
      <c r="H2668" s="13">
        <v>6</v>
      </c>
    </row>
    <row r="2669" spans="1:8">
      <c r="A2669" s="8" t="s">
        <v>2630</v>
      </c>
      <c r="B2669" s="9" t="s">
        <v>49</v>
      </c>
      <c r="C2669" s="9">
        <v>652</v>
      </c>
      <c r="D2669" s="9">
        <v>0.52600000000000002</v>
      </c>
      <c r="E2669" s="9">
        <v>0.54</v>
      </c>
      <c r="F2669" s="9">
        <v>0.35299999999999998</v>
      </c>
      <c r="G2669" s="9">
        <v>8703.91</v>
      </c>
      <c r="H2669" s="10">
        <v>0</v>
      </c>
    </row>
    <row r="2670" spans="1:8">
      <c r="A2670" s="11" t="s">
        <v>2631</v>
      </c>
      <c r="B2670" s="12" t="s">
        <v>59</v>
      </c>
      <c r="C2670" s="12">
        <v>198</v>
      </c>
      <c r="D2670" s="12">
        <v>0.77</v>
      </c>
      <c r="E2670" s="12">
        <v>0.747</v>
      </c>
      <c r="F2670" s="12">
        <v>0.69799999999999995</v>
      </c>
      <c r="G2670" s="12">
        <v>34909.53</v>
      </c>
      <c r="H2670" s="13">
        <v>6</v>
      </c>
    </row>
    <row r="2671" spans="1:8">
      <c r="A2671" s="8" t="s">
        <v>876</v>
      </c>
      <c r="B2671" s="9" t="s">
        <v>64</v>
      </c>
      <c r="C2671" s="9">
        <v>599</v>
      </c>
      <c r="D2671" s="9">
        <v>0.67900000000000005</v>
      </c>
      <c r="E2671" s="9">
        <v>0.65100000000000002</v>
      </c>
      <c r="F2671" s="9">
        <v>0.59</v>
      </c>
      <c r="G2671" s="9">
        <v>14288.79</v>
      </c>
      <c r="H2671" s="10">
        <v>19</v>
      </c>
    </row>
    <row r="2672" spans="1:8">
      <c r="A2672" s="11" t="s">
        <v>2632</v>
      </c>
      <c r="B2672" s="12" t="s">
        <v>59</v>
      </c>
      <c r="C2672" s="12">
        <v>271</v>
      </c>
      <c r="D2672" s="12">
        <v>0.7</v>
      </c>
      <c r="E2672" s="12">
        <v>0.7</v>
      </c>
      <c r="F2672" s="12">
        <v>0.622</v>
      </c>
      <c r="G2672" s="12">
        <v>28897.39</v>
      </c>
      <c r="H2672" s="13">
        <v>5</v>
      </c>
    </row>
    <row r="2673" spans="1:8">
      <c r="A2673" s="8" t="s">
        <v>2633</v>
      </c>
      <c r="B2673" s="9" t="s">
        <v>24</v>
      </c>
      <c r="C2673" s="9">
        <v>684</v>
      </c>
      <c r="D2673" s="9">
        <v>0.56000000000000005</v>
      </c>
      <c r="E2673" s="9">
        <v>0.55900000000000005</v>
      </c>
      <c r="F2673" s="9">
        <v>0.40600000000000003</v>
      </c>
      <c r="G2673" s="9">
        <v>9874.8700000000008</v>
      </c>
      <c r="H2673" s="10">
        <v>3</v>
      </c>
    </row>
    <row r="2674" spans="1:8">
      <c r="A2674" s="11" t="s">
        <v>2634</v>
      </c>
      <c r="B2674" s="12" t="s">
        <v>14</v>
      </c>
      <c r="C2674" s="12">
        <v>81</v>
      </c>
      <c r="D2674" s="12">
        <v>0.72799999999999998</v>
      </c>
      <c r="E2674" s="12">
        <v>0.72</v>
      </c>
      <c r="F2674" s="12">
        <v>0.627</v>
      </c>
      <c r="G2674" s="12">
        <v>33333.800000000003</v>
      </c>
      <c r="H2674" s="13">
        <v>16</v>
      </c>
    </row>
    <row r="2675" spans="1:8">
      <c r="A2675" s="8" t="s">
        <v>2635</v>
      </c>
      <c r="B2675" s="9" t="s">
        <v>111</v>
      </c>
      <c r="C2675" s="9">
        <v>690</v>
      </c>
      <c r="D2675" s="9">
        <v>0.66200000000000003</v>
      </c>
      <c r="E2675" s="9">
        <v>0.63300000000000001</v>
      </c>
      <c r="F2675" s="9">
        <v>0.57099999999999995</v>
      </c>
      <c r="G2675" s="9">
        <v>16415.52</v>
      </c>
      <c r="H2675" s="10">
        <v>6</v>
      </c>
    </row>
    <row r="2676" spans="1:8">
      <c r="A2676" s="11" t="s">
        <v>2636</v>
      </c>
      <c r="B2676" s="12" t="s">
        <v>49</v>
      </c>
      <c r="C2676" s="12">
        <v>512</v>
      </c>
      <c r="D2676" s="12">
        <v>0.56000000000000005</v>
      </c>
      <c r="E2676" s="12">
        <v>0.53600000000000003</v>
      </c>
      <c r="F2676" s="12">
        <v>0.42699999999999999</v>
      </c>
      <c r="G2676" s="12">
        <v>6921.29</v>
      </c>
      <c r="H2676" s="13">
        <v>47</v>
      </c>
    </row>
    <row r="2677" spans="1:8">
      <c r="A2677" s="8" t="s">
        <v>2637</v>
      </c>
      <c r="B2677" s="9" t="s">
        <v>14</v>
      </c>
      <c r="C2677" s="9">
        <v>70</v>
      </c>
      <c r="D2677" s="9">
        <v>0.72799999999999998</v>
      </c>
      <c r="E2677" s="9">
        <v>0.751</v>
      </c>
      <c r="F2677" s="9">
        <v>0.61799999999999999</v>
      </c>
      <c r="G2677" s="9">
        <v>33982.44</v>
      </c>
      <c r="H2677" s="10">
        <v>8</v>
      </c>
    </row>
    <row r="2678" spans="1:8">
      <c r="A2678" s="11" t="s">
        <v>2638</v>
      </c>
      <c r="B2678" s="12" t="s">
        <v>49</v>
      </c>
      <c r="C2678" s="12">
        <v>821</v>
      </c>
      <c r="D2678" s="12">
        <v>0.60899999999999999</v>
      </c>
      <c r="E2678" s="12">
        <v>0.56999999999999995</v>
      </c>
      <c r="F2678" s="12">
        <v>0.52100000000000002</v>
      </c>
      <c r="G2678" s="12">
        <v>7949.56</v>
      </c>
      <c r="H2678" s="13">
        <v>39</v>
      </c>
    </row>
    <row r="2679" spans="1:8">
      <c r="A2679" s="8" t="s">
        <v>2639</v>
      </c>
      <c r="B2679" s="9" t="s">
        <v>7</v>
      </c>
      <c r="C2679" s="9">
        <v>421</v>
      </c>
      <c r="D2679" s="9">
        <v>0.7</v>
      </c>
      <c r="E2679" s="9">
        <v>0.66400000000000003</v>
      </c>
      <c r="F2679" s="9">
        <v>0.63700000000000001</v>
      </c>
      <c r="G2679" s="9">
        <v>23400.79</v>
      </c>
      <c r="H2679" s="10">
        <v>7</v>
      </c>
    </row>
    <row r="2680" spans="1:8">
      <c r="A2680" s="11" t="s">
        <v>2640</v>
      </c>
      <c r="B2680" s="12" t="s">
        <v>14</v>
      </c>
      <c r="C2680" s="12">
        <v>170</v>
      </c>
      <c r="D2680" s="12">
        <v>0.77</v>
      </c>
      <c r="E2680" s="12">
        <v>0.80500000000000005</v>
      </c>
      <c r="F2680" s="12">
        <v>0.66800000000000004</v>
      </c>
      <c r="G2680" s="12">
        <v>49985.39</v>
      </c>
      <c r="H2680" s="13">
        <v>1</v>
      </c>
    </row>
    <row r="2681" spans="1:8">
      <c r="A2681" s="8" t="s">
        <v>2641</v>
      </c>
      <c r="B2681" s="9" t="s">
        <v>14</v>
      </c>
      <c r="C2681" s="9">
        <v>163</v>
      </c>
      <c r="D2681" s="9">
        <v>0.68</v>
      </c>
      <c r="E2681" s="9">
        <v>0.71599999999999997</v>
      </c>
      <c r="F2681" s="9">
        <v>0.51</v>
      </c>
      <c r="G2681" s="9">
        <v>34034.92</v>
      </c>
      <c r="H2681" s="10">
        <v>19</v>
      </c>
    </row>
    <row r="2682" spans="1:8">
      <c r="A2682" s="11" t="s">
        <v>2642</v>
      </c>
      <c r="B2682" s="12" t="s">
        <v>87</v>
      </c>
      <c r="C2682" s="12">
        <v>825</v>
      </c>
      <c r="D2682" s="12">
        <v>0.57999999999999996</v>
      </c>
      <c r="E2682" s="12">
        <v>0.57199999999999995</v>
      </c>
      <c r="F2682" s="12">
        <v>0.442</v>
      </c>
      <c r="G2682" s="12">
        <v>10912.06</v>
      </c>
      <c r="H2682" s="13">
        <v>10</v>
      </c>
    </row>
    <row r="2683" spans="1:8">
      <c r="A2683" s="8" t="s">
        <v>2643</v>
      </c>
      <c r="B2683" s="9" t="s">
        <v>275</v>
      </c>
      <c r="C2683" s="9">
        <v>769</v>
      </c>
      <c r="D2683" s="9">
        <v>0.59899999999999998</v>
      </c>
      <c r="E2683" s="9">
        <v>0.621</v>
      </c>
      <c r="F2683" s="9">
        <v>0.44800000000000001</v>
      </c>
      <c r="G2683" s="9">
        <v>12047.45</v>
      </c>
      <c r="H2683" s="10">
        <v>18</v>
      </c>
    </row>
    <row r="2684" spans="1:8">
      <c r="A2684" s="11" t="s">
        <v>2644</v>
      </c>
      <c r="B2684" s="12" t="s">
        <v>19</v>
      </c>
      <c r="C2684" s="12">
        <v>369</v>
      </c>
      <c r="D2684" s="12">
        <v>0.61</v>
      </c>
      <c r="E2684" s="12">
        <v>0.53600000000000003</v>
      </c>
      <c r="F2684" s="12">
        <v>0.55300000000000005</v>
      </c>
      <c r="G2684" s="12">
        <v>14721.17</v>
      </c>
      <c r="H2684" s="13">
        <v>20</v>
      </c>
    </row>
    <row r="2685" spans="1:8">
      <c r="A2685" s="8" t="s">
        <v>2645</v>
      </c>
      <c r="B2685" s="9" t="s">
        <v>16</v>
      </c>
      <c r="C2685" s="9">
        <v>340</v>
      </c>
      <c r="D2685" s="9">
        <v>0.69499999999999995</v>
      </c>
      <c r="E2685" s="9">
        <v>0.70499999999999996</v>
      </c>
      <c r="F2685" s="9">
        <v>0.56299999999999994</v>
      </c>
      <c r="G2685" s="9">
        <v>30866.53</v>
      </c>
      <c r="H2685" s="10">
        <v>3</v>
      </c>
    </row>
    <row r="2686" spans="1:8">
      <c r="A2686" s="11" t="s">
        <v>2646</v>
      </c>
      <c r="B2686" s="12" t="s">
        <v>53</v>
      </c>
      <c r="C2686" s="12">
        <v>229</v>
      </c>
      <c r="D2686" s="12">
        <v>0.67</v>
      </c>
      <c r="E2686" s="12">
        <v>0.67600000000000005</v>
      </c>
      <c r="F2686" s="12">
        <v>0.53800000000000003</v>
      </c>
      <c r="G2686" s="12">
        <v>24011.279999999999</v>
      </c>
      <c r="H2686" s="13">
        <v>2</v>
      </c>
    </row>
    <row r="2687" spans="1:8">
      <c r="A2687" s="8" t="s">
        <v>2647</v>
      </c>
      <c r="B2687" s="9" t="s">
        <v>31</v>
      </c>
      <c r="C2687" s="9">
        <v>300</v>
      </c>
      <c r="D2687" s="9">
        <v>0.60099999999999998</v>
      </c>
      <c r="E2687" s="9">
        <v>0.52500000000000002</v>
      </c>
      <c r="F2687" s="9">
        <v>0.53400000000000003</v>
      </c>
      <c r="G2687" s="9">
        <v>13216.04</v>
      </c>
      <c r="H2687" s="10">
        <v>18</v>
      </c>
    </row>
    <row r="2688" spans="1:8">
      <c r="A2688" s="11" t="s">
        <v>2648</v>
      </c>
      <c r="B2688" s="12" t="s">
        <v>64</v>
      </c>
      <c r="C2688" s="12">
        <v>598</v>
      </c>
      <c r="D2688" s="12">
        <v>0.66700000000000004</v>
      </c>
      <c r="E2688" s="12">
        <v>0.64800000000000002</v>
      </c>
      <c r="F2688" s="12">
        <v>0.56200000000000006</v>
      </c>
      <c r="G2688" s="12">
        <v>9047.41</v>
      </c>
      <c r="H2688" s="13">
        <v>13</v>
      </c>
    </row>
    <row r="2689" spans="1:8">
      <c r="A2689" s="8" t="s">
        <v>876</v>
      </c>
      <c r="B2689" s="9" t="s">
        <v>22</v>
      </c>
      <c r="C2689" s="9">
        <v>112</v>
      </c>
      <c r="D2689" s="9">
        <v>0.72</v>
      </c>
      <c r="E2689" s="9">
        <v>0.68700000000000006</v>
      </c>
      <c r="F2689" s="9">
        <v>0.67300000000000004</v>
      </c>
      <c r="G2689" s="9">
        <v>47793.42</v>
      </c>
      <c r="H2689" s="10">
        <v>3</v>
      </c>
    </row>
    <row r="2690" spans="1:8">
      <c r="A2690" s="11" t="s">
        <v>2649</v>
      </c>
      <c r="B2690" s="12" t="s">
        <v>33</v>
      </c>
      <c r="C2690" s="12">
        <v>290</v>
      </c>
      <c r="D2690" s="12">
        <v>0.69</v>
      </c>
      <c r="E2690" s="12">
        <v>0.68300000000000005</v>
      </c>
      <c r="F2690" s="12">
        <v>0.59099999999999997</v>
      </c>
      <c r="G2690" s="12">
        <v>34726.83</v>
      </c>
      <c r="H2690" s="13">
        <v>4</v>
      </c>
    </row>
    <row r="2691" spans="1:8">
      <c r="A2691" s="8" t="s">
        <v>2650</v>
      </c>
      <c r="B2691" s="9" t="s">
        <v>16</v>
      </c>
      <c r="C2691" s="9">
        <v>480</v>
      </c>
      <c r="D2691" s="9">
        <v>0.69</v>
      </c>
      <c r="E2691" s="9">
        <v>0.73599999999999999</v>
      </c>
      <c r="F2691" s="9">
        <v>0.52500000000000002</v>
      </c>
      <c r="G2691" s="9">
        <v>17039.509999999998</v>
      </c>
      <c r="H2691" s="10">
        <v>6</v>
      </c>
    </row>
    <row r="2692" spans="1:8">
      <c r="A2692" s="11" t="s">
        <v>2651</v>
      </c>
      <c r="B2692" s="12" t="s">
        <v>14</v>
      </c>
      <c r="C2692" s="12">
        <v>151</v>
      </c>
      <c r="D2692" s="12">
        <v>0.77700000000000002</v>
      </c>
      <c r="E2692" s="12">
        <v>0.78500000000000003</v>
      </c>
      <c r="F2692" s="12">
        <v>0.71</v>
      </c>
      <c r="G2692" s="12">
        <v>41068.959999999999</v>
      </c>
      <c r="H2692" s="13">
        <v>12</v>
      </c>
    </row>
    <row r="2693" spans="1:8">
      <c r="A2693" s="8" t="s">
        <v>2652</v>
      </c>
      <c r="B2693" s="9" t="s">
        <v>114</v>
      </c>
      <c r="C2693" s="9">
        <v>717</v>
      </c>
      <c r="D2693" s="9">
        <v>0.58799999999999997</v>
      </c>
      <c r="E2693" s="9">
        <v>0.58099999999999996</v>
      </c>
      <c r="F2693" s="9">
        <v>0.442</v>
      </c>
      <c r="G2693" s="9">
        <v>9730.56</v>
      </c>
      <c r="H2693" s="10">
        <v>5</v>
      </c>
    </row>
    <row r="2694" spans="1:8">
      <c r="A2694" s="11" t="s">
        <v>1595</v>
      </c>
      <c r="B2694" s="12" t="s">
        <v>14</v>
      </c>
      <c r="C2694" s="12">
        <v>142</v>
      </c>
      <c r="D2694" s="12">
        <v>0.71</v>
      </c>
      <c r="E2694" s="12">
        <v>0.71099999999999997</v>
      </c>
      <c r="F2694" s="12">
        <v>0.56799999999999995</v>
      </c>
      <c r="G2694" s="12">
        <v>38442.959999999999</v>
      </c>
      <c r="H2694" s="13">
        <v>9</v>
      </c>
    </row>
    <row r="2695" spans="1:8">
      <c r="A2695" s="8" t="s">
        <v>2653</v>
      </c>
      <c r="B2695" s="9" t="s">
        <v>24</v>
      </c>
      <c r="C2695" s="9">
        <v>548</v>
      </c>
      <c r="D2695" s="9">
        <v>0.60099999999999998</v>
      </c>
      <c r="E2695" s="9">
        <v>0.61799999999999999</v>
      </c>
      <c r="F2695" s="9">
        <v>0.46700000000000003</v>
      </c>
      <c r="G2695" s="9">
        <v>9164.48</v>
      </c>
      <c r="H2695" s="10">
        <v>36</v>
      </c>
    </row>
    <row r="2696" spans="1:8">
      <c r="A2696" s="11" t="s">
        <v>2654</v>
      </c>
      <c r="B2696" s="12" t="s">
        <v>49</v>
      </c>
      <c r="C2696" s="12">
        <v>836</v>
      </c>
      <c r="D2696" s="12">
        <v>0.56999999999999995</v>
      </c>
      <c r="E2696" s="12">
        <v>0.53400000000000003</v>
      </c>
      <c r="F2696" s="12">
        <v>0.45400000000000001</v>
      </c>
      <c r="G2696" s="12">
        <v>7315.95</v>
      </c>
      <c r="H2696" s="13">
        <v>28</v>
      </c>
    </row>
    <row r="2697" spans="1:8">
      <c r="A2697" s="8" t="s">
        <v>2655</v>
      </c>
      <c r="B2697" s="9" t="s">
        <v>59</v>
      </c>
      <c r="C2697" s="9">
        <v>269</v>
      </c>
      <c r="D2697" s="9">
        <v>0.64</v>
      </c>
      <c r="E2697" s="9">
        <v>0.64800000000000002</v>
      </c>
      <c r="F2697" s="9">
        <v>0.52800000000000002</v>
      </c>
      <c r="G2697" s="9">
        <v>28969.61</v>
      </c>
      <c r="H2697" s="10">
        <v>2</v>
      </c>
    </row>
    <row r="2698" spans="1:8">
      <c r="A2698" s="11" t="s">
        <v>2656</v>
      </c>
      <c r="B2698" s="12" t="s">
        <v>14</v>
      </c>
      <c r="C2698" s="12">
        <v>145</v>
      </c>
      <c r="D2698" s="12">
        <v>0.76</v>
      </c>
      <c r="E2698" s="12">
        <v>0.753</v>
      </c>
      <c r="F2698" s="12">
        <v>0.69099999999999995</v>
      </c>
      <c r="G2698" s="12">
        <v>37138.53</v>
      </c>
      <c r="H2698" s="13">
        <v>9</v>
      </c>
    </row>
    <row r="2699" spans="1:8">
      <c r="A2699" s="8" t="s">
        <v>2657</v>
      </c>
      <c r="B2699" s="9" t="s">
        <v>114</v>
      </c>
      <c r="C2699" s="9">
        <v>320</v>
      </c>
      <c r="D2699" s="9">
        <v>0.53900000000000003</v>
      </c>
      <c r="E2699" s="9">
        <v>0.52700000000000002</v>
      </c>
      <c r="F2699" s="9">
        <v>0.38100000000000001</v>
      </c>
      <c r="G2699" s="9">
        <v>10476.780000000001</v>
      </c>
      <c r="H2699" s="10">
        <v>1</v>
      </c>
    </row>
    <row r="2700" spans="1:8">
      <c r="A2700" s="11" t="s">
        <v>2658</v>
      </c>
      <c r="B2700" s="12" t="s">
        <v>16</v>
      </c>
      <c r="C2700" s="12">
        <v>632</v>
      </c>
      <c r="D2700" s="12">
        <v>0.66500000000000004</v>
      </c>
      <c r="E2700" s="12">
        <v>0.67500000000000004</v>
      </c>
      <c r="F2700" s="12">
        <v>0.52200000000000002</v>
      </c>
      <c r="G2700" s="12">
        <v>15317.5</v>
      </c>
      <c r="H2700" s="13">
        <v>11</v>
      </c>
    </row>
    <row r="2701" spans="1:8">
      <c r="A2701" s="8" t="s">
        <v>2659</v>
      </c>
      <c r="B2701" s="9" t="s">
        <v>53</v>
      </c>
      <c r="C2701" s="9">
        <v>217</v>
      </c>
      <c r="D2701" s="9">
        <v>0.71099999999999997</v>
      </c>
      <c r="E2701" s="9">
        <v>0.68899999999999995</v>
      </c>
      <c r="F2701" s="9">
        <v>0.626</v>
      </c>
      <c r="G2701" s="9">
        <v>34662.25</v>
      </c>
      <c r="H2701" s="10">
        <v>4</v>
      </c>
    </row>
    <row r="2702" spans="1:8">
      <c r="A2702" s="11" t="s">
        <v>2660</v>
      </c>
      <c r="B2702" s="12" t="s">
        <v>33</v>
      </c>
      <c r="C2702" s="12">
        <v>246</v>
      </c>
      <c r="D2702" s="12">
        <v>0.67</v>
      </c>
      <c r="E2702" s="12">
        <v>0.68400000000000005</v>
      </c>
      <c r="F2702" s="12">
        <v>0.51800000000000002</v>
      </c>
      <c r="G2702" s="12">
        <v>26788.69</v>
      </c>
      <c r="H2702" s="13">
        <v>3</v>
      </c>
    </row>
    <row r="2703" spans="1:8">
      <c r="A2703" s="8" t="s">
        <v>2661</v>
      </c>
      <c r="B2703" s="9" t="s">
        <v>24</v>
      </c>
      <c r="C2703" s="9">
        <v>295</v>
      </c>
      <c r="D2703" s="9">
        <v>0.61399999999999999</v>
      </c>
      <c r="E2703" s="9">
        <v>0.64100000000000001</v>
      </c>
      <c r="F2703" s="9">
        <v>0.46700000000000003</v>
      </c>
      <c r="G2703" s="9">
        <v>23738.97</v>
      </c>
      <c r="H2703" s="10">
        <v>1</v>
      </c>
    </row>
    <row r="2704" spans="1:8">
      <c r="A2704" s="11" t="s">
        <v>2662</v>
      </c>
      <c r="B2704" s="12" t="s">
        <v>72</v>
      </c>
      <c r="C2704" s="12">
        <v>995</v>
      </c>
      <c r="D2704" s="12">
        <v>0.60599999999999998</v>
      </c>
      <c r="E2704" s="12">
        <v>0.57399999999999995</v>
      </c>
      <c r="F2704" s="12">
        <v>0.51800000000000002</v>
      </c>
      <c r="G2704" s="12">
        <v>8854.3700000000008</v>
      </c>
      <c r="H2704" s="13">
        <v>5</v>
      </c>
    </row>
    <row r="2705" spans="1:8">
      <c r="A2705" s="8" t="s">
        <v>2663</v>
      </c>
      <c r="B2705" s="9" t="s">
        <v>49</v>
      </c>
      <c r="C2705" s="9">
        <v>872</v>
      </c>
      <c r="D2705" s="9">
        <v>0.50900000000000001</v>
      </c>
      <c r="E2705" s="9">
        <v>0.51</v>
      </c>
      <c r="F2705" s="9">
        <v>0.33300000000000002</v>
      </c>
      <c r="G2705" s="9">
        <v>6445.26</v>
      </c>
      <c r="H2705" s="10">
        <v>0</v>
      </c>
    </row>
    <row r="2706" spans="1:8">
      <c r="A2706" s="11" t="s">
        <v>2664</v>
      </c>
      <c r="B2706" s="12" t="s">
        <v>49</v>
      </c>
      <c r="C2706" s="12">
        <v>987</v>
      </c>
      <c r="D2706" s="12">
        <v>0.56200000000000006</v>
      </c>
      <c r="E2706" s="12">
        <v>0.55800000000000005</v>
      </c>
      <c r="F2706" s="12">
        <v>0.41199999999999998</v>
      </c>
      <c r="G2706" s="12">
        <v>6948.87</v>
      </c>
      <c r="H2706" s="13">
        <v>0</v>
      </c>
    </row>
    <row r="2707" spans="1:8">
      <c r="A2707" s="8" t="s">
        <v>2665</v>
      </c>
      <c r="B2707" s="9" t="s">
        <v>148</v>
      </c>
      <c r="C2707" s="9">
        <v>644</v>
      </c>
      <c r="D2707" s="9">
        <v>0.61099999999999999</v>
      </c>
      <c r="E2707" s="9">
        <v>0.61599999999999999</v>
      </c>
      <c r="F2707" s="9">
        <v>0.49299999999999999</v>
      </c>
      <c r="G2707" s="9">
        <v>12102.82</v>
      </c>
      <c r="H2707" s="10">
        <v>10</v>
      </c>
    </row>
    <row r="2708" spans="1:8">
      <c r="A2708" s="11" t="s">
        <v>2666</v>
      </c>
      <c r="B2708" s="12" t="s">
        <v>16</v>
      </c>
      <c r="C2708" s="12">
        <v>964</v>
      </c>
      <c r="D2708" s="12">
        <v>0.64200000000000002</v>
      </c>
      <c r="E2708" s="12">
        <v>0.624</v>
      </c>
      <c r="F2708" s="12">
        <v>0.53</v>
      </c>
      <c r="G2708" s="12">
        <v>10567.85</v>
      </c>
      <c r="H2708" s="13">
        <v>18</v>
      </c>
    </row>
    <row r="2709" spans="1:8">
      <c r="A2709" s="8" t="s">
        <v>2667</v>
      </c>
      <c r="B2709" s="9" t="s">
        <v>64</v>
      </c>
      <c r="C2709" s="9">
        <v>322</v>
      </c>
      <c r="D2709" s="9">
        <v>0.67</v>
      </c>
      <c r="E2709" s="9">
        <v>0.68500000000000005</v>
      </c>
      <c r="F2709" s="9">
        <v>0.54100000000000004</v>
      </c>
      <c r="G2709" s="9">
        <v>15993.99</v>
      </c>
      <c r="H2709" s="10">
        <v>1</v>
      </c>
    </row>
    <row r="2710" spans="1:8">
      <c r="A2710" s="11" t="s">
        <v>2668</v>
      </c>
      <c r="B2710" s="12" t="s">
        <v>22</v>
      </c>
      <c r="C2710" s="12">
        <v>346</v>
      </c>
      <c r="D2710" s="12">
        <v>0.71</v>
      </c>
      <c r="E2710" s="12">
        <v>0.69799999999999995</v>
      </c>
      <c r="F2710" s="12">
        <v>0.623</v>
      </c>
      <c r="G2710" s="12">
        <v>22224.25</v>
      </c>
      <c r="H2710" s="13">
        <v>2</v>
      </c>
    </row>
    <row r="2711" spans="1:8">
      <c r="A2711" s="8" t="s">
        <v>2669</v>
      </c>
      <c r="B2711" s="9" t="s">
        <v>64</v>
      </c>
      <c r="C2711" s="9">
        <v>140</v>
      </c>
      <c r="D2711" s="9">
        <v>0.68400000000000005</v>
      </c>
      <c r="E2711" s="9">
        <v>0.69599999999999995</v>
      </c>
      <c r="F2711" s="9">
        <v>0.56799999999999995</v>
      </c>
      <c r="G2711" s="9">
        <v>18192.73</v>
      </c>
      <c r="H2711" s="10">
        <v>7</v>
      </c>
    </row>
    <row r="2712" spans="1:8">
      <c r="A2712" s="11" t="s">
        <v>2670</v>
      </c>
      <c r="B2712" s="12" t="s">
        <v>53</v>
      </c>
      <c r="C2712" s="12">
        <v>301</v>
      </c>
      <c r="D2712" s="12">
        <v>0.67</v>
      </c>
      <c r="E2712" s="12">
        <v>0.67200000000000004</v>
      </c>
      <c r="F2712" s="12">
        <v>0.56200000000000006</v>
      </c>
      <c r="G2712" s="12">
        <v>26382.55</v>
      </c>
      <c r="H2712" s="13">
        <v>8</v>
      </c>
    </row>
    <row r="2713" spans="1:8">
      <c r="A2713" s="8" t="s">
        <v>2671</v>
      </c>
      <c r="B2713" s="9" t="s">
        <v>14</v>
      </c>
      <c r="C2713" s="9">
        <v>87</v>
      </c>
      <c r="D2713" s="9">
        <v>0.76</v>
      </c>
      <c r="E2713" s="9">
        <v>0.79100000000000004</v>
      </c>
      <c r="F2713" s="9">
        <v>0.66400000000000003</v>
      </c>
      <c r="G2713" s="9">
        <v>46318.73</v>
      </c>
      <c r="H2713" s="10">
        <v>3</v>
      </c>
    </row>
    <row r="2714" spans="1:8">
      <c r="A2714" s="11" t="s">
        <v>2672</v>
      </c>
      <c r="B2714" s="12" t="s">
        <v>114</v>
      </c>
      <c r="C2714" s="12">
        <v>603</v>
      </c>
      <c r="D2714" s="12">
        <v>0.621</v>
      </c>
      <c r="E2714" s="12">
        <v>0.625</v>
      </c>
      <c r="F2714" s="12">
        <v>0.48399999999999999</v>
      </c>
      <c r="G2714" s="12">
        <v>11306.59</v>
      </c>
      <c r="H2714" s="13">
        <v>3</v>
      </c>
    </row>
    <row r="2715" spans="1:8">
      <c r="A2715" s="8" t="s">
        <v>2673</v>
      </c>
      <c r="B2715" s="9" t="s">
        <v>59</v>
      </c>
      <c r="C2715" s="9">
        <v>208</v>
      </c>
      <c r="D2715" s="9">
        <v>0.75700000000000001</v>
      </c>
      <c r="E2715" s="9">
        <v>0.72599999999999998</v>
      </c>
      <c r="F2715" s="9">
        <v>0.68100000000000005</v>
      </c>
      <c r="G2715" s="9">
        <v>17933.79</v>
      </c>
      <c r="H2715" s="10">
        <v>11</v>
      </c>
    </row>
    <row r="2716" spans="1:8">
      <c r="A2716" s="11" t="s">
        <v>2674</v>
      </c>
      <c r="B2716" s="12" t="s">
        <v>14</v>
      </c>
      <c r="C2716" s="12">
        <v>90</v>
      </c>
      <c r="D2716" s="12">
        <v>0.74</v>
      </c>
      <c r="E2716" s="12">
        <v>0.76600000000000001</v>
      </c>
      <c r="F2716" s="12">
        <v>0.59299999999999997</v>
      </c>
      <c r="G2716" s="12">
        <v>41791.910000000003</v>
      </c>
      <c r="H2716" s="13">
        <v>6</v>
      </c>
    </row>
    <row r="2717" spans="1:8">
      <c r="A2717" s="8" t="s">
        <v>2675</v>
      </c>
      <c r="B2717" s="9" t="s">
        <v>7</v>
      </c>
      <c r="C2717" s="9">
        <v>430</v>
      </c>
      <c r="D2717" s="9">
        <v>0.7</v>
      </c>
      <c r="E2717" s="9">
        <v>0.70699999999999996</v>
      </c>
      <c r="F2717" s="9">
        <v>0.58499999999999996</v>
      </c>
      <c r="G2717" s="9">
        <v>15749.4</v>
      </c>
      <c r="H2717" s="10">
        <v>17</v>
      </c>
    </row>
    <row r="2718" spans="1:8">
      <c r="A2718" s="11" t="s">
        <v>2676</v>
      </c>
      <c r="B2718" s="12" t="s">
        <v>14</v>
      </c>
      <c r="C2718" s="12">
        <v>126</v>
      </c>
      <c r="D2718" s="12">
        <v>0.72599999999999998</v>
      </c>
      <c r="E2718" s="12">
        <v>0.73399999999999999</v>
      </c>
      <c r="F2718" s="12">
        <v>0.628</v>
      </c>
      <c r="G2718" s="12">
        <v>34722.449999999997</v>
      </c>
      <c r="H2718" s="13">
        <v>5</v>
      </c>
    </row>
    <row r="2719" spans="1:8">
      <c r="A2719" s="8" t="s">
        <v>2344</v>
      </c>
      <c r="B2719" s="9" t="s">
        <v>19</v>
      </c>
      <c r="C2719" s="9">
        <v>545</v>
      </c>
      <c r="D2719" s="9">
        <v>0.56999999999999995</v>
      </c>
      <c r="E2719" s="9">
        <v>0.56499999999999995</v>
      </c>
      <c r="F2719" s="9">
        <v>0.42599999999999999</v>
      </c>
      <c r="G2719" s="9">
        <v>8937.2900000000009</v>
      </c>
      <c r="H2719" s="10">
        <v>1</v>
      </c>
    </row>
    <row r="2720" spans="1:8">
      <c r="A2720" s="11" t="s">
        <v>2677</v>
      </c>
      <c r="B2720" s="12" t="s">
        <v>64</v>
      </c>
      <c r="C2720" s="12">
        <v>130</v>
      </c>
      <c r="D2720" s="12">
        <v>0.626</v>
      </c>
      <c r="E2720" s="12">
        <v>0.64600000000000002</v>
      </c>
      <c r="F2720" s="12">
        <v>0.47699999999999998</v>
      </c>
      <c r="G2720" s="12">
        <v>15562.7</v>
      </c>
      <c r="H2720" s="13">
        <v>13</v>
      </c>
    </row>
    <row r="2721" spans="1:8">
      <c r="A2721" s="8" t="s">
        <v>2678</v>
      </c>
      <c r="B2721" s="9" t="s">
        <v>148</v>
      </c>
      <c r="C2721" s="9">
        <v>292</v>
      </c>
      <c r="D2721" s="9">
        <v>0.59799999999999998</v>
      </c>
      <c r="E2721" s="9">
        <v>0.64400000000000002</v>
      </c>
      <c r="F2721" s="9">
        <v>0.42699999999999999</v>
      </c>
      <c r="G2721" s="9">
        <v>15858.71</v>
      </c>
      <c r="H2721" s="10">
        <v>5</v>
      </c>
    </row>
    <row r="2722" spans="1:8">
      <c r="A2722" s="11" t="s">
        <v>2679</v>
      </c>
      <c r="B2722" s="12" t="s">
        <v>14</v>
      </c>
      <c r="C2722" s="12">
        <v>156</v>
      </c>
      <c r="D2722" s="12">
        <v>0.747</v>
      </c>
      <c r="E2722" s="12">
        <v>0.748</v>
      </c>
      <c r="F2722" s="12">
        <v>0.68200000000000005</v>
      </c>
      <c r="G2722" s="12">
        <v>33423.089999999997</v>
      </c>
      <c r="H2722" s="13">
        <v>1</v>
      </c>
    </row>
    <row r="2723" spans="1:8">
      <c r="A2723" s="8" t="s">
        <v>2680</v>
      </c>
      <c r="B2723" s="9" t="s">
        <v>22</v>
      </c>
      <c r="C2723" s="9">
        <v>129</v>
      </c>
      <c r="D2723" s="9">
        <v>0.74</v>
      </c>
      <c r="E2723" s="9">
        <v>0.70799999999999996</v>
      </c>
      <c r="F2723" s="9">
        <v>0.68</v>
      </c>
      <c r="G2723" s="9">
        <v>36746.26</v>
      </c>
      <c r="H2723" s="10">
        <v>7</v>
      </c>
    </row>
    <row r="2724" spans="1:8">
      <c r="A2724" s="11" t="s">
        <v>2681</v>
      </c>
      <c r="B2724" s="12" t="s">
        <v>16</v>
      </c>
      <c r="C2724" s="12">
        <v>593</v>
      </c>
      <c r="D2724" s="12">
        <v>0.68</v>
      </c>
      <c r="E2724" s="12">
        <v>0.69399999999999995</v>
      </c>
      <c r="F2724" s="12">
        <v>0.54300000000000004</v>
      </c>
      <c r="G2724" s="12">
        <v>10330</v>
      </c>
      <c r="H2724" s="13">
        <v>16</v>
      </c>
    </row>
    <row r="2725" spans="1:8">
      <c r="A2725" s="8" t="s">
        <v>2682</v>
      </c>
      <c r="B2725" s="9" t="s">
        <v>19</v>
      </c>
      <c r="C2725" s="9">
        <v>849</v>
      </c>
      <c r="D2725" s="9">
        <v>0.54100000000000004</v>
      </c>
      <c r="E2725" s="9">
        <v>0.54300000000000004</v>
      </c>
      <c r="F2725" s="9">
        <v>0.40300000000000002</v>
      </c>
      <c r="G2725" s="9">
        <v>8029.51</v>
      </c>
      <c r="H2725" s="10">
        <v>8</v>
      </c>
    </row>
    <row r="2726" spans="1:8">
      <c r="A2726" s="11" t="s">
        <v>2683</v>
      </c>
      <c r="B2726" s="12" t="s">
        <v>14</v>
      </c>
      <c r="C2726" s="12">
        <v>124</v>
      </c>
      <c r="D2726" s="12">
        <v>0.73199999999999998</v>
      </c>
      <c r="E2726" s="12">
        <v>0.70199999999999996</v>
      </c>
      <c r="F2726" s="12">
        <v>0.65700000000000003</v>
      </c>
      <c r="G2726" s="12">
        <v>49217.66</v>
      </c>
      <c r="H2726" s="13">
        <v>7</v>
      </c>
    </row>
    <row r="2727" spans="1:8">
      <c r="A2727" s="8" t="s">
        <v>2684</v>
      </c>
      <c r="B2727" s="9" t="s">
        <v>59</v>
      </c>
      <c r="C2727" s="9">
        <v>163</v>
      </c>
      <c r="D2727" s="9">
        <v>0.73599999999999999</v>
      </c>
      <c r="E2727" s="9">
        <v>0.749</v>
      </c>
      <c r="F2727" s="9">
        <v>0.63</v>
      </c>
      <c r="G2727" s="9">
        <v>30493.9</v>
      </c>
      <c r="H2727" s="10">
        <v>4</v>
      </c>
    </row>
    <row r="2728" spans="1:8">
      <c r="A2728" s="11" t="s">
        <v>2685</v>
      </c>
      <c r="B2728" s="12" t="s">
        <v>22</v>
      </c>
      <c r="C2728" s="12">
        <v>152</v>
      </c>
      <c r="D2728" s="12">
        <v>0.64200000000000002</v>
      </c>
      <c r="E2728" s="12">
        <v>0.61399999999999999</v>
      </c>
      <c r="F2728" s="12">
        <v>0.51700000000000002</v>
      </c>
      <c r="G2728" s="12">
        <v>16492.38</v>
      </c>
      <c r="H2728" s="13">
        <v>15</v>
      </c>
    </row>
    <row r="2729" spans="1:8">
      <c r="A2729" s="8" t="s">
        <v>2686</v>
      </c>
      <c r="B2729" s="9" t="s">
        <v>14</v>
      </c>
      <c r="C2729" s="9">
        <v>126</v>
      </c>
      <c r="D2729" s="9">
        <v>0.73799999999999999</v>
      </c>
      <c r="E2729" s="9">
        <v>0.73299999999999998</v>
      </c>
      <c r="F2729" s="9">
        <v>0.64300000000000002</v>
      </c>
      <c r="G2729" s="9">
        <v>33403.019999999997</v>
      </c>
      <c r="H2729" s="10">
        <v>17</v>
      </c>
    </row>
    <row r="2730" spans="1:8">
      <c r="A2730" s="11" t="s">
        <v>2687</v>
      </c>
      <c r="B2730" s="12" t="s">
        <v>94</v>
      </c>
      <c r="C2730" s="12">
        <v>979</v>
      </c>
      <c r="D2730" s="12">
        <v>0.56499999999999995</v>
      </c>
      <c r="E2730" s="12">
        <v>0.56799999999999995</v>
      </c>
      <c r="F2730" s="12">
        <v>0.42199999999999999</v>
      </c>
      <c r="G2730" s="12">
        <v>9064.7000000000007</v>
      </c>
      <c r="H2730" s="13">
        <v>4</v>
      </c>
    </row>
    <row r="2731" spans="1:8">
      <c r="A2731" s="8" t="s">
        <v>2688</v>
      </c>
      <c r="B2731" s="9" t="s">
        <v>14</v>
      </c>
      <c r="C2731" s="9">
        <v>41</v>
      </c>
      <c r="D2731" s="9">
        <v>0.63100000000000001</v>
      </c>
      <c r="E2731" s="9">
        <v>0.69699999999999995</v>
      </c>
      <c r="F2731" s="9">
        <v>0.45600000000000002</v>
      </c>
      <c r="G2731" s="9">
        <v>18911.580000000002</v>
      </c>
      <c r="H2731" s="10">
        <v>16</v>
      </c>
    </row>
    <row r="2732" spans="1:8">
      <c r="A2732" s="11" t="s">
        <v>2689</v>
      </c>
      <c r="B2732" s="12" t="s">
        <v>22</v>
      </c>
      <c r="C2732" s="12">
        <v>218</v>
      </c>
      <c r="D2732" s="12">
        <v>0.66</v>
      </c>
      <c r="E2732" s="12">
        <v>0.64600000000000002</v>
      </c>
      <c r="F2732" s="12">
        <v>0.55800000000000005</v>
      </c>
      <c r="G2732" s="12">
        <v>30397.32</v>
      </c>
      <c r="H2732" s="13">
        <v>0</v>
      </c>
    </row>
    <row r="2733" spans="1:8">
      <c r="A2733" s="8" t="s">
        <v>2690</v>
      </c>
      <c r="B2733" s="9" t="s">
        <v>148</v>
      </c>
      <c r="C2733" s="9">
        <v>351</v>
      </c>
      <c r="D2733" s="9">
        <v>0.60899999999999999</v>
      </c>
      <c r="E2733" s="9">
        <v>0.621</v>
      </c>
      <c r="F2733" s="9">
        <v>0.47099999999999997</v>
      </c>
      <c r="G2733" s="9">
        <v>14893.19</v>
      </c>
      <c r="H2733" s="10">
        <v>2</v>
      </c>
    </row>
    <row r="2734" spans="1:8">
      <c r="A2734" s="11" t="s">
        <v>2691</v>
      </c>
      <c r="B2734" s="12" t="s">
        <v>53</v>
      </c>
      <c r="C2734" s="12">
        <v>309</v>
      </c>
      <c r="D2734" s="12">
        <v>0.67</v>
      </c>
      <c r="E2734" s="12">
        <v>0.66500000000000004</v>
      </c>
      <c r="F2734" s="12">
        <v>0.57299999999999995</v>
      </c>
      <c r="G2734" s="12">
        <v>25000.799999999999</v>
      </c>
      <c r="H2734" s="13">
        <v>6</v>
      </c>
    </row>
    <row r="2735" spans="1:8">
      <c r="A2735" s="8" t="s">
        <v>2692</v>
      </c>
      <c r="B2735" s="9" t="s">
        <v>14</v>
      </c>
      <c r="C2735" s="9">
        <v>248</v>
      </c>
      <c r="D2735" s="9">
        <v>0.69</v>
      </c>
      <c r="E2735" s="9">
        <v>0.69899999999999995</v>
      </c>
      <c r="F2735" s="9">
        <v>0.56499999999999995</v>
      </c>
      <c r="G2735" s="9">
        <v>18330.61</v>
      </c>
      <c r="H2735" s="10">
        <v>5</v>
      </c>
    </row>
    <row r="2736" spans="1:8">
      <c r="A2736" s="11" t="s">
        <v>2693</v>
      </c>
      <c r="B2736" s="12" t="s">
        <v>59</v>
      </c>
      <c r="C2736" s="12">
        <v>394</v>
      </c>
      <c r="D2736" s="12">
        <v>0.74199999999999999</v>
      </c>
      <c r="E2736" s="12">
        <v>0.71499999999999997</v>
      </c>
      <c r="F2736" s="12">
        <v>0.67500000000000004</v>
      </c>
      <c r="G2736" s="12">
        <v>19244.689999999999</v>
      </c>
      <c r="H2736" s="13">
        <v>5</v>
      </c>
    </row>
    <row r="2737" spans="1:8">
      <c r="A2737" s="8" t="s">
        <v>2694</v>
      </c>
      <c r="B2737" s="9" t="s">
        <v>59</v>
      </c>
      <c r="C2737" s="9">
        <v>159</v>
      </c>
      <c r="D2737" s="9">
        <v>0.754</v>
      </c>
      <c r="E2737" s="9">
        <v>0.76900000000000002</v>
      </c>
      <c r="F2737" s="9">
        <v>0.625</v>
      </c>
      <c r="G2737" s="9">
        <v>26416.48</v>
      </c>
      <c r="H2737" s="10">
        <v>4</v>
      </c>
    </row>
    <row r="2738" spans="1:8">
      <c r="A2738" s="11" t="s">
        <v>2695</v>
      </c>
      <c r="B2738" s="12" t="s">
        <v>16</v>
      </c>
      <c r="C2738" s="12">
        <v>445</v>
      </c>
      <c r="D2738" s="12">
        <v>0.7</v>
      </c>
      <c r="E2738" s="12">
        <v>0.67500000000000004</v>
      </c>
      <c r="F2738" s="12">
        <v>0.621</v>
      </c>
      <c r="G2738" s="12">
        <v>15618.5</v>
      </c>
      <c r="H2738" s="13">
        <v>7</v>
      </c>
    </row>
    <row r="2739" spans="1:8">
      <c r="A2739" s="8" t="s">
        <v>2696</v>
      </c>
      <c r="B2739" s="9" t="s">
        <v>49</v>
      </c>
      <c r="C2739" s="9">
        <v>301</v>
      </c>
      <c r="D2739" s="9">
        <v>0.60799999999999998</v>
      </c>
      <c r="E2739" s="9">
        <v>0.57099999999999995</v>
      </c>
      <c r="F2739" s="9">
        <v>0.502</v>
      </c>
      <c r="G2739" s="9">
        <v>12651.52</v>
      </c>
      <c r="H2739" s="10">
        <v>12</v>
      </c>
    </row>
    <row r="2740" spans="1:8">
      <c r="A2740" s="11" t="s">
        <v>2697</v>
      </c>
      <c r="B2740" s="12" t="s">
        <v>14</v>
      </c>
      <c r="C2740" s="12">
        <v>555</v>
      </c>
      <c r="D2740" s="12">
        <v>0.69599999999999995</v>
      </c>
      <c r="E2740" s="12">
        <v>0.71</v>
      </c>
      <c r="F2740" s="12">
        <v>0.56699999999999995</v>
      </c>
      <c r="G2740" s="12">
        <v>15606.11</v>
      </c>
      <c r="H2740" s="13">
        <v>2</v>
      </c>
    </row>
    <row r="2741" spans="1:8">
      <c r="A2741" s="8" t="s">
        <v>2698</v>
      </c>
      <c r="B2741" s="9" t="s">
        <v>14</v>
      </c>
      <c r="C2741" s="9">
        <v>120</v>
      </c>
      <c r="D2741" s="9">
        <v>0.70299999999999996</v>
      </c>
      <c r="E2741" s="9">
        <v>0.70899999999999996</v>
      </c>
      <c r="F2741" s="9">
        <v>0.57199999999999995</v>
      </c>
      <c r="G2741" s="9">
        <v>63805.22</v>
      </c>
      <c r="H2741" s="10">
        <v>7</v>
      </c>
    </row>
    <row r="2742" spans="1:8">
      <c r="A2742" s="11" t="s">
        <v>2699</v>
      </c>
      <c r="B2742" s="12" t="s">
        <v>14</v>
      </c>
      <c r="C2742" s="12">
        <v>375</v>
      </c>
      <c r="D2742" s="12">
        <v>0.74</v>
      </c>
      <c r="E2742" s="12">
        <v>0.74</v>
      </c>
      <c r="F2742" s="12">
        <v>0.64900000000000002</v>
      </c>
      <c r="G2742" s="12">
        <v>21822.84</v>
      </c>
      <c r="H2742" s="13">
        <v>6</v>
      </c>
    </row>
    <row r="2743" spans="1:8">
      <c r="A2743" s="8" t="s">
        <v>2700</v>
      </c>
      <c r="B2743" s="9" t="s">
        <v>31</v>
      </c>
      <c r="C2743" s="9">
        <v>975</v>
      </c>
      <c r="D2743" s="9">
        <v>0.59</v>
      </c>
      <c r="E2743" s="9">
        <v>0.53600000000000003</v>
      </c>
      <c r="F2743" s="9">
        <v>0.5</v>
      </c>
      <c r="G2743" s="9">
        <v>6118.06</v>
      </c>
      <c r="H2743" s="10">
        <v>6</v>
      </c>
    </row>
    <row r="2744" spans="1:8">
      <c r="A2744" s="11" t="s">
        <v>2701</v>
      </c>
      <c r="B2744" s="12" t="s">
        <v>24</v>
      </c>
      <c r="C2744" s="12">
        <v>951</v>
      </c>
      <c r="D2744" s="12">
        <v>0.57999999999999996</v>
      </c>
      <c r="E2744" s="12">
        <v>0.52500000000000002</v>
      </c>
      <c r="F2744" s="12">
        <v>0.47699999999999998</v>
      </c>
      <c r="G2744" s="12">
        <v>6466.1</v>
      </c>
      <c r="H2744" s="13">
        <v>33</v>
      </c>
    </row>
    <row r="2745" spans="1:8">
      <c r="A2745" s="8" t="s">
        <v>2702</v>
      </c>
      <c r="B2745" s="9" t="s">
        <v>14</v>
      </c>
      <c r="C2745" s="9">
        <v>98</v>
      </c>
      <c r="D2745" s="9">
        <v>0.68</v>
      </c>
      <c r="E2745" s="9">
        <v>0.66900000000000004</v>
      </c>
      <c r="F2745" s="9">
        <v>0.56899999999999995</v>
      </c>
      <c r="G2745" s="9">
        <v>58588.44</v>
      </c>
      <c r="H2745" s="10">
        <v>0</v>
      </c>
    </row>
    <row r="2746" spans="1:8">
      <c r="A2746" s="11" t="s">
        <v>2703</v>
      </c>
      <c r="B2746" s="12" t="s">
        <v>53</v>
      </c>
      <c r="C2746" s="12">
        <v>277</v>
      </c>
      <c r="D2746" s="12">
        <v>0.63900000000000001</v>
      </c>
      <c r="E2746" s="12">
        <v>0.64</v>
      </c>
      <c r="F2746" s="12">
        <v>0.52800000000000002</v>
      </c>
      <c r="G2746" s="12">
        <v>17519.599999999999</v>
      </c>
      <c r="H2746" s="13">
        <v>5</v>
      </c>
    </row>
    <row r="2747" spans="1:8">
      <c r="A2747" s="8" t="s">
        <v>2704</v>
      </c>
      <c r="B2747" s="9" t="s">
        <v>22</v>
      </c>
      <c r="C2747" s="9">
        <v>662</v>
      </c>
      <c r="D2747" s="9">
        <v>0.68700000000000006</v>
      </c>
      <c r="E2747" s="9">
        <v>0.66900000000000004</v>
      </c>
      <c r="F2747" s="9">
        <v>0.57399999999999995</v>
      </c>
      <c r="G2747" s="9">
        <v>15409.63</v>
      </c>
      <c r="H2747" s="10">
        <v>7</v>
      </c>
    </row>
    <row r="2748" spans="1:8">
      <c r="A2748" s="11" t="s">
        <v>2705</v>
      </c>
      <c r="B2748" s="12" t="s">
        <v>24</v>
      </c>
      <c r="C2748" s="12">
        <v>560</v>
      </c>
      <c r="D2748" s="12">
        <v>0.55700000000000005</v>
      </c>
      <c r="E2748" s="12">
        <v>0.51600000000000001</v>
      </c>
      <c r="F2748" s="12">
        <v>0.43</v>
      </c>
      <c r="G2748" s="12">
        <v>6437.86</v>
      </c>
      <c r="H2748" s="13">
        <v>1</v>
      </c>
    </row>
    <row r="2749" spans="1:8">
      <c r="A2749" s="8" t="s">
        <v>2706</v>
      </c>
      <c r="B2749" s="9" t="s">
        <v>118</v>
      </c>
      <c r="C2749" s="9">
        <v>871</v>
      </c>
      <c r="D2749" s="9">
        <v>0.5</v>
      </c>
      <c r="E2749" s="9">
        <v>0.51600000000000001</v>
      </c>
      <c r="F2749" s="9">
        <v>0.33400000000000002</v>
      </c>
      <c r="G2749" s="9">
        <v>7062.74</v>
      </c>
      <c r="H2749" s="10">
        <v>43</v>
      </c>
    </row>
    <row r="2750" spans="1:8">
      <c r="A2750" s="11" t="s">
        <v>2707</v>
      </c>
      <c r="B2750" s="12" t="s">
        <v>14</v>
      </c>
      <c r="C2750" s="12">
        <v>189</v>
      </c>
      <c r="D2750" s="12">
        <v>0.63300000000000001</v>
      </c>
      <c r="E2750" s="12">
        <v>0.63</v>
      </c>
      <c r="F2750" s="12">
        <v>0.503</v>
      </c>
      <c r="G2750" s="12">
        <v>22867.14</v>
      </c>
      <c r="H2750" s="13">
        <v>3</v>
      </c>
    </row>
    <row r="2751" spans="1:8">
      <c r="A2751" s="8" t="s">
        <v>2708</v>
      </c>
      <c r="B2751" s="9" t="s">
        <v>148</v>
      </c>
      <c r="C2751" s="9">
        <v>415</v>
      </c>
      <c r="D2751" s="9">
        <v>0.64300000000000002</v>
      </c>
      <c r="E2751" s="9">
        <v>0.67300000000000004</v>
      </c>
      <c r="F2751" s="9">
        <v>0.49399999999999999</v>
      </c>
      <c r="G2751" s="9">
        <v>15618.12</v>
      </c>
      <c r="H2751" s="10">
        <v>5</v>
      </c>
    </row>
    <row r="2752" spans="1:8">
      <c r="A2752" s="11" t="s">
        <v>2709</v>
      </c>
      <c r="B2752" s="12" t="s">
        <v>14</v>
      </c>
      <c r="C2752" s="12">
        <v>64</v>
      </c>
      <c r="D2752" s="12">
        <v>0.71</v>
      </c>
      <c r="E2752" s="12">
        <v>0.69699999999999995</v>
      </c>
      <c r="F2752" s="12">
        <v>0.58399999999999996</v>
      </c>
      <c r="G2752" s="12">
        <v>70514.69</v>
      </c>
      <c r="H2752" s="13">
        <v>4</v>
      </c>
    </row>
    <row r="2753" spans="1:8">
      <c r="A2753" s="8" t="s">
        <v>2710</v>
      </c>
      <c r="B2753" s="9" t="s">
        <v>114</v>
      </c>
      <c r="C2753" s="9">
        <v>529</v>
      </c>
      <c r="D2753" s="9">
        <v>0.58899999999999997</v>
      </c>
      <c r="E2753" s="9">
        <v>0.623</v>
      </c>
      <c r="F2753" s="9">
        <v>0.42799999999999999</v>
      </c>
      <c r="G2753" s="9">
        <v>12622.55</v>
      </c>
      <c r="H2753" s="10">
        <v>11</v>
      </c>
    </row>
    <row r="2754" spans="1:8">
      <c r="A2754" s="11" t="s">
        <v>2711</v>
      </c>
      <c r="B2754" s="12" t="s">
        <v>64</v>
      </c>
      <c r="C2754" s="12">
        <v>317</v>
      </c>
      <c r="D2754" s="12">
        <v>0.71099999999999997</v>
      </c>
      <c r="E2754" s="12">
        <v>0.69199999999999995</v>
      </c>
      <c r="F2754" s="12">
        <v>0.62</v>
      </c>
      <c r="G2754" s="12">
        <v>15855.76</v>
      </c>
      <c r="H2754" s="13">
        <v>2</v>
      </c>
    </row>
    <row r="2755" spans="1:8">
      <c r="A2755" s="8" t="s">
        <v>2712</v>
      </c>
      <c r="B2755" s="9" t="s">
        <v>14</v>
      </c>
      <c r="C2755" s="9">
        <v>160</v>
      </c>
      <c r="D2755" s="9">
        <v>0.72</v>
      </c>
      <c r="E2755" s="9">
        <v>0.745</v>
      </c>
      <c r="F2755" s="9">
        <v>0.59299999999999997</v>
      </c>
      <c r="G2755" s="9">
        <v>28220.57</v>
      </c>
      <c r="H2755" s="10">
        <v>3</v>
      </c>
    </row>
    <row r="2756" spans="1:8">
      <c r="A2756" s="11" t="s">
        <v>2713</v>
      </c>
      <c r="B2756" s="12" t="s">
        <v>33</v>
      </c>
      <c r="C2756" s="12">
        <v>445</v>
      </c>
      <c r="D2756" s="12">
        <v>0.72699999999999998</v>
      </c>
      <c r="E2756" s="12">
        <v>0.69799999999999995</v>
      </c>
      <c r="F2756" s="12">
        <v>0.66700000000000004</v>
      </c>
      <c r="G2756" s="12">
        <v>17329.59</v>
      </c>
      <c r="H2756" s="13">
        <v>8</v>
      </c>
    </row>
    <row r="2757" spans="1:8">
      <c r="A2757" s="8" t="s">
        <v>2714</v>
      </c>
      <c r="B2757" s="9" t="s">
        <v>31</v>
      </c>
      <c r="C2757" s="9">
        <v>941</v>
      </c>
      <c r="D2757" s="9">
        <v>0.63600000000000001</v>
      </c>
      <c r="E2757" s="9">
        <v>0.58199999999999996</v>
      </c>
      <c r="F2757" s="9">
        <v>0.55700000000000005</v>
      </c>
      <c r="G2757" s="9">
        <v>8921.9699999999993</v>
      </c>
      <c r="H2757" s="10">
        <v>2</v>
      </c>
    </row>
    <row r="2758" spans="1:8">
      <c r="A2758" s="11" t="s">
        <v>2715</v>
      </c>
      <c r="B2758" s="12" t="s">
        <v>14</v>
      </c>
      <c r="C2758" s="12">
        <v>165</v>
      </c>
      <c r="D2758" s="12">
        <v>0.70299999999999996</v>
      </c>
      <c r="E2758" s="12">
        <v>0.67700000000000005</v>
      </c>
      <c r="F2758" s="12">
        <v>0.59299999999999997</v>
      </c>
      <c r="G2758" s="12">
        <v>36444.300000000003</v>
      </c>
      <c r="H2758" s="13">
        <v>11</v>
      </c>
    </row>
    <row r="2759" spans="1:8">
      <c r="A2759" s="8" t="s">
        <v>2716</v>
      </c>
      <c r="B2759" s="9" t="s">
        <v>14</v>
      </c>
      <c r="C2759" s="9">
        <v>373</v>
      </c>
      <c r="D2759" s="9">
        <v>0.66</v>
      </c>
      <c r="E2759" s="9">
        <v>0.67500000000000004</v>
      </c>
      <c r="F2759" s="9">
        <v>0.52500000000000002</v>
      </c>
      <c r="G2759" s="9">
        <v>16674.849999999999</v>
      </c>
      <c r="H2759" s="10">
        <v>12</v>
      </c>
    </row>
    <row r="2760" spans="1:8">
      <c r="A2760" s="11" t="s">
        <v>2717</v>
      </c>
      <c r="B2760" s="12" t="s">
        <v>148</v>
      </c>
      <c r="C2760" s="12">
        <v>200</v>
      </c>
      <c r="D2760" s="12">
        <v>0.63800000000000001</v>
      </c>
      <c r="E2760" s="12">
        <v>0.64700000000000002</v>
      </c>
      <c r="F2760" s="12">
        <v>0.51800000000000002</v>
      </c>
      <c r="G2760" s="12">
        <v>17577.060000000001</v>
      </c>
      <c r="H2760" s="13">
        <v>2</v>
      </c>
    </row>
    <row r="2761" spans="1:8">
      <c r="A2761" s="8" t="s">
        <v>2718</v>
      </c>
      <c r="B2761" s="9" t="s">
        <v>64</v>
      </c>
      <c r="C2761" s="9">
        <v>211</v>
      </c>
      <c r="D2761" s="9">
        <v>0.69</v>
      </c>
      <c r="E2761" s="9">
        <v>0.66900000000000004</v>
      </c>
      <c r="F2761" s="9">
        <v>0.60799999999999998</v>
      </c>
      <c r="G2761" s="9">
        <v>15222.64</v>
      </c>
      <c r="H2761" s="10">
        <v>9</v>
      </c>
    </row>
    <row r="2762" spans="1:8">
      <c r="A2762" s="11" t="s">
        <v>2719</v>
      </c>
      <c r="B2762" s="12" t="s">
        <v>275</v>
      </c>
      <c r="C2762" s="12">
        <v>781</v>
      </c>
      <c r="D2762" s="12">
        <v>0.625</v>
      </c>
      <c r="E2762" s="12">
        <v>0.57999999999999996</v>
      </c>
      <c r="F2762" s="12">
        <v>0.54600000000000004</v>
      </c>
      <c r="G2762" s="12">
        <v>10796.46</v>
      </c>
      <c r="H2762" s="13">
        <v>7</v>
      </c>
    </row>
    <row r="2763" spans="1:8">
      <c r="A2763" s="8" t="s">
        <v>2720</v>
      </c>
      <c r="B2763" s="9" t="s">
        <v>49</v>
      </c>
      <c r="C2763" s="9">
        <v>1023</v>
      </c>
      <c r="D2763" s="9">
        <v>0.48399999999999999</v>
      </c>
      <c r="E2763" s="9">
        <v>0.50600000000000001</v>
      </c>
      <c r="F2763" s="9">
        <v>0.28999999999999998</v>
      </c>
      <c r="G2763" s="9">
        <v>6755.12</v>
      </c>
      <c r="H2763" s="10">
        <v>0</v>
      </c>
    </row>
    <row r="2764" spans="1:8">
      <c r="A2764" s="11" t="s">
        <v>2721</v>
      </c>
      <c r="B2764" s="12" t="s">
        <v>14</v>
      </c>
      <c r="C2764" s="12">
        <v>38</v>
      </c>
      <c r="D2764" s="12">
        <v>0.63100000000000001</v>
      </c>
      <c r="E2764" s="12">
        <v>0.63600000000000001</v>
      </c>
      <c r="F2764" s="12">
        <v>0.47299999999999998</v>
      </c>
      <c r="G2764" s="12">
        <v>51723.72</v>
      </c>
      <c r="H2764" s="13">
        <v>0</v>
      </c>
    </row>
    <row r="2765" spans="1:8">
      <c r="A2765" s="8" t="s">
        <v>2722</v>
      </c>
      <c r="B2765" s="9" t="s">
        <v>10</v>
      </c>
      <c r="C2765" s="9">
        <v>294</v>
      </c>
      <c r="D2765" s="9">
        <v>0.68</v>
      </c>
      <c r="E2765" s="9">
        <v>0.66400000000000003</v>
      </c>
      <c r="F2765" s="9">
        <v>0.57499999999999996</v>
      </c>
      <c r="G2765" s="9">
        <v>21096.86</v>
      </c>
      <c r="H2765" s="10">
        <v>3</v>
      </c>
    </row>
    <row r="2766" spans="1:8">
      <c r="A2766" s="11" t="s">
        <v>2723</v>
      </c>
      <c r="B2766" s="12" t="s">
        <v>87</v>
      </c>
      <c r="C2766" s="12">
        <v>1413</v>
      </c>
      <c r="D2766" s="12">
        <v>0.56899999999999995</v>
      </c>
      <c r="E2766" s="12">
        <v>0.54</v>
      </c>
      <c r="F2766" s="12">
        <v>0.47199999999999998</v>
      </c>
      <c r="G2766" s="12">
        <v>7528.88</v>
      </c>
      <c r="H2766" s="13">
        <v>2</v>
      </c>
    </row>
    <row r="2767" spans="1:8">
      <c r="A2767" s="8" t="s">
        <v>2724</v>
      </c>
      <c r="B2767" s="9" t="s">
        <v>72</v>
      </c>
      <c r="C2767" s="9">
        <v>502</v>
      </c>
      <c r="D2767" s="9">
        <v>0.60099999999999998</v>
      </c>
      <c r="E2767" s="9">
        <v>0.58299999999999996</v>
      </c>
      <c r="F2767" s="9">
        <v>0.49199999999999999</v>
      </c>
      <c r="G2767" s="9">
        <v>10195.64</v>
      </c>
      <c r="H2767" s="10">
        <v>18</v>
      </c>
    </row>
    <row r="2768" spans="1:8">
      <c r="A2768" s="11" t="s">
        <v>2725</v>
      </c>
      <c r="B2768" s="12" t="s">
        <v>114</v>
      </c>
      <c r="C2768" s="12">
        <v>424</v>
      </c>
      <c r="D2768" s="12">
        <v>0.60899999999999999</v>
      </c>
      <c r="E2768" s="12">
        <v>0.58799999999999997</v>
      </c>
      <c r="F2768" s="12">
        <v>0.48599999999999999</v>
      </c>
      <c r="G2768" s="12">
        <v>9362.65</v>
      </c>
      <c r="H2768" s="13">
        <v>27</v>
      </c>
    </row>
    <row r="2769" spans="1:8">
      <c r="A2769" s="8" t="s">
        <v>2726</v>
      </c>
      <c r="B2769" s="9" t="s">
        <v>19</v>
      </c>
      <c r="C2769" s="9">
        <v>907</v>
      </c>
      <c r="D2769" s="9">
        <v>0.64200000000000002</v>
      </c>
      <c r="E2769" s="9">
        <v>0.61099999999999999</v>
      </c>
      <c r="F2769" s="9">
        <v>0.55300000000000005</v>
      </c>
      <c r="G2769" s="9">
        <v>9107.7999999999993</v>
      </c>
      <c r="H2769" s="10">
        <v>9</v>
      </c>
    </row>
    <row r="2770" spans="1:8">
      <c r="A2770" s="11" t="s">
        <v>2727</v>
      </c>
      <c r="B2770" s="12" t="s">
        <v>16</v>
      </c>
      <c r="C2770" s="12">
        <v>362</v>
      </c>
      <c r="D2770" s="12">
        <v>0.65400000000000003</v>
      </c>
      <c r="E2770" s="12">
        <v>0.64600000000000002</v>
      </c>
      <c r="F2770" s="12">
        <v>0.52500000000000002</v>
      </c>
      <c r="G2770" s="12">
        <v>13689.62</v>
      </c>
      <c r="H2770" s="13">
        <v>11</v>
      </c>
    </row>
    <row r="2771" spans="1:8">
      <c r="A2771" s="8" t="s">
        <v>2728</v>
      </c>
      <c r="B2771" s="9" t="s">
        <v>33</v>
      </c>
      <c r="C2771" s="9">
        <v>259</v>
      </c>
      <c r="D2771" s="9">
        <v>0.67400000000000004</v>
      </c>
      <c r="E2771" s="9">
        <v>0.68</v>
      </c>
      <c r="F2771" s="9">
        <v>0.55900000000000005</v>
      </c>
      <c r="G2771" s="9">
        <v>33660.44</v>
      </c>
      <c r="H2771" s="10">
        <v>1</v>
      </c>
    </row>
    <row r="2772" spans="1:8">
      <c r="A2772" s="11" t="s">
        <v>2729</v>
      </c>
      <c r="B2772" s="12" t="s">
        <v>59</v>
      </c>
      <c r="C2772" s="12">
        <v>175</v>
      </c>
      <c r="D2772" s="12">
        <v>0.69</v>
      </c>
      <c r="E2772" s="12">
        <v>0.65300000000000002</v>
      </c>
      <c r="F2772" s="12">
        <v>0.61699999999999999</v>
      </c>
      <c r="G2772" s="12">
        <v>23571.55</v>
      </c>
      <c r="H2772" s="13">
        <v>3</v>
      </c>
    </row>
    <row r="2773" spans="1:8">
      <c r="A2773" s="8" t="s">
        <v>2730</v>
      </c>
      <c r="B2773" s="9" t="s">
        <v>14</v>
      </c>
      <c r="C2773" s="9">
        <v>87</v>
      </c>
      <c r="D2773" s="9">
        <v>0.74</v>
      </c>
      <c r="E2773" s="9">
        <v>0.74199999999999999</v>
      </c>
      <c r="F2773" s="9">
        <v>0.63</v>
      </c>
      <c r="G2773" s="9">
        <v>30141.67</v>
      </c>
      <c r="H2773" s="10">
        <v>10</v>
      </c>
    </row>
    <row r="2774" spans="1:8">
      <c r="A2774" s="11" t="s">
        <v>2731</v>
      </c>
      <c r="B2774" s="12" t="s">
        <v>24</v>
      </c>
      <c r="C2774" s="12">
        <v>555</v>
      </c>
      <c r="D2774" s="12">
        <v>0.58899999999999997</v>
      </c>
      <c r="E2774" s="12">
        <v>0.56599999999999995</v>
      </c>
      <c r="F2774" s="12">
        <v>0.46899999999999997</v>
      </c>
      <c r="G2774" s="12">
        <v>11946.19</v>
      </c>
      <c r="H2774" s="13">
        <v>2</v>
      </c>
    </row>
    <row r="2775" spans="1:8">
      <c r="A2775" s="8" t="s">
        <v>2732</v>
      </c>
      <c r="B2775" s="9" t="s">
        <v>19</v>
      </c>
      <c r="C2775" s="9">
        <v>1032</v>
      </c>
      <c r="D2775" s="9">
        <v>0.57999999999999996</v>
      </c>
      <c r="E2775" s="9">
        <v>0.57499999999999996</v>
      </c>
      <c r="F2775" s="9">
        <v>0.45400000000000001</v>
      </c>
      <c r="G2775" s="9">
        <v>8249.41</v>
      </c>
      <c r="H2775" s="10">
        <v>2</v>
      </c>
    </row>
    <row r="2776" spans="1:8">
      <c r="A2776" s="11" t="s">
        <v>2733</v>
      </c>
      <c r="B2776" s="12" t="s">
        <v>24</v>
      </c>
      <c r="C2776" s="12">
        <v>529</v>
      </c>
      <c r="D2776" s="12">
        <v>0.57999999999999996</v>
      </c>
      <c r="E2776" s="12">
        <v>0.58099999999999996</v>
      </c>
      <c r="F2776" s="12">
        <v>0.44700000000000001</v>
      </c>
      <c r="G2776" s="12">
        <v>8968.86</v>
      </c>
      <c r="H2776" s="13">
        <v>10</v>
      </c>
    </row>
    <row r="2777" spans="1:8">
      <c r="A2777" s="8" t="s">
        <v>2734</v>
      </c>
      <c r="B2777" s="9" t="s">
        <v>118</v>
      </c>
      <c r="C2777" s="9">
        <v>948</v>
      </c>
      <c r="D2777" s="9">
        <v>0.54500000000000004</v>
      </c>
      <c r="E2777" s="9">
        <v>0.55000000000000004</v>
      </c>
      <c r="F2777" s="9">
        <v>0.42</v>
      </c>
      <c r="G2777" s="9">
        <v>7428.62</v>
      </c>
      <c r="H2777" s="10">
        <v>52</v>
      </c>
    </row>
    <row r="2778" spans="1:8">
      <c r="A2778" s="11" t="s">
        <v>2735</v>
      </c>
      <c r="B2778" s="12" t="s">
        <v>59</v>
      </c>
      <c r="C2778" s="12">
        <v>53</v>
      </c>
      <c r="D2778" s="12">
        <v>0.75</v>
      </c>
      <c r="E2778" s="12">
        <v>0.77200000000000002</v>
      </c>
      <c r="F2778" s="12">
        <v>0.63200000000000001</v>
      </c>
      <c r="G2778" s="12">
        <v>46103.03</v>
      </c>
      <c r="H2778" s="13">
        <v>12</v>
      </c>
    </row>
    <row r="2779" spans="1:8">
      <c r="A2779" s="8" t="s">
        <v>2736</v>
      </c>
      <c r="B2779" s="9" t="s">
        <v>14</v>
      </c>
      <c r="C2779" s="9">
        <v>95</v>
      </c>
      <c r="D2779" s="9">
        <v>0.76400000000000001</v>
      </c>
      <c r="E2779" s="9">
        <v>0.78</v>
      </c>
      <c r="F2779" s="9">
        <v>0.67800000000000005</v>
      </c>
      <c r="G2779" s="9">
        <v>33583.910000000003</v>
      </c>
      <c r="H2779" s="10">
        <v>7</v>
      </c>
    </row>
    <row r="2780" spans="1:8">
      <c r="A2780" s="11" t="s">
        <v>840</v>
      </c>
      <c r="B2780" s="12" t="s">
        <v>14</v>
      </c>
      <c r="C2780" s="12">
        <v>79</v>
      </c>
      <c r="D2780" s="12">
        <v>0.75800000000000001</v>
      </c>
      <c r="E2780" s="12">
        <v>0.77500000000000002</v>
      </c>
      <c r="F2780" s="12">
        <v>0.67400000000000004</v>
      </c>
      <c r="G2780" s="12">
        <v>52893.71</v>
      </c>
      <c r="H2780" s="13">
        <v>6</v>
      </c>
    </row>
    <row r="2781" spans="1:8">
      <c r="A2781" s="8" t="s">
        <v>2737</v>
      </c>
      <c r="B2781" s="9" t="s">
        <v>14</v>
      </c>
      <c r="C2781" s="9">
        <v>61</v>
      </c>
      <c r="D2781" s="9">
        <v>0.74299999999999999</v>
      </c>
      <c r="E2781" s="9">
        <v>0.76400000000000001</v>
      </c>
      <c r="F2781" s="9">
        <v>0.63500000000000001</v>
      </c>
      <c r="G2781" s="9">
        <v>58699.05</v>
      </c>
      <c r="H2781" s="10">
        <v>4</v>
      </c>
    </row>
    <row r="2782" spans="1:8">
      <c r="A2782" s="11" t="s">
        <v>2738</v>
      </c>
      <c r="B2782" s="12" t="s">
        <v>87</v>
      </c>
      <c r="C2782" s="12">
        <v>540</v>
      </c>
      <c r="D2782" s="12">
        <v>0.63300000000000001</v>
      </c>
      <c r="E2782" s="12">
        <v>0.68300000000000005</v>
      </c>
      <c r="F2782" s="12">
        <v>0.47399999999999998</v>
      </c>
      <c r="G2782" s="12">
        <v>16837.39</v>
      </c>
      <c r="H2782" s="13">
        <v>0</v>
      </c>
    </row>
    <row r="2783" spans="1:8">
      <c r="A2783" s="8" t="s">
        <v>2739</v>
      </c>
      <c r="B2783" s="9" t="s">
        <v>118</v>
      </c>
      <c r="C2783" s="9">
        <v>438</v>
      </c>
      <c r="D2783" s="9">
        <v>0.61899999999999999</v>
      </c>
      <c r="E2783" s="9">
        <v>0.621</v>
      </c>
      <c r="F2783" s="9">
        <v>0.51100000000000001</v>
      </c>
      <c r="G2783" s="9">
        <v>16174.08</v>
      </c>
      <c r="H2783" s="10">
        <v>10</v>
      </c>
    </row>
    <row r="2784" spans="1:8">
      <c r="A2784" s="11" t="s">
        <v>2740</v>
      </c>
      <c r="B2784" s="12" t="s">
        <v>14</v>
      </c>
      <c r="C2784" s="12">
        <v>186</v>
      </c>
      <c r="D2784" s="12">
        <v>0.65</v>
      </c>
      <c r="E2784" s="12">
        <v>0.69</v>
      </c>
      <c r="F2784" s="12">
        <v>0.5</v>
      </c>
      <c r="G2784" s="12">
        <v>16048.05</v>
      </c>
      <c r="H2784" s="13">
        <v>9</v>
      </c>
    </row>
    <row r="2785" spans="1:8">
      <c r="A2785" s="8" t="s">
        <v>2741</v>
      </c>
      <c r="B2785" s="9" t="s">
        <v>16</v>
      </c>
      <c r="C2785" s="9">
        <v>650</v>
      </c>
      <c r="D2785" s="9">
        <v>0.65900000000000003</v>
      </c>
      <c r="E2785" s="9">
        <v>0.61099999999999999</v>
      </c>
      <c r="F2785" s="9">
        <v>0.57799999999999996</v>
      </c>
      <c r="G2785" s="9">
        <v>8404.6200000000008</v>
      </c>
      <c r="H2785" s="10">
        <v>29</v>
      </c>
    </row>
    <row r="2786" spans="1:8">
      <c r="A2786" s="11" t="s">
        <v>2742</v>
      </c>
      <c r="B2786" s="12" t="s">
        <v>10</v>
      </c>
      <c r="C2786" s="12">
        <v>158</v>
      </c>
      <c r="D2786" s="12">
        <v>0.65200000000000002</v>
      </c>
      <c r="E2786" s="12">
        <v>0.63300000000000001</v>
      </c>
      <c r="F2786" s="12">
        <v>0.54800000000000004</v>
      </c>
      <c r="G2786" s="12">
        <v>25346.29</v>
      </c>
      <c r="H2786" s="13">
        <v>2</v>
      </c>
    </row>
    <row r="2787" spans="1:8">
      <c r="A2787" s="8" t="s">
        <v>2743</v>
      </c>
      <c r="B2787" s="9" t="s">
        <v>22</v>
      </c>
      <c r="C2787" s="9">
        <v>339</v>
      </c>
      <c r="D2787" s="9">
        <v>0.69499999999999995</v>
      </c>
      <c r="E2787" s="9">
        <v>0.66200000000000003</v>
      </c>
      <c r="F2787" s="9">
        <v>0.629</v>
      </c>
      <c r="G2787" s="9">
        <v>20701.61</v>
      </c>
      <c r="H2787" s="10">
        <v>11</v>
      </c>
    </row>
    <row r="2788" spans="1:8">
      <c r="A2788" s="11" t="s">
        <v>2744</v>
      </c>
      <c r="B2788" s="12" t="s">
        <v>14</v>
      </c>
      <c r="C2788" s="12">
        <v>121</v>
      </c>
      <c r="D2788" s="12">
        <v>0.748</v>
      </c>
      <c r="E2788" s="12">
        <v>0.76700000000000002</v>
      </c>
      <c r="F2788" s="12">
        <v>0.65200000000000002</v>
      </c>
      <c r="G2788" s="12">
        <v>29997.01</v>
      </c>
      <c r="H2788" s="13">
        <v>16</v>
      </c>
    </row>
    <row r="2789" spans="1:8">
      <c r="A2789" s="8" t="s">
        <v>2745</v>
      </c>
      <c r="B2789" s="9" t="s">
        <v>24</v>
      </c>
      <c r="C2789" s="9">
        <v>488</v>
      </c>
      <c r="D2789" s="9">
        <v>0.61399999999999999</v>
      </c>
      <c r="E2789" s="9">
        <v>0.60199999999999998</v>
      </c>
      <c r="F2789" s="9">
        <v>0.52200000000000002</v>
      </c>
      <c r="G2789" s="9">
        <v>10095.24</v>
      </c>
      <c r="H2789" s="10">
        <v>2</v>
      </c>
    </row>
    <row r="2790" spans="1:8">
      <c r="A2790" s="11" t="s">
        <v>2746</v>
      </c>
      <c r="B2790" s="12" t="s">
        <v>94</v>
      </c>
      <c r="C2790" s="12">
        <v>281</v>
      </c>
      <c r="D2790" s="12">
        <v>0.53</v>
      </c>
      <c r="E2790" s="12">
        <v>0.51200000000000001</v>
      </c>
      <c r="F2790" s="12">
        <v>0.40200000000000002</v>
      </c>
      <c r="G2790" s="12">
        <v>8126.09</v>
      </c>
      <c r="H2790" s="13">
        <v>4</v>
      </c>
    </row>
    <row r="2791" spans="1:8">
      <c r="A2791" s="8" t="s">
        <v>2747</v>
      </c>
      <c r="B2791" s="9" t="s">
        <v>16</v>
      </c>
      <c r="C2791" s="9">
        <v>801</v>
      </c>
      <c r="D2791" s="9">
        <v>0.73</v>
      </c>
      <c r="E2791" s="9">
        <v>0.70599999999999996</v>
      </c>
      <c r="F2791" s="9">
        <v>0.66100000000000003</v>
      </c>
      <c r="G2791" s="9">
        <v>11129.19</v>
      </c>
      <c r="H2791" s="10">
        <v>9</v>
      </c>
    </row>
    <row r="2792" spans="1:8">
      <c r="A2792" s="11" t="s">
        <v>2252</v>
      </c>
      <c r="B2792" s="12" t="s">
        <v>94</v>
      </c>
      <c r="C2792" s="12">
        <v>844</v>
      </c>
      <c r="D2792" s="12">
        <v>0.57299999999999995</v>
      </c>
      <c r="E2792" s="12">
        <v>0.55400000000000005</v>
      </c>
      <c r="F2792" s="12">
        <v>0.45600000000000002</v>
      </c>
      <c r="G2792" s="12">
        <v>10390.77</v>
      </c>
      <c r="H2792" s="13">
        <v>14</v>
      </c>
    </row>
    <row r="2793" spans="1:8">
      <c r="A2793" s="8" t="s">
        <v>2748</v>
      </c>
      <c r="B2793" s="9" t="s">
        <v>14</v>
      </c>
      <c r="C2793" s="9">
        <v>176</v>
      </c>
      <c r="D2793" s="9">
        <v>0.66</v>
      </c>
      <c r="E2793" s="9">
        <v>0.66800000000000004</v>
      </c>
      <c r="F2793" s="9">
        <v>0.53200000000000003</v>
      </c>
      <c r="G2793" s="9">
        <v>16626.41</v>
      </c>
      <c r="H2793" s="10">
        <v>3</v>
      </c>
    </row>
    <row r="2794" spans="1:8">
      <c r="A2794" s="11" t="s">
        <v>2749</v>
      </c>
      <c r="B2794" s="12" t="s">
        <v>64</v>
      </c>
      <c r="C2794" s="12">
        <v>265</v>
      </c>
      <c r="D2794" s="12">
        <v>0.7</v>
      </c>
      <c r="E2794" s="12">
        <v>0.68600000000000005</v>
      </c>
      <c r="F2794" s="12">
        <v>0.623</v>
      </c>
      <c r="G2794" s="12">
        <v>14373.45</v>
      </c>
      <c r="H2794" s="13">
        <v>13</v>
      </c>
    </row>
    <row r="2795" spans="1:8">
      <c r="A2795" s="8" t="s">
        <v>2750</v>
      </c>
      <c r="B2795" s="9" t="s">
        <v>24</v>
      </c>
      <c r="C2795" s="9">
        <v>573</v>
      </c>
      <c r="D2795" s="9">
        <v>0.59</v>
      </c>
      <c r="E2795" s="9">
        <v>0.55800000000000005</v>
      </c>
      <c r="F2795" s="9">
        <v>0.48899999999999999</v>
      </c>
      <c r="G2795" s="9">
        <v>7484.6</v>
      </c>
      <c r="H2795" s="10">
        <v>10</v>
      </c>
    </row>
    <row r="2796" spans="1:8">
      <c r="A2796" s="11" t="s">
        <v>2751</v>
      </c>
      <c r="B2796" s="12" t="s">
        <v>31</v>
      </c>
      <c r="C2796" s="12">
        <v>962</v>
      </c>
      <c r="D2796" s="12">
        <v>0.64400000000000002</v>
      </c>
      <c r="E2796" s="12">
        <v>0.58299999999999996</v>
      </c>
      <c r="F2796" s="12">
        <v>0.60199999999999998</v>
      </c>
      <c r="G2796" s="12">
        <v>7526.82</v>
      </c>
      <c r="H2796" s="13">
        <v>4</v>
      </c>
    </row>
    <row r="2797" spans="1:8">
      <c r="A2797" s="8" t="s">
        <v>2752</v>
      </c>
      <c r="B2797" s="9" t="s">
        <v>14</v>
      </c>
      <c r="C2797" s="9">
        <v>168</v>
      </c>
      <c r="D2797" s="9">
        <v>0.72</v>
      </c>
      <c r="E2797" s="9">
        <v>0.70699999999999996</v>
      </c>
      <c r="F2797" s="9">
        <v>0.63200000000000001</v>
      </c>
      <c r="G2797" s="9">
        <v>24897.14</v>
      </c>
      <c r="H2797" s="10">
        <v>10</v>
      </c>
    </row>
    <row r="2798" spans="1:8">
      <c r="A2798" s="11" t="s">
        <v>1076</v>
      </c>
      <c r="B2798" s="12" t="s">
        <v>31</v>
      </c>
      <c r="C2798" s="12">
        <v>587</v>
      </c>
      <c r="D2798" s="12">
        <v>0.61399999999999999</v>
      </c>
      <c r="E2798" s="12">
        <v>0.54700000000000004</v>
      </c>
      <c r="F2798" s="12">
        <v>0.54200000000000004</v>
      </c>
      <c r="G2798" s="12">
        <v>6578.22</v>
      </c>
      <c r="H2798" s="13">
        <v>1</v>
      </c>
    </row>
    <row r="2799" spans="1:8">
      <c r="A2799" s="8" t="s">
        <v>2753</v>
      </c>
      <c r="B2799" s="9" t="s">
        <v>19</v>
      </c>
      <c r="C2799" s="9">
        <v>740</v>
      </c>
      <c r="D2799" s="9">
        <v>0.59899999999999998</v>
      </c>
      <c r="E2799" s="9">
        <v>0.60299999999999998</v>
      </c>
      <c r="F2799" s="9">
        <v>0.443</v>
      </c>
      <c r="G2799" s="9">
        <v>8300.7900000000009</v>
      </c>
      <c r="H2799" s="10">
        <v>25</v>
      </c>
    </row>
    <row r="2800" spans="1:8">
      <c r="A2800" s="11" t="s">
        <v>2754</v>
      </c>
      <c r="B2800" s="12" t="s">
        <v>24</v>
      </c>
      <c r="C2800" s="12">
        <v>737</v>
      </c>
      <c r="D2800" s="12">
        <v>0.55500000000000005</v>
      </c>
      <c r="E2800" s="12">
        <v>0.54800000000000004</v>
      </c>
      <c r="F2800" s="12">
        <v>0.439</v>
      </c>
      <c r="G2800" s="12">
        <v>6850.97</v>
      </c>
      <c r="H2800" s="13">
        <v>51</v>
      </c>
    </row>
    <row r="2801" spans="1:8">
      <c r="A2801" s="8" t="s">
        <v>2755</v>
      </c>
      <c r="B2801" s="9" t="s">
        <v>59</v>
      </c>
      <c r="C2801" s="9">
        <v>169</v>
      </c>
      <c r="D2801" s="9">
        <v>0.78400000000000003</v>
      </c>
      <c r="E2801" s="9">
        <v>0.77800000000000002</v>
      </c>
      <c r="F2801" s="9">
        <v>0.70499999999999996</v>
      </c>
      <c r="G2801" s="9">
        <v>38436.75</v>
      </c>
      <c r="H2801" s="10">
        <v>3</v>
      </c>
    </row>
    <row r="2802" spans="1:8">
      <c r="A2802" s="11" t="s">
        <v>2756</v>
      </c>
      <c r="B2802" s="12" t="s">
        <v>24</v>
      </c>
      <c r="C2802" s="12">
        <v>589</v>
      </c>
      <c r="D2802" s="12">
        <v>0.56999999999999995</v>
      </c>
      <c r="E2802" s="12">
        <v>0.56599999999999995</v>
      </c>
      <c r="F2802" s="12">
        <v>0.42599999999999999</v>
      </c>
      <c r="G2802" s="12">
        <v>8329.1</v>
      </c>
      <c r="H2802" s="13">
        <v>49</v>
      </c>
    </row>
    <row r="2803" spans="1:8">
      <c r="A2803" s="8" t="s">
        <v>2757</v>
      </c>
      <c r="B2803" s="9" t="s">
        <v>7</v>
      </c>
      <c r="C2803" s="9">
        <v>336</v>
      </c>
      <c r="D2803" s="9">
        <v>0.76</v>
      </c>
      <c r="E2803" s="9">
        <v>0.746</v>
      </c>
      <c r="F2803" s="9">
        <v>0.69499999999999995</v>
      </c>
      <c r="G2803" s="9">
        <v>20025.400000000001</v>
      </c>
      <c r="H2803" s="10">
        <v>4</v>
      </c>
    </row>
    <row r="2804" spans="1:8">
      <c r="A2804" s="11" t="s">
        <v>2758</v>
      </c>
      <c r="B2804" s="12" t="s">
        <v>31</v>
      </c>
      <c r="C2804" s="12">
        <v>915</v>
      </c>
      <c r="D2804" s="12">
        <v>0.57799999999999996</v>
      </c>
      <c r="E2804" s="12">
        <v>0.54900000000000004</v>
      </c>
      <c r="F2804" s="12">
        <v>0.48299999999999998</v>
      </c>
      <c r="G2804" s="12">
        <v>6587.35</v>
      </c>
      <c r="H2804" s="13">
        <v>5</v>
      </c>
    </row>
    <row r="2805" spans="1:8">
      <c r="A2805" s="8" t="s">
        <v>2759</v>
      </c>
      <c r="B2805" s="9" t="s">
        <v>22</v>
      </c>
      <c r="C2805" s="9">
        <v>204</v>
      </c>
      <c r="D2805" s="9">
        <v>0.74</v>
      </c>
      <c r="E2805" s="9">
        <v>0.70799999999999996</v>
      </c>
      <c r="F2805" s="9">
        <v>0.69199999999999995</v>
      </c>
      <c r="G2805" s="9">
        <v>37499.9</v>
      </c>
      <c r="H2805" s="10">
        <v>2</v>
      </c>
    </row>
    <row r="2806" spans="1:8">
      <c r="A2806" s="11" t="s">
        <v>2760</v>
      </c>
      <c r="B2806" s="12" t="s">
        <v>31</v>
      </c>
      <c r="C2806" s="12">
        <v>929</v>
      </c>
      <c r="D2806" s="12">
        <v>0.59799999999999998</v>
      </c>
      <c r="E2806" s="12">
        <v>0.54100000000000004</v>
      </c>
      <c r="F2806" s="12">
        <v>0.51100000000000001</v>
      </c>
      <c r="G2806" s="12">
        <v>7205.26</v>
      </c>
      <c r="H2806" s="13">
        <v>2</v>
      </c>
    </row>
    <row r="2807" spans="1:8">
      <c r="A2807" s="8" t="s">
        <v>2761</v>
      </c>
      <c r="B2807" s="9" t="s">
        <v>49</v>
      </c>
      <c r="C2807" s="9">
        <v>491</v>
      </c>
      <c r="D2807" s="9">
        <v>0.56799999999999995</v>
      </c>
      <c r="E2807" s="9">
        <v>0.57499999999999996</v>
      </c>
      <c r="F2807" s="9">
        <v>0.438</v>
      </c>
      <c r="G2807" s="9">
        <v>10251.93</v>
      </c>
      <c r="H2807" s="10">
        <v>4</v>
      </c>
    </row>
    <row r="2808" spans="1:8">
      <c r="A2808" s="11" t="s">
        <v>2762</v>
      </c>
      <c r="B2808" s="12" t="s">
        <v>14</v>
      </c>
      <c r="C2808" s="12">
        <v>33</v>
      </c>
      <c r="D2808" s="12">
        <v>0.73099999999999998</v>
      </c>
      <c r="E2808" s="12">
        <v>0.70299999999999996</v>
      </c>
      <c r="F2808" s="12">
        <v>0.64100000000000001</v>
      </c>
      <c r="G2808" s="12">
        <v>68652.320000000007</v>
      </c>
      <c r="H2808" s="13">
        <v>5</v>
      </c>
    </row>
    <row r="2809" spans="1:8">
      <c r="A2809" s="8" t="s">
        <v>2763</v>
      </c>
      <c r="B2809" s="9" t="s">
        <v>16</v>
      </c>
      <c r="C2809" s="9">
        <v>479</v>
      </c>
      <c r="D2809" s="9">
        <v>0.63500000000000001</v>
      </c>
      <c r="E2809" s="9">
        <v>0.57299999999999995</v>
      </c>
      <c r="F2809" s="9">
        <v>0.54600000000000004</v>
      </c>
      <c r="G2809" s="9">
        <v>13826.9</v>
      </c>
      <c r="H2809" s="10">
        <v>4</v>
      </c>
    </row>
    <row r="2810" spans="1:8">
      <c r="A2810" s="11" t="s">
        <v>2764</v>
      </c>
      <c r="B2810" s="12" t="s">
        <v>31</v>
      </c>
      <c r="C2810" s="12">
        <v>687</v>
      </c>
      <c r="D2810" s="12">
        <v>0.60499999999999998</v>
      </c>
      <c r="E2810" s="12">
        <v>0.55700000000000005</v>
      </c>
      <c r="F2810" s="12">
        <v>0.52100000000000002</v>
      </c>
      <c r="G2810" s="12">
        <v>7164.34</v>
      </c>
      <c r="H2810" s="13">
        <v>14</v>
      </c>
    </row>
    <row r="2811" spans="1:8">
      <c r="A2811" s="8" t="s">
        <v>2765</v>
      </c>
      <c r="B2811" s="9" t="s">
        <v>64</v>
      </c>
      <c r="C2811" s="9">
        <v>421</v>
      </c>
      <c r="D2811" s="9">
        <v>0.68799999999999994</v>
      </c>
      <c r="E2811" s="9">
        <v>0.66900000000000004</v>
      </c>
      <c r="F2811" s="9">
        <v>0.59899999999999998</v>
      </c>
      <c r="G2811" s="9">
        <v>15946.79</v>
      </c>
      <c r="H2811" s="10">
        <v>2</v>
      </c>
    </row>
    <row r="2812" spans="1:8">
      <c r="A2812" s="11" t="s">
        <v>2766</v>
      </c>
      <c r="B2812" s="12" t="s">
        <v>16</v>
      </c>
      <c r="C2812" s="12">
        <v>313</v>
      </c>
      <c r="D2812" s="12">
        <v>0.69</v>
      </c>
      <c r="E2812" s="12">
        <v>0.66300000000000003</v>
      </c>
      <c r="F2812" s="12">
        <v>0.60099999999999998</v>
      </c>
      <c r="G2812" s="12">
        <v>18565.189999999999</v>
      </c>
      <c r="H2812" s="13">
        <v>6</v>
      </c>
    </row>
    <row r="2813" spans="1:8">
      <c r="A2813" s="8" t="s">
        <v>2767</v>
      </c>
      <c r="B2813" s="9" t="s">
        <v>49</v>
      </c>
      <c r="C2813" s="9">
        <v>633</v>
      </c>
      <c r="D2813" s="9">
        <v>0.41799999999999998</v>
      </c>
      <c r="E2813" s="9">
        <v>0.45400000000000001</v>
      </c>
      <c r="F2813" s="9">
        <v>0.20699999999999999</v>
      </c>
      <c r="G2813" s="9">
        <v>6557.97</v>
      </c>
      <c r="H2813" s="10">
        <v>0</v>
      </c>
    </row>
    <row r="2814" spans="1:8">
      <c r="A2814" s="11" t="s">
        <v>2768</v>
      </c>
      <c r="B2814" s="12" t="s">
        <v>82</v>
      </c>
      <c r="C2814" s="12">
        <v>630</v>
      </c>
      <c r="D2814" s="12">
        <v>0.59099999999999997</v>
      </c>
      <c r="E2814" s="12">
        <v>0.59399999999999997</v>
      </c>
      <c r="F2814" s="12">
        <v>0.46100000000000002</v>
      </c>
      <c r="G2814" s="12">
        <v>8711.36</v>
      </c>
      <c r="H2814" s="13">
        <v>12</v>
      </c>
    </row>
    <row r="2815" spans="1:8">
      <c r="A2815" s="8" t="s">
        <v>2769</v>
      </c>
      <c r="B2815" s="9" t="s">
        <v>118</v>
      </c>
      <c r="C2815" s="9">
        <v>933</v>
      </c>
      <c r="D2815" s="9">
        <v>0.63900000000000001</v>
      </c>
      <c r="E2815" s="9">
        <v>0.6</v>
      </c>
      <c r="F2815" s="9">
        <v>0.56899999999999995</v>
      </c>
      <c r="G2815" s="9">
        <v>10237.35</v>
      </c>
      <c r="H2815" s="10">
        <v>12</v>
      </c>
    </row>
    <row r="2816" spans="1:8">
      <c r="A2816" s="11" t="s">
        <v>2770</v>
      </c>
      <c r="B2816" s="12" t="s">
        <v>16</v>
      </c>
      <c r="C2816" s="12">
        <v>381</v>
      </c>
      <c r="D2816" s="12">
        <v>0.63200000000000001</v>
      </c>
      <c r="E2816" s="12">
        <v>0.622</v>
      </c>
      <c r="F2816" s="12">
        <v>0.49299999999999999</v>
      </c>
      <c r="G2816" s="12">
        <v>8922.7999999999993</v>
      </c>
      <c r="H2816" s="13">
        <v>10</v>
      </c>
    </row>
    <row r="2817" spans="1:8">
      <c r="A2817" s="8" t="s">
        <v>2771</v>
      </c>
      <c r="B2817" s="9" t="s">
        <v>87</v>
      </c>
      <c r="C2817" s="9">
        <v>1239</v>
      </c>
      <c r="D2817" s="9">
        <v>0.60599999999999998</v>
      </c>
      <c r="E2817" s="9">
        <v>0.56499999999999995</v>
      </c>
      <c r="F2817" s="9">
        <v>0.53400000000000003</v>
      </c>
      <c r="G2817" s="9">
        <v>8268.2099999999991</v>
      </c>
      <c r="H2817" s="10">
        <v>5</v>
      </c>
    </row>
    <row r="2818" spans="1:8">
      <c r="A2818" s="11" t="s">
        <v>2772</v>
      </c>
      <c r="B2818" s="12" t="s">
        <v>22</v>
      </c>
      <c r="C2818" s="12">
        <v>238</v>
      </c>
      <c r="D2818" s="12">
        <v>0.72</v>
      </c>
      <c r="E2818" s="12">
        <v>0.69499999999999995</v>
      </c>
      <c r="F2818" s="12">
        <v>0.63300000000000001</v>
      </c>
      <c r="G2818" s="12">
        <v>23531.95</v>
      </c>
      <c r="H2818" s="13">
        <v>6</v>
      </c>
    </row>
    <row r="2819" spans="1:8">
      <c r="A2819" s="8" t="s">
        <v>2773</v>
      </c>
      <c r="B2819" s="9" t="s">
        <v>16</v>
      </c>
      <c r="C2819" s="9">
        <v>349</v>
      </c>
      <c r="D2819" s="9">
        <v>0.69</v>
      </c>
      <c r="E2819" s="9">
        <v>0.69699999999999995</v>
      </c>
      <c r="F2819" s="9">
        <v>0.56599999999999995</v>
      </c>
      <c r="G2819" s="9">
        <v>11641.34</v>
      </c>
      <c r="H2819" s="10">
        <v>5</v>
      </c>
    </row>
    <row r="2820" spans="1:8">
      <c r="A2820" s="11" t="s">
        <v>2774</v>
      </c>
      <c r="B2820" s="12" t="s">
        <v>59</v>
      </c>
      <c r="C2820" s="12">
        <v>184</v>
      </c>
      <c r="D2820" s="12">
        <v>0.66700000000000004</v>
      </c>
      <c r="E2820" s="12">
        <v>0.67</v>
      </c>
      <c r="F2820" s="12">
        <v>0.53</v>
      </c>
      <c r="G2820" s="12">
        <v>16139.24</v>
      </c>
      <c r="H2820" s="13">
        <v>13</v>
      </c>
    </row>
    <row r="2821" spans="1:8">
      <c r="A2821" s="8" t="s">
        <v>2775</v>
      </c>
      <c r="B2821" s="9" t="s">
        <v>114</v>
      </c>
      <c r="C2821" s="9">
        <v>471</v>
      </c>
      <c r="D2821" s="9">
        <v>0.57999999999999996</v>
      </c>
      <c r="E2821" s="9">
        <v>0.53300000000000003</v>
      </c>
      <c r="F2821" s="9">
        <v>0.47499999999999998</v>
      </c>
      <c r="G2821" s="9">
        <v>9849.5400000000009</v>
      </c>
      <c r="H2821" s="10">
        <v>18</v>
      </c>
    </row>
    <row r="2822" spans="1:8">
      <c r="A2822" s="11" t="s">
        <v>2776</v>
      </c>
      <c r="B2822" s="12" t="s">
        <v>19</v>
      </c>
      <c r="C2822" s="12">
        <v>650</v>
      </c>
      <c r="D2822" s="12">
        <v>0.51900000000000002</v>
      </c>
      <c r="E2822" s="12">
        <v>0.49399999999999999</v>
      </c>
      <c r="F2822" s="12">
        <v>0.379</v>
      </c>
      <c r="G2822" s="12">
        <v>6445.4</v>
      </c>
      <c r="H2822" s="13">
        <v>0</v>
      </c>
    </row>
    <row r="2823" spans="1:8">
      <c r="A2823" s="8" t="s">
        <v>2777</v>
      </c>
      <c r="B2823" s="9" t="s">
        <v>24</v>
      </c>
      <c r="C2823" s="9">
        <v>994</v>
      </c>
      <c r="D2823" s="9">
        <v>0.57999999999999996</v>
      </c>
      <c r="E2823" s="9">
        <v>0.57099999999999995</v>
      </c>
      <c r="F2823" s="9">
        <v>0.42399999999999999</v>
      </c>
      <c r="G2823" s="9">
        <v>9741.42</v>
      </c>
      <c r="H2823" s="10">
        <v>3</v>
      </c>
    </row>
    <row r="2824" spans="1:8">
      <c r="A2824" s="11" t="s">
        <v>2778</v>
      </c>
      <c r="B2824" s="12" t="s">
        <v>24</v>
      </c>
      <c r="C2824" s="12">
        <v>468</v>
      </c>
      <c r="D2824" s="12">
        <v>0.63900000000000001</v>
      </c>
      <c r="E2824" s="12">
        <v>0.58199999999999996</v>
      </c>
      <c r="F2824" s="12">
        <v>0.58299999999999996</v>
      </c>
      <c r="G2824" s="12">
        <v>11203.09</v>
      </c>
      <c r="H2824" s="13">
        <v>2</v>
      </c>
    </row>
    <row r="2825" spans="1:8">
      <c r="A2825" s="8" t="s">
        <v>2779</v>
      </c>
      <c r="B2825" s="9" t="s">
        <v>29</v>
      </c>
      <c r="C2825" s="9">
        <v>246</v>
      </c>
      <c r="D2825" s="9">
        <v>0.69</v>
      </c>
      <c r="E2825" s="9">
        <v>0.71399999999999997</v>
      </c>
      <c r="F2825" s="9">
        <v>0.56899999999999995</v>
      </c>
      <c r="G2825" s="9">
        <v>43628.99</v>
      </c>
      <c r="H2825" s="10">
        <v>0</v>
      </c>
    </row>
    <row r="2826" spans="1:8">
      <c r="A2826" s="11" t="s">
        <v>2780</v>
      </c>
      <c r="B2826" s="12" t="s">
        <v>14</v>
      </c>
      <c r="C2826" s="12">
        <v>157</v>
      </c>
      <c r="D2826" s="12">
        <v>0.72</v>
      </c>
      <c r="E2826" s="12">
        <v>0.73199999999999998</v>
      </c>
      <c r="F2826" s="12">
        <v>0.59699999999999998</v>
      </c>
      <c r="G2826" s="12">
        <v>24766.38</v>
      </c>
      <c r="H2826" s="13">
        <v>5</v>
      </c>
    </row>
    <row r="2827" spans="1:8">
      <c r="A2827" s="8" t="s">
        <v>2781</v>
      </c>
      <c r="B2827" s="9" t="s">
        <v>14</v>
      </c>
      <c r="C2827" s="9">
        <v>402</v>
      </c>
      <c r="D2827" s="9">
        <v>0.68</v>
      </c>
      <c r="E2827" s="9">
        <v>0.74299999999999999</v>
      </c>
      <c r="F2827" s="9">
        <v>0.51400000000000001</v>
      </c>
      <c r="G2827" s="9">
        <v>21159.75</v>
      </c>
      <c r="H2827" s="10">
        <v>3</v>
      </c>
    </row>
    <row r="2828" spans="1:8">
      <c r="A2828" s="11" t="s">
        <v>2782</v>
      </c>
      <c r="B2828" s="12" t="s">
        <v>19</v>
      </c>
      <c r="C2828" s="12">
        <v>668</v>
      </c>
      <c r="D2828" s="12">
        <v>0.59</v>
      </c>
      <c r="E2828" s="12">
        <v>0.56999999999999995</v>
      </c>
      <c r="F2828" s="12">
        <v>0.48399999999999999</v>
      </c>
      <c r="G2828" s="12">
        <v>9407.32</v>
      </c>
      <c r="H2828" s="13">
        <v>3</v>
      </c>
    </row>
    <row r="2829" spans="1:8">
      <c r="A2829" s="8" t="s">
        <v>2783</v>
      </c>
      <c r="B2829" s="9" t="s">
        <v>16</v>
      </c>
      <c r="C2829" s="9">
        <v>242</v>
      </c>
      <c r="D2829" s="9">
        <v>0.69</v>
      </c>
      <c r="E2829" s="9">
        <v>0.69299999999999995</v>
      </c>
      <c r="F2829" s="9">
        <v>0.57599999999999996</v>
      </c>
      <c r="G2829" s="9">
        <v>18450.82</v>
      </c>
      <c r="H2829" s="10">
        <v>6</v>
      </c>
    </row>
    <row r="2830" spans="1:8">
      <c r="A2830" s="11" t="s">
        <v>2784</v>
      </c>
      <c r="B2830" s="12" t="s">
        <v>64</v>
      </c>
      <c r="C2830" s="12">
        <v>432</v>
      </c>
      <c r="D2830" s="12">
        <v>0.69</v>
      </c>
      <c r="E2830" s="12">
        <v>0.67300000000000004</v>
      </c>
      <c r="F2830" s="12">
        <v>0.61899999999999999</v>
      </c>
      <c r="G2830" s="12">
        <v>10783.05</v>
      </c>
      <c r="H2830" s="13">
        <v>16</v>
      </c>
    </row>
    <row r="2831" spans="1:8">
      <c r="A2831" s="8" t="s">
        <v>2785</v>
      </c>
      <c r="B2831" s="9" t="s">
        <v>49</v>
      </c>
      <c r="C2831" s="9">
        <v>584</v>
      </c>
      <c r="D2831" s="9">
        <v>0.54600000000000004</v>
      </c>
      <c r="E2831" s="9">
        <v>0.52500000000000002</v>
      </c>
      <c r="F2831" s="9">
        <v>0.39800000000000002</v>
      </c>
      <c r="G2831" s="9">
        <v>7390.14</v>
      </c>
      <c r="H2831" s="10">
        <v>0</v>
      </c>
    </row>
    <row r="2832" spans="1:8">
      <c r="A2832" s="11" t="s">
        <v>2786</v>
      </c>
      <c r="B2832" s="12" t="s">
        <v>14</v>
      </c>
      <c r="C2832" s="12">
        <v>134</v>
      </c>
      <c r="D2832" s="12">
        <v>0.66</v>
      </c>
      <c r="E2832" s="12">
        <v>0.67300000000000004</v>
      </c>
      <c r="F2832" s="12">
        <v>0.499</v>
      </c>
      <c r="G2832" s="12">
        <v>14794.44</v>
      </c>
      <c r="H2832" s="13">
        <v>12</v>
      </c>
    </row>
    <row r="2833" spans="1:8">
      <c r="A2833" s="8" t="s">
        <v>2787</v>
      </c>
      <c r="B2833" s="9" t="s">
        <v>16</v>
      </c>
      <c r="C2833" s="9">
        <v>361</v>
      </c>
      <c r="D2833" s="9">
        <v>0.69</v>
      </c>
      <c r="E2833" s="9">
        <v>0.72299999999999998</v>
      </c>
      <c r="F2833" s="9">
        <v>0.51600000000000001</v>
      </c>
      <c r="G2833" s="9">
        <v>16679.919999999998</v>
      </c>
      <c r="H2833" s="10">
        <v>6</v>
      </c>
    </row>
    <row r="2834" spans="1:8">
      <c r="A2834" s="11" t="s">
        <v>1721</v>
      </c>
      <c r="B2834" s="12" t="s">
        <v>82</v>
      </c>
      <c r="C2834" s="12">
        <v>718</v>
      </c>
      <c r="D2834" s="12">
        <v>0.61599999999999999</v>
      </c>
      <c r="E2834" s="12">
        <v>0.59799999999999998</v>
      </c>
      <c r="F2834" s="12">
        <v>0.50600000000000001</v>
      </c>
      <c r="G2834" s="12">
        <v>11294.52</v>
      </c>
      <c r="H2834" s="13">
        <v>4</v>
      </c>
    </row>
    <row r="2835" spans="1:8">
      <c r="A2835" s="8" t="s">
        <v>2788</v>
      </c>
      <c r="B2835" s="9" t="s">
        <v>14</v>
      </c>
      <c r="C2835" s="9">
        <v>112</v>
      </c>
      <c r="D2835" s="9">
        <v>0.72</v>
      </c>
      <c r="E2835" s="9">
        <v>0.70899999999999996</v>
      </c>
      <c r="F2835" s="9">
        <v>0.61099999999999999</v>
      </c>
      <c r="G2835" s="9">
        <v>33168.050000000003</v>
      </c>
      <c r="H2835" s="10">
        <v>0</v>
      </c>
    </row>
    <row r="2836" spans="1:8">
      <c r="A2836" s="11" t="s">
        <v>2789</v>
      </c>
      <c r="B2836" s="12" t="s">
        <v>19</v>
      </c>
      <c r="C2836" s="12">
        <v>946</v>
      </c>
      <c r="D2836" s="12">
        <v>0.6</v>
      </c>
      <c r="E2836" s="12">
        <v>0.58099999999999996</v>
      </c>
      <c r="F2836" s="12">
        <v>0.46</v>
      </c>
      <c r="G2836" s="12">
        <v>7666.85</v>
      </c>
      <c r="H2836" s="13">
        <v>3</v>
      </c>
    </row>
    <row r="2837" spans="1:8">
      <c r="A2837" s="8" t="s">
        <v>2790</v>
      </c>
      <c r="B2837" s="9" t="s">
        <v>7</v>
      </c>
      <c r="C2837" s="9">
        <v>92</v>
      </c>
      <c r="D2837" s="9">
        <v>0.754</v>
      </c>
      <c r="E2837" s="9">
        <v>0.72799999999999998</v>
      </c>
      <c r="F2837" s="9">
        <v>0.7</v>
      </c>
      <c r="G2837" s="9">
        <v>41125.160000000003</v>
      </c>
      <c r="H2837" s="10">
        <v>1</v>
      </c>
    </row>
    <row r="2838" spans="1:8">
      <c r="A2838" s="11" t="s">
        <v>2791</v>
      </c>
      <c r="B2838" s="12" t="s">
        <v>59</v>
      </c>
      <c r="C2838" s="12">
        <v>254</v>
      </c>
      <c r="D2838" s="12">
        <v>0.77</v>
      </c>
      <c r="E2838" s="12">
        <v>0.74299999999999999</v>
      </c>
      <c r="F2838" s="12">
        <v>0.69799999999999995</v>
      </c>
      <c r="G2838" s="12">
        <v>19685.87</v>
      </c>
      <c r="H2838" s="13">
        <v>4</v>
      </c>
    </row>
    <row r="2839" spans="1:8">
      <c r="A2839" s="8" t="s">
        <v>2792</v>
      </c>
      <c r="B2839" s="9" t="s">
        <v>14</v>
      </c>
      <c r="C2839" s="9">
        <v>53</v>
      </c>
      <c r="D2839" s="9">
        <v>0.69799999999999995</v>
      </c>
      <c r="E2839" s="9">
        <v>0.72599999999999998</v>
      </c>
      <c r="F2839" s="9">
        <v>0.55100000000000005</v>
      </c>
      <c r="G2839" s="9">
        <v>25919.9</v>
      </c>
      <c r="H2839" s="10">
        <v>12</v>
      </c>
    </row>
    <row r="2840" spans="1:8">
      <c r="A2840" s="11" t="s">
        <v>2793</v>
      </c>
      <c r="B2840" s="12" t="s">
        <v>64</v>
      </c>
      <c r="C2840" s="12">
        <v>172</v>
      </c>
      <c r="D2840" s="12">
        <v>0.68</v>
      </c>
      <c r="E2840" s="12">
        <v>0.66</v>
      </c>
      <c r="F2840" s="12">
        <v>0.59499999999999997</v>
      </c>
      <c r="G2840" s="12">
        <v>16454.37</v>
      </c>
      <c r="H2840" s="13">
        <v>14</v>
      </c>
    </row>
    <row r="2841" spans="1:8">
      <c r="A2841" s="8" t="s">
        <v>2794</v>
      </c>
      <c r="B2841" s="9" t="s">
        <v>59</v>
      </c>
      <c r="C2841" s="9">
        <v>271</v>
      </c>
      <c r="D2841" s="9">
        <v>0.74</v>
      </c>
      <c r="E2841" s="9">
        <v>0.73699999999999999</v>
      </c>
      <c r="F2841" s="9">
        <v>0.69499999999999995</v>
      </c>
      <c r="G2841" s="9">
        <v>21770.71</v>
      </c>
      <c r="H2841" s="10">
        <v>2</v>
      </c>
    </row>
    <row r="2842" spans="1:8">
      <c r="A2842" s="11" t="s">
        <v>706</v>
      </c>
      <c r="B2842" s="12" t="s">
        <v>19</v>
      </c>
      <c r="C2842" s="12">
        <v>587</v>
      </c>
      <c r="D2842" s="12">
        <v>0.59899999999999998</v>
      </c>
      <c r="E2842" s="12">
        <v>0.55600000000000005</v>
      </c>
      <c r="F2842" s="12">
        <v>0.499</v>
      </c>
      <c r="G2842" s="12">
        <v>7781.86</v>
      </c>
      <c r="H2842" s="13">
        <v>16</v>
      </c>
    </row>
    <row r="2843" spans="1:8">
      <c r="A2843" s="8" t="s">
        <v>2795</v>
      </c>
      <c r="B2843" s="9" t="s">
        <v>22</v>
      </c>
      <c r="C2843" s="9">
        <v>302</v>
      </c>
      <c r="D2843" s="9">
        <v>0.68700000000000006</v>
      </c>
      <c r="E2843" s="9">
        <v>0.67600000000000005</v>
      </c>
      <c r="F2843" s="9">
        <v>0.59599999999999997</v>
      </c>
      <c r="G2843" s="9">
        <v>21173.599999999999</v>
      </c>
      <c r="H2843" s="10">
        <v>8</v>
      </c>
    </row>
    <row r="2844" spans="1:8">
      <c r="A2844" s="11" t="s">
        <v>2796</v>
      </c>
      <c r="B2844" s="12" t="s">
        <v>59</v>
      </c>
      <c r="C2844" s="12">
        <v>364</v>
      </c>
      <c r="D2844" s="12">
        <v>0.7</v>
      </c>
      <c r="E2844" s="12">
        <v>0.72299999999999998</v>
      </c>
      <c r="F2844" s="12">
        <v>0.54200000000000004</v>
      </c>
      <c r="G2844" s="12">
        <v>14005.49</v>
      </c>
      <c r="H2844" s="13">
        <v>5</v>
      </c>
    </row>
    <row r="2845" spans="1:8">
      <c r="A2845" s="8" t="s">
        <v>2797</v>
      </c>
      <c r="B2845" s="9" t="s">
        <v>53</v>
      </c>
      <c r="C2845" s="9">
        <v>406</v>
      </c>
      <c r="D2845" s="9">
        <v>0.58799999999999997</v>
      </c>
      <c r="E2845" s="9">
        <v>0.56599999999999995</v>
      </c>
      <c r="F2845" s="9">
        <v>0.44400000000000001</v>
      </c>
      <c r="G2845" s="9">
        <v>12064.68</v>
      </c>
      <c r="H2845" s="10">
        <v>3</v>
      </c>
    </row>
    <row r="2846" spans="1:8">
      <c r="A2846" s="11" t="s">
        <v>2798</v>
      </c>
      <c r="B2846" s="12" t="s">
        <v>82</v>
      </c>
      <c r="C2846" s="12">
        <v>743</v>
      </c>
      <c r="D2846" s="12">
        <v>0.56399999999999995</v>
      </c>
      <c r="E2846" s="12">
        <v>0.54300000000000004</v>
      </c>
      <c r="F2846" s="12">
        <v>0.437</v>
      </c>
      <c r="G2846" s="12">
        <v>8897.34</v>
      </c>
      <c r="H2846" s="13">
        <v>12</v>
      </c>
    </row>
    <row r="2847" spans="1:8">
      <c r="A2847" s="8" t="s">
        <v>2241</v>
      </c>
      <c r="B2847" s="9" t="s">
        <v>118</v>
      </c>
      <c r="C2847" s="9">
        <v>646</v>
      </c>
      <c r="D2847" s="9">
        <v>0.54500000000000004</v>
      </c>
      <c r="E2847" s="9">
        <v>0.54</v>
      </c>
      <c r="F2847" s="9">
        <v>0.39800000000000002</v>
      </c>
      <c r="G2847" s="9">
        <v>6243.46</v>
      </c>
      <c r="H2847" s="10">
        <v>5</v>
      </c>
    </row>
    <row r="2848" spans="1:8">
      <c r="A2848" s="11" t="s">
        <v>2799</v>
      </c>
      <c r="B2848" s="12" t="s">
        <v>14</v>
      </c>
      <c r="C2848" s="12">
        <v>217</v>
      </c>
      <c r="D2848" s="12">
        <v>0.64400000000000002</v>
      </c>
      <c r="E2848" s="12">
        <v>0.68700000000000006</v>
      </c>
      <c r="F2848" s="12">
        <v>0.47099999999999997</v>
      </c>
      <c r="G2848" s="12">
        <v>21051.3</v>
      </c>
      <c r="H2848" s="13">
        <v>6</v>
      </c>
    </row>
    <row r="2849" spans="1:8">
      <c r="A2849" s="8" t="s">
        <v>2800</v>
      </c>
      <c r="B2849" s="9" t="s">
        <v>19</v>
      </c>
      <c r="C2849" s="9">
        <v>921</v>
      </c>
      <c r="D2849" s="9">
        <v>0.56899999999999995</v>
      </c>
      <c r="E2849" s="9">
        <v>0.54600000000000004</v>
      </c>
      <c r="F2849" s="9">
        <v>0.433</v>
      </c>
      <c r="G2849" s="9">
        <v>6196.51</v>
      </c>
      <c r="H2849" s="10">
        <v>29</v>
      </c>
    </row>
    <row r="2850" spans="1:8">
      <c r="A2850" s="11" t="s">
        <v>2801</v>
      </c>
      <c r="B2850" s="12" t="s">
        <v>82</v>
      </c>
      <c r="C2850" s="12">
        <v>735</v>
      </c>
      <c r="D2850" s="12">
        <v>0.60799999999999998</v>
      </c>
      <c r="E2850" s="12">
        <v>0.59599999999999997</v>
      </c>
      <c r="F2850" s="12">
        <v>0.50600000000000001</v>
      </c>
      <c r="G2850" s="12">
        <v>8756.85</v>
      </c>
      <c r="H2850" s="13">
        <v>5</v>
      </c>
    </row>
    <row r="2851" spans="1:8">
      <c r="A2851" s="8" t="s">
        <v>2802</v>
      </c>
      <c r="B2851" s="9" t="s">
        <v>7</v>
      </c>
      <c r="C2851" s="9">
        <v>582</v>
      </c>
      <c r="D2851" s="9">
        <v>0.73</v>
      </c>
      <c r="E2851" s="9">
        <v>0.71899999999999997</v>
      </c>
      <c r="F2851" s="9">
        <v>0.65800000000000003</v>
      </c>
      <c r="G2851" s="9">
        <v>12835.54</v>
      </c>
      <c r="H2851" s="10">
        <v>13</v>
      </c>
    </row>
    <row r="2852" spans="1:8">
      <c r="A2852" s="11" t="s">
        <v>1248</v>
      </c>
      <c r="B2852" s="12" t="s">
        <v>59</v>
      </c>
      <c r="C2852" s="12">
        <v>116</v>
      </c>
      <c r="D2852" s="12">
        <v>0.71599999999999997</v>
      </c>
      <c r="E2852" s="12">
        <v>0.74</v>
      </c>
      <c r="F2852" s="12">
        <v>0.61799999999999999</v>
      </c>
      <c r="G2852" s="12">
        <v>26825.43</v>
      </c>
      <c r="H2852" s="13">
        <v>4</v>
      </c>
    </row>
    <row r="2853" spans="1:8">
      <c r="A2853" s="8" t="s">
        <v>2803</v>
      </c>
      <c r="B2853" s="9" t="s">
        <v>16</v>
      </c>
      <c r="C2853" s="9">
        <v>406</v>
      </c>
      <c r="D2853" s="9">
        <v>0.66200000000000003</v>
      </c>
      <c r="E2853" s="9">
        <v>0.66</v>
      </c>
      <c r="F2853" s="9">
        <v>0.53300000000000003</v>
      </c>
      <c r="G2853" s="9">
        <v>14683.27</v>
      </c>
      <c r="H2853" s="10">
        <v>8</v>
      </c>
    </row>
    <row r="2854" spans="1:8">
      <c r="A2854" s="11" t="s">
        <v>2804</v>
      </c>
      <c r="B2854" s="12" t="s">
        <v>14</v>
      </c>
      <c r="C2854" s="12">
        <v>211</v>
      </c>
      <c r="D2854" s="12">
        <v>0.68</v>
      </c>
      <c r="E2854" s="12">
        <v>0.70099999999999996</v>
      </c>
      <c r="F2854" s="12">
        <v>0.54100000000000004</v>
      </c>
      <c r="G2854" s="12">
        <v>19168.75</v>
      </c>
      <c r="H2854" s="13">
        <v>3</v>
      </c>
    </row>
    <row r="2855" spans="1:8">
      <c r="A2855" s="8" t="s">
        <v>2805</v>
      </c>
      <c r="B2855" s="9" t="s">
        <v>14</v>
      </c>
      <c r="C2855" s="9">
        <v>51</v>
      </c>
      <c r="D2855" s="9">
        <v>0.69</v>
      </c>
      <c r="E2855" s="9">
        <v>0.73699999999999999</v>
      </c>
      <c r="F2855" s="9">
        <v>0.53400000000000003</v>
      </c>
      <c r="G2855" s="9">
        <v>25805.62</v>
      </c>
      <c r="H2855" s="10">
        <v>7</v>
      </c>
    </row>
    <row r="2856" spans="1:8">
      <c r="A2856" s="11" t="s">
        <v>2806</v>
      </c>
      <c r="B2856" s="12" t="s">
        <v>14</v>
      </c>
      <c r="C2856" s="12">
        <v>160</v>
      </c>
      <c r="D2856" s="12">
        <v>0.63100000000000001</v>
      </c>
      <c r="E2856" s="12">
        <v>0.60599999999999998</v>
      </c>
      <c r="F2856" s="12">
        <v>0.52300000000000002</v>
      </c>
      <c r="G2856" s="12">
        <v>14591.76</v>
      </c>
      <c r="H2856" s="13">
        <v>23</v>
      </c>
    </row>
    <row r="2857" spans="1:8">
      <c r="A2857" s="8" t="s">
        <v>2807</v>
      </c>
      <c r="B2857" s="9" t="s">
        <v>24</v>
      </c>
      <c r="C2857" s="9">
        <v>705</v>
      </c>
      <c r="D2857" s="9">
        <v>0.58399999999999996</v>
      </c>
      <c r="E2857" s="9">
        <v>0.58599999999999997</v>
      </c>
      <c r="F2857" s="9">
        <v>0.435</v>
      </c>
      <c r="G2857" s="9">
        <v>9649.66</v>
      </c>
      <c r="H2857" s="10">
        <v>15</v>
      </c>
    </row>
    <row r="2858" spans="1:8">
      <c r="A2858" s="11" t="s">
        <v>2808</v>
      </c>
      <c r="B2858" s="12" t="s">
        <v>59</v>
      </c>
      <c r="C2858" s="12">
        <v>125</v>
      </c>
      <c r="D2858" s="12">
        <v>0.76500000000000001</v>
      </c>
      <c r="E2858" s="12">
        <v>0.76700000000000002</v>
      </c>
      <c r="F2858" s="12">
        <v>0.68600000000000005</v>
      </c>
      <c r="G2858" s="12">
        <v>33568.58</v>
      </c>
      <c r="H2858" s="13">
        <v>3</v>
      </c>
    </row>
    <row r="2859" spans="1:8">
      <c r="A2859" s="8" t="s">
        <v>2809</v>
      </c>
      <c r="B2859" s="9" t="s">
        <v>16</v>
      </c>
      <c r="C2859" s="9">
        <v>241</v>
      </c>
      <c r="D2859" s="9">
        <v>0.68700000000000006</v>
      </c>
      <c r="E2859" s="9">
        <v>0.67600000000000005</v>
      </c>
      <c r="F2859" s="9">
        <v>0.59399999999999997</v>
      </c>
      <c r="G2859" s="9">
        <v>19245.57</v>
      </c>
      <c r="H2859" s="10">
        <v>5</v>
      </c>
    </row>
    <row r="2860" spans="1:8">
      <c r="A2860" s="11" t="s">
        <v>727</v>
      </c>
      <c r="B2860" s="12" t="s">
        <v>16</v>
      </c>
      <c r="C2860" s="12">
        <v>231</v>
      </c>
      <c r="D2860" s="12">
        <v>0.71799999999999997</v>
      </c>
      <c r="E2860" s="12">
        <v>0.69199999999999995</v>
      </c>
      <c r="F2860" s="12">
        <v>0.63700000000000001</v>
      </c>
      <c r="G2860" s="12">
        <v>20554.12</v>
      </c>
      <c r="H2860" s="13">
        <v>8</v>
      </c>
    </row>
    <row r="2861" spans="1:8">
      <c r="A2861" s="8" t="s">
        <v>2810</v>
      </c>
      <c r="B2861" s="9" t="s">
        <v>82</v>
      </c>
      <c r="C2861" s="9">
        <v>642</v>
      </c>
      <c r="D2861" s="9">
        <v>0.627</v>
      </c>
      <c r="E2861" s="9">
        <v>0.60199999999999998</v>
      </c>
      <c r="F2861" s="9">
        <v>0.53400000000000003</v>
      </c>
      <c r="G2861" s="9">
        <v>9496.57</v>
      </c>
      <c r="H2861" s="10">
        <v>14</v>
      </c>
    </row>
    <row r="2862" spans="1:8">
      <c r="A2862" s="11" t="s">
        <v>2811</v>
      </c>
      <c r="B2862" s="12" t="s">
        <v>22</v>
      </c>
      <c r="C2862" s="12">
        <v>104</v>
      </c>
      <c r="D2862" s="12">
        <v>0.79</v>
      </c>
      <c r="E2862" s="12">
        <v>0.79</v>
      </c>
      <c r="F2862" s="12">
        <v>0.748</v>
      </c>
      <c r="G2862" s="12">
        <v>39847.699999999997</v>
      </c>
      <c r="H2862" s="13">
        <v>4</v>
      </c>
    </row>
    <row r="2863" spans="1:8">
      <c r="A2863" s="8" t="s">
        <v>2812</v>
      </c>
      <c r="B2863" s="9" t="s">
        <v>87</v>
      </c>
      <c r="C2863" s="9">
        <v>987</v>
      </c>
      <c r="D2863" s="9">
        <v>0.54100000000000004</v>
      </c>
      <c r="E2863" s="9">
        <v>0.53500000000000003</v>
      </c>
      <c r="F2863" s="9">
        <v>0.40799999999999997</v>
      </c>
      <c r="G2863" s="9">
        <v>7588.31</v>
      </c>
      <c r="H2863" s="10">
        <v>2</v>
      </c>
    </row>
    <row r="2864" spans="1:8">
      <c r="A2864" s="11" t="s">
        <v>2813</v>
      </c>
      <c r="B2864" s="12" t="s">
        <v>114</v>
      </c>
      <c r="C2864" s="12">
        <v>607</v>
      </c>
      <c r="D2864" s="12">
        <v>0.61699999999999999</v>
      </c>
      <c r="E2864" s="12">
        <v>0.59099999999999997</v>
      </c>
      <c r="F2864" s="12">
        <v>0.52</v>
      </c>
      <c r="G2864" s="12">
        <v>15703.9</v>
      </c>
      <c r="H2864" s="13">
        <v>4</v>
      </c>
    </row>
    <row r="2865" spans="1:8">
      <c r="A2865" s="8" t="s">
        <v>2814</v>
      </c>
      <c r="B2865" s="9" t="s">
        <v>16</v>
      </c>
      <c r="C2865" s="9">
        <v>241</v>
      </c>
      <c r="D2865" s="9">
        <v>0.69799999999999995</v>
      </c>
      <c r="E2865" s="9">
        <v>0.68100000000000005</v>
      </c>
      <c r="F2865" s="9">
        <v>0.58699999999999997</v>
      </c>
      <c r="G2865" s="9">
        <v>21508.74</v>
      </c>
      <c r="H2865" s="10">
        <v>6</v>
      </c>
    </row>
    <row r="2866" spans="1:8">
      <c r="A2866" s="11" t="s">
        <v>2815</v>
      </c>
      <c r="B2866" s="12" t="s">
        <v>14</v>
      </c>
      <c r="C2866" s="12">
        <v>111</v>
      </c>
      <c r="D2866" s="12">
        <v>0.73199999999999998</v>
      </c>
      <c r="E2866" s="12">
        <v>0.73299999999999998</v>
      </c>
      <c r="F2866" s="12">
        <v>0.63600000000000001</v>
      </c>
      <c r="G2866" s="12">
        <v>26465.22</v>
      </c>
      <c r="H2866" s="13">
        <v>2</v>
      </c>
    </row>
    <row r="2867" spans="1:8">
      <c r="A2867" s="8" t="s">
        <v>2816</v>
      </c>
      <c r="B2867" s="9" t="s">
        <v>14</v>
      </c>
      <c r="C2867" s="9">
        <v>95</v>
      </c>
      <c r="D2867" s="9">
        <v>0.7</v>
      </c>
      <c r="E2867" s="9">
        <v>0.71499999999999997</v>
      </c>
      <c r="F2867" s="9">
        <v>0.56100000000000005</v>
      </c>
      <c r="G2867" s="9">
        <v>30116.66</v>
      </c>
      <c r="H2867" s="10">
        <v>4</v>
      </c>
    </row>
    <row r="2868" spans="1:8">
      <c r="A2868" s="11" t="s">
        <v>2817</v>
      </c>
      <c r="B2868" s="12" t="s">
        <v>14</v>
      </c>
      <c r="C2868" s="12">
        <v>60</v>
      </c>
      <c r="D2868" s="12">
        <v>0.77700000000000002</v>
      </c>
      <c r="E2868" s="12">
        <v>0.77400000000000002</v>
      </c>
      <c r="F2868" s="12">
        <v>0.72199999999999998</v>
      </c>
      <c r="G2868" s="12">
        <v>51508.639999999999</v>
      </c>
      <c r="H2868" s="13">
        <v>6</v>
      </c>
    </row>
    <row r="2869" spans="1:8">
      <c r="A2869" s="8" t="s">
        <v>2818</v>
      </c>
      <c r="B2869" s="9" t="s">
        <v>14</v>
      </c>
      <c r="C2869" s="9">
        <v>190</v>
      </c>
      <c r="D2869" s="9">
        <v>0.64300000000000002</v>
      </c>
      <c r="E2869" s="9">
        <v>0.65300000000000002</v>
      </c>
      <c r="F2869" s="9">
        <v>0.51200000000000001</v>
      </c>
      <c r="G2869" s="9">
        <v>24073.53</v>
      </c>
      <c r="H2869" s="10">
        <v>9</v>
      </c>
    </row>
    <row r="2870" spans="1:8">
      <c r="A2870" s="11" t="s">
        <v>2819</v>
      </c>
      <c r="B2870" s="12" t="s">
        <v>14</v>
      </c>
      <c r="C2870" s="12">
        <v>186</v>
      </c>
      <c r="D2870" s="12">
        <v>0.69</v>
      </c>
      <c r="E2870" s="12">
        <v>0.71099999999999997</v>
      </c>
      <c r="F2870" s="12">
        <v>0.57699999999999996</v>
      </c>
      <c r="G2870" s="12">
        <v>27770.6</v>
      </c>
      <c r="H2870" s="13">
        <v>2</v>
      </c>
    </row>
    <row r="2871" spans="1:8">
      <c r="A2871" s="8" t="s">
        <v>2820</v>
      </c>
      <c r="B2871" s="9" t="s">
        <v>82</v>
      </c>
      <c r="C2871" s="9">
        <v>617</v>
      </c>
      <c r="D2871" s="9">
        <v>0.63600000000000001</v>
      </c>
      <c r="E2871" s="9">
        <v>0.61199999999999999</v>
      </c>
      <c r="F2871" s="9">
        <v>0.52800000000000002</v>
      </c>
      <c r="G2871" s="9">
        <v>10232.82</v>
      </c>
      <c r="H2871" s="10">
        <v>7</v>
      </c>
    </row>
    <row r="2872" spans="1:8">
      <c r="A2872" s="11" t="s">
        <v>2821</v>
      </c>
      <c r="B2872" s="12" t="s">
        <v>16</v>
      </c>
      <c r="C2872" s="12">
        <v>440</v>
      </c>
      <c r="D2872" s="12">
        <v>0.68500000000000005</v>
      </c>
      <c r="E2872" s="12">
        <v>0.68899999999999995</v>
      </c>
      <c r="F2872" s="12">
        <v>0.56799999999999995</v>
      </c>
      <c r="G2872" s="12">
        <v>13562.68</v>
      </c>
      <c r="H2872" s="13">
        <v>7</v>
      </c>
    </row>
    <row r="2873" spans="1:8">
      <c r="A2873" s="8" t="s">
        <v>2822</v>
      </c>
      <c r="B2873" s="9" t="s">
        <v>14</v>
      </c>
      <c r="C2873" s="9">
        <v>177</v>
      </c>
      <c r="D2873" s="9">
        <v>0.69099999999999995</v>
      </c>
      <c r="E2873" s="9">
        <v>0.68400000000000005</v>
      </c>
      <c r="F2873" s="9">
        <v>0.59</v>
      </c>
      <c r="G2873" s="9">
        <v>19594.990000000002</v>
      </c>
      <c r="H2873" s="10">
        <v>5</v>
      </c>
    </row>
    <row r="2874" spans="1:8">
      <c r="A2874" s="11" t="s">
        <v>1257</v>
      </c>
      <c r="B2874" s="12" t="s">
        <v>24</v>
      </c>
      <c r="C2874" s="12">
        <v>547</v>
      </c>
      <c r="D2874" s="12">
        <v>0.58299999999999996</v>
      </c>
      <c r="E2874" s="12">
        <v>0.55400000000000005</v>
      </c>
      <c r="F2874" s="12">
        <v>0.46200000000000002</v>
      </c>
      <c r="G2874" s="12">
        <v>7325.37</v>
      </c>
      <c r="H2874" s="13">
        <v>14</v>
      </c>
    </row>
    <row r="2875" spans="1:8">
      <c r="A2875" s="8" t="s">
        <v>2823</v>
      </c>
      <c r="B2875" s="9" t="s">
        <v>31</v>
      </c>
      <c r="C2875" s="9">
        <v>786</v>
      </c>
      <c r="D2875" s="9">
        <v>0.59899999999999998</v>
      </c>
      <c r="E2875" s="9">
        <v>0.55600000000000005</v>
      </c>
      <c r="F2875" s="9">
        <v>0.51</v>
      </c>
      <c r="G2875" s="9">
        <v>6971.19</v>
      </c>
      <c r="H2875" s="10">
        <v>5</v>
      </c>
    </row>
    <row r="2876" spans="1:8">
      <c r="A2876" s="11" t="s">
        <v>2824</v>
      </c>
      <c r="B2876" s="12" t="s">
        <v>14</v>
      </c>
      <c r="C2876" s="12">
        <v>158</v>
      </c>
      <c r="D2876" s="12">
        <v>0.68700000000000006</v>
      </c>
      <c r="E2876" s="12">
        <v>0.67500000000000004</v>
      </c>
      <c r="F2876" s="12">
        <v>0.61</v>
      </c>
      <c r="G2876" s="12">
        <v>26122.39</v>
      </c>
      <c r="H2876" s="13">
        <v>4</v>
      </c>
    </row>
    <row r="2877" spans="1:8">
      <c r="A2877" s="8" t="s">
        <v>2825</v>
      </c>
      <c r="B2877" s="9" t="s">
        <v>49</v>
      </c>
      <c r="C2877" s="9">
        <v>868</v>
      </c>
      <c r="D2877" s="9">
        <v>0.60799999999999998</v>
      </c>
      <c r="E2877" s="9">
        <v>0.57999999999999996</v>
      </c>
      <c r="F2877" s="9">
        <v>0.48799999999999999</v>
      </c>
      <c r="G2877" s="9">
        <v>6832.32</v>
      </c>
      <c r="H2877" s="10">
        <v>19</v>
      </c>
    </row>
    <row r="2878" spans="1:8">
      <c r="A2878" s="11" t="s">
        <v>2826</v>
      </c>
      <c r="B2878" s="12" t="s">
        <v>64</v>
      </c>
      <c r="C2878" s="12">
        <v>201</v>
      </c>
      <c r="D2878" s="12">
        <v>0.622</v>
      </c>
      <c r="E2878" s="12">
        <v>0.60899999999999999</v>
      </c>
      <c r="F2878" s="12">
        <v>0.48099999999999998</v>
      </c>
      <c r="G2878" s="12">
        <v>16506.04</v>
      </c>
      <c r="H2878" s="13">
        <v>4</v>
      </c>
    </row>
    <row r="2879" spans="1:8">
      <c r="A2879" s="8" t="s">
        <v>2827</v>
      </c>
      <c r="B2879" s="9" t="s">
        <v>14</v>
      </c>
      <c r="C2879" s="9">
        <v>276</v>
      </c>
      <c r="D2879" s="9">
        <v>0.72299999999999998</v>
      </c>
      <c r="E2879" s="9">
        <v>0.68700000000000006</v>
      </c>
      <c r="F2879" s="9">
        <v>0.628</v>
      </c>
      <c r="G2879" s="9">
        <v>14349.55</v>
      </c>
      <c r="H2879" s="10">
        <v>18</v>
      </c>
    </row>
    <row r="2880" spans="1:8">
      <c r="A2880" s="11" t="s">
        <v>2828</v>
      </c>
      <c r="B2880" s="12" t="s">
        <v>16</v>
      </c>
      <c r="C2880" s="12">
        <v>445</v>
      </c>
      <c r="D2880" s="12">
        <v>0.68</v>
      </c>
      <c r="E2880" s="12">
        <v>0.65500000000000003</v>
      </c>
      <c r="F2880" s="12">
        <v>0.58799999999999997</v>
      </c>
      <c r="G2880" s="12">
        <v>12976.77</v>
      </c>
      <c r="H2880" s="13">
        <v>5</v>
      </c>
    </row>
    <row r="2881" spans="1:8">
      <c r="A2881" s="8" t="s">
        <v>2829</v>
      </c>
      <c r="B2881" s="9" t="s">
        <v>49</v>
      </c>
      <c r="C2881" s="9">
        <v>600</v>
      </c>
      <c r="D2881" s="9">
        <v>0.58899999999999997</v>
      </c>
      <c r="E2881" s="9">
        <v>0.60099999999999998</v>
      </c>
      <c r="F2881" s="9">
        <v>0.437</v>
      </c>
      <c r="G2881" s="9">
        <v>9373.09</v>
      </c>
      <c r="H2881" s="10">
        <v>13</v>
      </c>
    </row>
    <row r="2882" spans="1:8">
      <c r="A2882" s="11" t="s">
        <v>2830</v>
      </c>
      <c r="B2882" s="12" t="s">
        <v>19</v>
      </c>
      <c r="C2882" s="12">
        <v>853</v>
      </c>
      <c r="D2882" s="12">
        <v>0.53700000000000003</v>
      </c>
      <c r="E2882" s="12">
        <v>0.54900000000000004</v>
      </c>
      <c r="F2882" s="12">
        <v>0.38100000000000001</v>
      </c>
      <c r="G2882" s="12">
        <v>7221.32</v>
      </c>
      <c r="H2882" s="13">
        <v>4</v>
      </c>
    </row>
    <row r="2883" spans="1:8">
      <c r="A2883" s="8" t="s">
        <v>2831</v>
      </c>
      <c r="B2883" s="9" t="s">
        <v>64</v>
      </c>
      <c r="C2883" s="9">
        <v>165</v>
      </c>
      <c r="D2883" s="9">
        <v>0.68</v>
      </c>
      <c r="E2883" s="9">
        <v>0.64700000000000002</v>
      </c>
      <c r="F2883" s="9">
        <v>0.58799999999999997</v>
      </c>
      <c r="G2883" s="9">
        <v>16263.45</v>
      </c>
      <c r="H2883" s="10">
        <v>4</v>
      </c>
    </row>
    <row r="2884" spans="1:8">
      <c r="A2884" s="11" t="s">
        <v>2832</v>
      </c>
      <c r="B2884" s="12" t="s">
        <v>16</v>
      </c>
      <c r="C2884" s="12">
        <v>319</v>
      </c>
      <c r="D2884" s="12">
        <v>0.6</v>
      </c>
      <c r="E2884" s="12">
        <v>0.58499999999999996</v>
      </c>
      <c r="F2884" s="12">
        <v>0.46100000000000002</v>
      </c>
      <c r="G2884" s="12">
        <v>8529.85</v>
      </c>
      <c r="H2884" s="13">
        <v>8</v>
      </c>
    </row>
    <row r="2885" spans="1:8">
      <c r="A2885" s="8" t="s">
        <v>2833</v>
      </c>
      <c r="B2885" s="9" t="s">
        <v>118</v>
      </c>
      <c r="C2885" s="9">
        <v>651</v>
      </c>
      <c r="D2885" s="9">
        <v>0.56499999999999995</v>
      </c>
      <c r="E2885" s="9">
        <v>0.54400000000000004</v>
      </c>
      <c r="F2885" s="9">
        <v>0.45200000000000001</v>
      </c>
      <c r="G2885" s="9">
        <v>7845.94</v>
      </c>
      <c r="H2885" s="10">
        <v>28</v>
      </c>
    </row>
    <row r="2886" spans="1:8">
      <c r="A2886" s="11" t="s">
        <v>2834</v>
      </c>
      <c r="B2886" s="12" t="s">
        <v>24</v>
      </c>
      <c r="C2886" s="12">
        <v>872</v>
      </c>
      <c r="D2886" s="12">
        <v>0.60499999999999998</v>
      </c>
      <c r="E2886" s="12">
        <v>0.60699999999999998</v>
      </c>
      <c r="F2886" s="12">
        <v>0.46600000000000003</v>
      </c>
      <c r="G2886" s="12">
        <v>8039.44</v>
      </c>
      <c r="H2886" s="13">
        <v>12</v>
      </c>
    </row>
    <row r="2887" spans="1:8">
      <c r="A2887" s="8" t="s">
        <v>2835</v>
      </c>
      <c r="B2887" s="9" t="s">
        <v>16</v>
      </c>
      <c r="C2887" s="9">
        <v>242</v>
      </c>
      <c r="D2887" s="9">
        <v>0.67500000000000004</v>
      </c>
      <c r="E2887" s="9">
        <v>0.67700000000000005</v>
      </c>
      <c r="F2887" s="9">
        <v>0.56299999999999994</v>
      </c>
      <c r="G2887" s="9">
        <v>13073.61</v>
      </c>
      <c r="H2887" s="10">
        <v>10</v>
      </c>
    </row>
    <row r="2888" spans="1:8">
      <c r="A2888" s="11" t="s">
        <v>2836</v>
      </c>
      <c r="B2888" s="12" t="s">
        <v>7</v>
      </c>
      <c r="C2888" s="12">
        <v>517</v>
      </c>
      <c r="D2888" s="12">
        <v>0.69299999999999995</v>
      </c>
      <c r="E2888" s="12">
        <v>0.67900000000000005</v>
      </c>
      <c r="F2888" s="12">
        <v>0.57999999999999996</v>
      </c>
      <c r="G2888" s="12">
        <v>17042.14</v>
      </c>
      <c r="H2888" s="13">
        <v>4</v>
      </c>
    </row>
    <row r="2889" spans="1:8">
      <c r="A2889" s="8" t="s">
        <v>2837</v>
      </c>
      <c r="B2889" s="9" t="s">
        <v>16</v>
      </c>
      <c r="C2889" s="9">
        <v>330</v>
      </c>
      <c r="D2889" s="9">
        <v>0.69299999999999995</v>
      </c>
      <c r="E2889" s="9">
        <v>0.68100000000000005</v>
      </c>
      <c r="F2889" s="9">
        <v>0.59199999999999997</v>
      </c>
      <c r="G2889" s="9">
        <v>19102.53</v>
      </c>
      <c r="H2889" s="10">
        <v>11</v>
      </c>
    </row>
    <row r="2890" spans="1:8">
      <c r="A2890" s="11" t="s">
        <v>2838</v>
      </c>
      <c r="B2890" s="12" t="s">
        <v>19</v>
      </c>
      <c r="C2890" s="12">
        <v>847</v>
      </c>
      <c r="D2890" s="12">
        <v>0.58799999999999997</v>
      </c>
      <c r="E2890" s="12">
        <v>0.58499999999999996</v>
      </c>
      <c r="F2890" s="12">
        <v>0.47199999999999998</v>
      </c>
      <c r="G2890" s="12">
        <v>8176.94</v>
      </c>
      <c r="H2890" s="13">
        <v>7</v>
      </c>
    </row>
    <row r="2891" spans="1:8">
      <c r="A2891" s="8" t="s">
        <v>2839</v>
      </c>
      <c r="B2891" s="9" t="s">
        <v>24</v>
      </c>
      <c r="C2891" s="9">
        <v>904</v>
      </c>
      <c r="D2891" s="9">
        <v>0.59</v>
      </c>
      <c r="E2891" s="9">
        <v>0.59699999999999998</v>
      </c>
      <c r="F2891" s="9">
        <v>0.48699999999999999</v>
      </c>
      <c r="G2891" s="9">
        <v>7650.68</v>
      </c>
      <c r="H2891" s="10">
        <v>5</v>
      </c>
    </row>
    <row r="2892" spans="1:8">
      <c r="A2892" s="11" t="s">
        <v>2840</v>
      </c>
      <c r="B2892" s="12" t="s">
        <v>82</v>
      </c>
      <c r="C2892" s="12">
        <v>878</v>
      </c>
      <c r="D2892" s="12">
        <v>0.60699999999999998</v>
      </c>
      <c r="E2892" s="12">
        <v>0.59199999999999997</v>
      </c>
      <c r="F2892" s="12">
        <v>0.47399999999999998</v>
      </c>
      <c r="G2892" s="12">
        <v>7775.67</v>
      </c>
      <c r="H2892" s="13">
        <v>5</v>
      </c>
    </row>
    <row r="2893" spans="1:8">
      <c r="A2893" s="8" t="s">
        <v>2841</v>
      </c>
      <c r="B2893" s="9" t="s">
        <v>14</v>
      </c>
      <c r="C2893" s="9">
        <v>53</v>
      </c>
      <c r="D2893" s="9">
        <v>0.74199999999999999</v>
      </c>
      <c r="E2893" s="9">
        <v>0.72499999999999998</v>
      </c>
      <c r="F2893" s="9">
        <v>0.65</v>
      </c>
      <c r="G2893" s="9">
        <v>44634.7</v>
      </c>
      <c r="H2893" s="10">
        <v>5</v>
      </c>
    </row>
    <row r="2894" spans="1:8">
      <c r="A2894" s="11" t="s">
        <v>2842</v>
      </c>
      <c r="B2894" s="12" t="s">
        <v>7</v>
      </c>
      <c r="C2894" s="12">
        <v>277</v>
      </c>
      <c r="D2894" s="12">
        <v>0.73599999999999999</v>
      </c>
      <c r="E2894" s="12">
        <v>0.71699999999999997</v>
      </c>
      <c r="F2894" s="12">
        <v>0.63700000000000001</v>
      </c>
      <c r="G2894" s="12">
        <v>18088.66</v>
      </c>
      <c r="H2894" s="13">
        <v>4</v>
      </c>
    </row>
    <row r="2895" spans="1:8">
      <c r="A2895" s="8" t="s">
        <v>2843</v>
      </c>
      <c r="B2895" s="9" t="s">
        <v>19</v>
      </c>
      <c r="C2895" s="9">
        <v>477</v>
      </c>
      <c r="D2895" s="9">
        <v>0.58799999999999997</v>
      </c>
      <c r="E2895" s="9">
        <v>0.54200000000000004</v>
      </c>
      <c r="F2895" s="9">
        <v>0.49299999999999999</v>
      </c>
      <c r="G2895" s="9">
        <v>7820</v>
      </c>
      <c r="H2895" s="10">
        <v>22</v>
      </c>
    </row>
    <row r="2896" spans="1:8">
      <c r="A2896" s="11" t="s">
        <v>2844</v>
      </c>
      <c r="B2896" s="12" t="s">
        <v>148</v>
      </c>
      <c r="C2896" s="12">
        <v>131</v>
      </c>
      <c r="D2896" s="12">
        <v>0.63400000000000001</v>
      </c>
      <c r="E2896" s="12">
        <v>0.60599999999999998</v>
      </c>
      <c r="F2896" s="12">
        <v>0.52700000000000002</v>
      </c>
      <c r="G2896" s="12">
        <v>14791.65</v>
      </c>
      <c r="H2896" s="13">
        <v>1</v>
      </c>
    </row>
    <row r="2897" spans="1:8">
      <c r="A2897" s="8" t="s">
        <v>2845</v>
      </c>
      <c r="B2897" s="9" t="s">
        <v>19</v>
      </c>
      <c r="C2897" s="9">
        <v>687</v>
      </c>
      <c r="D2897" s="9">
        <v>0.57299999999999995</v>
      </c>
      <c r="E2897" s="9">
        <v>0.52100000000000002</v>
      </c>
      <c r="F2897" s="9">
        <v>0.50700000000000001</v>
      </c>
      <c r="G2897" s="9">
        <v>6009.56</v>
      </c>
      <c r="H2897" s="10">
        <v>14</v>
      </c>
    </row>
    <row r="2898" spans="1:8">
      <c r="A2898" s="11" t="s">
        <v>2846</v>
      </c>
      <c r="B2898" s="12" t="s">
        <v>114</v>
      </c>
      <c r="C2898" s="12">
        <v>352</v>
      </c>
      <c r="D2898" s="12">
        <v>0.56000000000000005</v>
      </c>
      <c r="E2898" s="12">
        <v>0.55100000000000005</v>
      </c>
      <c r="F2898" s="12">
        <v>0.45500000000000002</v>
      </c>
      <c r="G2898" s="12">
        <v>11304.93</v>
      </c>
      <c r="H2898" s="13">
        <v>4</v>
      </c>
    </row>
    <row r="2899" spans="1:8">
      <c r="A2899" s="8" t="s">
        <v>2847</v>
      </c>
      <c r="B2899" s="9" t="s">
        <v>16</v>
      </c>
      <c r="C2899" s="9">
        <v>282</v>
      </c>
      <c r="D2899" s="9">
        <v>0.7</v>
      </c>
      <c r="E2899" s="9">
        <v>0.69199999999999995</v>
      </c>
      <c r="F2899" s="9">
        <v>0.56799999999999995</v>
      </c>
      <c r="G2899" s="9">
        <v>20699.68</v>
      </c>
      <c r="H2899" s="10">
        <v>4</v>
      </c>
    </row>
    <row r="2900" spans="1:8">
      <c r="A2900" s="11" t="s">
        <v>2848</v>
      </c>
      <c r="B2900" s="12" t="s">
        <v>148</v>
      </c>
      <c r="C2900" s="12">
        <v>159</v>
      </c>
      <c r="D2900" s="12">
        <v>0.67</v>
      </c>
      <c r="E2900" s="12">
        <v>0.65700000000000003</v>
      </c>
      <c r="F2900" s="12">
        <v>0.56399999999999995</v>
      </c>
      <c r="G2900" s="12">
        <v>17842.990000000002</v>
      </c>
      <c r="H2900" s="13">
        <v>1</v>
      </c>
    </row>
    <row r="2901" spans="1:8">
      <c r="A2901" s="8" t="s">
        <v>2849</v>
      </c>
      <c r="B2901" s="9" t="s">
        <v>59</v>
      </c>
      <c r="C2901" s="9">
        <v>75</v>
      </c>
      <c r="D2901" s="9">
        <v>0.73799999999999999</v>
      </c>
      <c r="E2901" s="9">
        <v>0.71399999999999997</v>
      </c>
      <c r="F2901" s="9">
        <v>0.64500000000000002</v>
      </c>
      <c r="G2901" s="9">
        <v>40621.86</v>
      </c>
      <c r="H2901" s="10">
        <v>5</v>
      </c>
    </row>
    <row r="2902" spans="1:8">
      <c r="A2902" s="11" t="s">
        <v>1365</v>
      </c>
      <c r="B2902" s="12" t="s">
        <v>24</v>
      </c>
      <c r="C2902" s="12">
        <v>880</v>
      </c>
      <c r="D2902" s="12">
        <v>0.59</v>
      </c>
      <c r="E2902" s="12">
        <v>0.60599999999999998</v>
      </c>
      <c r="F2902" s="12">
        <v>0.42899999999999999</v>
      </c>
      <c r="G2902" s="12">
        <v>5469.48</v>
      </c>
      <c r="H2902" s="13">
        <v>27</v>
      </c>
    </row>
    <row r="2903" spans="1:8">
      <c r="A2903" s="8" t="s">
        <v>2850</v>
      </c>
      <c r="B2903" s="9" t="s">
        <v>14</v>
      </c>
      <c r="C2903" s="9">
        <v>17</v>
      </c>
      <c r="D2903" s="9">
        <v>0.74</v>
      </c>
      <c r="E2903" s="9">
        <v>0.76300000000000001</v>
      </c>
      <c r="F2903" s="9">
        <v>0.63400000000000001</v>
      </c>
      <c r="G2903" s="9">
        <v>42936.12</v>
      </c>
      <c r="H2903" s="10">
        <v>2</v>
      </c>
    </row>
    <row r="2904" spans="1:8">
      <c r="A2904" s="11" t="s">
        <v>2851</v>
      </c>
      <c r="B2904" s="12" t="s">
        <v>7</v>
      </c>
      <c r="C2904" s="12">
        <v>657</v>
      </c>
      <c r="D2904" s="12">
        <v>0.75700000000000001</v>
      </c>
      <c r="E2904" s="12">
        <v>0.71099999999999997</v>
      </c>
      <c r="F2904" s="12">
        <v>0.74</v>
      </c>
      <c r="G2904" s="12">
        <v>10564.93</v>
      </c>
      <c r="H2904" s="13">
        <v>6</v>
      </c>
    </row>
    <row r="2905" spans="1:8">
      <c r="A2905" s="8" t="s">
        <v>2764</v>
      </c>
      <c r="B2905" s="9" t="s">
        <v>59</v>
      </c>
      <c r="C2905" s="9">
        <v>79</v>
      </c>
      <c r="D2905" s="9">
        <v>0.73299999999999998</v>
      </c>
      <c r="E2905" s="9">
        <v>0.748</v>
      </c>
      <c r="F2905" s="9">
        <v>0.60599999999999998</v>
      </c>
      <c r="G2905" s="9">
        <v>26025.33</v>
      </c>
      <c r="H2905" s="10">
        <v>14</v>
      </c>
    </row>
    <row r="2906" spans="1:8">
      <c r="A2906" s="11" t="s">
        <v>2852</v>
      </c>
      <c r="B2906" s="12" t="s">
        <v>7</v>
      </c>
      <c r="C2906" s="12">
        <v>324</v>
      </c>
      <c r="D2906" s="12">
        <v>0.71299999999999997</v>
      </c>
      <c r="E2906" s="12">
        <v>0.69799999999999995</v>
      </c>
      <c r="F2906" s="12">
        <v>0.623</v>
      </c>
      <c r="G2906" s="12">
        <v>22115.08</v>
      </c>
      <c r="H2906" s="13">
        <v>4</v>
      </c>
    </row>
    <row r="2907" spans="1:8">
      <c r="A2907" s="8" t="s">
        <v>2853</v>
      </c>
      <c r="B2907" s="9" t="s">
        <v>14</v>
      </c>
      <c r="C2907" s="9">
        <v>47</v>
      </c>
      <c r="D2907" s="9">
        <v>0.66500000000000004</v>
      </c>
      <c r="E2907" s="9">
        <v>0.66700000000000004</v>
      </c>
      <c r="F2907" s="9">
        <v>0.53400000000000003</v>
      </c>
      <c r="G2907" s="9">
        <v>52136.19</v>
      </c>
      <c r="H2907" s="10">
        <v>2</v>
      </c>
    </row>
    <row r="2908" spans="1:8">
      <c r="A2908" s="11" t="s">
        <v>2854</v>
      </c>
      <c r="B2908" s="12" t="s">
        <v>14</v>
      </c>
      <c r="C2908" s="12">
        <v>249</v>
      </c>
      <c r="D2908" s="12">
        <v>0.69</v>
      </c>
      <c r="E2908" s="12">
        <v>0.70399999999999996</v>
      </c>
      <c r="F2908" s="12">
        <v>0.55200000000000005</v>
      </c>
      <c r="G2908" s="12">
        <v>16955.88</v>
      </c>
      <c r="H2908" s="13">
        <v>10</v>
      </c>
    </row>
    <row r="2909" spans="1:8">
      <c r="A2909" s="8" t="s">
        <v>2855</v>
      </c>
      <c r="B2909" s="9" t="s">
        <v>31</v>
      </c>
      <c r="C2909" s="9">
        <v>603</v>
      </c>
      <c r="D2909" s="9">
        <v>0.60099999999999998</v>
      </c>
      <c r="E2909" s="9">
        <v>0.56000000000000005</v>
      </c>
      <c r="F2909" s="9">
        <v>0.50900000000000001</v>
      </c>
      <c r="G2909" s="9">
        <v>7764.55</v>
      </c>
      <c r="H2909" s="10">
        <v>7</v>
      </c>
    </row>
    <row r="2910" spans="1:8">
      <c r="A2910" s="11" t="s">
        <v>2856</v>
      </c>
      <c r="B2910" s="12" t="s">
        <v>49</v>
      </c>
      <c r="C2910" s="12">
        <v>690</v>
      </c>
      <c r="D2910" s="12">
        <v>0.54600000000000004</v>
      </c>
      <c r="E2910" s="12">
        <v>0.53</v>
      </c>
      <c r="F2910" s="12">
        <v>0.42399999999999999</v>
      </c>
      <c r="G2910" s="12">
        <v>7574.75</v>
      </c>
      <c r="H2910" s="13">
        <v>1</v>
      </c>
    </row>
    <row r="2911" spans="1:8">
      <c r="A2911" s="8" t="s">
        <v>2857</v>
      </c>
      <c r="B2911" s="9" t="s">
        <v>49</v>
      </c>
      <c r="C2911" s="9">
        <v>385</v>
      </c>
      <c r="D2911" s="9">
        <v>0.627</v>
      </c>
      <c r="E2911" s="9">
        <v>0.57499999999999996</v>
      </c>
      <c r="F2911" s="9">
        <v>0.54600000000000004</v>
      </c>
      <c r="G2911" s="9">
        <v>7291.75</v>
      </c>
      <c r="H2911" s="10">
        <v>18</v>
      </c>
    </row>
    <row r="2912" spans="1:8">
      <c r="A2912" s="11" t="s">
        <v>2858</v>
      </c>
      <c r="B2912" s="12" t="s">
        <v>7</v>
      </c>
      <c r="C2912" s="12">
        <v>366</v>
      </c>
      <c r="D2912" s="12">
        <v>0.71299999999999997</v>
      </c>
      <c r="E2912" s="12">
        <v>0.68799999999999994</v>
      </c>
      <c r="F2912" s="12">
        <v>0.624</v>
      </c>
      <c r="G2912" s="12">
        <v>18630.64</v>
      </c>
      <c r="H2912" s="13">
        <v>5</v>
      </c>
    </row>
    <row r="2913" spans="1:8">
      <c r="A2913" s="8" t="s">
        <v>2859</v>
      </c>
      <c r="B2913" s="9" t="s">
        <v>14</v>
      </c>
      <c r="C2913" s="9">
        <v>101</v>
      </c>
      <c r="D2913" s="9">
        <v>0.75</v>
      </c>
      <c r="E2913" s="9">
        <v>0.748</v>
      </c>
      <c r="F2913" s="9">
        <v>0.66800000000000004</v>
      </c>
      <c r="G2913" s="9">
        <v>31454.63</v>
      </c>
      <c r="H2913" s="10">
        <v>15</v>
      </c>
    </row>
    <row r="2914" spans="1:8">
      <c r="A2914" s="11" t="s">
        <v>2860</v>
      </c>
      <c r="B2914" s="12" t="s">
        <v>14</v>
      </c>
      <c r="C2914" s="12">
        <v>94</v>
      </c>
      <c r="D2914" s="12">
        <v>0.73799999999999999</v>
      </c>
      <c r="E2914" s="12">
        <v>0.69799999999999995</v>
      </c>
      <c r="F2914" s="12">
        <v>0.67700000000000005</v>
      </c>
      <c r="G2914" s="12">
        <v>24136.13</v>
      </c>
      <c r="H2914" s="13">
        <v>10</v>
      </c>
    </row>
    <row r="2915" spans="1:8">
      <c r="A2915" s="8" t="s">
        <v>2861</v>
      </c>
      <c r="B2915" s="9" t="s">
        <v>64</v>
      </c>
      <c r="C2915" s="9">
        <v>438</v>
      </c>
      <c r="D2915" s="9">
        <v>0.65700000000000003</v>
      </c>
      <c r="E2915" s="9">
        <v>0.63600000000000001</v>
      </c>
      <c r="F2915" s="9">
        <v>0.55100000000000005</v>
      </c>
      <c r="G2915" s="9">
        <v>9506.24</v>
      </c>
      <c r="H2915" s="10">
        <v>10</v>
      </c>
    </row>
    <row r="2916" spans="1:8">
      <c r="A2916" s="11" t="s">
        <v>2862</v>
      </c>
      <c r="B2916" s="12" t="s">
        <v>19</v>
      </c>
      <c r="C2916" s="12">
        <v>592</v>
      </c>
      <c r="D2916" s="12">
        <v>0.55600000000000005</v>
      </c>
      <c r="E2916" s="12">
        <v>0.54400000000000004</v>
      </c>
      <c r="F2916" s="12">
        <v>0.42299999999999999</v>
      </c>
      <c r="G2916" s="12">
        <v>6417.15</v>
      </c>
      <c r="H2916" s="13">
        <v>4</v>
      </c>
    </row>
    <row r="2917" spans="1:8">
      <c r="A2917" s="8" t="s">
        <v>2863</v>
      </c>
      <c r="B2917" s="9" t="s">
        <v>82</v>
      </c>
      <c r="C2917" s="9">
        <v>725</v>
      </c>
      <c r="D2917" s="9">
        <v>0.56999999999999995</v>
      </c>
      <c r="E2917" s="9">
        <v>0.55700000000000005</v>
      </c>
      <c r="F2917" s="9">
        <v>0.435</v>
      </c>
      <c r="G2917" s="9">
        <v>8017.63</v>
      </c>
      <c r="H2917" s="10">
        <v>4</v>
      </c>
    </row>
    <row r="2918" spans="1:8">
      <c r="A2918" s="11" t="s">
        <v>2864</v>
      </c>
      <c r="B2918" s="12" t="s">
        <v>24</v>
      </c>
      <c r="C2918" s="12">
        <v>959</v>
      </c>
      <c r="D2918" s="12">
        <v>0.57799999999999996</v>
      </c>
      <c r="E2918" s="12">
        <v>0.56599999999999995</v>
      </c>
      <c r="F2918" s="12">
        <v>0.44900000000000001</v>
      </c>
      <c r="G2918" s="12">
        <v>5785.11</v>
      </c>
      <c r="H2918" s="13">
        <v>4</v>
      </c>
    </row>
    <row r="2919" spans="1:8">
      <c r="A2919" s="8" t="s">
        <v>2865</v>
      </c>
      <c r="B2919" s="9" t="s">
        <v>64</v>
      </c>
      <c r="C2919" s="9">
        <v>371</v>
      </c>
      <c r="D2919" s="9">
        <v>0.65200000000000002</v>
      </c>
      <c r="E2919" s="9">
        <v>0.61899999999999999</v>
      </c>
      <c r="F2919" s="9">
        <v>0.54600000000000004</v>
      </c>
      <c r="G2919" s="9">
        <v>12081.44</v>
      </c>
      <c r="H2919" s="10">
        <v>7</v>
      </c>
    </row>
    <row r="2920" spans="1:8">
      <c r="A2920" s="11" t="s">
        <v>2866</v>
      </c>
      <c r="B2920" s="12" t="s">
        <v>14</v>
      </c>
      <c r="C2920" s="12">
        <v>77</v>
      </c>
      <c r="D2920" s="12">
        <v>0.76200000000000001</v>
      </c>
      <c r="E2920" s="12">
        <v>0.745</v>
      </c>
      <c r="F2920" s="12">
        <v>0.70599999999999996</v>
      </c>
      <c r="G2920" s="12">
        <v>50359.87</v>
      </c>
      <c r="H2920" s="13">
        <v>4</v>
      </c>
    </row>
    <row r="2921" spans="1:8">
      <c r="A2921" s="8" t="s">
        <v>2867</v>
      </c>
      <c r="B2921" s="9" t="s">
        <v>14</v>
      </c>
      <c r="C2921" s="9">
        <v>87</v>
      </c>
      <c r="D2921" s="9">
        <v>0.71599999999999997</v>
      </c>
      <c r="E2921" s="9">
        <v>0.70299999999999996</v>
      </c>
      <c r="F2921" s="9">
        <v>0.61199999999999999</v>
      </c>
      <c r="G2921" s="9">
        <v>44745.53</v>
      </c>
      <c r="H2921" s="10">
        <v>2</v>
      </c>
    </row>
    <row r="2922" spans="1:8">
      <c r="A2922" s="11" t="s">
        <v>2868</v>
      </c>
      <c r="B2922" s="12" t="s">
        <v>72</v>
      </c>
      <c r="C2922" s="12">
        <v>401</v>
      </c>
      <c r="D2922" s="12">
        <v>0.66</v>
      </c>
      <c r="E2922" s="12">
        <v>0.64700000000000002</v>
      </c>
      <c r="F2922" s="12">
        <v>0.58399999999999996</v>
      </c>
      <c r="G2922" s="12">
        <v>11433.58</v>
      </c>
      <c r="H2922" s="13">
        <v>12</v>
      </c>
    </row>
    <row r="2923" spans="1:8">
      <c r="A2923" s="8" t="s">
        <v>2869</v>
      </c>
      <c r="B2923" s="9" t="s">
        <v>210</v>
      </c>
      <c r="C2923" s="9">
        <v>515</v>
      </c>
      <c r="D2923" s="9">
        <v>0.64200000000000002</v>
      </c>
      <c r="E2923" s="9">
        <v>0.63100000000000001</v>
      </c>
      <c r="F2923" s="9">
        <v>0.53200000000000003</v>
      </c>
      <c r="G2923" s="9">
        <v>16519.72</v>
      </c>
      <c r="H2923" s="10">
        <v>13</v>
      </c>
    </row>
    <row r="2924" spans="1:8">
      <c r="A2924" s="11" t="s">
        <v>2870</v>
      </c>
      <c r="B2924" s="12" t="s">
        <v>59</v>
      </c>
      <c r="C2924" s="12">
        <v>168</v>
      </c>
      <c r="D2924" s="12">
        <v>0.73</v>
      </c>
      <c r="E2924" s="12">
        <v>0.72899999999999998</v>
      </c>
      <c r="F2924" s="12">
        <v>0.60199999999999998</v>
      </c>
      <c r="G2924" s="12">
        <v>20151.13</v>
      </c>
      <c r="H2924" s="13">
        <v>7</v>
      </c>
    </row>
    <row r="2925" spans="1:8">
      <c r="A2925" s="8" t="s">
        <v>2871</v>
      </c>
      <c r="B2925" s="9" t="s">
        <v>14</v>
      </c>
      <c r="C2925" s="9">
        <v>189</v>
      </c>
      <c r="D2925" s="9">
        <v>0.7</v>
      </c>
      <c r="E2925" s="9">
        <v>0.70499999999999996</v>
      </c>
      <c r="F2925" s="9">
        <v>0.57399999999999995</v>
      </c>
      <c r="G2925" s="9">
        <v>21321.52</v>
      </c>
      <c r="H2925" s="10">
        <v>6</v>
      </c>
    </row>
    <row r="2926" spans="1:8">
      <c r="A2926" s="11" t="s">
        <v>2872</v>
      </c>
      <c r="B2926" s="12" t="s">
        <v>33</v>
      </c>
      <c r="C2926" s="12">
        <v>230</v>
      </c>
      <c r="D2926" s="12">
        <v>0.67700000000000005</v>
      </c>
      <c r="E2926" s="12">
        <v>0.67</v>
      </c>
      <c r="F2926" s="12">
        <v>0.56799999999999995</v>
      </c>
      <c r="G2926" s="12">
        <v>21765.1</v>
      </c>
      <c r="H2926" s="13">
        <v>2</v>
      </c>
    </row>
    <row r="2927" spans="1:8">
      <c r="A2927" s="8" t="s">
        <v>207</v>
      </c>
      <c r="B2927" s="9" t="s">
        <v>24</v>
      </c>
      <c r="C2927" s="9">
        <v>602</v>
      </c>
      <c r="D2927" s="9">
        <v>0.59599999999999997</v>
      </c>
      <c r="E2927" s="9">
        <v>0.54</v>
      </c>
      <c r="F2927" s="9">
        <v>0.53800000000000003</v>
      </c>
      <c r="G2927" s="9">
        <v>7933.89</v>
      </c>
      <c r="H2927" s="10">
        <v>1</v>
      </c>
    </row>
    <row r="2928" spans="1:8">
      <c r="A2928" s="11" t="s">
        <v>2873</v>
      </c>
      <c r="B2928" s="12" t="s">
        <v>82</v>
      </c>
      <c r="C2928" s="12">
        <v>704</v>
      </c>
      <c r="D2928" s="12">
        <v>0.59</v>
      </c>
      <c r="E2928" s="12">
        <v>0.57799999999999996</v>
      </c>
      <c r="F2928" s="12">
        <v>0.45200000000000001</v>
      </c>
      <c r="G2928" s="12">
        <v>9227.4599999999991</v>
      </c>
      <c r="H2928" s="13">
        <v>7</v>
      </c>
    </row>
    <row r="2929" spans="1:8">
      <c r="A2929" s="8" t="s">
        <v>2874</v>
      </c>
      <c r="B2929" s="9" t="s">
        <v>31</v>
      </c>
      <c r="C2929" s="9">
        <v>614</v>
      </c>
      <c r="D2929" s="9">
        <v>0.60599999999999998</v>
      </c>
      <c r="E2929" s="9">
        <v>0.54</v>
      </c>
      <c r="F2929" s="9">
        <v>0.53</v>
      </c>
      <c r="G2929" s="9">
        <v>7889.12</v>
      </c>
      <c r="H2929" s="10">
        <v>5</v>
      </c>
    </row>
    <row r="2930" spans="1:8">
      <c r="A2930" s="11" t="s">
        <v>2875</v>
      </c>
      <c r="B2930" s="12" t="s">
        <v>82</v>
      </c>
      <c r="C2930" s="12">
        <v>424</v>
      </c>
      <c r="D2930" s="12">
        <v>0.55000000000000004</v>
      </c>
      <c r="E2930" s="12">
        <v>0.54</v>
      </c>
      <c r="F2930" s="12">
        <v>0.41199999999999998</v>
      </c>
      <c r="G2930" s="12">
        <v>8307.35</v>
      </c>
      <c r="H2930" s="13">
        <v>4</v>
      </c>
    </row>
    <row r="2931" spans="1:8">
      <c r="A2931" s="8" t="s">
        <v>2876</v>
      </c>
      <c r="B2931" s="9" t="s">
        <v>19</v>
      </c>
      <c r="C2931" s="9">
        <v>441</v>
      </c>
      <c r="D2931" s="9">
        <v>0.58299999999999996</v>
      </c>
      <c r="E2931" s="9">
        <v>0.54</v>
      </c>
      <c r="F2931" s="9">
        <v>0.505</v>
      </c>
      <c r="G2931" s="9">
        <v>7277.43</v>
      </c>
      <c r="H2931" s="10">
        <v>5</v>
      </c>
    </row>
    <row r="2932" spans="1:8">
      <c r="A2932" s="11" t="s">
        <v>2877</v>
      </c>
      <c r="B2932" s="12" t="s">
        <v>16</v>
      </c>
      <c r="C2932" s="12">
        <v>351</v>
      </c>
      <c r="D2932" s="12">
        <v>0.68</v>
      </c>
      <c r="E2932" s="12">
        <v>0.65</v>
      </c>
      <c r="F2932" s="12">
        <v>0.58399999999999996</v>
      </c>
      <c r="G2932" s="12">
        <v>12164.42</v>
      </c>
      <c r="H2932" s="13">
        <v>10</v>
      </c>
    </row>
    <row r="2933" spans="1:8">
      <c r="A2933" s="8" t="s">
        <v>1057</v>
      </c>
      <c r="B2933" s="9" t="s">
        <v>14</v>
      </c>
      <c r="C2933" s="9">
        <v>91</v>
      </c>
      <c r="D2933" s="9">
        <v>0.72599999999999998</v>
      </c>
      <c r="E2933" s="9">
        <v>0.70299999999999996</v>
      </c>
      <c r="F2933" s="9">
        <v>0.63600000000000001</v>
      </c>
      <c r="G2933" s="9">
        <v>37839.360000000001</v>
      </c>
      <c r="H2933" s="10">
        <v>4</v>
      </c>
    </row>
    <row r="2934" spans="1:8">
      <c r="A2934" s="11" t="s">
        <v>2878</v>
      </c>
      <c r="B2934" s="12" t="s">
        <v>14</v>
      </c>
      <c r="C2934" s="12">
        <v>53</v>
      </c>
      <c r="D2934" s="12">
        <v>0.70599999999999996</v>
      </c>
      <c r="E2934" s="12">
        <v>0.71299999999999997</v>
      </c>
      <c r="F2934" s="12">
        <v>0.55700000000000005</v>
      </c>
      <c r="G2934" s="12">
        <v>41237.08</v>
      </c>
      <c r="H2934" s="13">
        <v>3</v>
      </c>
    </row>
    <row r="2935" spans="1:8">
      <c r="A2935" s="8" t="s">
        <v>128</v>
      </c>
      <c r="B2935" s="9" t="s">
        <v>59</v>
      </c>
      <c r="C2935" s="9">
        <v>239</v>
      </c>
      <c r="D2935" s="9">
        <v>0.71799999999999997</v>
      </c>
      <c r="E2935" s="9">
        <v>0.69199999999999995</v>
      </c>
      <c r="F2935" s="9">
        <v>0.63600000000000001</v>
      </c>
      <c r="G2935" s="9">
        <v>19011.57</v>
      </c>
      <c r="H2935" s="10">
        <v>3</v>
      </c>
    </row>
    <row r="2936" spans="1:8">
      <c r="A2936" s="11" t="s">
        <v>2879</v>
      </c>
      <c r="B2936" s="12" t="s">
        <v>19</v>
      </c>
      <c r="C2936" s="12">
        <v>690</v>
      </c>
      <c r="D2936" s="12">
        <v>0.59799999999999998</v>
      </c>
      <c r="E2936" s="12">
        <v>0.55900000000000005</v>
      </c>
      <c r="F2936" s="12">
        <v>0.48199999999999998</v>
      </c>
      <c r="G2936" s="12">
        <v>6110.14</v>
      </c>
      <c r="H2936" s="13">
        <v>26</v>
      </c>
    </row>
    <row r="2937" spans="1:8">
      <c r="A2937" s="8" t="s">
        <v>2880</v>
      </c>
      <c r="B2937" s="9" t="s">
        <v>118</v>
      </c>
      <c r="C2937" s="9">
        <v>985</v>
      </c>
      <c r="D2937" s="9">
        <v>0.59099999999999997</v>
      </c>
      <c r="E2937" s="9">
        <v>0.58199999999999996</v>
      </c>
      <c r="F2937" s="9">
        <v>0.498</v>
      </c>
      <c r="G2937" s="9">
        <v>7897.35</v>
      </c>
      <c r="H2937" s="10">
        <v>22</v>
      </c>
    </row>
    <row r="2938" spans="1:8">
      <c r="A2938" s="11" t="s">
        <v>2881</v>
      </c>
      <c r="B2938" s="12" t="s">
        <v>87</v>
      </c>
      <c r="C2938" s="12">
        <v>541</v>
      </c>
      <c r="D2938" s="12">
        <v>0.57999999999999996</v>
      </c>
      <c r="E2938" s="12">
        <v>0.54300000000000004</v>
      </c>
      <c r="F2938" s="12">
        <v>0.48099999999999998</v>
      </c>
      <c r="G2938" s="12">
        <v>8037.47</v>
      </c>
      <c r="H2938" s="13">
        <v>2</v>
      </c>
    </row>
    <row r="2939" spans="1:8">
      <c r="A2939" s="8" t="s">
        <v>2882</v>
      </c>
      <c r="B2939" s="9" t="s">
        <v>59</v>
      </c>
      <c r="C2939" s="9">
        <v>245</v>
      </c>
      <c r="D2939" s="9">
        <v>0.68799999999999994</v>
      </c>
      <c r="E2939" s="9">
        <v>0.66700000000000004</v>
      </c>
      <c r="F2939" s="9">
        <v>0.59199999999999997</v>
      </c>
      <c r="G2939" s="9">
        <v>18048.22</v>
      </c>
      <c r="H2939" s="10">
        <v>9</v>
      </c>
    </row>
    <row r="2940" spans="1:8">
      <c r="A2940" s="11" t="s">
        <v>2883</v>
      </c>
      <c r="B2940" s="12" t="s">
        <v>87</v>
      </c>
      <c r="C2940" s="12">
        <v>1410</v>
      </c>
      <c r="D2940" s="12">
        <v>0.53700000000000003</v>
      </c>
      <c r="E2940" s="12">
        <v>0.498</v>
      </c>
      <c r="F2940" s="12">
        <v>0.42699999999999999</v>
      </c>
      <c r="G2940" s="12">
        <v>4848.7299999999996</v>
      </c>
      <c r="H2940" s="13">
        <v>2</v>
      </c>
    </row>
    <row r="2941" spans="1:8">
      <c r="A2941" s="8" t="s">
        <v>2337</v>
      </c>
      <c r="B2941" s="9" t="s">
        <v>59</v>
      </c>
      <c r="C2941" s="9">
        <v>123</v>
      </c>
      <c r="D2941" s="9">
        <v>0.7</v>
      </c>
      <c r="E2941" s="9">
        <v>0.70299999999999996</v>
      </c>
      <c r="F2941" s="9">
        <v>0.60799999999999998</v>
      </c>
      <c r="G2941" s="9">
        <v>23428.62</v>
      </c>
      <c r="H2941" s="10">
        <v>16</v>
      </c>
    </row>
    <row r="2942" spans="1:8">
      <c r="A2942" s="11" t="s">
        <v>2884</v>
      </c>
      <c r="B2942" s="12" t="s">
        <v>7</v>
      </c>
      <c r="C2942" s="12">
        <v>208</v>
      </c>
      <c r="D2942" s="12">
        <v>0.70599999999999996</v>
      </c>
      <c r="E2942" s="12">
        <v>0.67</v>
      </c>
      <c r="F2942" s="12">
        <v>0.63800000000000001</v>
      </c>
      <c r="G2942" s="12">
        <v>28307.64</v>
      </c>
      <c r="H2942" s="13">
        <v>1</v>
      </c>
    </row>
    <row r="2943" spans="1:8">
      <c r="A2943" s="8" t="s">
        <v>2885</v>
      </c>
      <c r="B2943" s="9" t="s">
        <v>49</v>
      </c>
      <c r="C2943" s="9"/>
      <c r="D2943" s="9"/>
      <c r="E2943" s="9"/>
      <c r="F2943" s="9"/>
      <c r="G2943" s="9">
        <v>8831.56</v>
      </c>
      <c r="H2943" s="10">
        <v>41</v>
      </c>
    </row>
    <row r="2944" spans="1:8">
      <c r="A2944" s="11" t="s">
        <v>2886</v>
      </c>
      <c r="B2944" s="12" t="s">
        <v>24</v>
      </c>
      <c r="C2944" s="12">
        <v>623</v>
      </c>
      <c r="D2944" s="12">
        <v>0.58499999999999996</v>
      </c>
      <c r="E2944" s="12">
        <v>0.54900000000000004</v>
      </c>
      <c r="F2944" s="12">
        <v>0.47099999999999997</v>
      </c>
      <c r="G2944" s="12">
        <v>6418</v>
      </c>
      <c r="H2944" s="13">
        <v>28</v>
      </c>
    </row>
    <row r="2945" spans="1:8">
      <c r="A2945" s="8" t="s">
        <v>2887</v>
      </c>
      <c r="B2945" s="9" t="s">
        <v>16</v>
      </c>
      <c r="C2945" s="9">
        <v>325</v>
      </c>
      <c r="D2945" s="9">
        <v>0.67500000000000004</v>
      </c>
      <c r="E2945" s="9">
        <v>0.63800000000000001</v>
      </c>
      <c r="F2945" s="9">
        <v>0.57999999999999996</v>
      </c>
      <c r="G2945" s="9">
        <v>12643.03</v>
      </c>
      <c r="H2945" s="10">
        <v>8</v>
      </c>
    </row>
    <row r="2946" spans="1:8">
      <c r="A2946" s="11" t="s">
        <v>2888</v>
      </c>
      <c r="B2946" s="12" t="s">
        <v>16</v>
      </c>
      <c r="C2946" s="12">
        <v>551</v>
      </c>
      <c r="D2946" s="12">
        <v>0.624</v>
      </c>
      <c r="E2946" s="12">
        <v>0.58399999999999996</v>
      </c>
      <c r="F2946" s="12">
        <v>0.51500000000000001</v>
      </c>
      <c r="G2946" s="12">
        <v>8212.58</v>
      </c>
      <c r="H2946" s="13">
        <v>12</v>
      </c>
    </row>
    <row r="2947" spans="1:8">
      <c r="A2947" s="8" t="s">
        <v>2889</v>
      </c>
      <c r="B2947" s="9" t="s">
        <v>72</v>
      </c>
      <c r="C2947" s="9">
        <v>375</v>
      </c>
      <c r="D2947" s="9">
        <v>0.60299999999999998</v>
      </c>
      <c r="E2947" s="9">
        <v>0.56799999999999995</v>
      </c>
      <c r="F2947" s="9">
        <v>0.51800000000000002</v>
      </c>
      <c r="G2947" s="9">
        <v>8878.36</v>
      </c>
      <c r="H2947" s="10">
        <v>6</v>
      </c>
    </row>
    <row r="2948" spans="1:8">
      <c r="A2948" s="11" t="s">
        <v>1507</v>
      </c>
      <c r="B2948" s="12" t="s">
        <v>14</v>
      </c>
      <c r="C2948" s="12">
        <v>128</v>
      </c>
      <c r="D2948" s="12">
        <v>0.73799999999999999</v>
      </c>
      <c r="E2948" s="12">
        <v>0.73199999999999998</v>
      </c>
      <c r="F2948" s="12">
        <v>0.65700000000000003</v>
      </c>
      <c r="G2948" s="12">
        <v>27064.84</v>
      </c>
      <c r="H2948" s="13">
        <v>5</v>
      </c>
    </row>
    <row r="2949" spans="1:8">
      <c r="A2949" s="8" t="s">
        <v>2890</v>
      </c>
      <c r="B2949" s="9" t="s">
        <v>14</v>
      </c>
      <c r="C2949" s="9">
        <v>164</v>
      </c>
      <c r="D2949" s="9">
        <v>0.64500000000000002</v>
      </c>
      <c r="E2949" s="9">
        <v>0.65800000000000003</v>
      </c>
      <c r="F2949" s="9">
        <v>0.52300000000000002</v>
      </c>
      <c r="G2949" s="9">
        <v>23697.74</v>
      </c>
      <c r="H2949" s="10">
        <v>0</v>
      </c>
    </row>
    <row r="2950" spans="1:8">
      <c r="A2950" s="11" t="s">
        <v>482</v>
      </c>
      <c r="B2950" s="12" t="s">
        <v>31</v>
      </c>
      <c r="C2950" s="12">
        <v>709</v>
      </c>
      <c r="D2950" s="12">
        <v>0.58799999999999997</v>
      </c>
      <c r="E2950" s="12">
        <v>0.52400000000000002</v>
      </c>
      <c r="F2950" s="12">
        <v>0.51100000000000001</v>
      </c>
      <c r="G2950" s="12">
        <v>6113.39</v>
      </c>
      <c r="H2950" s="13">
        <v>5</v>
      </c>
    </row>
    <row r="2951" spans="1:8">
      <c r="A2951" s="8" t="s">
        <v>2891</v>
      </c>
      <c r="B2951" s="9" t="s">
        <v>7</v>
      </c>
      <c r="C2951" s="9">
        <v>194</v>
      </c>
      <c r="D2951" s="9">
        <v>0.67400000000000004</v>
      </c>
      <c r="E2951" s="9">
        <v>0.66400000000000003</v>
      </c>
      <c r="F2951" s="9">
        <v>0.54300000000000004</v>
      </c>
      <c r="G2951" s="9">
        <v>16389.78</v>
      </c>
      <c r="H2951" s="10">
        <v>3</v>
      </c>
    </row>
    <row r="2952" spans="1:8">
      <c r="A2952" s="11" t="s">
        <v>2892</v>
      </c>
      <c r="B2952" s="12" t="s">
        <v>64</v>
      </c>
      <c r="C2952" s="12">
        <v>417</v>
      </c>
      <c r="D2952" s="12">
        <v>0.69799999999999995</v>
      </c>
      <c r="E2952" s="12">
        <v>0.68500000000000005</v>
      </c>
      <c r="F2952" s="12">
        <v>0.58899999999999997</v>
      </c>
      <c r="G2952" s="12">
        <v>11263.91</v>
      </c>
      <c r="H2952" s="13">
        <v>5</v>
      </c>
    </row>
    <row r="2953" spans="1:8">
      <c r="A2953" s="8" t="s">
        <v>1305</v>
      </c>
      <c r="B2953" s="9" t="s">
        <v>16</v>
      </c>
      <c r="C2953" s="9">
        <v>447</v>
      </c>
      <c r="D2953" s="9">
        <v>0.57999999999999996</v>
      </c>
      <c r="E2953" s="9">
        <v>0.59399999999999997</v>
      </c>
      <c r="F2953" s="9">
        <v>0.40300000000000002</v>
      </c>
      <c r="G2953" s="9">
        <v>9243.16</v>
      </c>
      <c r="H2953" s="10">
        <v>9</v>
      </c>
    </row>
    <row r="2954" spans="1:8">
      <c r="A2954" s="11" t="s">
        <v>2893</v>
      </c>
      <c r="B2954" s="12" t="s">
        <v>64</v>
      </c>
      <c r="C2954" s="12">
        <v>434</v>
      </c>
      <c r="D2954" s="12">
        <v>0.73</v>
      </c>
      <c r="E2954" s="12">
        <v>0.68899999999999995</v>
      </c>
      <c r="F2954" s="12">
        <v>0.67300000000000004</v>
      </c>
      <c r="G2954" s="12">
        <v>13116.9</v>
      </c>
      <c r="H2954" s="13">
        <v>5</v>
      </c>
    </row>
    <row r="2955" spans="1:8">
      <c r="A2955" s="8" t="s">
        <v>2894</v>
      </c>
      <c r="B2955" s="9" t="s">
        <v>148</v>
      </c>
      <c r="C2955" s="9">
        <v>144</v>
      </c>
      <c r="D2955" s="9">
        <v>0.65</v>
      </c>
      <c r="E2955" s="9">
        <v>0.66400000000000003</v>
      </c>
      <c r="F2955" s="9">
        <v>0.50600000000000001</v>
      </c>
      <c r="G2955" s="9">
        <v>20886.57</v>
      </c>
      <c r="H2955" s="10">
        <v>2</v>
      </c>
    </row>
    <row r="2956" spans="1:8">
      <c r="A2956" s="11" t="s">
        <v>2895</v>
      </c>
      <c r="B2956" s="12" t="s">
        <v>64</v>
      </c>
      <c r="C2956" s="12">
        <v>138</v>
      </c>
      <c r="D2956" s="12">
        <v>0.66</v>
      </c>
      <c r="E2956" s="12">
        <v>0.63300000000000001</v>
      </c>
      <c r="F2956" s="12">
        <v>0.55000000000000004</v>
      </c>
      <c r="G2956" s="12">
        <v>11655.36</v>
      </c>
      <c r="H2956" s="13">
        <v>12</v>
      </c>
    </row>
    <row r="2957" spans="1:8">
      <c r="A2957" s="8" t="s">
        <v>2896</v>
      </c>
      <c r="B2957" s="9" t="s">
        <v>14</v>
      </c>
      <c r="C2957" s="9">
        <v>149</v>
      </c>
      <c r="D2957" s="9">
        <v>0.73499999999999999</v>
      </c>
      <c r="E2957" s="9">
        <v>0.72299999999999998</v>
      </c>
      <c r="F2957" s="9">
        <v>0.64700000000000002</v>
      </c>
      <c r="G2957" s="9">
        <v>26218.03</v>
      </c>
      <c r="H2957" s="10">
        <v>4</v>
      </c>
    </row>
    <row r="2958" spans="1:8">
      <c r="A2958" s="11" t="s">
        <v>2897</v>
      </c>
      <c r="B2958" s="12" t="s">
        <v>24</v>
      </c>
      <c r="C2958" s="12">
        <v>490</v>
      </c>
      <c r="D2958" s="12">
        <v>0.53500000000000003</v>
      </c>
      <c r="E2958" s="12">
        <v>0.54500000000000004</v>
      </c>
      <c r="F2958" s="12">
        <v>0.39200000000000002</v>
      </c>
      <c r="G2958" s="12">
        <v>7835.18</v>
      </c>
      <c r="H2958" s="13">
        <v>2</v>
      </c>
    </row>
    <row r="2959" spans="1:8">
      <c r="A2959" s="8" t="s">
        <v>2898</v>
      </c>
      <c r="B2959" s="9" t="s">
        <v>16</v>
      </c>
      <c r="C2959" s="9">
        <v>960</v>
      </c>
      <c r="D2959" s="9">
        <v>0.66500000000000004</v>
      </c>
      <c r="E2959" s="9">
        <v>0.63</v>
      </c>
      <c r="F2959" s="9">
        <v>0.56200000000000006</v>
      </c>
      <c r="G2959" s="9">
        <v>7286.68</v>
      </c>
      <c r="H2959" s="10">
        <v>8</v>
      </c>
    </row>
    <row r="2960" spans="1:8">
      <c r="A2960" s="11" t="s">
        <v>2899</v>
      </c>
      <c r="B2960" s="12" t="s">
        <v>16</v>
      </c>
      <c r="C2960" s="12">
        <v>284</v>
      </c>
      <c r="D2960" s="12">
        <v>0.66</v>
      </c>
      <c r="E2960" s="12">
        <v>0.64500000000000002</v>
      </c>
      <c r="F2960" s="12">
        <v>0.54600000000000004</v>
      </c>
      <c r="G2960" s="12">
        <v>12288.15</v>
      </c>
      <c r="H2960" s="13">
        <v>13</v>
      </c>
    </row>
    <row r="2961" spans="1:8">
      <c r="A2961" s="8" t="s">
        <v>2900</v>
      </c>
      <c r="B2961" s="9" t="s">
        <v>14</v>
      </c>
      <c r="C2961" s="9">
        <v>96</v>
      </c>
      <c r="D2961" s="9">
        <v>0.72499999999999998</v>
      </c>
      <c r="E2961" s="9">
        <v>0.74399999999999999</v>
      </c>
      <c r="F2961" s="9">
        <v>0.61299999999999999</v>
      </c>
      <c r="G2961" s="9">
        <v>26637.08</v>
      </c>
      <c r="H2961" s="10">
        <v>11</v>
      </c>
    </row>
    <row r="2962" spans="1:8">
      <c r="A2962" s="11" t="s">
        <v>2901</v>
      </c>
      <c r="B2962" s="12" t="s">
        <v>87</v>
      </c>
      <c r="C2962" s="12">
        <v>763</v>
      </c>
      <c r="D2962" s="12">
        <v>0.58599999999999997</v>
      </c>
      <c r="E2962" s="12">
        <v>0.56100000000000005</v>
      </c>
      <c r="F2962" s="12">
        <v>0.503</v>
      </c>
      <c r="G2962" s="12">
        <v>7828.26</v>
      </c>
      <c r="H2962" s="13">
        <v>38</v>
      </c>
    </row>
    <row r="2963" spans="1:8">
      <c r="A2963" s="8" t="s">
        <v>2902</v>
      </c>
      <c r="B2963" s="9" t="s">
        <v>7</v>
      </c>
      <c r="C2963" s="9">
        <v>113</v>
      </c>
      <c r="D2963" s="9">
        <v>0.79</v>
      </c>
      <c r="E2963" s="9">
        <v>0.83</v>
      </c>
      <c r="F2963" s="9">
        <v>0.67900000000000005</v>
      </c>
      <c r="G2963" s="9">
        <v>30071.5</v>
      </c>
      <c r="H2963" s="10">
        <v>1</v>
      </c>
    </row>
    <row r="2964" spans="1:8">
      <c r="A2964" s="11" t="s">
        <v>2903</v>
      </c>
      <c r="B2964" s="12" t="s">
        <v>14</v>
      </c>
      <c r="C2964" s="12">
        <v>99</v>
      </c>
      <c r="D2964" s="12">
        <v>0.72</v>
      </c>
      <c r="E2964" s="12">
        <v>0.72399999999999998</v>
      </c>
      <c r="F2964" s="12">
        <v>0.6</v>
      </c>
      <c r="G2964" s="12">
        <v>26216.48</v>
      </c>
      <c r="H2964" s="13">
        <v>7</v>
      </c>
    </row>
    <row r="2965" spans="1:8">
      <c r="A2965" s="8" t="s">
        <v>2904</v>
      </c>
      <c r="B2965" s="9" t="s">
        <v>114</v>
      </c>
      <c r="C2965" s="9">
        <v>214</v>
      </c>
      <c r="D2965" s="9">
        <v>0.57999999999999996</v>
      </c>
      <c r="E2965" s="9">
        <v>0.57699999999999996</v>
      </c>
      <c r="F2965" s="9">
        <v>0.43</v>
      </c>
      <c r="G2965" s="9">
        <v>14789.79</v>
      </c>
      <c r="H2965" s="10">
        <v>5</v>
      </c>
    </row>
    <row r="2966" spans="1:8">
      <c r="A2966" s="11" t="s">
        <v>2905</v>
      </c>
      <c r="B2966" s="12" t="s">
        <v>59</v>
      </c>
      <c r="C2966" s="12">
        <v>140</v>
      </c>
      <c r="D2966" s="12">
        <v>0.71299999999999997</v>
      </c>
      <c r="E2966" s="12">
        <v>0.71599999999999997</v>
      </c>
      <c r="F2966" s="12">
        <v>0.60199999999999998</v>
      </c>
      <c r="G2966" s="12">
        <v>21494.9</v>
      </c>
      <c r="H2966" s="13">
        <v>3</v>
      </c>
    </row>
    <row r="2967" spans="1:8">
      <c r="A2967" s="8" t="s">
        <v>2906</v>
      </c>
      <c r="B2967" s="9" t="s">
        <v>31</v>
      </c>
      <c r="C2967" s="9">
        <v>496</v>
      </c>
      <c r="D2967" s="9">
        <v>0.63300000000000001</v>
      </c>
      <c r="E2967" s="9">
        <v>0.54100000000000004</v>
      </c>
      <c r="F2967" s="9">
        <v>0.60499999999999998</v>
      </c>
      <c r="G2967" s="9">
        <v>6929.95</v>
      </c>
      <c r="H2967" s="10">
        <v>24</v>
      </c>
    </row>
    <row r="2968" spans="1:8">
      <c r="A2968" s="11" t="s">
        <v>2907</v>
      </c>
      <c r="B2968" s="12" t="s">
        <v>7</v>
      </c>
      <c r="C2968" s="12">
        <v>543</v>
      </c>
      <c r="D2968" s="12">
        <v>0.69499999999999995</v>
      </c>
      <c r="E2968" s="12">
        <v>0.68600000000000005</v>
      </c>
      <c r="F2968" s="12">
        <v>0.59399999999999997</v>
      </c>
      <c r="G2968" s="12">
        <v>11717.73</v>
      </c>
      <c r="H2968" s="13">
        <v>3</v>
      </c>
    </row>
    <row r="2969" spans="1:8">
      <c r="A2969" s="8" t="s">
        <v>2908</v>
      </c>
      <c r="B2969" s="9" t="s">
        <v>94</v>
      </c>
      <c r="C2969" s="9">
        <v>630</v>
      </c>
      <c r="D2969" s="9">
        <v>0.59699999999999998</v>
      </c>
      <c r="E2969" s="9">
        <v>0.58099999999999996</v>
      </c>
      <c r="F2969" s="9">
        <v>0.48699999999999999</v>
      </c>
      <c r="G2969" s="9">
        <v>9550.07</v>
      </c>
      <c r="H2969" s="10">
        <v>5</v>
      </c>
    </row>
    <row r="2970" spans="1:8">
      <c r="A2970" s="11" t="s">
        <v>2909</v>
      </c>
      <c r="B2970" s="12" t="s">
        <v>7</v>
      </c>
      <c r="C2970" s="12">
        <v>203</v>
      </c>
      <c r="D2970" s="12">
        <v>0.72799999999999998</v>
      </c>
      <c r="E2970" s="12">
        <v>0.71499999999999997</v>
      </c>
      <c r="F2970" s="12">
        <v>0.66</v>
      </c>
      <c r="G2970" s="12">
        <v>14651.05</v>
      </c>
      <c r="H2970" s="13">
        <v>2</v>
      </c>
    </row>
    <row r="2971" spans="1:8">
      <c r="A2971" s="8" t="s">
        <v>2910</v>
      </c>
      <c r="B2971" s="9" t="s">
        <v>118</v>
      </c>
      <c r="C2971" s="9">
        <v>296</v>
      </c>
      <c r="D2971" s="9">
        <v>0.56399999999999995</v>
      </c>
      <c r="E2971" s="9">
        <v>0.53800000000000003</v>
      </c>
      <c r="F2971" s="9">
        <v>0.44</v>
      </c>
      <c r="G2971" s="9">
        <v>7154.53</v>
      </c>
      <c r="H2971" s="10">
        <v>0</v>
      </c>
    </row>
    <row r="2972" spans="1:8">
      <c r="A2972" s="11" t="s">
        <v>2911</v>
      </c>
      <c r="B2972" s="12" t="s">
        <v>87</v>
      </c>
      <c r="C2972" s="12">
        <v>607</v>
      </c>
      <c r="D2972" s="12">
        <v>0.54</v>
      </c>
      <c r="E2972" s="12">
        <v>0.503</v>
      </c>
      <c r="F2972" s="12">
        <v>0.438</v>
      </c>
      <c r="G2972" s="12">
        <v>6996.99</v>
      </c>
      <c r="H2972" s="13">
        <v>1</v>
      </c>
    </row>
    <row r="2973" spans="1:8">
      <c r="A2973" s="8" t="s">
        <v>2912</v>
      </c>
      <c r="B2973" s="9" t="s">
        <v>7</v>
      </c>
      <c r="C2973" s="9">
        <v>259</v>
      </c>
      <c r="D2973" s="9">
        <v>0.745</v>
      </c>
      <c r="E2973" s="9">
        <v>0.71899999999999997</v>
      </c>
      <c r="F2973" s="9">
        <v>0.69</v>
      </c>
      <c r="G2973" s="9">
        <v>20518.61</v>
      </c>
      <c r="H2973" s="10">
        <v>1</v>
      </c>
    </row>
    <row r="2974" spans="1:8">
      <c r="A2974" s="11" t="s">
        <v>2913</v>
      </c>
      <c r="B2974" s="12" t="s">
        <v>14</v>
      </c>
      <c r="C2974" s="12">
        <v>129</v>
      </c>
      <c r="D2974" s="12">
        <v>0.71</v>
      </c>
      <c r="E2974" s="12">
        <v>0.71699999999999997</v>
      </c>
      <c r="F2974" s="12">
        <v>0.59699999999999998</v>
      </c>
      <c r="G2974" s="12">
        <v>28606.61</v>
      </c>
      <c r="H2974" s="13">
        <v>5</v>
      </c>
    </row>
    <row r="2975" spans="1:8">
      <c r="A2975" s="8" t="s">
        <v>2914</v>
      </c>
      <c r="B2975" s="9" t="s">
        <v>118</v>
      </c>
      <c r="C2975" s="9">
        <v>442</v>
      </c>
      <c r="D2975" s="9">
        <v>0.627</v>
      </c>
      <c r="E2975" s="9">
        <v>0.61299999999999999</v>
      </c>
      <c r="F2975" s="9">
        <v>0.52500000000000002</v>
      </c>
      <c r="G2975" s="9">
        <v>10327.06</v>
      </c>
      <c r="H2975" s="10">
        <v>14</v>
      </c>
    </row>
    <row r="2976" spans="1:8">
      <c r="A2976" s="11" t="s">
        <v>2915</v>
      </c>
      <c r="B2976" s="12" t="s">
        <v>24</v>
      </c>
      <c r="C2976" s="12">
        <v>274</v>
      </c>
      <c r="D2976" s="12">
        <v>0.58899999999999997</v>
      </c>
      <c r="E2976" s="12">
        <v>0.54300000000000004</v>
      </c>
      <c r="F2976" s="12">
        <v>0.49199999999999999</v>
      </c>
      <c r="G2976" s="12">
        <v>8980.4699999999993</v>
      </c>
      <c r="H2976" s="13">
        <v>0</v>
      </c>
    </row>
    <row r="2977" spans="1:8">
      <c r="A2977" s="8" t="s">
        <v>2916</v>
      </c>
      <c r="B2977" s="9" t="s">
        <v>82</v>
      </c>
      <c r="C2977" s="9">
        <v>695</v>
      </c>
      <c r="D2977" s="9">
        <v>0.60499999999999998</v>
      </c>
      <c r="E2977" s="9">
        <v>0.56599999999999995</v>
      </c>
      <c r="F2977" s="9">
        <v>0.52700000000000002</v>
      </c>
      <c r="G2977" s="9">
        <v>8482.34</v>
      </c>
      <c r="H2977" s="10">
        <v>11</v>
      </c>
    </row>
    <row r="2978" spans="1:8">
      <c r="A2978" s="11" t="s">
        <v>2917</v>
      </c>
      <c r="B2978" s="12" t="s">
        <v>64</v>
      </c>
      <c r="C2978" s="12">
        <v>193</v>
      </c>
      <c r="D2978" s="12">
        <v>0.65400000000000003</v>
      </c>
      <c r="E2978" s="12">
        <v>0.63500000000000001</v>
      </c>
      <c r="F2978" s="12">
        <v>0.54200000000000004</v>
      </c>
      <c r="G2978" s="12">
        <v>18333.310000000001</v>
      </c>
      <c r="H2978" s="13">
        <v>5</v>
      </c>
    </row>
    <row r="2979" spans="1:8">
      <c r="A2979" s="8" t="s">
        <v>2918</v>
      </c>
      <c r="B2979" s="9" t="s">
        <v>94</v>
      </c>
      <c r="C2979" s="9">
        <v>520</v>
      </c>
      <c r="D2979" s="9">
        <v>0.52100000000000002</v>
      </c>
      <c r="E2979" s="9">
        <v>0.54600000000000004</v>
      </c>
      <c r="F2979" s="9">
        <v>0.375</v>
      </c>
      <c r="G2979" s="9">
        <v>9936.86</v>
      </c>
      <c r="H2979" s="10">
        <v>1</v>
      </c>
    </row>
    <row r="2980" spans="1:8">
      <c r="A2980" s="11" t="s">
        <v>2919</v>
      </c>
      <c r="B2980" s="12" t="s">
        <v>16</v>
      </c>
      <c r="C2980" s="12">
        <v>319</v>
      </c>
      <c r="D2980" s="12">
        <v>0.67700000000000005</v>
      </c>
      <c r="E2980" s="12">
        <v>0.68500000000000005</v>
      </c>
      <c r="F2980" s="12">
        <v>0.53300000000000003</v>
      </c>
      <c r="G2980" s="12">
        <v>13986.92</v>
      </c>
      <c r="H2980" s="13">
        <v>7</v>
      </c>
    </row>
    <row r="2981" spans="1:8">
      <c r="A2981" s="8" t="s">
        <v>2769</v>
      </c>
      <c r="B2981" s="9" t="s">
        <v>94</v>
      </c>
      <c r="C2981" s="9">
        <v>361</v>
      </c>
      <c r="D2981" s="9">
        <v>0.55000000000000004</v>
      </c>
      <c r="E2981" s="9">
        <v>0.52700000000000002</v>
      </c>
      <c r="F2981" s="9">
        <v>0.432</v>
      </c>
      <c r="G2981" s="9">
        <v>6180.97</v>
      </c>
      <c r="H2981" s="10">
        <v>3</v>
      </c>
    </row>
    <row r="2982" spans="1:8">
      <c r="A2982" s="11" t="s">
        <v>2920</v>
      </c>
      <c r="B2982" s="12" t="s">
        <v>114</v>
      </c>
      <c r="C2982" s="12">
        <v>362</v>
      </c>
      <c r="D2982" s="12">
        <v>0.59</v>
      </c>
      <c r="E2982" s="12">
        <v>0.58699999999999997</v>
      </c>
      <c r="F2982" s="12">
        <v>0.442</v>
      </c>
      <c r="G2982" s="12">
        <v>9950.11</v>
      </c>
      <c r="H2982" s="13">
        <v>15</v>
      </c>
    </row>
    <row r="2983" spans="1:8">
      <c r="A2983" s="8" t="s">
        <v>2921</v>
      </c>
      <c r="B2983" s="9" t="s">
        <v>16</v>
      </c>
      <c r="C2983" s="9">
        <v>655</v>
      </c>
      <c r="D2983" s="9">
        <v>0.61299999999999999</v>
      </c>
      <c r="E2983" s="9">
        <v>0.58599999999999997</v>
      </c>
      <c r="F2983" s="9">
        <v>0.49199999999999999</v>
      </c>
      <c r="G2983" s="9">
        <v>8011.7</v>
      </c>
      <c r="H2983" s="10">
        <v>11</v>
      </c>
    </row>
    <row r="2984" spans="1:8">
      <c r="A2984" s="11" t="s">
        <v>2922</v>
      </c>
      <c r="B2984" s="12" t="s">
        <v>24</v>
      </c>
      <c r="C2984" s="12">
        <v>506</v>
      </c>
      <c r="D2984" s="12">
        <v>0.56200000000000006</v>
      </c>
      <c r="E2984" s="12">
        <v>0.53200000000000003</v>
      </c>
      <c r="F2984" s="12">
        <v>0.45400000000000001</v>
      </c>
      <c r="G2984" s="12">
        <v>7160.75</v>
      </c>
      <c r="H2984" s="13">
        <v>1</v>
      </c>
    </row>
    <row r="2985" spans="1:8">
      <c r="A2985" s="8" t="s">
        <v>2923</v>
      </c>
      <c r="B2985" s="9" t="s">
        <v>31</v>
      </c>
      <c r="C2985" s="9">
        <v>195</v>
      </c>
      <c r="D2985" s="9">
        <v>0.63500000000000001</v>
      </c>
      <c r="E2985" s="9">
        <v>0.57099999999999995</v>
      </c>
      <c r="F2985" s="9">
        <v>0.57999999999999996</v>
      </c>
      <c r="G2985" s="9">
        <v>10481.85</v>
      </c>
      <c r="H2985" s="10">
        <v>4</v>
      </c>
    </row>
    <row r="2986" spans="1:8">
      <c r="A2986" s="11" t="s">
        <v>2924</v>
      </c>
      <c r="B2986" s="12" t="s">
        <v>14</v>
      </c>
      <c r="C2986" s="12">
        <v>84</v>
      </c>
      <c r="D2986" s="12">
        <v>0.76200000000000001</v>
      </c>
      <c r="E2986" s="12">
        <v>0.74</v>
      </c>
      <c r="F2986" s="12">
        <v>0.68799999999999994</v>
      </c>
      <c r="G2986" s="12">
        <v>25831.88</v>
      </c>
      <c r="H2986" s="13">
        <v>1</v>
      </c>
    </row>
    <row r="2987" spans="1:8">
      <c r="A2987" s="8" t="s">
        <v>1677</v>
      </c>
      <c r="B2987" s="9" t="s">
        <v>111</v>
      </c>
      <c r="C2987" s="9">
        <v>524</v>
      </c>
      <c r="D2987" s="9">
        <v>0.67</v>
      </c>
      <c r="E2987" s="9">
        <v>0.64600000000000002</v>
      </c>
      <c r="F2987" s="9">
        <v>0.55600000000000005</v>
      </c>
      <c r="G2987" s="9">
        <v>13423.04</v>
      </c>
      <c r="H2987" s="10">
        <v>2</v>
      </c>
    </row>
    <row r="2988" spans="1:8">
      <c r="A2988" s="11" t="s">
        <v>2925</v>
      </c>
      <c r="B2988" s="12" t="s">
        <v>31</v>
      </c>
      <c r="C2988" s="12">
        <v>586</v>
      </c>
      <c r="D2988" s="12">
        <v>0.65200000000000002</v>
      </c>
      <c r="E2988" s="12">
        <v>0.59699999999999998</v>
      </c>
      <c r="F2988" s="12">
        <v>0.63200000000000001</v>
      </c>
      <c r="G2988" s="12">
        <v>8836.5400000000009</v>
      </c>
      <c r="H2988" s="13">
        <v>18</v>
      </c>
    </row>
    <row r="2989" spans="1:8">
      <c r="A2989" s="8" t="s">
        <v>552</v>
      </c>
      <c r="B2989" s="9" t="s">
        <v>19</v>
      </c>
      <c r="C2989" s="9">
        <v>431</v>
      </c>
      <c r="D2989" s="9">
        <v>0.67</v>
      </c>
      <c r="E2989" s="9">
        <v>0.624</v>
      </c>
      <c r="F2989" s="9">
        <v>0.59099999999999997</v>
      </c>
      <c r="G2989" s="9">
        <v>8175.66</v>
      </c>
      <c r="H2989" s="10">
        <v>18</v>
      </c>
    </row>
    <row r="2990" spans="1:8">
      <c r="A2990" s="11" t="s">
        <v>2926</v>
      </c>
      <c r="B2990" s="12" t="s">
        <v>14</v>
      </c>
      <c r="C2990" s="12">
        <v>315</v>
      </c>
      <c r="D2990" s="12">
        <v>0.68</v>
      </c>
      <c r="E2990" s="12">
        <v>0.68300000000000005</v>
      </c>
      <c r="F2990" s="12">
        <v>0.55100000000000005</v>
      </c>
      <c r="G2990" s="12">
        <v>15543.65</v>
      </c>
      <c r="H2990" s="13">
        <v>3</v>
      </c>
    </row>
    <row r="2991" spans="1:8">
      <c r="A2991" s="8" t="s">
        <v>2927</v>
      </c>
      <c r="B2991" s="9" t="s">
        <v>31</v>
      </c>
      <c r="C2991" s="9">
        <v>419</v>
      </c>
      <c r="D2991" s="9">
        <v>0.622</v>
      </c>
      <c r="E2991" s="9">
        <v>0.53100000000000003</v>
      </c>
      <c r="F2991" s="9">
        <v>0.59199999999999997</v>
      </c>
      <c r="G2991" s="9">
        <v>8309.58</v>
      </c>
      <c r="H2991" s="10">
        <v>32</v>
      </c>
    </row>
    <row r="2992" spans="1:8">
      <c r="A2992" s="11" t="s">
        <v>2928</v>
      </c>
      <c r="B2992" s="12" t="s">
        <v>16</v>
      </c>
      <c r="C2992" s="12">
        <v>330</v>
      </c>
      <c r="D2992" s="12">
        <v>0.67500000000000004</v>
      </c>
      <c r="E2992" s="12">
        <v>0.68500000000000005</v>
      </c>
      <c r="F2992" s="12">
        <v>0.55800000000000005</v>
      </c>
      <c r="G2992" s="12">
        <v>10524.72</v>
      </c>
      <c r="H2992" s="13">
        <v>14</v>
      </c>
    </row>
    <row r="2993" spans="1:8">
      <c r="A2993" s="8" t="s">
        <v>2929</v>
      </c>
      <c r="B2993" s="9" t="s">
        <v>275</v>
      </c>
      <c r="C2993" s="9">
        <v>504</v>
      </c>
      <c r="D2993" s="9">
        <v>0.55100000000000005</v>
      </c>
      <c r="E2993" s="9">
        <v>0.58599999999999997</v>
      </c>
      <c r="F2993" s="9">
        <v>0.373</v>
      </c>
      <c r="G2993" s="9">
        <v>14182.17</v>
      </c>
      <c r="H2993" s="10">
        <v>2</v>
      </c>
    </row>
    <row r="2994" spans="1:8">
      <c r="A2994" s="11" t="s">
        <v>2930</v>
      </c>
      <c r="B2994" s="12" t="s">
        <v>16</v>
      </c>
      <c r="C2994" s="12">
        <v>131</v>
      </c>
      <c r="D2994" s="12">
        <v>0.73499999999999999</v>
      </c>
      <c r="E2994" s="12">
        <v>0.69599999999999995</v>
      </c>
      <c r="F2994" s="12">
        <v>0.66200000000000003</v>
      </c>
      <c r="G2994" s="12">
        <v>29691.89</v>
      </c>
      <c r="H2994" s="13">
        <v>3</v>
      </c>
    </row>
    <row r="2995" spans="1:8">
      <c r="A2995" s="8" t="s">
        <v>2931</v>
      </c>
      <c r="B2995" s="9" t="s">
        <v>59</v>
      </c>
      <c r="C2995" s="9">
        <v>78</v>
      </c>
      <c r="D2995" s="9">
        <v>0.73199999999999998</v>
      </c>
      <c r="E2995" s="9">
        <v>0.746</v>
      </c>
      <c r="F2995" s="9">
        <v>0.65700000000000003</v>
      </c>
      <c r="G2995" s="9">
        <v>30951.39</v>
      </c>
      <c r="H2995" s="10">
        <v>2</v>
      </c>
    </row>
    <row r="2996" spans="1:8">
      <c r="A2996" s="11" t="s">
        <v>2932</v>
      </c>
      <c r="B2996" s="12" t="s">
        <v>118</v>
      </c>
      <c r="C2996" s="12">
        <v>349</v>
      </c>
      <c r="D2996" s="12">
        <v>0.60099999999999998</v>
      </c>
      <c r="E2996" s="12">
        <v>0.56799999999999995</v>
      </c>
      <c r="F2996" s="12">
        <v>0.48499999999999999</v>
      </c>
      <c r="G2996" s="12">
        <v>17232.04</v>
      </c>
      <c r="H2996" s="13">
        <v>1</v>
      </c>
    </row>
    <row r="2997" spans="1:8">
      <c r="A2997" s="8" t="s">
        <v>2933</v>
      </c>
      <c r="B2997" s="9" t="s">
        <v>14</v>
      </c>
      <c r="C2997" s="9">
        <v>71</v>
      </c>
      <c r="D2997" s="9">
        <v>0.64800000000000002</v>
      </c>
      <c r="E2997" s="9">
        <v>0.68100000000000005</v>
      </c>
      <c r="F2997" s="9">
        <v>0.46300000000000002</v>
      </c>
      <c r="G2997" s="9">
        <v>39343.83</v>
      </c>
      <c r="H2997" s="10">
        <v>3</v>
      </c>
    </row>
    <row r="2998" spans="1:8">
      <c r="A2998" s="11" t="s">
        <v>2934</v>
      </c>
      <c r="B2998" s="12" t="s">
        <v>87</v>
      </c>
      <c r="C2998" s="12">
        <v>816</v>
      </c>
      <c r="D2998" s="12">
        <v>0.53200000000000003</v>
      </c>
      <c r="E2998" s="12">
        <v>0.52500000000000002</v>
      </c>
      <c r="F2998" s="12">
        <v>0.40100000000000002</v>
      </c>
      <c r="G2998" s="12">
        <v>6578.75</v>
      </c>
      <c r="H2998" s="13">
        <v>4</v>
      </c>
    </row>
    <row r="2999" spans="1:8">
      <c r="A2999" s="8" t="s">
        <v>2935</v>
      </c>
      <c r="B2999" s="9" t="s">
        <v>14</v>
      </c>
      <c r="C2999" s="9">
        <v>55</v>
      </c>
      <c r="D2999" s="9">
        <v>0.74099999999999999</v>
      </c>
      <c r="E2999" s="9">
        <v>0.76700000000000002</v>
      </c>
      <c r="F2999" s="9">
        <v>0.63600000000000001</v>
      </c>
      <c r="G2999" s="9">
        <v>30623.82</v>
      </c>
      <c r="H2999" s="10">
        <v>3</v>
      </c>
    </row>
    <row r="3000" spans="1:8">
      <c r="A3000" s="11" t="s">
        <v>2936</v>
      </c>
      <c r="B3000" s="12" t="s">
        <v>14</v>
      </c>
      <c r="C3000" s="12">
        <v>97</v>
      </c>
      <c r="D3000" s="12">
        <v>0.69</v>
      </c>
      <c r="E3000" s="12">
        <v>0.70499999999999996</v>
      </c>
      <c r="F3000" s="12">
        <v>0.56899999999999995</v>
      </c>
      <c r="G3000" s="12">
        <v>19318.23</v>
      </c>
      <c r="H3000" s="13">
        <v>9</v>
      </c>
    </row>
    <row r="3001" spans="1:8">
      <c r="A3001" s="8" t="s">
        <v>2937</v>
      </c>
      <c r="B3001" s="9" t="s">
        <v>24</v>
      </c>
      <c r="C3001" s="9">
        <v>775</v>
      </c>
      <c r="D3001" s="9">
        <v>0.57999999999999996</v>
      </c>
      <c r="E3001" s="9">
        <v>0.52700000000000002</v>
      </c>
      <c r="F3001" s="9">
        <v>0.48199999999999998</v>
      </c>
      <c r="G3001" s="9">
        <v>5770.02</v>
      </c>
      <c r="H3001" s="10">
        <v>4</v>
      </c>
    </row>
    <row r="3002" spans="1:8">
      <c r="A3002" s="11" t="s">
        <v>2938</v>
      </c>
      <c r="B3002" s="12" t="s">
        <v>14</v>
      </c>
      <c r="C3002" s="12">
        <v>52</v>
      </c>
      <c r="D3002" s="12">
        <v>0.68500000000000005</v>
      </c>
      <c r="E3002" s="12">
        <v>0.68</v>
      </c>
      <c r="F3002" s="12">
        <v>0.58299999999999996</v>
      </c>
      <c r="G3002" s="12">
        <v>21346.9</v>
      </c>
      <c r="H3002" s="13">
        <v>11</v>
      </c>
    </row>
    <row r="3003" spans="1:8">
      <c r="A3003" s="8" t="s">
        <v>2939</v>
      </c>
      <c r="B3003" s="9" t="s">
        <v>14</v>
      </c>
      <c r="C3003" s="9">
        <v>91</v>
      </c>
      <c r="D3003" s="9">
        <v>0.69</v>
      </c>
      <c r="E3003" s="9">
        <v>0.70199999999999996</v>
      </c>
      <c r="F3003" s="9">
        <v>0.57499999999999996</v>
      </c>
      <c r="G3003" s="9">
        <v>25240.06</v>
      </c>
      <c r="H3003" s="10">
        <v>5</v>
      </c>
    </row>
    <row r="3004" spans="1:8">
      <c r="A3004" s="11" t="s">
        <v>2940</v>
      </c>
      <c r="B3004" s="12" t="s">
        <v>7</v>
      </c>
      <c r="C3004" s="12">
        <v>250</v>
      </c>
      <c r="D3004" s="12">
        <v>0.77</v>
      </c>
      <c r="E3004" s="12">
        <v>0.73599999999999999</v>
      </c>
      <c r="F3004" s="12">
        <v>0.71699999999999997</v>
      </c>
      <c r="G3004" s="12">
        <v>20742.68</v>
      </c>
      <c r="H3004" s="13">
        <v>3</v>
      </c>
    </row>
    <row r="3005" spans="1:8">
      <c r="A3005" s="8" t="s">
        <v>2941</v>
      </c>
      <c r="B3005" s="9" t="s">
        <v>16</v>
      </c>
      <c r="C3005" s="9">
        <v>200</v>
      </c>
      <c r="D3005" s="9">
        <v>0.65</v>
      </c>
      <c r="E3005" s="9">
        <v>0.63500000000000001</v>
      </c>
      <c r="F3005" s="9">
        <v>0.52300000000000002</v>
      </c>
      <c r="G3005" s="9">
        <v>13679.81</v>
      </c>
      <c r="H3005" s="10">
        <v>6</v>
      </c>
    </row>
    <row r="3006" spans="1:8">
      <c r="A3006" s="11" t="s">
        <v>2942</v>
      </c>
      <c r="B3006" s="12" t="s">
        <v>49</v>
      </c>
      <c r="C3006" s="12">
        <v>471</v>
      </c>
      <c r="D3006" s="12">
        <v>0.58499999999999996</v>
      </c>
      <c r="E3006" s="12">
        <v>0.55200000000000005</v>
      </c>
      <c r="F3006" s="12">
        <v>0.47299999999999998</v>
      </c>
      <c r="G3006" s="12">
        <v>6925.69</v>
      </c>
      <c r="H3006" s="13">
        <v>12</v>
      </c>
    </row>
    <row r="3007" spans="1:8">
      <c r="A3007" s="8" t="s">
        <v>2943</v>
      </c>
      <c r="B3007" s="9" t="s">
        <v>24</v>
      </c>
      <c r="C3007" s="9">
        <v>847</v>
      </c>
      <c r="D3007" s="9">
        <v>0.56100000000000005</v>
      </c>
      <c r="E3007" s="9">
        <v>0.50600000000000001</v>
      </c>
      <c r="F3007" s="9">
        <v>0.46400000000000002</v>
      </c>
      <c r="G3007" s="9">
        <v>7196.18</v>
      </c>
      <c r="H3007" s="10">
        <v>19</v>
      </c>
    </row>
    <row r="3008" spans="1:8">
      <c r="A3008" s="11" t="s">
        <v>2944</v>
      </c>
      <c r="B3008" s="12" t="s">
        <v>31</v>
      </c>
      <c r="C3008" s="12">
        <v>415</v>
      </c>
      <c r="D3008" s="12">
        <v>0.61799999999999999</v>
      </c>
      <c r="E3008" s="12">
        <v>0.57499999999999996</v>
      </c>
      <c r="F3008" s="12">
        <v>0.55900000000000005</v>
      </c>
      <c r="G3008" s="12">
        <v>10773.36</v>
      </c>
      <c r="H3008" s="13">
        <v>1</v>
      </c>
    </row>
    <row r="3009" spans="1:8">
      <c r="A3009" s="8" t="s">
        <v>2945</v>
      </c>
      <c r="B3009" s="9" t="s">
        <v>19</v>
      </c>
      <c r="C3009" s="9">
        <v>556</v>
      </c>
      <c r="D3009" s="9">
        <v>0.56000000000000005</v>
      </c>
      <c r="E3009" s="9">
        <v>0.55900000000000005</v>
      </c>
      <c r="F3009" s="9">
        <v>0.42099999999999999</v>
      </c>
      <c r="G3009" s="9">
        <v>7624.53</v>
      </c>
      <c r="H3009" s="10">
        <v>2</v>
      </c>
    </row>
    <row r="3010" spans="1:8">
      <c r="A3010" s="11" t="s">
        <v>2946</v>
      </c>
      <c r="B3010" s="12" t="s">
        <v>49</v>
      </c>
      <c r="C3010" s="12">
        <v>404</v>
      </c>
      <c r="D3010" s="12">
        <v>0.57999999999999996</v>
      </c>
      <c r="E3010" s="12">
        <v>0.57099999999999995</v>
      </c>
      <c r="F3010" s="12">
        <v>0.435</v>
      </c>
      <c r="G3010" s="12">
        <v>11429.2</v>
      </c>
      <c r="H3010" s="13">
        <v>9</v>
      </c>
    </row>
    <row r="3011" spans="1:8">
      <c r="A3011" s="8" t="s">
        <v>2947</v>
      </c>
      <c r="B3011" s="9" t="s">
        <v>72</v>
      </c>
      <c r="C3011" s="9">
        <v>602</v>
      </c>
      <c r="D3011" s="9">
        <v>0.60299999999999998</v>
      </c>
      <c r="E3011" s="9">
        <v>0.59</v>
      </c>
      <c r="F3011" s="9">
        <v>0.46899999999999997</v>
      </c>
      <c r="G3011" s="9">
        <v>8105.85</v>
      </c>
      <c r="H3011" s="10">
        <v>14</v>
      </c>
    </row>
    <row r="3012" spans="1:8">
      <c r="A3012" s="11" t="s">
        <v>2948</v>
      </c>
      <c r="B3012" s="12" t="s">
        <v>24</v>
      </c>
      <c r="C3012" s="12">
        <v>732</v>
      </c>
      <c r="D3012" s="12">
        <v>0.60099999999999998</v>
      </c>
      <c r="E3012" s="12">
        <v>0.58899999999999997</v>
      </c>
      <c r="F3012" s="12">
        <v>0.496</v>
      </c>
      <c r="G3012" s="12">
        <v>6757.53</v>
      </c>
      <c r="H3012" s="13">
        <v>23</v>
      </c>
    </row>
    <row r="3013" spans="1:8">
      <c r="A3013" s="8" t="s">
        <v>2949</v>
      </c>
      <c r="B3013" s="9" t="s">
        <v>72</v>
      </c>
      <c r="C3013" s="9">
        <v>564</v>
      </c>
      <c r="D3013" s="9">
        <v>0.624</v>
      </c>
      <c r="E3013" s="9">
        <v>0.60599999999999998</v>
      </c>
      <c r="F3013" s="9">
        <v>0.53</v>
      </c>
      <c r="G3013" s="9">
        <v>10020.82</v>
      </c>
      <c r="H3013" s="10">
        <v>7</v>
      </c>
    </row>
    <row r="3014" spans="1:8">
      <c r="A3014" s="11" t="s">
        <v>2950</v>
      </c>
      <c r="B3014" s="12" t="s">
        <v>14</v>
      </c>
      <c r="C3014" s="12">
        <v>87</v>
      </c>
      <c r="D3014" s="12">
        <v>0.68200000000000005</v>
      </c>
      <c r="E3014" s="12">
        <v>0.69499999999999995</v>
      </c>
      <c r="F3014" s="12">
        <v>0.51900000000000002</v>
      </c>
      <c r="G3014" s="12">
        <v>16948.759999999998</v>
      </c>
      <c r="H3014" s="13">
        <v>2</v>
      </c>
    </row>
    <row r="3015" spans="1:8">
      <c r="A3015" s="8" t="s">
        <v>2951</v>
      </c>
      <c r="B3015" s="9" t="s">
        <v>49</v>
      </c>
      <c r="C3015" s="9">
        <v>655</v>
      </c>
      <c r="D3015" s="9">
        <v>0.51400000000000001</v>
      </c>
      <c r="E3015" s="9">
        <v>0.53300000000000003</v>
      </c>
      <c r="F3015" s="9">
        <v>0.33800000000000002</v>
      </c>
      <c r="G3015" s="9">
        <v>10272.06</v>
      </c>
      <c r="H3015" s="10">
        <v>10</v>
      </c>
    </row>
    <row r="3016" spans="1:8">
      <c r="A3016" s="11" t="s">
        <v>2952</v>
      </c>
      <c r="B3016" s="12" t="s">
        <v>19</v>
      </c>
      <c r="C3016" s="12">
        <v>502</v>
      </c>
      <c r="D3016" s="12">
        <v>0.59899999999999998</v>
      </c>
      <c r="E3016" s="12">
        <v>0.56899999999999995</v>
      </c>
      <c r="F3016" s="12">
        <v>0.47199999999999998</v>
      </c>
      <c r="G3016" s="12">
        <v>8244.1200000000008</v>
      </c>
      <c r="H3016" s="13">
        <v>2</v>
      </c>
    </row>
    <row r="3017" spans="1:8">
      <c r="A3017" s="8" t="s">
        <v>2953</v>
      </c>
      <c r="B3017" s="9" t="s">
        <v>72</v>
      </c>
      <c r="C3017" s="9">
        <v>567</v>
      </c>
      <c r="D3017" s="9">
        <v>0.60599999999999998</v>
      </c>
      <c r="E3017" s="9">
        <v>0.58099999999999996</v>
      </c>
      <c r="F3017" s="9">
        <v>0.49099999999999999</v>
      </c>
      <c r="G3017" s="9">
        <v>8581.8700000000008</v>
      </c>
      <c r="H3017" s="10">
        <v>8</v>
      </c>
    </row>
    <row r="3018" spans="1:8">
      <c r="A3018" s="11" t="s">
        <v>2954</v>
      </c>
      <c r="B3018" s="12" t="s">
        <v>7</v>
      </c>
      <c r="C3018" s="12">
        <v>224</v>
      </c>
      <c r="D3018" s="12">
        <v>0.72799999999999998</v>
      </c>
      <c r="E3018" s="12">
        <v>0.70799999999999996</v>
      </c>
      <c r="F3018" s="12">
        <v>0.67100000000000004</v>
      </c>
      <c r="G3018" s="12">
        <v>21452.92</v>
      </c>
      <c r="H3018" s="13">
        <v>3</v>
      </c>
    </row>
    <row r="3019" spans="1:8">
      <c r="A3019" s="8" t="s">
        <v>2955</v>
      </c>
      <c r="B3019" s="9" t="s">
        <v>22</v>
      </c>
      <c r="C3019" s="9">
        <v>155</v>
      </c>
      <c r="D3019" s="9">
        <v>0.66</v>
      </c>
      <c r="E3019" s="9">
        <v>0.64900000000000002</v>
      </c>
      <c r="F3019" s="9">
        <v>0.55000000000000004</v>
      </c>
      <c r="G3019" s="9">
        <v>18953.48</v>
      </c>
      <c r="H3019" s="10">
        <v>5</v>
      </c>
    </row>
    <row r="3020" spans="1:8">
      <c r="A3020" s="11" t="s">
        <v>2956</v>
      </c>
      <c r="B3020" s="12" t="s">
        <v>24</v>
      </c>
      <c r="C3020" s="12">
        <v>540</v>
      </c>
      <c r="D3020" s="12">
        <v>0.57499999999999996</v>
      </c>
      <c r="E3020" s="12">
        <v>0.56200000000000006</v>
      </c>
      <c r="F3020" s="12">
        <v>0.44400000000000001</v>
      </c>
      <c r="G3020" s="12">
        <v>6466.01</v>
      </c>
      <c r="H3020" s="13">
        <v>3</v>
      </c>
    </row>
    <row r="3021" spans="1:8">
      <c r="A3021" s="8" t="s">
        <v>2957</v>
      </c>
      <c r="B3021" s="9" t="s">
        <v>24</v>
      </c>
      <c r="C3021" s="9">
        <v>390</v>
      </c>
      <c r="D3021" s="9">
        <v>0.54500000000000004</v>
      </c>
      <c r="E3021" s="9">
        <v>0.55400000000000005</v>
      </c>
      <c r="F3021" s="9">
        <v>0.37</v>
      </c>
      <c r="G3021" s="9">
        <v>6894.88</v>
      </c>
      <c r="H3021" s="10">
        <v>3</v>
      </c>
    </row>
    <row r="3022" spans="1:8">
      <c r="A3022" s="11" t="s">
        <v>2958</v>
      </c>
      <c r="B3022" s="12" t="s">
        <v>7</v>
      </c>
      <c r="C3022" s="12">
        <v>260</v>
      </c>
      <c r="D3022" s="12">
        <v>0.73799999999999999</v>
      </c>
      <c r="E3022" s="12">
        <v>0.71</v>
      </c>
      <c r="F3022" s="12">
        <v>0.68400000000000005</v>
      </c>
      <c r="G3022" s="12">
        <v>17755.46</v>
      </c>
      <c r="H3022" s="13">
        <v>5</v>
      </c>
    </row>
    <row r="3023" spans="1:8">
      <c r="A3023" s="8" t="s">
        <v>2959</v>
      </c>
      <c r="B3023" s="9" t="s">
        <v>14</v>
      </c>
      <c r="C3023" s="9">
        <v>77</v>
      </c>
      <c r="D3023" s="9">
        <v>0.65900000000000003</v>
      </c>
      <c r="E3023" s="9">
        <v>0.67300000000000004</v>
      </c>
      <c r="F3023" s="9">
        <v>0.52500000000000002</v>
      </c>
      <c r="G3023" s="9">
        <v>15893</v>
      </c>
      <c r="H3023" s="10">
        <v>11</v>
      </c>
    </row>
    <row r="3024" spans="1:8">
      <c r="A3024" s="11" t="s">
        <v>2960</v>
      </c>
      <c r="B3024" s="12" t="s">
        <v>24</v>
      </c>
      <c r="C3024" s="12">
        <v>543</v>
      </c>
      <c r="D3024" s="12">
        <v>0.57499999999999996</v>
      </c>
      <c r="E3024" s="12">
        <v>0.56299999999999994</v>
      </c>
      <c r="F3024" s="12">
        <v>0.47899999999999998</v>
      </c>
      <c r="G3024" s="12">
        <v>9050.26</v>
      </c>
      <c r="H3024" s="13">
        <v>5</v>
      </c>
    </row>
    <row r="3025" spans="1:8">
      <c r="A3025" s="8" t="s">
        <v>1316</v>
      </c>
      <c r="B3025" s="9" t="s">
        <v>87</v>
      </c>
      <c r="C3025" s="9">
        <v>421</v>
      </c>
      <c r="D3025" s="9">
        <v>0.59799999999999998</v>
      </c>
      <c r="E3025" s="9">
        <v>0.49299999999999999</v>
      </c>
      <c r="F3025" s="9">
        <v>0.57699999999999996</v>
      </c>
      <c r="G3025" s="9">
        <v>5782.96</v>
      </c>
      <c r="H3025" s="10">
        <v>1</v>
      </c>
    </row>
    <row r="3026" spans="1:8">
      <c r="A3026" s="11" t="s">
        <v>2961</v>
      </c>
      <c r="B3026" s="12" t="s">
        <v>14</v>
      </c>
      <c r="C3026" s="12">
        <v>67</v>
      </c>
      <c r="D3026" s="12">
        <v>0.68</v>
      </c>
      <c r="E3026" s="12">
        <v>0.70499999999999996</v>
      </c>
      <c r="F3026" s="12">
        <v>0.52500000000000002</v>
      </c>
      <c r="G3026" s="12">
        <v>18375.13</v>
      </c>
      <c r="H3026" s="13">
        <v>14</v>
      </c>
    </row>
    <row r="3027" spans="1:8">
      <c r="A3027" s="8" t="s">
        <v>2962</v>
      </c>
      <c r="B3027" s="9" t="s">
        <v>14</v>
      </c>
      <c r="C3027" s="9">
        <v>51</v>
      </c>
      <c r="D3027" s="9">
        <v>0.73</v>
      </c>
      <c r="E3027" s="9">
        <v>0.75600000000000001</v>
      </c>
      <c r="F3027" s="9">
        <v>0.59499999999999997</v>
      </c>
      <c r="G3027" s="9">
        <v>27850.19</v>
      </c>
      <c r="H3027" s="10">
        <v>4</v>
      </c>
    </row>
    <row r="3028" spans="1:8">
      <c r="A3028" s="11" t="s">
        <v>2963</v>
      </c>
      <c r="B3028" s="12" t="s">
        <v>14</v>
      </c>
      <c r="C3028" s="12">
        <v>123</v>
      </c>
      <c r="D3028" s="12">
        <v>0.66</v>
      </c>
      <c r="E3028" s="12">
        <v>0.69</v>
      </c>
      <c r="F3028" s="12">
        <v>0.47199999999999998</v>
      </c>
      <c r="G3028" s="12">
        <v>25480.83</v>
      </c>
      <c r="H3028" s="13">
        <v>7</v>
      </c>
    </row>
    <row r="3029" spans="1:8">
      <c r="A3029" s="8" t="s">
        <v>2964</v>
      </c>
      <c r="B3029" s="9" t="s">
        <v>14</v>
      </c>
      <c r="C3029" s="9">
        <v>51</v>
      </c>
      <c r="D3029" s="9">
        <v>0.67</v>
      </c>
      <c r="E3029" s="9">
        <v>0.65700000000000003</v>
      </c>
      <c r="F3029" s="9">
        <v>0.55300000000000005</v>
      </c>
      <c r="G3029" s="9">
        <v>36529.519999999997</v>
      </c>
      <c r="H3029" s="10">
        <v>5</v>
      </c>
    </row>
    <row r="3030" spans="1:8">
      <c r="A3030" s="11" t="s">
        <v>2965</v>
      </c>
      <c r="B3030" s="12" t="s">
        <v>24</v>
      </c>
      <c r="C3030" s="12">
        <v>462</v>
      </c>
      <c r="D3030" s="12">
        <v>0.55100000000000005</v>
      </c>
      <c r="E3030" s="12">
        <v>0.51400000000000001</v>
      </c>
      <c r="F3030" s="12">
        <v>0.44700000000000001</v>
      </c>
      <c r="G3030" s="12">
        <v>5984.36</v>
      </c>
      <c r="H3030" s="13">
        <v>1</v>
      </c>
    </row>
    <row r="3031" spans="1:8">
      <c r="A3031" s="8" t="s">
        <v>2966</v>
      </c>
      <c r="B3031" s="9" t="s">
        <v>14</v>
      </c>
      <c r="C3031" s="9">
        <v>256</v>
      </c>
      <c r="D3031" s="9">
        <v>0.68700000000000006</v>
      </c>
      <c r="E3031" s="9">
        <v>0.73</v>
      </c>
      <c r="F3031" s="9">
        <v>0.52700000000000002</v>
      </c>
      <c r="G3031" s="9">
        <v>16656.400000000001</v>
      </c>
      <c r="H3031" s="10">
        <v>1</v>
      </c>
    </row>
    <row r="3032" spans="1:8">
      <c r="A3032" s="11" t="s">
        <v>2967</v>
      </c>
      <c r="B3032" s="12" t="s">
        <v>14</v>
      </c>
      <c r="C3032" s="12">
        <v>105</v>
      </c>
      <c r="D3032" s="12">
        <v>0.66200000000000003</v>
      </c>
      <c r="E3032" s="12">
        <v>0.64500000000000002</v>
      </c>
      <c r="F3032" s="12">
        <v>0.54400000000000004</v>
      </c>
      <c r="G3032" s="12">
        <v>26538.880000000001</v>
      </c>
      <c r="H3032" s="13">
        <v>2</v>
      </c>
    </row>
    <row r="3033" spans="1:8">
      <c r="A3033" s="8" t="s">
        <v>2968</v>
      </c>
      <c r="B3033" s="9" t="s">
        <v>29</v>
      </c>
      <c r="C3033" s="9">
        <v>325</v>
      </c>
      <c r="D3033" s="9">
        <v>0.7</v>
      </c>
      <c r="E3033" s="9">
        <v>0.65300000000000002</v>
      </c>
      <c r="F3033" s="9">
        <v>0.66800000000000004</v>
      </c>
      <c r="G3033" s="9">
        <v>19405.78</v>
      </c>
      <c r="H3033" s="10">
        <v>4</v>
      </c>
    </row>
    <row r="3034" spans="1:8">
      <c r="A3034" s="11" t="s">
        <v>2969</v>
      </c>
      <c r="B3034" s="12" t="s">
        <v>14</v>
      </c>
      <c r="C3034" s="12">
        <v>58</v>
      </c>
      <c r="D3034" s="12">
        <v>0.67900000000000005</v>
      </c>
      <c r="E3034" s="12">
        <v>0.70699999999999996</v>
      </c>
      <c r="F3034" s="12">
        <v>0.56000000000000005</v>
      </c>
      <c r="G3034" s="12">
        <v>30931.57</v>
      </c>
      <c r="H3034" s="13">
        <v>3</v>
      </c>
    </row>
    <row r="3035" spans="1:8">
      <c r="A3035" s="8" t="s">
        <v>2970</v>
      </c>
      <c r="B3035" s="9" t="s">
        <v>87</v>
      </c>
      <c r="C3035" s="9">
        <v>445</v>
      </c>
      <c r="D3035" s="9">
        <v>0.57999999999999996</v>
      </c>
      <c r="E3035" s="9">
        <v>0.51600000000000001</v>
      </c>
      <c r="F3035" s="9">
        <v>0.495</v>
      </c>
      <c r="G3035" s="9">
        <v>9694.58</v>
      </c>
      <c r="H3035" s="10">
        <v>12</v>
      </c>
    </row>
    <row r="3036" spans="1:8">
      <c r="A3036" s="11" t="s">
        <v>2971</v>
      </c>
      <c r="B3036" s="12" t="s">
        <v>111</v>
      </c>
      <c r="C3036" s="12">
        <v>303</v>
      </c>
      <c r="D3036" s="12">
        <v>0.67500000000000004</v>
      </c>
      <c r="E3036" s="12">
        <v>0.63800000000000001</v>
      </c>
      <c r="F3036" s="12">
        <v>0.59199999999999997</v>
      </c>
      <c r="G3036" s="12">
        <v>21448.7</v>
      </c>
      <c r="H3036" s="13">
        <v>1</v>
      </c>
    </row>
    <row r="3037" spans="1:8">
      <c r="A3037" s="8" t="s">
        <v>2972</v>
      </c>
      <c r="B3037" s="9" t="s">
        <v>24</v>
      </c>
      <c r="C3037" s="9">
        <v>849</v>
      </c>
      <c r="D3037" s="9">
        <v>0.57999999999999996</v>
      </c>
      <c r="E3037" s="9">
        <v>0.56000000000000005</v>
      </c>
      <c r="F3037" s="9">
        <v>0.48699999999999999</v>
      </c>
      <c r="G3037" s="9">
        <v>7305.15</v>
      </c>
      <c r="H3037" s="10">
        <v>3</v>
      </c>
    </row>
    <row r="3038" spans="1:8">
      <c r="A3038" s="11" t="s">
        <v>2973</v>
      </c>
      <c r="B3038" s="12" t="s">
        <v>59</v>
      </c>
      <c r="C3038" s="12">
        <v>111</v>
      </c>
      <c r="D3038" s="12">
        <v>0.69</v>
      </c>
      <c r="E3038" s="12">
        <v>0.70799999999999996</v>
      </c>
      <c r="F3038" s="12">
        <v>0.55100000000000005</v>
      </c>
      <c r="G3038" s="12">
        <v>32044.89</v>
      </c>
      <c r="H3038" s="13">
        <v>1</v>
      </c>
    </row>
    <row r="3039" spans="1:8">
      <c r="A3039" s="8" t="s">
        <v>2974</v>
      </c>
      <c r="B3039" s="9" t="s">
        <v>31</v>
      </c>
      <c r="C3039" s="9">
        <v>370</v>
      </c>
      <c r="D3039" s="9">
        <v>0.6</v>
      </c>
      <c r="E3039" s="9">
        <v>0.53</v>
      </c>
      <c r="F3039" s="9">
        <v>0.52300000000000002</v>
      </c>
      <c r="G3039" s="9">
        <v>6925.59</v>
      </c>
      <c r="H3039" s="10">
        <v>7</v>
      </c>
    </row>
    <row r="3040" spans="1:8">
      <c r="A3040" s="11" t="s">
        <v>1131</v>
      </c>
      <c r="B3040" s="12" t="s">
        <v>53</v>
      </c>
      <c r="C3040" s="12">
        <v>184</v>
      </c>
      <c r="D3040" s="12">
        <v>0.7</v>
      </c>
      <c r="E3040" s="12">
        <v>0.70599999999999996</v>
      </c>
      <c r="F3040" s="12">
        <v>0.59699999999999998</v>
      </c>
      <c r="G3040" s="12">
        <v>19893.060000000001</v>
      </c>
      <c r="H3040" s="13">
        <v>5</v>
      </c>
    </row>
    <row r="3041" spans="1:8">
      <c r="A3041" s="8" t="s">
        <v>2975</v>
      </c>
      <c r="B3041" s="9" t="s">
        <v>14</v>
      </c>
      <c r="C3041" s="9">
        <v>71</v>
      </c>
      <c r="D3041" s="9">
        <v>0.7</v>
      </c>
      <c r="E3041" s="9">
        <v>0.72499999999999998</v>
      </c>
      <c r="F3041" s="9">
        <v>0.56200000000000006</v>
      </c>
      <c r="G3041" s="9">
        <v>14498.31</v>
      </c>
      <c r="H3041" s="10">
        <v>19</v>
      </c>
    </row>
    <row r="3042" spans="1:8">
      <c r="A3042" s="11" t="s">
        <v>2976</v>
      </c>
      <c r="B3042" s="12" t="s">
        <v>72</v>
      </c>
      <c r="C3042" s="12">
        <v>464</v>
      </c>
      <c r="D3042" s="12">
        <v>0.61799999999999999</v>
      </c>
      <c r="E3042" s="12">
        <v>0.59</v>
      </c>
      <c r="F3042" s="12">
        <v>0.50600000000000001</v>
      </c>
      <c r="G3042" s="12">
        <v>10612.37</v>
      </c>
      <c r="H3042" s="13">
        <v>6</v>
      </c>
    </row>
    <row r="3043" spans="1:8">
      <c r="A3043" s="8" t="s">
        <v>2977</v>
      </c>
      <c r="B3043" s="9" t="s">
        <v>14</v>
      </c>
      <c r="C3043" s="9">
        <v>69</v>
      </c>
      <c r="D3043" s="9">
        <v>0.76300000000000001</v>
      </c>
      <c r="E3043" s="9">
        <v>0.73099999999999998</v>
      </c>
      <c r="F3043" s="9">
        <v>0.71</v>
      </c>
      <c r="G3043" s="9">
        <v>45693.02</v>
      </c>
      <c r="H3043" s="10">
        <v>4</v>
      </c>
    </row>
    <row r="3044" spans="1:8">
      <c r="A3044" s="11" t="s">
        <v>2978</v>
      </c>
      <c r="B3044" s="12" t="s">
        <v>82</v>
      </c>
      <c r="C3044" s="12">
        <v>533</v>
      </c>
      <c r="D3044" s="12">
        <v>0.628</v>
      </c>
      <c r="E3044" s="12">
        <v>0.59799999999999998</v>
      </c>
      <c r="F3044" s="12">
        <v>0.53700000000000003</v>
      </c>
      <c r="G3044" s="12">
        <v>8335.82</v>
      </c>
      <c r="H3044" s="13">
        <v>7</v>
      </c>
    </row>
    <row r="3045" spans="1:8">
      <c r="A3045" s="8" t="s">
        <v>2979</v>
      </c>
      <c r="B3045" s="9" t="s">
        <v>118</v>
      </c>
      <c r="C3045" s="9">
        <v>460</v>
      </c>
      <c r="D3045" s="9">
        <v>0.55000000000000004</v>
      </c>
      <c r="E3045" s="9">
        <v>0.57399999999999995</v>
      </c>
      <c r="F3045" s="9">
        <v>0.38</v>
      </c>
      <c r="G3045" s="9">
        <v>10804.67</v>
      </c>
      <c r="H3045" s="10">
        <v>2</v>
      </c>
    </row>
    <row r="3046" spans="1:8">
      <c r="A3046" s="11" t="s">
        <v>2980</v>
      </c>
      <c r="B3046" s="12" t="s">
        <v>16</v>
      </c>
      <c r="C3046" s="12">
        <v>318</v>
      </c>
      <c r="D3046" s="12">
        <v>0.66400000000000003</v>
      </c>
      <c r="E3046" s="12">
        <v>0.68300000000000005</v>
      </c>
      <c r="F3046" s="12">
        <v>0.51500000000000001</v>
      </c>
      <c r="G3046" s="12">
        <v>10463.61</v>
      </c>
      <c r="H3046" s="13">
        <v>4</v>
      </c>
    </row>
    <row r="3047" spans="1:8">
      <c r="A3047" s="8" t="s">
        <v>2981</v>
      </c>
      <c r="B3047" s="9" t="s">
        <v>59</v>
      </c>
      <c r="C3047" s="9">
        <v>53</v>
      </c>
      <c r="D3047" s="9">
        <v>0.752</v>
      </c>
      <c r="E3047" s="9">
        <v>0.72799999999999998</v>
      </c>
      <c r="F3047" s="9">
        <v>0.70399999999999996</v>
      </c>
      <c r="G3047" s="9">
        <v>24591.83</v>
      </c>
      <c r="H3047" s="10">
        <v>6</v>
      </c>
    </row>
    <row r="3048" spans="1:8">
      <c r="A3048" s="11" t="s">
        <v>2982</v>
      </c>
      <c r="B3048" s="12" t="s">
        <v>16</v>
      </c>
      <c r="C3048" s="12">
        <v>225</v>
      </c>
      <c r="D3048" s="12">
        <v>0.67</v>
      </c>
      <c r="E3048" s="12">
        <v>0.68200000000000005</v>
      </c>
      <c r="F3048" s="12">
        <v>0.54</v>
      </c>
      <c r="G3048" s="12">
        <v>14543.85</v>
      </c>
      <c r="H3048" s="13">
        <v>2</v>
      </c>
    </row>
    <row r="3049" spans="1:8">
      <c r="A3049" s="8" t="s">
        <v>2983</v>
      </c>
      <c r="B3049" s="9" t="s">
        <v>24</v>
      </c>
      <c r="C3049" s="9">
        <v>458</v>
      </c>
      <c r="D3049" s="9">
        <v>0.54200000000000004</v>
      </c>
      <c r="E3049" s="9">
        <v>0.51200000000000001</v>
      </c>
      <c r="F3049" s="9">
        <v>0.45400000000000001</v>
      </c>
      <c r="G3049" s="9">
        <v>6094.36</v>
      </c>
      <c r="H3049" s="10">
        <v>0</v>
      </c>
    </row>
    <row r="3050" spans="1:8">
      <c r="A3050" s="11" t="s">
        <v>2984</v>
      </c>
      <c r="B3050" s="12" t="s">
        <v>14</v>
      </c>
      <c r="C3050" s="12">
        <v>139</v>
      </c>
      <c r="D3050" s="12">
        <v>0.69799999999999995</v>
      </c>
      <c r="E3050" s="12">
        <v>0.72599999999999998</v>
      </c>
      <c r="F3050" s="12">
        <v>0.55700000000000005</v>
      </c>
      <c r="G3050" s="12">
        <v>27297.55</v>
      </c>
      <c r="H3050" s="13">
        <v>4</v>
      </c>
    </row>
    <row r="3051" spans="1:8">
      <c r="A3051" s="8" t="s">
        <v>2985</v>
      </c>
      <c r="B3051" s="9" t="s">
        <v>14</v>
      </c>
      <c r="C3051" s="9">
        <v>24</v>
      </c>
      <c r="D3051" s="9">
        <v>0.61</v>
      </c>
      <c r="E3051" s="9">
        <v>0.64500000000000002</v>
      </c>
      <c r="F3051" s="9">
        <v>0.42799999999999999</v>
      </c>
      <c r="G3051" s="9">
        <v>15212.71</v>
      </c>
      <c r="H3051" s="10">
        <v>0</v>
      </c>
    </row>
    <row r="3052" spans="1:8">
      <c r="A3052" s="11" t="s">
        <v>2986</v>
      </c>
      <c r="B3052" s="12" t="s">
        <v>16</v>
      </c>
      <c r="C3052" s="12">
        <v>415</v>
      </c>
      <c r="D3052" s="12">
        <v>0.66900000000000004</v>
      </c>
      <c r="E3052" s="12">
        <v>0.65</v>
      </c>
      <c r="F3052" s="12">
        <v>0.57899999999999996</v>
      </c>
      <c r="G3052" s="12">
        <v>10645.56</v>
      </c>
      <c r="H3052" s="13">
        <v>4</v>
      </c>
    </row>
    <row r="3053" spans="1:8">
      <c r="A3053" s="8" t="s">
        <v>2987</v>
      </c>
      <c r="B3053" s="9" t="s">
        <v>59</v>
      </c>
      <c r="C3053" s="9">
        <v>107</v>
      </c>
      <c r="D3053" s="9">
        <v>0.76</v>
      </c>
      <c r="E3053" s="9">
        <v>0.751</v>
      </c>
      <c r="F3053" s="9">
        <v>0.65900000000000003</v>
      </c>
      <c r="G3053" s="9">
        <v>26893.16</v>
      </c>
      <c r="H3053" s="10">
        <v>8</v>
      </c>
    </row>
    <row r="3054" spans="1:8">
      <c r="A3054" s="11" t="s">
        <v>2988</v>
      </c>
      <c r="B3054" s="12" t="s">
        <v>33</v>
      </c>
      <c r="C3054" s="12">
        <v>204</v>
      </c>
      <c r="D3054" s="12">
        <v>0.76</v>
      </c>
      <c r="E3054" s="12">
        <v>0.71099999999999997</v>
      </c>
      <c r="F3054" s="12">
        <v>0.72699999999999998</v>
      </c>
      <c r="G3054" s="12">
        <v>20122.060000000001</v>
      </c>
      <c r="H3054" s="13">
        <v>4</v>
      </c>
    </row>
    <row r="3055" spans="1:8">
      <c r="A3055" s="8" t="s">
        <v>2989</v>
      </c>
      <c r="B3055" s="9" t="s">
        <v>7</v>
      </c>
      <c r="C3055" s="9">
        <v>374</v>
      </c>
      <c r="D3055" s="9">
        <v>0.7</v>
      </c>
      <c r="E3055" s="9">
        <v>0.66300000000000003</v>
      </c>
      <c r="F3055" s="9">
        <v>0.65500000000000003</v>
      </c>
      <c r="G3055" s="9">
        <v>11689.99</v>
      </c>
      <c r="H3055" s="10">
        <v>2</v>
      </c>
    </row>
    <row r="3056" spans="1:8">
      <c r="A3056" s="11" t="s">
        <v>2990</v>
      </c>
      <c r="B3056" s="12" t="s">
        <v>114</v>
      </c>
      <c r="C3056" s="12">
        <v>252</v>
      </c>
      <c r="D3056" s="12">
        <v>0.59499999999999997</v>
      </c>
      <c r="E3056" s="12">
        <v>0.55000000000000004</v>
      </c>
      <c r="F3056" s="12">
        <v>0.49</v>
      </c>
      <c r="G3056" s="12">
        <v>10645.71</v>
      </c>
      <c r="H3056" s="13">
        <v>19</v>
      </c>
    </row>
    <row r="3057" spans="1:8">
      <c r="A3057" s="8" t="s">
        <v>2991</v>
      </c>
      <c r="B3057" s="9" t="s">
        <v>14</v>
      </c>
      <c r="C3057" s="9">
        <v>121</v>
      </c>
      <c r="D3057" s="9">
        <v>0.63800000000000001</v>
      </c>
      <c r="E3057" s="9">
        <v>0.67800000000000005</v>
      </c>
      <c r="F3057" s="9">
        <v>0.46300000000000002</v>
      </c>
      <c r="G3057" s="9">
        <v>26750.55</v>
      </c>
      <c r="H3057" s="10">
        <v>1</v>
      </c>
    </row>
    <row r="3058" spans="1:8">
      <c r="A3058" s="11" t="s">
        <v>2992</v>
      </c>
      <c r="B3058" s="12" t="s">
        <v>16</v>
      </c>
      <c r="C3058" s="12">
        <v>472</v>
      </c>
      <c r="D3058" s="12">
        <v>0.65</v>
      </c>
      <c r="E3058" s="12">
        <v>0.65600000000000003</v>
      </c>
      <c r="F3058" s="12">
        <v>0.503</v>
      </c>
      <c r="G3058" s="12">
        <v>8970.2199999999993</v>
      </c>
      <c r="H3058" s="13">
        <v>2</v>
      </c>
    </row>
    <row r="3059" spans="1:8">
      <c r="A3059" s="8" t="s">
        <v>2993</v>
      </c>
      <c r="B3059" s="9" t="s">
        <v>87</v>
      </c>
      <c r="C3059" s="9">
        <v>531</v>
      </c>
      <c r="D3059" s="9">
        <v>0.56799999999999995</v>
      </c>
      <c r="E3059" s="9">
        <v>0.54200000000000004</v>
      </c>
      <c r="F3059" s="9">
        <v>0.44500000000000001</v>
      </c>
      <c r="G3059" s="9">
        <v>6299.75</v>
      </c>
      <c r="H3059" s="10">
        <v>12</v>
      </c>
    </row>
    <row r="3060" spans="1:8">
      <c r="A3060" s="11" t="s">
        <v>2994</v>
      </c>
      <c r="B3060" s="12" t="s">
        <v>14</v>
      </c>
      <c r="C3060" s="12">
        <v>89</v>
      </c>
      <c r="D3060" s="12">
        <v>0.72</v>
      </c>
      <c r="E3060" s="12">
        <v>0.73499999999999999</v>
      </c>
      <c r="F3060" s="12">
        <v>0.61799999999999999</v>
      </c>
      <c r="G3060" s="12">
        <v>22170.12</v>
      </c>
      <c r="H3060" s="13">
        <v>2</v>
      </c>
    </row>
    <row r="3061" spans="1:8">
      <c r="A3061" s="8" t="s">
        <v>2995</v>
      </c>
      <c r="B3061" s="9" t="s">
        <v>14</v>
      </c>
      <c r="C3061" s="9">
        <v>113</v>
      </c>
      <c r="D3061" s="9">
        <v>0.624</v>
      </c>
      <c r="E3061" s="9">
        <v>0.66400000000000003</v>
      </c>
      <c r="F3061" s="9">
        <v>0.45700000000000002</v>
      </c>
      <c r="G3061" s="9">
        <v>16172.45</v>
      </c>
      <c r="H3061" s="10">
        <v>3</v>
      </c>
    </row>
    <row r="3062" spans="1:8">
      <c r="A3062" s="11" t="s">
        <v>2996</v>
      </c>
      <c r="B3062" s="12" t="s">
        <v>16</v>
      </c>
      <c r="C3062" s="12">
        <v>249</v>
      </c>
      <c r="D3062" s="12">
        <v>0.54100000000000004</v>
      </c>
      <c r="E3062" s="12">
        <v>0.53700000000000003</v>
      </c>
      <c r="F3062" s="12">
        <v>0.39100000000000001</v>
      </c>
      <c r="G3062" s="12">
        <v>6086.96</v>
      </c>
      <c r="H3062" s="13">
        <v>4</v>
      </c>
    </row>
    <row r="3063" spans="1:8">
      <c r="A3063" s="8" t="s">
        <v>2997</v>
      </c>
      <c r="B3063" s="9" t="s">
        <v>24</v>
      </c>
      <c r="C3063" s="9">
        <v>288</v>
      </c>
      <c r="D3063" s="9">
        <v>0.60499999999999998</v>
      </c>
      <c r="E3063" s="9">
        <v>0.57999999999999996</v>
      </c>
      <c r="F3063" s="9">
        <v>0.498</v>
      </c>
      <c r="G3063" s="9">
        <v>8079.28</v>
      </c>
      <c r="H3063" s="10">
        <v>1</v>
      </c>
    </row>
    <row r="3064" spans="1:8">
      <c r="A3064" s="11" t="s">
        <v>2998</v>
      </c>
      <c r="B3064" s="12" t="s">
        <v>72</v>
      </c>
      <c r="C3064" s="12">
        <v>471</v>
      </c>
      <c r="D3064" s="12">
        <v>0.624</v>
      </c>
      <c r="E3064" s="12">
        <v>0.57799999999999996</v>
      </c>
      <c r="F3064" s="12">
        <v>0.55700000000000005</v>
      </c>
      <c r="G3064" s="12">
        <v>9714.94</v>
      </c>
      <c r="H3064" s="13">
        <v>8</v>
      </c>
    </row>
    <row r="3065" spans="1:8">
      <c r="A3065" s="8" t="s">
        <v>2999</v>
      </c>
      <c r="B3065" s="9" t="s">
        <v>16</v>
      </c>
      <c r="C3065" s="9">
        <v>251</v>
      </c>
      <c r="D3065" s="9">
        <v>0.60299999999999998</v>
      </c>
      <c r="E3065" s="9">
        <v>0.625</v>
      </c>
      <c r="F3065" s="9">
        <v>0.42799999999999999</v>
      </c>
      <c r="G3065" s="9">
        <v>10367.77</v>
      </c>
      <c r="H3065" s="10">
        <v>6</v>
      </c>
    </row>
    <row r="3066" spans="1:8">
      <c r="A3066" s="11" t="s">
        <v>3000</v>
      </c>
      <c r="B3066" s="12" t="s">
        <v>59</v>
      </c>
      <c r="C3066" s="12">
        <v>36</v>
      </c>
      <c r="D3066" s="12">
        <v>0.69099999999999995</v>
      </c>
      <c r="E3066" s="12">
        <v>0.72499999999999998</v>
      </c>
      <c r="F3066" s="12">
        <v>0.52300000000000002</v>
      </c>
      <c r="G3066" s="12">
        <v>27654.560000000001</v>
      </c>
      <c r="H3066" s="13">
        <v>3</v>
      </c>
    </row>
    <row r="3067" spans="1:8">
      <c r="A3067" s="8" t="s">
        <v>3001</v>
      </c>
      <c r="B3067" s="9" t="s">
        <v>59</v>
      </c>
      <c r="C3067" s="9">
        <v>51</v>
      </c>
      <c r="D3067" s="9">
        <v>0.71</v>
      </c>
      <c r="E3067" s="9">
        <v>0.73899999999999999</v>
      </c>
      <c r="F3067" s="9">
        <v>0.55700000000000005</v>
      </c>
      <c r="G3067" s="9">
        <v>28098</v>
      </c>
      <c r="H3067" s="10">
        <v>5</v>
      </c>
    </row>
    <row r="3068" spans="1:8">
      <c r="A3068" s="11" t="s">
        <v>3002</v>
      </c>
      <c r="B3068" s="12" t="s">
        <v>59</v>
      </c>
      <c r="C3068" s="12">
        <v>41</v>
      </c>
      <c r="D3068" s="12">
        <v>0.72</v>
      </c>
      <c r="E3068" s="12">
        <v>0.72099999999999997</v>
      </c>
      <c r="F3068" s="12">
        <v>0.60599999999999998</v>
      </c>
      <c r="G3068" s="12">
        <v>20238.34</v>
      </c>
      <c r="H3068" s="13">
        <v>2</v>
      </c>
    </row>
    <row r="3069" spans="1:8">
      <c r="A3069" s="8" t="s">
        <v>3003</v>
      </c>
      <c r="B3069" s="9" t="s">
        <v>29</v>
      </c>
      <c r="C3069" s="9">
        <v>437</v>
      </c>
      <c r="D3069" s="9">
        <v>0.63800000000000001</v>
      </c>
      <c r="E3069" s="9">
        <v>0.61199999999999999</v>
      </c>
      <c r="F3069" s="9">
        <v>0.54100000000000004</v>
      </c>
      <c r="G3069" s="9">
        <v>10060.57</v>
      </c>
      <c r="H3069" s="10">
        <v>5</v>
      </c>
    </row>
    <row r="3070" spans="1:8">
      <c r="A3070" s="11" t="s">
        <v>3004</v>
      </c>
      <c r="B3070" s="12" t="s">
        <v>14</v>
      </c>
      <c r="C3070" s="12">
        <v>133</v>
      </c>
      <c r="D3070" s="12">
        <v>0.66</v>
      </c>
      <c r="E3070" s="12">
        <v>0.67400000000000004</v>
      </c>
      <c r="F3070" s="12">
        <v>0.54100000000000004</v>
      </c>
      <c r="G3070" s="12">
        <v>31209.98</v>
      </c>
      <c r="H3070" s="13">
        <v>3</v>
      </c>
    </row>
    <row r="3071" spans="1:8">
      <c r="A3071" s="8" t="s">
        <v>3005</v>
      </c>
      <c r="B3071" s="9" t="s">
        <v>114</v>
      </c>
      <c r="C3071" s="9">
        <v>648</v>
      </c>
      <c r="D3071" s="9">
        <v>0.63700000000000001</v>
      </c>
      <c r="E3071" s="9">
        <v>0.61299999999999999</v>
      </c>
      <c r="F3071" s="9">
        <v>0.54300000000000004</v>
      </c>
      <c r="G3071" s="9">
        <v>8992.64</v>
      </c>
      <c r="H3071" s="10">
        <v>0</v>
      </c>
    </row>
    <row r="3072" spans="1:8">
      <c r="A3072" s="11" t="s">
        <v>3006</v>
      </c>
      <c r="B3072" s="12" t="s">
        <v>49</v>
      </c>
      <c r="C3072" s="12">
        <v>586</v>
      </c>
      <c r="D3072" s="12">
        <v>0.57799999999999996</v>
      </c>
      <c r="E3072" s="12">
        <v>0.501</v>
      </c>
      <c r="F3072" s="12">
        <v>0.495</v>
      </c>
      <c r="G3072" s="12">
        <v>7880.49</v>
      </c>
      <c r="H3072" s="13">
        <v>0</v>
      </c>
    </row>
    <row r="3073" spans="1:8">
      <c r="A3073" s="8" t="s">
        <v>3007</v>
      </c>
      <c r="B3073" s="9" t="s">
        <v>82</v>
      </c>
      <c r="C3073" s="9">
        <v>457</v>
      </c>
      <c r="D3073" s="9">
        <v>0.58599999999999997</v>
      </c>
      <c r="E3073" s="9">
        <v>0.56000000000000005</v>
      </c>
      <c r="F3073" s="9">
        <v>0.46200000000000002</v>
      </c>
      <c r="G3073" s="9">
        <v>7419.91</v>
      </c>
      <c r="H3073" s="10">
        <v>12</v>
      </c>
    </row>
    <row r="3074" spans="1:8">
      <c r="A3074" s="11" t="s">
        <v>1520</v>
      </c>
      <c r="B3074" s="12" t="s">
        <v>49</v>
      </c>
      <c r="C3074" s="12">
        <v>344</v>
      </c>
      <c r="D3074" s="12">
        <v>0.54600000000000004</v>
      </c>
      <c r="E3074" s="12">
        <v>0.53100000000000003</v>
      </c>
      <c r="F3074" s="12">
        <v>0.39800000000000002</v>
      </c>
      <c r="G3074" s="12">
        <v>6958.89</v>
      </c>
      <c r="H3074" s="13">
        <v>0</v>
      </c>
    </row>
    <row r="3075" spans="1:8">
      <c r="A3075" s="8" t="s">
        <v>3008</v>
      </c>
      <c r="B3075" s="9" t="s">
        <v>14</v>
      </c>
      <c r="C3075" s="9">
        <v>102</v>
      </c>
      <c r="D3075" s="9">
        <v>0.66</v>
      </c>
      <c r="E3075" s="9">
        <v>0.66</v>
      </c>
      <c r="F3075" s="9">
        <v>0.52900000000000003</v>
      </c>
      <c r="G3075" s="9">
        <v>20897.810000000001</v>
      </c>
      <c r="H3075" s="10">
        <v>9</v>
      </c>
    </row>
    <row r="3076" spans="1:8">
      <c r="A3076" s="11" t="s">
        <v>3009</v>
      </c>
      <c r="B3076" s="12" t="s">
        <v>59</v>
      </c>
      <c r="C3076" s="12">
        <v>50</v>
      </c>
      <c r="D3076" s="12">
        <v>0.753</v>
      </c>
      <c r="E3076" s="12">
        <v>0.74299999999999999</v>
      </c>
      <c r="F3076" s="12">
        <v>0.64400000000000002</v>
      </c>
      <c r="G3076" s="12">
        <v>37456.18</v>
      </c>
      <c r="H3076" s="13">
        <v>4</v>
      </c>
    </row>
    <row r="3077" spans="1:8">
      <c r="A3077" s="8" t="s">
        <v>3010</v>
      </c>
      <c r="B3077" s="9" t="s">
        <v>16</v>
      </c>
      <c r="C3077" s="9">
        <v>334</v>
      </c>
      <c r="D3077" s="9">
        <v>0.71</v>
      </c>
      <c r="E3077" s="9">
        <v>0.67100000000000004</v>
      </c>
      <c r="F3077" s="9">
        <v>0.63100000000000001</v>
      </c>
      <c r="G3077" s="9">
        <v>11783.72</v>
      </c>
      <c r="H3077" s="10">
        <v>3</v>
      </c>
    </row>
    <row r="3078" spans="1:8">
      <c r="A3078" s="11" t="s">
        <v>3011</v>
      </c>
      <c r="B3078" s="12" t="s">
        <v>14</v>
      </c>
      <c r="C3078" s="12">
        <v>62</v>
      </c>
      <c r="D3078" s="12">
        <v>0.69499999999999995</v>
      </c>
      <c r="E3078" s="12">
        <v>0.71699999999999997</v>
      </c>
      <c r="F3078" s="12">
        <v>0.57199999999999995</v>
      </c>
      <c r="G3078" s="12">
        <v>26144.19</v>
      </c>
      <c r="H3078" s="13">
        <v>1</v>
      </c>
    </row>
    <row r="3079" spans="1:8">
      <c r="A3079" s="8" t="s">
        <v>345</v>
      </c>
      <c r="B3079" s="9" t="s">
        <v>82</v>
      </c>
      <c r="C3079" s="9">
        <v>319</v>
      </c>
      <c r="D3079" s="9">
        <v>0.59</v>
      </c>
      <c r="E3079" s="9">
        <v>0.58699999999999997</v>
      </c>
      <c r="F3079" s="9">
        <v>0.46100000000000002</v>
      </c>
      <c r="G3079" s="9">
        <v>8688.64</v>
      </c>
      <c r="H3079" s="10">
        <v>10</v>
      </c>
    </row>
    <row r="3080" spans="1:8">
      <c r="A3080" s="11" t="s">
        <v>3012</v>
      </c>
      <c r="B3080" s="12" t="s">
        <v>14</v>
      </c>
      <c r="C3080" s="12">
        <v>101</v>
      </c>
      <c r="D3080" s="12">
        <v>0.70599999999999996</v>
      </c>
      <c r="E3080" s="12">
        <v>0.72499999999999998</v>
      </c>
      <c r="F3080" s="12">
        <v>0.55800000000000005</v>
      </c>
      <c r="G3080" s="12">
        <v>25386.01</v>
      </c>
      <c r="H3080" s="13">
        <v>1</v>
      </c>
    </row>
    <row r="3081" spans="1:8">
      <c r="A3081" s="8" t="s">
        <v>3013</v>
      </c>
      <c r="B3081" s="9" t="s">
        <v>111</v>
      </c>
      <c r="C3081" s="9">
        <v>373</v>
      </c>
      <c r="D3081" s="9">
        <v>0.68</v>
      </c>
      <c r="E3081" s="9">
        <v>0.64500000000000002</v>
      </c>
      <c r="F3081" s="9">
        <v>0.60099999999999998</v>
      </c>
      <c r="G3081" s="9">
        <v>15700.19</v>
      </c>
      <c r="H3081" s="10">
        <v>1</v>
      </c>
    </row>
    <row r="3082" spans="1:8">
      <c r="A3082" s="11" t="s">
        <v>3014</v>
      </c>
      <c r="B3082" s="12" t="s">
        <v>14</v>
      </c>
      <c r="C3082" s="12">
        <v>137</v>
      </c>
      <c r="D3082" s="12">
        <v>0.7</v>
      </c>
      <c r="E3082" s="12">
        <v>0.69899999999999995</v>
      </c>
      <c r="F3082" s="12">
        <v>0.59099999999999997</v>
      </c>
      <c r="G3082" s="12">
        <v>21810.68</v>
      </c>
      <c r="H3082" s="13">
        <v>0</v>
      </c>
    </row>
    <row r="3083" spans="1:8">
      <c r="A3083" s="8" t="s">
        <v>3015</v>
      </c>
      <c r="B3083" s="9" t="s">
        <v>14</v>
      </c>
      <c r="C3083" s="9">
        <v>63</v>
      </c>
      <c r="D3083" s="9">
        <v>0.71</v>
      </c>
      <c r="E3083" s="9">
        <v>0.71499999999999997</v>
      </c>
      <c r="F3083" s="9">
        <v>0.58799999999999997</v>
      </c>
      <c r="G3083" s="9">
        <v>28130.87</v>
      </c>
      <c r="H3083" s="10">
        <v>3</v>
      </c>
    </row>
    <row r="3084" spans="1:8">
      <c r="A3084" s="11" t="s">
        <v>3016</v>
      </c>
      <c r="B3084" s="12" t="s">
        <v>31</v>
      </c>
      <c r="C3084" s="12">
        <v>473</v>
      </c>
      <c r="D3084" s="12">
        <v>0.61799999999999999</v>
      </c>
      <c r="E3084" s="12">
        <v>0.55100000000000005</v>
      </c>
      <c r="F3084" s="12">
        <v>0.56000000000000005</v>
      </c>
      <c r="G3084" s="12">
        <v>5139.8900000000003</v>
      </c>
      <c r="H3084" s="13">
        <v>16</v>
      </c>
    </row>
    <row r="3085" spans="1:8">
      <c r="A3085" s="8" t="s">
        <v>3017</v>
      </c>
      <c r="B3085" s="9" t="s">
        <v>14</v>
      </c>
      <c r="C3085" s="9">
        <v>56</v>
      </c>
      <c r="D3085" s="9">
        <v>0.75900000000000001</v>
      </c>
      <c r="E3085" s="9">
        <v>0.70099999999999996</v>
      </c>
      <c r="F3085" s="9">
        <v>0.70499999999999996</v>
      </c>
      <c r="G3085" s="9">
        <v>50487.58</v>
      </c>
      <c r="H3085" s="10">
        <v>4</v>
      </c>
    </row>
    <row r="3086" spans="1:8">
      <c r="A3086" s="11" t="s">
        <v>3018</v>
      </c>
      <c r="B3086" s="12" t="s">
        <v>114</v>
      </c>
      <c r="C3086" s="12">
        <v>385</v>
      </c>
      <c r="D3086" s="12">
        <v>0.60299999999999998</v>
      </c>
      <c r="E3086" s="12">
        <v>0.55800000000000005</v>
      </c>
      <c r="F3086" s="12">
        <v>0.51500000000000001</v>
      </c>
      <c r="G3086" s="12">
        <v>11239.2</v>
      </c>
      <c r="H3086" s="13">
        <v>2</v>
      </c>
    </row>
    <row r="3087" spans="1:8">
      <c r="A3087" s="8" t="s">
        <v>3019</v>
      </c>
      <c r="B3087" s="9" t="s">
        <v>24</v>
      </c>
      <c r="C3087" s="9">
        <v>434</v>
      </c>
      <c r="D3087" s="9">
        <v>0.59099999999999997</v>
      </c>
      <c r="E3087" s="9">
        <v>0.57799999999999996</v>
      </c>
      <c r="F3087" s="9">
        <v>0.48099999999999998</v>
      </c>
      <c r="G3087" s="9">
        <v>6945.91</v>
      </c>
      <c r="H3087" s="10">
        <v>7</v>
      </c>
    </row>
    <row r="3088" spans="1:8">
      <c r="A3088" s="11" t="s">
        <v>3020</v>
      </c>
      <c r="B3088" s="12" t="s">
        <v>7</v>
      </c>
      <c r="C3088" s="12">
        <v>142</v>
      </c>
      <c r="D3088" s="12">
        <v>0.7</v>
      </c>
      <c r="E3088" s="12">
        <v>0.68300000000000005</v>
      </c>
      <c r="F3088" s="12">
        <v>0.61599999999999999</v>
      </c>
      <c r="G3088" s="12">
        <v>24529.77</v>
      </c>
      <c r="H3088" s="13">
        <v>3</v>
      </c>
    </row>
    <row r="3089" spans="1:8">
      <c r="A3089" s="8" t="s">
        <v>3021</v>
      </c>
      <c r="B3089" s="9" t="s">
        <v>33</v>
      </c>
      <c r="C3089" s="9">
        <v>189</v>
      </c>
      <c r="D3089" s="9">
        <v>0.69099999999999995</v>
      </c>
      <c r="E3089" s="9">
        <v>0.69199999999999995</v>
      </c>
      <c r="F3089" s="9">
        <v>0.56999999999999995</v>
      </c>
      <c r="G3089" s="9">
        <v>20693.37</v>
      </c>
      <c r="H3089" s="10">
        <v>1</v>
      </c>
    </row>
    <row r="3090" spans="1:8">
      <c r="A3090" s="11" t="s">
        <v>3022</v>
      </c>
      <c r="B3090" s="12" t="s">
        <v>16</v>
      </c>
      <c r="C3090" s="12">
        <v>254</v>
      </c>
      <c r="D3090" s="12">
        <v>0.66900000000000004</v>
      </c>
      <c r="E3090" s="12">
        <v>0.64900000000000002</v>
      </c>
      <c r="F3090" s="12">
        <v>0.55800000000000005</v>
      </c>
      <c r="G3090" s="12">
        <v>13529.3</v>
      </c>
      <c r="H3090" s="13">
        <v>2</v>
      </c>
    </row>
    <row r="3091" spans="1:8">
      <c r="A3091" s="8" t="s">
        <v>3023</v>
      </c>
      <c r="B3091" s="9" t="s">
        <v>7</v>
      </c>
      <c r="C3091" s="9">
        <v>107</v>
      </c>
      <c r="D3091" s="9">
        <v>0.77400000000000002</v>
      </c>
      <c r="E3091" s="9">
        <v>0.749</v>
      </c>
      <c r="F3091" s="9">
        <v>0.73899999999999999</v>
      </c>
      <c r="G3091" s="9">
        <v>33024.83</v>
      </c>
      <c r="H3091" s="10">
        <v>1</v>
      </c>
    </row>
    <row r="3092" spans="1:8">
      <c r="A3092" s="11" t="s">
        <v>3024</v>
      </c>
      <c r="B3092" s="12" t="s">
        <v>31</v>
      </c>
      <c r="C3092" s="12">
        <v>243</v>
      </c>
      <c r="D3092" s="12">
        <v>0.56899999999999995</v>
      </c>
      <c r="E3092" s="12">
        <v>0.51800000000000002</v>
      </c>
      <c r="F3092" s="12">
        <v>0.47399999999999998</v>
      </c>
      <c r="G3092" s="12">
        <v>5946.54</v>
      </c>
      <c r="H3092" s="13">
        <v>2</v>
      </c>
    </row>
    <row r="3093" spans="1:8">
      <c r="A3093" s="8" t="s">
        <v>3025</v>
      </c>
      <c r="B3093" s="9" t="s">
        <v>19</v>
      </c>
      <c r="C3093" s="9">
        <v>583</v>
      </c>
      <c r="D3093" s="9">
        <v>0.50900000000000001</v>
      </c>
      <c r="E3093" s="9">
        <v>0.52200000000000002</v>
      </c>
      <c r="F3093" s="9">
        <v>0.372</v>
      </c>
      <c r="G3093" s="9">
        <v>6657.51</v>
      </c>
      <c r="H3093" s="10">
        <v>21</v>
      </c>
    </row>
    <row r="3094" spans="1:8">
      <c r="A3094" s="11" t="s">
        <v>3026</v>
      </c>
      <c r="B3094" s="12" t="s">
        <v>14</v>
      </c>
      <c r="C3094" s="12">
        <v>83</v>
      </c>
      <c r="D3094" s="12">
        <v>0.69299999999999995</v>
      </c>
      <c r="E3094" s="12">
        <v>0.7</v>
      </c>
      <c r="F3094" s="12">
        <v>0.57499999999999996</v>
      </c>
      <c r="G3094" s="12">
        <v>19229.259999999998</v>
      </c>
      <c r="H3094" s="13">
        <v>18</v>
      </c>
    </row>
    <row r="3095" spans="1:8">
      <c r="A3095" s="8" t="s">
        <v>3027</v>
      </c>
      <c r="B3095" s="9" t="s">
        <v>14</v>
      </c>
      <c r="C3095" s="9">
        <v>68</v>
      </c>
      <c r="D3095" s="9">
        <v>0.67200000000000004</v>
      </c>
      <c r="E3095" s="9">
        <v>0.68300000000000005</v>
      </c>
      <c r="F3095" s="9">
        <v>0.52200000000000002</v>
      </c>
      <c r="G3095" s="9">
        <v>14880.75</v>
      </c>
      <c r="H3095" s="10">
        <v>9</v>
      </c>
    </row>
    <row r="3096" spans="1:8">
      <c r="A3096" s="11" t="s">
        <v>3028</v>
      </c>
      <c r="B3096" s="12" t="s">
        <v>16</v>
      </c>
      <c r="C3096" s="12">
        <v>107</v>
      </c>
      <c r="D3096" s="12">
        <v>0.65</v>
      </c>
      <c r="E3096" s="12">
        <v>0.64600000000000002</v>
      </c>
      <c r="F3096" s="12">
        <v>0.51500000000000001</v>
      </c>
      <c r="G3096" s="12">
        <v>15369.47</v>
      </c>
      <c r="H3096" s="13">
        <v>5</v>
      </c>
    </row>
    <row r="3097" spans="1:8">
      <c r="A3097" s="8" t="s">
        <v>3029</v>
      </c>
      <c r="B3097" s="9" t="s">
        <v>59</v>
      </c>
      <c r="C3097" s="9">
        <v>164</v>
      </c>
      <c r="D3097" s="9">
        <v>0.71299999999999997</v>
      </c>
      <c r="E3097" s="9">
        <v>0.71199999999999997</v>
      </c>
      <c r="F3097" s="9">
        <v>0.629</v>
      </c>
      <c r="G3097" s="9">
        <v>15732.48</v>
      </c>
      <c r="H3097" s="10">
        <v>3</v>
      </c>
    </row>
    <row r="3098" spans="1:8">
      <c r="A3098" s="11" t="s">
        <v>3030</v>
      </c>
      <c r="B3098" s="12" t="s">
        <v>33</v>
      </c>
      <c r="C3098" s="12">
        <v>182</v>
      </c>
      <c r="D3098" s="12">
        <v>0.68500000000000005</v>
      </c>
      <c r="E3098" s="12">
        <v>0.67100000000000004</v>
      </c>
      <c r="F3098" s="12">
        <v>0.57599999999999996</v>
      </c>
      <c r="G3098" s="12">
        <v>16436.75</v>
      </c>
      <c r="H3098" s="13">
        <v>4</v>
      </c>
    </row>
    <row r="3099" spans="1:8">
      <c r="A3099" s="8" t="s">
        <v>3031</v>
      </c>
      <c r="B3099" s="9" t="s">
        <v>16</v>
      </c>
      <c r="C3099" s="9">
        <v>497</v>
      </c>
      <c r="D3099" s="9">
        <v>0.65300000000000002</v>
      </c>
      <c r="E3099" s="9">
        <v>0.625</v>
      </c>
      <c r="F3099" s="9">
        <v>0.53100000000000003</v>
      </c>
      <c r="G3099" s="9">
        <v>8790.65</v>
      </c>
      <c r="H3099" s="10">
        <v>3</v>
      </c>
    </row>
    <row r="3100" spans="1:8">
      <c r="A3100" s="11" t="s">
        <v>3032</v>
      </c>
      <c r="B3100" s="12" t="s">
        <v>114</v>
      </c>
      <c r="C3100" s="12">
        <v>245</v>
      </c>
      <c r="D3100" s="12">
        <v>0.56399999999999995</v>
      </c>
      <c r="E3100" s="12">
        <v>0.54400000000000004</v>
      </c>
      <c r="F3100" s="12">
        <v>0.42199999999999999</v>
      </c>
      <c r="G3100" s="12">
        <v>8566.98</v>
      </c>
      <c r="H3100" s="13">
        <v>4</v>
      </c>
    </row>
    <row r="3101" spans="1:8">
      <c r="A3101" s="8" t="s">
        <v>3033</v>
      </c>
      <c r="B3101" s="9" t="s">
        <v>16</v>
      </c>
      <c r="C3101" s="9">
        <v>579</v>
      </c>
      <c r="D3101" s="9">
        <v>0.62</v>
      </c>
      <c r="E3101" s="9">
        <v>0.59499999999999997</v>
      </c>
      <c r="F3101" s="9">
        <v>0.496</v>
      </c>
      <c r="G3101" s="9">
        <v>7996.11</v>
      </c>
      <c r="H3101" s="10">
        <v>12</v>
      </c>
    </row>
    <row r="3102" spans="1:8">
      <c r="A3102" s="11" t="s">
        <v>3034</v>
      </c>
      <c r="B3102" s="12" t="s">
        <v>16</v>
      </c>
      <c r="C3102" s="12">
        <v>265</v>
      </c>
      <c r="D3102" s="12">
        <v>0.63200000000000001</v>
      </c>
      <c r="E3102" s="12">
        <v>0.57699999999999996</v>
      </c>
      <c r="F3102" s="12">
        <v>0.55100000000000005</v>
      </c>
      <c r="G3102" s="12">
        <v>12080.44</v>
      </c>
      <c r="H3102" s="13">
        <v>4</v>
      </c>
    </row>
    <row r="3103" spans="1:8">
      <c r="A3103" s="8" t="s">
        <v>3035</v>
      </c>
      <c r="B3103" s="9" t="s">
        <v>29</v>
      </c>
      <c r="C3103" s="9">
        <v>118</v>
      </c>
      <c r="D3103" s="9">
        <v>0.71599999999999997</v>
      </c>
      <c r="E3103" s="9">
        <v>0.68400000000000005</v>
      </c>
      <c r="F3103" s="9">
        <v>0.66600000000000004</v>
      </c>
      <c r="G3103" s="9">
        <v>27453.58</v>
      </c>
      <c r="H3103" s="10">
        <v>4</v>
      </c>
    </row>
    <row r="3104" spans="1:8">
      <c r="A3104" s="11" t="s">
        <v>3036</v>
      </c>
      <c r="B3104" s="12" t="s">
        <v>16</v>
      </c>
      <c r="C3104" s="12">
        <v>397</v>
      </c>
      <c r="D3104" s="12">
        <v>0.65400000000000003</v>
      </c>
      <c r="E3104" s="12">
        <v>0.63900000000000001</v>
      </c>
      <c r="F3104" s="12">
        <v>0.53500000000000003</v>
      </c>
      <c r="G3104" s="12">
        <v>9146.92</v>
      </c>
      <c r="H3104" s="13">
        <v>5</v>
      </c>
    </row>
    <row r="3105" spans="1:8">
      <c r="A3105" s="8" t="s">
        <v>3037</v>
      </c>
      <c r="B3105" s="9" t="s">
        <v>19</v>
      </c>
      <c r="C3105" s="9">
        <v>264</v>
      </c>
      <c r="D3105" s="9">
        <v>0.56999999999999995</v>
      </c>
      <c r="E3105" s="9">
        <v>0.55300000000000005</v>
      </c>
      <c r="F3105" s="9">
        <v>0.47</v>
      </c>
      <c r="G3105" s="9">
        <v>8051.62</v>
      </c>
      <c r="H3105" s="10">
        <v>0</v>
      </c>
    </row>
    <row r="3106" spans="1:8">
      <c r="A3106" s="11" t="s">
        <v>3038</v>
      </c>
      <c r="B3106" s="12" t="s">
        <v>14</v>
      </c>
      <c r="C3106" s="12">
        <v>134</v>
      </c>
      <c r="D3106" s="12">
        <v>0.63800000000000001</v>
      </c>
      <c r="E3106" s="12">
        <v>0.65600000000000003</v>
      </c>
      <c r="F3106" s="12">
        <v>0.48899999999999999</v>
      </c>
      <c r="G3106" s="12">
        <v>19030.900000000001</v>
      </c>
      <c r="H3106" s="13">
        <v>3</v>
      </c>
    </row>
    <row r="3107" spans="1:8">
      <c r="A3107" s="8" t="s">
        <v>3039</v>
      </c>
      <c r="B3107" s="9" t="s">
        <v>14</v>
      </c>
      <c r="C3107" s="9">
        <v>54</v>
      </c>
      <c r="D3107" s="9">
        <v>0.752</v>
      </c>
      <c r="E3107" s="9">
        <v>0.73799999999999999</v>
      </c>
      <c r="F3107" s="9">
        <v>0.67</v>
      </c>
      <c r="G3107" s="9">
        <v>25436.95</v>
      </c>
      <c r="H3107" s="10">
        <v>5</v>
      </c>
    </row>
    <row r="3108" spans="1:8">
      <c r="A3108" s="11" t="s">
        <v>1027</v>
      </c>
      <c r="B3108" s="12" t="s">
        <v>24</v>
      </c>
      <c r="C3108" s="12">
        <v>583</v>
      </c>
      <c r="D3108" s="12">
        <v>0.61399999999999999</v>
      </c>
      <c r="E3108" s="12">
        <v>0.57199999999999995</v>
      </c>
      <c r="F3108" s="12">
        <v>0.55300000000000005</v>
      </c>
      <c r="G3108" s="12">
        <v>6278.02</v>
      </c>
      <c r="H3108" s="13">
        <v>18</v>
      </c>
    </row>
    <row r="3109" spans="1:8">
      <c r="A3109" s="8" t="s">
        <v>3040</v>
      </c>
      <c r="B3109" s="9" t="s">
        <v>111</v>
      </c>
      <c r="C3109" s="9">
        <v>440</v>
      </c>
      <c r="D3109" s="9">
        <v>0.621</v>
      </c>
      <c r="E3109" s="9">
        <v>0.57799999999999996</v>
      </c>
      <c r="F3109" s="9">
        <v>0.52200000000000002</v>
      </c>
      <c r="G3109" s="9">
        <v>11038.93</v>
      </c>
      <c r="H3109" s="10">
        <v>3</v>
      </c>
    </row>
    <row r="3110" spans="1:8">
      <c r="A3110" s="11" t="s">
        <v>3041</v>
      </c>
      <c r="B3110" s="12" t="s">
        <v>14</v>
      </c>
      <c r="C3110" s="12">
        <v>55</v>
      </c>
      <c r="D3110" s="12">
        <v>0.7</v>
      </c>
      <c r="E3110" s="12">
        <v>0.72099999999999997</v>
      </c>
      <c r="F3110" s="12">
        <v>0.57999999999999996</v>
      </c>
      <c r="G3110" s="12">
        <v>19264.28</v>
      </c>
      <c r="H3110" s="13">
        <v>7</v>
      </c>
    </row>
    <row r="3111" spans="1:8">
      <c r="A3111" s="8" t="s">
        <v>3042</v>
      </c>
      <c r="B3111" s="9" t="s">
        <v>33</v>
      </c>
      <c r="C3111" s="9">
        <v>147</v>
      </c>
      <c r="D3111" s="9">
        <v>0.67900000000000005</v>
      </c>
      <c r="E3111" s="9">
        <v>0.65100000000000002</v>
      </c>
      <c r="F3111" s="9">
        <v>0.57199999999999995</v>
      </c>
      <c r="G3111" s="9">
        <v>21738</v>
      </c>
      <c r="H3111" s="10">
        <v>1</v>
      </c>
    </row>
    <row r="3112" spans="1:8">
      <c r="A3112" s="11" t="s">
        <v>3043</v>
      </c>
      <c r="B3112" s="12" t="s">
        <v>24</v>
      </c>
      <c r="C3112" s="12">
        <v>301</v>
      </c>
      <c r="D3112" s="12">
        <v>0.57999999999999996</v>
      </c>
      <c r="E3112" s="12">
        <v>0.55500000000000005</v>
      </c>
      <c r="F3112" s="12">
        <v>0.46500000000000002</v>
      </c>
      <c r="G3112" s="12">
        <v>6215.17</v>
      </c>
      <c r="H3112" s="13">
        <v>10</v>
      </c>
    </row>
    <row r="3113" spans="1:8">
      <c r="A3113" s="8" t="s">
        <v>3044</v>
      </c>
      <c r="B3113" s="9" t="s">
        <v>59</v>
      </c>
      <c r="C3113" s="9">
        <v>67</v>
      </c>
      <c r="D3113" s="9">
        <v>0.73299999999999998</v>
      </c>
      <c r="E3113" s="9">
        <v>0.73599999999999999</v>
      </c>
      <c r="F3113" s="9">
        <v>0.66800000000000004</v>
      </c>
      <c r="G3113" s="9">
        <v>29655.99</v>
      </c>
      <c r="H3113" s="10">
        <v>1</v>
      </c>
    </row>
    <row r="3114" spans="1:8">
      <c r="A3114" s="11" t="s">
        <v>3045</v>
      </c>
      <c r="B3114" s="12" t="s">
        <v>14</v>
      </c>
      <c r="C3114" s="12">
        <v>21</v>
      </c>
      <c r="D3114" s="12">
        <v>0.7</v>
      </c>
      <c r="E3114" s="12">
        <v>0.72899999999999998</v>
      </c>
      <c r="F3114" s="12">
        <v>0.54</v>
      </c>
      <c r="G3114" s="12">
        <v>36295.22</v>
      </c>
      <c r="H3114" s="13">
        <v>8</v>
      </c>
    </row>
    <row r="3115" spans="1:8">
      <c r="A3115" s="8" t="s">
        <v>3046</v>
      </c>
      <c r="B3115" s="9" t="s">
        <v>7</v>
      </c>
      <c r="C3115" s="9">
        <v>189</v>
      </c>
      <c r="D3115" s="9">
        <v>0.72</v>
      </c>
      <c r="E3115" s="9">
        <v>0.67900000000000005</v>
      </c>
      <c r="F3115" s="9">
        <v>0.65300000000000002</v>
      </c>
      <c r="G3115" s="9">
        <v>22459.31</v>
      </c>
      <c r="H3115" s="10">
        <v>3</v>
      </c>
    </row>
    <row r="3116" spans="1:8">
      <c r="A3116" s="11" t="s">
        <v>1552</v>
      </c>
      <c r="B3116" s="12" t="s">
        <v>49</v>
      </c>
      <c r="C3116" s="12">
        <v>244</v>
      </c>
      <c r="D3116" s="12">
        <v>0.59</v>
      </c>
      <c r="E3116" s="12">
        <v>0.63900000000000001</v>
      </c>
      <c r="F3116" s="12">
        <v>0.40500000000000003</v>
      </c>
      <c r="G3116" s="12">
        <v>17021.810000000001</v>
      </c>
      <c r="H3116" s="13">
        <v>0</v>
      </c>
    </row>
    <row r="3117" spans="1:8">
      <c r="A3117" s="8" t="s">
        <v>3047</v>
      </c>
      <c r="B3117" s="9" t="s">
        <v>14</v>
      </c>
      <c r="C3117" s="9">
        <v>54</v>
      </c>
      <c r="D3117" s="9">
        <v>0.65200000000000002</v>
      </c>
      <c r="E3117" s="9">
        <v>0.66100000000000003</v>
      </c>
      <c r="F3117" s="9">
        <v>0.505</v>
      </c>
      <c r="G3117" s="9">
        <v>12158.07</v>
      </c>
      <c r="H3117" s="10">
        <v>1</v>
      </c>
    </row>
    <row r="3118" spans="1:8">
      <c r="A3118" s="11" t="s">
        <v>3048</v>
      </c>
      <c r="B3118" s="12" t="s">
        <v>87</v>
      </c>
      <c r="C3118" s="12">
        <v>627</v>
      </c>
      <c r="D3118" s="12">
        <v>0.57799999999999996</v>
      </c>
      <c r="E3118" s="12">
        <v>0.54</v>
      </c>
      <c r="F3118" s="12">
        <v>0.48399999999999999</v>
      </c>
      <c r="G3118" s="12">
        <v>5489.47</v>
      </c>
      <c r="H3118" s="13">
        <v>4</v>
      </c>
    </row>
    <row r="3119" spans="1:8">
      <c r="A3119" s="8" t="s">
        <v>3049</v>
      </c>
      <c r="B3119" s="9" t="s">
        <v>7</v>
      </c>
      <c r="C3119" s="9">
        <v>107</v>
      </c>
      <c r="D3119" s="9">
        <v>0.72799999999999998</v>
      </c>
      <c r="E3119" s="9">
        <v>0.70099999999999996</v>
      </c>
      <c r="F3119" s="9">
        <v>0.68300000000000005</v>
      </c>
      <c r="G3119" s="9">
        <v>24830.77</v>
      </c>
      <c r="H3119" s="10">
        <v>1</v>
      </c>
    </row>
    <row r="3120" spans="1:8">
      <c r="A3120" s="11" t="s">
        <v>3050</v>
      </c>
      <c r="B3120" s="12" t="s">
        <v>14</v>
      </c>
      <c r="C3120" s="12">
        <v>48</v>
      </c>
      <c r="D3120" s="12">
        <v>0.77800000000000002</v>
      </c>
      <c r="E3120" s="12">
        <v>0.83599999999999997</v>
      </c>
      <c r="F3120" s="12">
        <v>0.66600000000000004</v>
      </c>
      <c r="G3120" s="12">
        <v>28450.19</v>
      </c>
      <c r="H3120" s="13">
        <v>3</v>
      </c>
    </row>
    <row r="3121" spans="1:8">
      <c r="A3121" s="8" t="s">
        <v>3051</v>
      </c>
      <c r="B3121" s="9" t="s">
        <v>24</v>
      </c>
      <c r="C3121" s="9">
        <v>281</v>
      </c>
      <c r="D3121" s="9">
        <v>0.59299999999999997</v>
      </c>
      <c r="E3121" s="9">
        <v>0.57299999999999995</v>
      </c>
      <c r="F3121" s="9">
        <v>0.49</v>
      </c>
      <c r="G3121" s="9">
        <v>6138.91</v>
      </c>
      <c r="H3121" s="10">
        <v>11</v>
      </c>
    </row>
    <row r="3122" spans="1:8">
      <c r="A3122" s="11" t="s">
        <v>3052</v>
      </c>
      <c r="B3122" s="12" t="s">
        <v>24</v>
      </c>
      <c r="C3122" s="12">
        <v>449</v>
      </c>
      <c r="D3122" s="12">
        <v>0.59899999999999998</v>
      </c>
      <c r="E3122" s="12">
        <v>0.57399999999999995</v>
      </c>
      <c r="F3122" s="12">
        <v>0.49099999999999999</v>
      </c>
      <c r="G3122" s="12">
        <v>9446.57</v>
      </c>
      <c r="H3122" s="13">
        <v>10</v>
      </c>
    </row>
    <row r="3123" spans="1:8">
      <c r="A3123" s="8" t="s">
        <v>3053</v>
      </c>
      <c r="B3123" s="9" t="s">
        <v>14</v>
      </c>
      <c r="C3123" s="9">
        <v>55</v>
      </c>
      <c r="D3123" s="9">
        <v>0.65700000000000003</v>
      </c>
      <c r="E3123" s="9">
        <v>0.69199999999999995</v>
      </c>
      <c r="F3123" s="9">
        <v>0.50900000000000001</v>
      </c>
      <c r="G3123" s="9">
        <v>26648.59</v>
      </c>
      <c r="H3123" s="10">
        <v>5</v>
      </c>
    </row>
    <row r="3124" spans="1:8">
      <c r="A3124" s="11" t="s">
        <v>3054</v>
      </c>
      <c r="B3124" s="12" t="s">
        <v>59</v>
      </c>
      <c r="C3124" s="12">
        <v>72</v>
      </c>
      <c r="D3124" s="12">
        <v>0.70799999999999996</v>
      </c>
      <c r="E3124" s="12">
        <v>0.73399999999999999</v>
      </c>
      <c r="F3124" s="12">
        <v>0.58599999999999997</v>
      </c>
      <c r="G3124" s="12">
        <v>28680.75</v>
      </c>
      <c r="H3124" s="13">
        <v>1</v>
      </c>
    </row>
    <row r="3125" spans="1:8">
      <c r="A3125" s="8" t="s">
        <v>3055</v>
      </c>
      <c r="B3125" s="9" t="s">
        <v>111</v>
      </c>
      <c r="C3125" s="9">
        <v>288</v>
      </c>
      <c r="D3125" s="9">
        <v>0.66</v>
      </c>
      <c r="E3125" s="9">
        <v>0.61</v>
      </c>
      <c r="F3125" s="9">
        <v>0.59599999999999997</v>
      </c>
      <c r="G3125" s="9">
        <v>16945.25</v>
      </c>
      <c r="H3125" s="10">
        <v>2</v>
      </c>
    </row>
    <row r="3126" spans="1:8">
      <c r="A3126" s="11" t="s">
        <v>3056</v>
      </c>
      <c r="B3126" s="12" t="s">
        <v>14</v>
      </c>
      <c r="C3126" s="12">
        <v>43</v>
      </c>
      <c r="D3126" s="12">
        <v>0.72</v>
      </c>
      <c r="E3126" s="12">
        <v>0.745</v>
      </c>
      <c r="F3126" s="12">
        <v>0.61199999999999999</v>
      </c>
      <c r="G3126" s="12">
        <v>26185.65</v>
      </c>
      <c r="H3126" s="13">
        <v>6</v>
      </c>
    </row>
    <row r="3127" spans="1:8">
      <c r="A3127" s="8" t="s">
        <v>3057</v>
      </c>
      <c r="B3127" s="9" t="s">
        <v>24</v>
      </c>
      <c r="C3127" s="9">
        <v>316</v>
      </c>
      <c r="D3127" s="9">
        <v>0.56999999999999995</v>
      </c>
      <c r="E3127" s="9">
        <v>0.53500000000000003</v>
      </c>
      <c r="F3127" s="9">
        <v>0.45300000000000001</v>
      </c>
      <c r="G3127" s="9">
        <v>6580.5</v>
      </c>
      <c r="H3127" s="10">
        <v>2</v>
      </c>
    </row>
    <row r="3128" spans="1:8">
      <c r="A3128" s="11" t="s">
        <v>3058</v>
      </c>
      <c r="B3128" s="12" t="s">
        <v>19</v>
      </c>
      <c r="C3128" s="12">
        <v>455</v>
      </c>
      <c r="D3128" s="12">
        <v>0.59</v>
      </c>
      <c r="E3128" s="12">
        <v>0.59799999999999998</v>
      </c>
      <c r="F3128" s="12">
        <v>0.49399999999999999</v>
      </c>
      <c r="G3128" s="12">
        <v>6871.23</v>
      </c>
      <c r="H3128" s="13">
        <v>2</v>
      </c>
    </row>
    <row r="3129" spans="1:8">
      <c r="A3129" s="8" t="s">
        <v>1038</v>
      </c>
      <c r="B3129" s="9" t="s">
        <v>24</v>
      </c>
      <c r="C3129" s="9">
        <v>725</v>
      </c>
      <c r="D3129" s="9">
        <v>0.56999999999999995</v>
      </c>
      <c r="E3129" s="9">
        <v>0.54400000000000004</v>
      </c>
      <c r="F3129" s="9">
        <v>0.47599999999999998</v>
      </c>
      <c r="G3129" s="9">
        <v>5875.61</v>
      </c>
      <c r="H3129" s="10">
        <v>24</v>
      </c>
    </row>
    <row r="3130" spans="1:8">
      <c r="A3130" s="11" t="s">
        <v>3059</v>
      </c>
      <c r="B3130" s="12" t="s">
        <v>14</v>
      </c>
      <c r="C3130" s="12">
        <v>81</v>
      </c>
      <c r="D3130" s="12">
        <v>0.64300000000000002</v>
      </c>
      <c r="E3130" s="12">
        <v>0.64100000000000001</v>
      </c>
      <c r="F3130" s="12">
        <v>0.505</v>
      </c>
      <c r="G3130" s="12">
        <v>14456.65</v>
      </c>
      <c r="H3130" s="13">
        <v>2</v>
      </c>
    </row>
    <row r="3131" spans="1:8">
      <c r="A3131" s="8" t="s">
        <v>3060</v>
      </c>
      <c r="B3131" s="9" t="s">
        <v>7</v>
      </c>
      <c r="C3131" s="9">
        <v>120</v>
      </c>
      <c r="D3131" s="9">
        <v>0.70499999999999996</v>
      </c>
      <c r="E3131" s="9">
        <v>0.69599999999999995</v>
      </c>
      <c r="F3131" s="9">
        <v>0.61299999999999999</v>
      </c>
      <c r="G3131" s="9">
        <v>25664.53</v>
      </c>
      <c r="H3131" s="10">
        <v>2</v>
      </c>
    </row>
    <row r="3132" spans="1:8">
      <c r="A3132" s="11" t="s">
        <v>3061</v>
      </c>
      <c r="B3132" s="12" t="s">
        <v>87</v>
      </c>
      <c r="C3132" s="12">
        <v>377</v>
      </c>
      <c r="D3132" s="12">
        <v>0.56999999999999995</v>
      </c>
      <c r="E3132" s="12">
        <v>0.55000000000000004</v>
      </c>
      <c r="F3132" s="12">
        <v>0.46200000000000002</v>
      </c>
      <c r="G3132" s="12">
        <v>5670.63</v>
      </c>
      <c r="H3132" s="13">
        <v>4</v>
      </c>
    </row>
    <row r="3133" spans="1:8">
      <c r="A3133" s="8" t="s">
        <v>3062</v>
      </c>
      <c r="B3133" s="9" t="s">
        <v>7</v>
      </c>
      <c r="C3133" s="9">
        <v>200</v>
      </c>
      <c r="D3133" s="9">
        <v>0.753</v>
      </c>
      <c r="E3133" s="9">
        <v>0.71</v>
      </c>
      <c r="F3133" s="9">
        <v>0.72599999999999998</v>
      </c>
      <c r="G3133" s="9">
        <v>16299.91</v>
      </c>
      <c r="H3133" s="10">
        <v>7</v>
      </c>
    </row>
    <row r="3134" spans="1:8">
      <c r="A3134" s="11" t="s">
        <v>3063</v>
      </c>
      <c r="B3134" s="12" t="s">
        <v>64</v>
      </c>
      <c r="C3134" s="12">
        <v>251</v>
      </c>
      <c r="D3134" s="12">
        <v>0.67</v>
      </c>
      <c r="E3134" s="12">
        <v>0.65900000000000003</v>
      </c>
      <c r="F3134" s="12">
        <v>0.54900000000000004</v>
      </c>
      <c r="G3134" s="12">
        <v>11766.2</v>
      </c>
      <c r="H3134" s="13">
        <v>5</v>
      </c>
    </row>
    <row r="3135" spans="1:8">
      <c r="A3135" s="8" t="s">
        <v>3064</v>
      </c>
      <c r="B3135" s="9" t="s">
        <v>14</v>
      </c>
      <c r="C3135" s="9">
        <v>207</v>
      </c>
      <c r="D3135" s="9">
        <v>0.68200000000000005</v>
      </c>
      <c r="E3135" s="9">
        <v>0.69699999999999995</v>
      </c>
      <c r="F3135" s="9">
        <v>0.56200000000000006</v>
      </c>
      <c r="G3135" s="9">
        <v>12203.19</v>
      </c>
      <c r="H3135" s="10">
        <v>2</v>
      </c>
    </row>
    <row r="3136" spans="1:8">
      <c r="A3136" s="11" t="s">
        <v>1427</v>
      </c>
      <c r="B3136" s="12" t="s">
        <v>59</v>
      </c>
      <c r="C3136" s="12">
        <v>55</v>
      </c>
      <c r="D3136" s="12">
        <v>0.7</v>
      </c>
      <c r="E3136" s="12">
        <v>0.72799999999999998</v>
      </c>
      <c r="F3136" s="12">
        <v>0.56499999999999995</v>
      </c>
      <c r="G3136" s="12">
        <v>24914.91</v>
      </c>
      <c r="H3136" s="13">
        <v>1</v>
      </c>
    </row>
    <row r="3137" spans="1:8">
      <c r="A3137" s="8" t="s">
        <v>3065</v>
      </c>
      <c r="B3137" s="9" t="s">
        <v>7</v>
      </c>
      <c r="C3137" s="9">
        <v>180</v>
      </c>
      <c r="D3137" s="9">
        <v>0.72699999999999998</v>
      </c>
      <c r="E3137" s="9">
        <v>0.68899999999999995</v>
      </c>
      <c r="F3137" s="9">
        <v>0.67400000000000004</v>
      </c>
      <c r="G3137" s="9">
        <v>19503.650000000001</v>
      </c>
      <c r="H3137" s="10">
        <v>0</v>
      </c>
    </row>
    <row r="3138" spans="1:8">
      <c r="A3138" s="11" t="s">
        <v>3066</v>
      </c>
      <c r="B3138" s="12" t="s">
        <v>16</v>
      </c>
      <c r="C3138" s="12">
        <v>417</v>
      </c>
      <c r="D3138" s="12">
        <v>0.60799999999999998</v>
      </c>
      <c r="E3138" s="12">
        <v>0.58599999999999997</v>
      </c>
      <c r="F3138" s="12">
        <v>0.45300000000000001</v>
      </c>
      <c r="G3138" s="12">
        <v>12835.35</v>
      </c>
      <c r="H3138" s="13">
        <v>4</v>
      </c>
    </row>
    <row r="3139" spans="1:8">
      <c r="A3139" s="8" t="s">
        <v>3067</v>
      </c>
      <c r="B3139" s="9" t="s">
        <v>14</v>
      </c>
      <c r="C3139" s="9">
        <v>24</v>
      </c>
      <c r="D3139" s="9">
        <v>0.79</v>
      </c>
      <c r="E3139" s="9">
        <v>0.81799999999999995</v>
      </c>
      <c r="F3139" s="9">
        <v>0.69799999999999995</v>
      </c>
      <c r="G3139" s="9">
        <v>46011.74</v>
      </c>
      <c r="H3139" s="10">
        <v>4</v>
      </c>
    </row>
    <row r="3140" spans="1:8">
      <c r="A3140" s="11" t="s">
        <v>3068</v>
      </c>
      <c r="B3140" s="12" t="s">
        <v>14</v>
      </c>
      <c r="C3140" s="12">
        <v>100</v>
      </c>
      <c r="D3140" s="12">
        <v>0.68</v>
      </c>
      <c r="E3140" s="12">
        <v>0.71299999999999997</v>
      </c>
      <c r="F3140" s="12">
        <v>0.501</v>
      </c>
      <c r="G3140" s="12">
        <v>17494.580000000002</v>
      </c>
      <c r="H3140" s="13">
        <v>6</v>
      </c>
    </row>
    <row r="3141" spans="1:8">
      <c r="A3141" s="8" t="s">
        <v>3069</v>
      </c>
      <c r="B3141" s="9" t="s">
        <v>24</v>
      </c>
      <c r="C3141" s="9">
        <v>387</v>
      </c>
      <c r="D3141" s="9">
        <v>0.63</v>
      </c>
      <c r="E3141" s="9">
        <v>0.57799999999999996</v>
      </c>
      <c r="F3141" s="9">
        <v>0.55300000000000005</v>
      </c>
      <c r="G3141" s="9">
        <v>6228.75</v>
      </c>
      <c r="H3141" s="10">
        <v>14</v>
      </c>
    </row>
    <row r="3142" spans="1:8">
      <c r="A3142" s="11" t="s">
        <v>3070</v>
      </c>
      <c r="B3142" s="12" t="s">
        <v>14</v>
      </c>
      <c r="C3142" s="12">
        <v>50</v>
      </c>
      <c r="D3142" s="12">
        <v>0.67</v>
      </c>
      <c r="E3142" s="12">
        <v>0.67100000000000004</v>
      </c>
      <c r="F3142" s="12">
        <v>0.54500000000000004</v>
      </c>
      <c r="G3142" s="12">
        <v>16401.23</v>
      </c>
      <c r="H3142" s="13">
        <v>2</v>
      </c>
    </row>
    <row r="3143" spans="1:8">
      <c r="A3143" s="8" t="s">
        <v>3071</v>
      </c>
      <c r="B3143" s="9" t="s">
        <v>59</v>
      </c>
      <c r="C3143" s="9">
        <v>85</v>
      </c>
      <c r="D3143" s="9">
        <v>0.76400000000000001</v>
      </c>
      <c r="E3143" s="9">
        <v>0.78100000000000003</v>
      </c>
      <c r="F3143" s="9">
        <v>0.65300000000000002</v>
      </c>
      <c r="G3143" s="9">
        <v>25248.49</v>
      </c>
      <c r="H3143" s="10">
        <v>4</v>
      </c>
    </row>
    <row r="3144" spans="1:8">
      <c r="A3144" s="11" t="s">
        <v>3072</v>
      </c>
      <c r="B3144" s="12" t="s">
        <v>7</v>
      </c>
      <c r="C3144" s="12">
        <v>290</v>
      </c>
      <c r="D3144" s="12">
        <v>0.73799999999999999</v>
      </c>
      <c r="E3144" s="12">
        <v>0.71599999999999997</v>
      </c>
      <c r="F3144" s="12">
        <v>0.69899999999999995</v>
      </c>
      <c r="G3144" s="12">
        <v>15710.17</v>
      </c>
      <c r="H3144" s="13">
        <v>5</v>
      </c>
    </row>
    <row r="3145" spans="1:8">
      <c r="A3145" s="8" t="s">
        <v>3073</v>
      </c>
      <c r="B3145" s="9" t="s">
        <v>14</v>
      </c>
      <c r="C3145" s="9">
        <v>162</v>
      </c>
      <c r="D3145" s="9">
        <v>0.64900000000000002</v>
      </c>
      <c r="E3145" s="9">
        <v>0.65700000000000003</v>
      </c>
      <c r="F3145" s="9">
        <v>0.504</v>
      </c>
      <c r="G3145" s="9">
        <v>13605.5</v>
      </c>
      <c r="H3145" s="10">
        <v>7</v>
      </c>
    </row>
    <row r="3146" spans="1:8">
      <c r="A3146" s="11" t="s">
        <v>3074</v>
      </c>
      <c r="B3146" s="12" t="s">
        <v>16</v>
      </c>
      <c r="C3146" s="12">
        <v>241</v>
      </c>
      <c r="D3146" s="12">
        <v>0.628</v>
      </c>
      <c r="E3146" s="12">
        <v>0.57999999999999996</v>
      </c>
      <c r="F3146" s="12">
        <v>0.52400000000000002</v>
      </c>
      <c r="G3146" s="12">
        <v>7035.99</v>
      </c>
      <c r="H3146" s="13">
        <v>11</v>
      </c>
    </row>
    <row r="3147" spans="1:8">
      <c r="A3147" s="8" t="s">
        <v>3075</v>
      </c>
      <c r="B3147" s="9" t="s">
        <v>16</v>
      </c>
      <c r="C3147" s="9">
        <v>376</v>
      </c>
      <c r="D3147" s="9">
        <v>0.60899999999999999</v>
      </c>
      <c r="E3147" s="9">
        <v>0.55200000000000005</v>
      </c>
      <c r="F3147" s="9">
        <v>0.51900000000000002</v>
      </c>
      <c r="G3147" s="9">
        <v>6898.92</v>
      </c>
      <c r="H3147" s="10">
        <v>7</v>
      </c>
    </row>
    <row r="3148" spans="1:8">
      <c r="A3148" s="11" t="s">
        <v>3076</v>
      </c>
      <c r="B3148" s="12" t="s">
        <v>24</v>
      </c>
      <c r="C3148" s="12">
        <v>239</v>
      </c>
      <c r="D3148" s="12">
        <v>0.57499999999999996</v>
      </c>
      <c r="E3148" s="12">
        <v>0.54300000000000004</v>
      </c>
      <c r="F3148" s="12">
        <v>0.46400000000000002</v>
      </c>
      <c r="G3148" s="12">
        <v>7822.93</v>
      </c>
      <c r="H3148" s="13">
        <v>1</v>
      </c>
    </row>
    <row r="3149" spans="1:8">
      <c r="A3149" s="8" t="s">
        <v>3077</v>
      </c>
      <c r="B3149" s="9" t="s">
        <v>64</v>
      </c>
      <c r="C3149" s="9">
        <v>249</v>
      </c>
      <c r="D3149" s="9">
        <v>0.66400000000000003</v>
      </c>
      <c r="E3149" s="9">
        <v>0.63400000000000001</v>
      </c>
      <c r="F3149" s="9">
        <v>0.56699999999999995</v>
      </c>
      <c r="G3149" s="9">
        <v>10709.54</v>
      </c>
      <c r="H3149" s="10">
        <v>3</v>
      </c>
    </row>
    <row r="3150" spans="1:8">
      <c r="A3150" s="11" t="s">
        <v>3007</v>
      </c>
      <c r="B3150" s="12" t="s">
        <v>14</v>
      </c>
      <c r="C3150" s="12">
        <v>152</v>
      </c>
      <c r="D3150" s="12">
        <v>0.66</v>
      </c>
      <c r="E3150" s="12">
        <v>0.69199999999999995</v>
      </c>
      <c r="F3150" s="12">
        <v>0.49199999999999999</v>
      </c>
      <c r="G3150" s="12">
        <v>14992.68</v>
      </c>
      <c r="H3150" s="13">
        <v>5</v>
      </c>
    </row>
    <row r="3151" spans="1:8">
      <c r="A3151" s="8" t="s">
        <v>3078</v>
      </c>
      <c r="B3151" s="9" t="s">
        <v>16</v>
      </c>
      <c r="C3151" s="9">
        <v>429</v>
      </c>
      <c r="D3151" s="9">
        <v>0.57399999999999995</v>
      </c>
      <c r="E3151" s="9">
        <v>0.57499999999999996</v>
      </c>
      <c r="F3151" s="9">
        <v>0.42699999999999999</v>
      </c>
      <c r="G3151" s="9">
        <v>6930.04</v>
      </c>
      <c r="H3151" s="10">
        <v>2</v>
      </c>
    </row>
    <row r="3152" spans="1:8">
      <c r="A3152" s="11" t="s">
        <v>3079</v>
      </c>
      <c r="B3152" s="12" t="s">
        <v>14</v>
      </c>
      <c r="C3152" s="12">
        <v>25</v>
      </c>
      <c r="D3152" s="12">
        <v>0.70099999999999996</v>
      </c>
      <c r="E3152" s="12">
        <v>0.70099999999999996</v>
      </c>
      <c r="F3152" s="12">
        <v>0.56799999999999995</v>
      </c>
      <c r="G3152" s="12">
        <v>21054.07</v>
      </c>
      <c r="H3152" s="13">
        <v>5</v>
      </c>
    </row>
    <row r="3153" spans="1:8">
      <c r="A3153" s="8" t="s">
        <v>3080</v>
      </c>
      <c r="B3153" s="9" t="s">
        <v>14</v>
      </c>
      <c r="C3153" s="9">
        <v>66</v>
      </c>
      <c r="D3153" s="9">
        <v>0.73199999999999998</v>
      </c>
      <c r="E3153" s="9">
        <v>0.75</v>
      </c>
      <c r="F3153" s="9">
        <v>0.61699999999999999</v>
      </c>
      <c r="G3153" s="9">
        <v>28773.45</v>
      </c>
      <c r="H3153" s="10">
        <v>0</v>
      </c>
    </row>
    <row r="3154" spans="1:8">
      <c r="A3154" s="11" t="s">
        <v>3081</v>
      </c>
      <c r="B3154" s="12" t="s">
        <v>14</v>
      </c>
      <c r="C3154" s="12">
        <v>26</v>
      </c>
      <c r="D3154" s="12">
        <v>0.68799999999999994</v>
      </c>
      <c r="E3154" s="12">
        <v>0.69699999999999995</v>
      </c>
      <c r="F3154" s="12">
        <v>0.54800000000000004</v>
      </c>
      <c r="G3154" s="12">
        <v>19885.330000000002</v>
      </c>
      <c r="H3154" s="13">
        <v>6</v>
      </c>
    </row>
    <row r="3155" spans="1:8">
      <c r="A3155" s="8" t="s">
        <v>3082</v>
      </c>
      <c r="B3155" s="9" t="s">
        <v>16</v>
      </c>
      <c r="C3155" s="9">
        <v>411</v>
      </c>
      <c r="D3155" s="9">
        <v>0.60899999999999999</v>
      </c>
      <c r="E3155" s="9">
        <v>0.58899999999999997</v>
      </c>
      <c r="F3155" s="9">
        <v>0.46899999999999997</v>
      </c>
      <c r="G3155" s="9">
        <v>7885.98</v>
      </c>
      <c r="H3155" s="10">
        <v>0</v>
      </c>
    </row>
    <row r="3156" spans="1:8">
      <c r="A3156" s="11" t="s">
        <v>3083</v>
      </c>
      <c r="B3156" s="12" t="s">
        <v>24</v>
      </c>
      <c r="C3156" s="12">
        <v>268</v>
      </c>
      <c r="D3156" s="12">
        <v>0.61099999999999999</v>
      </c>
      <c r="E3156" s="12">
        <v>0.60799999999999998</v>
      </c>
      <c r="F3156" s="12">
        <v>0.47599999999999998</v>
      </c>
      <c r="G3156" s="12">
        <v>7837.39</v>
      </c>
      <c r="H3156" s="13">
        <v>4</v>
      </c>
    </row>
    <row r="3157" spans="1:8">
      <c r="A3157" s="8" t="s">
        <v>3084</v>
      </c>
      <c r="B3157" s="9" t="s">
        <v>14</v>
      </c>
      <c r="C3157" s="9">
        <v>93</v>
      </c>
      <c r="D3157" s="9">
        <v>0.7</v>
      </c>
      <c r="E3157" s="9">
        <v>0.72299999999999998</v>
      </c>
      <c r="F3157" s="9">
        <v>0.55400000000000005</v>
      </c>
      <c r="G3157" s="9">
        <v>16199.19</v>
      </c>
      <c r="H3157" s="10">
        <v>8</v>
      </c>
    </row>
    <row r="3158" spans="1:8">
      <c r="A3158" s="11" t="s">
        <v>3085</v>
      </c>
      <c r="B3158" s="12" t="s">
        <v>14</v>
      </c>
      <c r="C3158" s="12">
        <v>49</v>
      </c>
      <c r="D3158" s="12">
        <v>0.65</v>
      </c>
      <c r="E3158" s="12">
        <v>0.66600000000000004</v>
      </c>
      <c r="F3158" s="12">
        <v>0.497</v>
      </c>
      <c r="G3158" s="12">
        <v>23293.65</v>
      </c>
      <c r="H3158" s="13">
        <v>1</v>
      </c>
    </row>
    <row r="3159" spans="1:8">
      <c r="A3159" s="8" t="s">
        <v>3086</v>
      </c>
      <c r="B3159" s="9" t="s">
        <v>59</v>
      </c>
      <c r="C3159" s="9">
        <v>102</v>
      </c>
      <c r="D3159" s="9">
        <v>0.69</v>
      </c>
      <c r="E3159" s="9">
        <v>0.73799999999999999</v>
      </c>
      <c r="F3159" s="9">
        <v>0.56100000000000005</v>
      </c>
      <c r="G3159" s="9">
        <v>15682.31</v>
      </c>
      <c r="H3159" s="10">
        <v>2</v>
      </c>
    </row>
    <row r="3160" spans="1:8">
      <c r="A3160" s="11" t="s">
        <v>3087</v>
      </c>
      <c r="B3160" s="12" t="s">
        <v>49</v>
      </c>
      <c r="C3160" s="12">
        <v>471</v>
      </c>
      <c r="D3160" s="12">
        <v>0.622</v>
      </c>
      <c r="E3160" s="12">
        <v>0.625</v>
      </c>
      <c r="F3160" s="12">
        <v>0.48099999999999998</v>
      </c>
      <c r="G3160" s="12">
        <v>11095.92</v>
      </c>
      <c r="H3160" s="13">
        <v>6</v>
      </c>
    </row>
    <row r="3161" spans="1:8">
      <c r="A3161" s="8" t="s">
        <v>274</v>
      </c>
      <c r="B3161" s="9" t="s">
        <v>29</v>
      </c>
      <c r="C3161" s="9">
        <v>220</v>
      </c>
      <c r="D3161" s="9">
        <v>0.71</v>
      </c>
      <c r="E3161" s="9">
        <v>0.70099999999999996</v>
      </c>
      <c r="F3161" s="9">
        <v>0.61699999999999999</v>
      </c>
      <c r="G3161" s="9">
        <v>15825.35</v>
      </c>
      <c r="H3161" s="10">
        <v>3</v>
      </c>
    </row>
    <row r="3162" spans="1:8">
      <c r="A3162" s="11" t="s">
        <v>3088</v>
      </c>
      <c r="B3162" s="12" t="s">
        <v>16</v>
      </c>
      <c r="C3162" s="12">
        <v>167</v>
      </c>
      <c r="D3162" s="12">
        <v>0.71</v>
      </c>
      <c r="E3162" s="12">
        <v>0.66100000000000003</v>
      </c>
      <c r="F3162" s="12">
        <v>0.63600000000000001</v>
      </c>
      <c r="G3162" s="12">
        <v>14855.69</v>
      </c>
      <c r="H3162" s="13">
        <v>2</v>
      </c>
    </row>
    <row r="3163" spans="1:8">
      <c r="A3163" s="8" t="s">
        <v>3089</v>
      </c>
      <c r="B3163" s="9" t="s">
        <v>19</v>
      </c>
      <c r="C3163" s="9">
        <v>495</v>
      </c>
      <c r="D3163" s="9">
        <v>0.52800000000000002</v>
      </c>
      <c r="E3163" s="9">
        <v>0.54200000000000004</v>
      </c>
      <c r="F3163" s="9">
        <v>0.40200000000000002</v>
      </c>
      <c r="G3163" s="9">
        <v>7005.05</v>
      </c>
      <c r="H3163" s="10">
        <v>1</v>
      </c>
    </row>
    <row r="3164" spans="1:8">
      <c r="A3164" s="11" t="s">
        <v>3090</v>
      </c>
      <c r="B3164" s="12" t="s">
        <v>16</v>
      </c>
      <c r="C3164" s="12">
        <v>346</v>
      </c>
      <c r="D3164" s="12">
        <v>0.64800000000000002</v>
      </c>
      <c r="E3164" s="12">
        <v>0.63100000000000001</v>
      </c>
      <c r="F3164" s="12">
        <v>0.53600000000000003</v>
      </c>
      <c r="G3164" s="12">
        <v>9960.52</v>
      </c>
      <c r="H3164" s="13">
        <v>4</v>
      </c>
    </row>
    <row r="3165" spans="1:8">
      <c r="A3165" s="8" t="s">
        <v>3091</v>
      </c>
      <c r="B3165" s="9" t="s">
        <v>14</v>
      </c>
      <c r="C3165" s="9">
        <v>49</v>
      </c>
      <c r="D3165" s="9">
        <v>0.71</v>
      </c>
      <c r="E3165" s="9">
        <v>0.66400000000000003</v>
      </c>
      <c r="F3165" s="9">
        <v>0.628</v>
      </c>
      <c r="G3165" s="9">
        <v>24810.53</v>
      </c>
      <c r="H3165" s="10">
        <v>5</v>
      </c>
    </row>
    <row r="3166" spans="1:8">
      <c r="A3166" s="11" t="s">
        <v>3092</v>
      </c>
      <c r="B3166" s="12" t="s">
        <v>72</v>
      </c>
      <c r="C3166" s="12">
        <v>288</v>
      </c>
      <c r="D3166" s="12">
        <v>0.621</v>
      </c>
      <c r="E3166" s="12">
        <v>0.624</v>
      </c>
      <c r="F3166" s="12">
        <v>0.495</v>
      </c>
      <c r="G3166" s="12">
        <v>7936.82</v>
      </c>
      <c r="H3166" s="13">
        <v>3</v>
      </c>
    </row>
    <row r="3167" spans="1:8">
      <c r="A3167" s="8" t="s">
        <v>3093</v>
      </c>
      <c r="B3167" s="9" t="s">
        <v>59</v>
      </c>
      <c r="C3167" s="9">
        <v>41</v>
      </c>
      <c r="D3167" s="9">
        <v>0.69</v>
      </c>
      <c r="E3167" s="9">
        <v>0.74</v>
      </c>
      <c r="F3167" s="9">
        <v>0.53300000000000003</v>
      </c>
      <c r="G3167" s="9">
        <v>24247.23</v>
      </c>
      <c r="H3167" s="10">
        <v>1</v>
      </c>
    </row>
    <row r="3168" spans="1:8">
      <c r="A3168" s="11" t="s">
        <v>2676</v>
      </c>
      <c r="B3168" s="12" t="s">
        <v>59</v>
      </c>
      <c r="C3168" s="12">
        <v>58</v>
      </c>
      <c r="D3168" s="12">
        <v>0.74199999999999999</v>
      </c>
      <c r="E3168" s="12">
        <v>0.754</v>
      </c>
      <c r="F3168" s="12">
        <v>0.65400000000000003</v>
      </c>
      <c r="G3168" s="12">
        <v>23791.75</v>
      </c>
      <c r="H3168" s="13">
        <v>3</v>
      </c>
    </row>
    <row r="3169" spans="1:8">
      <c r="A3169" s="8" t="s">
        <v>3094</v>
      </c>
      <c r="B3169" s="9" t="s">
        <v>7</v>
      </c>
      <c r="C3169" s="9">
        <v>105</v>
      </c>
      <c r="D3169" s="9">
        <v>0.755</v>
      </c>
      <c r="E3169" s="9">
        <v>0.72699999999999998</v>
      </c>
      <c r="F3169" s="9">
        <v>0.70099999999999996</v>
      </c>
      <c r="G3169" s="9">
        <v>21493.65</v>
      </c>
      <c r="H3169" s="10">
        <v>3</v>
      </c>
    </row>
    <row r="3170" spans="1:8">
      <c r="A3170" s="11" t="s">
        <v>3095</v>
      </c>
      <c r="B3170" s="12" t="s">
        <v>14</v>
      </c>
      <c r="C3170" s="12">
        <v>23</v>
      </c>
      <c r="D3170" s="12">
        <v>0.63400000000000001</v>
      </c>
      <c r="E3170" s="12">
        <v>0.68100000000000005</v>
      </c>
      <c r="F3170" s="12">
        <v>0.47299999999999998</v>
      </c>
      <c r="G3170" s="12">
        <v>17727.490000000002</v>
      </c>
      <c r="H3170" s="13">
        <v>11</v>
      </c>
    </row>
    <row r="3171" spans="1:8">
      <c r="A3171" s="8" t="s">
        <v>3096</v>
      </c>
      <c r="B3171" s="9" t="s">
        <v>7</v>
      </c>
      <c r="C3171" s="9">
        <v>105</v>
      </c>
      <c r="D3171" s="9">
        <v>0.74099999999999999</v>
      </c>
      <c r="E3171" s="9">
        <v>0.68200000000000005</v>
      </c>
      <c r="F3171" s="9">
        <v>0.71</v>
      </c>
      <c r="G3171" s="9">
        <v>18074.689999999999</v>
      </c>
      <c r="H3171" s="10">
        <v>0</v>
      </c>
    </row>
    <row r="3172" spans="1:8">
      <c r="A3172" s="11" t="s">
        <v>3097</v>
      </c>
      <c r="B3172" s="12" t="s">
        <v>14</v>
      </c>
      <c r="C3172" s="12">
        <v>48</v>
      </c>
      <c r="D3172" s="12">
        <v>0.748</v>
      </c>
      <c r="E3172" s="12">
        <v>0.748</v>
      </c>
      <c r="F3172" s="12">
        <v>0.66100000000000003</v>
      </c>
      <c r="G3172" s="12">
        <v>27736.22</v>
      </c>
      <c r="H3172" s="13">
        <v>7</v>
      </c>
    </row>
    <row r="3173" spans="1:8">
      <c r="A3173" s="8" t="s">
        <v>3098</v>
      </c>
      <c r="B3173" s="9" t="s">
        <v>14</v>
      </c>
      <c r="C3173" s="9">
        <v>38</v>
      </c>
      <c r="D3173" s="9">
        <v>0.70099999999999996</v>
      </c>
      <c r="E3173" s="9">
        <v>0.70699999999999996</v>
      </c>
      <c r="F3173" s="9">
        <v>0.56899999999999995</v>
      </c>
      <c r="G3173" s="9">
        <v>24113.98</v>
      </c>
      <c r="H3173" s="10">
        <v>3</v>
      </c>
    </row>
    <row r="3174" spans="1:8">
      <c r="A3174" s="11" t="s">
        <v>3099</v>
      </c>
      <c r="B3174" s="12" t="s">
        <v>16</v>
      </c>
      <c r="C3174" s="12">
        <v>297</v>
      </c>
      <c r="D3174" s="12">
        <v>0.65400000000000003</v>
      </c>
      <c r="E3174" s="12">
        <v>0.64500000000000002</v>
      </c>
      <c r="F3174" s="12">
        <v>0.54600000000000004</v>
      </c>
      <c r="G3174" s="12">
        <v>10219.86</v>
      </c>
      <c r="H3174" s="13">
        <v>4</v>
      </c>
    </row>
    <row r="3175" spans="1:8">
      <c r="A3175" s="8" t="s">
        <v>3100</v>
      </c>
      <c r="B3175" s="9" t="s">
        <v>87</v>
      </c>
      <c r="C3175" s="9">
        <v>495</v>
      </c>
      <c r="D3175" s="9">
        <v>0.56499999999999995</v>
      </c>
      <c r="E3175" s="9">
        <v>0.54500000000000004</v>
      </c>
      <c r="F3175" s="9">
        <v>0.48099999999999998</v>
      </c>
      <c r="G3175" s="9">
        <v>6720.65</v>
      </c>
      <c r="H3175" s="10">
        <v>15</v>
      </c>
    </row>
    <row r="3176" spans="1:8">
      <c r="A3176" s="11" t="s">
        <v>3101</v>
      </c>
      <c r="B3176" s="12" t="s">
        <v>7</v>
      </c>
      <c r="C3176" s="12">
        <v>235</v>
      </c>
      <c r="D3176" s="12">
        <v>0.72</v>
      </c>
      <c r="E3176" s="12">
        <v>0.67800000000000005</v>
      </c>
      <c r="F3176" s="12">
        <v>0.64900000000000002</v>
      </c>
      <c r="G3176" s="12">
        <v>13440.12</v>
      </c>
      <c r="H3176" s="13">
        <v>1</v>
      </c>
    </row>
    <row r="3177" spans="1:8">
      <c r="A3177" s="8" t="s">
        <v>3102</v>
      </c>
      <c r="B3177" s="9" t="s">
        <v>14</v>
      </c>
      <c r="C3177" s="9">
        <v>36</v>
      </c>
      <c r="D3177" s="9">
        <v>0.76</v>
      </c>
      <c r="E3177" s="9">
        <v>0.76200000000000001</v>
      </c>
      <c r="F3177" s="9">
        <v>0.67800000000000005</v>
      </c>
      <c r="G3177" s="9">
        <v>26630.39</v>
      </c>
      <c r="H3177" s="10">
        <v>0</v>
      </c>
    </row>
    <row r="3178" spans="1:8">
      <c r="A3178" s="11" t="s">
        <v>3103</v>
      </c>
      <c r="B3178" s="12" t="s">
        <v>33</v>
      </c>
      <c r="C3178" s="12">
        <v>175</v>
      </c>
      <c r="D3178" s="12">
        <v>0.71799999999999997</v>
      </c>
      <c r="E3178" s="12">
        <v>0.68899999999999995</v>
      </c>
      <c r="F3178" s="12">
        <v>0.64800000000000002</v>
      </c>
      <c r="G3178" s="12">
        <v>12432.75</v>
      </c>
      <c r="H3178" s="13">
        <v>4</v>
      </c>
    </row>
    <row r="3179" spans="1:8">
      <c r="A3179" s="8" t="s">
        <v>3104</v>
      </c>
      <c r="B3179" s="9" t="s">
        <v>14</v>
      </c>
      <c r="C3179" s="9">
        <v>45</v>
      </c>
      <c r="D3179" s="9">
        <v>0.66</v>
      </c>
      <c r="E3179" s="9">
        <v>0.67100000000000004</v>
      </c>
      <c r="F3179" s="9">
        <v>0.52700000000000002</v>
      </c>
      <c r="G3179" s="9">
        <v>14506.57</v>
      </c>
      <c r="H3179" s="10">
        <v>9</v>
      </c>
    </row>
    <row r="3180" spans="1:8">
      <c r="A3180" s="11" t="s">
        <v>3105</v>
      </c>
      <c r="B3180" s="12" t="s">
        <v>59</v>
      </c>
      <c r="C3180" s="12">
        <v>32</v>
      </c>
      <c r="D3180" s="12">
        <v>0.69</v>
      </c>
      <c r="E3180" s="12">
        <v>0.66</v>
      </c>
      <c r="F3180" s="12">
        <v>0.625</v>
      </c>
      <c r="G3180" s="12">
        <v>24739.02</v>
      </c>
      <c r="H3180" s="13">
        <v>1</v>
      </c>
    </row>
    <row r="3181" spans="1:8">
      <c r="A3181" s="8" t="s">
        <v>3106</v>
      </c>
      <c r="B3181" s="9" t="s">
        <v>14</v>
      </c>
      <c r="C3181" s="9">
        <v>52</v>
      </c>
      <c r="D3181" s="9">
        <v>0.754</v>
      </c>
      <c r="E3181" s="9">
        <v>0.74299999999999999</v>
      </c>
      <c r="F3181" s="9">
        <v>0.67700000000000005</v>
      </c>
      <c r="G3181" s="9">
        <v>30133.439999999999</v>
      </c>
      <c r="H3181" s="10">
        <v>0</v>
      </c>
    </row>
    <row r="3182" spans="1:8">
      <c r="A3182" s="11" t="s">
        <v>3107</v>
      </c>
      <c r="B3182" s="12" t="s">
        <v>111</v>
      </c>
      <c r="C3182" s="12">
        <v>297</v>
      </c>
      <c r="D3182" s="12">
        <v>0.7</v>
      </c>
      <c r="E3182" s="12">
        <v>0.64900000000000002</v>
      </c>
      <c r="F3182" s="12">
        <v>0.63900000000000001</v>
      </c>
      <c r="G3182" s="12">
        <v>12704.58</v>
      </c>
      <c r="H3182" s="13">
        <v>1</v>
      </c>
    </row>
    <row r="3183" spans="1:8">
      <c r="A3183" s="8" t="s">
        <v>3108</v>
      </c>
      <c r="B3183" s="9" t="s">
        <v>22</v>
      </c>
      <c r="C3183" s="9">
        <v>84</v>
      </c>
      <c r="D3183" s="9">
        <v>0.73499999999999999</v>
      </c>
      <c r="E3183" s="9">
        <v>0.69099999999999995</v>
      </c>
      <c r="F3183" s="9">
        <v>0.68</v>
      </c>
      <c r="G3183" s="9">
        <v>23586.69</v>
      </c>
      <c r="H3183" s="10">
        <v>1</v>
      </c>
    </row>
    <row r="3184" spans="1:8">
      <c r="A3184" s="11" t="s">
        <v>3109</v>
      </c>
      <c r="B3184" s="12" t="s">
        <v>14</v>
      </c>
      <c r="C3184" s="12">
        <v>71</v>
      </c>
      <c r="D3184" s="12">
        <v>0.76300000000000001</v>
      </c>
      <c r="E3184" s="12">
        <v>0.78</v>
      </c>
      <c r="F3184" s="12">
        <v>0.68</v>
      </c>
      <c r="G3184" s="12">
        <v>19556.84</v>
      </c>
      <c r="H3184" s="13">
        <v>1</v>
      </c>
    </row>
    <row r="3185" spans="1:8">
      <c r="A3185" s="8" t="s">
        <v>3110</v>
      </c>
      <c r="B3185" s="9" t="s">
        <v>7</v>
      </c>
      <c r="C3185" s="9">
        <v>77</v>
      </c>
      <c r="D3185" s="9">
        <v>0.71</v>
      </c>
      <c r="E3185" s="9">
        <v>0.69199999999999995</v>
      </c>
      <c r="F3185" s="9">
        <v>0.627</v>
      </c>
      <c r="G3185" s="9">
        <v>12828.99</v>
      </c>
      <c r="H3185" s="10">
        <v>3</v>
      </c>
    </row>
    <row r="3186" spans="1:8">
      <c r="A3186" s="11" t="s">
        <v>3111</v>
      </c>
      <c r="B3186" s="12" t="s">
        <v>59</v>
      </c>
      <c r="C3186" s="12">
        <v>60</v>
      </c>
      <c r="D3186" s="12">
        <v>0.70499999999999996</v>
      </c>
      <c r="E3186" s="12">
        <v>0.70299999999999996</v>
      </c>
      <c r="F3186" s="12">
        <v>0.60599999999999998</v>
      </c>
      <c r="G3186" s="12">
        <v>21532.97</v>
      </c>
      <c r="H3186" s="13">
        <v>3</v>
      </c>
    </row>
    <row r="3187" spans="1:8">
      <c r="A3187" s="8" t="s">
        <v>3112</v>
      </c>
      <c r="B3187" s="9" t="s">
        <v>7</v>
      </c>
      <c r="C3187" s="9">
        <v>127</v>
      </c>
      <c r="D3187" s="9">
        <v>0.71099999999999997</v>
      </c>
      <c r="E3187" s="9">
        <v>0.66900000000000004</v>
      </c>
      <c r="F3187" s="9">
        <v>0.64400000000000002</v>
      </c>
      <c r="G3187" s="9">
        <v>15107.21</v>
      </c>
      <c r="H3187" s="10">
        <v>1</v>
      </c>
    </row>
    <row r="3188" spans="1:8">
      <c r="A3188" s="11" t="s">
        <v>3113</v>
      </c>
      <c r="B3188" s="12" t="s">
        <v>16</v>
      </c>
      <c r="C3188" s="12">
        <v>78</v>
      </c>
      <c r="D3188" s="12">
        <v>0.63800000000000001</v>
      </c>
      <c r="E3188" s="12">
        <v>0.65700000000000003</v>
      </c>
      <c r="F3188" s="12">
        <v>0.49399999999999999</v>
      </c>
      <c r="G3188" s="12">
        <v>11261.84</v>
      </c>
      <c r="H3188" s="13">
        <v>2</v>
      </c>
    </row>
    <row r="3189" spans="1:8">
      <c r="A3189" s="8" t="s">
        <v>3114</v>
      </c>
      <c r="B3189" s="9" t="s">
        <v>14</v>
      </c>
      <c r="C3189" s="9">
        <v>32</v>
      </c>
      <c r="D3189" s="9">
        <v>0.75700000000000001</v>
      </c>
      <c r="E3189" s="9">
        <v>0.73599999999999999</v>
      </c>
      <c r="F3189" s="9">
        <v>0.70399999999999996</v>
      </c>
      <c r="G3189" s="9">
        <v>26558.02</v>
      </c>
      <c r="H3189" s="10">
        <v>0</v>
      </c>
    </row>
    <row r="3190" spans="1:8">
      <c r="A3190" s="11" t="s">
        <v>3115</v>
      </c>
      <c r="B3190" s="12" t="s">
        <v>59</v>
      </c>
      <c r="C3190" s="12">
        <v>29</v>
      </c>
      <c r="D3190" s="12">
        <v>0.73099999999999998</v>
      </c>
      <c r="E3190" s="12">
        <v>0.72899999999999998</v>
      </c>
      <c r="F3190" s="12">
        <v>0.622</v>
      </c>
      <c r="G3190" s="12">
        <v>18976.25</v>
      </c>
      <c r="H3190" s="13">
        <v>5</v>
      </c>
    </row>
    <row r="3191" spans="1:8">
      <c r="A3191" s="8" t="s">
        <v>3116</v>
      </c>
      <c r="B3191" s="9" t="s">
        <v>49</v>
      </c>
      <c r="C3191" s="9">
        <v>577</v>
      </c>
      <c r="D3191" s="9">
        <v>0.56299999999999994</v>
      </c>
      <c r="E3191" s="9">
        <v>0.501</v>
      </c>
      <c r="F3191" s="9">
        <v>0.47</v>
      </c>
      <c r="G3191" s="9">
        <v>7564.23</v>
      </c>
      <c r="H3191" s="10">
        <v>8</v>
      </c>
    </row>
    <row r="3192" spans="1:8">
      <c r="A3192" s="11" t="s">
        <v>3117</v>
      </c>
      <c r="B3192" s="12" t="s">
        <v>7</v>
      </c>
      <c r="C3192" s="12">
        <v>58</v>
      </c>
      <c r="D3192" s="12">
        <v>0.65700000000000003</v>
      </c>
      <c r="E3192" s="12">
        <v>0.63300000000000001</v>
      </c>
      <c r="F3192" s="12">
        <v>0.56000000000000005</v>
      </c>
      <c r="G3192" s="12">
        <v>13717.38</v>
      </c>
      <c r="H3192" s="13">
        <v>1</v>
      </c>
    </row>
    <row r="3193" spans="1:8">
      <c r="A3193" s="8" t="s">
        <v>3118</v>
      </c>
      <c r="B3193" s="9" t="s">
        <v>7</v>
      </c>
      <c r="C3193" s="9">
        <v>211</v>
      </c>
      <c r="D3193" s="9">
        <v>0.72</v>
      </c>
      <c r="E3193" s="9">
        <v>0.67900000000000005</v>
      </c>
      <c r="F3193" s="9">
        <v>0.67400000000000004</v>
      </c>
      <c r="G3193" s="9">
        <v>11416.47</v>
      </c>
      <c r="H3193" s="10">
        <v>1</v>
      </c>
    </row>
    <row r="3194" spans="1:8">
      <c r="A3194" s="11" t="s">
        <v>3119</v>
      </c>
      <c r="B3194" s="12" t="s">
        <v>114</v>
      </c>
      <c r="C3194" s="12">
        <v>121</v>
      </c>
      <c r="D3194" s="12">
        <v>0.60199999999999998</v>
      </c>
      <c r="E3194" s="12">
        <v>0.56899999999999995</v>
      </c>
      <c r="F3194" s="12">
        <v>0.51200000000000001</v>
      </c>
      <c r="G3194" s="12">
        <v>10276.19</v>
      </c>
      <c r="H3194" s="13">
        <v>2</v>
      </c>
    </row>
    <row r="3195" spans="1:8">
      <c r="A3195" s="8" t="s">
        <v>3120</v>
      </c>
      <c r="B3195" s="9" t="s">
        <v>14</v>
      </c>
      <c r="C3195" s="9">
        <v>47</v>
      </c>
      <c r="D3195" s="9">
        <v>0.74199999999999999</v>
      </c>
      <c r="E3195" s="9">
        <v>0.74399999999999999</v>
      </c>
      <c r="F3195" s="9">
        <v>0.64400000000000002</v>
      </c>
      <c r="G3195" s="9">
        <v>20686.169999999998</v>
      </c>
      <c r="H3195" s="10">
        <v>1</v>
      </c>
    </row>
    <row r="3196" spans="1:8">
      <c r="A3196" s="11" t="s">
        <v>3121</v>
      </c>
      <c r="B3196" s="12" t="s">
        <v>7</v>
      </c>
      <c r="C3196" s="12">
        <v>192</v>
      </c>
      <c r="D3196" s="12">
        <v>0.71599999999999997</v>
      </c>
      <c r="E3196" s="12">
        <v>0.65900000000000003</v>
      </c>
      <c r="F3196" s="12">
        <v>0.68600000000000005</v>
      </c>
      <c r="G3196" s="12">
        <v>10823.59</v>
      </c>
      <c r="H3196" s="13">
        <v>2</v>
      </c>
    </row>
    <row r="3197" spans="1:8">
      <c r="A3197" s="8" t="s">
        <v>3122</v>
      </c>
      <c r="B3197" s="9" t="s">
        <v>14</v>
      </c>
      <c r="C3197" s="9">
        <v>30</v>
      </c>
      <c r="D3197" s="9">
        <v>0.72</v>
      </c>
      <c r="E3197" s="9">
        <v>0.71199999999999997</v>
      </c>
      <c r="F3197" s="9">
        <v>0.60199999999999998</v>
      </c>
      <c r="G3197" s="9">
        <v>23469.7</v>
      </c>
      <c r="H3197" s="10">
        <v>3</v>
      </c>
    </row>
    <row r="3198" spans="1:8">
      <c r="A3198" s="11" t="s">
        <v>3123</v>
      </c>
      <c r="B3198" s="12" t="s">
        <v>7</v>
      </c>
      <c r="C3198" s="12">
        <v>153</v>
      </c>
      <c r="D3198" s="12">
        <v>0.72199999999999998</v>
      </c>
      <c r="E3198" s="12">
        <v>0.72099999999999997</v>
      </c>
      <c r="F3198" s="12">
        <v>0.65900000000000003</v>
      </c>
      <c r="G3198" s="12">
        <v>14823.57</v>
      </c>
      <c r="H3198" s="13">
        <v>2</v>
      </c>
    </row>
    <row r="3199" spans="1:8">
      <c r="A3199" s="8" t="s">
        <v>3124</v>
      </c>
      <c r="B3199" s="9" t="s">
        <v>114</v>
      </c>
      <c r="C3199" s="9">
        <v>88</v>
      </c>
      <c r="D3199" s="9">
        <v>0.56899999999999995</v>
      </c>
      <c r="E3199" s="9">
        <v>0.55300000000000005</v>
      </c>
      <c r="F3199" s="9">
        <v>0.46200000000000002</v>
      </c>
      <c r="G3199" s="9">
        <v>10962.52</v>
      </c>
      <c r="H3199" s="10">
        <v>0</v>
      </c>
    </row>
    <row r="3200" spans="1:8">
      <c r="A3200" s="11" t="s">
        <v>3125</v>
      </c>
      <c r="B3200" s="12" t="s">
        <v>64</v>
      </c>
      <c r="C3200" s="12">
        <v>183</v>
      </c>
      <c r="D3200" s="12">
        <v>0.65700000000000003</v>
      </c>
      <c r="E3200" s="12">
        <v>0.63600000000000001</v>
      </c>
      <c r="F3200" s="12">
        <v>0.55300000000000005</v>
      </c>
      <c r="G3200" s="12">
        <v>169012.45</v>
      </c>
      <c r="H3200" s="13">
        <v>10</v>
      </c>
    </row>
    <row r="3201" spans="1:8">
      <c r="A3201" s="8" t="s">
        <v>3126</v>
      </c>
      <c r="B3201" s="9" t="s">
        <v>16</v>
      </c>
      <c r="C3201" s="9">
        <v>234</v>
      </c>
      <c r="D3201" s="9">
        <v>0.66700000000000004</v>
      </c>
      <c r="E3201" s="9">
        <v>0.65800000000000003</v>
      </c>
      <c r="F3201" s="9">
        <v>0.56899999999999995</v>
      </c>
      <c r="G3201" s="9">
        <v>179339.36</v>
      </c>
      <c r="H3201" s="10">
        <v>5</v>
      </c>
    </row>
    <row r="3202" spans="1:8">
      <c r="A3202" s="11" t="s">
        <v>3127</v>
      </c>
      <c r="B3202" s="12" t="s">
        <v>82</v>
      </c>
      <c r="C3202" s="12">
        <v>827</v>
      </c>
      <c r="D3202" s="12">
        <v>0.57999999999999996</v>
      </c>
      <c r="E3202" s="12">
        <v>0.54400000000000004</v>
      </c>
      <c r="F3202" s="12">
        <v>0.46500000000000002</v>
      </c>
      <c r="G3202" s="12">
        <v>44508.6</v>
      </c>
      <c r="H3202" s="13">
        <v>3</v>
      </c>
    </row>
    <row r="3203" spans="1:8">
      <c r="A3203" s="8" t="s">
        <v>3128</v>
      </c>
      <c r="B3203" s="9" t="s">
        <v>29</v>
      </c>
      <c r="C3203" s="9">
        <v>429</v>
      </c>
      <c r="D3203" s="9">
        <v>0.71</v>
      </c>
      <c r="E3203" s="9">
        <v>0.73799999999999999</v>
      </c>
      <c r="F3203" s="9">
        <v>0.59399999999999997</v>
      </c>
      <c r="G3203" s="9">
        <v>62136.02</v>
      </c>
      <c r="H3203" s="10">
        <v>9</v>
      </c>
    </row>
    <row r="3204" spans="1:8">
      <c r="A3204" s="11" t="s">
        <v>3129</v>
      </c>
      <c r="B3204" s="12" t="s">
        <v>59</v>
      </c>
      <c r="C3204" s="12">
        <v>123</v>
      </c>
      <c r="D3204" s="12">
        <v>0.75800000000000001</v>
      </c>
      <c r="E3204" s="12">
        <v>0.73599999999999999</v>
      </c>
      <c r="F3204" s="12">
        <v>0.71399999999999997</v>
      </c>
      <c r="G3204" s="12">
        <v>180824.63</v>
      </c>
      <c r="H3204" s="13">
        <v>3</v>
      </c>
    </row>
    <row r="3205" spans="1:8">
      <c r="A3205" s="8" t="s">
        <v>3130</v>
      </c>
      <c r="B3205" s="9" t="s">
        <v>16</v>
      </c>
      <c r="C3205" s="9">
        <v>348</v>
      </c>
      <c r="D3205" s="9">
        <v>0.67700000000000005</v>
      </c>
      <c r="E3205" s="9">
        <v>0.66100000000000003</v>
      </c>
      <c r="F3205" s="9">
        <v>0.56299999999999994</v>
      </c>
      <c r="G3205" s="9">
        <v>66981</v>
      </c>
      <c r="H3205" s="10">
        <v>11</v>
      </c>
    </row>
    <row r="3206" spans="1:8">
      <c r="A3206" s="11" t="s">
        <v>3131</v>
      </c>
      <c r="B3206" s="12" t="s">
        <v>14</v>
      </c>
      <c r="C3206" s="12">
        <v>542</v>
      </c>
      <c r="D3206" s="12">
        <v>0.72099999999999997</v>
      </c>
      <c r="E3206" s="12">
        <v>0.70699999999999996</v>
      </c>
      <c r="F3206" s="12">
        <v>0.629</v>
      </c>
      <c r="G3206" s="12">
        <v>42423.42</v>
      </c>
      <c r="H3206" s="13">
        <v>21</v>
      </c>
    </row>
    <row r="3207" spans="1:8">
      <c r="A3207" s="8" t="s">
        <v>3132</v>
      </c>
      <c r="B3207" s="9" t="s">
        <v>29</v>
      </c>
      <c r="C3207" s="9">
        <v>847</v>
      </c>
      <c r="D3207" s="9">
        <v>0.67500000000000004</v>
      </c>
      <c r="E3207" s="9">
        <v>0.68200000000000005</v>
      </c>
      <c r="F3207" s="9">
        <v>0.55300000000000005</v>
      </c>
      <c r="G3207" s="9">
        <v>32753.74</v>
      </c>
      <c r="H3207" s="10">
        <v>16</v>
      </c>
    </row>
    <row r="3208" spans="1:8">
      <c r="A3208" s="11" t="s">
        <v>3133</v>
      </c>
      <c r="B3208" s="12" t="s">
        <v>14</v>
      </c>
      <c r="C3208" s="12">
        <v>1048</v>
      </c>
      <c r="D3208" s="12">
        <v>0.69</v>
      </c>
      <c r="E3208" s="12">
        <v>0.69399999999999995</v>
      </c>
      <c r="F3208" s="12">
        <v>0.56299999999999994</v>
      </c>
      <c r="G3208" s="12">
        <v>33832.410000000003</v>
      </c>
      <c r="H3208" s="13">
        <v>19</v>
      </c>
    </row>
    <row r="3209" spans="1:8">
      <c r="A3209" s="8" t="s">
        <v>3134</v>
      </c>
      <c r="B3209" s="9" t="s">
        <v>14</v>
      </c>
      <c r="C3209" s="9">
        <v>490</v>
      </c>
      <c r="D3209" s="9">
        <v>0.76500000000000001</v>
      </c>
      <c r="E3209" s="9">
        <v>0.747</v>
      </c>
      <c r="F3209" s="9">
        <v>0.67700000000000005</v>
      </c>
      <c r="G3209" s="9">
        <v>42421.91</v>
      </c>
      <c r="H3209" s="10">
        <v>19</v>
      </c>
    </row>
    <row r="3210" spans="1:8">
      <c r="A3210" s="11" t="s">
        <v>3135</v>
      </c>
      <c r="B3210" s="12" t="s">
        <v>14</v>
      </c>
      <c r="C3210" s="12">
        <v>514</v>
      </c>
      <c r="D3210" s="12">
        <v>0.76400000000000001</v>
      </c>
      <c r="E3210" s="12">
        <v>0.752</v>
      </c>
      <c r="F3210" s="12">
        <v>0.69799999999999995</v>
      </c>
      <c r="G3210" s="12">
        <v>45330.48</v>
      </c>
      <c r="H3210" s="13">
        <v>27</v>
      </c>
    </row>
    <row r="3211" spans="1:8">
      <c r="A3211" s="8" t="s">
        <v>3136</v>
      </c>
      <c r="B3211" s="9" t="s">
        <v>53</v>
      </c>
      <c r="C3211" s="9">
        <v>947</v>
      </c>
      <c r="D3211" s="9">
        <v>0.68</v>
      </c>
      <c r="E3211" s="9">
        <v>0.70599999999999996</v>
      </c>
      <c r="F3211" s="9">
        <v>0.55700000000000005</v>
      </c>
      <c r="G3211" s="9">
        <v>34566.46</v>
      </c>
      <c r="H3211" s="10">
        <v>5</v>
      </c>
    </row>
    <row r="3212" spans="1:8">
      <c r="A3212" s="11" t="s">
        <v>3137</v>
      </c>
      <c r="B3212" s="12" t="s">
        <v>49</v>
      </c>
      <c r="C3212" s="12">
        <v>2074</v>
      </c>
      <c r="D3212" s="12">
        <v>0.59399999999999997</v>
      </c>
      <c r="E3212" s="12">
        <v>0.55600000000000005</v>
      </c>
      <c r="F3212" s="12">
        <v>0.499</v>
      </c>
      <c r="G3212" s="12">
        <v>12100.42</v>
      </c>
      <c r="H3212" s="13">
        <v>53</v>
      </c>
    </row>
    <row r="3213" spans="1:8">
      <c r="A3213" s="8" t="s">
        <v>3138</v>
      </c>
      <c r="B3213" s="9" t="s">
        <v>111</v>
      </c>
      <c r="C3213" s="9">
        <v>684</v>
      </c>
      <c r="D3213" s="9">
        <v>0.73199999999999998</v>
      </c>
      <c r="E3213" s="9">
        <v>0.69899999999999995</v>
      </c>
      <c r="F3213" s="9">
        <v>0.66400000000000003</v>
      </c>
      <c r="G3213" s="9">
        <v>46723.7</v>
      </c>
      <c r="H3213" s="10">
        <v>6</v>
      </c>
    </row>
    <row r="3214" spans="1:8">
      <c r="A3214" s="11" t="s">
        <v>2877</v>
      </c>
      <c r="B3214" s="12" t="s">
        <v>59</v>
      </c>
      <c r="C3214" s="12">
        <v>101</v>
      </c>
      <c r="D3214" s="12">
        <v>0.75</v>
      </c>
      <c r="E3214" s="12">
        <v>0.76800000000000002</v>
      </c>
      <c r="F3214" s="12">
        <v>0.61499999999999999</v>
      </c>
      <c r="G3214" s="12">
        <v>72874.820000000007</v>
      </c>
      <c r="H3214" s="13">
        <v>8</v>
      </c>
    </row>
    <row r="3215" spans="1:8">
      <c r="A3215" s="8" t="s">
        <v>3139</v>
      </c>
      <c r="B3215" s="9" t="s">
        <v>14</v>
      </c>
      <c r="C3215" s="9">
        <v>910</v>
      </c>
      <c r="D3215" s="9">
        <v>0.65700000000000003</v>
      </c>
      <c r="E3215" s="9">
        <v>0.67700000000000005</v>
      </c>
      <c r="F3215" s="9">
        <v>0.47799999999999998</v>
      </c>
      <c r="G3215" s="9">
        <v>21889.73</v>
      </c>
      <c r="H3215" s="10">
        <v>28</v>
      </c>
    </row>
    <row r="3216" spans="1:8">
      <c r="A3216" s="11" t="s">
        <v>3140</v>
      </c>
      <c r="B3216" s="12" t="s">
        <v>72</v>
      </c>
      <c r="C3216" s="12">
        <v>764</v>
      </c>
      <c r="D3216" s="12">
        <v>0.56999999999999995</v>
      </c>
      <c r="E3216" s="12">
        <v>0.56200000000000006</v>
      </c>
      <c r="F3216" s="12">
        <v>0.46600000000000003</v>
      </c>
      <c r="G3216" s="12">
        <v>16075.71</v>
      </c>
      <c r="H3216" s="13">
        <v>11</v>
      </c>
    </row>
    <row r="3217" spans="1:8">
      <c r="A3217" s="8" t="s">
        <v>3141</v>
      </c>
      <c r="B3217" s="9" t="s">
        <v>59</v>
      </c>
      <c r="C3217" s="9">
        <v>143</v>
      </c>
      <c r="D3217" s="9">
        <v>0.73699999999999999</v>
      </c>
      <c r="E3217" s="9">
        <v>0.76600000000000001</v>
      </c>
      <c r="F3217" s="9">
        <v>0.6</v>
      </c>
      <c r="G3217" s="9">
        <v>44253.38</v>
      </c>
      <c r="H3217" s="10">
        <v>13</v>
      </c>
    </row>
    <row r="3218" spans="1:8">
      <c r="A3218" s="11" t="s">
        <v>3142</v>
      </c>
      <c r="B3218" s="12" t="s">
        <v>29</v>
      </c>
      <c r="C3218" s="12">
        <v>677</v>
      </c>
      <c r="D3218" s="12">
        <v>0.68</v>
      </c>
      <c r="E3218" s="12">
        <v>0.65300000000000002</v>
      </c>
      <c r="F3218" s="12">
        <v>0.57299999999999995</v>
      </c>
      <c r="G3218" s="12">
        <v>32843.980000000003</v>
      </c>
      <c r="H3218" s="13">
        <v>8</v>
      </c>
    </row>
    <row r="3219" spans="1:8">
      <c r="A3219" s="8" t="s">
        <v>3143</v>
      </c>
      <c r="B3219" s="9" t="s">
        <v>14</v>
      </c>
      <c r="C3219" s="9">
        <v>434</v>
      </c>
      <c r="D3219" s="9">
        <v>0.746</v>
      </c>
      <c r="E3219" s="9">
        <v>0.751</v>
      </c>
      <c r="F3219" s="9">
        <v>0.66100000000000003</v>
      </c>
      <c r="G3219" s="9">
        <v>40058.32</v>
      </c>
      <c r="H3219" s="10">
        <v>26</v>
      </c>
    </row>
    <row r="3220" spans="1:8">
      <c r="A3220" s="11" t="s">
        <v>3144</v>
      </c>
      <c r="B3220" s="12" t="s">
        <v>87</v>
      </c>
      <c r="C3220" s="12">
        <v>1405</v>
      </c>
      <c r="D3220" s="12">
        <v>0.61</v>
      </c>
      <c r="E3220" s="12">
        <v>0.55000000000000004</v>
      </c>
      <c r="F3220" s="12">
        <v>0.55000000000000004</v>
      </c>
      <c r="G3220" s="12">
        <v>16763.560000000001</v>
      </c>
      <c r="H3220" s="13">
        <v>0</v>
      </c>
    </row>
    <row r="3221" spans="1:8">
      <c r="A3221" s="8" t="s">
        <v>3145</v>
      </c>
      <c r="B3221" s="9" t="s">
        <v>22</v>
      </c>
      <c r="C3221" s="9">
        <v>292</v>
      </c>
      <c r="D3221" s="9">
        <v>0.629</v>
      </c>
      <c r="E3221" s="9">
        <v>0.65500000000000003</v>
      </c>
      <c r="F3221" s="9">
        <v>0.47499999999999998</v>
      </c>
      <c r="G3221" s="9">
        <v>30780.46</v>
      </c>
      <c r="H3221" s="10">
        <v>15</v>
      </c>
    </row>
    <row r="3222" spans="1:8">
      <c r="A3222" s="11" t="s">
        <v>3146</v>
      </c>
      <c r="B3222" s="12" t="s">
        <v>14</v>
      </c>
      <c r="C3222" s="12">
        <v>93</v>
      </c>
      <c r="D3222" s="12">
        <v>0.67</v>
      </c>
      <c r="E3222" s="12">
        <v>0.7</v>
      </c>
      <c r="F3222" s="12">
        <v>0.54300000000000004</v>
      </c>
      <c r="G3222" s="12">
        <v>59940.160000000003</v>
      </c>
      <c r="H3222" s="13">
        <v>6</v>
      </c>
    </row>
    <row r="3223" spans="1:8">
      <c r="A3223" s="8" t="s">
        <v>3147</v>
      </c>
      <c r="B3223" s="9" t="s">
        <v>64</v>
      </c>
      <c r="C3223" s="9">
        <v>805</v>
      </c>
      <c r="D3223" s="9">
        <v>0.67</v>
      </c>
      <c r="E3223" s="9">
        <v>0.67200000000000004</v>
      </c>
      <c r="F3223" s="9">
        <v>0.54100000000000004</v>
      </c>
      <c r="G3223" s="9">
        <v>16475.97</v>
      </c>
      <c r="H3223" s="10">
        <v>9</v>
      </c>
    </row>
    <row r="3224" spans="1:8">
      <c r="A3224" s="11" t="s">
        <v>3148</v>
      </c>
      <c r="B3224" s="12" t="s">
        <v>14</v>
      </c>
      <c r="C3224" s="12">
        <v>858</v>
      </c>
      <c r="D3224" s="12">
        <v>0.76400000000000001</v>
      </c>
      <c r="E3224" s="12">
        <v>0.82499999999999996</v>
      </c>
      <c r="F3224" s="12">
        <v>0.63800000000000001</v>
      </c>
      <c r="G3224" s="12">
        <v>21342.58</v>
      </c>
      <c r="H3224" s="13">
        <v>6</v>
      </c>
    </row>
    <row r="3225" spans="1:8">
      <c r="A3225" s="8" t="s">
        <v>3149</v>
      </c>
      <c r="B3225" s="9" t="s">
        <v>72</v>
      </c>
      <c r="C3225" s="9">
        <v>558</v>
      </c>
      <c r="D3225" s="9">
        <v>0.67200000000000004</v>
      </c>
      <c r="E3225" s="9">
        <v>0.64700000000000002</v>
      </c>
      <c r="F3225" s="9">
        <v>0.58499999999999996</v>
      </c>
      <c r="G3225" s="9">
        <v>30135.98</v>
      </c>
      <c r="H3225" s="10">
        <v>7</v>
      </c>
    </row>
    <row r="3226" spans="1:8">
      <c r="A3226" s="11" t="s">
        <v>3150</v>
      </c>
      <c r="B3226" s="12" t="s">
        <v>14</v>
      </c>
      <c r="C3226" s="12">
        <v>1158</v>
      </c>
      <c r="D3226" s="12">
        <v>0.7</v>
      </c>
      <c r="E3226" s="12">
        <v>0.67300000000000004</v>
      </c>
      <c r="F3226" s="12">
        <v>0.60899999999999999</v>
      </c>
      <c r="G3226" s="12">
        <v>17819.009999999998</v>
      </c>
      <c r="H3226" s="13">
        <v>16</v>
      </c>
    </row>
    <row r="3227" spans="1:8">
      <c r="A3227" s="8" t="s">
        <v>3151</v>
      </c>
      <c r="B3227" s="9" t="s">
        <v>64</v>
      </c>
      <c r="C3227" s="9">
        <v>1168</v>
      </c>
      <c r="D3227" s="9">
        <v>0.67</v>
      </c>
      <c r="E3227" s="9">
        <v>0.66800000000000004</v>
      </c>
      <c r="F3227" s="9">
        <v>0.55800000000000005</v>
      </c>
      <c r="G3227" s="9">
        <v>15474.98</v>
      </c>
      <c r="H3227" s="10">
        <v>16</v>
      </c>
    </row>
    <row r="3228" spans="1:8">
      <c r="A3228" s="11" t="s">
        <v>3152</v>
      </c>
      <c r="B3228" s="12" t="s">
        <v>53</v>
      </c>
      <c r="C3228" s="12">
        <v>141</v>
      </c>
      <c r="D3228" s="12">
        <v>0.67200000000000004</v>
      </c>
      <c r="E3228" s="12">
        <v>0.67600000000000005</v>
      </c>
      <c r="F3228" s="12">
        <v>0.54500000000000004</v>
      </c>
      <c r="G3228" s="12">
        <v>57689.46</v>
      </c>
      <c r="H3228" s="13">
        <v>2</v>
      </c>
    </row>
    <row r="3229" spans="1:8">
      <c r="A3229" s="8" t="s">
        <v>3153</v>
      </c>
      <c r="B3229" s="9" t="s">
        <v>64</v>
      </c>
      <c r="C3229" s="9">
        <v>338</v>
      </c>
      <c r="D3229" s="9">
        <v>0.68</v>
      </c>
      <c r="E3229" s="9">
        <v>0.68</v>
      </c>
      <c r="F3229" s="9">
        <v>0.57899999999999996</v>
      </c>
      <c r="G3229" s="9">
        <v>21030.04</v>
      </c>
      <c r="H3229" s="10">
        <v>15</v>
      </c>
    </row>
    <row r="3230" spans="1:8">
      <c r="A3230" s="11" t="s">
        <v>3154</v>
      </c>
      <c r="B3230" s="12" t="s">
        <v>14</v>
      </c>
      <c r="C3230" s="12">
        <v>94</v>
      </c>
      <c r="D3230" s="12">
        <v>0.69</v>
      </c>
      <c r="E3230" s="12">
        <v>0.67100000000000004</v>
      </c>
      <c r="F3230" s="12">
        <v>0.57199999999999995</v>
      </c>
      <c r="G3230" s="12">
        <v>46616.31</v>
      </c>
      <c r="H3230" s="13">
        <v>17</v>
      </c>
    </row>
    <row r="3231" spans="1:8">
      <c r="A3231" s="8" t="s">
        <v>3155</v>
      </c>
      <c r="B3231" s="9" t="s">
        <v>14</v>
      </c>
      <c r="C3231" s="9">
        <v>376</v>
      </c>
      <c r="D3231" s="9">
        <v>0.68</v>
      </c>
      <c r="E3231" s="9">
        <v>0.70899999999999996</v>
      </c>
      <c r="F3231" s="9">
        <v>0.54200000000000004</v>
      </c>
      <c r="G3231" s="9">
        <v>24672.07</v>
      </c>
      <c r="H3231" s="10">
        <v>12</v>
      </c>
    </row>
    <row r="3232" spans="1:8">
      <c r="A3232" s="11" t="s">
        <v>3156</v>
      </c>
      <c r="B3232" s="12" t="s">
        <v>24</v>
      </c>
      <c r="C3232" s="12">
        <v>1445</v>
      </c>
      <c r="D3232" s="12">
        <v>0.621</v>
      </c>
      <c r="E3232" s="12">
        <v>0.58199999999999996</v>
      </c>
      <c r="F3232" s="12">
        <v>0.51800000000000002</v>
      </c>
      <c r="G3232" s="12">
        <v>8727.02</v>
      </c>
      <c r="H3232" s="13">
        <v>6</v>
      </c>
    </row>
    <row r="3233" spans="1:8">
      <c r="A3233" s="8" t="s">
        <v>3157</v>
      </c>
      <c r="B3233" s="9" t="s">
        <v>16</v>
      </c>
      <c r="C3233" s="9">
        <v>939</v>
      </c>
      <c r="D3233" s="9">
        <v>0.63100000000000001</v>
      </c>
      <c r="E3233" s="9">
        <v>0.63</v>
      </c>
      <c r="F3233" s="9">
        <v>0.51100000000000001</v>
      </c>
      <c r="G3233" s="9">
        <v>21346.34</v>
      </c>
      <c r="H3233" s="10">
        <v>8</v>
      </c>
    </row>
    <row r="3234" spans="1:8">
      <c r="A3234" s="11" t="s">
        <v>3158</v>
      </c>
      <c r="B3234" s="12" t="s">
        <v>59</v>
      </c>
      <c r="C3234" s="12">
        <v>448</v>
      </c>
      <c r="D3234" s="12">
        <v>0.70599999999999996</v>
      </c>
      <c r="E3234" s="12">
        <v>0.70299999999999996</v>
      </c>
      <c r="F3234" s="12">
        <v>0.61</v>
      </c>
      <c r="G3234" s="12">
        <v>26012.7</v>
      </c>
      <c r="H3234" s="13">
        <v>8</v>
      </c>
    </row>
    <row r="3235" spans="1:8">
      <c r="A3235" s="8" t="s">
        <v>3159</v>
      </c>
      <c r="B3235" s="9" t="s">
        <v>22</v>
      </c>
      <c r="C3235" s="9">
        <v>197</v>
      </c>
      <c r="D3235" s="9">
        <v>0.74</v>
      </c>
      <c r="E3235" s="9">
        <v>0.746</v>
      </c>
      <c r="F3235" s="9">
        <v>0.64100000000000001</v>
      </c>
      <c r="G3235" s="9">
        <v>68161.59</v>
      </c>
      <c r="H3235" s="10">
        <v>3</v>
      </c>
    </row>
    <row r="3236" spans="1:8">
      <c r="A3236" s="11" t="s">
        <v>3160</v>
      </c>
      <c r="B3236" s="12" t="s">
        <v>29</v>
      </c>
      <c r="C3236" s="12">
        <v>652</v>
      </c>
      <c r="D3236" s="12">
        <v>0.69</v>
      </c>
      <c r="E3236" s="12">
        <v>0.73699999999999999</v>
      </c>
      <c r="F3236" s="12">
        <v>0.54800000000000004</v>
      </c>
      <c r="G3236" s="12">
        <v>28302.55</v>
      </c>
      <c r="H3236" s="13">
        <v>9</v>
      </c>
    </row>
    <row r="3237" spans="1:8">
      <c r="A3237" s="8" t="s">
        <v>3161</v>
      </c>
      <c r="B3237" s="9" t="s">
        <v>114</v>
      </c>
      <c r="C3237" s="9">
        <v>1369</v>
      </c>
      <c r="D3237" s="9">
        <v>0.64900000000000002</v>
      </c>
      <c r="E3237" s="9">
        <v>0.64700000000000002</v>
      </c>
      <c r="F3237" s="9">
        <v>0.54500000000000004</v>
      </c>
      <c r="G3237" s="9">
        <v>12571.31</v>
      </c>
      <c r="H3237" s="10">
        <v>9</v>
      </c>
    </row>
    <row r="3238" spans="1:8">
      <c r="A3238" s="11" t="s">
        <v>3162</v>
      </c>
      <c r="B3238" s="12" t="s">
        <v>14</v>
      </c>
      <c r="C3238" s="12">
        <v>444</v>
      </c>
      <c r="D3238" s="12">
        <v>0.7</v>
      </c>
      <c r="E3238" s="12">
        <v>0.70299999999999996</v>
      </c>
      <c r="F3238" s="12">
        <v>0.59099999999999997</v>
      </c>
      <c r="G3238" s="12">
        <v>29239.75</v>
      </c>
      <c r="H3238" s="13">
        <v>8</v>
      </c>
    </row>
    <row r="3239" spans="1:8">
      <c r="A3239" s="8" t="s">
        <v>3163</v>
      </c>
      <c r="B3239" s="9" t="s">
        <v>22</v>
      </c>
      <c r="C3239" s="9">
        <v>1218</v>
      </c>
      <c r="D3239" s="9">
        <v>0.70099999999999996</v>
      </c>
      <c r="E3239" s="9">
        <v>0.68500000000000005</v>
      </c>
      <c r="F3239" s="9">
        <v>0.60699999999999998</v>
      </c>
      <c r="G3239" s="9">
        <v>12781.85</v>
      </c>
      <c r="H3239" s="10">
        <v>4</v>
      </c>
    </row>
    <row r="3240" spans="1:8">
      <c r="A3240" s="11" t="s">
        <v>3164</v>
      </c>
      <c r="B3240" s="12" t="s">
        <v>29</v>
      </c>
      <c r="C3240" s="12">
        <v>119</v>
      </c>
      <c r="D3240" s="12">
        <v>0.68500000000000005</v>
      </c>
      <c r="E3240" s="12">
        <v>0.70299999999999996</v>
      </c>
      <c r="F3240" s="12">
        <v>0.56100000000000005</v>
      </c>
      <c r="G3240" s="12">
        <v>66527.17</v>
      </c>
      <c r="H3240" s="13">
        <v>6</v>
      </c>
    </row>
    <row r="3241" spans="1:8">
      <c r="A3241" s="8" t="s">
        <v>3165</v>
      </c>
      <c r="B3241" s="9" t="s">
        <v>16</v>
      </c>
      <c r="C3241" s="9">
        <v>324</v>
      </c>
      <c r="D3241" s="9">
        <v>0.69599999999999995</v>
      </c>
      <c r="E3241" s="9">
        <v>0.69399999999999995</v>
      </c>
      <c r="F3241" s="9">
        <v>0.57899999999999996</v>
      </c>
      <c r="G3241" s="9">
        <v>43501.52</v>
      </c>
      <c r="H3241" s="10">
        <v>4</v>
      </c>
    </row>
    <row r="3242" spans="1:8">
      <c r="A3242" s="11" t="s">
        <v>3166</v>
      </c>
      <c r="B3242" s="12" t="s">
        <v>14</v>
      </c>
      <c r="C3242" s="12">
        <v>268</v>
      </c>
      <c r="D3242" s="12">
        <v>0.68</v>
      </c>
      <c r="E3242" s="12">
        <v>0.69199999999999995</v>
      </c>
      <c r="F3242" s="12">
        <v>0.54800000000000004</v>
      </c>
      <c r="G3242" s="12">
        <v>38038.620000000003</v>
      </c>
      <c r="H3242" s="13">
        <v>6</v>
      </c>
    </row>
    <row r="3243" spans="1:8">
      <c r="A3243" s="8" t="s">
        <v>3167</v>
      </c>
      <c r="B3243" s="9" t="s">
        <v>14</v>
      </c>
      <c r="C3243" s="9">
        <v>211</v>
      </c>
      <c r="D3243" s="9">
        <v>0.747</v>
      </c>
      <c r="E3243" s="9">
        <v>0.73499999999999999</v>
      </c>
      <c r="F3243" s="9">
        <v>0.66600000000000004</v>
      </c>
      <c r="G3243" s="9">
        <v>50069.74</v>
      </c>
      <c r="H3243" s="10">
        <v>5</v>
      </c>
    </row>
    <row r="3244" spans="1:8">
      <c r="A3244" s="11" t="s">
        <v>3168</v>
      </c>
      <c r="B3244" s="12" t="s">
        <v>14</v>
      </c>
      <c r="C3244" s="12">
        <v>522</v>
      </c>
      <c r="D3244" s="12">
        <v>0.71</v>
      </c>
      <c r="E3244" s="12">
        <v>0.69799999999999995</v>
      </c>
      <c r="F3244" s="12">
        <v>0.61899999999999999</v>
      </c>
      <c r="G3244" s="12">
        <v>20113.240000000002</v>
      </c>
      <c r="H3244" s="13">
        <v>17</v>
      </c>
    </row>
    <row r="3245" spans="1:8">
      <c r="A3245" s="8" t="s">
        <v>3169</v>
      </c>
      <c r="B3245" s="9" t="s">
        <v>33</v>
      </c>
      <c r="C3245" s="9">
        <v>705</v>
      </c>
      <c r="D3245" s="9">
        <v>0.70099999999999996</v>
      </c>
      <c r="E3245" s="9">
        <v>0.69399999999999995</v>
      </c>
      <c r="F3245" s="9">
        <v>0.59299999999999997</v>
      </c>
      <c r="G3245" s="9">
        <v>21966.959999999999</v>
      </c>
      <c r="H3245" s="10">
        <v>13</v>
      </c>
    </row>
    <row r="3246" spans="1:8">
      <c r="A3246" s="11" t="s">
        <v>3170</v>
      </c>
      <c r="B3246" s="12" t="s">
        <v>59</v>
      </c>
      <c r="C3246" s="12">
        <v>221</v>
      </c>
      <c r="D3246" s="12">
        <v>0.7</v>
      </c>
      <c r="E3246" s="12">
        <v>0.72</v>
      </c>
      <c r="F3246" s="12">
        <v>0.56699999999999995</v>
      </c>
      <c r="G3246" s="12">
        <v>29399.46</v>
      </c>
      <c r="H3246" s="13">
        <v>2</v>
      </c>
    </row>
    <row r="3247" spans="1:8">
      <c r="A3247" s="8" t="s">
        <v>3171</v>
      </c>
      <c r="B3247" s="9" t="s">
        <v>270</v>
      </c>
      <c r="C3247" s="9">
        <v>874</v>
      </c>
      <c r="D3247" s="9">
        <v>0.624</v>
      </c>
      <c r="E3247" s="9">
        <v>0.60099999999999998</v>
      </c>
      <c r="F3247" s="9">
        <v>0.51800000000000002</v>
      </c>
      <c r="G3247" s="9">
        <v>15720.08</v>
      </c>
      <c r="H3247" s="10">
        <v>1</v>
      </c>
    </row>
    <row r="3248" spans="1:8">
      <c r="A3248" s="11" t="s">
        <v>3172</v>
      </c>
      <c r="B3248" s="12" t="s">
        <v>19</v>
      </c>
      <c r="C3248" s="12">
        <v>1388</v>
      </c>
      <c r="D3248" s="12">
        <v>0.60399999999999998</v>
      </c>
      <c r="E3248" s="12">
        <v>0.56499999999999995</v>
      </c>
      <c r="F3248" s="12">
        <v>0.48799999999999999</v>
      </c>
      <c r="G3248" s="12">
        <v>8367.2000000000007</v>
      </c>
      <c r="H3248" s="13">
        <v>5</v>
      </c>
    </row>
    <row r="3249" spans="1:8">
      <c r="A3249" s="8" t="s">
        <v>3173</v>
      </c>
      <c r="B3249" s="9" t="s">
        <v>14</v>
      </c>
      <c r="C3249" s="9">
        <v>298</v>
      </c>
      <c r="D3249" s="9">
        <v>0.72299999999999998</v>
      </c>
      <c r="E3249" s="9">
        <v>0.70599999999999996</v>
      </c>
      <c r="F3249" s="9">
        <v>0.62</v>
      </c>
      <c r="G3249" s="9">
        <v>28600.34</v>
      </c>
      <c r="H3249" s="10">
        <v>10</v>
      </c>
    </row>
    <row r="3250" spans="1:8">
      <c r="A3250" s="11" t="s">
        <v>3174</v>
      </c>
      <c r="B3250" s="12" t="s">
        <v>87</v>
      </c>
      <c r="C3250" s="12">
        <v>1766</v>
      </c>
      <c r="D3250" s="12">
        <v>0.63300000000000001</v>
      </c>
      <c r="E3250" s="12">
        <v>0.56799999999999995</v>
      </c>
      <c r="F3250" s="12">
        <v>0.59199999999999997</v>
      </c>
      <c r="G3250" s="12">
        <v>9764.5400000000009</v>
      </c>
      <c r="H3250" s="13">
        <v>2</v>
      </c>
    </row>
    <row r="3251" spans="1:8">
      <c r="A3251" s="8" t="s">
        <v>3175</v>
      </c>
      <c r="B3251" s="9" t="s">
        <v>49</v>
      </c>
      <c r="C3251" s="9">
        <v>728</v>
      </c>
      <c r="D3251" s="9">
        <v>0.58299999999999996</v>
      </c>
      <c r="E3251" s="9">
        <v>0.57299999999999995</v>
      </c>
      <c r="F3251" s="9">
        <v>0.437</v>
      </c>
      <c r="G3251" s="9">
        <v>16151.54</v>
      </c>
      <c r="H3251" s="10">
        <v>21</v>
      </c>
    </row>
    <row r="3252" spans="1:8">
      <c r="A3252" s="11" t="s">
        <v>3176</v>
      </c>
      <c r="B3252" s="12" t="s">
        <v>114</v>
      </c>
      <c r="C3252" s="12">
        <v>1016</v>
      </c>
      <c r="D3252" s="12">
        <v>0.57899999999999996</v>
      </c>
      <c r="E3252" s="12">
        <v>0.56699999999999995</v>
      </c>
      <c r="F3252" s="12">
        <v>0.47599999999999998</v>
      </c>
      <c r="G3252" s="12">
        <v>12389.41</v>
      </c>
      <c r="H3252" s="13">
        <v>18</v>
      </c>
    </row>
    <row r="3253" spans="1:8">
      <c r="A3253" s="8" t="s">
        <v>3177</v>
      </c>
      <c r="B3253" s="9" t="s">
        <v>64</v>
      </c>
      <c r="C3253" s="9">
        <v>450</v>
      </c>
      <c r="D3253" s="9">
        <v>0.64500000000000002</v>
      </c>
      <c r="E3253" s="9">
        <v>0.63700000000000001</v>
      </c>
      <c r="F3253" s="9">
        <v>0.51200000000000001</v>
      </c>
      <c r="G3253" s="9">
        <v>16311.14</v>
      </c>
      <c r="H3253" s="10">
        <v>3</v>
      </c>
    </row>
    <row r="3254" spans="1:8">
      <c r="A3254" s="11" t="s">
        <v>3178</v>
      </c>
      <c r="B3254" s="12" t="s">
        <v>29</v>
      </c>
      <c r="C3254" s="12">
        <v>476</v>
      </c>
      <c r="D3254" s="12">
        <v>0.65</v>
      </c>
      <c r="E3254" s="12">
        <v>0.65300000000000002</v>
      </c>
      <c r="F3254" s="12">
        <v>0.52</v>
      </c>
      <c r="G3254" s="12">
        <v>17994.16</v>
      </c>
      <c r="H3254" s="13">
        <v>8</v>
      </c>
    </row>
    <row r="3255" spans="1:8">
      <c r="A3255" s="8" t="s">
        <v>3179</v>
      </c>
      <c r="B3255" s="9" t="s">
        <v>10</v>
      </c>
      <c r="C3255" s="9">
        <v>596</v>
      </c>
      <c r="D3255" s="9">
        <v>0.71299999999999997</v>
      </c>
      <c r="E3255" s="9">
        <v>0.69899999999999995</v>
      </c>
      <c r="F3255" s="9">
        <v>0.64400000000000002</v>
      </c>
      <c r="G3255" s="9">
        <v>19832.89</v>
      </c>
      <c r="H3255" s="10">
        <v>3</v>
      </c>
    </row>
    <row r="3256" spans="1:8">
      <c r="A3256" s="11" t="s">
        <v>3180</v>
      </c>
      <c r="B3256" s="12" t="s">
        <v>16</v>
      </c>
      <c r="C3256" s="12">
        <v>723</v>
      </c>
      <c r="D3256" s="12">
        <v>0.65500000000000003</v>
      </c>
      <c r="E3256" s="12">
        <v>0.65800000000000003</v>
      </c>
      <c r="F3256" s="12">
        <v>0.52</v>
      </c>
      <c r="G3256" s="12">
        <v>12128.59</v>
      </c>
      <c r="H3256" s="13">
        <v>28</v>
      </c>
    </row>
    <row r="3257" spans="1:8">
      <c r="A3257" s="8" t="s">
        <v>3181</v>
      </c>
      <c r="B3257" s="9" t="s">
        <v>275</v>
      </c>
      <c r="C3257" s="9">
        <v>816</v>
      </c>
      <c r="D3257" s="9">
        <v>0.65300000000000002</v>
      </c>
      <c r="E3257" s="9">
        <v>0.65400000000000003</v>
      </c>
      <c r="F3257" s="9">
        <v>0.55300000000000005</v>
      </c>
      <c r="G3257" s="9">
        <v>16382.28</v>
      </c>
      <c r="H3257" s="10">
        <v>12</v>
      </c>
    </row>
    <row r="3258" spans="1:8">
      <c r="A3258" s="11" t="s">
        <v>2139</v>
      </c>
      <c r="B3258" s="12" t="s">
        <v>7</v>
      </c>
      <c r="C3258" s="12">
        <v>227</v>
      </c>
      <c r="D3258" s="12">
        <v>0.72</v>
      </c>
      <c r="E3258" s="12">
        <v>0.68300000000000005</v>
      </c>
      <c r="F3258" s="12">
        <v>0.63900000000000001</v>
      </c>
      <c r="G3258" s="12">
        <v>54427.24</v>
      </c>
      <c r="H3258" s="13">
        <v>0</v>
      </c>
    </row>
    <row r="3259" spans="1:8">
      <c r="A3259" s="8" t="s">
        <v>3182</v>
      </c>
      <c r="B3259" s="9" t="s">
        <v>270</v>
      </c>
      <c r="C3259" s="9">
        <v>690</v>
      </c>
      <c r="D3259" s="9">
        <v>0.66500000000000004</v>
      </c>
      <c r="E3259" s="9">
        <v>0.66100000000000003</v>
      </c>
      <c r="F3259" s="9">
        <v>0.54700000000000004</v>
      </c>
      <c r="G3259" s="9">
        <v>16304.33</v>
      </c>
      <c r="H3259" s="10">
        <v>2</v>
      </c>
    </row>
    <row r="3260" spans="1:8">
      <c r="A3260" s="11" t="s">
        <v>3183</v>
      </c>
      <c r="B3260" s="12" t="s">
        <v>49</v>
      </c>
      <c r="C3260" s="12">
        <v>871</v>
      </c>
      <c r="D3260" s="12">
        <v>0.59799999999999998</v>
      </c>
      <c r="E3260" s="12">
        <v>0.59499999999999997</v>
      </c>
      <c r="F3260" s="12">
        <v>0.47099999999999997</v>
      </c>
      <c r="G3260" s="12">
        <v>11139.12</v>
      </c>
      <c r="H3260" s="13">
        <v>1</v>
      </c>
    </row>
    <row r="3261" spans="1:8">
      <c r="A3261" s="8" t="s">
        <v>3184</v>
      </c>
      <c r="B3261" s="9" t="s">
        <v>29</v>
      </c>
      <c r="C3261" s="9">
        <v>460</v>
      </c>
      <c r="D3261" s="9">
        <v>0.67</v>
      </c>
      <c r="E3261" s="9">
        <v>0.66800000000000004</v>
      </c>
      <c r="F3261" s="9">
        <v>0.56299999999999994</v>
      </c>
      <c r="G3261" s="9">
        <v>29144.31</v>
      </c>
      <c r="H3261" s="10">
        <v>2</v>
      </c>
    </row>
    <row r="3262" spans="1:8">
      <c r="A3262" s="11" t="s">
        <v>3185</v>
      </c>
      <c r="B3262" s="12" t="s">
        <v>114</v>
      </c>
      <c r="C3262" s="12">
        <v>474</v>
      </c>
      <c r="D3262" s="12">
        <v>0.621</v>
      </c>
      <c r="E3262" s="12">
        <v>0.58099999999999996</v>
      </c>
      <c r="F3262" s="12">
        <v>0.54400000000000004</v>
      </c>
      <c r="G3262" s="12">
        <v>14095.33</v>
      </c>
      <c r="H3262" s="13">
        <v>4</v>
      </c>
    </row>
    <row r="3263" spans="1:8">
      <c r="A3263" s="8" t="s">
        <v>3186</v>
      </c>
      <c r="B3263" s="9" t="s">
        <v>87</v>
      </c>
      <c r="C3263" s="9">
        <v>1259</v>
      </c>
      <c r="D3263" s="9">
        <v>0.57999999999999996</v>
      </c>
      <c r="E3263" s="9">
        <v>0.54900000000000004</v>
      </c>
      <c r="F3263" s="9">
        <v>0.504</v>
      </c>
      <c r="G3263" s="9">
        <v>7698.45</v>
      </c>
      <c r="H3263" s="10">
        <v>2</v>
      </c>
    </row>
    <row r="3264" spans="1:8">
      <c r="A3264" s="11" t="s">
        <v>3187</v>
      </c>
      <c r="B3264" s="12" t="s">
        <v>59</v>
      </c>
      <c r="C3264" s="12">
        <v>211</v>
      </c>
      <c r="D3264" s="12">
        <v>0.75</v>
      </c>
      <c r="E3264" s="12">
        <v>0.74199999999999999</v>
      </c>
      <c r="F3264" s="12">
        <v>0.66200000000000003</v>
      </c>
      <c r="G3264" s="12">
        <v>37552.83</v>
      </c>
      <c r="H3264" s="13">
        <v>2</v>
      </c>
    </row>
    <row r="3265" spans="1:8">
      <c r="A3265" s="8" t="s">
        <v>3188</v>
      </c>
      <c r="B3265" s="9" t="s">
        <v>114</v>
      </c>
      <c r="C3265" s="9">
        <v>637</v>
      </c>
      <c r="D3265" s="9">
        <v>0.58899999999999997</v>
      </c>
      <c r="E3265" s="9">
        <v>0.57499999999999996</v>
      </c>
      <c r="F3265" s="9">
        <v>0.505</v>
      </c>
      <c r="G3265" s="9">
        <v>12613.48</v>
      </c>
      <c r="H3265" s="10">
        <v>16</v>
      </c>
    </row>
    <row r="3266" spans="1:8">
      <c r="A3266" s="11" t="s">
        <v>3189</v>
      </c>
      <c r="B3266" s="12" t="s">
        <v>64</v>
      </c>
      <c r="C3266" s="12">
        <v>395</v>
      </c>
      <c r="D3266" s="12">
        <v>0.63700000000000001</v>
      </c>
      <c r="E3266" s="12">
        <v>0.65800000000000003</v>
      </c>
      <c r="F3266" s="12">
        <v>0.49299999999999999</v>
      </c>
      <c r="G3266" s="12">
        <v>17627.349999999999</v>
      </c>
      <c r="H3266" s="13">
        <v>13</v>
      </c>
    </row>
    <row r="3267" spans="1:8">
      <c r="A3267" s="8" t="s">
        <v>3190</v>
      </c>
      <c r="B3267" s="9" t="s">
        <v>94</v>
      </c>
      <c r="C3267" s="9">
        <v>1166</v>
      </c>
      <c r="D3267" s="9">
        <v>0.51700000000000002</v>
      </c>
      <c r="E3267" s="9">
        <v>0.54800000000000004</v>
      </c>
      <c r="F3267" s="9">
        <v>0.36299999999999999</v>
      </c>
      <c r="G3267" s="9">
        <v>10469.82</v>
      </c>
      <c r="H3267" s="10">
        <v>13</v>
      </c>
    </row>
    <row r="3268" spans="1:8">
      <c r="A3268" s="11" t="s">
        <v>3191</v>
      </c>
      <c r="B3268" s="12" t="s">
        <v>49</v>
      </c>
      <c r="C3268" s="12">
        <v>1526</v>
      </c>
      <c r="D3268" s="12">
        <v>0.503</v>
      </c>
      <c r="E3268" s="12">
        <v>0.51200000000000001</v>
      </c>
      <c r="F3268" s="12">
        <v>0.32200000000000001</v>
      </c>
      <c r="G3268" s="12">
        <v>5799.6</v>
      </c>
      <c r="H3268" s="13">
        <v>2</v>
      </c>
    </row>
    <row r="3269" spans="1:8">
      <c r="A3269" s="8" t="s">
        <v>3192</v>
      </c>
      <c r="B3269" s="9" t="s">
        <v>14</v>
      </c>
      <c r="C3269" s="9">
        <v>212</v>
      </c>
      <c r="D3269" s="9">
        <v>0.753</v>
      </c>
      <c r="E3269" s="9">
        <v>0.752</v>
      </c>
      <c r="F3269" s="9">
        <v>0.67400000000000004</v>
      </c>
      <c r="G3269" s="9">
        <v>36690.69</v>
      </c>
      <c r="H3269" s="10">
        <v>8</v>
      </c>
    </row>
    <row r="3270" spans="1:8">
      <c r="A3270" s="11" t="s">
        <v>3193</v>
      </c>
      <c r="B3270" s="12" t="s">
        <v>19</v>
      </c>
      <c r="C3270" s="12">
        <v>844</v>
      </c>
      <c r="D3270" s="12">
        <v>0.56999999999999995</v>
      </c>
      <c r="E3270" s="12">
        <v>0.55000000000000004</v>
      </c>
      <c r="F3270" s="12">
        <v>0.44500000000000001</v>
      </c>
      <c r="G3270" s="12">
        <v>10044.26</v>
      </c>
      <c r="H3270" s="13">
        <v>1</v>
      </c>
    </row>
    <row r="3271" spans="1:8">
      <c r="A3271" s="8" t="s">
        <v>3194</v>
      </c>
      <c r="B3271" s="9" t="s">
        <v>275</v>
      </c>
      <c r="C3271" s="9">
        <v>152</v>
      </c>
      <c r="D3271" s="9">
        <v>0.57999999999999996</v>
      </c>
      <c r="E3271" s="9">
        <v>0.59299999999999997</v>
      </c>
      <c r="F3271" s="9">
        <v>0.41799999999999998</v>
      </c>
      <c r="G3271" s="9">
        <v>13045.53</v>
      </c>
      <c r="H3271" s="10">
        <v>15</v>
      </c>
    </row>
    <row r="3272" spans="1:8">
      <c r="A3272" s="11" t="s">
        <v>3195</v>
      </c>
      <c r="B3272" s="12" t="s">
        <v>114</v>
      </c>
      <c r="C3272" s="12">
        <v>610</v>
      </c>
      <c r="D3272" s="12">
        <v>0.55000000000000004</v>
      </c>
      <c r="E3272" s="12">
        <v>0.54</v>
      </c>
      <c r="F3272" s="12">
        <v>0.41399999999999998</v>
      </c>
      <c r="G3272" s="12">
        <v>11855.57</v>
      </c>
      <c r="H3272" s="13">
        <v>4</v>
      </c>
    </row>
    <row r="3273" spans="1:8">
      <c r="A3273" s="8" t="s">
        <v>3196</v>
      </c>
      <c r="B3273" s="9" t="s">
        <v>24</v>
      </c>
      <c r="C3273" s="9">
        <v>462</v>
      </c>
      <c r="D3273" s="9">
        <v>0.56000000000000005</v>
      </c>
      <c r="E3273" s="9">
        <v>0.56100000000000005</v>
      </c>
      <c r="F3273" s="9">
        <v>0.41499999999999998</v>
      </c>
      <c r="G3273" s="9">
        <v>8829.36</v>
      </c>
      <c r="H3273" s="10">
        <v>19</v>
      </c>
    </row>
    <row r="3274" spans="1:8">
      <c r="A3274" s="11" t="s">
        <v>3197</v>
      </c>
      <c r="B3274" s="12" t="s">
        <v>16</v>
      </c>
      <c r="C3274" s="12">
        <v>257</v>
      </c>
      <c r="D3274" s="12">
        <v>0.68</v>
      </c>
      <c r="E3274" s="12">
        <v>0.65500000000000003</v>
      </c>
      <c r="F3274" s="12">
        <v>0.59799999999999998</v>
      </c>
      <c r="G3274" s="12">
        <v>36026.019999999997</v>
      </c>
      <c r="H3274" s="13">
        <v>5</v>
      </c>
    </row>
    <row r="3275" spans="1:8">
      <c r="A3275" s="8" t="s">
        <v>3198</v>
      </c>
      <c r="B3275" s="9" t="s">
        <v>87</v>
      </c>
      <c r="C3275" s="9">
        <v>1060</v>
      </c>
      <c r="D3275" s="9">
        <v>0.64</v>
      </c>
      <c r="E3275" s="9">
        <v>0.58499999999999996</v>
      </c>
      <c r="F3275" s="9">
        <v>0.57299999999999995</v>
      </c>
      <c r="G3275" s="9">
        <v>8692.24</v>
      </c>
      <c r="H3275" s="10">
        <v>4</v>
      </c>
    </row>
    <row r="3276" spans="1:8">
      <c r="A3276" s="11" t="s">
        <v>3199</v>
      </c>
      <c r="B3276" s="12" t="s">
        <v>16</v>
      </c>
      <c r="C3276" s="12">
        <v>288</v>
      </c>
      <c r="D3276" s="12">
        <v>0.69099999999999995</v>
      </c>
      <c r="E3276" s="12">
        <v>0.68799999999999994</v>
      </c>
      <c r="F3276" s="12">
        <v>0.56599999999999995</v>
      </c>
      <c r="G3276" s="12">
        <v>18831.41</v>
      </c>
      <c r="H3276" s="13">
        <v>2</v>
      </c>
    </row>
    <row r="3277" spans="1:8">
      <c r="A3277" s="8" t="s">
        <v>3200</v>
      </c>
      <c r="B3277" s="9" t="s">
        <v>19</v>
      </c>
      <c r="C3277" s="9">
        <v>708</v>
      </c>
      <c r="D3277" s="9">
        <v>0.51</v>
      </c>
      <c r="E3277" s="9">
        <v>0.53100000000000003</v>
      </c>
      <c r="F3277" s="9">
        <v>0.36399999999999999</v>
      </c>
      <c r="G3277" s="9">
        <v>7310.35</v>
      </c>
      <c r="H3277" s="10">
        <v>2</v>
      </c>
    </row>
    <row r="3278" spans="1:8">
      <c r="A3278" s="11" t="s">
        <v>3201</v>
      </c>
      <c r="B3278" s="12" t="s">
        <v>19</v>
      </c>
      <c r="C3278" s="12">
        <v>780</v>
      </c>
      <c r="D3278" s="12">
        <v>0.55200000000000005</v>
      </c>
      <c r="E3278" s="12">
        <v>0.53</v>
      </c>
      <c r="F3278" s="12">
        <v>0.42699999999999999</v>
      </c>
      <c r="G3278" s="12">
        <v>7502.09</v>
      </c>
      <c r="H3278" s="13">
        <v>3</v>
      </c>
    </row>
    <row r="3279" spans="1:8">
      <c r="A3279" s="8" t="s">
        <v>3202</v>
      </c>
      <c r="B3279" s="9" t="s">
        <v>53</v>
      </c>
      <c r="C3279" s="9">
        <v>233</v>
      </c>
      <c r="D3279" s="9">
        <v>0.59299999999999997</v>
      </c>
      <c r="E3279" s="9">
        <v>0.61499999999999999</v>
      </c>
      <c r="F3279" s="9">
        <v>0.434</v>
      </c>
      <c r="G3279" s="9">
        <v>17173.72</v>
      </c>
      <c r="H3279" s="10">
        <v>1</v>
      </c>
    </row>
    <row r="3280" spans="1:8">
      <c r="A3280" s="11" t="s">
        <v>3203</v>
      </c>
      <c r="B3280" s="12" t="s">
        <v>7</v>
      </c>
      <c r="C3280" s="12">
        <v>1121</v>
      </c>
      <c r="D3280" s="12">
        <v>0.7</v>
      </c>
      <c r="E3280" s="12">
        <v>0.65100000000000002</v>
      </c>
      <c r="F3280" s="12">
        <v>0.64600000000000002</v>
      </c>
      <c r="G3280" s="12">
        <v>8200.44</v>
      </c>
      <c r="H3280" s="13">
        <v>3</v>
      </c>
    </row>
    <row r="3281" spans="1:8">
      <c r="A3281" s="8" t="s">
        <v>3204</v>
      </c>
      <c r="B3281" s="9" t="s">
        <v>14</v>
      </c>
      <c r="C3281" s="9">
        <v>160</v>
      </c>
      <c r="D3281" s="9">
        <v>0.76200000000000001</v>
      </c>
      <c r="E3281" s="9">
        <v>0.76100000000000001</v>
      </c>
      <c r="F3281" s="9">
        <v>0.69699999999999995</v>
      </c>
      <c r="G3281" s="9">
        <v>27375.95</v>
      </c>
      <c r="H3281" s="10">
        <v>1</v>
      </c>
    </row>
    <row r="3282" spans="1:8">
      <c r="A3282" s="11" t="s">
        <v>2139</v>
      </c>
      <c r="B3282" s="12" t="s">
        <v>14</v>
      </c>
      <c r="C3282" s="12">
        <v>221</v>
      </c>
      <c r="D3282" s="12">
        <v>0.68700000000000006</v>
      </c>
      <c r="E3282" s="12">
        <v>0.67400000000000004</v>
      </c>
      <c r="F3282" s="12">
        <v>0.59699999999999998</v>
      </c>
      <c r="G3282" s="12">
        <v>17189.3</v>
      </c>
      <c r="H3282" s="13">
        <v>5</v>
      </c>
    </row>
    <row r="3283" spans="1:8">
      <c r="A3283" s="8" t="s">
        <v>2379</v>
      </c>
      <c r="B3283" s="9" t="s">
        <v>114</v>
      </c>
      <c r="C3283" s="9">
        <v>548</v>
      </c>
      <c r="D3283" s="9">
        <v>0.57899999999999996</v>
      </c>
      <c r="E3283" s="9">
        <v>0.57899999999999996</v>
      </c>
      <c r="F3283" s="9">
        <v>0.434</v>
      </c>
      <c r="G3283" s="9">
        <v>9784.32</v>
      </c>
      <c r="H3283" s="10">
        <v>1</v>
      </c>
    </row>
    <row r="3284" spans="1:8">
      <c r="A3284" s="11" t="s">
        <v>3205</v>
      </c>
      <c r="B3284" s="12" t="s">
        <v>19</v>
      </c>
      <c r="C3284" s="12">
        <v>820</v>
      </c>
      <c r="D3284" s="12">
        <v>0.60299999999999998</v>
      </c>
      <c r="E3284" s="12">
        <v>0.56399999999999995</v>
      </c>
      <c r="F3284" s="12">
        <v>0.51400000000000001</v>
      </c>
      <c r="G3284" s="12">
        <v>6978.9</v>
      </c>
      <c r="H3284" s="13">
        <v>13</v>
      </c>
    </row>
    <row r="3285" spans="1:8">
      <c r="A3285" s="8" t="s">
        <v>3206</v>
      </c>
      <c r="B3285" s="9" t="s">
        <v>16</v>
      </c>
      <c r="C3285" s="9">
        <v>569</v>
      </c>
      <c r="D3285" s="9">
        <v>0.68</v>
      </c>
      <c r="E3285" s="9">
        <v>0.66300000000000003</v>
      </c>
      <c r="F3285" s="9">
        <v>0.56699999999999995</v>
      </c>
      <c r="G3285" s="9">
        <v>11752.52</v>
      </c>
      <c r="H3285" s="10">
        <v>9</v>
      </c>
    </row>
    <row r="3286" spans="1:8">
      <c r="A3286" s="11" t="s">
        <v>3207</v>
      </c>
      <c r="B3286" s="12" t="s">
        <v>14</v>
      </c>
      <c r="C3286" s="12">
        <v>48</v>
      </c>
      <c r="D3286" s="12">
        <v>0.65200000000000002</v>
      </c>
      <c r="E3286" s="12">
        <v>0.65900000000000003</v>
      </c>
      <c r="F3286" s="12">
        <v>0.496</v>
      </c>
      <c r="G3286" s="12">
        <v>52535.08</v>
      </c>
      <c r="H3286" s="13">
        <v>0</v>
      </c>
    </row>
    <row r="3287" spans="1:8">
      <c r="A3287" s="8" t="s">
        <v>3208</v>
      </c>
      <c r="B3287" s="9" t="s">
        <v>29</v>
      </c>
      <c r="C3287" s="9">
        <v>257</v>
      </c>
      <c r="D3287" s="9">
        <v>0.69099999999999995</v>
      </c>
      <c r="E3287" s="9">
        <v>0.69</v>
      </c>
      <c r="F3287" s="9">
        <v>0.58199999999999996</v>
      </c>
      <c r="G3287" s="9">
        <v>19561.72</v>
      </c>
      <c r="H3287" s="10">
        <v>6</v>
      </c>
    </row>
    <row r="3288" spans="1:8">
      <c r="A3288" s="11" t="s">
        <v>3209</v>
      </c>
      <c r="B3288" s="12" t="s">
        <v>7</v>
      </c>
      <c r="C3288" s="12">
        <v>274</v>
      </c>
      <c r="D3288" s="12">
        <v>0.74</v>
      </c>
      <c r="E3288" s="12">
        <v>0.71799999999999997</v>
      </c>
      <c r="F3288" s="12">
        <v>0.68300000000000005</v>
      </c>
      <c r="G3288" s="12">
        <v>20317.669999999998</v>
      </c>
      <c r="H3288" s="13">
        <v>3</v>
      </c>
    </row>
    <row r="3289" spans="1:8">
      <c r="A3289" s="8" t="s">
        <v>3210</v>
      </c>
      <c r="B3289" s="9" t="s">
        <v>94</v>
      </c>
      <c r="C3289" s="9">
        <v>463</v>
      </c>
      <c r="D3289" s="9">
        <v>0.504</v>
      </c>
      <c r="E3289" s="9">
        <v>0.50600000000000001</v>
      </c>
      <c r="F3289" s="9">
        <v>0.36899999999999999</v>
      </c>
      <c r="G3289" s="9">
        <v>6599.27</v>
      </c>
      <c r="H3289" s="10">
        <v>28</v>
      </c>
    </row>
    <row r="3290" spans="1:8">
      <c r="A3290" s="11" t="s">
        <v>3211</v>
      </c>
      <c r="B3290" s="12" t="s">
        <v>14</v>
      </c>
      <c r="C3290" s="12">
        <v>99</v>
      </c>
      <c r="D3290" s="12">
        <v>0.68200000000000005</v>
      </c>
      <c r="E3290" s="12">
        <v>0.69</v>
      </c>
      <c r="F3290" s="12">
        <v>0.54900000000000004</v>
      </c>
      <c r="G3290" s="12">
        <v>23523.94</v>
      </c>
      <c r="H3290" s="13">
        <v>11</v>
      </c>
    </row>
    <row r="3291" spans="1:8">
      <c r="A3291" s="8" t="s">
        <v>3212</v>
      </c>
      <c r="B3291" s="9" t="s">
        <v>16</v>
      </c>
      <c r="C3291" s="9">
        <v>290</v>
      </c>
      <c r="D3291" s="9">
        <v>0.67</v>
      </c>
      <c r="E3291" s="9">
        <v>0.64500000000000002</v>
      </c>
      <c r="F3291" s="9">
        <v>0.55000000000000004</v>
      </c>
      <c r="G3291" s="9">
        <v>15735.92</v>
      </c>
      <c r="H3291" s="10">
        <v>9</v>
      </c>
    </row>
    <row r="3292" spans="1:8">
      <c r="A3292" s="11" t="s">
        <v>3213</v>
      </c>
      <c r="B3292" s="12" t="s">
        <v>94</v>
      </c>
      <c r="C3292" s="12">
        <v>664</v>
      </c>
      <c r="D3292" s="12">
        <v>0.56999999999999995</v>
      </c>
      <c r="E3292" s="12">
        <v>0.56599999999999995</v>
      </c>
      <c r="F3292" s="12">
        <v>0.42399999999999999</v>
      </c>
      <c r="G3292" s="12">
        <v>8147.72</v>
      </c>
      <c r="H3292" s="13">
        <v>29</v>
      </c>
    </row>
    <row r="3293" spans="1:8">
      <c r="A3293" s="8" t="s">
        <v>3214</v>
      </c>
      <c r="B3293" s="9" t="s">
        <v>87</v>
      </c>
      <c r="C3293" s="9">
        <v>774</v>
      </c>
      <c r="D3293" s="9">
        <v>0.55000000000000004</v>
      </c>
      <c r="E3293" s="9">
        <v>0.47899999999999998</v>
      </c>
      <c r="F3293" s="9">
        <v>0.48</v>
      </c>
      <c r="G3293" s="9">
        <v>5812.29</v>
      </c>
      <c r="H3293" s="10">
        <v>30</v>
      </c>
    </row>
    <row r="3294" spans="1:8">
      <c r="A3294" s="11" t="s">
        <v>3215</v>
      </c>
      <c r="B3294" s="12" t="s">
        <v>19</v>
      </c>
      <c r="C3294" s="12">
        <v>358</v>
      </c>
      <c r="D3294" s="12">
        <v>0.55000000000000004</v>
      </c>
      <c r="E3294" s="12">
        <v>0.52900000000000003</v>
      </c>
      <c r="F3294" s="12">
        <v>0.41899999999999998</v>
      </c>
      <c r="G3294" s="12">
        <v>8019.46</v>
      </c>
      <c r="H3294" s="13">
        <v>2</v>
      </c>
    </row>
    <row r="3295" spans="1:8">
      <c r="A3295" s="8" t="s">
        <v>3216</v>
      </c>
      <c r="B3295" s="9" t="s">
        <v>7</v>
      </c>
      <c r="C3295" s="9">
        <v>208</v>
      </c>
      <c r="D3295" s="9">
        <v>0.74099999999999999</v>
      </c>
      <c r="E3295" s="9">
        <v>0.70099999999999996</v>
      </c>
      <c r="F3295" s="9">
        <v>0.71</v>
      </c>
      <c r="G3295" s="9">
        <v>35767.379999999997</v>
      </c>
      <c r="H3295" s="10">
        <v>1</v>
      </c>
    </row>
    <row r="3296" spans="1:8">
      <c r="A3296" s="11" t="s">
        <v>3217</v>
      </c>
      <c r="B3296" s="12" t="s">
        <v>275</v>
      </c>
      <c r="C3296" s="12">
        <v>289</v>
      </c>
      <c r="D3296" s="12">
        <v>0.58899999999999997</v>
      </c>
      <c r="E3296" s="12">
        <v>0.60299999999999998</v>
      </c>
      <c r="F3296" s="12">
        <v>0.439</v>
      </c>
      <c r="G3296" s="12">
        <v>16704.34</v>
      </c>
      <c r="H3296" s="13">
        <v>13</v>
      </c>
    </row>
    <row r="3297" spans="1:8">
      <c r="A3297" s="8" t="s">
        <v>3218</v>
      </c>
      <c r="B3297" s="9" t="s">
        <v>59</v>
      </c>
      <c r="C3297" s="9">
        <v>340</v>
      </c>
      <c r="D3297" s="9">
        <v>0.74199999999999999</v>
      </c>
      <c r="E3297" s="9">
        <v>0.73899999999999999</v>
      </c>
      <c r="F3297" s="9">
        <v>0.63600000000000001</v>
      </c>
      <c r="G3297" s="9">
        <v>20143.89</v>
      </c>
      <c r="H3297" s="10">
        <v>9</v>
      </c>
    </row>
    <row r="3298" spans="1:8">
      <c r="A3298" s="11" t="s">
        <v>3219</v>
      </c>
      <c r="B3298" s="12" t="s">
        <v>49</v>
      </c>
      <c r="C3298" s="12">
        <v>918</v>
      </c>
      <c r="D3298" s="12">
        <v>0.53900000000000003</v>
      </c>
      <c r="E3298" s="12">
        <v>0.52900000000000003</v>
      </c>
      <c r="F3298" s="12">
        <v>0.39300000000000002</v>
      </c>
      <c r="G3298" s="12">
        <v>6736.9</v>
      </c>
      <c r="H3298" s="13">
        <v>0</v>
      </c>
    </row>
    <row r="3299" spans="1:8">
      <c r="A3299" s="8" t="s">
        <v>3220</v>
      </c>
      <c r="B3299" s="9" t="s">
        <v>87</v>
      </c>
      <c r="C3299" s="9">
        <v>607</v>
      </c>
      <c r="D3299" s="9">
        <v>0.54500000000000004</v>
      </c>
      <c r="E3299" s="9">
        <v>0.48499999999999999</v>
      </c>
      <c r="F3299" s="9">
        <v>0.45100000000000001</v>
      </c>
      <c r="G3299" s="9">
        <v>7246.48</v>
      </c>
      <c r="H3299" s="10">
        <v>2</v>
      </c>
    </row>
    <row r="3300" spans="1:8">
      <c r="A3300" s="11" t="s">
        <v>3221</v>
      </c>
      <c r="B3300" s="12" t="s">
        <v>14</v>
      </c>
      <c r="C3300" s="12">
        <v>72</v>
      </c>
      <c r="D3300" s="12">
        <v>0.74099999999999999</v>
      </c>
      <c r="E3300" s="12">
        <v>0.79400000000000004</v>
      </c>
      <c r="F3300" s="12">
        <v>0.60199999999999998</v>
      </c>
      <c r="G3300" s="12">
        <v>41033.47</v>
      </c>
      <c r="H3300" s="13">
        <v>1</v>
      </c>
    </row>
    <row r="3301" spans="1:8">
      <c r="A3301" s="8" t="s">
        <v>3222</v>
      </c>
      <c r="B3301" s="9" t="s">
        <v>7</v>
      </c>
      <c r="C3301" s="9">
        <v>109</v>
      </c>
      <c r="D3301" s="9">
        <v>0.67700000000000005</v>
      </c>
      <c r="E3301" s="9">
        <v>0.65</v>
      </c>
      <c r="F3301" s="9">
        <v>0.59099999999999997</v>
      </c>
      <c r="G3301" s="9">
        <v>26501.1</v>
      </c>
      <c r="H3301" s="10">
        <v>1</v>
      </c>
    </row>
    <row r="3302" spans="1:8">
      <c r="A3302" s="11" t="s">
        <v>3223</v>
      </c>
      <c r="B3302" s="12" t="s">
        <v>59</v>
      </c>
      <c r="C3302" s="12">
        <v>154</v>
      </c>
      <c r="D3302" s="12">
        <v>0.73</v>
      </c>
      <c r="E3302" s="12">
        <v>0.74099999999999999</v>
      </c>
      <c r="F3302" s="12">
        <v>0.65</v>
      </c>
      <c r="G3302" s="12">
        <v>23976.02</v>
      </c>
      <c r="H3302" s="13">
        <v>3</v>
      </c>
    </row>
    <row r="3303" spans="1:8">
      <c r="A3303" s="8" t="s">
        <v>3224</v>
      </c>
      <c r="B3303" s="9" t="s">
        <v>14</v>
      </c>
      <c r="C3303" s="9">
        <v>85</v>
      </c>
      <c r="D3303" s="9">
        <v>0.69</v>
      </c>
      <c r="E3303" s="9">
        <v>0.68799999999999994</v>
      </c>
      <c r="F3303" s="9">
        <v>0.58399999999999996</v>
      </c>
      <c r="G3303" s="9">
        <v>22963.13</v>
      </c>
      <c r="H3303" s="10">
        <v>5</v>
      </c>
    </row>
    <row r="3304" spans="1:8">
      <c r="A3304" s="11" t="s">
        <v>3225</v>
      </c>
      <c r="B3304" s="12" t="s">
        <v>111</v>
      </c>
      <c r="C3304" s="12">
        <v>493</v>
      </c>
      <c r="D3304" s="12">
        <v>0.65</v>
      </c>
      <c r="E3304" s="12">
        <v>0.63600000000000001</v>
      </c>
      <c r="F3304" s="12">
        <v>0.52300000000000002</v>
      </c>
      <c r="G3304" s="12">
        <v>13306.15</v>
      </c>
      <c r="H3304" s="13">
        <v>9</v>
      </c>
    </row>
    <row r="3305" spans="1:8">
      <c r="A3305" s="8" t="s">
        <v>3226</v>
      </c>
      <c r="B3305" s="9" t="s">
        <v>59</v>
      </c>
      <c r="C3305" s="9">
        <v>127</v>
      </c>
      <c r="D3305" s="9">
        <v>0.78</v>
      </c>
      <c r="E3305" s="9">
        <v>0.76600000000000001</v>
      </c>
      <c r="F3305" s="9">
        <v>0.70199999999999996</v>
      </c>
      <c r="G3305" s="9">
        <v>38112.97</v>
      </c>
      <c r="H3305" s="10">
        <v>1</v>
      </c>
    </row>
    <row r="3306" spans="1:8">
      <c r="A3306" s="11" t="s">
        <v>3227</v>
      </c>
      <c r="B3306" s="12" t="s">
        <v>270</v>
      </c>
      <c r="C3306" s="12">
        <v>410</v>
      </c>
      <c r="D3306" s="12">
        <v>0.65500000000000003</v>
      </c>
      <c r="E3306" s="12">
        <v>0.61399999999999999</v>
      </c>
      <c r="F3306" s="12">
        <v>0.58699999999999997</v>
      </c>
      <c r="G3306" s="12">
        <v>18387.38</v>
      </c>
      <c r="H3306" s="13">
        <v>0</v>
      </c>
    </row>
    <row r="3307" spans="1:8">
      <c r="A3307" s="8" t="s">
        <v>3228</v>
      </c>
      <c r="B3307" s="9" t="s">
        <v>16</v>
      </c>
      <c r="C3307" s="9">
        <v>450</v>
      </c>
      <c r="D3307" s="9">
        <v>0.63300000000000001</v>
      </c>
      <c r="E3307" s="9">
        <v>0.61399999999999999</v>
      </c>
      <c r="F3307" s="9">
        <v>0.499</v>
      </c>
      <c r="G3307" s="9">
        <v>9436.77</v>
      </c>
      <c r="H3307" s="10">
        <v>14</v>
      </c>
    </row>
    <row r="3308" spans="1:8">
      <c r="A3308" s="11" t="s">
        <v>3229</v>
      </c>
      <c r="B3308" s="12" t="s">
        <v>14</v>
      </c>
      <c r="C3308" s="12">
        <v>96</v>
      </c>
      <c r="D3308" s="12">
        <v>0.70299999999999996</v>
      </c>
      <c r="E3308" s="12">
        <v>0.747</v>
      </c>
      <c r="F3308" s="12">
        <v>0.56000000000000005</v>
      </c>
      <c r="G3308" s="12">
        <v>30115.98</v>
      </c>
      <c r="H3308" s="13">
        <v>7</v>
      </c>
    </row>
    <row r="3309" spans="1:8">
      <c r="A3309" s="8" t="s">
        <v>3230</v>
      </c>
      <c r="B3309" s="9" t="s">
        <v>7</v>
      </c>
      <c r="C3309" s="9">
        <v>231</v>
      </c>
      <c r="D3309" s="9">
        <v>0.72</v>
      </c>
      <c r="E3309" s="9">
        <v>0.70399999999999996</v>
      </c>
      <c r="F3309" s="9">
        <v>0.64800000000000002</v>
      </c>
      <c r="G3309" s="9">
        <v>22589.03</v>
      </c>
      <c r="H3309" s="10">
        <v>2</v>
      </c>
    </row>
    <row r="3310" spans="1:8">
      <c r="A3310" s="11" t="s">
        <v>3231</v>
      </c>
      <c r="B3310" s="12" t="s">
        <v>14</v>
      </c>
      <c r="C3310" s="12">
        <v>185</v>
      </c>
      <c r="D3310" s="12">
        <v>0.73699999999999999</v>
      </c>
      <c r="E3310" s="12">
        <v>0.73899999999999999</v>
      </c>
      <c r="F3310" s="12">
        <v>0.63600000000000001</v>
      </c>
      <c r="G3310" s="12">
        <v>23202.35</v>
      </c>
      <c r="H3310" s="13">
        <v>7</v>
      </c>
    </row>
    <row r="3311" spans="1:8">
      <c r="A3311" s="8" t="s">
        <v>3232</v>
      </c>
      <c r="B3311" s="9" t="s">
        <v>31</v>
      </c>
      <c r="C3311" s="9">
        <v>543</v>
      </c>
      <c r="D3311" s="9">
        <v>0.60399999999999998</v>
      </c>
      <c r="E3311" s="9">
        <v>0.52500000000000002</v>
      </c>
      <c r="F3311" s="9">
        <v>0.54200000000000004</v>
      </c>
      <c r="G3311" s="9">
        <v>6187.36</v>
      </c>
      <c r="H3311" s="10">
        <v>16</v>
      </c>
    </row>
    <row r="3312" spans="1:8">
      <c r="A3312" s="11" t="s">
        <v>3233</v>
      </c>
      <c r="B3312" s="12" t="s">
        <v>7</v>
      </c>
      <c r="C3312" s="12">
        <v>199</v>
      </c>
      <c r="D3312" s="12">
        <v>0.71099999999999997</v>
      </c>
      <c r="E3312" s="12">
        <v>0.68799999999999994</v>
      </c>
      <c r="F3312" s="12">
        <v>0.64200000000000002</v>
      </c>
      <c r="G3312" s="12">
        <v>24406.16</v>
      </c>
      <c r="H3312" s="13">
        <v>1</v>
      </c>
    </row>
    <row r="3313" spans="1:8">
      <c r="A3313" s="8" t="s">
        <v>3234</v>
      </c>
      <c r="B3313" s="9" t="s">
        <v>72</v>
      </c>
      <c r="C3313" s="9">
        <v>641</v>
      </c>
      <c r="D3313" s="9">
        <v>0.61799999999999999</v>
      </c>
      <c r="E3313" s="9">
        <v>0.59899999999999998</v>
      </c>
      <c r="F3313" s="9">
        <v>0.51300000000000001</v>
      </c>
      <c r="G3313" s="9">
        <v>8327.81</v>
      </c>
      <c r="H3313" s="10">
        <v>4</v>
      </c>
    </row>
    <row r="3314" spans="1:8">
      <c r="A3314" s="11" t="s">
        <v>3235</v>
      </c>
      <c r="B3314" s="12" t="s">
        <v>114</v>
      </c>
      <c r="C3314" s="12">
        <v>239</v>
      </c>
      <c r="D3314" s="12">
        <v>0.60899999999999999</v>
      </c>
      <c r="E3314" s="12">
        <v>0.56499999999999995</v>
      </c>
      <c r="F3314" s="12">
        <v>0.54100000000000004</v>
      </c>
      <c r="G3314" s="12">
        <v>11753.58</v>
      </c>
      <c r="H3314" s="13">
        <v>0</v>
      </c>
    </row>
    <row r="3315" spans="1:8">
      <c r="A3315" s="8" t="s">
        <v>3236</v>
      </c>
      <c r="B3315" s="9" t="s">
        <v>14</v>
      </c>
      <c r="C3315" s="9">
        <v>152</v>
      </c>
      <c r="D3315" s="9">
        <v>0.66200000000000003</v>
      </c>
      <c r="E3315" s="9">
        <v>0.67700000000000005</v>
      </c>
      <c r="F3315" s="9">
        <v>0.52800000000000002</v>
      </c>
      <c r="G3315" s="9">
        <v>19941.21</v>
      </c>
      <c r="H3315" s="10">
        <v>7</v>
      </c>
    </row>
    <row r="3316" spans="1:8">
      <c r="A3316" s="11" t="s">
        <v>3237</v>
      </c>
      <c r="B3316" s="12" t="s">
        <v>14</v>
      </c>
      <c r="C3316" s="12">
        <v>91</v>
      </c>
      <c r="D3316" s="12">
        <v>0.71</v>
      </c>
      <c r="E3316" s="12">
        <v>0.68899999999999995</v>
      </c>
      <c r="F3316" s="12">
        <v>0.626</v>
      </c>
      <c r="G3316" s="12">
        <v>31661.360000000001</v>
      </c>
      <c r="H3316" s="13">
        <v>4</v>
      </c>
    </row>
    <row r="3317" spans="1:8">
      <c r="A3317" s="8" t="s">
        <v>3238</v>
      </c>
      <c r="B3317" s="9" t="s">
        <v>7</v>
      </c>
      <c r="C3317" s="9">
        <v>149</v>
      </c>
      <c r="D3317" s="9">
        <v>0.70599999999999996</v>
      </c>
      <c r="E3317" s="9">
        <v>0.68500000000000005</v>
      </c>
      <c r="F3317" s="9">
        <v>0.63200000000000001</v>
      </c>
      <c r="G3317" s="9">
        <v>14222.23</v>
      </c>
      <c r="H3317" s="10">
        <v>5</v>
      </c>
    </row>
    <row r="3318" spans="1:8">
      <c r="A3318" s="11" t="s">
        <v>3239</v>
      </c>
      <c r="B3318" s="12" t="s">
        <v>59</v>
      </c>
      <c r="C3318" s="12">
        <v>110</v>
      </c>
      <c r="D3318" s="12">
        <v>0.71</v>
      </c>
      <c r="E3318" s="12">
        <v>0.70199999999999996</v>
      </c>
      <c r="F3318" s="12">
        <v>0.624</v>
      </c>
      <c r="G3318" s="12">
        <v>19390.38</v>
      </c>
      <c r="H3318" s="13">
        <v>7</v>
      </c>
    </row>
    <row r="3319" spans="1:8">
      <c r="A3319" s="8" t="s">
        <v>3240</v>
      </c>
      <c r="B3319" s="9" t="s">
        <v>14</v>
      </c>
      <c r="C3319" s="9">
        <v>52</v>
      </c>
      <c r="D3319" s="9">
        <v>0.71499999999999997</v>
      </c>
      <c r="E3319" s="9">
        <v>0.745</v>
      </c>
      <c r="F3319" s="9">
        <v>0.56299999999999994</v>
      </c>
      <c r="G3319" s="9">
        <v>21841.599999999999</v>
      </c>
      <c r="H3319" s="10">
        <v>1</v>
      </c>
    </row>
    <row r="3320" spans="1:8">
      <c r="A3320" s="11" t="s">
        <v>3241</v>
      </c>
      <c r="B3320" s="12" t="s">
        <v>14</v>
      </c>
      <c r="C3320" s="12">
        <v>61</v>
      </c>
      <c r="D3320" s="12">
        <v>0.75700000000000001</v>
      </c>
      <c r="E3320" s="12">
        <v>0.77500000000000002</v>
      </c>
      <c r="F3320" s="12">
        <v>0.67</v>
      </c>
      <c r="G3320" s="12">
        <v>26180.85</v>
      </c>
      <c r="H3320" s="13">
        <v>3</v>
      </c>
    </row>
    <row r="3321" spans="1:8">
      <c r="A3321" s="8" t="s">
        <v>3242</v>
      </c>
      <c r="B3321" s="9" t="s">
        <v>16</v>
      </c>
      <c r="C3321" s="9">
        <v>257</v>
      </c>
      <c r="D3321" s="9">
        <v>0.626</v>
      </c>
      <c r="E3321" s="9">
        <v>0.61299999999999999</v>
      </c>
      <c r="F3321" s="9">
        <v>0.49299999999999999</v>
      </c>
      <c r="G3321" s="9">
        <v>8565.33</v>
      </c>
      <c r="H3321" s="10">
        <v>7</v>
      </c>
    </row>
    <row r="3322" spans="1:8">
      <c r="A3322" s="11" t="s">
        <v>3243</v>
      </c>
      <c r="B3322" s="12" t="s">
        <v>118</v>
      </c>
      <c r="C3322" s="12">
        <v>546</v>
      </c>
      <c r="D3322" s="12">
        <v>0.56999999999999995</v>
      </c>
      <c r="E3322" s="12">
        <v>0.58599999999999997</v>
      </c>
      <c r="F3322" s="12">
        <v>0.434</v>
      </c>
      <c r="G3322" s="12">
        <v>8490.7900000000009</v>
      </c>
      <c r="H3322" s="13">
        <v>2</v>
      </c>
    </row>
    <row r="3323" spans="1:8">
      <c r="A3323" s="8" t="s">
        <v>3244</v>
      </c>
      <c r="B3323" s="9" t="s">
        <v>24</v>
      </c>
      <c r="C3323" s="9">
        <v>355</v>
      </c>
      <c r="D3323" s="9">
        <v>0.61799999999999999</v>
      </c>
      <c r="E3323" s="9">
        <v>0.59799999999999998</v>
      </c>
      <c r="F3323" s="9">
        <v>0.51300000000000001</v>
      </c>
      <c r="G3323" s="9">
        <v>6941.83</v>
      </c>
      <c r="H3323" s="10">
        <v>17</v>
      </c>
    </row>
    <row r="3324" spans="1:8">
      <c r="A3324" s="11" t="s">
        <v>3245</v>
      </c>
      <c r="B3324" s="12" t="s">
        <v>7</v>
      </c>
      <c r="C3324" s="12">
        <v>226</v>
      </c>
      <c r="D3324" s="12">
        <v>0.71299999999999997</v>
      </c>
      <c r="E3324" s="12">
        <v>0.70099999999999996</v>
      </c>
      <c r="F3324" s="12">
        <v>0.63600000000000001</v>
      </c>
      <c r="G3324" s="12">
        <v>17638.77</v>
      </c>
      <c r="H3324" s="13">
        <v>0</v>
      </c>
    </row>
    <row r="3325" spans="1:8">
      <c r="A3325" s="8" t="s">
        <v>3246</v>
      </c>
      <c r="B3325" s="9" t="s">
        <v>87</v>
      </c>
      <c r="C3325" s="9">
        <v>491</v>
      </c>
      <c r="D3325" s="9">
        <v>0.61399999999999999</v>
      </c>
      <c r="E3325" s="9">
        <v>0.57799999999999996</v>
      </c>
      <c r="F3325" s="9">
        <v>0.53600000000000003</v>
      </c>
      <c r="G3325" s="9">
        <v>7352.96</v>
      </c>
      <c r="H3325" s="10">
        <v>1</v>
      </c>
    </row>
    <row r="3326" spans="1:8">
      <c r="A3326" s="11" t="s">
        <v>3247</v>
      </c>
      <c r="B3326" s="12" t="s">
        <v>14</v>
      </c>
      <c r="C3326" s="12">
        <v>44</v>
      </c>
      <c r="D3326" s="12">
        <v>0.75</v>
      </c>
      <c r="E3326" s="12">
        <v>0.73799999999999999</v>
      </c>
      <c r="F3326" s="12">
        <v>0.66800000000000004</v>
      </c>
      <c r="G3326" s="12">
        <v>22775.25</v>
      </c>
      <c r="H3326" s="13">
        <v>5</v>
      </c>
    </row>
    <row r="3327" spans="1:8">
      <c r="A3327" s="8" t="s">
        <v>3248</v>
      </c>
      <c r="B3327" s="9" t="s">
        <v>87</v>
      </c>
      <c r="C3327" s="9">
        <v>672</v>
      </c>
      <c r="D3327" s="9">
        <v>0.622</v>
      </c>
      <c r="E3327" s="9">
        <v>0.54600000000000004</v>
      </c>
      <c r="F3327" s="9">
        <v>0.58199999999999996</v>
      </c>
      <c r="G3327" s="9">
        <v>5764.28</v>
      </c>
      <c r="H3327" s="10">
        <v>18</v>
      </c>
    </row>
    <row r="3328" spans="1:8">
      <c r="A3328" s="11" t="s">
        <v>3249</v>
      </c>
      <c r="B3328" s="12" t="s">
        <v>118</v>
      </c>
      <c r="C3328" s="12">
        <v>510</v>
      </c>
      <c r="D3328" s="12">
        <v>0.60699999999999998</v>
      </c>
      <c r="E3328" s="12">
        <v>0.57399999999999995</v>
      </c>
      <c r="F3328" s="12">
        <v>0.52700000000000002</v>
      </c>
      <c r="G3328" s="12">
        <v>7553.71</v>
      </c>
      <c r="H3328" s="13">
        <v>6</v>
      </c>
    </row>
    <row r="3329" spans="1:8">
      <c r="A3329" s="8" t="s">
        <v>3250</v>
      </c>
      <c r="B3329" s="9" t="s">
        <v>14</v>
      </c>
      <c r="C3329" s="9">
        <v>9</v>
      </c>
      <c r="D3329" s="9">
        <v>0.622</v>
      </c>
      <c r="E3329" s="9">
        <v>0.63900000000000001</v>
      </c>
      <c r="F3329" s="9">
        <v>0.48199999999999998</v>
      </c>
      <c r="G3329" s="9">
        <v>15207.34</v>
      </c>
      <c r="H3329" s="10">
        <v>5</v>
      </c>
    </row>
    <row r="3330" spans="1:8">
      <c r="A3330" s="11" t="s">
        <v>3251</v>
      </c>
      <c r="B3330" s="12" t="s">
        <v>275</v>
      </c>
      <c r="C3330" s="12">
        <v>349</v>
      </c>
      <c r="D3330" s="12">
        <v>0.58799999999999997</v>
      </c>
      <c r="E3330" s="12">
        <v>0.57799999999999996</v>
      </c>
      <c r="F3330" s="12">
        <v>0.45600000000000002</v>
      </c>
      <c r="G3330" s="12">
        <v>12134.14</v>
      </c>
      <c r="H3330" s="13">
        <v>1</v>
      </c>
    </row>
    <row r="3331" spans="1:8">
      <c r="A3331" s="8" t="s">
        <v>3252</v>
      </c>
      <c r="B3331" s="9" t="s">
        <v>16</v>
      </c>
      <c r="C3331" s="9">
        <v>256</v>
      </c>
      <c r="D3331" s="9">
        <v>0.66500000000000004</v>
      </c>
      <c r="E3331" s="9">
        <v>0.66300000000000003</v>
      </c>
      <c r="F3331" s="9">
        <v>0.54</v>
      </c>
      <c r="G3331" s="9">
        <v>11609.55</v>
      </c>
      <c r="H3331" s="10">
        <v>1</v>
      </c>
    </row>
    <row r="3332" spans="1:8">
      <c r="A3332" s="11" t="s">
        <v>3253</v>
      </c>
      <c r="B3332" s="12" t="s">
        <v>64</v>
      </c>
      <c r="C3332" s="12">
        <v>311</v>
      </c>
      <c r="D3332" s="12">
        <v>0.66900000000000004</v>
      </c>
      <c r="E3332" s="12">
        <v>0.63100000000000001</v>
      </c>
      <c r="F3332" s="12">
        <v>0.60499999999999998</v>
      </c>
      <c r="G3332" s="12">
        <v>10517.49</v>
      </c>
      <c r="H3332" s="13">
        <v>5</v>
      </c>
    </row>
    <row r="3333" spans="1:8">
      <c r="A3333" s="8" t="s">
        <v>3254</v>
      </c>
      <c r="B3333" s="9" t="s">
        <v>14</v>
      </c>
      <c r="C3333" s="9">
        <v>44</v>
      </c>
      <c r="D3333" s="9">
        <v>0.65200000000000002</v>
      </c>
      <c r="E3333" s="9">
        <v>0.68600000000000005</v>
      </c>
      <c r="F3333" s="9">
        <v>0.51100000000000001</v>
      </c>
      <c r="G3333" s="9">
        <v>17894.79</v>
      </c>
      <c r="H3333" s="10">
        <v>3</v>
      </c>
    </row>
    <row r="3334" spans="1:8">
      <c r="A3334" s="11" t="s">
        <v>3255</v>
      </c>
      <c r="B3334" s="12" t="s">
        <v>7</v>
      </c>
      <c r="C3334" s="12">
        <v>201</v>
      </c>
      <c r="D3334" s="12">
        <v>0.69</v>
      </c>
      <c r="E3334" s="12">
        <v>0.66700000000000004</v>
      </c>
      <c r="F3334" s="12">
        <v>0.61899999999999999</v>
      </c>
      <c r="G3334" s="12">
        <v>18464.939999999999</v>
      </c>
      <c r="H3334" s="13">
        <v>6</v>
      </c>
    </row>
    <row r="3335" spans="1:8">
      <c r="A3335" s="8" t="s">
        <v>3256</v>
      </c>
      <c r="B3335" s="9" t="s">
        <v>82</v>
      </c>
      <c r="C3335" s="9">
        <v>517</v>
      </c>
      <c r="D3335" s="9">
        <v>0.59499999999999997</v>
      </c>
      <c r="E3335" s="9">
        <v>0.56599999999999995</v>
      </c>
      <c r="F3335" s="9">
        <v>0.499</v>
      </c>
      <c r="G3335" s="9">
        <v>7570.07</v>
      </c>
      <c r="H3335" s="10">
        <v>2</v>
      </c>
    </row>
    <row r="3336" spans="1:8">
      <c r="A3336" s="11" t="s">
        <v>3257</v>
      </c>
      <c r="B3336" s="12" t="s">
        <v>7</v>
      </c>
      <c r="C3336" s="12">
        <v>294</v>
      </c>
      <c r="D3336" s="12">
        <v>0.71</v>
      </c>
      <c r="E3336" s="12">
        <v>0.67300000000000004</v>
      </c>
      <c r="F3336" s="12">
        <v>0.63600000000000001</v>
      </c>
      <c r="G3336" s="12">
        <v>12244.56</v>
      </c>
      <c r="H3336" s="13">
        <v>2</v>
      </c>
    </row>
    <row r="3337" spans="1:8">
      <c r="A3337" s="8" t="s">
        <v>3258</v>
      </c>
      <c r="B3337" s="9" t="s">
        <v>49</v>
      </c>
      <c r="C3337" s="9">
        <v>375</v>
      </c>
      <c r="D3337" s="9">
        <v>0.59099999999999997</v>
      </c>
      <c r="E3337" s="9">
        <v>0.58799999999999997</v>
      </c>
      <c r="F3337" s="9">
        <v>0.47299999999999998</v>
      </c>
      <c r="G3337" s="9">
        <v>10589.35</v>
      </c>
      <c r="H3337" s="10">
        <v>0</v>
      </c>
    </row>
    <row r="3338" spans="1:8">
      <c r="A3338" s="11" t="s">
        <v>3259</v>
      </c>
      <c r="B3338" s="12" t="s">
        <v>64</v>
      </c>
      <c r="C3338" s="12">
        <v>184</v>
      </c>
      <c r="D3338" s="12">
        <v>0.67</v>
      </c>
      <c r="E3338" s="12">
        <v>0.61699999999999999</v>
      </c>
      <c r="F3338" s="12">
        <v>0.57699999999999996</v>
      </c>
      <c r="G3338" s="12">
        <v>12931.95</v>
      </c>
      <c r="H3338" s="13">
        <v>3</v>
      </c>
    </row>
    <row r="3339" spans="1:8">
      <c r="A3339" s="8" t="s">
        <v>3260</v>
      </c>
      <c r="B3339" s="9" t="s">
        <v>14</v>
      </c>
      <c r="C3339" s="9">
        <v>43</v>
      </c>
      <c r="D3339" s="9">
        <v>0.79</v>
      </c>
      <c r="E3339" s="9">
        <v>0.84299999999999997</v>
      </c>
      <c r="F3339" s="9">
        <v>0.68899999999999995</v>
      </c>
      <c r="G3339" s="9">
        <v>26388.400000000001</v>
      </c>
      <c r="H3339" s="10">
        <v>3</v>
      </c>
    </row>
    <row r="3340" spans="1:8">
      <c r="A3340" s="11" t="s">
        <v>3261</v>
      </c>
      <c r="B3340" s="12" t="s">
        <v>14</v>
      </c>
      <c r="C3340" s="12">
        <v>45</v>
      </c>
      <c r="D3340" s="12">
        <v>0.71</v>
      </c>
      <c r="E3340" s="12">
        <v>0.71299999999999997</v>
      </c>
      <c r="F3340" s="12">
        <v>0.60699999999999998</v>
      </c>
      <c r="G3340" s="12">
        <v>15282.37</v>
      </c>
      <c r="H3340" s="13">
        <v>7</v>
      </c>
    </row>
    <row r="3341" spans="1:8">
      <c r="A3341" s="8" t="s">
        <v>3262</v>
      </c>
      <c r="B3341" s="9" t="s">
        <v>16</v>
      </c>
      <c r="C3341" s="9">
        <v>183</v>
      </c>
      <c r="D3341" s="9">
        <v>0.64700000000000002</v>
      </c>
      <c r="E3341" s="9">
        <v>0.65500000000000003</v>
      </c>
      <c r="F3341" s="9">
        <v>0.52300000000000002</v>
      </c>
      <c r="G3341" s="9">
        <v>14814.35</v>
      </c>
      <c r="H3341" s="10">
        <v>3</v>
      </c>
    </row>
    <row r="3342" spans="1:8">
      <c r="A3342" s="11" t="s">
        <v>3263</v>
      </c>
      <c r="B3342" s="12" t="s">
        <v>16</v>
      </c>
      <c r="C3342" s="12">
        <v>203</v>
      </c>
      <c r="D3342" s="12">
        <v>0.64400000000000002</v>
      </c>
      <c r="E3342" s="12">
        <v>0.63900000000000001</v>
      </c>
      <c r="F3342" s="12">
        <v>0.505</v>
      </c>
      <c r="G3342" s="12">
        <v>9251.77</v>
      </c>
      <c r="H3342" s="13">
        <v>8</v>
      </c>
    </row>
    <row r="3343" spans="1:8">
      <c r="A3343" s="8" t="s">
        <v>3264</v>
      </c>
      <c r="B3343" s="9" t="s">
        <v>14</v>
      </c>
      <c r="C3343" s="9">
        <v>98</v>
      </c>
      <c r="D3343" s="9">
        <v>0.7</v>
      </c>
      <c r="E3343" s="9">
        <v>0.71799999999999997</v>
      </c>
      <c r="F3343" s="9">
        <v>0.56799999999999995</v>
      </c>
      <c r="G3343" s="9">
        <v>19846.11</v>
      </c>
      <c r="H3343" s="10">
        <v>4</v>
      </c>
    </row>
    <row r="3344" spans="1:8">
      <c r="A3344" s="11" t="s">
        <v>3265</v>
      </c>
      <c r="B3344" s="12" t="s">
        <v>64</v>
      </c>
      <c r="C3344" s="12">
        <v>107</v>
      </c>
      <c r="D3344" s="12">
        <v>0.63200000000000001</v>
      </c>
      <c r="E3344" s="12">
        <v>0.622</v>
      </c>
      <c r="F3344" s="12">
        <v>0.496</v>
      </c>
      <c r="G3344" s="12">
        <v>14309.32</v>
      </c>
      <c r="H3344" s="13">
        <v>3</v>
      </c>
    </row>
    <row r="3345" spans="1:8">
      <c r="A3345" s="8" t="s">
        <v>3266</v>
      </c>
      <c r="B3345" s="9" t="s">
        <v>14</v>
      </c>
      <c r="C3345" s="9">
        <v>79</v>
      </c>
      <c r="D3345" s="9">
        <v>0.68</v>
      </c>
      <c r="E3345" s="9">
        <v>0.69599999999999995</v>
      </c>
      <c r="F3345" s="9">
        <v>0.56699999999999995</v>
      </c>
      <c r="G3345" s="9">
        <v>15855.25</v>
      </c>
      <c r="H3345" s="10">
        <v>13</v>
      </c>
    </row>
    <row r="3346" spans="1:8">
      <c r="A3346" s="11" t="s">
        <v>3267</v>
      </c>
      <c r="B3346" s="12" t="s">
        <v>7</v>
      </c>
      <c r="C3346" s="12">
        <v>186</v>
      </c>
      <c r="D3346" s="12">
        <v>0.68799999999999994</v>
      </c>
      <c r="E3346" s="12">
        <v>0.66900000000000004</v>
      </c>
      <c r="F3346" s="12">
        <v>0.60499999999999998</v>
      </c>
      <c r="G3346" s="12">
        <v>9771.9500000000007</v>
      </c>
      <c r="H3346" s="13">
        <v>3</v>
      </c>
    </row>
    <row r="3347" spans="1:8">
      <c r="A3347" s="8" t="s">
        <v>3268</v>
      </c>
      <c r="B3347" s="9" t="s">
        <v>14</v>
      </c>
      <c r="C3347" s="9">
        <v>51</v>
      </c>
      <c r="D3347" s="9">
        <v>0.73</v>
      </c>
      <c r="E3347" s="9">
        <v>0.76300000000000001</v>
      </c>
      <c r="F3347" s="9">
        <v>0.60399999999999998</v>
      </c>
      <c r="G3347" s="9">
        <v>22091.03</v>
      </c>
      <c r="H3347" s="10">
        <v>1</v>
      </c>
    </row>
    <row r="3348" spans="1:8">
      <c r="A3348" s="11" t="s">
        <v>3269</v>
      </c>
      <c r="B3348" s="12" t="s">
        <v>33</v>
      </c>
      <c r="C3348" s="12">
        <v>97</v>
      </c>
      <c r="D3348" s="12">
        <v>0.68500000000000005</v>
      </c>
      <c r="E3348" s="12">
        <v>0.66900000000000004</v>
      </c>
      <c r="F3348" s="12">
        <v>0.59099999999999997</v>
      </c>
      <c r="G3348" s="12">
        <v>12144.12</v>
      </c>
      <c r="H3348" s="13">
        <v>0</v>
      </c>
    </row>
    <row r="3349" spans="1:8">
      <c r="A3349" s="8" t="s">
        <v>3270</v>
      </c>
      <c r="B3349" s="9" t="s">
        <v>14</v>
      </c>
      <c r="C3349" s="9">
        <v>29</v>
      </c>
      <c r="D3349" s="9">
        <v>0.71499999999999997</v>
      </c>
      <c r="E3349" s="9">
        <v>0.76500000000000001</v>
      </c>
      <c r="F3349" s="9">
        <v>0.56599999999999995</v>
      </c>
      <c r="G3349" s="9">
        <v>22787.599999999999</v>
      </c>
      <c r="H3349" s="10">
        <v>0</v>
      </c>
    </row>
    <row r="3350" spans="1:8">
      <c r="A3350" s="11" t="s">
        <v>3271</v>
      </c>
      <c r="B3350" s="12" t="s">
        <v>53</v>
      </c>
      <c r="C3350" s="12">
        <v>262</v>
      </c>
      <c r="D3350" s="12">
        <v>0.68200000000000005</v>
      </c>
      <c r="E3350" s="12">
        <v>0.66800000000000004</v>
      </c>
      <c r="F3350" s="12">
        <v>0.57599999999999996</v>
      </c>
      <c r="G3350" s="12">
        <v>306138.63</v>
      </c>
      <c r="H3350" s="13">
        <v>2</v>
      </c>
    </row>
    <row r="3351" spans="1:8">
      <c r="A3351" s="8" t="s">
        <v>3272</v>
      </c>
      <c r="B3351" s="9" t="s">
        <v>7</v>
      </c>
      <c r="C3351" s="9">
        <v>202</v>
      </c>
      <c r="D3351" s="9">
        <v>0.72</v>
      </c>
      <c r="E3351" s="9">
        <v>0.68700000000000006</v>
      </c>
      <c r="F3351" s="9">
        <v>0.67600000000000005</v>
      </c>
      <c r="G3351" s="9">
        <v>182468</v>
      </c>
      <c r="H3351" s="10">
        <v>6</v>
      </c>
    </row>
    <row r="3352" spans="1:8">
      <c r="A3352" s="11" t="s">
        <v>3273</v>
      </c>
      <c r="B3352" s="12" t="s">
        <v>22</v>
      </c>
      <c r="C3352" s="12">
        <v>154</v>
      </c>
      <c r="D3352" s="12">
        <v>0.7</v>
      </c>
      <c r="E3352" s="12">
        <v>0.69499999999999995</v>
      </c>
      <c r="F3352" s="12">
        <v>0.61099999999999999</v>
      </c>
      <c r="G3352" s="12">
        <v>148439.70000000001</v>
      </c>
      <c r="H3352" s="13">
        <v>3</v>
      </c>
    </row>
    <row r="3353" spans="1:8">
      <c r="A3353" s="8" t="s">
        <v>3274</v>
      </c>
      <c r="B3353" s="9" t="s">
        <v>94</v>
      </c>
      <c r="C3353" s="9">
        <v>380</v>
      </c>
      <c r="D3353" s="9">
        <v>0.51900000000000002</v>
      </c>
      <c r="E3353" s="9">
        <v>0.51300000000000001</v>
      </c>
      <c r="F3353" s="9">
        <v>0.36199999999999999</v>
      </c>
      <c r="G3353" s="9">
        <v>71759.710000000006</v>
      </c>
      <c r="H3353" s="10">
        <v>9</v>
      </c>
    </row>
    <row r="3354" spans="1:8">
      <c r="A3354" s="11" t="s">
        <v>3275</v>
      </c>
      <c r="B3354" s="12" t="s">
        <v>7</v>
      </c>
      <c r="C3354" s="12">
        <v>106</v>
      </c>
      <c r="D3354" s="12">
        <v>0.71</v>
      </c>
      <c r="E3354" s="12">
        <v>0.70199999999999996</v>
      </c>
      <c r="F3354" s="12">
        <v>0.61799999999999999</v>
      </c>
      <c r="G3354" s="12">
        <v>274572.12</v>
      </c>
      <c r="H3354" s="13">
        <v>1</v>
      </c>
    </row>
    <row r="3355" spans="1:8">
      <c r="A3355" s="8" t="s">
        <v>3276</v>
      </c>
      <c r="B3355" s="9" t="s">
        <v>7</v>
      </c>
      <c r="C3355" s="9">
        <v>108</v>
      </c>
      <c r="D3355" s="9">
        <v>0.73099999999999998</v>
      </c>
      <c r="E3355" s="9">
        <v>0.71699999999999997</v>
      </c>
      <c r="F3355" s="9">
        <v>0.66700000000000004</v>
      </c>
      <c r="G3355" s="9">
        <v>184602.58</v>
      </c>
      <c r="H3355" s="10">
        <v>0</v>
      </c>
    </row>
    <row r="3356" spans="1:8">
      <c r="A3356" s="11" t="s">
        <v>3277</v>
      </c>
      <c r="B3356" s="12" t="s">
        <v>7</v>
      </c>
      <c r="C3356" s="12">
        <v>185</v>
      </c>
      <c r="D3356" s="12">
        <v>0.71</v>
      </c>
      <c r="E3356" s="12">
        <v>0.66500000000000004</v>
      </c>
      <c r="F3356" s="12">
        <v>0.65900000000000003</v>
      </c>
      <c r="G3356" s="12">
        <v>143674.04</v>
      </c>
      <c r="H3356" s="13">
        <v>3</v>
      </c>
    </row>
    <row r="3357" spans="1:8">
      <c r="A3357" s="8" t="s">
        <v>2566</v>
      </c>
      <c r="B3357" s="9" t="s">
        <v>82</v>
      </c>
      <c r="C3357" s="9">
        <v>1221</v>
      </c>
      <c r="D3357" s="9">
        <v>0.61799999999999999</v>
      </c>
      <c r="E3357" s="9">
        <v>0.59099999999999997</v>
      </c>
      <c r="F3357" s="9">
        <v>0.5</v>
      </c>
      <c r="G3357" s="9">
        <v>24305.29</v>
      </c>
      <c r="H3357" s="10">
        <v>19</v>
      </c>
    </row>
    <row r="3358" spans="1:8">
      <c r="A3358" s="11" t="s">
        <v>3278</v>
      </c>
      <c r="B3358" s="12" t="s">
        <v>24</v>
      </c>
      <c r="C3358" s="12">
        <v>562</v>
      </c>
      <c r="D3358" s="12">
        <v>0.56999999999999995</v>
      </c>
      <c r="E3358" s="12">
        <v>0.56799999999999995</v>
      </c>
      <c r="F3358" s="12">
        <v>0.45800000000000002</v>
      </c>
      <c r="G3358" s="12">
        <v>53223.86</v>
      </c>
      <c r="H3358" s="13">
        <v>0</v>
      </c>
    </row>
    <row r="3359" spans="1:8">
      <c r="A3359" s="8" t="s">
        <v>2086</v>
      </c>
      <c r="B3359" s="9" t="s">
        <v>16</v>
      </c>
      <c r="C3359" s="9">
        <v>127</v>
      </c>
      <c r="D3359" s="9">
        <v>0.71</v>
      </c>
      <c r="E3359" s="9">
        <v>0.75900000000000001</v>
      </c>
      <c r="F3359" s="9">
        <v>0.56100000000000005</v>
      </c>
      <c r="G3359" s="9">
        <v>119080.12</v>
      </c>
      <c r="H3359" s="10">
        <v>3</v>
      </c>
    </row>
    <row r="3360" spans="1:8">
      <c r="A3360" s="11" t="s">
        <v>3279</v>
      </c>
      <c r="B3360" s="12" t="s">
        <v>29</v>
      </c>
      <c r="C3360" s="12">
        <v>105</v>
      </c>
      <c r="D3360" s="12">
        <v>0.73499999999999999</v>
      </c>
      <c r="E3360" s="12">
        <v>0.73799999999999999</v>
      </c>
      <c r="F3360" s="12">
        <v>0.63200000000000001</v>
      </c>
      <c r="G3360" s="12">
        <v>167966.16</v>
      </c>
      <c r="H3360" s="13">
        <v>4</v>
      </c>
    </row>
    <row r="3361" spans="1:8">
      <c r="A3361" s="8" t="s">
        <v>3280</v>
      </c>
      <c r="B3361" s="9" t="s">
        <v>14</v>
      </c>
      <c r="C3361" s="9">
        <v>43</v>
      </c>
      <c r="D3361" s="9">
        <v>0.7</v>
      </c>
      <c r="E3361" s="9">
        <v>0.71099999999999997</v>
      </c>
      <c r="F3361" s="9">
        <v>0.55800000000000005</v>
      </c>
      <c r="G3361" s="9">
        <v>162877.51</v>
      </c>
      <c r="H3361" s="10">
        <v>0</v>
      </c>
    </row>
    <row r="3362" spans="1:8">
      <c r="A3362" s="11" t="s">
        <v>3281</v>
      </c>
      <c r="B3362" s="12" t="s">
        <v>53</v>
      </c>
      <c r="C3362" s="12"/>
      <c r="D3362" s="12"/>
      <c r="E3362" s="12"/>
      <c r="F3362" s="12"/>
      <c r="G3362" s="12">
        <v>92163.92</v>
      </c>
      <c r="H3362" s="13">
        <v>3</v>
      </c>
    </row>
    <row r="3363" spans="1:8">
      <c r="A3363" s="8" t="s">
        <v>3282</v>
      </c>
      <c r="B3363" s="9" t="s">
        <v>24</v>
      </c>
      <c r="C3363" s="9">
        <v>544</v>
      </c>
      <c r="D3363" s="9">
        <v>0.627</v>
      </c>
      <c r="E3363" s="9">
        <v>0.6</v>
      </c>
      <c r="F3363" s="9">
        <v>0.51</v>
      </c>
      <c r="G3363" s="9">
        <v>25163.040000000001</v>
      </c>
      <c r="H3363" s="10">
        <v>14</v>
      </c>
    </row>
    <row r="3364" spans="1:8">
      <c r="A3364" s="11" t="s">
        <v>3283</v>
      </c>
      <c r="B3364" s="12" t="s">
        <v>7</v>
      </c>
      <c r="C3364" s="12">
        <v>83</v>
      </c>
      <c r="D3364" s="12">
        <v>0.752</v>
      </c>
      <c r="E3364" s="12">
        <v>0.73599999999999999</v>
      </c>
      <c r="F3364" s="12">
        <v>0.67900000000000005</v>
      </c>
      <c r="G3364" s="12">
        <v>146456.19</v>
      </c>
      <c r="H3364" s="13">
        <v>2</v>
      </c>
    </row>
    <row r="3365" spans="1:8">
      <c r="A3365" s="8" t="s">
        <v>3284</v>
      </c>
      <c r="B3365" s="9" t="s">
        <v>33</v>
      </c>
      <c r="C3365" s="9">
        <v>107</v>
      </c>
      <c r="D3365" s="9">
        <v>0.68</v>
      </c>
      <c r="E3365" s="9">
        <v>0.69099999999999995</v>
      </c>
      <c r="F3365" s="9">
        <v>0.53800000000000003</v>
      </c>
      <c r="G3365" s="9">
        <v>134919.66</v>
      </c>
      <c r="H3365" s="10">
        <v>1</v>
      </c>
    </row>
    <row r="3366" spans="1:8">
      <c r="A3366" s="11" t="s">
        <v>3285</v>
      </c>
      <c r="B3366" s="12" t="s">
        <v>19</v>
      </c>
      <c r="C3366" s="12">
        <v>1141</v>
      </c>
      <c r="D3366" s="12">
        <v>0.60399999999999998</v>
      </c>
      <c r="E3366" s="12">
        <v>0.56999999999999995</v>
      </c>
      <c r="F3366" s="12">
        <v>0.50600000000000001</v>
      </c>
      <c r="G3366" s="12">
        <v>13441.97</v>
      </c>
      <c r="H3366" s="13">
        <v>5</v>
      </c>
    </row>
    <row r="3367" spans="1:8">
      <c r="A3367" s="8" t="s">
        <v>3286</v>
      </c>
      <c r="B3367" s="9" t="s">
        <v>29</v>
      </c>
      <c r="C3367" s="9">
        <v>185</v>
      </c>
      <c r="D3367" s="9">
        <v>0.66</v>
      </c>
      <c r="E3367" s="9">
        <v>0.70199999999999996</v>
      </c>
      <c r="F3367" s="9">
        <v>0.50900000000000001</v>
      </c>
      <c r="G3367" s="9">
        <v>50954.47</v>
      </c>
      <c r="H3367" s="10">
        <v>4</v>
      </c>
    </row>
    <row r="3368" spans="1:8">
      <c r="A3368" s="11" t="s">
        <v>3287</v>
      </c>
      <c r="B3368" s="12" t="s">
        <v>33</v>
      </c>
      <c r="C3368" s="12">
        <v>248</v>
      </c>
      <c r="D3368" s="12">
        <v>0.69099999999999995</v>
      </c>
      <c r="E3368" s="12">
        <v>0.67100000000000004</v>
      </c>
      <c r="F3368" s="12">
        <v>0.60499999999999998</v>
      </c>
      <c r="G3368" s="12">
        <v>81567.199999999997</v>
      </c>
      <c r="H3368" s="13">
        <v>6</v>
      </c>
    </row>
    <row r="3369" spans="1:8">
      <c r="A3369" s="8" t="s">
        <v>3288</v>
      </c>
      <c r="B3369" s="9" t="s">
        <v>94</v>
      </c>
      <c r="C3369" s="9">
        <v>488</v>
      </c>
      <c r="D3369" s="9">
        <v>0.51300000000000001</v>
      </c>
      <c r="E3369" s="9">
        <v>0.53400000000000003</v>
      </c>
      <c r="F3369" s="9">
        <v>0.36199999999999999</v>
      </c>
      <c r="G3369" s="9">
        <v>36881.550000000003</v>
      </c>
      <c r="H3369" s="10">
        <v>3</v>
      </c>
    </row>
    <row r="3370" spans="1:8">
      <c r="A3370" s="11" t="s">
        <v>3289</v>
      </c>
      <c r="B3370" s="12" t="s">
        <v>19</v>
      </c>
      <c r="C3370" s="12">
        <v>953</v>
      </c>
      <c r="D3370" s="12">
        <v>0.60499999999999998</v>
      </c>
      <c r="E3370" s="12">
        <v>0.55100000000000005</v>
      </c>
      <c r="F3370" s="12">
        <v>0.53400000000000003</v>
      </c>
      <c r="G3370" s="12">
        <v>12194.26</v>
      </c>
      <c r="H3370" s="13">
        <v>21</v>
      </c>
    </row>
    <row r="3371" spans="1:8">
      <c r="A3371" s="8" t="s">
        <v>3290</v>
      </c>
      <c r="B3371" s="9" t="s">
        <v>33</v>
      </c>
      <c r="C3371" s="9">
        <v>276</v>
      </c>
      <c r="D3371" s="9">
        <v>0.72</v>
      </c>
      <c r="E3371" s="9">
        <v>0.70899999999999996</v>
      </c>
      <c r="F3371" s="9">
        <v>0.624</v>
      </c>
      <c r="G3371" s="9">
        <v>69673.86</v>
      </c>
      <c r="H3371" s="10">
        <v>0</v>
      </c>
    </row>
    <row r="3372" spans="1:8">
      <c r="A3372" s="11" t="s">
        <v>3291</v>
      </c>
      <c r="B3372" s="12" t="s">
        <v>14</v>
      </c>
      <c r="C3372" s="12">
        <v>22</v>
      </c>
      <c r="D3372" s="12">
        <v>0.65</v>
      </c>
      <c r="E3372" s="12">
        <v>0.64100000000000001</v>
      </c>
      <c r="F3372" s="12">
        <v>0.51300000000000001</v>
      </c>
      <c r="G3372" s="12">
        <v>181845.18</v>
      </c>
      <c r="H3372" s="13">
        <v>1</v>
      </c>
    </row>
    <row r="3373" spans="1:8">
      <c r="A3373" s="8" t="s">
        <v>3292</v>
      </c>
      <c r="B3373" s="9" t="s">
        <v>16</v>
      </c>
      <c r="C3373" s="9">
        <v>288</v>
      </c>
      <c r="D3373" s="9">
        <v>0.67</v>
      </c>
      <c r="E3373" s="9">
        <v>0.70299999999999996</v>
      </c>
      <c r="F3373" s="9">
        <v>0.53200000000000003</v>
      </c>
      <c r="G3373" s="9">
        <v>47670.71</v>
      </c>
      <c r="H3373" s="10">
        <v>7</v>
      </c>
    </row>
    <row r="3374" spans="1:8">
      <c r="A3374" s="11" t="s">
        <v>3293</v>
      </c>
      <c r="B3374" s="12" t="s">
        <v>72</v>
      </c>
      <c r="C3374" s="12">
        <v>221</v>
      </c>
      <c r="D3374" s="12">
        <v>0.55000000000000004</v>
      </c>
      <c r="E3374" s="12">
        <v>0.54300000000000004</v>
      </c>
      <c r="F3374" s="12">
        <v>0.42399999999999999</v>
      </c>
      <c r="G3374" s="12">
        <v>70768.59</v>
      </c>
      <c r="H3374" s="13">
        <v>0</v>
      </c>
    </row>
    <row r="3375" spans="1:8">
      <c r="A3375" s="8" t="s">
        <v>3294</v>
      </c>
      <c r="B3375" s="9" t="s">
        <v>22</v>
      </c>
      <c r="C3375" s="9">
        <v>220</v>
      </c>
      <c r="D3375" s="9">
        <v>0.7</v>
      </c>
      <c r="E3375" s="9">
        <v>0.72799999999999998</v>
      </c>
      <c r="F3375" s="9">
        <v>0.58199999999999996</v>
      </c>
      <c r="G3375" s="9">
        <v>51042.23</v>
      </c>
      <c r="H3375" s="10">
        <v>2</v>
      </c>
    </row>
    <row r="3376" spans="1:8">
      <c r="A3376" s="11" t="s">
        <v>712</v>
      </c>
      <c r="B3376" s="12" t="s">
        <v>24</v>
      </c>
      <c r="C3376" s="12">
        <v>166</v>
      </c>
      <c r="D3376" s="12">
        <v>0.61299999999999999</v>
      </c>
      <c r="E3376" s="12">
        <v>0.57199999999999995</v>
      </c>
      <c r="F3376" s="12">
        <v>0.50800000000000001</v>
      </c>
      <c r="G3376" s="12">
        <v>37817.199999999997</v>
      </c>
      <c r="H3376" s="13">
        <v>0</v>
      </c>
    </row>
    <row r="3377" spans="1:8">
      <c r="A3377" s="8" t="s">
        <v>3295</v>
      </c>
      <c r="B3377" s="9" t="s">
        <v>72</v>
      </c>
      <c r="C3377" s="9">
        <v>297</v>
      </c>
      <c r="D3377" s="9">
        <v>0.59099999999999997</v>
      </c>
      <c r="E3377" s="9">
        <v>0.55800000000000005</v>
      </c>
      <c r="F3377" s="9">
        <v>0.46800000000000003</v>
      </c>
      <c r="G3377" s="9">
        <v>36203.29</v>
      </c>
      <c r="H3377" s="10">
        <v>4</v>
      </c>
    </row>
    <row r="3378" spans="1:8">
      <c r="A3378" s="11" t="s">
        <v>3296</v>
      </c>
      <c r="B3378" s="12" t="s">
        <v>72</v>
      </c>
      <c r="C3378" s="12">
        <v>581</v>
      </c>
      <c r="D3378" s="12">
        <v>0.622</v>
      </c>
      <c r="E3378" s="12">
        <v>0.60099999999999998</v>
      </c>
      <c r="F3378" s="12">
        <v>0.51800000000000002</v>
      </c>
      <c r="G3378" s="12">
        <v>12524.23</v>
      </c>
      <c r="H3378" s="13">
        <v>4</v>
      </c>
    </row>
    <row r="3379" spans="1:8">
      <c r="A3379" s="8" t="s">
        <v>3297</v>
      </c>
      <c r="B3379" s="9" t="s">
        <v>59</v>
      </c>
      <c r="C3379" s="9">
        <v>150</v>
      </c>
      <c r="D3379" s="9">
        <v>0.71799999999999997</v>
      </c>
      <c r="E3379" s="9">
        <v>0.70499999999999996</v>
      </c>
      <c r="F3379" s="9">
        <v>0.65600000000000003</v>
      </c>
      <c r="G3379" s="9">
        <v>72899.990000000005</v>
      </c>
      <c r="H3379" s="10">
        <v>2</v>
      </c>
    </row>
    <row r="3380" spans="1:8">
      <c r="A3380" s="11" t="s">
        <v>3298</v>
      </c>
      <c r="B3380" s="12" t="s">
        <v>16</v>
      </c>
      <c r="C3380" s="12">
        <v>259</v>
      </c>
      <c r="D3380" s="12">
        <v>0.71</v>
      </c>
      <c r="E3380" s="12">
        <v>0.66300000000000003</v>
      </c>
      <c r="F3380" s="12">
        <v>0.65400000000000003</v>
      </c>
      <c r="G3380" s="12">
        <v>52422.7</v>
      </c>
      <c r="H3380" s="13">
        <v>1</v>
      </c>
    </row>
    <row r="3381" spans="1:8">
      <c r="A3381" s="8" t="s">
        <v>752</v>
      </c>
      <c r="B3381" s="9" t="s">
        <v>53</v>
      </c>
      <c r="C3381" s="9">
        <v>227</v>
      </c>
      <c r="D3381" s="9">
        <v>0.68</v>
      </c>
      <c r="E3381" s="9">
        <v>0.69399999999999995</v>
      </c>
      <c r="F3381" s="9">
        <v>0.53700000000000003</v>
      </c>
      <c r="G3381" s="9">
        <v>47706.61</v>
      </c>
      <c r="H3381" s="10">
        <v>3</v>
      </c>
    </row>
    <row r="3382" spans="1:8">
      <c r="A3382" s="11" t="s">
        <v>3299</v>
      </c>
      <c r="B3382" s="12" t="s">
        <v>7</v>
      </c>
      <c r="C3382" s="12">
        <v>288</v>
      </c>
      <c r="D3382" s="12">
        <v>0.75700000000000001</v>
      </c>
      <c r="E3382" s="12">
        <v>0.71</v>
      </c>
      <c r="F3382" s="12">
        <v>0.72799999999999998</v>
      </c>
      <c r="G3382" s="12">
        <v>38820.769999999997</v>
      </c>
      <c r="H3382" s="13">
        <v>7</v>
      </c>
    </row>
    <row r="3383" spans="1:8">
      <c r="A3383" s="8" t="s">
        <v>3300</v>
      </c>
      <c r="B3383" s="9" t="s">
        <v>14</v>
      </c>
      <c r="C3383" s="9">
        <v>252</v>
      </c>
      <c r="D3383" s="9">
        <v>0.71</v>
      </c>
      <c r="E3383" s="9">
        <v>0.71199999999999997</v>
      </c>
      <c r="F3383" s="9">
        <v>0.60099999999999998</v>
      </c>
      <c r="G3383" s="9">
        <v>55523.23</v>
      </c>
      <c r="H3383" s="10">
        <v>8</v>
      </c>
    </row>
    <row r="3384" spans="1:8">
      <c r="A3384" s="11" t="s">
        <v>3301</v>
      </c>
      <c r="B3384" s="12" t="s">
        <v>33</v>
      </c>
      <c r="C3384" s="12">
        <v>81</v>
      </c>
      <c r="D3384" s="12">
        <v>0.71599999999999997</v>
      </c>
      <c r="E3384" s="12">
        <v>0.70199999999999996</v>
      </c>
      <c r="F3384" s="12">
        <v>0.60599999999999998</v>
      </c>
      <c r="G3384" s="12">
        <v>148316.37</v>
      </c>
      <c r="H3384" s="13">
        <v>0</v>
      </c>
    </row>
    <row r="3385" spans="1:8">
      <c r="A3385" s="8" t="s">
        <v>3302</v>
      </c>
      <c r="B3385" s="9" t="s">
        <v>87</v>
      </c>
      <c r="C3385" s="9">
        <v>611</v>
      </c>
      <c r="D3385" s="9">
        <v>0.629</v>
      </c>
      <c r="E3385" s="9">
        <v>0.58899999999999997</v>
      </c>
      <c r="F3385" s="9">
        <v>0.55200000000000005</v>
      </c>
      <c r="G3385" s="9">
        <v>17227.18</v>
      </c>
      <c r="H3385" s="10">
        <v>1</v>
      </c>
    </row>
    <row r="3386" spans="1:8">
      <c r="A3386" s="11" t="s">
        <v>3303</v>
      </c>
      <c r="B3386" s="12" t="s">
        <v>7</v>
      </c>
      <c r="C3386" s="12">
        <v>105</v>
      </c>
      <c r="D3386" s="12">
        <v>0.7</v>
      </c>
      <c r="E3386" s="12">
        <v>0.66500000000000004</v>
      </c>
      <c r="F3386" s="12">
        <v>0.63100000000000001</v>
      </c>
      <c r="G3386" s="12">
        <v>81964.789999999994</v>
      </c>
      <c r="H3386" s="13">
        <v>2</v>
      </c>
    </row>
    <row r="3387" spans="1:8">
      <c r="A3387" s="8" t="s">
        <v>3304</v>
      </c>
      <c r="B3387" s="9" t="s">
        <v>82</v>
      </c>
      <c r="C3387" s="9">
        <v>1273</v>
      </c>
      <c r="D3387" s="9">
        <v>0.60199999999999998</v>
      </c>
      <c r="E3387" s="9">
        <v>0.56499999999999995</v>
      </c>
      <c r="F3387" s="9">
        <v>0.50900000000000001</v>
      </c>
      <c r="G3387" s="9">
        <v>14109.49</v>
      </c>
      <c r="H3387" s="10">
        <v>4</v>
      </c>
    </row>
    <row r="3388" spans="1:8">
      <c r="A3388" s="11" t="s">
        <v>3305</v>
      </c>
      <c r="B3388" s="12" t="s">
        <v>29</v>
      </c>
      <c r="C3388" s="12">
        <v>298</v>
      </c>
      <c r="D3388" s="12">
        <v>0.65700000000000003</v>
      </c>
      <c r="E3388" s="12">
        <v>0.70299999999999996</v>
      </c>
      <c r="F3388" s="12">
        <v>0.48699999999999999</v>
      </c>
      <c r="G3388" s="12">
        <v>55460.43</v>
      </c>
      <c r="H3388" s="13">
        <v>3</v>
      </c>
    </row>
    <row r="3389" spans="1:8">
      <c r="A3389" s="8" t="s">
        <v>3306</v>
      </c>
      <c r="B3389" s="9" t="s">
        <v>22</v>
      </c>
      <c r="C3389" s="9">
        <v>622</v>
      </c>
      <c r="D3389" s="9">
        <v>0.65200000000000002</v>
      </c>
      <c r="E3389" s="9">
        <v>0.63800000000000001</v>
      </c>
      <c r="F3389" s="9">
        <v>0.53200000000000003</v>
      </c>
      <c r="G3389" s="9">
        <v>21201.95</v>
      </c>
      <c r="H3389" s="10">
        <v>11</v>
      </c>
    </row>
    <row r="3390" spans="1:8">
      <c r="A3390" s="11" t="s">
        <v>3307</v>
      </c>
      <c r="B3390" s="12" t="s">
        <v>49</v>
      </c>
      <c r="C3390" s="12">
        <v>542</v>
      </c>
      <c r="D3390" s="12">
        <v>0.54400000000000004</v>
      </c>
      <c r="E3390" s="12">
        <v>0.55500000000000005</v>
      </c>
      <c r="F3390" s="12">
        <v>0.37</v>
      </c>
      <c r="G3390" s="12">
        <v>14579.98</v>
      </c>
      <c r="H3390" s="13">
        <v>2</v>
      </c>
    </row>
    <row r="3391" spans="1:8">
      <c r="A3391" s="8" t="s">
        <v>3308</v>
      </c>
      <c r="B3391" s="9" t="s">
        <v>72</v>
      </c>
      <c r="C3391" s="9">
        <v>229</v>
      </c>
      <c r="D3391" s="9">
        <v>0.61399999999999999</v>
      </c>
      <c r="E3391" s="9">
        <v>0.57399999999999995</v>
      </c>
      <c r="F3391" s="9">
        <v>0.52100000000000002</v>
      </c>
      <c r="G3391" s="9">
        <v>25343.66</v>
      </c>
      <c r="H3391" s="10">
        <v>5</v>
      </c>
    </row>
    <row r="3392" spans="1:8">
      <c r="A3392" s="11" t="s">
        <v>3309</v>
      </c>
      <c r="B3392" s="12" t="s">
        <v>111</v>
      </c>
      <c r="C3392" s="12">
        <v>148</v>
      </c>
      <c r="D3392" s="12">
        <v>0.66200000000000003</v>
      </c>
      <c r="E3392" s="12">
        <v>0.63900000000000001</v>
      </c>
      <c r="F3392" s="12">
        <v>0.54900000000000004</v>
      </c>
      <c r="G3392" s="12">
        <v>69814.240000000005</v>
      </c>
      <c r="H3392" s="13">
        <v>0</v>
      </c>
    </row>
    <row r="3393" spans="1:8">
      <c r="A3393" s="8" t="s">
        <v>3310</v>
      </c>
      <c r="B3393" s="9" t="s">
        <v>39</v>
      </c>
      <c r="C3393" s="9">
        <v>71</v>
      </c>
      <c r="D3393" s="9">
        <v>0.56799999999999995</v>
      </c>
      <c r="E3393" s="9">
        <v>0.52300000000000002</v>
      </c>
      <c r="F3393" s="9">
        <v>0.45</v>
      </c>
      <c r="G3393" s="9">
        <v>10321.25</v>
      </c>
      <c r="H3393" s="10">
        <v>1</v>
      </c>
    </row>
    <row r="3394" spans="1:8">
      <c r="A3394" s="11" t="s">
        <v>3311</v>
      </c>
      <c r="B3394" s="12" t="s">
        <v>72</v>
      </c>
      <c r="C3394" s="12">
        <v>303</v>
      </c>
      <c r="D3394" s="12">
        <v>0.64500000000000002</v>
      </c>
      <c r="E3394" s="12">
        <v>0.67200000000000004</v>
      </c>
      <c r="F3394" s="12">
        <v>0.504</v>
      </c>
      <c r="G3394" s="12">
        <v>21070.38</v>
      </c>
      <c r="H3394" s="13">
        <v>5</v>
      </c>
    </row>
    <row r="3395" spans="1:8">
      <c r="A3395" s="8" t="s">
        <v>3312</v>
      </c>
      <c r="B3395" s="9" t="s">
        <v>7</v>
      </c>
      <c r="C3395" s="9">
        <v>385</v>
      </c>
      <c r="D3395" s="9">
        <v>0.65</v>
      </c>
      <c r="E3395" s="9">
        <v>0.59799999999999998</v>
      </c>
      <c r="F3395" s="9">
        <v>0.57699999999999996</v>
      </c>
      <c r="G3395" s="9">
        <v>30175.15</v>
      </c>
      <c r="H3395" s="10">
        <v>14</v>
      </c>
    </row>
    <row r="3396" spans="1:8">
      <c r="A3396" s="11" t="s">
        <v>3313</v>
      </c>
      <c r="B3396" s="12" t="s">
        <v>16</v>
      </c>
      <c r="C3396" s="12">
        <v>171</v>
      </c>
      <c r="D3396" s="12">
        <v>0.626</v>
      </c>
      <c r="E3396" s="12">
        <v>0.67800000000000005</v>
      </c>
      <c r="F3396" s="12">
        <v>0.434</v>
      </c>
      <c r="G3396" s="12">
        <v>43501.79</v>
      </c>
      <c r="H3396" s="13">
        <v>1</v>
      </c>
    </row>
    <row r="3397" spans="1:8">
      <c r="A3397" s="8" t="s">
        <v>3314</v>
      </c>
      <c r="B3397" s="9" t="s">
        <v>33</v>
      </c>
      <c r="C3397" s="9">
        <v>153</v>
      </c>
      <c r="D3397" s="9">
        <v>0.67</v>
      </c>
      <c r="E3397" s="9">
        <v>0.67200000000000004</v>
      </c>
      <c r="F3397" s="9">
        <v>0.55000000000000004</v>
      </c>
      <c r="G3397" s="9">
        <v>49715.24</v>
      </c>
      <c r="H3397" s="10">
        <v>1</v>
      </c>
    </row>
    <row r="3398" spans="1:8">
      <c r="A3398" s="11" t="s">
        <v>3315</v>
      </c>
      <c r="B3398" s="12" t="s">
        <v>14</v>
      </c>
      <c r="C3398" s="12">
        <v>31</v>
      </c>
      <c r="D3398" s="12">
        <v>0.67200000000000004</v>
      </c>
      <c r="E3398" s="12">
        <v>0.63900000000000001</v>
      </c>
      <c r="F3398" s="12">
        <v>0.55200000000000005</v>
      </c>
      <c r="G3398" s="12">
        <v>80672.37</v>
      </c>
      <c r="H3398" s="13">
        <v>0</v>
      </c>
    </row>
    <row r="3399" spans="1:8">
      <c r="A3399" s="8" t="s">
        <v>3316</v>
      </c>
      <c r="B3399" s="9" t="s">
        <v>82</v>
      </c>
      <c r="C3399" s="9">
        <v>815</v>
      </c>
      <c r="D3399" s="9">
        <v>0.56999999999999995</v>
      </c>
      <c r="E3399" s="9">
        <v>0.53800000000000003</v>
      </c>
      <c r="F3399" s="9">
        <v>0.45600000000000002</v>
      </c>
      <c r="G3399" s="9">
        <v>14530.78</v>
      </c>
      <c r="H3399" s="10">
        <v>1</v>
      </c>
    </row>
    <row r="3400" spans="1:8">
      <c r="A3400" s="11" t="s">
        <v>3317</v>
      </c>
      <c r="B3400" s="12" t="s">
        <v>111</v>
      </c>
      <c r="C3400" s="12">
        <v>436</v>
      </c>
      <c r="D3400" s="12">
        <v>0.54400000000000004</v>
      </c>
      <c r="E3400" s="12">
        <v>0.57799999999999996</v>
      </c>
      <c r="F3400" s="12">
        <v>0.377</v>
      </c>
      <c r="G3400" s="12">
        <v>28646.42</v>
      </c>
      <c r="H3400" s="13">
        <v>0</v>
      </c>
    </row>
    <row r="3401" spans="1:8">
      <c r="A3401" s="8" t="s">
        <v>3318</v>
      </c>
      <c r="B3401" s="9" t="s">
        <v>33</v>
      </c>
      <c r="C3401" s="9">
        <v>193</v>
      </c>
      <c r="D3401" s="9">
        <v>0.73099999999999998</v>
      </c>
      <c r="E3401" s="9">
        <v>0.70699999999999996</v>
      </c>
      <c r="F3401" s="9">
        <v>0.629</v>
      </c>
      <c r="G3401" s="9">
        <v>68261.679999999993</v>
      </c>
      <c r="H3401" s="10">
        <v>1</v>
      </c>
    </row>
    <row r="3402" spans="1:8">
      <c r="A3402" s="11" t="s">
        <v>3319</v>
      </c>
      <c r="B3402" s="12" t="s">
        <v>53</v>
      </c>
      <c r="C3402" s="12">
        <v>209</v>
      </c>
      <c r="D3402" s="12">
        <v>0.623</v>
      </c>
      <c r="E3402" s="12">
        <v>0.64600000000000002</v>
      </c>
      <c r="F3402" s="12">
        <v>0.48499999999999999</v>
      </c>
      <c r="G3402" s="12">
        <v>42057.73</v>
      </c>
      <c r="H3402" s="13">
        <v>3</v>
      </c>
    </row>
    <row r="3403" spans="1:8">
      <c r="A3403" s="8" t="s">
        <v>3320</v>
      </c>
      <c r="B3403" s="9" t="s">
        <v>94</v>
      </c>
      <c r="C3403" s="9">
        <v>760</v>
      </c>
      <c r="D3403" s="9">
        <v>0.56999999999999995</v>
      </c>
      <c r="E3403" s="9">
        <v>0.53800000000000003</v>
      </c>
      <c r="F3403" s="9">
        <v>0.47899999999999998</v>
      </c>
      <c r="G3403" s="9">
        <v>14973.06</v>
      </c>
      <c r="H3403" s="10">
        <v>4</v>
      </c>
    </row>
    <row r="3404" spans="1:8">
      <c r="A3404" s="11" t="s">
        <v>3321</v>
      </c>
      <c r="B3404" s="12" t="s">
        <v>22</v>
      </c>
      <c r="C3404" s="12">
        <v>113</v>
      </c>
      <c r="D3404" s="12">
        <v>0.70799999999999996</v>
      </c>
      <c r="E3404" s="12">
        <v>0.68799999999999994</v>
      </c>
      <c r="F3404" s="12">
        <v>0.63900000000000001</v>
      </c>
      <c r="G3404" s="12">
        <v>36780.400000000001</v>
      </c>
      <c r="H3404" s="13">
        <v>8</v>
      </c>
    </row>
    <row r="3405" spans="1:8">
      <c r="A3405" s="8" t="s">
        <v>3322</v>
      </c>
      <c r="B3405" s="9" t="s">
        <v>49</v>
      </c>
      <c r="C3405" s="9">
        <v>260</v>
      </c>
      <c r="D3405" s="9">
        <v>0.55000000000000004</v>
      </c>
      <c r="E3405" s="9">
        <v>0.63500000000000001</v>
      </c>
      <c r="F3405" s="9">
        <v>0.33</v>
      </c>
      <c r="G3405" s="9">
        <v>20928.36</v>
      </c>
      <c r="H3405" s="10">
        <v>8</v>
      </c>
    </row>
    <row r="3406" spans="1:8">
      <c r="A3406" s="11" t="s">
        <v>3323</v>
      </c>
      <c r="B3406" s="12" t="s">
        <v>53</v>
      </c>
      <c r="C3406" s="12">
        <v>115</v>
      </c>
      <c r="D3406" s="12">
        <v>0.66400000000000003</v>
      </c>
      <c r="E3406" s="12">
        <v>0.66800000000000004</v>
      </c>
      <c r="F3406" s="12">
        <v>0.53</v>
      </c>
      <c r="G3406" s="12">
        <v>38322.730000000003</v>
      </c>
      <c r="H3406" s="13">
        <v>1</v>
      </c>
    </row>
    <row r="3407" spans="1:8">
      <c r="A3407" s="8" t="s">
        <v>3324</v>
      </c>
      <c r="B3407" s="9" t="s">
        <v>22</v>
      </c>
      <c r="C3407" s="9">
        <v>321</v>
      </c>
      <c r="D3407" s="9">
        <v>0.621</v>
      </c>
      <c r="E3407" s="9">
        <v>0.628</v>
      </c>
      <c r="F3407" s="9">
        <v>0.46</v>
      </c>
      <c r="G3407" s="9">
        <v>19025.14</v>
      </c>
      <c r="H3407" s="10">
        <v>10</v>
      </c>
    </row>
    <row r="3408" spans="1:8">
      <c r="A3408" s="11" t="s">
        <v>3325</v>
      </c>
      <c r="B3408" s="12" t="s">
        <v>72</v>
      </c>
      <c r="C3408" s="12">
        <v>667</v>
      </c>
      <c r="D3408" s="12">
        <v>0.60599999999999998</v>
      </c>
      <c r="E3408" s="12">
        <v>0.58699999999999997</v>
      </c>
      <c r="F3408" s="12">
        <v>0.52300000000000002</v>
      </c>
      <c r="G3408" s="12">
        <v>18474.189999999999</v>
      </c>
      <c r="H3408" s="13">
        <v>1</v>
      </c>
    </row>
    <row r="3409" spans="1:8">
      <c r="A3409" s="8" t="s">
        <v>3326</v>
      </c>
      <c r="B3409" s="9" t="s">
        <v>31</v>
      </c>
      <c r="C3409" s="9">
        <v>376</v>
      </c>
      <c r="D3409" s="9">
        <v>0.65200000000000002</v>
      </c>
      <c r="E3409" s="9">
        <v>0.61399999999999999</v>
      </c>
      <c r="F3409" s="9">
        <v>0.625</v>
      </c>
      <c r="G3409" s="9">
        <v>13573.99</v>
      </c>
      <c r="H3409" s="10">
        <v>13</v>
      </c>
    </row>
    <row r="3410" spans="1:8">
      <c r="A3410" s="11" t="s">
        <v>3327</v>
      </c>
      <c r="B3410" s="12" t="s">
        <v>49</v>
      </c>
      <c r="C3410" s="12">
        <v>391</v>
      </c>
      <c r="D3410" s="12">
        <v>0.55200000000000005</v>
      </c>
      <c r="E3410" s="12">
        <v>0.54100000000000004</v>
      </c>
      <c r="F3410" s="12">
        <v>0.40400000000000003</v>
      </c>
      <c r="G3410" s="12">
        <v>8882.5499999999993</v>
      </c>
      <c r="H3410" s="13">
        <v>29</v>
      </c>
    </row>
    <row r="3411" spans="1:8">
      <c r="A3411" s="8" t="s">
        <v>3328</v>
      </c>
      <c r="B3411" s="9" t="s">
        <v>29</v>
      </c>
      <c r="C3411" s="9">
        <v>205</v>
      </c>
      <c r="D3411" s="9">
        <v>0.66</v>
      </c>
      <c r="E3411" s="9">
        <v>0.66500000000000004</v>
      </c>
      <c r="F3411" s="9">
        <v>0.55500000000000005</v>
      </c>
      <c r="G3411" s="9">
        <v>42323.8</v>
      </c>
      <c r="H3411" s="10">
        <v>2</v>
      </c>
    </row>
    <row r="3412" spans="1:8">
      <c r="A3412" s="11" t="s">
        <v>3329</v>
      </c>
      <c r="B3412" s="12" t="s">
        <v>111</v>
      </c>
      <c r="C3412" s="12">
        <v>600</v>
      </c>
      <c r="D3412" s="12">
        <v>0.63100000000000001</v>
      </c>
      <c r="E3412" s="12">
        <v>0.61399999999999999</v>
      </c>
      <c r="F3412" s="12">
        <v>0.53500000000000003</v>
      </c>
      <c r="G3412" s="12">
        <v>22369.86</v>
      </c>
      <c r="H3412" s="13">
        <v>2</v>
      </c>
    </row>
    <row r="3413" spans="1:8">
      <c r="A3413" s="8" t="s">
        <v>3330</v>
      </c>
      <c r="B3413" s="9" t="s">
        <v>16</v>
      </c>
      <c r="C3413" s="9">
        <v>162</v>
      </c>
      <c r="D3413" s="9">
        <v>0.69</v>
      </c>
      <c r="E3413" s="9">
        <v>0.68700000000000006</v>
      </c>
      <c r="F3413" s="9">
        <v>0.56899999999999995</v>
      </c>
      <c r="G3413" s="9">
        <v>47786.48</v>
      </c>
      <c r="H3413" s="10">
        <v>1</v>
      </c>
    </row>
    <row r="3414" spans="1:8">
      <c r="A3414" s="11" t="s">
        <v>3331</v>
      </c>
      <c r="B3414" s="12" t="s">
        <v>16</v>
      </c>
      <c r="C3414" s="12">
        <v>608</v>
      </c>
      <c r="D3414" s="12">
        <v>0.64800000000000002</v>
      </c>
      <c r="E3414" s="12">
        <v>0.65100000000000002</v>
      </c>
      <c r="F3414" s="12">
        <v>0.51400000000000001</v>
      </c>
      <c r="G3414" s="12">
        <v>16944.68</v>
      </c>
      <c r="H3414" s="13">
        <v>7</v>
      </c>
    </row>
    <row r="3415" spans="1:8">
      <c r="A3415" s="8" t="s">
        <v>3332</v>
      </c>
      <c r="B3415" s="9" t="s">
        <v>16</v>
      </c>
      <c r="C3415" s="9">
        <v>229</v>
      </c>
      <c r="D3415" s="9">
        <v>0.68400000000000005</v>
      </c>
      <c r="E3415" s="9">
        <v>0.66500000000000004</v>
      </c>
      <c r="F3415" s="9">
        <v>0.58199999999999996</v>
      </c>
      <c r="G3415" s="9">
        <v>48746.71</v>
      </c>
      <c r="H3415" s="10">
        <v>3</v>
      </c>
    </row>
    <row r="3416" spans="1:8">
      <c r="A3416" s="11" t="s">
        <v>3333</v>
      </c>
      <c r="B3416" s="12" t="s">
        <v>24</v>
      </c>
      <c r="C3416" s="12">
        <v>873</v>
      </c>
      <c r="D3416" s="12">
        <v>0.63400000000000001</v>
      </c>
      <c r="E3416" s="12">
        <v>0.60599999999999998</v>
      </c>
      <c r="F3416" s="12">
        <v>0.54800000000000004</v>
      </c>
      <c r="G3416" s="12">
        <v>11187.56</v>
      </c>
      <c r="H3416" s="13">
        <v>5</v>
      </c>
    </row>
    <row r="3417" spans="1:8">
      <c r="A3417" s="8" t="s">
        <v>3334</v>
      </c>
      <c r="B3417" s="9" t="s">
        <v>53</v>
      </c>
      <c r="C3417" s="9">
        <v>112</v>
      </c>
      <c r="D3417" s="9">
        <v>0.70799999999999996</v>
      </c>
      <c r="E3417" s="9">
        <v>0.71599999999999997</v>
      </c>
      <c r="F3417" s="9">
        <v>0.57899999999999996</v>
      </c>
      <c r="G3417" s="9">
        <v>63280.38</v>
      </c>
      <c r="H3417" s="10">
        <v>6</v>
      </c>
    </row>
    <row r="3418" spans="1:8">
      <c r="A3418" s="11" t="s">
        <v>3335</v>
      </c>
      <c r="B3418" s="12" t="s">
        <v>22</v>
      </c>
      <c r="C3418" s="12">
        <v>250</v>
      </c>
      <c r="D3418" s="12">
        <v>0.72199999999999998</v>
      </c>
      <c r="E3418" s="12">
        <v>0.70499999999999996</v>
      </c>
      <c r="F3418" s="12">
        <v>0.65600000000000003</v>
      </c>
      <c r="G3418" s="12">
        <v>27420.61</v>
      </c>
      <c r="H3418" s="13">
        <v>18</v>
      </c>
    </row>
    <row r="3419" spans="1:8">
      <c r="A3419" s="8" t="s">
        <v>3336</v>
      </c>
      <c r="B3419" s="9" t="s">
        <v>87</v>
      </c>
      <c r="C3419" s="9">
        <v>1334</v>
      </c>
      <c r="D3419" s="9">
        <v>0.56000000000000005</v>
      </c>
      <c r="E3419" s="9">
        <v>0.53700000000000003</v>
      </c>
      <c r="F3419" s="9">
        <v>0.43099999999999999</v>
      </c>
      <c r="G3419" s="9">
        <v>7530.74</v>
      </c>
      <c r="H3419" s="10">
        <v>1</v>
      </c>
    </row>
    <row r="3420" spans="1:8">
      <c r="A3420" s="11" t="s">
        <v>3337</v>
      </c>
      <c r="B3420" s="12" t="s">
        <v>82</v>
      </c>
      <c r="C3420" s="12">
        <v>977</v>
      </c>
      <c r="D3420" s="12">
        <v>0.627</v>
      </c>
      <c r="E3420" s="12">
        <v>0.621</v>
      </c>
      <c r="F3420" s="12">
        <v>0.51600000000000001</v>
      </c>
      <c r="G3420" s="12">
        <v>9236.18</v>
      </c>
      <c r="H3420" s="13">
        <v>4</v>
      </c>
    </row>
    <row r="3421" spans="1:8">
      <c r="A3421" s="8" t="s">
        <v>3338</v>
      </c>
      <c r="B3421" s="9" t="s">
        <v>22</v>
      </c>
      <c r="C3421" s="9">
        <v>213</v>
      </c>
      <c r="D3421" s="9">
        <v>0.73299999999999998</v>
      </c>
      <c r="E3421" s="9">
        <v>0.746</v>
      </c>
      <c r="F3421" s="9">
        <v>0.63</v>
      </c>
      <c r="G3421" s="9">
        <v>36089.39</v>
      </c>
      <c r="H3421" s="10">
        <v>8</v>
      </c>
    </row>
    <row r="3422" spans="1:8">
      <c r="A3422" s="11" t="s">
        <v>3339</v>
      </c>
      <c r="B3422" s="12" t="s">
        <v>24</v>
      </c>
      <c r="C3422" s="12">
        <v>362</v>
      </c>
      <c r="D3422" s="12">
        <v>0.61</v>
      </c>
      <c r="E3422" s="12">
        <v>0.57399999999999995</v>
      </c>
      <c r="F3422" s="12">
        <v>0.503</v>
      </c>
      <c r="G3422" s="12">
        <v>15517.36</v>
      </c>
      <c r="H3422" s="13">
        <v>1</v>
      </c>
    </row>
    <row r="3423" spans="1:8">
      <c r="A3423" s="8" t="s">
        <v>3340</v>
      </c>
      <c r="B3423" s="9" t="s">
        <v>59</v>
      </c>
      <c r="C3423" s="9">
        <v>44</v>
      </c>
      <c r="D3423" s="9">
        <v>0.72</v>
      </c>
      <c r="E3423" s="9">
        <v>0.74099999999999999</v>
      </c>
      <c r="F3423" s="9">
        <v>0.60399999999999998</v>
      </c>
      <c r="G3423" s="9">
        <v>49685.15</v>
      </c>
      <c r="H3423" s="10">
        <v>3</v>
      </c>
    </row>
    <row r="3424" spans="1:8">
      <c r="A3424" s="11" t="s">
        <v>3341</v>
      </c>
      <c r="B3424" s="12" t="s">
        <v>59</v>
      </c>
      <c r="C3424" s="12">
        <v>329</v>
      </c>
      <c r="D3424" s="12">
        <v>0.7</v>
      </c>
      <c r="E3424" s="12">
        <v>0.72499999999999998</v>
      </c>
      <c r="F3424" s="12">
        <v>0.55400000000000005</v>
      </c>
      <c r="G3424" s="12">
        <v>20777.27</v>
      </c>
      <c r="H3424" s="13">
        <v>6</v>
      </c>
    </row>
    <row r="3425" spans="1:8">
      <c r="A3425" s="8" t="s">
        <v>3020</v>
      </c>
      <c r="B3425" s="9" t="s">
        <v>270</v>
      </c>
      <c r="C3425" s="9">
        <v>380</v>
      </c>
      <c r="D3425" s="9">
        <v>0.54200000000000004</v>
      </c>
      <c r="E3425" s="9">
        <v>0.51800000000000002</v>
      </c>
      <c r="F3425" s="9">
        <v>0.379</v>
      </c>
      <c r="G3425" s="9">
        <v>15495.83</v>
      </c>
      <c r="H3425" s="10">
        <v>1</v>
      </c>
    </row>
    <row r="3426" spans="1:8">
      <c r="A3426" s="11" t="s">
        <v>3342</v>
      </c>
      <c r="B3426" s="12" t="s">
        <v>16</v>
      </c>
      <c r="C3426" s="12">
        <v>777</v>
      </c>
      <c r="D3426" s="12">
        <v>0.63900000000000001</v>
      </c>
      <c r="E3426" s="12">
        <v>0.57299999999999995</v>
      </c>
      <c r="F3426" s="12">
        <v>0.56499999999999995</v>
      </c>
      <c r="G3426" s="12">
        <v>16407.86</v>
      </c>
      <c r="H3426" s="13">
        <v>12</v>
      </c>
    </row>
    <row r="3427" spans="1:8">
      <c r="A3427" s="8" t="s">
        <v>3343</v>
      </c>
      <c r="B3427" s="9" t="s">
        <v>19</v>
      </c>
      <c r="C3427" s="9">
        <v>882</v>
      </c>
      <c r="D3427" s="9">
        <v>0.60899999999999999</v>
      </c>
      <c r="E3427" s="9">
        <v>0.57099999999999995</v>
      </c>
      <c r="F3427" s="9">
        <v>0.50800000000000001</v>
      </c>
      <c r="G3427" s="9">
        <v>9826.77</v>
      </c>
      <c r="H3427" s="10">
        <v>8</v>
      </c>
    </row>
    <row r="3428" spans="1:8">
      <c r="A3428" s="11" t="s">
        <v>3306</v>
      </c>
      <c r="B3428" s="12" t="s">
        <v>29</v>
      </c>
      <c r="C3428" s="12">
        <v>118</v>
      </c>
      <c r="D3428" s="12">
        <v>0.67</v>
      </c>
      <c r="E3428" s="12">
        <v>0.64500000000000002</v>
      </c>
      <c r="F3428" s="12">
        <v>0.56899999999999995</v>
      </c>
      <c r="G3428" s="12">
        <v>46225.42</v>
      </c>
      <c r="H3428" s="13">
        <v>3</v>
      </c>
    </row>
    <row r="3429" spans="1:8">
      <c r="A3429" s="8" t="s">
        <v>3344</v>
      </c>
      <c r="B3429" s="9" t="s">
        <v>22</v>
      </c>
      <c r="C3429" s="9">
        <v>177</v>
      </c>
      <c r="D3429" s="9">
        <v>0.72</v>
      </c>
      <c r="E3429" s="9">
        <v>0.69899999999999995</v>
      </c>
      <c r="F3429" s="9">
        <v>0.622</v>
      </c>
      <c r="G3429" s="9">
        <v>41634.65</v>
      </c>
      <c r="H3429" s="10">
        <v>7</v>
      </c>
    </row>
    <row r="3430" spans="1:8">
      <c r="A3430" s="11" t="s">
        <v>3345</v>
      </c>
      <c r="B3430" s="12" t="s">
        <v>59</v>
      </c>
      <c r="C3430" s="12">
        <v>94</v>
      </c>
      <c r="D3430" s="12">
        <v>0.72</v>
      </c>
      <c r="E3430" s="12">
        <v>0.71599999999999997</v>
      </c>
      <c r="F3430" s="12">
        <v>0.626</v>
      </c>
      <c r="G3430" s="12">
        <v>50990.53</v>
      </c>
      <c r="H3430" s="13">
        <v>3</v>
      </c>
    </row>
    <row r="3431" spans="1:8">
      <c r="A3431" s="8" t="s">
        <v>3346</v>
      </c>
      <c r="B3431" s="9" t="s">
        <v>22</v>
      </c>
      <c r="C3431" s="9">
        <v>253</v>
      </c>
      <c r="D3431" s="9">
        <v>0.67</v>
      </c>
      <c r="E3431" s="9">
        <v>0.65900000000000003</v>
      </c>
      <c r="F3431" s="9">
        <v>0.57999999999999996</v>
      </c>
      <c r="G3431" s="9">
        <v>32354.84</v>
      </c>
      <c r="H3431" s="10">
        <v>5</v>
      </c>
    </row>
    <row r="3432" spans="1:8">
      <c r="A3432" s="11" t="s">
        <v>3347</v>
      </c>
      <c r="B3432" s="12" t="s">
        <v>72</v>
      </c>
      <c r="C3432" s="12">
        <v>661</v>
      </c>
      <c r="D3432" s="12">
        <v>0.63100000000000001</v>
      </c>
      <c r="E3432" s="12">
        <v>0.63300000000000001</v>
      </c>
      <c r="F3432" s="12">
        <v>0.52600000000000002</v>
      </c>
      <c r="G3432" s="12">
        <v>16158.28</v>
      </c>
      <c r="H3432" s="13">
        <v>15</v>
      </c>
    </row>
    <row r="3433" spans="1:8">
      <c r="A3433" s="8" t="s">
        <v>3348</v>
      </c>
      <c r="B3433" s="9" t="s">
        <v>33</v>
      </c>
      <c r="C3433" s="9">
        <v>111</v>
      </c>
      <c r="D3433" s="9">
        <v>0.7</v>
      </c>
      <c r="E3433" s="9">
        <v>0.72199999999999998</v>
      </c>
      <c r="F3433" s="9">
        <v>0.59399999999999997</v>
      </c>
      <c r="G3433" s="9">
        <v>63109.02</v>
      </c>
      <c r="H3433" s="10">
        <v>2</v>
      </c>
    </row>
    <row r="3434" spans="1:8">
      <c r="A3434" s="11" t="s">
        <v>3349</v>
      </c>
      <c r="B3434" s="12" t="s">
        <v>118</v>
      </c>
      <c r="C3434" s="12">
        <v>539</v>
      </c>
      <c r="D3434" s="12">
        <v>0.56399999999999995</v>
      </c>
      <c r="E3434" s="12">
        <v>0.53700000000000003</v>
      </c>
      <c r="F3434" s="12">
        <v>0.44600000000000001</v>
      </c>
      <c r="G3434" s="12">
        <v>21051.99</v>
      </c>
      <c r="H3434" s="13">
        <v>12</v>
      </c>
    </row>
    <row r="3435" spans="1:8">
      <c r="A3435" s="8" t="s">
        <v>3350</v>
      </c>
      <c r="B3435" s="9" t="s">
        <v>49</v>
      </c>
      <c r="C3435" s="9">
        <v>513</v>
      </c>
      <c r="D3435" s="9">
        <v>0.505</v>
      </c>
      <c r="E3435" s="9">
        <v>0.57699999999999996</v>
      </c>
      <c r="F3435" s="9">
        <v>0.27900000000000003</v>
      </c>
      <c r="G3435" s="9">
        <v>26873.15</v>
      </c>
      <c r="H3435" s="10">
        <v>1</v>
      </c>
    </row>
    <row r="3436" spans="1:8">
      <c r="A3436" s="11" t="s">
        <v>3351</v>
      </c>
      <c r="B3436" s="12" t="s">
        <v>82</v>
      </c>
      <c r="C3436" s="12">
        <v>548</v>
      </c>
      <c r="D3436" s="12">
        <v>0.53600000000000003</v>
      </c>
      <c r="E3436" s="12">
        <v>0.53300000000000003</v>
      </c>
      <c r="F3436" s="12">
        <v>0.42699999999999999</v>
      </c>
      <c r="G3436" s="12">
        <v>28446.28</v>
      </c>
      <c r="H3436" s="13">
        <v>1</v>
      </c>
    </row>
    <row r="3437" spans="1:8">
      <c r="A3437" s="8" t="s">
        <v>3352</v>
      </c>
      <c r="B3437" s="9" t="s">
        <v>72</v>
      </c>
      <c r="C3437" s="9">
        <v>328</v>
      </c>
      <c r="D3437" s="9">
        <v>0.58499999999999996</v>
      </c>
      <c r="E3437" s="9">
        <v>0.54200000000000004</v>
      </c>
      <c r="F3437" s="9">
        <v>0.48299999999999998</v>
      </c>
      <c r="G3437" s="9">
        <v>15242.76</v>
      </c>
      <c r="H3437" s="10">
        <v>6</v>
      </c>
    </row>
    <row r="3438" spans="1:8">
      <c r="A3438" s="11" t="s">
        <v>3353</v>
      </c>
      <c r="B3438" s="12" t="s">
        <v>22</v>
      </c>
      <c r="C3438" s="12">
        <v>443</v>
      </c>
      <c r="D3438" s="12">
        <v>0.65</v>
      </c>
      <c r="E3438" s="12">
        <v>0.63300000000000001</v>
      </c>
      <c r="F3438" s="12">
        <v>0.54300000000000004</v>
      </c>
      <c r="G3438" s="12">
        <v>20722.91</v>
      </c>
      <c r="H3438" s="13">
        <v>4</v>
      </c>
    </row>
    <row r="3439" spans="1:8">
      <c r="A3439" s="8" t="s">
        <v>3354</v>
      </c>
      <c r="B3439" s="9" t="s">
        <v>59</v>
      </c>
      <c r="C3439" s="9">
        <v>68</v>
      </c>
      <c r="D3439" s="9">
        <v>0.66</v>
      </c>
      <c r="E3439" s="9">
        <v>0.67400000000000004</v>
      </c>
      <c r="F3439" s="9">
        <v>0.54</v>
      </c>
      <c r="G3439" s="9">
        <v>31776.01</v>
      </c>
      <c r="H3439" s="10">
        <v>4</v>
      </c>
    </row>
    <row r="3440" spans="1:8">
      <c r="A3440" s="11" t="s">
        <v>3355</v>
      </c>
      <c r="B3440" s="12" t="s">
        <v>24</v>
      </c>
      <c r="C3440" s="12">
        <v>234</v>
      </c>
      <c r="D3440" s="12">
        <v>0.59299999999999997</v>
      </c>
      <c r="E3440" s="12">
        <v>0.64300000000000002</v>
      </c>
      <c r="F3440" s="12">
        <v>0.40400000000000003</v>
      </c>
      <c r="G3440" s="12">
        <v>10918.37</v>
      </c>
      <c r="H3440" s="13">
        <v>1</v>
      </c>
    </row>
    <row r="3441" spans="1:8">
      <c r="A3441" s="8" t="s">
        <v>3356</v>
      </c>
      <c r="B3441" s="9" t="s">
        <v>59</v>
      </c>
      <c r="C3441" s="9">
        <v>52</v>
      </c>
      <c r="D3441" s="9">
        <v>0.81</v>
      </c>
      <c r="E3441" s="9">
        <v>0.84799999999999998</v>
      </c>
      <c r="F3441" s="9">
        <v>0.72699999999999998</v>
      </c>
      <c r="G3441" s="9">
        <v>50246.61</v>
      </c>
      <c r="H3441" s="10">
        <v>4</v>
      </c>
    </row>
    <row r="3442" spans="1:8">
      <c r="A3442" s="11" t="s">
        <v>3357</v>
      </c>
      <c r="B3442" s="12" t="s">
        <v>87</v>
      </c>
      <c r="C3442" s="12">
        <v>652</v>
      </c>
      <c r="D3442" s="12">
        <v>0.59</v>
      </c>
      <c r="E3442" s="12">
        <v>0.57799999999999996</v>
      </c>
      <c r="F3442" s="12">
        <v>0.48399999999999999</v>
      </c>
      <c r="G3442" s="12">
        <v>12470.97</v>
      </c>
      <c r="H3442" s="13">
        <v>4</v>
      </c>
    </row>
    <row r="3443" spans="1:8">
      <c r="A3443" s="8" t="s">
        <v>3358</v>
      </c>
      <c r="B3443" s="9" t="s">
        <v>148</v>
      </c>
      <c r="C3443" s="9">
        <v>212</v>
      </c>
      <c r="D3443" s="9">
        <v>0.59</v>
      </c>
      <c r="E3443" s="9">
        <v>0.60299999999999998</v>
      </c>
      <c r="F3443" s="9">
        <v>0.443</v>
      </c>
      <c r="G3443" s="9">
        <v>16438.939999999999</v>
      </c>
      <c r="H3443" s="10">
        <v>3</v>
      </c>
    </row>
    <row r="3444" spans="1:8">
      <c r="A3444" s="11" t="s">
        <v>3359</v>
      </c>
      <c r="B3444" s="12" t="s">
        <v>33</v>
      </c>
      <c r="C3444" s="12">
        <v>193</v>
      </c>
      <c r="D3444" s="12">
        <v>0.68400000000000005</v>
      </c>
      <c r="E3444" s="12">
        <v>0.71599999999999997</v>
      </c>
      <c r="F3444" s="12">
        <v>0.54100000000000004</v>
      </c>
      <c r="G3444" s="12">
        <v>61808.27</v>
      </c>
      <c r="H3444" s="13">
        <v>2</v>
      </c>
    </row>
    <row r="3445" spans="1:8">
      <c r="A3445" s="8" t="s">
        <v>3360</v>
      </c>
      <c r="B3445" s="9" t="s">
        <v>16</v>
      </c>
      <c r="C3445" s="9">
        <v>247</v>
      </c>
      <c r="D3445" s="9">
        <v>0.626</v>
      </c>
      <c r="E3445" s="9">
        <v>0.60699999999999998</v>
      </c>
      <c r="F3445" s="9">
        <v>0.498</v>
      </c>
      <c r="G3445" s="9">
        <v>38287.29</v>
      </c>
      <c r="H3445" s="10">
        <v>2</v>
      </c>
    </row>
    <row r="3446" spans="1:8">
      <c r="A3446" s="11" t="s">
        <v>3361</v>
      </c>
      <c r="B3446" s="12" t="s">
        <v>16</v>
      </c>
      <c r="C3446" s="12">
        <v>403</v>
      </c>
      <c r="D3446" s="12">
        <v>0.69</v>
      </c>
      <c r="E3446" s="12">
        <v>0.67100000000000004</v>
      </c>
      <c r="F3446" s="12">
        <v>0.58499999999999996</v>
      </c>
      <c r="G3446" s="12">
        <v>22280.89</v>
      </c>
      <c r="H3446" s="13">
        <v>3</v>
      </c>
    </row>
    <row r="3447" spans="1:8">
      <c r="A3447" s="8" t="s">
        <v>3362</v>
      </c>
      <c r="B3447" s="9" t="s">
        <v>24</v>
      </c>
      <c r="C3447" s="9">
        <v>350</v>
      </c>
      <c r="D3447" s="9">
        <v>0.56000000000000005</v>
      </c>
      <c r="E3447" s="9">
        <v>0.55400000000000005</v>
      </c>
      <c r="F3447" s="9">
        <v>0.45900000000000002</v>
      </c>
      <c r="G3447" s="9">
        <v>12057.66</v>
      </c>
      <c r="H3447" s="10">
        <v>3</v>
      </c>
    </row>
    <row r="3448" spans="1:8">
      <c r="A3448" s="11" t="s">
        <v>3363</v>
      </c>
      <c r="B3448" s="12" t="s">
        <v>22</v>
      </c>
      <c r="C3448" s="12">
        <v>147</v>
      </c>
      <c r="D3448" s="12">
        <v>0.71</v>
      </c>
      <c r="E3448" s="12">
        <v>0.72399999999999998</v>
      </c>
      <c r="F3448" s="12">
        <v>0.60299999999999998</v>
      </c>
      <c r="G3448" s="12">
        <v>46240.7</v>
      </c>
      <c r="H3448" s="13">
        <v>1</v>
      </c>
    </row>
    <row r="3449" spans="1:8">
      <c r="A3449" s="8" t="s">
        <v>3364</v>
      </c>
      <c r="B3449" s="9" t="s">
        <v>148</v>
      </c>
      <c r="C3449" s="9">
        <v>256</v>
      </c>
      <c r="D3449" s="9">
        <v>0.59299999999999997</v>
      </c>
      <c r="E3449" s="9">
        <v>0.66700000000000004</v>
      </c>
      <c r="F3449" s="9">
        <v>0.40400000000000003</v>
      </c>
      <c r="G3449" s="9">
        <v>15398.06</v>
      </c>
      <c r="H3449" s="10">
        <v>8</v>
      </c>
    </row>
    <row r="3450" spans="1:8">
      <c r="A3450" s="11" t="s">
        <v>3365</v>
      </c>
      <c r="B3450" s="12" t="s">
        <v>16</v>
      </c>
      <c r="C3450" s="12">
        <v>389</v>
      </c>
      <c r="D3450" s="12">
        <v>0.70599999999999996</v>
      </c>
      <c r="E3450" s="12">
        <v>0.67400000000000004</v>
      </c>
      <c r="F3450" s="12">
        <v>0.61699999999999999</v>
      </c>
      <c r="G3450" s="12">
        <v>19426.259999999998</v>
      </c>
      <c r="H3450" s="13">
        <v>3</v>
      </c>
    </row>
    <row r="3451" spans="1:8">
      <c r="A3451" s="8" t="s">
        <v>3366</v>
      </c>
      <c r="B3451" s="9" t="s">
        <v>59</v>
      </c>
      <c r="C3451" s="9"/>
      <c r="D3451" s="9"/>
      <c r="E3451" s="9"/>
      <c r="F3451" s="9"/>
      <c r="G3451" s="9">
        <v>17788.63</v>
      </c>
      <c r="H3451" s="10">
        <v>3</v>
      </c>
    </row>
    <row r="3452" spans="1:8">
      <c r="A3452" s="11" t="s">
        <v>3367</v>
      </c>
      <c r="B3452" s="12" t="s">
        <v>87</v>
      </c>
      <c r="C3452" s="12">
        <v>1642</v>
      </c>
      <c r="D3452" s="12">
        <v>0.55000000000000004</v>
      </c>
      <c r="E3452" s="12">
        <v>0.51600000000000001</v>
      </c>
      <c r="F3452" s="12">
        <v>0.44400000000000001</v>
      </c>
      <c r="G3452" s="12">
        <v>8152.96</v>
      </c>
      <c r="H3452" s="13">
        <v>19</v>
      </c>
    </row>
    <row r="3453" spans="1:8">
      <c r="A3453" s="8" t="s">
        <v>3368</v>
      </c>
      <c r="B3453" s="9" t="s">
        <v>29</v>
      </c>
      <c r="C3453" s="9">
        <v>254</v>
      </c>
      <c r="D3453" s="9">
        <v>0.63800000000000001</v>
      </c>
      <c r="E3453" s="9">
        <v>0.6</v>
      </c>
      <c r="F3453" s="9">
        <v>0.52900000000000003</v>
      </c>
      <c r="G3453" s="9">
        <v>17131.560000000001</v>
      </c>
      <c r="H3453" s="10">
        <v>28</v>
      </c>
    </row>
    <row r="3454" spans="1:8">
      <c r="A3454" s="11" t="s">
        <v>1038</v>
      </c>
      <c r="B3454" s="12" t="s">
        <v>22</v>
      </c>
      <c r="C3454" s="12">
        <v>312</v>
      </c>
      <c r="D3454" s="12">
        <v>0.71799999999999997</v>
      </c>
      <c r="E3454" s="12">
        <v>0.71599999999999997</v>
      </c>
      <c r="F3454" s="12">
        <v>0.61899999999999999</v>
      </c>
      <c r="G3454" s="12">
        <v>30532.36</v>
      </c>
      <c r="H3454" s="13">
        <v>6</v>
      </c>
    </row>
    <row r="3455" spans="1:8">
      <c r="A3455" s="8" t="s">
        <v>3369</v>
      </c>
      <c r="B3455" s="9" t="s">
        <v>29</v>
      </c>
      <c r="C3455" s="9">
        <v>216</v>
      </c>
      <c r="D3455" s="9">
        <v>0.71</v>
      </c>
      <c r="E3455" s="9">
        <v>0.69899999999999995</v>
      </c>
      <c r="F3455" s="9">
        <v>0.59699999999999998</v>
      </c>
      <c r="G3455" s="9">
        <v>33881.910000000003</v>
      </c>
      <c r="H3455" s="10">
        <v>9</v>
      </c>
    </row>
    <row r="3456" spans="1:8">
      <c r="A3456" s="11" t="s">
        <v>3370</v>
      </c>
      <c r="B3456" s="12" t="s">
        <v>72</v>
      </c>
      <c r="C3456" s="12">
        <v>80</v>
      </c>
      <c r="D3456" s="12">
        <v>0.56000000000000005</v>
      </c>
      <c r="E3456" s="12">
        <v>0.52600000000000002</v>
      </c>
      <c r="F3456" s="12">
        <v>0.43</v>
      </c>
      <c r="G3456" s="12">
        <v>62196.89</v>
      </c>
      <c r="H3456" s="13">
        <v>0</v>
      </c>
    </row>
    <row r="3457" spans="1:8">
      <c r="A3457" s="8" t="s">
        <v>3371</v>
      </c>
      <c r="B3457" s="9" t="s">
        <v>33</v>
      </c>
      <c r="C3457" s="9">
        <v>103</v>
      </c>
      <c r="D3457" s="9">
        <v>0.63400000000000001</v>
      </c>
      <c r="E3457" s="9">
        <v>0.629</v>
      </c>
      <c r="F3457" s="9">
        <v>0.505</v>
      </c>
      <c r="G3457" s="9">
        <v>37431.129999999997</v>
      </c>
      <c r="H3457" s="10">
        <v>1</v>
      </c>
    </row>
    <row r="3458" spans="1:8">
      <c r="A3458" s="11" t="s">
        <v>3372</v>
      </c>
      <c r="B3458" s="12" t="s">
        <v>87</v>
      </c>
      <c r="C3458" s="12">
        <v>1870</v>
      </c>
      <c r="D3458" s="12">
        <v>0.626</v>
      </c>
      <c r="E3458" s="12">
        <v>0.56799999999999995</v>
      </c>
      <c r="F3458" s="12">
        <v>0.58699999999999997</v>
      </c>
      <c r="G3458" s="12">
        <v>6943.26</v>
      </c>
      <c r="H3458" s="13">
        <v>3</v>
      </c>
    </row>
    <row r="3459" spans="1:8">
      <c r="A3459" s="8" t="s">
        <v>3373</v>
      </c>
      <c r="B3459" s="9" t="s">
        <v>24</v>
      </c>
      <c r="C3459" s="9">
        <v>419</v>
      </c>
      <c r="D3459" s="9">
        <v>0.56399999999999995</v>
      </c>
      <c r="E3459" s="9">
        <v>0.53800000000000003</v>
      </c>
      <c r="F3459" s="9">
        <v>0.435</v>
      </c>
      <c r="G3459" s="9">
        <v>8923.76</v>
      </c>
      <c r="H3459" s="10">
        <v>0</v>
      </c>
    </row>
    <row r="3460" spans="1:8">
      <c r="A3460" s="11" t="s">
        <v>3374</v>
      </c>
      <c r="B3460" s="12" t="s">
        <v>16</v>
      </c>
      <c r="C3460" s="12">
        <v>264</v>
      </c>
      <c r="D3460" s="12">
        <v>0.67</v>
      </c>
      <c r="E3460" s="12">
        <v>0.66500000000000004</v>
      </c>
      <c r="F3460" s="12">
        <v>0.56799999999999995</v>
      </c>
      <c r="G3460" s="12">
        <v>30603.08</v>
      </c>
      <c r="H3460" s="13">
        <v>5</v>
      </c>
    </row>
    <row r="3461" spans="1:8">
      <c r="A3461" s="8" t="s">
        <v>3375</v>
      </c>
      <c r="B3461" s="9" t="s">
        <v>19</v>
      </c>
      <c r="C3461" s="9">
        <v>601</v>
      </c>
      <c r="D3461" s="9">
        <v>0.59</v>
      </c>
      <c r="E3461" s="9">
        <v>0.55900000000000005</v>
      </c>
      <c r="F3461" s="9">
        <v>0.48699999999999999</v>
      </c>
      <c r="G3461" s="9">
        <v>7166.38</v>
      </c>
      <c r="H3461" s="10">
        <v>2</v>
      </c>
    </row>
    <row r="3462" spans="1:8">
      <c r="A3462" s="11" t="s">
        <v>2158</v>
      </c>
      <c r="B3462" s="12" t="s">
        <v>16</v>
      </c>
      <c r="C3462" s="12">
        <v>357</v>
      </c>
      <c r="D3462" s="12">
        <v>0.67900000000000005</v>
      </c>
      <c r="E3462" s="12">
        <v>0.67800000000000005</v>
      </c>
      <c r="F3462" s="12">
        <v>0.56799999999999995</v>
      </c>
      <c r="G3462" s="12">
        <v>22099.55</v>
      </c>
      <c r="H3462" s="13">
        <v>4</v>
      </c>
    </row>
    <row r="3463" spans="1:8">
      <c r="A3463" s="8" t="s">
        <v>3376</v>
      </c>
      <c r="B3463" s="9" t="s">
        <v>14</v>
      </c>
      <c r="C3463" s="9">
        <v>85</v>
      </c>
      <c r="D3463" s="9">
        <v>0.70599999999999996</v>
      </c>
      <c r="E3463" s="9">
        <v>0.69299999999999995</v>
      </c>
      <c r="F3463" s="9">
        <v>0.58599999999999997</v>
      </c>
      <c r="G3463" s="9">
        <v>71840.72</v>
      </c>
      <c r="H3463" s="10">
        <v>2</v>
      </c>
    </row>
    <row r="3464" spans="1:8">
      <c r="A3464" s="11" t="s">
        <v>3377</v>
      </c>
      <c r="B3464" s="12" t="s">
        <v>33</v>
      </c>
      <c r="C3464" s="12">
        <v>217</v>
      </c>
      <c r="D3464" s="12">
        <v>0.71299999999999997</v>
      </c>
      <c r="E3464" s="12">
        <v>0.70299999999999996</v>
      </c>
      <c r="F3464" s="12">
        <v>0.60799999999999998</v>
      </c>
      <c r="G3464" s="12">
        <v>39387.120000000003</v>
      </c>
      <c r="H3464" s="13">
        <v>2</v>
      </c>
    </row>
    <row r="3465" spans="1:8">
      <c r="A3465" s="8" t="s">
        <v>3378</v>
      </c>
      <c r="B3465" s="9" t="s">
        <v>7</v>
      </c>
      <c r="C3465" s="9">
        <v>325</v>
      </c>
      <c r="D3465" s="9">
        <v>0.74299999999999999</v>
      </c>
      <c r="E3465" s="9">
        <v>0.72399999999999998</v>
      </c>
      <c r="F3465" s="9">
        <v>0.68799999999999994</v>
      </c>
      <c r="G3465" s="9">
        <v>27492.67</v>
      </c>
      <c r="H3465" s="10">
        <v>3</v>
      </c>
    </row>
    <row r="3466" spans="1:8">
      <c r="A3466" s="11" t="s">
        <v>3379</v>
      </c>
      <c r="B3466" s="12" t="s">
        <v>33</v>
      </c>
      <c r="C3466" s="12">
        <v>164</v>
      </c>
      <c r="D3466" s="12">
        <v>0.65400000000000003</v>
      </c>
      <c r="E3466" s="12">
        <v>0.68</v>
      </c>
      <c r="F3466" s="12">
        <v>0.51300000000000001</v>
      </c>
      <c r="G3466" s="12">
        <v>51122.47</v>
      </c>
      <c r="H3466" s="13">
        <v>4</v>
      </c>
    </row>
    <row r="3467" spans="1:8">
      <c r="A3467" s="8" t="s">
        <v>3380</v>
      </c>
      <c r="B3467" s="9" t="s">
        <v>19</v>
      </c>
      <c r="C3467" s="9">
        <v>1464</v>
      </c>
      <c r="D3467" s="9">
        <v>0.60199999999999998</v>
      </c>
      <c r="E3467" s="9">
        <v>0.58099999999999996</v>
      </c>
      <c r="F3467" s="9">
        <v>0.52700000000000002</v>
      </c>
      <c r="G3467" s="9">
        <v>7887.46</v>
      </c>
      <c r="H3467" s="10">
        <v>5</v>
      </c>
    </row>
    <row r="3468" spans="1:8">
      <c r="A3468" s="11" t="s">
        <v>3381</v>
      </c>
      <c r="B3468" s="12" t="s">
        <v>24</v>
      </c>
      <c r="C3468" s="12">
        <v>271</v>
      </c>
      <c r="D3468" s="12">
        <v>0.58399999999999996</v>
      </c>
      <c r="E3468" s="12">
        <v>0.53</v>
      </c>
      <c r="F3468" s="12">
        <v>0.49199999999999999</v>
      </c>
      <c r="G3468" s="12">
        <v>15709.19</v>
      </c>
      <c r="H3468" s="13">
        <v>15</v>
      </c>
    </row>
    <row r="3469" spans="1:8">
      <c r="A3469" s="8" t="s">
        <v>3382</v>
      </c>
      <c r="B3469" s="9" t="s">
        <v>59</v>
      </c>
      <c r="C3469" s="9">
        <v>78</v>
      </c>
      <c r="D3469" s="9">
        <v>0.77400000000000002</v>
      </c>
      <c r="E3469" s="9">
        <v>0.73699999999999999</v>
      </c>
      <c r="F3469" s="9">
        <v>0.71399999999999997</v>
      </c>
      <c r="G3469" s="9">
        <v>53292.86</v>
      </c>
      <c r="H3469" s="10">
        <v>1</v>
      </c>
    </row>
    <row r="3470" spans="1:8">
      <c r="A3470" s="11" t="s">
        <v>3383</v>
      </c>
      <c r="B3470" s="12" t="s">
        <v>59</v>
      </c>
      <c r="C3470" s="12">
        <v>69</v>
      </c>
      <c r="D3470" s="12">
        <v>0.76</v>
      </c>
      <c r="E3470" s="12">
        <v>0.75600000000000001</v>
      </c>
      <c r="F3470" s="12">
        <v>0.66800000000000004</v>
      </c>
      <c r="G3470" s="12">
        <v>32353.49</v>
      </c>
      <c r="H3470" s="13">
        <v>5</v>
      </c>
    </row>
    <row r="3471" spans="1:8">
      <c r="A3471" s="8" t="s">
        <v>3384</v>
      </c>
      <c r="B3471" s="9" t="s">
        <v>7</v>
      </c>
      <c r="C3471" s="9">
        <v>180</v>
      </c>
      <c r="D3471" s="9">
        <v>0.67900000000000005</v>
      </c>
      <c r="E3471" s="9">
        <v>0.61699999999999999</v>
      </c>
      <c r="F3471" s="9">
        <v>0.626</v>
      </c>
      <c r="G3471" s="9">
        <v>35787.040000000001</v>
      </c>
      <c r="H3471" s="10">
        <v>8</v>
      </c>
    </row>
    <row r="3472" spans="1:8">
      <c r="A3472" s="11" t="s">
        <v>3385</v>
      </c>
      <c r="B3472" s="12" t="s">
        <v>19</v>
      </c>
      <c r="C3472" s="12">
        <v>756</v>
      </c>
      <c r="D3472" s="12">
        <v>0.60899999999999999</v>
      </c>
      <c r="E3472" s="12">
        <v>0.56599999999999995</v>
      </c>
      <c r="F3472" s="12">
        <v>0.505</v>
      </c>
      <c r="G3472" s="12">
        <v>11422.46</v>
      </c>
      <c r="H3472" s="13">
        <v>22</v>
      </c>
    </row>
    <row r="3473" spans="1:8">
      <c r="A3473" s="8" t="s">
        <v>3386</v>
      </c>
      <c r="B3473" s="9" t="s">
        <v>16</v>
      </c>
      <c r="C3473" s="9">
        <v>243</v>
      </c>
      <c r="D3473" s="9">
        <v>0.71</v>
      </c>
      <c r="E3473" s="9">
        <v>0.70899999999999996</v>
      </c>
      <c r="F3473" s="9">
        <v>0.61199999999999999</v>
      </c>
      <c r="G3473" s="9">
        <v>23317.35</v>
      </c>
      <c r="H3473" s="10">
        <v>8</v>
      </c>
    </row>
    <row r="3474" spans="1:8">
      <c r="A3474" s="11" t="s">
        <v>3387</v>
      </c>
      <c r="B3474" s="12" t="s">
        <v>49</v>
      </c>
      <c r="C3474" s="12">
        <v>304</v>
      </c>
      <c r="D3474" s="12">
        <v>0.56299999999999994</v>
      </c>
      <c r="E3474" s="12">
        <v>0.56100000000000005</v>
      </c>
      <c r="F3474" s="12">
        <v>0.40200000000000002</v>
      </c>
      <c r="G3474" s="12">
        <v>15843.05</v>
      </c>
      <c r="H3474" s="13">
        <v>1</v>
      </c>
    </row>
    <row r="3475" spans="1:8">
      <c r="A3475" s="8" t="s">
        <v>3388</v>
      </c>
      <c r="B3475" s="9" t="s">
        <v>22</v>
      </c>
      <c r="C3475" s="9">
        <v>446</v>
      </c>
      <c r="D3475" s="9">
        <v>0.68799999999999994</v>
      </c>
      <c r="E3475" s="9">
        <v>0.66700000000000004</v>
      </c>
      <c r="F3475" s="9">
        <v>0.60399999999999998</v>
      </c>
      <c r="G3475" s="9">
        <v>16295.05</v>
      </c>
      <c r="H3475" s="10">
        <v>11</v>
      </c>
    </row>
    <row r="3476" spans="1:8">
      <c r="A3476" s="11" t="s">
        <v>3389</v>
      </c>
      <c r="B3476" s="12" t="s">
        <v>94</v>
      </c>
      <c r="C3476" s="12">
        <v>229</v>
      </c>
      <c r="D3476" s="12">
        <v>0.55600000000000005</v>
      </c>
      <c r="E3476" s="12">
        <v>0.51700000000000002</v>
      </c>
      <c r="F3476" s="12">
        <v>0.43</v>
      </c>
      <c r="G3476" s="12">
        <v>16911.2</v>
      </c>
      <c r="H3476" s="13">
        <v>0</v>
      </c>
    </row>
    <row r="3477" spans="1:8">
      <c r="A3477" s="8" t="s">
        <v>3390</v>
      </c>
      <c r="B3477" s="9" t="s">
        <v>29</v>
      </c>
      <c r="C3477" s="9">
        <v>227</v>
      </c>
      <c r="D3477" s="9">
        <v>0.65200000000000002</v>
      </c>
      <c r="E3477" s="9">
        <v>0.66600000000000004</v>
      </c>
      <c r="F3477" s="9">
        <v>0.52300000000000002</v>
      </c>
      <c r="G3477" s="9">
        <v>17191.189999999999</v>
      </c>
      <c r="H3477" s="10">
        <v>4</v>
      </c>
    </row>
    <row r="3478" spans="1:8">
      <c r="A3478" s="11" t="s">
        <v>3391</v>
      </c>
      <c r="B3478" s="12" t="s">
        <v>16</v>
      </c>
      <c r="C3478" s="12">
        <v>321</v>
      </c>
      <c r="D3478" s="12">
        <v>0.71099999999999997</v>
      </c>
      <c r="E3478" s="12">
        <v>0.67300000000000004</v>
      </c>
      <c r="F3478" s="12">
        <v>0.63100000000000001</v>
      </c>
      <c r="G3478" s="12">
        <v>28896.03</v>
      </c>
      <c r="H3478" s="13">
        <v>5</v>
      </c>
    </row>
    <row r="3479" spans="1:8">
      <c r="A3479" s="8" t="s">
        <v>3392</v>
      </c>
      <c r="B3479" s="9" t="s">
        <v>24</v>
      </c>
      <c r="C3479" s="9">
        <v>310</v>
      </c>
      <c r="D3479" s="9">
        <v>0.56000000000000005</v>
      </c>
      <c r="E3479" s="9">
        <v>0.52300000000000002</v>
      </c>
      <c r="F3479" s="9">
        <v>0.45</v>
      </c>
      <c r="G3479" s="9">
        <v>17029.240000000002</v>
      </c>
      <c r="H3479" s="10">
        <v>0</v>
      </c>
    </row>
    <row r="3480" spans="1:8">
      <c r="A3480" s="11" t="s">
        <v>3393</v>
      </c>
      <c r="B3480" s="12" t="s">
        <v>7</v>
      </c>
      <c r="C3480" s="12">
        <v>248</v>
      </c>
      <c r="D3480" s="12">
        <v>0.79</v>
      </c>
      <c r="E3480" s="12">
        <v>0.77100000000000002</v>
      </c>
      <c r="F3480" s="12">
        <v>0.75</v>
      </c>
      <c r="G3480" s="12">
        <v>24936.83</v>
      </c>
      <c r="H3480" s="13">
        <v>7</v>
      </c>
    </row>
    <row r="3481" spans="1:8">
      <c r="A3481" s="8" t="s">
        <v>3394</v>
      </c>
      <c r="B3481" s="9" t="s">
        <v>19</v>
      </c>
      <c r="C3481" s="9">
        <v>464</v>
      </c>
      <c r="D3481" s="9">
        <v>0.58899999999999997</v>
      </c>
      <c r="E3481" s="9">
        <v>0.55800000000000005</v>
      </c>
      <c r="F3481" s="9">
        <v>0.495</v>
      </c>
      <c r="G3481" s="9">
        <v>10659.92</v>
      </c>
      <c r="H3481" s="10">
        <v>13</v>
      </c>
    </row>
    <row r="3482" spans="1:8">
      <c r="A3482" s="11" t="s">
        <v>3395</v>
      </c>
      <c r="B3482" s="12" t="s">
        <v>19</v>
      </c>
      <c r="C3482" s="12">
        <v>146</v>
      </c>
      <c r="D3482" s="12">
        <v>0.53700000000000003</v>
      </c>
      <c r="E3482" s="12">
        <v>0.52800000000000002</v>
      </c>
      <c r="F3482" s="12">
        <v>0.41799999999999998</v>
      </c>
      <c r="G3482" s="12">
        <v>17215.05</v>
      </c>
      <c r="H3482" s="13">
        <v>2</v>
      </c>
    </row>
    <row r="3483" spans="1:8">
      <c r="A3483" s="8" t="s">
        <v>3396</v>
      </c>
      <c r="B3483" s="9" t="s">
        <v>16</v>
      </c>
      <c r="C3483" s="9">
        <v>605</v>
      </c>
      <c r="D3483" s="9">
        <v>0.68200000000000005</v>
      </c>
      <c r="E3483" s="9">
        <v>0.66800000000000004</v>
      </c>
      <c r="F3483" s="9">
        <v>0.56200000000000006</v>
      </c>
      <c r="G3483" s="9">
        <v>13269.46</v>
      </c>
      <c r="H3483" s="10">
        <v>12</v>
      </c>
    </row>
    <row r="3484" spans="1:8">
      <c r="A3484" s="11" t="s">
        <v>3397</v>
      </c>
      <c r="B3484" s="12" t="s">
        <v>16</v>
      </c>
      <c r="C3484" s="12">
        <v>491</v>
      </c>
      <c r="D3484" s="12">
        <v>0.68</v>
      </c>
      <c r="E3484" s="12">
        <v>0.66500000000000004</v>
      </c>
      <c r="F3484" s="12">
        <v>0.57099999999999995</v>
      </c>
      <c r="G3484" s="12">
        <v>15903.65</v>
      </c>
      <c r="H3484" s="13">
        <v>5</v>
      </c>
    </row>
    <row r="3485" spans="1:8">
      <c r="A3485" s="8" t="s">
        <v>3398</v>
      </c>
      <c r="B3485" s="9" t="s">
        <v>24</v>
      </c>
      <c r="C3485" s="9">
        <v>447</v>
      </c>
      <c r="D3485" s="9">
        <v>0.55000000000000004</v>
      </c>
      <c r="E3485" s="9">
        <v>0.51100000000000001</v>
      </c>
      <c r="F3485" s="9">
        <v>0.435</v>
      </c>
      <c r="G3485" s="9">
        <v>17506.04</v>
      </c>
      <c r="H3485" s="10">
        <v>0</v>
      </c>
    </row>
    <row r="3486" spans="1:8">
      <c r="A3486" s="11" t="s">
        <v>3399</v>
      </c>
      <c r="B3486" s="12" t="s">
        <v>111</v>
      </c>
      <c r="C3486" s="12">
        <v>402</v>
      </c>
      <c r="D3486" s="12">
        <v>0.59499999999999997</v>
      </c>
      <c r="E3486" s="12">
        <v>0.58799999999999997</v>
      </c>
      <c r="F3486" s="12">
        <v>0.46100000000000002</v>
      </c>
      <c r="G3486" s="12">
        <v>18348.55</v>
      </c>
      <c r="H3486" s="13">
        <v>3</v>
      </c>
    </row>
    <row r="3487" spans="1:8">
      <c r="A3487" s="8" t="s">
        <v>3400</v>
      </c>
      <c r="B3487" s="9" t="s">
        <v>19</v>
      </c>
      <c r="C3487" s="9">
        <v>377</v>
      </c>
      <c r="D3487" s="9">
        <v>0.60599999999999998</v>
      </c>
      <c r="E3487" s="9">
        <v>0.56999999999999995</v>
      </c>
      <c r="F3487" s="9">
        <v>0.51400000000000001</v>
      </c>
      <c r="G3487" s="9">
        <v>22866.63</v>
      </c>
      <c r="H3487" s="10">
        <v>1</v>
      </c>
    </row>
    <row r="3488" spans="1:8">
      <c r="A3488" s="11" t="s">
        <v>3401</v>
      </c>
      <c r="B3488" s="12" t="s">
        <v>19</v>
      </c>
      <c r="C3488" s="12">
        <v>643</v>
      </c>
      <c r="D3488" s="12">
        <v>0.60799999999999998</v>
      </c>
      <c r="E3488" s="12">
        <v>0.58499999999999996</v>
      </c>
      <c r="F3488" s="12">
        <v>0.52200000000000002</v>
      </c>
      <c r="G3488" s="12">
        <v>9359.3700000000008</v>
      </c>
      <c r="H3488" s="13">
        <v>5</v>
      </c>
    </row>
    <row r="3489" spans="1:8">
      <c r="A3489" s="8" t="s">
        <v>3402</v>
      </c>
      <c r="B3489" s="9" t="s">
        <v>94</v>
      </c>
      <c r="C3489" s="9">
        <v>628</v>
      </c>
      <c r="D3489" s="9">
        <v>0.53200000000000003</v>
      </c>
      <c r="E3489" s="9">
        <v>0.499</v>
      </c>
      <c r="F3489" s="9">
        <v>0.39500000000000002</v>
      </c>
      <c r="G3489" s="9">
        <v>6881.21</v>
      </c>
      <c r="H3489" s="10">
        <v>42</v>
      </c>
    </row>
    <row r="3490" spans="1:8">
      <c r="A3490" s="11" t="s">
        <v>3403</v>
      </c>
      <c r="B3490" s="12" t="s">
        <v>16</v>
      </c>
      <c r="C3490" s="12">
        <v>201</v>
      </c>
      <c r="D3490" s="12">
        <v>0.67200000000000004</v>
      </c>
      <c r="E3490" s="12">
        <v>0.69899999999999995</v>
      </c>
      <c r="F3490" s="12">
        <v>0.51700000000000002</v>
      </c>
      <c r="G3490" s="12">
        <v>27196.38</v>
      </c>
      <c r="H3490" s="13">
        <v>8</v>
      </c>
    </row>
    <row r="3491" spans="1:8">
      <c r="A3491" s="8" t="s">
        <v>3404</v>
      </c>
      <c r="B3491" s="9" t="s">
        <v>22</v>
      </c>
      <c r="C3491" s="9">
        <v>130</v>
      </c>
      <c r="D3491" s="9">
        <v>0.66900000000000004</v>
      </c>
      <c r="E3491" s="9">
        <v>0.65700000000000003</v>
      </c>
      <c r="F3491" s="9">
        <v>0.56799999999999995</v>
      </c>
      <c r="G3491" s="9">
        <v>22437.02</v>
      </c>
      <c r="H3491" s="10">
        <v>8</v>
      </c>
    </row>
    <row r="3492" spans="1:8">
      <c r="A3492" s="11" t="s">
        <v>3405</v>
      </c>
      <c r="B3492" s="12" t="s">
        <v>29</v>
      </c>
      <c r="C3492" s="12">
        <v>379</v>
      </c>
      <c r="D3492" s="12">
        <v>0.60099999999999998</v>
      </c>
      <c r="E3492" s="12">
        <v>0.623</v>
      </c>
      <c r="F3492" s="12">
        <v>0.42299999999999999</v>
      </c>
      <c r="G3492" s="12">
        <v>10501.6</v>
      </c>
      <c r="H3492" s="13">
        <v>3</v>
      </c>
    </row>
    <row r="3493" spans="1:8">
      <c r="A3493" s="8" t="s">
        <v>3406</v>
      </c>
      <c r="B3493" s="9" t="s">
        <v>22</v>
      </c>
      <c r="C3493" s="9">
        <v>118</v>
      </c>
      <c r="D3493" s="9">
        <v>0.76200000000000001</v>
      </c>
      <c r="E3493" s="9">
        <v>0.77800000000000002</v>
      </c>
      <c r="F3493" s="9">
        <v>0.66200000000000003</v>
      </c>
      <c r="G3493" s="9">
        <v>41063.410000000003</v>
      </c>
      <c r="H3493" s="10">
        <v>4</v>
      </c>
    </row>
    <row r="3494" spans="1:8">
      <c r="A3494" s="11" t="s">
        <v>3407</v>
      </c>
      <c r="B3494" s="12" t="s">
        <v>22</v>
      </c>
      <c r="C3494" s="12">
        <v>151</v>
      </c>
      <c r="D3494" s="12">
        <v>0.752</v>
      </c>
      <c r="E3494" s="12">
        <v>0.74299999999999999</v>
      </c>
      <c r="F3494" s="12">
        <v>0.69599999999999995</v>
      </c>
      <c r="G3494" s="12">
        <v>34444.589999999997</v>
      </c>
      <c r="H3494" s="13">
        <v>2</v>
      </c>
    </row>
    <row r="3495" spans="1:8">
      <c r="A3495" s="8" t="s">
        <v>3408</v>
      </c>
      <c r="B3495" s="9" t="s">
        <v>31</v>
      </c>
      <c r="C3495" s="9">
        <v>478</v>
      </c>
      <c r="D3495" s="9">
        <v>0.63200000000000001</v>
      </c>
      <c r="E3495" s="9">
        <v>0.57299999999999995</v>
      </c>
      <c r="F3495" s="9">
        <v>0.58599999999999997</v>
      </c>
      <c r="G3495" s="9">
        <v>7947.85</v>
      </c>
      <c r="H3495" s="10">
        <v>31</v>
      </c>
    </row>
    <row r="3496" spans="1:8">
      <c r="A3496" s="11" t="s">
        <v>3409</v>
      </c>
      <c r="B3496" s="12" t="s">
        <v>59</v>
      </c>
      <c r="C3496" s="12">
        <v>72</v>
      </c>
      <c r="D3496" s="12">
        <v>0.747</v>
      </c>
      <c r="E3496" s="12">
        <v>0.73499999999999999</v>
      </c>
      <c r="F3496" s="12">
        <v>0.66200000000000003</v>
      </c>
      <c r="G3496" s="12">
        <v>44261.760000000002</v>
      </c>
      <c r="H3496" s="13">
        <v>3</v>
      </c>
    </row>
    <row r="3497" spans="1:8">
      <c r="A3497" s="8" t="s">
        <v>3410</v>
      </c>
      <c r="B3497" s="9" t="s">
        <v>59</v>
      </c>
      <c r="C3497" s="9">
        <v>95</v>
      </c>
      <c r="D3497" s="9">
        <v>0.66900000000000004</v>
      </c>
      <c r="E3497" s="9">
        <v>0.63700000000000001</v>
      </c>
      <c r="F3497" s="9">
        <v>0.57499999999999996</v>
      </c>
      <c r="G3497" s="9">
        <v>21237.59</v>
      </c>
      <c r="H3497" s="10">
        <v>3</v>
      </c>
    </row>
    <row r="3498" spans="1:8">
      <c r="A3498" s="11" t="s">
        <v>3411</v>
      </c>
      <c r="B3498" s="12" t="s">
        <v>82</v>
      </c>
      <c r="C3498" s="12">
        <v>737</v>
      </c>
      <c r="D3498" s="12">
        <v>0.58299999999999996</v>
      </c>
      <c r="E3498" s="12">
        <v>0.57699999999999996</v>
      </c>
      <c r="F3498" s="12">
        <v>0.46899999999999997</v>
      </c>
      <c r="G3498" s="12">
        <v>14473.22</v>
      </c>
      <c r="H3498" s="13">
        <v>4</v>
      </c>
    </row>
    <row r="3499" spans="1:8">
      <c r="A3499" s="8" t="s">
        <v>3412</v>
      </c>
      <c r="B3499" s="9" t="s">
        <v>22</v>
      </c>
      <c r="C3499" s="9">
        <v>279</v>
      </c>
      <c r="D3499" s="9">
        <v>0.69299999999999995</v>
      </c>
      <c r="E3499" s="9">
        <v>0.69799999999999995</v>
      </c>
      <c r="F3499" s="9">
        <v>0.57399999999999995</v>
      </c>
      <c r="G3499" s="9">
        <v>28578.25</v>
      </c>
      <c r="H3499" s="10">
        <v>2</v>
      </c>
    </row>
    <row r="3500" spans="1:8">
      <c r="A3500" s="11" t="s">
        <v>3413</v>
      </c>
      <c r="B3500" s="12" t="s">
        <v>59</v>
      </c>
      <c r="C3500" s="12">
        <v>300</v>
      </c>
      <c r="D3500" s="12">
        <v>0.65900000000000003</v>
      </c>
      <c r="E3500" s="12">
        <v>0.63400000000000001</v>
      </c>
      <c r="F3500" s="12">
        <v>0.56499999999999995</v>
      </c>
      <c r="G3500" s="12">
        <v>24357.5</v>
      </c>
      <c r="H3500" s="13">
        <v>2</v>
      </c>
    </row>
    <row r="3501" spans="1:8">
      <c r="A3501" s="8" t="s">
        <v>3414</v>
      </c>
      <c r="B3501" s="9" t="s">
        <v>16</v>
      </c>
      <c r="C3501" s="9">
        <v>357</v>
      </c>
      <c r="D3501" s="9">
        <v>0.64800000000000002</v>
      </c>
      <c r="E3501" s="9">
        <v>0.63800000000000001</v>
      </c>
      <c r="F3501" s="9">
        <v>0.54200000000000004</v>
      </c>
      <c r="G3501" s="9">
        <v>26972.39</v>
      </c>
      <c r="H3501" s="10">
        <v>2</v>
      </c>
    </row>
    <row r="3502" spans="1:8">
      <c r="A3502" s="11" t="s">
        <v>3415</v>
      </c>
      <c r="B3502" s="12" t="s">
        <v>275</v>
      </c>
      <c r="C3502" s="12">
        <v>397</v>
      </c>
      <c r="D3502" s="12">
        <v>0.56999999999999995</v>
      </c>
      <c r="E3502" s="12">
        <v>0.51800000000000002</v>
      </c>
      <c r="F3502" s="12">
        <v>0.47699999999999998</v>
      </c>
      <c r="G3502" s="12">
        <v>10508.27</v>
      </c>
      <c r="H3502" s="13">
        <v>12</v>
      </c>
    </row>
    <row r="3503" spans="1:8">
      <c r="A3503" s="8" t="s">
        <v>3416</v>
      </c>
      <c r="B3503" s="9" t="s">
        <v>210</v>
      </c>
      <c r="C3503" s="9">
        <v>977</v>
      </c>
      <c r="D3503" s="9">
        <v>0.61899999999999999</v>
      </c>
      <c r="E3503" s="9">
        <v>0.58699999999999997</v>
      </c>
      <c r="F3503" s="9">
        <v>0.51700000000000002</v>
      </c>
      <c r="G3503" s="9">
        <v>12472.79</v>
      </c>
      <c r="H3503" s="10">
        <v>10</v>
      </c>
    </row>
    <row r="3504" spans="1:8">
      <c r="A3504" s="11" t="s">
        <v>3417</v>
      </c>
      <c r="B3504" s="12" t="s">
        <v>33</v>
      </c>
      <c r="C3504" s="12">
        <v>355</v>
      </c>
      <c r="D3504" s="12">
        <v>0.68500000000000005</v>
      </c>
      <c r="E3504" s="12">
        <v>0.65500000000000003</v>
      </c>
      <c r="F3504" s="12">
        <v>0.61499999999999999</v>
      </c>
      <c r="G3504" s="12">
        <v>24369.39</v>
      </c>
      <c r="H3504" s="13">
        <v>0</v>
      </c>
    </row>
    <row r="3505" spans="1:8">
      <c r="A3505" s="8" t="s">
        <v>3418</v>
      </c>
      <c r="B3505" s="9" t="s">
        <v>53</v>
      </c>
      <c r="C3505" s="9">
        <v>556</v>
      </c>
      <c r="D3505" s="9">
        <v>0.58899999999999997</v>
      </c>
      <c r="E3505" s="9">
        <v>0.60699999999999998</v>
      </c>
      <c r="F3505" s="9">
        <v>0.41699999999999998</v>
      </c>
      <c r="G3505" s="9">
        <v>12256.71</v>
      </c>
      <c r="H3505" s="10">
        <v>9</v>
      </c>
    </row>
    <row r="3506" spans="1:8">
      <c r="A3506" s="11" t="s">
        <v>3419</v>
      </c>
      <c r="B3506" s="12" t="s">
        <v>22</v>
      </c>
      <c r="C3506" s="12">
        <v>246</v>
      </c>
      <c r="D3506" s="12">
        <v>0.66900000000000004</v>
      </c>
      <c r="E3506" s="12">
        <v>0.66900000000000004</v>
      </c>
      <c r="F3506" s="12">
        <v>0.56999999999999995</v>
      </c>
      <c r="G3506" s="12">
        <v>28626.89</v>
      </c>
      <c r="H3506" s="13">
        <v>10</v>
      </c>
    </row>
    <row r="3507" spans="1:8">
      <c r="A3507" s="8" t="s">
        <v>3420</v>
      </c>
      <c r="B3507" s="9" t="s">
        <v>19</v>
      </c>
      <c r="C3507" s="9">
        <v>560</v>
      </c>
      <c r="D3507" s="9">
        <v>0.57799999999999996</v>
      </c>
      <c r="E3507" s="9">
        <v>0.54100000000000004</v>
      </c>
      <c r="F3507" s="9">
        <v>0.46600000000000003</v>
      </c>
      <c r="G3507" s="9">
        <v>11725.55</v>
      </c>
      <c r="H3507" s="10">
        <v>1</v>
      </c>
    </row>
    <row r="3508" spans="1:8">
      <c r="A3508" s="11" t="s">
        <v>3421</v>
      </c>
      <c r="B3508" s="12" t="s">
        <v>16</v>
      </c>
      <c r="C3508" s="12">
        <v>189</v>
      </c>
      <c r="D3508" s="12">
        <v>0.7</v>
      </c>
      <c r="E3508" s="12">
        <v>0.66700000000000004</v>
      </c>
      <c r="F3508" s="12">
        <v>0.59799999999999998</v>
      </c>
      <c r="G3508" s="12">
        <v>35452.449999999997</v>
      </c>
      <c r="H3508" s="13">
        <v>5</v>
      </c>
    </row>
    <row r="3509" spans="1:8">
      <c r="A3509" s="8" t="s">
        <v>3422</v>
      </c>
      <c r="B3509" s="9" t="s">
        <v>14</v>
      </c>
      <c r="C3509" s="9">
        <v>29</v>
      </c>
      <c r="D3509" s="9">
        <v>0.66</v>
      </c>
      <c r="E3509" s="9">
        <v>0.69099999999999995</v>
      </c>
      <c r="F3509" s="9">
        <v>0.48399999999999999</v>
      </c>
      <c r="G3509" s="9">
        <v>72488.38</v>
      </c>
      <c r="H3509" s="10">
        <v>0</v>
      </c>
    </row>
    <row r="3510" spans="1:8">
      <c r="A3510" s="11" t="s">
        <v>3423</v>
      </c>
      <c r="B3510" s="12" t="s">
        <v>16</v>
      </c>
      <c r="C3510" s="12">
        <v>134</v>
      </c>
      <c r="D3510" s="12">
        <v>0.68</v>
      </c>
      <c r="E3510" s="12">
        <v>0.63800000000000001</v>
      </c>
      <c r="F3510" s="12">
        <v>0.59899999999999998</v>
      </c>
      <c r="G3510" s="12">
        <v>37445.230000000003</v>
      </c>
      <c r="H3510" s="13">
        <v>0</v>
      </c>
    </row>
    <row r="3511" spans="1:8">
      <c r="A3511" s="8" t="s">
        <v>1759</v>
      </c>
      <c r="B3511" s="9" t="s">
        <v>22</v>
      </c>
      <c r="C3511" s="9">
        <v>266</v>
      </c>
      <c r="D3511" s="9">
        <v>0.73599999999999999</v>
      </c>
      <c r="E3511" s="9">
        <v>0.70699999999999996</v>
      </c>
      <c r="F3511" s="9">
        <v>0.69099999999999995</v>
      </c>
      <c r="G3511" s="9">
        <v>27684.95</v>
      </c>
      <c r="H3511" s="10">
        <v>2</v>
      </c>
    </row>
    <row r="3512" spans="1:8">
      <c r="A3512" s="11" t="s">
        <v>1539</v>
      </c>
      <c r="B3512" s="12" t="s">
        <v>114</v>
      </c>
      <c r="C3512" s="12">
        <v>249</v>
      </c>
      <c r="D3512" s="12">
        <v>0.55500000000000005</v>
      </c>
      <c r="E3512" s="12">
        <v>0.51400000000000001</v>
      </c>
      <c r="F3512" s="12">
        <v>0.45400000000000001</v>
      </c>
      <c r="G3512" s="12">
        <v>12630</v>
      </c>
      <c r="H3512" s="13">
        <v>12</v>
      </c>
    </row>
    <row r="3513" spans="1:8">
      <c r="A3513" s="8" t="s">
        <v>3424</v>
      </c>
      <c r="B3513" s="9" t="s">
        <v>22</v>
      </c>
      <c r="C3513" s="9">
        <v>172</v>
      </c>
      <c r="D3513" s="9">
        <v>0.70099999999999996</v>
      </c>
      <c r="E3513" s="9">
        <v>0.68899999999999995</v>
      </c>
      <c r="F3513" s="9">
        <v>0.627</v>
      </c>
      <c r="G3513" s="9">
        <v>31587.83</v>
      </c>
      <c r="H3513" s="10">
        <v>3</v>
      </c>
    </row>
    <row r="3514" spans="1:8">
      <c r="A3514" s="11" t="s">
        <v>3425</v>
      </c>
      <c r="B3514" s="12" t="s">
        <v>22</v>
      </c>
      <c r="C3514" s="12">
        <v>108</v>
      </c>
      <c r="D3514" s="12">
        <v>0.68</v>
      </c>
      <c r="E3514" s="12">
        <v>0.68</v>
      </c>
      <c r="F3514" s="12">
        <v>0.57199999999999995</v>
      </c>
      <c r="G3514" s="12">
        <v>60288.94</v>
      </c>
      <c r="H3514" s="13">
        <v>2</v>
      </c>
    </row>
    <row r="3515" spans="1:8">
      <c r="A3515" s="8" t="s">
        <v>3426</v>
      </c>
      <c r="B3515" s="9" t="s">
        <v>72</v>
      </c>
      <c r="C3515" s="9">
        <v>411</v>
      </c>
      <c r="D3515" s="9">
        <v>0.59</v>
      </c>
      <c r="E3515" s="9">
        <v>0.56399999999999995</v>
      </c>
      <c r="F3515" s="9">
        <v>0.48499999999999999</v>
      </c>
      <c r="G3515" s="9">
        <v>13669.02</v>
      </c>
      <c r="H3515" s="10">
        <v>9</v>
      </c>
    </row>
    <row r="3516" spans="1:8">
      <c r="A3516" s="11" t="s">
        <v>3427</v>
      </c>
      <c r="B3516" s="12" t="s">
        <v>22</v>
      </c>
      <c r="C3516" s="12">
        <v>168</v>
      </c>
      <c r="D3516" s="12">
        <v>0.60899999999999999</v>
      </c>
      <c r="E3516" s="12">
        <v>0.6</v>
      </c>
      <c r="F3516" s="12">
        <v>0.47699999999999998</v>
      </c>
      <c r="G3516" s="12">
        <v>16489.88</v>
      </c>
      <c r="H3516" s="13">
        <v>9</v>
      </c>
    </row>
    <row r="3517" spans="1:8">
      <c r="A3517" s="8" t="s">
        <v>3428</v>
      </c>
      <c r="B3517" s="9" t="s">
        <v>49</v>
      </c>
      <c r="C3517" s="9">
        <v>838</v>
      </c>
      <c r="D3517" s="9">
        <v>0.56000000000000005</v>
      </c>
      <c r="E3517" s="9">
        <v>0.52</v>
      </c>
      <c r="F3517" s="9">
        <v>0.439</v>
      </c>
      <c r="G3517" s="9">
        <v>7000.23</v>
      </c>
      <c r="H3517" s="10">
        <v>0</v>
      </c>
    </row>
    <row r="3518" spans="1:8">
      <c r="A3518" s="11" t="s">
        <v>3429</v>
      </c>
      <c r="B3518" s="12" t="s">
        <v>22</v>
      </c>
      <c r="C3518" s="12">
        <v>211</v>
      </c>
      <c r="D3518" s="12">
        <v>0.68</v>
      </c>
      <c r="E3518" s="12">
        <v>0.68700000000000006</v>
      </c>
      <c r="F3518" s="12">
        <v>0.58099999999999996</v>
      </c>
      <c r="G3518" s="12">
        <v>28184.41</v>
      </c>
      <c r="H3518" s="13">
        <v>2</v>
      </c>
    </row>
    <row r="3519" spans="1:8">
      <c r="A3519" s="8" t="s">
        <v>3430</v>
      </c>
      <c r="B3519" s="9" t="s">
        <v>22</v>
      </c>
      <c r="C3519" s="9">
        <v>94</v>
      </c>
      <c r="D3519" s="9">
        <v>0.68</v>
      </c>
      <c r="E3519" s="9">
        <v>0.64500000000000002</v>
      </c>
      <c r="F3519" s="9">
        <v>0.61199999999999999</v>
      </c>
      <c r="G3519" s="9">
        <v>31274.57</v>
      </c>
      <c r="H3519" s="10">
        <v>3</v>
      </c>
    </row>
    <row r="3520" spans="1:8">
      <c r="A3520" s="11" t="s">
        <v>3431</v>
      </c>
      <c r="B3520" s="12" t="s">
        <v>16</v>
      </c>
      <c r="C3520" s="12">
        <v>227</v>
      </c>
      <c r="D3520" s="12">
        <v>0.72299999999999998</v>
      </c>
      <c r="E3520" s="12">
        <v>0.79400000000000004</v>
      </c>
      <c r="F3520" s="12">
        <v>0.55300000000000005</v>
      </c>
      <c r="G3520" s="12">
        <v>17393.009999999998</v>
      </c>
      <c r="H3520" s="13">
        <v>2</v>
      </c>
    </row>
    <row r="3521" spans="1:8">
      <c r="A3521" s="8" t="s">
        <v>3432</v>
      </c>
      <c r="B3521" s="9" t="s">
        <v>49</v>
      </c>
      <c r="C3521" s="9">
        <v>222</v>
      </c>
      <c r="D3521" s="9">
        <v>0.45300000000000001</v>
      </c>
      <c r="E3521" s="9">
        <v>0.51600000000000001</v>
      </c>
      <c r="F3521" s="9">
        <v>0.23400000000000001</v>
      </c>
      <c r="G3521" s="9">
        <v>7797.18</v>
      </c>
      <c r="H3521" s="10">
        <v>0</v>
      </c>
    </row>
    <row r="3522" spans="1:8">
      <c r="A3522" s="11" t="s">
        <v>3433</v>
      </c>
      <c r="B3522" s="12" t="s">
        <v>7</v>
      </c>
      <c r="C3522" s="12">
        <v>209</v>
      </c>
      <c r="D3522" s="12">
        <v>0.71099999999999997</v>
      </c>
      <c r="E3522" s="12">
        <v>0.68300000000000005</v>
      </c>
      <c r="F3522" s="12">
        <v>0.61599999999999999</v>
      </c>
      <c r="G3522" s="12">
        <v>18916.28</v>
      </c>
      <c r="H3522" s="13">
        <v>9</v>
      </c>
    </row>
    <row r="3523" spans="1:8">
      <c r="A3523" s="8" t="s">
        <v>3434</v>
      </c>
      <c r="B3523" s="9" t="s">
        <v>24</v>
      </c>
      <c r="C3523" s="9">
        <v>301</v>
      </c>
      <c r="D3523" s="9">
        <v>0.57399999999999995</v>
      </c>
      <c r="E3523" s="9">
        <v>0.56499999999999995</v>
      </c>
      <c r="F3523" s="9">
        <v>0.42399999999999999</v>
      </c>
      <c r="G3523" s="9">
        <v>12418.3</v>
      </c>
      <c r="H3523" s="10">
        <v>2</v>
      </c>
    </row>
    <row r="3524" spans="1:8">
      <c r="A3524" s="11" t="s">
        <v>3435</v>
      </c>
      <c r="B3524" s="12" t="s">
        <v>39</v>
      </c>
      <c r="C3524" s="12">
        <v>893</v>
      </c>
      <c r="D3524" s="12">
        <v>0.56100000000000005</v>
      </c>
      <c r="E3524" s="12">
        <v>0.54</v>
      </c>
      <c r="F3524" s="12">
        <v>0.433</v>
      </c>
      <c r="G3524" s="12">
        <v>8972.25</v>
      </c>
      <c r="H3524" s="13">
        <v>1</v>
      </c>
    </row>
    <row r="3525" spans="1:8">
      <c r="A3525" s="8" t="s">
        <v>3436</v>
      </c>
      <c r="B3525" s="9" t="s">
        <v>33</v>
      </c>
      <c r="C3525" s="9">
        <v>178</v>
      </c>
      <c r="D3525" s="9">
        <v>0.69099999999999995</v>
      </c>
      <c r="E3525" s="9">
        <v>0.66500000000000004</v>
      </c>
      <c r="F3525" s="9">
        <v>0.59299999999999997</v>
      </c>
      <c r="G3525" s="9">
        <v>37196.51</v>
      </c>
      <c r="H3525" s="10">
        <v>5</v>
      </c>
    </row>
    <row r="3526" spans="1:8">
      <c r="A3526" s="11" t="s">
        <v>3437</v>
      </c>
      <c r="B3526" s="12" t="s">
        <v>29</v>
      </c>
      <c r="C3526" s="12">
        <v>210</v>
      </c>
      <c r="D3526" s="12">
        <v>0.627</v>
      </c>
      <c r="E3526" s="12">
        <v>0.67</v>
      </c>
      <c r="F3526" s="12">
        <v>0.46700000000000003</v>
      </c>
      <c r="G3526" s="12">
        <v>30246.61</v>
      </c>
      <c r="H3526" s="13">
        <v>0</v>
      </c>
    </row>
    <row r="3527" spans="1:8">
      <c r="A3527" s="8" t="s">
        <v>3438</v>
      </c>
      <c r="B3527" s="9" t="s">
        <v>59</v>
      </c>
      <c r="C3527" s="9">
        <v>380</v>
      </c>
      <c r="D3527" s="9">
        <v>0.71599999999999997</v>
      </c>
      <c r="E3527" s="9">
        <v>0.71299999999999997</v>
      </c>
      <c r="F3527" s="9">
        <v>0.61099999999999999</v>
      </c>
      <c r="G3527" s="9">
        <v>17487.39</v>
      </c>
      <c r="H3527" s="10">
        <v>8</v>
      </c>
    </row>
    <row r="3528" spans="1:8">
      <c r="A3528" s="11" t="s">
        <v>3439</v>
      </c>
      <c r="B3528" s="12" t="s">
        <v>59</v>
      </c>
      <c r="C3528" s="12">
        <v>34</v>
      </c>
      <c r="D3528" s="12">
        <v>0.70099999999999996</v>
      </c>
      <c r="E3528" s="12">
        <v>0.74199999999999999</v>
      </c>
      <c r="F3528" s="12">
        <v>0.54800000000000004</v>
      </c>
      <c r="G3528" s="12">
        <v>60346.879999999997</v>
      </c>
      <c r="H3528" s="13">
        <v>2</v>
      </c>
    </row>
    <row r="3529" spans="1:8">
      <c r="A3529" s="8" t="s">
        <v>3440</v>
      </c>
      <c r="B3529" s="9" t="s">
        <v>39</v>
      </c>
      <c r="C3529" s="9">
        <v>761</v>
      </c>
      <c r="D3529" s="9">
        <v>0.52700000000000002</v>
      </c>
      <c r="E3529" s="9">
        <v>0.53500000000000003</v>
      </c>
      <c r="F3529" s="9">
        <v>0.378</v>
      </c>
      <c r="G3529" s="9">
        <v>13244.83</v>
      </c>
      <c r="H3529" s="10">
        <v>2</v>
      </c>
    </row>
    <row r="3530" spans="1:8">
      <c r="A3530" s="11" t="s">
        <v>3441</v>
      </c>
      <c r="B3530" s="12" t="s">
        <v>16</v>
      </c>
      <c r="C3530" s="12">
        <v>487</v>
      </c>
      <c r="D3530" s="12">
        <v>0.64</v>
      </c>
      <c r="E3530" s="12">
        <v>0.58599999999999997</v>
      </c>
      <c r="F3530" s="12">
        <v>0.56799999999999995</v>
      </c>
      <c r="G3530" s="12">
        <v>14992.88</v>
      </c>
      <c r="H3530" s="13">
        <v>7</v>
      </c>
    </row>
    <row r="3531" spans="1:8">
      <c r="A3531" s="8" t="s">
        <v>3442</v>
      </c>
      <c r="B3531" s="9" t="s">
        <v>53</v>
      </c>
      <c r="C3531" s="9">
        <v>102</v>
      </c>
      <c r="D3531" s="9">
        <v>0.65</v>
      </c>
      <c r="E3531" s="9">
        <v>0.67600000000000005</v>
      </c>
      <c r="F3531" s="9">
        <v>0.49099999999999999</v>
      </c>
      <c r="G3531" s="9">
        <v>33139.35</v>
      </c>
      <c r="H3531" s="10">
        <v>6</v>
      </c>
    </row>
    <row r="3532" spans="1:8">
      <c r="A3532" s="11" t="s">
        <v>3443</v>
      </c>
      <c r="B3532" s="12" t="s">
        <v>275</v>
      </c>
      <c r="C3532" s="12">
        <v>413</v>
      </c>
      <c r="D3532" s="12">
        <v>0.501</v>
      </c>
      <c r="E3532" s="12">
        <v>0.47899999999999998</v>
      </c>
      <c r="F3532" s="12">
        <v>0.36099999999999999</v>
      </c>
      <c r="G3532" s="12">
        <v>10084.48</v>
      </c>
      <c r="H3532" s="13">
        <v>3</v>
      </c>
    </row>
    <row r="3533" spans="1:8">
      <c r="A3533" s="8" t="s">
        <v>2946</v>
      </c>
      <c r="B3533" s="9" t="s">
        <v>19</v>
      </c>
      <c r="C3533" s="9">
        <v>497</v>
      </c>
      <c r="D3533" s="9">
        <v>0.57999999999999996</v>
      </c>
      <c r="E3533" s="9">
        <v>0.57199999999999995</v>
      </c>
      <c r="F3533" s="9">
        <v>0.44400000000000001</v>
      </c>
      <c r="G3533" s="9">
        <v>11906.16</v>
      </c>
      <c r="H3533" s="10">
        <v>3</v>
      </c>
    </row>
    <row r="3534" spans="1:8">
      <c r="A3534" s="11" t="s">
        <v>3444</v>
      </c>
      <c r="B3534" s="12" t="s">
        <v>14</v>
      </c>
      <c r="C3534" s="12">
        <v>199</v>
      </c>
      <c r="D3534" s="12">
        <v>0.66200000000000003</v>
      </c>
      <c r="E3534" s="12">
        <v>0.65900000000000003</v>
      </c>
      <c r="F3534" s="12">
        <v>0.54800000000000004</v>
      </c>
      <c r="G3534" s="12">
        <v>41392.480000000003</v>
      </c>
      <c r="H3534" s="13">
        <v>0</v>
      </c>
    </row>
    <row r="3535" spans="1:8">
      <c r="A3535" s="8" t="s">
        <v>1528</v>
      </c>
      <c r="B3535" s="9" t="s">
        <v>24</v>
      </c>
      <c r="C3535" s="9">
        <v>752</v>
      </c>
      <c r="D3535" s="9">
        <v>0.59</v>
      </c>
      <c r="E3535" s="9">
        <v>0.55500000000000005</v>
      </c>
      <c r="F3535" s="9">
        <v>0.496</v>
      </c>
      <c r="G3535" s="9">
        <v>6519.35</v>
      </c>
      <c r="H3535" s="10">
        <v>19</v>
      </c>
    </row>
    <row r="3536" spans="1:8">
      <c r="A3536" s="11" t="s">
        <v>3445</v>
      </c>
      <c r="B3536" s="12" t="s">
        <v>94</v>
      </c>
      <c r="C3536" s="12">
        <v>1097</v>
      </c>
      <c r="D3536" s="12">
        <v>0.56799999999999995</v>
      </c>
      <c r="E3536" s="12">
        <v>0.55700000000000005</v>
      </c>
      <c r="F3536" s="12">
        <v>0.46</v>
      </c>
      <c r="G3536" s="12">
        <v>9785.6200000000008</v>
      </c>
      <c r="H3536" s="13">
        <v>3</v>
      </c>
    </row>
    <row r="3537" spans="1:8">
      <c r="A3537" s="8" t="s">
        <v>3446</v>
      </c>
      <c r="B3537" s="9" t="s">
        <v>275</v>
      </c>
      <c r="C3537" s="9">
        <v>336</v>
      </c>
      <c r="D3537" s="9">
        <v>0.57499999999999996</v>
      </c>
      <c r="E3537" s="9">
        <v>0.60099999999999998</v>
      </c>
      <c r="F3537" s="9">
        <v>0.39800000000000002</v>
      </c>
      <c r="G3537" s="9">
        <v>16085.3</v>
      </c>
      <c r="H3537" s="10">
        <v>3</v>
      </c>
    </row>
    <row r="3538" spans="1:8">
      <c r="A3538" s="11" t="s">
        <v>3447</v>
      </c>
      <c r="B3538" s="12" t="s">
        <v>14</v>
      </c>
      <c r="C3538" s="12">
        <v>48</v>
      </c>
      <c r="D3538" s="12">
        <v>0.73599999999999999</v>
      </c>
      <c r="E3538" s="12">
        <v>0.76200000000000001</v>
      </c>
      <c r="F3538" s="12">
        <v>0.61199999999999999</v>
      </c>
      <c r="G3538" s="12">
        <v>63841.64</v>
      </c>
      <c r="H3538" s="13">
        <v>1</v>
      </c>
    </row>
    <row r="3539" spans="1:8">
      <c r="A3539" s="8" t="s">
        <v>3448</v>
      </c>
      <c r="B3539" s="9" t="s">
        <v>59</v>
      </c>
      <c r="C3539" s="9">
        <v>240</v>
      </c>
      <c r="D3539" s="9">
        <v>0.71599999999999997</v>
      </c>
      <c r="E3539" s="9">
        <v>0.70699999999999996</v>
      </c>
      <c r="F3539" s="9">
        <v>0.6</v>
      </c>
      <c r="G3539" s="9">
        <v>23731.3</v>
      </c>
      <c r="H3539" s="10">
        <v>3</v>
      </c>
    </row>
    <row r="3540" spans="1:8">
      <c r="A3540" s="11" t="s">
        <v>3449</v>
      </c>
      <c r="B3540" s="12" t="s">
        <v>114</v>
      </c>
      <c r="C3540" s="12">
        <v>240</v>
      </c>
      <c r="D3540" s="12">
        <v>0.54500000000000004</v>
      </c>
      <c r="E3540" s="12">
        <v>0.51300000000000001</v>
      </c>
      <c r="F3540" s="12">
        <v>0.41399999999999998</v>
      </c>
      <c r="G3540" s="12">
        <v>12374.15</v>
      </c>
      <c r="H3540" s="13">
        <v>0</v>
      </c>
    </row>
    <row r="3541" spans="1:8">
      <c r="A3541" s="8" t="s">
        <v>3450</v>
      </c>
      <c r="B3541" s="9" t="s">
        <v>24</v>
      </c>
      <c r="C3541" s="9">
        <v>362</v>
      </c>
      <c r="D3541" s="9">
        <v>0.58799999999999997</v>
      </c>
      <c r="E3541" s="9">
        <v>0.58599999999999997</v>
      </c>
      <c r="F3541" s="9">
        <v>0.47399999999999998</v>
      </c>
      <c r="G3541" s="9">
        <v>11074.3</v>
      </c>
      <c r="H3541" s="10">
        <v>2</v>
      </c>
    </row>
    <row r="3542" spans="1:8">
      <c r="A3542" s="11" t="s">
        <v>3451</v>
      </c>
      <c r="B3542" s="12" t="s">
        <v>87</v>
      </c>
      <c r="C3542" s="12">
        <v>695</v>
      </c>
      <c r="D3542" s="12">
        <v>0.56399999999999995</v>
      </c>
      <c r="E3542" s="12">
        <v>0.499</v>
      </c>
      <c r="F3542" s="12">
        <v>0.46400000000000002</v>
      </c>
      <c r="G3542" s="12">
        <v>7528.58</v>
      </c>
      <c r="H3542" s="13">
        <v>1</v>
      </c>
    </row>
    <row r="3543" spans="1:8">
      <c r="A3543" s="8" t="s">
        <v>3452</v>
      </c>
      <c r="B3543" s="9" t="s">
        <v>49</v>
      </c>
      <c r="C3543" s="9">
        <v>531</v>
      </c>
      <c r="D3543" s="9">
        <v>0.47299999999999998</v>
      </c>
      <c r="E3543" s="9">
        <v>0.44900000000000001</v>
      </c>
      <c r="F3543" s="9">
        <v>0.30299999999999999</v>
      </c>
      <c r="G3543" s="9">
        <v>5338.15</v>
      </c>
      <c r="H3543" s="10">
        <v>0</v>
      </c>
    </row>
    <row r="3544" spans="1:8">
      <c r="A3544" s="11" t="s">
        <v>3453</v>
      </c>
      <c r="B3544" s="12" t="s">
        <v>29</v>
      </c>
      <c r="C3544" s="12">
        <v>194</v>
      </c>
      <c r="D3544" s="12">
        <v>0.67400000000000004</v>
      </c>
      <c r="E3544" s="12">
        <v>0.65200000000000002</v>
      </c>
      <c r="F3544" s="12">
        <v>0.57699999999999996</v>
      </c>
      <c r="G3544" s="12">
        <v>20062.349999999999</v>
      </c>
      <c r="H3544" s="13">
        <v>2</v>
      </c>
    </row>
    <row r="3545" spans="1:8">
      <c r="A3545" s="8" t="s">
        <v>3454</v>
      </c>
      <c r="B3545" s="9" t="s">
        <v>22</v>
      </c>
      <c r="C3545" s="9">
        <v>125</v>
      </c>
      <c r="D3545" s="9">
        <v>0.6</v>
      </c>
      <c r="E3545" s="9">
        <v>0.60899999999999999</v>
      </c>
      <c r="F3545" s="9">
        <v>0.44700000000000001</v>
      </c>
      <c r="G3545" s="9">
        <v>22518.77</v>
      </c>
      <c r="H3545" s="10">
        <v>2</v>
      </c>
    </row>
    <row r="3546" spans="1:8">
      <c r="A3546" s="11" t="s">
        <v>3455</v>
      </c>
      <c r="B3546" s="12" t="s">
        <v>82</v>
      </c>
      <c r="C3546" s="12">
        <v>825</v>
      </c>
      <c r="D3546" s="12">
        <v>0.60699999999999998</v>
      </c>
      <c r="E3546" s="12">
        <v>0.59199999999999997</v>
      </c>
      <c r="F3546" s="12">
        <v>0.496</v>
      </c>
      <c r="G3546" s="12">
        <v>9641.82</v>
      </c>
      <c r="H3546" s="13">
        <v>21</v>
      </c>
    </row>
    <row r="3547" spans="1:8">
      <c r="A3547" s="8" t="s">
        <v>3456</v>
      </c>
      <c r="B3547" s="9" t="s">
        <v>94</v>
      </c>
      <c r="C3547" s="9">
        <v>983</v>
      </c>
      <c r="D3547" s="9">
        <v>0.55700000000000005</v>
      </c>
      <c r="E3547" s="9">
        <v>0.55200000000000005</v>
      </c>
      <c r="F3547" s="9">
        <v>0.42799999999999999</v>
      </c>
      <c r="G3547" s="9">
        <v>10760.86</v>
      </c>
      <c r="H3547" s="10">
        <v>3</v>
      </c>
    </row>
    <row r="3548" spans="1:8">
      <c r="A3548" s="11" t="s">
        <v>3457</v>
      </c>
      <c r="B3548" s="12" t="s">
        <v>59</v>
      </c>
      <c r="C3548" s="12">
        <v>179</v>
      </c>
      <c r="D3548" s="12">
        <v>0.76800000000000002</v>
      </c>
      <c r="E3548" s="12">
        <v>0.752</v>
      </c>
      <c r="F3548" s="12">
        <v>0.69899999999999995</v>
      </c>
      <c r="G3548" s="12">
        <v>24075.11</v>
      </c>
      <c r="H3548" s="13">
        <v>3</v>
      </c>
    </row>
    <row r="3549" spans="1:8">
      <c r="A3549" s="8" t="s">
        <v>3458</v>
      </c>
      <c r="B3549" s="9" t="s">
        <v>148</v>
      </c>
      <c r="C3549" s="9">
        <v>138</v>
      </c>
      <c r="D3549" s="9">
        <v>0.58899999999999997</v>
      </c>
      <c r="E3549" s="9">
        <v>0.622</v>
      </c>
      <c r="F3549" s="9">
        <v>0.434</v>
      </c>
      <c r="G3549" s="9">
        <v>14958</v>
      </c>
      <c r="H3549" s="10">
        <v>2</v>
      </c>
    </row>
    <row r="3550" spans="1:8">
      <c r="A3550" s="11" t="s">
        <v>3459</v>
      </c>
      <c r="B3550" s="12" t="s">
        <v>87</v>
      </c>
      <c r="C3550" s="12">
        <v>1343</v>
      </c>
      <c r="D3550" s="12">
        <v>0.51300000000000001</v>
      </c>
      <c r="E3550" s="12">
        <v>0.5</v>
      </c>
      <c r="F3550" s="12">
        <v>0.374</v>
      </c>
      <c r="G3550" s="12">
        <v>6481.02</v>
      </c>
      <c r="H3550" s="13">
        <v>36</v>
      </c>
    </row>
    <row r="3551" spans="1:8">
      <c r="A3551" s="8" t="s">
        <v>3460</v>
      </c>
      <c r="B3551" s="9" t="s">
        <v>39</v>
      </c>
      <c r="C3551" s="9">
        <v>598</v>
      </c>
      <c r="D3551" s="9">
        <v>0.45</v>
      </c>
      <c r="E3551" s="9">
        <v>0.48099999999999998</v>
      </c>
      <c r="F3551" s="9">
        <v>0.25900000000000001</v>
      </c>
      <c r="G3551" s="9">
        <v>9085.35</v>
      </c>
      <c r="H3551" s="10">
        <v>0</v>
      </c>
    </row>
    <row r="3552" spans="1:8">
      <c r="A3552" s="11" t="s">
        <v>3461</v>
      </c>
      <c r="B3552" s="12" t="s">
        <v>22</v>
      </c>
      <c r="C3552" s="12">
        <v>218</v>
      </c>
      <c r="D3552" s="12">
        <v>0.71</v>
      </c>
      <c r="E3552" s="12">
        <v>0.68799999999999994</v>
      </c>
      <c r="F3552" s="12">
        <v>0.63400000000000001</v>
      </c>
      <c r="G3552" s="12">
        <v>28160.13</v>
      </c>
      <c r="H3552" s="13">
        <v>0</v>
      </c>
    </row>
    <row r="3553" spans="1:8">
      <c r="A3553" s="8" t="s">
        <v>3462</v>
      </c>
      <c r="B3553" s="9" t="s">
        <v>16</v>
      </c>
      <c r="C3553" s="9">
        <v>69</v>
      </c>
      <c r="D3553" s="9">
        <v>0.64800000000000002</v>
      </c>
      <c r="E3553" s="9">
        <v>0.61899999999999999</v>
      </c>
      <c r="F3553" s="9">
        <v>0.53800000000000003</v>
      </c>
      <c r="G3553" s="9">
        <v>64603.83</v>
      </c>
      <c r="H3553" s="10">
        <v>2</v>
      </c>
    </row>
    <row r="3554" spans="1:8">
      <c r="A3554" s="11" t="s">
        <v>3463</v>
      </c>
      <c r="B3554" s="12" t="s">
        <v>31</v>
      </c>
      <c r="C3554" s="12">
        <v>1216</v>
      </c>
      <c r="D3554" s="12">
        <v>0.61699999999999999</v>
      </c>
      <c r="E3554" s="12">
        <v>0.54600000000000004</v>
      </c>
      <c r="F3554" s="12">
        <v>0.56000000000000005</v>
      </c>
      <c r="G3554" s="12">
        <v>6449.79</v>
      </c>
      <c r="H3554" s="13">
        <v>5</v>
      </c>
    </row>
    <row r="3555" spans="1:8">
      <c r="A3555" s="8" t="s">
        <v>3464</v>
      </c>
      <c r="B3555" s="9" t="s">
        <v>16</v>
      </c>
      <c r="C3555" s="9">
        <v>231</v>
      </c>
      <c r="D3555" s="9">
        <v>0.74</v>
      </c>
      <c r="E3555" s="9">
        <v>0.70199999999999996</v>
      </c>
      <c r="F3555" s="9">
        <v>0.66100000000000003</v>
      </c>
      <c r="G3555" s="9">
        <v>23486.48</v>
      </c>
      <c r="H3555" s="10">
        <v>7</v>
      </c>
    </row>
    <row r="3556" spans="1:8">
      <c r="A3556" s="11" t="s">
        <v>3465</v>
      </c>
      <c r="B3556" s="12" t="s">
        <v>87</v>
      </c>
      <c r="C3556" s="12">
        <v>1225</v>
      </c>
      <c r="D3556" s="12">
        <v>0.55000000000000004</v>
      </c>
      <c r="E3556" s="12">
        <v>0.51900000000000002</v>
      </c>
      <c r="F3556" s="12">
        <v>0.434</v>
      </c>
      <c r="G3556" s="12">
        <v>5065.83</v>
      </c>
      <c r="H3556" s="13">
        <v>1</v>
      </c>
    </row>
    <row r="3557" spans="1:8">
      <c r="A3557" s="8" t="s">
        <v>1443</v>
      </c>
      <c r="B3557" s="9" t="s">
        <v>59</v>
      </c>
      <c r="C3557" s="9">
        <v>273</v>
      </c>
      <c r="D3557" s="9">
        <v>0.67500000000000004</v>
      </c>
      <c r="E3557" s="9">
        <v>0.64100000000000001</v>
      </c>
      <c r="F3557" s="9">
        <v>0.58099999999999996</v>
      </c>
      <c r="G3557" s="9">
        <v>19824.650000000001</v>
      </c>
      <c r="H3557" s="10">
        <v>10</v>
      </c>
    </row>
    <row r="3558" spans="1:8">
      <c r="A3558" s="11" t="s">
        <v>3466</v>
      </c>
      <c r="B3558" s="12" t="s">
        <v>24</v>
      </c>
      <c r="C3558" s="12">
        <v>399</v>
      </c>
      <c r="D3558" s="12">
        <v>0.61699999999999999</v>
      </c>
      <c r="E3558" s="12">
        <v>0.57499999999999996</v>
      </c>
      <c r="F3558" s="12">
        <v>0.56100000000000005</v>
      </c>
      <c r="G3558" s="12">
        <v>10759.51</v>
      </c>
      <c r="H3558" s="13">
        <v>16</v>
      </c>
    </row>
    <row r="3559" spans="1:8">
      <c r="A3559" s="8" t="s">
        <v>3467</v>
      </c>
      <c r="B3559" s="9" t="s">
        <v>24</v>
      </c>
      <c r="C3559" s="9">
        <v>180</v>
      </c>
      <c r="D3559" s="9">
        <v>0.59299999999999997</v>
      </c>
      <c r="E3559" s="9">
        <v>0.56299999999999994</v>
      </c>
      <c r="F3559" s="9">
        <v>0.47899999999999998</v>
      </c>
      <c r="G3559" s="9">
        <v>10588.92</v>
      </c>
      <c r="H3559" s="10">
        <v>19</v>
      </c>
    </row>
    <row r="3560" spans="1:8">
      <c r="A3560" s="11" t="s">
        <v>3468</v>
      </c>
      <c r="B3560" s="12" t="s">
        <v>22</v>
      </c>
      <c r="C3560" s="12">
        <v>179</v>
      </c>
      <c r="D3560" s="12">
        <v>0.69599999999999995</v>
      </c>
      <c r="E3560" s="12">
        <v>0.68799999999999994</v>
      </c>
      <c r="F3560" s="12">
        <v>0.59299999999999997</v>
      </c>
      <c r="G3560" s="12">
        <v>27858.29</v>
      </c>
      <c r="H3560" s="13">
        <v>9</v>
      </c>
    </row>
    <row r="3561" spans="1:8">
      <c r="A3561" s="8" t="s">
        <v>3469</v>
      </c>
      <c r="B3561" s="9" t="s">
        <v>59</v>
      </c>
      <c r="C3561" s="9">
        <v>150</v>
      </c>
      <c r="D3561" s="9">
        <v>0.7</v>
      </c>
      <c r="E3561" s="9">
        <v>0.72699999999999998</v>
      </c>
      <c r="F3561" s="9">
        <v>0.56899999999999995</v>
      </c>
      <c r="G3561" s="9">
        <v>26765.66</v>
      </c>
      <c r="H3561" s="10">
        <v>2</v>
      </c>
    </row>
    <row r="3562" spans="1:8">
      <c r="A3562" s="11" t="s">
        <v>3470</v>
      </c>
      <c r="B3562" s="12" t="s">
        <v>29</v>
      </c>
      <c r="C3562" s="12">
        <v>203</v>
      </c>
      <c r="D3562" s="12">
        <v>0.63600000000000001</v>
      </c>
      <c r="E3562" s="12">
        <v>0.64300000000000002</v>
      </c>
      <c r="F3562" s="12">
        <v>0.48499999999999999</v>
      </c>
      <c r="G3562" s="12">
        <v>26820.22</v>
      </c>
      <c r="H3562" s="13">
        <v>4</v>
      </c>
    </row>
    <row r="3563" spans="1:8">
      <c r="A3563" s="8" t="s">
        <v>3471</v>
      </c>
      <c r="B3563" s="9" t="s">
        <v>24</v>
      </c>
      <c r="C3563" s="9">
        <v>442</v>
      </c>
      <c r="D3563" s="9">
        <v>0.61399999999999999</v>
      </c>
      <c r="E3563" s="9">
        <v>0.58599999999999997</v>
      </c>
      <c r="F3563" s="9">
        <v>0.51600000000000001</v>
      </c>
      <c r="G3563" s="9">
        <v>10274.23</v>
      </c>
      <c r="H3563" s="10">
        <v>4</v>
      </c>
    </row>
    <row r="3564" spans="1:8">
      <c r="A3564" s="11" t="s">
        <v>3472</v>
      </c>
      <c r="B3564" s="12" t="s">
        <v>7</v>
      </c>
      <c r="C3564" s="12">
        <v>143</v>
      </c>
      <c r="D3564" s="12">
        <v>0.70499999999999996</v>
      </c>
      <c r="E3564" s="12">
        <v>0.64300000000000002</v>
      </c>
      <c r="F3564" s="12">
        <v>0.67600000000000005</v>
      </c>
      <c r="G3564" s="12">
        <v>21635.97</v>
      </c>
      <c r="H3564" s="13">
        <v>6</v>
      </c>
    </row>
    <row r="3565" spans="1:8">
      <c r="A3565" s="8" t="s">
        <v>3473</v>
      </c>
      <c r="B3565" s="9" t="s">
        <v>94</v>
      </c>
      <c r="C3565" s="9">
        <v>463</v>
      </c>
      <c r="D3565" s="9">
        <v>0.55100000000000005</v>
      </c>
      <c r="E3565" s="9">
        <v>0.51300000000000001</v>
      </c>
      <c r="F3565" s="9">
        <v>0.43099999999999999</v>
      </c>
      <c r="G3565" s="9">
        <v>8197.7000000000007</v>
      </c>
      <c r="H3565" s="10">
        <v>5</v>
      </c>
    </row>
    <row r="3566" spans="1:8">
      <c r="A3566" s="11" t="s">
        <v>3474</v>
      </c>
      <c r="B3566" s="12" t="s">
        <v>16</v>
      </c>
      <c r="C3566" s="12">
        <v>247</v>
      </c>
      <c r="D3566" s="12">
        <v>0.65</v>
      </c>
      <c r="E3566" s="12">
        <v>0.65900000000000003</v>
      </c>
      <c r="F3566" s="12">
        <v>0.498</v>
      </c>
      <c r="G3566" s="12">
        <v>14728.4</v>
      </c>
      <c r="H3566" s="13">
        <v>2</v>
      </c>
    </row>
    <row r="3567" spans="1:8">
      <c r="A3567" s="8" t="s">
        <v>3475</v>
      </c>
      <c r="B3567" s="9" t="s">
        <v>22</v>
      </c>
      <c r="C3567" s="9">
        <v>33</v>
      </c>
      <c r="D3567" s="9">
        <v>0.66</v>
      </c>
      <c r="E3567" s="9">
        <v>0.626</v>
      </c>
      <c r="F3567" s="9">
        <v>0.54700000000000004</v>
      </c>
      <c r="G3567" s="9">
        <v>21840.93</v>
      </c>
      <c r="H3567" s="10">
        <v>5</v>
      </c>
    </row>
    <row r="3568" spans="1:8">
      <c r="A3568" s="11" t="s">
        <v>3476</v>
      </c>
      <c r="B3568" s="12" t="s">
        <v>24</v>
      </c>
      <c r="C3568" s="12">
        <v>263</v>
      </c>
      <c r="D3568" s="12">
        <v>0.52700000000000002</v>
      </c>
      <c r="E3568" s="12">
        <v>0.52400000000000002</v>
      </c>
      <c r="F3568" s="12">
        <v>0.379</v>
      </c>
      <c r="G3568" s="12">
        <v>8126.17</v>
      </c>
      <c r="H3568" s="13">
        <v>22</v>
      </c>
    </row>
    <row r="3569" spans="1:8">
      <c r="A3569" s="8" t="s">
        <v>3477</v>
      </c>
      <c r="B3569" s="9" t="s">
        <v>22</v>
      </c>
      <c r="C3569" s="9">
        <v>119</v>
      </c>
      <c r="D3569" s="9">
        <v>0.64</v>
      </c>
      <c r="E3569" s="9">
        <v>0.59299999999999997</v>
      </c>
      <c r="F3569" s="9">
        <v>0.54700000000000004</v>
      </c>
      <c r="G3569" s="9">
        <v>22052.81</v>
      </c>
      <c r="H3569" s="10">
        <v>0</v>
      </c>
    </row>
    <row r="3570" spans="1:8">
      <c r="A3570" s="11" t="s">
        <v>3478</v>
      </c>
      <c r="B3570" s="12" t="s">
        <v>29</v>
      </c>
      <c r="C3570" s="12">
        <v>142</v>
      </c>
      <c r="D3570" s="12">
        <v>0.7</v>
      </c>
      <c r="E3570" s="12">
        <v>0.68</v>
      </c>
      <c r="F3570" s="12">
        <v>0.623</v>
      </c>
      <c r="G3570" s="12">
        <v>52652.9</v>
      </c>
      <c r="H3570" s="13">
        <v>4</v>
      </c>
    </row>
    <row r="3571" spans="1:8">
      <c r="A3571" s="8" t="s">
        <v>3479</v>
      </c>
      <c r="B3571" s="9" t="s">
        <v>270</v>
      </c>
      <c r="C3571" s="9">
        <v>400</v>
      </c>
      <c r="D3571" s="9">
        <v>0.65</v>
      </c>
      <c r="E3571" s="9">
        <v>0.624</v>
      </c>
      <c r="F3571" s="9">
        <v>0.55800000000000005</v>
      </c>
      <c r="G3571" s="9">
        <v>13547.3</v>
      </c>
      <c r="H3571" s="10">
        <v>0</v>
      </c>
    </row>
    <row r="3572" spans="1:8">
      <c r="A3572" s="11" t="s">
        <v>3480</v>
      </c>
      <c r="B3572" s="12" t="s">
        <v>22</v>
      </c>
      <c r="C3572" s="12">
        <v>222</v>
      </c>
      <c r="D3572" s="12">
        <v>0.72499999999999998</v>
      </c>
      <c r="E3572" s="12">
        <v>0.70699999999999996</v>
      </c>
      <c r="F3572" s="12">
        <v>0.66</v>
      </c>
      <c r="G3572" s="12">
        <v>28890.22</v>
      </c>
      <c r="H3572" s="13">
        <v>1</v>
      </c>
    </row>
    <row r="3573" spans="1:8">
      <c r="A3573" s="8" t="s">
        <v>3481</v>
      </c>
      <c r="B3573" s="9" t="s">
        <v>148</v>
      </c>
      <c r="C3573" s="9">
        <v>160</v>
      </c>
      <c r="D3573" s="9">
        <v>0.59599999999999997</v>
      </c>
      <c r="E3573" s="9">
        <v>0.627</v>
      </c>
      <c r="F3573" s="9">
        <v>0.44400000000000001</v>
      </c>
      <c r="G3573" s="9">
        <v>16447.330000000002</v>
      </c>
      <c r="H3573" s="10">
        <v>3</v>
      </c>
    </row>
    <row r="3574" spans="1:8">
      <c r="A3574" s="11" t="s">
        <v>3482</v>
      </c>
      <c r="B3574" s="12" t="s">
        <v>22</v>
      </c>
      <c r="C3574" s="12">
        <v>147</v>
      </c>
      <c r="D3574" s="12">
        <v>0.68</v>
      </c>
      <c r="E3574" s="12">
        <v>0.69</v>
      </c>
      <c r="F3574" s="12">
        <v>0.56200000000000006</v>
      </c>
      <c r="G3574" s="12">
        <v>38487.93</v>
      </c>
      <c r="H3574" s="13">
        <v>3</v>
      </c>
    </row>
    <row r="3575" spans="1:8">
      <c r="A3575" s="8" t="s">
        <v>3483</v>
      </c>
      <c r="B3575" s="9" t="s">
        <v>111</v>
      </c>
      <c r="C3575" s="9">
        <v>217</v>
      </c>
      <c r="D3575" s="9">
        <v>0.66</v>
      </c>
      <c r="E3575" s="9">
        <v>0.64700000000000002</v>
      </c>
      <c r="F3575" s="9">
        <v>0.53400000000000003</v>
      </c>
      <c r="G3575" s="9">
        <v>31125.63</v>
      </c>
      <c r="H3575" s="10">
        <v>1</v>
      </c>
    </row>
    <row r="3576" spans="1:8">
      <c r="A3576" s="11" t="s">
        <v>3484</v>
      </c>
      <c r="B3576" s="12" t="s">
        <v>14</v>
      </c>
      <c r="C3576" s="12">
        <v>99</v>
      </c>
      <c r="D3576" s="12">
        <v>0.74299999999999999</v>
      </c>
      <c r="E3576" s="12">
        <v>0.73299999999999998</v>
      </c>
      <c r="F3576" s="12">
        <v>0.65300000000000002</v>
      </c>
      <c r="G3576" s="12">
        <v>26210.21</v>
      </c>
      <c r="H3576" s="13">
        <v>9</v>
      </c>
    </row>
    <row r="3577" spans="1:8">
      <c r="A3577" s="8" t="s">
        <v>3485</v>
      </c>
      <c r="B3577" s="9" t="s">
        <v>24</v>
      </c>
      <c r="C3577" s="9">
        <v>124</v>
      </c>
      <c r="D3577" s="9">
        <v>0.51200000000000001</v>
      </c>
      <c r="E3577" s="9">
        <v>0.503</v>
      </c>
      <c r="F3577" s="9">
        <v>0.38400000000000001</v>
      </c>
      <c r="G3577" s="9">
        <v>10514.54</v>
      </c>
      <c r="H3577" s="10">
        <v>22</v>
      </c>
    </row>
    <row r="3578" spans="1:8">
      <c r="A3578" s="11" t="s">
        <v>3486</v>
      </c>
      <c r="B3578" s="12" t="s">
        <v>53</v>
      </c>
      <c r="C3578" s="12">
        <v>169</v>
      </c>
      <c r="D3578" s="12">
        <v>0.64900000000000002</v>
      </c>
      <c r="E3578" s="12">
        <v>0.65600000000000003</v>
      </c>
      <c r="F3578" s="12">
        <v>0.52300000000000002</v>
      </c>
      <c r="G3578" s="12">
        <v>38315.480000000003</v>
      </c>
      <c r="H3578" s="13">
        <v>1</v>
      </c>
    </row>
    <row r="3579" spans="1:8">
      <c r="A3579" s="8" t="s">
        <v>3487</v>
      </c>
      <c r="B3579" s="9" t="s">
        <v>59</v>
      </c>
      <c r="C3579" s="9">
        <v>517</v>
      </c>
      <c r="D3579" s="9">
        <v>0.64300000000000002</v>
      </c>
      <c r="E3579" s="9">
        <v>0.64800000000000002</v>
      </c>
      <c r="F3579" s="9">
        <v>0.51100000000000001</v>
      </c>
      <c r="G3579" s="9">
        <v>16408.47</v>
      </c>
      <c r="H3579" s="10">
        <v>5</v>
      </c>
    </row>
    <row r="3580" spans="1:8">
      <c r="A3580" s="11" t="s">
        <v>3488</v>
      </c>
      <c r="B3580" s="12" t="s">
        <v>16</v>
      </c>
      <c r="C3580" s="12">
        <v>306</v>
      </c>
      <c r="D3580" s="12">
        <v>0.69</v>
      </c>
      <c r="E3580" s="12">
        <v>0.66</v>
      </c>
      <c r="F3580" s="12">
        <v>0.57399999999999995</v>
      </c>
      <c r="G3580" s="12">
        <v>17753.400000000001</v>
      </c>
      <c r="H3580" s="13">
        <v>6</v>
      </c>
    </row>
    <row r="3581" spans="1:8">
      <c r="A3581" s="8" t="s">
        <v>3489</v>
      </c>
      <c r="B3581" s="9" t="s">
        <v>22</v>
      </c>
      <c r="C3581" s="9">
        <v>135</v>
      </c>
      <c r="D3581" s="9">
        <v>0.72599999999999998</v>
      </c>
      <c r="E3581" s="9">
        <v>0.69699999999999995</v>
      </c>
      <c r="F3581" s="9">
        <v>0.67900000000000005</v>
      </c>
      <c r="G3581" s="9">
        <v>23719.02</v>
      </c>
      <c r="H3581" s="10">
        <v>11</v>
      </c>
    </row>
    <row r="3582" spans="1:8">
      <c r="A3582" s="11" t="s">
        <v>3490</v>
      </c>
      <c r="B3582" s="12" t="s">
        <v>29</v>
      </c>
      <c r="C3582" s="12">
        <v>277</v>
      </c>
      <c r="D3582" s="12">
        <v>0.66500000000000004</v>
      </c>
      <c r="E3582" s="12">
        <v>0.65600000000000003</v>
      </c>
      <c r="F3582" s="12">
        <v>0.55300000000000005</v>
      </c>
      <c r="G3582" s="12">
        <v>15509.98</v>
      </c>
      <c r="H3582" s="13">
        <v>3</v>
      </c>
    </row>
    <row r="3583" spans="1:8">
      <c r="A3583" s="8" t="s">
        <v>3491</v>
      </c>
      <c r="B3583" s="9" t="s">
        <v>59</v>
      </c>
      <c r="C3583" s="9">
        <v>79</v>
      </c>
      <c r="D3583" s="9">
        <v>0.69499999999999995</v>
      </c>
      <c r="E3583" s="9">
        <v>0.68200000000000005</v>
      </c>
      <c r="F3583" s="9">
        <v>0.58699999999999997</v>
      </c>
      <c r="G3583" s="9">
        <v>21883.61</v>
      </c>
      <c r="H3583" s="10">
        <v>7</v>
      </c>
    </row>
    <row r="3584" spans="1:8">
      <c r="A3584" s="11" t="s">
        <v>3492</v>
      </c>
      <c r="B3584" s="12" t="s">
        <v>94</v>
      </c>
      <c r="C3584" s="12">
        <v>461</v>
      </c>
      <c r="D3584" s="12">
        <v>0.61499999999999999</v>
      </c>
      <c r="E3584" s="12">
        <v>0.63800000000000001</v>
      </c>
      <c r="F3584" s="12">
        <v>0.47499999999999998</v>
      </c>
      <c r="G3584" s="12">
        <v>18946.400000000001</v>
      </c>
      <c r="H3584" s="13">
        <v>7</v>
      </c>
    </row>
    <row r="3585" spans="1:8">
      <c r="A3585" s="8" t="s">
        <v>3493</v>
      </c>
      <c r="B3585" s="9" t="s">
        <v>87</v>
      </c>
      <c r="C3585" s="9">
        <v>1032</v>
      </c>
      <c r="D3585" s="9">
        <v>0.61</v>
      </c>
      <c r="E3585" s="9">
        <v>0.54</v>
      </c>
      <c r="F3585" s="9">
        <v>0.55900000000000005</v>
      </c>
      <c r="G3585" s="9">
        <v>8239.2900000000009</v>
      </c>
      <c r="H3585" s="10">
        <v>0</v>
      </c>
    </row>
    <row r="3586" spans="1:8">
      <c r="A3586" s="11" t="s">
        <v>3494</v>
      </c>
      <c r="B3586" s="12" t="s">
        <v>22</v>
      </c>
      <c r="C3586" s="12">
        <v>141</v>
      </c>
      <c r="D3586" s="12">
        <v>0.71299999999999997</v>
      </c>
      <c r="E3586" s="12">
        <v>0.68400000000000005</v>
      </c>
      <c r="F3586" s="12">
        <v>0.63800000000000001</v>
      </c>
      <c r="G3586" s="12">
        <v>26121.83</v>
      </c>
      <c r="H3586" s="13">
        <v>2</v>
      </c>
    </row>
    <row r="3587" spans="1:8">
      <c r="A3587" s="8" t="s">
        <v>3495</v>
      </c>
      <c r="B3587" s="9" t="s">
        <v>87</v>
      </c>
      <c r="C3587" s="9">
        <v>590</v>
      </c>
      <c r="D3587" s="9">
        <v>0.56899999999999995</v>
      </c>
      <c r="E3587" s="9">
        <v>0.53</v>
      </c>
      <c r="F3587" s="9">
        <v>0.50600000000000001</v>
      </c>
      <c r="G3587" s="9">
        <v>11242.88</v>
      </c>
      <c r="H3587" s="10">
        <v>22</v>
      </c>
    </row>
    <row r="3588" spans="1:8">
      <c r="A3588" s="11" t="s">
        <v>3496</v>
      </c>
      <c r="B3588" s="12" t="s">
        <v>53</v>
      </c>
      <c r="C3588" s="12">
        <v>183</v>
      </c>
      <c r="D3588" s="12">
        <v>0.71099999999999997</v>
      </c>
      <c r="E3588" s="12">
        <v>0.73299999999999998</v>
      </c>
      <c r="F3588" s="12">
        <v>0.57199999999999995</v>
      </c>
      <c r="G3588" s="12">
        <v>30702.58</v>
      </c>
      <c r="H3588" s="13">
        <v>1</v>
      </c>
    </row>
    <row r="3589" spans="1:8">
      <c r="A3589" s="8" t="s">
        <v>3497</v>
      </c>
      <c r="B3589" s="9" t="s">
        <v>16</v>
      </c>
      <c r="C3589" s="9">
        <v>304</v>
      </c>
      <c r="D3589" s="9">
        <v>0.627</v>
      </c>
      <c r="E3589" s="9">
        <v>0.55700000000000005</v>
      </c>
      <c r="F3589" s="9">
        <v>0.54700000000000004</v>
      </c>
      <c r="G3589" s="9">
        <v>16172.5</v>
      </c>
      <c r="H3589" s="10">
        <v>10</v>
      </c>
    </row>
    <row r="3590" spans="1:8">
      <c r="A3590" s="11" t="s">
        <v>3498</v>
      </c>
      <c r="B3590" s="12" t="s">
        <v>59</v>
      </c>
      <c r="C3590" s="12">
        <v>114</v>
      </c>
      <c r="D3590" s="12">
        <v>0.78900000000000003</v>
      </c>
      <c r="E3590" s="12">
        <v>0.78100000000000003</v>
      </c>
      <c r="F3590" s="12">
        <v>0.71799999999999997</v>
      </c>
      <c r="G3590" s="12">
        <v>27298.23</v>
      </c>
      <c r="H3590" s="13">
        <v>1</v>
      </c>
    </row>
    <row r="3591" spans="1:8">
      <c r="A3591" s="8" t="s">
        <v>3499</v>
      </c>
      <c r="B3591" s="9" t="s">
        <v>19</v>
      </c>
      <c r="C3591" s="9">
        <v>682</v>
      </c>
      <c r="D3591" s="9">
        <v>0.52300000000000002</v>
      </c>
      <c r="E3591" s="9">
        <v>0.503</v>
      </c>
      <c r="F3591" s="9">
        <v>0.4</v>
      </c>
      <c r="G3591" s="9">
        <v>6955.15</v>
      </c>
      <c r="H3591" s="10">
        <v>0</v>
      </c>
    </row>
    <row r="3592" spans="1:8">
      <c r="A3592" s="11" t="s">
        <v>3500</v>
      </c>
      <c r="B3592" s="12" t="s">
        <v>33</v>
      </c>
      <c r="C3592" s="12">
        <v>41</v>
      </c>
      <c r="D3592" s="12">
        <v>0.68400000000000005</v>
      </c>
      <c r="E3592" s="12">
        <v>0.65400000000000003</v>
      </c>
      <c r="F3592" s="12">
        <v>0.6</v>
      </c>
      <c r="G3592" s="12">
        <v>60385.05</v>
      </c>
      <c r="H3592" s="13">
        <v>1</v>
      </c>
    </row>
    <row r="3593" spans="1:8">
      <c r="A3593" s="8" t="s">
        <v>3501</v>
      </c>
      <c r="B3593" s="9" t="s">
        <v>16</v>
      </c>
      <c r="C3593" s="9">
        <v>731</v>
      </c>
      <c r="D3593" s="9">
        <v>0.7</v>
      </c>
      <c r="E3593" s="9">
        <v>0.68</v>
      </c>
      <c r="F3593" s="9">
        <v>0.60399999999999998</v>
      </c>
      <c r="G3593" s="9">
        <v>10439.31</v>
      </c>
      <c r="H3593" s="10">
        <v>9</v>
      </c>
    </row>
    <row r="3594" spans="1:8">
      <c r="A3594" s="11" t="s">
        <v>3502</v>
      </c>
      <c r="B3594" s="12" t="s">
        <v>24</v>
      </c>
      <c r="C3594" s="12">
        <v>510</v>
      </c>
      <c r="D3594" s="12">
        <v>0.51500000000000001</v>
      </c>
      <c r="E3594" s="12">
        <v>0.46899999999999997</v>
      </c>
      <c r="F3594" s="12">
        <v>0.41299999999999998</v>
      </c>
      <c r="G3594" s="12">
        <v>7983.19</v>
      </c>
      <c r="H3594" s="13">
        <v>10</v>
      </c>
    </row>
    <row r="3595" spans="1:8">
      <c r="A3595" s="8" t="s">
        <v>3503</v>
      </c>
      <c r="B3595" s="9" t="s">
        <v>94</v>
      </c>
      <c r="C3595" s="9">
        <v>1277</v>
      </c>
      <c r="D3595" s="9">
        <v>0.56200000000000006</v>
      </c>
      <c r="E3595" s="9">
        <v>0.54200000000000004</v>
      </c>
      <c r="F3595" s="9">
        <v>0.47299999999999998</v>
      </c>
      <c r="G3595" s="9">
        <v>7196.65</v>
      </c>
      <c r="H3595" s="10">
        <v>17</v>
      </c>
    </row>
    <row r="3596" spans="1:8">
      <c r="A3596" s="11" t="s">
        <v>3504</v>
      </c>
      <c r="B3596" s="12" t="s">
        <v>94</v>
      </c>
      <c r="C3596" s="12">
        <v>691</v>
      </c>
      <c r="D3596" s="12">
        <v>0.60499999999999998</v>
      </c>
      <c r="E3596" s="12">
        <v>0.59499999999999997</v>
      </c>
      <c r="F3596" s="12">
        <v>0.48599999999999999</v>
      </c>
      <c r="G3596" s="12">
        <v>11800.69</v>
      </c>
      <c r="H3596" s="13">
        <v>3</v>
      </c>
    </row>
    <row r="3597" spans="1:8">
      <c r="A3597" s="8" t="s">
        <v>3505</v>
      </c>
      <c r="B3597" s="9" t="s">
        <v>148</v>
      </c>
      <c r="C3597" s="9">
        <v>444</v>
      </c>
      <c r="D3597" s="9">
        <v>0.61399999999999999</v>
      </c>
      <c r="E3597" s="9">
        <v>0.63300000000000001</v>
      </c>
      <c r="F3597" s="9">
        <v>0.48799999999999999</v>
      </c>
      <c r="G3597" s="9">
        <v>15152.5</v>
      </c>
      <c r="H3597" s="10">
        <v>2</v>
      </c>
    </row>
    <row r="3598" spans="1:8">
      <c r="A3598" s="11" t="s">
        <v>3506</v>
      </c>
      <c r="B3598" s="12" t="s">
        <v>111</v>
      </c>
      <c r="C3598" s="12">
        <v>415</v>
      </c>
      <c r="D3598" s="12">
        <v>0.63800000000000001</v>
      </c>
      <c r="E3598" s="12">
        <v>0.61899999999999999</v>
      </c>
      <c r="F3598" s="12">
        <v>0.56100000000000005</v>
      </c>
      <c r="G3598" s="12">
        <v>13178.02</v>
      </c>
      <c r="H3598" s="13">
        <v>1</v>
      </c>
    </row>
    <row r="3599" spans="1:8">
      <c r="A3599" s="8" t="s">
        <v>3507</v>
      </c>
      <c r="B3599" s="9" t="s">
        <v>19</v>
      </c>
      <c r="C3599" s="9">
        <v>487</v>
      </c>
      <c r="D3599" s="9">
        <v>0.56999999999999995</v>
      </c>
      <c r="E3599" s="9">
        <v>0.58599999999999997</v>
      </c>
      <c r="F3599" s="9">
        <v>0.41799999999999998</v>
      </c>
      <c r="G3599" s="9">
        <v>7549.24</v>
      </c>
      <c r="H3599" s="10">
        <v>30</v>
      </c>
    </row>
    <row r="3600" spans="1:8">
      <c r="A3600" s="11" t="s">
        <v>3508</v>
      </c>
      <c r="B3600" s="12" t="s">
        <v>16</v>
      </c>
      <c r="C3600" s="12">
        <v>340</v>
      </c>
      <c r="D3600" s="12">
        <v>0.60099999999999998</v>
      </c>
      <c r="E3600" s="12">
        <v>0.60699999999999998</v>
      </c>
      <c r="F3600" s="12">
        <v>0.45100000000000001</v>
      </c>
      <c r="G3600" s="12">
        <v>11835.42</v>
      </c>
      <c r="H3600" s="13">
        <v>12</v>
      </c>
    </row>
    <row r="3601" spans="1:8">
      <c r="A3601" s="8" t="s">
        <v>3509</v>
      </c>
      <c r="B3601" s="9" t="s">
        <v>7</v>
      </c>
      <c r="C3601" s="9">
        <v>258</v>
      </c>
      <c r="D3601" s="9">
        <v>0.73199999999999998</v>
      </c>
      <c r="E3601" s="9">
        <v>0.68899999999999995</v>
      </c>
      <c r="F3601" s="9">
        <v>0.70299999999999996</v>
      </c>
      <c r="G3601" s="9">
        <v>23500.04</v>
      </c>
      <c r="H3601" s="10">
        <v>4</v>
      </c>
    </row>
    <row r="3602" spans="1:8">
      <c r="A3602" s="11" t="s">
        <v>3510</v>
      </c>
      <c r="B3602" s="12" t="s">
        <v>22</v>
      </c>
      <c r="C3602" s="12">
        <v>208</v>
      </c>
      <c r="D3602" s="12">
        <v>0.67</v>
      </c>
      <c r="E3602" s="12">
        <v>0.65100000000000002</v>
      </c>
      <c r="F3602" s="12">
        <v>0.59399999999999997</v>
      </c>
      <c r="G3602" s="12">
        <v>23390.59</v>
      </c>
      <c r="H3602" s="13">
        <v>9</v>
      </c>
    </row>
    <row r="3603" spans="1:8">
      <c r="A3603" s="8" t="s">
        <v>3511</v>
      </c>
      <c r="B3603" s="9" t="s">
        <v>82</v>
      </c>
      <c r="C3603" s="9">
        <v>732</v>
      </c>
      <c r="D3603" s="9">
        <v>0.59</v>
      </c>
      <c r="E3603" s="9">
        <v>0.57299999999999995</v>
      </c>
      <c r="F3603" s="9">
        <v>0.47099999999999997</v>
      </c>
      <c r="G3603" s="9">
        <v>8405.32</v>
      </c>
      <c r="H3603" s="10">
        <v>31</v>
      </c>
    </row>
    <row r="3604" spans="1:8">
      <c r="A3604" s="11" t="s">
        <v>3512</v>
      </c>
      <c r="B3604" s="12" t="s">
        <v>14</v>
      </c>
      <c r="C3604" s="12">
        <v>240</v>
      </c>
      <c r="D3604" s="12">
        <v>0.67900000000000005</v>
      </c>
      <c r="E3604" s="12">
        <v>0.69599999999999995</v>
      </c>
      <c r="F3604" s="12">
        <v>0.54700000000000004</v>
      </c>
      <c r="G3604" s="12">
        <v>28426.240000000002</v>
      </c>
      <c r="H3604" s="13">
        <v>7</v>
      </c>
    </row>
    <row r="3605" spans="1:8">
      <c r="A3605" s="8" t="s">
        <v>3513</v>
      </c>
      <c r="B3605" s="9" t="s">
        <v>16</v>
      </c>
      <c r="C3605" s="9">
        <v>221</v>
      </c>
      <c r="D3605" s="9">
        <v>0.68</v>
      </c>
      <c r="E3605" s="9">
        <v>0.65700000000000003</v>
      </c>
      <c r="F3605" s="9">
        <v>0.59699999999999998</v>
      </c>
      <c r="G3605" s="9">
        <v>24288.41</v>
      </c>
      <c r="H3605" s="10">
        <v>4</v>
      </c>
    </row>
    <row r="3606" spans="1:8">
      <c r="A3606" s="11" t="s">
        <v>3514</v>
      </c>
      <c r="B3606" s="12" t="s">
        <v>19</v>
      </c>
      <c r="C3606" s="12">
        <v>340</v>
      </c>
      <c r="D3606" s="12">
        <v>0.58499999999999996</v>
      </c>
      <c r="E3606" s="12">
        <v>0.58099999999999996</v>
      </c>
      <c r="F3606" s="12">
        <v>0.44</v>
      </c>
      <c r="G3606" s="12">
        <v>14815.21</v>
      </c>
      <c r="H3606" s="13">
        <v>2</v>
      </c>
    </row>
    <row r="3607" spans="1:8">
      <c r="A3607" s="8" t="s">
        <v>3515</v>
      </c>
      <c r="B3607" s="9" t="s">
        <v>270</v>
      </c>
      <c r="C3607" s="9">
        <v>270</v>
      </c>
      <c r="D3607" s="9">
        <v>0.63900000000000001</v>
      </c>
      <c r="E3607" s="9">
        <v>0.6</v>
      </c>
      <c r="F3607" s="9">
        <v>0.54900000000000004</v>
      </c>
      <c r="G3607" s="9">
        <v>16245.56</v>
      </c>
      <c r="H3607" s="10">
        <v>1</v>
      </c>
    </row>
    <row r="3608" spans="1:8">
      <c r="A3608" s="11" t="s">
        <v>3516</v>
      </c>
      <c r="B3608" s="12" t="s">
        <v>49</v>
      </c>
      <c r="C3608" s="12">
        <v>500</v>
      </c>
      <c r="D3608" s="12">
        <v>0.58799999999999997</v>
      </c>
      <c r="E3608" s="12">
        <v>0.54800000000000004</v>
      </c>
      <c r="F3608" s="12">
        <v>0.47799999999999998</v>
      </c>
      <c r="G3608" s="12">
        <v>8832.67</v>
      </c>
      <c r="H3608" s="13">
        <v>4</v>
      </c>
    </row>
    <row r="3609" spans="1:8">
      <c r="A3609" s="8" t="s">
        <v>3517</v>
      </c>
      <c r="B3609" s="9" t="s">
        <v>111</v>
      </c>
      <c r="C3609" s="9">
        <v>232</v>
      </c>
      <c r="D3609" s="9">
        <v>0.65</v>
      </c>
      <c r="E3609" s="9">
        <v>0.63300000000000001</v>
      </c>
      <c r="F3609" s="9">
        <v>0.52700000000000002</v>
      </c>
      <c r="G3609" s="9">
        <v>20274.37</v>
      </c>
      <c r="H3609" s="10">
        <v>1</v>
      </c>
    </row>
    <row r="3610" spans="1:8">
      <c r="A3610" s="11" t="s">
        <v>3518</v>
      </c>
      <c r="B3610" s="12" t="s">
        <v>22</v>
      </c>
      <c r="C3610" s="12">
        <v>158</v>
      </c>
      <c r="D3610" s="12">
        <v>0.747</v>
      </c>
      <c r="E3610" s="12">
        <v>0.745</v>
      </c>
      <c r="F3610" s="12">
        <v>0.69399999999999995</v>
      </c>
      <c r="G3610" s="12">
        <v>28117.54</v>
      </c>
      <c r="H3610" s="13">
        <v>5</v>
      </c>
    </row>
    <row r="3611" spans="1:8">
      <c r="A3611" s="8" t="s">
        <v>3519</v>
      </c>
      <c r="B3611" s="9" t="s">
        <v>7</v>
      </c>
      <c r="C3611" s="9">
        <v>287</v>
      </c>
      <c r="D3611" s="9">
        <v>0.7</v>
      </c>
      <c r="E3611" s="9">
        <v>0.64600000000000002</v>
      </c>
      <c r="F3611" s="9">
        <v>0.67700000000000005</v>
      </c>
      <c r="G3611" s="9">
        <v>30668.16</v>
      </c>
      <c r="H3611" s="10">
        <v>2</v>
      </c>
    </row>
    <row r="3612" spans="1:8">
      <c r="A3612" s="11" t="s">
        <v>3520</v>
      </c>
      <c r="B3612" s="12" t="s">
        <v>22</v>
      </c>
      <c r="C3612" s="12">
        <v>138</v>
      </c>
      <c r="D3612" s="12">
        <v>0.64500000000000002</v>
      </c>
      <c r="E3612" s="12">
        <v>0.64700000000000002</v>
      </c>
      <c r="F3612" s="12">
        <v>0.52500000000000002</v>
      </c>
      <c r="G3612" s="12">
        <v>25392.51</v>
      </c>
      <c r="H3612" s="13">
        <v>10</v>
      </c>
    </row>
    <row r="3613" spans="1:8">
      <c r="A3613" s="8" t="s">
        <v>3521</v>
      </c>
      <c r="B3613" s="9" t="s">
        <v>24</v>
      </c>
      <c r="C3613" s="9">
        <v>408</v>
      </c>
      <c r="D3613" s="9">
        <v>0.56999999999999995</v>
      </c>
      <c r="E3613" s="9">
        <v>0.57099999999999995</v>
      </c>
      <c r="F3613" s="9">
        <v>0.43099999999999999</v>
      </c>
      <c r="G3613" s="9">
        <v>6448.53</v>
      </c>
      <c r="H3613" s="10">
        <v>35</v>
      </c>
    </row>
    <row r="3614" spans="1:8">
      <c r="A3614" s="11" t="s">
        <v>3522</v>
      </c>
      <c r="B3614" s="12" t="s">
        <v>16</v>
      </c>
      <c r="C3614" s="12">
        <v>596</v>
      </c>
      <c r="D3614" s="12">
        <v>0.56000000000000005</v>
      </c>
      <c r="E3614" s="12">
        <v>0.54900000000000004</v>
      </c>
      <c r="F3614" s="12">
        <v>0.40500000000000003</v>
      </c>
      <c r="G3614" s="12">
        <v>6334.4</v>
      </c>
      <c r="H3614" s="13">
        <v>16</v>
      </c>
    </row>
    <row r="3615" spans="1:8">
      <c r="A3615" s="8" t="s">
        <v>212</v>
      </c>
      <c r="B3615" s="9" t="s">
        <v>59</v>
      </c>
      <c r="C3615" s="9">
        <v>255</v>
      </c>
      <c r="D3615" s="9">
        <v>0.77400000000000002</v>
      </c>
      <c r="E3615" s="9">
        <v>0.77400000000000002</v>
      </c>
      <c r="F3615" s="9">
        <v>0.67700000000000005</v>
      </c>
      <c r="G3615" s="9">
        <v>20318.63</v>
      </c>
      <c r="H3615" s="10">
        <v>5</v>
      </c>
    </row>
    <row r="3616" spans="1:8">
      <c r="A3616" s="11" t="s">
        <v>3523</v>
      </c>
      <c r="B3616" s="12" t="s">
        <v>31</v>
      </c>
      <c r="C3616" s="12">
        <v>418</v>
      </c>
      <c r="D3616" s="12">
        <v>0.59399999999999997</v>
      </c>
      <c r="E3616" s="12">
        <v>0.52400000000000002</v>
      </c>
      <c r="F3616" s="12">
        <v>0.51900000000000002</v>
      </c>
      <c r="G3616" s="12">
        <v>5934.6</v>
      </c>
      <c r="H3616" s="13">
        <v>3</v>
      </c>
    </row>
    <row r="3617" spans="1:8">
      <c r="A3617" s="8" t="s">
        <v>3524</v>
      </c>
      <c r="B3617" s="9" t="s">
        <v>7</v>
      </c>
      <c r="C3617" s="9">
        <v>232</v>
      </c>
      <c r="D3617" s="9">
        <v>0.7</v>
      </c>
      <c r="E3617" s="9">
        <v>0.69</v>
      </c>
      <c r="F3617" s="9">
        <v>0.60399999999999998</v>
      </c>
      <c r="G3617" s="9">
        <v>22094.3</v>
      </c>
      <c r="H3617" s="10">
        <v>2</v>
      </c>
    </row>
    <row r="3618" spans="1:8">
      <c r="A3618" s="11" t="s">
        <v>3525</v>
      </c>
      <c r="B3618" s="12" t="s">
        <v>59</v>
      </c>
      <c r="C3618" s="12">
        <v>66</v>
      </c>
      <c r="D3618" s="12">
        <v>0.77700000000000002</v>
      </c>
      <c r="E3618" s="12">
        <v>0.76200000000000001</v>
      </c>
      <c r="F3618" s="12">
        <v>0.71199999999999997</v>
      </c>
      <c r="G3618" s="12">
        <v>43582.239999999998</v>
      </c>
      <c r="H3618" s="13">
        <v>1</v>
      </c>
    </row>
    <row r="3619" spans="1:8">
      <c r="A3619" s="8" t="s">
        <v>3526</v>
      </c>
      <c r="B3619" s="9" t="s">
        <v>111</v>
      </c>
      <c r="C3619" s="9">
        <v>376</v>
      </c>
      <c r="D3619" s="9">
        <v>0.57999999999999996</v>
      </c>
      <c r="E3619" s="9">
        <v>0.54100000000000004</v>
      </c>
      <c r="F3619" s="9">
        <v>0.46200000000000002</v>
      </c>
      <c r="G3619" s="9">
        <v>11574.2</v>
      </c>
      <c r="H3619" s="10">
        <v>1</v>
      </c>
    </row>
    <row r="3620" spans="1:8">
      <c r="A3620" s="11" t="s">
        <v>3527</v>
      </c>
      <c r="B3620" s="12" t="s">
        <v>114</v>
      </c>
      <c r="C3620" s="12">
        <v>246</v>
      </c>
      <c r="D3620" s="12">
        <v>0.59</v>
      </c>
      <c r="E3620" s="12">
        <v>0.59599999999999997</v>
      </c>
      <c r="F3620" s="12">
        <v>0.42899999999999999</v>
      </c>
      <c r="G3620" s="12">
        <v>13019.29</v>
      </c>
      <c r="H3620" s="13">
        <v>12</v>
      </c>
    </row>
    <row r="3621" spans="1:8">
      <c r="A3621" s="8" t="s">
        <v>3528</v>
      </c>
      <c r="B3621" s="9" t="s">
        <v>59</v>
      </c>
      <c r="C3621" s="9">
        <v>105</v>
      </c>
      <c r="D3621" s="9">
        <v>0.73</v>
      </c>
      <c r="E3621" s="9">
        <v>0.73199999999999998</v>
      </c>
      <c r="F3621" s="9">
        <v>0.63900000000000001</v>
      </c>
      <c r="G3621" s="9">
        <v>29030.32</v>
      </c>
      <c r="H3621" s="10">
        <v>3</v>
      </c>
    </row>
    <row r="3622" spans="1:8">
      <c r="A3622" s="11" t="s">
        <v>3529</v>
      </c>
      <c r="B3622" s="12" t="s">
        <v>31</v>
      </c>
      <c r="C3622" s="12">
        <v>972</v>
      </c>
      <c r="D3622" s="12">
        <v>0.56399999999999995</v>
      </c>
      <c r="E3622" s="12">
        <v>0.51500000000000001</v>
      </c>
      <c r="F3622" s="12">
        <v>0.45900000000000002</v>
      </c>
      <c r="G3622" s="12">
        <v>6959.46</v>
      </c>
      <c r="H3622" s="13">
        <v>25</v>
      </c>
    </row>
    <row r="3623" spans="1:8">
      <c r="A3623" s="8" t="s">
        <v>3530</v>
      </c>
      <c r="B3623" s="9" t="s">
        <v>39</v>
      </c>
      <c r="C3623" s="9">
        <v>775</v>
      </c>
      <c r="D3623" s="9">
        <v>0.52700000000000002</v>
      </c>
      <c r="E3623" s="9">
        <v>0.499</v>
      </c>
      <c r="F3623" s="9">
        <v>0.377</v>
      </c>
      <c r="G3623" s="9">
        <v>9405.9500000000007</v>
      </c>
      <c r="H3623" s="10">
        <v>2</v>
      </c>
    </row>
    <row r="3624" spans="1:8">
      <c r="A3624" s="11" t="s">
        <v>3531</v>
      </c>
      <c r="B3624" s="12" t="s">
        <v>22</v>
      </c>
      <c r="C3624" s="12">
        <v>273</v>
      </c>
      <c r="D3624" s="12">
        <v>0.64800000000000002</v>
      </c>
      <c r="E3624" s="12">
        <v>0.63600000000000001</v>
      </c>
      <c r="F3624" s="12">
        <v>0.52100000000000002</v>
      </c>
      <c r="G3624" s="12">
        <v>18755.37</v>
      </c>
      <c r="H3624" s="13">
        <v>2</v>
      </c>
    </row>
    <row r="3625" spans="1:8">
      <c r="A3625" s="8" t="s">
        <v>3532</v>
      </c>
      <c r="B3625" s="9" t="s">
        <v>22</v>
      </c>
      <c r="C3625" s="9">
        <v>117</v>
      </c>
      <c r="D3625" s="9">
        <v>0.71499999999999997</v>
      </c>
      <c r="E3625" s="9">
        <v>0.67100000000000004</v>
      </c>
      <c r="F3625" s="9">
        <v>0.66500000000000004</v>
      </c>
      <c r="G3625" s="9">
        <v>43913.7</v>
      </c>
      <c r="H3625" s="10">
        <v>1</v>
      </c>
    </row>
    <row r="3626" spans="1:8">
      <c r="A3626" s="11" t="s">
        <v>3533</v>
      </c>
      <c r="B3626" s="12" t="s">
        <v>19</v>
      </c>
      <c r="C3626" s="12">
        <v>842</v>
      </c>
      <c r="D3626" s="12">
        <v>0.57999999999999996</v>
      </c>
      <c r="E3626" s="12">
        <v>0.60199999999999998</v>
      </c>
      <c r="F3626" s="12">
        <v>0.45</v>
      </c>
      <c r="G3626" s="12">
        <v>7282.85</v>
      </c>
      <c r="H3626" s="13">
        <v>4</v>
      </c>
    </row>
    <row r="3627" spans="1:8">
      <c r="A3627" s="8" t="s">
        <v>3534</v>
      </c>
      <c r="B3627" s="9" t="s">
        <v>210</v>
      </c>
      <c r="C3627" s="9">
        <v>744</v>
      </c>
      <c r="D3627" s="9">
        <v>0.64300000000000002</v>
      </c>
      <c r="E3627" s="9">
        <v>0.63600000000000001</v>
      </c>
      <c r="F3627" s="9">
        <v>0.55000000000000004</v>
      </c>
      <c r="G3627" s="9">
        <v>14204.35</v>
      </c>
      <c r="H3627" s="10">
        <v>9</v>
      </c>
    </row>
    <row r="3628" spans="1:8">
      <c r="A3628" s="11" t="s">
        <v>3535</v>
      </c>
      <c r="B3628" s="12" t="s">
        <v>118</v>
      </c>
      <c r="C3628" s="12">
        <v>556</v>
      </c>
      <c r="D3628" s="12">
        <v>0.52400000000000002</v>
      </c>
      <c r="E3628" s="12">
        <v>0.55600000000000005</v>
      </c>
      <c r="F3628" s="12">
        <v>0.36599999999999999</v>
      </c>
      <c r="G3628" s="12">
        <v>7797.99</v>
      </c>
      <c r="H3628" s="13">
        <v>28</v>
      </c>
    </row>
    <row r="3629" spans="1:8">
      <c r="A3629" s="8" t="s">
        <v>3536</v>
      </c>
      <c r="B3629" s="9" t="s">
        <v>29</v>
      </c>
      <c r="C3629" s="9">
        <v>217</v>
      </c>
      <c r="D3629" s="9">
        <v>0.66700000000000004</v>
      </c>
      <c r="E3629" s="9">
        <v>0.61599999999999999</v>
      </c>
      <c r="F3629" s="9">
        <v>0.58899999999999997</v>
      </c>
      <c r="G3629" s="9">
        <v>31345.42</v>
      </c>
      <c r="H3629" s="10">
        <v>1</v>
      </c>
    </row>
    <row r="3630" spans="1:8">
      <c r="A3630" s="11" t="s">
        <v>3537</v>
      </c>
      <c r="B3630" s="12" t="s">
        <v>39</v>
      </c>
      <c r="C3630" s="12">
        <v>511</v>
      </c>
      <c r="D3630" s="12">
        <v>0.56899999999999995</v>
      </c>
      <c r="E3630" s="12">
        <v>0.54400000000000004</v>
      </c>
      <c r="F3630" s="12">
        <v>0.436</v>
      </c>
      <c r="G3630" s="12">
        <v>11526.96</v>
      </c>
      <c r="H3630" s="13">
        <v>2</v>
      </c>
    </row>
    <row r="3631" spans="1:8">
      <c r="A3631" s="8" t="s">
        <v>3538</v>
      </c>
      <c r="B3631" s="9" t="s">
        <v>31</v>
      </c>
      <c r="C3631" s="9">
        <v>492</v>
      </c>
      <c r="D3631" s="9">
        <v>0.61599999999999999</v>
      </c>
      <c r="E3631" s="9">
        <v>0.55100000000000005</v>
      </c>
      <c r="F3631" s="9">
        <v>0.55100000000000005</v>
      </c>
      <c r="G3631" s="9">
        <v>6965.5</v>
      </c>
      <c r="H3631" s="10">
        <v>3</v>
      </c>
    </row>
    <row r="3632" spans="1:8">
      <c r="A3632" s="11" t="s">
        <v>3539</v>
      </c>
      <c r="B3632" s="12" t="s">
        <v>16</v>
      </c>
      <c r="C3632" s="12">
        <v>108</v>
      </c>
      <c r="D3632" s="12">
        <v>0.71099999999999997</v>
      </c>
      <c r="E3632" s="12">
        <v>0.72199999999999998</v>
      </c>
      <c r="F3632" s="12">
        <v>0.58399999999999996</v>
      </c>
      <c r="G3632" s="12">
        <v>38761.660000000003</v>
      </c>
      <c r="H3632" s="13">
        <v>1</v>
      </c>
    </row>
    <row r="3633" spans="1:8">
      <c r="A3633" s="8" t="s">
        <v>3540</v>
      </c>
      <c r="B3633" s="9" t="s">
        <v>19</v>
      </c>
      <c r="C3633" s="9">
        <v>619</v>
      </c>
      <c r="D3633" s="9">
        <v>0.52800000000000002</v>
      </c>
      <c r="E3633" s="9">
        <v>0.51800000000000002</v>
      </c>
      <c r="F3633" s="9">
        <v>0.36899999999999999</v>
      </c>
      <c r="G3633" s="9">
        <v>7586.03</v>
      </c>
      <c r="H3633" s="10">
        <v>7</v>
      </c>
    </row>
    <row r="3634" spans="1:8">
      <c r="A3634" s="11" t="s">
        <v>3541</v>
      </c>
      <c r="B3634" s="12" t="s">
        <v>39</v>
      </c>
      <c r="C3634" s="12">
        <v>816</v>
      </c>
      <c r="D3634" s="12">
        <v>0.498</v>
      </c>
      <c r="E3634" s="12">
        <v>0.46600000000000003</v>
      </c>
      <c r="F3634" s="12">
        <v>0.34799999999999998</v>
      </c>
      <c r="G3634" s="12">
        <v>7805.4</v>
      </c>
      <c r="H3634" s="13">
        <v>0</v>
      </c>
    </row>
    <row r="3635" spans="1:8">
      <c r="A3635" s="8" t="s">
        <v>3542</v>
      </c>
      <c r="B3635" s="9" t="s">
        <v>87</v>
      </c>
      <c r="C3635" s="9">
        <v>675</v>
      </c>
      <c r="D3635" s="9">
        <v>0.58899999999999997</v>
      </c>
      <c r="E3635" s="9">
        <v>0.55100000000000005</v>
      </c>
      <c r="F3635" s="9">
        <v>0.49099999999999999</v>
      </c>
      <c r="G3635" s="9">
        <v>7532.27</v>
      </c>
      <c r="H3635" s="10">
        <v>35</v>
      </c>
    </row>
    <row r="3636" spans="1:8">
      <c r="A3636" s="11" t="s">
        <v>3543</v>
      </c>
      <c r="B3636" s="12" t="s">
        <v>87</v>
      </c>
      <c r="C3636" s="12">
        <v>523</v>
      </c>
      <c r="D3636" s="12">
        <v>0.51800000000000002</v>
      </c>
      <c r="E3636" s="12">
        <v>0.50800000000000001</v>
      </c>
      <c r="F3636" s="12">
        <v>0.38200000000000001</v>
      </c>
      <c r="G3636" s="12">
        <v>6762.24</v>
      </c>
      <c r="H3636" s="13">
        <v>2</v>
      </c>
    </row>
    <row r="3637" spans="1:8">
      <c r="A3637" s="8" t="s">
        <v>3544</v>
      </c>
      <c r="B3637" s="9" t="s">
        <v>16</v>
      </c>
      <c r="C3637" s="9">
        <v>401</v>
      </c>
      <c r="D3637" s="9">
        <v>0.61599999999999999</v>
      </c>
      <c r="E3637" s="9">
        <v>0.58399999999999996</v>
      </c>
      <c r="F3637" s="9">
        <v>0.501</v>
      </c>
      <c r="G3637" s="9">
        <v>13186.12</v>
      </c>
      <c r="H3637" s="10">
        <v>10</v>
      </c>
    </row>
    <row r="3638" spans="1:8">
      <c r="A3638" s="11" t="s">
        <v>3545</v>
      </c>
      <c r="B3638" s="12" t="s">
        <v>16</v>
      </c>
      <c r="C3638" s="12">
        <v>273</v>
      </c>
      <c r="D3638" s="12">
        <v>0.71499999999999997</v>
      </c>
      <c r="E3638" s="12">
        <v>0.67300000000000004</v>
      </c>
      <c r="F3638" s="12">
        <v>0.64400000000000002</v>
      </c>
      <c r="G3638" s="12">
        <v>18865.71</v>
      </c>
      <c r="H3638" s="13">
        <v>4</v>
      </c>
    </row>
    <row r="3639" spans="1:8">
      <c r="A3639" s="8" t="s">
        <v>3546</v>
      </c>
      <c r="B3639" s="9" t="s">
        <v>59</v>
      </c>
      <c r="C3639" s="9">
        <v>429</v>
      </c>
      <c r="D3639" s="9">
        <v>0.746</v>
      </c>
      <c r="E3639" s="9">
        <v>0.753</v>
      </c>
      <c r="F3639" s="9">
        <v>0.64200000000000002</v>
      </c>
      <c r="G3639" s="9">
        <v>11921.26</v>
      </c>
      <c r="H3639" s="10">
        <v>2</v>
      </c>
    </row>
    <row r="3640" spans="1:8">
      <c r="A3640" s="11" t="s">
        <v>3547</v>
      </c>
      <c r="B3640" s="12" t="s">
        <v>29</v>
      </c>
      <c r="C3640" s="12">
        <v>138</v>
      </c>
      <c r="D3640" s="12">
        <v>0.66</v>
      </c>
      <c r="E3640" s="12">
        <v>0.67400000000000004</v>
      </c>
      <c r="F3640" s="12">
        <v>0.52800000000000002</v>
      </c>
      <c r="G3640" s="12">
        <v>25801.78</v>
      </c>
      <c r="H3640" s="13">
        <v>1</v>
      </c>
    </row>
    <row r="3641" spans="1:8">
      <c r="A3641" s="8" t="s">
        <v>3548</v>
      </c>
      <c r="B3641" s="9" t="s">
        <v>16</v>
      </c>
      <c r="C3641" s="9">
        <v>237</v>
      </c>
      <c r="D3641" s="9">
        <v>0.68799999999999994</v>
      </c>
      <c r="E3641" s="9">
        <v>0.71099999999999997</v>
      </c>
      <c r="F3641" s="9">
        <v>0.52800000000000002</v>
      </c>
      <c r="G3641" s="9">
        <v>23063.95</v>
      </c>
      <c r="H3641" s="10">
        <v>1</v>
      </c>
    </row>
    <row r="3642" spans="1:8">
      <c r="A3642" s="11" t="s">
        <v>3549</v>
      </c>
      <c r="B3642" s="12" t="s">
        <v>31</v>
      </c>
      <c r="C3642" s="12">
        <v>501</v>
      </c>
      <c r="D3642" s="12">
        <v>0.61199999999999999</v>
      </c>
      <c r="E3642" s="12">
        <v>0.55200000000000005</v>
      </c>
      <c r="F3642" s="12">
        <v>0.53500000000000003</v>
      </c>
      <c r="G3642" s="12">
        <v>7896.49</v>
      </c>
      <c r="H3642" s="13">
        <v>1</v>
      </c>
    </row>
    <row r="3643" spans="1:8">
      <c r="A3643" s="8" t="s">
        <v>3550</v>
      </c>
      <c r="B3643" s="9" t="s">
        <v>19</v>
      </c>
      <c r="C3643" s="9">
        <v>521</v>
      </c>
      <c r="D3643" s="9">
        <v>0.59099999999999997</v>
      </c>
      <c r="E3643" s="9">
        <v>0.51200000000000001</v>
      </c>
      <c r="F3643" s="9">
        <v>0.52500000000000002</v>
      </c>
      <c r="G3643" s="9">
        <v>9303.91</v>
      </c>
      <c r="H3643" s="10">
        <v>2</v>
      </c>
    </row>
    <row r="3644" spans="1:8">
      <c r="A3644" s="11" t="s">
        <v>3551</v>
      </c>
      <c r="B3644" s="12" t="s">
        <v>7</v>
      </c>
      <c r="C3644" s="12">
        <v>81</v>
      </c>
      <c r="D3644" s="12">
        <v>0.73</v>
      </c>
      <c r="E3644" s="12">
        <v>0.68</v>
      </c>
      <c r="F3644" s="12">
        <v>0.67300000000000004</v>
      </c>
      <c r="G3644" s="12">
        <v>54076.6</v>
      </c>
      <c r="H3644" s="13">
        <v>2</v>
      </c>
    </row>
    <row r="3645" spans="1:8">
      <c r="A3645" s="8" t="s">
        <v>3552</v>
      </c>
      <c r="B3645" s="9" t="s">
        <v>31</v>
      </c>
      <c r="C3645" s="9">
        <v>584</v>
      </c>
      <c r="D3645" s="9">
        <v>0.624</v>
      </c>
      <c r="E3645" s="9">
        <v>0.56200000000000006</v>
      </c>
      <c r="F3645" s="9">
        <v>0.58799999999999997</v>
      </c>
      <c r="G3645" s="9">
        <v>8747.31</v>
      </c>
      <c r="H3645" s="10">
        <v>16</v>
      </c>
    </row>
    <row r="3646" spans="1:8">
      <c r="A3646" s="11" t="s">
        <v>3553</v>
      </c>
      <c r="B3646" s="12" t="s">
        <v>94</v>
      </c>
      <c r="C3646" s="12">
        <v>759</v>
      </c>
      <c r="D3646" s="12">
        <v>0.56799999999999995</v>
      </c>
      <c r="E3646" s="12">
        <v>0.54600000000000004</v>
      </c>
      <c r="F3646" s="12">
        <v>0.44400000000000001</v>
      </c>
      <c r="G3646" s="12">
        <v>7878.62</v>
      </c>
      <c r="H3646" s="13">
        <v>3</v>
      </c>
    </row>
    <row r="3647" spans="1:8">
      <c r="A3647" s="8" t="s">
        <v>3554</v>
      </c>
      <c r="B3647" s="9" t="s">
        <v>19</v>
      </c>
      <c r="C3647" s="9">
        <v>606</v>
      </c>
      <c r="D3647" s="9">
        <v>0.60399999999999998</v>
      </c>
      <c r="E3647" s="9">
        <v>0.54600000000000004</v>
      </c>
      <c r="F3647" s="9">
        <v>0.52900000000000003</v>
      </c>
      <c r="G3647" s="9">
        <v>10546.2</v>
      </c>
      <c r="H3647" s="10">
        <v>1</v>
      </c>
    </row>
    <row r="3648" spans="1:8">
      <c r="A3648" s="11" t="s">
        <v>3555</v>
      </c>
      <c r="B3648" s="12" t="s">
        <v>33</v>
      </c>
      <c r="C3648" s="12">
        <v>191</v>
      </c>
      <c r="D3648" s="12">
        <v>0.59699999999999998</v>
      </c>
      <c r="E3648" s="12">
        <v>0.58299999999999996</v>
      </c>
      <c r="F3648" s="12">
        <v>0.45700000000000002</v>
      </c>
      <c r="G3648" s="12">
        <v>9487.18</v>
      </c>
      <c r="H3648" s="13">
        <v>11</v>
      </c>
    </row>
    <row r="3649" spans="1:8">
      <c r="A3649" s="8" t="s">
        <v>3556</v>
      </c>
      <c r="B3649" s="9" t="s">
        <v>87</v>
      </c>
      <c r="C3649" s="9">
        <v>549</v>
      </c>
      <c r="D3649" s="9">
        <v>0.51600000000000001</v>
      </c>
      <c r="E3649" s="9">
        <v>0.47499999999999998</v>
      </c>
      <c r="F3649" s="9">
        <v>0.41499999999999998</v>
      </c>
      <c r="G3649" s="9">
        <v>5628.47</v>
      </c>
      <c r="H3649" s="10">
        <v>1</v>
      </c>
    </row>
    <row r="3650" spans="1:8">
      <c r="A3650" s="11" t="s">
        <v>3557</v>
      </c>
      <c r="B3650" s="12" t="s">
        <v>22</v>
      </c>
      <c r="C3650" s="12">
        <v>124</v>
      </c>
      <c r="D3650" s="12">
        <v>0.7</v>
      </c>
      <c r="E3650" s="12">
        <v>0.67300000000000004</v>
      </c>
      <c r="F3650" s="12">
        <v>0.625</v>
      </c>
      <c r="G3650" s="12">
        <v>49434.14</v>
      </c>
      <c r="H3650" s="13">
        <v>1</v>
      </c>
    </row>
    <row r="3651" spans="1:8">
      <c r="A3651" s="8" t="s">
        <v>3558</v>
      </c>
      <c r="B3651" s="9" t="s">
        <v>270</v>
      </c>
      <c r="C3651" s="9">
        <v>103</v>
      </c>
      <c r="D3651" s="9">
        <v>0.48399999999999999</v>
      </c>
      <c r="E3651" s="9">
        <v>0.437</v>
      </c>
      <c r="F3651" s="9">
        <v>0.31900000000000001</v>
      </c>
      <c r="G3651" s="9">
        <v>12332.42</v>
      </c>
      <c r="H3651" s="10">
        <v>1</v>
      </c>
    </row>
    <row r="3652" spans="1:8">
      <c r="A3652" s="11" t="s">
        <v>3559</v>
      </c>
      <c r="B3652" s="12" t="s">
        <v>31</v>
      </c>
      <c r="C3652" s="12">
        <v>700</v>
      </c>
      <c r="D3652" s="12">
        <v>0.60399999999999998</v>
      </c>
      <c r="E3652" s="12">
        <v>0.56999999999999995</v>
      </c>
      <c r="F3652" s="12">
        <v>0.52200000000000002</v>
      </c>
      <c r="G3652" s="12">
        <v>7250.53</v>
      </c>
      <c r="H3652" s="13">
        <v>2</v>
      </c>
    </row>
    <row r="3653" spans="1:8">
      <c r="A3653" s="8" t="s">
        <v>3560</v>
      </c>
      <c r="B3653" s="9" t="s">
        <v>94</v>
      </c>
      <c r="C3653" s="9">
        <v>767</v>
      </c>
      <c r="D3653" s="9">
        <v>0.66</v>
      </c>
      <c r="E3653" s="9">
        <v>0.61899999999999999</v>
      </c>
      <c r="F3653" s="9">
        <v>0.58499999999999996</v>
      </c>
      <c r="G3653" s="9">
        <v>10056.879999999999</v>
      </c>
      <c r="H3653" s="10">
        <v>14</v>
      </c>
    </row>
    <row r="3654" spans="1:8">
      <c r="A3654" s="11" t="s">
        <v>3561</v>
      </c>
      <c r="B3654" s="12" t="s">
        <v>19</v>
      </c>
      <c r="C3654" s="12">
        <v>528</v>
      </c>
      <c r="D3654" s="12">
        <v>0.57499999999999996</v>
      </c>
      <c r="E3654" s="12">
        <v>0.56000000000000005</v>
      </c>
      <c r="F3654" s="12">
        <v>0.48699999999999999</v>
      </c>
      <c r="G3654" s="12">
        <v>9473.61</v>
      </c>
      <c r="H3654" s="13">
        <v>3</v>
      </c>
    </row>
    <row r="3655" spans="1:8">
      <c r="A3655" s="8" t="s">
        <v>3562</v>
      </c>
      <c r="B3655" s="9" t="s">
        <v>59</v>
      </c>
      <c r="C3655" s="9">
        <v>95</v>
      </c>
      <c r="D3655" s="9">
        <v>0.74099999999999999</v>
      </c>
      <c r="E3655" s="9">
        <v>0.77400000000000002</v>
      </c>
      <c r="F3655" s="9">
        <v>0.59499999999999997</v>
      </c>
      <c r="G3655" s="9">
        <v>25766.21</v>
      </c>
      <c r="H3655" s="10">
        <v>7</v>
      </c>
    </row>
    <row r="3656" spans="1:8">
      <c r="A3656" s="11" t="s">
        <v>3563</v>
      </c>
      <c r="B3656" s="12" t="s">
        <v>22</v>
      </c>
      <c r="C3656" s="12">
        <v>277</v>
      </c>
      <c r="D3656" s="12">
        <v>0.68500000000000005</v>
      </c>
      <c r="E3656" s="12">
        <v>0.66400000000000003</v>
      </c>
      <c r="F3656" s="12">
        <v>0.61499999999999999</v>
      </c>
      <c r="G3656" s="12">
        <v>21670.880000000001</v>
      </c>
      <c r="H3656" s="13">
        <v>1</v>
      </c>
    </row>
    <row r="3657" spans="1:8">
      <c r="A3657" s="8" t="s">
        <v>3564</v>
      </c>
      <c r="B3657" s="9" t="s">
        <v>14</v>
      </c>
      <c r="C3657" s="9">
        <v>38</v>
      </c>
      <c r="D3657" s="9">
        <v>0.74</v>
      </c>
      <c r="E3657" s="9">
        <v>0.73199999999999998</v>
      </c>
      <c r="F3657" s="9">
        <v>0.66900000000000004</v>
      </c>
      <c r="G3657" s="9">
        <v>66107.460000000006</v>
      </c>
      <c r="H3657" s="10">
        <v>5</v>
      </c>
    </row>
    <row r="3658" spans="1:8">
      <c r="A3658" s="11" t="s">
        <v>3565</v>
      </c>
      <c r="B3658" s="12" t="s">
        <v>94</v>
      </c>
      <c r="C3658" s="12">
        <v>488</v>
      </c>
      <c r="D3658" s="12">
        <v>0.53</v>
      </c>
      <c r="E3658" s="12">
        <v>0.51300000000000001</v>
      </c>
      <c r="F3658" s="12">
        <v>0.42099999999999999</v>
      </c>
      <c r="G3658" s="12">
        <v>8926.44</v>
      </c>
      <c r="H3658" s="13">
        <v>1</v>
      </c>
    </row>
    <row r="3659" spans="1:8">
      <c r="A3659" s="8" t="s">
        <v>3566</v>
      </c>
      <c r="B3659" s="9" t="s">
        <v>16</v>
      </c>
      <c r="C3659" s="9">
        <v>313</v>
      </c>
      <c r="D3659" s="9">
        <v>0.65300000000000002</v>
      </c>
      <c r="E3659" s="9">
        <v>0.64700000000000002</v>
      </c>
      <c r="F3659" s="9">
        <v>0.52300000000000002</v>
      </c>
      <c r="G3659" s="9">
        <v>12744.54</v>
      </c>
      <c r="H3659" s="10">
        <v>7</v>
      </c>
    </row>
    <row r="3660" spans="1:8">
      <c r="A3660" s="11" t="s">
        <v>2925</v>
      </c>
      <c r="B3660" s="12" t="s">
        <v>270</v>
      </c>
      <c r="C3660" s="12">
        <v>323</v>
      </c>
      <c r="D3660" s="12">
        <v>0.57999999999999996</v>
      </c>
      <c r="E3660" s="12">
        <v>0.56000000000000005</v>
      </c>
      <c r="F3660" s="12">
        <v>0.434</v>
      </c>
      <c r="G3660" s="12">
        <v>12950.41</v>
      </c>
      <c r="H3660" s="13">
        <v>0</v>
      </c>
    </row>
    <row r="3661" spans="1:8">
      <c r="A3661" s="8" t="s">
        <v>3567</v>
      </c>
      <c r="B3661" s="9" t="s">
        <v>82</v>
      </c>
      <c r="C3661" s="9">
        <v>636</v>
      </c>
      <c r="D3661" s="9">
        <v>0.55000000000000004</v>
      </c>
      <c r="E3661" s="9">
        <v>0.53700000000000003</v>
      </c>
      <c r="F3661" s="9">
        <v>0.41099999999999998</v>
      </c>
      <c r="G3661" s="9">
        <v>7150.1</v>
      </c>
      <c r="H3661" s="10">
        <v>5</v>
      </c>
    </row>
    <row r="3662" spans="1:8">
      <c r="A3662" s="11" t="s">
        <v>3568</v>
      </c>
      <c r="B3662" s="12" t="s">
        <v>29</v>
      </c>
      <c r="C3662" s="12">
        <v>220</v>
      </c>
      <c r="D3662" s="12">
        <v>0.66500000000000004</v>
      </c>
      <c r="E3662" s="12">
        <v>0.67100000000000004</v>
      </c>
      <c r="F3662" s="12">
        <v>0.54700000000000004</v>
      </c>
      <c r="G3662" s="12">
        <v>16226.13</v>
      </c>
      <c r="H3662" s="13">
        <v>2</v>
      </c>
    </row>
    <row r="3663" spans="1:8">
      <c r="A3663" s="8" t="s">
        <v>3569</v>
      </c>
      <c r="B3663" s="9" t="s">
        <v>87</v>
      </c>
      <c r="C3663" s="9">
        <v>1074</v>
      </c>
      <c r="D3663" s="9">
        <v>0.53500000000000003</v>
      </c>
      <c r="E3663" s="9">
        <v>0.443</v>
      </c>
      <c r="F3663" s="9">
        <v>0.45500000000000002</v>
      </c>
      <c r="G3663" s="9">
        <v>4835.96</v>
      </c>
      <c r="H3663" s="10">
        <v>0</v>
      </c>
    </row>
    <row r="3664" spans="1:8">
      <c r="A3664" s="11" t="s">
        <v>3570</v>
      </c>
      <c r="B3664" s="12" t="s">
        <v>14</v>
      </c>
      <c r="C3664" s="12">
        <v>99</v>
      </c>
      <c r="D3664" s="12">
        <v>0.76</v>
      </c>
      <c r="E3664" s="12">
        <v>0.78300000000000003</v>
      </c>
      <c r="F3664" s="12">
        <v>0.65500000000000003</v>
      </c>
      <c r="G3664" s="12">
        <v>35748.589999999997</v>
      </c>
      <c r="H3664" s="13">
        <v>8</v>
      </c>
    </row>
    <row r="3665" spans="1:8">
      <c r="A3665" s="8" t="s">
        <v>3571</v>
      </c>
      <c r="B3665" s="9" t="s">
        <v>7</v>
      </c>
      <c r="C3665" s="9">
        <v>444</v>
      </c>
      <c r="D3665" s="9">
        <v>0.69599999999999995</v>
      </c>
      <c r="E3665" s="9">
        <v>0.65400000000000003</v>
      </c>
      <c r="F3665" s="9">
        <v>0.63400000000000001</v>
      </c>
      <c r="G3665" s="9">
        <v>12339.71</v>
      </c>
      <c r="H3665" s="10">
        <v>6</v>
      </c>
    </row>
    <row r="3666" spans="1:8">
      <c r="A3666" s="11" t="s">
        <v>3572</v>
      </c>
      <c r="B3666" s="12" t="s">
        <v>14</v>
      </c>
      <c r="C3666" s="12">
        <v>12</v>
      </c>
      <c r="D3666" s="12">
        <v>0.63700000000000001</v>
      </c>
      <c r="E3666" s="12">
        <v>0.65400000000000003</v>
      </c>
      <c r="F3666" s="12">
        <v>0.50700000000000001</v>
      </c>
      <c r="G3666" s="12">
        <v>76861.48</v>
      </c>
      <c r="H3666" s="13">
        <v>0</v>
      </c>
    </row>
    <row r="3667" spans="1:8">
      <c r="A3667" s="8" t="s">
        <v>3573</v>
      </c>
      <c r="B3667" s="9" t="s">
        <v>24</v>
      </c>
      <c r="C3667" s="9">
        <v>867</v>
      </c>
      <c r="D3667" s="9">
        <v>0.58099999999999996</v>
      </c>
      <c r="E3667" s="9">
        <v>0.56699999999999995</v>
      </c>
      <c r="F3667" s="9">
        <v>0.46400000000000002</v>
      </c>
      <c r="G3667" s="9">
        <v>9141.08</v>
      </c>
      <c r="H3667" s="10">
        <v>15</v>
      </c>
    </row>
    <row r="3668" spans="1:8">
      <c r="A3668" s="11" t="s">
        <v>3574</v>
      </c>
      <c r="B3668" s="12" t="s">
        <v>111</v>
      </c>
      <c r="C3668" s="12">
        <v>153</v>
      </c>
      <c r="D3668" s="12">
        <v>0.65900000000000003</v>
      </c>
      <c r="E3668" s="12">
        <v>0.61599999999999999</v>
      </c>
      <c r="F3668" s="12">
        <v>0.57499999999999996</v>
      </c>
      <c r="G3668" s="12">
        <v>52494.83</v>
      </c>
      <c r="H3668" s="13">
        <v>0</v>
      </c>
    </row>
    <row r="3669" spans="1:8">
      <c r="A3669" s="8" t="s">
        <v>3575</v>
      </c>
      <c r="B3669" s="9" t="s">
        <v>31</v>
      </c>
      <c r="C3669" s="9">
        <v>863</v>
      </c>
      <c r="D3669" s="9">
        <v>0.61</v>
      </c>
      <c r="E3669" s="9">
        <v>0.52600000000000002</v>
      </c>
      <c r="F3669" s="9">
        <v>0.56799999999999995</v>
      </c>
      <c r="G3669" s="9">
        <v>5863.9</v>
      </c>
      <c r="H3669" s="10">
        <v>5</v>
      </c>
    </row>
    <row r="3670" spans="1:8">
      <c r="A3670" s="11" t="s">
        <v>3576</v>
      </c>
      <c r="B3670" s="12" t="s">
        <v>19</v>
      </c>
      <c r="C3670" s="12">
        <v>505</v>
      </c>
      <c r="D3670" s="12">
        <v>0.59499999999999997</v>
      </c>
      <c r="E3670" s="12">
        <v>0.54200000000000004</v>
      </c>
      <c r="F3670" s="12">
        <v>0.51200000000000001</v>
      </c>
      <c r="G3670" s="12">
        <v>7074.86</v>
      </c>
      <c r="H3670" s="13">
        <v>3</v>
      </c>
    </row>
    <row r="3671" spans="1:8">
      <c r="A3671" s="8" t="s">
        <v>3577</v>
      </c>
      <c r="B3671" s="9" t="s">
        <v>14</v>
      </c>
      <c r="C3671" s="9">
        <v>49</v>
      </c>
      <c r="D3671" s="9">
        <v>0.68</v>
      </c>
      <c r="E3671" s="9">
        <v>0.66600000000000004</v>
      </c>
      <c r="F3671" s="9">
        <v>0.56100000000000005</v>
      </c>
      <c r="G3671" s="9">
        <v>62147.83</v>
      </c>
      <c r="H3671" s="10">
        <v>0</v>
      </c>
    </row>
    <row r="3672" spans="1:8">
      <c r="A3672" s="11" t="s">
        <v>3578</v>
      </c>
      <c r="B3672" s="12" t="s">
        <v>22</v>
      </c>
      <c r="C3672" s="12">
        <v>160</v>
      </c>
      <c r="D3672" s="12">
        <v>0.75800000000000001</v>
      </c>
      <c r="E3672" s="12">
        <v>0.71399999999999997</v>
      </c>
      <c r="F3672" s="12">
        <v>0.73199999999999998</v>
      </c>
      <c r="G3672" s="12">
        <v>31259.59</v>
      </c>
      <c r="H3672" s="13">
        <v>1</v>
      </c>
    </row>
    <row r="3673" spans="1:8">
      <c r="A3673" s="8" t="s">
        <v>3579</v>
      </c>
      <c r="B3673" s="9" t="s">
        <v>111</v>
      </c>
      <c r="C3673" s="9">
        <v>360</v>
      </c>
      <c r="D3673" s="9">
        <v>0.65700000000000003</v>
      </c>
      <c r="E3673" s="9">
        <v>0.61799999999999999</v>
      </c>
      <c r="F3673" s="9">
        <v>0.57099999999999995</v>
      </c>
      <c r="G3673" s="9">
        <v>21344.720000000001</v>
      </c>
      <c r="H3673" s="10">
        <v>2</v>
      </c>
    </row>
    <row r="3674" spans="1:8">
      <c r="A3674" s="11" t="s">
        <v>3580</v>
      </c>
      <c r="B3674" s="12" t="s">
        <v>49</v>
      </c>
      <c r="C3674" s="12">
        <v>645</v>
      </c>
      <c r="D3674" s="12">
        <v>0.58099999999999996</v>
      </c>
      <c r="E3674" s="12">
        <v>0.59</v>
      </c>
      <c r="F3674" s="12">
        <v>0.435</v>
      </c>
      <c r="G3674" s="12">
        <v>8391.61</v>
      </c>
      <c r="H3674" s="13">
        <v>1</v>
      </c>
    </row>
    <row r="3675" spans="1:8">
      <c r="A3675" s="8" t="s">
        <v>3410</v>
      </c>
      <c r="B3675" s="9" t="s">
        <v>29</v>
      </c>
      <c r="C3675" s="9">
        <v>177</v>
      </c>
      <c r="D3675" s="9">
        <v>0.60899999999999999</v>
      </c>
      <c r="E3675" s="9">
        <v>0.59599999999999997</v>
      </c>
      <c r="F3675" s="9">
        <v>0.498</v>
      </c>
      <c r="G3675" s="9">
        <v>16875.71</v>
      </c>
      <c r="H3675" s="10">
        <v>7</v>
      </c>
    </row>
    <row r="3676" spans="1:8">
      <c r="A3676" s="11" t="s">
        <v>3581</v>
      </c>
      <c r="B3676" s="12" t="s">
        <v>72</v>
      </c>
      <c r="C3676" s="12">
        <v>614</v>
      </c>
      <c r="D3676" s="12">
        <v>0.59</v>
      </c>
      <c r="E3676" s="12">
        <v>0.58499999999999996</v>
      </c>
      <c r="F3676" s="12">
        <v>0.49199999999999999</v>
      </c>
      <c r="G3676" s="12">
        <v>10631.05</v>
      </c>
      <c r="H3676" s="13">
        <v>4</v>
      </c>
    </row>
    <row r="3677" spans="1:8">
      <c r="A3677" s="8" t="s">
        <v>3582</v>
      </c>
      <c r="B3677" s="9" t="s">
        <v>16</v>
      </c>
      <c r="C3677" s="9">
        <v>165</v>
      </c>
      <c r="D3677" s="9">
        <v>0.63500000000000001</v>
      </c>
      <c r="E3677" s="9">
        <v>0.61899999999999999</v>
      </c>
      <c r="F3677" s="9">
        <v>0.51200000000000001</v>
      </c>
      <c r="G3677" s="9">
        <v>16577.47</v>
      </c>
      <c r="H3677" s="10">
        <v>2</v>
      </c>
    </row>
    <row r="3678" spans="1:8">
      <c r="A3678" s="11" t="s">
        <v>3583</v>
      </c>
      <c r="B3678" s="12" t="s">
        <v>87</v>
      </c>
      <c r="C3678" s="12">
        <v>469</v>
      </c>
      <c r="D3678" s="12">
        <v>0.6</v>
      </c>
      <c r="E3678" s="12">
        <v>0.56200000000000006</v>
      </c>
      <c r="F3678" s="12">
        <v>0.52900000000000003</v>
      </c>
      <c r="G3678" s="12">
        <v>9257.83</v>
      </c>
      <c r="H3678" s="13">
        <v>1</v>
      </c>
    </row>
    <row r="3679" spans="1:8">
      <c r="A3679" s="8" t="s">
        <v>3584</v>
      </c>
      <c r="B3679" s="9" t="s">
        <v>19</v>
      </c>
      <c r="C3679" s="9">
        <v>262</v>
      </c>
      <c r="D3679" s="9">
        <v>0.54700000000000004</v>
      </c>
      <c r="E3679" s="9">
        <v>0.54</v>
      </c>
      <c r="F3679" s="9">
        <v>0.41699999999999998</v>
      </c>
      <c r="G3679" s="9">
        <v>14875.64</v>
      </c>
      <c r="H3679" s="10">
        <v>7</v>
      </c>
    </row>
    <row r="3680" spans="1:8">
      <c r="A3680" s="11" t="s">
        <v>3585</v>
      </c>
      <c r="B3680" s="12" t="s">
        <v>87</v>
      </c>
      <c r="C3680" s="12">
        <v>613</v>
      </c>
      <c r="D3680" s="12">
        <v>0.58099999999999996</v>
      </c>
      <c r="E3680" s="12">
        <v>0.51100000000000001</v>
      </c>
      <c r="F3680" s="12">
        <v>0.502</v>
      </c>
      <c r="G3680" s="12">
        <v>8618.41</v>
      </c>
      <c r="H3680" s="13">
        <v>1</v>
      </c>
    </row>
    <row r="3681" spans="1:8">
      <c r="A3681" s="8" t="s">
        <v>3586</v>
      </c>
      <c r="B3681" s="9" t="s">
        <v>19</v>
      </c>
      <c r="C3681" s="9">
        <v>644</v>
      </c>
      <c r="D3681" s="9">
        <v>0.53600000000000003</v>
      </c>
      <c r="E3681" s="9">
        <v>0.55100000000000005</v>
      </c>
      <c r="F3681" s="9">
        <v>0.38500000000000001</v>
      </c>
      <c r="G3681" s="9">
        <v>7395.73</v>
      </c>
      <c r="H3681" s="10">
        <v>16</v>
      </c>
    </row>
    <row r="3682" spans="1:8">
      <c r="A3682" s="11" t="s">
        <v>3587</v>
      </c>
      <c r="B3682" s="12" t="s">
        <v>148</v>
      </c>
      <c r="C3682" s="12">
        <v>191</v>
      </c>
      <c r="D3682" s="12">
        <v>0.65</v>
      </c>
      <c r="E3682" s="12">
        <v>0.65</v>
      </c>
      <c r="F3682" s="12">
        <v>0.55900000000000005</v>
      </c>
      <c r="G3682" s="12">
        <v>21202.959999999999</v>
      </c>
      <c r="H3682" s="13">
        <v>2</v>
      </c>
    </row>
    <row r="3683" spans="1:8">
      <c r="A3683" s="8" t="s">
        <v>3588</v>
      </c>
      <c r="B3683" s="9" t="s">
        <v>59</v>
      </c>
      <c r="C3683" s="9">
        <v>52</v>
      </c>
      <c r="D3683" s="9">
        <v>0.72799999999999998</v>
      </c>
      <c r="E3683" s="9">
        <v>0.71499999999999997</v>
      </c>
      <c r="F3683" s="9">
        <v>0.621</v>
      </c>
      <c r="G3683" s="9">
        <v>32940.31</v>
      </c>
      <c r="H3683" s="10">
        <v>2</v>
      </c>
    </row>
    <row r="3684" spans="1:8">
      <c r="A3684" s="11" t="s">
        <v>3589</v>
      </c>
      <c r="B3684" s="12" t="s">
        <v>7</v>
      </c>
      <c r="C3684" s="12">
        <v>382</v>
      </c>
      <c r="D3684" s="12">
        <v>0.71</v>
      </c>
      <c r="E3684" s="12">
        <v>0.69899999999999995</v>
      </c>
      <c r="F3684" s="12">
        <v>0.621</v>
      </c>
      <c r="G3684" s="12">
        <v>13396.77</v>
      </c>
      <c r="H3684" s="13">
        <v>8</v>
      </c>
    </row>
    <row r="3685" spans="1:8">
      <c r="A3685" s="8" t="s">
        <v>3590</v>
      </c>
      <c r="B3685" s="9" t="s">
        <v>148</v>
      </c>
      <c r="C3685" s="9">
        <v>247</v>
      </c>
      <c r="D3685" s="9">
        <v>0.58399999999999996</v>
      </c>
      <c r="E3685" s="9">
        <v>0.626</v>
      </c>
      <c r="F3685" s="9">
        <v>0.42099999999999999</v>
      </c>
      <c r="G3685" s="9">
        <v>12101.06</v>
      </c>
      <c r="H3685" s="10">
        <v>2</v>
      </c>
    </row>
    <row r="3686" spans="1:8">
      <c r="A3686" s="11" t="s">
        <v>1354</v>
      </c>
      <c r="B3686" s="12" t="s">
        <v>72</v>
      </c>
      <c r="C3686" s="12">
        <v>680</v>
      </c>
      <c r="D3686" s="12">
        <v>0.60799999999999998</v>
      </c>
      <c r="E3686" s="12">
        <v>0.56599999999999995</v>
      </c>
      <c r="F3686" s="12">
        <v>0.51600000000000001</v>
      </c>
      <c r="G3686" s="12">
        <v>8450.8799999999992</v>
      </c>
      <c r="H3686" s="13">
        <v>16</v>
      </c>
    </row>
    <row r="3687" spans="1:8">
      <c r="A3687" s="8" t="s">
        <v>3591</v>
      </c>
      <c r="B3687" s="9" t="s">
        <v>16</v>
      </c>
      <c r="C3687" s="9">
        <v>503</v>
      </c>
      <c r="D3687" s="9">
        <v>0.69</v>
      </c>
      <c r="E3687" s="9">
        <v>0.65800000000000003</v>
      </c>
      <c r="F3687" s="9">
        <v>0.629</v>
      </c>
      <c r="G3687" s="9">
        <v>12649.66</v>
      </c>
      <c r="H3687" s="10">
        <v>7</v>
      </c>
    </row>
    <row r="3688" spans="1:8">
      <c r="A3688" s="11" t="s">
        <v>3592</v>
      </c>
      <c r="B3688" s="12" t="s">
        <v>33</v>
      </c>
      <c r="C3688" s="12">
        <v>294</v>
      </c>
      <c r="D3688" s="12">
        <v>0.64700000000000002</v>
      </c>
      <c r="E3688" s="12">
        <v>0.61899999999999999</v>
      </c>
      <c r="F3688" s="12">
        <v>0.53400000000000003</v>
      </c>
      <c r="G3688" s="12">
        <v>23565</v>
      </c>
      <c r="H3688" s="13">
        <v>1</v>
      </c>
    </row>
    <row r="3689" spans="1:8">
      <c r="A3689" s="8" t="s">
        <v>3593</v>
      </c>
      <c r="B3689" s="9" t="s">
        <v>29</v>
      </c>
      <c r="C3689" s="9">
        <v>118</v>
      </c>
      <c r="D3689" s="9">
        <v>0.71</v>
      </c>
      <c r="E3689" s="9">
        <v>0.745</v>
      </c>
      <c r="F3689" s="9">
        <v>0.60299999999999998</v>
      </c>
      <c r="G3689" s="9">
        <v>36942.35</v>
      </c>
      <c r="H3689" s="10">
        <v>0</v>
      </c>
    </row>
    <row r="3690" spans="1:8">
      <c r="A3690" s="11" t="s">
        <v>3594</v>
      </c>
      <c r="B3690" s="12" t="s">
        <v>16</v>
      </c>
      <c r="C3690" s="12">
        <v>170</v>
      </c>
      <c r="D3690" s="12">
        <v>0.67200000000000004</v>
      </c>
      <c r="E3690" s="12">
        <v>0.68400000000000005</v>
      </c>
      <c r="F3690" s="12">
        <v>0.53400000000000003</v>
      </c>
      <c r="G3690" s="12">
        <v>29636.38</v>
      </c>
      <c r="H3690" s="13">
        <v>1</v>
      </c>
    </row>
    <row r="3691" spans="1:8">
      <c r="A3691" s="8" t="s">
        <v>3595</v>
      </c>
      <c r="B3691" s="9" t="s">
        <v>82</v>
      </c>
      <c r="C3691" s="9">
        <v>396</v>
      </c>
      <c r="D3691" s="9">
        <v>0.55600000000000005</v>
      </c>
      <c r="E3691" s="9">
        <v>0.54400000000000004</v>
      </c>
      <c r="F3691" s="9">
        <v>0.435</v>
      </c>
      <c r="G3691" s="9">
        <v>9326.7099999999991</v>
      </c>
      <c r="H3691" s="10">
        <v>3</v>
      </c>
    </row>
    <row r="3692" spans="1:8">
      <c r="A3692" s="11" t="s">
        <v>3596</v>
      </c>
      <c r="B3692" s="12" t="s">
        <v>24</v>
      </c>
      <c r="C3692" s="12">
        <v>317</v>
      </c>
      <c r="D3692" s="12">
        <v>0.58099999999999996</v>
      </c>
      <c r="E3692" s="12">
        <v>0.52500000000000002</v>
      </c>
      <c r="F3692" s="12">
        <v>0.49</v>
      </c>
      <c r="G3692" s="12">
        <v>6859.34</v>
      </c>
      <c r="H3692" s="13">
        <v>2</v>
      </c>
    </row>
    <row r="3693" spans="1:8">
      <c r="A3693" s="8" t="s">
        <v>3597</v>
      </c>
      <c r="B3693" s="9" t="s">
        <v>14</v>
      </c>
      <c r="C3693" s="9">
        <v>122</v>
      </c>
      <c r="D3693" s="9">
        <v>0.69099999999999995</v>
      </c>
      <c r="E3693" s="9">
        <v>0.69399999999999995</v>
      </c>
      <c r="F3693" s="9">
        <v>0.56999999999999995</v>
      </c>
      <c r="G3693" s="9">
        <v>35069.800000000003</v>
      </c>
      <c r="H3693" s="10">
        <v>6</v>
      </c>
    </row>
    <row r="3694" spans="1:8">
      <c r="A3694" s="11" t="s">
        <v>3598</v>
      </c>
      <c r="B3694" s="12" t="s">
        <v>24</v>
      </c>
      <c r="C3694" s="12">
        <v>622</v>
      </c>
      <c r="D3694" s="12">
        <v>0.56200000000000006</v>
      </c>
      <c r="E3694" s="12">
        <v>0.55400000000000005</v>
      </c>
      <c r="F3694" s="12">
        <v>0.45300000000000001</v>
      </c>
      <c r="G3694" s="12">
        <v>7640.73</v>
      </c>
      <c r="H3694" s="13">
        <v>10</v>
      </c>
    </row>
    <row r="3695" spans="1:8">
      <c r="A3695" s="8" t="s">
        <v>3599</v>
      </c>
      <c r="B3695" s="9" t="s">
        <v>16</v>
      </c>
      <c r="C3695" s="9">
        <v>153</v>
      </c>
      <c r="D3695" s="9">
        <v>0.65500000000000003</v>
      </c>
      <c r="E3695" s="9">
        <v>0.67200000000000004</v>
      </c>
      <c r="F3695" s="9">
        <v>0.51400000000000001</v>
      </c>
      <c r="G3695" s="9">
        <v>16775.830000000002</v>
      </c>
      <c r="H3695" s="10">
        <v>7</v>
      </c>
    </row>
    <row r="3696" spans="1:8">
      <c r="A3696" s="11" t="s">
        <v>3600</v>
      </c>
      <c r="B3696" s="12" t="s">
        <v>24</v>
      </c>
      <c r="C3696" s="12">
        <v>174</v>
      </c>
      <c r="D3696" s="12">
        <v>0.61399999999999999</v>
      </c>
      <c r="E3696" s="12">
        <v>0.54600000000000004</v>
      </c>
      <c r="F3696" s="12">
        <v>0.55300000000000005</v>
      </c>
      <c r="G3696" s="12">
        <v>9146.31</v>
      </c>
      <c r="H3696" s="13">
        <v>0</v>
      </c>
    </row>
    <row r="3697" spans="1:8">
      <c r="A3697" s="8" t="s">
        <v>3601</v>
      </c>
      <c r="B3697" s="9" t="s">
        <v>16</v>
      </c>
      <c r="C3697" s="9">
        <v>112</v>
      </c>
      <c r="D3697" s="9">
        <v>0.66700000000000004</v>
      </c>
      <c r="E3697" s="9">
        <v>0.68300000000000005</v>
      </c>
      <c r="F3697" s="9">
        <v>0.501</v>
      </c>
      <c r="G3697" s="9">
        <v>33807.050000000003</v>
      </c>
      <c r="H3697" s="10">
        <v>5</v>
      </c>
    </row>
    <row r="3698" spans="1:8">
      <c r="A3698" s="11" t="s">
        <v>3602</v>
      </c>
      <c r="B3698" s="12" t="s">
        <v>14</v>
      </c>
      <c r="C3698" s="12">
        <v>34</v>
      </c>
      <c r="D3698" s="12">
        <v>0.75900000000000001</v>
      </c>
      <c r="E3698" s="12">
        <v>0.79400000000000004</v>
      </c>
      <c r="F3698" s="12">
        <v>0.64300000000000002</v>
      </c>
      <c r="G3698" s="12">
        <v>46522.93</v>
      </c>
      <c r="H3698" s="13">
        <v>4</v>
      </c>
    </row>
    <row r="3699" spans="1:8">
      <c r="A3699" s="8" t="s">
        <v>3603</v>
      </c>
      <c r="B3699" s="9" t="s">
        <v>19</v>
      </c>
      <c r="C3699" s="9">
        <v>834</v>
      </c>
      <c r="D3699" s="9">
        <v>0.58599999999999997</v>
      </c>
      <c r="E3699" s="9">
        <v>0.55400000000000005</v>
      </c>
      <c r="F3699" s="9">
        <v>0.50900000000000001</v>
      </c>
      <c r="G3699" s="9">
        <v>7774.4</v>
      </c>
      <c r="H3699" s="10">
        <v>13</v>
      </c>
    </row>
    <row r="3700" spans="1:8">
      <c r="A3700" s="11" t="s">
        <v>3604</v>
      </c>
      <c r="B3700" s="12" t="s">
        <v>148</v>
      </c>
      <c r="C3700" s="12">
        <v>146</v>
      </c>
      <c r="D3700" s="12">
        <v>0.627</v>
      </c>
      <c r="E3700" s="12">
        <v>0.64100000000000001</v>
      </c>
      <c r="F3700" s="12">
        <v>0.48499999999999999</v>
      </c>
      <c r="G3700" s="12">
        <v>16030.46</v>
      </c>
      <c r="H3700" s="13">
        <v>5</v>
      </c>
    </row>
    <row r="3701" spans="1:8">
      <c r="A3701" s="8" t="s">
        <v>3605</v>
      </c>
      <c r="B3701" s="9" t="s">
        <v>59</v>
      </c>
      <c r="C3701" s="9">
        <v>61</v>
      </c>
      <c r="D3701" s="9">
        <v>0.74299999999999999</v>
      </c>
      <c r="E3701" s="9">
        <v>0.747</v>
      </c>
      <c r="F3701" s="9">
        <v>0.63600000000000001</v>
      </c>
      <c r="G3701" s="9">
        <v>28149.16</v>
      </c>
      <c r="H3701" s="10">
        <v>0</v>
      </c>
    </row>
    <row r="3702" spans="1:8">
      <c r="A3702" s="11" t="s">
        <v>3606</v>
      </c>
      <c r="B3702" s="12" t="s">
        <v>31</v>
      </c>
      <c r="C3702" s="12">
        <v>464</v>
      </c>
      <c r="D3702" s="12">
        <v>0.59699999999999998</v>
      </c>
      <c r="E3702" s="12">
        <v>0.54600000000000004</v>
      </c>
      <c r="F3702" s="12">
        <v>0.51900000000000002</v>
      </c>
      <c r="G3702" s="12">
        <v>6896</v>
      </c>
      <c r="H3702" s="13">
        <v>13</v>
      </c>
    </row>
    <row r="3703" spans="1:8">
      <c r="A3703" s="8" t="s">
        <v>3607</v>
      </c>
      <c r="B3703" s="9" t="s">
        <v>270</v>
      </c>
      <c r="C3703" s="9">
        <v>259</v>
      </c>
      <c r="D3703" s="9">
        <v>0.59399999999999997</v>
      </c>
      <c r="E3703" s="9">
        <v>0.52</v>
      </c>
      <c r="F3703" s="9">
        <v>0.502</v>
      </c>
      <c r="G3703" s="9">
        <v>12541.45</v>
      </c>
      <c r="H3703" s="10">
        <v>0</v>
      </c>
    </row>
    <row r="3704" spans="1:8">
      <c r="A3704" s="11" t="s">
        <v>3608</v>
      </c>
      <c r="B3704" s="12" t="s">
        <v>111</v>
      </c>
      <c r="C3704" s="12">
        <v>227</v>
      </c>
      <c r="D3704" s="12">
        <v>0.622</v>
      </c>
      <c r="E3704" s="12">
        <v>0.60799999999999998</v>
      </c>
      <c r="F3704" s="12">
        <v>0.48899999999999999</v>
      </c>
      <c r="G3704" s="12">
        <v>16904.78</v>
      </c>
      <c r="H3704" s="13">
        <v>2</v>
      </c>
    </row>
    <row r="3705" spans="1:8">
      <c r="A3705" s="8" t="s">
        <v>3609</v>
      </c>
      <c r="B3705" s="9" t="s">
        <v>33</v>
      </c>
      <c r="C3705" s="9">
        <v>57</v>
      </c>
      <c r="D3705" s="9">
        <v>0.65900000000000003</v>
      </c>
      <c r="E3705" s="9">
        <v>0.69199999999999995</v>
      </c>
      <c r="F3705" s="9">
        <v>0.499</v>
      </c>
      <c r="G3705" s="9">
        <v>34753.160000000003</v>
      </c>
      <c r="H3705" s="10">
        <v>3</v>
      </c>
    </row>
    <row r="3706" spans="1:8">
      <c r="A3706" s="11" t="s">
        <v>3610</v>
      </c>
      <c r="B3706" s="12" t="s">
        <v>59</v>
      </c>
      <c r="C3706" s="12">
        <v>215</v>
      </c>
      <c r="D3706" s="12">
        <v>0.70499999999999996</v>
      </c>
      <c r="E3706" s="12">
        <v>0.70199999999999996</v>
      </c>
      <c r="F3706" s="12">
        <v>0.61799999999999999</v>
      </c>
      <c r="G3706" s="12">
        <v>15501.69</v>
      </c>
      <c r="H3706" s="13">
        <v>5</v>
      </c>
    </row>
    <row r="3707" spans="1:8">
      <c r="A3707" s="8" t="s">
        <v>3611</v>
      </c>
      <c r="B3707" s="9" t="s">
        <v>7</v>
      </c>
      <c r="C3707" s="9">
        <v>278</v>
      </c>
      <c r="D3707" s="9">
        <v>0.72099999999999997</v>
      </c>
      <c r="E3707" s="9">
        <v>0.68100000000000005</v>
      </c>
      <c r="F3707" s="9">
        <v>0.63700000000000001</v>
      </c>
      <c r="G3707" s="9">
        <v>20118.47</v>
      </c>
      <c r="H3707" s="10">
        <v>1</v>
      </c>
    </row>
    <row r="3708" spans="1:8">
      <c r="A3708" s="11" t="s">
        <v>3612</v>
      </c>
      <c r="B3708" s="12" t="s">
        <v>19</v>
      </c>
      <c r="C3708" s="12">
        <v>1158</v>
      </c>
      <c r="D3708" s="12">
        <v>0.59</v>
      </c>
      <c r="E3708" s="12">
        <v>0.54400000000000004</v>
      </c>
      <c r="F3708" s="12">
        <v>0.498</v>
      </c>
      <c r="G3708" s="12">
        <v>6414.12</v>
      </c>
      <c r="H3708" s="13">
        <v>3</v>
      </c>
    </row>
    <row r="3709" spans="1:8">
      <c r="A3709" s="8" t="s">
        <v>3613</v>
      </c>
      <c r="B3709" s="9" t="s">
        <v>33</v>
      </c>
      <c r="C3709" s="9">
        <v>120</v>
      </c>
      <c r="D3709" s="9">
        <v>0.7</v>
      </c>
      <c r="E3709" s="9">
        <v>0.68100000000000005</v>
      </c>
      <c r="F3709" s="9">
        <v>0.61899999999999999</v>
      </c>
      <c r="G3709" s="9">
        <v>32025.88</v>
      </c>
      <c r="H3709" s="10">
        <v>6</v>
      </c>
    </row>
    <row r="3710" spans="1:8">
      <c r="A3710" s="11" t="s">
        <v>3614</v>
      </c>
      <c r="B3710" s="12" t="s">
        <v>59</v>
      </c>
      <c r="C3710" s="12">
        <v>232</v>
      </c>
      <c r="D3710" s="12">
        <v>0.72799999999999998</v>
      </c>
      <c r="E3710" s="12">
        <v>0.73399999999999999</v>
      </c>
      <c r="F3710" s="12">
        <v>0.622</v>
      </c>
      <c r="G3710" s="12">
        <v>12680.75</v>
      </c>
      <c r="H3710" s="13">
        <v>4</v>
      </c>
    </row>
    <row r="3711" spans="1:8">
      <c r="A3711" s="8" t="s">
        <v>3615</v>
      </c>
      <c r="B3711" s="9" t="s">
        <v>31</v>
      </c>
      <c r="C3711" s="9">
        <v>554</v>
      </c>
      <c r="D3711" s="9">
        <v>0.60599999999999998</v>
      </c>
      <c r="E3711" s="9">
        <v>0.55900000000000005</v>
      </c>
      <c r="F3711" s="9">
        <v>0.56200000000000006</v>
      </c>
      <c r="G3711" s="9">
        <v>7820.13</v>
      </c>
      <c r="H3711" s="10">
        <v>5</v>
      </c>
    </row>
    <row r="3712" spans="1:8">
      <c r="A3712" s="11" t="s">
        <v>3616</v>
      </c>
      <c r="B3712" s="12" t="s">
        <v>39</v>
      </c>
      <c r="C3712" s="12">
        <v>716</v>
      </c>
      <c r="D3712" s="12">
        <v>0.47899999999999998</v>
      </c>
      <c r="E3712" s="12">
        <v>0.46100000000000002</v>
      </c>
      <c r="F3712" s="12">
        <v>0.32300000000000001</v>
      </c>
      <c r="G3712" s="12">
        <v>5558.32</v>
      </c>
      <c r="H3712" s="13">
        <v>0</v>
      </c>
    </row>
    <row r="3713" spans="1:8">
      <c r="A3713" s="8" t="s">
        <v>3617</v>
      </c>
      <c r="B3713" s="9" t="s">
        <v>7</v>
      </c>
      <c r="C3713" s="9">
        <v>119</v>
      </c>
      <c r="D3713" s="9">
        <v>0.74</v>
      </c>
      <c r="E3713" s="9">
        <v>0.70599999999999996</v>
      </c>
      <c r="F3713" s="9">
        <v>0.71199999999999997</v>
      </c>
      <c r="G3713" s="9">
        <v>44106.36</v>
      </c>
      <c r="H3713" s="10">
        <v>0</v>
      </c>
    </row>
    <row r="3714" spans="1:8">
      <c r="A3714" s="11" t="s">
        <v>3618</v>
      </c>
      <c r="B3714" s="12" t="s">
        <v>31</v>
      </c>
      <c r="C3714" s="12">
        <v>535</v>
      </c>
      <c r="D3714" s="12">
        <v>0.61</v>
      </c>
      <c r="E3714" s="12">
        <v>0.53600000000000003</v>
      </c>
      <c r="F3714" s="12">
        <v>0.54500000000000004</v>
      </c>
      <c r="G3714" s="12">
        <v>6502.59</v>
      </c>
      <c r="H3714" s="13">
        <v>3</v>
      </c>
    </row>
    <row r="3715" spans="1:8">
      <c r="A3715" s="8" t="s">
        <v>3619</v>
      </c>
      <c r="B3715" s="9" t="s">
        <v>59</v>
      </c>
      <c r="C3715" s="9">
        <v>54</v>
      </c>
      <c r="D3715" s="9">
        <v>0.72299999999999998</v>
      </c>
      <c r="E3715" s="9">
        <v>0.73599999999999999</v>
      </c>
      <c r="F3715" s="9">
        <v>0.59199999999999997</v>
      </c>
      <c r="G3715" s="9">
        <v>28430.22</v>
      </c>
      <c r="H3715" s="10">
        <v>8</v>
      </c>
    </row>
    <row r="3716" spans="1:8">
      <c r="A3716" s="11" t="s">
        <v>3620</v>
      </c>
      <c r="B3716" s="12" t="s">
        <v>24</v>
      </c>
      <c r="C3716" s="12">
        <v>105</v>
      </c>
      <c r="D3716" s="12">
        <v>0.55000000000000004</v>
      </c>
      <c r="E3716" s="12">
        <v>0.48799999999999999</v>
      </c>
      <c r="F3716" s="12">
        <v>0.44500000000000001</v>
      </c>
      <c r="G3716" s="12">
        <v>10982.38</v>
      </c>
      <c r="H3716" s="13">
        <v>3</v>
      </c>
    </row>
    <row r="3717" spans="1:8">
      <c r="A3717" s="8" t="s">
        <v>3621</v>
      </c>
      <c r="B3717" s="9" t="s">
        <v>33</v>
      </c>
      <c r="C3717" s="9">
        <v>240</v>
      </c>
      <c r="D3717" s="9">
        <v>0.72299999999999998</v>
      </c>
      <c r="E3717" s="9">
        <v>0.68700000000000006</v>
      </c>
      <c r="F3717" s="9">
        <v>0.66200000000000003</v>
      </c>
      <c r="G3717" s="9">
        <v>22391.02</v>
      </c>
      <c r="H3717" s="10">
        <v>6</v>
      </c>
    </row>
    <row r="3718" spans="1:8">
      <c r="A3718" s="11" t="s">
        <v>3622</v>
      </c>
      <c r="B3718" s="12" t="s">
        <v>14</v>
      </c>
      <c r="C3718" s="12">
        <v>48</v>
      </c>
      <c r="D3718" s="12">
        <v>0.752</v>
      </c>
      <c r="E3718" s="12">
        <v>0.79600000000000004</v>
      </c>
      <c r="F3718" s="12">
        <v>0.63</v>
      </c>
      <c r="G3718" s="12">
        <v>42682.85</v>
      </c>
      <c r="H3718" s="13">
        <v>7</v>
      </c>
    </row>
    <row r="3719" spans="1:8">
      <c r="A3719" s="8" t="s">
        <v>3623</v>
      </c>
      <c r="B3719" s="9" t="s">
        <v>19</v>
      </c>
      <c r="C3719" s="9">
        <v>508</v>
      </c>
      <c r="D3719" s="9">
        <v>0.56799999999999995</v>
      </c>
      <c r="E3719" s="9">
        <v>0.54100000000000004</v>
      </c>
      <c r="F3719" s="9">
        <v>0.47799999999999998</v>
      </c>
      <c r="G3719" s="9">
        <v>10052.959999999999</v>
      </c>
      <c r="H3719" s="10">
        <v>17</v>
      </c>
    </row>
    <row r="3720" spans="1:8">
      <c r="A3720" s="11" t="s">
        <v>269</v>
      </c>
      <c r="B3720" s="12" t="s">
        <v>82</v>
      </c>
      <c r="C3720" s="12">
        <v>209</v>
      </c>
      <c r="D3720" s="12">
        <v>0.64900000000000002</v>
      </c>
      <c r="E3720" s="12">
        <v>0.59</v>
      </c>
      <c r="F3720" s="12">
        <v>0.58199999999999996</v>
      </c>
      <c r="G3720" s="12">
        <v>18047.240000000002</v>
      </c>
      <c r="H3720" s="13">
        <v>3</v>
      </c>
    </row>
    <row r="3721" spans="1:8">
      <c r="A3721" s="8" t="s">
        <v>3624</v>
      </c>
      <c r="B3721" s="9" t="s">
        <v>111</v>
      </c>
      <c r="C3721" s="9">
        <v>242</v>
      </c>
      <c r="D3721" s="9">
        <v>0.67900000000000005</v>
      </c>
      <c r="E3721" s="9">
        <v>0.65400000000000003</v>
      </c>
      <c r="F3721" s="9">
        <v>0.56599999999999995</v>
      </c>
      <c r="G3721" s="9">
        <v>26586.83</v>
      </c>
      <c r="H3721" s="10">
        <v>0</v>
      </c>
    </row>
    <row r="3722" spans="1:8">
      <c r="A3722" s="11" t="s">
        <v>3625</v>
      </c>
      <c r="B3722" s="12" t="s">
        <v>24</v>
      </c>
      <c r="C3722" s="12">
        <v>399</v>
      </c>
      <c r="D3722" s="12">
        <v>0.56999999999999995</v>
      </c>
      <c r="E3722" s="12">
        <v>0.54</v>
      </c>
      <c r="F3722" s="12">
        <v>0.46200000000000002</v>
      </c>
      <c r="G3722" s="12">
        <v>10042.94</v>
      </c>
      <c r="H3722" s="13">
        <v>1</v>
      </c>
    </row>
    <row r="3723" spans="1:8">
      <c r="A3723" s="8" t="s">
        <v>3626</v>
      </c>
      <c r="B3723" s="9" t="s">
        <v>111</v>
      </c>
      <c r="C3723" s="9">
        <v>499</v>
      </c>
      <c r="D3723" s="9">
        <v>0.63600000000000001</v>
      </c>
      <c r="E3723" s="9">
        <v>0.61599999999999999</v>
      </c>
      <c r="F3723" s="9">
        <v>0.52400000000000002</v>
      </c>
      <c r="G3723" s="9">
        <v>17092.53</v>
      </c>
      <c r="H3723" s="10">
        <v>1</v>
      </c>
    </row>
    <row r="3724" spans="1:8">
      <c r="A3724" s="11" t="s">
        <v>3627</v>
      </c>
      <c r="B3724" s="12" t="s">
        <v>22</v>
      </c>
      <c r="C3724" s="12">
        <v>155</v>
      </c>
      <c r="D3724" s="12">
        <v>0.65</v>
      </c>
      <c r="E3724" s="12">
        <v>0.63200000000000001</v>
      </c>
      <c r="F3724" s="12">
        <v>0.55300000000000005</v>
      </c>
      <c r="G3724" s="12">
        <v>18827.439999999999</v>
      </c>
      <c r="H3724" s="13">
        <v>15</v>
      </c>
    </row>
    <row r="3725" spans="1:8">
      <c r="A3725" s="8" t="s">
        <v>3628</v>
      </c>
      <c r="B3725" s="9" t="s">
        <v>24</v>
      </c>
      <c r="C3725" s="9">
        <v>435</v>
      </c>
      <c r="D3725" s="9">
        <v>0.59</v>
      </c>
      <c r="E3725" s="9">
        <v>0.54500000000000004</v>
      </c>
      <c r="F3725" s="9">
        <v>0.504</v>
      </c>
      <c r="G3725" s="9">
        <v>8660.0499999999993</v>
      </c>
      <c r="H3725" s="10">
        <v>1</v>
      </c>
    </row>
    <row r="3726" spans="1:8">
      <c r="A3726" s="11" t="s">
        <v>3629</v>
      </c>
      <c r="B3726" s="12" t="s">
        <v>22</v>
      </c>
      <c r="C3726" s="12">
        <v>266</v>
      </c>
      <c r="D3726" s="12">
        <v>0.69</v>
      </c>
      <c r="E3726" s="12">
        <v>0.66400000000000003</v>
      </c>
      <c r="F3726" s="12">
        <v>0.63900000000000001</v>
      </c>
      <c r="G3726" s="12">
        <v>18249.919999999998</v>
      </c>
      <c r="H3726" s="13">
        <v>4</v>
      </c>
    </row>
    <row r="3727" spans="1:8">
      <c r="A3727" s="8" t="s">
        <v>3630</v>
      </c>
      <c r="B3727" s="9" t="s">
        <v>114</v>
      </c>
      <c r="C3727" s="9">
        <v>598</v>
      </c>
      <c r="D3727" s="9">
        <v>0.55000000000000004</v>
      </c>
      <c r="E3727" s="9">
        <v>0.53900000000000003</v>
      </c>
      <c r="F3727" s="9">
        <v>0.43099999999999999</v>
      </c>
      <c r="G3727" s="9">
        <v>8270.01</v>
      </c>
      <c r="H3727" s="10">
        <v>2</v>
      </c>
    </row>
    <row r="3728" spans="1:8">
      <c r="A3728" s="11" t="s">
        <v>3631</v>
      </c>
      <c r="B3728" s="12" t="s">
        <v>14</v>
      </c>
      <c r="C3728" s="12">
        <v>24</v>
      </c>
      <c r="D3728" s="12">
        <v>0.752</v>
      </c>
      <c r="E3728" s="12">
        <v>0.752</v>
      </c>
      <c r="F3728" s="12">
        <v>0.66300000000000003</v>
      </c>
      <c r="G3728" s="12">
        <v>46022.45</v>
      </c>
      <c r="H3728" s="13">
        <v>4</v>
      </c>
    </row>
    <row r="3729" spans="1:8">
      <c r="A3729" s="8" t="s">
        <v>3632</v>
      </c>
      <c r="B3729" s="9" t="s">
        <v>7</v>
      </c>
      <c r="C3729" s="9">
        <v>137</v>
      </c>
      <c r="D3729" s="9">
        <v>0.75900000000000001</v>
      </c>
      <c r="E3729" s="9">
        <v>0.68799999999999994</v>
      </c>
      <c r="F3729" s="9">
        <v>0.75</v>
      </c>
      <c r="G3729" s="9">
        <v>31752.98</v>
      </c>
      <c r="H3729" s="10">
        <v>2</v>
      </c>
    </row>
    <row r="3730" spans="1:8">
      <c r="A3730" s="11" t="s">
        <v>3633</v>
      </c>
      <c r="B3730" s="12" t="s">
        <v>59</v>
      </c>
      <c r="C3730" s="12">
        <v>61</v>
      </c>
      <c r="D3730" s="12">
        <v>0.65900000000000003</v>
      </c>
      <c r="E3730" s="12">
        <v>0.64800000000000002</v>
      </c>
      <c r="F3730" s="12">
        <v>0.54700000000000004</v>
      </c>
      <c r="G3730" s="12">
        <v>28972.25</v>
      </c>
      <c r="H3730" s="13">
        <v>7</v>
      </c>
    </row>
    <row r="3731" spans="1:8">
      <c r="A3731" s="8" t="s">
        <v>3634</v>
      </c>
      <c r="B3731" s="9" t="s">
        <v>82</v>
      </c>
      <c r="C3731" s="9">
        <v>537</v>
      </c>
      <c r="D3731" s="9">
        <v>0.56000000000000005</v>
      </c>
      <c r="E3731" s="9">
        <v>0.55400000000000005</v>
      </c>
      <c r="F3731" s="9">
        <v>0.435</v>
      </c>
      <c r="G3731" s="9">
        <v>8637.6200000000008</v>
      </c>
      <c r="H3731" s="10">
        <v>25</v>
      </c>
    </row>
    <row r="3732" spans="1:8">
      <c r="A3732" s="11" t="s">
        <v>3635</v>
      </c>
      <c r="B3732" s="12" t="s">
        <v>7</v>
      </c>
      <c r="C3732" s="12">
        <v>106</v>
      </c>
      <c r="D3732" s="12">
        <v>0.73499999999999999</v>
      </c>
      <c r="E3732" s="12">
        <v>0.67500000000000004</v>
      </c>
      <c r="F3732" s="12">
        <v>0.71099999999999997</v>
      </c>
      <c r="G3732" s="12">
        <v>33785.370000000003</v>
      </c>
      <c r="H3732" s="13">
        <v>0</v>
      </c>
    </row>
    <row r="3733" spans="1:8">
      <c r="A3733" s="8" t="s">
        <v>3636</v>
      </c>
      <c r="B3733" s="9" t="s">
        <v>14</v>
      </c>
      <c r="C3733" s="9">
        <v>20</v>
      </c>
      <c r="D3733" s="9">
        <v>0.72</v>
      </c>
      <c r="E3733" s="9">
        <v>0.73799999999999999</v>
      </c>
      <c r="F3733" s="9">
        <v>0.60499999999999998</v>
      </c>
      <c r="G3733" s="9">
        <v>95030.75</v>
      </c>
      <c r="H3733" s="10">
        <v>1</v>
      </c>
    </row>
    <row r="3734" spans="1:8">
      <c r="A3734" s="11" t="s">
        <v>3637</v>
      </c>
      <c r="B3734" s="12" t="s">
        <v>59</v>
      </c>
      <c r="C3734" s="12">
        <v>131</v>
      </c>
      <c r="D3734" s="12">
        <v>0.72</v>
      </c>
      <c r="E3734" s="12">
        <v>0.69499999999999995</v>
      </c>
      <c r="F3734" s="12">
        <v>0.61799999999999999</v>
      </c>
      <c r="G3734" s="12">
        <v>15132.64</v>
      </c>
      <c r="H3734" s="13">
        <v>4</v>
      </c>
    </row>
    <row r="3735" spans="1:8">
      <c r="A3735" s="8" t="s">
        <v>3638</v>
      </c>
      <c r="B3735" s="9" t="s">
        <v>29</v>
      </c>
      <c r="C3735" s="9">
        <v>146</v>
      </c>
      <c r="D3735" s="9">
        <v>0.66500000000000004</v>
      </c>
      <c r="E3735" s="9">
        <v>0.66500000000000004</v>
      </c>
      <c r="F3735" s="9">
        <v>0.55600000000000005</v>
      </c>
      <c r="G3735" s="9">
        <v>35112.269999999997</v>
      </c>
      <c r="H3735" s="10">
        <v>2</v>
      </c>
    </row>
    <row r="3736" spans="1:8">
      <c r="A3736" s="11" t="s">
        <v>3639</v>
      </c>
      <c r="B3736" s="12" t="s">
        <v>31</v>
      </c>
      <c r="C3736" s="12">
        <v>515</v>
      </c>
      <c r="D3736" s="12">
        <v>0.56999999999999995</v>
      </c>
      <c r="E3736" s="12">
        <v>0.503</v>
      </c>
      <c r="F3736" s="12">
        <v>0.48499999999999999</v>
      </c>
      <c r="G3736" s="12">
        <v>9040.85</v>
      </c>
      <c r="H3736" s="13">
        <v>12</v>
      </c>
    </row>
    <row r="3737" spans="1:8">
      <c r="A3737" s="8" t="s">
        <v>3640</v>
      </c>
      <c r="B3737" s="9" t="s">
        <v>31</v>
      </c>
      <c r="C3737" s="9">
        <v>796</v>
      </c>
      <c r="D3737" s="9">
        <v>0.59</v>
      </c>
      <c r="E3737" s="9">
        <v>0.51400000000000001</v>
      </c>
      <c r="F3737" s="9">
        <v>0.52400000000000002</v>
      </c>
      <c r="G3737" s="9">
        <v>6270.08</v>
      </c>
      <c r="H3737" s="10">
        <v>7</v>
      </c>
    </row>
    <row r="3738" spans="1:8">
      <c r="A3738" s="11" t="s">
        <v>3641</v>
      </c>
      <c r="B3738" s="12" t="s">
        <v>49</v>
      </c>
      <c r="C3738" s="12">
        <v>369</v>
      </c>
      <c r="D3738" s="12">
        <v>0.54100000000000004</v>
      </c>
      <c r="E3738" s="12">
        <v>0.47</v>
      </c>
      <c r="F3738" s="12">
        <v>0.45</v>
      </c>
      <c r="G3738" s="12">
        <v>7685.44</v>
      </c>
      <c r="H3738" s="13">
        <v>32</v>
      </c>
    </row>
    <row r="3739" spans="1:8">
      <c r="A3739" s="8" t="s">
        <v>3642</v>
      </c>
      <c r="B3739" s="9" t="s">
        <v>111</v>
      </c>
      <c r="C3739" s="9">
        <v>297</v>
      </c>
      <c r="D3739" s="9">
        <v>0.58099999999999996</v>
      </c>
      <c r="E3739" s="9">
        <v>0.59699999999999998</v>
      </c>
      <c r="F3739" s="9">
        <v>0.42899999999999999</v>
      </c>
      <c r="G3739" s="9">
        <v>20699.169999999998</v>
      </c>
      <c r="H3739" s="10">
        <v>0</v>
      </c>
    </row>
    <row r="3740" spans="1:8">
      <c r="A3740" s="11" t="s">
        <v>3643</v>
      </c>
      <c r="B3740" s="12" t="s">
        <v>39</v>
      </c>
      <c r="C3740" s="12">
        <v>974</v>
      </c>
      <c r="D3740" s="12">
        <v>0.58799999999999997</v>
      </c>
      <c r="E3740" s="12">
        <v>0.53800000000000003</v>
      </c>
      <c r="F3740" s="12">
        <v>0.48699999999999999</v>
      </c>
      <c r="G3740" s="12">
        <v>5634.25</v>
      </c>
      <c r="H3740" s="13">
        <v>2</v>
      </c>
    </row>
    <row r="3741" spans="1:8">
      <c r="A3741" s="8" t="s">
        <v>3644</v>
      </c>
      <c r="B3741" s="9" t="s">
        <v>87</v>
      </c>
      <c r="C3741" s="9">
        <v>248</v>
      </c>
      <c r="D3741" s="9">
        <v>0.55600000000000005</v>
      </c>
      <c r="E3741" s="9">
        <v>0.48799999999999999</v>
      </c>
      <c r="F3741" s="9">
        <v>0.49199999999999999</v>
      </c>
      <c r="G3741" s="9">
        <v>6299.68</v>
      </c>
      <c r="H3741" s="10">
        <v>0</v>
      </c>
    </row>
    <row r="3742" spans="1:8">
      <c r="A3742" s="11" t="s">
        <v>3645</v>
      </c>
      <c r="B3742" s="12" t="s">
        <v>94</v>
      </c>
      <c r="C3742" s="12">
        <v>651</v>
      </c>
      <c r="D3742" s="12">
        <v>0.51800000000000002</v>
      </c>
      <c r="E3742" s="12">
        <v>0.51700000000000002</v>
      </c>
      <c r="F3742" s="12">
        <v>0.39300000000000002</v>
      </c>
      <c r="G3742" s="12">
        <v>7695.55</v>
      </c>
      <c r="H3742" s="13">
        <v>3</v>
      </c>
    </row>
    <row r="3743" spans="1:8">
      <c r="A3743" s="8" t="s">
        <v>3646</v>
      </c>
      <c r="B3743" s="9" t="s">
        <v>16</v>
      </c>
      <c r="C3743" s="9">
        <v>142</v>
      </c>
      <c r="D3743" s="9">
        <v>0.60699999999999998</v>
      </c>
      <c r="E3743" s="9">
        <v>0.60899999999999999</v>
      </c>
      <c r="F3743" s="9">
        <v>0.47199999999999998</v>
      </c>
      <c r="G3743" s="9">
        <v>21289.73</v>
      </c>
      <c r="H3743" s="10">
        <v>1</v>
      </c>
    </row>
    <row r="3744" spans="1:8">
      <c r="A3744" s="11" t="s">
        <v>3647</v>
      </c>
      <c r="B3744" s="12" t="s">
        <v>24</v>
      </c>
      <c r="C3744" s="12">
        <v>648</v>
      </c>
      <c r="D3744" s="12">
        <v>0.61699999999999999</v>
      </c>
      <c r="E3744" s="12">
        <v>0.56299999999999994</v>
      </c>
      <c r="F3744" s="12">
        <v>0.56499999999999995</v>
      </c>
      <c r="G3744" s="12">
        <v>9870.74</v>
      </c>
      <c r="H3744" s="13">
        <v>3</v>
      </c>
    </row>
    <row r="3745" spans="1:8">
      <c r="A3745" s="8" t="s">
        <v>3648</v>
      </c>
      <c r="B3745" s="9" t="s">
        <v>31</v>
      </c>
      <c r="C3745" s="9">
        <v>536</v>
      </c>
      <c r="D3745" s="9">
        <v>0.61</v>
      </c>
      <c r="E3745" s="9">
        <v>0.54500000000000004</v>
      </c>
      <c r="F3745" s="9">
        <v>0.53800000000000003</v>
      </c>
      <c r="G3745" s="9">
        <v>7133.44</v>
      </c>
      <c r="H3745" s="10">
        <v>3</v>
      </c>
    </row>
    <row r="3746" spans="1:8">
      <c r="A3746" s="11" t="s">
        <v>3649</v>
      </c>
      <c r="B3746" s="12" t="s">
        <v>72</v>
      </c>
      <c r="C3746" s="12">
        <v>280</v>
      </c>
      <c r="D3746" s="12">
        <v>0.60699999999999998</v>
      </c>
      <c r="E3746" s="12">
        <v>0.57299999999999995</v>
      </c>
      <c r="F3746" s="12">
        <v>0.51800000000000002</v>
      </c>
      <c r="G3746" s="12">
        <v>10717.43</v>
      </c>
      <c r="H3746" s="13">
        <v>16</v>
      </c>
    </row>
    <row r="3747" spans="1:8">
      <c r="A3747" s="8" t="s">
        <v>3650</v>
      </c>
      <c r="B3747" s="9" t="s">
        <v>16</v>
      </c>
      <c r="C3747" s="9">
        <v>251</v>
      </c>
      <c r="D3747" s="9">
        <v>0.72</v>
      </c>
      <c r="E3747" s="9">
        <v>0.71299999999999997</v>
      </c>
      <c r="F3747" s="9">
        <v>0.63100000000000001</v>
      </c>
      <c r="G3747" s="9">
        <v>16408.189999999999</v>
      </c>
      <c r="H3747" s="10">
        <v>4</v>
      </c>
    </row>
    <row r="3748" spans="1:8">
      <c r="A3748" s="11" t="s">
        <v>3651</v>
      </c>
      <c r="B3748" s="12" t="s">
        <v>16</v>
      </c>
      <c r="C3748" s="12">
        <v>179</v>
      </c>
      <c r="D3748" s="12">
        <v>0.73</v>
      </c>
      <c r="E3748" s="12">
        <v>0.71899999999999997</v>
      </c>
      <c r="F3748" s="12">
        <v>0.63100000000000001</v>
      </c>
      <c r="G3748" s="12">
        <v>33073</v>
      </c>
      <c r="H3748" s="13">
        <v>4</v>
      </c>
    </row>
    <row r="3749" spans="1:8">
      <c r="A3749" s="8" t="s">
        <v>3652</v>
      </c>
      <c r="B3749" s="9" t="s">
        <v>16</v>
      </c>
      <c r="C3749" s="9">
        <v>427</v>
      </c>
      <c r="D3749" s="9">
        <v>0.6</v>
      </c>
      <c r="E3749" s="9">
        <v>0.55900000000000005</v>
      </c>
      <c r="F3749" s="9">
        <v>0.48399999999999999</v>
      </c>
      <c r="G3749" s="9">
        <v>8006.17</v>
      </c>
      <c r="H3749" s="10">
        <v>4</v>
      </c>
    </row>
    <row r="3750" spans="1:8">
      <c r="A3750" s="11" t="s">
        <v>3653</v>
      </c>
      <c r="B3750" s="12" t="s">
        <v>31</v>
      </c>
      <c r="C3750" s="12">
        <v>271</v>
      </c>
      <c r="D3750" s="12">
        <v>0.59099999999999997</v>
      </c>
      <c r="E3750" s="12">
        <v>0.54800000000000004</v>
      </c>
      <c r="F3750" s="12">
        <v>0.52</v>
      </c>
      <c r="G3750" s="12">
        <v>8102.74</v>
      </c>
      <c r="H3750" s="13">
        <v>2</v>
      </c>
    </row>
    <row r="3751" spans="1:8">
      <c r="A3751" s="8" t="s">
        <v>3654</v>
      </c>
      <c r="B3751" s="9" t="s">
        <v>14</v>
      </c>
      <c r="C3751" s="9">
        <v>80</v>
      </c>
      <c r="D3751" s="9">
        <v>0.70299999999999996</v>
      </c>
      <c r="E3751" s="9">
        <v>0.69599999999999995</v>
      </c>
      <c r="F3751" s="9">
        <v>0.6</v>
      </c>
      <c r="G3751" s="9">
        <v>37753.69</v>
      </c>
      <c r="H3751" s="10">
        <v>1</v>
      </c>
    </row>
    <row r="3752" spans="1:8">
      <c r="A3752" s="11" t="s">
        <v>3655</v>
      </c>
      <c r="B3752" s="12" t="s">
        <v>22</v>
      </c>
      <c r="C3752" s="12">
        <v>93</v>
      </c>
      <c r="D3752" s="12">
        <v>0.71</v>
      </c>
      <c r="E3752" s="12">
        <v>0.65700000000000003</v>
      </c>
      <c r="F3752" s="12">
        <v>0.66300000000000003</v>
      </c>
      <c r="G3752" s="12">
        <v>28888.26</v>
      </c>
      <c r="H3752" s="13">
        <v>6</v>
      </c>
    </row>
    <row r="3753" spans="1:8">
      <c r="A3753" s="8" t="s">
        <v>3656</v>
      </c>
      <c r="B3753" s="9" t="s">
        <v>24</v>
      </c>
      <c r="C3753" s="9">
        <v>660</v>
      </c>
      <c r="D3753" s="9">
        <v>0.57799999999999996</v>
      </c>
      <c r="E3753" s="9">
        <v>0.58099999999999996</v>
      </c>
      <c r="F3753" s="9">
        <v>0.47399999999999998</v>
      </c>
      <c r="G3753" s="9">
        <v>8836.35</v>
      </c>
      <c r="H3753" s="10">
        <v>17</v>
      </c>
    </row>
    <row r="3754" spans="1:8">
      <c r="A3754" s="11" t="s">
        <v>3657</v>
      </c>
      <c r="B3754" s="12" t="s">
        <v>16</v>
      </c>
      <c r="C3754" s="12">
        <v>256</v>
      </c>
      <c r="D3754" s="12">
        <v>0.67</v>
      </c>
      <c r="E3754" s="12">
        <v>0.65300000000000002</v>
      </c>
      <c r="F3754" s="12">
        <v>0.56899999999999995</v>
      </c>
      <c r="G3754" s="12">
        <v>17875.05</v>
      </c>
      <c r="H3754" s="13">
        <v>6</v>
      </c>
    </row>
    <row r="3755" spans="1:8">
      <c r="A3755" s="8" t="s">
        <v>3658</v>
      </c>
      <c r="B3755" s="9" t="s">
        <v>14</v>
      </c>
      <c r="C3755" s="9">
        <v>67</v>
      </c>
      <c r="D3755" s="9">
        <v>0.66</v>
      </c>
      <c r="E3755" s="9">
        <v>0.67400000000000004</v>
      </c>
      <c r="F3755" s="9">
        <v>0.54300000000000004</v>
      </c>
      <c r="G3755" s="9">
        <v>31315.46</v>
      </c>
      <c r="H3755" s="10">
        <v>1</v>
      </c>
    </row>
    <row r="3756" spans="1:8">
      <c r="A3756" s="11" t="s">
        <v>3659</v>
      </c>
      <c r="B3756" s="12" t="s">
        <v>82</v>
      </c>
      <c r="C3756" s="12">
        <v>309</v>
      </c>
      <c r="D3756" s="12">
        <v>0.56799999999999995</v>
      </c>
      <c r="E3756" s="12">
        <v>0.53100000000000003</v>
      </c>
      <c r="F3756" s="12">
        <v>0.44800000000000001</v>
      </c>
      <c r="G3756" s="12">
        <v>9733.02</v>
      </c>
      <c r="H3756" s="13">
        <v>5</v>
      </c>
    </row>
    <row r="3757" spans="1:8">
      <c r="A3757" s="8" t="s">
        <v>3660</v>
      </c>
      <c r="B3757" s="9" t="s">
        <v>114</v>
      </c>
      <c r="C3757" s="9">
        <v>330</v>
      </c>
      <c r="D3757" s="9">
        <v>0.55100000000000005</v>
      </c>
      <c r="E3757" s="9">
        <v>0.52</v>
      </c>
      <c r="F3757" s="9">
        <v>0.432</v>
      </c>
      <c r="G3757" s="9">
        <v>8935.41</v>
      </c>
      <c r="H3757" s="10">
        <v>21</v>
      </c>
    </row>
    <row r="3758" spans="1:8">
      <c r="A3758" s="11" t="s">
        <v>3329</v>
      </c>
      <c r="B3758" s="12" t="s">
        <v>31</v>
      </c>
      <c r="C3758" s="12">
        <v>671</v>
      </c>
      <c r="D3758" s="12">
        <v>0.625</v>
      </c>
      <c r="E3758" s="12">
        <v>0.56699999999999995</v>
      </c>
      <c r="F3758" s="12">
        <v>0.55400000000000005</v>
      </c>
      <c r="G3758" s="12">
        <v>7700.17</v>
      </c>
      <c r="H3758" s="13">
        <v>12</v>
      </c>
    </row>
    <row r="3759" spans="1:8">
      <c r="A3759" s="8" t="s">
        <v>3661</v>
      </c>
      <c r="B3759" s="9" t="s">
        <v>59</v>
      </c>
      <c r="C3759" s="9">
        <v>272</v>
      </c>
      <c r="D3759" s="9">
        <v>0.66500000000000004</v>
      </c>
      <c r="E3759" s="9">
        <v>0.66700000000000004</v>
      </c>
      <c r="F3759" s="9">
        <v>0.54300000000000004</v>
      </c>
      <c r="G3759" s="9">
        <v>21761.89</v>
      </c>
      <c r="H3759" s="10">
        <v>4</v>
      </c>
    </row>
    <row r="3760" spans="1:8">
      <c r="A3760" s="11" t="s">
        <v>3662</v>
      </c>
      <c r="B3760" s="12" t="s">
        <v>22</v>
      </c>
      <c r="C3760" s="12">
        <v>110</v>
      </c>
      <c r="D3760" s="12">
        <v>0.63600000000000001</v>
      </c>
      <c r="E3760" s="12">
        <v>0.63200000000000001</v>
      </c>
      <c r="F3760" s="12">
        <v>0.52100000000000002</v>
      </c>
      <c r="G3760" s="12">
        <v>26163.119999999999</v>
      </c>
      <c r="H3760" s="13">
        <v>12</v>
      </c>
    </row>
    <row r="3761" spans="1:8">
      <c r="A3761" s="8" t="s">
        <v>3663</v>
      </c>
      <c r="B3761" s="9" t="s">
        <v>111</v>
      </c>
      <c r="C3761" s="9">
        <v>226</v>
      </c>
      <c r="D3761" s="9">
        <v>0.69</v>
      </c>
      <c r="E3761" s="9">
        <v>0.66400000000000003</v>
      </c>
      <c r="F3761" s="9">
        <v>0.6</v>
      </c>
      <c r="G3761" s="9">
        <v>21887.52</v>
      </c>
      <c r="H3761" s="10">
        <v>0</v>
      </c>
    </row>
    <row r="3762" spans="1:8">
      <c r="A3762" s="11" t="s">
        <v>3040</v>
      </c>
      <c r="B3762" s="12" t="s">
        <v>24</v>
      </c>
      <c r="C3762" s="12">
        <v>605</v>
      </c>
      <c r="D3762" s="12">
        <v>0.56499999999999995</v>
      </c>
      <c r="E3762" s="12">
        <v>0.55300000000000005</v>
      </c>
      <c r="F3762" s="12">
        <v>0.45</v>
      </c>
      <c r="G3762" s="12">
        <v>6827.77</v>
      </c>
      <c r="H3762" s="13">
        <v>14</v>
      </c>
    </row>
    <row r="3763" spans="1:8">
      <c r="A3763" s="8" t="s">
        <v>3664</v>
      </c>
      <c r="B3763" s="9" t="s">
        <v>16</v>
      </c>
      <c r="C3763" s="9">
        <v>102</v>
      </c>
      <c r="D3763" s="9">
        <v>0.72</v>
      </c>
      <c r="E3763" s="9">
        <v>0.71799999999999997</v>
      </c>
      <c r="F3763" s="9">
        <v>0.60799999999999998</v>
      </c>
      <c r="G3763" s="9">
        <v>40620.21</v>
      </c>
      <c r="H3763" s="10">
        <v>2</v>
      </c>
    </row>
    <row r="3764" spans="1:8">
      <c r="A3764" s="11" t="s">
        <v>3665</v>
      </c>
      <c r="B3764" s="12" t="s">
        <v>94</v>
      </c>
      <c r="C3764" s="12">
        <v>563</v>
      </c>
      <c r="D3764" s="12">
        <v>0.52700000000000002</v>
      </c>
      <c r="E3764" s="12">
        <v>0.52800000000000002</v>
      </c>
      <c r="F3764" s="12">
        <v>0.4</v>
      </c>
      <c r="G3764" s="12">
        <v>9030.8700000000008</v>
      </c>
      <c r="H3764" s="13">
        <v>0</v>
      </c>
    </row>
    <row r="3765" spans="1:8">
      <c r="A3765" s="8" t="s">
        <v>3666</v>
      </c>
      <c r="B3765" s="9" t="s">
        <v>39</v>
      </c>
      <c r="C3765" s="9">
        <v>920</v>
      </c>
      <c r="D3765" s="9">
        <v>0.55000000000000004</v>
      </c>
      <c r="E3765" s="9">
        <v>0.50800000000000001</v>
      </c>
      <c r="F3765" s="9">
        <v>0.41599999999999998</v>
      </c>
      <c r="G3765" s="9">
        <v>6273.39</v>
      </c>
      <c r="H3765" s="10">
        <v>0</v>
      </c>
    </row>
    <row r="3766" spans="1:8">
      <c r="A3766" s="11" t="s">
        <v>3667</v>
      </c>
      <c r="B3766" s="12" t="s">
        <v>16</v>
      </c>
      <c r="C3766" s="12">
        <v>227</v>
      </c>
      <c r="D3766" s="12">
        <v>0.64</v>
      </c>
      <c r="E3766" s="12">
        <v>0.58399999999999996</v>
      </c>
      <c r="F3766" s="12">
        <v>0.55600000000000005</v>
      </c>
      <c r="G3766" s="12">
        <v>15266.51</v>
      </c>
      <c r="H3766" s="13">
        <v>5</v>
      </c>
    </row>
    <row r="3767" spans="1:8">
      <c r="A3767" s="8" t="s">
        <v>3668</v>
      </c>
      <c r="B3767" s="9" t="s">
        <v>31</v>
      </c>
      <c r="C3767" s="9">
        <v>554</v>
      </c>
      <c r="D3767" s="9">
        <v>0.59</v>
      </c>
      <c r="E3767" s="9">
        <v>0.497</v>
      </c>
      <c r="F3767" s="9">
        <v>0.54400000000000004</v>
      </c>
      <c r="G3767" s="9">
        <v>6546.97</v>
      </c>
      <c r="H3767" s="10">
        <v>13</v>
      </c>
    </row>
    <row r="3768" spans="1:8">
      <c r="A3768" s="11" t="s">
        <v>3669</v>
      </c>
      <c r="B3768" s="12" t="s">
        <v>14</v>
      </c>
      <c r="C3768" s="12">
        <v>14</v>
      </c>
      <c r="D3768" s="12">
        <v>0.61599999999999999</v>
      </c>
      <c r="E3768" s="12">
        <v>0.65500000000000003</v>
      </c>
      <c r="F3768" s="12">
        <v>0.437</v>
      </c>
      <c r="G3768" s="12">
        <v>21993.01</v>
      </c>
      <c r="H3768" s="13">
        <v>4</v>
      </c>
    </row>
    <row r="3769" spans="1:8">
      <c r="A3769" s="8" t="s">
        <v>3670</v>
      </c>
      <c r="B3769" s="9" t="s">
        <v>118</v>
      </c>
      <c r="C3769" s="9">
        <v>421</v>
      </c>
      <c r="D3769" s="9">
        <v>0.55600000000000005</v>
      </c>
      <c r="E3769" s="9">
        <v>0.50800000000000001</v>
      </c>
      <c r="F3769" s="9">
        <v>0.434</v>
      </c>
      <c r="G3769" s="9">
        <v>6609.5</v>
      </c>
      <c r="H3769" s="10">
        <v>7</v>
      </c>
    </row>
    <row r="3770" spans="1:8">
      <c r="A3770" s="11" t="s">
        <v>3671</v>
      </c>
      <c r="B3770" s="12" t="s">
        <v>49</v>
      </c>
      <c r="C3770" s="12">
        <v>231</v>
      </c>
      <c r="D3770" s="12">
        <v>0.55000000000000004</v>
      </c>
      <c r="E3770" s="12">
        <v>0.53</v>
      </c>
      <c r="F3770" s="12">
        <v>0.42399999999999999</v>
      </c>
      <c r="G3770" s="12">
        <v>8571.81</v>
      </c>
      <c r="H3770" s="13">
        <v>11</v>
      </c>
    </row>
    <row r="3771" spans="1:8">
      <c r="A3771" s="8" t="s">
        <v>3672</v>
      </c>
      <c r="B3771" s="9" t="s">
        <v>24</v>
      </c>
      <c r="C3771" s="9">
        <v>434</v>
      </c>
      <c r="D3771" s="9">
        <v>0.63600000000000001</v>
      </c>
      <c r="E3771" s="9">
        <v>0.57899999999999996</v>
      </c>
      <c r="F3771" s="9">
        <v>0.57399999999999995</v>
      </c>
      <c r="G3771" s="9">
        <v>7944.04</v>
      </c>
      <c r="H3771" s="10">
        <v>1</v>
      </c>
    </row>
    <row r="3772" spans="1:8">
      <c r="A3772" s="11" t="s">
        <v>3673</v>
      </c>
      <c r="B3772" s="12" t="s">
        <v>59</v>
      </c>
      <c r="C3772" s="12">
        <v>135</v>
      </c>
      <c r="D3772" s="12">
        <v>0.69599999999999995</v>
      </c>
      <c r="E3772" s="12">
        <v>0.71</v>
      </c>
      <c r="F3772" s="12">
        <v>0.56799999999999995</v>
      </c>
      <c r="G3772" s="12">
        <v>24917.01</v>
      </c>
      <c r="H3772" s="13">
        <v>4</v>
      </c>
    </row>
    <row r="3773" spans="1:8">
      <c r="A3773" s="8" t="s">
        <v>3674</v>
      </c>
      <c r="B3773" s="9" t="s">
        <v>111</v>
      </c>
      <c r="C3773" s="9">
        <v>284</v>
      </c>
      <c r="D3773" s="9">
        <v>0.68</v>
      </c>
      <c r="E3773" s="9">
        <v>0.66700000000000004</v>
      </c>
      <c r="F3773" s="9">
        <v>0.58499999999999996</v>
      </c>
      <c r="G3773" s="9">
        <v>16958.63</v>
      </c>
      <c r="H3773" s="10">
        <v>1</v>
      </c>
    </row>
    <row r="3774" spans="1:8">
      <c r="A3774" s="11" t="s">
        <v>3675</v>
      </c>
      <c r="B3774" s="12" t="s">
        <v>82</v>
      </c>
      <c r="C3774" s="12">
        <v>582</v>
      </c>
      <c r="D3774" s="12">
        <v>0.56399999999999995</v>
      </c>
      <c r="E3774" s="12">
        <v>0.55100000000000005</v>
      </c>
      <c r="F3774" s="12">
        <v>0.41899999999999998</v>
      </c>
      <c r="G3774" s="12">
        <v>6739.42</v>
      </c>
      <c r="H3774" s="13">
        <v>21</v>
      </c>
    </row>
    <row r="3775" spans="1:8">
      <c r="A3775" s="8" t="s">
        <v>3676</v>
      </c>
      <c r="B3775" s="9" t="s">
        <v>19</v>
      </c>
      <c r="C3775" s="9">
        <v>645</v>
      </c>
      <c r="D3775" s="9">
        <v>0.53</v>
      </c>
      <c r="E3775" s="9">
        <v>0.54900000000000004</v>
      </c>
      <c r="F3775" s="9">
        <v>0.38100000000000001</v>
      </c>
      <c r="G3775" s="9">
        <v>6798.66</v>
      </c>
      <c r="H3775" s="10">
        <v>6</v>
      </c>
    </row>
    <row r="3776" spans="1:8">
      <c r="A3776" s="11" t="s">
        <v>3677</v>
      </c>
      <c r="B3776" s="12" t="s">
        <v>82</v>
      </c>
      <c r="C3776" s="12">
        <v>336</v>
      </c>
      <c r="D3776" s="12">
        <v>0.57399999999999995</v>
      </c>
      <c r="E3776" s="12">
        <v>0.53800000000000003</v>
      </c>
      <c r="F3776" s="12">
        <v>0.48099999999999998</v>
      </c>
      <c r="G3776" s="12">
        <v>8660.1200000000008</v>
      </c>
      <c r="H3776" s="13">
        <v>5</v>
      </c>
    </row>
    <row r="3777" spans="1:8">
      <c r="A3777" s="8" t="s">
        <v>3678</v>
      </c>
      <c r="B3777" s="9" t="s">
        <v>118</v>
      </c>
      <c r="C3777" s="9">
        <v>453</v>
      </c>
      <c r="D3777" s="9">
        <v>0.624</v>
      </c>
      <c r="E3777" s="9">
        <v>0.56200000000000006</v>
      </c>
      <c r="F3777" s="9">
        <v>0.56000000000000005</v>
      </c>
      <c r="G3777" s="9">
        <v>7643.24</v>
      </c>
      <c r="H3777" s="10">
        <v>24</v>
      </c>
    </row>
    <row r="3778" spans="1:8">
      <c r="A3778" s="11" t="s">
        <v>3679</v>
      </c>
      <c r="B3778" s="12" t="s">
        <v>33</v>
      </c>
      <c r="C3778" s="12">
        <v>118</v>
      </c>
      <c r="D3778" s="12">
        <v>0.72199999999999998</v>
      </c>
      <c r="E3778" s="12">
        <v>0.71799999999999997</v>
      </c>
      <c r="F3778" s="12">
        <v>0.63</v>
      </c>
      <c r="G3778" s="12">
        <v>31401.45</v>
      </c>
      <c r="H3778" s="13">
        <v>3</v>
      </c>
    </row>
    <row r="3779" spans="1:8">
      <c r="A3779" s="8" t="s">
        <v>3680</v>
      </c>
      <c r="B3779" s="9" t="s">
        <v>111</v>
      </c>
      <c r="C3779" s="9">
        <v>249</v>
      </c>
      <c r="D3779" s="9">
        <v>0.61599999999999999</v>
      </c>
      <c r="E3779" s="9">
        <v>0.60399999999999998</v>
      </c>
      <c r="F3779" s="9">
        <v>0.48199999999999998</v>
      </c>
      <c r="G3779" s="9">
        <v>15715.24</v>
      </c>
      <c r="H3779" s="10">
        <v>3</v>
      </c>
    </row>
    <row r="3780" spans="1:8">
      <c r="A3780" s="11" t="s">
        <v>3681</v>
      </c>
      <c r="B3780" s="12" t="s">
        <v>19</v>
      </c>
      <c r="C3780" s="12">
        <v>482</v>
      </c>
      <c r="D3780" s="12">
        <v>0.55000000000000004</v>
      </c>
      <c r="E3780" s="12">
        <v>0.53600000000000003</v>
      </c>
      <c r="F3780" s="12">
        <v>0.42299999999999999</v>
      </c>
      <c r="G3780" s="12">
        <v>8924.57</v>
      </c>
      <c r="H3780" s="13">
        <v>7</v>
      </c>
    </row>
    <row r="3781" spans="1:8">
      <c r="A3781" s="8" t="s">
        <v>3682</v>
      </c>
      <c r="B3781" s="9" t="s">
        <v>19</v>
      </c>
      <c r="C3781" s="9">
        <v>574</v>
      </c>
      <c r="D3781" s="9">
        <v>0.55200000000000005</v>
      </c>
      <c r="E3781" s="9">
        <v>0.54900000000000004</v>
      </c>
      <c r="F3781" s="9">
        <v>0.436</v>
      </c>
      <c r="G3781" s="9">
        <v>7849.89</v>
      </c>
      <c r="H3781" s="10">
        <v>2</v>
      </c>
    </row>
    <row r="3782" spans="1:8">
      <c r="A3782" s="11" t="s">
        <v>3683</v>
      </c>
      <c r="B3782" s="12" t="s">
        <v>118</v>
      </c>
      <c r="C3782" s="12">
        <v>384</v>
      </c>
      <c r="D3782" s="12">
        <v>0.57499999999999996</v>
      </c>
      <c r="E3782" s="12">
        <v>0.56000000000000005</v>
      </c>
      <c r="F3782" s="12">
        <v>0.44</v>
      </c>
      <c r="G3782" s="12">
        <v>7950.83</v>
      </c>
      <c r="H3782" s="13">
        <v>3</v>
      </c>
    </row>
    <row r="3783" spans="1:8">
      <c r="A3783" s="8" t="s">
        <v>3684</v>
      </c>
      <c r="B3783" s="9" t="s">
        <v>24</v>
      </c>
      <c r="C3783" s="9">
        <v>809</v>
      </c>
      <c r="D3783" s="9">
        <v>0.56799999999999995</v>
      </c>
      <c r="E3783" s="9">
        <v>0.55500000000000005</v>
      </c>
      <c r="F3783" s="9">
        <v>0.434</v>
      </c>
      <c r="G3783" s="9">
        <v>8867.2000000000007</v>
      </c>
      <c r="H3783" s="10">
        <v>0</v>
      </c>
    </row>
    <row r="3784" spans="1:8">
      <c r="A3784" s="11" t="s">
        <v>2756</v>
      </c>
      <c r="B3784" s="12" t="s">
        <v>82</v>
      </c>
      <c r="C3784" s="12">
        <v>565</v>
      </c>
      <c r="D3784" s="12">
        <v>0.57799999999999996</v>
      </c>
      <c r="E3784" s="12">
        <v>0.56399999999999995</v>
      </c>
      <c r="F3784" s="12">
        <v>0.45600000000000002</v>
      </c>
      <c r="G3784" s="12">
        <v>7521.32</v>
      </c>
      <c r="H3784" s="13">
        <v>7</v>
      </c>
    </row>
    <row r="3785" spans="1:8">
      <c r="A3785" s="8" t="s">
        <v>3685</v>
      </c>
      <c r="B3785" s="9" t="s">
        <v>16</v>
      </c>
      <c r="C3785" s="9">
        <v>84</v>
      </c>
      <c r="D3785" s="9">
        <v>0.624</v>
      </c>
      <c r="E3785" s="9">
        <v>0.63500000000000001</v>
      </c>
      <c r="F3785" s="9">
        <v>0.47799999999999998</v>
      </c>
      <c r="G3785" s="9">
        <v>22705.51</v>
      </c>
      <c r="H3785" s="10">
        <v>3</v>
      </c>
    </row>
    <row r="3786" spans="1:8">
      <c r="A3786" s="11" t="s">
        <v>3686</v>
      </c>
      <c r="B3786" s="12" t="s">
        <v>82</v>
      </c>
      <c r="C3786" s="12">
        <v>519</v>
      </c>
      <c r="D3786" s="12">
        <v>0.56200000000000006</v>
      </c>
      <c r="E3786" s="12">
        <v>0.54200000000000004</v>
      </c>
      <c r="F3786" s="12">
        <v>0.434</v>
      </c>
      <c r="G3786" s="12">
        <v>7462.16</v>
      </c>
      <c r="H3786" s="13">
        <v>3</v>
      </c>
    </row>
    <row r="3787" spans="1:8">
      <c r="A3787" s="8" t="s">
        <v>3687</v>
      </c>
      <c r="B3787" s="9" t="s">
        <v>24</v>
      </c>
      <c r="C3787" s="9">
        <v>615</v>
      </c>
      <c r="D3787" s="9">
        <v>0.623</v>
      </c>
      <c r="E3787" s="9">
        <v>0.61299999999999999</v>
      </c>
      <c r="F3787" s="9">
        <v>0.51</v>
      </c>
      <c r="G3787" s="9">
        <v>9872.0499999999993</v>
      </c>
      <c r="H3787" s="10">
        <v>14</v>
      </c>
    </row>
    <row r="3788" spans="1:8">
      <c r="A3788" s="11" t="s">
        <v>3688</v>
      </c>
      <c r="B3788" s="12" t="s">
        <v>72</v>
      </c>
      <c r="C3788" s="12">
        <v>389</v>
      </c>
      <c r="D3788" s="12">
        <v>0.66400000000000003</v>
      </c>
      <c r="E3788" s="12">
        <v>0.63300000000000001</v>
      </c>
      <c r="F3788" s="12">
        <v>0.58499999999999996</v>
      </c>
      <c r="G3788" s="12">
        <v>11063.39</v>
      </c>
      <c r="H3788" s="13">
        <v>0</v>
      </c>
    </row>
    <row r="3789" spans="1:8">
      <c r="A3789" s="8" t="s">
        <v>3689</v>
      </c>
      <c r="B3789" s="9" t="s">
        <v>14</v>
      </c>
      <c r="C3789" s="9">
        <v>36</v>
      </c>
      <c r="D3789" s="9">
        <v>0.73299999999999998</v>
      </c>
      <c r="E3789" s="9">
        <v>0.71</v>
      </c>
      <c r="F3789" s="9">
        <v>0.64300000000000002</v>
      </c>
      <c r="G3789" s="9">
        <v>66636.34</v>
      </c>
      <c r="H3789" s="10">
        <v>2</v>
      </c>
    </row>
    <row r="3790" spans="1:8">
      <c r="A3790" s="11" t="s">
        <v>3690</v>
      </c>
      <c r="B3790" s="12" t="s">
        <v>31</v>
      </c>
      <c r="C3790" s="12">
        <v>286</v>
      </c>
      <c r="D3790" s="12">
        <v>0.61099999999999999</v>
      </c>
      <c r="E3790" s="12">
        <v>0.52700000000000002</v>
      </c>
      <c r="F3790" s="12">
        <v>0.59299999999999997</v>
      </c>
      <c r="G3790" s="12">
        <v>6449.02</v>
      </c>
      <c r="H3790" s="13">
        <v>2</v>
      </c>
    </row>
    <row r="3791" spans="1:8">
      <c r="A3791" s="8" t="s">
        <v>3691</v>
      </c>
      <c r="B3791" s="9" t="s">
        <v>59</v>
      </c>
      <c r="C3791" s="9">
        <v>46</v>
      </c>
      <c r="D3791" s="9">
        <v>0.68700000000000006</v>
      </c>
      <c r="E3791" s="9">
        <v>0.69899999999999995</v>
      </c>
      <c r="F3791" s="9">
        <v>0.58099999999999996</v>
      </c>
      <c r="G3791" s="9">
        <v>22731.72</v>
      </c>
      <c r="H3791" s="10">
        <v>6</v>
      </c>
    </row>
    <row r="3792" spans="1:8">
      <c r="A3792" s="11" t="s">
        <v>3692</v>
      </c>
      <c r="B3792" s="12" t="s">
        <v>111</v>
      </c>
      <c r="C3792" s="12">
        <v>324</v>
      </c>
      <c r="D3792" s="12">
        <v>0.67</v>
      </c>
      <c r="E3792" s="12">
        <v>0.66300000000000003</v>
      </c>
      <c r="F3792" s="12">
        <v>0.56999999999999995</v>
      </c>
      <c r="G3792" s="12">
        <v>15376.09</v>
      </c>
      <c r="H3792" s="13">
        <v>0</v>
      </c>
    </row>
    <row r="3793" spans="1:8">
      <c r="A3793" s="8" t="s">
        <v>3693</v>
      </c>
      <c r="B3793" s="9" t="s">
        <v>14</v>
      </c>
      <c r="C3793" s="9">
        <v>60</v>
      </c>
      <c r="D3793" s="9">
        <v>0.74199999999999999</v>
      </c>
      <c r="E3793" s="9">
        <v>0.70899999999999996</v>
      </c>
      <c r="F3793" s="9">
        <v>0.68200000000000005</v>
      </c>
      <c r="G3793" s="9">
        <v>38681.300000000003</v>
      </c>
      <c r="H3793" s="10">
        <v>7</v>
      </c>
    </row>
    <row r="3794" spans="1:8">
      <c r="A3794" s="11" t="s">
        <v>3694</v>
      </c>
      <c r="B3794" s="12" t="s">
        <v>87</v>
      </c>
      <c r="C3794" s="12">
        <v>385</v>
      </c>
      <c r="D3794" s="12">
        <v>0.53700000000000003</v>
      </c>
      <c r="E3794" s="12">
        <v>0.51700000000000002</v>
      </c>
      <c r="F3794" s="12">
        <v>0.43</v>
      </c>
      <c r="G3794" s="12">
        <v>10529.89</v>
      </c>
      <c r="H3794" s="13">
        <v>2</v>
      </c>
    </row>
    <row r="3795" spans="1:8">
      <c r="A3795" s="8" t="s">
        <v>3695</v>
      </c>
      <c r="B3795" s="9" t="s">
        <v>31</v>
      </c>
      <c r="C3795" s="9">
        <v>701</v>
      </c>
      <c r="D3795" s="9">
        <v>0.56200000000000006</v>
      </c>
      <c r="E3795" s="9">
        <v>0.51400000000000001</v>
      </c>
      <c r="F3795" s="9">
        <v>0.46300000000000002</v>
      </c>
      <c r="G3795" s="9">
        <v>5497.11</v>
      </c>
      <c r="H3795" s="10">
        <v>0</v>
      </c>
    </row>
    <row r="3796" spans="1:8">
      <c r="A3796" s="11" t="s">
        <v>3696</v>
      </c>
      <c r="B3796" s="12" t="s">
        <v>24</v>
      </c>
      <c r="C3796" s="12">
        <v>339</v>
      </c>
      <c r="D3796" s="12">
        <v>0.59</v>
      </c>
      <c r="E3796" s="12">
        <v>0.57299999999999995</v>
      </c>
      <c r="F3796" s="12">
        <v>0.49099999999999999</v>
      </c>
      <c r="G3796" s="12">
        <v>5809.23</v>
      </c>
      <c r="H3796" s="13">
        <v>0</v>
      </c>
    </row>
    <row r="3797" spans="1:8">
      <c r="A3797" s="8" t="s">
        <v>3697</v>
      </c>
      <c r="B3797" s="9" t="s">
        <v>22</v>
      </c>
      <c r="C3797" s="9">
        <v>249</v>
      </c>
      <c r="D3797" s="9">
        <v>0.68</v>
      </c>
      <c r="E3797" s="9">
        <v>0.65100000000000002</v>
      </c>
      <c r="F3797" s="9">
        <v>0.58499999999999996</v>
      </c>
      <c r="G3797" s="9">
        <v>15734.74</v>
      </c>
      <c r="H3797" s="10">
        <v>4</v>
      </c>
    </row>
    <row r="3798" spans="1:8">
      <c r="A3798" s="11" t="s">
        <v>1799</v>
      </c>
      <c r="B3798" s="12" t="s">
        <v>22</v>
      </c>
      <c r="C3798" s="12">
        <v>257</v>
      </c>
      <c r="D3798" s="12">
        <v>0.69</v>
      </c>
      <c r="E3798" s="12">
        <v>0.69199999999999995</v>
      </c>
      <c r="F3798" s="12">
        <v>0.56999999999999995</v>
      </c>
      <c r="G3798" s="12">
        <v>16107.76</v>
      </c>
      <c r="H3798" s="13">
        <v>4</v>
      </c>
    </row>
    <row r="3799" spans="1:8">
      <c r="A3799" s="8" t="s">
        <v>3698</v>
      </c>
      <c r="B3799" s="9" t="s">
        <v>72</v>
      </c>
      <c r="C3799" s="9">
        <v>386</v>
      </c>
      <c r="D3799" s="9">
        <v>0.59099999999999997</v>
      </c>
      <c r="E3799" s="9">
        <v>0.55900000000000005</v>
      </c>
      <c r="F3799" s="9">
        <v>0.48199999999999998</v>
      </c>
      <c r="G3799" s="9">
        <v>8359.73</v>
      </c>
      <c r="H3799" s="10">
        <v>3</v>
      </c>
    </row>
    <row r="3800" spans="1:8">
      <c r="A3800" s="11" t="s">
        <v>3699</v>
      </c>
      <c r="B3800" s="12" t="s">
        <v>19</v>
      </c>
      <c r="C3800" s="12">
        <v>373</v>
      </c>
      <c r="D3800" s="12">
        <v>0.48699999999999999</v>
      </c>
      <c r="E3800" s="12">
        <v>0.47699999999999998</v>
      </c>
      <c r="F3800" s="12">
        <v>0.35399999999999998</v>
      </c>
      <c r="G3800" s="12">
        <v>5420.4</v>
      </c>
      <c r="H3800" s="13">
        <v>0</v>
      </c>
    </row>
    <row r="3801" spans="1:8">
      <c r="A3801" s="8" t="s">
        <v>3700</v>
      </c>
      <c r="B3801" s="9" t="s">
        <v>94</v>
      </c>
      <c r="C3801" s="9">
        <v>457</v>
      </c>
      <c r="D3801" s="9">
        <v>0.59699999999999998</v>
      </c>
      <c r="E3801" s="9">
        <v>0.57999999999999996</v>
      </c>
      <c r="F3801" s="9">
        <v>0.47699999999999998</v>
      </c>
      <c r="G3801" s="9">
        <v>15213.66</v>
      </c>
      <c r="H3801" s="10">
        <v>1</v>
      </c>
    </row>
    <row r="3802" spans="1:8">
      <c r="A3802" s="11" t="s">
        <v>3701</v>
      </c>
      <c r="B3802" s="12" t="s">
        <v>22</v>
      </c>
      <c r="C3802" s="12">
        <v>175</v>
      </c>
      <c r="D3802" s="12">
        <v>0.7</v>
      </c>
      <c r="E3802" s="12">
        <v>0.66600000000000004</v>
      </c>
      <c r="F3802" s="12">
        <v>0.64500000000000002</v>
      </c>
      <c r="G3802" s="12">
        <v>28385.08</v>
      </c>
      <c r="H3802" s="13">
        <v>0</v>
      </c>
    </row>
    <row r="3803" spans="1:8">
      <c r="A3803" s="8" t="s">
        <v>3702</v>
      </c>
      <c r="B3803" s="9" t="s">
        <v>31</v>
      </c>
      <c r="C3803" s="9">
        <v>316</v>
      </c>
      <c r="D3803" s="9">
        <v>0.626</v>
      </c>
      <c r="E3803" s="9">
        <v>0.56000000000000005</v>
      </c>
      <c r="F3803" s="9">
        <v>0.55800000000000005</v>
      </c>
      <c r="G3803" s="9">
        <v>8484.4</v>
      </c>
      <c r="H3803" s="10">
        <v>6</v>
      </c>
    </row>
    <row r="3804" spans="1:8">
      <c r="A3804" s="11" t="s">
        <v>3703</v>
      </c>
      <c r="B3804" s="12" t="s">
        <v>49</v>
      </c>
      <c r="C3804" s="12">
        <v>196</v>
      </c>
      <c r="D3804" s="12">
        <v>0.56999999999999995</v>
      </c>
      <c r="E3804" s="12">
        <v>0.55000000000000004</v>
      </c>
      <c r="F3804" s="12">
        <v>0.45600000000000002</v>
      </c>
      <c r="G3804" s="12">
        <v>9919.1200000000008</v>
      </c>
      <c r="H3804" s="13">
        <v>2</v>
      </c>
    </row>
    <row r="3805" spans="1:8">
      <c r="A3805" s="8" t="s">
        <v>3704</v>
      </c>
      <c r="B3805" s="9" t="s">
        <v>87</v>
      </c>
      <c r="C3805" s="9">
        <v>495</v>
      </c>
      <c r="D3805" s="9">
        <v>0.55000000000000004</v>
      </c>
      <c r="E3805" s="9">
        <v>0.48499999999999999</v>
      </c>
      <c r="F3805" s="9">
        <v>0.48</v>
      </c>
      <c r="G3805" s="9">
        <v>5811.7</v>
      </c>
      <c r="H3805" s="10">
        <v>3</v>
      </c>
    </row>
    <row r="3806" spans="1:8">
      <c r="A3806" s="11" t="s">
        <v>3705</v>
      </c>
      <c r="B3806" s="12" t="s">
        <v>14</v>
      </c>
      <c r="C3806" s="12">
        <v>67</v>
      </c>
      <c r="D3806" s="12">
        <v>0.67</v>
      </c>
      <c r="E3806" s="12">
        <v>0.64600000000000002</v>
      </c>
      <c r="F3806" s="12">
        <v>0.58499999999999996</v>
      </c>
      <c r="G3806" s="12">
        <v>51287.28</v>
      </c>
      <c r="H3806" s="13">
        <v>0</v>
      </c>
    </row>
    <row r="3807" spans="1:8">
      <c r="A3807" s="8" t="s">
        <v>2177</v>
      </c>
      <c r="B3807" s="9" t="s">
        <v>22</v>
      </c>
      <c r="C3807" s="9">
        <v>116</v>
      </c>
      <c r="D3807" s="9">
        <v>0.73599999999999999</v>
      </c>
      <c r="E3807" s="9">
        <v>0.70699999999999996</v>
      </c>
      <c r="F3807" s="9">
        <v>0.66</v>
      </c>
      <c r="G3807" s="9">
        <v>27717.61</v>
      </c>
      <c r="H3807" s="10">
        <v>3</v>
      </c>
    </row>
    <row r="3808" spans="1:8">
      <c r="A3808" s="11" t="s">
        <v>3706</v>
      </c>
      <c r="B3808" s="12" t="s">
        <v>29</v>
      </c>
      <c r="C3808" s="12">
        <v>194</v>
      </c>
      <c r="D3808" s="12">
        <v>0.69</v>
      </c>
      <c r="E3808" s="12">
        <v>0.65800000000000003</v>
      </c>
      <c r="F3808" s="12">
        <v>0.61499999999999999</v>
      </c>
      <c r="G3808" s="12">
        <v>22055.97</v>
      </c>
      <c r="H3808" s="13">
        <v>3</v>
      </c>
    </row>
    <row r="3809" spans="1:8">
      <c r="A3809" s="8" t="s">
        <v>3707</v>
      </c>
      <c r="B3809" s="9" t="s">
        <v>87</v>
      </c>
      <c r="C3809" s="9">
        <v>970</v>
      </c>
      <c r="D3809" s="9">
        <v>0.57999999999999996</v>
      </c>
      <c r="E3809" s="9">
        <v>0.501</v>
      </c>
      <c r="F3809" s="9">
        <v>0.51400000000000001</v>
      </c>
      <c r="G3809" s="9">
        <v>6044.85</v>
      </c>
      <c r="H3809" s="10">
        <v>2</v>
      </c>
    </row>
    <row r="3810" spans="1:8">
      <c r="A3810" s="11" t="s">
        <v>3708</v>
      </c>
      <c r="B3810" s="12" t="s">
        <v>270</v>
      </c>
      <c r="C3810" s="12">
        <v>306</v>
      </c>
      <c r="D3810" s="12">
        <v>0.64900000000000002</v>
      </c>
      <c r="E3810" s="12">
        <v>0.60499999999999998</v>
      </c>
      <c r="F3810" s="12">
        <v>0.57399999999999995</v>
      </c>
      <c r="G3810" s="12">
        <v>14739.39</v>
      </c>
      <c r="H3810" s="13">
        <v>0</v>
      </c>
    </row>
    <row r="3811" spans="1:8">
      <c r="A3811" s="8" t="s">
        <v>3709</v>
      </c>
      <c r="B3811" s="9" t="s">
        <v>22</v>
      </c>
      <c r="C3811" s="9">
        <v>139</v>
      </c>
      <c r="D3811" s="9">
        <v>0.71</v>
      </c>
      <c r="E3811" s="9">
        <v>0.70299999999999996</v>
      </c>
      <c r="F3811" s="9">
        <v>0.64100000000000001</v>
      </c>
      <c r="G3811" s="9">
        <v>25281.56</v>
      </c>
      <c r="H3811" s="10">
        <v>3</v>
      </c>
    </row>
    <row r="3812" spans="1:8">
      <c r="A3812" s="11" t="s">
        <v>3710</v>
      </c>
      <c r="B3812" s="12" t="s">
        <v>87</v>
      </c>
      <c r="C3812" s="12">
        <v>417</v>
      </c>
      <c r="D3812" s="12">
        <v>0.59</v>
      </c>
      <c r="E3812" s="12">
        <v>0.57599999999999996</v>
      </c>
      <c r="F3812" s="12">
        <v>0.48599999999999999</v>
      </c>
      <c r="G3812" s="12">
        <v>15214.32</v>
      </c>
      <c r="H3812" s="13">
        <v>1</v>
      </c>
    </row>
    <row r="3813" spans="1:8">
      <c r="A3813" s="8" t="s">
        <v>3711</v>
      </c>
      <c r="B3813" s="9" t="s">
        <v>19</v>
      </c>
      <c r="C3813" s="9">
        <v>383</v>
      </c>
      <c r="D3813" s="9">
        <v>0.56999999999999995</v>
      </c>
      <c r="E3813" s="9">
        <v>0.55500000000000005</v>
      </c>
      <c r="F3813" s="9">
        <v>0.44800000000000001</v>
      </c>
      <c r="G3813" s="9">
        <v>10065.61</v>
      </c>
      <c r="H3813" s="10">
        <v>1</v>
      </c>
    </row>
    <row r="3814" spans="1:8">
      <c r="A3814" s="11" t="s">
        <v>3712</v>
      </c>
      <c r="B3814" s="12" t="s">
        <v>24</v>
      </c>
      <c r="C3814" s="12">
        <v>191</v>
      </c>
      <c r="D3814" s="12">
        <v>0.59299999999999997</v>
      </c>
      <c r="E3814" s="12">
        <v>0.56799999999999995</v>
      </c>
      <c r="F3814" s="12">
        <v>0.46800000000000003</v>
      </c>
      <c r="G3814" s="12">
        <v>9150.48</v>
      </c>
      <c r="H3814" s="13">
        <v>4</v>
      </c>
    </row>
    <row r="3815" spans="1:8">
      <c r="A3815" s="8" t="s">
        <v>3713</v>
      </c>
      <c r="B3815" s="9" t="s">
        <v>39</v>
      </c>
      <c r="C3815" s="9">
        <v>689</v>
      </c>
      <c r="D3815" s="9">
        <v>0.56499999999999995</v>
      </c>
      <c r="E3815" s="9">
        <v>0.496</v>
      </c>
      <c r="F3815" s="9">
        <v>0.48399999999999999</v>
      </c>
      <c r="G3815" s="9">
        <v>6089.15</v>
      </c>
      <c r="H3815" s="10">
        <v>4</v>
      </c>
    </row>
    <row r="3816" spans="1:8">
      <c r="A3816" s="11" t="s">
        <v>3714</v>
      </c>
      <c r="B3816" s="12" t="s">
        <v>14</v>
      </c>
      <c r="C3816" s="12">
        <v>34</v>
      </c>
      <c r="D3816" s="12">
        <v>0.753</v>
      </c>
      <c r="E3816" s="12">
        <v>0.71</v>
      </c>
      <c r="F3816" s="12">
        <v>0.70599999999999996</v>
      </c>
      <c r="G3816" s="12">
        <v>39691.910000000003</v>
      </c>
      <c r="H3816" s="13">
        <v>5</v>
      </c>
    </row>
    <row r="3817" spans="1:8">
      <c r="A3817" s="8" t="s">
        <v>3715</v>
      </c>
      <c r="B3817" s="9" t="s">
        <v>7</v>
      </c>
      <c r="C3817" s="9">
        <v>130</v>
      </c>
      <c r="D3817" s="9">
        <v>0.72799999999999998</v>
      </c>
      <c r="E3817" s="9">
        <v>0.70199999999999996</v>
      </c>
      <c r="F3817" s="9">
        <v>0.63</v>
      </c>
      <c r="G3817" s="9">
        <v>16636.12</v>
      </c>
      <c r="H3817" s="10">
        <v>0</v>
      </c>
    </row>
    <row r="3818" spans="1:8">
      <c r="A3818" s="11" t="s">
        <v>3716</v>
      </c>
      <c r="B3818" s="12" t="s">
        <v>39</v>
      </c>
      <c r="C3818" s="12">
        <v>662</v>
      </c>
      <c r="D3818" s="12">
        <v>0.53200000000000003</v>
      </c>
      <c r="E3818" s="12">
        <v>0.51</v>
      </c>
      <c r="F3818" s="12">
        <v>0.38700000000000001</v>
      </c>
      <c r="G3818" s="12">
        <v>6834.22</v>
      </c>
      <c r="H3818" s="13">
        <v>0</v>
      </c>
    </row>
    <row r="3819" spans="1:8">
      <c r="A3819" s="8" t="s">
        <v>3717</v>
      </c>
      <c r="B3819" s="9" t="s">
        <v>7</v>
      </c>
      <c r="C3819" s="9">
        <v>265</v>
      </c>
      <c r="D3819" s="9">
        <v>0.72</v>
      </c>
      <c r="E3819" s="9">
        <v>0.68700000000000006</v>
      </c>
      <c r="F3819" s="9">
        <v>0.63400000000000001</v>
      </c>
      <c r="G3819" s="9">
        <v>18521.39</v>
      </c>
      <c r="H3819" s="10">
        <v>5</v>
      </c>
    </row>
    <row r="3820" spans="1:8">
      <c r="A3820" s="11" t="s">
        <v>3718</v>
      </c>
      <c r="B3820" s="12" t="s">
        <v>87</v>
      </c>
      <c r="C3820" s="12">
        <v>702</v>
      </c>
      <c r="D3820" s="12">
        <v>0.56999999999999995</v>
      </c>
      <c r="E3820" s="12">
        <v>0.502</v>
      </c>
      <c r="F3820" s="12">
        <v>0.499</v>
      </c>
      <c r="G3820" s="12">
        <v>5608.02</v>
      </c>
      <c r="H3820" s="13">
        <v>0</v>
      </c>
    </row>
    <row r="3821" spans="1:8">
      <c r="A3821" s="8" t="s">
        <v>3719</v>
      </c>
      <c r="B3821" s="9" t="s">
        <v>31</v>
      </c>
      <c r="C3821" s="9">
        <v>448</v>
      </c>
      <c r="D3821" s="9">
        <v>0.58399999999999996</v>
      </c>
      <c r="E3821" s="9">
        <v>0.51700000000000002</v>
      </c>
      <c r="F3821" s="9">
        <v>0.52</v>
      </c>
      <c r="G3821" s="9">
        <v>5851.5</v>
      </c>
      <c r="H3821" s="10">
        <v>1</v>
      </c>
    </row>
    <row r="3822" spans="1:8">
      <c r="A3822" s="11" t="s">
        <v>3720</v>
      </c>
      <c r="B3822" s="12" t="s">
        <v>22</v>
      </c>
      <c r="C3822" s="12">
        <v>221</v>
      </c>
      <c r="D3822" s="12">
        <v>0.71299999999999997</v>
      </c>
      <c r="E3822" s="12">
        <v>0.69499999999999995</v>
      </c>
      <c r="F3822" s="12">
        <v>0.60799999999999998</v>
      </c>
      <c r="G3822" s="12">
        <v>21108.68</v>
      </c>
      <c r="H3822" s="13">
        <v>5</v>
      </c>
    </row>
    <row r="3823" spans="1:8">
      <c r="A3823" s="8" t="s">
        <v>3721</v>
      </c>
      <c r="B3823" s="9" t="s">
        <v>59</v>
      </c>
      <c r="C3823" s="9">
        <v>77</v>
      </c>
      <c r="D3823" s="9">
        <v>0.77300000000000002</v>
      </c>
      <c r="E3823" s="9">
        <v>0.75800000000000001</v>
      </c>
      <c r="F3823" s="9">
        <v>0.69399999999999995</v>
      </c>
      <c r="G3823" s="9">
        <v>33092.019999999997</v>
      </c>
      <c r="H3823" s="10">
        <v>4</v>
      </c>
    </row>
    <row r="3824" spans="1:8">
      <c r="A3824" s="11" t="s">
        <v>3722</v>
      </c>
      <c r="B3824" s="12" t="s">
        <v>33</v>
      </c>
      <c r="C3824" s="12">
        <v>181</v>
      </c>
      <c r="D3824" s="12">
        <v>0.65</v>
      </c>
      <c r="E3824" s="12">
        <v>0.64400000000000002</v>
      </c>
      <c r="F3824" s="12">
        <v>0.53400000000000003</v>
      </c>
      <c r="G3824" s="12">
        <v>15673.49</v>
      </c>
      <c r="H3824" s="13">
        <v>3</v>
      </c>
    </row>
    <row r="3825" spans="1:8">
      <c r="A3825" s="8" t="s">
        <v>3723</v>
      </c>
      <c r="B3825" s="9" t="s">
        <v>24</v>
      </c>
      <c r="C3825" s="9">
        <v>487</v>
      </c>
      <c r="D3825" s="9">
        <v>0.56999999999999995</v>
      </c>
      <c r="E3825" s="9">
        <v>0.53800000000000003</v>
      </c>
      <c r="F3825" s="9">
        <v>0.45600000000000002</v>
      </c>
      <c r="G3825" s="9">
        <v>7603.95</v>
      </c>
      <c r="H3825" s="10">
        <v>0</v>
      </c>
    </row>
    <row r="3826" spans="1:8">
      <c r="A3826" s="11" t="s">
        <v>3724</v>
      </c>
      <c r="B3826" s="12" t="s">
        <v>24</v>
      </c>
      <c r="C3826" s="12">
        <v>339</v>
      </c>
      <c r="D3826" s="12">
        <v>0.55000000000000004</v>
      </c>
      <c r="E3826" s="12">
        <v>0.55800000000000005</v>
      </c>
      <c r="F3826" s="12">
        <v>0.39700000000000002</v>
      </c>
      <c r="G3826" s="12">
        <v>7238.02</v>
      </c>
      <c r="H3826" s="13">
        <v>2</v>
      </c>
    </row>
    <row r="3827" spans="1:8">
      <c r="A3827" s="8" t="s">
        <v>3725</v>
      </c>
      <c r="B3827" s="9" t="s">
        <v>275</v>
      </c>
      <c r="C3827" s="9">
        <v>352</v>
      </c>
      <c r="D3827" s="9">
        <v>0.53200000000000003</v>
      </c>
      <c r="E3827" s="9">
        <v>0.52100000000000002</v>
      </c>
      <c r="F3827" s="9">
        <v>0.39700000000000002</v>
      </c>
      <c r="G3827" s="9">
        <v>9853.18</v>
      </c>
      <c r="H3827" s="10">
        <v>4</v>
      </c>
    </row>
    <row r="3828" spans="1:8">
      <c r="A3828" s="11" t="s">
        <v>3726</v>
      </c>
      <c r="B3828" s="12" t="s">
        <v>111</v>
      </c>
      <c r="C3828" s="12">
        <v>590</v>
      </c>
      <c r="D3828" s="12">
        <v>0.67</v>
      </c>
      <c r="E3828" s="12">
        <v>0.621</v>
      </c>
      <c r="F3828" s="12">
        <v>0.60499999999999998</v>
      </c>
      <c r="G3828" s="12">
        <v>11111.07</v>
      </c>
      <c r="H3828" s="13">
        <v>5</v>
      </c>
    </row>
    <row r="3829" spans="1:8">
      <c r="A3829" s="8" t="s">
        <v>3727</v>
      </c>
      <c r="B3829" s="9" t="s">
        <v>72</v>
      </c>
      <c r="C3829" s="9">
        <v>278</v>
      </c>
      <c r="D3829" s="9">
        <v>0.56899999999999995</v>
      </c>
      <c r="E3829" s="9">
        <v>0.54600000000000004</v>
      </c>
      <c r="F3829" s="9">
        <v>0.45700000000000002</v>
      </c>
      <c r="G3829" s="9">
        <v>10042.469999999999</v>
      </c>
      <c r="H3829" s="10">
        <v>14</v>
      </c>
    </row>
    <row r="3830" spans="1:8">
      <c r="A3830" s="11" t="s">
        <v>3728</v>
      </c>
      <c r="B3830" s="12" t="s">
        <v>72</v>
      </c>
      <c r="C3830" s="12">
        <v>404</v>
      </c>
      <c r="D3830" s="12">
        <v>0.67900000000000005</v>
      </c>
      <c r="E3830" s="12">
        <v>0.63300000000000001</v>
      </c>
      <c r="F3830" s="12">
        <v>0.63400000000000001</v>
      </c>
      <c r="G3830" s="12">
        <v>9576.94</v>
      </c>
      <c r="H3830" s="13">
        <v>12</v>
      </c>
    </row>
    <row r="3831" spans="1:8">
      <c r="A3831" s="8" t="s">
        <v>3729</v>
      </c>
      <c r="B3831" s="9" t="s">
        <v>53</v>
      </c>
      <c r="C3831" s="9">
        <v>165</v>
      </c>
      <c r="D3831" s="9">
        <v>0.65</v>
      </c>
      <c r="E3831" s="9">
        <v>0.65700000000000003</v>
      </c>
      <c r="F3831" s="9">
        <v>0.54500000000000004</v>
      </c>
      <c r="G3831" s="9">
        <v>30366.32</v>
      </c>
      <c r="H3831" s="10">
        <v>1</v>
      </c>
    </row>
    <row r="3832" spans="1:8">
      <c r="A3832" s="11" t="s">
        <v>3730</v>
      </c>
      <c r="B3832" s="12" t="s">
        <v>22</v>
      </c>
      <c r="C3832" s="12">
        <v>111</v>
      </c>
      <c r="D3832" s="12">
        <v>0.77</v>
      </c>
      <c r="E3832" s="12">
        <v>0.71799999999999997</v>
      </c>
      <c r="F3832" s="12">
        <v>0.748</v>
      </c>
      <c r="G3832" s="12">
        <v>33659.199999999997</v>
      </c>
      <c r="H3832" s="13">
        <v>1</v>
      </c>
    </row>
    <row r="3833" spans="1:8">
      <c r="A3833" s="8" t="s">
        <v>3731</v>
      </c>
      <c r="B3833" s="9" t="s">
        <v>22</v>
      </c>
      <c r="C3833" s="9">
        <v>171</v>
      </c>
      <c r="D3833" s="9">
        <v>0.72299999999999998</v>
      </c>
      <c r="E3833" s="9">
        <v>0.68100000000000005</v>
      </c>
      <c r="F3833" s="9">
        <v>0.66100000000000003</v>
      </c>
      <c r="G3833" s="9">
        <v>30299.19</v>
      </c>
      <c r="H3833" s="10">
        <v>1</v>
      </c>
    </row>
    <row r="3834" spans="1:8">
      <c r="A3834" s="11" t="s">
        <v>3732</v>
      </c>
      <c r="B3834" s="12" t="s">
        <v>31</v>
      </c>
      <c r="C3834" s="12">
        <v>515</v>
      </c>
      <c r="D3834" s="12">
        <v>0.59299999999999997</v>
      </c>
      <c r="E3834" s="12">
        <v>0.53600000000000003</v>
      </c>
      <c r="F3834" s="12">
        <v>0.51300000000000001</v>
      </c>
      <c r="G3834" s="12">
        <v>6158.7</v>
      </c>
      <c r="H3834" s="13">
        <v>21</v>
      </c>
    </row>
    <row r="3835" spans="1:8">
      <c r="A3835" s="8" t="s">
        <v>3733</v>
      </c>
      <c r="B3835" s="9" t="s">
        <v>59</v>
      </c>
      <c r="C3835" s="9">
        <v>38</v>
      </c>
      <c r="D3835" s="9">
        <v>0.73599999999999999</v>
      </c>
      <c r="E3835" s="9">
        <v>0.753</v>
      </c>
      <c r="F3835" s="9">
        <v>0.60499999999999998</v>
      </c>
      <c r="G3835" s="9">
        <v>24882.29</v>
      </c>
      <c r="H3835" s="10">
        <v>2</v>
      </c>
    </row>
    <row r="3836" spans="1:8">
      <c r="A3836" s="11" t="s">
        <v>3734</v>
      </c>
      <c r="B3836" s="12" t="s">
        <v>16</v>
      </c>
      <c r="C3836" s="12">
        <v>93</v>
      </c>
      <c r="D3836" s="12">
        <v>0.63600000000000001</v>
      </c>
      <c r="E3836" s="12">
        <v>0.61199999999999999</v>
      </c>
      <c r="F3836" s="12">
        <v>0.51200000000000001</v>
      </c>
      <c r="G3836" s="12">
        <v>20266.72</v>
      </c>
      <c r="H3836" s="13">
        <v>1</v>
      </c>
    </row>
    <row r="3837" spans="1:8">
      <c r="A3837" s="8" t="s">
        <v>3735</v>
      </c>
      <c r="B3837" s="9" t="s">
        <v>53</v>
      </c>
      <c r="C3837" s="9">
        <v>114</v>
      </c>
      <c r="D3837" s="9">
        <v>0.67</v>
      </c>
      <c r="E3837" s="9">
        <v>0.68400000000000005</v>
      </c>
      <c r="F3837" s="9">
        <v>0.53100000000000003</v>
      </c>
      <c r="G3837" s="9">
        <v>19160.669999999998</v>
      </c>
      <c r="H3837" s="10">
        <v>3</v>
      </c>
    </row>
    <row r="3838" spans="1:8">
      <c r="A3838" s="11" t="s">
        <v>3736</v>
      </c>
      <c r="B3838" s="12" t="s">
        <v>118</v>
      </c>
      <c r="C3838" s="12">
        <v>220</v>
      </c>
      <c r="D3838" s="12">
        <v>0.57799999999999996</v>
      </c>
      <c r="E3838" s="12">
        <v>0.53100000000000003</v>
      </c>
      <c r="F3838" s="12">
        <v>0.47399999999999998</v>
      </c>
      <c r="G3838" s="12">
        <v>10310.01</v>
      </c>
      <c r="H3838" s="13">
        <v>9</v>
      </c>
    </row>
    <row r="3839" spans="1:8">
      <c r="A3839" s="8" t="s">
        <v>3737</v>
      </c>
      <c r="B3839" s="9" t="s">
        <v>19</v>
      </c>
      <c r="C3839" s="9">
        <v>582</v>
      </c>
      <c r="D3839" s="9">
        <v>0.64500000000000002</v>
      </c>
      <c r="E3839" s="9">
        <v>0.60399999999999998</v>
      </c>
      <c r="F3839" s="9">
        <v>0.57299999999999995</v>
      </c>
      <c r="G3839" s="9">
        <v>7352.84</v>
      </c>
      <c r="H3839" s="10">
        <v>11</v>
      </c>
    </row>
    <row r="3840" spans="1:8">
      <c r="A3840" s="11" t="s">
        <v>3738</v>
      </c>
      <c r="B3840" s="12" t="s">
        <v>87</v>
      </c>
      <c r="C3840" s="12">
        <v>688</v>
      </c>
      <c r="D3840" s="12">
        <v>0.51200000000000001</v>
      </c>
      <c r="E3840" s="12">
        <v>0.49199999999999999</v>
      </c>
      <c r="F3840" s="12">
        <v>0.37</v>
      </c>
      <c r="G3840" s="12">
        <v>6726.37</v>
      </c>
      <c r="H3840" s="13">
        <v>21</v>
      </c>
    </row>
    <row r="3841" spans="1:8">
      <c r="A3841" s="8" t="s">
        <v>336</v>
      </c>
      <c r="B3841" s="9" t="s">
        <v>24</v>
      </c>
      <c r="C3841" s="9">
        <v>517</v>
      </c>
      <c r="D3841" s="9">
        <v>0.55600000000000005</v>
      </c>
      <c r="E3841" s="9">
        <v>0.56399999999999995</v>
      </c>
      <c r="F3841" s="9">
        <v>0.39600000000000002</v>
      </c>
      <c r="G3841" s="9">
        <v>7933.68</v>
      </c>
      <c r="H3841" s="10">
        <v>4</v>
      </c>
    </row>
    <row r="3842" spans="1:8">
      <c r="A3842" s="11" t="s">
        <v>3739</v>
      </c>
      <c r="B3842" s="12" t="s">
        <v>111</v>
      </c>
      <c r="C3842" s="12">
        <v>553</v>
      </c>
      <c r="D3842" s="12">
        <v>0.627</v>
      </c>
      <c r="E3842" s="12">
        <v>0.59499999999999997</v>
      </c>
      <c r="F3842" s="12">
        <v>0.56599999999999995</v>
      </c>
      <c r="G3842" s="12">
        <v>10986.07</v>
      </c>
      <c r="H3842" s="13">
        <v>2</v>
      </c>
    </row>
    <row r="3843" spans="1:8">
      <c r="A3843" s="8" t="s">
        <v>3740</v>
      </c>
      <c r="B3843" s="9" t="s">
        <v>94</v>
      </c>
      <c r="C3843" s="9">
        <v>353</v>
      </c>
      <c r="D3843" s="9">
        <v>0.56999999999999995</v>
      </c>
      <c r="E3843" s="9">
        <v>0.56000000000000005</v>
      </c>
      <c r="F3843" s="9">
        <v>0.45100000000000001</v>
      </c>
      <c r="G3843" s="9">
        <v>12715.06</v>
      </c>
      <c r="H3843" s="10">
        <v>2</v>
      </c>
    </row>
    <row r="3844" spans="1:8">
      <c r="A3844" s="11" t="s">
        <v>3741</v>
      </c>
      <c r="B3844" s="12" t="s">
        <v>33</v>
      </c>
      <c r="C3844" s="12">
        <v>52</v>
      </c>
      <c r="D3844" s="12">
        <v>0.68799999999999994</v>
      </c>
      <c r="E3844" s="12">
        <v>0.7</v>
      </c>
      <c r="F3844" s="12">
        <v>0.56299999999999994</v>
      </c>
      <c r="G3844" s="12">
        <v>34771</v>
      </c>
      <c r="H3844" s="13">
        <v>1</v>
      </c>
    </row>
    <row r="3845" spans="1:8">
      <c r="A3845" s="8" t="s">
        <v>1935</v>
      </c>
      <c r="B3845" s="9" t="s">
        <v>148</v>
      </c>
      <c r="C3845" s="9">
        <v>89</v>
      </c>
      <c r="D3845" s="9">
        <v>0.59</v>
      </c>
      <c r="E3845" s="9">
        <v>0.60799999999999998</v>
      </c>
      <c r="F3845" s="9">
        <v>0.442</v>
      </c>
      <c r="G3845" s="9">
        <v>13694.36</v>
      </c>
      <c r="H3845" s="10">
        <v>4</v>
      </c>
    </row>
    <row r="3846" spans="1:8">
      <c r="A3846" s="11" t="s">
        <v>3742</v>
      </c>
      <c r="B3846" s="12" t="s">
        <v>59</v>
      </c>
      <c r="C3846" s="12">
        <v>62</v>
      </c>
      <c r="D3846" s="12">
        <v>0.73299999999999998</v>
      </c>
      <c r="E3846" s="12">
        <v>0.74399999999999999</v>
      </c>
      <c r="F3846" s="12">
        <v>0.61399999999999999</v>
      </c>
      <c r="G3846" s="12">
        <v>24947.759999999998</v>
      </c>
      <c r="H3846" s="13">
        <v>3</v>
      </c>
    </row>
    <row r="3847" spans="1:8">
      <c r="A3847" s="8" t="s">
        <v>3743</v>
      </c>
      <c r="B3847" s="9" t="s">
        <v>16</v>
      </c>
      <c r="C3847" s="9">
        <v>292</v>
      </c>
      <c r="D3847" s="9">
        <v>0.57999999999999996</v>
      </c>
      <c r="E3847" s="9">
        <v>0.58299999999999996</v>
      </c>
      <c r="F3847" s="9">
        <v>0.42</v>
      </c>
      <c r="G3847" s="9">
        <v>9711.09</v>
      </c>
      <c r="H3847" s="10">
        <v>5</v>
      </c>
    </row>
    <row r="3848" spans="1:8">
      <c r="A3848" s="11" t="s">
        <v>3744</v>
      </c>
      <c r="B3848" s="12" t="s">
        <v>14</v>
      </c>
      <c r="C3848" s="12">
        <v>29</v>
      </c>
      <c r="D3848" s="12">
        <v>0.745</v>
      </c>
      <c r="E3848" s="12">
        <v>0.77300000000000002</v>
      </c>
      <c r="F3848" s="12">
        <v>0.628</v>
      </c>
      <c r="G3848" s="12">
        <v>47728.66</v>
      </c>
      <c r="H3848" s="13">
        <v>0</v>
      </c>
    </row>
    <row r="3849" spans="1:8">
      <c r="A3849" s="8" t="s">
        <v>3745</v>
      </c>
      <c r="B3849" s="9" t="s">
        <v>22</v>
      </c>
      <c r="C3849" s="9">
        <v>87</v>
      </c>
      <c r="D3849" s="9">
        <v>0.71</v>
      </c>
      <c r="E3849" s="9">
        <v>0.71399999999999997</v>
      </c>
      <c r="F3849" s="9">
        <v>0.63300000000000001</v>
      </c>
      <c r="G3849" s="9">
        <v>20473.95</v>
      </c>
      <c r="H3849" s="10">
        <v>0</v>
      </c>
    </row>
    <row r="3850" spans="1:8">
      <c r="A3850" s="11" t="s">
        <v>3746</v>
      </c>
      <c r="B3850" s="12" t="s">
        <v>29</v>
      </c>
      <c r="C3850" s="12">
        <v>202</v>
      </c>
      <c r="D3850" s="12">
        <v>0.65</v>
      </c>
      <c r="E3850" s="12">
        <v>0.61299999999999999</v>
      </c>
      <c r="F3850" s="12">
        <v>0.56100000000000005</v>
      </c>
      <c r="G3850" s="12">
        <v>16877.29</v>
      </c>
      <c r="H3850" s="13">
        <v>1</v>
      </c>
    </row>
    <row r="3851" spans="1:8">
      <c r="A3851" s="8" t="s">
        <v>3747</v>
      </c>
      <c r="B3851" s="9" t="s">
        <v>14</v>
      </c>
      <c r="C3851" s="9">
        <v>21</v>
      </c>
      <c r="D3851" s="9">
        <v>0.66200000000000003</v>
      </c>
      <c r="E3851" s="9">
        <v>0.73</v>
      </c>
      <c r="F3851" s="9">
        <v>0.48699999999999999</v>
      </c>
      <c r="G3851" s="9">
        <v>39895.26</v>
      </c>
      <c r="H3851" s="10">
        <v>0</v>
      </c>
    </row>
    <row r="3852" spans="1:8">
      <c r="A3852" s="11" t="s">
        <v>3748</v>
      </c>
      <c r="B3852" s="12" t="s">
        <v>94</v>
      </c>
      <c r="C3852" s="12">
        <v>240</v>
      </c>
      <c r="D3852" s="12">
        <v>0.56499999999999995</v>
      </c>
      <c r="E3852" s="12">
        <v>0.55000000000000004</v>
      </c>
      <c r="F3852" s="12">
        <v>0.46200000000000002</v>
      </c>
      <c r="G3852" s="12">
        <v>22124.33</v>
      </c>
      <c r="H3852" s="13">
        <v>1</v>
      </c>
    </row>
    <row r="3853" spans="1:8">
      <c r="A3853" s="8" t="s">
        <v>3749</v>
      </c>
      <c r="B3853" s="9" t="s">
        <v>24</v>
      </c>
      <c r="C3853" s="9">
        <v>536</v>
      </c>
      <c r="D3853" s="9">
        <v>0.60199999999999998</v>
      </c>
      <c r="E3853" s="9">
        <v>0.55400000000000005</v>
      </c>
      <c r="F3853" s="9">
        <v>0.52700000000000002</v>
      </c>
      <c r="G3853" s="9">
        <v>5880.13</v>
      </c>
      <c r="H3853" s="10">
        <v>13</v>
      </c>
    </row>
    <row r="3854" spans="1:8">
      <c r="A3854" s="11" t="s">
        <v>3750</v>
      </c>
      <c r="B3854" s="12" t="s">
        <v>22</v>
      </c>
      <c r="C3854" s="12">
        <v>200</v>
      </c>
      <c r="D3854" s="12">
        <v>0.61099999999999999</v>
      </c>
      <c r="E3854" s="12">
        <v>0.64100000000000001</v>
      </c>
      <c r="F3854" s="12">
        <v>0.44400000000000001</v>
      </c>
      <c r="G3854" s="12">
        <v>13594.37</v>
      </c>
      <c r="H3854" s="13">
        <v>1</v>
      </c>
    </row>
    <row r="3855" spans="1:8">
      <c r="A3855" s="8" t="s">
        <v>661</v>
      </c>
      <c r="B3855" s="9" t="s">
        <v>22</v>
      </c>
      <c r="C3855" s="9">
        <v>208</v>
      </c>
      <c r="D3855" s="9">
        <v>0.69799999999999995</v>
      </c>
      <c r="E3855" s="9">
        <v>0.69299999999999995</v>
      </c>
      <c r="F3855" s="9">
        <v>0.59799999999999998</v>
      </c>
      <c r="G3855" s="9">
        <v>19286.8</v>
      </c>
      <c r="H3855" s="10">
        <v>6</v>
      </c>
    </row>
    <row r="3856" spans="1:8">
      <c r="A3856" s="11" t="s">
        <v>3751</v>
      </c>
      <c r="B3856" s="12" t="s">
        <v>16</v>
      </c>
      <c r="C3856" s="12">
        <v>218</v>
      </c>
      <c r="D3856" s="12">
        <v>0.72</v>
      </c>
      <c r="E3856" s="12">
        <v>0.72799999999999998</v>
      </c>
      <c r="F3856" s="12">
        <v>0.61699999999999999</v>
      </c>
      <c r="G3856" s="12">
        <v>14467.19</v>
      </c>
      <c r="H3856" s="13">
        <v>15</v>
      </c>
    </row>
    <row r="3857" spans="1:8">
      <c r="A3857" s="8" t="s">
        <v>3752</v>
      </c>
      <c r="B3857" s="9" t="s">
        <v>24</v>
      </c>
      <c r="C3857" s="9">
        <v>546</v>
      </c>
      <c r="D3857" s="9">
        <v>0.55500000000000005</v>
      </c>
      <c r="E3857" s="9">
        <v>0.54300000000000004</v>
      </c>
      <c r="F3857" s="9">
        <v>0.46</v>
      </c>
      <c r="G3857" s="9">
        <v>7799.19</v>
      </c>
      <c r="H3857" s="10">
        <v>0</v>
      </c>
    </row>
    <row r="3858" spans="1:8">
      <c r="A3858" s="11" t="s">
        <v>3753</v>
      </c>
      <c r="B3858" s="12" t="s">
        <v>14</v>
      </c>
      <c r="C3858" s="12">
        <v>40</v>
      </c>
      <c r="D3858" s="12">
        <v>0.74</v>
      </c>
      <c r="E3858" s="12">
        <v>0.79300000000000004</v>
      </c>
      <c r="F3858" s="12">
        <v>0.61</v>
      </c>
      <c r="G3858" s="12">
        <v>41098.17</v>
      </c>
      <c r="H3858" s="13">
        <v>1</v>
      </c>
    </row>
    <row r="3859" spans="1:8">
      <c r="A3859" s="8" t="s">
        <v>3754</v>
      </c>
      <c r="B3859" s="9" t="s">
        <v>22</v>
      </c>
      <c r="C3859" s="9">
        <v>253</v>
      </c>
      <c r="D3859" s="9">
        <v>0.64500000000000002</v>
      </c>
      <c r="E3859" s="9">
        <v>0.65400000000000003</v>
      </c>
      <c r="F3859" s="9">
        <v>0.496</v>
      </c>
      <c r="G3859" s="9">
        <v>20412.34</v>
      </c>
      <c r="H3859" s="10">
        <v>1</v>
      </c>
    </row>
    <row r="3860" spans="1:8">
      <c r="A3860" s="11" t="s">
        <v>3755</v>
      </c>
      <c r="B3860" s="12" t="s">
        <v>14</v>
      </c>
      <c r="C3860" s="12">
        <v>20</v>
      </c>
      <c r="D3860" s="12">
        <v>0.72699999999999998</v>
      </c>
      <c r="E3860" s="12">
        <v>0.752</v>
      </c>
      <c r="F3860" s="12">
        <v>0.60799999999999998</v>
      </c>
      <c r="G3860" s="12">
        <v>40721.629999999997</v>
      </c>
      <c r="H3860" s="13">
        <v>2</v>
      </c>
    </row>
    <row r="3861" spans="1:8">
      <c r="A3861" s="8" t="s">
        <v>3756</v>
      </c>
      <c r="B3861" s="9" t="s">
        <v>7</v>
      </c>
      <c r="C3861" s="9">
        <v>393</v>
      </c>
      <c r="D3861" s="9">
        <v>0.73</v>
      </c>
      <c r="E3861" s="9">
        <v>0.66500000000000004</v>
      </c>
      <c r="F3861" s="9">
        <v>0.70699999999999996</v>
      </c>
      <c r="G3861" s="9">
        <v>14740.71</v>
      </c>
      <c r="H3861" s="10">
        <v>3</v>
      </c>
    </row>
    <row r="3862" spans="1:8">
      <c r="A3862" s="11" t="s">
        <v>3757</v>
      </c>
      <c r="B3862" s="12" t="s">
        <v>14</v>
      </c>
      <c r="C3862" s="12">
        <v>62</v>
      </c>
      <c r="D3862" s="12">
        <v>0.75700000000000001</v>
      </c>
      <c r="E3862" s="12">
        <v>0.72699999999999998</v>
      </c>
      <c r="F3862" s="12">
        <v>0.67400000000000004</v>
      </c>
      <c r="G3862" s="12">
        <v>38296.04</v>
      </c>
      <c r="H3862" s="13">
        <v>7</v>
      </c>
    </row>
    <row r="3863" spans="1:8">
      <c r="A3863" s="8" t="s">
        <v>3758</v>
      </c>
      <c r="B3863" s="9" t="s">
        <v>22</v>
      </c>
      <c r="C3863" s="9">
        <v>145</v>
      </c>
      <c r="D3863" s="9">
        <v>0.59</v>
      </c>
      <c r="E3863" s="9">
        <v>0.58699999999999997</v>
      </c>
      <c r="F3863" s="9">
        <v>0.434</v>
      </c>
      <c r="G3863" s="9">
        <v>13145.57</v>
      </c>
      <c r="H3863" s="10">
        <v>1</v>
      </c>
    </row>
    <row r="3864" spans="1:8">
      <c r="A3864" s="11" t="s">
        <v>3759</v>
      </c>
      <c r="B3864" s="12" t="s">
        <v>16</v>
      </c>
      <c r="C3864" s="12">
        <v>77</v>
      </c>
      <c r="D3864" s="12">
        <v>0.69</v>
      </c>
      <c r="E3864" s="12">
        <v>0.68300000000000005</v>
      </c>
      <c r="F3864" s="12">
        <v>0.57499999999999996</v>
      </c>
      <c r="G3864" s="12">
        <v>30914.12</v>
      </c>
      <c r="H3864" s="13">
        <v>1</v>
      </c>
    </row>
    <row r="3865" spans="1:8">
      <c r="A3865" s="8" t="s">
        <v>3760</v>
      </c>
      <c r="B3865" s="9" t="s">
        <v>14</v>
      </c>
      <c r="C3865" s="9">
        <v>43</v>
      </c>
      <c r="D3865" s="9">
        <v>0.746</v>
      </c>
      <c r="E3865" s="9">
        <v>0.80600000000000005</v>
      </c>
      <c r="F3865" s="9">
        <v>0.61399999999999999</v>
      </c>
      <c r="G3865" s="9">
        <v>42256.02</v>
      </c>
      <c r="H3865" s="10">
        <v>2</v>
      </c>
    </row>
    <row r="3866" spans="1:8">
      <c r="A3866" s="11" t="s">
        <v>3761</v>
      </c>
      <c r="B3866" s="12" t="s">
        <v>16</v>
      </c>
      <c r="C3866" s="12">
        <v>100</v>
      </c>
      <c r="D3866" s="12">
        <v>0.69</v>
      </c>
      <c r="E3866" s="12">
        <v>0.77700000000000002</v>
      </c>
      <c r="F3866" s="12">
        <v>0.49199999999999999</v>
      </c>
      <c r="G3866" s="12">
        <v>19583.71</v>
      </c>
      <c r="H3866" s="13">
        <v>3</v>
      </c>
    </row>
    <row r="3867" spans="1:8">
      <c r="A3867" s="8" t="s">
        <v>3762</v>
      </c>
      <c r="B3867" s="9" t="s">
        <v>270</v>
      </c>
      <c r="C3867" s="9">
        <v>83</v>
      </c>
      <c r="D3867" s="9">
        <v>0.45300000000000001</v>
      </c>
      <c r="E3867" s="9">
        <v>0.439</v>
      </c>
      <c r="F3867" s="9">
        <v>0.27600000000000002</v>
      </c>
      <c r="G3867" s="9">
        <v>10728.51</v>
      </c>
      <c r="H3867" s="10">
        <v>0</v>
      </c>
    </row>
    <row r="3868" spans="1:8">
      <c r="A3868" s="11" t="s">
        <v>3763</v>
      </c>
      <c r="B3868" s="12" t="s">
        <v>19</v>
      </c>
      <c r="C3868" s="12">
        <v>727</v>
      </c>
      <c r="D3868" s="12">
        <v>0.60499999999999998</v>
      </c>
      <c r="E3868" s="12">
        <v>0.56699999999999995</v>
      </c>
      <c r="F3868" s="12">
        <v>0.504</v>
      </c>
      <c r="G3868" s="12">
        <v>7586.61</v>
      </c>
      <c r="H3868" s="13">
        <v>3</v>
      </c>
    </row>
    <row r="3869" spans="1:8">
      <c r="A3869" s="8" t="s">
        <v>3764</v>
      </c>
      <c r="B3869" s="9" t="s">
        <v>94</v>
      </c>
      <c r="C3869" s="9">
        <v>523</v>
      </c>
      <c r="D3869" s="9">
        <v>0.48399999999999999</v>
      </c>
      <c r="E3869" s="9">
        <v>0.501</v>
      </c>
      <c r="F3869" s="9">
        <v>0.316</v>
      </c>
      <c r="G3869" s="9">
        <v>5548.08</v>
      </c>
      <c r="H3869" s="10">
        <v>10</v>
      </c>
    </row>
    <row r="3870" spans="1:8">
      <c r="A3870" s="11" t="s">
        <v>3765</v>
      </c>
      <c r="B3870" s="12" t="s">
        <v>72</v>
      </c>
      <c r="C3870" s="12">
        <v>263</v>
      </c>
      <c r="D3870" s="12">
        <v>0.60799999999999998</v>
      </c>
      <c r="E3870" s="12">
        <v>0.58199999999999996</v>
      </c>
      <c r="F3870" s="12">
        <v>0.50600000000000001</v>
      </c>
      <c r="G3870" s="12">
        <v>8592.5400000000009</v>
      </c>
      <c r="H3870" s="13">
        <v>4</v>
      </c>
    </row>
    <row r="3871" spans="1:8">
      <c r="A3871" s="8" t="s">
        <v>3766</v>
      </c>
      <c r="B3871" s="9" t="s">
        <v>7</v>
      </c>
      <c r="C3871" s="9">
        <v>193</v>
      </c>
      <c r="D3871" s="9">
        <v>0.7</v>
      </c>
      <c r="E3871" s="9">
        <v>0.69</v>
      </c>
      <c r="F3871" s="9">
        <v>0.59099999999999997</v>
      </c>
      <c r="G3871" s="9">
        <v>10310.74</v>
      </c>
      <c r="H3871" s="10">
        <v>2</v>
      </c>
    </row>
    <row r="3872" spans="1:8">
      <c r="A3872" s="11" t="s">
        <v>3767</v>
      </c>
      <c r="B3872" s="12" t="s">
        <v>53</v>
      </c>
      <c r="C3872" s="12">
        <v>102</v>
      </c>
      <c r="D3872" s="12">
        <v>0.52600000000000002</v>
      </c>
      <c r="E3872" s="12">
        <v>0.54700000000000004</v>
      </c>
      <c r="F3872" s="12">
        <v>0.33700000000000002</v>
      </c>
      <c r="G3872" s="12">
        <v>11836.64</v>
      </c>
      <c r="H3872" s="13">
        <v>1</v>
      </c>
    </row>
    <row r="3873" spans="1:8">
      <c r="A3873" s="8" t="s">
        <v>3768</v>
      </c>
      <c r="B3873" s="9" t="s">
        <v>94</v>
      </c>
      <c r="C3873" s="9">
        <v>457</v>
      </c>
      <c r="D3873" s="9">
        <v>0.59099999999999997</v>
      </c>
      <c r="E3873" s="9">
        <v>0.54500000000000004</v>
      </c>
      <c r="F3873" s="9">
        <v>0.504</v>
      </c>
      <c r="G3873" s="9">
        <v>12952.9</v>
      </c>
      <c r="H3873" s="10">
        <v>1</v>
      </c>
    </row>
    <row r="3874" spans="1:8">
      <c r="A3874" s="11" t="s">
        <v>3769</v>
      </c>
      <c r="B3874" s="12" t="s">
        <v>22</v>
      </c>
      <c r="C3874" s="12">
        <v>284</v>
      </c>
      <c r="D3874" s="12">
        <v>0.66900000000000004</v>
      </c>
      <c r="E3874" s="12">
        <v>0.64400000000000002</v>
      </c>
      <c r="F3874" s="12">
        <v>0.59099999999999997</v>
      </c>
      <c r="G3874" s="12">
        <v>17072.54</v>
      </c>
      <c r="H3874" s="13">
        <v>5</v>
      </c>
    </row>
    <row r="3875" spans="1:8">
      <c r="A3875" s="8" t="s">
        <v>3770</v>
      </c>
      <c r="B3875" s="9" t="s">
        <v>59</v>
      </c>
      <c r="C3875" s="9">
        <v>82</v>
      </c>
      <c r="D3875" s="9">
        <v>0.67</v>
      </c>
      <c r="E3875" s="9">
        <v>0.69399999999999995</v>
      </c>
      <c r="F3875" s="9">
        <v>0.52200000000000002</v>
      </c>
      <c r="G3875" s="9">
        <v>20188.169999999998</v>
      </c>
      <c r="H3875" s="10">
        <v>9</v>
      </c>
    </row>
    <row r="3876" spans="1:8">
      <c r="A3876" s="11" t="s">
        <v>3771</v>
      </c>
      <c r="B3876" s="12" t="s">
        <v>22</v>
      </c>
      <c r="C3876" s="12">
        <v>139</v>
      </c>
      <c r="D3876" s="12">
        <v>0.64400000000000002</v>
      </c>
      <c r="E3876" s="12">
        <v>0.64700000000000002</v>
      </c>
      <c r="F3876" s="12">
        <v>0.53200000000000003</v>
      </c>
      <c r="G3876" s="12">
        <v>19427.509999999998</v>
      </c>
      <c r="H3876" s="13">
        <v>5</v>
      </c>
    </row>
    <row r="3877" spans="1:8">
      <c r="A3877" s="8" t="s">
        <v>3772</v>
      </c>
      <c r="B3877" s="9" t="s">
        <v>24</v>
      </c>
      <c r="C3877" s="9">
        <v>312</v>
      </c>
      <c r="D3877" s="9">
        <v>0.57299999999999995</v>
      </c>
      <c r="E3877" s="9">
        <v>0.52600000000000002</v>
      </c>
      <c r="F3877" s="9">
        <v>0.47299999999999998</v>
      </c>
      <c r="G3877" s="9">
        <v>7512.41</v>
      </c>
      <c r="H3877" s="10">
        <v>6</v>
      </c>
    </row>
    <row r="3878" spans="1:8">
      <c r="A3878" s="11" t="s">
        <v>3773</v>
      </c>
      <c r="B3878" s="12" t="s">
        <v>59</v>
      </c>
      <c r="C3878" s="12">
        <v>218</v>
      </c>
      <c r="D3878" s="12">
        <v>0.67</v>
      </c>
      <c r="E3878" s="12">
        <v>0.66600000000000004</v>
      </c>
      <c r="F3878" s="12">
        <v>0.56799999999999995</v>
      </c>
      <c r="G3878" s="12">
        <v>21363.49</v>
      </c>
      <c r="H3878" s="13">
        <v>3</v>
      </c>
    </row>
    <row r="3879" spans="1:8">
      <c r="A3879" s="8" t="s">
        <v>3774</v>
      </c>
      <c r="B3879" s="9" t="s">
        <v>16</v>
      </c>
      <c r="C3879" s="9">
        <v>271</v>
      </c>
      <c r="D3879" s="9">
        <v>0.67</v>
      </c>
      <c r="E3879" s="9">
        <v>0.65</v>
      </c>
      <c r="F3879" s="9">
        <v>0.59</v>
      </c>
      <c r="G3879" s="9">
        <v>12683.8</v>
      </c>
      <c r="H3879" s="10">
        <v>10</v>
      </c>
    </row>
    <row r="3880" spans="1:8">
      <c r="A3880" s="11" t="s">
        <v>3775</v>
      </c>
      <c r="B3880" s="12" t="s">
        <v>94</v>
      </c>
      <c r="C3880" s="12">
        <v>552</v>
      </c>
      <c r="D3880" s="12">
        <v>0.505</v>
      </c>
      <c r="E3880" s="12">
        <v>0.52400000000000002</v>
      </c>
      <c r="F3880" s="12">
        <v>0.36499999999999999</v>
      </c>
      <c r="G3880" s="12">
        <v>15059.38</v>
      </c>
      <c r="H3880" s="13">
        <v>0</v>
      </c>
    </row>
    <row r="3881" spans="1:8">
      <c r="A3881" s="8" t="s">
        <v>3776</v>
      </c>
      <c r="B3881" s="9" t="s">
        <v>22</v>
      </c>
      <c r="C3881" s="9">
        <v>193</v>
      </c>
      <c r="D3881" s="9">
        <v>0.70299999999999996</v>
      </c>
      <c r="E3881" s="9">
        <v>0.68</v>
      </c>
      <c r="F3881" s="9">
        <v>0.60699999999999998</v>
      </c>
      <c r="G3881" s="9">
        <v>17156.830000000002</v>
      </c>
      <c r="H3881" s="10">
        <v>3</v>
      </c>
    </row>
    <row r="3882" spans="1:8">
      <c r="A3882" s="11" t="s">
        <v>3777</v>
      </c>
      <c r="B3882" s="12" t="s">
        <v>22</v>
      </c>
      <c r="C3882" s="12">
        <v>127</v>
      </c>
      <c r="D3882" s="12">
        <v>0.71</v>
      </c>
      <c r="E3882" s="12">
        <v>0.67500000000000004</v>
      </c>
      <c r="F3882" s="12">
        <v>0.65</v>
      </c>
      <c r="G3882" s="12">
        <v>26518.05</v>
      </c>
      <c r="H3882" s="13">
        <v>0</v>
      </c>
    </row>
    <row r="3883" spans="1:8">
      <c r="A3883" s="8" t="s">
        <v>3778</v>
      </c>
      <c r="B3883" s="9" t="s">
        <v>22</v>
      </c>
      <c r="C3883" s="9">
        <v>109</v>
      </c>
      <c r="D3883" s="9">
        <v>0.7</v>
      </c>
      <c r="E3883" s="9">
        <v>0.68200000000000005</v>
      </c>
      <c r="F3883" s="9">
        <v>0.60399999999999998</v>
      </c>
      <c r="G3883" s="9">
        <v>25063.62</v>
      </c>
      <c r="H3883" s="10">
        <v>0</v>
      </c>
    </row>
    <row r="3884" spans="1:8">
      <c r="A3884" s="11" t="s">
        <v>3779</v>
      </c>
      <c r="B3884" s="12" t="s">
        <v>59</v>
      </c>
      <c r="C3884" s="12">
        <v>76</v>
      </c>
      <c r="D3884" s="12">
        <v>0.65400000000000003</v>
      </c>
      <c r="E3884" s="12">
        <v>0.68</v>
      </c>
      <c r="F3884" s="12">
        <v>0.51600000000000001</v>
      </c>
      <c r="G3884" s="12">
        <v>38863.629999999997</v>
      </c>
      <c r="H3884" s="13">
        <v>1</v>
      </c>
    </row>
    <row r="3885" spans="1:8">
      <c r="A3885" s="8" t="s">
        <v>3780</v>
      </c>
      <c r="B3885" s="9" t="s">
        <v>7</v>
      </c>
      <c r="C3885" s="9">
        <v>173</v>
      </c>
      <c r="D3885" s="9">
        <v>0.73499999999999999</v>
      </c>
      <c r="E3885" s="9">
        <v>0.73499999999999999</v>
      </c>
      <c r="F3885" s="9">
        <v>0.63</v>
      </c>
      <c r="G3885" s="9">
        <v>21302.04</v>
      </c>
      <c r="H3885" s="10">
        <v>0</v>
      </c>
    </row>
    <row r="3886" spans="1:8">
      <c r="A3886" s="11" t="s">
        <v>3781</v>
      </c>
      <c r="B3886" s="12" t="s">
        <v>72</v>
      </c>
      <c r="C3886" s="12">
        <v>279</v>
      </c>
      <c r="D3886" s="12">
        <v>0.58899999999999997</v>
      </c>
      <c r="E3886" s="12">
        <v>0.58299999999999996</v>
      </c>
      <c r="F3886" s="12">
        <v>0.47599999999999998</v>
      </c>
      <c r="G3886" s="12">
        <v>9606.25</v>
      </c>
      <c r="H3886" s="13">
        <v>3</v>
      </c>
    </row>
    <row r="3887" spans="1:8">
      <c r="A3887" s="8" t="s">
        <v>3782</v>
      </c>
      <c r="B3887" s="9" t="s">
        <v>111</v>
      </c>
      <c r="C3887" s="9">
        <v>314</v>
      </c>
      <c r="D3887" s="9">
        <v>0.64200000000000002</v>
      </c>
      <c r="E3887" s="9">
        <v>0.58899999999999997</v>
      </c>
      <c r="F3887" s="9">
        <v>0.56799999999999995</v>
      </c>
      <c r="G3887" s="9">
        <v>9459.65</v>
      </c>
      <c r="H3887" s="10">
        <v>1</v>
      </c>
    </row>
    <row r="3888" spans="1:8">
      <c r="A3888" s="11" t="s">
        <v>3783</v>
      </c>
      <c r="B3888" s="12" t="s">
        <v>16</v>
      </c>
      <c r="C3888" s="12">
        <v>243</v>
      </c>
      <c r="D3888" s="12">
        <v>0.621</v>
      </c>
      <c r="E3888" s="12">
        <v>0.622</v>
      </c>
      <c r="F3888" s="12">
        <v>0.47499999999999998</v>
      </c>
      <c r="G3888" s="12">
        <v>11480.6</v>
      </c>
      <c r="H3888" s="13">
        <v>1</v>
      </c>
    </row>
    <row r="3889" spans="1:8">
      <c r="A3889" s="8" t="s">
        <v>3784</v>
      </c>
      <c r="B3889" s="9" t="s">
        <v>24</v>
      </c>
      <c r="C3889" s="9">
        <v>324</v>
      </c>
      <c r="D3889" s="9">
        <v>0.54600000000000004</v>
      </c>
      <c r="E3889" s="9">
        <v>0.52600000000000002</v>
      </c>
      <c r="F3889" s="9">
        <v>0.432</v>
      </c>
      <c r="G3889" s="9">
        <v>5881.41</v>
      </c>
      <c r="H3889" s="10">
        <v>2</v>
      </c>
    </row>
    <row r="3890" spans="1:8">
      <c r="A3890" s="11" t="s">
        <v>3785</v>
      </c>
      <c r="B3890" s="12" t="s">
        <v>87</v>
      </c>
      <c r="C3890" s="12">
        <v>392</v>
      </c>
      <c r="D3890" s="12">
        <v>0.56100000000000005</v>
      </c>
      <c r="E3890" s="12">
        <v>0.48099999999999998</v>
      </c>
      <c r="F3890" s="12">
        <v>0.51100000000000001</v>
      </c>
      <c r="G3890" s="12">
        <v>6428.8</v>
      </c>
      <c r="H3890" s="13">
        <v>35</v>
      </c>
    </row>
    <row r="3891" spans="1:8">
      <c r="A3891" s="8" t="s">
        <v>951</v>
      </c>
      <c r="B3891" s="9" t="s">
        <v>59</v>
      </c>
      <c r="C3891" s="9">
        <v>60</v>
      </c>
      <c r="D3891" s="9">
        <v>0.67</v>
      </c>
      <c r="E3891" s="9">
        <v>0.65500000000000003</v>
      </c>
      <c r="F3891" s="9">
        <v>0.55700000000000005</v>
      </c>
      <c r="G3891" s="9">
        <v>39525.15</v>
      </c>
      <c r="H3891" s="10">
        <v>1</v>
      </c>
    </row>
    <row r="3892" spans="1:8">
      <c r="A3892" s="11" t="s">
        <v>3786</v>
      </c>
      <c r="B3892" s="12" t="s">
        <v>7</v>
      </c>
      <c r="C3892" s="12">
        <v>275</v>
      </c>
      <c r="D3892" s="12">
        <v>0.68</v>
      </c>
      <c r="E3892" s="12">
        <v>0.65800000000000003</v>
      </c>
      <c r="F3892" s="12">
        <v>0.60499999999999998</v>
      </c>
      <c r="G3892" s="12">
        <v>20412.48</v>
      </c>
      <c r="H3892" s="13">
        <v>3</v>
      </c>
    </row>
    <row r="3893" spans="1:8">
      <c r="A3893" s="8" t="s">
        <v>3787</v>
      </c>
      <c r="B3893" s="9" t="s">
        <v>16</v>
      </c>
      <c r="C3893" s="9">
        <v>127</v>
      </c>
      <c r="D3893" s="9">
        <v>0.67400000000000004</v>
      </c>
      <c r="E3893" s="9">
        <v>0.68</v>
      </c>
      <c r="F3893" s="9">
        <v>0.53900000000000003</v>
      </c>
      <c r="G3893" s="9">
        <v>20456.13</v>
      </c>
      <c r="H3893" s="10">
        <v>4</v>
      </c>
    </row>
    <row r="3894" spans="1:8">
      <c r="A3894" s="11" t="s">
        <v>3788</v>
      </c>
      <c r="B3894" s="12" t="s">
        <v>82</v>
      </c>
      <c r="C3894" s="12">
        <v>192</v>
      </c>
      <c r="D3894" s="12">
        <v>0.59</v>
      </c>
      <c r="E3894" s="12">
        <v>0.58299999999999996</v>
      </c>
      <c r="F3894" s="12">
        <v>0.45300000000000001</v>
      </c>
      <c r="G3894" s="12">
        <v>9918.9</v>
      </c>
      <c r="H3894" s="13">
        <v>2</v>
      </c>
    </row>
    <row r="3895" spans="1:8">
      <c r="A3895" s="8" t="s">
        <v>3789</v>
      </c>
      <c r="B3895" s="9" t="s">
        <v>16</v>
      </c>
      <c r="C3895" s="9">
        <v>103</v>
      </c>
      <c r="D3895" s="9">
        <v>0.7</v>
      </c>
      <c r="E3895" s="9">
        <v>0.70299999999999996</v>
      </c>
      <c r="F3895" s="9">
        <v>0.56599999999999995</v>
      </c>
      <c r="G3895" s="9">
        <v>32254.86</v>
      </c>
      <c r="H3895" s="10">
        <v>1</v>
      </c>
    </row>
    <row r="3896" spans="1:8">
      <c r="A3896" s="11" t="s">
        <v>1817</v>
      </c>
      <c r="B3896" s="12" t="s">
        <v>16</v>
      </c>
      <c r="C3896" s="12">
        <v>215</v>
      </c>
      <c r="D3896" s="12">
        <v>0.66</v>
      </c>
      <c r="E3896" s="12">
        <v>0.66</v>
      </c>
      <c r="F3896" s="12">
        <v>0.53700000000000003</v>
      </c>
      <c r="G3896" s="12">
        <v>15081.64</v>
      </c>
      <c r="H3896" s="13">
        <v>6</v>
      </c>
    </row>
    <row r="3897" spans="1:8">
      <c r="A3897" s="8" t="s">
        <v>2336</v>
      </c>
      <c r="B3897" s="9" t="s">
        <v>39</v>
      </c>
      <c r="C3897" s="9">
        <v>525</v>
      </c>
      <c r="D3897" s="9">
        <v>0.65400000000000003</v>
      </c>
      <c r="E3897" s="9">
        <v>0.59399999999999997</v>
      </c>
      <c r="F3897" s="9">
        <v>0.59399999999999997</v>
      </c>
      <c r="G3897" s="9">
        <v>11123.21</v>
      </c>
      <c r="H3897" s="10">
        <v>2</v>
      </c>
    </row>
    <row r="3898" spans="1:8">
      <c r="A3898" s="11" t="s">
        <v>3790</v>
      </c>
      <c r="B3898" s="12" t="s">
        <v>94</v>
      </c>
      <c r="C3898" s="12">
        <v>432</v>
      </c>
      <c r="D3898" s="12">
        <v>0.56000000000000005</v>
      </c>
      <c r="E3898" s="12">
        <v>0.53600000000000003</v>
      </c>
      <c r="F3898" s="12">
        <v>0.42099999999999999</v>
      </c>
      <c r="G3898" s="12">
        <v>8708.2800000000007</v>
      </c>
      <c r="H3898" s="13">
        <v>17</v>
      </c>
    </row>
    <row r="3899" spans="1:8">
      <c r="A3899" s="8" t="s">
        <v>3791</v>
      </c>
      <c r="B3899" s="9" t="s">
        <v>111</v>
      </c>
      <c r="C3899" s="9">
        <v>191</v>
      </c>
      <c r="D3899" s="9">
        <v>0.63100000000000001</v>
      </c>
      <c r="E3899" s="9">
        <v>0.63</v>
      </c>
      <c r="F3899" s="9">
        <v>0.504</v>
      </c>
      <c r="G3899" s="9">
        <v>20155.560000000001</v>
      </c>
      <c r="H3899" s="10">
        <v>0</v>
      </c>
    </row>
    <row r="3900" spans="1:8">
      <c r="A3900" s="11" t="s">
        <v>3792</v>
      </c>
      <c r="B3900" s="12" t="s">
        <v>16</v>
      </c>
      <c r="C3900" s="12">
        <v>284</v>
      </c>
      <c r="D3900" s="12">
        <v>0.66</v>
      </c>
      <c r="E3900" s="12">
        <v>0.64400000000000002</v>
      </c>
      <c r="F3900" s="12">
        <v>0.55800000000000005</v>
      </c>
      <c r="G3900" s="12">
        <v>11117.37</v>
      </c>
      <c r="H3900" s="13">
        <v>6</v>
      </c>
    </row>
    <row r="3901" spans="1:8">
      <c r="A3901" s="8" t="s">
        <v>3793</v>
      </c>
      <c r="B3901" s="9" t="s">
        <v>16</v>
      </c>
      <c r="C3901" s="9">
        <v>194</v>
      </c>
      <c r="D3901" s="9">
        <v>0.64500000000000002</v>
      </c>
      <c r="E3901" s="9">
        <v>0.626</v>
      </c>
      <c r="F3901" s="9">
        <v>0.50800000000000001</v>
      </c>
      <c r="G3901" s="9">
        <v>12761.48</v>
      </c>
      <c r="H3901" s="10">
        <v>4</v>
      </c>
    </row>
    <row r="3902" spans="1:8">
      <c r="A3902" s="11" t="s">
        <v>3794</v>
      </c>
      <c r="B3902" s="12" t="s">
        <v>22</v>
      </c>
      <c r="C3902" s="12">
        <v>166</v>
      </c>
      <c r="D3902" s="12">
        <v>0.71</v>
      </c>
      <c r="E3902" s="12">
        <v>0.70699999999999996</v>
      </c>
      <c r="F3902" s="12">
        <v>0.59299999999999997</v>
      </c>
      <c r="G3902" s="12">
        <v>27104.01</v>
      </c>
      <c r="H3902" s="13">
        <v>4</v>
      </c>
    </row>
    <row r="3903" spans="1:8">
      <c r="A3903" s="8" t="s">
        <v>3795</v>
      </c>
      <c r="B3903" s="9" t="s">
        <v>16</v>
      </c>
      <c r="C3903" s="9">
        <v>124</v>
      </c>
      <c r="D3903" s="9">
        <v>0.72699999999999998</v>
      </c>
      <c r="E3903" s="9">
        <v>0.70299999999999996</v>
      </c>
      <c r="F3903" s="9">
        <v>0.622</v>
      </c>
      <c r="G3903" s="9">
        <v>25359.919999999998</v>
      </c>
      <c r="H3903" s="10">
        <v>1</v>
      </c>
    </row>
    <row r="3904" spans="1:8">
      <c r="A3904" s="11" t="s">
        <v>3796</v>
      </c>
      <c r="B3904" s="12" t="s">
        <v>33</v>
      </c>
      <c r="C3904" s="12">
        <v>98</v>
      </c>
      <c r="D3904" s="12">
        <v>0.71299999999999997</v>
      </c>
      <c r="E3904" s="12">
        <v>0.65600000000000003</v>
      </c>
      <c r="F3904" s="12">
        <v>0.66</v>
      </c>
      <c r="G3904" s="12">
        <v>28429.38</v>
      </c>
      <c r="H3904" s="13">
        <v>1</v>
      </c>
    </row>
    <row r="3905" spans="1:8">
      <c r="A3905" s="8" t="s">
        <v>3797</v>
      </c>
      <c r="B3905" s="9" t="s">
        <v>7</v>
      </c>
      <c r="C3905" s="9">
        <v>186</v>
      </c>
      <c r="D3905" s="9">
        <v>0.72</v>
      </c>
      <c r="E3905" s="9">
        <v>0.68200000000000005</v>
      </c>
      <c r="F3905" s="9">
        <v>0.67300000000000004</v>
      </c>
      <c r="G3905" s="9">
        <v>20925.189999999999</v>
      </c>
      <c r="H3905" s="10">
        <v>3</v>
      </c>
    </row>
    <row r="3906" spans="1:8">
      <c r="A3906" s="11" t="s">
        <v>3798</v>
      </c>
      <c r="B3906" s="12" t="s">
        <v>24</v>
      </c>
      <c r="C3906" s="12">
        <v>527</v>
      </c>
      <c r="D3906" s="12">
        <v>0.56399999999999995</v>
      </c>
      <c r="E3906" s="12">
        <v>0.45500000000000002</v>
      </c>
      <c r="F3906" s="12">
        <v>0.50900000000000001</v>
      </c>
      <c r="G3906" s="12">
        <v>7432</v>
      </c>
      <c r="H3906" s="13">
        <v>1</v>
      </c>
    </row>
    <row r="3907" spans="1:8">
      <c r="A3907" s="8" t="s">
        <v>3799</v>
      </c>
      <c r="B3907" s="9" t="s">
        <v>22</v>
      </c>
      <c r="C3907" s="9">
        <v>144</v>
      </c>
      <c r="D3907" s="9">
        <v>0.71</v>
      </c>
      <c r="E3907" s="9">
        <v>0.69099999999999995</v>
      </c>
      <c r="F3907" s="9">
        <v>0.63300000000000001</v>
      </c>
      <c r="G3907" s="9">
        <v>25005.64</v>
      </c>
      <c r="H3907" s="10">
        <v>4</v>
      </c>
    </row>
    <row r="3908" spans="1:8">
      <c r="A3908" s="11" t="s">
        <v>3800</v>
      </c>
      <c r="B3908" s="12" t="s">
        <v>94</v>
      </c>
      <c r="C3908" s="12">
        <v>276</v>
      </c>
      <c r="D3908" s="12">
        <v>0.53400000000000003</v>
      </c>
      <c r="E3908" s="12">
        <v>0.51500000000000001</v>
      </c>
      <c r="F3908" s="12">
        <v>0.41</v>
      </c>
      <c r="G3908" s="12">
        <v>5412.68</v>
      </c>
      <c r="H3908" s="13">
        <v>9</v>
      </c>
    </row>
    <row r="3909" spans="1:8">
      <c r="A3909" s="8" t="s">
        <v>3801</v>
      </c>
      <c r="B3909" s="9" t="s">
        <v>82</v>
      </c>
      <c r="C3909" s="9">
        <v>656</v>
      </c>
      <c r="D3909" s="9">
        <v>0.55000000000000004</v>
      </c>
      <c r="E3909" s="9">
        <v>0.54400000000000004</v>
      </c>
      <c r="F3909" s="9">
        <v>0.44800000000000001</v>
      </c>
      <c r="G3909" s="9">
        <v>9262.75</v>
      </c>
      <c r="H3909" s="10">
        <v>5</v>
      </c>
    </row>
    <row r="3910" spans="1:8">
      <c r="A3910" s="11" t="s">
        <v>3802</v>
      </c>
      <c r="B3910" s="12" t="s">
        <v>33</v>
      </c>
      <c r="C3910" s="12">
        <v>297</v>
      </c>
      <c r="D3910" s="12">
        <v>0.68400000000000005</v>
      </c>
      <c r="E3910" s="12">
        <v>0.68300000000000005</v>
      </c>
      <c r="F3910" s="12">
        <v>0.56000000000000005</v>
      </c>
      <c r="G3910" s="12">
        <v>10318.540000000001</v>
      </c>
      <c r="H3910" s="13">
        <v>4</v>
      </c>
    </row>
    <row r="3911" spans="1:8">
      <c r="A3911" s="8" t="s">
        <v>3803</v>
      </c>
      <c r="B3911" s="9" t="s">
        <v>72</v>
      </c>
      <c r="C3911" s="9">
        <v>137</v>
      </c>
      <c r="D3911" s="9">
        <v>0.56999999999999995</v>
      </c>
      <c r="E3911" s="9">
        <v>0.54300000000000004</v>
      </c>
      <c r="F3911" s="9">
        <v>0.45500000000000002</v>
      </c>
      <c r="G3911" s="9">
        <v>22632.91</v>
      </c>
      <c r="H3911" s="10">
        <v>0</v>
      </c>
    </row>
    <row r="3912" spans="1:8">
      <c r="A3912" s="11" t="s">
        <v>3804</v>
      </c>
      <c r="B3912" s="12" t="s">
        <v>59</v>
      </c>
      <c r="C3912" s="12">
        <v>123</v>
      </c>
      <c r="D3912" s="12">
        <v>0.71599999999999997</v>
      </c>
      <c r="E3912" s="12">
        <v>0.71399999999999997</v>
      </c>
      <c r="F3912" s="12">
        <v>0.60899999999999999</v>
      </c>
      <c r="G3912" s="12">
        <v>24748.82</v>
      </c>
      <c r="H3912" s="13">
        <v>1</v>
      </c>
    </row>
    <row r="3913" spans="1:8">
      <c r="A3913" s="8" t="s">
        <v>3805</v>
      </c>
      <c r="B3913" s="9" t="s">
        <v>16</v>
      </c>
      <c r="C3913" s="9">
        <v>294</v>
      </c>
      <c r="D3913" s="9">
        <v>0.59499999999999997</v>
      </c>
      <c r="E3913" s="9">
        <v>0.56399999999999995</v>
      </c>
      <c r="F3913" s="9">
        <v>0.47799999999999998</v>
      </c>
      <c r="G3913" s="9">
        <v>8153.86</v>
      </c>
      <c r="H3913" s="10">
        <v>0</v>
      </c>
    </row>
    <row r="3914" spans="1:8">
      <c r="A3914" s="11" t="s">
        <v>3806</v>
      </c>
      <c r="B3914" s="12" t="s">
        <v>59</v>
      </c>
      <c r="C3914" s="12">
        <v>85</v>
      </c>
      <c r="D3914" s="12">
        <v>0.69</v>
      </c>
      <c r="E3914" s="12">
        <v>0.68899999999999995</v>
      </c>
      <c r="F3914" s="12">
        <v>0.57799999999999996</v>
      </c>
      <c r="G3914" s="12">
        <v>20165.919999999998</v>
      </c>
      <c r="H3914" s="13">
        <v>7</v>
      </c>
    </row>
    <row r="3915" spans="1:8">
      <c r="A3915" s="8" t="s">
        <v>3807</v>
      </c>
      <c r="B3915" s="9" t="s">
        <v>7</v>
      </c>
      <c r="C3915" s="9">
        <v>491</v>
      </c>
      <c r="D3915" s="9">
        <v>0.71799999999999997</v>
      </c>
      <c r="E3915" s="9">
        <v>0.69099999999999995</v>
      </c>
      <c r="F3915" s="9">
        <v>0.65500000000000003</v>
      </c>
      <c r="G3915" s="9">
        <v>11337.93</v>
      </c>
      <c r="H3915" s="10">
        <v>7</v>
      </c>
    </row>
    <row r="3916" spans="1:8">
      <c r="A3916" s="11" t="s">
        <v>3808</v>
      </c>
      <c r="B3916" s="12" t="s">
        <v>22</v>
      </c>
      <c r="C3916" s="12">
        <v>185</v>
      </c>
      <c r="D3916" s="12">
        <v>0.68700000000000006</v>
      </c>
      <c r="E3916" s="12">
        <v>0.65400000000000003</v>
      </c>
      <c r="F3916" s="12">
        <v>0.58499999999999996</v>
      </c>
      <c r="G3916" s="12">
        <v>18721.810000000001</v>
      </c>
      <c r="H3916" s="13">
        <v>1</v>
      </c>
    </row>
    <row r="3917" spans="1:8">
      <c r="A3917" s="8" t="s">
        <v>3809</v>
      </c>
      <c r="B3917" s="9" t="s">
        <v>22</v>
      </c>
      <c r="C3917" s="9">
        <v>90</v>
      </c>
      <c r="D3917" s="9">
        <v>0.68799999999999994</v>
      </c>
      <c r="E3917" s="9">
        <v>0.66</v>
      </c>
      <c r="F3917" s="9">
        <v>0.60499999999999998</v>
      </c>
      <c r="G3917" s="9">
        <v>28511.89</v>
      </c>
      <c r="H3917" s="10">
        <v>1</v>
      </c>
    </row>
    <row r="3918" spans="1:8">
      <c r="A3918" s="11" t="s">
        <v>3810</v>
      </c>
      <c r="B3918" s="12" t="s">
        <v>22</v>
      </c>
      <c r="C3918" s="12">
        <v>191</v>
      </c>
      <c r="D3918" s="12">
        <v>0.65500000000000003</v>
      </c>
      <c r="E3918" s="12">
        <v>0.69499999999999995</v>
      </c>
      <c r="F3918" s="12">
        <v>0.50900000000000001</v>
      </c>
      <c r="G3918" s="12">
        <v>14212.29</v>
      </c>
      <c r="H3918" s="13">
        <v>9</v>
      </c>
    </row>
    <row r="3919" spans="1:8">
      <c r="A3919" s="8" t="s">
        <v>3811</v>
      </c>
      <c r="B3919" s="9" t="s">
        <v>22</v>
      </c>
      <c r="C3919" s="9">
        <v>128</v>
      </c>
      <c r="D3919" s="9">
        <v>0.72</v>
      </c>
      <c r="E3919" s="9">
        <v>0.72099999999999997</v>
      </c>
      <c r="F3919" s="9">
        <v>0.64400000000000002</v>
      </c>
      <c r="G3919" s="9">
        <v>28114.74</v>
      </c>
      <c r="H3919" s="10">
        <v>3</v>
      </c>
    </row>
    <row r="3920" spans="1:8">
      <c r="A3920" s="11" t="s">
        <v>3812</v>
      </c>
      <c r="B3920" s="12" t="s">
        <v>22</v>
      </c>
      <c r="C3920" s="12">
        <v>145</v>
      </c>
      <c r="D3920" s="12">
        <v>0.69599999999999995</v>
      </c>
      <c r="E3920" s="12">
        <v>0.67500000000000004</v>
      </c>
      <c r="F3920" s="12">
        <v>0.60299999999999998</v>
      </c>
      <c r="G3920" s="12">
        <v>19323.28</v>
      </c>
      <c r="H3920" s="13">
        <v>3</v>
      </c>
    </row>
    <row r="3921" spans="1:8">
      <c r="A3921" s="8" t="s">
        <v>1186</v>
      </c>
      <c r="B3921" s="9" t="s">
        <v>19</v>
      </c>
      <c r="C3921" s="9">
        <v>356</v>
      </c>
      <c r="D3921" s="9">
        <v>0.55000000000000004</v>
      </c>
      <c r="E3921" s="9">
        <v>0.52200000000000002</v>
      </c>
      <c r="F3921" s="9">
        <v>0.438</v>
      </c>
      <c r="G3921" s="9">
        <v>6521.29</v>
      </c>
      <c r="H3921" s="10">
        <v>14</v>
      </c>
    </row>
    <row r="3922" spans="1:8">
      <c r="A3922" s="11" t="s">
        <v>3813</v>
      </c>
      <c r="B3922" s="12" t="s">
        <v>39</v>
      </c>
      <c r="C3922" s="12">
        <v>368</v>
      </c>
      <c r="D3922" s="12">
        <v>0.63200000000000001</v>
      </c>
      <c r="E3922" s="12">
        <v>0.54600000000000004</v>
      </c>
      <c r="F3922" s="12">
        <v>0.58399999999999996</v>
      </c>
      <c r="G3922" s="12">
        <v>10712.82</v>
      </c>
      <c r="H3922" s="13">
        <v>2</v>
      </c>
    </row>
    <row r="3923" spans="1:8">
      <c r="A3923" s="8" t="s">
        <v>3814</v>
      </c>
      <c r="B3923" s="9" t="s">
        <v>14</v>
      </c>
      <c r="C3923" s="9">
        <v>55</v>
      </c>
      <c r="D3923" s="9">
        <v>0.74</v>
      </c>
      <c r="E3923" s="9">
        <v>0.76800000000000002</v>
      </c>
      <c r="F3923" s="9">
        <v>0.63300000000000001</v>
      </c>
      <c r="G3923" s="9">
        <v>31644.47</v>
      </c>
      <c r="H3923" s="10">
        <v>5</v>
      </c>
    </row>
    <row r="3924" spans="1:8">
      <c r="A3924" s="11" t="s">
        <v>3815</v>
      </c>
      <c r="B3924" s="12" t="s">
        <v>16</v>
      </c>
      <c r="C3924" s="12">
        <v>215</v>
      </c>
      <c r="D3924" s="12">
        <v>0.65700000000000003</v>
      </c>
      <c r="E3924" s="12">
        <v>0.65600000000000003</v>
      </c>
      <c r="F3924" s="12">
        <v>0.52700000000000002</v>
      </c>
      <c r="G3924" s="12">
        <v>15006.45</v>
      </c>
      <c r="H3924" s="13">
        <v>2</v>
      </c>
    </row>
    <row r="3925" spans="1:8">
      <c r="A3925" s="8" t="s">
        <v>3816</v>
      </c>
      <c r="B3925" s="9" t="s">
        <v>24</v>
      </c>
      <c r="C3925" s="9">
        <v>408</v>
      </c>
      <c r="D3925" s="9">
        <v>0.56000000000000005</v>
      </c>
      <c r="E3925" s="9">
        <v>0.55700000000000005</v>
      </c>
      <c r="F3925" s="9">
        <v>0.41299999999999998</v>
      </c>
      <c r="G3925" s="9">
        <v>8373.25</v>
      </c>
      <c r="H3925" s="10">
        <v>1</v>
      </c>
    </row>
    <row r="3926" spans="1:8">
      <c r="A3926" s="11" t="s">
        <v>3817</v>
      </c>
      <c r="B3926" s="12" t="s">
        <v>19</v>
      </c>
      <c r="C3926" s="12">
        <v>396</v>
      </c>
      <c r="D3926" s="12">
        <v>0.53</v>
      </c>
      <c r="E3926" s="12">
        <v>0.499</v>
      </c>
      <c r="F3926" s="12">
        <v>0.40600000000000003</v>
      </c>
      <c r="G3926" s="12">
        <v>6316.83</v>
      </c>
      <c r="H3926" s="13">
        <v>3</v>
      </c>
    </row>
    <row r="3927" spans="1:8">
      <c r="A3927" s="8" t="s">
        <v>3818</v>
      </c>
      <c r="B3927" s="9" t="s">
        <v>16</v>
      </c>
      <c r="C3927" s="9">
        <v>258</v>
      </c>
      <c r="D3927" s="9">
        <v>0.72</v>
      </c>
      <c r="E3927" s="9">
        <v>0.67200000000000004</v>
      </c>
      <c r="F3927" s="9">
        <v>0.65100000000000002</v>
      </c>
      <c r="G3927" s="9">
        <v>11429.06</v>
      </c>
      <c r="H3927" s="10">
        <v>9</v>
      </c>
    </row>
    <row r="3928" spans="1:8">
      <c r="A3928" s="11" t="s">
        <v>3819</v>
      </c>
      <c r="B3928" s="12" t="s">
        <v>87</v>
      </c>
      <c r="C3928" s="12">
        <v>315</v>
      </c>
      <c r="D3928" s="12">
        <v>0.52300000000000002</v>
      </c>
      <c r="E3928" s="12">
        <v>0.45600000000000002</v>
      </c>
      <c r="F3928" s="12">
        <v>0.42099999999999999</v>
      </c>
      <c r="G3928" s="12">
        <v>5135.8999999999996</v>
      </c>
      <c r="H3928" s="13">
        <v>37</v>
      </c>
    </row>
    <row r="3929" spans="1:8">
      <c r="A3929" s="8" t="s">
        <v>3820</v>
      </c>
      <c r="B3929" s="9" t="s">
        <v>19</v>
      </c>
      <c r="C3929" s="9">
        <v>191</v>
      </c>
      <c r="D3929" s="9">
        <v>0.57999999999999996</v>
      </c>
      <c r="E3929" s="9">
        <v>0.57499999999999996</v>
      </c>
      <c r="F3929" s="9">
        <v>0.438</v>
      </c>
      <c r="G3929" s="9">
        <v>6413.18</v>
      </c>
      <c r="H3929" s="10">
        <v>3</v>
      </c>
    </row>
    <row r="3930" spans="1:8">
      <c r="A3930" s="11" t="s">
        <v>3821</v>
      </c>
      <c r="B3930" s="12" t="s">
        <v>111</v>
      </c>
      <c r="C3930" s="12">
        <v>198</v>
      </c>
      <c r="D3930" s="12">
        <v>0.623</v>
      </c>
      <c r="E3930" s="12">
        <v>0.58199999999999996</v>
      </c>
      <c r="F3930" s="12">
        <v>0.54400000000000004</v>
      </c>
      <c r="G3930" s="12">
        <v>8267.5300000000007</v>
      </c>
      <c r="H3930" s="13">
        <v>3</v>
      </c>
    </row>
    <row r="3931" spans="1:8">
      <c r="A3931" s="8" t="s">
        <v>3822</v>
      </c>
      <c r="B3931" s="9" t="s">
        <v>16</v>
      </c>
      <c r="C3931" s="9">
        <v>95</v>
      </c>
      <c r="D3931" s="9">
        <v>0.68</v>
      </c>
      <c r="E3931" s="9">
        <v>0.67900000000000005</v>
      </c>
      <c r="F3931" s="9">
        <v>0.52100000000000002</v>
      </c>
      <c r="G3931" s="9">
        <v>27015.16</v>
      </c>
      <c r="H3931" s="10">
        <v>3</v>
      </c>
    </row>
    <row r="3932" spans="1:8">
      <c r="A3932" s="11" t="s">
        <v>3823</v>
      </c>
      <c r="B3932" s="12" t="s">
        <v>22</v>
      </c>
      <c r="C3932" s="12">
        <v>61</v>
      </c>
      <c r="D3932" s="12">
        <v>0.68</v>
      </c>
      <c r="E3932" s="12">
        <v>0.63800000000000001</v>
      </c>
      <c r="F3932" s="12">
        <v>0.58399999999999996</v>
      </c>
      <c r="G3932" s="12">
        <v>28678.58</v>
      </c>
      <c r="H3932" s="13">
        <v>4</v>
      </c>
    </row>
    <row r="3933" spans="1:8">
      <c r="A3933" s="8" t="s">
        <v>3824</v>
      </c>
      <c r="B3933" s="9" t="s">
        <v>59</v>
      </c>
      <c r="C3933" s="9">
        <v>75</v>
      </c>
      <c r="D3933" s="9">
        <v>0.72199999999999998</v>
      </c>
      <c r="E3933" s="9">
        <v>0.71</v>
      </c>
      <c r="F3933" s="9">
        <v>0.628</v>
      </c>
      <c r="G3933" s="9">
        <v>23651.73</v>
      </c>
      <c r="H3933" s="10">
        <v>6</v>
      </c>
    </row>
    <row r="3934" spans="1:8">
      <c r="A3934" s="11" t="s">
        <v>3825</v>
      </c>
      <c r="B3934" s="12" t="s">
        <v>59</v>
      </c>
      <c r="C3934" s="12">
        <v>38</v>
      </c>
      <c r="D3934" s="12">
        <v>0.79500000000000004</v>
      </c>
      <c r="E3934" s="12">
        <v>0.754</v>
      </c>
      <c r="F3934" s="12">
        <v>0.749</v>
      </c>
      <c r="G3934" s="12">
        <v>33445.1</v>
      </c>
      <c r="H3934" s="13">
        <v>2</v>
      </c>
    </row>
    <row r="3935" spans="1:8">
      <c r="A3935" s="8" t="s">
        <v>3826</v>
      </c>
      <c r="B3935" s="9" t="s">
        <v>31</v>
      </c>
      <c r="C3935" s="9">
        <v>119</v>
      </c>
      <c r="D3935" s="9">
        <v>0.65400000000000003</v>
      </c>
      <c r="E3935" s="9">
        <v>0.62</v>
      </c>
      <c r="F3935" s="9">
        <v>0.57599999999999996</v>
      </c>
      <c r="G3935" s="9">
        <v>12618.89</v>
      </c>
      <c r="H3935" s="10">
        <v>6</v>
      </c>
    </row>
    <row r="3936" spans="1:8">
      <c r="A3936" s="11" t="s">
        <v>3827</v>
      </c>
      <c r="B3936" s="12" t="s">
        <v>31</v>
      </c>
      <c r="C3936" s="12">
        <v>597</v>
      </c>
      <c r="D3936" s="12">
        <v>0.56999999999999995</v>
      </c>
      <c r="E3936" s="12">
        <v>0.51200000000000001</v>
      </c>
      <c r="F3936" s="12">
        <v>0.505</v>
      </c>
      <c r="G3936" s="12">
        <v>6512.27</v>
      </c>
      <c r="H3936" s="13">
        <v>18</v>
      </c>
    </row>
    <row r="3937" spans="1:8">
      <c r="A3937" s="8" t="s">
        <v>3828</v>
      </c>
      <c r="B3937" s="9" t="s">
        <v>24</v>
      </c>
      <c r="C3937" s="9">
        <v>120</v>
      </c>
      <c r="D3937" s="9">
        <v>0.54100000000000004</v>
      </c>
      <c r="E3937" s="9">
        <v>0.50800000000000001</v>
      </c>
      <c r="F3937" s="9">
        <v>0.41499999999999998</v>
      </c>
      <c r="G3937" s="9">
        <v>9622.3700000000008</v>
      </c>
      <c r="H3937" s="10">
        <v>1</v>
      </c>
    </row>
    <row r="3938" spans="1:8">
      <c r="A3938" s="11" t="s">
        <v>3829</v>
      </c>
      <c r="B3938" s="12" t="s">
        <v>24</v>
      </c>
      <c r="C3938" s="12">
        <v>453</v>
      </c>
      <c r="D3938" s="12">
        <v>0.61699999999999999</v>
      </c>
      <c r="E3938" s="12">
        <v>0.57499999999999996</v>
      </c>
      <c r="F3938" s="12">
        <v>0.54</v>
      </c>
      <c r="G3938" s="12">
        <v>6678.16</v>
      </c>
      <c r="H3938" s="13">
        <v>1</v>
      </c>
    </row>
    <row r="3939" spans="1:8">
      <c r="A3939" s="8" t="s">
        <v>685</v>
      </c>
      <c r="B3939" s="9" t="s">
        <v>82</v>
      </c>
      <c r="C3939" s="9">
        <v>385</v>
      </c>
      <c r="D3939" s="9">
        <v>0.56999999999999995</v>
      </c>
      <c r="E3939" s="9">
        <v>0.55200000000000005</v>
      </c>
      <c r="F3939" s="9">
        <v>0.441</v>
      </c>
      <c r="G3939" s="9">
        <v>7016.72</v>
      </c>
      <c r="H3939" s="10">
        <v>4</v>
      </c>
    </row>
    <row r="3940" spans="1:8">
      <c r="A3940" s="11" t="s">
        <v>3830</v>
      </c>
      <c r="B3940" s="12" t="s">
        <v>72</v>
      </c>
      <c r="C3940" s="12">
        <v>450</v>
      </c>
      <c r="D3940" s="12">
        <v>0.59</v>
      </c>
      <c r="E3940" s="12">
        <v>0.56200000000000006</v>
      </c>
      <c r="F3940" s="12">
        <v>0.47099999999999997</v>
      </c>
      <c r="G3940" s="12">
        <v>6313.48</v>
      </c>
      <c r="H3940" s="13">
        <v>1</v>
      </c>
    </row>
    <row r="3941" spans="1:8">
      <c r="A3941" s="8" t="s">
        <v>3831</v>
      </c>
      <c r="B3941" s="9" t="s">
        <v>72</v>
      </c>
      <c r="C3941" s="9">
        <v>89</v>
      </c>
      <c r="D3941" s="9">
        <v>0.55000000000000004</v>
      </c>
      <c r="E3941" s="9">
        <v>0.52100000000000002</v>
      </c>
      <c r="F3941" s="9">
        <v>0.41799999999999998</v>
      </c>
      <c r="G3941" s="9">
        <v>7110.13</v>
      </c>
      <c r="H3941" s="10">
        <v>3</v>
      </c>
    </row>
    <row r="3942" spans="1:8">
      <c r="A3942" s="11" t="s">
        <v>3832</v>
      </c>
      <c r="B3942" s="12" t="s">
        <v>22</v>
      </c>
      <c r="C3942" s="12">
        <v>45</v>
      </c>
      <c r="D3942" s="12">
        <v>0.68</v>
      </c>
      <c r="E3942" s="12">
        <v>0.66700000000000004</v>
      </c>
      <c r="F3942" s="12">
        <v>0.57199999999999995</v>
      </c>
      <c r="G3942" s="12">
        <v>25259.01</v>
      </c>
      <c r="H3942" s="13">
        <v>1</v>
      </c>
    </row>
    <row r="3943" spans="1:8">
      <c r="A3943" s="8" t="s">
        <v>3833</v>
      </c>
      <c r="B3943" s="9" t="s">
        <v>16</v>
      </c>
      <c r="C3943" s="9">
        <v>88</v>
      </c>
      <c r="D3943" s="9">
        <v>0.626</v>
      </c>
      <c r="E3943" s="9">
        <v>0.61599999999999999</v>
      </c>
      <c r="F3943" s="9">
        <v>0.495</v>
      </c>
      <c r="G3943" s="9">
        <v>18996.509999999998</v>
      </c>
      <c r="H3943" s="10">
        <v>4</v>
      </c>
    </row>
    <row r="3944" spans="1:8">
      <c r="A3944" s="11" t="s">
        <v>3834</v>
      </c>
      <c r="B3944" s="12" t="s">
        <v>16</v>
      </c>
      <c r="C3944" s="12">
        <v>158</v>
      </c>
      <c r="D3944" s="12">
        <v>0.69</v>
      </c>
      <c r="E3944" s="12">
        <v>0.68799999999999994</v>
      </c>
      <c r="F3944" s="12">
        <v>0.57199999999999995</v>
      </c>
      <c r="G3944" s="12">
        <v>13127.61</v>
      </c>
      <c r="H3944" s="13">
        <v>6</v>
      </c>
    </row>
    <row r="3945" spans="1:8">
      <c r="A3945" s="8" t="s">
        <v>3835</v>
      </c>
      <c r="B3945" s="9" t="s">
        <v>14</v>
      </c>
      <c r="C3945" s="9">
        <v>30</v>
      </c>
      <c r="D3945" s="9">
        <v>0.64</v>
      </c>
      <c r="E3945" s="9">
        <v>0.64700000000000002</v>
      </c>
      <c r="F3945" s="9">
        <v>0.49299999999999999</v>
      </c>
      <c r="G3945" s="9">
        <v>44081.8</v>
      </c>
      <c r="H3945" s="10">
        <v>1</v>
      </c>
    </row>
    <row r="3946" spans="1:8">
      <c r="A3946" s="11" t="s">
        <v>3836</v>
      </c>
      <c r="B3946" s="12" t="s">
        <v>14</v>
      </c>
      <c r="C3946" s="12">
        <v>105</v>
      </c>
      <c r="D3946" s="12">
        <v>0.7</v>
      </c>
      <c r="E3946" s="12">
        <v>0.71899999999999997</v>
      </c>
      <c r="F3946" s="12">
        <v>0.55700000000000005</v>
      </c>
      <c r="G3946" s="12">
        <v>14661.03</v>
      </c>
      <c r="H3946" s="13">
        <v>3</v>
      </c>
    </row>
    <row r="3947" spans="1:8">
      <c r="A3947" s="8" t="s">
        <v>3837</v>
      </c>
      <c r="B3947" s="9" t="s">
        <v>82</v>
      </c>
      <c r="C3947" s="9">
        <v>315</v>
      </c>
      <c r="D3947" s="9">
        <v>0.56200000000000006</v>
      </c>
      <c r="E3947" s="9">
        <v>0.54900000000000004</v>
      </c>
      <c r="F3947" s="9">
        <v>0.436</v>
      </c>
      <c r="G3947" s="9">
        <v>8872.69</v>
      </c>
      <c r="H3947" s="10">
        <v>3</v>
      </c>
    </row>
    <row r="3948" spans="1:8">
      <c r="A3948" s="11" t="s">
        <v>3838</v>
      </c>
      <c r="B3948" s="12" t="s">
        <v>22</v>
      </c>
      <c r="C3948" s="12">
        <v>117</v>
      </c>
      <c r="D3948" s="12">
        <v>0.72199999999999998</v>
      </c>
      <c r="E3948" s="12">
        <v>0.70799999999999996</v>
      </c>
      <c r="F3948" s="12">
        <v>0.628</v>
      </c>
      <c r="G3948" s="12">
        <v>23445.19</v>
      </c>
      <c r="H3948" s="13">
        <v>1</v>
      </c>
    </row>
    <row r="3949" spans="1:8">
      <c r="A3949" s="8" t="s">
        <v>3839</v>
      </c>
      <c r="B3949" s="9" t="s">
        <v>16</v>
      </c>
      <c r="C3949" s="9">
        <v>256</v>
      </c>
      <c r="D3949" s="9">
        <v>0.68</v>
      </c>
      <c r="E3949" s="9">
        <v>0.66900000000000004</v>
      </c>
      <c r="F3949" s="9">
        <v>0.56899999999999995</v>
      </c>
      <c r="G3949" s="9">
        <v>13104.75</v>
      </c>
      <c r="H3949" s="10">
        <v>2</v>
      </c>
    </row>
    <row r="3950" spans="1:8">
      <c r="A3950" s="11" t="s">
        <v>3840</v>
      </c>
      <c r="B3950" s="12" t="s">
        <v>53</v>
      </c>
      <c r="C3950" s="12">
        <v>91</v>
      </c>
      <c r="D3950" s="12">
        <v>0.66</v>
      </c>
      <c r="E3950" s="12">
        <v>0.67700000000000005</v>
      </c>
      <c r="F3950" s="12">
        <v>0.51100000000000001</v>
      </c>
      <c r="G3950" s="12">
        <v>31722.63</v>
      </c>
      <c r="H3950" s="13">
        <v>2</v>
      </c>
    </row>
    <row r="3951" spans="1:8">
      <c r="A3951" s="8" t="s">
        <v>3841</v>
      </c>
      <c r="B3951" s="9" t="s">
        <v>16</v>
      </c>
      <c r="C3951" s="9">
        <v>425</v>
      </c>
      <c r="D3951" s="9">
        <v>0.64800000000000002</v>
      </c>
      <c r="E3951" s="9">
        <v>0.624</v>
      </c>
      <c r="F3951" s="9">
        <v>0.55900000000000005</v>
      </c>
      <c r="G3951" s="9">
        <v>10035.59</v>
      </c>
      <c r="H3951" s="10">
        <v>5</v>
      </c>
    </row>
    <row r="3952" spans="1:8">
      <c r="A3952" s="11" t="s">
        <v>3842</v>
      </c>
      <c r="B3952" s="12" t="s">
        <v>87</v>
      </c>
      <c r="C3952" s="12">
        <v>363</v>
      </c>
      <c r="D3952" s="12">
        <v>0.58399999999999996</v>
      </c>
      <c r="E3952" s="12">
        <v>0.55600000000000005</v>
      </c>
      <c r="F3952" s="12">
        <v>0.47899999999999998</v>
      </c>
      <c r="G3952" s="12">
        <v>8228.56</v>
      </c>
      <c r="H3952" s="13">
        <v>0</v>
      </c>
    </row>
    <row r="3953" spans="1:8">
      <c r="A3953" s="8" t="s">
        <v>3843</v>
      </c>
      <c r="B3953" s="9" t="s">
        <v>24</v>
      </c>
      <c r="C3953" s="9">
        <v>319</v>
      </c>
      <c r="D3953" s="9">
        <v>0.59</v>
      </c>
      <c r="E3953" s="9">
        <v>0.55800000000000005</v>
      </c>
      <c r="F3953" s="9">
        <v>0.46500000000000002</v>
      </c>
      <c r="G3953" s="9">
        <v>6721.43</v>
      </c>
      <c r="H3953" s="10">
        <v>6</v>
      </c>
    </row>
    <row r="3954" spans="1:8">
      <c r="A3954" s="11" t="s">
        <v>3844</v>
      </c>
      <c r="B3954" s="12" t="s">
        <v>22</v>
      </c>
      <c r="C3954" s="12">
        <v>68</v>
      </c>
      <c r="D3954" s="12">
        <v>0.67</v>
      </c>
      <c r="E3954" s="12">
        <v>0.65</v>
      </c>
      <c r="F3954" s="12">
        <v>0.59299999999999997</v>
      </c>
      <c r="G3954" s="12">
        <v>30552.09</v>
      </c>
      <c r="H3954" s="13">
        <v>4</v>
      </c>
    </row>
    <row r="3955" spans="1:8">
      <c r="A3955" s="8" t="s">
        <v>3845</v>
      </c>
      <c r="B3955" s="9" t="s">
        <v>19</v>
      </c>
      <c r="C3955" s="9">
        <v>539</v>
      </c>
      <c r="D3955" s="9">
        <v>0.622</v>
      </c>
      <c r="E3955" s="9">
        <v>0.58899999999999997</v>
      </c>
      <c r="F3955" s="9">
        <v>0.51900000000000002</v>
      </c>
      <c r="G3955" s="9">
        <v>7955.27</v>
      </c>
      <c r="H3955" s="10">
        <v>1</v>
      </c>
    </row>
    <row r="3956" spans="1:8">
      <c r="A3956" s="11" t="s">
        <v>3846</v>
      </c>
      <c r="B3956" s="12" t="s">
        <v>31</v>
      </c>
      <c r="C3956" s="12">
        <v>476</v>
      </c>
      <c r="D3956" s="12">
        <v>0.62</v>
      </c>
      <c r="E3956" s="12">
        <v>0.55800000000000005</v>
      </c>
      <c r="F3956" s="12">
        <v>0.59299999999999997</v>
      </c>
      <c r="G3956" s="12">
        <v>7456.89</v>
      </c>
      <c r="H3956" s="13">
        <v>7</v>
      </c>
    </row>
    <row r="3957" spans="1:8">
      <c r="A3957" s="8" t="s">
        <v>3847</v>
      </c>
      <c r="B3957" s="9" t="s">
        <v>7</v>
      </c>
      <c r="C3957" s="9">
        <v>134</v>
      </c>
      <c r="D3957" s="9">
        <v>0.71</v>
      </c>
      <c r="E3957" s="9">
        <v>0.65500000000000003</v>
      </c>
      <c r="F3957" s="9">
        <v>0.70199999999999996</v>
      </c>
      <c r="G3957" s="9">
        <v>31673.75</v>
      </c>
      <c r="H3957" s="10">
        <v>3</v>
      </c>
    </row>
    <row r="3958" spans="1:8">
      <c r="A3958" s="11" t="s">
        <v>3848</v>
      </c>
      <c r="B3958" s="12" t="s">
        <v>31</v>
      </c>
      <c r="C3958" s="12">
        <v>318</v>
      </c>
      <c r="D3958" s="12">
        <v>0.60599999999999998</v>
      </c>
      <c r="E3958" s="12">
        <v>0.50800000000000001</v>
      </c>
      <c r="F3958" s="12">
        <v>0.57599999999999996</v>
      </c>
      <c r="G3958" s="12">
        <v>6048.03</v>
      </c>
      <c r="H3958" s="13">
        <v>1</v>
      </c>
    </row>
    <row r="3959" spans="1:8">
      <c r="A3959" s="8" t="s">
        <v>3849</v>
      </c>
      <c r="B3959" s="9" t="s">
        <v>39</v>
      </c>
      <c r="C3959" s="9">
        <v>385</v>
      </c>
      <c r="D3959" s="9">
        <v>0.59399999999999997</v>
      </c>
      <c r="E3959" s="9">
        <v>0.53700000000000003</v>
      </c>
      <c r="F3959" s="9">
        <v>0.52600000000000002</v>
      </c>
      <c r="G3959" s="9">
        <v>7533.21</v>
      </c>
      <c r="H3959" s="10">
        <v>0</v>
      </c>
    </row>
    <row r="3960" spans="1:8">
      <c r="A3960" s="11" t="s">
        <v>3850</v>
      </c>
      <c r="B3960" s="12" t="s">
        <v>29</v>
      </c>
      <c r="C3960" s="12">
        <v>106</v>
      </c>
      <c r="D3960" s="12">
        <v>0.68400000000000005</v>
      </c>
      <c r="E3960" s="12">
        <v>0.70399999999999996</v>
      </c>
      <c r="F3960" s="12">
        <v>0.55000000000000004</v>
      </c>
      <c r="G3960" s="12">
        <v>40459.57</v>
      </c>
      <c r="H3960" s="13">
        <v>2</v>
      </c>
    </row>
    <row r="3961" spans="1:8">
      <c r="A3961" s="8" t="s">
        <v>3851</v>
      </c>
      <c r="B3961" s="9" t="s">
        <v>19</v>
      </c>
      <c r="C3961" s="9">
        <v>201</v>
      </c>
      <c r="D3961" s="9">
        <v>0.55000000000000004</v>
      </c>
      <c r="E3961" s="9">
        <v>0.57099999999999995</v>
      </c>
      <c r="F3961" s="9">
        <v>0.39300000000000002</v>
      </c>
      <c r="G3961" s="9">
        <v>6823.74</v>
      </c>
      <c r="H3961" s="10">
        <v>14</v>
      </c>
    </row>
    <row r="3962" spans="1:8">
      <c r="A3962" s="11" t="s">
        <v>3852</v>
      </c>
      <c r="B3962" s="12" t="s">
        <v>19</v>
      </c>
      <c r="C3962" s="12">
        <v>530</v>
      </c>
      <c r="D3962" s="12">
        <v>0.59299999999999997</v>
      </c>
      <c r="E3962" s="12">
        <v>0.55600000000000005</v>
      </c>
      <c r="F3962" s="12">
        <v>0.48099999999999998</v>
      </c>
      <c r="G3962" s="12">
        <v>7274.23</v>
      </c>
      <c r="H3962" s="13">
        <v>2</v>
      </c>
    </row>
    <row r="3963" spans="1:8">
      <c r="A3963" s="8" t="s">
        <v>3853</v>
      </c>
      <c r="B3963" s="9" t="s">
        <v>39</v>
      </c>
      <c r="C3963" s="9">
        <v>513</v>
      </c>
      <c r="D3963" s="9">
        <v>0.57999999999999996</v>
      </c>
      <c r="E3963" s="9">
        <v>0.56100000000000005</v>
      </c>
      <c r="F3963" s="9">
        <v>0.46400000000000002</v>
      </c>
      <c r="G3963" s="9">
        <v>7232.53</v>
      </c>
      <c r="H3963" s="10">
        <v>2</v>
      </c>
    </row>
    <row r="3964" spans="1:8">
      <c r="A3964" s="11" t="s">
        <v>3854</v>
      </c>
      <c r="B3964" s="12" t="s">
        <v>87</v>
      </c>
      <c r="C3964" s="12">
        <v>644</v>
      </c>
      <c r="D3964" s="12">
        <v>0.51700000000000002</v>
      </c>
      <c r="E3964" s="12">
        <v>0.48599999999999999</v>
      </c>
      <c r="F3964" s="12">
        <v>0.40100000000000002</v>
      </c>
      <c r="G3964" s="12">
        <v>5197.8900000000003</v>
      </c>
      <c r="H3964" s="13">
        <v>0</v>
      </c>
    </row>
    <row r="3965" spans="1:8">
      <c r="A3965" s="8" t="s">
        <v>3855</v>
      </c>
      <c r="B3965" s="9" t="s">
        <v>16</v>
      </c>
      <c r="C3965" s="9">
        <v>251</v>
      </c>
      <c r="D3965" s="9">
        <v>0.61</v>
      </c>
      <c r="E3965" s="9">
        <v>0.59499999999999997</v>
      </c>
      <c r="F3965" s="9">
        <v>0.45100000000000001</v>
      </c>
      <c r="G3965" s="9">
        <v>9403.56</v>
      </c>
      <c r="H3965" s="10">
        <v>12</v>
      </c>
    </row>
    <row r="3966" spans="1:8">
      <c r="A3966" s="11" t="s">
        <v>3856</v>
      </c>
      <c r="B3966" s="12" t="s">
        <v>19</v>
      </c>
      <c r="C3966" s="12">
        <v>429</v>
      </c>
      <c r="D3966" s="12">
        <v>0.55100000000000005</v>
      </c>
      <c r="E3966" s="12">
        <v>0.55500000000000005</v>
      </c>
      <c r="F3966" s="12">
        <v>0.41599999999999998</v>
      </c>
      <c r="G3966" s="12">
        <v>5839.53</v>
      </c>
      <c r="H3966" s="13">
        <v>16</v>
      </c>
    </row>
    <row r="3967" spans="1:8">
      <c r="A3967" s="8" t="s">
        <v>1570</v>
      </c>
      <c r="B3967" s="9" t="s">
        <v>72</v>
      </c>
      <c r="C3967" s="9">
        <v>277</v>
      </c>
      <c r="D3967" s="9">
        <v>0.59</v>
      </c>
      <c r="E3967" s="9">
        <v>0.55800000000000005</v>
      </c>
      <c r="F3967" s="9">
        <v>0.49399999999999999</v>
      </c>
      <c r="G3967" s="9">
        <v>7750.78</v>
      </c>
      <c r="H3967" s="10">
        <v>2</v>
      </c>
    </row>
    <row r="3968" spans="1:8">
      <c r="A3968" s="11" t="s">
        <v>3857</v>
      </c>
      <c r="B3968" s="12" t="s">
        <v>94</v>
      </c>
      <c r="C3968" s="12">
        <v>400</v>
      </c>
      <c r="D3968" s="12">
        <v>0.54100000000000004</v>
      </c>
      <c r="E3968" s="12">
        <v>0.54200000000000004</v>
      </c>
      <c r="F3968" s="12">
        <v>0.379</v>
      </c>
      <c r="G3968" s="12">
        <v>11723.43</v>
      </c>
      <c r="H3968" s="13">
        <v>1</v>
      </c>
    </row>
    <row r="3969" spans="1:8">
      <c r="A3969" s="8" t="s">
        <v>3858</v>
      </c>
      <c r="B3969" s="9" t="s">
        <v>24</v>
      </c>
      <c r="C3969" s="9">
        <v>181</v>
      </c>
      <c r="D3969" s="9">
        <v>0.58599999999999997</v>
      </c>
      <c r="E3969" s="9">
        <v>0.58099999999999996</v>
      </c>
      <c r="F3969" s="9">
        <v>0.46100000000000002</v>
      </c>
      <c r="G3969" s="9">
        <v>10022.68</v>
      </c>
      <c r="H3969" s="10">
        <v>2</v>
      </c>
    </row>
    <row r="3970" spans="1:8">
      <c r="A3970" s="11" t="s">
        <v>3859</v>
      </c>
      <c r="B3970" s="12" t="s">
        <v>14</v>
      </c>
      <c r="C3970" s="12">
        <v>75</v>
      </c>
      <c r="D3970" s="12">
        <v>0.66</v>
      </c>
      <c r="E3970" s="12">
        <v>0.63600000000000001</v>
      </c>
      <c r="F3970" s="12">
        <v>0.54700000000000004</v>
      </c>
      <c r="G3970" s="12">
        <v>23004.87</v>
      </c>
      <c r="H3970" s="13">
        <v>0</v>
      </c>
    </row>
    <row r="3971" spans="1:8">
      <c r="A3971" s="8" t="s">
        <v>3860</v>
      </c>
      <c r="B3971" s="9" t="s">
        <v>31</v>
      </c>
      <c r="C3971" s="9">
        <v>329</v>
      </c>
      <c r="D3971" s="9">
        <v>0.60699999999999998</v>
      </c>
      <c r="E3971" s="9">
        <v>0.56499999999999995</v>
      </c>
      <c r="F3971" s="9">
        <v>0.54100000000000004</v>
      </c>
      <c r="G3971" s="9">
        <v>6556.82</v>
      </c>
      <c r="H3971" s="10">
        <v>2</v>
      </c>
    </row>
    <row r="3972" spans="1:8">
      <c r="A3972" s="11" t="s">
        <v>3861</v>
      </c>
      <c r="B3972" s="12" t="s">
        <v>72</v>
      </c>
      <c r="C3972" s="12">
        <v>411</v>
      </c>
      <c r="D3972" s="12">
        <v>0.60599999999999998</v>
      </c>
      <c r="E3972" s="12">
        <v>0.56499999999999995</v>
      </c>
      <c r="F3972" s="12">
        <v>0.51600000000000001</v>
      </c>
      <c r="G3972" s="12">
        <v>7313.02</v>
      </c>
      <c r="H3972" s="13">
        <v>15</v>
      </c>
    </row>
    <row r="3973" spans="1:8">
      <c r="A3973" s="8" t="s">
        <v>3862</v>
      </c>
      <c r="B3973" s="9" t="s">
        <v>22</v>
      </c>
      <c r="C3973" s="9">
        <v>137</v>
      </c>
      <c r="D3973" s="9">
        <v>0.72099999999999997</v>
      </c>
      <c r="E3973" s="9">
        <v>0.67300000000000004</v>
      </c>
      <c r="F3973" s="9">
        <v>0.65700000000000003</v>
      </c>
      <c r="G3973" s="9">
        <v>21395.49</v>
      </c>
      <c r="H3973" s="10">
        <v>4</v>
      </c>
    </row>
    <row r="3974" spans="1:8">
      <c r="A3974" s="11" t="s">
        <v>629</v>
      </c>
      <c r="B3974" s="12" t="s">
        <v>53</v>
      </c>
      <c r="C3974" s="12">
        <v>206</v>
      </c>
      <c r="D3974" s="12">
        <v>0.71</v>
      </c>
      <c r="E3974" s="12">
        <v>0.70199999999999996</v>
      </c>
      <c r="F3974" s="12">
        <v>0.58499999999999996</v>
      </c>
      <c r="G3974" s="12">
        <v>19257.75</v>
      </c>
      <c r="H3974" s="13">
        <v>3</v>
      </c>
    </row>
    <row r="3975" spans="1:8">
      <c r="A3975" s="8" t="s">
        <v>3863</v>
      </c>
      <c r="B3975" s="9" t="s">
        <v>31</v>
      </c>
      <c r="C3975" s="9">
        <v>254</v>
      </c>
      <c r="D3975" s="9">
        <v>0.622</v>
      </c>
      <c r="E3975" s="9">
        <v>0.53</v>
      </c>
      <c r="F3975" s="9">
        <v>0.58699999999999997</v>
      </c>
      <c r="G3975" s="9">
        <v>8284.1</v>
      </c>
      <c r="H3975" s="10">
        <v>9</v>
      </c>
    </row>
    <row r="3976" spans="1:8">
      <c r="A3976" s="11" t="s">
        <v>3864</v>
      </c>
      <c r="B3976" s="12" t="s">
        <v>24</v>
      </c>
      <c r="C3976" s="12">
        <v>418</v>
      </c>
      <c r="D3976" s="12">
        <v>0.59</v>
      </c>
      <c r="E3976" s="12">
        <v>0.56000000000000005</v>
      </c>
      <c r="F3976" s="12">
        <v>0.50800000000000001</v>
      </c>
      <c r="G3976" s="12">
        <v>6784.77</v>
      </c>
      <c r="H3976" s="13">
        <v>9</v>
      </c>
    </row>
    <row r="3977" spans="1:8">
      <c r="A3977" s="8" t="s">
        <v>3865</v>
      </c>
      <c r="B3977" s="9" t="s">
        <v>16</v>
      </c>
      <c r="C3977" s="9">
        <v>231</v>
      </c>
      <c r="D3977" s="9">
        <v>0.67500000000000004</v>
      </c>
      <c r="E3977" s="9">
        <v>0.629</v>
      </c>
      <c r="F3977" s="9">
        <v>0.58699999999999997</v>
      </c>
      <c r="G3977" s="9">
        <v>13896</v>
      </c>
      <c r="H3977" s="10">
        <v>5</v>
      </c>
    </row>
    <row r="3978" spans="1:8">
      <c r="A3978" s="11" t="s">
        <v>3866</v>
      </c>
      <c r="B3978" s="12" t="s">
        <v>19</v>
      </c>
      <c r="C3978" s="12">
        <v>750</v>
      </c>
      <c r="D3978" s="12">
        <v>0.57999999999999996</v>
      </c>
      <c r="E3978" s="12">
        <v>0.55800000000000005</v>
      </c>
      <c r="F3978" s="12">
        <v>0.47399999999999998</v>
      </c>
      <c r="G3978" s="12">
        <v>6611.81</v>
      </c>
      <c r="H3978" s="13">
        <v>2</v>
      </c>
    </row>
    <row r="3979" spans="1:8">
      <c r="A3979" s="8" t="s">
        <v>3867</v>
      </c>
      <c r="B3979" s="9" t="s">
        <v>72</v>
      </c>
      <c r="C3979" s="9">
        <v>179</v>
      </c>
      <c r="D3979" s="9">
        <v>0.69</v>
      </c>
      <c r="E3979" s="9">
        <v>0.63400000000000001</v>
      </c>
      <c r="F3979" s="9">
        <v>0.64700000000000002</v>
      </c>
      <c r="G3979" s="9">
        <v>20198.95</v>
      </c>
      <c r="H3979" s="10">
        <v>5</v>
      </c>
    </row>
    <row r="3980" spans="1:8">
      <c r="A3980" s="11" t="s">
        <v>3868</v>
      </c>
      <c r="B3980" s="12" t="s">
        <v>31</v>
      </c>
      <c r="C3980" s="12">
        <v>348</v>
      </c>
      <c r="D3980" s="12">
        <v>0.61799999999999999</v>
      </c>
      <c r="E3980" s="12">
        <v>0.53600000000000003</v>
      </c>
      <c r="F3980" s="12">
        <v>0.59299999999999997</v>
      </c>
      <c r="G3980" s="12">
        <v>6345.27</v>
      </c>
      <c r="H3980" s="13">
        <v>2</v>
      </c>
    </row>
    <row r="3981" spans="1:8">
      <c r="A3981" s="8" t="s">
        <v>3869</v>
      </c>
      <c r="B3981" s="9" t="s">
        <v>14</v>
      </c>
      <c r="C3981" s="9">
        <v>42</v>
      </c>
      <c r="D3981" s="9">
        <v>0.69299999999999995</v>
      </c>
      <c r="E3981" s="9">
        <v>0.70099999999999996</v>
      </c>
      <c r="F3981" s="9">
        <v>0.58099999999999996</v>
      </c>
      <c r="G3981" s="9">
        <v>32238.2</v>
      </c>
      <c r="H3981" s="10">
        <v>5</v>
      </c>
    </row>
    <row r="3982" spans="1:8">
      <c r="A3982" s="11" t="s">
        <v>3870</v>
      </c>
      <c r="B3982" s="12" t="s">
        <v>22</v>
      </c>
      <c r="C3982" s="12">
        <v>75</v>
      </c>
      <c r="D3982" s="12">
        <v>0.69299999999999995</v>
      </c>
      <c r="E3982" s="12">
        <v>0.68400000000000005</v>
      </c>
      <c r="F3982" s="12">
        <v>0.56999999999999995</v>
      </c>
      <c r="G3982" s="12">
        <v>28493.46</v>
      </c>
      <c r="H3982" s="13">
        <v>1</v>
      </c>
    </row>
    <row r="3983" spans="1:8">
      <c r="A3983" s="8" t="s">
        <v>3871</v>
      </c>
      <c r="B3983" s="9" t="s">
        <v>33</v>
      </c>
      <c r="C3983" s="9">
        <v>97</v>
      </c>
      <c r="D3983" s="9">
        <v>0.68700000000000006</v>
      </c>
      <c r="E3983" s="9">
        <v>0.67400000000000004</v>
      </c>
      <c r="F3983" s="9">
        <v>0.58199999999999996</v>
      </c>
      <c r="G3983" s="9">
        <v>30767.47</v>
      </c>
      <c r="H3983" s="10">
        <v>2</v>
      </c>
    </row>
    <row r="3984" spans="1:8">
      <c r="A3984" s="11" t="s">
        <v>3872</v>
      </c>
      <c r="B3984" s="12" t="s">
        <v>118</v>
      </c>
      <c r="C3984" s="12">
        <v>311</v>
      </c>
      <c r="D3984" s="12">
        <v>0.61499999999999999</v>
      </c>
      <c r="E3984" s="12">
        <v>0.56799999999999995</v>
      </c>
      <c r="F3984" s="12">
        <v>0.52400000000000002</v>
      </c>
      <c r="G3984" s="12">
        <v>8899.7800000000007</v>
      </c>
      <c r="H3984" s="13">
        <v>2</v>
      </c>
    </row>
    <row r="3985" spans="1:8">
      <c r="A3985" s="8" t="s">
        <v>3873</v>
      </c>
      <c r="B3985" s="9" t="s">
        <v>87</v>
      </c>
      <c r="C3985" s="9">
        <v>526</v>
      </c>
      <c r="D3985" s="9">
        <v>0.55000000000000004</v>
      </c>
      <c r="E3985" s="9">
        <v>0.497</v>
      </c>
      <c r="F3985" s="9">
        <v>0.46500000000000002</v>
      </c>
      <c r="G3985" s="9">
        <v>5765.8</v>
      </c>
      <c r="H3985" s="10">
        <v>1</v>
      </c>
    </row>
    <row r="3986" spans="1:8">
      <c r="A3986" s="11" t="s">
        <v>1497</v>
      </c>
      <c r="B3986" s="12" t="s">
        <v>16</v>
      </c>
      <c r="C3986" s="12">
        <v>116</v>
      </c>
      <c r="D3986" s="12">
        <v>0.624</v>
      </c>
      <c r="E3986" s="12">
        <v>0.61399999999999999</v>
      </c>
      <c r="F3986" s="12">
        <v>0.47299999999999998</v>
      </c>
      <c r="G3986" s="12">
        <v>16915.11</v>
      </c>
      <c r="H3986" s="13">
        <v>5</v>
      </c>
    </row>
    <row r="3987" spans="1:8">
      <c r="A3987" s="8" t="s">
        <v>3874</v>
      </c>
      <c r="B3987" s="9" t="s">
        <v>22</v>
      </c>
      <c r="C3987" s="9">
        <v>173</v>
      </c>
      <c r="D3987" s="9">
        <v>0.71</v>
      </c>
      <c r="E3987" s="9">
        <v>0.70299999999999996</v>
      </c>
      <c r="F3987" s="9">
        <v>0.59499999999999997</v>
      </c>
      <c r="G3987" s="9">
        <v>18910.61</v>
      </c>
      <c r="H3987" s="10">
        <v>6</v>
      </c>
    </row>
    <row r="3988" spans="1:8">
      <c r="A3988" s="11" t="s">
        <v>3875</v>
      </c>
      <c r="B3988" s="12" t="s">
        <v>16</v>
      </c>
      <c r="C3988" s="12">
        <v>168</v>
      </c>
      <c r="D3988" s="12">
        <v>0.67400000000000004</v>
      </c>
      <c r="E3988" s="12">
        <v>0.65400000000000003</v>
      </c>
      <c r="F3988" s="12">
        <v>0.57599999999999996</v>
      </c>
      <c r="G3988" s="12">
        <v>10561.06</v>
      </c>
      <c r="H3988" s="13">
        <v>4</v>
      </c>
    </row>
    <row r="3989" spans="1:8">
      <c r="A3989" s="8" t="s">
        <v>3876</v>
      </c>
      <c r="B3989" s="9" t="s">
        <v>24</v>
      </c>
      <c r="C3989" s="9">
        <v>296</v>
      </c>
      <c r="D3989" s="9">
        <v>0.58399999999999996</v>
      </c>
      <c r="E3989" s="9">
        <v>0.55300000000000005</v>
      </c>
      <c r="F3989" s="9">
        <v>0.47499999999999998</v>
      </c>
      <c r="G3989" s="9">
        <v>6000.32</v>
      </c>
      <c r="H3989" s="10">
        <v>12</v>
      </c>
    </row>
    <row r="3990" spans="1:8">
      <c r="A3990" s="11" t="s">
        <v>3877</v>
      </c>
      <c r="B3990" s="12" t="s">
        <v>87</v>
      </c>
      <c r="C3990" s="12">
        <v>393</v>
      </c>
      <c r="D3990" s="12">
        <v>0.56299999999999994</v>
      </c>
      <c r="E3990" s="12">
        <v>0.45200000000000001</v>
      </c>
      <c r="F3990" s="12">
        <v>0.53200000000000003</v>
      </c>
      <c r="G3990" s="12">
        <v>7331.1</v>
      </c>
      <c r="H3990" s="13">
        <v>1</v>
      </c>
    </row>
    <row r="3991" spans="1:8">
      <c r="A3991" s="8" t="s">
        <v>3878</v>
      </c>
      <c r="B3991" s="9" t="s">
        <v>72</v>
      </c>
      <c r="C3991" s="9">
        <v>238</v>
      </c>
      <c r="D3991" s="9">
        <v>0.623</v>
      </c>
      <c r="E3991" s="9">
        <v>0.55900000000000005</v>
      </c>
      <c r="F3991" s="9">
        <v>0.58599999999999997</v>
      </c>
      <c r="G3991" s="9">
        <v>15739.7</v>
      </c>
      <c r="H3991" s="10">
        <v>2</v>
      </c>
    </row>
    <row r="3992" spans="1:8">
      <c r="A3992" s="11" t="s">
        <v>3879</v>
      </c>
      <c r="B3992" s="12" t="s">
        <v>14</v>
      </c>
      <c r="C3992" s="12">
        <v>52</v>
      </c>
      <c r="D3992" s="12">
        <v>0.76300000000000001</v>
      </c>
      <c r="E3992" s="12">
        <v>0.76</v>
      </c>
      <c r="F3992" s="12">
        <v>0.69399999999999995</v>
      </c>
      <c r="G3992" s="12">
        <v>30700.76</v>
      </c>
      <c r="H3992" s="13">
        <v>0</v>
      </c>
    </row>
    <row r="3993" spans="1:8">
      <c r="A3993" s="8" t="s">
        <v>3880</v>
      </c>
      <c r="B3993" s="9" t="s">
        <v>111</v>
      </c>
      <c r="C3993" s="9">
        <v>174</v>
      </c>
      <c r="D3993" s="9">
        <v>0.58299999999999996</v>
      </c>
      <c r="E3993" s="9">
        <v>0.55100000000000005</v>
      </c>
      <c r="F3993" s="9">
        <v>0.442</v>
      </c>
      <c r="G3993" s="9">
        <v>12563.51</v>
      </c>
      <c r="H3993" s="10">
        <v>3</v>
      </c>
    </row>
    <row r="3994" spans="1:8">
      <c r="A3994" s="11" t="s">
        <v>3881</v>
      </c>
      <c r="B3994" s="12" t="s">
        <v>59</v>
      </c>
      <c r="C3994" s="12">
        <v>29</v>
      </c>
      <c r="D3994" s="12">
        <v>0.71499999999999997</v>
      </c>
      <c r="E3994" s="12">
        <v>0.71299999999999997</v>
      </c>
      <c r="F3994" s="12">
        <v>0.61</v>
      </c>
      <c r="G3994" s="12">
        <v>40416.71</v>
      </c>
      <c r="H3994" s="13">
        <v>1</v>
      </c>
    </row>
    <row r="3995" spans="1:8">
      <c r="A3995" s="8" t="s">
        <v>3882</v>
      </c>
      <c r="B3995" s="9" t="s">
        <v>14</v>
      </c>
      <c r="C3995" s="9">
        <v>23</v>
      </c>
      <c r="D3995" s="9">
        <v>0.71</v>
      </c>
      <c r="E3995" s="9">
        <v>0.73</v>
      </c>
      <c r="F3995" s="9">
        <v>0.57099999999999995</v>
      </c>
      <c r="G3995" s="9">
        <v>39762.11</v>
      </c>
      <c r="H3995" s="10">
        <v>2</v>
      </c>
    </row>
    <row r="3996" spans="1:8">
      <c r="A3996" s="11" t="s">
        <v>3883</v>
      </c>
      <c r="B3996" s="12" t="s">
        <v>148</v>
      </c>
      <c r="C3996" s="12">
        <v>134</v>
      </c>
      <c r="D3996" s="12">
        <v>0.61699999999999999</v>
      </c>
      <c r="E3996" s="12">
        <v>0.60399999999999998</v>
      </c>
      <c r="F3996" s="12">
        <v>0.48499999999999999</v>
      </c>
      <c r="G3996" s="12">
        <v>15750.2</v>
      </c>
      <c r="H3996" s="13">
        <v>1</v>
      </c>
    </row>
    <row r="3997" spans="1:8">
      <c r="A3997" s="8" t="s">
        <v>3884</v>
      </c>
      <c r="B3997" s="9" t="s">
        <v>16</v>
      </c>
      <c r="C3997" s="9">
        <v>248</v>
      </c>
      <c r="D3997" s="9">
        <v>0.629</v>
      </c>
      <c r="E3997" s="9">
        <v>0.61399999999999999</v>
      </c>
      <c r="F3997" s="9">
        <v>0.51100000000000001</v>
      </c>
      <c r="G3997" s="9">
        <v>13646.69</v>
      </c>
      <c r="H3997" s="10">
        <v>3</v>
      </c>
    </row>
    <row r="3998" spans="1:8">
      <c r="A3998" s="11" t="s">
        <v>3885</v>
      </c>
      <c r="B3998" s="12" t="s">
        <v>24</v>
      </c>
      <c r="C3998" s="12">
        <v>220</v>
      </c>
      <c r="D3998" s="12">
        <v>0.56100000000000005</v>
      </c>
      <c r="E3998" s="12">
        <v>0.54400000000000004</v>
      </c>
      <c r="F3998" s="12">
        <v>0.42199999999999999</v>
      </c>
      <c r="G3998" s="12">
        <v>7450.62</v>
      </c>
      <c r="H3998" s="13">
        <v>1</v>
      </c>
    </row>
    <row r="3999" spans="1:8">
      <c r="A3999" s="8" t="s">
        <v>3886</v>
      </c>
      <c r="B3999" s="9" t="s">
        <v>14</v>
      </c>
      <c r="C3999" s="9">
        <v>89</v>
      </c>
      <c r="D3999" s="9">
        <v>0.71</v>
      </c>
      <c r="E3999" s="9">
        <v>0.751</v>
      </c>
      <c r="F3999" s="9">
        <v>0.54300000000000004</v>
      </c>
      <c r="G3999" s="9">
        <v>29689.79</v>
      </c>
      <c r="H3999" s="10">
        <v>1</v>
      </c>
    </row>
    <row r="4000" spans="1:8">
      <c r="A4000" s="11" t="s">
        <v>3887</v>
      </c>
      <c r="B4000" s="12" t="s">
        <v>14</v>
      </c>
      <c r="C4000" s="12">
        <v>85</v>
      </c>
      <c r="D4000" s="12">
        <v>0.70799999999999996</v>
      </c>
      <c r="E4000" s="12">
        <v>0.70399999999999996</v>
      </c>
      <c r="F4000" s="12">
        <v>0.61599999999999999</v>
      </c>
      <c r="G4000" s="12">
        <v>25741.85</v>
      </c>
      <c r="H4000" s="13">
        <v>4</v>
      </c>
    </row>
    <row r="4001" spans="1:8">
      <c r="A4001" s="8" t="s">
        <v>3888</v>
      </c>
      <c r="B4001" s="9" t="s">
        <v>33</v>
      </c>
      <c r="C4001" s="9">
        <v>414</v>
      </c>
      <c r="D4001" s="9">
        <v>0.64500000000000002</v>
      </c>
      <c r="E4001" s="9">
        <v>0.59499999999999997</v>
      </c>
      <c r="F4001" s="9">
        <v>0.54600000000000004</v>
      </c>
      <c r="G4001" s="9">
        <v>13216.64</v>
      </c>
      <c r="H4001" s="10">
        <v>1</v>
      </c>
    </row>
    <row r="4002" spans="1:8">
      <c r="A4002" s="11" t="s">
        <v>3889</v>
      </c>
      <c r="B4002" s="12" t="s">
        <v>148</v>
      </c>
      <c r="C4002" s="12">
        <v>69</v>
      </c>
      <c r="D4002" s="12">
        <v>0.64300000000000002</v>
      </c>
      <c r="E4002" s="12">
        <v>0.63700000000000001</v>
      </c>
      <c r="F4002" s="12">
        <v>0.51300000000000001</v>
      </c>
      <c r="G4002" s="12">
        <v>23890.32</v>
      </c>
      <c r="H4002" s="13">
        <v>0</v>
      </c>
    </row>
    <row r="4003" spans="1:8">
      <c r="A4003" s="8" t="s">
        <v>3890</v>
      </c>
      <c r="B4003" s="9" t="s">
        <v>33</v>
      </c>
      <c r="C4003" s="9">
        <v>232</v>
      </c>
      <c r="D4003" s="9">
        <v>0.69299999999999995</v>
      </c>
      <c r="E4003" s="9">
        <v>0.67400000000000004</v>
      </c>
      <c r="F4003" s="9">
        <v>0.58699999999999997</v>
      </c>
      <c r="G4003" s="9">
        <v>18824.72</v>
      </c>
      <c r="H4003" s="10">
        <v>2</v>
      </c>
    </row>
    <row r="4004" spans="1:8">
      <c r="A4004" s="11" t="s">
        <v>3891</v>
      </c>
      <c r="B4004" s="12" t="s">
        <v>22</v>
      </c>
      <c r="C4004" s="12">
        <v>115</v>
      </c>
      <c r="D4004" s="12">
        <v>0.72099999999999997</v>
      </c>
      <c r="E4004" s="12">
        <v>0.70499999999999996</v>
      </c>
      <c r="F4004" s="12">
        <v>0.64400000000000002</v>
      </c>
      <c r="G4004" s="12">
        <v>30376.639999999999</v>
      </c>
      <c r="H4004" s="13">
        <v>3</v>
      </c>
    </row>
    <row r="4005" spans="1:8">
      <c r="A4005" s="8" t="s">
        <v>3892</v>
      </c>
      <c r="B4005" s="9" t="s">
        <v>118</v>
      </c>
      <c r="C4005" s="9">
        <v>219</v>
      </c>
      <c r="D4005" s="9">
        <v>0.54400000000000004</v>
      </c>
      <c r="E4005" s="9">
        <v>0.53</v>
      </c>
      <c r="F4005" s="9">
        <v>0.38500000000000001</v>
      </c>
      <c r="G4005" s="9">
        <v>14638.15</v>
      </c>
      <c r="H4005" s="10">
        <v>1</v>
      </c>
    </row>
    <row r="4006" spans="1:8">
      <c r="A4006" s="11" t="s">
        <v>3893</v>
      </c>
      <c r="B4006" s="12" t="s">
        <v>16</v>
      </c>
      <c r="C4006" s="12">
        <v>214</v>
      </c>
      <c r="D4006" s="12">
        <v>0.68</v>
      </c>
      <c r="E4006" s="12">
        <v>0.66400000000000003</v>
      </c>
      <c r="F4006" s="12">
        <v>0.56299999999999994</v>
      </c>
      <c r="G4006" s="12">
        <v>13228.84</v>
      </c>
      <c r="H4006" s="13">
        <v>6</v>
      </c>
    </row>
    <row r="4007" spans="1:8">
      <c r="A4007" s="8" t="s">
        <v>3894</v>
      </c>
      <c r="B4007" s="9" t="s">
        <v>16</v>
      </c>
      <c r="C4007" s="9">
        <v>418</v>
      </c>
      <c r="D4007" s="9">
        <v>0.60799999999999998</v>
      </c>
      <c r="E4007" s="9">
        <v>0.60299999999999998</v>
      </c>
      <c r="F4007" s="9">
        <v>0.51500000000000001</v>
      </c>
      <c r="G4007" s="9">
        <v>13701.13</v>
      </c>
      <c r="H4007" s="10">
        <v>1</v>
      </c>
    </row>
    <row r="4008" spans="1:8">
      <c r="A4008" s="11" t="s">
        <v>3895</v>
      </c>
      <c r="B4008" s="12" t="s">
        <v>111</v>
      </c>
      <c r="C4008" s="12">
        <v>297</v>
      </c>
      <c r="D4008" s="12">
        <v>0.69</v>
      </c>
      <c r="E4008" s="12">
        <v>0.63500000000000001</v>
      </c>
      <c r="F4008" s="12">
        <v>0.61899999999999999</v>
      </c>
      <c r="G4008" s="12">
        <v>16361.1</v>
      </c>
      <c r="H4008" s="13">
        <v>2</v>
      </c>
    </row>
    <row r="4009" spans="1:8">
      <c r="A4009" s="8" t="s">
        <v>3896</v>
      </c>
      <c r="B4009" s="9" t="s">
        <v>16</v>
      </c>
      <c r="C4009" s="9">
        <v>307</v>
      </c>
      <c r="D4009" s="9">
        <v>0.61199999999999999</v>
      </c>
      <c r="E4009" s="9">
        <v>0.621</v>
      </c>
      <c r="F4009" s="9">
        <v>0.47699999999999998</v>
      </c>
      <c r="G4009" s="9">
        <v>11006.75</v>
      </c>
      <c r="H4009" s="10">
        <v>2</v>
      </c>
    </row>
    <row r="4010" spans="1:8">
      <c r="A4010" s="11" t="s">
        <v>3897</v>
      </c>
      <c r="B4010" s="12" t="s">
        <v>24</v>
      </c>
      <c r="C4010" s="12">
        <v>252</v>
      </c>
      <c r="D4010" s="12">
        <v>0.58099999999999996</v>
      </c>
      <c r="E4010" s="12">
        <v>0.59099999999999997</v>
      </c>
      <c r="F4010" s="12">
        <v>0.439</v>
      </c>
      <c r="G4010" s="12">
        <v>6371.64</v>
      </c>
      <c r="H4010" s="13">
        <v>2</v>
      </c>
    </row>
    <row r="4011" spans="1:8">
      <c r="A4011" s="8" t="s">
        <v>3898</v>
      </c>
      <c r="B4011" s="9" t="s">
        <v>24</v>
      </c>
      <c r="C4011" s="9">
        <v>465</v>
      </c>
      <c r="D4011" s="9">
        <v>0.58299999999999996</v>
      </c>
      <c r="E4011" s="9">
        <v>0.57999999999999996</v>
      </c>
      <c r="F4011" s="9">
        <v>0.47</v>
      </c>
      <c r="G4011" s="9">
        <v>8281.8700000000008</v>
      </c>
      <c r="H4011" s="10">
        <v>1</v>
      </c>
    </row>
    <row r="4012" spans="1:8">
      <c r="A4012" s="11" t="s">
        <v>3899</v>
      </c>
      <c r="B4012" s="12" t="s">
        <v>148</v>
      </c>
      <c r="C4012" s="12">
        <v>103</v>
      </c>
      <c r="D4012" s="12">
        <v>0.66500000000000004</v>
      </c>
      <c r="E4012" s="12">
        <v>0.66200000000000003</v>
      </c>
      <c r="F4012" s="12">
        <v>0.54500000000000004</v>
      </c>
      <c r="G4012" s="12">
        <v>36938.42</v>
      </c>
      <c r="H4012" s="13">
        <v>1</v>
      </c>
    </row>
    <row r="4013" spans="1:8">
      <c r="A4013" s="8" t="s">
        <v>3900</v>
      </c>
      <c r="B4013" s="9" t="s">
        <v>7</v>
      </c>
      <c r="C4013" s="9">
        <v>78</v>
      </c>
      <c r="D4013" s="9">
        <v>0.73</v>
      </c>
      <c r="E4013" s="9">
        <v>0.71299999999999997</v>
      </c>
      <c r="F4013" s="9">
        <v>0.63700000000000001</v>
      </c>
      <c r="G4013" s="9">
        <v>34129.589999999997</v>
      </c>
      <c r="H4013" s="10">
        <v>0</v>
      </c>
    </row>
    <row r="4014" spans="1:8">
      <c r="A4014" s="11" t="s">
        <v>3901</v>
      </c>
      <c r="B4014" s="12" t="s">
        <v>24</v>
      </c>
      <c r="C4014" s="12">
        <v>346</v>
      </c>
      <c r="D4014" s="12">
        <v>0.59899999999999998</v>
      </c>
      <c r="E4014" s="12">
        <v>0.503</v>
      </c>
      <c r="F4014" s="12">
        <v>0.56799999999999995</v>
      </c>
      <c r="G4014" s="12">
        <v>6411.49</v>
      </c>
      <c r="H4014" s="13">
        <v>16</v>
      </c>
    </row>
    <row r="4015" spans="1:8">
      <c r="A4015" s="8" t="s">
        <v>3902</v>
      </c>
      <c r="B4015" s="9" t="s">
        <v>59</v>
      </c>
      <c r="C4015" s="9">
        <v>43</v>
      </c>
      <c r="D4015" s="9">
        <v>0.78</v>
      </c>
      <c r="E4015" s="9">
        <v>0.76300000000000001</v>
      </c>
      <c r="F4015" s="9">
        <v>0.70799999999999996</v>
      </c>
      <c r="G4015" s="9">
        <v>39517.040000000001</v>
      </c>
      <c r="H4015" s="10">
        <v>1</v>
      </c>
    </row>
    <row r="4016" spans="1:8">
      <c r="A4016" s="11" t="s">
        <v>3903</v>
      </c>
      <c r="B4016" s="12" t="s">
        <v>72</v>
      </c>
      <c r="C4016" s="12">
        <v>357</v>
      </c>
      <c r="D4016" s="12">
        <v>0.65400000000000003</v>
      </c>
      <c r="E4016" s="12">
        <v>0.60199999999999998</v>
      </c>
      <c r="F4016" s="12">
        <v>0.621</v>
      </c>
      <c r="G4016" s="12">
        <v>10895.57</v>
      </c>
      <c r="H4016" s="13">
        <v>5</v>
      </c>
    </row>
    <row r="4017" spans="1:8">
      <c r="A4017" s="8" t="s">
        <v>3904</v>
      </c>
      <c r="B4017" s="9" t="s">
        <v>24</v>
      </c>
      <c r="C4017" s="9">
        <v>270</v>
      </c>
      <c r="D4017" s="9">
        <v>0.61199999999999999</v>
      </c>
      <c r="E4017" s="9">
        <v>0.56399999999999995</v>
      </c>
      <c r="F4017" s="9">
        <v>0.51400000000000001</v>
      </c>
      <c r="G4017" s="9">
        <v>6053.11</v>
      </c>
      <c r="H4017" s="10">
        <v>20</v>
      </c>
    </row>
    <row r="4018" spans="1:8">
      <c r="A4018" s="11" t="s">
        <v>3905</v>
      </c>
      <c r="B4018" s="12" t="s">
        <v>16</v>
      </c>
      <c r="C4018" s="12">
        <v>160</v>
      </c>
      <c r="D4018" s="12">
        <v>0.626</v>
      </c>
      <c r="E4018" s="12">
        <v>0.57799999999999996</v>
      </c>
      <c r="F4018" s="12">
        <v>0.54800000000000004</v>
      </c>
      <c r="G4018" s="12">
        <v>8343.82</v>
      </c>
      <c r="H4018" s="13">
        <v>8</v>
      </c>
    </row>
    <row r="4019" spans="1:8">
      <c r="A4019" s="8" t="s">
        <v>3906</v>
      </c>
      <c r="B4019" s="9" t="s">
        <v>87</v>
      </c>
      <c r="C4019" s="9">
        <v>240</v>
      </c>
      <c r="D4019" s="9">
        <v>0.56499999999999995</v>
      </c>
      <c r="E4019" s="9">
        <v>0.54200000000000004</v>
      </c>
      <c r="F4019" s="9">
        <v>0.45600000000000002</v>
      </c>
      <c r="G4019" s="9">
        <v>15894.49</v>
      </c>
      <c r="H4019" s="10">
        <v>0</v>
      </c>
    </row>
    <row r="4020" spans="1:8">
      <c r="A4020" s="11" t="s">
        <v>3907</v>
      </c>
      <c r="B4020" s="12" t="s">
        <v>33</v>
      </c>
      <c r="C4020" s="12">
        <v>158</v>
      </c>
      <c r="D4020" s="12">
        <v>0.7</v>
      </c>
      <c r="E4020" s="12">
        <v>0.67900000000000005</v>
      </c>
      <c r="F4020" s="12">
        <v>0.60899999999999999</v>
      </c>
      <c r="G4020" s="12">
        <v>18252.03</v>
      </c>
      <c r="H4020" s="13">
        <v>2</v>
      </c>
    </row>
    <row r="4021" spans="1:8">
      <c r="A4021" s="8" t="s">
        <v>3908</v>
      </c>
      <c r="B4021" s="9" t="s">
        <v>24</v>
      </c>
      <c r="C4021" s="9">
        <v>348</v>
      </c>
      <c r="D4021" s="9">
        <v>0.53900000000000003</v>
      </c>
      <c r="E4021" s="9">
        <v>0.53900000000000003</v>
      </c>
      <c r="F4021" s="9">
        <v>0.374</v>
      </c>
      <c r="G4021" s="9">
        <v>6024.5</v>
      </c>
      <c r="H4021" s="10">
        <v>17</v>
      </c>
    </row>
    <row r="4022" spans="1:8">
      <c r="A4022" s="11" t="s">
        <v>3909</v>
      </c>
      <c r="B4022" s="12" t="s">
        <v>31</v>
      </c>
      <c r="C4022" s="12">
        <v>524</v>
      </c>
      <c r="D4022" s="12">
        <v>0.61799999999999999</v>
      </c>
      <c r="E4022" s="12">
        <v>0.55900000000000005</v>
      </c>
      <c r="F4022" s="12">
        <v>0.55400000000000005</v>
      </c>
      <c r="G4022" s="12">
        <v>5949.44</v>
      </c>
      <c r="H4022" s="13">
        <v>7</v>
      </c>
    </row>
    <row r="4023" spans="1:8">
      <c r="A4023" s="8" t="s">
        <v>3910</v>
      </c>
      <c r="B4023" s="9" t="s">
        <v>118</v>
      </c>
      <c r="C4023" s="9">
        <v>390</v>
      </c>
      <c r="D4023" s="9">
        <v>0.56200000000000006</v>
      </c>
      <c r="E4023" s="9">
        <v>0.51500000000000001</v>
      </c>
      <c r="F4023" s="9">
        <v>0.443</v>
      </c>
      <c r="G4023" s="9">
        <v>6180.44</v>
      </c>
      <c r="H4023" s="10">
        <v>10</v>
      </c>
    </row>
    <row r="4024" spans="1:8">
      <c r="A4024" s="11" t="s">
        <v>3911</v>
      </c>
      <c r="B4024" s="12" t="s">
        <v>59</v>
      </c>
      <c r="C4024" s="12">
        <v>112</v>
      </c>
      <c r="D4024" s="12">
        <v>0.74199999999999999</v>
      </c>
      <c r="E4024" s="12">
        <v>0.76200000000000001</v>
      </c>
      <c r="F4024" s="12">
        <v>0.622</v>
      </c>
      <c r="G4024" s="12">
        <v>21806.13</v>
      </c>
      <c r="H4024" s="13">
        <v>2</v>
      </c>
    </row>
    <row r="4025" spans="1:8">
      <c r="A4025" s="8" t="s">
        <v>3912</v>
      </c>
      <c r="B4025" s="9" t="s">
        <v>111</v>
      </c>
      <c r="C4025" s="9">
        <v>548</v>
      </c>
      <c r="D4025" s="9">
        <v>0.627</v>
      </c>
      <c r="E4025" s="9">
        <v>0.57499999999999996</v>
      </c>
      <c r="F4025" s="9">
        <v>0.60099999999999998</v>
      </c>
      <c r="G4025" s="9">
        <v>7987.88</v>
      </c>
      <c r="H4025" s="10">
        <v>1</v>
      </c>
    </row>
    <row r="4026" spans="1:8">
      <c r="A4026" s="11" t="s">
        <v>3913</v>
      </c>
      <c r="B4026" s="12" t="s">
        <v>33</v>
      </c>
      <c r="C4026" s="12">
        <v>133</v>
      </c>
      <c r="D4026" s="12">
        <v>0.72</v>
      </c>
      <c r="E4026" s="12">
        <v>0.67200000000000004</v>
      </c>
      <c r="F4026" s="12">
        <v>0.67400000000000004</v>
      </c>
      <c r="G4026" s="12">
        <v>21971.96</v>
      </c>
      <c r="H4026" s="13">
        <v>0</v>
      </c>
    </row>
    <row r="4027" spans="1:8">
      <c r="A4027" s="8" t="s">
        <v>3914</v>
      </c>
      <c r="B4027" s="9" t="s">
        <v>29</v>
      </c>
      <c r="C4027" s="9">
        <v>98</v>
      </c>
      <c r="D4027" s="9">
        <v>0.68799999999999994</v>
      </c>
      <c r="E4027" s="9">
        <v>0.67100000000000004</v>
      </c>
      <c r="F4027" s="9">
        <v>0.59699999999999998</v>
      </c>
      <c r="G4027" s="9">
        <v>19328.36</v>
      </c>
      <c r="H4027" s="10">
        <v>2</v>
      </c>
    </row>
    <row r="4028" spans="1:8">
      <c r="A4028" s="11" t="s">
        <v>1580</v>
      </c>
      <c r="B4028" s="12" t="s">
        <v>59</v>
      </c>
      <c r="C4028" s="12">
        <v>40</v>
      </c>
      <c r="D4028" s="12">
        <v>0.69499999999999995</v>
      </c>
      <c r="E4028" s="12">
        <v>0.69599999999999995</v>
      </c>
      <c r="F4028" s="12">
        <v>0.61099999999999999</v>
      </c>
      <c r="G4028" s="12">
        <v>38758.839999999997</v>
      </c>
      <c r="H4028" s="13">
        <v>4</v>
      </c>
    </row>
    <row r="4029" spans="1:8">
      <c r="A4029" s="8" t="s">
        <v>3915</v>
      </c>
      <c r="B4029" s="9" t="s">
        <v>24</v>
      </c>
      <c r="C4029" s="9">
        <v>456</v>
      </c>
      <c r="D4029" s="9">
        <v>0.56999999999999995</v>
      </c>
      <c r="E4029" s="9">
        <v>0.53600000000000003</v>
      </c>
      <c r="F4029" s="9">
        <v>0.48499999999999999</v>
      </c>
      <c r="G4029" s="9">
        <v>5284.83</v>
      </c>
      <c r="H4029" s="10">
        <v>4</v>
      </c>
    </row>
    <row r="4030" spans="1:8">
      <c r="A4030" s="11" t="s">
        <v>3916</v>
      </c>
      <c r="B4030" s="12" t="s">
        <v>7</v>
      </c>
      <c r="C4030" s="12">
        <v>225</v>
      </c>
      <c r="D4030" s="12">
        <v>0.71</v>
      </c>
      <c r="E4030" s="12">
        <v>0.68200000000000005</v>
      </c>
      <c r="F4030" s="12">
        <v>0.65800000000000003</v>
      </c>
      <c r="G4030" s="12">
        <v>15426.66</v>
      </c>
      <c r="H4030" s="13">
        <v>2</v>
      </c>
    </row>
    <row r="4031" spans="1:8">
      <c r="A4031" s="8" t="s">
        <v>3917</v>
      </c>
      <c r="B4031" s="9" t="s">
        <v>16</v>
      </c>
      <c r="C4031" s="9">
        <v>222</v>
      </c>
      <c r="D4031" s="9">
        <v>0.66</v>
      </c>
      <c r="E4031" s="9">
        <v>0.66600000000000004</v>
      </c>
      <c r="F4031" s="9">
        <v>0.51400000000000001</v>
      </c>
      <c r="G4031" s="9">
        <v>15184.91</v>
      </c>
      <c r="H4031" s="10">
        <v>2</v>
      </c>
    </row>
    <row r="4032" spans="1:8">
      <c r="A4032" s="11" t="s">
        <v>3918</v>
      </c>
      <c r="B4032" s="12" t="s">
        <v>111</v>
      </c>
      <c r="C4032" s="12">
        <v>233</v>
      </c>
      <c r="D4032" s="12">
        <v>0.59499999999999997</v>
      </c>
      <c r="E4032" s="12">
        <v>0.57399999999999995</v>
      </c>
      <c r="F4032" s="12">
        <v>0.47099999999999997</v>
      </c>
      <c r="G4032" s="12">
        <v>18128.41</v>
      </c>
      <c r="H4032" s="13">
        <v>0</v>
      </c>
    </row>
    <row r="4033" spans="1:8">
      <c r="A4033" s="8" t="s">
        <v>3220</v>
      </c>
      <c r="B4033" s="9" t="s">
        <v>22</v>
      </c>
      <c r="C4033" s="9">
        <v>98</v>
      </c>
      <c r="D4033" s="9">
        <v>0.68</v>
      </c>
      <c r="E4033" s="9">
        <v>0.65600000000000003</v>
      </c>
      <c r="F4033" s="9">
        <v>0.59899999999999998</v>
      </c>
      <c r="G4033" s="9">
        <v>37401.050000000003</v>
      </c>
      <c r="H4033" s="10">
        <v>1</v>
      </c>
    </row>
    <row r="4034" spans="1:8">
      <c r="A4034" s="11" t="s">
        <v>3919</v>
      </c>
      <c r="B4034" s="12" t="s">
        <v>31</v>
      </c>
      <c r="C4034" s="12">
        <v>397</v>
      </c>
      <c r="D4034" s="12">
        <v>0.56999999999999995</v>
      </c>
      <c r="E4034" s="12">
        <v>0.51400000000000001</v>
      </c>
      <c r="F4034" s="12">
        <v>0.47699999999999998</v>
      </c>
      <c r="G4034" s="12">
        <v>5670.1</v>
      </c>
      <c r="H4034" s="13">
        <v>14</v>
      </c>
    </row>
    <row r="4035" spans="1:8">
      <c r="A4035" s="8" t="s">
        <v>3920</v>
      </c>
      <c r="B4035" s="9" t="s">
        <v>87</v>
      </c>
      <c r="C4035" s="9">
        <v>206</v>
      </c>
      <c r="D4035" s="9">
        <v>0.49</v>
      </c>
      <c r="E4035" s="9">
        <v>0.44500000000000001</v>
      </c>
      <c r="F4035" s="9">
        <v>0.34599999999999997</v>
      </c>
      <c r="G4035" s="9">
        <v>5345.79</v>
      </c>
      <c r="H4035" s="10">
        <v>0</v>
      </c>
    </row>
    <row r="4036" spans="1:8">
      <c r="A4036" s="11" t="s">
        <v>3921</v>
      </c>
      <c r="B4036" s="12" t="s">
        <v>118</v>
      </c>
      <c r="C4036" s="12">
        <v>393</v>
      </c>
      <c r="D4036" s="12">
        <v>0.58499999999999996</v>
      </c>
      <c r="E4036" s="12">
        <v>0.56699999999999995</v>
      </c>
      <c r="F4036" s="12">
        <v>0.47</v>
      </c>
      <c r="G4036" s="12">
        <v>6176.52</v>
      </c>
      <c r="H4036" s="13">
        <v>19</v>
      </c>
    </row>
    <row r="4037" spans="1:8">
      <c r="A4037" s="8" t="s">
        <v>3922</v>
      </c>
      <c r="B4037" s="9" t="s">
        <v>49</v>
      </c>
      <c r="C4037" s="9">
        <v>267</v>
      </c>
      <c r="D4037" s="9">
        <v>0.57399999999999995</v>
      </c>
      <c r="E4037" s="9">
        <v>0.57099999999999995</v>
      </c>
      <c r="F4037" s="9">
        <v>0.443</v>
      </c>
      <c r="G4037" s="9">
        <v>15950.19</v>
      </c>
      <c r="H4037" s="10">
        <v>0</v>
      </c>
    </row>
    <row r="4038" spans="1:8">
      <c r="A4038" s="11" t="s">
        <v>157</v>
      </c>
      <c r="B4038" s="12" t="s">
        <v>59</v>
      </c>
      <c r="C4038" s="12">
        <v>53</v>
      </c>
      <c r="D4038" s="12">
        <v>0.70599999999999996</v>
      </c>
      <c r="E4038" s="12">
        <v>0.7</v>
      </c>
      <c r="F4038" s="12">
        <v>0.59399999999999997</v>
      </c>
      <c r="G4038" s="12">
        <v>33716.35</v>
      </c>
      <c r="H4038" s="13">
        <v>2</v>
      </c>
    </row>
    <row r="4039" spans="1:8">
      <c r="A4039" s="8" t="s">
        <v>3923</v>
      </c>
      <c r="B4039" s="9" t="s">
        <v>94</v>
      </c>
      <c r="C4039" s="9">
        <v>170</v>
      </c>
      <c r="D4039" s="9">
        <v>0.52600000000000002</v>
      </c>
      <c r="E4039" s="9">
        <v>0.48399999999999999</v>
      </c>
      <c r="F4039" s="9">
        <v>0.41899999999999998</v>
      </c>
      <c r="G4039" s="9">
        <v>5957.86</v>
      </c>
      <c r="H4039" s="10">
        <v>14</v>
      </c>
    </row>
    <row r="4040" spans="1:8">
      <c r="A4040" s="11" t="s">
        <v>3924</v>
      </c>
      <c r="B4040" s="12" t="s">
        <v>24</v>
      </c>
      <c r="C4040" s="12">
        <v>164</v>
      </c>
      <c r="D4040" s="12">
        <v>0.54500000000000004</v>
      </c>
      <c r="E4040" s="12">
        <v>0.53500000000000003</v>
      </c>
      <c r="F4040" s="12">
        <v>0.39500000000000002</v>
      </c>
      <c r="G4040" s="12">
        <v>5428.39</v>
      </c>
      <c r="H4040" s="13">
        <v>16</v>
      </c>
    </row>
    <row r="4041" spans="1:8">
      <c r="A4041" s="8" t="s">
        <v>3480</v>
      </c>
      <c r="B4041" s="9" t="s">
        <v>72</v>
      </c>
      <c r="C4041" s="9">
        <v>310</v>
      </c>
      <c r="D4041" s="9">
        <v>0.58499999999999996</v>
      </c>
      <c r="E4041" s="9">
        <v>0.56499999999999995</v>
      </c>
      <c r="F4041" s="9">
        <v>0.46100000000000002</v>
      </c>
      <c r="G4041" s="9">
        <v>7657.75</v>
      </c>
      <c r="H4041" s="10">
        <v>8</v>
      </c>
    </row>
    <row r="4042" spans="1:8">
      <c r="A4042" s="11" t="s">
        <v>3925</v>
      </c>
      <c r="B4042" s="12" t="s">
        <v>114</v>
      </c>
      <c r="C4042" s="12">
        <v>162</v>
      </c>
      <c r="D4042" s="12">
        <v>0.61</v>
      </c>
      <c r="E4042" s="12">
        <v>0.57099999999999995</v>
      </c>
      <c r="F4042" s="12">
        <v>0.52700000000000002</v>
      </c>
      <c r="G4042" s="12">
        <v>17241.77</v>
      </c>
      <c r="H4042" s="13">
        <v>0</v>
      </c>
    </row>
    <row r="4043" spans="1:8">
      <c r="A4043" s="8" t="s">
        <v>3926</v>
      </c>
      <c r="B4043" s="9" t="s">
        <v>14</v>
      </c>
      <c r="C4043" s="9">
        <v>24</v>
      </c>
      <c r="D4043" s="9">
        <v>0.71</v>
      </c>
      <c r="E4043" s="9">
        <v>0.73499999999999999</v>
      </c>
      <c r="F4043" s="9">
        <v>0.57599999999999996</v>
      </c>
      <c r="G4043" s="9">
        <v>28857.51</v>
      </c>
      <c r="H4043" s="10">
        <v>6</v>
      </c>
    </row>
    <row r="4044" spans="1:8">
      <c r="A4044" s="11" t="s">
        <v>3927</v>
      </c>
      <c r="B4044" s="12" t="s">
        <v>24</v>
      </c>
      <c r="C4044" s="12">
        <v>140</v>
      </c>
      <c r="D4044" s="12">
        <v>0.59</v>
      </c>
      <c r="E4044" s="12">
        <v>0.53300000000000003</v>
      </c>
      <c r="F4044" s="12">
        <v>0.52300000000000002</v>
      </c>
      <c r="G4044" s="12">
        <v>7948.6</v>
      </c>
      <c r="H4044" s="13">
        <v>10</v>
      </c>
    </row>
    <row r="4045" spans="1:8">
      <c r="A4045" s="8" t="s">
        <v>3928</v>
      </c>
      <c r="B4045" s="9" t="s">
        <v>7</v>
      </c>
      <c r="C4045" s="9">
        <v>199</v>
      </c>
      <c r="D4045" s="9">
        <v>0.67</v>
      </c>
      <c r="E4045" s="9">
        <v>0.66800000000000004</v>
      </c>
      <c r="F4045" s="9">
        <v>0.56299999999999994</v>
      </c>
      <c r="G4045" s="9">
        <v>18124.580000000002</v>
      </c>
      <c r="H4045" s="10">
        <v>1</v>
      </c>
    </row>
    <row r="4046" spans="1:8">
      <c r="A4046" s="11" t="s">
        <v>3929</v>
      </c>
      <c r="B4046" s="12" t="s">
        <v>16</v>
      </c>
      <c r="C4046" s="12">
        <v>155</v>
      </c>
      <c r="D4046" s="12">
        <v>0.63800000000000001</v>
      </c>
      <c r="E4046" s="12">
        <v>0.60199999999999998</v>
      </c>
      <c r="F4046" s="12">
        <v>0.53900000000000003</v>
      </c>
      <c r="G4046" s="12">
        <v>15029.76</v>
      </c>
      <c r="H4046" s="13">
        <v>2</v>
      </c>
    </row>
    <row r="4047" spans="1:8">
      <c r="A4047" s="8" t="s">
        <v>3930</v>
      </c>
      <c r="B4047" s="9" t="s">
        <v>111</v>
      </c>
      <c r="C4047" s="9">
        <v>286</v>
      </c>
      <c r="D4047" s="9">
        <v>0.61199999999999999</v>
      </c>
      <c r="E4047" s="9">
        <v>0.58499999999999996</v>
      </c>
      <c r="F4047" s="9">
        <v>0.49099999999999999</v>
      </c>
      <c r="G4047" s="9">
        <v>11459.07</v>
      </c>
      <c r="H4047" s="10">
        <v>0</v>
      </c>
    </row>
    <row r="4048" spans="1:8">
      <c r="A4048" s="11" t="s">
        <v>3931</v>
      </c>
      <c r="B4048" s="12" t="s">
        <v>31</v>
      </c>
      <c r="C4048" s="12">
        <v>254</v>
      </c>
      <c r="D4048" s="12">
        <v>0.60699999999999998</v>
      </c>
      <c r="E4048" s="12">
        <v>0.55100000000000005</v>
      </c>
      <c r="F4048" s="12">
        <v>0.53400000000000003</v>
      </c>
      <c r="G4048" s="12">
        <v>6711.93</v>
      </c>
      <c r="H4048" s="13">
        <v>2</v>
      </c>
    </row>
    <row r="4049" spans="1:8">
      <c r="A4049" s="8" t="s">
        <v>3932</v>
      </c>
      <c r="B4049" s="9" t="s">
        <v>22</v>
      </c>
      <c r="C4049" s="9">
        <v>93</v>
      </c>
      <c r="D4049" s="9">
        <v>0.70599999999999996</v>
      </c>
      <c r="E4049" s="9">
        <v>0.70299999999999996</v>
      </c>
      <c r="F4049" s="9">
        <v>0.60599999999999998</v>
      </c>
      <c r="G4049" s="9">
        <v>14200.33</v>
      </c>
      <c r="H4049" s="10">
        <v>1</v>
      </c>
    </row>
    <row r="4050" spans="1:8">
      <c r="A4050" s="11" t="s">
        <v>3933</v>
      </c>
      <c r="B4050" s="12" t="s">
        <v>72</v>
      </c>
      <c r="C4050" s="12">
        <v>371</v>
      </c>
      <c r="D4050" s="12">
        <v>0.58499999999999996</v>
      </c>
      <c r="E4050" s="12">
        <v>0.56000000000000005</v>
      </c>
      <c r="F4050" s="12">
        <v>0.502</v>
      </c>
      <c r="G4050" s="12">
        <v>7565.36</v>
      </c>
      <c r="H4050" s="13">
        <v>4</v>
      </c>
    </row>
    <row r="4051" spans="1:8">
      <c r="A4051" s="8" t="s">
        <v>3934</v>
      </c>
      <c r="B4051" s="9" t="s">
        <v>16</v>
      </c>
      <c r="C4051" s="9">
        <v>238</v>
      </c>
      <c r="D4051" s="9">
        <v>0.61499999999999999</v>
      </c>
      <c r="E4051" s="9">
        <v>0.60899999999999999</v>
      </c>
      <c r="F4051" s="9">
        <v>0.47099999999999997</v>
      </c>
      <c r="G4051" s="9">
        <v>8973.68</v>
      </c>
      <c r="H4051" s="10">
        <v>3</v>
      </c>
    </row>
    <row r="4052" spans="1:8">
      <c r="A4052" s="11" t="s">
        <v>3935</v>
      </c>
      <c r="B4052" s="12" t="s">
        <v>22</v>
      </c>
      <c r="C4052" s="12">
        <v>118</v>
      </c>
      <c r="D4052" s="12">
        <v>0.63</v>
      </c>
      <c r="E4052" s="12">
        <v>0.63900000000000001</v>
      </c>
      <c r="F4052" s="12">
        <v>0.48899999999999999</v>
      </c>
      <c r="G4052" s="12">
        <v>19151.900000000001</v>
      </c>
      <c r="H4052" s="13">
        <v>1</v>
      </c>
    </row>
    <row r="4053" spans="1:8">
      <c r="A4053" s="8" t="s">
        <v>3936</v>
      </c>
      <c r="B4053" s="9" t="s">
        <v>39</v>
      </c>
      <c r="C4053" s="9">
        <v>433</v>
      </c>
      <c r="D4053" s="9">
        <v>0.47699999999999998</v>
      </c>
      <c r="E4053" s="9">
        <v>0.52900000000000003</v>
      </c>
      <c r="F4053" s="9">
        <v>0.26600000000000001</v>
      </c>
      <c r="G4053" s="9">
        <v>10320.44</v>
      </c>
      <c r="H4053" s="10">
        <v>2</v>
      </c>
    </row>
    <row r="4054" spans="1:8">
      <c r="A4054" s="11" t="s">
        <v>3937</v>
      </c>
      <c r="B4054" s="12" t="s">
        <v>31</v>
      </c>
      <c r="C4054" s="12">
        <v>272</v>
      </c>
      <c r="D4054" s="12">
        <v>0.622</v>
      </c>
      <c r="E4054" s="12">
        <v>0.59</v>
      </c>
      <c r="F4054" s="12">
        <v>0.55100000000000005</v>
      </c>
      <c r="G4054" s="12">
        <v>6417.65</v>
      </c>
      <c r="H4054" s="13">
        <v>1</v>
      </c>
    </row>
    <row r="4055" spans="1:8">
      <c r="A4055" s="8" t="s">
        <v>3938</v>
      </c>
      <c r="B4055" s="9" t="s">
        <v>7</v>
      </c>
      <c r="C4055" s="9">
        <v>129</v>
      </c>
      <c r="D4055" s="9">
        <v>0.74</v>
      </c>
      <c r="E4055" s="9">
        <v>0.69299999999999995</v>
      </c>
      <c r="F4055" s="9">
        <v>0.71399999999999997</v>
      </c>
      <c r="G4055" s="9">
        <v>30148.17</v>
      </c>
      <c r="H4055" s="10">
        <v>2</v>
      </c>
    </row>
    <row r="4056" spans="1:8">
      <c r="A4056" s="11" t="s">
        <v>3939</v>
      </c>
      <c r="B4056" s="12" t="s">
        <v>111</v>
      </c>
      <c r="C4056" s="12">
        <v>123</v>
      </c>
      <c r="D4056" s="12">
        <v>0.63800000000000001</v>
      </c>
      <c r="E4056" s="12">
        <v>0.56999999999999995</v>
      </c>
      <c r="F4056" s="12">
        <v>0.57099999999999995</v>
      </c>
      <c r="G4056" s="12">
        <v>24058.35</v>
      </c>
      <c r="H4056" s="13">
        <v>1</v>
      </c>
    </row>
    <row r="4057" spans="1:8">
      <c r="A4057" s="8" t="s">
        <v>3940</v>
      </c>
      <c r="B4057" s="9" t="s">
        <v>49</v>
      </c>
      <c r="C4057" s="9">
        <v>318</v>
      </c>
      <c r="D4057" s="9">
        <v>0.54</v>
      </c>
      <c r="E4057" s="9">
        <v>0.55000000000000004</v>
      </c>
      <c r="F4057" s="9">
        <v>0.39700000000000002</v>
      </c>
      <c r="G4057" s="9">
        <v>6333.02</v>
      </c>
      <c r="H4057" s="10">
        <v>0</v>
      </c>
    </row>
    <row r="4058" spans="1:8">
      <c r="A4058" s="11" t="s">
        <v>3941</v>
      </c>
      <c r="B4058" s="12" t="s">
        <v>14</v>
      </c>
      <c r="C4058" s="12">
        <v>44</v>
      </c>
      <c r="D4058" s="12">
        <v>0.68700000000000006</v>
      </c>
      <c r="E4058" s="12">
        <v>0.74299999999999999</v>
      </c>
      <c r="F4058" s="12">
        <v>0.51500000000000001</v>
      </c>
      <c r="G4058" s="12">
        <v>19976.48</v>
      </c>
      <c r="H4058" s="13">
        <v>12</v>
      </c>
    </row>
    <row r="4059" spans="1:8">
      <c r="A4059" s="8" t="s">
        <v>3942</v>
      </c>
      <c r="B4059" s="9" t="s">
        <v>72</v>
      </c>
      <c r="C4059" s="9">
        <v>577</v>
      </c>
      <c r="D4059" s="9">
        <v>0.55700000000000005</v>
      </c>
      <c r="E4059" s="9">
        <v>0.55300000000000005</v>
      </c>
      <c r="F4059" s="9">
        <v>0.44700000000000001</v>
      </c>
      <c r="G4059" s="9">
        <v>7207.58</v>
      </c>
      <c r="H4059" s="10">
        <v>2</v>
      </c>
    </row>
    <row r="4060" spans="1:8">
      <c r="A4060" s="11" t="s">
        <v>3943</v>
      </c>
      <c r="B4060" s="12" t="s">
        <v>14</v>
      </c>
      <c r="C4060" s="12">
        <v>38</v>
      </c>
      <c r="D4060" s="12">
        <v>0.73</v>
      </c>
      <c r="E4060" s="12">
        <v>0.74</v>
      </c>
      <c r="F4060" s="12">
        <v>0.60299999999999998</v>
      </c>
      <c r="G4060" s="12">
        <v>27415.759999999998</v>
      </c>
      <c r="H4060" s="13">
        <v>4</v>
      </c>
    </row>
    <row r="4061" spans="1:8">
      <c r="A4061" s="8" t="s">
        <v>3944</v>
      </c>
      <c r="B4061" s="9" t="s">
        <v>16</v>
      </c>
      <c r="C4061" s="9">
        <v>188</v>
      </c>
      <c r="D4061" s="9">
        <v>0.69599999999999995</v>
      </c>
      <c r="E4061" s="9">
        <v>0.68</v>
      </c>
      <c r="F4061" s="9">
        <v>0.61</v>
      </c>
      <c r="G4061" s="9">
        <v>19432.650000000001</v>
      </c>
      <c r="H4061" s="10">
        <v>6</v>
      </c>
    </row>
    <row r="4062" spans="1:8">
      <c r="A4062" s="11" t="s">
        <v>3945</v>
      </c>
      <c r="B4062" s="12" t="s">
        <v>16</v>
      </c>
      <c r="C4062" s="12">
        <v>98</v>
      </c>
      <c r="D4062" s="12">
        <v>0.70799999999999996</v>
      </c>
      <c r="E4062" s="12">
        <v>0.68799999999999994</v>
      </c>
      <c r="F4062" s="12">
        <v>0.61099999999999999</v>
      </c>
      <c r="G4062" s="12">
        <v>20566.88</v>
      </c>
      <c r="H4062" s="13">
        <v>6</v>
      </c>
    </row>
    <row r="4063" spans="1:8">
      <c r="A4063" s="8" t="s">
        <v>3946</v>
      </c>
      <c r="B4063" s="9" t="s">
        <v>94</v>
      </c>
      <c r="C4063" s="9">
        <v>313</v>
      </c>
      <c r="D4063" s="9">
        <v>0.51800000000000002</v>
      </c>
      <c r="E4063" s="9">
        <v>0.48099999999999998</v>
      </c>
      <c r="F4063" s="9">
        <v>0.39800000000000002</v>
      </c>
      <c r="G4063" s="9">
        <v>5928.25</v>
      </c>
      <c r="H4063" s="10">
        <v>0</v>
      </c>
    </row>
    <row r="4064" spans="1:8">
      <c r="A4064" s="11" t="s">
        <v>3947</v>
      </c>
      <c r="B4064" s="12" t="s">
        <v>16</v>
      </c>
      <c r="C4064" s="12">
        <v>379</v>
      </c>
      <c r="D4064" s="12">
        <v>0.628</v>
      </c>
      <c r="E4064" s="12">
        <v>0.61299999999999999</v>
      </c>
      <c r="F4064" s="12">
        <v>0.50600000000000001</v>
      </c>
      <c r="G4064" s="12">
        <v>7623.93</v>
      </c>
      <c r="H4064" s="13">
        <v>9</v>
      </c>
    </row>
    <row r="4065" spans="1:8">
      <c r="A4065" s="8" t="s">
        <v>3948</v>
      </c>
      <c r="B4065" s="9" t="s">
        <v>148</v>
      </c>
      <c r="C4065" s="9">
        <v>88</v>
      </c>
      <c r="D4065" s="9">
        <v>0.64300000000000002</v>
      </c>
      <c r="E4065" s="9">
        <v>0.65300000000000002</v>
      </c>
      <c r="F4065" s="9">
        <v>0.498</v>
      </c>
      <c r="G4065" s="9">
        <v>16651.03</v>
      </c>
      <c r="H4065" s="10">
        <v>1</v>
      </c>
    </row>
    <row r="4066" spans="1:8">
      <c r="A4066" s="11" t="s">
        <v>3949</v>
      </c>
      <c r="B4066" s="12" t="s">
        <v>94</v>
      </c>
      <c r="C4066" s="12">
        <v>271</v>
      </c>
      <c r="D4066" s="12">
        <v>0.53</v>
      </c>
      <c r="E4066" s="12">
        <v>0.52</v>
      </c>
      <c r="F4066" s="12">
        <v>0.39800000000000002</v>
      </c>
      <c r="G4066" s="12">
        <v>7558.21</v>
      </c>
      <c r="H4066" s="13">
        <v>1</v>
      </c>
    </row>
    <row r="4067" spans="1:8">
      <c r="A4067" s="8" t="s">
        <v>3892</v>
      </c>
      <c r="B4067" s="9" t="s">
        <v>19</v>
      </c>
      <c r="C4067" s="9">
        <v>148</v>
      </c>
      <c r="D4067" s="9">
        <v>0.53</v>
      </c>
      <c r="E4067" s="9">
        <v>0.496</v>
      </c>
      <c r="F4067" s="9">
        <v>0.40600000000000003</v>
      </c>
      <c r="G4067" s="9">
        <v>5794.75</v>
      </c>
      <c r="H4067" s="10">
        <v>14</v>
      </c>
    </row>
    <row r="4068" spans="1:8">
      <c r="A4068" s="11" t="s">
        <v>3950</v>
      </c>
      <c r="B4068" s="12" t="s">
        <v>59</v>
      </c>
      <c r="C4068" s="12"/>
      <c r="D4068" s="12"/>
      <c r="E4068" s="12"/>
      <c r="F4068" s="12"/>
      <c r="G4068" s="12">
        <v>8341.33</v>
      </c>
      <c r="H4068" s="13">
        <v>14</v>
      </c>
    </row>
    <row r="4069" spans="1:8">
      <c r="A4069" s="8" t="s">
        <v>3951</v>
      </c>
      <c r="B4069" s="9" t="s">
        <v>31</v>
      </c>
      <c r="C4069" s="9">
        <v>352</v>
      </c>
      <c r="D4069" s="9">
        <v>0.60899999999999999</v>
      </c>
      <c r="E4069" s="9">
        <v>0.53700000000000003</v>
      </c>
      <c r="F4069" s="9">
        <v>0.58699999999999997</v>
      </c>
      <c r="G4069" s="9">
        <v>7994.37</v>
      </c>
      <c r="H4069" s="10">
        <v>3</v>
      </c>
    </row>
    <row r="4070" spans="1:8">
      <c r="A4070" s="11" t="s">
        <v>3952</v>
      </c>
      <c r="B4070" s="12" t="s">
        <v>14</v>
      </c>
      <c r="C4070" s="12">
        <v>78</v>
      </c>
      <c r="D4070" s="12">
        <v>0.70599999999999996</v>
      </c>
      <c r="E4070" s="12">
        <v>0.73399999999999999</v>
      </c>
      <c r="F4070" s="12">
        <v>0.59399999999999997</v>
      </c>
      <c r="G4070" s="12">
        <v>19798.23</v>
      </c>
      <c r="H4070" s="13">
        <v>1</v>
      </c>
    </row>
    <row r="4071" spans="1:8">
      <c r="A4071" s="8" t="s">
        <v>1598</v>
      </c>
      <c r="B4071" s="9" t="s">
        <v>24</v>
      </c>
      <c r="C4071" s="9">
        <v>428</v>
      </c>
      <c r="D4071" s="9">
        <v>0.60699999999999998</v>
      </c>
      <c r="E4071" s="9">
        <v>0.55100000000000005</v>
      </c>
      <c r="F4071" s="9">
        <v>0.55000000000000004</v>
      </c>
      <c r="G4071" s="9">
        <v>5458.28</v>
      </c>
      <c r="H4071" s="10">
        <v>13</v>
      </c>
    </row>
    <row r="4072" spans="1:8">
      <c r="A4072" s="11" t="s">
        <v>3953</v>
      </c>
      <c r="B4072" s="12" t="s">
        <v>31</v>
      </c>
      <c r="C4072" s="12">
        <v>267</v>
      </c>
      <c r="D4072" s="12">
        <v>0.57999999999999996</v>
      </c>
      <c r="E4072" s="12">
        <v>0.51700000000000002</v>
      </c>
      <c r="F4072" s="12">
        <v>0.48899999999999999</v>
      </c>
      <c r="G4072" s="12">
        <v>6231.96</v>
      </c>
      <c r="H4072" s="13">
        <v>21</v>
      </c>
    </row>
    <row r="4073" spans="1:8">
      <c r="A4073" s="8" t="s">
        <v>3954</v>
      </c>
      <c r="B4073" s="9" t="s">
        <v>16</v>
      </c>
      <c r="C4073" s="9">
        <v>223</v>
      </c>
      <c r="D4073" s="9">
        <v>0.69499999999999995</v>
      </c>
      <c r="E4073" s="9">
        <v>0.65100000000000002</v>
      </c>
      <c r="F4073" s="9">
        <v>0.626</v>
      </c>
      <c r="G4073" s="9">
        <v>15776.68</v>
      </c>
      <c r="H4073" s="10">
        <v>6</v>
      </c>
    </row>
    <row r="4074" spans="1:8">
      <c r="A4074" s="11" t="s">
        <v>3955</v>
      </c>
      <c r="B4074" s="12" t="s">
        <v>33</v>
      </c>
      <c r="C4074" s="12">
        <v>99</v>
      </c>
      <c r="D4074" s="12">
        <v>0.69</v>
      </c>
      <c r="E4074" s="12">
        <v>0.68799999999999994</v>
      </c>
      <c r="F4074" s="12">
        <v>0.57399999999999995</v>
      </c>
      <c r="G4074" s="12">
        <v>30242.79</v>
      </c>
      <c r="H4074" s="13">
        <v>4</v>
      </c>
    </row>
    <row r="4075" spans="1:8">
      <c r="A4075" s="8" t="s">
        <v>3956</v>
      </c>
      <c r="B4075" s="9" t="s">
        <v>72</v>
      </c>
      <c r="C4075" s="9">
        <v>406</v>
      </c>
      <c r="D4075" s="9">
        <v>0.64200000000000002</v>
      </c>
      <c r="E4075" s="9">
        <v>0.61099999999999999</v>
      </c>
      <c r="F4075" s="9">
        <v>0.56000000000000005</v>
      </c>
      <c r="G4075" s="9">
        <v>8873.65</v>
      </c>
      <c r="H4075" s="10">
        <v>4</v>
      </c>
    </row>
    <row r="4076" spans="1:8">
      <c r="A4076" s="11" t="s">
        <v>3957</v>
      </c>
      <c r="B4076" s="12" t="s">
        <v>22</v>
      </c>
      <c r="C4076" s="12">
        <v>122</v>
      </c>
      <c r="D4076" s="12">
        <v>0.71299999999999997</v>
      </c>
      <c r="E4076" s="12">
        <v>0.68600000000000005</v>
      </c>
      <c r="F4076" s="12">
        <v>0.627</v>
      </c>
      <c r="G4076" s="12">
        <v>21429.81</v>
      </c>
      <c r="H4076" s="13">
        <v>3</v>
      </c>
    </row>
    <row r="4077" spans="1:8">
      <c r="A4077" s="8" t="s">
        <v>3958</v>
      </c>
      <c r="B4077" s="9" t="s">
        <v>33</v>
      </c>
      <c r="C4077" s="9">
        <v>259</v>
      </c>
      <c r="D4077" s="9">
        <v>0.7</v>
      </c>
      <c r="E4077" s="9">
        <v>0.66900000000000004</v>
      </c>
      <c r="F4077" s="9">
        <v>0.63100000000000001</v>
      </c>
      <c r="G4077" s="9">
        <v>13707.17</v>
      </c>
      <c r="H4077" s="10">
        <v>5</v>
      </c>
    </row>
    <row r="4078" spans="1:8">
      <c r="A4078" s="11" t="s">
        <v>3959</v>
      </c>
      <c r="B4078" s="12" t="s">
        <v>7</v>
      </c>
      <c r="C4078" s="12">
        <v>103</v>
      </c>
      <c r="D4078" s="12">
        <v>0.66</v>
      </c>
      <c r="E4078" s="12">
        <v>0.61699999999999999</v>
      </c>
      <c r="F4078" s="12">
        <v>0.59899999999999998</v>
      </c>
      <c r="G4078" s="12">
        <v>14551.58</v>
      </c>
      <c r="H4078" s="13">
        <v>0</v>
      </c>
    </row>
    <row r="4079" spans="1:8">
      <c r="A4079" s="8" t="s">
        <v>3960</v>
      </c>
      <c r="B4079" s="9" t="s">
        <v>14</v>
      </c>
      <c r="C4079" s="9">
        <v>20</v>
      </c>
      <c r="D4079" s="9">
        <v>0.76800000000000002</v>
      </c>
      <c r="E4079" s="9">
        <v>0.76400000000000001</v>
      </c>
      <c r="F4079" s="9">
        <v>0.70799999999999996</v>
      </c>
      <c r="G4079" s="9">
        <v>42096.639999999999</v>
      </c>
      <c r="H4079" s="10">
        <v>0</v>
      </c>
    </row>
    <row r="4080" spans="1:8">
      <c r="A4080" s="11" t="s">
        <v>3961</v>
      </c>
      <c r="B4080" s="12" t="s">
        <v>33</v>
      </c>
      <c r="C4080" s="12">
        <v>388</v>
      </c>
      <c r="D4080" s="12">
        <v>0.66</v>
      </c>
      <c r="E4080" s="12">
        <v>0.65400000000000003</v>
      </c>
      <c r="F4080" s="12">
        <v>0.53300000000000003</v>
      </c>
      <c r="G4080" s="12">
        <v>11314.24</v>
      </c>
      <c r="H4080" s="13">
        <v>3</v>
      </c>
    </row>
    <row r="4081" spans="1:8">
      <c r="A4081" s="8" t="s">
        <v>3962</v>
      </c>
      <c r="B4081" s="9" t="s">
        <v>16</v>
      </c>
      <c r="C4081" s="9">
        <v>127</v>
      </c>
      <c r="D4081" s="9">
        <v>0.64800000000000002</v>
      </c>
      <c r="E4081" s="9">
        <v>0.67600000000000005</v>
      </c>
      <c r="F4081" s="9">
        <v>0.501</v>
      </c>
      <c r="G4081" s="9">
        <v>14230.24</v>
      </c>
      <c r="H4081" s="10">
        <v>2</v>
      </c>
    </row>
    <row r="4082" spans="1:8">
      <c r="A4082" s="11" t="s">
        <v>3963</v>
      </c>
      <c r="B4082" s="12" t="s">
        <v>24</v>
      </c>
      <c r="C4082" s="12">
        <v>405</v>
      </c>
      <c r="D4082" s="12">
        <v>0.56999999999999995</v>
      </c>
      <c r="E4082" s="12">
        <v>0.51700000000000002</v>
      </c>
      <c r="F4082" s="12">
        <v>0.46600000000000003</v>
      </c>
      <c r="G4082" s="12">
        <v>6704.34</v>
      </c>
      <c r="H4082" s="13">
        <v>17</v>
      </c>
    </row>
    <row r="4083" spans="1:8">
      <c r="A4083" s="8" t="s">
        <v>2082</v>
      </c>
      <c r="B4083" s="9" t="s">
        <v>22</v>
      </c>
      <c r="C4083" s="9">
        <v>157</v>
      </c>
      <c r="D4083" s="9">
        <v>0.58499999999999996</v>
      </c>
      <c r="E4083" s="9">
        <v>0.58099999999999996</v>
      </c>
      <c r="F4083" s="9">
        <v>0.436</v>
      </c>
      <c r="G4083" s="9">
        <v>13044.23</v>
      </c>
      <c r="H4083" s="10">
        <v>4</v>
      </c>
    </row>
    <row r="4084" spans="1:8">
      <c r="A4084" s="11" t="s">
        <v>3964</v>
      </c>
      <c r="B4084" s="12" t="s">
        <v>24</v>
      </c>
      <c r="C4084" s="12">
        <v>341</v>
      </c>
      <c r="D4084" s="12">
        <v>0.59899999999999998</v>
      </c>
      <c r="E4084" s="12">
        <v>0.58199999999999996</v>
      </c>
      <c r="F4084" s="12">
        <v>0.48</v>
      </c>
      <c r="G4084" s="12">
        <v>6675.4</v>
      </c>
      <c r="H4084" s="13">
        <v>0</v>
      </c>
    </row>
    <row r="4085" spans="1:8">
      <c r="A4085" s="8" t="s">
        <v>3965</v>
      </c>
      <c r="B4085" s="9" t="s">
        <v>16</v>
      </c>
      <c r="C4085" s="9">
        <v>392</v>
      </c>
      <c r="D4085" s="9">
        <v>0.627</v>
      </c>
      <c r="E4085" s="9">
        <v>0.57799999999999996</v>
      </c>
      <c r="F4085" s="9">
        <v>0.54300000000000004</v>
      </c>
      <c r="G4085" s="9">
        <v>8659.44</v>
      </c>
      <c r="H4085" s="10">
        <v>2</v>
      </c>
    </row>
    <row r="4086" spans="1:8">
      <c r="A4086" s="11" t="s">
        <v>3966</v>
      </c>
      <c r="B4086" s="12" t="s">
        <v>14</v>
      </c>
      <c r="C4086" s="12">
        <v>41</v>
      </c>
      <c r="D4086" s="12">
        <v>0.747</v>
      </c>
      <c r="E4086" s="12">
        <v>0.72299999999999998</v>
      </c>
      <c r="F4086" s="12">
        <v>0.70199999999999996</v>
      </c>
      <c r="G4086" s="12">
        <v>36786.36</v>
      </c>
      <c r="H4086" s="13">
        <v>2</v>
      </c>
    </row>
    <row r="4087" spans="1:8">
      <c r="A4087" s="8" t="s">
        <v>3967</v>
      </c>
      <c r="B4087" s="9" t="s">
        <v>31</v>
      </c>
      <c r="C4087" s="9">
        <v>350</v>
      </c>
      <c r="D4087" s="9">
        <v>0.60599999999999998</v>
      </c>
      <c r="E4087" s="9">
        <v>0.51400000000000001</v>
      </c>
      <c r="F4087" s="9">
        <v>0.57099999999999995</v>
      </c>
      <c r="G4087" s="9">
        <v>6645.22</v>
      </c>
      <c r="H4087" s="10">
        <v>2</v>
      </c>
    </row>
    <row r="4088" spans="1:8">
      <c r="A4088" s="11" t="s">
        <v>3968</v>
      </c>
      <c r="B4088" s="12" t="s">
        <v>24</v>
      </c>
      <c r="C4088" s="12">
        <v>66</v>
      </c>
      <c r="D4088" s="12">
        <v>0.57999999999999996</v>
      </c>
      <c r="E4088" s="12">
        <v>0.56799999999999995</v>
      </c>
      <c r="F4088" s="12">
        <v>0.436</v>
      </c>
      <c r="G4088" s="12">
        <v>12198.39</v>
      </c>
      <c r="H4088" s="13">
        <v>0</v>
      </c>
    </row>
    <row r="4089" spans="1:8">
      <c r="A4089" s="8" t="s">
        <v>3969</v>
      </c>
      <c r="B4089" s="9" t="s">
        <v>19</v>
      </c>
      <c r="C4089" s="9">
        <v>115</v>
      </c>
      <c r="D4089" s="9">
        <v>0.56999999999999995</v>
      </c>
      <c r="E4089" s="9">
        <v>0.51800000000000002</v>
      </c>
      <c r="F4089" s="9">
        <v>0.48899999999999999</v>
      </c>
      <c r="G4089" s="9">
        <v>5697.49</v>
      </c>
      <c r="H4089" s="10">
        <v>0</v>
      </c>
    </row>
    <row r="4090" spans="1:8">
      <c r="A4090" s="11" t="s">
        <v>3970</v>
      </c>
      <c r="B4090" s="12" t="s">
        <v>16</v>
      </c>
      <c r="C4090" s="12">
        <v>323</v>
      </c>
      <c r="D4090" s="12">
        <v>0.65</v>
      </c>
      <c r="E4090" s="12">
        <v>0.59299999999999997</v>
      </c>
      <c r="F4090" s="12">
        <v>0.55500000000000005</v>
      </c>
      <c r="G4090" s="12">
        <v>11462.12</v>
      </c>
      <c r="H4090" s="13">
        <v>3</v>
      </c>
    </row>
    <row r="4091" spans="1:8">
      <c r="A4091" s="8" t="s">
        <v>3971</v>
      </c>
      <c r="B4091" s="9" t="s">
        <v>16</v>
      </c>
      <c r="C4091" s="9">
        <v>139</v>
      </c>
      <c r="D4091" s="9">
        <v>0.66</v>
      </c>
      <c r="E4091" s="9">
        <v>0.63100000000000001</v>
      </c>
      <c r="F4091" s="9">
        <v>0.56000000000000005</v>
      </c>
      <c r="G4091" s="9">
        <v>20451.14</v>
      </c>
      <c r="H4091" s="10">
        <v>2</v>
      </c>
    </row>
    <row r="4092" spans="1:8">
      <c r="A4092" s="11" t="s">
        <v>3972</v>
      </c>
      <c r="B4092" s="12" t="s">
        <v>59</v>
      </c>
      <c r="C4092" s="12">
        <v>116</v>
      </c>
      <c r="D4092" s="12">
        <v>0.73599999999999999</v>
      </c>
      <c r="E4092" s="12">
        <v>0.72399999999999998</v>
      </c>
      <c r="F4092" s="12">
        <v>0.65700000000000003</v>
      </c>
      <c r="G4092" s="12">
        <v>17634.55</v>
      </c>
      <c r="H4092" s="13">
        <v>1</v>
      </c>
    </row>
    <row r="4093" spans="1:8">
      <c r="A4093" s="8" t="s">
        <v>2088</v>
      </c>
      <c r="B4093" s="9" t="s">
        <v>111</v>
      </c>
      <c r="C4093" s="9">
        <v>404</v>
      </c>
      <c r="D4093" s="9">
        <v>0.56999999999999995</v>
      </c>
      <c r="E4093" s="9">
        <v>0.495</v>
      </c>
      <c r="F4093" s="9">
        <v>0.52400000000000002</v>
      </c>
      <c r="G4093" s="9">
        <v>7608.64</v>
      </c>
      <c r="H4093" s="10">
        <v>0</v>
      </c>
    </row>
    <row r="4094" spans="1:8">
      <c r="A4094" s="11" t="s">
        <v>3973</v>
      </c>
      <c r="B4094" s="12" t="s">
        <v>59</v>
      </c>
      <c r="C4094" s="12">
        <v>70</v>
      </c>
      <c r="D4094" s="12">
        <v>0.77</v>
      </c>
      <c r="E4094" s="12">
        <v>0.76200000000000001</v>
      </c>
      <c r="F4094" s="12">
        <v>0.66900000000000004</v>
      </c>
      <c r="G4094" s="12">
        <v>28131.01</v>
      </c>
      <c r="H4094" s="13">
        <v>2</v>
      </c>
    </row>
    <row r="4095" spans="1:8">
      <c r="A4095" s="8" t="s">
        <v>3974</v>
      </c>
      <c r="B4095" s="9" t="s">
        <v>114</v>
      </c>
      <c r="C4095" s="9">
        <v>200</v>
      </c>
      <c r="D4095" s="9">
        <v>0.626</v>
      </c>
      <c r="E4095" s="9">
        <v>0.57499999999999996</v>
      </c>
      <c r="F4095" s="9">
        <v>0.55400000000000005</v>
      </c>
      <c r="G4095" s="9">
        <v>10523.18</v>
      </c>
      <c r="H4095" s="10">
        <v>2</v>
      </c>
    </row>
    <row r="4096" spans="1:8">
      <c r="A4096" s="11" t="s">
        <v>3975</v>
      </c>
      <c r="B4096" s="12" t="s">
        <v>59</v>
      </c>
      <c r="C4096" s="12">
        <v>136</v>
      </c>
      <c r="D4096" s="12">
        <v>0.70799999999999996</v>
      </c>
      <c r="E4096" s="12">
        <v>0.70399999999999996</v>
      </c>
      <c r="F4096" s="12">
        <v>0.61799999999999999</v>
      </c>
      <c r="G4096" s="12">
        <v>25623.68</v>
      </c>
      <c r="H4096" s="13">
        <v>2</v>
      </c>
    </row>
    <row r="4097" spans="1:8">
      <c r="A4097" s="8" t="s">
        <v>3976</v>
      </c>
      <c r="B4097" s="9" t="s">
        <v>22</v>
      </c>
      <c r="C4097" s="9">
        <v>152</v>
      </c>
      <c r="D4097" s="9">
        <v>0.69</v>
      </c>
      <c r="E4097" s="9">
        <v>0.68600000000000005</v>
      </c>
      <c r="F4097" s="9">
        <v>0.61099999999999999</v>
      </c>
      <c r="G4097" s="9">
        <v>18793.740000000002</v>
      </c>
      <c r="H4097" s="10">
        <v>5</v>
      </c>
    </row>
    <row r="4098" spans="1:8">
      <c r="A4098" s="11" t="s">
        <v>3977</v>
      </c>
      <c r="B4098" s="12" t="s">
        <v>16</v>
      </c>
      <c r="C4098" s="12">
        <v>125</v>
      </c>
      <c r="D4098" s="12">
        <v>0.56200000000000006</v>
      </c>
      <c r="E4098" s="12">
        <v>0.55100000000000005</v>
      </c>
      <c r="F4098" s="12">
        <v>0.41399999999999998</v>
      </c>
      <c r="G4098" s="12">
        <v>10159.709999999999</v>
      </c>
      <c r="H4098" s="13">
        <v>5</v>
      </c>
    </row>
    <row r="4099" spans="1:8">
      <c r="A4099" s="8" t="s">
        <v>3978</v>
      </c>
      <c r="B4099" s="9" t="s">
        <v>82</v>
      </c>
      <c r="C4099" s="9">
        <v>296</v>
      </c>
      <c r="D4099" s="9">
        <v>0.59399999999999997</v>
      </c>
      <c r="E4099" s="9">
        <v>0.56100000000000005</v>
      </c>
      <c r="F4099" s="9">
        <v>0.47099999999999997</v>
      </c>
      <c r="G4099" s="9">
        <v>6805.05</v>
      </c>
      <c r="H4099" s="10">
        <v>3</v>
      </c>
    </row>
    <row r="4100" spans="1:8">
      <c r="A4100" s="11" t="s">
        <v>3979</v>
      </c>
      <c r="B4100" s="12" t="s">
        <v>19</v>
      </c>
      <c r="C4100" s="12">
        <v>482</v>
      </c>
      <c r="D4100" s="12">
        <v>0.6</v>
      </c>
      <c r="E4100" s="12">
        <v>0.52200000000000002</v>
      </c>
      <c r="F4100" s="12">
        <v>0.54</v>
      </c>
      <c r="G4100" s="12">
        <v>7116.94</v>
      </c>
      <c r="H4100" s="13">
        <v>1</v>
      </c>
    </row>
    <row r="4101" spans="1:8">
      <c r="A4101" s="8" t="s">
        <v>3980</v>
      </c>
      <c r="B4101" s="9" t="s">
        <v>82</v>
      </c>
      <c r="C4101" s="9">
        <v>593</v>
      </c>
      <c r="D4101" s="9">
        <v>0.60099999999999998</v>
      </c>
      <c r="E4101" s="9">
        <v>0.57599999999999996</v>
      </c>
      <c r="F4101" s="9">
        <v>0.498</v>
      </c>
      <c r="G4101" s="9">
        <v>7508.59</v>
      </c>
      <c r="H4101" s="10">
        <v>3</v>
      </c>
    </row>
    <row r="4102" spans="1:8">
      <c r="A4102" s="11" t="s">
        <v>3981</v>
      </c>
      <c r="B4102" s="12" t="s">
        <v>14</v>
      </c>
      <c r="C4102" s="12">
        <v>23</v>
      </c>
      <c r="D4102" s="12">
        <v>0.62</v>
      </c>
      <c r="E4102" s="12">
        <v>0.69899999999999995</v>
      </c>
      <c r="F4102" s="12">
        <v>0.38500000000000001</v>
      </c>
      <c r="G4102" s="12">
        <v>22874.62</v>
      </c>
      <c r="H4102" s="13">
        <v>4</v>
      </c>
    </row>
    <row r="4103" spans="1:8">
      <c r="A4103" s="8" t="s">
        <v>3982</v>
      </c>
      <c r="B4103" s="9" t="s">
        <v>16</v>
      </c>
      <c r="C4103" s="9">
        <v>287</v>
      </c>
      <c r="D4103" s="9">
        <v>0.59699999999999998</v>
      </c>
      <c r="E4103" s="9">
        <v>0.59399999999999997</v>
      </c>
      <c r="F4103" s="9">
        <v>0.47299999999999998</v>
      </c>
      <c r="G4103" s="9">
        <v>9394.85</v>
      </c>
      <c r="H4103" s="10">
        <v>3</v>
      </c>
    </row>
    <row r="4104" spans="1:8">
      <c r="A4104" s="11" t="s">
        <v>3983</v>
      </c>
      <c r="B4104" s="12" t="s">
        <v>24</v>
      </c>
      <c r="C4104" s="12">
        <v>319</v>
      </c>
      <c r="D4104" s="12">
        <v>0.57499999999999996</v>
      </c>
      <c r="E4104" s="12">
        <v>0.58099999999999996</v>
      </c>
      <c r="F4104" s="12">
        <v>0.46200000000000002</v>
      </c>
      <c r="G4104" s="12">
        <v>8481.7099999999991</v>
      </c>
      <c r="H4104" s="13">
        <v>10</v>
      </c>
    </row>
    <row r="4105" spans="1:8">
      <c r="A4105" s="8" t="s">
        <v>3984</v>
      </c>
      <c r="B4105" s="9" t="s">
        <v>22</v>
      </c>
      <c r="C4105" s="9">
        <v>31</v>
      </c>
      <c r="D4105" s="9">
        <v>0.61399999999999999</v>
      </c>
      <c r="E4105" s="9">
        <v>0.61499999999999999</v>
      </c>
      <c r="F4105" s="9">
        <v>0.46300000000000002</v>
      </c>
      <c r="G4105" s="9">
        <v>16512.27</v>
      </c>
      <c r="H4105" s="10">
        <v>1</v>
      </c>
    </row>
    <row r="4106" spans="1:8">
      <c r="A4106" s="11" t="s">
        <v>3985</v>
      </c>
      <c r="B4106" s="12" t="s">
        <v>16</v>
      </c>
      <c r="C4106" s="12">
        <v>193</v>
      </c>
      <c r="D4106" s="12">
        <v>0.66900000000000004</v>
      </c>
      <c r="E4106" s="12">
        <v>0.66900000000000004</v>
      </c>
      <c r="F4106" s="12">
        <v>0.53100000000000003</v>
      </c>
      <c r="G4106" s="12">
        <v>15027.25</v>
      </c>
      <c r="H4106" s="13">
        <v>0</v>
      </c>
    </row>
    <row r="4107" spans="1:8">
      <c r="A4107" s="8" t="s">
        <v>1568</v>
      </c>
      <c r="B4107" s="9" t="s">
        <v>19</v>
      </c>
      <c r="C4107" s="9">
        <v>392</v>
      </c>
      <c r="D4107" s="9">
        <v>0.61499999999999999</v>
      </c>
      <c r="E4107" s="9">
        <v>0.56499999999999995</v>
      </c>
      <c r="F4107" s="9">
        <v>0.57299999999999995</v>
      </c>
      <c r="G4107" s="9">
        <v>6860.45</v>
      </c>
      <c r="H4107" s="10">
        <v>8</v>
      </c>
    </row>
    <row r="4108" spans="1:8">
      <c r="A4108" s="11" t="s">
        <v>3986</v>
      </c>
      <c r="B4108" s="12" t="s">
        <v>24</v>
      </c>
      <c r="C4108" s="12">
        <v>504</v>
      </c>
      <c r="D4108" s="12">
        <v>0.56999999999999995</v>
      </c>
      <c r="E4108" s="12">
        <v>0.53600000000000003</v>
      </c>
      <c r="F4108" s="12">
        <v>0.45400000000000001</v>
      </c>
      <c r="G4108" s="12">
        <v>7373.39</v>
      </c>
      <c r="H4108" s="13">
        <v>0</v>
      </c>
    </row>
    <row r="4109" spans="1:8">
      <c r="A4109" s="8" t="s">
        <v>3987</v>
      </c>
      <c r="B4109" s="9" t="s">
        <v>16</v>
      </c>
      <c r="C4109" s="9">
        <v>410</v>
      </c>
      <c r="D4109" s="9">
        <v>0.69499999999999995</v>
      </c>
      <c r="E4109" s="9">
        <v>0.66400000000000003</v>
      </c>
      <c r="F4109" s="9">
        <v>0.60399999999999998</v>
      </c>
      <c r="G4109" s="9">
        <v>8285.61</v>
      </c>
      <c r="H4109" s="10">
        <v>3</v>
      </c>
    </row>
    <row r="4110" spans="1:8">
      <c r="A4110" s="11" t="s">
        <v>3988</v>
      </c>
      <c r="B4110" s="12" t="s">
        <v>87</v>
      </c>
      <c r="C4110" s="12">
        <v>388</v>
      </c>
      <c r="D4110" s="12">
        <v>0.53</v>
      </c>
      <c r="E4110" s="12">
        <v>0.45200000000000001</v>
      </c>
      <c r="F4110" s="12">
        <v>0.436</v>
      </c>
      <c r="G4110" s="12">
        <v>4803.74</v>
      </c>
      <c r="H4110" s="13">
        <v>41</v>
      </c>
    </row>
    <row r="4111" spans="1:8">
      <c r="A4111" s="8" t="s">
        <v>3989</v>
      </c>
      <c r="B4111" s="9" t="s">
        <v>14</v>
      </c>
      <c r="C4111" s="9">
        <v>130</v>
      </c>
      <c r="D4111" s="9">
        <v>0.67400000000000004</v>
      </c>
      <c r="E4111" s="9">
        <v>0.65600000000000003</v>
      </c>
      <c r="F4111" s="9">
        <v>0.56299999999999994</v>
      </c>
      <c r="G4111" s="9">
        <v>21618.54</v>
      </c>
      <c r="H4111" s="10">
        <v>7</v>
      </c>
    </row>
    <row r="4112" spans="1:8">
      <c r="A4112" s="11" t="s">
        <v>3990</v>
      </c>
      <c r="B4112" s="12" t="s">
        <v>31</v>
      </c>
      <c r="C4112" s="12">
        <v>229</v>
      </c>
      <c r="D4112" s="12">
        <v>0.65</v>
      </c>
      <c r="E4112" s="12">
        <v>0.56200000000000006</v>
      </c>
      <c r="F4112" s="12">
        <v>0.63400000000000001</v>
      </c>
      <c r="G4112" s="12">
        <v>10127.75</v>
      </c>
      <c r="H4112" s="13">
        <v>0</v>
      </c>
    </row>
    <row r="4113" spans="1:8">
      <c r="A4113" s="8" t="s">
        <v>3991</v>
      </c>
      <c r="B4113" s="9" t="s">
        <v>14</v>
      </c>
      <c r="C4113" s="9">
        <v>10</v>
      </c>
      <c r="D4113" s="9">
        <v>0.66900000000000004</v>
      </c>
      <c r="E4113" s="9">
        <v>0.69199999999999995</v>
      </c>
      <c r="F4113" s="9">
        <v>0.52400000000000002</v>
      </c>
      <c r="G4113" s="9">
        <v>30536.77</v>
      </c>
      <c r="H4113" s="10">
        <v>0</v>
      </c>
    </row>
    <row r="4114" spans="1:8">
      <c r="A4114" s="11" t="s">
        <v>3992</v>
      </c>
      <c r="B4114" s="12" t="s">
        <v>22</v>
      </c>
      <c r="C4114" s="12">
        <v>47</v>
      </c>
      <c r="D4114" s="12">
        <v>0.67</v>
      </c>
      <c r="E4114" s="12">
        <v>0.63700000000000001</v>
      </c>
      <c r="F4114" s="12">
        <v>0.59399999999999997</v>
      </c>
      <c r="G4114" s="12">
        <v>33952.58</v>
      </c>
      <c r="H4114" s="13">
        <v>1</v>
      </c>
    </row>
    <row r="4115" spans="1:8">
      <c r="A4115" s="8" t="s">
        <v>3993</v>
      </c>
      <c r="B4115" s="9" t="s">
        <v>59</v>
      </c>
      <c r="C4115" s="9">
        <v>27</v>
      </c>
      <c r="D4115" s="9">
        <v>0.72599999999999998</v>
      </c>
      <c r="E4115" s="9">
        <v>0.70799999999999996</v>
      </c>
      <c r="F4115" s="9">
        <v>0.67</v>
      </c>
      <c r="G4115" s="9">
        <v>38071.919999999998</v>
      </c>
      <c r="H4115" s="10">
        <v>1</v>
      </c>
    </row>
    <row r="4116" spans="1:8">
      <c r="A4116" s="11" t="s">
        <v>3994</v>
      </c>
      <c r="B4116" s="12" t="s">
        <v>22</v>
      </c>
      <c r="C4116" s="12">
        <v>101</v>
      </c>
      <c r="D4116" s="12">
        <v>0.68</v>
      </c>
      <c r="E4116" s="12">
        <v>0.65700000000000003</v>
      </c>
      <c r="F4116" s="12">
        <v>0.59799999999999998</v>
      </c>
      <c r="G4116" s="12">
        <v>21260.01</v>
      </c>
      <c r="H4116" s="13">
        <v>6</v>
      </c>
    </row>
    <row r="4117" spans="1:8">
      <c r="A4117" s="8" t="s">
        <v>3995</v>
      </c>
      <c r="B4117" s="9" t="s">
        <v>94</v>
      </c>
      <c r="C4117" s="9">
        <v>416</v>
      </c>
      <c r="D4117" s="9">
        <v>0.53100000000000003</v>
      </c>
      <c r="E4117" s="9">
        <v>0.55900000000000005</v>
      </c>
      <c r="F4117" s="9">
        <v>0.38400000000000001</v>
      </c>
      <c r="G4117" s="9">
        <v>7276.71</v>
      </c>
      <c r="H4117" s="10">
        <v>11</v>
      </c>
    </row>
    <row r="4118" spans="1:8">
      <c r="A4118" s="11" t="s">
        <v>3996</v>
      </c>
      <c r="B4118" s="12" t="s">
        <v>14</v>
      </c>
      <c r="C4118" s="12">
        <v>32</v>
      </c>
      <c r="D4118" s="12">
        <v>0.66</v>
      </c>
      <c r="E4118" s="12">
        <v>0.64500000000000002</v>
      </c>
      <c r="F4118" s="12">
        <v>0.54500000000000004</v>
      </c>
      <c r="G4118" s="12">
        <v>23464.65</v>
      </c>
      <c r="H4118" s="13">
        <v>4</v>
      </c>
    </row>
    <row r="4119" spans="1:8">
      <c r="A4119" s="8" t="s">
        <v>3997</v>
      </c>
      <c r="B4119" s="9" t="s">
        <v>31</v>
      </c>
      <c r="C4119" s="9">
        <v>384</v>
      </c>
      <c r="D4119" s="9">
        <v>0.58299999999999996</v>
      </c>
      <c r="E4119" s="9">
        <v>0.51500000000000001</v>
      </c>
      <c r="F4119" s="9">
        <v>0.51800000000000002</v>
      </c>
      <c r="G4119" s="9">
        <v>6809.89</v>
      </c>
      <c r="H4119" s="10">
        <v>11</v>
      </c>
    </row>
    <row r="4120" spans="1:8">
      <c r="A4120" s="11" t="s">
        <v>3998</v>
      </c>
      <c r="B4120" s="12" t="s">
        <v>111</v>
      </c>
      <c r="C4120" s="12">
        <v>149</v>
      </c>
      <c r="D4120" s="12">
        <v>0.60499999999999998</v>
      </c>
      <c r="E4120" s="12">
        <v>0.57399999999999995</v>
      </c>
      <c r="F4120" s="12">
        <v>0.50800000000000001</v>
      </c>
      <c r="G4120" s="12">
        <v>14343.67</v>
      </c>
      <c r="H4120" s="13">
        <v>3</v>
      </c>
    </row>
    <row r="4121" spans="1:8">
      <c r="A4121" s="8" t="s">
        <v>3999</v>
      </c>
      <c r="B4121" s="9" t="s">
        <v>24</v>
      </c>
      <c r="C4121" s="9">
        <v>460</v>
      </c>
      <c r="D4121" s="9">
        <v>0.55200000000000005</v>
      </c>
      <c r="E4121" s="9">
        <v>0.55500000000000005</v>
      </c>
      <c r="F4121" s="9">
        <v>0.41699999999999998</v>
      </c>
      <c r="G4121" s="9">
        <v>7308.53</v>
      </c>
      <c r="H4121" s="10">
        <v>2</v>
      </c>
    </row>
    <row r="4122" spans="1:8">
      <c r="A4122" s="11" t="s">
        <v>4000</v>
      </c>
      <c r="B4122" s="12" t="s">
        <v>16</v>
      </c>
      <c r="C4122" s="12">
        <v>90</v>
      </c>
      <c r="D4122" s="12">
        <v>0.67</v>
      </c>
      <c r="E4122" s="12">
        <v>0.68400000000000005</v>
      </c>
      <c r="F4122" s="12">
        <v>0.54900000000000004</v>
      </c>
      <c r="G4122" s="12">
        <v>25795.91</v>
      </c>
      <c r="H4122" s="13">
        <v>4</v>
      </c>
    </row>
    <row r="4123" spans="1:8">
      <c r="A4123" s="8" t="s">
        <v>4001</v>
      </c>
      <c r="B4123" s="9" t="s">
        <v>82</v>
      </c>
      <c r="C4123" s="9">
        <v>49</v>
      </c>
      <c r="D4123" s="9">
        <v>0.57299999999999995</v>
      </c>
      <c r="E4123" s="9">
        <v>0.52500000000000002</v>
      </c>
      <c r="F4123" s="9">
        <v>0.47699999999999998</v>
      </c>
      <c r="G4123" s="9">
        <v>10074.76</v>
      </c>
      <c r="H4123" s="10">
        <v>15</v>
      </c>
    </row>
    <row r="4124" spans="1:8">
      <c r="A4124" s="11" t="s">
        <v>4002</v>
      </c>
      <c r="B4124" s="12" t="s">
        <v>14</v>
      </c>
      <c r="C4124" s="12">
        <v>53</v>
      </c>
      <c r="D4124" s="12">
        <v>0.76300000000000001</v>
      </c>
      <c r="E4124" s="12">
        <v>0.77300000000000002</v>
      </c>
      <c r="F4124" s="12">
        <v>0.67400000000000004</v>
      </c>
      <c r="G4124" s="12">
        <v>28752.95</v>
      </c>
      <c r="H4124" s="13">
        <v>2</v>
      </c>
    </row>
    <row r="4125" spans="1:8">
      <c r="A4125" s="8" t="s">
        <v>4003</v>
      </c>
      <c r="B4125" s="9" t="s">
        <v>24</v>
      </c>
      <c r="C4125" s="9">
        <v>350</v>
      </c>
      <c r="D4125" s="9">
        <v>0.56999999999999995</v>
      </c>
      <c r="E4125" s="9">
        <v>0.54300000000000004</v>
      </c>
      <c r="F4125" s="9">
        <v>0.46300000000000002</v>
      </c>
      <c r="G4125" s="9">
        <v>7662.72</v>
      </c>
      <c r="H4125" s="10">
        <v>1</v>
      </c>
    </row>
    <row r="4126" spans="1:8">
      <c r="A4126" s="11" t="s">
        <v>4004</v>
      </c>
      <c r="B4126" s="12" t="s">
        <v>111</v>
      </c>
      <c r="C4126" s="12">
        <v>181</v>
      </c>
      <c r="D4126" s="12">
        <v>0.56999999999999995</v>
      </c>
      <c r="E4126" s="12">
        <v>0.56399999999999995</v>
      </c>
      <c r="F4126" s="12">
        <v>0.436</v>
      </c>
      <c r="G4126" s="12">
        <v>13501.37</v>
      </c>
      <c r="H4126" s="13">
        <v>0</v>
      </c>
    </row>
    <row r="4127" spans="1:8">
      <c r="A4127" s="8" t="s">
        <v>4005</v>
      </c>
      <c r="B4127" s="9" t="s">
        <v>7</v>
      </c>
      <c r="C4127" s="9">
        <v>214</v>
      </c>
      <c r="D4127" s="9">
        <v>0.69</v>
      </c>
      <c r="E4127" s="9">
        <v>0.65300000000000002</v>
      </c>
      <c r="F4127" s="9">
        <v>0.61899999999999999</v>
      </c>
      <c r="G4127" s="9">
        <v>15905.86</v>
      </c>
      <c r="H4127" s="10">
        <v>2</v>
      </c>
    </row>
    <row r="4128" spans="1:8">
      <c r="A4128" s="11" t="s">
        <v>4006</v>
      </c>
      <c r="B4128" s="12" t="s">
        <v>82</v>
      </c>
      <c r="C4128" s="12">
        <v>314</v>
      </c>
      <c r="D4128" s="12">
        <v>0.54500000000000004</v>
      </c>
      <c r="E4128" s="12">
        <v>0.52400000000000002</v>
      </c>
      <c r="F4128" s="12">
        <v>0.44700000000000001</v>
      </c>
      <c r="G4128" s="12">
        <v>7440.16</v>
      </c>
      <c r="H4128" s="13">
        <v>3</v>
      </c>
    </row>
    <row r="4129" spans="1:8">
      <c r="A4129" s="8" t="s">
        <v>4007</v>
      </c>
      <c r="B4129" s="9" t="s">
        <v>82</v>
      </c>
      <c r="C4129" s="9">
        <v>187</v>
      </c>
      <c r="D4129" s="9">
        <v>0.58099999999999996</v>
      </c>
      <c r="E4129" s="9">
        <v>0.54100000000000004</v>
      </c>
      <c r="F4129" s="9">
        <v>0.495</v>
      </c>
      <c r="G4129" s="9">
        <v>8647.69</v>
      </c>
      <c r="H4129" s="10">
        <v>9</v>
      </c>
    </row>
    <row r="4130" spans="1:8">
      <c r="A4130" s="11" t="s">
        <v>4008</v>
      </c>
      <c r="B4130" s="12" t="s">
        <v>72</v>
      </c>
      <c r="C4130" s="12">
        <v>481</v>
      </c>
      <c r="D4130" s="12">
        <v>0.59</v>
      </c>
      <c r="E4130" s="12">
        <v>0.56999999999999995</v>
      </c>
      <c r="F4130" s="12">
        <v>0.46800000000000003</v>
      </c>
      <c r="G4130" s="12">
        <v>7204.29</v>
      </c>
      <c r="H4130" s="13">
        <v>16</v>
      </c>
    </row>
    <row r="4131" spans="1:8">
      <c r="A4131" s="8" t="s">
        <v>4009</v>
      </c>
      <c r="B4131" s="9" t="s">
        <v>87</v>
      </c>
      <c r="C4131" s="9">
        <v>472</v>
      </c>
      <c r="D4131" s="9">
        <v>0.53</v>
      </c>
      <c r="E4131" s="9">
        <v>0.48299999999999998</v>
      </c>
      <c r="F4131" s="9">
        <v>0.44400000000000001</v>
      </c>
      <c r="G4131" s="9">
        <v>5090.8100000000004</v>
      </c>
      <c r="H4131" s="10">
        <v>1</v>
      </c>
    </row>
    <row r="4132" spans="1:8">
      <c r="A4132" s="11" t="s">
        <v>4010</v>
      </c>
      <c r="B4132" s="12" t="s">
        <v>59</v>
      </c>
      <c r="C4132" s="12">
        <v>168</v>
      </c>
      <c r="D4132" s="12">
        <v>0.622</v>
      </c>
      <c r="E4132" s="12">
        <v>0.61799999999999999</v>
      </c>
      <c r="F4132" s="12">
        <v>0.5</v>
      </c>
      <c r="G4132" s="12">
        <v>22803.439999999999</v>
      </c>
      <c r="H4132" s="13">
        <v>2</v>
      </c>
    </row>
    <row r="4133" spans="1:8">
      <c r="A4133" s="8" t="s">
        <v>4011</v>
      </c>
      <c r="B4133" s="9" t="s">
        <v>16</v>
      </c>
      <c r="C4133" s="9">
        <v>167</v>
      </c>
      <c r="D4133" s="9">
        <v>0.63500000000000001</v>
      </c>
      <c r="E4133" s="9">
        <v>0.64</v>
      </c>
      <c r="F4133" s="9">
        <v>0.48499999999999999</v>
      </c>
      <c r="G4133" s="9">
        <v>12651.65</v>
      </c>
      <c r="H4133" s="10">
        <v>7</v>
      </c>
    </row>
    <row r="4134" spans="1:8">
      <c r="A4134" s="11" t="s">
        <v>4012</v>
      </c>
      <c r="B4134" s="12" t="s">
        <v>24</v>
      </c>
      <c r="C4134" s="12">
        <v>219</v>
      </c>
      <c r="D4134" s="12">
        <v>0.54200000000000004</v>
      </c>
      <c r="E4134" s="12">
        <v>0.53600000000000003</v>
      </c>
      <c r="F4134" s="12">
        <v>0.40899999999999997</v>
      </c>
      <c r="G4134" s="12">
        <v>4811.03</v>
      </c>
      <c r="H4134" s="13">
        <v>2</v>
      </c>
    </row>
    <row r="4135" spans="1:8">
      <c r="A4135" s="8" t="s">
        <v>4013</v>
      </c>
      <c r="B4135" s="9" t="s">
        <v>59</v>
      </c>
      <c r="C4135" s="9">
        <v>166</v>
      </c>
      <c r="D4135" s="9">
        <v>0.69</v>
      </c>
      <c r="E4135" s="9">
        <v>0.66100000000000003</v>
      </c>
      <c r="F4135" s="9">
        <v>0.60499999999999998</v>
      </c>
      <c r="G4135" s="9">
        <v>22640.83</v>
      </c>
      <c r="H4135" s="10">
        <v>5</v>
      </c>
    </row>
    <row r="4136" spans="1:8">
      <c r="A4136" s="11" t="s">
        <v>4014</v>
      </c>
      <c r="B4136" s="12" t="s">
        <v>24</v>
      </c>
      <c r="C4136" s="12">
        <v>359</v>
      </c>
      <c r="D4136" s="12">
        <v>0.61199999999999999</v>
      </c>
      <c r="E4136" s="12">
        <v>0.57199999999999995</v>
      </c>
      <c r="F4136" s="12">
        <v>0.52500000000000002</v>
      </c>
      <c r="G4136" s="12">
        <v>6980.13</v>
      </c>
      <c r="H4136" s="13">
        <v>6</v>
      </c>
    </row>
    <row r="4137" spans="1:8">
      <c r="A4137" s="8" t="s">
        <v>4015</v>
      </c>
      <c r="B4137" s="9" t="s">
        <v>87</v>
      </c>
      <c r="C4137" s="9">
        <v>435</v>
      </c>
      <c r="D4137" s="9">
        <v>0.51800000000000002</v>
      </c>
      <c r="E4137" s="9">
        <v>0.45600000000000002</v>
      </c>
      <c r="F4137" s="9">
        <v>0.41899999999999998</v>
      </c>
      <c r="G4137" s="9">
        <v>4867.3</v>
      </c>
      <c r="H4137" s="10">
        <v>0</v>
      </c>
    </row>
    <row r="4138" spans="1:8">
      <c r="A4138" s="11" t="s">
        <v>4016</v>
      </c>
      <c r="B4138" s="12" t="s">
        <v>24</v>
      </c>
      <c r="C4138" s="12">
        <v>193</v>
      </c>
      <c r="D4138" s="12">
        <v>0.61499999999999999</v>
      </c>
      <c r="E4138" s="12">
        <v>0.56899999999999995</v>
      </c>
      <c r="F4138" s="12">
        <v>0.52700000000000002</v>
      </c>
      <c r="G4138" s="12">
        <v>6625.77</v>
      </c>
      <c r="H4138" s="13">
        <v>13</v>
      </c>
    </row>
    <row r="4139" spans="1:8">
      <c r="A4139" s="8" t="s">
        <v>4017</v>
      </c>
      <c r="B4139" s="9" t="s">
        <v>82</v>
      </c>
      <c r="C4139" s="9">
        <v>215</v>
      </c>
      <c r="D4139" s="9">
        <v>0.54100000000000004</v>
      </c>
      <c r="E4139" s="9">
        <v>0.51600000000000001</v>
      </c>
      <c r="F4139" s="9">
        <v>0.432</v>
      </c>
      <c r="G4139" s="9">
        <v>7353.7</v>
      </c>
      <c r="H4139" s="10">
        <v>4</v>
      </c>
    </row>
    <row r="4140" spans="1:8">
      <c r="A4140" s="11" t="s">
        <v>4018</v>
      </c>
      <c r="B4140" s="12" t="s">
        <v>24</v>
      </c>
      <c r="C4140" s="12">
        <v>360</v>
      </c>
      <c r="D4140" s="12">
        <v>0.56100000000000005</v>
      </c>
      <c r="E4140" s="12">
        <v>0.51800000000000002</v>
      </c>
      <c r="F4140" s="12">
        <v>0.46300000000000002</v>
      </c>
      <c r="G4140" s="12">
        <v>7026.15</v>
      </c>
      <c r="H4140" s="13">
        <v>0</v>
      </c>
    </row>
    <row r="4141" spans="1:8">
      <c r="A4141" s="8" t="s">
        <v>4019</v>
      </c>
      <c r="B4141" s="9" t="s">
        <v>7</v>
      </c>
      <c r="C4141" s="9">
        <v>148</v>
      </c>
      <c r="D4141" s="9">
        <v>0.72</v>
      </c>
      <c r="E4141" s="9">
        <v>0.69099999999999995</v>
      </c>
      <c r="F4141" s="9">
        <v>0.65200000000000002</v>
      </c>
      <c r="G4141" s="9">
        <v>22182.07</v>
      </c>
      <c r="H4141" s="10">
        <v>1</v>
      </c>
    </row>
    <row r="4142" spans="1:8">
      <c r="A4142" s="11" t="s">
        <v>4020</v>
      </c>
      <c r="B4142" s="12" t="s">
        <v>16</v>
      </c>
      <c r="C4142" s="12">
        <v>308</v>
      </c>
      <c r="D4142" s="12">
        <v>0.65</v>
      </c>
      <c r="E4142" s="12">
        <v>0.629</v>
      </c>
      <c r="F4142" s="12">
        <v>0.52100000000000002</v>
      </c>
      <c r="G4142" s="12">
        <v>10219.18</v>
      </c>
      <c r="H4142" s="13">
        <v>8</v>
      </c>
    </row>
    <row r="4143" spans="1:8">
      <c r="A4143" s="8" t="s">
        <v>4021</v>
      </c>
      <c r="B4143" s="9" t="s">
        <v>87</v>
      </c>
      <c r="C4143" s="9">
        <v>305</v>
      </c>
      <c r="D4143" s="9">
        <v>0.51800000000000002</v>
      </c>
      <c r="E4143" s="9">
        <v>0.45400000000000001</v>
      </c>
      <c r="F4143" s="9">
        <v>0.41599999999999998</v>
      </c>
      <c r="G4143" s="9">
        <v>4884.17</v>
      </c>
      <c r="H4143" s="10">
        <v>1</v>
      </c>
    </row>
    <row r="4144" spans="1:8">
      <c r="A4144" s="11" t="s">
        <v>4022</v>
      </c>
      <c r="B4144" s="12" t="s">
        <v>59</v>
      </c>
      <c r="C4144" s="12">
        <v>34</v>
      </c>
      <c r="D4144" s="12">
        <v>0.66</v>
      </c>
      <c r="E4144" s="12">
        <v>0.64600000000000002</v>
      </c>
      <c r="F4144" s="12">
        <v>0.54500000000000004</v>
      </c>
      <c r="G4144" s="12">
        <v>29446.39</v>
      </c>
      <c r="H4144" s="13">
        <v>2</v>
      </c>
    </row>
    <row r="4145" spans="1:8">
      <c r="A4145" s="8" t="s">
        <v>4023</v>
      </c>
      <c r="B4145" s="9" t="s">
        <v>72</v>
      </c>
      <c r="C4145" s="9">
        <v>370</v>
      </c>
      <c r="D4145" s="9">
        <v>0.65900000000000003</v>
      </c>
      <c r="E4145" s="9">
        <v>0.624</v>
      </c>
      <c r="F4145" s="9">
        <v>0.57699999999999996</v>
      </c>
      <c r="G4145" s="9">
        <v>9389.09</v>
      </c>
      <c r="H4145" s="10">
        <v>9</v>
      </c>
    </row>
    <row r="4146" spans="1:8">
      <c r="A4146" s="11" t="s">
        <v>3410</v>
      </c>
      <c r="B4146" s="12" t="s">
        <v>19</v>
      </c>
      <c r="C4146" s="12">
        <v>512</v>
      </c>
      <c r="D4146" s="12">
        <v>0.59299999999999997</v>
      </c>
      <c r="E4146" s="12">
        <v>0.54</v>
      </c>
      <c r="F4146" s="12">
        <v>0.52400000000000002</v>
      </c>
      <c r="G4146" s="12">
        <v>6520.94</v>
      </c>
      <c r="H4146" s="13">
        <v>2</v>
      </c>
    </row>
    <row r="4147" spans="1:8">
      <c r="A4147" s="8" t="s">
        <v>4024</v>
      </c>
      <c r="B4147" s="9" t="s">
        <v>114</v>
      </c>
      <c r="C4147" s="9">
        <v>337</v>
      </c>
      <c r="D4147" s="9">
        <v>0.54</v>
      </c>
      <c r="E4147" s="9">
        <v>0.51500000000000001</v>
      </c>
      <c r="F4147" s="9">
        <v>0.435</v>
      </c>
      <c r="G4147" s="9">
        <v>9209.34</v>
      </c>
      <c r="H4147" s="10">
        <v>0</v>
      </c>
    </row>
    <row r="4148" spans="1:8">
      <c r="A4148" s="11" t="s">
        <v>480</v>
      </c>
      <c r="B4148" s="12" t="s">
        <v>33</v>
      </c>
      <c r="C4148" s="12">
        <v>53</v>
      </c>
      <c r="D4148" s="12">
        <v>0.68</v>
      </c>
      <c r="E4148" s="12">
        <v>0.65800000000000003</v>
      </c>
      <c r="F4148" s="12">
        <v>0.59299999999999997</v>
      </c>
      <c r="G4148" s="12">
        <v>19788.97</v>
      </c>
      <c r="H4148" s="13">
        <v>1</v>
      </c>
    </row>
    <row r="4149" spans="1:8">
      <c r="A4149" s="8" t="s">
        <v>4025</v>
      </c>
      <c r="B4149" s="9" t="s">
        <v>14</v>
      </c>
      <c r="C4149" s="9">
        <v>78</v>
      </c>
      <c r="D4149" s="9">
        <v>0.70099999999999996</v>
      </c>
      <c r="E4149" s="9">
        <v>0.69399999999999995</v>
      </c>
      <c r="F4149" s="9">
        <v>0.59499999999999997</v>
      </c>
      <c r="G4149" s="9">
        <v>16936.439999999999</v>
      </c>
      <c r="H4149" s="10">
        <v>5</v>
      </c>
    </row>
    <row r="4150" spans="1:8">
      <c r="A4150" s="11" t="s">
        <v>4026</v>
      </c>
      <c r="B4150" s="12" t="s">
        <v>31</v>
      </c>
      <c r="C4150" s="12">
        <v>436</v>
      </c>
      <c r="D4150" s="12">
        <v>0.56200000000000006</v>
      </c>
      <c r="E4150" s="12">
        <v>0.52900000000000003</v>
      </c>
      <c r="F4150" s="12">
        <v>0.441</v>
      </c>
      <c r="G4150" s="12">
        <v>6998.96</v>
      </c>
      <c r="H4150" s="13">
        <v>1</v>
      </c>
    </row>
    <row r="4151" spans="1:8">
      <c r="A4151" s="8" t="s">
        <v>4027</v>
      </c>
      <c r="B4151" s="9" t="s">
        <v>22</v>
      </c>
      <c r="C4151" s="9">
        <v>66</v>
      </c>
      <c r="D4151" s="9">
        <v>0.63200000000000001</v>
      </c>
      <c r="E4151" s="9">
        <v>0.57999999999999996</v>
      </c>
      <c r="F4151" s="9">
        <v>0.53600000000000003</v>
      </c>
      <c r="G4151" s="9">
        <v>20967.86</v>
      </c>
      <c r="H4151" s="10">
        <v>4</v>
      </c>
    </row>
    <row r="4152" spans="1:8">
      <c r="A4152" s="11" t="s">
        <v>4028</v>
      </c>
      <c r="B4152" s="12" t="s">
        <v>7</v>
      </c>
      <c r="C4152" s="12">
        <v>104</v>
      </c>
      <c r="D4152" s="12">
        <v>0.73</v>
      </c>
      <c r="E4152" s="12">
        <v>0.69499999999999995</v>
      </c>
      <c r="F4152" s="12">
        <v>0.67400000000000004</v>
      </c>
      <c r="G4152" s="12">
        <v>29149.67</v>
      </c>
      <c r="H4152" s="13">
        <v>1</v>
      </c>
    </row>
    <row r="4153" spans="1:8">
      <c r="A4153" s="8" t="s">
        <v>4029</v>
      </c>
      <c r="B4153" s="9" t="s">
        <v>118</v>
      </c>
      <c r="C4153" s="9">
        <v>414</v>
      </c>
      <c r="D4153" s="9">
        <v>0.57499999999999996</v>
      </c>
      <c r="E4153" s="9">
        <v>0.52600000000000002</v>
      </c>
      <c r="F4153" s="9">
        <v>0.46400000000000002</v>
      </c>
      <c r="G4153" s="9">
        <v>7162.15</v>
      </c>
      <c r="H4153" s="10">
        <v>0</v>
      </c>
    </row>
    <row r="4154" spans="1:8">
      <c r="A4154" s="11" t="s">
        <v>4030</v>
      </c>
      <c r="B4154" s="12" t="s">
        <v>16</v>
      </c>
      <c r="C4154" s="12">
        <v>127</v>
      </c>
      <c r="D4154" s="12">
        <v>0.65500000000000003</v>
      </c>
      <c r="E4154" s="12">
        <v>0.63600000000000001</v>
      </c>
      <c r="F4154" s="12">
        <v>0.56100000000000005</v>
      </c>
      <c r="G4154" s="12">
        <v>13004.32</v>
      </c>
      <c r="H4154" s="13">
        <v>6</v>
      </c>
    </row>
    <row r="4155" spans="1:8">
      <c r="A4155" s="8" t="s">
        <v>4031</v>
      </c>
      <c r="B4155" s="9" t="s">
        <v>82</v>
      </c>
      <c r="C4155" s="9">
        <v>211</v>
      </c>
      <c r="D4155" s="9">
        <v>0.52900000000000003</v>
      </c>
      <c r="E4155" s="9">
        <v>0.52500000000000002</v>
      </c>
      <c r="F4155" s="9">
        <v>0.40799999999999997</v>
      </c>
      <c r="G4155" s="9">
        <v>8925.51</v>
      </c>
      <c r="H4155" s="10">
        <v>5</v>
      </c>
    </row>
    <row r="4156" spans="1:8">
      <c r="A4156" s="11" t="s">
        <v>4032</v>
      </c>
      <c r="B4156" s="12" t="s">
        <v>22</v>
      </c>
      <c r="C4156" s="12">
        <v>98</v>
      </c>
      <c r="D4156" s="12">
        <v>0.71</v>
      </c>
      <c r="E4156" s="12">
        <v>0.67200000000000004</v>
      </c>
      <c r="F4156" s="12">
        <v>0.63</v>
      </c>
      <c r="G4156" s="12">
        <v>30412.080000000002</v>
      </c>
      <c r="H4156" s="13">
        <v>1</v>
      </c>
    </row>
    <row r="4157" spans="1:8">
      <c r="A4157" s="8" t="s">
        <v>4033</v>
      </c>
      <c r="B4157" s="9" t="s">
        <v>16</v>
      </c>
      <c r="C4157" s="9">
        <v>153</v>
      </c>
      <c r="D4157" s="9">
        <v>0.67200000000000004</v>
      </c>
      <c r="E4157" s="9">
        <v>0.67900000000000005</v>
      </c>
      <c r="F4157" s="9">
        <v>0.53700000000000003</v>
      </c>
      <c r="G4157" s="9">
        <v>14210.38</v>
      </c>
      <c r="H4157" s="10">
        <v>0</v>
      </c>
    </row>
    <row r="4158" spans="1:8">
      <c r="A4158" s="11" t="s">
        <v>4034</v>
      </c>
      <c r="B4158" s="12" t="s">
        <v>82</v>
      </c>
      <c r="C4158" s="12">
        <v>189</v>
      </c>
      <c r="D4158" s="12">
        <v>0.57399999999999995</v>
      </c>
      <c r="E4158" s="12">
        <v>0.56399999999999995</v>
      </c>
      <c r="F4158" s="12">
        <v>0.45800000000000002</v>
      </c>
      <c r="G4158" s="12">
        <v>9381.39</v>
      </c>
      <c r="H4158" s="13">
        <v>2</v>
      </c>
    </row>
    <row r="4159" spans="1:8">
      <c r="A4159" s="8" t="s">
        <v>4035</v>
      </c>
      <c r="B4159" s="9" t="s">
        <v>118</v>
      </c>
      <c r="C4159" s="9">
        <v>590</v>
      </c>
      <c r="D4159" s="9">
        <v>0.55000000000000004</v>
      </c>
      <c r="E4159" s="9">
        <v>0.53700000000000003</v>
      </c>
      <c r="F4159" s="9">
        <v>0.40600000000000003</v>
      </c>
      <c r="G4159" s="9">
        <v>6125.79</v>
      </c>
      <c r="H4159" s="10">
        <v>3</v>
      </c>
    </row>
    <row r="4160" spans="1:8">
      <c r="A4160" s="11" t="s">
        <v>4036</v>
      </c>
      <c r="B4160" s="12" t="s">
        <v>87</v>
      </c>
      <c r="C4160" s="12">
        <v>349</v>
      </c>
      <c r="D4160" s="12">
        <v>0.51200000000000001</v>
      </c>
      <c r="E4160" s="12">
        <v>0.44800000000000001</v>
      </c>
      <c r="F4160" s="12">
        <v>0.41399999999999998</v>
      </c>
      <c r="G4160" s="12">
        <v>5000.68</v>
      </c>
      <c r="H4160" s="13">
        <v>0</v>
      </c>
    </row>
    <row r="4161" spans="1:8">
      <c r="A4161" s="8" t="s">
        <v>4037</v>
      </c>
      <c r="B4161" s="9" t="s">
        <v>118</v>
      </c>
      <c r="C4161" s="9">
        <v>166</v>
      </c>
      <c r="D4161" s="9">
        <v>0.54600000000000004</v>
      </c>
      <c r="E4161" s="9">
        <v>0.55100000000000005</v>
      </c>
      <c r="F4161" s="9">
        <v>0.4</v>
      </c>
      <c r="G4161" s="9">
        <v>10051.89</v>
      </c>
      <c r="H4161" s="10">
        <v>0</v>
      </c>
    </row>
    <row r="4162" spans="1:8">
      <c r="A4162" s="11" t="s">
        <v>2769</v>
      </c>
      <c r="B4162" s="12" t="s">
        <v>82</v>
      </c>
      <c r="C4162" s="12">
        <v>266</v>
      </c>
      <c r="D4162" s="12">
        <v>0.56999999999999995</v>
      </c>
      <c r="E4162" s="12">
        <v>0.54200000000000004</v>
      </c>
      <c r="F4162" s="12">
        <v>0.48399999999999999</v>
      </c>
      <c r="G4162" s="12">
        <v>7385.05</v>
      </c>
      <c r="H4162" s="13">
        <v>2</v>
      </c>
    </row>
    <row r="4163" spans="1:8">
      <c r="A4163" s="8" t="s">
        <v>4038</v>
      </c>
      <c r="B4163" s="9" t="s">
        <v>19</v>
      </c>
      <c r="C4163" s="9">
        <v>270</v>
      </c>
      <c r="D4163" s="9">
        <v>0.56999999999999995</v>
      </c>
      <c r="E4163" s="9">
        <v>0.52900000000000003</v>
      </c>
      <c r="F4163" s="9">
        <v>0.46800000000000003</v>
      </c>
      <c r="G4163" s="9">
        <v>6755.94</v>
      </c>
      <c r="H4163" s="10">
        <v>2</v>
      </c>
    </row>
    <row r="4164" spans="1:8">
      <c r="A4164" s="11" t="s">
        <v>4039</v>
      </c>
      <c r="B4164" s="12" t="s">
        <v>29</v>
      </c>
      <c r="C4164" s="12">
        <v>144</v>
      </c>
      <c r="D4164" s="12">
        <v>0.65</v>
      </c>
      <c r="E4164" s="12">
        <v>0.67300000000000004</v>
      </c>
      <c r="F4164" s="12">
        <v>0.48499999999999999</v>
      </c>
      <c r="G4164" s="12">
        <v>19047.64</v>
      </c>
      <c r="H4164" s="13">
        <v>3</v>
      </c>
    </row>
    <row r="4165" spans="1:8">
      <c r="A4165" s="8" t="s">
        <v>4040</v>
      </c>
      <c r="B4165" s="9" t="s">
        <v>16</v>
      </c>
      <c r="C4165" s="9">
        <v>129</v>
      </c>
      <c r="D4165" s="9">
        <v>0.55600000000000005</v>
      </c>
      <c r="E4165" s="9">
        <v>0.52500000000000002</v>
      </c>
      <c r="F4165" s="9">
        <v>0.41799999999999998</v>
      </c>
      <c r="G4165" s="9">
        <v>7228.3</v>
      </c>
      <c r="H4165" s="10">
        <v>3</v>
      </c>
    </row>
    <row r="4166" spans="1:8">
      <c r="A4166" s="11" t="s">
        <v>4041</v>
      </c>
      <c r="B4166" s="12" t="s">
        <v>118</v>
      </c>
      <c r="C4166" s="12">
        <v>365</v>
      </c>
      <c r="D4166" s="12">
        <v>0.56200000000000006</v>
      </c>
      <c r="E4166" s="12">
        <v>0.52100000000000002</v>
      </c>
      <c r="F4166" s="12">
        <v>0.438</v>
      </c>
      <c r="G4166" s="12">
        <v>6957.63</v>
      </c>
      <c r="H4166" s="13">
        <v>3</v>
      </c>
    </row>
    <row r="4167" spans="1:8">
      <c r="A4167" s="8" t="s">
        <v>4042</v>
      </c>
      <c r="B4167" s="9" t="s">
        <v>16</v>
      </c>
      <c r="C4167" s="9">
        <v>238</v>
      </c>
      <c r="D4167" s="9">
        <v>0.55500000000000005</v>
      </c>
      <c r="E4167" s="9">
        <v>0.56799999999999995</v>
      </c>
      <c r="F4167" s="9">
        <v>0.4</v>
      </c>
      <c r="G4167" s="9">
        <v>6889.06</v>
      </c>
      <c r="H4167" s="10">
        <v>2</v>
      </c>
    </row>
    <row r="4168" spans="1:8">
      <c r="A4168" s="11" t="s">
        <v>4043</v>
      </c>
      <c r="B4168" s="12" t="s">
        <v>118</v>
      </c>
      <c r="C4168" s="12">
        <v>403</v>
      </c>
      <c r="D4168" s="12">
        <v>0.58299999999999996</v>
      </c>
      <c r="E4168" s="12">
        <v>0.55200000000000005</v>
      </c>
      <c r="F4168" s="12">
        <v>0.46500000000000002</v>
      </c>
      <c r="G4168" s="12">
        <v>6661.14</v>
      </c>
      <c r="H4168" s="13">
        <v>18</v>
      </c>
    </row>
    <row r="4169" spans="1:8">
      <c r="A4169" s="8" t="s">
        <v>4044</v>
      </c>
      <c r="B4169" s="9" t="s">
        <v>24</v>
      </c>
      <c r="C4169" s="9">
        <v>196</v>
      </c>
      <c r="D4169" s="9">
        <v>0.55200000000000005</v>
      </c>
      <c r="E4169" s="9">
        <v>0.52300000000000002</v>
      </c>
      <c r="F4169" s="9">
        <v>0.437</v>
      </c>
      <c r="G4169" s="9">
        <v>7597.06</v>
      </c>
      <c r="H4169" s="10">
        <v>2</v>
      </c>
    </row>
    <row r="4170" spans="1:8">
      <c r="A4170" s="11" t="s">
        <v>4045</v>
      </c>
      <c r="B4170" s="12" t="s">
        <v>22</v>
      </c>
      <c r="C4170" s="12">
        <v>86</v>
      </c>
      <c r="D4170" s="12">
        <v>0.7</v>
      </c>
      <c r="E4170" s="12">
        <v>0.69799999999999995</v>
      </c>
      <c r="F4170" s="12">
        <v>0.63</v>
      </c>
      <c r="G4170" s="12">
        <v>19146.16</v>
      </c>
      <c r="H4170" s="13">
        <v>4</v>
      </c>
    </row>
    <row r="4171" spans="1:8">
      <c r="A4171" s="8" t="s">
        <v>4046</v>
      </c>
      <c r="B4171" s="9" t="s">
        <v>16</v>
      </c>
      <c r="C4171" s="9">
        <v>169</v>
      </c>
      <c r="D4171" s="9">
        <v>0.53700000000000003</v>
      </c>
      <c r="E4171" s="9">
        <v>0.51400000000000001</v>
      </c>
      <c r="F4171" s="9">
        <v>0.38800000000000001</v>
      </c>
      <c r="G4171" s="9">
        <v>6876.58</v>
      </c>
      <c r="H4171" s="10">
        <v>11</v>
      </c>
    </row>
    <row r="4172" spans="1:8">
      <c r="A4172" s="11" t="s">
        <v>4047</v>
      </c>
      <c r="B4172" s="12" t="s">
        <v>22</v>
      </c>
      <c r="C4172" s="12">
        <v>173</v>
      </c>
      <c r="D4172" s="12">
        <v>0.69</v>
      </c>
      <c r="E4172" s="12">
        <v>0.65500000000000003</v>
      </c>
      <c r="F4172" s="12">
        <v>0.60699999999999998</v>
      </c>
      <c r="G4172" s="12">
        <v>14537.91</v>
      </c>
      <c r="H4172" s="13">
        <v>2</v>
      </c>
    </row>
    <row r="4173" spans="1:8">
      <c r="A4173" s="8" t="s">
        <v>4048</v>
      </c>
      <c r="B4173" s="9" t="s">
        <v>19</v>
      </c>
      <c r="C4173" s="9">
        <v>141</v>
      </c>
      <c r="D4173" s="9">
        <v>0.57299999999999995</v>
      </c>
      <c r="E4173" s="9">
        <v>0.49099999999999999</v>
      </c>
      <c r="F4173" s="9">
        <v>0.50800000000000001</v>
      </c>
      <c r="G4173" s="9">
        <v>5824.91</v>
      </c>
      <c r="H4173" s="10">
        <v>39</v>
      </c>
    </row>
    <row r="4174" spans="1:8">
      <c r="A4174" s="11" t="s">
        <v>4049</v>
      </c>
      <c r="B4174" s="12" t="s">
        <v>33</v>
      </c>
      <c r="C4174" s="12">
        <v>103</v>
      </c>
      <c r="D4174" s="12">
        <v>0.69299999999999995</v>
      </c>
      <c r="E4174" s="12">
        <v>0.7</v>
      </c>
      <c r="F4174" s="12">
        <v>0.58299999999999996</v>
      </c>
      <c r="G4174" s="12">
        <v>29396.37</v>
      </c>
      <c r="H4174" s="13">
        <v>2</v>
      </c>
    </row>
    <row r="4175" spans="1:8">
      <c r="A4175" s="8" t="s">
        <v>4050</v>
      </c>
      <c r="B4175" s="9" t="s">
        <v>14</v>
      </c>
      <c r="C4175" s="9">
        <v>17</v>
      </c>
      <c r="D4175" s="9">
        <v>0.72</v>
      </c>
      <c r="E4175" s="9">
        <v>0.72399999999999998</v>
      </c>
      <c r="F4175" s="9">
        <v>0.60499999999999998</v>
      </c>
      <c r="G4175" s="9">
        <v>35555.31</v>
      </c>
      <c r="H4175" s="10">
        <v>2</v>
      </c>
    </row>
    <row r="4176" spans="1:8">
      <c r="A4176" s="11" t="s">
        <v>1327</v>
      </c>
      <c r="B4176" s="12" t="s">
        <v>72</v>
      </c>
      <c r="C4176" s="12">
        <v>435</v>
      </c>
      <c r="D4176" s="12">
        <v>0.58399999999999996</v>
      </c>
      <c r="E4176" s="12">
        <v>0.58299999999999996</v>
      </c>
      <c r="F4176" s="12">
        <v>0.46</v>
      </c>
      <c r="G4176" s="12">
        <v>7248.7</v>
      </c>
      <c r="H4176" s="13">
        <v>8</v>
      </c>
    </row>
    <row r="4177" spans="1:8">
      <c r="A4177" s="8" t="s">
        <v>4051</v>
      </c>
      <c r="B4177" s="9" t="s">
        <v>31</v>
      </c>
      <c r="C4177" s="9">
        <v>277</v>
      </c>
      <c r="D4177" s="9">
        <v>0.57899999999999996</v>
      </c>
      <c r="E4177" s="9">
        <v>0.502</v>
      </c>
      <c r="F4177" s="9">
        <v>0.50600000000000001</v>
      </c>
      <c r="G4177" s="9">
        <v>6413.7</v>
      </c>
      <c r="H4177" s="10">
        <v>14</v>
      </c>
    </row>
    <row r="4178" spans="1:8">
      <c r="A4178" s="11" t="s">
        <v>4052</v>
      </c>
      <c r="B4178" s="12" t="s">
        <v>72</v>
      </c>
      <c r="C4178" s="12">
        <v>184</v>
      </c>
      <c r="D4178" s="12">
        <v>0.63500000000000001</v>
      </c>
      <c r="E4178" s="12">
        <v>0.627</v>
      </c>
      <c r="F4178" s="12">
        <v>0.53</v>
      </c>
      <c r="G4178" s="12">
        <v>18152.37</v>
      </c>
      <c r="H4178" s="13">
        <v>2</v>
      </c>
    </row>
    <row r="4179" spans="1:8">
      <c r="A4179" s="8" t="s">
        <v>4053</v>
      </c>
      <c r="B4179" s="9" t="s">
        <v>59</v>
      </c>
      <c r="C4179" s="9">
        <v>103</v>
      </c>
      <c r="D4179" s="9">
        <v>0.73</v>
      </c>
      <c r="E4179" s="9">
        <v>0.75700000000000001</v>
      </c>
      <c r="F4179" s="9">
        <v>0.61799999999999999</v>
      </c>
      <c r="G4179" s="9">
        <v>13416.39</v>
      </c>
      <c r="H4179" s="10">
        <v>4</v>
      </c>
    </row>
    <row r="4180" spans="1:8">
      <c r="A4180" s="11" t="s">
        <v>4054</v>
      </c>
      <c r="B4180" s="12" t="s">
        <v>14</v>
      </c>
      <c r="C4180" s="12">
        <v>19</v>
      </c>
      <c r="D4180" s="12">
        <v>0.72499999999999998</v>
      </c>
      <c r="E4180" s="12">
        <v>0.78100000000000003</v>
      </c>
      <c r="F4180" s="12">
        <v>0.58099999999999996</v>
      </c>
      <c r="G4180" s="12">
        <v>43398.31</v>
      </c>
      <c r="H4180" s="13">
        <v>3</v>
      </c>
    </row>
    <row r="4181" spans="1:8">
      <c r="A4181" s="8" t="s">
        <v>4055</v>
      </c>
      <c r="B4181" s="9" t="s">
        <v>118</v>
      </c>
      <c r="C4181" s="9">
        <v>129</v>
      </c>
      <c r="D4181" s="9">
        <v>0.60199999999999998</v>
      </c>
      <c r="E4181" s="9">
        <v>0.54600000000000004</v>
      </c>
      <c r="F4181" s="9">
        <v>0.51200000000000001</v>
      </c>
      <c r="G4181" s="9">
        <v>8763.73</v>
      </c>
      <c r="H4181" s="10">
        <v>1</v>
      </c>
    </row>
    <row r="4182" spans="1:8">
      <c r="A4182" s="11" t="s">
        <v>4056</v>
      </c>
      <c r="B4182" s="12" t="s">
        <v>31</v>
      </c>
      <c r="C4182" s="12">
        <v>261</v>
      </c>
      <c r="D4182" s="12">
        <v>0.58499999999999996</v>
      </c>
      <c r="E4182" s="12">
        <v>0.49299999999999999</v>
      </c>
      <c r="F4182" s="12">
        <v>0.52300000000000002</v>
      </c>
      <c r="G4182" s="12">
        <v>5496.96</v>
      </c>
      <c r="H4182" s="13">
        <v>18</v>
      </c>
    </row>
    <row r="4183" spans="1:8">
      <c r="A4183" s="8" t="s">
        <v>4057</v>
      </c>
      <c r="B4183" s="9" t="s">
        <v>87</v>
      </c>
      <c r="C4183" s="9">
        <v>234</v>
      </c>
      <c r="D4183" s="9">
        <v>0.5</v>
      </c>
      <c r="E4183" s="9">
        <v>0.49399999999999999</v>
      </c>
      <c r="F4183" s="9">
        <v>0.36299999999999999</v>
      </c>
      <c r="G4183" s="9">
        <v>5929.38</v>
      </c>
      <c r="H4183" s="10">
        <v>0</v>
      </c>
    </row>
    <row r="4184" spans="1:8">
      <c r="A4184" s="11" t="s">
        <v>4058</v>
      </c>
      <c r="B4184" s="12" t="s">
        <v>22</v>
      </c>
      <c r="C4184" s="12">
        <v>178</v>
      </c>
      <c r="D4184" s="12">
        <v>0.68</v>
      </c>
      <c r="E4184" s="12">
        <v>0.66800000000000004</v>
      </c>
      <c r="F4184" s="12">
        <v>0.58799999999999997</v>
      </c>
      <c r="G4184" s="12">
        <v>17483.72</v>
      </c>
      <c r="H4184" s="13">
        <v>0</v>
      </c>
    </row>
    <row r="4185" spans="1:8">
      <c r="A4185" s="8" t="s">
        <v>4059</v>
      </c>
      <c r="B4185" s="9" t="s">
        <v>33</v>
      </c>
      <c r="C4185" s="9">
        <v>111</v>
      </c>
      <c r="D4185" s="9">
        <v>0.66</v>
      </c>
      <c r="E4185" s="9">
        <v>0.623</v>
      </c>
      <c r="F4185" s="9">
        <v>0.55000000000000004</v>
      </c>
      <c r="G4185" s="9">
        <v>16866.47</v>
      </c>
      <c r="H4185" s="10">
        <v>1</v>
      </c>
    </row>
    <row r="4186" spans="1:8">
      <c r="A4186" s="11" t="s">
        <v>4060</v>
      </c>
      <c r="B4186" s="12" t="s">
        <v>31</v>
      </c>
      <c r="C4186" s="12">
        <v>323</v>
      </c>
      <c r="D4186" s="12">
        <v>0.628</v>
      </c>
      <c r="E4186" s="12">
        <v>0.54</v>
      </c>
      <c r="F4186" s="12">
        <v>0.61199999999999999</v>
      </c>
      <c r="G4186" s="12">
        <v>6370.41</v>
      </c>
      <c r="H4186" s="13">
        <v>0</v>
      </c>
    </row>
    <row r="4187" spans="1:8">
      <c r="A4187" s="8" t="s">
        <v>4061</v>
      </c>
      <c r="B4187" s="9" t="s">
        <v>111</v>
      </c>
      <c r="C4187" s="9">
        <v>157</v>
      </c>
      <c r="D4187" s="9">
        <v>0.627</v>
      </c>
      <c r="E4187" s="9">
        <v>0.58899999999999997</v>
      </c>
      <c r="F4187" s="9">
        <v>0.51800000000000002</v>
      </c>
      <c r="G4187" s="9">
        <v>13498.19</v>
      </c>
      <c r="H4187" s="10">
        <v>0</v>
      </c>
    </row>
    <row r="4188" spans="1:8">
      <c r="A4188" s="11" t="s">
        <v>4062</v>
      </c>
      <c r="B4188" s="12" t="s">
        <v>14</v>
      </c>
      <c r="C4188" s="12">
        <v>27</v>
      </c>
      <c r="D4188" s="12">
        <v>0.75800000000000001</v>
      </c>
      <c r="E4188" s="12">
        <v>0.83099999999999996</v>
      </c>
      <c r="F4188" s="12">
        <v>0.61199999999999999</v>
      </c>
      <c r="G4188" s="12">
        <v>45508.2</v>
      </c>
      <c r="H4188" s="13">
        <v>3</v>
      </c>
    </row>
    <row r="4189" spans="1:8">
      <c r="A4189" s="8" t="s">
        <v>4063</v>
      </c>
      <c r="B4189" s="9" t="s">
        <v>29</v>
      </c>
      <c r="C4189" s="9">
        <v>56</v>
      </c>
      <c r="D4189" s="9">
        <v>0.68700000000000006</v>
      </c>
      <c r="E4189" s="9">
        <v>0.67100000000000004</v>
      </c>
      <c r="F4189" s="9">
        <v>0.59099999999999997</v>
      </c>
      <c r="G4189" s="9">
        <v>23880.400000000001</v>
      </c>
      <c r="H4189" s="10">
        <v>0</v>
      </c>
    </row>
    <row r="4190" spans="1:8">
      <c r="A4190" s="11" t="s">
        <v>4064</v>
      </c>
      <c r="B4190" s="12" t="s">
        <v>118</v>
      </c>
      <c r="C4190" s="12">
        <v>299</v>
      </c>
      <c r="D4190" s="12">
        <v>0.56999999999999995</v>
      </c>
      <c r="E4190" s="12">
        <v>0.55300000000000005</v>
      </c>
      <c r="F4190" s="12">
        <v>0.42299999999999999</v>
      </c>
      <c r="G4190" s="12">
        <v>6123.69</v>
      </c>
      <c r="H4190" s="13">
        <v>6</v>
      </c>
    </row>
    <row r="4191" spans="1:8">
      <c r="A4191" s="8" t="s">
        <v>4065</v>
      </c>
      <c r="B4191" s="9" t="s">
        <v>24</v>
      </c>
      <c r="C4191" s="9">
        <v>344</v>
      </c>
      <c r="D4191" s="9">
        <v>0.58399999999999996</v>
      </c>
      <c r="E4191" s="9">
        <v>0.54500000000000004</v>
      </c>
      <c r="F4191" s="9">
        <v>0.47899999999999998</v>
      </c>
      <c r="G4191" s="9">
        <v>8240.0300000000007</v>
      </c>
      <c r="H4191" s="10">
        <v>1</v>
      </c>
    </row>
    <row r="4192" spans="1:8">
      <c r="A4192" s="11" t="s">
        <v>4066</v>
      </c>
      <c r="B4192" s="12" t="s">
        <v>16</v>
      </c>
      <c r="C4192" s="12">
        <v>197</v>
      </c>
      <c r="D4192" s="12">
        <v>0.64400000000000002</v>
      </c>
      <c r="E4192" s="12">
        <v>0.61599999999999999</v>
      </c>
      <c r="F4192" s="12">
        <v>0.52300000000000002</v>
      </c>
      <c r="G4192" s="12">
        <v>10384.27</v>
      </c>
      <c r="H4192" s="13">
        <v>2</v>
      </c>
    </row>
    <row r="4193" spans="1:8">
      <c r="A4193" s="8" t="s">
        <v>4067</v>
      </c>
      <c r="B4193" s="9" t="s">
        <v>16</v>
      </c>
      <c r="C4193" s="9">
        <v>119</v>
      </c>
      <c r="D4193" s="9">
        <v>0.60799999999999998</v>
      </c>
      <c r="E4193" s="9">
        <v>0.61</v>
      </c>
      <c r="F4193" s="9">
        <v>0.45500000000000002</v>
      </c>
      <c r="G4193" s="9">
        <v>11384.92</v>
      </c>
      <c r="H4193" s="10">
        <v>8</v>
      </c>
    </row>
    <row r="4194" spans="1:8">
      <c r="A4194" s="11" t="s">
        <v>4068</v>
      </c>
      <c r="B4194" s="12" t="s">
        <v>82</v>
      </c>
      <c r="C4194" s="12">
        <v>382</v>
      </c>
      <c r="D4194" s="12">
        <v>0.55700000000000005</v>
      </c>
      <c r="E4194" s="12">
        <v>0.52400000000000002</v>
      </c>
      <c r="F4194" s="12">
        <v>0.46100000000000002</v>
      </c>
      <c r="G4194" s="12">
        <v>6172.94</v>
      </c>
      <c r="H4194" s="13">
        <v>12</v>
      </c>
    </row>
    <row r="4195" spans="1:8">
      <c r="A4195" s="8" t="s">
        <v>4069</v>
      </c>
      <c r="B4195" s="9" t="s">
        <v>16</v>
      </c>
      <c r="C4195" s="9">
        <v>392</v>
      </c>
      <c r="D4195" s="9">
        <v>0.61399999999999999</v>
      </c>
      <c r="E4195" s="9">
        <v>0.56499999999999995</v>
      </c>
      <c r="F4195" s="9">
        <v>0.51600000000000001</v>
      </c>
      <c r="G4195" s="9">
        <v>8697.06</v>
      </c>
      <c r="H4195" s="10">
        <v>1</v>
      </c>
    </row>
    <row r="4196" spans="1:8">
      <c r="A4196" s="11" t="s">
        <v>4070</v>
      </c>
      <c r="B4196" s="12" t="s">
        <v>29</v>
      </c>
      <c r="C4196" s="12">
        <v>90</v>
      </c>
      <c r="D4196" s="12">
        <v>0.69</v>
      </c>
      <c r="E4196" s="12">
        <v>0.69399999999999995</v>
      </c>
      <c r="F4196" s="12">
        <v>0.59499999999999997</v>
      </c>
      <c r="G4196" s="12">
        <v>31510.34</v>
      </c>
      <c r="H4196" s="13">
        <v>1</v>
      </c>
    </row>
    <row r="4197" spans="1:8">
      <c r="A4197" s="8" t="s">
        <v>4071</v>
      </c>
      <c r="B4197" s="9" t="s">
        <v>31</v>
      </c>
      <c r="C4197" s="9">
        <v>226</v>
      </c>
      <c r="D4197" s="9">
        <v>0.58099999999999996</v>
      </c>
      <c r="E4197" s="9">
        <v>0.495</v>
      </c>
      <c r="F4197" s="9">
        <v>0.51600000000000001</v>
      </c>
      <c r="G4197" s="9">
        <v>8468.58</v>
      </c>
      <c r="H4197" s="10">
        <v>1</v>
      </c>
    </row>
    <row r="4198" spans="1:8">
      <c r="A4198" s="11" t="s">
        <v>4072</v>
      </c>
      <c r="B4198" s="12" t="s">
        <v>22</v>
      </c>
      <c r="C4198" s="12">
        <v>57</v>
      </c>
      <c r="D4198" s="12">
        <v>0.7</v>
      </c>
      <c r="E4198" s="12">
        <v>0.64</v>
      </c>
      <c r="F4198" s="12">
        <v>0.65600000000000003</v>
      </c>
      <c r="G4198" s="12">
        <v>19339.16</v>
      </c>
      <c r="H4198" s="13">
        <v>8</v>
      </c>
    </row>
    <row r="4199" spans="1:8">
      <c r="A4199" s="8" t="s">
        <v>463</v>
      </c>
      <c r="B4199" s="9" t="s">
        <v>82</v>
      </c>
      <c r="C4199" s="9">
        <v>223</v>
      </c>
      <c r="D4199" s="9">
        <v>0.57799999999999996</v>
      </c>
      <c r="E4199" s="9">
        <v>0.56699999999999995</v>
      </c>
      <c r="F4199" s="9">
        <v>0.45600000000000002</v>
      </c>
      <c r="G4199" s="9">
        <v>8687.49</v>
      </c>
      <c r="H4199" s="10">
        <v>14</v>
      </c>
    </row>
    <row r="4200" spans="1:8">
      <c r="A4200" s="11" t="s">
        <v>4073</v>
      </c>
      <c r="B4200" s="12" t="s">
        <v>16</v>
      </c>
      <c r="C4200" s="12">
        <v>141</v>
      </c>
      <c r="D4200" s="12">
        <v>0.57299999999999995</v>
      </c>
      <c r="E4200" s="12">
        <v>0.55700000000000005</v>
      </c>
      <c r="F4200" s="12">
        <v>0.45700000000000002</v>
      </c>
      <c r="G4200" s="12">
        <v>10232.75</v>
      </c>
      <c r="H4200" s="13">
        <v>11</v>
      </c>
    </row>
    <row r="4201" spans="1:8">
      <c r="A4201" s="8" t="s">
        <v>4074</v>
      </c>
      <c r="B4201" s="9" t="s">
        <v>82</v>
      </c>
      <c r="C4201" s="9">
        <v>288</v>
      </c>
      <c r="D4201" s="9">
        <v>0.55100000000000005</v>
      </c>
      <c r="E4201" s="9">
        <v>0.51300000000000001</v>
      </c>
      <c r="F4201" s="9">
        <v>0.45</v>
      </c>
      <c r="G4201" s="9">
        <v>6653.42</v>
      </c>
      <c r="H4201" s="10">
        <v>1</v>
      </c>
    </row>
    <row r="4202" spans="1:8">
      <c r="A4202" s="11" t="s">
        <v>4075</v>
      </c>
      <c r="B4202" s="12" t="s">
        <v>24</v>
      </c>
      <c r="C4202" s="12">
        <v>63</v>
      </c>
      <c r="D4202" s="12">
        <v>0.57999999999999996</v>
      </c>
      <c r="E4202" s="12">
        <v>0.55400000000000005</v>
      </c>
      <c r="F4202" s="12">
        <v>0.45200000000000001</v>
      </c>
      <c r="G4202" s="12">
        <v>19612.740000000002</v>
      </c>
      <c r="H4202" s="13">
        <v>0</v>
      </c>
    </row>
    <row r="4203" spans="1:8">
      <c r="A4203" s="8" t="s">
        <v>4076</v>
      </c>
      <c r="B4203" s="9" t="s">
        <v>49</v>
      </c>
      <c r="C4203" s="9">
        <v>305</v>
      </c>
      <c r="D4203" s="9">
        <v>0.60199999999999998</v>
      </c>
      <c r="E4203" s="9">
        <v>0.54100000000000004</v>
      </c>
      <c r="F4203" s="9">
        <v>0.52800000000000002</v>
      </c>
      <c r="G4203" s="9">
        <v>6179.79</v>
      </c>
      <c r="H4203" s="10">
        <v>2</v>
      </c>
    </row>
    <row r="4204" spans="1:8">
      <c r="A4204" s="11" t="s">
        <v>4077</v>
      </c>
      <c r="B4204" s="12" t="s">
        <v>14</v>
      </c>
      <c r="C4204" s="12">
        <v>48</v>
      </c>
      <c r="D4204" s="12">
        <v>0.73199999999999998</v>
      </c>
      <c r="E4204" s="12">
        <v>0.67900000000000005</v>
      </c>
      <c r="F4204" s="12">
        <v>0.67700000000000005</v>
      </c>
      <c r="G4204" s="12">
        <v>29193.18</v>
      </c>
      <c r="H4204" s="13">
        <v>0</v>
      </c>
    </row>
    <row r="4205" spans="1:8">
      <c r="A4205" s="8" t="s">
        <v>4078</v>
      </c>
      <c r="B4205" s="9" t="s">
        <v>33</v>
      </c>
      <c r="C4205" s="9">
        <v>51</v>
      </c>
      <c r="D4205" s="9">
        <v>0.65500000000000003</v>
      </c>
      <c r="E4205" s="9">
        <v>0.61399999999999999</v>
      </c>
      <c r="F4205" s="9">
        <v>0.55800000000000005</v>
      </c>
      <c r="G4205" s="9">
        <v>15828.43</v>
      </c>
      <c r="H4205" s="10">
        <v>1</v>
      </c>
    </row>
    <row r="4206" spans="1:8">
      <c r="A4206" s="11" t="s">
        <v>4079</v>
      </c>
      <c r="B4206" s="12" t="s">
        <v>16</v>
      </c>
      <c r="C4206" s="12">
        <v>218</v>
      </c>
      <c r="D4206" s="12">
        <v>0.54200000000000004</v>
      </c>
      <c r="E4206" s="12">
        <v>0.53600000000000003</v>
      </c>
      <c r="F4206" s="12">
        <v>0.4</v>
      </c>
      <c r="G4206" s="12">
        <v>6038.86</v>
      </c>
      <c r="H4206" s="13">
        <v>5</v>
      </c>
    </row>
    <row r="4207" spans="1:8">
      <c r="A4207" s="8" t="s">
        <v>4080</v>
      </c>
      <c r="B4207" s="9" t="s">
        <v>16</v>
      </c>
      <c r="C4207" s="9">
        <v>285</v>
      </c>
      <c r="D4207" s="9">
        <v>0.65500000000000003</v>
      </c>
      <c r="E4207" s="9">
        <v>0.59899999999999998</v>
      </c>
      <c r="F4207" s="9">
        <v>0.59399999999999997</v>
      </c>
      <c r="G4207" s="9">
        <v>9794.4699999999993</v>
      </c>
      <c r="H4207" s="10">
        <v>0</v>
      </c>
    </row>
    <row r="4208" spans="1:8">
      <c r="A4208" s="11" t="s">
        <v>3410</v>
      </c>
      <c r="B4208" s="12" t="s">
        <v>24</v>
      </c>
      <c r="C4208" s="12">
        <v>126</v>
      </c>
      <c r="D4208" s="12"/>
      <c r="E4208" s="12"/>
      <c r="F4208" s="12"/>
      <c r="G4208" s="12">
        <v>6796.16</v>
      </c>
      <c r="H4208" s="13">
        <v>12</v>
      </c>
    </row>
    <row r="4209" spans="1:8">
      <c r="A4209" s="8" t="s">
        <v>4081</v>
      </c>
      <c r="B4209" s="9" t="s">
        <v>118</v>
      </c>
      <c r="C4209" s="9">
        <v>316</v>
      </c>
      <c r="D4209" s="9">
        <v>0.55200000000000005</v>
      </c>
      <c r="E4209" s="9">
        <v>0.53300000000000003</v>
      </c>
      <c r="F4209" s="9">
        <v>0.40899999999999997</v>
      </c>
      <c r="G4209" s="9">
        <v>6742.17</v>
      </c>
      <c r="H4209" s="10">
        <v>2</v>
      </c>
    </row>
    <row r="4210" spans="1:8">
      <c r="A4210" s="11" t="s">
        <v>4082</v>
      </c>
      <c r="B4210" s="12" t="s">
        <v>19</v>
      </c>
      <c r="C4210" s="12">
        <v>500</v>
      </c>
      <c r="D4210" s="12">
        <v>0.57799999999999996</v>
      </c>
      <c r="E4210" s="12">
        <v>0.53700000000000003</v>
      </c>
      <c r="F4210" s="12">
        <v>0.47899999999999998</v>
      </c>
      <c r="G4210" s="12">
        <v>6030.04</v>
      </c>
      <c r="H4210" s="13">
        <v>1</v>
      </c>
    </row>
    <row r="4211" spans="1:8">
      <c r="A4211" s="8" t="s">
        <v>4083</v>
      </c>
      <c r="B4211" s="9" t="s">
        <v>31</v>
      </c>
      <c r="C4211" s="9">
        <v>505</v>
      </c>
      <c r="D4211" s="9">
        <v>0.58099999999999996</v>
      </c>
      <c r="E4211" s="9">
        <v>0.52700000000000002</v>
      </c>
      <c r="F4211" s="9">
        <v>0.5</v>
      </c>
      <c r="G4211" s="9">
        <v>5882.43</v>
      </c>
      <c r="H4211" s="10">
        <v>13</v>
      </c>
    </row>
    <row r="4212" spans="1:8">
      <c r="A4212" s="11" t="s">
        <v>4084</v>
      </c>
      <c r="B4212" s="12" t="s">
        <v>33</v>
      </c>
      <c r="C4212" s="12">
        <v>419</v>
      </c>
      <c r="D4212" s="12">
        <v>0.68</v>
      </c>
      <c r="E4212" s="12">
        <v>0.67100000000000004</v>
      </c>
      <c r="F4212" s="12">
        <v>0.57999999999999996</v>
      </c>
      <c r="G4212" s="12">
        <v>8096.93</v>
      </c>
      <c r="H4212" s="13">
        <v>9</v>
      </c>
    </row>
    <row r="4213" spans="1:8">
      <c r="A4213" s="8" t="s">
        <v>4085</v>
      </c>
      <c r="B4213" s="9" t="s">
        <v>7</v>
      </c>
      <c r="C4213" s="9">
        <v>73</v>
      </c>
      <c r="D4213" s="9">
        <v>0.74099999999999999</v>
      </c>
      <c r="E4213" s="9">
        <v>0.72099999999999997</v>
      </c>
      <c r="F4213" s="9">
        <v>0.65500000000000003</v>
      </c>
      <c r="G4213" s="9">
        <v>22526.58</v>
      </c>
      <c r="H4213" s="10">
        <v>1</v>
      </c>
    </row>
    <row r="4214" spans="1:8">
      <c r="A4214" s="11" t="s">
        <v>4086</v>
      </c>
      <c r="B4214" s="12" t="s">
        <v>14</v>
      </c>
      <c r="C4214" s="12">
        <v>48</v>
      </c>
      <c r="D4214" s="12">
        <v>0.74</v>
      </c>
      <c r="E4214" s="12">
        <v>0.76</v>
      </c>
      <c r="F4214" s="12">
        <v>0.63100000000000001</v>
      </c>
      <c r="G4214" s="12">
        <v>24906.86</v>
      </c>
      <c r="H4214" s="13">
        <v>1</v>
      </c>
    </row>
    <row r="4215" spans="1:8">
      <c r="A4215" s="8" t="s">
        <v>4087</v>
      </c>
      <c r="B4215" s="9" t="s">
        <v>19</v>
      </c>
      <c r="C4215" s="9">
        <v>295</v>
      </c>
      <c r="D4215" s="9">
        <v>0.56000000000000005</v>
      </c>
      <c r="E4215" s="9">
        <v>0.53300000000000003</v>
      </c>
      <c r="F4215" s="9">
        <v>0.441</v>
      </c>
      <c r="G4215" s="9">
        <v>5700.24</v>
      </c>
      <c r="H4215" s="10">
        <v>1</v>
      </c>
    </row>
    <row r="4216" spans="1:8">
      <c r="A4216" s="11" t="s">
        <v>4088</v>
      </c>
      <c r="B4216" s="12" t="s">
        <v>22</v>
      </c>
      <c r="C4216" s="12">
        <v>94</v>
      </c>
      <c r="D4216" s="12">
        <v>0.66700000000000004</v>
      </c>
      <c r="E4216" s="12">
        <v>0.66700000000000004</v>
      </c>
      <c r="F4216" s="12">
        <v>0.57099999999999995</v>
      </c>
      <c r="G4216" s="12">
        <v>22829.16</v>
      </c>
      <c r="H4216" s="13">
        <v>1</v>
      </c>
    </row>
    <row r="4217" spans="1:8">
      <c r="A4217" s="8" t="s">
        <v>4089</v>
      </c>
      <c r="B4217" s="9" t="s">
        <v>33</v>
      </c>
      <c r="C4217" s="9">
        <v>227</v>
      </c>
      <c r="D4217" s="9">
        <v>0.66400000000000003</v>
      </c>
      <c r="E4217" s="9">
        <v>0.66500000000000004</v>
      </c>
      <c r="F4217" s="9">
        <v>0.54</v>
      </c>
      <c r="G4217" s="9">
        <v>14316.01</v>
      </c>
      <c r="H4217" s="10">
        <v>2</v>
      </c>
    </row>
    <row r="4218" spans="1:8">
      <c r="A4218" s="11" t="s">
        <v>4090</v>
      </c>
      <c r="B4218" s="12" t="s">
        <v>111</v>
      </c>
      <c r="C4218" s="12">
        <v>286</v>
      </c>
      <c r="D4218" s="12">
        <v>0.64200000000000002</v>
      </c>
      <c r="E4218" s="12">
        <v>0.6</v>
      </c>
      <c r="F4218" s="12">
        <v>0.54100000000000004</v>
      </c>
      <c r="G4218" s="12">
        <v>12756.2</v>
      </c>
      <c r="H4218" s="13">
        <v>0</v>
      </c>
    </row>
    <row r="4219" spans="1:8">
      <c r="A4219" s="8" t="s">
        <v>4091</v>
      </c>
      <c r="B4219" s="9" t="s">
        <v>72</v>
      </c>
      <c r="C4219" s="9">
        <v>431</v>
      </c>
      <c r="D4219" s="9">
        <v>0.56299999999999994</v>
      </c>
      <c r="E4219" s="9">
        <v>0.55200000000000005</v>
      </c>
      <c r="F4219" s="9">
        <v>0.45300000000000001</v>
      </c>
      <c r="G4219" s="9">
        <v>7191.01</v>
      </c>
      <c r="H4219" s="10">
        <v>1</v>
      </c>
    </row>
    <row r="4220" spans="1:8">
      <c r="A4220" s="11" t="s">
        <v>4092</v>
      </c>
      <c r="B4220" s="12" t="s">
        <v>87</v>
      </c>
      <c r="C4220" s="12">
        <v>471</v>
      </c>
      <c r="D4220" s="12">
        <v>0.625</v>
      </c>
      <c r="E4220" s="12">
        <v>0.53500000000000003</v>
      </c>
      <c r="F4220" s="12">
        <v>0.59199999999999997</v>
      </c>
      <c r="G4220" s="12">
        <v>6068.39</v>
      </c>
      <c r="H4220" s="13">
        <v>0</v>
      </c>
    </row>
    <row r="4221" spans="1:8">
      <c r="A4221" s="8" t="s">
        <v>4093</v>
      </c>
      <c r="B4221" s="9" t="s">
        <v>29</v>
      </c>
      <c r="C4221" s="9">
        <v>89</v>
      </c>
      <c r="D4221" s="9">
        <v>0.69</v>
      </c>
      <c r="E4221" s="9">
        <v>0.65500000000000003</v>
      </c>
      <c r="F4221" s="9">
        <v>0.59899999999999998</v>
      </c>
      <c r="G4221" s="9">
        <v>23443.37</v>
      </c>
      <c r="H4221" s="10">
        <v>2</v>
      </c>
    </row>
    <row r="4222" spans="1:8">
      <c r="A4222" s="11" t="s">
        <v>4094</v>
      </c>
      <c r="B4222" s="12" t="s">
        <v>82</v>
      </c>
      <c r="C4222" s="12">
        <v>462</v>
      </c>
      <c r="D4222" s="12">
        <v>0.54</v>
      </c>
      <c r="E4222" s="12">
        <v>0.53700000000000003</v>
      </c>
      <c r="F4222" s="12">
        <v>0.42599999999999999</v>
      </c>
      <c r="G4222" s="12">
        <v>6431.6</v>
      </c>
      <c r="H4222" s="13">
        <v>3</v>
      </c>
    </row>
    <row r="4223" spans="1:8">
      <c r="A4223" s="8" t="s">
        <v>4095</v>
      </c>
      <c r="B4223" s="9" t="s">
        <v>24</v>
      </c>
      <c r="C4223" s="9">
        <v>474</v>
      </c>
      <c r="D4223" s="9">
        <v>0.52400000000000002</v>
      </c>
      <c r="E4223" s="9">
        <v>0.51500000000000001</v>
      </c>
      <c r="F4223" s="9">
        <v>0.35799999999999998</v>
      </c>
      <c r="G4223" s="9">
        <v>5992.19</v>
      </c>
      <c r="H4223" s="10">
        <v>0</v>
      </c>
    </row>
    <row r="4224" spans="1:8">
      <c r="A4224" s="11" t="s">
        <v>4096</v>
      </c>
      <c r="B4224" s="12" t="s">
        <v>14</v>
      </c>
      <c r="C4224" s="12">
        <v>68</v>
      </c>
      <c r="D4224" s="12">
        <v>0.72</v>
      </c>
      <c r="E4224" s="12">
        <v>0.70099999999999996</v>
      </c>
      <c r="F4224" s="12">
        <v>0.624</v>
      </c>
      <c r="G4224" s="12">
        <v>27214.42</v>
      </c>
      <c r="H4224" s="13">
        <v>0</v>
      </c>
    </row>
    <row r="4225" spans="1:8">
      <c r="A4225" s="8" t="s">
        <v>4097</v>
      </c>
      <c r="B4225" s="9" t="s">
        <v>14</v>
      </c>
      <c r="C4225" s="9">
        <v>31</v>
      </c>
      <c r="D4225" s="9">
        <v>0.65</v>
      </c>
      <c r="E4225" s="9">
        <v>0.66700000000000004</v>
      </c>
      <c r="F4225" s="9">
        <v>0.501</v>
      </c>
      <c r="G4225" s="9">
        <v>21913.91</v>
      </c>
      <c r="H4225" s="10">
        <v>0</v>
      </c>
    </row>
    <row r="4226" spans="1:8">
      <c r="A4226" s="11" t="s">
        <v>4098</v>
      </c>
      <c r="B4226" s="12" t="s">
        <v>118</v>
      </c>
      <c r="C4226" s="12">
        <v>447</v>
      </c>
      <c r="D4226" s="12">
        <v>0.55000000000000004</v>
      </c>
      <c r="E4226" s="12">
        <v>0.53200000000000003</v>
      </c>
      <c r="F4226" s="12">
        <v>0.442</v>
      </c>
      <c r="G4226" s="12">
        <v>6192.54</v>
      </c>
      <c r="H4226" s="13">
        <v>2</v>
      </c>
    </row>
    <row r="4227" spans="1:8">
      <c r="A4227" s="8" t="s">
        <v>4099</v>
      </c>
      <c r="B4227" s="9" t="s">
        <v>82</v>
      </c>
      <c r="C4227" s="9">
        <v>271</v>
      </c>
      <c r="D4227" s="9">
        <v>0.56999999999999995</v>
      </c>
      <c r="E4227" s="9">
        <v>0.55200000000000005</v>
      </c>
      <c r="F4227" s="9">
        <v>0.443</v>
      </c>
      <c r="G4227" s="9">
        <v>7187.13</v>
      </c>
      <c r="H4227" s="10">
        <v>8</v>
      </c>
    </row>
    <row r="4228" spans="1:8">
      <c r="A4228" s="11" t="s">
        <v>4100</v>
      </c>
      <c r="B4228" s="12" t="s">
        <v>29</v>
      </c>
      <c r="C4228" s="12">
        <v>158</v>
      </c>
      <c r="D4228" s="12">
        <v>0.66</v>
      </c>
      <c r="E4228" s="12">
        <v>0.61499999999999999</v>
      </c>
      <c r="F4228" s="12">
        <v>0.56499999999999995</v>
      </c>
      <c r="G4228" s="12">
        <v>27092.1</v>
      </c>
      <c r="H4228" s="13">
        <v>4</v>
      </c>
    </row>
    <row r="4229" spans="1:8">
      <c r="A4229" s="8" t="s">
        <v>4101</v>
      </c>
      <c r="B4229" s="9" t="s">
        <v>16</v>
      </c>
      <c r="C4229" s="9">
        <v>146</v>
      </c>
      <c r="D4229" s="9">
        <v>0.66</v>
      </c>
      <c r="E4229" s="9">
        <v>0.65400000000000003</v>
      </c>
      <c r="F4229" s="9">
        <v>0.54400000000000004</v>
      </c>
      <c r="G4229" s="9">
        <v>19804.490000000002</v>
      </c>
      <c r="H4229" s="10">
        <v>1</v>
      </c>
    </row>
    <row r="4230" spans="1:8">
      <c r="A4230" s="11" t="s">
        <v>4102</v>
      </c>
      <c r="B4230" s="12" t="s">
        <v>29</v>
      </c>
      <c r="C4230" s="12">
        <v>105</v>
      </c>
      <c r="D4230" s="12">
        <v>0.71</v>
      </c>
      <c r="E4230" s="12">
        <v>0.68400000000000005</v>
      </c>
      <c r="F4230" s="12">
        <v>0.63600000000000001</v>
      </c>
      <c r="G4230" s="12">
        <v>23742.42</v>
      </c>
      <c r="H4230" s="13">
        <v>3</v>
      </c>
    </row>
    <row r="4231" spans="1:8">
      <c r="A4231" s="8" t="s">
        <v>4103</v>
      </c>
      <c r="B4231" s="9" t="s">
        <v>24</v>
      </c>
      <c r="C4231" s="9">
        <v>291</v>
      </c>
      <c r="D4231" s="9">
        <v>0.55000000000000004</v>
      </c>
      <c r="E4231" s="9">
        <v>0.53900000000000003</v>
      </c>
      <c r="F4231" s="9">
        <v>0.41099999999999998</v>
      </c>
      <c r="G4231" s="9">
        <v>8280.01</v>
      </c>
      <c r="H4231" s="10">
        <v>1</v>
      </c>
    </row>
    <row r="4232" spans="1:8">
      <c r="A4232" s="11" t="s">
        <v>4104</v>
      </c>
      <c r="B4232" s="12" t="s">
        <v>29</v>
      </c>
      <c r="C4232" s="12">
        <v>160</v>
      </c>
      <c r="D4232" s="12">
        <v>0.628</v>
      </c>
      <c r="E4232" s="12">
        <v>0.59399999999999997</v>
      </c>
      <c r="F4232" s="12">
        <v>0.51</v>
      </c>
      <c r="G4232" s="12">
        <v>13362.95</v>
      </c>
      <c r="H4232" s="13">
        <v>0</v>
      </c>
    </row>
    <row r="4233" spans="1:8">
      <c r="A4233" s="8" t="s">
        <v>4105</v>
      </c>
      <c r="B4233" s="9" t="s">
        <v>16</v>
      </c>
      <c r="C4233" s="9">
        <v>171</v>
      </c>
      <c r="D4233" s="9">
        <v>0.68200000000000005</v>
      </c>
      <c r="E4233" s="9">
        <v>0.69099999999999995</v>
      </c>
      <c r="F4233" s="9">
        <v>0.57599999999999996</v>
      </c>
      <c r="G4233" s="9">
        <v>12537.77</v>
      </c>
      <c r="H4233" s="10">
        <v>2</v>
      </c>
    </row>
    <row r="4234" spans="1:8">
      <c r="A4234" s="11" t="s">
        <v>4106</v>
      </c>
      <c r="B4234" s="12" t="s">
        <v>94</v>
      </c>
      <c r="C4234" s="12">
        <v>386</v>
      </c>
      <c r="D4234" s="12">
        <v>0.53200000000000003</v>
      </c>
      <c r="E4234" s="12">
        <v>0.51300000000000001</v>
      </c>
      <c r="F4234" s="12">
        <v>0.38500000000000001</v>
      </c>
      <c r="G4234" s="12">
        <v>6282.18</v>
      </c>
      <c r="H4234" s="13">
        <v>0</v>
      </c>
    </row>
    <row r="4235" spans="1:8">
      <c r="A4235" s="8" t="s">
        <v>157</v>
      </c>
      <c r="B4235" s="9" t="s">
        <v>24</v>
      </c>
      <c r="C4235" s="9">
        <v>232</v>
      </c>
      <c r="D4235" s="9">
        <v>0.59699999999999998</v>
      </c>
      <c r="E4235" s="9">
        <v>0.55800000000000005</v>
      </c>
      <c r="F4235" s="9">
        <v>0.503</v>
      </c>
      <c r="G4235" s="9">
        <v>5681.88</v>
      </c>
      <c r="H4235" s="10">
        <v>18</v>
      </c>
    </row>
    <row r="4236" spans="1:8">
      <c r="A4236" s="11" t="s">
        <v>4107</v>
      </c>
      <c r="B4236" s="12" t="s">
        <v>82</v>
      </c>
      <c r="C4236" s="12">
        <v>271</v>
      </c>
      <c r="D4236" s="12">
        <v>0.61699999999999999</v>
      </c>
      <c r="E4236" s="12">
        <v>0.57099999999999995</v>
      </c>
      <c r="F4236" s="12">
        <v>0.57599999999999996</v>
      </c>
      <c r="G4236" s="12">
        <v>9885.94</v>
      </c>
      <c r="H4236" s="13">
        <v>1</v>
      </c>
    </row>
    <row r="4237" spans="1:8">
      <c r="A4237" s="8" t="s">
        <v>4108</v>
      </c>
      <c r="B4237" s="9" t="s">
        <v>31</v>
      </c>
      <c r="C4237" s="9">
        <v>542</v>
      </c>
      <c r="D4237" s="9">
        <v>0.59899999999999998</v>
      </c>
      <c r="E4237" s="9">
        <v>0.54100000000000004</v>
      </c>
      <c r="F4237" s="9">
        <v>0.52200000000000002</v>
      </c>
      <c r="G4237" s="9">
        <v>6385.95</v>
      </c>
      <c r="H4237" s="10">
        <v>1</v>
      </c>
    </row>
    <row r="4238" spans="1:8">
      <c r="A4238" s="11" t="s">
        <v>4109</v>
      </c>
      <c r="B4238" s="12" t="s">
        <v>87</v>
      </c>
      <c r="C4238" s="12">
        <v>328</v>
      </c>
      <c r="D4238" s="12">
        <v>0.64</v>
      </c>
      <c r="E4238" s="12">
        <v>0.53500000000000003</v>
      </c>
      <c r="F4238" s="12">
        <v>0.63400000000000001</v>
      </c>
      <c r="G4238" s="12">
        <v>5873.19</v>
      </c>
      <c r="H4238" s="13">
        <v>1</v>
      </c>
    </row>
    <row r="4239" spans="1:8">
      <c r="A4239" s="8" t="s">
        <v>4110</v>
      </c>
      <c r="B4239" s="9" t="s">
        <v>22</v>
      </c>
      <c r="C4239" s="9">
        <v>156</v>
      </c>
      <c r="D4239" s="9">
        <v>0.65300000000000002</v>
      </c>
      <c r="E4239" s="9">
        <v>0.65500000000000003</v>
      </c>
      <c r="F4239" s="9">
        <v>0.52600000000000002</v>
      </c>
      <c r="G4239" s="9">
        <v>19198.419999999998</v>
      </c>
      <c r="H4239" s="10">
        <v>4</v>
      </c>
    </row>
    <row r="4240" spans="1:8">
      <c r="A4240" s="11" t="s">
        <v>2091</v>
      </c>
      <c r="B4240" s="12" t="s">
        <v>24</v>
      </c>
      <c r="C4240" s="12">
        <v>299</v>
      </c>
      <c r="D4240" s="12">
        <v>0.59699999999999998</v>
      </c>
      <c r="E4240" s="12">
        <v>0.57499999999999996</v>
      </c>
      <c r="F4240" s="12">
        <v>0.501</v>
      </c>
      <c r="G4240" s="12">
        <v>8632.01</v>
      </c>
      <c r="H4240" s="13">
        <v>1</v>
      </c>
    </row>
    <row r="4241" spans="1:8">
      <c r="A4241" s="8" t="s">
        <v>4111</v>
      </c>
      <c r="B4241" s="9" t="s">
        <v>16</v>
      </c>
      <c r="C4241" s="9">
        <v>268</v>
      </c>
      <c r="D4241" s="9">
        <v>0.67200000000000004</v>
      </c>
      <c r="E4241" s="9">
        <v>0.65100000000000002</v>
      </c>
      <c r="F4241" s="9">
        <v>0.58099999999999996</v>
      </c>
      <c r="G4241" s="9">
        <v>13698.89</v>
      </c>
      <c r="H4241" s="10">
        <v>1</v>
      </c>
    </row>
    <row r="4242" spans="1:8">
      <c r="A4242" s="11" t="s">
        <v>4112</v>
      </c>
      <c r="B4242" s="12" t="s">
        <v>16</v>
      </c>
      <c r="C4242" s="12">
        <v>160</v>
      </c>
      <c r="D4242" s="12">
        <v>0.63300000000000001</v>
      </c>
      <c r="E4242" s="12">
        <v>0.626</v>
      </c>
      <c r="F4242" s="12">
        <v>0.49299999999999999</v>
      </c>
      <c r="G4242" s="12">
        <v>17092.07</v>
      </c>
      <c r="H4242" s="13">
        <v>2</v>
      </c>
    </row>
    <row r="4243" spans="1:8">
      <c r="A4243" s="8" t="s">
        <v>457</v>
      </c>
      <c r="B4243" s="9" t="s">
        <v>94</v>
      </c>
      <c r="C4243" s="9">
        <v>516</v>
      </c>
      <c r="D4243" s="9">
        <v>0.54700000000000004</v>
      </c>
      <c r="E4243" s="9">
        <v>0.53800000000000003</v>
      </c>
      <c r="F4243" s="9">
        <v>0.434</v>
      </c>
      <c r="G4243" s="9">
        <v>6021.73</v>
      </c>
      <c r="H4243" s="10">
        <v>1</v>
      </c>
    </row>
    <row r="4244" spans="1:8">
      <c r="A4244" s="11" t="s">
        <v>4113</v>
      </c>
      <c r="B4244" s="12" t="s">
        <v>111</v>
      </c>
      <c r="C4244" s="12">
        <v>189</v>
      </c>
      <c r="D4244" s="12">
        <v>0.64300000000000002</v>
      </c>
      <c r="E4244" s="12">
        <v>0.60499999999999998</v>
      </c>
      <c r="F4244" s="12">
        <v>0.53900000000000003</v>
      </c>
      <c r="G4244" s="12">
        <v>16763.310000000001</v>
      </c>
      <c r="H4244" s="13">
        <v>1</v>
      </c>
    </row>
    <row r="4245" spans="1:8">
      <c r="A4245" s="8" t="s">
        <v>4114</v>
      </c>
      <c r="B4245" s="9" t="s">
        <v>210</v>
      </c>
      <c r="C4245" s="9">
        <v>222</v>
      </c>
      <c r="D4245" s="9">
        <v>0.628</v>
      </c>
      <c r="E4245" s="9">
        <v>0.57599999999999996</v>
      </c>
      <c r="F4245" s="9">
        <v>0.56599999999999995</v>
      </c>
      <c r="G4245" s="9">
        <v>12621.63</v>
      </c>
      <c r="H4245" s="10">
        <v>9</v>
      </c>
    </row>
    <row r="4246" spans="1:8">
      <c r="A4246" s="11" t="s">
        <v>4115</v>
      </c>
      <c r="B4246" s="12" t="s">
        <v>49</v>
      </c>
      <c r="C4246" s="12">
        <v>310</v>
      </c>
      <c r="D4246" s="12">
        <v>0.60499999999999998</v>
      </c>
      <c r="E4246" s="12">
        <v>0.55500000000000005</v>
      </c>
      <c r="F4246" s="12">
        <v>0.53600000000000003</v>
      </c>
      <c r="G4246" s="12">
        <v>6181.26</v>
      </c>
      <c r="H4246" s="13">
        <v>18</v>
      </c>
    </row>
    <row r="4247" spans="1:8">
      <c r="A4247" s="8" t="s">
        <v>4116</v>
      </c>
      <c r="B4247" s="9" t="s">
        <v>16</v>
      </c>
      <c r="C4247" s="9">
        <v>185</v>
      </c>
      <c r="D4247" s="9">
        <v>0.52900000000000003</v>
      </c>
      <c r="E4247" s="9">
        <v>0.502</v>
      </c>
      <c r="F4247" s="9">
        <v>0.38100000000000001</v>
      </c>
      <c r="G4247" s="9">
        <v>5446.6</v>
      </c>
      <c r="H4247" s="10">
        <v>10</v>
      </c>
    </row>
    <row r="4248" spans="1:8">
      <c r="A4248" s="11" t="s">
        <v>4117</v>
      </c>
      <c r="B4248" s="12" t="s">
        <v>29</v>
      </c>
      <c r="C4248" s="12">
        <v>69</v>
      </c>
      <c r="D4248" s="12">
        <v>0.64</v>
      </c>
      <c r="E4248" s="12">
        <v>0.61899999999999999</v>
      </c>
      <c r="F4248" s="12">
        <v>0.53</v>
      </c>
      <c r="G4248" s="12">
        <v>18163.23</v>
      </c>
      <c r="H4248" s="13">
        <v>1</v>
      </c>
    </row>
    <row r="4249" spans="1:8">
      <c r="A4249" s="8" t="s">
        <v>4118</v>
      </c>
      <c r="B4249" s="9" t="s">
        <v>16</v>
      </c>
      <c r="C4249" s="9">
        <v>359</v>
      </c>
      <c r="D4249" s="9">
        <v>0.7</v>
      </c>
      <c r="E4249" s="9">
        <v>0.65100000000000002</v>
      </c>
      <c r="F4249" s="9">
        <v>0.64700000000000002</v>
      </c>
      <c r="G4249" s="9">
        <v>8246</v>
      </c>
      <c r="H4249" s="10">
        <v>2</v>
      </c>
    </row>
    <row r="4250" spans="1:8">
      <c r="A4250" s="11" t="s">
        <v>4119</v>
      </c>
      <c r="B4250" s="12" t="s">
        <v>19</v>
      </c>
      <c r="C4250" s="12">
        <v>356</v>
      </c>
      <c r="D4250" s="12">
        <v>0.63400000000000001</v>
      </c>
      <c r="E4250" s="12">
        <v>0.61199999999999999</v>
      </c>
      <c r="F4250" s="12">
        <v>0.55700000000000005</v>
      </c>
      <c r="G4250" s="12">
        <v>8460.7000000000007</v>
      </c>
      <c r="H4250" s="13">
        <v>9</v>
      </c>
    </row>
    <row r="4251" spans="1:8">
      <c r="A4251" s="8" t="s">
        <v>4120</v>
      </c>
      <c r="B4251" s="9" t="s">
        <v>14</v>
      </c>
      <c r="C4251" s="9">
        <v>63</v>
      </c>
      <c r="D4251" s="9">
        <v>0.65700000000000003</v>
      </c>
      <c r="E4251" s="9">
        <v>0.65900000000000003</v>
      </c>
      <c r="F4251" s="9">
        <v>0.54100000000000004</v>
      </c>
      <c r="G4251" s="9">
        <v>15013.2</v>
      </c>
      <c r="H4251" s="10">
        <v>5</v>
      </c>
    </row>
    <row r="4252" spans="1:8">
      <c r="A4252" s="11" t="s">
        <v>4121</v>
      </c>
      <c r="B4252" s="12" t="s">
        <v>16</v>
      </c>
      <c r="C4252" s="12">
        <v>84</v>
      </c>
      <c r="D4252" s="12">
        <v>0.624</v>
      </c>
      <c r="E4252" s="12">
        <v>0.61299999999999999</v>
      </c>
      <c r="F4252" s="12">
        <v>0.48199999999999998</v>
      </c>
      <c r="G4252" s="12">
        <v>12061.73</v>
      </c>
      <c r="H4252" s="13">
        <v>6</v>
      </c>
    </row>
    <row r="4253" spans="1:8">
      <c r="A4253" s="8" t="s">
        <v>4122</v>
      </c>
      <c r="B4253" s="9" t="s">
        <v>33</v>
      </c>
      <c r="C4253" s="9">
        <v>67</v>
      </c>
      <c r="D4253" s="9">
        <v>0.63400000000000001</v>
      </c>
      <c r="E4253" s="9">
        <v>0.63900000000000001</v>
      </c>
      <c r="F4253" s="9">
        <v>0.48699999999999999</v>
      </c>
      <c r="G4253" s="9">
        <v>20572.349999999999</v>
      </c>
      <c r="H4253" s="10">
        <v>0</v>
      </c>
    </row>
    <row r="4254" spans="1:8">
      <c r="A4254" s="11" t="s">
        <v>4123</v>
      </c>
      <c r="B4254" s="12" t="s">
        <v>118</v>
      </c>
      <c r="C4254" s="12">
        <v>195</v>
      </c>
      <c r="D4254" s="12">
        <v>0.60099999999999998</v>
      </c>
      <c r="E4254" s="12">
        <v>0.58299999999999996</v>
      </c>
      <c r="F4254" s="12">
        <v>0.48799999999999999</v>
      </c>
      <c r="G4254" s="12">
        <v>10158.23</v>
      </c>
      <c r="H4254" s="13">
        <v>2</v>
      </c>
    </row>
    <row r="4255" spans="1:8">
      <c r="A4255" s="8" t="s">
        <v>4124</v>
      </c>
      <c r="B4255" s="9" t="s">
        <v>87</v>
      </c>
      <c r="C4255" s="9">
        <v>365</v>
      </c>
      <c r="D4255" s="9">
        <v>0.60199999999999998</v>
      </c>
      <c r="E4255" s="9">
        <v>0.55500000000000005</v>
      </c>
      <c r="F4255" s="9">
        <v>0.53400000000000003</v>
      </c>
      <c r="G4255" s="9">
        <v>7904.7</v>
      </c>
      <c r="H4255" s="10">
        <v>1</v>
      </c>
    </row>
    <row r="4256" spans="1:8">
      <c r="A4256" s="11" t="s">
        <v>4125</v>
      </c>
      <c r="B4256" s="12" t="s">
        <v>148</v>
      </c>
      <c r="C4256" s="12">
        <v>52</v>
      </c>
      <c r="D4256" s="12">
        <v>0.66</v>
      </c>
      <c r="E4256" s="12">
        <v>0.65</v>
      </c>
      <c r="F4256" s="12">
        <v>0.54700000000000004</v>
      </c>
      <c r="G4256" s="12">
        <v>19165.439999999999</v>
      </c>
      <c r="H4256" s="13">
        <v>1</v>
      </c>
    </row>
    <row r="4257" spans="1:8">
      <c r="A4257" s="8" t="s">
        <v>3931</v>
      </c>
      <c r="B4257" s="9" t="s">
        <v>82</v>
      </c>
      <c r="C4257" s="9">
        <v>301</v>
      </c>
      <c r="D4257" s="9">
        <v>0.56499999999999995</v>
      </c>
      <c r="E4257" s="9">
        <v>0.54800000000000004</v>
      </c>
      <c r="F4257" s="9">
        <v>0.42299999999999999</v>
      </c>
      <c r="G4257" s="9">
        <v>6942.11</v>
      </c>
      <c r="H4257" s="10">
        <v>5</v>
      </c>
    </row>
    <row r="4258" spans="1:8">
      <c r="A4258" s="11" t="s">
        <v>4126</v>
      </c>
      <c r="B4258" s="12" t="s">
        <v>7</v>
      </c>
      <c r="C4258" s="12">
        <v>106</v>
      </c>
      <c r="D4258" s="12">
        <v>0.71099999999999997</v>
      </c>
      <c r="E4258" s="12">
        <v>0.67600000000000005</v>
      </c>
      <c r="F4258" s="12">
        <v>0.64900000000000002</v>
      </c>
      <c r="G4258" s="12">
        <v>20287.75</v>
      </c>
      <c r="H4258" s="13">
        <v>1</v>
      </c>
    </row>
    <row r="4259" spans="1:8">
      <c r="A4259" s="8" t="s">
        <v>4127</v>
      </c>
      <c r="B4259" s="9" t="s">
        <v>118</v>
      </c>
      <c r="C4259" s="9">
        <v>325</v>
      </c>
      <c r="D4259" s="9">
        <v>0.59399999999999997</v>
      </c>
      <c r="E4259" s="9">
        <v>0.53400000000000003</v>
      </c>
      <c r="F4259" s="9">
        <v>0.51200000000000001</v>
      </c>
      <c r="G4259" s="9">
        <v>7077.4</v>
      </c>
      <c r="H4259" s="10">
        <v>3</v>
      </c>
    </row>
    <row r="4260" spans="1:8">
      <c r="A4260" s="11" t="s">
        <v>4128</v>
      </c>
      <c r="B4260" s="12" t="s">
        <v>14</v>
      </c>
      <c r="C4260" s="12">
        <v>162</v>
      </c>
      <c r="D4260" s="12">
        <v>0.61399999999999999</v>
      </c>
      <c r="E4260" s="12">
        <v>0.626</v>
      </c>
      <c r="F4260" s="12">
        <v>0.47499999999999998</v>
      </c>
      <c r="G4260" s="12">
        <v>16587.330000000002</v>
      </c>
      <c r="H4260" s="13">
        <v>0</v>
      </c>
    </row>
    <row r="4261" spans="1:8">
      <c r="A4261" s="8" t="s">
        <v>4129</v>
      </c>
      <c r="B4261" s="9" t="s">
        <v>72</v>
      </c>
      <c r="C4261" s="9">
        <v>63</v>
      </c>
      <c r="D4261" s="9">
        <v>0.56399999999999995</v>
      </c>
      <c r="E4261" s="9">
        <v>0.57799999999999996</v>
      </c>
      <c r="F4261" s="9">
        <v>0.42899999999999999</v>
      </c>
      <c r="G4261" s="9">
        <v>25677.93</v>
      </c>
      <c r="H4261" s="10">
        <v>2</v>
      </c>
    </row>
    <row r="4262" spans="1:8">
      <c r="A4262" s="11" t="s">
        <v>4130</v>
      </c>
      <c r="B4262" s="12" t="s">
        <v>7</v>
      </c>
      <c r="C4262" s="12">
        <v>164</v>
      </c>
      <c r="D4262" s="12">
        <v>0.74099999999999999</v>
      </c>
      <c r="E4262" s="12">
        <v>0.68300000000000005</v>
      </c>
      <c r="F4262" s="12">
        <v>0.70599999999999996</v>
      </c>
      <c r="G4262" s="12">
        <v>16891.98</v>
      </c>
      <c r="H4262" s="13">
        <v>1</v>
      </c>
    </row>
    <row r="4263" spans="1:8">
      <c r="A4263" s="8" t="s">
        <v>841</v>
      </c>
      <c r="B4263" s="9" t="s">
        <v>22</v>
      </c>
      <c r="C4263" s="9">
        <v>113</v>
      </c>
      <c r="D4263" s="9">
        <v>0.71</v>
      </c>
      <c r="E4263" s="9">
        <v>0.67</v>
      </c>
      <c r="F4263" s="9">
        <v>0.63400000000000001</v>
      </c>
      <c r="G4263" s="9">
        <v>21874.69</v>
      </c>
      <c r="H4263" s="10">
        <v>0</v>
      </c>
    </row>
    <row r="4264" spans="1:8">
      <c r="A4264" s="11" t="s">
        <v>1318</v>
      </c>
      <c r="B4264" s="12" t="s">
        <v>14</v>
      </c>
      <c r="C4264" s="12">
        <v>39</v>
      </c>
      <c r="D4264" s="12">
        <v>0.76500000000000001</v>
      </c>
      <c r="E4264" s="12">
        <v>0.78600000000000003</v>
      </c>
      <c r="F4264" s="12">
        <v>0.67800000000000005</v>
      </c>
      <c r="G4264" s="12">
        <v>27180.240000000002</v>
      </c>
      <c r="H4264" s="13">
        <v>3</v>
      </c>
    </row>
    <row r="4265" spans="1:8">
      <c r="A4265" s="8" t="s">
        <v>4131</v>
      </c>
      <c r="B4265" s="9" t="s">
        <v>24</v>
      </c>
      <c r="C4265" s="9">
        <v>320</v>
      </c>
      <c r="D4265" s="9">
        <v>0.55200000000000005</v>
      </c>
      <c r="E4265" s="9">
        <v>0.55500000000000005</v>
      </c>
      <c r="F4265" s="9">
        <v>0.41299999999999998</v>
      </c>
      <c r="G4265" s="9">
        <v>8768.7999999999993</v>
      </c>
      <c r="H4265" s="10">
        <v>8</v>
      </c>
    </row>
    <row r="4266" spans="1:8">
      <c r="A4266" s="11" t="s">
        <v>4132</v>
      </c>
      <c r="B4266" s="12" t="s">
        <v>7</v>
      </c>
      <c r="C4266" s="12">
        <v>95</v>
      </c>
      <c r="D4266" s="12">
        <v>0.75900000000000001</v>
      </c>
      <c r="E4266" s="12">
        <v>0.71299999999999997</v>
      </c>
      <c r="F4266" s="12">
        <v>0.72599999999999998</v>
      </c>
      <c r="G4266" s="12">
        <v>22035.61</v>
      </c>
      <c r="H4266" s="13">
        <v>1</v>
      </c>
    </row>
    <row r="4267" spans="1:8">
      <c r="A4267" s="8" t="s">
        <v>4133</v>
      </c>
      <c r="B4267" s="9" t="s">
        <v>22</v>
      </c>
      <c r="C4267" s="9">
        <v>134</v>
      </c>
      <c r="D4267" s="9">
        <v>0.72099999999999997</v>
      </c>
      <c r="E4267" s="9">
        <v>0.70499999999999996</v>
      </c>
      <c r="F4267" s="9">
        <v>0.64300000000000002</v>
      </c>
      <c r="G4267" s="9">
        <v>14258.75</v>
      </c>
      <c r="H4267" s="10">
        <v>1</v>
      </c>
    </row>
    <row r="4268" spans="1:8">
      <c r="A4268" s="11" t="s">
        <v>4134</v>
      </c>
      <c r="B4268" s="12" t="s">
        <v>33</v>
      </c>
      <c r="C4268" s="12">
        <v>137</v>
      </c>
      <c r="D4268" s="12">
        <v>0.68799999999999994</v>
      </c>
      <c r="E4268" s="12">
        <v>0.70299999999999996</v>
      </c>
      <c r="F4268" s="12">
        <v>0.55400000000000005</v>
      </c>
      <c r="G4268" s="12">
        <v>22427.18</v>
      </c>
      <c r="H4268" s="13">
        <v>2</v>
      </c>
    </row>
    <row r="4269" spans="1:8">
      <c r="A4269" s="8" t="s">
        <v>4135</v>
      </c>
      <c r="B4269" s="9" t="s">
        <v>111</v>
      </c>
      <c r="C4269" s="9">
        <v>119</v>
      </c>
      <c r="D4269" s="9">
        <v>0.65900000000000003</v>
      </c>
      <c r="E4269" s="9">
        <v>0.626</v>
      </c>
      <c r="F4269" s="9">
        <v>0.57799999999999996</v>
      </c>
      <c r="G4269" s="9">
        <v>19827.64</v>
      </c>
      <c r="H4269" s="10">
        <v>2</v>
      </c>
    </row>
    <row r="4270" spans="1:8">
      <c r="A4270" s="11" t="s">
        <v>1531</v>
      </c>
      <c r="B4270" s="12" t="s">
        <v>94</v>
      </c>
      <c r="C4270" s="12">
        <v>355</v>
      </c>
      <c r="D4270" s="12">
        <v>0.56899999999999995</v>
      </c>
      <c r="E4270" s="12">
        <v>0.53900000000000003</v>
      </c>
      <c r="F4270" s="12">
        <v>0.46</v>
      </c>
      <c r="G4270" s="12">
        <v>7037.56</v>
      </c>
      <c r="H4270" s="13">
        <v>1</v>
      </c>
    </row>
    <row r="4271" spans="1:8">
      <c r="A4271" s="8" t="s">
        <v>4136</v>
      </c>
      <c r="B4271" s="9" t="s">
        <v>16</v>
      </c>
      <c r="C4271" s="9">
        <v>111</v>
      </c>
      <c r="D4271" s="9">
        <v>0.626</v>
      </c>
      <c r="E4271" s="9">
        <v>0.64500000000000002</v>
      </c>
      <c r="F4271" s="9">
        <v>0.45300000000000001</v>
      </c>
      <c r="G4271" s="9">
        <v>13594.94</v>
      </c>
      <c r="H4271" s="10">
        <v>6</v>
      </c>
    </row>
    <row r="4272" spans="1:8">
      <c r="A4272" s="11" t="s">
        <v>4137</v>
      </c>
      <c r="B4272" s="12" t="s">
        <v>72</v>
      </c>
      <c r="C4272" s="12">
        <v>207</v>
      </c>
      <c r="D4272" s="12">
        <v>0.63600000000000001</v>
      </c>
      <c r="E4272" s="12">
        <v>0.58199999999999996</v>
      </c>
      <c r="F4272" s="12">
        <v>0.57499999999999996</v>
      </c>
      <c r="G4272" s="12">
        <v>11158.69</v>
      </c>
      <c r="H4272" s="13">
        <v>0</v>
      </c>
    </row>
    <row r="4273" spans="1:8">
      <c r="A4273" s="8" t="s">
        <v>4138</v>
      </c>
      <c r="B4273" s="9" t="s">
        <v>82</v>
      </c>
      <c r="C4273" s="9">
        <v>263</v>
      </c>
      <c r="D4273" s="9">
        <v>0.56799999999999995</v>
      </c>
      <c r="E4273" s="9">
        <v>0.54600000000000004</v>
      </c>
      <c r="F4273" s="9">
        <v>0.44700000000000001</v>
      </c>
      <c r="G4273" s="9">
        <v>7834.02</v>
      </c>
      <c r="H4273" s="10">
        <v>1</v>
      </c>
    </row>
    <row r="4274" spans="1:8">
      <c r="A4274" s="11" t="s">
        <v>4139</v>
      </c>
      <c r="B4274" s="12" t="s">
        <v>14</v>
      </c>
      <c r="C4274" s="12">
        <v>32</v>
      </c>
      <c r="D4274" s="12">
        <v>0.66</v>
      </c>
      <c r="E4274" s="12">
        <v>0.66500000000000004</v>
      </c>
      <c r="F4274" s="12">
        <v>0.55000000000000004</v>
      </c>
      <c r="G4274" s="12">
        <v>20843.04</v>
      </c>
      <c r="H4274" s="13">
        <v>5</v>
      </c>
    </row>
    <row r="4275" spans="1:8">
      <c r="A4275" s="8" t="s">
        <v>4140</v>
      </c>
      <c r="B4275" s="9" t="s">
        <v>24</v>
      </c>
      <c r="C4275" s="9">
        <v>269</v>
      </c>
      <c r="D4275" s="9">
        <v>0.56999999999999995</v>
      </c>
      <c r="E4275" s="9">
        <v>0.53800000000000003</v>
      </c>
      <c r="F4275" s="9">
        <v>0.46899999999999997</v>
      </c>
      <c r="G4275" s="9">
        <v>5416.22</v>
      </c>
      <c r="H4275" s="10">
        <v>1</v>
      </c>
    </row>
    <row r="4276" spans="1:8">
      <c r="A4276" s="11" t="s">
        <v>4141</v>
      </c>
      <c r="B4276" s="12" t="s">
        <v>118</v>
      </c>
      <c r="C4276" s="12">
        <v>535</v>
      </c>
      <c r="D4276" s="12">
        <v>0.56299999999999994</v>
      </c>
      <c r="E4276" s="12">
        <v>0.53400000000000003</v>
      </c>
      <c r="F4276" s="12">
        <v>0.47199999999999998</v>
      </c>
      <c r="G4276" s="12">
        <v>7258.16</v>
      </c>
      <c r="H4276" s="13">
        <v>10</v>
      </c>
    </row>
    <row r="4277" spans="1:8">
      <c r="A4277" s="8" t="s">
        <v>4142</v>
      </c>
      <c r="B4277" s="9" t="s">
        <v>14</v>
      </c>
      <c r="C4277" s="9">
        <v>58</v>
      </c>
      <c r="D4277" s="9">
        <v>0.74</v>
      </c>
      <c r="E4277" s="9">
        <v>0.748</v>
      </c>
      <c r="F4277" s="9">
        <v>0.63400000000000001</v>
      </c>
      <c r="G4277" s="9">
        <v>18570.82</v>
      </c>
      <c r="H4277" s="10">
        <v>7</v>
      </c>
    </row>
    <row r="4278" spans="1:8">
      <c r="A4278" s="11" t="s">
        <v>4143</v>
      </c>
      <c r="B4278" s="12" t="s">
        <v>59</v>
      </c>
      <c r="C4278" s="12">
        <v>132</v>
      </c>
      <c r="D4278" s="12">
        <v>0.76</v>
      </c>
      <c r="E4278" s="12">
        <v>0.752</v>
      </c>
      <c r="F4278" s="12">
        <v>0.66100000000000003</v>
      </c>
      <c r="G4278" s="12">
        <v>20526.439999999999</v>
      </c>
      <c r="H4278" s="13">
        <v>1</v>
      </c>
    </row>
    <row r="4279" spans="1:8">
      <c r="A4279" s="8" t="s">
        <v>4144</v>
      </c>
      <c r="B4279" s="9" t="s">
        <v>87</v>
      </c>
      <c r="C4279" s="9">
        <v>283</v>
      </c>
      <c r="D4279" s="9">
        <v>0.58099999999999996</v>
      </c>
      <c r="E4279" s="9">
        <v>0.53700000000000003</v>
      </c>
      <c r="F4279" s="9">
        <v>0.49199999999999999</v>
      </c>
      <c r="G4279" s="9">
        <v>6292.33</v>
      </c>
      <c r="H4279" s="10">
        <v>0</v>
      </c>
    </row>
    <row r="4280" spans="1:8">
      <c r="A4280" s="11" t="s">
        <v>4145</v>
      </c>
      <c r="B4280" s="12" t="s">
        <v>22</v>
      </c>
      <c r="C4280" s="12">
        <v>59</v>
      </c>
      <c r="D4280" s="12">
        <v>0.54600000000000004</v>
      </c>
      <c r="E4280" s="12">
        <v>0.56999999999999995</v>
      </c>
      <c r="F4280" s="12">
        <v>0.36199999999999999</v>
      </c>
      <c r="G4280" s="12">
        <v>11518.45</v>
      </c>
      <c r="H4280" s="13">
        <v>3</v>
      </c>
    </row>
    <row r="4281" spans="1:8">
      <c r="A4281" s="8" t="s">
        <v>4146</v>
      </c>
      <c r="B4281" s="9" t="s">
        <v>111</v>
      </c>
      <c r="C4281" s="9">
        <v>231</v>
      </c>
      <c r="D4281" s="9">
        <v>0.628</v>
      </c>
      <c r="E4281" s="9">
        <v>0.58599999999999997</v>
      </c>
      <c r="F4281" s="9">
        <v>0.52200000000000002</v>
      </c>
      <c r="G4281" s="9">
        <v>10330.85</v>
      </c>
      <c r="H4281" s="10">
        <v>0</v>
      </c>
    </row>
    <row r="4282" spans="1:8">
      <c r="A4282" s="11" t="s">
        <v>4147</v>
      </c>
      <c r="B4282" s="12" t="s">
        <v>87</v>
      </c>
      <c r="C4282" s="12">
        <v>343</v>
      </c>
      <c r="D4282" s="12">
        <v>0.56999999999999995</v>
      </c>
      <c r="E4282" s="12">
        <v>0.52500000000000002</v>
      </c>
      <c r="F4282" s="12">
        <v>0.47499999999999998</v>
      </c>
      <c r="G4282" s="12">
        <v>6038.62</v>
      </c>
      <c r="H4282" s="13">
        <v>0</v>
      </c>
    </row>
    <row r="4283" spans="1:8">
      <c r="A4283" s="8" t="s">
        <v>4148</v>
      </c>
      <c r="B4283" s="9" t="s">
        <v>82</v>
      </c>
      <c r="C4283" s="9">
        <v>271</v>
      </c>
      <c r="D4283" s="9">
        <v>0.56999999999999995</v>
      </c>
      <c r="E4283" s="9">
        <v>0.53900000000000003</v>
      </c>
      <c r="F4283" s="9">
        <v>0.44400000000000001</v>
      </c>
      <c r="G4283" s="9">
        <v>8712.77</v>
      </c>
      <c r="H4283" s="10">
        <v>14</v>
      </c>
    </row>
    <row r="4284" spans="1:8">
      <c r="A4284" s="11" t="s">
        <v>4149</v>
      </c>
      <c r="B4284" s="12" t="s">
        <v>16</v>
      </c>
      <c r="C4284" s="12">
        <v>148</v>
      </c>
      <c r="D4284" s="12">
        <v>0.60299999999999998</v>
      </c>
      <c r="E4284" s="12">
        <v>0.58099999999999996</v>
      </c>
      <c r="F4284" s="12">
        <v>0.47099999999999997</v>
      </c>
      <c r="G4284" s="12">
        <v>11654.11</v>
      </c>
      <c r="H4284" s="13">
        <v>4</v>
      </c>
    </row>
    <row r="4285" spans="1:8">
      <c r="A4285" s="8" t="s">
        <v>4150</v>
      </c>
      <c r="B4285" s="9" t="s">
        <v>24</v>
      </c>
      <c r="C4285" s="9">
        <v>328</v>
      </c>
      <c r="D4285" s="9">
        <v>0.57499999999999996</v>
      </c>
      <c r="E4285" s="9">
        <v>0.54700000000000004</v>
      </c>
      <c r="F4285" s="9">
        <v>0.45300000000000001</v>
      </c>
      <c r="G4285" s="9">
        <v>5523.93</v>
      </c>
      <c r="H4285" s="10">
        <v>1</v>
      </c>
    </row>
    <row r="4286" spans="1:8">
      <c r="A4286" s="11" t="s">
        <v>4151</v>
      </c>
      <c r="B4286" s="12" t="s">
        <v>72</v>
      </c>
      <c r="C4286" s="12">
        <v>349</v>
      </c>
      <c r="D4286" s="12">
        <v>0.56000000000000005</v>
      </c>
      <c r="E4286" s="12">
        <v>0.54900000000000004</v>
      </c>
      <c r="F4286" s="12">
        <v>0.42299999999999999</v>
      </c>
      <c r="G4286" s="12">
        <v>6204.5</v>
      </c>
      <c r="H4286" s="13">
        <v>3</v>
      </c>
    </row>
    <row r="4287" spans="1:8">
      <c r="A4287" s="8" t="s">
        <v>4152</v>
      </c>
      <c r="B4287" s="9" t="s">
        <v>24</v>
      </c>
      <c r="C4287" s="9">
        <v>160</v>
      </c>
      <c r="D4287" s="9">
        <v>0.55500000000000005</v>
      </c>
      <c r="E4287" s="9">
        <v>0.56999999999999995</v>
      </c>
      <c r="F4287" s="9">
        <v>0.40500000000000003</v>
      </c>
      <c r="G4287" s="9">
        <v>6717.25</v>
      </c>
      <c r="H4287" s="10">
        <v>1</v>
      </c>
    </row>
    <row r="4288" spans="1:8">
      <c r="A4288" s="11" t="s">
        <v>4153</v>
      </c>
      <c r="B4288" s="12" t="s">
        <v>7</v>
      </c>
      <c r="C4288" s="12">
        <v>133</v>
      </c>
      <c r="D4288" s="12">
        <v>0.65500000000000003</v>
      </c>
      <c r="E4288" s="12">
        <v>0.66400000000000003</v>
      </c>
      <c r="F4288" s="12">
        <v>0.52</v>
      </c>
      <c r="G4288" s="12">
        <v>9808.6200000000008</v>
      </c>
      <c r="H4288" s="13">
        <v>1</v>
      </c>
    </row>
    <row r="4289" spans="1:8">
      <c r="A4289" s="8" t="s">
        <v>1906</v>
      </c>
      <c r="B4289" s="9" t="s">
        <v>16</v>
      </c>
      <c r="C4289" s="9">
        <v>139</v>
      </c>
      <c r="D4289" s="9">
        <v>0.72599999999999998</v>
      </c>
      <c r="E4289" s="9">
        <v>0.69499999999999995</v>
      </c>
      <c r="F4289" s="9">
        <v>0.64800000000000002</v>
      </c>
      <c r="G4289" s="9">
        <v>24784.45</v>
      </c>
      <c r="H4289" s="10">
        <v>1</v>
      </c>
    </row>
    <row r="4290" spans="1:8">
      <c r="A4290" s="11" t="s">
        <v>4154</v>
      </c>
      <c r="B4290" s="12" t="s">
        <v>39</v>
      </c>
      <c r="C4290" s="12">
        <v>446</v>
      </c>
      <c r="D4290" s="12">
        <v>0.56000000000000005</v>
      </c>
      <c r="E4290" s="12">
        <v>0.499</v>
      </c>
      <c r="F4290" s="12">
        <v>0.45500000000000002</v>
      </c>
      <c r="G4290" s="12">
        <v>5995.44</v>
      </c>
      <c r="H4290" s="13">
        <v>1</v>
      </c>
    </row>
    <row r="4291" spans="1:8">
      <c r="A4291" s="8" t="s">
        <v>4155</v>
      </c>
      <c r="B4291" s="9" t="s">
        <v>59</v>
      </c>
      <c r="C4291" s="9">
        <v>45</v>
      </c>
      <c r="D4291" s="9">
        <v>0.7</v>
      </c>
      <c r="E4291" s="9">
        <v>0.66700000000000004</v>
      </c>
      <c r="F4291" s="9">
        <v>0.622</v>
      </c>
      <c r="G4291" s="9">
        <v>26514.13</v>
      </c>
      <c r="H4291" s="10">
        <v>3</v>
      </c>
    </row>
    <row r="4292" spans="1:8">
      <c r="A4292" s="11" t="s">
        <v>3020</v>
      </c>
      <c r="B4292" s="12" t="s">
        <v>14</v>
      </c>
      <c r="C4292" s="12">
        <v>27</v>
      </c>
      <c r="D4292" s="12">
        <v>0.747</v>
      </c>
      <c r="E4292" s="12">
        <v>0.75600000000000001</v>
      </c>
      <c r="F4292" s="12">
        <v>0.64200000000000002</v>
      </c>
      <c r="G4292" s="12">
        <v>36389.160000000003</v>
      </c>
      <c r="H4292" s="13">
        <v>5</v>
      </c>
    </row>
    <row r="4293" spans="1:8">
      <c r="A4293" s="8" t="s">
        <v>52</v>
      </c>
      <c r="B4293" s="9" t="s">
        <v>94</v>
      </c>
      <c r="C4293" s="9">
        <v>297</v>
      </c>
      <c r="D4293" s="9">
        <v>0.52400000000000002</v>
      </c>
      <c r="E4293" s="9">
        <v>0.502</v>
      </c>
      <c r="F4293" s="9">
        <v>0.38700000000000001</v>
      </c>
      <c r="G4293" s="9">
        <v>6823.91</v>
      </c>
      <c r="H4293" s="10">
        <v>13</v>
      </c>
    </row>
    <row r="4294" spans="1:8">
      <c r="A4294" s="11" t="s">
        <v>4156</v>
      </c>
      <c r="B4294" s="12" t="s">
        <v>22</v>
      </c>
      <c r="C4294" s="12">
        <v>78</v>
      </c>
      <c r="D4294" s="12">
        <v>0.7</v>
      </c>
      <c r="E4294" s="12">
        <v>0.67800000000000005</v>
      </c>
      <c r="F4294" s="12">
        <v>0.61599999999999999</v>
      </c>
      <c r="G4294" s="12">
        <v>26809.759999999998</v>
      </c>
      <c r="H4294" s="13">
        <v>0</v>
      </c>
    </row>
    <row r="4295" spans="1:8">
      <c r="A4295" s="8" t="s">
        <v>4157</v>
      </c>
      <c r="B4295" s="9" t="s">
        <v>111</v>
      </c>
      <c r="C4295" s="9">
        <v>88</v>
      </c>
      <c r="D4295" s="9">
        <v>0.65400000000000003</v>
      </c>
      <c r="E4295" s="9">
        <v>0.65400000000000003</v>
      </c>
      <c r="F4295" s="9">
        <v>0.53500000000000003</v>
      </c>
      <c r="G4295" s="9">
        <v>23889.08</v>
      </c>
      <c r="H4295" s="10">
        <v>0</v>
      </c>
    </row>
    <row r="4296" spans="1:8">
      <c r="A4296" s="11" t="s">
        <v>4158</v>
      </c>
      <c r="B4296" s="12" t="s">
        <v>16</v>
      </c>
      <c r="C4296" s="12">
        <v>234</v>
      </c>
      <c r="D4296" s="12">
        <v>0.69</v>
      </c>
      <c r="E4296" s="12">
        <v>0.68100000000000005</v>
      </c>
      <c r="F4296" s="12">
        <v>0.60799999999999998</v>
      </c>
      <c r="G4296" s="12">
        <v>11527.88</v>
      </c>
      <c r="H4296" s="13">
        <v>1</v>
      </c>
    </row>
    <row r="4297" spans="1:8">
      <c r="A4297" s="8" t="s">
        <v>4159</v>
      </c>
      <c r="B4297" s="9" t="s">
        <v>94</v>
      </c>
      <c r="C4297" s="9">
        <v>73</v>
      </c>
      <c r="D4297" s="9">
        <v>0.51700000000000002</v>
      </c>
      <c r="E4297" s="9">
        <v>0.50700000000000001</v>
      </c>
      <c r="F4297" s="9">
        <v>0.376</v>
      </c>
      <c r="G4297" s="9">
        <v>9688.61</v>
      </c>
      <c r="H4297" s="10">
        <v>1</v>
      </c>
    </row>
    <row r="4298" spans="1:8">
      <c r="A4298" s="11" t="s">
        <v>4160</v>
      </c>
      <c r="B4298" s="12" t="s">
        <v>94</v>
      </c>
      <c r="C4298" s="12">
        <v>216</v>
      </c>
      <c r="D4298" s="12">
        <v>0.49299999999999999</v>
      </c>
      <c r="E4298" s="12">
        <v>0.51300000000000001</v>
      </c>
      <c r="F4298" s="12">
        <v>0.34499999999999997</v>
      </c>
      <c r="G4298" s="12">
        <v>5586.41</v>
      </c>
      <c r="H4298" s="13">
        <v>10</v>
      </c>
    </row>
    <row r="4299" spans="1:8">
      <c r="A4299" s="8" t="s">
        <v>4161</v>
      </c>
      <c r="B4299" s="9" t="s">
        <v>22</v>
      </c>
      <c r="C4299" s="9">
        <v>91</v>
      </c>
      <c r="D4299" s="9">
        <v>0.71599999999999997</v>
      </c>
      <c r="E4299" s="9">
        <v>0.68300000000000005</v>
      </c>
      <c r="F4299" s="9">
        <v>0.66200000000000003</v>
      </c>
      <c r="G4299" s="9">
        <v>28373.94</v>
      </c>
      <c r="H4299" s="10">
        <v>0</v>
      </c>
    </row>
    <row r="4300" spans="1:8">
      <c r="A4300" s="11" t="s">
        <v>4162</v>
      </c>
      <c r="B4300" s="12" t="s">
        <v>31</v>
      </c>
      <c r="C4300" s="12">
        <v>337</v>
      </c>
      <c r="D4300" s="12">
        <v>0.59</v>
      </c>
      <c r="E4300" s="12">
        <v>0.52200000000000002</v>
      </c>
      <c r="F4300" s="12">
        <v>0.51600000000000001</v>
      </c>
      <c r="G4300" s="12">
        <v>6036.05</v>
      </c>
      <c r="H4300" s="13">
        <v>14</v>
      </c>
    </row>
    <row r="4301" spans="1:8">
      <c r="A4301" s="8" t="s">
        <v>4163</v>
      </c>
      <c r="B4301" s="9" t="s">
        <v>16</v>
      </c>
      <c r="C4301" s="9">
        <v>109</v>
      </c>
      <c r="D4301" s="9">
        <v>0.71</v>
      </c>
      <c r="E4301" s="9">
        <v>0.74399999999999999</v>
      </c>
      <c r="F4301" s="9">
        <v>0.55200000000000005</v>
      </c>
      <c r="G4301" s="9">
        <v>16931.5</v>
      </c>
      <c r="H4301" s="10">
        <v>5</v>
      </c>
    </row>
    <row r="4302" spans="1:8">
      <c r="A4302" s="11" t="s">
        <v>4164</v>
      </c>
      <c r="B4302" s="12" t="s">
        <v>14</v>
      </c>
      <c r="C4302" s="12">
        <v>10</v>
      </c>
      <c r="D4302" s="12">
        <v>0.72799999999999998</v>
      </c>
      <c r="E4302" s="12">
        <v>0.77</v>
      </c>
      <c r="F4302" s="12">
        <v>0.58699999999999997</v>
      </c>
      <c r="G4302" s="12">
        <v>22774.22</v>
      </c>
      <c r="H4302" s="13">
        <v>2</v>
      </c>
    </row>
    <row r="4303" spans="1:8">
      <c r="A4303" s="8" t="s">
        <v>4165</v>
      </c>
      <c r="B4303" s="9" t="s">
        <v>49</v>
      </c>
      <c r="C4303" s="9">
        <v>297</v>
      </c>
      <c r="D4303" s="9">
        <v>0.59699999999999998</v>
      </c>
      <c r="E4303" s="9">
        <v>0.52400000000000002</v>
      </c>
      <c r="F4303" s="9">
        <v>0.50700000000000001</v>
      </c>
      <c r="G4303" s="9">
        <v>7844.31</v>
      </c>
      <c r="H4303" s="10">
        <v>7</v>
      </c>
    </row>
    <row r="4304" spans="1:8">
      <c r="A4304" s="11" t="s">
        <v>4166</v>
      </c>
      <c r="B4304" s="12" t="s">
        <v>94</v>
      </c>
      <c r="C4304" s="12">
        <v>301</v>
      </c>
      <c r="D4304" s="12">
        <v>0.55000000000000004</v>
      </c>
      <c r="E4304" s="12">
        <v>0.53200000000000003</v>
      </c>
      <c r="F4304" s="12">
        <v>0.41</v>
      </c>
      <c r="G4304" s="12">
        <v>9103.92</v>
      </c>
      <c r="H4304" s="13">
        <v>1</v>
      </c>
    </row>
    <row r="4305" spans="1:8">
      <c r="A4305" s="8" t="s">
        <v>4167</v>
      </c>
      <c r="B4305" s="9" t="s">
        <v>49</v>
      </c>
      <c r="C4305" s="9">
        <v>401</v>
      </c>
      <c r="D4305" s="9">
        <v>0.58899999999999997</v>
      </c>
      <c r="E4305" s="9">
        <v>0.57399999999999995</v>
      </c>
      <c r="F4305" s="9">
        <v>0.46700000000000003</v>
      </c>
      <c r="G4305" s="9">
        <v>8762.1299999999992</v>
      </c>
      <c r="H4305" s="10">
        <v>0</v>
      </c>
    </row>
    <row r="4306" spans="1:8">
      <c r="A4306" s="11" t="s">
        <v>4168</v>
      </c>
      <c r="B4306" s="12" t="s">
        <v>16</v>
      </c>
      <c r="C4306" s="12">
        <v>109</v>
      </c>
      <c r="D4306" s="12">
        <v>0.66</v>
      </c>
      <c r="E4306" s="12">
        <v>0.67200000000000004</v>
      </c>
      <c r="F4306" s="12">
        <v>0.51300000000000001</v>
      </c>
      <c r="G4306" s="12">
        <v>14702.27</v>
      </c>
      <c r="H4306" s="13">
        <v>0</v>
      </c>
    </row>
    <row r="4307" spans="1:8">
      <c r="A4307" s="8" t="s">
        <v>4169</v>
      </c>
      <c r="B4307" s="9" t="s">
        <v>14</v>
      </c>
      <c r="C4307" s="9">
        <v>21</v>
      </c>
      <c r="D4307" s="9">
        <v>0.72299999999999998</v>
      </c>
      <c r="E4307" s="9">
        <v>0.75800000000000001</v>
      </c>
      <c r="F4307" s="9">
        <v>0.58399999999999996</v>
      </c>
      <c r="G4307" s="9">
        <v>32921.589999999997</v>
      </c>
      <c r="H4307" s="10">
        <v>2</v>
      </c>
    </row>
    <row r="4308" spans="1:8">
      <c r="A4308" s="11" t="s">
        <v>4170</v>
      </c>
      <c r="B4308" s="12" t="s">
        <v>7</v>
      </c>
      <c r="C4308" s="12">
        <v>219</v>
      </c>
      <c r="D4308" s="12">
        <v>0.7</v>
      </c>
      <c r="E4308" s="12">
        <v>0.67600000000000005</v>
      </c>
      <c r="F4308" s="12">
        <v>0.621</v>
      </c>
      <c r="G4308" s="12">
        <v>12581.98</v>
      </c>
      <c r="H4308" s="13">
        <v>1</v>
      </c>
    </row>
    <row r="4309" spans="1:8">
      <c r="A4309" s="8" t="s">
        <v>4171</v>
      </c>
      <c r="B4309" s="9" t="s">
        <v>210</v>
      </c>
      <c r="C4309" s="9">
        <v>223</v>
      </c>
      <c r="D4309" s="9">
        <v>0.71</v>
      </c>
      <c r="E4309" s="9">
        <v>0.65900000000000003</v>
      </c>
      <c r="F4309" s="9">
        <v>0.69199999999999995</v>
      </c>
      <c r="G4309" s="9">
        <v>12865.4</v>
      </c>
      <c r="H4309" s="10">
        <v>4</v>
      </c>
    </row>
    <row r="4310" spans="1:8">
      <c r="A4310" s="11" t="s">
        <v>4172</v>
      </c>
      <c r="B4310" s="12" t="s">
        <v>87</v>
      </c>
      <c r="C4310" s="12">
        <v>406</v>
      </c>
      <c r="D4310" s="12">
        <v>0.57899999999999996</v>
      </c>
      <c r="E4310" s="12">
        <v>0.52600000000000002</v>
      </c>
      <c r="F4310" s="12">
        <v>0.505</v>
      </c>
      <c r="G4310" s="12">
        <v>6179.24</v>
      </c>
      <c r="H4310" s="13">
        <v>0</v>
      </c>
    </row>
    <row r="4311" spans="1:8">
      <c r="A4311" s="8" t="s">
        <v>4173</v>
      </c>
      <c r="B4311" s="9" t="s">
        <v>24</v>
      </c>
      <c r="C4311" s="9">
        <v>337</v>
      </c>
      <c r="D4311" s="9">
        <v>0.57999999999999996</v>
      </c>
      <c r="E4311" s="9">
        <v>0.54300000000000004</v>
      </c>
      <c r="F4311" s="9">
        <v>0.45600000000000002</v>
      </c>
      <c r="G4311" s="9">
        <v>8085.71</v>
      </c>
      <c r="H4311" s="10">
        <v>11</v>
      </c>
    </row>
    <row r="4312" spans="1:8">
      <c r="A4312" s="11" t="s">
        <v>4174</v>
      </c>
      <c r="B4312" s="12" t="s">
        <v>14</v>
      </c>
      <c r="C4312" s="12">
        <v>38</v>
      </c>
      <c r="D4312" s="12">
        <v>0.75700000000000001</v>
      </c>
      <c r="E4312" s="12">
        <v>0.77400000000000002</v>
      </c>
      <c r="F4312" s="12">
        <v>0.66900000000000004</v>
      </c>
      <c r="G4312" s="12">
        <v>22371.8</v>
      </c>
      <c r="H4312" s="13">
        <v>5</v>
      </c>
    </row>
    <row r="4313" spans="1:8">
      <c r="A4313" s="8" t="s">
        <v>4175</v>
      </c>
      <c r="B4313" s="9" t="s">
        <v>33</v>
      </c>
      <c r="C4313" s="9">
        <v>125</v>
      </c>
      <c r="D4313" s="9">
        <v>0.70599999999999996</v>
      </c>
      <c r="E4313" s="9">
        <v>0.69199999999999995</v>
      </c>
      <c r="F4313" s="9">
        <v>0.63400000000000001</v>
      </c>
      <c r="G4313" s="9">
        <v>17814.810000000001</v>
      </c>
      <c r="H4313" s="10">
        <v>3</v>
      </c>
    </row>
    <row r="4314" spans="1:8">
      <c r="A4314" s="11" t="s">
        <v>4176</v>
      </c>
      <c r="B4314" s="12" t="s">
        <v>24</v>
      </c>
      <c r="C4314" s="12">
        <v>156</v>
      </c>
      <c r="D4314" s="12">
        <v>0.60299999999999998</v>
      </c>
      <c r="E4314" s="12">
        <v>0.57699999999999996</v>
      </c>
      <c r="F4314" s="12">
        <v>0.51</v>
      </c>
      <c r="G4314" s="12">
        <v>6982.7</v>
      </c>
      <c r="H4314" s="13">
        <v>8</v>
      </c>
    </row>
    <row r="4315" spans="1:8">
      <c r="A4315" s="8" t="s">
        <v>4177</v>
      </c>
      <c r="B4315" s="9" t="s">
        <v>14</v>
      </c>
      <c r="C4315" s="9">
        <v>36</v>
      </c>
      <c r="D4315" s="9">
        <v>0.74</v>
      </c>
      <c r="E4315" s="9">
        <v>0.74199999999999999</v>
      </c>
      <c r="F4315" s="9">
        <v>0.63400000000000001</v>
      </c>
      <c r="G4315" s="9">
        <v>30461.439999999999</v>
      </c>
      <c r="H4315" s="10">
        <v>5</v>
      </c>
    </row>
    <row r="4316" spans="1:8">
      <c r="A4316" s="11" t="s">
        <v>4178</v>
      </c>
      <c r="B4316" s="12" t="s">
        <v>94</v>
      </c>
      <c r="C4316" s="12">
        <v>221</v>
      </c>
      <c r="D4316" s="12">
        <v>0.56999999999999995</v>
      </c>
      <c r="E4316" s="12">
        <v>0.53300000000000003</v>
      </c>
      <c r="F4316" s="12">
        <v>0.48</v>
      </c>
      <c r="G4316" s="12">
        <v>9103.75</v>
      </c>
      <c r="H4316" s="13">
        <v>1</v>
      </c>
    </row>
    <row r="4317" spans="1:8">
      <c r="A4317" s="8" t="s">
        <v>4179</v>
      </c>
      <c r="B4317" s="9" t="s">
        <v>118</v>
      </c>
      <c r="C4317" s="9">
        <v>368</v>
      </c>
      <c r="D4317" s="9">
        <v>0.55700000000000005</v>
      </c>
      <c r="E4317" s="9">
        <v>0.56100000000000005</v>
      </c>
      <c r="F4317" s="9">
        <v>0.39400000000000002</v>
      </c>
      <c r="G4317" s="9">
        <v>6378.84</v>
      </c>
      <c r="H4317" s="10">
        <v>2</v>
      </c>
    </row>
    <row r="4318" spans="1:8">
      <c r="A4318" s="11" t="s">
        <v>4180</v>
      </c>
      <c r="B4318" s="12" t="s">
        <v>16</v>
      </c>
      <c r="C4318" s="12">
        <v>113</v>
      </c>
      <c r="D4318" s="12">
        <v>0.61699999999999999</v>
      </c>
      <c r="E4318" s="12">
        <v>0.59899999999999998</v>
      </c>
      <c r="F4318" s="12">
        <v>0.48699999999999999</v>
      </c>
      <c r="G4318" s="12">
        <v>15545.72</v>
      </c>
      <c r="H4318" s="13">
        <v>3</v>
      </c>
    </row>
    <row r="4319" spans="1:8">
      <c r="A4319" s="8" t="s">
        <v>4181</v>
      </c>
      <c r="B4319" s="9" t="s">
        <v>31</v>
      </c>
      <c r="C4319" s="9">
        <v>259</v>
      </c>
      <c r="D4319" s="9">
        <v>0.63800000000000001</v>
      </c>
      <c r="E4319" s="9">
        <v>0.57199999999999995</v>
      </c>
      <c r="F4319" s="9">
        <v>0.628</v>
      </c>
      <c r="G4319" s="9">
        <v>6910.12</v>
      </c>
      <c r="H4319" s="10">
        <v>0</v>
      </c>
    </row>
    <row r="4320" spans="1:8">
      <c r="A4320" s="11" t="s">
        <v>4182</v>
      </c>
      <c r="B4320" s="12" t="s">
        <v>94</v>
      </c>
      <c r="C4320" s="12">
        <v>293</v>
      </c>
      <c r="D4320" s="12">
        <v>0.52500000000000002</v>
      </c>
      <c r="E4320" s="12">
        <v>0.52700000000000002</v>
      </c>
      <c r="F4320" s="12">
        <v>0.35</v>
      </c>
      <c r="G4320" s="12">
        <v>6810.26</v>
      </c>
      <c r="H4320" s="13">
        <v>1</v>
      </c>
    </row>
    <row r="4321" spans="1:8">
      <c r="A4321" s="8" t="s">
        <v>4183</v>
      </c>
      <c r="B4321" s="9" t="s">
        <v>111</v>
      </c>
      <c r="C4321" s="9">
        <v>147</v>
      </c>
      <c r="D4321" s="9">
        <v>0.59299999999999997</v>
      </c>
      <c r="E4321" s="9">
        <v>0.61099999999999999</v>
      </c>
      <c r="F4321" s="9">
        <v>0.46100000000000002</v>
      </c>
      <c r="G4321" s="9">
        <v>10849.37</v>
      </c>
      <c r="H4321" s="10">
        <v>0</v>
      </c>
    </row>
    <row r="4322" spans="1:8">
      <c r="A4322" s="11" t="s">
        <v>4184</v>
      </c>
      <c r="B4322" s="12" t="s">
        <v>111</v>
      </c>
      <c r="C4322" s="12">
        <v>386</v>
      </c>
      <c r="D4322" s="12">
        <v>0.58299999999999996</v>
      </c>
      <c r="E4322" s="12">
        <v>0.52600000000000002</v>
      </c>
      <c r="F4322" s="12">
        <v>0.51700000000000002</v>
      </c>
      <c r="G4322" s="12">
        <v>7685.41</v>
      </c>
      <c r="H4322" s="13">
        <v>0</v>
      </c>
    </row>
    <row r="4323" spans="1:8">
      <c r="A4323" s="8" t="s">
        <v>4185</v>
      </c>
      <c r="B4323" s="9" t="s">
        <v>82</v>
      </c>
      <c r="C4323" s="9">
        <v>209</v>
      </c>
      <c r="D4323" s="9">
        <v>0.56799999999999995</v>
      </c>
      <c r="E4323" s="9">
        <v>0.56200000000000006</v>
      </c>
      <c r="F4323" s="9">
        <v>0.45100000000000001</v>
      </c>
      <c r="G4323" s="9">
        <v>10618.53</v>
      </c>
      <c r="H4323" s="10">
        <v>1</v>
      </c>
    </row>
    <row r="4324" spans="1:8">
      <c r="A4324" s="11" t="s">
        <v>4186</v>
      </c>
      <c r="B4324" s="12" t="s">
        <v>24</v>
      </c>
      <c r="C4324" s="12">
        <v>373</v>
      </c>
      <c r="D4324" s="12">
        <v>0.59799999999999998</v>
      </c>
      <c r="E4324" s="12">
        <v>0.57999999999999996</v>
      </c>
      <c r="F4324" s="12">
        <v>0.498</v>
      </c>
      <c r="G4324" s="12">
        <v>5299.76</v>
      </c>
      <c r="H4324" s="13">
        <v>2</v>
      </c>
    </row>
    <row r="4325" spans="1:8">
      <c r="A4325" s="8" t="s">
        <v>4187</v>
      </c>
      <c r="B4325" s="9" t="s">
        <v>114</v>
      </c>
      <c r="C4325" s="9">
        <v>187</v>
      </c>
      <c r="D4325" s="9">
        <v>0.58299999999999996</v>
      </c>
      <c r="E4325" s="9">
        <v>0.57299999999999995</v>
      </c>
      <c r="F4325" s="9">
        <v>0.47399999999999998</v>
      </c>
      <c r="G4325" s="9">
        <v>9221.1299999999992</v>
      </c>
      <c r="H4325" s="10">
        <v>6</v>
      </c>
    </row>
    <row r="4326" spans="1:8">
      <c r="A4326" s="11" t="s">
        <v>4188</v>
      </c>
      <c r="B4326" s="12" t="s">
        <v>118</v>
      </c>
      <c r="C4326" s="12">
        <v>229</v>
      </c>
      <c r="D4326" s="12">
        <v>0.60799999999999998</v>
      </c>
      <c r="E4326" s="12">
        <v>0.59799999999999998</v>
      </c>
      <c r="F4326" s="12">
        <v>0.498</v>
      </c>
      <c r="G4326" s="12">
        <v>6953.27</v>
      </c>
      <c r="H4326" s="13">
        <v>13</v>
      </c>
    </row>
    <row r="4327" spans="1:8">
      <c r="A4327" s="8" t="s">
        <v>4189</v>
      </c>
      <c r="B4327" s="9" t="s">
        <v>16</v>
      </c>
      <c r="C4327" s="9">
        <v>127</v>
      </c>
      <c r="D4327" s="9">
        <v>0.622</v>
      </c>
      <c r="E4327" s="9">
        <v>0.57499999999999996</v>
      </c>
      <c r="F4327" s="9">
        <v>0.52700000000000002</v>
      </c>
      <c r="G4327" s="9">
        <v>5989.27</v>
      </c>
      <c r="H4327" s="10">
        <v>3</v>
      </c>
    </row>
    <row r="4328" spans="1:8">
      <c r="A4328" s="11" t="s">
        <v>4190</v>
      </c>
      <c r="B4328" s="12" t="s">
        <v>49</v>
      </c>
      <c r="C4328" s="12">
        <v>317</v>
      </c>
      <c r="D4328" s="12">
        <v>0.55700000000000005</v>
      </c>
      <c r="E4328" s="12">
        <v>0.48299999999999998</v>
      </c>
      <c r="F4328" s="12">
        <v>0.46100000000000002</v>
      </c>
      <c r="G4328" s="12">
        <v>6552.64</v>
      </c>
      <c r="H4328" s="13">
        <v>0</v>
      </c>
    </row>
    <row r="4329" spans="1:8">
      <c r="A4329" s="8" t="s">
        <v>4191</v>
      </c>
      <c r="B4329" s="9" t="s">
        <v>72</v>
      </c>
      <c r="C4329" s="9">
        <v>485</v>
      </c>
      <c r="D4329" s="9">
        <v>0.60799999999999998</v>
      </c>
      <c r="E4329" s="9">
        <v>0.54500000000000004</v>
      </c>
      <c r="F4329" s="9">
        <v>0.53100000000000003</v>
      </c>
      <c r="G4329" s="9">
        <v>6206.8</v>
      </c>
      <c r="H4329" s="10">
        <v>5</v>
      </c>
    </row>
    <row r="4330" spans="1:8">
      <c r="A4330" s="11" t="s">
        <v>4192</v>
      </c>
      <c r="B4330" s="12" t="s">
        <v>82</v>
      </c>
      <c r="C4330" s="12">
        <v>351</v>
      </c>
      <c r="D4330" s="12">
        <v>0.55500000000000005</v>
      </c>
      <c r="E4330" s="12">
        <v>0.52800000000000002</v>
      </c>
      <c r="F4330" s="12">
        <v>0.45300000000000001</v>
      </c>
      <c r="G4330" s="12">
        <v>5739.01</v>
      </c>
      <c r="H4330" s="13">
        <v>2</v>
      </c>
    </row>
    <row r="4331" spans="1:8">
      <c r="A4331" s="8" t="s">
        <v>4193</v>
      </c>
      <c r="B4331" s="9" t="s">
        <v>22</v>
      </c>
      <c r="C4331" s="9">
        <v>103</v>
      </c>
      <c r="D4331" s="9">
        <v>0.69299999999999995</v>
      </c>
      <c r="E4331" s="9">
        <v>0.68300000000000005</v>
      </c>
      <c r="F4331" s="9">
        <v>0.60199999999999998</v>
      </c>
      <c r="G4331" s="9">
        <v>21779.97</v>
      </c>
      <c r="H4331" s="10">
        <v>1</v>
      </c>
    </row>
    <row r="4332" spans="1:8">
      <c r="A4332" s="11" t="s">
        <v>4194</v>
      </c>
      <c r="B4332" s="12" t="s">
        <v>14</v>
      </c>
      <c r="C4332" s="12">
        <v>28</v>
      </c>
      <c r="D4332" s="12">
        <v>0.70099999999999996</v>
      </c>
      <c r="E4332" s="12">
        <v>0.73499999999999999</v>
      </c>
      <c r="F4332" s="12">
        <v>0.55900000000000005</v>
      </c>
      <c r="G4332" s="12">
        <v>26335.040000000001</v>
      </c>
      <c r="H4332" s="13">
        <v>4</v>
      </c>
    </row>
    <row r="4333" spans="1:8">
      <c r="A4333" s="8" t="s">
        <v>4195</v>
      </c>
      <c r="B4333" s="9" t="s">
        <v>118</v>
      </c>
      <c r="C4333" s="9">
        <v>69</v>
      </c>
      <c r="D4333" s="9">
        <v>0.51500000000000001</v>
      </c>
      <c r="E4333" s="9">
        <v>0.49</v>
      </c>
      <c r="F4333" s="9">
        <v>0.36799999999999999</v>
      </c>
      <c r="G4333" s="9">
        <v>7131.28</v>
      </c>
      <c r="H4333" s="10">
        <v>11</v>
      </c>
    </row>
    <row r="4334" spans="1:8">
      <c r="A4334" s="11" t="s">
        <v>4196</v>
      </c>
      <c r="B4334" s="12" t="s">
        <v>72</v>
      </c>
      <c r="C4334" s="12">
        <v>235</v>
      </c>
      <c r="D4334" s="12">
        <v>0.64400000000000002</v>
      </c>
      <c r="E4334" s="12">
        <v>0.60799999999999998</v>
      </c>
      <c r="F4334" s="12">
        <v>0.56499999999999995</v>
      </c>
      <c r="G4334" s="12">
        <v>13762.44</v>
      </c>
      <c r="H4334" s="13">
        <v>1</v>
      </c>
    </row>
    <row r="4335" spans="1:8">
      <c r="A4335" s="8" t="s">
        <v>4197</v>
      </c>
      <c r="B4335" s="9" t="s">
        <v>114</v>
      </c>
      <c r="C4335" s="9">
        <v>322</v>
      </c>
      <c r="D4335" s="9">
        <v>0.59</v>
      </c>
      <c r="E4335" s="9">
        <v>0.54400000000000004</v>
      </c>
      <c r="F4335" s="9">
        <v>0.52600000000000002</v>
      </c>
      <c r="G4335" s="9">
        <v>8181.64</v>
      </c>
      <c r="H4335" s="10">
        <v>1</v>
      </c>
    </row>
    <row r="4336" spans="1:8">
      <c r="A4336" s="11" t="s">
        <v>4198</v>
      </c>
      <c r="B4336" s="12" t="s">
        <v>16</v>
      </c>
      <c r="C4336" s="12">
        <v>309</v>
      </c>
      <c r="D4336" s="12">
        <v>0.67</v>
      </c>
      <c r="E4336" s="12">
        <v>0.60099999999999998</v>
      </c>
      <c r="F4336" s="12">
        <v>0.625</v>
      </c>
      <c r="G4336" s="12">
        <v>8012.37</v>
      </c>
      <c r="H4336" s="13">
        <v>3</v>
      </c>
    </row>
    <row r="4337" spans="1:8">
      <c r="A4337" s="8" t="s">
        <v>4199</v>
      </c>
      <c r="B4337" s="9" t="s">
        <v>59</v>
      </c>
      <c r="C4337" s="9">
        <v>51</v>
      </c>
      <c r="D4337" s="9">
        <v>0.67200000000000004</v>
      </c>
      <c r="E4337" s="9">
        <v>0.67500000000000004</v>
      </c>
      <c r="F4337" s="9">
        <v>0.56499999999999995</v>
      </c>
      <c r="G4337" s="9">
        <v>22581</v>
      </c>
      <c r="H4337" s="10">
        <v>1</v>
      </c>
    </row>
    <row r="4338" spans="1:8">
      <c r="A4338" s="11" t="s">
        <v>3656</v>
      </c>
      <c r="B4338" s="12" t="s">
        <v>19</v>
      </c>
      <c r="C4338" s="12">
        <v>372</v>
      </c>
      <c r="D4338" s="12">
        <v>0.59899999999999998</v>
      </c>
      <c r="E4338" s="12">
        <v>0.54500000000000004</v>
      </c>
      <c r="F4338" s="12">
        <v>0.53300000000000003</v>
      </c>
      <c r="G4338" s="12">
        <v>6067.69</v>
      </c>
      <c r="H4338" s="13">
        <v>4</v>
      </c>
    </row>
    <row r="4339" spans="1:8">
      <c r="A4339" s="8" t="s">
        <v>600</v>
      </c>
      <c r="B4339" s="9" t="s">
        <v>22</v>
      </c>
      <c r="C4339" s="9">
        <v>89</v>
      </c>
      <c r="D4339" s="9">
        <v>0.70299999999999996</v>
      </c>
      <c r="E4339" s="9">
        <v>0.67200000000000004</v>
      </c>
      <c r="F4339" s="9">
        <v>0.63700000000000001</v>
      </c>
      <c r="G4339" s="9">
        <v>27077.25</v>
      </c>
      <c r="H4339" s="10">
        <v>2</v>
      </c>
    </row>
    <row r="4340" spans="1:8">
      <c r="A4340" s="11" t="s">
        <v>4200</v>
      </c>
      <c r="B4340" s="12" t="s">
        <v>87</v>
      </c>
      <c r="C4340" s="12">
        <v>204</v>
      </c>
      <c r="D4340" s="12">
        <v>0.55000000000000004</v>
      </c>
      <c r="E4340" s="12">
        <v>0.48599999999999999</v>
      </c>
      <c r="F4340" s="12">
        <v>0.47299999999999998</v>
      </c>
      <c r="G4340" s="12">
        <v>6091.48</v>
      </c>
      <c r="H4340" s="13">
        <v>0</v>
      </c>
    </row>
    <row r="4341" spans="1:8">
      <c r="A4341" s="8" t="s">
        <v>4201</v>
      </c>
      <c r="B4341" s="9" t="s">
        <v>87</v>
      </c>
      <c r="C4341" s="9">
        <v>210</v>
      </c>
      <c r="D4341" s="9">
        <v>0.51900000000000002</v>
      </c>
      <c r="E4341" s="9">
        <v>0.50700000000000001</v>
      </c>
      <c r="F4341" s="9">
        <v>0.40799999999999997</v>
      </c>
      <c r="G4341" s="9">
        <v>5953.26</v>
      </c>
      <c r="H4341" s="10">
        <v>0</v>
      </c>
    </row>
    <row r="4342" spans="1:8">
      <c r="A4342" s="11" t="s">
        <v>4202</v>
      </c>
      <c r="B4342" s="12" t="s">
        <v>19</v>
      </c>
      <c r="C4342" s="12">
        <v>191</v>
      </c>
      <c r="D4342" s="12">
        <v>0.60499999999999998</v>
      </c>
      <c r="E4342" s="12">
        <v>0.56000000000000005</v>
      </c>
      <c r="F4342" s="12">
        <v>0.52</v>
      </c>
      <c r="G4342" s="12">
        <v>6559.71</v>
      </c>
      <c r="H4342" s="13">
        <v>12</v>
      </c>
    </row>
    <row r="4343" spans="1:8">
      <c r="A4343" s="8" t="s">
        <v>4203</v>
      </c>
      <c r="B4343" s="9" t="s">
        <v>72</v>
      </c>
      <c r="C4343" s="9">
        <v>203</v>
      </c>
      <c r="D4343" s="9">
        <v>0.57399999999999995</v>
      </c>
      <c r="E4343" s="9">
        <v>0.51100000000000001</v>
      </c>
      <c r="F4343" s="9">
        <v>0.48099999999999998</v>
      </c>
      <c r="G4343" s="9">
        <v>6215.66</v>
      </c>
      <c r="H4343" s="10">
        <v>1</v>
      </c>
    </row>
    <row r="4344" spans="1:8">
      <c r="A4344" s="11" t="s">
        <v>4204</v>
      </c>
      <c r="B4344" s="12" t="s">
        <v>94</v>
      </c>
      <c r="C4344" s="12">
        <v>309</v>
      </c>
      <c r="D4344" s="12">
        <v>0.58899999999999997</v>
      </c>
      <c r="E4344" s="12">
        <v>0.55100000000000005</v>
      </c>
      <c r="F4344" s="12">
        <v>0.50700000000000001</v>
      </c>
      <c r="G4344" s="12">
        <v>8078.2</v>
      </c>
      <c r="H4344" s="13">
        <v>11</v>
      </c>
    </row>
    <row r="4345" spans="1:8">
      <c r="A4345" s="8" t="s">
        <v>4205</v>
      </c>
      <c r="B4345" s="9" t="s">
        <v>22</v>
      </c>
      <c r="C4345" s="9">
        <v>97</v>
      </c>
      <c r="D4345" s="9">
        <v>0.63800000000000001</v>
      </c>
      <c r="E4345" s="9">
        <v>0.63200000000000001</v>
      </c>
      <c r="F4345" s="9">
        <v>0.52</v>
      </c>
      <c r="G4345" s="9">
        <v>16829.22</v>
      </c>
      <c r="H4345" s="10">
        <v>2</v>
      </c>
    </row>
    <row r="4346" spans="1:8">
      <c r="A4346" s="11" t="s">
        <v>4206</v>
      </c>
      <c r="B4346" s="12" t="s">
        <v>24</v>
      </c>
      <c r="C4346" s="12">
        <v>278</v>
      </c>
      <c r="D4346" s="12">
        <v>0.57999999999999996</v>
      </c>
      <c r="E4346" s="12">
        <v>0.58499999999999996</v>
      </c>
      <c r="F4346" s="12">
        <v>0.46500000000000002</v>
      </c>
      <c r="G4346" s="12">
        <v>9759.75</v>
      </c>
      <c r="H4346" s="13">
        <v>0</v>
      </c>
    </row>
    <row r="4347" spans="1:8">
      <c r="A4347" s="8" t="s">
        <v>4207</v>
      </c>
      <c r="B4347" s="9" t="s">
        <v>87</v>
      </c>
      <c r="C4347" s="9">
        <v>362</v>
      </c>
      <c r="D4347" s="9">
        <v>0.52100000000000002</v>
      </c>
      <c r="E4347" s="9">
        <v>0.50900000000000001</v>
      </c>
      <c r="F4347" s="9">
        <v>0.38700000000000001</v>
      </c>
      <c r="G4347" s="9">
        <v>6206.85</v>
      </c>
      <c r="H4347" s="10">
        <v>1</v>
      </c>
    </row>
    <row r="4348" spans="1:8">
      <c r="A4348" s="11" t="s">
        <v>4208</v>
      </c>
      <c r="B4348" s="12" t="s">
        <v>14</v>
      </c>
      <c r="C4348" s="12">
        <v>75</v>
      </c>
      <c r="D4348" s="12">
        <v>0.746</v>
      </c>
      <c r="E4348" s="12">
        <v>0.747</v>
      </c>
      <c r="F4348" s="12">
        <v>0.66100000000000003</v>
      </c>
      <c r="G4348" s="12">
        <v>22380.23</v>
      </c>
      <c r="H4348" s="13">
        <v>6</v>
      </c>
    </row>
    <row r="4349" spans="1:8">
      <c r="A4349" s="8" t="s">
        <v>4209</v>
      </c>
      <c r="B4349" s="9" t="s">
        <v>16</v>
      </c>
      <c r="C4349" s="9">
        <v>105</v>
      </c>
      <c r="D4349" s="9">
        <v>0.67900000000000005</v>
      </c>
      <c r="E4349" s="9">
        <v>0.66700000000000004</v>
      </c>
      <c r="F4349" s="9">
        <v>0.54800000000000004</v>
      </c>
      <c r="G4349" s="9">
        <v>19645.03</v>
      </c>
      <c r="H4349" s="10">
        <v>1</v>
      </c>
    </row>
    <row r="4350" spans="1:8">
      <c r="A4350" s="11" t="s">
        <v>4210</v>
      </c>
      <c r="B4350" s="12" t="s">
        <v>24</v>
      </c>
      <c r="C4350" s="12">
        <v>259</v>
      </c>
      <c r="D4350" s="12">
        <v>0.58899999999999997</v>
      </c>
      <c r="E4350" s="12">
        <v>0.56499999999999995</v>
      </c>
      <c r="F4350" s="12">
        <v>0.47099999999999997</v>
      </c>
      <c r="G4350" s="12">
        <v>5420.5</v>
      </c>
      <c r="H4350" s="13">
        <v>1</v>
      </c>
    </row>
    <row r="4351" spans="1:8">
      <c r="A4351" s="8" t="s">
        <v>4211</v>
      </c>
      <c r="B4351" s="9" t="s">
        <v>87</v>
      </c>
      <c r="C4351" s="9">
        <v>355</v>
      </c>
      <c r="D4351" s="9">
        <v>0.51900000000000002</v>
      </c>
      <c r="E4351" s="9">
        <v>0.44</v>
      </c>
      <c r="F4351" s="9">
        <v>0.433</v>
      </c>
      <c r="G4351" s="9">
        <v>5639.94</v>
      </c>
      <c r="H4351" s="10">
        <v>0</v>
      </c>
    </row>
    <row r="4352" spans="1:8">
      <c r="A4352" s="11" t="s">
        <v>4212</v>
      </c>
      <c r="B4352" s="12" t="s">
        <v>94</v>
      </c>
      <c r="C4352" s="12">
        <v>245</v>
      </c>
      <c r="D4352" s="12">
        <v>0.55000000000000004</v>
      </c>
      <c r="E4352" s="12">
        <v>0.52600000000000002</v>
      </c>
      <c r="F4352" s="12">
        <v>0.41599999999999998</v>
      </c>
      <c r="G4352" s="12">
        <v>5786.86</v>
      </c>
      <c r="H4352" s="13">
        <v>2</v>
      </c>
    </row>
    <row r="4353" spans="1:8">
      <c r="A4353" s="8" t="s">
        <v>4213</v>
      </c>
      <c r="B4353" s="9" t="s">
        <v>82</v>
      </c>
      <c r="C4353" s="9">
        <v>203</v>
      </c>
      <c r="D4353" s="9">
        <v>0.59</v>
      </c>
      <c r="E4353" s="9">
        <v>0.54500000000000004</v>
      </c>
      <c r="F4353" s="9">
        <v>0.505</v>
      </c>
      <c r="G4353" s="9">
        <v>10959.83</v>
      </c>
      <c r="H4353" s="10">
        <v>1</v>
      </c>
    </row>
    <row r="4354" spans="1:8">
      <c r="A4354" s="11" t="s">
        <v>4214</v>
      </c>
      <c r="B4354" s="12" t="s">
        <v>33</v>
      </c>
      <c r="C4354" s="12">
        <v>73</v>
      </c>
      <c r="D4354" s="12">
        <v>0.61299999999999999</v>
      </c>
      <c r="E4354" s="12">
        <v>0.57799999999999996</v>
      </c>
      <c r="F4354" s="12">
        <v>0.48799999999999999</v>
      </c>
      <c r="G4354" s="12">
        <v>13920.45</v>
      </c>
      <c r="H4354" s="13">
        <v>0</v>
      </c>
    </row>
    <row r="4355" spans="1:8">
      <c r="A4355" s="8" t="s">
        <v>4215</v>
      </c>
      <c r="B4355" s="9" t="s">
        <v>72</v>
      </c>
      <c r="C4355" s="9">
        <v>409</v>
      </c>
      <c r="D4355" s="9">
        <v>0.57399999999999995</v>
      </c>
      <c r="E4355" s="9">
        <v>0.57199999999999995</v>
      </c>
      <c r="F4355" s="9">
        <v>0.45400000000000001</v>
      </c>
      <c r="G4355" s="9">
        <v>9307.41</v>
      </c>
      <c r="H4355" s="10">
        <v>0</v>
      </c>
    </row>
    <row r="4356" spans="1:8">
      <c r="A4356" s="11" t="s">
        <v>4216</v>
      </c>
      <c r="B4356" s="12" t="s">
        <v>87</v>
      </c>
      <c r="C4356" s="12">
        <v>266</v>
      </c>
      <c r="D4356" s="12">
        <v>0.52800000000000002</v>
      </c>
      <c r="E4356" s="12">
        <v>0.503</v>
      </c>
      <c r="F4356" s="12">
        <v>0.4</v>
      </c>
      <c r="G4356" s="12">
        <v>5135.37</v>
      </c>
      <c r="H4356" s="13">
        <v>0</v>
      </c>
    </row>
    <row r="4357" spans="1:8">
      <c r="A4357" s="8" t="s">
        <v>4217</v>
      </c>
      <c r="B4357" s="9" t="s">
        <v>16</v>
      </c>
      <c r="C4357" s="9">
        <v>119</v>
      </c>
      <c r="D4357" s="9">
        <v>0.65300000000000002</v>
      </c>
      <c r="E4357" s="9">
        <v>0.64900000000000002</v>
      </c>
      <c r="F4357" s="9">
        <v>0.52600000000000002</v>
      </c>
      <c r="G4357" s="9">
        <v>12633.82</v>
      </c>
      <c r="H4357" s="10">
        <v>1</v>
      </c>
    </row>
    <row r="4358" spans="1:8">
      <c r="A4358" s="11" t="s">
        <v>4218</v>
      </c>
      <c r="B4358" s="12" t="s">
        <v>7</v>
      </c>
      <c r="C4358" s="12">
        <v>131</v>
      </c>
      <c r="D4358" s="12">
        <v>0.74</v>
      </c>
      <c r="E4358" s="12">
        <v>0.68300000000000005</v>
      </c>
      <c r="F4358" s="12">
        <v>0.69899999999999995</v>
      </c>
      <c r="G4358" s="12">
        <v>20832.47</v>
      </c>
      <c r="H4358" s="13">
        <v>1</v>
      </c>
    </row>
    <row r="4359" spans="1:8">
      <c r="A4359" s="8" t="s">
        <v>4219</v>
      </c>
      <c r="B4359" s="9" t="s">
        <v>82</v>
      </c>
      <c r="C4359" s="9">
        <v>102</v>
      </c>
      <c r="D4359" s="9">
        <v>0.57999999999999996</v>
      </c>
      <c r="E4359" s="9">
        <v>0.54300000000000004</v>
      </c>
      <c r="F4359" s="9">
        <v>0.44800000000000001</v>
      </c>
      <c r="G4359" s="9">
        <v>13130.96</v>
      </c>
      <c r="H4359" s="10">
        <v>5</v>
      </c>
    </row>
    <row r="4360" spans="1:8">
      <c r="A4360" s="11" t="s">
        <v>4220</v>
      </c>
      <c r="B4360" s="12" t="s">
        <v>114</v>
      </c>
      <c r="C4360" s="12">
        <v>254</v>
      </c>
      <c r="D4360" s="12">
        <v>0.59799999999999998</v>
      </c>
      <c r="E4360" s="12">
        <v>0.56000000000000005</v>
      </c>
      <c r="F4360" s="12">
        <v>0.53200000000000003</v>
      </c>
      <c r="G4360" s="12">
        <v>9384.0400000000009</v>
      </c>
      <c r="H4360" s="13">
        <v>2</v>
      </c>
    </row>
    <row r="4361" spans="1:8">
      <c r="A4361" s="8" t="s">
        <v>4221</v>
      </c>
      <c r="B4361" s="9" t="s">
        <v>87</v>
      </c>
      <c r="C4361" s="9">
        <v>384</v>
      </c>
      <c r="D4361" s="9">
        <v>0.58499999999999996</v>
      </c>
      <c r="E4361" s="9">
        <v>0.47399999999999998</v>
      </c>
      <c r="F4361" s="9">
        <v>0.54700000000000004</v>
      </c>
      <c r="G4361" s="9">
        <v>4282.6499999999996</v>
      </c>
      <c r="H4361" s="10">
        <v>0</v>
      </c>
    </row>
    <row r="4362" spans="1:8">
      <c r="A4362" s="11" t="s">
        <v>4222</v>
      </c>
      <c r="B4362" s="12" t="s">
        <v>111</v>
      </c>
      <c r="C4362" s="12">
        <v>190</v>
      </c>
      <c r="D4362" s="12">
        <v>0.58899999999999997</v>
      </c>
      <c r="E4362" s="12">
        <v>0.56999999999999995</v>
      </c>
      <c r="F4362" s="12">
        <v>0.45900000000000002</v>
      </c>
      <c r="G4362" s="12">
        <v>8265.0300000000007</v>
      </c>
      <c r="H4362" s="13">
        <v>3</v>
      </c>
    </row>
    <row r="4363" spans="1:8">
      <c r="A4363" s="8" t="s">
        <v>4223</v>
      </c>
      <c r="B4363" s="9" t="s">
        <v>16</v>
      </c>
      <c r="C4363" s="9">
        <v>240</v>
      </c>
      <c r="D4363" s="9">
        <v>0.63200000000000001</v>
      </c>
      <c r="E4363" s="9">
        <v>0.57899999999999996</v>
      </c>
      <c r="F4363" s="9">
        <v>0.55500000000000005</v>
      </c>
      <c r="G4363" s="9">
        <v>10532.07</v>
      </c>
      <c r="H4363" s="10">
        <v>2</v>
      </c>
    </row>
    <row r="4364" spans="1:8">
      <c r="A4364" s="11" t="s">
        <v>1417</v>
      </c>
      <c r="B4364" s="12" t="s">
        <v>114</v>
      </c>
      <c r="C4364" s="12">
        <v>221</v>
      </c>
      <c r="D4364" s="12">
        <v>0.58299999999999996</v>
      </c>
      <c r="E4364" s="12">
        <v>0.57999999999999996</v>
      </c>
      <c r="F4364" s="12">
        <v>0.48</v>
      </c>
      <c r="G4364" s="12">
        <v>9353.89</v>
      </c>
      <c r="H4364" s="13">
        <v>2</v>
      </c>
    </row>
    <row r="4365" spans="1:8">
      <c r="A4365" s="8" t="s">
        <v>4224</v>
      </c>
      <c r="B4365" s="9" t="s">
        <v>7</v>
      </c>
      <c r="C4365" s="9">
        <v>126</v>
      </c>
      <c r="D4365" s="9">
        <v>0.70499999999999996</v>
      </c>
      <c r="E4365" s="9">
        <v>0.67400000000000004</v>
      </c>
      <c r="F4365" s="9">
        <v>0.61499999999999999</v>
      </c>
      <c r="G4365" s="9">
        <v>23844.62</v>
      </c>
      <c r="H4365" s="10">
        <v>1</v>
      </c>
    </row>
    <row r="4366" spans="1:8">
      <c r="A4366" s="11" t="s">
        <v>4225</v>
      </c>
      <c r="B4366" s="12" t="s">
        <v>24</v>
      </c>
      <c r="C4366" s="12">
        <v>149</v>
      </c>
      <c r="D4366" s="12">
        <v>0.58399999999999996</v>
      </c>
      <c r="E4366" s="12">
        <v>0.57699999999999996</v>
      </c>
      <c r="F4366" s="12">
        <v>0.433</v>
      </c>
      <c r="G4366" s="12">
        <v>7557.83</v>
      </c>
      <c r="H4366" s="13">
        <v>2</v>
      </c>
    </row>
    <row r="4367" spans="1:8">
      <c r="A4367" s="8" t="s">
        <v>4226</v>
      </c>
      <c r="B4367" s="9" t="s">
        <v>87</v>
      </c>
      <c r="C4367" s="9">
        <v>346</v>
      </c>
      <c r="D4367" s="9">
        <v>0.57499999999999996</v>
      </c>
      <c r="E4367" s="9">
        <v>0.53400000000000003</v>
      </c>
      <c r="F4367" s="9">
        <v>0.48599999999999999</v>
      </c>
      <c r="G4367" s="9">
        <v>6783.78</v>
      </c>
      <c r="H4367" s="10">
        <v>1</v>
      </c>
    </row>
    <row r="4368" spans="1:8">
      <c r="A4368" s="11" t="s">
        <v>4227</v>
      </c>
      <c r="B4368" s="12" t="s">
        <v>22</v>
      </c>
      <c r="C4368" s="12">
        <v>47</v>
      </c>
      <c r="D4368" s="12">
        <v>0.71</v>
      </c>
      <c r="E4368" s="12">
        <v>0.68100000000000005</v>
      </c>
      <c r="F4368" s="12">
        <v>0.63300000000000001</v>
      </c>
      <c r="G4368" s="12">
        <v>20890.72</v>
      </c>
      <c r="H4368" s="13">
        <v>1</v>
      </c>
    </row>
    <row r="4369" spans="1:8">
      <c r="A4369" s="8" t="s">
        <v>4228</v>
      </c>
      <c r="B4369" s="9" t="s">
        <v>14</v>
      </c>
      <c r="C4369" s="9">
        <v>37</v>
      </c>
      <c r="D4369" s="9">
        <v>0.64900000000000002</v>
      </c>
      <c r="E4369" s="9">
        <v>0.626</v>
      </c>
      <c r="F4369" s="9">
        <v>0.54200000000000004</v>
      </c>
      <c r="G4369" s="9">
        <v>24540.82</v>
      </c>
      <c r="H4369" s="10">
        <v>0</v>
      </c>
    </row>
    <row r="4370" spans="1:8">
      <c r="A4370" s="11" t="s">
        <v>3922</v>
      </c>
      <c r="B4370" s="12" t="s">
        <v>111</v>
      </c>
      <c r="C4370" s="12">
        <v>205</v>
      </c>
      <c r="D4370" s="12">
        <v>0.66</v>
      </c>
      <c r="E4370" s="12">
        <v>0.621</v>
      </c>
      <c r="F4370" s="12">
        <v>0.58699999999999997</v>
      </c>
      <c r="G4370" s="12">
        <v>12558.29</v>
      </c>
      <c r="H4370" s="13">
        <v>0</v>
      </c>
    </row>
    <row r="4371" spans="1:8">
      <c r="A4371" s="8" t="s">
        <v>4229</v>
      </c>
      <c r="B4371" s="9" t="s">
        <v>94</v>
      </c>
      <c r="C4371" s="9">
        <v>359</v>
      </c>
      <c r="D4371" s="9">
        <v>0.58599999999999997</v>
      </c>
      <c r="E4371" s="9">
        <v>0.58199999999999996</v>
      </c>
      <c r="F4371" s="9">
        <v>0.45700000000000002</v>
      </c>
      <c r="G4371" s="9">
        <v>10296.799999999999</v>
      </c>
      <c r="H4371" s="10">
        <v>1</v>
      </c>
    </row>
    <row r="4372" spans="1:8">
      <c r="A4372" s="11" t="s">
        <v>4230</v>
      </c>
      <c r="B4372" s="12" t="s">
        <v>16</v>
      </c>
      <c r="C4372" s="12">
        <v>409</v>
      </c>
      <c r="D4372" s="12">
        <v>0.58499999999999996</v>
      </c>
      <c r="E4372" s="12">
        <v>0.57099999999999995</v>
      </c>
      <c r="F4372" s="12">
        <v>0.46200000000000002</v>
      </c>
      <c r="G4372" s="12">
        <v>8028.9</v>
      </c>
      <c r="H4372" s="13">
        <v>2</v>
      </c>
    </row>
    <row r="4373" spans="1:8">
      <c r="A4373" s="8" t="s">
        <v>3362</v>
      </c>
      <c r="B4373" s="9" t="s">
        <v>111</v>
      </c>
      <c r="C4373" s="9">
        <v>196</v>
      </c>
      <c r="D4373" s="9">
        <v>0.7</v>
      </c>
      <c r="E4373" s="9">
        <v>0.65300000000000002</v>
      </c>
      <c r="F4373" s="9">
        <v>0.63800000000000001</v>
      </c>
      <c r="G4373" s="9">
        <v>15621.32</v>
      </c>
      <c r="H4373" s="10">
        <v>1</v>
      </c>
    </row>
    <row r="4374" spans="1:8">
      <c r="A4374" s="11" t="s">
        <v>4231</v>
      </c>
      <c r="B4374" s="12" t="s">
        <v>114</v>
      </c>
      <c r="C4374" s="12">
        <v>152</v>
      </c>
      <c r="D4374" s="12">
        <v>0.57999999999999996</v>
      </c>
      <c r="E4374" s="12">
        <v>0.56200000000000006</v>
      </c>
      <c r="F4374" s="12">
        <v>0.46800000000000003</v>
      </c>
      <c r="G4374" s="12">
        <v>10345.64</v>
      </c>
      <c r="H4374" s="13">
        <v>1</v>
      </c>
    </row>
    <row r="4375" spans="1:8">
      <c r="A4375" s="8" t="s">
        <v>4232</v>
      </c>
      <c r="B4375" s="9" t="s">
        <v>29</v>
      </c>
      <c r="C4375" s="9">
        <v>123</v>
      </c>
      <c r="D4375" s="9">
        <v>0.66</v>
      </c>
      <c r="E4375" s="9">
        <v>0.64500000000000002</v>
      </c>
      <c r="F4375" s="9">
        <v>0.53300000000000003</v>
      </c>
      <c r="G4375" s="9">
        <v>23080.27</v>
      </c>
      <c r="H4375" s="10">
        <v>2</v>
      </c>
    </row>
    <row r="4376" spans="1:8">
      <c r="A4376" s="11" t="s">
        <v>4233</v>
      </c>
      <c r="B4376" s="12" t="s">
        <v>16</v>
      </c>
      <c r="C4376" s="12">
        <v>140</v>
      </c>
      <c r="D4376" s="12">
        <v>0.66</v>
      </c>
      <c r="E4376" s="12">
        <v>0.64700000000000002</v>
      </c>
      <c r="F4376" s="12">
        <v>0.54100000000000004</v>
      </c>
      <c r="G4376" s="12">
        <v>11824.24</v>
      </c>
      <c r="H4376" s="13">
        <v>1</v>
      </c>
    </row>
    <row r="4377" spans="1:8">
      <c r="A4377" s="8" t="s">
        <v>4234</v>
      </c>
      <c r="B4377" s="9" t="s">
        <v>59</v>
      </c>
      <c r="C4377" s="9">
        <v>25</v>
      </c>
      <c r="D4377" s="9">
        <v>0.68200000000000005</v>
      </c>
      <c r="E4377" s="9">
        <v>0.66400000000000003</v>
      </c>
      <c r="F4377" s="9">
        <v>0.58799999999999997</v>
      </c>
      <c r="G4377" s="9">
        <v>27505.54</v>
      </c>
      <c r="H4377" s="10">
        <v>1</v>
      </c>
    </row>
    <row r="4378" spans="1:8">
      <c r="A4378" s="11" t="s">
        <v>818</v>
      </c>
      <c r="B4378" s="12" t="s">
        <v>82</v>
      </c>
      <c r="C4378" s="12">
        <v>215</v>
      </c>
      <c r="D4378" s="12">
        <v>0.56000000000000005</v>
      </c>
      <c r="E4378" s="12">
        <v>0.54400000000000004</v>
      </c>
      <c r="F4378" s="12">
        <v>0.42599999999999999</v>
      </c>
      <c r="G4378" s="12">
        <v>11184.42</v>
      </c>
      <c r="H4378" s="13">
        <v>4</v>
      </c>
    </row>
    <row r="4379" spans="1:8">
      <c r="A4379" s="8" t="s">
        <v>4235</v>
      </c>
      <c r="B4379" s="9" t="s">
        <v>49</v>
      </c>
      <c r="C4379" s="9">
        <v>257</v>
      </c>
      <c r="D4379" s="9">
        <v>0.58099999999999996</v>
      </c>
      <c r="E4379" s="9">
        <v>0.54300000000000004</v>
      </c>
      <c r="F4379" s="9">
        <v>0.47799999999999998</v>
      </c>
      <c r="G4379" s="9">
        <v>7669.43</v>
      </c>
      <c r="H4379" s="10">
        <v>0</v>
      </c>
    </row>
    <row r="4380" spans="1:8">
      <c r="A4380" s="11" t="s">
        <v>4236</v>
      </c>
      <c r="B4380" s="12" t="s">
        <v>59</v>
      </c>
      <c r="C4380" s="12">
        <v>32</v>
      </c>
      <c r="D4380" s="12">
        <v>0.74299999999999999</v>
      </c>
      <c r="E4380" s="12">
        <v>0.748</v>
      </c>
      <c r="F4380" s="12">
        <v>0.63600000000000001</v>
      </c>
      <c r="G4380" s="12">
        <v>30845.74</v>
      </c>
      <c r="H4380" s="13">
        <v>1</v>
      </c>
    </row>
    <row r="4381" spans="1:8">
      <c r="A4381" s="8" t="s">
        <v>4237</v>
      </c>
      <c r="B4381" s="9" t="s">
        <v>82</v>
      </c>
      <c r="C4381" s="9">
        <v>345</v>
      </c>
      <c r="D4381" s="9">
        <v>0.57999999999999996</v>
      </c>
      <c r="E4381" s="9">
        <v>0.55100000000000005</v>
      </c>
      <c r="F4381" s="9">
        <v>0.49</v>
      </c>
      <c r="G4381" s="9">
        <v>7266.16</v>
      </c>
      <c r="H4381" s="10">
        <v>2</v>
      </c>
    </row>
    <row r="4382" spans="1:8">
      <c r="A4382" s="11" t="s">
        <v>4238</v>
      </c>
      <c r="B4382" s="12" t="s">
        <v>29</v>
      </c>
      <c r="C4382" s="12">
        <v>59</v>
      </c>
      <c r="D4382" s="12">
        <v>0.66400000000000003</v>
      </c>
      <c r="E4382" s="12">
        <v>0.65200000000000002</v>
      </c>
      <c r="F4382" s="12">
        <v>0.54800000000000004</v>
      </c>
      <c r="G4382" s="12">
        <v>15576.79</v>
      </c>
      <c r="H4382" s="13">
        <v>1</v>
      </c>
    </row>
    <row r="4383" spans="1:8">
      <c r="A4383" s="8" t="s">
        <v>4239</v>
      </c>
      <c r="B4383" s="9" t="s">
        <v>24</v>
      </c>
      <c r="C4383" s="9">
        <v>294</v>
      </c>
      <c r="D4383" s="9">
        <v>0.60199999999999998</v>
      </c>
      <c r="E4383" s="9">
        <v>0.57599999999999996</v>
      </c>
      <c r="F4383" s="9">
        <v>0.50800000000000001</v>
      </c>
      <c r="G4383" s="9">
        <v>9445.4699999999993</v>
      </c>
      <c r="H4383" s="10">
        <v>0</v>
      </c>
    </row>
    <row r="4384" spans="1:8">
      <c r="A4384" s="11" t="s">
        <v>4240</v>
      </c>
      <c r="B4384" s="12" t="s">
        <v>29</v>
      </c>
      <c r="C4384" s="12">
        <v>111</v>
      </c>
      <c r="D4384" s="12">
        <v>0.67900000000000005</v>
      </c>
      <c r="E4384" s="12">
        <v>0.66500000000000004</v>
      </c>
      <c r="F4384" s="12">
        <v>0.59899999999999998</v>
      </c>
      <c r="G4384" s="12">
        <v>17211.740000000002</v>
      </c>
      <c r="H4384" s="13">
        <v>2</v>
      </c>
    </row>
    <row r="4385" spans="1:8">
      <c r="A4385" s="8" t="s">
        <v>4241</v>
      </c>
      <c r="B4385" s="9" t="s">
        <v>33</v>
      </c>
      <c r="C4385" s="9">
        <v>113</v>
      </c>
      <c r="D4385" s="9">
        <v>0.73699999999999999</v>
      </c>
      <c r="E4385" s="9">
        <v>0.74399999999999999</v>
      </c>
      <c r="F4385" s="9">
        <v>0.65700000000000003</v>
      </c>
      <c r="G4385" s="9">
        <v>20105.8</v>
      </c>
      <c r="H4385" s="10">
        <v>2</v>
      </c>
    </row>
    <row r="4386" spans="1:8">
      <c r="A4386" s="11" t="s">
        <v>4242</v>
      </c>
      <c r="B4386" s="12" t="s">
        <v>16</v>
      </c>
      <c r="C4386" s="12">
        <v>116</v>
      </c>
      <c r="D4386" s="12">
        <v>0.66500000000000004</v>
      </c>
      <c r="E4386" s="12">
        <v>0.64100000000000001</v>
      </c>
      <c r="F4386" s="12">
        <v>0.55100000000000005</v>
      </c>
      <c r="G4386" s="12">
        <v>13987.21</v>
      </c>
      <c r="H4386" s="13">
        <v>4</v>
      </c>
    </row>
    <row r="4387" spans="1:8">
      <c r="A4387" s="8" t="s">
        <v>4243</v>
      </c>
      <c r="B4387" s="9" t="s">
        <v>59</v>
      </c>
      <c r="C4387" s="9">
        <v>68</v>
      </c>
      <c r="D4387" s="9">
        <v>0.67400000000000004</v>
      </c>
      <c r="E4387" s="9">
        <v>0.69899999999999995</v>
      </c>
      <c r="F4387" s="9">
        <v>0.52400000000000002</v>
      </c>
      <c r="G4387" s="9">
        <v>18412.11</v>
      </c>
      <c r="H4387" s="10">
        <v>4</v>
      </c>
    </row>
    <row r="4388" spans="1:8">
      <c r="A4388" s="11" t="s">
        <v>4244</v>
      </c>
      <c r="B4388" s="12" t="s">
        <v>118</v>
      </c>
      <c r="C4388" s="12">
        <v>160</v>
      </c>
      <c r="D4388" s="12">
        <v>0.53</v>
      </c>
      <c r="E4388" s="12">
        <v>0.48899999999999999</v>
      </c>
      <c r="F4388" s="12">
        <v>0.39100000000000001</v>
      </c>
      <c r="G4388" s="12">
        <v>6680.11</v>
      </c>
      <c r="H4388" s="13">
        <v>9</v>
      </c>
    </row>
    <row r="4389" spans="1:8">
      <c r="A4389" s="8" t="s">
        <v>4245</v>
      </c>
      <c r="B4389" s="9" t="s">
        <v>16</v>
      </c>
      <c r="C4389" s="9">
        <v>98</v>
      </c>
      <c r="D4389" s="9">
        <v>0.72099999999999997</v>
      </c>
      <c r="E4389" s="9">
        <v>0.73399999999999999</v>
      </c>
      <c r="F4389" s="9">
        <v>0.60399999999999998</v>
      </c>
      <c r="G4389" s="9">
        <v>19556.62</v>
      </c>
      <c r="H4389" s="10">
        <v>6</v>
      </c>
    </row>
    <row r="4390" spans="1:8">
      <c r="A4390" s="11" t="s">
        <v>4246</v>
      </c>
      <c r="B4390" s="12" t="s">
        <v>24</v>
      </c>
      <c r="C4390" s="12">
        <v>124</v>
      </c>
      <c r="D4390" s="12">
        <v>0.52700000000000002</v>
      </c>
      <c r="E4390" s="12">
        <v>0.52400000000000002</v>
      </c>
      <c r="F4390" s="12">
        <v>0.38600000000000001</v>
      </c>
      <c r="G4390" s="12">
        <v>6135.31</v>
      </c>
      <c r="H4390" s="13">
        <v>0</v>
      </c>
    </row>
    <row r="4391" spans="1:8">
      <c r="A4391" s="8" t="s">
        <v>4247</v>
      </c>
      <c r="B4391" s="9" t="s">
        <v>7</v>
      </c>
      <c r="C4391" s="9">
        <v>115</v>
      </c>
      <c r="D4391" s="9">
        <v>0.72699999999999998</v>
      </c>
      <c r="E4391" s="9">
        <v>0.69</v>
      </c>
      <c r="F4391" s="9">
        <v>0.69099999999999995</v>
      </c>
      <c r="G4391" s="9">
        <v>18741.240000000002</v>
      </c>
      <c r="H4391" s="10">
        <v>4</v>
      </c>
    </row>
    <row r="4392" spans="1:8">
      <c r="A4392" s="11" t="s">
        <v>4248</v>
      </c>
      <c r="B4392" s="12" t="s">
        <v>31</v>
      </c>
      <c r="C4392" s="12">
        <v>214</v>
      </c>
      <c r="D4392" s="12">
        <v>0.6</v>
      </c>
      <c r="E4392" s="12">
        <v>0.54900000000000004</v>
      </c>
      <c r="F4392" s="12">
        <v>0.52400000000000002</v>
      </c>
      <c r="G4392" s="12">
        <v>5230.63</v>
      </c>
      <c r="H4392" s="13">
        <v>2</v>
      </c>
    </row>
    <row r="4393" spans="1:8">
      <c r="A4393" s="8" t="s">
        <v>4249</v>
      </c>
      <c r="B4393" s="9" t="s">
        <v>111</v>
      </c>
      <c r="C4393" s="9">
        <v>166</v>
      </c>
      <c r="D4393" s="9">
        <v>0.6</v>
      </c>
      <c r="E4393" s="9">
        <v>0.57399999999999995</v>
      </c>
      <c r="F4393" s="9">
        <v>0.48199999999999998</v>
      </c>
      <c r="G4393" s="9">
        <v>9150.36</v>
      </c>
      <c r="H4393" s="10">
        <v>1</v>
      </c>
    </row>
    <row r="4394" spans="1:8">
      <c r="A4394" s="11" t="s">
        <v>4250</v>
      </c>
      <c r="B4394" s="12" t="s">
        <v>16</v>
      </c>
      <c r="C4394" s="12">
        <v>83</v>
      </c>
      <c r="D4394" s="12">
        <v>0.629</v>
      </c>
      <c r="E4394" s="12">
        <v>0.64700000000000002</v>
      </c>
      <c r="F4394" s="12">
        <v>0.46700000000000003</v>
      </c>
      <c r="G4394" s="12">
        <v>20796.849999999999</v>
      </c>
      <c r="H4394" s="13">
        <v>2</v>
      </c>
    </row>
    <row r="4395" spans="1:8">
      <c r="A4395" s="8" t="s">
        <v>4251</v>
      </c>
      <c r="B4395" s="9" t="s">
        <v>16</v>
      </c>
      <c r="C4395" s="9">
        <v>192</v>
      </c>
      <c r="D4395" s="9">
        <v>0.68</v>
      </c>
      <c r="E4395" s="9">
        <v>0.65700000000000003</v>
      </c>
      <c r="F4395" s="9">
        <v>0.59899999999999998</v>
      </c>
      <c r="G4395" s="9">
        <v>11816.27</v>
      </c>
      <c r="H4395" s="10">
        <v>6</v>
      </c>
    </row>
    <row r="4396" spans="1:8">
      <c r="A4396" s="11" t="s">
        <v>4252</v>
      </c>
      <c r="B4396" s="12" t="s">
        <v>7</v>
      </c>
      <c r="C4396" s="12">
        <v>282</v>
      </c>
      <c r="D4396" s="12">
        <v>0.66400000000000003</v>
      </c>
      <c r="E4396" s="12">
        <v>0.63400000000000001</v>
      </c>
      <c r="F4396" s="12">
        <v>0.57699999999999996</v>
      </c>
      <c r="G4396" s="12">
        <v>10120.74</v>
      </c>
      <c r="H4396" s="13">
        <v>7</v>
      </c>
    </row>
    <row r="4397" spans="1:8">
      <c r="A4397" s="8" t="s">
        <v>4253</v>
      </c>
      <c r="B4397" s="9" t="s">
        <v>24</v>
      </c>
      <c r="C4397" s="9">
        <v>227</v>
      </c>
      <c r="D4397" s="9">
        <v>0.57799999999999996</v>
      </c>
      <c r="E4397" s="9">
        <v>0.54700000000000004</v>
      </c>
      <c r="F4397" s="9">
        <v>0.46899999999999997</v>
      </c>
      <c r="G4397" s="9">
        <v>6303.34</v>
      </c>
      <c r="H4397" s="10">
        <v>3</v>
      </c>
    </row>
    <row r="4398" spans="1:8">
      <c r="A4398" s="11" t="s">
        <v>4254</v>
      </c>
      <c r="B4398" s="12" t="s">
        <v>14</v>
      </c>
      <c r="C4398" s="12">
        <v>21</v>
      </c>
      <c r="D4398" s="12">
        <v>0.64200000000000002</v>
      </c>
      <c r="E4398" s="12">
        <v>0.67400000000000004</v>
      </c>
      <c r="F4398" s="12">
        <v>0.48</v>
      </c>
      <c r="G4398" s="12">
        <v>21519.58</v>
      </c>
      <c r="H4398" s="13">
        <v>4</v>
      </c>
    </row>
    <row r="4399" spans="1:8">
      <c r="A4399" s="8" t="s">
        <v>4255</v>
      </c>
      <c r="B4399" s="9" t="s">
        <v>33</v>
      </c>
      <c r="C4399" s="9">
        <v>198</v>
      </c>
      <c r="D4399" s="9">
        <v>0.69299999999999995</v>
      </c>
      <c r="E4399" s="9">
        <v>0.68300000000000005</v>
      </c>
      <c r="F4399" s="9">
        <v>0.59599999999999997</v>
      </c>
      <c r="G4399" s="9">
        <v>12565.32</v>
      </c>
      <c r="H4399" s="10">
        <v>1</v>
      </c>
    </row>
    <row r="4400" spans="1:8">
      <c r="A4400" s="11" t="s">
        <v>4256</v>
      </c>
      <c r="B4400" s="12" t="s">
        <v>82</v>
      </c>
      <c r="C4400" s="12">
        <v>303</v>
      </c>
      <c r="D4400" s="12">
        <v>0.57799999999999996</v>
      </c>
      <c r="E4400" s="12">
        <v>0.55000000000000004</v>
      </c>
      <c r="F4400" s="12">
        <v>0.45100000000000001</v>
      </c>
      <c r="G4400" s="12">
        <v>8078.31</v>
      </c>
      <c r="H4400" s="13">
        <v>7</v>
      </c>
    </row>
    <row r="4401" spans="1:8">
      <c r="A4401" s="8" t="s">
        <v>4257</v>
      </c>
      <c r="B4401" s="9" t="s">
        <v>72</v>
      </c>
      <c r="C4401" s="9">
        <v>318</v>
      </c>
      <c r="D4401" s="9">
        <v>0.60899999999999999</v>
      </c>
      <c r="E4401" s="9">
        <v>0.57099999999999995</v>
      </c>
      <c r="F4401" s="9">
        <v>0.51</v>
      </c>
      <c r="G4401" s="9">
        <v>6971.92</v>
      </c>
      <c r="H4401" s="10">
        <v>11</v>
      </c>
    </row>
    <row r="4402" spans="1:8">
      <c r="A4402" s="11" t="s">
        <v>4258</v>
      </c>
      <c r="B4402" s="12" t="s">
        <v>16</v>
      </c>
      <c r="C4402" s="12">
        <v>108</v>
      </c>
      <c r="D4402" s="12">
        <v>0.63300000000000001</v>
      </c>
      <c r="E4402" s="12">
        <v>0.63100000000000001</v>
      </c>
      <c r="F4402" s="12">
        <v>0.48299999999999998</v>
      </c>
      <c r="G4402" s="12">
        <v>10967.27</v>
      </c>
      <c r="H4402" s="13">
        <v>4</v>
      </c>
    </row>
    <row r="4403" spans="1:8">
      <c r="A4403" s="8" t="s">
        <v>4259</v>
      </c>
      <c r="B4403" s="9" t="s">
        <v>33</v>
      </c>
      <c r="C4403" s="9">
        <v>118</v>
      </c>
      <c r="D4403" s="9">
        <v>0.68</v>
      </c>
      <c r="E4403" s="9">
        <v>0.66800000000000004</v>
      </c>
      <c r="F4403" s="9">
        <v>0.58399999999999996</v>
      </c>
      <c r="G4403" s="9">
        <v>15122.79</v>
      </c>
      <c r="H4403" s="10">
        <v>2</v>
      </c>
    </row>
    <row r="4404" spans="1:8">
      <c r="A4404" s="11" t="s">
        <v>4260</v>
      </c>
      <c r="B4404" s="12" t="s">
        <v>16</v>
      </c>
      <c r="C4404" s="12">
        <v>199</v>
      </c>
      <c r="D4404" s="12">
        <v>0.59399999999999997</v>
      </c>
      <c r="E4404" s="12">
        <v>0.56000000000000005</v>
      </c>
      <c r="F4404" s="12">
        <v>0.46899999999999997</v>
      </c>
      <c r="G4404" s="12">
        <v>7816.29</v>
      </c>
      <c r="H4404" s="13">
        <v>8</v>
      </c>
    </row>
    <row r="4405" spans="1:8">
      <c r="A4405" s="8" t="s">
        <v>4261</v>
      </c>
      <c r="B4405" s="9" t="s">
        <v>16</v>
      </c>
      <c r="C4405" s="9">
        <v>180</v>
      </c>
      <c r="D4405" s="9">
        <v>0.65700000000000003</v>
      </c>
      <c r="E4405" s="9">
        <v>0.60599999999999998</v>
      </c>
      <c r="F4405" s="9">
        <v>0.56000000000000005</v>
      </c>
      <c r="G4405" s="9">
        <v>11465.12</v>
      </c>
      <c r="H4405" s="10">
        <v>3</v>
      </c>
    </row>
    <row r="4406" spans="1:8">
      <c r="A4406" s="11" t="s">
        <v>4262</v>
      </c>
      <c r="B4406" s="12" t="s">
        <v>16</v>
      </c>
      <c r="C4406" s="12">
        <v>145</v>
      </c>
      <c r="D4406" s="12">
        <v>0.66400000000000003</v>
      </c>
      <c r="E4406" s="12">
        <v>0.67500000000000004</v>
      </c>
      <c r="F4406" s="12">
        <v>0.54100000000000004</v>
      </c>
      <c r="G4406" s="12">
        <v>15833.33</v>
      </c>
      <c r="H4406" s="13">
        <v>4</v>
      </c>
    </row>
    <row r="4407" spans="1:8">
      <c r="A4407" s="8" t="s">
        <v>3766</v>
      </c>
      <c r="B4407" s="9" t="s">
        <v>59</v>
      </c>
      <c r="C4407" s="9">
        <v>35</v>
      </c>
      <c r="D4407" s="9">
        <v>0.629</v>
      </c>
      <c r="E4407" s="9">
        <v>0.63600000000000001</v>
      </c>
      <c r="F4407" s="9">
        <v>0.495</v>
      </c>
      <c r="G4407" s="9">
        <v>22824.959999999999</v>
      </c>
      <c r="H4407" s="10">
        <v>1</v>
      </c>
    </row>
    <row r="4408" spans="1:8">
      <c r="A4408" s="11" t="s">
        <v>4263</v>
      </c>
      <c r="B4408" s="12" t="s">
        <v>22</v>
      </c>
      <c r="C4408" s="12">
        <v>70</v>
      </c>
      <c r="D4408" s="12">
        <v>0.73</v>
      </c>
      <c r="E4408" s="12">
        <v>0.67200000000000004</v>
      </c>
      <c r="F4408" s="12">
        <v>0.68100000000000005</v>
      </c>
      <c r="G4408" s="12">
        <v>17628.66</v>
      </c>
      <c r="H4408" s="13">
        <v>0</v>
      </c>
    </row>
    <row r="4409" spans="1:8">
      <c r="A4409" s="8" t="s">
        <v>4264</v>
      </c>
      <c r="B4409" s="9" t="s">
        <v>24</v>
      </c>
      <c r="C4409" s="9">
        <v>122</v>
      </c>
      <c r="D4409" s="9">
        <v>0.63200000000000001</v>
      </c>
      <c r="E4409" s="9">
        <v>0.65200000000000002</v>
      </c>
      <c r="F4409" s="9">
        <v>0.497</v>
      </c>
      <c r="G4409" s="9">
        <v>14585.35</v>
      </c>
      <c r="H4409" s="10">
        <v>0</v>
      </c>
    </row>
    <row r="4410" spans="1:8">
      <c r="A4410" s="11" t="s">
        <v>4265</v>
      </c>
      <c r="B4410" s="12" t="s">
        <v>19</v>
      </c>
      <c r="C4410" s="12">
        <v>118</v>
      </c>
      <c r="D4410" s="12">
        <v>0.56299999999999994</v>
      </c>
      <c r="E4410" s="12">
        <v>0.53200000000000003</v>
      </c>
      <c r="F4410" s="12">
        <v>0.46100000000000002</v>
      </c>
      <c r="G4410" s="12">
        <v>7662.84</v>
      </c>
      <c r="H4410" s="13">
        <v>6</v>
      </c>
    </row>
    <row r="4411" spans="1:8">
      <c r="A4411" s="8" t="s">
        <v>4266</v>
      </c>
      <c r="B4411" s="9" t="s">
        <v>24</v>
      </c>
      <c r="C4411" s="9">
        <v>202</v>
      </c>
      <c r="D4411" s="9">
        <v>0.623</v>
      </c>
      <c r="E4411" s="9">
        <v>0.59</v>
      </c>
      <c r="F4411" s="9">
        <v>0.52700000000000002</v>
      </c>
      <c r="G4411" s="9">
        <v>6976.86</v>
      </c>
      <c r="H4411" s="10">
        <v>2</v>
      </c>
    </row>
    <row r="4412" spans="1:8">
      <c r="A4412" s="11" t="s">
        <v>4267</v>
      </c>
      <c r="B4412" s="12" t="s">
        <v>14</v>
      </c>
      <c r="C4412" s="12">
        <v>22</v>
      </c>
      <c r="D4412" s="12">
        <v>0.72</v>
      </c>
      <c r="E4412" s="12">
        <v>0.749</v>
      </c>
      <c r="F4412" s="12">
        <v>0.59299999999999997</v>
      </c>
      <c r="G4412" s="12">
        <v>28414.2</v>
      </c>
      <c r="H4412" s="13">
        <v>3</v>
      </c>
    </row>
    <row r="4413" spans="1:8">
      <c r="A4413" s="8" t="s">
        <v>4268</v>
      </c>
      <c r="B4413" s="9" t="s">
        <v>33</v>
      </c>
      <c r="C4413" s="9">
        <v>83</v>
      </c>
      <c r="D4413" s="9">
        <v>0.7</v>
      </c>
      <c r="E4413" s="9">
        <v>0.69099999999999995</v>
      </c>
      <c r="F4413" s="9">
        <v>0.59799999999999998</v>
      </c>
      <c r="G4413" s="9">
        <v>17902.580000000002</v>
      </c>
      <c r="H4413" s="10">
        <v>1</v>
      </c>
    </row>
    <row r="4414" spans="1:8">
      <c r="A4414" s="11" t="s">
        <v>4269</v>
      </c>
      <c r="B4414" s="12" t="s">
        <v>118</v>
      </c>
      <c r="C4414" s="12">
        <v>414</v>
      </c>
      <c r="D4414" s="12">
        <v>0.58899999999999997</v>
      </c>
      <c r="E4414" s="12">
        <v>0.55700000000000005</v>
      </c>
      <c r="F4414" s="12">
        <v>0.47799999999999998</v>
      </c>
      <c r="G4414" s="12">
        <v>6835.84</v>
      </c>
      <c r="H4414" s="13">
        <v>1</v>
      </c>
    </row>
    <row r="4415" spans="1:8">
      <c r="A4415" s="8" t="s">
        <v>4270</v>
      </c>
      <c r="B4415" s="9" t="s">
        <v>16</v>
      </c>
      <c r="C4415" s="9">
        <v>179</v>
      </c>
      <c r="D4415" s="9">
        <v>0.72099999999999997</v>
      </c>
      <c r="E4415" s="9">
        <v>0.67700000000000005</v>
      </c>
      <c r="F4415" s="9">
        <v>0.65600000000000003</v>
      </c>
      <c r="G4415" s="9">
        <v>13776.2</v>
      </c>
      <c r="H4415" s="10">
        <v>2</v>
      </c>
    </row>
    <row r="4416" spans="1:8">
      <c r="A4416" s="11" t="s">
        <v>4271</v>
      </c>
      <c r="B4416" s="12" t="s">
        <v>16</v>
      </c>
      <c r="C4416" s="12">
        <v>350</v>
      </c>
      <c r="D4416" s="12">
        <v>0.65</v>
      </c>
      <c r="E4416" s="12">
        <v>0.58899999999999997</v>
      </c>
      <c r="F4416" s="12">
        <v>0.57699999999999996</v>
      </c>
      <c r="G4416" s="12">
        <v>6548.01</v>
      </c>
      <c r="H4416" s="13">
        <v>5</v>
      </c>
    </row>
    <row r="4417" spans="1:8">
      <c r="A4417" s="8" t="s">
        <v>4272</v>
      </c>
      <c r="B4417" s="9" t="s">
        <v>16</v>
      </c>
      <c r="C4417" s="9">
        <v>187</v>
      </c>
      <c r="D4417" s="9">
        <v>0.66</v>
      </c>
      <c r="E4417" s="9">
        <v>0.623</v>
      </c>
      <c r="F4417" s="9">
        <v>0.56399999999999995</v>
      </c>
      <c r="G4417" s="9">
        <v>10843.09</v>
      </c>
      <c r="H4417" s="10">
        <v>1</v>
      </c>
    </row>
    <row r="4418" spans="1:8">
      <c r="A4418" s="11" t="s">
        <v>4273</v>
      </c>
      <c r="B4418" s="12" t="s">
        <v>82</v>
      </c>
      <c r="C4418" s="12">
        <v>257</v>
      </c>
      <c r="D4418" s="12">
        <v>0.60299999999999998</v>
      </c>
      <c r="E4418" s="12">
        <v>0.57699999999999996</v>
      </c>
      <c r="F4418" s="12">
        <v>0.47599999999999998</v>
      </c>
      <c r="G4418" s="12">
        <v>7609.32</v>
      </c>
      <c r="H4418" s="13">
        <v>3</v>
      </c>
    </row>
    <row r="4419" spans="1:8">
      <c r="A4419" s="8" t="s">
        <v>4274</v>
      </c>
      <c r="B4419" s="9" t="s">
        <v>33</v>
      </c>
      <c r="C4419" s="9">
        <v>237</v>
      </c>
      <c r="D4419" s="9">
        <v>0.65300000000000002</v>
      </c>
      <c r="E4419" s="9">
        <v>0.624</v>
      </c>
      <c r="F4419" s="9">
        <v>0.55000000000000004</v>
      </c>
      <c r="G4419" s="9">
        <v>11745.9</v>
      </c>
      <c r="H4419" s="10">
        <v>2</v>
      </c>
    </row>
    <row r="4420" spans="1:8">
      <c r="A4420" s="11" t="s">
        <v>4275</v>
      </c>
      <c r="B4420" s="12" t="s">
        <v>16</v>
      </c>
      <c r="C4420" s="12">
        <v>165</v>
      </c>
      <c r="D4420" s="12">
        <v>0.65</v>
      </c>
      <c r="E4420" s="12">
        <v>0.65300000000000002</v>
      </c>
      <c r="F4420" s="12">
        <v>0.51800000000000002</v>
      </c>
      <c r="G4420" s="12">
        <v>11675.65</v>
      </c>
      <c r="H4420" s="13">
        <v>2</v>
      </c>
    </row>
    <row r="4421" spans="1:8">
      <c r="A4421" s="8" t="s">
        <v>4276</v>
      </c>
      <c r="B4421" s="9" t="s">
        <v>59</v>
      </c>
      <c r="C4421" s="9">
        <v>33</v>
      </c>
      <c r="D4421" s="9">
        <v>0.67700000000000005</v>
      </c>
      <c r="E4421" s="9">
        <v>0.65300000000000002</v>
      </c>
      <c r="F4421" s="9">
        <v>0.57699999999999996</v>
      </c>
      <c r="G4421" s="9">
        <v>23538.58</v>
      </c>
      <c r="H4421" s="10">
        <v>1</v>
      </c>
    </row>
    <row r="4422" spans="1:8">
      <c r="A4422" s="11" t="s">
        <v>4277</v>
      </c>
      <c r="B4422" s="12" t="s">
        <v>148</v>
      </c>
      <c r="C4422" s="12">
        <v>83</v>
      </c>
      <c r="D4422" s="12">
        <v>0.64</v>
      </c>
      <c r="E4422" s="12">
        <v>0.64500000000000002</v>
      </c>
      <c r="F4422" s="12">
        <v>0.51200000000000001</v>
      </c>
      <c r="G4422" s="12">
        <v>16977.61</v>
      </c>
      <c r="H4422" s="13">
        <v>5</v>
      </c>
    </row>
    <row r="4423" spans="1:8">
      <c r="A4423" s="8" t="s">
        <v>4278</v>
      </c>
      <c r="B4423" s="9" t="s">
        <v>16</v>
      </c>
      <c r="C4423" s="9">
        <v>76</v>
      </c>
      <c r="D4423" s="9">
        <v>0.59</v>
      </c>
      <c r="E4423" s="9">
        <v>0.56299999999999994</v>
      </c>
      <c r="F4423" s="9">
        <v>0.48099999999999998</v>
      </c>
      <c r="G4423" s="9">
        <v>16640.62</v>
      </c>
      <c r="H4423" s="10">
        <v>1</v>
      </c>
    </row>
    <row r="4424" spans="1:8">
      <c r="A4424" s="11" t="s">
        <v>4279</v>
      </c>
      <c r="B4424" s="12" t="s">
        <v>72</v>
      </c>
      <c r="C4424" s="12">
        <v>348</v>
      </c>
      <c r="D4424" s="12">
        <v>0.57999999999999996</v>
      </c>
      <c r="E4424" s="12">
        <v>0.55100000000000005</v>
      </c>
      <c r="F4424" s="12">
        <v>0.46400000000000002</v>
      </c>
      <c r="G4424" s="12">
        <v>7110.76</v>
      </c>
      <c r="H4424" s="13">
        <v>4</v>
      </c>
    </row>
    <row r="4425" spans="1:8">
      <c r="A4425" s="8" t="s">
        <v>4280</v>
      </c>
      <c r="B4425" s="9" t="s">
        <v>19</v>
      </c>
      <c r="C4425" s="9">
        <v>81</v>
      </c>
      <c r="D4425" s="9">
        <v>0.53400000000000003</v>
      </c>
      <c r="E4425" s="9">
        <v>0.51600000000000001</v>
      </c>
      <c r="F4425" s="9">
        <v>0.40500000000000003</v>
      </c>
      <c r="G4425" s="9">
        <v>5507</v>
      </c>
      <c r="H4425" s="10">
        <v>1</v>
      </c>
    </row>
    <row r="4426" spans="1:8">
      <c r="A4426" s="11" t="s">
        <v>4281</v>
      </c>
      <c r="B4426" s="12" t="s">
        <v>14</v>
      </c>
      <c r="C4426" s="12">
        <v>34</v>
      </c>
      <c r="D4426" s="12">
        <v>0.68</v>
      </c>
      <c r="E4426" s="12">
        <v>0.66900000000000004</v>
      </c>
      <c r="F4426" s="12">
        <v>0.59599999999999997</v>
      </c>
      <c r="G4426" s="12">
        <v>21773.5</v>
      </c>
      <c r="H4426" s="13">
        <v>2</v>
      </c>
    </row>
    <row r="4427" spans="1:8">
      <c r="A4427" s="8" t="s">
        <v>4282</v>
      </c>
      <c r="B4427" s="9" t="s">
        <v>16</v>
      </c>
      <c r="C4427" s="9">
        <v>155</v>
      </c>
      <c r="D4427" s="9">
        <v>0.61</v>
      </c>
      <c r="E4427" s="9">
        <v>0.57499999999999996</v>
      </c>
      <c r="F4427" s="9">
        <v>0.49</v>
      </c>
      <c r="G4427" s="9">
        <v>7730.6</v>
      </c>
      <c r="H4427" s="10">
        <v>4</v>
      </c>
    </row>
    <row r="4428" spans="1:8">
      <c r="A4428" s="11" t="s">
        <v>4283</v>
      </c>
      <c r="B4428" s="12" t="s">
        <v>33</v>
      </c>
      <c r="C4428" s="12">
        <v>93</v>
      </c>
      <c r="D4428" s="12">
        <v>0.68700000000000006</v>
      </c>
      <c r="E4428" s="12">
        <v>0.69799999999999995</v>
      </c>
      <c r="F4428" s="12">
        <v>0.57199999999999995</v>
      </c>
      <c r="G4428" s="12">
        <v>15139.67</v>
      </c>
      <c r="H4428" s="13">
        <v>1</v>
      </c>
    </row>
    <row r="4429" spans="1:8">
      <c r="A4429" s="8" t="s">
        <v>4284</v>
      </c>
      <c r="B4429" s="9" t="s">
        <v>16</v>
      </c>
      <c r="C4429" s="9">
        <v>59</v>
      </c>
      <c r="D4429" s="9">
        <v>0.628</v>
      </c>
      <c r="E4429" s="9">
        <v>0.56999999999999995</v>
      </c>
      <c r="F4429" s="9">
        <v>0.55000000000000004</v>
      </c>
      <c r="G4429" s="9">
        <v>10869.91</v>
      </c>
      <c r="H4429" s="10">
        <v>6</v>
      </c>
    </row>
    <row r="4430" spans="1:8">
      <c r="A4430" s="11" t="s">
        <v>4285</v>
      </c>
      <c r="B4430" s="12" t="s">
        <v>59</v>
      </c>
      <c r="C4430" s="12">
        <v>61</v>
      </c>
      <c r="D4430" s="12">
        <v>0.66400000000000003</v>
      </c>
      <c r="E4430" s="12">
        <v>0.66800000000000004</v>
      </c>
      <c r="F4430" s="12">
        <v>0.54300000000000004</v>
      </c>
      <c r="G4430" s="12">
        <v>24399.02</v>
      </c>
      <c r="H4430" s="13">
        <v>2</v>
      </c>
    </row>
    <row r="4431" spans="1:8">
      <c r="A4431" s="8" t="s">
        <v>376</v>
      </c>
      <c r="B4431" s="9" t="s">
        <v>111</v>
      </c>
      <c r="C4431" s="9">
        <v>165</v>
      </c>
      <c r="D4431" s="9">
        <v>0.67500000000000004</v>
      </c>
      <c r="E4431" s="9">
        <v>0.67300000000000004</v>
      </c>
      <c r="F4431" s="9">
        <v>0.57299999999999995</v>
      </c>
      <c r="G4431" s="9">
        <v>18958.66</v>
      </c>
      <c r="H4431" s="10">
        <v>0</v>
      </c>
    </row>
    <row r="4432" spans="1:8">
      <c r="A4432" s="11" t="s">
        <v>4286</v>
      </c>
      <c r="B4432" s="12" t="s">
        <v>82</v>
      </c>
      <c r="C4432" s="12">
        <v>209</v>
      </c>
      <c r="D4432" s="12">
        <v>0.55000000000000004</v>
      </c>
      <c r="E4432" s="12">
        <v>0.51600000000000001</v>
      </c>
      <c r="F4432" s="12">
        <v>0.443</v>
      </c>
      <c r="G4432" s="12">
        <v>8123.78</v>
      </c>
      <c r="H4432" s="13">
        <v>13</v>
      </c>
    </row>
    <row r="4433" spans="1:8">
      <c r="A4433" s="8" t="s">
        <v>4287</v>
      </c>
      <c r="B4433" s="9" t="s">
        <v>59</v>
      </c>
      <c r="C4433" s="9">
        <v>52</v>
      </c>
      <c r="D4433" s="9">
        <v>0.72</v>
      </c>
      <c r="E4433" s="9">
        <v>0.65100000000000002</v>
      </c>
      <c r="F4433" s="9">
        <v>0.69199999999999995</v>
      </c>
      <c r="G4433" s="9">
        <v>20913.04</v>
      </c>
      <c r="H4433" s="10">
        <v>1</v>
      </c>
    </row>
    <row r="4434" spans="1:8">
      <c r="A4434" s="11" t="s">
        <v>4288</v>
      </c>
      <c r="B4434" s="12" t="s">
        <v>14</v>
      </c>
      <c r="C4434" s="12">
        <v>29</v>
      </c>
      <c r="D4434" s="12">
        <v>0.72499999999999998</v>
      </c>
      <c r="E4434" s="12">
        <v>0.77400000000000002</v>
      </c>
      <c r="F4434" s="12">
        <v>0.59</v>
      </c>
      <c r="G4434" s="12">
        <v>25400.1</v>
      </c>
      <c r="H4434" s="13">
        <v>3</v>
      </c>
    </row>
    <row r="4435" spans="1:8">
      <c r="A4435" s="8" t="s">
        <v>4289</v>
      </c>
      <c r="B4435" s="9" t="s">
        <v>16</v>
      </c>
      <c r="C4435" s="9">
        <v>136</v>
      </c>
      <c r="D4435" s="9">
        <v>0.71599999999999997</v>
      </c>
      <c r="E4435" s="9">
        <v>0.68200000000000005</v>
      </c>
      <c r="F4435" s="9">
        <v>0.64400000000000002</v>
      </c>
      <c r="G4435" s="9">
        <v>14724.48</v>
      </c>
      <c r="H4435" s="10">
        <v>2</v>
      </c>
    </row>
    <row r="4436" spans="1:8">
      <c r="A4436" s="11" t="s">
        <v>4290</v>
      </c>
      <c r="B4436" s="12" t="s">
        <v>87</v>
      </c>
      <c r="C4436" s="12">
        <v>439</v>
      </c>
      <c r="D4436" s="12">
        <v>0.59</v>
      </c>
      <c r="E4436" s="12">
        <v>0.47</v>
      </c>
      <c r="F4436" s="12">
        <v>0.56000000000000005</v>
      </c>
      <c r="G4436" s="12">
        <v>5073.6000000000004</v>
      </c>
      <c r="H4436" s="13">
        <v>10</v>
      </c>
    </row>
    <row r="4437" spans="1:8">
      <c r="A4437" s="8" t="s">
        <v>4291</v>
      </c>
      <c r="B4437" s="9" t="s">
        <v>72</v>
      </c>
      <c r="C4437" s="9">
        <v>88</v>
      </c>
      <c r="D4437" s="9">
        <v>0.629</v>
      </c>
      <c r="E4437" s="9">
        <v>0.56999999999999995</v>
      </c>
      <c r="F4437" s="9">
        <v>0.56499999999999995</v>
      </c>
      <c r="G4437" s="9">
        <v>24758.240000000002</v>
      </c>
      <c r="H4437" s="10">
        <v>1</v>
      </c>
    </row>
    <row r="4438" spans="1:8">
      <c r="A4438" s="11" t="s">
        <v>4292</v>
      </c>
      <c r="B4438" s="12" t="s">
        <v>16</v>
      </c>
      <c r="C4438" s="12">
        <v>186</v>
      </c>
      <c r="D4438" s="12">
        <v>0.60799999999999998</v>
      </c>
      <c r="E4438" s="12">
        <v>0.55600000000000005</v>
      </c>
      <c r="F4438" s="12">
        <v>0.51400000000000001</v>
      </c>
      <c r="G4438" s="12">
        <v>6662.46</v>
      </c>
      <c r="H4438" s="13">
        <v>10</v>
      </c>
    </row>
    <row r="4439" spans="1:8">
      <c r="A4439" s="8" t="s">
        <v>4293</v>
      </c>
      <c r="B4439" s="9" t="s">
        <v>14</v>
      </c>
      <c r="C4439" s="9">
        <v>37</v>
      </c>
      <c r="D4439" s="9">
        <v>0.69799999999999995</v>
      </c>
      <c r="E4439" s="9">
        <v>0.67200000000000004</v>
      </c>
      <c r="F4439" s="9">
        <v>0.60799999999999998</v>
      </c>
      <c r="G4439" s="9">
        <v>22641.95</v>
      </c>
      <c r="H4439" s="10">
        <v>3</v>
      </c>
    </row>
    <row r="4440" spans="1:8">
      <c r="A4440" s="11" t="s">
        <v>4294</v>
      </c>
      <c r="B4440" s="12" t="s">
        <v>14</v>
      </c>
      <c r="C4440" s="12">
        <v>13</v>
      </c>
      <c r="D4440" s="12">
        <v>0.66200000000000003</v>
      </c>
      <c r="E4440" s="12">
        <v>0.66100000000000003</v>
      </c>
      <c r="F4440" s="12">
        <v>0.53900000000000003</v>
      </c>
      <c r="G4440" s="12">
        <v>19794.79</v>
      </c>
      <c r="H4440" s="13">
        <v>1</v>
      </c>
    </row>
    <row r="4441" spans="1:8">
      <c r="A4441" s="8" t="s">
        <v>4295</v>
      </c>
      <c r="B4441" s="9" t="s">
        <v>16</v>
      </c>
      <c r="C4441" s="9">
        <v>121</v>
      </c>
      <c r="D4441" s="9">
        <v>0.55000000000000004</v>
      </c>
      <c r="E4441" s="9">
        <v>0.57199999999999995</v>
      </c>
      <c r="F4441" s="9">
        <v>0.39700000000000002</v>
      </c>
      <c r="G4441" s="9">
        <v>8390.0400000000009</v>
      </c>
      <c r="H4441" s="10">
        <v>1</v>
      </c>
    </row>
    <row r="4442" spans="1:8">
      <c r="A4442" s="11" t="s">
        <v>4296</v>
      </c>
      <c r="B4442" s="12" t="s">
        <v>16</v>
      </c>
      <c r="C4442" s="12">
        <v>110</v>
      </c>
      <c r="D4442" s="12">
        <v>0.63600000000000001</v>
      </c>
      <c r="E4442" s="12">
        <v>0.59399999999999997</v>
      </c>
      <c r="F4442" s="12">
        <v>0.53300000000000003</v>
      </c>
      <c r="G4442" s="12">
        <v>9360.4699999999993</v>
      </c>
      <c r="H4442" s="13">
        <v>7</v>
      </c>
    </row>
    <row r="4443" spans="1:8">
      <c r="A4443" s="8" t="s">
        <v>4297</v>
      </c>
      <c r="B4443" s="9" t="s">
        <v>24</v>
      </c>
      <c r="C4443" s="9">
        <v>224</v>
      </c>
      <c r="D4443" s="9">
        <v>0.57999999999999996</v>
      </c>
      <c r="E4443" s="9">
        <v>0.54400000000000004</v>
      </c>
      <c r="F4443" s="9">
        <v>0.45300000000000001</v>
      </c>
      <c r="G4443" s="9">
        <v>7641.78</v>
      </c>
      <c r="H4443" s="10">
        <v>1</v>
      </c>
    </row>
    <row r="4444" spans="1:8">
      <c r="A4444" s="11" t="s">
        <v>4298</v>
      </c>
      <c r="B4444" s="12" t="s">
        <v>82</v>
      </c>
      <c r="C4444" s="12">
        <v>166</v>
      </c>
      <c r="D4444" s="12">
        <v>0.56999999999999995</v>
      </c>
      <c r="E4444" s="12">
        <v>0.54900000000000004</v>
      </c>
      <c r="F4444" s="12">
        <v>0.43099999999999999</v>
      </c>
      <c r="G4444" s="12">
        <v>9553.15</v>
      </c>
      <c r="H4444" s="13">
        <v>1</v>
      </c>
    </row>
    <row r="4445" spans="1:8">
      <c r="A4445" s="8" t="s">
        <v>4299</v>
      </c>
      <c r="B4445" s="9" t="s">
        <v>82</v>
      </c>
      <c r="C4445" s="9">
        <v>379</v>
      </c>
      <c r="D4445" s="9">
        <v>0.57899999999999996</v>
      </c>
      <c r="E4445" s="9">
        <v>0.54400000000000004</v>
      </c>
      <c r="F4445" s="9">
        <v>0.46500000000000002</v>
      </c>
      <c r="G4445" s="9">
        <v>7237.98</v>
      </c>
      <c r="H4445" s="10">
        <v>1</v>
      </c>
    </row>
    <row r="4446" spans="1:8">
      <c r="A4446" s="11" t="s">
        <v>4300</v>
      </c>
      <c r="B4446" s="12" t="s">
        <v>16</v>
      </c>
      <c r="C4446" s="12">
        <v>47</v>
      </c>
      <c r="D4446" s="12">
        <v>0.68</v>
      </c>
      <c r="E4446" s="12">
        <v>0.67100000000000004</v>
      </c>
      <c r="F4446" s="12">
        <v>0.56999999999999995</v>
      </c>
      <c r="G4446" s="12">
        <v>12981.54</v>
      </c>
      <c r="H4446" s="13">
        <v>3</v>
      </c>
    </row>
    <row r="4447" spans="1:8">
      <c r="A4447" s="8" t="s">
        <v>4301</v>
      </c>
      <c r="B4447" s="9" t="s">
        <v>14</v>
      </c>
      <c r="C4447" s="9">
        <v>42</v>
      </c>
      <c r="D4447" s="9">
        <v>0.65</v>
      </c>
      <c r="E4447" s="9">
        <v>0.65200000000000002</v>
      </c>
      <c r="F4447" s="9">
        <v>0.54200000000000004</v>
      </c>
      <c r="G4447" s="9">
        <v>20933.12</v>
      </c>
      <c r="H4447" s="10">
        <v>2</v>
      </c>
    </row>
    <row r="4448" spans="1:8">
      <c r="A4448" s="11" t="s">
        <v>1059</v>
      </c>
      <c r="B4448" s="12" t="s">
        <v>87</v>
      </c>
      <c r="C4448" s="12">
        <v>164</v>
      </c>
      <c r="D4448" s="12">
        <v>0.60499999999999998</v>
      </c>
      <c r="E4448" s="12">
        <v>0.52</v>
      </c>
      <c r="F4448" s="12">
        <v>0.56999999999999995</v>
      </c>
      <c r="G4448" s="12">
        <v>5444.31</v>
      </c>
      <c r="H4448" s="13">
        <v>0</v>
      </c>
    </row>
    <row r="4449" spans="1:8">
      <c r="A4449" s="8" t="s">
        <v>4302</v>
      </c>
      <c r="B4449" s="9" t="s">
        <v>16</v>
      </c>
      <c r="C4449" s="9">
        <v>130</v>
      </c>
      <c r="D4449" s="9">
        <v>0.66900000000000004</v>
      </c>
      <c r="E4449" s="9">
        <v>0.69099999999999995</v>
      </c>
      <c r="F4449" s="9">
        <v>0.52600000000000002</v>
      </c>
      <c r="G4449" s="9">
        <v>12220.4</v>
      </c>
      <c r="H4449" s="10">
        <v>6</v>
      </c>
    </row>
    <row r="4450" spans="1:8">
      <c r="A4450" s="11" t="s">
        <v>4303</v>
      </c>
      <c r="B4450" s="12" t="s">
        <v>16</v>
      </c>
      <c r="C4450" s="12">
        <v>67</v>
      </c>
      <c r="D4450" s="12">
        <v>0.64900000000000002</v>
      </c>
      <c r="E4450" s="12">
        <v>0.64400000000000002</v>
      </c>
      <c r="F4450" s="12">
        <v>0.53200000000000003</v>
      </c>
      <c r="G4450" s="12">
        <v>12102.91</v>
      </c>
      <c r="H4450" s="13">
        <v>9</v>
      </c>
    </row>
    <row r="4451" spans="1:8">
      <c r="A4451" s="8" t="s">
        <v>4304</v>
      </c>
      <c r="B4451" s="9" t="s">
        <v>16</v>
      </c>
      <c r="C4451" s="9">
        <v>166</v>
      </c>
      <c r="D4451" s="9">
        <v>0.67400000000000004</v>
      </c>
      <c r="E4451" s="9">
        <v>0.67200000000000004</v>
      </c>
      <c r="F4451" s="9">
        <v>0.56399999999999995</v>
      </c>
      <c r="G4451" s="9">
        <v>13032.88</v>
      </c>
      <c r="H4451" s="10">
        <v>1</v>
      </c>
    </row>
    <row r="4452" spans="1:8">
      <c r="A4452" s="11" t="s">
        <v>4305</v>
      </c>
      <c r="B4452" s="12" t="s">
        <v>7</v>
      </c>
      <c r="C4452" s="12">
        <v>88</v>
      </c>
      <c r="D4452" s="12">
        <v>0.72099999999999997</v>
      </c>
      <c r="E4452" s="12">
        <v>0.68400000000000005</v>
      </c>
      <c r="F4452" s="12">
        <v>0.66800000000000004</v>
      </c>
      <c r="G4452" s="12">
        <v>18854.87</v>
      </c>
      <c r="H4452" s="13">
        <v>1</v>
      </c>
    </row>
    <row r="4453" spans="1:8">
      <c r="A4453" s="8" t="s">
        <v>4306</v>
      </c>
      <c r="B4453" s="9" t="s">
        <v>24</v>
      </c>
      <c r="C4453" s="9">
        <v>138</v>
      </c>
      <c r="D4453" s="9">
        <v>0.60199999999999998</v>
      </c>
      <c r="E4453" s="9">
        <v>0.6</v>
      </c>
      <c r="F4453" s="9">
        <v>0.49299999999999999</v>
      </c>
      <c r="G4453" s="9">
        <v>7823.03</v>
      </c>
      <c r="H4453" s="10">
        <v>14</v>
      </c>
    </row>
    <row r="4454" spans="1:8">
      <c r="A4454" s="11" t="s">
        <v>4307</v>
      </c>
      <c r="B4454" s="12" t="s">
        <v>22</v>
      </c>
      <c r="C4454" s="12">
        <v>131</v>
      </c>
      <c r="D4454" s="12">
        <v>0.73199999999999998</v>
      </c>
      <c r="E4454" s="12">
        <v>0.70699999999999996</v>
      </c>
      <c r="F4454" s="12">
        <v>0.67900000000000005</v>
      </c>
      <c r="G4454" s="12">
        <v>21075.14</v>
      </c>
      <c r="H4454" s="13">
        <v>2</v>
      </c>
    </row>
    <row r="4455" spans="1:8">
      <c r="A4455" s="8" t="s">
        <v>4308</v>
      </c>
      <c r="B4455" s="9" t="s">
        <v>33</v>
      </c>
      <c r="C4455" s="9">
        <v>93</v>
      </c>
      <c r="D4455" s="9">
        <v>0.71599999999999997</v>
      </c>
      <c r="E4455" s="9">
        <v>0.7</v>
      </c>
      <c r="F4455" s="9">
        <v>0.61899999999999999</v>
      </c>
      <c r="G4455" s="9">
        <v>15609.85</v>
      </c>
      <c r="H4455" s="10">
        <v>3</v>
      </c>
    </row>
    <row r="4456" spans="1:8">
      <c r="A4456" s="11" t="s">
        <v>4309</v>
      </c>
      <c r="B4456" s="12" t="s">
        <v>16</v>
      </c>
      <c r="C4456" s="12">
        <v>195</v>
      </c>
      <c r="D4456" s="12">
        <v>0.67900000000000005</v>
      </c>
      <c r="E4456" s="12">
        <v>0.66500000000000004</v>
      </c>
      <c r="F4456" s="12">
        <v>0.55700000000000005</v>
      </c>
      <c r="G4456" s="12">
        <v>10225.74</v>
      </c>
      <c r="H4456" s="13">
        <v>2</v>
      </c>
    </row>
    <row r="4457" spans="1:8">
      <c r="A4457" s="8" t="s">
        <v>4310</v>
      </c>
      <c r="B4457" s="9" t="s">
        <v>118</v>
      </c>
      <c r="C4457" s="9">
        <v>309</v>
      </c>
      <c r="D4457" s="9">
        <v>0.61199999999999999</v>
      </c>
      <c r="E4457" s="9">
        <v>0.61099999999999999</v>
      </c>
      <c r="F4457" s="9">
        <v>0.51400000000000001</v>
      </c>
      <c r="G4457" s="9">
        <v>8154.17</v>
      </c>
      <c r="H4457" s="10">
        <v>2</v>
      </c>
    </row>
    <row r="4458" spans="1:8">
      <c r="A4458" s="11" t="s">
        <v>4311</v>
      </c>
      <c r="B4458" s="12" t="s">
        <v>14</v>
      </c>
      <c r="C4458" s="12">
        <v>22</v>
      </c>
      <c r="D4458" s="12">
        <v>0.76400000000000001</v>
      </c>
      <c r="E4458" s="12">
        <v>0.79</v>
      </c>
      <c r="F4458" s="12">
        <v>0.66200000000000003</v>
      </c>
      <c r="G4458" s="12">
        <v>36427.15</v>
      </c>
      <c r="H4458" s="13">
        <v>0</v>
      </c>
    </row>
    <row r="4459" spans="1:8">
      <c r="A4459" s="8" t="s">
        <v>4312</v>
      </c>
      <c r="B4459" s="9" t="s">
        <v>111</v>
      </c>
      <c r="C4459" s="9">
        <v>266</v>
      </c>
      <c r="D4459" s="9">
        <v>0.61599999999999999</v>
      </c>
      <c r="E4459" s="9">
        <v>0.57199999999999995</v>
      </c>
      <c r="F4459" s="9">
        <v>0.51100000000000001</v>
      </c>
      <c r="G4459" s="9">
        <v>9391.2000000000007</v>
      </c>
      <c r="H4459" s="10">
        <v>0</v>
      </c>
    </row>
    <row r="4460" spans="1:8">
      <c r="A4460" s="11" t="s">
        <v>4313</v>
      </c>
      <c r="B4460" s="12" t="s">
        <v>19</v>
      </c>
      <c r="C4460" s="12">
        <v>199</v>
      </c>
      <c r="D4460" s="12">
        <v>0.57999999999999996</v>
      </c>
      <c r="E4460" s="12">
        <v>0.54500000000000004</v>
      </c>
      <c r="F4460" s="12">
        <v>0.47599999999999998</v>
      </c>
      <c r="G4460" s="12">
        <v>7297.85</v>
      </c>
      <c r="H4460" s="13">
        <v>1</v>
      </c>
    </row>
    <row r="4461" spans="1:8">
      <c r="A4461" s="8" t="s">
        <v>1357</v>
      </c>
      <c r="B4461" s="9" t="s">
        <v>94</v>
      </c>
      <c r="C4461" s="9">
        <v>398</v>
      </c>
      <c r="D4461" s="9">
        <v>0.56000000000000005</v>
      </c>
      <c r="E4461" s="9">
        <v>0.55000000000000004</v>
      </c>
      <c r="F4461" s="9">
        <v>0.435</v>
      </c>
      <c r="G4461" s="9">
        <v>8046.53</v>
      </c>
      <c r="H4461" s="10">
        <v>1</v>
      </c>
    </row>
    <row r="4462" spans="1:8">
      <c r="A4462" s="11" t="s">
        <v>4314</v>
      </c>
      <c r="B4462" s="12" t="s">
        <v>24</v>
      </c>
      <c r="C4462" s="12">
        <v>109</v>
      </c>
      <c r="D4462" s="12">
        <v>0.59</v>
      </c>
      <c r="E4462" s="12">
        <v>0.56100000000000005</v>
      </c>
      <c r="F4462" s="12">
        <v>0.496</v>
      </c>
      <c r="G4462" s="12">
        <v>6097.84</v>
      </c>
      <c r="H4462" s="13">
        <v>2</v>
      </c>
    </row>
    <row r="4463" spans="1:8">
      <c r="A4463" s="8" t="s">
        <v>4315</v>
      </c>
      <c r="B4463" s="9" t="s">
        <v>16</v>
      </c>
      <c r="C4463" s="9">
        <v>100</v>
      </c>
      <c r="D4463" s="9">
        <v>0.66400000000000003</v>
      </c>
      <c r="E4463" s="9">
        <v>0.61199999999999999</v>
      </c>
      <c r="F4463" s="9">
        <v>0.60199999999999998</v>
      </c>
      <c r="G4463" s="9">
        <v>16866.740000000002</v>
      </c>
      <c r="H4463" s="10">
        <v>1</v>
      </c>
    </row>
    <row r="4464" spans="1:8">
      <c r="A4464" s="11" t="s">
        <v>4316</v>
      </c>
      <c r="B4464" s="12" t="s">
        <v>118</v>
      </c>
      <c r="C4464" s="12">
        <v>257</v>
      </c>
      <c r="D4464" s="12">
        <v>0.53</v>
      </c>
      <c r="E4464" s="12">
        <v>0.503</v>
      </c>
      <c r="F4464" s="12">
        <v>0.41099999999999998</v>
      </c>
      <c r="G4464" s="12">
        <v>6601.98</v>
      </c>
      <c r="H4464" s="13">
        <v>3</v>
      </c>
    </row>
    <row r="4465" spans="1:8">
      <c r="A4465" s="8" t="s">
        <v>4317</v>
      </c>
      <c r="B4465" s="9" t="s">
        <v>87</v>
      </c>
      <c r="C4465" s="9">
        <v>324</v>
      </c>
      <c r="D4465" s="9">
        <v>0.53700000000000003</v>
      </c>
      <c r="E4465" s="9">
        <v>0.42199999999999999</v>
      </c>
      <c r="F4465" s="9">
        <v>0.47599999999999998</v>
      </c>
      <c r="G4465" s="9">
        <v>6333.6</v>
      </c>
      <c r="H4465" s="10">
        <v>1</v>
      </c>
    </row>
    <row r="4466" spans="1:8">
      <c r="A4466" s="11" t="s">
        <v>4318</v>
      </c>
      <c r="B4466" s="12" t="s">
        <v>7</v>
      </c>
      <c r="C4466" s="12">
        <v>161</v>
      </c>
      <c r="D4466" s="12">
        <v>0.71799999999999997</v>
      </c>
      <c r="E4466" s="12">
        <v>0.68400000000000005</v>
      </c>
      <c r="F4466" s="12">
        <v>0.65100000000000002</v>
      </c>
      <c r="G4466" s="12">
        <v>13780.63</v>
      </c>
      <c r="H4466" s="13">
        <v>1</v>
      </c>
    </row>
    <row r="4467" spans="1:8">
      <c r="A4467" s="8" t="s">
        <v>4319</v>
      </c>
      <c r="B4467" s="9" t="s">
        <v>33</v>
      </c>
      <c r="C4467" s="9">
        <v>66</v>
      </c>
      <c r="D4467" s="9">
        <v>0.745</v>
      </c>
      <c r="E4467" s="9">
        <v>0.748</v>
      </c>
      <c r="F4467" s="9">
        <v>0.64800000000000002</v>
      </c>
      <c r="G4467" s="9">
        <v>23085.43</v>
      </c>
      <c r="H4467" s="10">
        <v>8</v>
      </c>
    </row>
    <row r="4468" spans="1:8">
      <c r="A4468" s="11" t="s">
        <v>4320</v>
      </c>
      <c r="B4468" s="12" t="s">
        <v>24</v>
      </c>
      <c r="C4468" s="12">
        <v>140</v>
      </c>
      <c r="D4468" s="12">
        <v>0.56999999999999995</v>
      </c>
      <c r="E4468" s="12">
        <v>0.54300000000000004</v>
      </c>
      <c r="F4468" s="12">
        <v>0.44600000000000001</v>
      </c>
      <c r="G4468" s="12">
        <v>5744.87</v>
      </c>
      <c r="H4468" s="13">
        <v>10</v>
      </c>
    </row>
    <row r="4469" spans="1:8">
      <c r="A4469" s="8" t="s">
        <v>4321</v>
      </c>
      <c r="B4469" s="9" t="s">
        <v>87</v>
      </c>
      <c r="C4469" s="9">
        <v>557</v>
      </c>
      <c r="D4469" s="9">
        <v>0.54500000000000004</v>
      </c>
      <c r="E4469" s="9">
        <v>0.51500000000000001</v>
      </c>
      <c r="F4469" s="9">
        <v>0.46100000000000002</v>
      </c>
      <c r="G4469" s="9">
        <v>6113.02</v>
      </c>
      <c r="H4469" s="10">
        <v>1</v>
      </c>
    </row>
    <row r="4470" spans="1:8">
      <c r="A4470" s="11" t="s">
        <v>4322</v>
      </c>
      <c r="B4470" s="12" t="s">
        <v>72</v>
      </c>
      <c r="C4470" s="12">
        <v>285</v>
      </c>
      <c r="D4470" s="12">
        <v>0.60399999999999998</v>
      </c>
      <c r="E4470" s="12">
        <v>0.55900000000000005</v>
      </c>
      <c r="F4470" s="12">
        <v>0.50900000000000001</v>
      </c>
      <c r="G4470" s="12">
        <v>6251.13</v>
      </c>
      <c r="H4470" s="13">
        <v>4</v>
      </c>
    </row>
    <row r="4471" spans="1:8">
      <c r="A4471" s="8" t="s">
        <v>4323</v>
      </c>
      <c r="B4471" s="9" t="s">
        <v>14</v>
      </c>
      <c r="C4471" s="9">
        <v>56</v>
      </c>
      <c r="D4471" s="9">
        <v>0.66</v>
      </c>
      <c r="E4471" s="9">
        <v>0.64100000000000001</v>
      </c>
      <c r="F4471" s="9">
        <v>0.54200000000000004</v>
      </c>
      <c r="G4471" s="9">
        <v>19164.740000000002</v>
      </c>
      <c r="H4471" s="10">
        <v>5</v>
      </c>
    </row>
    <row r="4472" spans="1:8">
      <c r="A4472" s="11" t="s">
        <v>4324</v>
      </c>
      <c r="B4472" s="12" t="s">
        <v>19</v>
      </c>
      <c r="C4472" s="12">
        <v>254</v>
      </c>
      <c r="D4472" s="12">
        <v>0.59499999999999997</v>
      </c>
      <c r="E4472" s="12">
        <v>0.54300000000000004</v>
      </c>
      <c r="F4472" s="12">
        <v>0.502</v>
      </c>
      <c r="G4472" s="12">
        <v>7586.45</v>
      </c>
      <c r="H4472" s="13">
        <v>7</v>
      </c>
    </row>
    <row r="4473" spans="1:8">
      <c r="A4473" s="8" t="s">
        <v>4325</v>
      </c>
      <c r="B4473" s="9" t="s">
        <v>59</v>
      </c>
      <c r="C4473" s="9">
        <v>25</v>
      </c>
      <c r="D4473" s="9">
        <v>0.66200000000000003</v>
      </c>
      <c r="E4473" s="9">
        <v>0.67500000000000004</v>
      </c>
      <c r="F4473" s="9">
        <v>0.53300000000000003</v>
      </c>
      <c r="G4473" s="9">
        <v>30867.599999999999</v>
      </c>
      <c r="H4473" s="10">
        <v>1</v>
      </c>
    </row>
    <row r="4474" spans="1:8">
      <c r="A4474" s="11" t="s">
        <v>4326</v>
      </c>
      <c r="B4474" s="12" t="s">
        <v>7</v>
      </c>
      <c r="C4474" s="12">
        <v>66</v>
      </c>
      <c r="D4474" s="12">
        <v>0.74199999999999999</v>
      </c>
      <c r="E4474" s="12">
        <v>0.69799999999999995</v>
      </c>
      <c r="F4474" s="12">
        <v>0.68400000000000005</v>
      </c>
      <c r="G4474" s="12">
        <v>21793.53</v>
      </c>
      <c r="H4474" s="13">
        <v>0</v>
      </c>
    </row>
    <row r="4475" spans="1:8">
      <c r="A4475" s="8" t="s">
        <v>4327</v>
      </c>
      <c r="B4475" s="9" t="s">
        <v>118</v>
      </c>
      <c r="C4475" s="9">
        <v>216</v>
      </c>
      <c r="D4475" s="9">
        <v>0.58099999999999996</v>
      </c>
      <c r="E4475" s="9">
        <v>0.51800000000000002</v>
      </c>
      <c r="F4475" s="9">
        <v>0.496</v>
      </c>
      <c r="G4475" s="9">
        <v>5650.24</v>
      </c>
      <c r="H4475" s="10">
        <v>1</v>
      </c>
    </row>
    <row r="4476" spans="1:8">
      <c r="A4476" s="11" t="s">
        <v>4328</v>
      </c>
      <c r="B4476" s="12" t="s">
        <v>29</v>
      </c>
      <c r="C4476" s="12">
        <v>49</v>
      </c>
      <c r="D4476" s="12">
        <v>0.59899999999999998</v>
      </c>
      <c r="E4476" s="12">
        <v>0.57099999999999995</v>
      </c>
      <c r="F4476" s="12">
        <v>0.46700000000000003</v>
      </c>
      <c r="G4476" s="12">
        <v>18182.349999999999</v>
      </c>
      <c r="H4476" s="13">
        <v>2</v>
      </c>
    </row>
    <row r="4477" spans="1:8">
      <c r="A4477" s="8" t="s">
        <v>3737</v>
      </c>
      <c r="B4477" s="9" t="s">
        <v>87</v>
      </c>
      <c r="C4477" s="9">
        <v>333</v>
      </c>
      <c r="D4477" s="9">
        <v>0.56100000000000005</v>
      </c>
      <c r="E4477" s="9">
        <v>0.52200000000000002</v>
      </c>
      <c r="F4477" s="9">
        <v>0.48099999999999998</v>
      </c>
      <c r="G4477" s="9">
        <v>5553.69</v>
      </c>
      <c r="H4477" s="10">
        <v>1</v>
      </c>
    </row>
    <row r="4478" spans="1:8">
      <c r="A4478" s="11" t="s">
        <v>4329</v>
      </c>
      <c r="B4478" s="12" t="s">
        <v>14</v>
      </c>
      <c r="C4478" s="12">
        <v>47</v>
      </c>
      <c r="D4478" s="12">
        <v>0.72299999999999998</v>
      </c>
      <c r="E4478" s="12">
        <v>0.7</v>
      </c>
      <c r="F4478" s="12">
        <v>0.64300000000000002</v>
      </c>
      <c r="G4478" s="12">
        <v>24879.040000000001</v>
      </c>
      <c r="H4478" s="13">
        <v>7</v>
      </c>
    </row>
    <row r="4479" spans="1:8">
      <c r="A4479" s="8" t="s">
        <v>4330</v>
      </c>
      <c r="B4479" s="9" t="s">
        <v>16</v>
      </c>
      <c r="C4479" s="9">
        <v>108</v>
      </c>
      <c r="D4479" s="9">
        <v>0.54</v>
      </c>
      <c r="E4479" s="9">
        <v>0.53400000000000003</v>
      </c>
      <c r="F4479" s="9">
        <v>0.38200000000000001</v>
      </c>
      <c r="G4479" s="9">
        <v>8377.08</v>
      </c>
      <c r="H4479" s="10">
        <v>3</v>
      </c>
    </row>
    <row r="4480" spans="1:8">
      <c r="A4480" s="11" t="s">
        <v>4331</v>
      </c>
      <c r="B4480" s="12" t="s">
        <v>16</v>
      </c>
      <c r="C4480" s="12">
        <v>36</v>
      </c>
      <c r="D4480" s="12">
        <v>0.69599999999999995</v>
      </c>
      <c r="E4480" s="12">
        <v>0.66100000000000003</v>
      </c>
      <c r="F4480" s="12">
        <v>0.63100000000000001</v>
      </c>
      <c r="G4480" s="12">
        <v>13448.44</v>
      </c>
      <c r="H4480" s="13">
        <v>4</v>
      </c>
    </row>
    <row r="4481" spans="1:8">
      <c r="A4481" s="8" t="s">
        <v>4332</v>
      </c>
      <c r="B4481" s="9" t="s">
        <v>118</v>
      </c>
      <c r="C4481" s="9">
        <v>270</v>
      </c>
      <c r="D4481" s="9">
        <v>0.58399999999999996</v>
      </c>
      <c r="E4481" s="9">
        <v>0.56299999999999994</v>
      </c>
      <c r="F4481" s="9">
        <v>0.48</v>
      </c>
      <c r="G4481" s="9">
        <v>10629.03</v>
      </c>
      <c r="H4481" s="10">
        <v>2</v>
      </c>
    </row>
    <row r="4482" spans="1:8">
      <c r="A4482" s="11" t="s">
        <v>4333</v>
      </c>
      <c r="B4482" s="12" t="s">
        <v>16</v>
      </c>
      <c r="C4482" s="12">
        <v>263</v>
      </c>
      <c r="D4482" s="12">
        <v>0.63100000000000001</v>
      </c>
      <c r="E4482" s="12">
        <v>0.63100000000000001</v>
      </c>
      <c r="F4482" s="12">
        <v>0.48599999999999999</v>
      </c>
      <c r="G4482" s="12">
        <v>8366.39</v>
      </c>
      <c r="H4482" s="13">
        <v>1</v>
      </c>
    </row>
    <row r="4483" spans="1:8">
      <c r="A4483" s="8" t="s">
        <v>4334</v>
      </c>
      <c r="B4483" s="9" t="s">
        <v>24</v>
      </c>
      <c r="C4483" s="9">
        <v>270</v>
      </c>
      <c r="D4483" s="9">
        <v>0.56299999999999994</v>
      </c>
      <c r="E4483" s="9">
        <v>0.56299999999999994</v>
      </c>
      <c r="F4483" s="9">
        <v>0.42099999999999999</v>
      </c>
      <c r="G4483" s="9">
        <v>9144.4599999999991</v>
      </c>
      <c r="H4483" s="10">
        <v>1</v>
      </c>
    </row>
    <row r="4484" spans="1:8">
      <c r="A4484" s="11" t="s">
        <v>3380</v>
      </c>
      <c r="B4484" s="12" t="s">
        <v>82</v>
      </c>
      <c r="C4484" s="12">
        <v>298</v>
      </c>
      <c r="D4484" s="12">
        <v>0.59399999999999997</v>
      </c>
      <c r="E4484" s="12">
        <v>0.57299999999999995</v>
      </c>
      <c r="F4484" s="12">
        <v>0.47599999999999998</v>
      </c>
      <c r="G4484" s="12">
        <v>8205.16</v>
      </c>
      <c r="H4484" s="13">
        <v>2</v>
      </c>
    </row>
    <row r="4485" spans="1:8">
      <c r="A4485" s="8" t="s">
        <v>4335</v>
      </c>
      <c r="B4485" s="9" t="s">
        <v>14</v>
      </c>
      <c r="C4485" s="9">
        <v>14</v>
      </c>
      <c r="D4485" s="9">
        <v>0.73299999999999998</v>
      </c>
      <c r="E4485" s="9">
        <v>0.78600000000000003</v>
      </c>
      <c r="F4485" s="9">
        <v>0.58699999999999997</v>
      </c>
      <c r="G4485" s="9">
        <v>39706.06</v>
      </c>
      <c r="H4485" s="10">
        <v>4</v>
      </c>
    </row>
    <row r="4486" spans="1:8">
      <c r="A4486" s="11" t="s">
        <v>4336</v>
      </c>
      <c r="B4486" s="12" t="s">
        <v>111</v>
      </c>
      <c r="C4486" s="12">
        <v>179</v>
      </c>
      <c r="D4486" s="12">
        <v>0.60299999999999998</v>
      </c>
      <c r="E4486" s="12">
        <v>0.55700000000000005</v>
      </c>
      <c r="F4486" s="12">
        <v>0.51700000000000002</v>
      </c>
      <c r="G4486" s="12">
        <v>12264.54</v>
      </c>
      <c r="H4486" s="13">
        <v>0</v>
      </c>
    </row>
    <row r="4487" spans="1:8">
      <c r="A4487" s="8" t="s">
        <v>4337</v>
      </c>
      <c r="B4487" s="9" t="s">
        <v>24</v>
      </c>
      <c r="C4487" s="9">
        <v>109</v>
      </c>
      <c r="D4487" s="9">
        <v>0.56899999999999995</v>
      </c>
      <c r="E4487" s="9">
        <v>0.54800000000000004</v>
      </c>
      <c r="F4487" s="9">
        <v>0.437</v>
      </c>
      <c r="G4487" s="9">
        <v>6630.12</v>
      </c>
      <c r="H4487" s="10">
        <v>0</v>
      </c>
    </row>
    <row r="4488" spans="1:8">
      <c r="A4488" s="11" t="s">
        <v>4338</v>
      </c>
      <c r="B4488" s="12" t="s">
        <v>16</v>
      </c>
      <c r="C4488" s="12">
        <v>126</v>
      </c>
      <c r="D4488" s="12">
        <v>0.59</v>
      </c>
      <c r="E4488" s="12">
        <v>0.56899999999999995</v>
      </c>
      <c r="F4488" s="12">
        <v>0.45200000000000001</v>
      </c>
      <c r="G4488" s="12">
        <v>9152.06</v>
      </c>
      <c r="H4488" s="13">
        <v>6</v>
      </c>
    </row>
    <row r="4489" spans="1:8">
      <c r="A4489" s="8" t="s">
        <v>4339</v>
      </c>
      <c r="B4489" s="9" t="s">
        <v>82</v>
      </c>
      <c r="C4489" s="9">
        <v>377</v>
      </c>
      <c r="D4489" s="9">
        <v>0.53</v>
      </c>
      <c r="E4489" s="9">
        <v>0.52</v>
      </c>
      <c r="F4489" s="9">
        <v>0.4</v>
      </c>
      <c r="G4489" s="9">
        <v>8560.7199999999993</v>
      </c>
      <c r="H4489" s="10">
        <v>2</v>
      </c>
    </row>
    <row r="4490" spans="1:8">
      <c r="A4490" s="11" t="s">
        <v>4340</v>
      </c>
      <c r="B4490" s="12" t="s">
        <v>31</v>
      </c>
      <c r="C4490" s="12">
        <v>127</v>
      </c>
      <c r="D4490" s="12">
        <v>0.63700000000000001</v>
      </c>
      <c r="E4490" s="12">
        <v>0.57599999999999996</v>
      </c>
      <c r="F4490" s="12">
        <v>0.61</v>
      </c>
      <c r="G4490" s="12">
        <v>15177.69</v>
      </c>
      <c r="H4490" s="13">
        <v>2</v>
      </c>
    </row>
    <row r="4491" spans="1:8">
      <c r="A4491" s="8" t="s">
        <v>4341</v>
      </c>
      <c r="B4491" s="9" t="s">
        <v>16</v>
      </c>
      <c r="C4491" s="9">
        <v>84</v>
      </c>
      <c r="D4491" s="9">
        <v>0.68500000000000005</v>
      </c>
      <c r="E4491" s="9">
        <v>0.66600000000000004</v>
      </c>
      <c r="F4491" s="9">
        <v>0.59899999999999998</v>
      </c>
      <c r="G4491" s="9">
        <v>10019.99</v>
      </c>
      <c r="H4491" s="10">
        <v>2</v>
      </c>
    </row>
    <row r="4492" spans="1:8">
      <c r="A4492" s="11" t="s">
        <v>4342</v>
      </c>
      <c r="B4492" s="12" t="s">
        <v>33</v>
      </c>
      <c r="C4492" s="12">
        <v>158</v>
      </c>
      <c r="D4492" s="12">
        <v>0.67700000000000005</v>
      </c>
      <c r="E4492" s="12">
        <v>0.65200000000000002</v>
      </c>
      <c r="F4492" s="12">
        <v>0.57699999999999996</v>
      </c>
      <c r="G4492" s="12">
        <v>14155.5</v>
      </c>
      <c r="H4492" s="13">
        <v>2</v>
      </c>
    </row>
    <row r="4493" spans="1:8">
      <c r="A4493" s="8" t="s">
        <v>4343</v>
      </c>
      <c r="B4493" s="9" t="s">
        <v>82</v>
      </c>
      <c r="C4493" s="9">
        <v>201</v>
      </c>
      <c r="D4493" s="9">
        <v>0.53</v>
      </c>
      <c r="E4493" s="9">
        <v>0.53</v>
      </c>
      <c r="F4493" s="9">
        <v>0.38900000000000001</v>
      </c>
      <c r="G4493" s="9">
        <v>7160.57</v>
      </c>
      <c r="H4493" s="10">
        <v>3</v>
      </c>
    </row>
    <row r="4494" spans="1:8">
      <c r="A4494" s="11" t="s">
        <v>4344</v>
      </c>
      <c r="B4494" s="12" t="s">
        <v>59</v>
      </c>
      <c r="C4494" s="12">
        <v>54</v>
      </c>
      <c r="D4494" s="12">
        <v>0.75</v>
      </c>
      <c r="E4494" s="12">
        <v>0.73099999999999998</v>
      </c>
      <c r="F4494" s="12">
        <v>0.65900000000000003</v>
      </c>
      <c r="G4494" s="12">
        <v>19473.62</v>
      </c>
      <c r="H4494" s="13">
        <v>3</v>
      </c>
    </row>
    <row r="4495" spans="1:8">
      <c r="A4495" s="8" t="s">
        <v>4345</v>
      </c>
      <c r="B4495" s="9" t="s">
        <v>16</v>
      </c>
      <c r="C4495" s="9">
        <v>157</v>
      </c>
      <c r="D4495" s="9">
        <v>0.68200000000000005</v>
      </c>
      <c r="E4495" s="9">
        <v>0.67600000000000005</v>
      </c>
      <c r="F4495" s="9">
        <v>0.56699999999999995</v>
      </c>
      <c r="G4495" s="9">
        <v>10864.79</v>
      </c>
      <c r="H4495" s="10">
        <v>1</v>
      </c>
    </row>
    <row r="4496" spans="1:8">
      <c r="A4496" s="11" t="s">
        <v>4346</v>
      </c>
      <c r="B4496" s="12" t="s">
        <v>82</v>
      </c>
      <c r="C4496" s="12">
        <v>235</v>
      </c>
      <c r="D4496" s="12">
        <v>0.51400000000000001</v>
      </c>
      <c r="E4496" s="12">
        <v>0.49199999999999999</v>
      </c>
      <c r="F4496" s="12">
        <v>0.379</v>
      </c>
      <c r="G4496" s="12">
        <v>7364.7</v>
      </c>
      <c r="H4496" s="13">
        <v>8</v>
      </c>
    </row>
    <row r="4497" spans="1:8">
      <c r="A4497" s="8" t="s">
        <v>4347</v>
      </c>
      <c r="B4497" s="9" t="s">
        <v>82</v>
      </c>
      <c r="C4497" s="9">
        <v>209</v>
      </c>
      <c r="D4497" s="9">
        <v>0.54700000000000004</v>
      </c>
      <c r="E4497" s="9">
        <v>0.53600000000000003</v>
      </c>
      <c r="F4497" s="9">
        <v>0.39200000000000002</v>
      </c>
      <c r="G4497" s="9">
        <v>8932.99</v>
      </c>
      <c r="H4497" s="10">
        <v>1</v>
      </c>
    </row>
    <row r="4498" spans="1:8">
      <c r="A4498" s="11" t="s">
        <v>4348</v>
      </c>
      <c r="B4498" s="12" t="s">
        <v>33</v>
      </c>
      <c r="C4498" s="12">
        <v>82</v>
      </c>
      <c r="D4498" s="12">
        <v>0.68</v>
      </c>
      <c r="E4498" s="12">
        <v>0.67200000000000004</v>
      </c>
      <c r="F4498" s="12">
        <v>0.57899999999999996</v>
      </c>
      <c r="G4498" s="12">
        <v>15863.76</v>
      </c>
      <c r="H4498" s="13">
        <v>2</v>
      </c>
    </row>
    <row r="4499" spans="1:8">
      <c r="A4499" s="8" t="s">
        <v>4349</v>
      </c>
      <c r="B4499" s="9" t="s">
        <v>16</v>
      </c>
      <c r="C4499" s="9">
        <v>63</v>
      </c>
      <c r="D4499" s="9">
        <v>0.69</v>
      </c>
      <c r="E4499" s="9">
        <v>0.65200000000000002</v>
      </c>
      <c r="F4499" s="9">
        <v>0.58499999999999996</v>
      </c>
      <c r="G4499" s="9">
        <v>35705.129999999997</v>
      </c>
      <c r="H4499" s="10">
        <v>0</v>
      </c>
    </row>
    <row r="4500" spans="1:8">
      <c r="A4500" s="11" t="s">
        <v>4350</v>
      </c>
      <c r="B4500" s="12" t="s">
        <v>16</v>
      </c>
      <c r="C4500" s="12">
        <v>143</v>
      </c>
      <c r="D4500" s="12">
        <v>0.627</v>
      </c>
      <c r="E4500" s="12">
        <v>0.61299999999999999</v>
      </c>
      <c r="F4500" s="12">
        <v>0.496</v>
      </c>
      <c r="G4500" s="12">
        <v>9518.9599999999991</v>
      </c>
      <c r="H4500" s="13">
        <v>1</v>
      </c>
    </row>
    <row r="4501" spans="1:8">
      <c r="A4501" s="8" t="s">
        <v>4351</v>
      </c>
      <c r="B4501" s="9" t="s">
        <v>118</v>
      </c>
      <c r="C4501" s="9">
        <v>221</v>
      </c>
      <c r="D4501" s="9">
        <v>0.55000000000000004</v>
      </c>
      <c r="E4501" s="9">
        <v>0.53800000000000003</v>
      </c>
      <c r="F4501" s="9">
        <v>0.42499999999999999</v>
      </c>
      <c r="G4501" s="9">
        <v>6483.31</v>
      </c>
      <c r="H4501" s="10">
        <v>7</v>
      </c>
    </row>
    <row r="4502" spans="1:8">
      <c r="A4502" s="11" t="s">
        <v>4352</v>
      </c>
      <c r="B4502" s="12" t="s">
        <v>22</v>
      </c>
      <c r="C4502" s="12">
        <v>65</v>
      </c>
      <c r="D4502" s="12">
        <v>0.72</v>
      </c>
      <c r="E4502" s="12">
        <v>0.68600000000000005</v>
      </c>
      <c r="F4502" s="12">
        <v>0.67100000000000004</v>
      </c>
      <c r="G4502" s="12">
        <v>23651.3</v>
      </c>
      <c r="H4502" s="13">
        <v>3</v>
      </c>
    </row>
    <row r="4503" spans="1:8">
      <c r="A4503" s="8" t="s">
        <v>4353</v>
      </c>
      <c r="B4503" s="9" t="s">
        <v>82</v>
      </c>
      <c r="C4503" s="9">
        <v>170</v>
      </c>
      <c r="D4503" s="9">
        <v>0.56200000000000006</v>
      </c>
      <c r="E4503" s="9">
        <v>0.52800000000000002</v>
      </c>
      <c r="F4503" s="9">
        <v>0.44900000000000001</v>
      </c>
      <c r="G4503" s="9">
        <v>7413.3</v>
      </c>
      <c r="H4503" s="10">
        <v>1</v>
      </c>
    </row>
    <row r="4504" spans="1:8">
      <c r="A4504" s="11" t="s">
        <v>4354</v>
      </c>
      <c r="B4504" s="12" t="s">
        <v>72</v>
      </c>
      <c r="C4504" s="12">
        <v>120</v>
      </c>
      <c r="D4504" s="12">
        <v>0.55000000000000004</v>
      </c>
      <c r="E4504" s="12">
        <v>0.52900000000000003</v>
      </c>
      <c r="F4504" s="12">
        <v>0.436</v>
      </c>
      <c r="G4504" s="12">
        <v>7186.14</v>
      </c>
      <c r="H4504" s="13">
        <v>2</v>
      </c>
    </row>
    <row r="4505" spans="1:8">
      <c r="A4505" s="8" t="s">
        <v>4355</v>
      </c>
      <c r="B4505" s="9" t="s">
        <v>14</v>
      </c>
      <c r="C4505" s="9">
        <v>23</v>
      </c>
      <c r="D4505" s="9">
        <v>0.72</v>
      </c>
      <c r="E4505" s="9">
        <v>0.70199999999999996</v>
      </c>
      <c r="F4505" s="9">
        <v>0.60299999999999998</v>
      </c>
      <c r="G4505" s="9">
        <v>30220.77</v>
      </c>
      <c r="H4505" s="10">
        <v>0</v>
      </c>
    </row>
    <row r="4506" spans="1:8">
      <c r="A4506" s="11" t="s">
        <v>4356</v>
      </c>
      <c r="B4506" s="12" t="s">
        <v>72</v>
      </c>
      <c r="C4506" s="12">
        <v>231</v>
      </c>
      <c r="D4506" s="12">
        <v>0.621</v>
      </c>
      <c r="E4506" s="12">
        <v>0.58099999999999996</v>
      </c>
      <c r="F4506" s="12">
        <v>0.54700000000000004</v>
      </c>
      <c r="G4506" s="12">
        <v>6873.73</v>
      </c>
      <c r="H4506" s="13">
        <v>2</v>
      </c>
    </row>
    <row r="4507" spans="1:8">
      <c r="A4507" s="8" t="s">
        <v>438</v>
      </c>
      <c r="B4507" s="9" t="s">
        <v>72</v>
      </c>
      <c r="C4507" s="9">
        <v>218</v>
      </c>
      <c r="D4507" s="9">
        <v>0.58899999999999997</v>
      </c>
      <c r="E4507" s="9">
        <v>0.57399999999999995</v>
      </c>
      <c r="F4507" s="9">
        <v>0.44900000000000001</v>
      </c>
      <c r="G4507" s="9">
        <v>8746.74</v>
      </c>
      <c r="H4507" s="10">
        <v>1</v>
      </c>
    </row>
    <row r="4508" spans="1:8">
      <c r="A4508" s="11" t="s">
        <v>4357</v>
      </c>
      <c r="B4508" s="12" t="s">
        <v>16</v>
      </c>
      <c r="C4508" s="12">
        <v>219</v>
      </c>
      <c r="D4508" s="12">
        <v>0.7</v>
      </c>
      <c r="E4508" s="12">
        <v>0.67300000000000004</v>
      </c>
      <c r="F4508" s="12">
        <v>0.60599999999999998</v>
      </c>
      <c r="G4508" s="12">
        <v>8853.9500000000007</v>
      </c>
      <c r="H4508" s="13">
        <v>1</v>
      </c>
    </row>
    <row r="4509" spans="1:8">
      <c r="A4509" s="8" t="s">
        <v>4358</v>
      </c>
      <c r="B4509" s="9" t="s">
        <v>111</v>
      </c>
      <c r="C4509" s="9">
        <v>176</v>
      </c>
      <c r="D4509" s="9">
        <v>0.66900000000000004</v>
      </c>
      <c r="E4509" s="9">
        <v>0.621</v>
      </c>
      <c r="F4509" s="9">
        <v>0.59499999999999997</v>
      </c>
      <c r="G4509" s="9">
        <v>20558.95</v>
      </c>
      <c r="H4509" s="10">
        <v>0</v>
      </c>
    </row>
    <row r="4510" spans="1:8">
      <c r="A4510" s="11" t="s">
        <v>4359</v>
      </c>
      <c r="B4510" s="12" t="s">
        <v>33</v>
      </c>
      <c r="C4510" s="12">
        <v>57</v>
      </c>
      <c r="D4510" s="12">
        <v>0.69599999999999995</v>
      </c>
      <c r="E4510" s="12">
        <v>0.64300000000000002</v>
      </c>
      <c r="F4510" s="12">
        <v>0.64200000000000002</v>
      </c>
      <c r="G4510" s="12">
        <v>18284.61</v>
      </c>
      <c r="H4510" s="13">
        <v>1</v>
      </c>
    </row>
    <row r="4511" spans="1:8">
      <c r="A4511" s="8" t="s">
        <v>4360</v>
      </c>
      <c r="B4511" s="9" t="s">
        <v>14</v>
      </c>
      <c r="C4511" s="9">
        <v>19</v>
      </c>
      <c r="D4511" s="9">
        <v>0.78</v>
      </c>
      <c r="E4511" s="9">
        <v>0.80900000000000005</v>
      </c>
      <c r="F4511" s="9">
        <v>0.69199999999999995</v>
      </c>
      <c r="G4511" s="9">
        <v>33319.599999999999</v>
      </c>
      <c r="H4511" s="10">
        <v>0</v>
      </c>
    </row>
    <row r="4512" spans="1:8">
      <c r="A4512" s="11" t="s">
        <v>4361</v>
      </c>
      <c r="B4512" s="12" t="s">
        <v>24</v>
      </c>
      <c r="C4512" s="12">
        <v>73</v>
      </c>
      <c r="D4512" s="12">
        <v>0.54600000000000004</v>
      </c>
      <c r="E4512" s="12">
        <v>0.52200000000000002</v>
      </c>
      <c r="F4512" s="12">
        <v>0.41299999999999998</v>
      </c>
      <c r="G4512" s="12">
        <v>13317.59</v>
      </c>
      <c r="H4512" s="13">
        <v>4</v>
      </c>
    </row>
    <row r="4513" spans="1:8">
      <c r="A4513" s="8" t="s">
        <v>4362</v>
      </c>
      <c r="B4513" s="9" t="s">
        <v>14</v>
      </c>
      <c r="C4513" s="9">
        <v>10</v>
      </c>
      <c r="D4513" s="9">
        <v>0.66</v>
      </c>
      <c r="E4513" s="9">
        <v>0.70099999999999996</v>
      </c>
      <c r="F4513" s="9">
        <v>0.48599999999999999</v>
      </c>
      <c r="G4513" s="9">
        <v>27109.599999999999</v>
      </c>
      <c r="H4513" s="10">
        <v>2</v>
      </c>
    </row>
    <row r="4514" spans="1:8">
      <c r="A4514" s="11" t="s">
        <v>4363</v>
      </c>
      <c r="B4514" s="12" t="s">
        <v>16</v>
      </c>
      <c r="C4514" s="12">
        <v>215</v>
      </c>
      <c r="D4514" s="12">
        <v>0.58499999999999996</v>
      </c>
      <c r="E4514" s="12">
        <v>0.57899999999999996</v>
      </c>
      <c r="F4514" s="12">
        <v>0.432</v>
      </c>
      <c r="G4514" s="12">
        <v>8120.9</v>
      </c>
      <c r="H4514" s="13">
        <v>0</v>
      </c>
    </row>
    <row r="4515" spans="1:8">
      <c r="A4515" s="8" t="s">
        <v>4364</v>
      </c>
      <c r="B4515" s="9" t="s">
        <v>16</v>
      </c>
      <c r="C4515" s="9">
        <v>123</v>
      </c>
      <c r="D4515" s="9">
        <v>0.7</v>
      </c>
      <c r="E4515" s="9">
        <v>0.63300000000000001</v>
      </c>
      <c r="F4515" s="9">
        <v>0.64100000000000001</v>
      </c>
      <c r="G4515" s="9">
        <v>18567.150000000001</v>
      </c>
      <c r="H4515" s="10">
        <v>3</v>
      </c>
    </row>
    <row r="4516" spans="1:8">
      <c r="A4516" s="11" t="s">
        <v>4365</v>
      </c>
      <c r="B4516" s="12" t="s">
        <v>118</v>
      </c>
      <c r="C4516" s="12">
        <v>105</v>
      </c>
      <c r="D4516" s="12">
        <v>0.58599999999999997</v>
      </c>
      <c r="E4516" s="12">
        <v>0.56299999999999994</v>
      </c>
      <c r="F4516" s="12">
        <v>0.47599999999999998</v>
      </c>
      <c r="G4516" s="12">
        <v>8115.21</v>
      </c>
      <c r="H4516" s="13">
        <v>1</v>
      </c>
    </row>
    <row r="4517" spans="1:8">
      <c r="A4517" s="8" t="s">
        <v>4366</v>
      </c>
      <c r="B4517" s="9" t="s">
        <v>111</v>
      </c>
      <c r="C4517" s="9">
        <v>101</v>
      </c>
      <c r="D4517" s="9">
        <v>0.66200000000000003</v>
      </c>
      <c r="E4517" s="9">
        <v>0.67200000000000004</v>
      </c>
      <c r="F4517" s="9">
        <v>0.52900000000000003</v>
      </c>
      <c r="G4517" s="9">
        <v>14081.84</v>
      </c>
      <c r="H4517" s="10">
        <v>1</v>
      </c>
    </row>
    <row r="4518" spans="1:8">
      <c r="A4518" s="11" t="s">
        <v>4367</v>
      </c>
      <c r="B4518" s="12" t="s">
        <v>14</v>
      </c>
      <c r="C4518" s="12">
        <v>22</v>
      </c>
      <c r="D4518" s="12">
        <v>0.61599999999999999</v>
      </c>
      <c r="E4518" s="12">
        <v>0.67</v>
      </c>
      <c r="F4518" s="12">
        <v>0.441</v>
      </c>
      <c r="G4518" s="12">
        <v>17397.14</v>
      </c>
      <c r="H4518" s="13">
        <v>4</v>
      </c>
    </row>
    <row r="4519" spans="1:8">
      <c r="A4519" s="8" t="s">
        <v>4368</v>
      </c>
      <c r="B4519" s="9" t="s">
        <v>82</v>
      </c>
      <c r="C4519" s="9">
        <v>272</v>
      </c>
      <c r="D4519" s="9">
        <v>0.56999999999999995</v>
      </c>
      <c r="E4519" s="9">
        <v>0.52300000000000002</v>
      </c>
      <c r="F4519" s="9">
        <v>0.47299999999999998</v>
      </c>
      <c r="G4519" s="9">
        <v>7238.78</v>
      </c>
      <c r="H4519" s="10">
        <v>2</v>
      </c>
    </row>
    <row r="4520" spans="1:8">
      <c r="A4520" s="11" t="s">
        <v>4369</v>
      </c>
      <c r="B4520" s="12" t="s">
        <v>7</v>
      </c>
      <c r="C4520" s="12">
        <v>82</v>
      </c>
      <c r="D4520" s="12">
        <v>0.73299999999999998</v>
      </c>
      <c r="E4520" s="12">
        <v>0.73599999999999999</v>
      </c>
      <c r="F4520" s="12">
        <v>0.66200000000000003</v>
      </c>
      <c r="G4520" s="12">
        <v>22460.63</v>
      </c>
      <c r="H4520" s="13">
        <v>3</v>
      </c>
    </row>
    <row r="4521" spans="1:8">
      <c r="A4521" s="8" t="s">
        <v>4370</v>
      </c>
      <c r="B4521" s="9" t="s">
        <v>31</v>
      </c>
      <c r="C4521" s="9">
        <v>146</v>
      </c>
      <c r="D4521" s="9">
        <v>0.57999999999999996</v>
      </c>
      <c r="E4521" s="9">
        <v>0.52900000000000003</v>
      </c>
      <c r="F4521" s="9">
        <v>0.48199999999999998</v>
      </c>
      <c r="G4521" s="9">
        <v>5996.43</v>
      </c>
      <c r="H4521" s="10">
        <v>0</v>
      </c>
    </row>
    <row r="4522" spans="1:8">
      <c r="A4522" s="11" t="s">
        <v>4371</v>
      </c>
      <c r="B4522" s="12" t="s">
        <v>59</v>
      </c>
      <c r="C4522" s="12">
        <v>34</v>
      </c>
      <c r="D4522" s="12">
        <v>0.73699999999999999</v>
      </c>
      <c r="E4522" s="12">
        <v>0.76500000000000001</v>
      </c>
      <c r="F4522" s="12">
        <v>0.60899999999999999</v>
      </c>
      <c r="G4522" s="12">
        <v>23077.22</v>
      </c>
      <c r="H4522" s="13">
        <v>1</v>
      </c>
    </row>
    <row r="4523" spans="1:8">
      <c r="A4523" s="8" t="s">
        <v>4372</v>
      </c>
      <c r="B4523" s="9" t="s">
        <v>16</v>
      </c>
      <c r="C4523" s="9">
        <v>262</v>
      </c>
      <c r="D4523" s="9">
        <v>0.60699999999999998</v>
      </c>
      <c r="E4523" s="9">
        <v>0.59699999999999998</v>
      </c>
      <c r="F4523" s="9">
        <v>0.49</v>
      </c>
      <c r="G4523" s="9">
        <v>8372.73</v>
      </c>
      <c r="H4523" s="10">
        <v>4</v>
      </c>
    </row>
    <row r="4524" spans="1:8">
      <c r="A4524" s="11" t="s">
        <v>4373</v>
      </c>
      <c r="B4524" s="12" t="s">
        <v>59</v>
      </c>
      <c r="C4524" s="12">
        <v>51</v>
      </c>
      <c r="D4524" s="12">
        <v>0.72</v>
      </c>
      <c r="E4524" s="12">
        <v>0.70799999999999996</v>
      </c>
      <c r="F4524" s="12">
        <v>0.61</v>
      </c>
      <c r="G4524" s="12">
        <v>24925.46</v>
      </c>
      <c r="H4524" s="13">
        <v>1</v>
      </c>
    </row>
    <row r="4525" spans="1:8">
      <c r="A4525" s="8" t="s">
        <v>4374</v>
      </c>
      <c r="B4525" s="9" t="s">
        <v>14</v>
      </c>
      <c r="C4525" s="9">
        <v>21</v>
      </c>
      <c r="D4525" s="9">
        <v>0.72</v>
      </c>
      <c r="E4525" s="9">
        <v>0.73499999999999999</v>
      </c>
      <c r="F4525" s="9">
        <v>0.61099999999999999</v>
      </c>
      <c r="G4525" s="9">
        <v>38904.14</v>
      </c>
      <c r="H4525" s="10">
        <v>1</v>
      </c>
    </row>
    <row r="4526" spans="1:8">
      <c r="A4526" s="11" t="s">
        <v>4375</v>
      </c>
      <c r="B4526" s="12" t="s">
        <v>19</v>
      </c>
      <c r="C4526" s="12">
        <v>287</v>
      </c>
      <c r="D4526" s="12">
        <v>0.59499999999999997</v>
      </c>
      <c r="E4526" s="12">
        <v>0.56699999999999995</v>
      </c>
      <c r="F4526" s="12">
        <v>0.52300000000000002</v>
      </c>
      <c r="G4526" s="12">
        <v>11059.74</v>
      </c>
      <c r="H4526" s="13">
        <v>1</v>
      </c>
    </row>
    <row r="4527" spans="1:8">
      <c r="A4527" s="8" t="s">
        <v>4376</v>
      </c>
      <c r="B4527" s="9" t="s">
        <v>82</v>
      </c>
      <c r="C4527" s="9">
        <v>240</v>
      </c>
      <c r="D4527" s="9">
        <v>0.56999999999999995</v>
      </c>
      <c r="E4527" s="9">
        <v>0.56499999999999995</v>
      </c>
      <c r="F4527" s="9">
        <v>0.42399999999999999</v>
      </c>
      <c r="G4527" s="9">
        <v>7553.81</v>
      </c>
      <c r="H4527" s="10">
        <v>3</v>
      </c>
    </row>
    <row r="4528" spans="1:8">
      <c r="A4528" s="11" t="s">
        <v>3581</v>
      </c>
      <c r="B4528" s="12" t="s">
        <v>19</v>
      </c>
      <c r="C4528" s="12">
        <v>219</v>
      </c>
      <c r="D4528" s="12">
        <v>0.57399999999999995</v>
      </c>
      <c r="E4528" s="12">
        <v>0.56299999999999994</v>
      </c>
      <c r="F4528" s="12">
        <v>0.49299999999999999</v>
      </c>
      <c r="G4528" s="12">
        <v>7115.49</v>
      </c>
      <c r="H4528" s="13">
        <v>0</v>
      </c>
    </row>
    <row r="4529" spans="1:8">
      <c r="A4529" s="8" t="s">
        <v>4377</v>
      </c>
      <c r="B4529" s="9" t="s">
        <v>118</v>
      </c>
      <c r="C4529" s="9">
        <v>139</v>
      </c>
      <c r="D4529" s="9">
        <v>0.55000000000000004</v>
      </c>
      <c r="E4529" s="9">
        <v>0.498</v>
      </c>
      <c r="F4529" s="9">
        <v>0.439</v>
      </c>
      <c r="G4529" s="9">
        <v>5650.76</v>
      </c>
      <c r="H4529" s="10">
        <v>0</v>
      </c>
    </row>
    <row r="4530" spans="1:8">
      <c r="A4530" s="11" t="s">
        <v>4378</v>
      </c>
      <c r="B4530" s="12" t="s">
        <v>111</v>
      </c>
      <c r="C4530" s="12">
        <v>133</v>
      </c>
      <c r="D4530" s="12">
        <v>0.60099999999999998</v>
      </c>
      <c r="E4530" s="12">
        <v>0.61099999999999999</v>
      </c>
      <c r="F4530" s="12">
        <v>0.44600000000000001</v>
      </c>
      <c r="G4530" s="12">
        <v>14125.35</v>
      </c>
      <c r="H4530" s="13">
        <v>0</v>
      </c>
    </row>
    <row r="4531" spans="1:8">
      <c r="A4531" s="8" t="s">
        <v>4379</v>
      </c>
      <c r="B4531" s="9" t="s">
        <v>24</v>
      </c>
      <c r="C4531" s="9">
        <v>136</v>
      </c>
      <c r="D4531" s="9">
        <v>0.57899999999999996</v>
      </c>
      <c r="E4531" s="9">
        <v>0.56100000000000005</v>
      </c>
      <c r="F4531" s="9">
        <v>0.45400000000000001</v>
      </c>
      <c r="G4531" s="9">
        <v>5956.45</v>
      </c>
      <c r="H4531" s="10">
        <v>3</v>
      </c>
    </row>
    <row r="4532" spans="1:8">
      <c r="A4532" s="11" t="s">
        <v>4380</v>
      </c>
      <c r="B4532" s="12" t="s">
        <v>14</v>
      </c>
      <c r="C4532" s="12">
        <v>33</v>
      </c>
      <c r="D4532" s="12">
        <v>0.68</v>
      </c>
      <c r="E4532" s="12">
        <v>0.67900000000000005</v>
      </c>
      <c r="F4532" s="12">
        <v>0.56599999999999995</v>
      </c>
      <c r="G4532" s="12">
        <v>22781.02</v>
      </c>
      <c r="H4532" s="13">
        <v>3</v>
      </c>
    </row>
    <row r="4533" spans="1:8">
      <c r="A4533" s="8" t="s">
        <v>4381</v>
      </c>
      <c r="B4533" s="9" t="s">
        <v>24</v>
      </c>
      <c r="C4533" s="9">
        <v>180</v>
      </c>
      <c r="D4533" s="9">
        <v>0.60699999999999998</v>
      </c>
      <c r="E4533" s="9">
        <v>0.57199999999999995</v>
      </c>
      <c r="F4533" s="9">
        <v>0.503</v>
      </c>
      <c r="G4533" s="9">
        <v>5920.69</v>
      </c>
      <c r="H4533" s="10">
        <v>1</v>
      </c>
    </row>
    <row r="4534" spans="1:8">
      <c r="A4534" s="11" t="s">
        <v>4382</v>
      </c>
      <c r="B4534" s="12" t="s">
        <v>94</v>
      </c>
      <c r="C4534" s="12">
        <v>175</v>
      </c>
      <c r="D4534" s="12">
        <v>0.53900000000000003</v>
      </c>
      <c r="E4534" s="12">
        <v>0.497</v>
      </c>
      <c r="F4534" s="12">
        <v>0.443</v>
      </c>
      <c r="G4534" s="12">
        <v>7262.7</v>
      </c>
      <c r="H4534" s="13">
        <v>1</v>
      </c>
    </row>
    <row r="4535" spans="1:8">
      <c r="A4535" s="8" t="s">
        <v>4383</v>
      </c>
      <c r="B4535" s="9" t="s">
        <v>82</v>
      </c>
      <c r="C4535" s="9">
        <v>361</v>
      </c>
      <c r="D4535" s="9">
        <v>0.60799999999999998</v>
      </c>
      <c r="E4535" s="9">
        <v>0.58199999999999996</v>
      </c>
      <c r="F4535" s="9">
        <v>0.51200000000000001</v>
      </c>
      <c r="G4535" s="9">
        <v>8006.14</v>
      </c>
      <c r="H4535" s="10">
        <v>3</v>
      </c>
    </row>
    <row r="4536" spans="1:8">
      <c r="A4536" s="11" t="s">
        <v>4384</v>
      </c>
      <c r="B4536" s="12" t="s">
        <v>82</v>
      </c>
      <c r="C4536" s="12">
        <v>114</v>
      </c>
      <c r="D4536" s="12">
        <v>0.52400000000000002</v>
      </c>
      <c r="E4536" s="12">
        <v>0.52900000000000003</v>
      </c>
      <c r="F4536" s="12">
        <v>0.39800000000000002</v>
      </c>
      <c r="G4536" s="12">
        <v>8276.2800000000007</v>
      </c>
      <c r="H4536" s="13">
        <v>1</v>
      </c>
    </row>
    <row r="4537" spans="1:8">
      <c r="A4537" s="8" t="s">
        <v>4385</v>
      </c>
      <c r="B4537" s="9" t="s">
        <v>16</v>
      </c>
      <c r="C4537" s="9">
        <v>77</v>
      </c>
      <c r="D4537" s="9">
        <v>0.7</v>
      </c>
      <c r="E4537" s="9">
        <v>0.69399999999999995</v>
      </c>
      <c r="F4537" s="9">
        <v>0.56899999999999995</v>
      </c>
      <c r="G4537" s="9">
        <v>18859.25</v>
      </c>
      <c r="H4537" s="10">
        <v>2</v>
      </c>
    </row>
    <row r="4538" spans="1:8">
      <c r="A4538" s="11" t="s">
        <v>4386</v>
      </c>
      <c r="B4538" s="12" t="s">
        <v>24</v>
      </c>
      <c r="C4538" s="12">
        <v>191</v>
      </c>
      <c r="D4538" s="12">
        <v>0.54600000000000004</v>
      </c>
      <c r="E4538" s="12">
        <v>0.53500000000000003</v>
      </c>
      <c r="F4538" s="12">
        <v>0.40699999999999997</v>
      </c>
      <c r="G4538" s="12">
        <v>4973.1400000000003</v>
      </c>
      <c r="H4538" s="13">
        <v>1</v>
      </c>
    </row>
    <row r="4539" spans="1:8">
      <c r="A4539" s="8" t="s">
        <v>4387</v>
      </c>
      <c r="B4539" s="9" t="s">
        <v>118</v>
      </c>
      <c r="C4539" s="9">
        <v>132</v>
      </c>
      <c r="D4539" s="9">
        <v>0.57799999999999996</v>
      </c>
      <c r="E4539" s="9">
        <v>0.52</v>
      </c>
      <c r="F4539" s="9">
        <v>0.496</v>
      </c>
      <c r="G4539" s="9">
        <v>9858.67</v>
      </c>
      <c r="H4539" s="10">
        <v>0</v>
      </c>
    </row>
    <row r="4540" spans="1:8">
      <c r="A4540" s="11" t="s">
        <v>4388</v>
      </c>
      <c r="B4540" s="12" t="s">
        <v>87</v>
      </c>
      <c r="C4540" s="12">
        <v>102</v>
      </c>
      <c r="D4540" s="12">
        <v>0.44</v>
      </c>
      <c r="E4540" s="12">
        <v>0.41699999999999998</v>
      </c>
      <c r="F4540" s="12">
        <v>0.28599999999999998</v>
      </c>
      <c r="G4540" s="12">
        <v>5120.66</v>
      </c>
      <c r="H4540" s="13">
        <v>0</v>
      </c>
    </row>
    <row r="4541" spans="1:8">
      <c r="A4541" s="8" t="s">
        <v>4389</v>
      </c>
      <c r="B4541" s="9" t="s">
        <v>82</v>
      </c>
      <c r="C4541" s="9">
        <v>362</v>
      </c>
      <c r="D4541" s="9">
        <v>0.56999999999999995</v>
      </c>
      <c r="E4541" s="9">
        <v>0.56299999999999994</v>
      </c>
      <c r="F4541" s="9">
        <v>0.45</v>
      </c>
      <c r="G4541" s="9">
        <v>7665.88</v>
      </c>
      <c r="H4541" s="10">
        <v>2</v>
      </c>
    </row>
    <row r="4542" spans="1:8">
      <c r="A4542" s="11" t="s">
        <v>4390</v>
      </c>
      <c r="B4542" s="12" t="s">
        <v>16</v>
      </c>
      <c r="C4542" s="12">
        <v>56</v>
      </c>
      <c r="D4542" s="12">
        <v>0.66</v>
      </c>
      <c r="E4542" s="12">
        <v>0.65300000000000002</v>
      </c>
      <c r="F4542" s="12">
        <v>0.53100000000000003</v>
      </c>
      <c r="G4542" s="12">
        <v>14916.61</v>
      </c>
      <c r="H4542" s="13">
        <v>2</v>
      </c>
    </row>
    <row r="4543" spans="1:8">
      <c r="A4543" s="8" t="s">
        <v>4391</v>
      </c>
      <c r="B4543" s="9" t="s">
        <v>14</v>
      </c>
      <c r="C4543" s="9">
        <v>12</v>
      </c>
      <c r="D4543" s="9">
        <v>0.72499999999999998</v>
      </c>
      <c r="E4543" s="9">
        <v>0.72699999999999998</v>
      </c>
      <c r="F4543" s="9">
        <v>0.6</v>
      </c>
      <c r="G4543" s="9">
        <v>30413.39</v>
      </c>
      <c r="H4543" s="10">
        <v>1</v>
      </c>
    </row>
    <row r="4544" spans="1:8">
      <c r="A4544" s="11" t="s">
        <v>4392</v>
      </c>
      <c r="B4544" s="12" t="s">
        <v>118</v>
      </c>
      <c r="C4544" s="12">
        <v>116</v>
      </c>
      <c r="D4544" s="12">
        <v>0.54100000000000004</v>
      </c>
      <c r="E4544" s="12">
        <v>0.53100000000000003</v>
      </c>
      <c r="F4544" s="12">
        <v>0.42699999999999999</v>
      </c>
      <c r="G4544" s="12">
        <v>7731.92</v>
      </c>
      <c r="H4544" s="13">
        <v>0</v>
      </c>
    </row>
    <row r="4545" spans="1:8">
      <c r="A4545" s="8" t="s">
        <v>4393</v>
      </c>
      <c r="B4545" s="9" t="s">
        <v>14</v>
      </c>
      <c r="C4545" s="9">
        <v>22</v>
      </c>
      <c r="D4545" s="9">
        <v>0.76400000000000001</v>
      </c>
      <c r="E4545" s="9">
        <v>0.77600000000000002</v>
      </c>
      <c r="F4545" s="9">
        <v>0.67700000000000005</v>
      </c>
      <c r="G4545" s="9">
        <v>23010.26</v>
      </c>
      <c r="H4545" s="10">
        <v>5</v>
      </c>
    </row>
    <row r="4546" spans="1:8">
      <c r="A4546" s="11" t="s">
        <v>4394</v>
      </c>
      <c r="B4546" s="12" t="s">
        <v>22</v>
      </c>
      <c r="C4546" s="12">
        <v>96</v>
      </c>
      <c r="D4546" s="12">
        <v>0.60799999999999998</v>
      </c>
      <c r="E4546" s="12">
        <v>0.60499999999999998</v>
      </c>
      <c r="F4546" s="12">
        <v>0.47899999999999998</v>
      </c>
      <c r="G4546" s="12">
        <v>14605.85</v>
      </c>
      <c r="H4546" s="13">
        <v>1</v>
      </c>
    </row>
    <row r="4547" spans="1:8">
      <c r="A4547" s="8" t="s">
        <v>4395</v>
      </c>
      <c r="B4547" s="9" t="s">
        <v>7</v>
      </c>
      <c r="C4547" s="9">
        <v>48</v>
      </c>
      <c r="D4547" s="9">
        <v>0.72199999999999998</v>
      </c>
      <c r="E4547" s="9">
        <v>0.67100000000000004</v>
      </c>
      <c r="F4547" s="9">
        <v>0.69399999999999995</v>
      </c>
      <c r="G4547" s="9">
        <v>27756.09</v>
      </c>
      <c r="H4547" s="10">
        <v>1</v>
      </c>
    </row>
    <row r="4548" spans="1:8">
      <c r="A4548" s="11" t="s">
        <v>4396</v>
      </c>
      <c r="B4548" s="12" t="s">
        <v>33</v>
      </c>
      <c r="C4548" s="12">
        <v>149</v>
      </c>
      <c r="D4548" s="12">
        <v>0.69299999999999995</v>
      </c>
      <c r="E4548" s="12">
        <v>0.68600000000000005</v>
      </c>
      <c r="F4548" s="12">
        <v>0.57799999999999996</v>
      </c>
      <c r="G4548" s="12">
        <v>13826.1</v>
      </c>
      <c r="H4548" s="13">
        <v>3</v>
      </c>
    </row>
    <row r="4549" spans="1:8">
      <c r="A4549" s="8" t="s">
        <v>4397</v>
      </c>
      <c r="B4549" s="9" t="s">
        <v>14</v>
      </c>
      <c r="C4549" s="9"/>
      <c r="D4549" s="9"/>
      <c r="E4549" s="9"/>
      <c r="F4549" s="9"/>
      <c r="G4549" s="9">
        <v>18184.45</v>
      </c>
      <c r="H4549" s="10">
        <v>1</v>
      </c>
    </row>
    <row r="4550" spans="1:8">
      <c r="A4550" s="11" t="s">
        <v>4398</v>
      </c>
      <c r="B4550" s="12" t="s">
        <v>14</v>
      </c>
      <c r="C4550" s="12">
        <v>14</v>
      </c>
      <c r="D4550" s="12">
        <v>0.73299999999999998</v>
      </c>
      <c r="E4550" s="12">
        <v>0.77100000000000002</v>
      </c>
      <c r="F4550" s="12">
        <v>0.60899999999999999</v>
      </c>
      <c r="G4550" s="12">
        <v>25409.64</v>
      </c>
      <c r="H4550" s="13">
        <v>0</v>
      </c>
    </row>
    <row r="4551" spans="1:8">
      <c r="A4551" s="8" t="s">
        <v>4399</v>
      </c>
      <c r="B4551" s="9" t="s">
        <v>16</v>
      </c>
      <c r="C4551" s="9">
        <v>198</v>
      </c>
      <c r="D4551" s="9">
        <v>0.60899999999999999</v>
      </c>
      <c r="E4551" s="9">
        <v>0.60499999999999998</v>
      </c>
      <c r="F4551" s="9">
        <v>0.47899999999999998</v>
      </c>
      <c r="G4551" s="9">
        <v>9588.42</v>
      </c>
      <c r="H4551" s="10">
        <v>0</v>
      </c>
    </row>
    <row r="4552" spans="1:8">
      <c r="A4552" s="11" t="s">
        <v>4400</v>
      </c>
      <c r="B4552" s="12" t="s">
        <v>14</v>
      </c>
      <c r="C4552" s="12">
        <v>24</v>
      </c>
      <c r="D4552" s="12">
        <v>0.76700000000000002</v>
      </c>
      <c r="E4552" s="12">
        <v>0.749</v>
      </c>
      <c r="F4552" s="12">
        <v>0.70799999999999996</v>
      </c>
      <c r="G4552" s="12">
        <v>28815.7</v>
      </c>
      <c r="H4552" s="13">
        <v>1</v>
      </c>
    </row>
    <row r="4553" spans="1:8">
      <c r="A4553" s="8" t="s">
        <v>4401</v>
      </c>
      <c r="B4553" s="9" t="s">
        <v>16</v>
      </c>
      <c r="C4553" s="9">
        <v>91</v>
      </c>
      <c r="D4553" s="9">
        <v>0.67400000000000004</v>
      </c>
      <c r="E4553" s="9">
        <v>0.65800000000000003</v>
      </c>
      <c r="F4553" s="9">
        <v>0.57899999999999996</v>
      </c>
      <c r="G4553" s="9">
        <v>14627.83</v>
      </c>
      <c r="H4553" s="10">
        <v>0</v>
      </c>
    </row>
    <row r="4554" spans="1:8">
      <c r="A4554" s="11" t="s">
        <v>4402</v>
      </c>
      <c r="B4554" s="12" t="s">
        <v>31</v>
      </c>
      <c r="C4554" s="12">
        <v>320</v>
      </c>
      <c r="D4554" s="12">
        <v>0.59899999999999998</v>
      </c>
      <c r="E4554" s="12">
        <v>0.55000000000000004</v>
      </c>
      <c r="F4554" s="12">
        <v>0.50600000000000001</v>
      </c>
      <c r="G4554" s="12">
        <v>7095.89</v>
      </c>
      <c r="H4554" s="13">
        <v>1</v>
      </c>
    </row>
    <row r="4555" spans="1:8">
      <c r="A4555" s="8" t="s">
        <v>4403</v>
      </c>
      <c r="B4555" s="9" t="s">
        <v>72</v>
      </c>
      <c r="C4555" s="9">
        <v>252</v>
      </c>
      <c r="D4555" s="9">
        <v>0.58299999999999996</v>
      </c>
      <c r="E4555" s="9">
        <v>0.57699999999999996</v>
      </c>
      <c r="F4555" s="9">
        <v>0.435</v>
      </c>
      <c r="G4555" s="9">
        <v>7351.64</v>
      </c>
      <c r="H4555" s="10">
        <v>11</v>
      </c>
    </row>
    <row r="4556" spans="1:8">
      <c r="A4556" s="11" t="s">
        <v>4404</v>
      </c>
      <c r="B4556" s="12" t="s">
        <v>7</v>
      </c>
      <c r="C4556" s="12">
        <v>57</v>
      </c>
      <c r="D4556" s="12">
        <v>0.73299999999999998</v>
      </c>
      <c r="E4556" s="12">
        <v>0.71199999999999997</v>
      </c>
      <c r="F4556" s="12">
        <v>0.68700000000000006</v>
      </c>
      <c r="G4556" s="12">
        <v>24072.47</v>
      </c>
      <c r="H4556" s="13">
        <v>0</v>
      </c>
    </row>
    <row r="4557" spans="1:8">
      <c r="A4557" s="8" t="s">
        <v>4405</v>
      </c>
      <c r="B4557" s="9" t="s">
        <v>118</v>
      </c>
      <c r="C4557" s="9">
        <v>377</v>
      </c>
      <c r="D4557" s="9">
        <v>0.628</v>
      </c>
      <c r="E4557" s="9">
        <v>0.57799999999999996</v>
      </c>
      <c r="F4557" s="9">
        <v>0.55000000000000004</v>
      </c>
      <c r="G4557" s="9">
        <v>8099.49</v>
      </c>
      <c r="H4557" s="10">
        <v>1</v>
      </c>
    </row>
    <row r="4558" spans="1:8">
      <c r="A4558" s="11" t="s">
        <v>4406</v>
      </c>
      <c r="B4558" s="12" t="s">
        <v>82</v>
      </c>
      <c r="C4558" s="12">
        <v>68</v>
      </c>
      <c r="D4558" s="12">
        <v>0.623</v>
      </c>
      <c r="E4558" s="12">
        <v>0.61699999999999999</v>
      </c>
      <c r="F4558" s="12">
        <v>0.502</v>
      </c>
      <c r="G4558" s="12">
        <v>10670.49</v>
      </c>
      <c r="H4558" s="13">
        <v>1</v>
      </c>
    </row>
    <row r="4559" spans="1:8">
      <c r="A4559" s="8" t="s">
        <v>4407</v>
      </c>
      <c r="B4559" s="9" t="s">
        <v>24</v>
      </c>
      <c r="C4559" s="9">
        <v>483</v>
      </c>
      <c r="D4559" s="9">
        <v>0.55000000000000004</v>
      </c>
      <c r="E4559" s="9">
        <v>0.51300000000000001</v>
      </c>
      <c r="F4559" s="9">
        <v>0.43</v>
      </c>
      <c r="G4559" s="9">
        <v>3190.57</v>
      </c>
      <c r="H4559" s="10">
        <v>0</v>
      </c>
    </row>
    <row r="4560" spans="1:8">
      <c r="A4560" s="11" t="s">
        <v>4408</v>
      </c>
      <c r="B4560" s="12" t="s">
        <v>24</v>
      </c>
      <c r="C4560" s="12">
        <v>270</v>
      </c>
      <c r="D4560" s="12">
        <v>0.56999999999999995</v>
      </c>
      <c r="E4560" s="12">
        <v>0.57699999999999996</v>
      </c>
      <c r="F4560" s="12">
        <v>0.45100000000000001</v>
      </c>
      <c r="G4560" s="12">
        <v>8072.99</v>
      </c>
      <c r="H4560" s="13">
        <v>0</v>
      </c>
    </row>
    <row r="4561" spans="1:8">
      <c r="A4561" s="8" t="s">
        <v>4409</v>
      </c>
      <c r="B4561" s="9" t="s">
        <v>33</v>
      </c>
      <c r="C4561" s="9">
        <v>44</v>
      </c>
      <c r="D4561" s="9">
        <v>0.60899999999999999</v>
      </c>
      <c r="E4561" s="9">
        <v>0.56899999999999995</v>
      </c>
      <c r="F4561" s="9">
        <v>0.48899999999999999</v>
      </c>
      <c r="G4561" s="9">
        <v>13710.48</v>
      </c>
      <c r="H4561" s="10">
        <v>1</v>
      </c>
    </row>
    <row r="4562" spans="1:8">
      <c r="A4562" s="11" t="s">
        <v>206</v>
      </c>
      <c r="B4562" s="12" t="s">
        <v>72</v>
      </c>
      <c r="C4562" s="12">
        <v>218</v>
      </c>
      <c r="D4562" s="12">
        <v>0.59</v>
      </c>
      <c r="E4562" s="12">
        <v>0.55400000000000005</v>
      </c>
      <c r="F4562" s="12">
        <v>0.47699999999999998</v>
      </c>
      <c r="G4562" s="12">
        <v>9414.2199999999993</v>
      </c>
      <c r="H4562" s="13">
        <v>1</v>
      </c>
    </row>
    <row r="4563" spans="1:8">
      <c r="A4563" s="8" t="s">
        <v>4410</v>
      </c>
      <c r="B4563" s="9" t="s">
        <v>16</v>
      </c>
      <c r="C4563" s="9">
        <v>111</v>
      </c>
      <c r="D4563" s="9">
        <v>0.70499999999999996</v>
      </c>
      <c r="E4563" s="9">
        <v>0.69499999999999995</v>
      </c>
      <c r="F4563" s="9">
        <v>0.58299999999999996</v>
      </c>
      <c r="G4563" s="9">
        <v>15085.67</v>
      </c>
      <c r="H4563" s="10">
        <v>1</v>
      </c>
    </row>
    <row r="4564" spans="1:8">
      <c r="A4564" s="11" t="s">
        <v>4411</v>
      </c>
      <c r="B4564" s="12" t="s">
        <v>114</v>
      </c>
      <c r="C4564" s="12">
        <v>129</v>
      </c>
      <c r="D4564" s="12">
        <v>0.59899999999999998</v>
      </c>
      <c r="E4564" s="12">
        <v>0.56000000000000005</v>
      </c>
      <c r="F4564" s="12">
        <v>0.53100000000000003</v>
      </c>
      <c r="G4564" s="12">
        <v>13864.16</v>
      </c>
      <c r="H4564" s="13">
        <v>0</v>
      </c>
    </row>
    <row r="4565" spans="1:8">
      <c r="A4565" s="8" t="s">
        <v>4412</v>
      </c>
      <c r="B4565" s="9" t="s">
        <v>16</v>
      </c>
      <c r="C4565" s="9">
        <v>89</v>
      </c>
      <c r="D4565" s="9">
        <v>0.66</v>
      </c>
      <c r="E4565" s="9">
        <v>0.63100000000000001</v>
      </c>
      <c r="F4565" s="9">
        <v>0.55200000000000005</v>
      </c>
      <c r="G4565" s="9">
        <v>16990.419999999998</v>
      </c>
      <c r="H4565" s="10">
        <v>6</v>
      </c>
    </row>
    <row r="4566" spans="1:8">
      <c r="A4566" s="11" t="s">
        <v>4413</v>
      </c>
      <c r="B4566" s="12" t="s">
        <v>16</v>
      </c>
      <c r="C4566" s="12">
        <v>111</v>
      </c>
      <c r="D4566" s="12">
        <v>0.67</v>
      </c>
      <c r="E4566" s="12">
        <v>0.627</v>
      </c>
      <c r="F4566" s="12">
        <v>0.59699999999999998</v>
      </c>
      <c r="G4566" s="12">
        <v>13257.19</v>
      </c>
      <c r="H4566" s="13">
        <v>1</v>
      </c>
    </row>
    <row r="4567" spans="1:8">
      <c r="A4567" s="8" t="s">
        <v>4414</v>
      </c>
      <c r="B4567" s="9" t="s">
        <v>16</v>
      </c>
      <c r="C4567" s="9">
        <v>99</v>
      </c>
      <c r="D4567" s="9">
        <v>0.64500000000000002</v>
      </c>
      <c r="E4567" s="9">
        <v>0.66500000000000004</v>
      </c>
      <c r="F4567" s="9">
        <v>0.47599999999999998</v>
      </c>
      <c r="G4567" s="9">
        <v>9799.43</v>
      </c>
      <c r="H4567" s="10">
        <v>2</v>
      </c>
    </row>
    <row r="4568" spans="1:8">
      <c r="A4568" s="11" t="s">
        <v>4415</v>
      </c>
      <c r="B4568" s="12" t="s">
        <v>16</v>
      </c>
      <c r="C4568" s="12">
        <v>92</v>
      </c>
      <c r="D4568" s="12">
        <v>0.61699999999999999</v>
      </c>
      <c r="E4568" s="12">
        <v>0.59599999999999997</v>
      </c>
      <c r="F4568" s="12">
        <v>0.49299999999999999</v>
      </c>
      <c r="G4568" s="12">
        <v>10474.27</v>
      </c>
      <c r="H4568" s="13">
        <v>2</v>
      </c>
    </row>
    <row r="4569" spans="1:8">
      <c r="A4569" s="8" t="s">
        <v>4416</v>
      </c>
      <c r="B4569" s="9" t="s">
        <v>7</v>
      </c>
      <c r="C4569" s="9">
        <v>81</v>
      </c>
      <c r="D4569" s="9">
        <v>0.69799999999999995</v>
      </c>
      <c r="E4569" s="9">
        <v>0.63500000000000001</v>
      </c>
      <c r="F4569" s="9">
        <v>0.67300000000000004</v>
      </c>
      <c r="G4569" s="9">
        <v>14880.43</v>
      </c>
      <c r="H4569" s="10">
        <v>1</v>
      </c>
    </row>
    <row r="4570" spans="1:8">
      <c r="A4570" s="11" t="s">
        <v>4417</v>
      </c>
      <c r="B4570" s="12" t="s">
        <v>14</v>
      </c>
      <c r="C4570" s="12">
        <v>20</v>
      </c>
      <c r="D4570" s="12">
        <v>0.66900000000000004</v>
      </c>
      <c r="E4570" s="12">
        <v>0.75600000000000001</v>
      </c>
      <c r="F4570" s="12">
        <v>0.46100000000000002</v>
      </c>
      <c r="G4570" s="12">
        <v>17470.759999999998</v>
      </c>
      <c r="H4570" s="13">
        <v>0</v>
      </c>
    </row>
    <row r="4571" spans="1:8">
      <c r="A4571" s="8" t="s">
        <v>4418</v>
      </c>
      <c r="B4571" s="9" t="s">
        <v>31</v>
      </c>
      <c r="C4571" s="9">
        <v>220</v>
      </c>
      <c r="D4571" s="9">
        <v>0.61799999999999999</v>
      </c>
      <c r="E4571" s="9">
        <v>0.56499999999999995</v>
      </c>
      <c r="F4571" s="9">
        <v>0.56399999999999995</v>
      </c>
      <c r="G4571" s="9">
        <v>6495.42</v>
      </c>
      <c r="H4571" s="10">
        <v>1</v>
      </c>
    </row>
    <row r="4572" spans="1:8">
      <c r="A4572" s="11" t="s">
        <v>4419</v>
      </c>
      <c r="B4572" s="12" t="s">
        <v>82</v>
      </c>
      <c r="C4572" s="12">
        <v>263</v>
      </c>
      <c r="D4572" s="12">
        <v>0.61</v>
      </c>
      <c r="E4572" s="12">
        <v>0.57499999999999996</v>
      </c>
      <c r="F4572" s="12">
        <v>0.496</v>
      </c>
      <c r="G4572" s="12">
        <v>8163.64</v>
      </c>
      <c r="H4572" s="13">
        <v>1</v>
      </c>
    </row>
    <row r="4573" spans="1:8">
      <c r="A4573" s="8" t="s">
        <v>4420</v>
      </c>
      <c r="B4573" s="9" t="s">
        <v>7</v>
      </c>
      <c r="C4573" s="9">
        <v>83</v>
      </c>
      <c r="D4573" s="9">
        <v>0.74299999999999999</v>
      </c>
      <c r="E4573" s="9">
        <v>0.71899999999999997</v>
      </c>
      <c r="F4573" s="9">
        <v>0.68600000000000005</v>
      </c>
      <c r="G4573" s="9">
        <v>24046.86</v>
      </c>
      <c r="H4573" s="10">
        <v>0</v>
      </c>
    </row>
    <row r="4574" spans="1:8">
      <c r="A4574" s="11" t="s">
        <v>4421</v>
      </c>
      <c r="B4574" s="12" t="s">
        <v>72</v>
      </c>
      <c r="C4574" s="12">
        <v>150</v>
      </c>
      <c r="D4574" s="12">
        <v>0.621</v>
      </c>
      <c r="E4574" s="12">
        <v>0.56699999999999995</v>
      </c>
      <c r="F4574" s="12">
        <v>0.56599999999999995</v>
      </c>
      <c r="G4574" s="12">
        <v>7015.53</v>
      </c>
      <c r="H4574" s="13">
        <v>3</v>
      </c>
    </row>
    <row r="4575" spans="1:8">
      <c r="A4575" s="8" t="s">
        <v>3125</v>
      </c>
      <c r="B4575" s="9" t="s">
        <v>111</v>
      </c>
      <c r="C4575" s="9">
        <v>201</v>
      </c>
      <c r="D4575" s="9">
        <v>0.66900000000000004</v>
      </c>
      <c r="E4575" s="9">
        <v>0.628</v>
      </c>
      <c r="F4575" s="9">
        <v>0.58199999999999996</v>
      </c>
      <c r="G4575" s="9">
        <v>13487.79</v>
      </c>
      <c r="H4575" s="10">
        <v>0</v>
      </c>
    </row>
    <row r="4576" spans="1:8">
      <c r="A4576" s="11" t="s">
        <v>4422</v>
      </c>
      <c r="B4576" s="12" t="s">
        <v>118</v>
      </c>
      <c r="C4576" s="12">
        <v>97</v>
      </c>
      <c r="D4576" s="12">
        <v>0.56000000000000005</v>
      </c>
      <c r="E4576" s="12">
        <v>0.54500000000000004</v>
      </c>
      <c r="F4576" s="12">
        <v>0.44600000000000001</v>
      </c>
      <c r="G4576" s="12">
        <v>8654.0499999999993</v>
      </c>
      <c r="H4576" s="13">
        <v>3</v>
      </c>
    </row>
    <row r="4577" spans="1:8">
      <c r="A4577" s="8" t="s">
        <v>4423</v>
      </c>
      <c r="B4577" s="9" t="s">
        <v>33</v>
      </c>
      <c r="C4577" s="9">
        <v>123</v>
      </c>
      <c r="D4577" s="9">
        <v>0.68400000000000005</v>
      </c>
      <c r="E4577" s="9">
        <v>0.67300000000000004</v>
      </c>
      <c r="F4577" s="9">
        <v>0.57899999999999996</v>
      </c>
      <c r="G4577" s="9">
        <v>14953.82</v>
      </c>
      <c r="H4577" s="10">
        <v>1</v>
      </c>
    </row>
    <row r="4578" spans="1:8">
      <c r="A4578" s="11" t="s">
        <v>4424</v>
      </c>
      <c r="B4578" s="12" t="s">
        <v>87</v>
      </c>
      <c r="C4578" s="12">
        <v>105</v>
      </c>
      <c r="D4578" s="12">
        <v>0.45200000000000001</v>
      </c>
      <c r="E4578" s="12">
        <v>0.4</v>
      </c>
      <c r="F4578" s="12">
        <v>0.29899999999999999</v>
      </c>
      <c r="G4578" s="12">
        <v>6601.95</v>
      </c>
      <c r="H4578" s="13">
        <v>0</v>
      </c>
    </row>
    <row r="4579" spans="1:8">
      <c r="A4579" s="8" t="s">
        <v>4425</v>
      </c>
      <c r="B4579" s="9" t="s">
        <v>16</v>
      </c>
      <c r="C4579" s="9">
        <v>121</v>
      </c>
      <c r="D4579" s="9">
        <v>0.63700000000000001</v>
      </c>
      <c r="E4579" s="9">
        <v>0.61599999999999999</v>
      </c>
      <c r="F4579" s="9">
        <v>0.51700000000000002</v>
      </c>
      <c r="G4579" s="9">
        <v>10932.95</v>
      </c>
      <c r="H4579" s="10">
        <v>1</v>
      </c>
    </row>
    <row r="4580" spans="1:8">
      <c r="A4580" s="11" t="s">
        <v>4426</v>
      </c>
      <c r="B4580" s="12" t="s">
        <v>14</v>
      </c>
      <c r="C4580" s="12">
        <v>15</v>
      </c>
      <c r="D4580" s="12">
        <v>0.72299999999999998</v>
      </c>
      <c r="E4580" s="12">
        <v>0.70299999999999996</v>
      </c>
      <c r="F4580" s="12">
        <v>0.63800000000000001</v>
      </c>
      <c r="G4580" s="12">
        <v>25997.4</v>
      </c>
      <c r="H4580" s="13">
        <v>4</v>
      </c>
    </row>
    <row r="4581" spans="1:8">
      <c r="A4581" s="8" t="s">
        <v>4427</v>
      </c>
      <c r="B4581" s="9" t="s">
        <v>16</v>
      </c>
      <c r="C4581" s="9">
        <v>71</v>
      </c>
      <c r="D4581" s="9">
        <v>0.65</v>
      </c>
      <c r="E4581" s="9">
        <v>0.66700000000000004</v>
      </c>
      <c r="F4581" s="9">
        <v>0.49199999999999999</v>
      </c>
      <c r="G4581" s="9">
        <v>10865.17</v>
      </c>
      <c r="H4581" s="10">
        <v>1</v>
      </c>
    </row>
    <row r="4582" spans="1:8">
      <c r="A4582" s="11" t="s">
        <v>1186</v>
      </c>
      <c r="B4582" s="12" t="s">
        <v>82</v>
      </c>
      <c r="C4582" s="12">
        <v>164</v>
      </c>
      <c r="D4582" s="12">
        <v>0.61799999999999999</v>
      </c>
      <c r="E4582" s="12">
        <v>0.57799999999999996</v>
      </c>
      <c r="F4582" s="12">
        <v>0.52300000000000002</v>
      </c>
      <c r="G4582" s="12">
        <v>7632.75</v>
      </c>
      <c r="H4582" s="13">
        <v>3</v>
      </c>
    </row>
    <row r="4583" spans="1:8">
      <c r="A4583" s="8" t="s">
        <v>4428</v>
      </c>
      <c r="B4583" s="9" t="s">
        <v>22</v>
      </c>
      <c r="C4583" s="9">
        <v>55</v>
      </c>
      <c r="D4583" s="9">
        <v>0.72499999999999998</v>
      </c>
      <c r="E4583" s="9">
        <v>0.72099999999999997</v>
      </c>
      <c r="F4583" s="9">
        <v>0.64</v>
      </c>
      <c r="G4583" s="9">
        <v>22979.56</v>
      </c>
      <c r="H4583" s="10">
        <v>1</v>
      </c>
    </row>
    <row r="4584" spans="1:8">
      <c r="A4584" s="11" t="s">
        <v>4429</v>
      </c>
      <c r="B4584" s="12" t="s">
        <v>118</v>
      </c>
      <c r="C4584" s="12">
        <v>146</v>
      </c>
      <c r="D4584" s="12">
        <v>0.55700000000000005</v>
      </c>
      <c r="E4584" s="12">
        <v>0.56999999999999995</v>
      </c>
      <c r="F4584" s="12">
        <v>0.43099999999999999</v>
      </c>
      <c r="G4584" s="12">
        <v>10084.59</v>
      </c>
      <c r="H4584" s="13">
        <v>1</v>
      </c>
    </row>
    <row r="4585" spans="1:8">
      <c r="A4585" s="8" t="s">
        <v>4430</v>
      </c>
      <c r="B4585" s="9" t="s">
        <v>16</v>
      </c>
      <c r="C4585" s="9">
        <v>110</v>
      </c>
      <c r="D4585" s="9">
        <v>0.68</v>
      </c>
      <c r="E4585" s="9">
        <v>0.66600000000000004</v>
      </c>
      <c r="F4585" s="9">
        <v>0.57799999999999996</v>
      </c>
      <c r="G4585" s="9">
        <v>12562.98</v>
      </c>
      <c r="H4585" s="10">
        <v>1</v>
      </c>
    </row>
    <row r="4586" spans="1:8">
      <c r="A4586" s="11" t="s">
        <v>4431</v>
      </c>
      <c r="B4586" s="12" t="s">
        <v>14</v>
      </c>
      <c r="C4586" s="12">
        <v>26</v>
      </c>
      <c r="D4586" s="12">
        <v>0.66400000000000003</v>
      </c>
      <c r="E4586" s="12">
        <v>0.70899999999999996</v>
      </c>
      <c r="F4586" s="12">
        <v>0.495</v>
      </c>
      <c r="G4586" s="12">
        <v>21704.43</v>
      </c>
      <c r="H4586" s="13">
        <v>5</v>
      </c>
    </row>
    <row r="4587" spans="1:8">
      <c r="A4587" s="8" t="s">
        <v>4432</v>
      </c>
      <c r="B4587" s="9" t="s">
        <v>33</v>
      </c>
      <c r="C4587" s="9">
        <v>67</v>
      </c>
      <c r="D4587" s="9">
        <v>0.73</v>
      </c>
      <c r="E4587" s="9">
        <v>0.66300000000000003</v>
      </c>
      <c r="F4587" s="9">
        <v>0.69599999999999995</v>
      </c>
      <c r="G4587" s="9">
        <v>19679.009999999998</v>
      </c>
      <c r="H4587" s="10">
        <v>2</v>
      </c>
    </row>
    <row r="4588" spans="1:8">
      <c r="A4588" s="11" t="s">
        <v>4433</v>
      </c>
      <c r="B4588" s="12" t="s">
        <v>16</v>
      </c>
      <c r="C4588" s="12">
        <v>209</v>
      </c>
      <c r="D4588" s="12">
        <v>0.61399999999999999</v>
      </c>
      <c r="E4588" s="12">
        <v>0.56799999999999995</v>
      </c>
      <c r="F4588" s="12">
        <v>0.50900000000000001</v>
      </c>
      <c r="G4588" s="12">
        <v>7436.38</v>
      </c>
      <c r="H4588" s="13">
        <v>6</v>
      </c>
    </row>
    <row r="4589" spans="1:8">
      <c r="A4589" s="8" t="s">
        <v>4434</v>
      </c>
      <c r="B4589" s="9" t="s">
        <v>118</v>
      </c>
      <c r="C4589" s="9">
        <v>180</v>
      </c>
      <c r="D4589" s="9">
        <v>0.58799999999999997</v>
      </c>
      <c r="E4589" s="9">
        <v>0.56999999999999995</v>
      </c>
      <c r="F4589" s="9">
        <v>0.46200000000000002</v>
      </c>
      <c r="G4589" s="9">
        <v>6645.75</v>
      </c>
      <c r="H4589" s="10">
        <v>10</v>
      </c>
    </row>
    <row r="4590" spans="1:8">
      <c r="A4590" s="11" t="s">
        <v>4435</v>
      </c>
      <c r="B4590" s="12" t="s">
        <v>59</v>
      </c>
      <c r="C4590" s="12">
        <v>47</v>
      </c>
      <c r="D4590" s="12">
        <v>0.65300000000000002</v>
      </c>
      <c r="E4590" s="12">
        <v>0.65200000000000002</v>
      </c>
      <c r="F4590" s="12">
        <v>0.53</v>
      </c>
      <c r="G4590" s="12">
        <v>20094.07</v>
      </c>
      <c r="H4590" s="13">
        <v>1</v>
      </c>
    </row>
    <row r="4591" spans="1:8">
      <c r="A4591" s="8" t="s">
        <v>4436</v>
      </c>
      <c r="B4591" s="9" t="s">
        <v>111</v>
      </c>
      <c r="C4591" s="9">
        <v>165</v>
      </c>
      <c r="D4591" s="9">
        <v>0.66</v>
      </c>
      <c r="E4591" s="9">
        <v>0.58199999999999996</v>
      </c>
      <c r="F4591" s="9">
        <v>0.628</v>
      </c>
      <c r="G4591" s="9">
        <v>12006.92</v>
      </c>
      <c r="H4591" s="10">
        <v>0</v>
      </c>
    </row>
    <row r="4592" spans="1:8">
      <c r="A4592" s="11" t="s">
        <v>4437</v>
      </c>
      <c r="B4592" s="12" t="s">
        <v>33</v>
      </c>
      <c r="C4592" s="12">
        <v>138</v>
      </c>
      <c r="D4592" s="12">
        <v>0.63100000000000001</v>
      </c>
      <c r="E4592" s="12">
        <v>0.64400000000000002</v>
      </c>
      <c r="F4592" s="12">
        <v>0.47599999999999998</v>
      </c>
      <c r="G4592" s="12">
        <v>13341.5</v>
      </c>
      <c r="H4592" s="13">
        <v>2</v>
      </c>
    </row>
    <row r="4593" spans="1:8">
      <c r="A4593" s="8" t="s">
        <v>4438</v>
      </c>
      <c r="B4593" s="9" t="s">
        <v>16</v>
      </c>
      <c r="C4593" s="9">
        <v>117</v>
      </c>
      <c r="D4593" s="9">
        <v>0.65500000000000003</v>
      </c>
      <c r="E4593" s="9">
        <v>0.61199999999999999</v>
      </c>
      <c r="F4593" s="9">
        <v>0.54500000000000004</v>
      </c>
      <c r="G4593" s="9">
        <v>11777.19</v>
      </c>
      <c r="H4593" s="10">
        <v>4</v>
      </c>
    </row>
    <row r="4594" spans="1:8">
      <c r="A4594" s="11" t="s">
        <v>4439</v>
      </c>
      <c r="B4594" s="12" t="s">
        <v>16</v>
      </c>
      <c r="C4594" s="12">
        <v>293</v>
      </c>
      <c r="D4594" s="12">
        <v>0.59</v>
      </c>
      <c r="E4594" s="12">
        <v>0.53500000000000003</v>
      </c>
      <c r="F4594" s="12">
        <v>0.501</v>
      </c>
      <c r="G4594" s="12">
        <v>8499.67</v>
      </c>
      <c r="H4594" s="13">
        <v>4</v>
      </c>
    </row>
    <row r="4595" spans="1:8">
      <c r="A4595" s="8" t="s">
        <v>4440</v>
      </c>
      <c r="B4595" s="9" t="s">
        <v>24</v>
      </c>
      <c r="C4595" s="9">
        <v>156</v>
      </c>
      <c r="D4595" s="9">
        <v>0.58299999999999996</v>
      </c>
      <c r="E4595" s="9">
        <v>0.57299999999999995</v>
      </c>
      <c r="F4595" s="9">
        <v>0.47099999999999997</v>
      </c>
      <c r="G4595" s="9">
        <v>10498.68</v>
      </c>
      <c r="H4595" s="10">
        <v>1</v>
      </c>
    </row>
    <row r="4596" spans="1:8">
      <c r="A4596" s="11" t="s">
        <v>4441</v>
      </c>
      <c r="B4596" s="12" t="s">
        <v>59</v>
      </c>
      <c r="C4596" s="12">
        <v>64</v>
      </c>
      <c r="D4596" s="12">
        <v>0.70799999999999996</v>
      </c>
      <c r="E4596" s="12">
        <v>0.68300000000000005</v>
      </c>
      <c r="F4596" s="12">
        <v>0.63300000000000001</v>
      </c>
      <c r="G4596" s="12">
        <v>20709.75</v>
      </c>
      <c r="H4596" s="13">
        <v>6</v>
      </c>
    </row>
    <row r="4597" spans="1:8">
      <c r="A4597" s="8" t="s">
        <v>4442</v>
      </c>
      <c r="B4597" s="9" t="s">
        <v>87</v>
      </c>
      <c r="C4597" s="9">
        <v>159</v>
      </c>
      <c r="D4597" s="9">
        <v>0.60399999999999998</v>
      </c>
      <c r="E4597" s="9">
        <v>0.54400000000000004</v>
      </c>
      <c r="F4597" s="9">
        <v>0.54700000000000004</v>
      </c>
      <c r="G4597" s="9">
        <v>8359.1200000000008</v>
      </c>
      <c r="H4597" s="10">
        <v>3</v>
      </c>
    </row>
    <row r="4598" spans="1:8">
      <c r="A4598" s="11" t="s">
        <v>4443</v>
      </c>
      <c r="B4598" s="12" t="s">
        <v>29</v>
      </c>
      <c r="C4598" s="12">
        <v>208</v>
      </c>
      <c r="D4598" s="12">
        <v>0.66</v>
      </c>
      <c r="E4598" s="12">
        <v>0.65400000000000003</v>
      </c>
      <c r="F4598" s="12">
        <v>0.55600000000000005</v>
      </c>
      <c r="G4598" s="12">
        <v>11047.19</v>
      </c>
      <c r="H4598" s="13">
        <v>2</v>
      </c>
    </row>
    <row r="4599" spans="1:8">
      <c r="A4599" s="8" t="s">
        <v>4444</v>
      </c>
      <c r="B4599" s="9" t="s">
        <v>118</v>
      </c>
      <c r="C4599" s="9">
        <v>201</v>
      </c>
      <c r="D4599" s="9">
        <v>0.56100000000000005</v>
      </c>
      <c r="E4599" s="9">
        <v>0.59099999999999997</v>
      </c>
      <c r="F4599" s="9">
        <v>0.40400000000000003</v>
      </c>
      <c r="G4599" s="9">
        <v>6516.45</v>
      </c>
      <c r="H4599" s="10">
        <v>0</v>
      </c>
    </row>
    <row r="4600" spans="1:8">
      <c r="A4600" s="11" t="s">
        <v>623</v>
      </c>
      <c r="B4600" s="12" t="s">
        <v>72</v>
      </c>
      <c r="C4600" s="12">
        <v>115</v>
      </c>
      <c r="D4600" s="12">
        <v>0.59</v>
      </c>
      <c r="E4600" s="12">
        <v>0.54700000000000004</v>
      </c>
      <c r="F4600" s="12">
        <v>0.502</v>
      </c>
      <c r="G4600" s="12">
        <v>7657.91</v>
      </c>
      <c r="H4600" s="13">
        <v>1</v>
      </c>
    </row>
    <row r="4601" spans="1:8">
      <c r="A4601" s="8" t="s">
        <v>4445</v>
      </c>
      <c r="B4601" s="9" t="s">
        <v>16</v>
      </c>
      <c r="C4601" s="9">
        <v>57</v>
      </c>
      <c r="D4601" s="9">
        <v>0.70599999999999996</v>
      </c>
      <c r="E4601" s="9">
        <v>0.70399999999999996</v>
      </c>
      <c r="F4601" s="9">
        <v>0.59099999999999997</v>
      </c>
      <c r="G4601" s="9">
        <v>25734.36</v>
      </c>
      <c r="H4601" s="10">
        <v>1</v>
      </c>
    </row>
    <row r="4602" spans="1:8">
      <c r="A4602" s="11" t="s">
        <v>4446</v>
      </c>
      <c r="B4602" s="12" t="s">
        <v>14</v>
      </c>
      <c r="C4602" s="12">
        <v>38</v>
      </c>
      <c r="D4602" s="12">
        <v>0.61299999999999999</v>
      </c>
      <c r="E4602" s="12">
        <v>0.60399999999999998</v>
      </c>
      <c r="F4602" s="12">
        <v>0.46500000000000002</v>
      </c>
      <c r="G4602" s="12">
        <v>19072.509999999998</v>
      </c>
      <c r="H4602" s="13">
        <v>2</v>
      </c>
    </row>
    <row r="4603" spans="1:8">
      <c r="A4603" s="8" t="s">
        <v>4447</v>
      </c>
      <c r="B4603" s="9" t="s">
        <v>82</v>
      </c>
      <c r="C4603" s="9">
        <v>230</v>
      </c>
      <c r="D4603" s="9">
        <v>0.59299999999999997</v>
      </c>
      <c r="E4603" s="9">
        <v>0.56200000000000006</v>
      </c>
      <c r="F4603" s="9">
        <v>0.496</v>
      </c>
      <c r="G4603" s="9">
        <v>7520.57</v>
      </c>
      <c r="H4603" s="10">
        <v>11</v>
      </c>
    </row>
    <row r="4604" spans="1:8">
      <c r="A4604" s="11" t="s">
        <v>4448</v>
      </c>
      <c r="B4604" s="12" t="s">
        <v>111</v>
      </c>
      <c r="C4604" s="12">
        <v>58</v>
      </c>
      <c r="D4604" s="12">
        <v>0.65</v>
      </c>
      <c r="E4604" s="12">
        <v>0.63</v>
      </c>
      <c r="F4604" s="12">
        <v>0.52700000000000002</v>
      </c>
      <c r="G4604" s="12">
        <v>21278.52</v>
      </c>
      <c r="H4604" s="13">
        <v>0</v>
      </c>
    </row>
    <row r="4605" spans="1:8">
      <c r="A4605" s="8" t="s">
        <v>4449</v>
      </c>
      <c r="B4605" s="9" t="s">
        <v>118</v>
      </c>
      <c r="C4605" s="9">
        <v>254</v>
      </c>
      <c r="D4605" s="9">
        <v>0.63</v>
      </c>
      <c r="E4605" s="9">
        <v>0.61</v>
      </c>
      <c r="F4605" s="9">
        <v>0.55500000000000005</v>
      </c>
      <c r="G4605" s="9">
        <v>7387.32</v>
      </c>
      <c r="H4605" s="10">
        <v>3</v>
      </c>
    </row>
    <row r="4606" spans="1:8">
      <c r="A4606" s="11" t="s">
        <v>4450</v>
      </c>
      <c r="B4606" s="12" t="s">
        <v>14</v>
      </c>
      <c r="C4606" s="12">
        <v>30</v>
      </c>
      <c r="D4606" s="12">
        <v>0.69099999999999995</v>
      </c>
      <c r="E4606" s="12">
        <v>0.69699999999999995</v>
      </c>
      <c r="F4606" s="12">
        <v>0.57699999999999996</v>
      </c>
      <c r="G4606" s="12">
        <v>18869.89</v>
      </c>
      <c r="H4606" s="13">
        <v>3</v>
      </c>
    </row>
    <row r="4607" spans="1:8">
      <c r="A4607" s="8" t="s">
        <v>4451</v>
      </c>
      <c r="B4607" s="9" t="s">
        <v>14</v>
      </c>
      <c r="C4607" s="9">
        <v>23</v>
      </c>
      <c r="D4607" s="9">
        <v>0.69</v>
      </c>
      <c r="E4607" s="9">
        <v>0.74</v>
      </c>
      <c r="F4607" s="9">
        <v>0.54700000000000004</v>
      </c>
      <c r="G4607" s="9">
        <v>25968.75</v>
      </c>
      <c r="H4607" s="10">
        <v>0</v>
      </c>
    </row>
    <row r="4608" spans="1:8">
      <c r="A4608" s="11" t="s">
        <v>4452</v>
      </c>
      <c r="B4608" s="12" t="s">
        <v>111</v>
      </c>
      <c r="C4608" s="12">
        <v>78</v>
      </c>
      <c r="D4608" s="12">
        <v>0.621</v>
      </c>
      <c r="E4608" s="12">
        <v>0.59299999999999997</v>
      </c>
      <c r="F4608" s="12">
        <v>0.51100000000000001</v>
      </c>
      <c r="G4608" s="12">
        <v>16231.21</v>
      </c>
      <c r="H4608" s="13">
        <v>0</v>
      </c>
    </row>
    <row r="4609" spans="1:8">
      <c r="A4609" s="8" t="s">
        <v>4453</v>
      </c>
      <c r="B4609" s="9" t="s">
        <v>87</v>
      </c>
      <c r="C4609" s="9">
        <v>393</v>
      </c>
      <c r="D4609" s="9">
        <v>0.54400000000000004</v>
      </c>
      <c r="E4609" s="9">
        <v>0.50800000000000001</v>
      </c>
      <c r="F4609" s="9">
        <v>0.45900000000000002</v>
      </c>
      <c r="G4609" s="9">
        <v>6425.62</v>
      </c>
      <c r="H4609" s="10">
        <v>3</v>
      </c>
    </row>
    <row r="4610" spans="1:8">
      <c r="A4610" s="11" t="s">
        <v>4454</v>
      </c>
      <c r="B4610" s="12" t="s">
        <v>31</v>
      </c>
      <c r="C4610" s="12">
        <v>210</v>
      </c>
      <c r="D4610" s="12">
        <v>0.59099999999999997</v>
      </c>
      <c r="E4610" s="12">
        <v>0.51</v>
      </c>
      <c r="F4610" s="12">
        <v>0.52600000000000002</v>
      </c>
      <c r="G4610" s="12">
        <v>4585.72</v>
      </c>
      <c r="H4610" s="13">
        <v>0</v>
      </c>
    </row>
    <row r="4611" spans="1:8">
      <c r="A4611" s="8" t="s">
        <v>4455</v>
      </c>
      <c r="B4611" s="9" t="s">
        <v>16</v>
      </c>
      <c r="C4611" s="9">
        <v>78</v>
      </c>
      <c r="D4611" s="9">
        <v>0.66</v>
      </c>
      <c r="E4611" s="9">
        <v>0.64600000000000002</v>
      </c>
      <c r="F4611" s="9">
        <v>0.55900000000000005</v>
      </c>
      <c r="G4611" s="9">
        <v>15431.95</v>
      </c>
      <c r="H4611" s="10">
        <v>7</v>
      </c>
    </row>
    <row r="4612" spans="1:8">
      <c r="A4612" s="11" t="s">
        <v>4456</v>
      </c>
      <c r="B4612" s="12" t="s">
        <v>24</v>
      </c>
      <c r="C4612" s="12">
        <v>125</v>
      </c>
      <c r="D4612" s="12">
        <v>0.51800000000000002</v>
      </c>
      <c r="E4612" s="12">
        <v>0.501</v>
      </c>
      <c r="F4612" s="12">
        <v>0.372</v>
      </c>
      <c r="G4612" s="12">
        <v>5389.03</v>
      </c>
      <c r="H4612" s="13">
        <v>0</v>
      </c>
    </row>
    <row r="4613" spans="1:8">
      <c r="A4613" s="8" t="s">
        <v>2278</v>
      </c>
      <c r="B4613" s="9" t="s">
        <v>82</v>
      </c>
      <c r="C4613" s="9">
        <v>114</v>
      </c>
      <c r="D4613" s="9">
        <v>0.52500000000000002</v>
      </c>
      <c r="E4613" s="9">
        <v>0.51500000000000001</v>
      </c>
      <c r="F4613" s="9">
        <v>0.40200000000000002</v>
      </c>
      <c r="G4613" s="9">
        <v>7453.98</v>
      </c>
      <c r="H4613" s="10">
        <v>2</v>
      </c>
    </row>
    <row r="4614" spans="1:8">
      <c r="A4614" s="11" t="s">
        <v>4457</v>
      </c>
      <c r="B4614" s="12" t="s">
        <v>19</v>
      </c>
      <c r="C4614" s="12">
        <v>117</v>
      </c>
      <c r="D4614" s="12">
        <v>0.57999999999999996</v>
      </c>
      <c r="E4614" s="12">
        <v>0.53</v>
      </c>
      <c r="F4614" s="12">
        <v>0.48199999999999998</v>
      </c>
      <c r="G4614" s="12">
        <v>7177.92</v>
      </c>
      <c r="H4614" s="13">
        <v>6</v>
      </c>
    </row>
    <row r="4615" spans="1:8">
      <c r="A4615" s="8" t="s">
        <v>4458</v>
      </c>
      <c r="B4615" s="9" t="s">
        <v>118</v>
      </c>
      <c r="C4615" s="9">
        <v>275</v>
      </c>
      <c r="D4615" s="9">
        <v>0.57299999999999995</v>
      </c>
      <c r="E4615" s="9">
        <v>0.52100000000000002</v>
      </c>
      <c r="F4615" s="9">
        <v>0.46899999999999997</v>
      </c>
      <c r="G4615" s="9">
        <v>6010.79</v>
      </c>
      <c r="H4615" s="10">
        <v>0</v>
      </c>
    </row>
    <row r="4616" spans="1:8">
      <c r="A4616" s="11" t="s">
        <v>4459</v>
      </c>
      <c r="B4616" s="12" t="s">
        <v>7</v>
      </c>
      <c r="C4616" s="12">
        <v>89</v>
      </c>
      <c r="D4616" s="12">
        <v>0.71</v>
      </c>
      <c r="E4616" s="12">
        <v>0.68799999999999994</v>
      </c>
      <c r="F4616" s="12">
        <v>0.629</v>
      </c>
      <c r="G4616" s="12">
        <v>18125.32</v>
      </c>
      <c r="H4616" s="13">
        <v>1</v>
      </c>
    </row>
    <row r="4617" spans="1:8">
      <c r="A4617" s="8" t="s">
        <v>4460</v>
      </c>
      <c r="B4617" s="9" t="s">
        <v>16</v>
      </c>
      <c r="C4617" s="9">
        <v>118</v>
      </c>
      <c r="D4617" s="9">
        <v>0.621</v>
      </c>
      <c r="E4617" s="9">
        <v>0.55000000000000004</v>
      </c>
      <c r="F4617" s="9">
        <v>0.54400000000000004</v>
      </c>
      <c r="G4617" s="9">
        <v>6415.33</v>
      </c>
      <c r="H4617" s="10">
        <v>3</v>
      </c>
    </row>
    <row r="4618" spans="1:8">
      <c r="A4618" s="11" t="s">
        <v>4461</v>
      </c>
      <c r="B4618" s="12" t="s">
        <v>14</v>
      </c>
      <c r="C4618" s="12">
        <v>36</v>
      </c>
      <c r="D4618" s="12">
        <v>0.72</v>
      </c>
      <c r="E4618" s="12">
        <v>0.70099999999999996</v>
      </c>
      <c r="F4618" s="12">
        <v>0.622</v>
      </c>
      <c r="G4618" s="12">
        <v>22435.54</v>
      </c>
      <c r="H4618" s="13">
        <v>0</v>
      </c>
    </row>
    <row r="4619" spans="1:8">
      <c r="A4619" s="8" t="s">
        <v>4462</v>
      </c>
      <c r="B4619" s="9" t="s">
        <v>33</v>
      </c>
      <c r="C4619" s="9">
        <v>105</v>
      </c>
      <c r="D4619" s="9">
        <v>0.65300000000000002</v>
      </c>
      <c r="E4619" s="9">
        <v>0.628</v>
      </c>
      <c r="F4619" s="9">
        <v>0.55600000000000005</v>
      </c>
      <c r="G4619" s="9">
        <v>13525.88</v>
      </c>
      <c r="H4619" s="10">
        <v>2</v>
      </c>
    </row>
    <row r="4620" spans="1:8">
      <c r="A4620" s="11" t="s">
        <v>4463</v>
      </c>
      <c r="B4620" s="12" t="s">
        <v>87</v>
      </c>
      <c r="C4620" s="12">
        <v>413</v>
      </c>
      <c r="D4620" s="12">
        <v>0.52</v>
      </c>
      <c r="E4620" s="12">
        <v>0.503</v>
      </c>
      <c r="F4620" s="12">
        <v>0.40600000000000003</v>
      </c>
      <c r="G4620" s="12">
        <v>7108.69</v>
      </c>
      <c r="H4620" s="13">
        <v>3</v>
      </c>
    </row>
    <row r="4621" spans="1:8">
      <c r="A4621" s="8" t="s">
        <v>4464</v>
      </c>
      <c r="B4621" s="9" t="s">
        <v>24</v>
      </c>
      <c r="C4621" s="9">
        <v>187</v>
      </c>
      <c r="D4621" s="9">
        <v>0.61699999999999999</v>
      </c>
      <c r="E4621" s="9">
        <v>0.58099999999999996</v>
      </c>
      <c r="F4621" s="9">
        <v>0.53100000000000003</v>
      </c>
      <c r="G4621" s="9">
        <v>6348.61</v>
      </c>
      <c r="H4621" s="10">
        <v>6</v>
      </c>
    </row>
    <row r="4622" spans="1:8">
      <c r="A4622" s="11" t="s">
        <v>4465</v>
      </c>
      <c r="B4622" s="12" t="s">
        <v>111</v>
      </c>
      <c r="C4622" s="12">
        <v>212</v>
      </c>
      <c r="D4622" s="12">
        <v>0.60499999999999998</v>
      </c>
      <c r="E4622" s="12">
        <v>0.57899999999999996</v>
      </c>
      <c r="F4622" s="12">
        <v>0.52100000000000002</v>
      </c>
      <c r="G4622" s="12">
        <v>10706.58</v>
      </c>
      <c r="H4622" s="13">
        <v>1</v>
      </c>
    </row>
    <row r="4623" spans="1:8">
      <c r="A4623" s="8" t="s">
        <v>4466</v>
      </c>
      <c r="B4623" s="9" t="s">
        <v>7</v>
      </c>
      <c r="C4623" s="9">
        <v>44</v>
      </c>
      <c r="D4623" s="9">
        <v>0.70299999999999996</v>
      </c>
      <c r="E4623" s="9">
        <v>0.66800000000000004</v>
      </c>
      <c r="F4623" s="9">
        <v>0.61699999999999999</v>
      </c>
      <c r="G4623" s="9">
        <v>28885.48</v>
      </c>
      <c r="H4623" s="10">
        <v>2</v>
      </c>
    </row>
    <row r="4624" spans="1:8">
      <c r="A4624" s="11" t="s">
        <v>4467</v>
      </c>
      <c r="B4624" s="12" t="s">
        <v>7</v>
      </c>
      <c r="C4624" s="12">
        <v>148</v>
      </c>
      <c r="D4624" s="12">
        <v>0.68400000000000005</v>
      </c>
      <c r="E4624" s="12">
        <v>0.66600000000000004</v>
      </c>
      <c r="F4624" s="12">
        <v>0.59099999999999997</v>
      </c>
      <c r="G4624" s="12">
        <v>11594.27</v>
      </c>
      <c r="H4624" s="13">
        <v>5</v>
      </c>
    </row>
    <row r="4625" spans="1:8">
      <c r="A4625" s="8" t="s">
        <v>4468</v>
      </c>
      <c r="B4625" s="9" t="s">
        <v>7</v>
      </c>
      <c r="C4625" s="9">
        <v>64</v>
      </c>
      <c r="D4625" s="9">
        <v>0.75</v>
      </c>
      <c r="E4625" s="9">
        <v>0.71399999999999997</v>
      </c>
      <c r="F4625" s="9">
        <v>0.69199999999999995</v>
      </c>
      <c r="G4625" s="9">
        <v>22693.37</v>
      </c>
      <c r="H4625" s="10">
        <v>3</v>
      </c>
    </row>
    <row r="4626" spans="1:8">
      <c r="A4626" s="11" t="s">
        <v>4469</v>
      </c>
      <c r="B4626" s="12" t="s">
        <v>82</v>
      </c>
      <c r="C4626" s="12">
        <v>173</v>
      </c>
      <c r="D4626" s="12">
        <v>0.58099999999999996</v>
      </c>
      <c r="E4626" s="12">
        <v>0.56200000000000006</v>
      </c>
      <c r="F4626" s="12">
        <v>0.47699999999999998</v>
      </c>
      <c r="G4626" s="12">
        <v>10129.89</v>
      </c>
      <c r="H4626" s="13">
        <v>3</v>
      </c>
    </row>
    <row r="4627" spans="1:8">
      <c r="A4627" s="8" t="s">
        <v>4470</v>
      </c>
      <c r="B4627" s="9" t="s">
        <v>7</v>
      </c>
      <c r="C4627" s="9">
        <v>297</v>
      </c>
      <c r="D4627" s="9">
        <v>0.72</v>
      </c>
      <c r="E4627" s="9">
        <v>0.71199999999999997</v>
      </c>
      <c r="F4627" s="9">
        <v>0.63400000000000001</v>
      </c>
      <c r="G4627" s="9">
        <v>8940.83</v>
      </c>
      <c r="H4627" s="10">
        <v>1</v>
      </c>
    </row>
    <row r="4628" spans="1:8">
      <c r="A4628" s="11" t="s">
        <v>1728</v>
      </c>
      <c r="B4628" s="12" t="s">
        <v>33</v>
      </c>
      <c r="C4628" s="12">
        <v>100</v>
      </c>
      <c r="D4628" s="12">
        <v>0.747</v>
      </c>
      <c r="E4628" s="12">
        <v>0.70299999999999996</v>
      </c>
      <c r="F4628" s="12">
        <v>0.69699999999999995</v>
      </c>
      <c r="G4628" s="12">
        <v>22072.55</v>
      </c>
      <c r="H4628" s="13">
        <v>0</v>
      </c>
    </row>
    <row r="4629" spans="1:8">
      <c r="A4629" s="8" t="s">
        <v>4471</v>
      </c>
      <c r="B4629" s="9" t="s">
        <v>72</v>
      </c>
      <c r="C4629" s="9">
        <v>254</v>
      </c>
      <c r="D4629" s="9">
        <v>0.60099999999999998</v>
      </c>
      <c r="E4629" s="9">
        <v>0.57999999999999996</v>
      </c>
      <c r="F4629" s="9">
        <v>0.50700000000000001</v>
      </c>
      <c r="G4629" s="9">
        <v>7181.2</v>
      </c>
      <c r="H4629" s="10">
        <v>3</v>
      </c>
    </row>
    <row r="4630" spans="1:8">
      <c r="A4630" s="11" t="s">
        <v>4472</v>
      </c>
      <c r="B4630" s="12" t="s">
        <v>49</v>
      </c>
      <c r="C4630" s="12">
        <v>148</v>
      </c>
      <c r="D4630" s="12">
        <v>0.59</v>
      </c>
      <c r="E4630" s="12">
        <v>0.52</v>
      </c>
      <c r="F4630" s="12">
        <v>0.502</v>
      </c>
      <c r="G4630" s="12">
        <v>7469.72</v>
      </c>
      <c r="H4630" s="13">
        <v>0</v>
      </c>
    </row>
    <row r="4631" spans="1:8">
      <c r="A4631" s="8" t="s">
        <v>4473</v>
      </c>
      <c r="B4631" s="9" t="s">
        <v>24</v>
      </c>
      <c r="C4631" s="9">
        <v>337</v>
      </c>
      <c r="D4631" s="9">
        <v>0.59699999999999998</v>
      </c>
      <c r="E4631" s="9">
        <v>0.56699999999999995</v>
      </c>
      <c r="F4631" s="9">
        <v>0.48799999999999999</v>
      </c>
      <c r="G4631" s="9">
        <v>5893.9</v>
      </c>
      <c r="H4631" s="10">
        <v>7</v>
      </c>
    </row>
    <row r="4632" spans="1:8">
      <c r="A4632" s="11" t="s">
        <v>4474</v>
      </c>
      <c r="B4632" s="12" t="s">
        <v>24</v>
      </c>
      <c r="C4632" s="12">
        <v>200</v>
      </c>
      <c r="D4632" s="12">
        <v>0.58799999999999997</v>
      </c>
      <c r="E4632" s="12">
        <v>0.52700000000000002</v>
      </c>
      <c r="F4632" s="12">
        <v>0.505</v>
      </c>
      <c r="G4632" s="12">
        <v>8178</v>
      </c>
      <c r="H4632" s="13">
        <v>1</v>
      </c>
    </row>
    <row r="4633" spans="1:8">
      <c r="A4633" s="8" t="s">
        <v>4475</v>
      </c>
      <c r="B4633" s="9" t="s">
        <v>16</v>
      </c>
      <c r="C4633" s="9">
        <v>65</v>
      </c>
      <c r="D4633" s="9">
        <v>0.67</v>
      </c>
      <c r="E4633" s="9">
        <v>0.64200000000000002</v>
      </c>
      <c r="F4633" s="9">
        <v>0.56599999999999995</v>
      </c>
      <c r="G4633" s="9">
        <v>16883.55</v>
      </c>
      <c r="H4633" s="10">
        <v>3</v>
      </c>
    </row>
    <row r="4634" spans="1:8">
      <c r="A4634" s="11" t="s">
        <v>4476</v>
      </c>
      <c r="B4634" s="12" t="s">
        <v>59</v>
      </c>
      <c r="C4634" s="12">
        <v>25</v>
      </c>
      <c r="D4634" s="12">
        <v>0.77</v>
      </c>
      <c r="E4634" s="12">
        <v>0.81299999999999994</v>
      </c>
      <c r="F4634" s="12">
        <v>0.63700000000000001</v>
      </c>
      <c r="G4634" s="12">
        <v>29544.91</v>
      </c>
      <c r="H4634" s="13">
        <v>1</v>
      </c>
    </row>
    <row r="4635" spans="1:8">
      <c r="A4635" s="8" t="s">
        <v>4477</v>
      </c>
      <c r="B4635" s="9" t="s">
        <v>118</v>
      </c>
      <c r="C4635" s="9">
        <v>183</v>
      </c>
      <c r="D4635" s="9">
        <v>0.57999999999999996</v>
      </c>
      <c r="E4635" s="9">
        <v>0.57199999999999995</v>
      </c>
      <c r="F4635" s="9">
        <v>0.44600000000000001</v>
      </c>
      <c r="G4635" s="9">
        <v>5885.39</v>
      </c>
      <c r="H4635" s="10">
        <v>9</v>
      </c>
    </row>
    <row r="4636" spans="1:8">
      <c r="A4636" s="11" t="s">
        <v>4478</v>
      </c>
      <c r="B4636" s="12" t="s">
        <v>16</v>
      </c>
      <c r="C4636" s="12">
        <v>221</v>
      </c>
      <c r="D4636" s="12">
        <v>0.66</v>
      </c>
      <c r="E4636" s="12">
        <v>0.624</v>
      </c>
      <c r="F4636" s="12">
        <v>0.57099999999999995</v>
      </c>
      <c r="G4636" s="12">
        <v>9443.34</v>
      </c>
      <c r="H4636" s="13">
        <v>5</v>
      </c>
    </row>
    <row r="4637" spans="1:8">
      <c r="A4637" s="8" t="s">
        <v>4479</v>
      </c>
      <c r="B4637" s="9" t="s">
        <v>16</v>
      </c>
      <c r="C4637" s="9">
        <v>117</v>
      </c>
      <c r="D4637" s="9">
        <v>0.68</v>
      </c>
      <c r="E4637" s="9">
        <v>0.66800000000000004</v>
      </c>
      <c r="F4637" s="9">
        <v>0.55500000000000005</v>
      </c>
      <c r="G4637" s="9">
        <v>16179.95</v>
      </c>
      <c r="H4637" s="10">
        <v>1</v>
      </c>
    </row>
    <row r="4638" spans="1:8">
      <c r="A4638" s="11" t="s">
        <v>4480</v>
      </c>
      <c r="B4638" s="12" t="s">
        <v>82</v>
      </c>
      <c r="C4638" s="12">
        <v>280</v>
      </c>
      <c r="D4638" s="12">
        <v>0.61899999999999999</v>
      </c>
      <c r="E4638" s="12">
        <v>0.56399999999999995</v>
      </c>
      <c r="F4638" s="12">
        <v>0.54100000000000004</v>
      </c>
      <c r="G4638" s="12">
        <v>7439.41</v>
      </c>
      <c r="H4638" s="13">
        <v>4</v>
      </c>
    </row>
    <row r="4639" spans="1:8">
      <c r="A4639" s="8" t="s">
        <v>4481</v>
      </c>
      <c r="B4639" s="9" t="s">
        <v>22</v>
      </c>
      <c r="C4639" s="9">
        <v>76</v>
      </c>
      <c r="D4639" s="9">
        <v>0.69499999999999995</v>
      </c>
      <c r="E4639" s="9">
        <v>0.66900000000000004</v>
      </c>
      <c r="F4639" s="9">
        <v>0.626</v>
      </c>
      <c r="G4639" s="9">
        <v>17409.84</v>
      </c>
      <c r="H4639" s="10">
        <v>3</v>
      </c>
    </row>
    <row r="4640" spans="1:8">
      <c r="A4640" s="11" t="s">
        <v>4482</v>
      </c>
      <c r="B4640" s="12" t="s">
        <v>16</v>
      </c>
      <c r="C4640" s="12">
        <v>161</v>
      </c>
      <c r="D4640" s="12">
        <v>0.62</v>
      </c>
      <c r="E4640" s="12">
        <v>0.60199999999999998</v>
      </c>
      <c r="F4640" s="12">
        <v>0.497</v>
      </c>
      <c r="G4640" s="12">
        <v>8482.31</v>
      </c>
      <c r="H4640" s="13">
        <v>3</v>
      </c>
    </row>
    <row r="4641" spans="1:8">
      <c r="A4641" s="8" t="s">
        <v>4483</v>
      </c>
      <c r="B4641" s="9" t="s">
        <v>87</v>
      </c>
      <c r="C4641" s="9">
        <v>203</v>
      </c>
      <c r="D4641" s="9">
        <v>0.56999999999999995</v>
      </c>
      <c r="E4641" s="9">
        <v>0.502</v>
      </c>
      <c r="F4641" s="9">
        <v>0.48099999999999998</v>
      </c>
      <c r="G4641" s="9">
        <v>9016.8799999999992</v>
      </c>
      <c r="H4641" s="10">
        <v>0</v>
      </c>
    </row>
    <row r="4642" spans="1:8">
      <c r="A4642" s="11" t="s">
        <v>4484</v>
      </c>
      <c r="B4642" s="12" t="s">
        <v>16</v>
      </c>
      <c r="C4642" s="12">
        <v>166</v>
      </c>
      <c r="D4642" s="12">
        <v>0.67</v>
      </c>
      <c r="E4642" s="12">
        <v>0.64100000000000001</v>
      </c>
      <c r="F4642" s="12">
        <v>0.55700000000000005</v>
      </c>
      <c r="G4642" s="12">
        <v>14101.48</v>
      </c>
      <c r="H4642" s="13">
        <v>6</v>
      </c>
    </row>
    <row r="4643" spans="1:8">
      <c r="A4643" s="8" t="s">
        <v>4485</v>
      </c>
      <c r="B4643" s="9" t="s">
        <v>59</v>
      </c>
      <c r="C4643" s="9">
        <v>25</v>
      </c>
      <c r="D4643" s="9">
        <v>0.72499999999999998</v>
      </c>
      <c r="E4643" s="9">
        <v>0.73699999999999999</v>
      </c>
      <c r="F4643" s="9">
        <v>0.63100000000000001</v>
      </c>
      <c r="G4643" s="9">
        <v>24218.78</v>
      </c>
      <c r="H4643" s="10">
        <v>3</v>
      </c>
    </row>
    <row r="4644" spans="1:8">
      <c r="A4644" s="11" t="s">
        <v>4486</v>
      </c>
      <c r="B4644" s="12" t="s">
        <v>118</v>
      </c>
      <c r="C4644" s="12">
        <v>88</v>
      </c>
      <c r="D4644" s="12">
        <v>0.58799999999999997</v>
      </c>
      <c r="E4644" s="12">
        <v>0.56100000000000005</v>
      </c>
      <c r="F4644" s="12">
        <v>0.48599999999999999</v>
      </c>
      <c r="G4644" s="12">
        <v>8389.89</v>
      </c>
      <c r="H4644" s="13">
        <v>9</v>
      </c>
    </row>
    <row r="4645" spans="1:8">
      <c r="A4645" s="8" t="s">
        <v>4487</v>
      </c>
      <c r="B4645" s="9" t="s">
        <v>16</v>
      </c>
      <c r="C4645" s="9">
        <v>148</v>
      </c>
      <c r="D4645" s="9">
        <v>0.68</v>
      </c>
      <c r="E4645" s="9">
        <v>0.67700000000000005</v>
      </c>
      <c r="F4645" s="9">
        <v>0.55700000000000005</v>
      </c>
      <c r="G4645" s="9">
        <v>13446.86</v>
      </c>
      <c r="H4645" s="10">
        <v>1</v>
      </c>
    </row>
    <row r="4646" spans="1:8">
      <c r="A4646" s="11" t="s">
        <v>4488</v>
      </c>
      <c r="B4646" s="12" t="s">
        <v>7</v>
      </c>
      <c r="C4646" s="12">
        <v>41</v>
      </c>
      <c r="D4646" s="12">
        <v>0.71</v>
      </c>
      <c r="E4646" s="12">
        <v>0.67800000000000005</v>
      </c>
      <c r="F4646" s="12">
        <v>0.63900000000000001</v>
      </c>
      <c r="G4646" s="12">
        <v>39012.15</v>
      </c>
      <c r="H4646" s="13">
        <v>1</v>
      </c>
    </row>
    <row r="4647" spans="1:8">
      <c r="A4647" s="8" t="s">
        <v>4489</v>
      </c>
      <c r="B4647" s="9" t="s">
        <v>82</v>
      </c>
      <c r="C4647" s="9">
        <v>293</v>
      </c>
      <c r="D4647" s="9">
        <v>0.64200000000000002</v>
      </c>
      <c r="E4647" s="9">
        <v>0.62</v>
      </c>
      <c r="F4647" s="9">
        <v>0.53300000000000003</v>
      </c>
      <c r="G4647" s="9">
        <v>8381</v>
      </c>
      <c r="H4647" s="10">
        <v>1</v>
      </c>
    </row>
    <row r="4648" spans="1:8">
      <c r="A4648" s="11" t="s">
        <v>4490</v>
      </c>
      <c r="B4648" s="12" t="s">
        <v>16</v>
      </c>
      <c r="C4648" s="12">
        <v>71</v>
      </c>
      <c r="D4648" s="12">
        <v>0.69</v>
      </c>
      <c r="E4648" s="12">
        <v>0.63900000000000001</v>
      </c>
      <c r="F4648" s="12">
        <v>0.61199999999999999</v>
      </c>
      <c r="G4648" s="12">
        <v>15387.59</v>
      </c>
      <c r="H4648" s="13">
        <v>3</v>
      </c>
    </row>
    <row r="4649" spans="1:8">
      <c r="A4649" s="8" t="s">
        <v>4491</v>
      </c>
      <c r="B4649" s="9" t="s">
        <v>118</v>
      </c>
      <c r="C4649" s="9">
        <v>79</v>
      </c>
      <c r="D4649" s="9">
        <v>0.56100000000000005</v>
      </c>
      <c r="E4649" s="9">
        <v>0.52400000000000002</v>
      </c>
      <c r="F4649" s="9">
        <v>0.44600000000000001</v>
      </c>
      <c r="G4649" s="9">
        <v>8883.06</v>
      </c>
      <c r="H4649" s="10">
        <v>1</v>
      </c>
    </row>
    <row r="4650" spans="1:8">
      <c r="A4650" s="11" t="s">
        <v>4492</v>
      </c>
      <c r="B4650" s="12" t="s">
        <v>72</v>
      </c>
      <c r="C4650" s="12">
        <v>125</v>
      </c>
      <c r="D4650" s="12">
        <v>0.60799999999999998</v>
      </c>
      <c r="E4650" s="12">
        <v>0.59099999999999997</v>
      </c>
      <c r="F4650" s="12">
        <v>0.50800000000000001</v>
      </c>
      <c r="G4650" s="12">
        <v>13153.39</v>
      </c>
      <c r="H4650" s="13">
        <v>1</v>
      </c>
    </row>
    <row r="4651" spans="1:8">
      <c r="A4651" s="8" t="s">
        <v>4493</v>
      </c>
      <c r="B4651" s="9" t="s">
        <v>111</v>
      </c>
      <c r="C4651" s="9">
        <v>107</v>
      </c>
      <c r="D4651" s="9">
        <v>0.66500000000000004</v>
      </c>
      <c r="E4651" s="9">
        <v>0.7</v>
      </c>
      <c r="F4651" s="9">
        <v>0.502</v>
      </c>
      <c r="G4651" s="9">
        <v>18543.349999999999</v>
      </c>
      <c r="H4651" s="10">
        <v>0</v>
      </c>
    </row>
    <row r="4652" spans="1:8">
      <c r="A4652" s="11" t="s">
        <v>1560</v>
      </c>
      <c r="B4652" s="12" t="s">
        <v>87</v>
      </c>
      <c r="C4652" s="12">
        <v>298</v>
      </c>
      <c r="D4652" s="12">
        <v>0.59099999999999997</v>
      </c>
      <c r="E4652" s="12">
        <v>0.51800000000000002</v>
      </c>
      <c r="F4652" s="12">
        <v>0.52200000000000002</v>
      </c>
      <c r="G4652" s="12">
        <v>6862.56</v>
      </c>
      <c r="H4652" s="13">
        <v>4</v>
      </c>
    </row>
    <row r="4653" spans="1:8">
      <c r="A4653" s="8" t="s">
        <v>4494</v>
      </c>
      <c r="B4653" s="9" t="s">
        <v>24</v>
      </c>
      <c r="C4653" s="9">
        <v>300</v>
      </c>
      <c r="D4653" s="9">
        <v>0.56999999999999995</v>
      </c>
      <c r="E4653" s="9">
        <v>0.53400000000000003</v>
      </c>
      <c r="F4653" s="9">
        <v>0.47099999999999997</v>
      </c>
      <c r="G4653" s="9">
        <v>4981.62</v>
      </c>
      <c r="H4653" s="10">
        <v>1</v>
      </c>
    </row>
    <row r="4654" spans="1:8">
      <c r="A4654" s="11" t="s">
        <v>1804</v>
      </c>
      <c r="B4654" s="12" t="s">
        <v>82</v>
      </c>
      <c r="C4654" s="12">
        <v>145</v>
      </c>
      <c r="D4654" s="12">
        <v>0.60899999999999999</v>
      </c>
      <c r="E4654" s="12">
        <v>0.56999999999999995</v>
      </c>
      <c r="F4654" s="12">
        <v>0.504</v>
      </c>
      <c r="G4654" s="12">
        <v>8003.28</v>
      </c>
      <c r="H4654" s="13">
        <v>17</v>
      </c>
    </row>
    <row r="4655" spans="1:8">
      <c r="A4655" s="8" t="s">
        <v>4495</v>
      </c>
      <c r="B4655" s="9" t="s">
        <v>16</v>
      </c>
      <c r="C4655" s="9">
        <v>98</v>
      </c>
      <c r="D4655" s="9">
        <v>0.56999999999999995</v>
      </c>
      <c r="E4655" s="9">
        <v>0.56999999999999995</v>
      </c>
      <c r="F4655" s="9">
        <v>0.41399999999999998</v>
      </c>
      <c r="G4655" s="9">
        <v>12870.92</v>
      </c>
      <c r="H4655" s="10">
        <v>3</v>
      </c>
    </row>
    <row r="4656" spans="1:8">
      <c r="A4656" s="11" t="s">
        <v>4496</v>
      </c>
      <c r="B4656" s="12" t="s">
        <v>82</v>
      </c>
      <c r="C4656" s="12">
        <v>277</v>
      </c>
      <c r="D4656" s="12">
        <v>0.56999999999999995</v>
      </c>
      <c r="E4656" s="12">
        <v>0.54</v>
      </c>
      <c r="F4656" s="12">
        <v>0.47399999999999998</v>
      </c>
      <c r="G4656" s="12">
        <v>7246.48</v>
      </c>
      <c r="H4656" s="13">
        <v>2</v>
      </c>
    </row>
    <row r="4657" spans="1:8">
      <c r="A4657" s="8" t="s">
        <v>4497</v>
      </c>
      <c r="B4657" s="9" t="s">
        <v>94</v>
      </c>
      <c r="C4657" s="9">
        <v>144</v>
      </c>
      <c r="D4657" s="9">
        <v>0.55500000000000005</v>
      </c>
      <c r="E4657" s="9">
        <v>0.53100000000000003</v>
      </c>
      <c r="F4657" s="9">
        <v>0.43</v>
      </c>
      <c r="G4657" s="9">
        <v>7497.95</v>
      </c>
      <c r="H4657" s="10">
        <v>6</v>
      </c>
    </row>
    <row r="4658" spans="1:8">
      <c r="A4658" s="11" t="s">
        <v>630</v>
      </c>
      <c r="B4658" s="12" t="s">
        <v>16</v>
      </c>
      <c r="C4658" s="12">
        <v>75</v>
      </c>
      <c r="D4658" s="12">
        <v>0.63200000000000001</v>
      </c>
      <c r="E4658" s="12">
        <v>0.60299999999999998</v>
      </c>
      <c r="F4658" s="12">
        <v>0.52100000000000002</v>
      </c>
      <c r="G4658" s="12">
        <v>8454.24</v>
      </c>
      <c r="H4658" s="13">
        <v>4</v>
      </c>
    </row>
    <row r="4659" spans="1:8">
      <c r="A4659" s="8" t="s">
        <v>828</v>
      </c>
      <c r="B4659" s="9" t="s">
        <v>16</v>
      </c>
      <c r="C4659" s="9">
        <v>184</v>
      </c>
      <c r="D4659" s="9">
        <v>0.63100000000000001</v>
      </c>
      <c r="E4659" s="9">
        <v>0.59799999999999998</v>
      </c>
      <c r="F4659" s="9">
        <v>0.51500000000000001</v>
      </c>
      <c r="G4659" s="9">
        <v>10493.97</v>
      </c>
      <c r="H4659" s="10">
        <v>2</v>
      </c>
    </row>
    <row r="4660" spans="1:8">
      <c r="A4660" s="11" t="s">
        <v>4498</v>
      </c>
      <c r="B4660" s="12" t="s">
        <v>118</v>
      </c>
      <c r="C4660" s="12">
        <v>252</v>
      </c>
      <c r="D4660" s="12">
        <v>0.61199999999999999</v>
      </c>
      <c r="E4660" s="12">
        <v>0.59599999999999997</v>
      </c>
      <c r="F4660" s="12">
        <v>0.50700000000000001</v>
      </c>
      <c r="G4660" s="12">
        <v>8710.2000000000007</v>
      </c>
      <c r="H4660" s="13">
        <v>1</v>
      </c>
    </row>
    <row r="4661" spans="1:8">
      <c r="A4661" s="8" t="s">
        <v>4499</v>
      </c>
      <c r="B4661" s="9" t="s">
        <v>31</v>
      </c>
      <c r="C4661" s="9">
        <v>225</v>
      </c>
      <c r="D4661" s="9">
        <v>0.59099999999999997</v>
      </c>
      <c r="E4661" s="9">
        <v>0.53500000000000003</v>
      </c>
      <c r="F4661" s="9">
        <v>0.497</v>
      </c>
      <c r="G4661" s="9">
        <v>6141.51</v>
      </c>
      <c r="H4661" s="10">
        <v>1</v>
      </c>
    </row>
    <row r="4662" spans="1:8">
      <c r="A4662" s="11" t="s">
        <v>4500</v>
      </c>
      <c r="B4662" s="12" t="s">
        <v>33</v>
      </c>
      <c r="C4662" s="12">
        <v>53</v>
      </c>
      <c r="D4662" s="12">
        <v>0.72</v>
      </c>
      <c r="E4662" s="12">
        <v>0.69899999999999995</v>
      </c>
      <c r="F4662" s="12">
        <v>0.66400000000000003</v>
      </c>
      <c r="G4662" s="12">
        <v>29900.52</v>
      </c>
      <c r="H4662" s="13">
        <v>0</v>
      </c>
    </row>
    <row r="4663" spans="1:8">
      <c r="A4663" s="8" t="s">
        <v>4501</v>
      </c>
      <c r="B4663" s="9" t="s">
        <v>59</v>
      </c>
      <c r="C4663" s="9">
        <v>28</v>
      </c>
      <c r="D4663" s="9">
        <v>0.68200000000000005</v>
      </c>
      <c r="E4663" s="9">
        <v>0.68600000000000005</v>
      </c>
      <c r="F4663" s="9">
        <v>0.58499999999999996</v>
      </c>
      <c r="G4663" s="9">
        <v>17929.93</v>
      </c>
      <c r="H4663" s="10">
        <v>3</v>
      </c>
    </row>
    <row r="4664" spans="1:8">
      <c r="A4664" s="11" t="s">
        <v>1233</v>
      </c>
      <c r="B4664" s="12" t="s">
        <v>7</v>
      </c>
      <c r="C4664" s="12">
        <v>110</v>
      </c>
      <c r="D4664" s="12">
        <v>0.72299999999999998</v>
      </c>
      <c r="E4664" s="12">
        <v>0.70499999999999996</v>
      </c>
      <c r="F4664" s="12">
        <v>0.65800000000000003</v>
      </c>
      <c r="G4664" s="12">
        <v>16403.07</v>
      </c>
      <c r="H4664" s="13">
        <v>1</v>
      </c>
    </row>
    <row r="4665" spans="1:8">
      <c r="A4665" s="8" t="s">
        <v>4502</v>
      </c>
      <c r="B4665" s="9" t="s">
        <v>16</v>
      </c>
      <c r="C4665" s="9">
        <v>115</v>
      </c>
      <c r="D4665" s="9">
        <v>0.64</v>
      </c>
      <c r="E4665" s="9">
        <v>0.61599999999999999</v>
      </c>
      <c r="F4665" s="9">
        <v>0.52800000000000002</v>
      </c>
      <c r="G4665" s="9">
        <v>9462.36</v>
      </c>
      <c r="H4665" s="10">
        <v>2</v>
      </c>
    </row>
    <row r="4666" spans="1:8">
      <c r="A4666" s="11" t="s">
        <v>4503</v>
      </c>
      <c r="B4666" s="12" t="s">
        <v>72</v>
      </c>
      <c r="C4666" s="12">
        <v>285</v>
      </c>
      <c r="D4666" s="12">
        <v>0.61399999999999999</v>
      </c>
      <c r="E4666" s="12">
        <v>0.58799999999999997</v>
      </c>
      <c r="F4666" s="12">
        <v>0.54200000000000004</v>
      </c>
      <c r="G4666" s="12">
        <v>7917.33</v>
      </c>
      <c r="H4666" s="13">
        <v>5</v>
      </c>
    </row>
    <row r="4667" spans="1:8">
      <c r="A4667" s="8" t="s">
        <v>4504</v>
      </c>
      <c r="B4667" s="9" t="s">
        <v>16</v>
      </c>
      <c r="C4667" s="9">
        <v>77</v>
      </c>
      <c r="D4667" s="9">
        <v>0.64800000000000002</v>
      </c>
      <c r="E4667" s="9">
        <v>0.60199999999999998</v>
      </c>
      <c r="F4667" s="9">
        <v>0.56799999999999995</v>
      </c>
      <c r="G4667" s="9">
        <v>9705.07</v>
      </c>
      <c r="H4667" s="10">
        <v>2</v>
      </c>
    </row>
    <row r="4668" spans="1:8">
      <c r="A4668" s="11" t="s">
        <v>4505</v>
      </c>
      <c r="B4668" s="12" t="s">
        <v>16</v>
      </c>
      <c r="C4668" s="12">
        <v>165</v>
      </c>
      <c r="D4668" s="12">
        <v>0.61799999999999999</v>
      </c>
      <c r="E4668" s="12">
        <v>0.56499999999999995</v>
      </c>
      <c r="F4668" s="12">
        <v>0.53700000000000003</v>
      </c>
      <c r="G4668" s="12">
        <v>7049.9</v>
      </c>
      <c r="H4668" s="13">
        <v>5</v>
      </c>
    </row>
    <row r="4669" spans="1:8">
      <c r="A4669" s="8" t="s">
        <v>4506</v>
      </c>
      <c r="B4669" s="9" t="s">
        <v>16</v>
      </c>
      <c r="C4669" s="9">
        <v>141</v>
      </c>
      <c r="D4669" s="9">
        <v>0.57899999999999996</v>
      </c>
      <c r="E4669" s="9">
        <v>0.59199999999999997</v>
      </c>
      <c r="F4669" s="9">
        <v>0.437</v>
      </c>
      <c r="G4669" s="9">
        <v>6799.89</v>
      </c>
      <c r="H4669" s="10">
        <v>1</v>
      </c>
    </row>
    <row r="4670" spans="1:8">
      <c r="A4670" s="11" t="s">
        <v>4507</v>
      </c>
      <c r="B4670" s="12" t="s">
        <v>16</v>
      </c>
      <c r="C4670" s="12">
        <v>124</v>
      </c>
      <c r="D4670" s="12">
        <v>0.68500000000000005</v>
      </c>
      <c r="E4670" s="12">
        <v>0.66800000000000004</v>
      </c>
      <c r="F4670" s="12">
        <v>0.59</v>
      </c>
      <c r="G4670" s="12">
        <v>11490.41</v>
      </c>
      <c r="H4670" s="13">
        <v>1</v>
      </c>
    </row>
    <row r="4671" spans="1:8">
      <c r="A4671" s="8" t="s">
        <v>4508</v>
      </c>
      <c r="B4671" s="9" t="s">
        <v>16</v>
      </c>
      <c r="C4671" s="9">
        <v>128</v>
      </c>
      <c r="D4671" s="9">
        <v>0.625</v>
      </c>
      <c r="E4671" s="9">
        <v>0.59299999999999997</v>
      </c>
      <c r="F4671" s="9">
        <v>0.52100000000000002</v>
      </c>
      <c r="G4671" s="9">
        <v>9325.1200000000008</v>
      </c>
      <c r="H4671" s="10">
        <v>2</v>
      </c>
    </row>
    <row r="4672" spans="1:8">
      <c r="A4672" s="11" t="s">
        <v>4509</v>
      </c>
      <c r="B4672" s="12" t="s">
        <v>118</v>
      </c>
      <c r="C4672" s="12">
        <v>279</v>
      </c>
      <c r="D4672" s="12">
        <v>0.56299999999999994</v>
      </c>
      <c r="E4672" s="12">
        <v>0.47199999999999998</v>
      </c>
      <c r="F4672" s="12">
        <v>0.48899999999999999</v>
      </c>
      <c r="G4672" s="12">
        <v>5713.24</v>
      </c>
      <c r="H4672" s="13">
        <v>2</v>
      </c>
    </row>
    <row r="4673" spans="1:8">
      <c r="A4673" s="8" t="s">
        <v>4510</v>
      </c>
      <c r="B4673" s="9" t="s">
        <v>16</v>
      </c>
      <c r="C4673" s="9">
        <v>102</v>
      </c>
      <c r="D4673" s="9">
        <v>0.67</v>
      </c>
      <c r="E4673" s="9">
        <v>0.60199999999999998</v>
      </c>
      <c r="F4673" s="9">
        <v>0.64</v>
      </c>
      <c r="G4673" s="9">
        <v>9305.6</v>
      </c>
      <c r="H4673" s="10">
        <v>5</v>
      </c>
    </row>
    <row r="4674" spans="1:8">
      <c r="A4674" s="11" t="s">
        <v>4511</v>
      </c>
      <c r="B4674" s="12" t="s">
        <v>16</v>
      </c>
      <c r="C4674" s="12">
        <v>190</v>
      </c>
      <c r="D4674" s="12">
        <v>0.624</v>
      </c>
      <c r="E4674" s="12">
        <v>0.58799999999999997</v>
      </c>
      <c r="F4674" s="12">
        <v>0.52</v>
      </c>
      <c r="G4674" s="12">
        <v>6066.89</v>
      </c>
      <c r="H4674" s="13">
        <v>10</v>
      </c>
    </row>
    <row r="4675" spans="1:8">
      <c r="A4675" s="8" t="s">
        <v>4512</v>
      </c>
      <c r="B4675" s="9" t="s">
        <v>16</v>
      </c>
      <c r="C4675" s="9">
        <v>212</v>
      </c>
      <c r="D4675" s="9">
        <v>0.59499999999999997</v>
      </c>
      <c r="E4675" s="9">
        <v>0.58199999999999996</v>
      </c>
      <c r="F4675" s="9">
        <v>0.45900000000000002</v>
      </c>
      <c r="G4675" s="9">
        <v>7552.99</v>
      </c>
      <c r="H4675" s="10">
        <v>3</v>
      </c>
    </row>
    <row r="4676" spans="1:8">
      <c r="A4676" s="11" t="s">
        <v>4513</v>
      </c>
      <c r="B4676" s="12" t="s">
        <v>82</v>
      </c>
      <c r="C4676" s="12">
        <v>215</v>
      </c>
      <c r="D4676" s="12">
        <v>0.58599999999999997</v>
      </c>
      <c r="E4676" s="12">
        <v>0.54800000000000004</v>
      </c>
      <c r="F4676" s="12">
        <v>0.47899999999999998</v>
      </c>
      <c r="G4676" s="12">
        <v>7742.19</v>
      </c>
      <c r="H4676" s="13">
        <v>4</v>
      </c>
    </row>
    <row r="4677" spans="1:8">
      <c r="A4677" s="8" t="s">
        <v>4514</v>
      </c>
      <c r="B4677" s="9" t="s">
        <v>24</v>
      </c>
      <c r="C4677" s="9">
        <v>169</v>
      </c>
      <c r="D4677" s="9">
        <v>0.54</v>
      </c>
      <c r="E4677" s="9">
        <v>0.56499999999999995</v>
      </c>
      <c r="F4677" s="9">
        <v>0.36799999999999999</v>
      </c>
      <c r="G4677" s="9">
        <v>9603.33</v>
      </c>
      <c r="H4677" s="10">
        <v>1</v>
      </c>
    </row>
    <row r="4678" spans="1:8">
      <c r="A4678" s="11" t="s">
        <v>4515</v>
      </c>
      <c r="B4678" s="12" t="s">
        <v>94</v>
      </c>
      <c r="C4678" s="12">
        <v>99</v>
      </c>
      <c r="D4678" s="12">
        <v>0.503</v>
      </c>
      <c r="E4678" s="12">
        <v>0.47299999999999998</v>
      </c>
      <c r="F4678" s="12">
        <v>0.39900000000000002</v>
      </c>
      <c r="G4678" s="12">
        <v>8873.82</v>
      </c>
      <c r="H4678" s="13">
        <v>13</v>
      </c>
    </row>
    <row r="4679" spans="1:8">
      <c r="A4679" s="8" t="s">
        <v>4516</v>
      </c>
      <c r="B4679" s="9" t="s">
        <v>111</v>
      </c>
      <c r="C4679" s="9">
        <v>73</v>
      </c>
      <c r="D4679" s="9">
        <v>0.67</v>
      </c>
      <c r="E4679" s="9">
        <v>0.629</v>
      </c>
      <c r="F4679" s="9">
        <v>0.59299999999999997</v>
      </c>
      <c r="G4679" s="9">
        <v>25380.57</v>
      </c>
      <c r="H4679" s="10">
        <v>0</v>
      </c>
    </row>
    <row r="4680" spans="1:8">
      <c r="A4680" s="11" t="s">
        <v>4517</v>
      </c>
      <c r="B4680" s="12" t="s">
        <v>33</v>
      </c>
      <c r="C4680" s="12">
        <v>103</v>
      </c>
      <c r="D4680" s="12">
        <v>0.66</v>
      </c>
      <c r="E4680" s="12">
        <v>0.68200000000000005</v>
      </c>
      <c r="F4680" s="12">
        <v>0.50800000000000001</v>
      </c>
      <c r="G4680" s="12">
        <v>18425.349999999999</v>
      </c>
      <c r="H4680" s="13">
        <v>1</v>
      </c>
    </row>
    <row r="4681" spans="1:8">
      <c r="A4681" s="8" t="s">
        <v>4518</v>
      </c>
      <c r="B4681" s="9" t="s">
        <v>111</v>
      </c>
      <c r="C4681" s="9">
        <v>178</v>
      </c>
      <c r="D4681" s="9">
        <v>0.60299999999999998</v>
      </c>
      <c r="E4681" s="9">
        <v>0.58899999999999997</v>
      </c>
      <c r="F4681" s="9">
        <v>0.45500000000000002</v>
      </c>
      <c r="G4681" s="9">
        <v>9892.5300000000007</v>
      </c>
      <c r="H4681" s="10">
        <v>0</v>
      </c>
    </row>
    <row r="4682" spans="1:8">
      <c r="A4682" s="11" t="s">
        <v>4519</v>
      </c>
      <c r="B4682" s="12" t="s">
        <v>16</v>
      </c>
      <c r="C4682" s="12">
        <v>186</v>
      </c>
      <c r="D4682" s="12">
        <v>0.60599999999999998</v>
      </c>
      <c r="E4682" s="12">
        <v>0.55800000000000005</v>
      </c>
      <c r="F4682" s="12">
        <v>0.51600000000000001</v>
      </c>
      <c r="G4682" s="12">
        <v>7401.01</v>
      </c>
      <c r="H4682" s="13">
        <v>2</v>
      </c>
    </row>
    <row r="4683" spans="1:8">
      <c r="A4683" s="8" t="s">
        <v>4520</v>
      </c>
      <c r="B4683" s="9" t="s">
        <v>118</v>
      </c>
      <c r="C4683" s="9">
        <v>138</v>
      </c>
      <c r="D4683" s="9">
        <v>0.62</v>
      </c>
      <c r="E4683" s="9">
        <v>0.57899999999999996</v>
      </c>
      <c r="F4683" s="9">
        <v>0.52700000000000002</v>
      </c>
      <c r="G4683" s="9">
        <v>14759.57</v>
      </c>
      <c r="H4683" s="10">
        <v>1</v>
      </c>
    </row>
    <row r="4684" spans="1:8">
      <c r="A4684" s="11" t="s">
        <v>4521</v>
      </c>
      <c r="B4684" s="12" t="s">
        <v>16</v>
      </c>
      <c r="C4684" s="12">
        <v>242</v>
      </c>
      <c r="D4684" s="12">
        <v>0.60199999999999998</v>
      </c>
      <c r="E4684" s="12">
        <v>0.54</v>
      </c>
      <c r="F4684" s="12">
        <v>0.51700000000000002</v>
      </c>
      <c r="G4684" s="12">
        <v>6997.89</v>
      </c>
      <c r="H4684" s="13">
        <v>3</v>
      </c>
    </row>
    <row r="4685" spans="1:8">
      <c r="A4685" s="8" t="s">
        <v>4522</v>
      </c>
      <c r="B4685" s="9" t="s">
        <v>33</v>
      </c>
      <c r="C4685" s="9">
        <v>108</v>
      </c>
      <c r="D4685" s="9">
        <v>0.63400000000000001</v>
      </c>
      <c r="E4685" s="9">
        <v>0.59399999999999997</v>
      </c>
      <c r="F4685" s="9">
        <v>0.52900000000000003</v>
      </c>
      <c r="G4685" s="9">
        <v>13277.91</v>
      </c>
      <c r="H4685" s="10">
        <v>1</v>
      </c>
    </row>
    <row r="4686" spans="1:8">
      <c r="A4686" s="11" t="s">
        <v>4523</v>
      </c>
      <c r="B4686" s="12" t="s">
        <v>118</v>
      </c>
      <c r="C4686" s="12">
        <v>148</v>
      </c>
      <c r="D4686" s="12">
        <v>0.53100000000000003</v>
      </c>
      <c r="E4686" s="12">
        <v>0.53500000000000003</v>
      </c>
      <c r="F4686" s="12">
        <v>0.39100000000000001</v>
      </c>
      <c r="G4686" s="12">
        <v>6099.05</v>
      </c>
      <c r="H4686" s="13">
        <v>5</v>
      </c>
    </row>
    <row r="4687" spans="1:8">
      <c r="A4687" s="8" t="s">
        <v>4524</v>
      </c>
      <c r="B4687" s="9" t="s">
        <v>33</v>
      </c>
      <c r="C4687" s="9">
        <v>100</v>
      </c>
      <c r="D4687" s="9">
        <v>0.69</v>
      </c>
      <c r="E4687" s="9">
        <v>0.65800000000000003</v>
      </c>
      <c r="F4687" s="9">
        <v>0.60199999999999998</v>
      </c>
      <c r="G4687" s="9">
        <v>15168.18</v>
      </c>
      <c r="H4687" s="10">
        <v>0</v>
      </c>
    </row>
    <row r="4688" spans="1:8">
      <c r="A4688" s="11" t="s">
        <v>4525</v>
      </c>
      <c r="B4688" s="12" t="s">
        <v>33</v>
      </c>
      <c r="C4688" s="12">
        <v>58</v>
      </c>
      <c r="D4688" s="12">
        <v>0.65200000000000002</v>
      </c>
      <c r="E4688" s="12">
        <v>0.60399999999999998</v>
      </c>
      <c r="F4688" s="12">
        <v>0.56299999999999994</v>
      </c>
      <c r="G4688" s="12">
        <v>21831.78</v>
      </c>
      <c r="H4688" s="13">
        <v>2</v>
      </c>
    </row>
    <row r="4689" spans="1:8">
      <c r="A4689" s="8" t="s">
        <v>4526</v>
      </c>
      <c r="B4689" s="9" t="s">
        <v>33</v>
      </c>
      <c r="C4689" s="9">
        <v>86</v>
      </c>
      <c r="D4689" s="9">
        <v>0.71099999999999997</v>
      </c>
      <c r="E4689" s="9">
        <v>0.66400000000000003</v>
      </c>
      <c r="F4689" s="9">
        <v>0.65200000000000002</v>
      </c>
      <c r="G4689" s="9">
        <v>15650.05</v>
      </c>
      <c r="H4689" s="10">
        <v>1</v>
      </c>
    </row>
    <row r="4690" spans="1:8">
      <c r="A4690" s="11" t="s">
        <v>4527</v>
      </c>
      <c r="B4690" s="12" t="s">
        <v>114</v>
      </c>
      <c r="C4690" s="12">
        <v>159</v>
      </c>
      <c r="D4690" s="12">
        <v>0.59</v>
      </c>
      <c r="E4690" s="12">
        <v>0.52700000000000002</v>
      </c>
      <c r="F4690" s="12">
        <v>0.51400000000000001</v>
      </c>
      <c r="G4690" s="12">
        <v>11612.57</v>
      </c>
      <c r="H4690" s="13">
        <v>0</v>
      </c>
    </row>
    <row r="4691" spans="1:8">
      <c r="A4691" s="8" t="s">
        <v>4528</v>
      </c>
      <c r="B4691" s="9" t="s">
        <v>118</v>
      </c>
      <c r="C4691" s="9">
        <v>141</v>
      </c>
      <c r="D4691" s="9">
        <v>0.57399999999999995</v>
      </c>
      <c r="E4691" s="9">
        <v>0.52700000000000002</v>
      </c>
      <c r="F4691" s="9">
        <v>0.46</v>
      </c>
      <c r="G4691" s="9">
        <v>5761.68</v>
      </c>
      <c r="H4691" s="10">
        <v>18</v>
      </c>
    </row>
    <row r="4692" spans="1:8">
      <c r="A4692" s="11" t="s">
        <v>4529</v>
      </c>
      <c r="B4692" s="12" t="s">
        <v>14</v>
      </c>
      <c r="C4692" s="12">
        <v>18</v>
      </c>
      <c r="D4692" s="12">
        <v>0.69</v>
      </c>
      <c r="E4692" s="12">
        <v>0.68799999999999994</v>
      </c>
      <c r="F4692" s="12">
        <v>0.59499999999999997</v>
      </c>
      <c r="G4692" s="12">
        <v>28841.55</v>
      </c>
      <c r="H4692" s="13">
        <v>0</v>
      </c>
    </row>
    <row r="4693" spans="1:8">
      <c r="A4693" s="8" t="s">
        <v>4530</v>
      </c>
      <c r="B4693" s="9" t="s">
        <v>59</v>
      </c>
      <c r="C4693" s="9">
        <v>113</v>
      </c>
      <c r="D4693" s="9">
        <v>0.65700000000000003</v>
      </c>
      <c r="E4693" s="9">
        <v>0.63</v>
      </c>
      <c r="F4693" s="9">
        <v>0.54100000000000004</v>
      </c>
      <c r="G4693" s="9">
        <v>17150.36</v>
      </c>
      <c r="H4693" s="10">
        <v>1</v>
      </c>
    </row>
    <row r="4694" spans="1:8">
      <c r="A4694" s="11" t="s">
        <v>4531</v>
      </c>
      <c r="B4694" s="12" t="s">
        <v>118</v>
      </c>
      <c r="C4694" s="12">
        <v>119</v>
      </c>
      <c r="D4694" s="12">
        <v>0.55200000000000005</v>
      </c>
      <c r="E4694" s="12">
        <v>0.56899999999999995</v>
      </c>
      <c r="F4694" s="12">
        <v>0.42299999999999999</v>
      </c>
      <c r="G4694" s="12">
        <v>6879.05</v>
      </c>
      <c r="H4694" s="13">
        <v>0</v>
      </c>
    </row>
    <row r="4695" spans="1:8">
      <c r="A4695" s="8" t="s">
        <v>4532</v>
      </c>
      <c r="B4695" s="9" t="s">
        <v>16</v>
      </c>
      <c r="C4695" s="9">
        <v>83</v>
      </c>
      <c r="D4695" s="9">
        <v>0.625</v>
      </c>
      <c r="E4695" s="9">
        <v>0.61799999999999999</v>
      </c>
      <c r="F4695" s="9">
        <v>0.48499999999999999</v>
      </c>
      <c r="G4695" s="9">
        <v>9119.2900000000009</v>
      </c>
      <c r="H4695" s="10">
        <v>2</v>
      </c>
    </row>
    <row r="4696" spans="1:8">
      <c r="A4696" s="11" t="s">
        <v>4533</v>
      </c>
      <c r="B4696" s="12" t="s">
        <v>22</v>
      </c>
      <c r="C4696" s="12">
        <v>97</v>
      </c>
      <c r="D4696" s="12">
        <v>0.69599999999999995</v>
      </c>
      <c r="E4696" s="12">
        <v>0.65</v>
      </c>
      <c r="F4696" s="12">
        <v>0.63200000000000001</v>
      </c>
      <c r="G4696" s="12">
        <v>16502.439999999999</v>
      </c>
      <c r="H4696" s="13">
        <v>1</v>
      </c>
    </row>
    <row r="4697" spans="1:8">
      <c r="A4697" s="8" t="s">
        <v>3877</v>
      </c>
      <c r="B4697" s="9" t="s">
        <v>16</v>
      </c>
      <c r="C4697" s="9">
        <v>109</v>
      </c>
      <c r="D4697" s="9">
        <v>0.61399999999999999</v>
      </c>
      <c r="E4697" s="9">
        <v>0.60299999999999998</v>
      </c>
      <c r="F4697" s="9">
        <v>0.48299999999999998</v>
      </c>
      <c r="G4697" s="9">
        <v>11774.48</v>
      </c>
      <c r="H4697" s="10">
        <v>2</v>
      </c>
    </row>
    <row r="4698" spans="1:8">
      <c r="A4698" s="11" t="s">
        <v>1149</v>
      </c>
      <c r="B4698" s="12" t="s">
        <v>111</v>
      </c>
      <c r="C4698" s="12">
        <v>134</v>
      </c>
      <c r="D4698" s="12">
        <v>0.64300000000000002</v>
      </c>
      <c r="E4698" s="12">
        <v>0.58399999999999996</v>
      </c>
      <c r="F4698" s="12">
        <v>0.57599999999999996</v>
      </c>
      <c r="G4698" s="12">
        <v>11008.3</v>
      </c>
      <c r="H4698" s="13">
        <v>0</v>
      </c>
    </row>
    <row r="4699" spans="1:8">
      <c r="A4699" s="8" t="s">
        <v>4534</v>
      </c>
      <c r="B4699" s="9" t="s">
        <v>82</v>
      </c>
      <c r="C4699" s="9">
        <v>237</v>
      </c>
      <c r="D4699" s="9">
        <v>0.56999999999999995</v>
      </c>
      <c r="E4699" s="9">
        <v>0.53300000000000003</v>
      </c>
      <c r="F4699" s="9">
        <v>0.45200000000000001</v>
      </c>
      <c r="G4699" s="9">
        <v>6879.28</v>
      </c>
      <c r="H4699" s="10">
        <v>2</v>
      </c>
    </row>
    <row r="4700" spans="1:8">
      <c r="A4700" s="11" t="s">
        <v>4535</v>
      </c>
      <c r="B4700" s="12" t="s">
        <v>31</v>
      </c>
      <c r="C4700" s="12">
        <v>286</v>
      </c>
      <c r="D4700" s="12">
        <v>0.60199999999999998</v>
      </c>
      <c r="E4700" s="12">
        <v>0.54700000000000004</v>
      </c>
      <c r="F4700" s="12">
        <v>0.51500000000000001</v>
      </c>
      <c r="G4700" s="12">
        <v>6099.04</v>
      </c>
      <c r="H4700" s="13">
        <v>0</v>
      </c>
    </row>
    <row r="4701" spans="1:8">
      <c r="A4701" s="8" t="s">
        <v>4536</v>
      </c>
      <c r="B4701" s="9" t="s">
        <v>33</v>
      </c>
      <c r="C4701" s="9">
        <v>131</v>
      </c>
      <c r="D4701" s="9">
        <v>0.65300000000000002</v>
      </c>
      <c r="E4701" s="9">
        <v>0.628</v>
      </c>
      <c r="F4701" s="9">
        <v>0.54700000000000004</v>
      </c>
      <c r="G4701" s="9">
        <v>12673.01</v>
      </c>
      <c r="H4701" s="10">
        <v>0</v>
      </c>
    </row>
    <row r="4702" spans="1:8">
      <c r="A4702" s="11" t="s">
        <v>4537</v>
      </c>
      <c r="B4702" s="12" t="s">
        <v>16</v>
      </c>
      <c r="C4702" s="12">
        <v>85</v>
      </c>
      <c r="D4702" s="12">
        <v>0.59899999999999998</v>
      </c>
      <c r="E4702" s="12">
        <v>0.58299999999999996</v>
      </c>
      <c r="F4702" s="12">
        <v>0.45400000000000001</v>
      </c>
      <c r="G4702" s="12">
        <v>9034.7000000000007</v>
      </c>
      <c r="H4702" s="13">
        <v>1</v>
      </c>
    </row>
    <row r="4703" spans="1:8">
      <c r="A4703" s="8" t="s">
        <v>4538</v>
      </c>
      <c r="B4703" s="9" t="s">
        <v>16</v>
      </c>
      <c r="C4703" s="9">
        <v>133</v>
      </c>
      <c r="D4703" s="9">
        <v>0.68799999999999994</v>
      </c>
      <c r="E4703" s="9">
        <v>0.67700000000000005</v>
      </c>
      <c r="F4703" s="9">
        <v>0.57199999999999995</v>
      </c>
      <c r="G4703" s="9">
        <v>10387.700000000001</v>
      </c>
      <c r="H4703" s="10">
        <v>0</v>
      </c>
    </row>
    <row r="4704" spans="1:8">
      <c r="A4704" s="11" t="s">
        <v>4539</v>
      </c>
      <c r="B4704" s="12" t="s">
        <v>118</v>
      </c>
      <c r="C4704" s="12">
        <v>116</v>
      </c>
      <c r="D4704" s="12">
        <v>0.56999999999999995</v>
      </c>
      <c r="E4704" s="12">
        <v>0.55700000000000005</v>
      </c>
      <c r="F4704" s="12">
        <v>0.44800000000000001</v>
      </c>
      <c r="G4704" s="12">
        <v>7121.68</v>
      </c>
      <c r="H4704" s="13">
        <v>1</v>
      </c>
    </row>
    <row r="4705" spans="1:8">
      <c r="A4705" s="8" t="s">
        <v>4540</v>
      </c>
      <c r="B4705" s="9" t="s">
        <v>87</v>
      </c>
      <c r="C4705" s="9">
        <v>148</v>
      </c>
      <c r="D4705" s="9">
        <v>0.52700000000000002</v>
      </c>
      <c r="E4705" s="9">
        <v>0.46500000000000002</v>
      </c>
      <c r="F4705" s="9">
        <v>0.41299999999999998</v>
      </c>
      <c r="G4705" s="9">
        <v>5417.22</v>
      </c>
      <c r="H4705" s="10">
        <v>0</v>
      </c>
    </row>
    <row r="4706" spans="1:8">
      <c r="A4706" s="11" t="s">
        <v>4541</v>
      </c>
      <c r="B4706" s="12" t="s">
        <v>33</v>
      </c>
      <c r="C4706" s="12">
        <v>77</v>
      </c>
      <c r="D4706" s="12">
        <v>0.69</v>
      </c>
      <c r="E4706" s="12">
        <v>0.69599999999999995</v>
      </c>
      <c r="F4706" s="12">
        <v>0.57799999999999996</v>
      </c>
      <c r="G4706" s="12">
        <v>17697.490000000002</v>
      </c>
      <c r="H4706" s="13">
        <v>1</v>
      </c>
    </row>
    <row r="4707" spans="1:8">
      <c r="A4707" s="8" t="s">
        <v>3297</v>
      </c>
      <c r="B4707" s="9" t="s">
        <v>16</v>
      </c>
      <c r="C4707" s="9">
        <v>58</v>
      </c>
      <c r="D4707" s="9">
        <v>0.69599999999999995</v>
      </c>
      <c r="E4707" s="9">
        <v>0.66700000000000004</v>
      </c>
      <c r="F4707" s="9">
        <v>0.59699999999999998</v>
      </c>
      <c r="G4707" s="9">
        <v>20282.38</v>
      </c>
      <c r="H4707" s="10">
        <v>4</v>
      </c>
    </row>
    <row r="4708" spans="1:8">
      <c r="A4708" s="11" t="s">
        <v>4542</v>
      </c>
      <c r="B4708" s="12" t="s">
        <v>16</v>
      </c>
      <c r="C4708" s="12">
        <v>173</v>
      </c>
      <c r="D4708" s="12">
        <v>0.60399999999999998</v>
      </c>
      <c r="E4708" s="12">
        <v>0.56000000000000005</v>
      </c>
      <c r="F4708" s="12">
        <v>0.52</v>
      </c>
      <c r="G4708" s="12">
        <v>9547.36</v>
      </c>
      <c r="H4708" s="13">
        <v>2</v>
      </c>
    </row>
    <row r="4709" spans="1:8">
      <c r="A4709" s="8" t="s">
        <v>3492</v>
      </c>
      <c r="B4709" s="9" t="s">
        <v>82</v>
      </c>
      <c r="C4709" s="9">
        <v>139</v>
      </c>
      <c r="D4709" s="9">
        <v>0.56999999999999995</v>
      </c>
      <c r="E4709" s="9">
        <v>0.58399999999999996</v>
      </c>
      <c r="F4709" s="9">
        <v>0.44</v>
      </c>
      <c r="G4709" s="9">
        <v>7526.2</v>
      </c>
      <c r="H4709" s="10">
        <v>5</v>
      </c>
    </row>
    <row r="4710" spans="1:8">
      <c r="A4710" s="11" t="s">
        <v>4543</v>
      </c>
      <c r="B4710" s="12" t="s">
        <v>22</v>
      </c>
      <c r="C4710" s="12">
        <v>32</v>
      </c>
      <c r="D4710" s="12">
        <v>0.69</v>
      </c>
      <c r="E4710" s="12">
        <v>0.69</v>
      </c>
      <c r="F4710" s="12">
        <v>0.59399999999999997</v>
      </c>
      <c r="G4710" s="12">
        <v>23780.46</v>
      </c>
      <c r="H4710" s="13">
        <v>0</v>
      </c>
    </row>
    <row r="4711" spans="1:8">
      <c r="A4711" s="8" t="s">
        <v>4544</v>
      </c>
      <c r="B4711" s="9" t="s">
        <v>16</v>
      </c>
      <c r="C4711" s="9">
        <v>241</v>
      </c>
      <c r="D4711" s="9">
        <v>0.624</v>
      </c>
      <c r="E4711" s="9">
        <v>0.63</v>
      </c>
      <c r="F4711" s="9">
        <v>0.47799999999999998</v>
      </c>
      <c r="G4711" s="9">
        <v>8301.15</v>
      </c>
      <c r="H4711" s="10">
        <v>3</v>
      </c>
    </row>
    <row r="4712" spans="1:8">
      <c r="A4712" s="11" t="s">
        <v>4545</v>
      </c>
      <c r="B4712" s="12" t="s">
        <v>24</v>
      </c>
      <c r="C4712" s="12">
        <v>281</v>
      </c>
      <c r="D4712" s="12">
        <v>0.57799999999999996</v>
      </c>
      <c r="E4712" s="12">
        <v>0.59599999999999997</v>
      </c>
      <c r="F4712" s="12">
        <v>0.46400000000000002</v>
      </c>
      <c r="G4712" s="12">
        <v>7664.18</v>
      </c>
      <c r="H4712" s="13">
        <v>4</v>
      </c>
    </row>
    <row r="4713" spans="1:8">
      <c r="A4713" s="8" t="s">
        <v>4546</v>
      </c>
      <c r="B4713" s="9" t="s">
        <v>82</v>
      </c>
      <c r="C4713" s="9">
        <v>177</v>
      </c>
      <c r="D4713" s="9">
        <v>0.59699999999999998</v>
      </c>
      <c r="E4713" s="9">
        <v>0.63200000000000001</v>
      </c>
      <c r="F4713" s="9">
        <v>0.44700000000000001</v>
      </c>
      <c r="G4713" s="9">
        <v>7966.25</v>
      </c>
      <c r="H4713" s="10">
        <v>2</v>
      </c>
    </row>
    <row r="4714" spans="1:8">
      <c r="A4714" s="11" t="s">
        <v>4547</v>
      </c>
      <c r="B4714" s="12" t="s">
        <v>33</v>
      </c>
      <c r="C4714" s="12">
        <v>130</v>
      </c>
      <c r="D4714" s="12">
        <v>0.63700000000000001</v>
      </c>
      <c r="E4714" s="12">
        <v>0.56899999999999995</v>
      </c>
      <c r="F4714" s="12">
        <v>0.55700000000000005</v>
      </c>
      <c r="G4714" s="12">
        <v>10616.44</v>
      </c>
      <c r="H4714" s="13">
        <v>2</v>
      </c>
    </row>
    <row r="4715" spans="1:8">
      <c r="A4715" s="8" t="s">
        <v>4548</v>
      </c>
      <c r="B4715" s="9" t="s">
        <v>118</v>
      </c>
      <c r="C4715" s="9">
        <v>298</v>
      </c>
      <c r="D4715" s="9">
        <v>0.52300000000000002</v>
      </c>
      <c r="E4715" s="9">
        <v>0.496</v>
      </c>
      <c r="F4715" s="9">
        <v>0.40100000000000002</v>
      </c>
      <c r="G4715" s="9">
        <v>5678.15</v>
      </c>
      <c r="H4715" s="10">
        <v>0</v>
      </c>
    </row>
    <row r="4716" spans="1:8">
      <c r="A4716" s="11" t="s">
        <v>4549</v>
      </c>
      <c r="B4716" s="12" t="s">
        <v>31</v>
      </c>
      <c r="C4716" s="12">
        <v>260</v>
      </c>
      <c r="D4716" s="12">
        <v>0.56799999999999995</v>
      </c>
      <c r="E4716" s="12">
        <v>0.54800000000000004</v>
      </c>
      <c r="F4716" s="12">
        <v>0.44900000000000001</v>
      </c>
      <c r="G4716" s="12">
        <v>6471.01</v>
      </c>
      <c r="H4716" s="13">
        <v>0</v>
      </c>
    </row>
    <row r="4717" spans="1:8">
      <c r="A4717" s="8" t="s">
        <v>3938</v>
      </c>
      <c r="B4717" s="9" t="s">
        <v>33</v>
      </c>
      <c r="C4717" s="9">
        <v>148</v>
      </c>
      <c r="D4717" s="9">
        <v>0.71</v>
      </c>
      <c r="E4717" s="9">
        <v>0.70299999999999996</v>
      </c>
      <c r="F4717" s="9">
        <v>0.59299999999999997</v>
      </c>
      <c r="G4717" s="9">
        <v>13092.37</v>
      </c>
      <c r="H4717" s="10">
        <v>5</v>
      </c>
    </row>
    <row r="4718" spans="1:8">
      <c r="A4718" s="11" t="s">
        <v>365</v>
      </c>
      <c r="B4718" s="12" t="s">
        <v>16</v>
      </c>
      <c r="C4718" s="12">
        <v>207</v>
      </c>
      <c r="D4718" s="12">
        <v>0.66</v>
      </c>
      <c r="E4718" s="12">
        <v>0.63800000000000001</v>
      </c>
      <c r="F4718" s="12">
        <v>0.55500000000000005</v>
      </c>
      <c r="G4718" s="12">
        <v>7430.75</v>
      </c>
      <c r="H4718" s="13">
        <v>4</v>
      </c>
    </row>
    <row r="4719" spans="1:8">
      <c r="A4719" s="8" t="s">
        <v>4550</v>
      </c>
      <c r="B4719" s="9" t="s">
        <v>111</v>
      </c>
      <c r="C4719" s="9">
        <v>115</v>
      </c>
      <c r="D4719" s="9">
        <v>0.63400000000000001</v>
      </c>
      <c r="E4719" s="9">
        <v>0.6</v>
      </c>
      <c r="F4719" s="9">
        <v>0.54300000000000004</v>
      </c>
      <c r="G4719" s="9">
        <v>13378.78</v>
      </c>
      <c r="H4719" s="10">
        <v>0</v>
      </c>
    </row>
    <row r="4720" spans="1:8">
      <c r="A4720" s="11" t="s">
        <v>4551</v>
      </c>
      <c r="B4720" s="12" t="s">
        <v>16</v>
      </c>
      <c r="C4720" s="12">
        <v>149</v>
      </c>
      <c r="D4720" s="12">
        <v>0.69</v>
      </c>
      <c r="E4720" s="12">
        <v>0.64300000000000002</v>
      </c>
      <c r="F4720" s="12">
        <v>0.65500000000000003</v>
      </c>
      <c r="G4720" s="12">
        <v>11465.35</v>
      </c>
      <c r="H4720" s="13">
        <v>1</v>
      </c>
    </row>
    <row r="4721" spans="1:8">
      <c r="A4721" s="8" t="s">
        <v>3034</v>
      </c>
      <c r="B4721" s="9" t="s">
        <v>111</v>
      </c>
      <c r="C4721" s="9">
        <v>132</v>
      </c>
      <c r="D4721" s="9">
        <v>0.56999999999999995</v>
      </c>
      <c r="E4721" s="9">
        <v>0.503</v>
      </c>
      <c r="F4721" s="9">
        <v>0.49</v>
      </c>
      <c r="G4721" s="9">
        <v>9680.4599999999991</v>
      </c>
      <c r="H4721" s="10">
        <v>1</v>
      </c>
    </row>
    <row r="4722" spans="1:8">
      <c r="A4722" s="11" t="s">
        <v>4552</v>
      </c>
      <c r="B4722" s="12" t="s">
        <v>16</v>
      </c>
      <c r="C4722" s="12">
        <v>111</v>
      </c>
      <c r="D4722" s="12">
        <v>0.59699999999999998</v>
      </c>
      <c r="E4722" s="12">
        <v>0.55700000000000005</v>
      </c>
      <c r="F4722" s="12">
        <v>0.497</v>
      </c>
      <c r="G4722" s="12">
        <v>9530.4599999999991</v>
      </c>
      <c r="H4722" s="13">
        <v>6</v>
      </c>
    </row>
    <row r="4723" spans="1:8">
      <c r="A4723" s="8" t="s">
        <v>4553</v>
      </c>
      <c r="B4723" s="9" t="s">
        <v>16</v>
      </c>
      <c r="C4723" s="9">
        <v>223</v>
      </c>
      <c r="D4723" s="9">
        <v>0.65900000000000003</v>
      </c>
      <c r="E4723" s="9">
        <v>0.6</v>
      </c>
      <c r="F4723" s="9">
        <v>0.59199999999999997</v>
      </c>
      <c r="G4723" s="9">
        <v>9966.61</v>
      </c>
      <c r="H4723" s="10">
        <v>2</v>
      </c>
    </row>
    <row r="4724" spans="1:8">
      <c r="A4724" s="11" t="s">
        <v>4554</v>
      </c>
      <c r="B4724" s="12" t="s">
        <v>111</v>
      </c>
      <c r="C4724" s="12">
        <v>128</v>
      </c>
      <c r="D4724" s="12">
        <v>0.64800000000000002</v>
      </c>
      <c r="E4724" s="12">
        <v>0.57599999999999996</v>
      </c>
      <c r="F4724" s="12">
        <v>0.61199999999999999</v>
      </c>
      <c r="G4724" s="12">
        <v>12943.4</v>
      </c>
      <c r="H4724" s="13">
        <v>1</v>
      </c>
    </row>
    <row r="4725" spans="1:8">
      <c r="A4725" s="8" t="s">
        <v>4555</v>
      </c>
      <c r="B4725" s="9" t="s">
        <v>33</v>
      </c>
      <c r="C4725" s="9">
        <v>80</v>
      </c>
      <c r="D4725" s="9">
        <v>0.67</v>
      </c>
      <c r="E4725" s="9">
        <v>0.63200000000000001</v>
      </c>
      <c r="F4725" s="9">
        <v>0.57899999999999996</v>
      </c>
      <c r="G4725" s="9">
        <v>14815.38</v>
      </c>
      <c r="H4725" s="10">
        <v>4</v>
      </c>
    </row>
    <row r="4726" spans="1:8">
      <c r="A4726" s="11" t="s">
        <v>457</v>
      </c>
      <c r="B4726" s="12" t="s">
        <v>72</v>
      </c>
      <c r="C4726" s="12">
        <v>157</v>
      </c>
      <c r="D4726" s="12">
        <v>0.64500000000000002</v>
      </c>
      <c r="E4726" s="12">
        <v>0.61</v>
      </c>
      <c r="F4726" s="12">
        <v>0.55800000000000005</v>
      </c>
      <c r="G4726" s="12">
        <v>9002.32</v>
      </c>
      <c r="H4726" s="13">
        <v>0</v>
      </c>
    </row>
    <row r="4727" spans="1:8">
      <c r="A4727" s="8" t="s">
        <v>4556</v>
      </c>
      <c r="B4727" s="9" t="s">
        <v>118</v>
      </c>
      <c r="C4727" s="9">
        <v>171</v>
      </c>
      <c r="D4727" s="9">
        <v>0.56200000000000006</v>
      </c>
      <c r="E4727" s="9">
        <v>0.51600000000000001</v>
      </c>
      <c r="F4727" s="9">
        <v>0.46700000000000003</v>
      </c>
      <c r="G4727" s="9">
        <v>10405.02</v>
      </c>
      <c r="H4727" s="10">
        <v>6</v>
      </c>
    </row>
    <row r="4728" spans="1:8">
      <c r="A4728" s="11" t="s">
        <v>4557</v>
      </c>
      <c r="B4728" s="12" t="s">
        <v>7</v>
      </c>
      <c r="C4728" s="12">
        <v>144</v>
      </c>
      <c r="D4728" s="12">
        <v>0.70299999999999996</v>
      </c>
      <c r="E4728" s="12">
        <v>0.63700000000000001</v>
      </c>
      <c r="F4728" s="12">
        <v>0.66800000000000004</v>
      </c>
      <c r="G4728" s="12">
        <v>10155.91</v>
      </c>
      <c r="H4728" s="13">
        <v>3</v>
      </c>
    </row>
    <row r="4729" spans="1:8">
      <c r="A4729" s="8" t="s">
        <v>4558</v>
      </c>
      <c r="B4729" s="9" t="s">
        <v>16</v>
      </c>
      <c r="C4729" s="9">
        <v>129</v>
      </c>
      <c r="D4729" s="9">
        <v>0.60599999999999998</v>
      </c>
      <c r="E4729" s="9">
        <v>0.56799999999999995</v>
      </c>
      <c r="F4729" s="9">
        <v>0.49399999999999999</v>
      </c>
      <c r="G4729" s="9">
        <v>8685.36</v>
      </c>
      <c r="H4729" s="10">
        <v>4</v>
      </c>
    </row>
    <row r="4730" spans="1:8">
      <c r="A4730" s="11" t="s">
        <v>4559</v>
      </c>
      <c r="B4730" s="12" t="s">
        <v>118</v>
      </c>
      <c r="C4730" s="12">
        <v>282</v>
      </c>
      <c r="D4730" s="12">
        <v>0.499</v>
      </c>
      <c r="E4730" s="12">
        <v>0.46200000000000002</v>
      </c>
      <c r="F4730" s="12">
        <v>0.38200000000000001</v>
      </c>
      <c r="G4730" s="12">
        <v>5688.18</v>
      </c>
      <c r="H4730" s="13">
        <v>11</v>
      </c>
    </row>
    <row r="4731" spans="1:8">
      <c r="A4731" s="8" t="s">
        <v>4560</v>
      </c>
      <c r="B4731" s="9" t="s">
        <v>16</v>
      </c>
      <c r="C4731" s="9">
        <v>214</v>
      </c>
      <c r="D4731" s="9">
        <v>0.63900000000000001</v>
      </c>
      <c r="E4731" s="9">
        <v>0.61599999999999999</v>
      </c>
      <c r="F4731" s="9">
        <v>0.52800000000000002</v>
      </c>
      <c r="G4731" s="9">
        <v>10390.549999999999</v>
      </c>
      <c r="H4731" s="10">
        <v>2</v>
      </c>
    </row>
    <row r="4732" spans="1:8">
      <c r="A4732" s="11" t="s">
        <v>4561</v>
      </c>
      <c r="B4732" s="12" t="s">
        <v>33</v>
      </c>
      <c r="C4732" s="12">
        <v>95</v>
      </c>
      <c r="D4732" s="12">
        <v>0.745</v>
      </c>
      <c r="E4732" s="12">
        <v>0.72399999999999998</v>
      </c>
      <c r="F4732" s="12">
        <v>0.67200000000000004</v>
      </c>
      <c r="G4732" s="12">
        <v>15079.68</v>
      </c>
      <c r="H4732" s="13">
        <v>1</v>
      </c>
    </row>
    <row r="4733" spans="1:8">
      <c r="A4733" s="8" t="s">
        <v>4562</v>
      </c>
      <c r="B4733" s="9" t="s">
        <v>22</v>
      </c>
      <c r="C4733" s="9">
        <v>69</v>
      </c>
      <c r="D4733" s="9">
        <v>0.67500000000000004</v>
      </c>
      <c r="E4733" s="9">
        <v>0.64200000000000002</v>
      </c>
      <c r="F4733" s="9">
        <v>0.57799999999999996</v>
      </c>
      <c r="G4733" s="9">
        <v>13611.73</v>
      </c>
      <c r="H4733" s="10">
        <v>4</v>
      </c>
    </row>
    <row r="4734" spans="1:8">
      <c r="A4734" s="11" t="s">
        <v>4563</v>
      </c>
      <c r="B4734" s="12" t="s">
        <v>16</v>
      </c>
      <c r="C4734" s="12">
        <v>164</v>
      </c>
      <c r="D4734" s="12">
        <v>0.65200000000000002</v>
      </c>
      <c r="E4734" s="12">
        <v>0.65</v>
      </c>
      <c r="F4734" s="12">
        <v>0.53200000000000003</v>
      </c>
      <c r="G4734" s="12">
        <v>11062.04</v>
      </c>
      <c r="H4734" s="13">
        <v>5</v>
      </c>
    </row>
    <row r="4735" spans="1:8">
      <c r="A4735" s="8" t="s">
        <v>4564</v>
      </c>
      <c r="B4735" s="9" t="s">
        <v>94</v>
      </c>
      <c r="C4735" s="9">
        <v>140</v>
      </c>
      <c r="D4735" s="9">
        <v>0.56299999999999994</v>
      </c>
      <c r="E4735" s="9">
        <v>0.54100000000000004</v>
      </c>
      <c r="F4735" s="9">
        <v>0.43</v>
      </c>
      <c r="G4735" s="9">
        <v>8054.11</v>
      </c>
      <c r="H4735" s="10">
        <v>4</v>
      </c>
    </row>
    <row r="4736" spans="1:8">
      <c r="A4736" s="11" t="s">
        <v>4565</v>
      </c>
      <c r="B4736" s="12" t="s">
        <v>33</v>
      </c>
      <c r="C4736" s="12">
        <v>66</v>
      </c>
      <c r="D4736" s="12">
        <v>0.72199999999999998</v>
      </c>
      <c r="E4736" s="12">
        <v>0.69099999999999995</v>
      </c>
      <c r="F4736" s="12">
        <v>0.66300000000000003</v>
      </c>
      <c r="G4736" s="12">
        <v>22038.95</v>
      </c>
      <c r="H4736" s="13">
        <v>1</v>
      </c>
    </row>
    <row r="4737" spans="1:8">
      <c r="A4737" s="8" t="s">
        <v>4566</v>
      </c>
      <c r="B4737" s="9" t="s">
        <v>29</v>
      </c>
      <c r="C4737" s="9">
        <v>83</v>
      </c>
      <c r="D4737" s="9">
        <v>0.66</v>
      </c>
      <c r="E4737" s="9">
        <v>0.63</v>
      </c>
      <c r="F4737" s="9">
        <v>0.57699999999999996</v>
      </c>
      <c r="G4737" s="9">
        <v>11273.34</v>
      </c>
      <c r="H4737" s="10">
        <v>2</v>
      </c>
    </row>
    <row r="4738" spans="1:8">
      <c r="A4738" s="11" t="s">
        <v>4567</v>
      </c>
      <c r="B4738" s="12" t="s">
        <v>94</v>
      </c>
      <c r="C4738" s="12">
        <v>230</v>
      </c>
      <c r="D4738" s="12">
        <v>0.55200000000000005</v>
      </c>
      <c r="E4738" s="12">
        <v>0.53200000000000003</v>
      </c>
      <c r="F4738" s="12">
        <v>0.45100000000000001</v>
      </c>
      <c r="G4738" s="12">
        <v>7670.77</v>
      </c>
      <c r="H4738" s="13">
        <v>1</v>
      </c>
    </row>
    <row r="4739" spans="1:8">
      <c r="A4739" s="8" t="s">
        <v>4568</v>
      </c>
      <c r="B4739" s="9" t="s">
        <v>82</v>
      </c>
      <c r="C4739" s="9">
        <v>50</v>
      </c>
      <c r="D4739" s="9">
        <v>0.54100000000000004</v>
      </c>
      <c r="E4739" s="9">
        <v>0.53100000000000003</v>
      </c>
      <c r="F4739" s="9">
        <v>0.4</v>
      </c>
      <c r="G4739" s="9">
        <v>9649.36</v>
      </c>
      <c r="H4739" s="10">
        <v>3</v>
      </c>
    </row>
    <row r="4740" spans="1:8">
      <c r="A4740" s="11" t="s">
        <v>4569</v>
      </c>
      <c r="B4740" s="12" t="s">
        <v>16</v>
      </c>
      <c r="C4740" s="12">
        <v>141</v>
      </c>
      <c r="D4740" s="12">
        <v>0.61399999999999999</v>
      </c>
      <c r="E4740" s="12">
        <v>0.55000000000000004</v>
      </c>
      <c r="F4740" s="12">
        <v>0.53400000000000003</v>
      </c>
      <c r="G4740" s="12">
        <v>7310.69</v>
      </c>
      <c r="H4740" s="13">
        <v>1</v>
      </c>
    </row>
    <row r="4741" spans="1:8">
      <c r="A4741" s="8" t="s">
        <v>4570</v>
      </c>
      <c r="B4741" s="9" t="s">
        <v>31</v>
      </c>
      <c r="C4741" s="9">
        <v>217</v>
      </c>
      <c r="D4741" s="9">
        <v>0.621</v>
      </c>
      <c r="E4741" s="9">
        <v>0.56200000000000006</v>
      </c>
      <c r="F4741" s="9">
        <v>0.57099999999999995</v>
      </c>
      <c r="G4741" s="9">
        <v>7019.45</v>
      </c>
      <c r="H4741" s="10">
        <v>2</v>
      </c>
    </row>
    <row r="4742" spans="1:8">
      <c r="A4742" s="11" t="s">
        <v>4571</v>
      </c>
      <c r="B4742" s="12" t="s">
        <v>82</v>
      </c>
      <c r="C4742" s="12">
        <v>113</v>
      </c>
      <c r="D4742" s="12">
        <v>0.58599999999999997</v>
      </c>
      <c r="E4742" s="12">
        <v>0.54900000000000004</v>
      </c>
      <c r="F4742" s="12">
        <v>0.49099999999999999</v>
      </c>
      <c r="G4742" s="12">
        <v>14040.32</v>
      </c>
      <c r="H4742" s="13">
        <v>0</v>
      </c>
    </row>
    <row r="4743" spans="1:8">
      <c r="A4743" s="8" t="s">
        <v>4572</v>
      </c>
      <c r="B4743" s="9" t="s">
        <v>87</v>
      </c>
      <c r="C4743" s="9">
        <v>351</v>
      </c>
      <c r="D4743" s="9">
        <v>0.58499999999999996</v>
      </c>
      <c r="E4743" s="9">
        <v>0.503</v>
      </c>
      <c r="F4743" s="9">
        <v>0.55700000000000005</v>
      </c>
      <c r="G4743" s="9">
        <v>5077.34</v>
      </c>
      <c r="H4743" s="10">
        <v>0</v>
      </c>
    </row>
    <row r="4744" spans="1:8">
      <c r="A4744" s="11" t="s">
        <v>4573</v>
      </c>
      <c r="B4744" s="12" t="s">
        <v>7</v>
      </c>
      <c r="C4744" s="12">
        <v>77</v>
      </c>
      <c r="D4744" s="12">
        <v>0.72199999999999998</v>
      </c>
      <c r="E4744" s="12">
        <v>0.66600000000000004</v>
      </c>
      <c r="F4744" s="12">
        <v>0.69699999999999995</v>
      </c>
      <c r="G4744" s="12">
        <v>25831.15</v>
      </c>
      <c r="H4744" s="13">
        <v>2</v>
      </c>
    </row>
    <row r="4745" spans="1:8">
      <c r="A4745" s="8" t="s">
        <v>4574</v>
      </c>
      <c r="B4745" s="9" t="s">
        <v>118</v>
      </c>
      <c r="C4745" s="9">
        <v>230</v>
      </c>
      <c r="D4745" s="9">
        <v>0.58299999999999996</v>
      </c>
      <c r="E4745" s="9">
        <v>0.56299999999999994</v>
      </c>
      <c r="F4745" s="9">
        <v>0.46800000000000003</v>
      </c>
      <c r="G4745" s="9">
        <v>7522.99</v>
      </c>
      <c r="H4745" s="10">
        <v>6</v>
      </c>
    </row>
    <row r="4746" spans="1:8">
      <c r="A4746" s="11" t="s">
        <v>4575</v>
      </c>
      <c r="B4746" s="12" t="s">
        <v>14</v>
      </c>
      <c r="C4746" s="12">
        <v>11</v>
      </c>
      <c r="D4746" s="12">
        <v>0.71299999999999997</v>
      </c>
      <c r="E4746" s="12">
        <v>0.751</v>
      </c>
      <c r="F4746" s="12">
        <v>0.57399999999999995</v>
      </c>
      <c r="G4746" s="12">
        <v>23718.9</v>
      </c>
      <c r="H4746" s="13">
        <v>6</v>
      </c>
    </row>
    <row r="4747" spans="1:8">
      <c r="A4747" s="8" t="s">
        <v>4576</v>
      </c>
      <c r="B4747" s="9" t="s">
        <v>16</v>
      </c>
      <c r="C4747" s="9">
        <v>158</v>
      </c>
      <c r="D4747" s="9">
        <v>0.622</v>
      </c>
      <c r="E4747" s="9">
        <v>0.61</v>
      </c>
      <c r="F4747" s="9">
        <v>0.48199999999999998</v>
      </c>
      <c r="G4747" s="9">
        <v>9377</v>
      </c>
      <c r="H4747" s="10">
        <v>3</v>
      </c>
    </row>
    <row r="4748" spans="1:8">
      <c r="A4748" s="11" t="s">
        <v>4577</v>
      </c>
      <c r="B4748" s="12" t="s">
        <v>82</v>
      </c>
      <c r="C4748" s="12">
        <v>192</v>
      </c>
      <c r="D4748" s="12">
        <v>0.56399999999999995</v>
      </c>
      <c r="E4748" s="12">
        <v>0.53200000000000003</v>
      </c>
      <c r="F4748" s="12">
        <v>0.42099999999999999</v>
      </c>
      <c r="G4748" s="12">
        <v>8466.2800000000007</v>
      </c>
      <c r="H4748" s="13">
        <v>1</v>
      </c>
    </row>
    <row r="4749" spans="1:8">
      <c r="A4749" s="8" t="s">
        <v>4578</v>
      </c>
      <c r="B4749" s="9" t="s">
        <v>16</v>
      </c>
      <c r="C4749" s="9">
        <v>202</v>
      </c>
      <c r="D4749" s="9">
        <v>0.63400000000000001</v>
      </c>
      <c r="E4749" s="9">
        <v>0.59299999999999997</v>
      </c>
      <c r="F4749" s="9">
        <v>0.55600000000000005</v>
      </c>
      <c r="G4749" s="9">
        <v>10100.4</v>
      </c>
      <c r="H4749" s="10">
        <v>2</v>
      </c>
    </row>
    <row r="4750" spans="1:8">
      <c r="A4750" s="11" t="s">
        <v>4579</v>
      </c>
      <c r="B4750" s="12" t="s">
        <v>16</v>
      </c>
      <c r="C4750" s="12">
        <v>145</v>
      </c>
      <c r="D4750" s="12">
        <v>0.63400000000000001</v>
      </c>
      <c r="E4750" s="12">
        <v>0.57499999999999996</v>
      </c>
      <c r="F4750" s="12">
        <v>0.54600000000000004</v>
      </c>
      <c r="G4750" s="12">
        <v>8740.7199999999993</v>
      </c>
      <c r="H4750" s="13">
        <v>1</v>
      </c>
    </row>
    <row r="4751" spans="1:8">
      <c r="A4751" s="8" t="s">
        <v>3329</v>
      </c>
      <c r="B4751" s="9" t="s">
        <v>82</v>
      </c>
      <c r="C4751" s="9">
        <v>178</v>
      </c>
      <c r="D4751" s="9">
        <v>0.57299999999999995</v>
      </c>
      <c r="E4751" s="9">
        <v>0.55700000000000005</v>
      </c>
      <c r="F4751" s="9">
        <v>0.45300000000000001</v>
      </c>
      <c r="G4751" s="9">
        <v>7191.55</v>
      </c>
      <c r="H4751" s="10">
        <v>10</v>
      </c>
    </row>
    <row r="4752" spans="1:8">
      <c r="A4752" s="11" t="s">
        <v>4580</v>
      </c>
      <c r="B4752" s="12" t="s">
        <v>118</v>
      </c>
      <c r="C4752" s="12">
        <v>148</v>
      </c>
      <c r="D4752" s="12">
        <v>0.48899999999999999</v>
      </c>
      <c r="E4752" s="12">
        <v>0.48599999999999999</v>
      </c>
      <c r="F4752" s="12">
        <v>0.34200000000000003</v>
      </c>
      <c r="G4752" s="12">
        <v>7036.11</v>
      </c>
      <c r="H4752" s="13">
        <v>0</v>
      </c>
    </row>
    <row r="4753" spans="1:8">
      <c r="A4753" s="8" t="s">
        <v>4581</v>
      </c>
      <c r="B4753" s="9" t="s">
        <v>118</v>
      </c>
      <c r="C4753" s="9">
        <v>215</v>
      </c>
      <c r="D4753" s="9">
        <v>0.57999999999999996</v>
      </c>
      <c r="E4753" s="9">
        <v>0.54500000000000004</v>
      </c>
      <c r="F4753" s="9">
        <v>0.47799999999999998</v>
      </c>
      <c r="G4753" s="9">
        <v>7078.8</v>
      </c>
      <c r="H4753" s="10">
        <v>7</v>
      </c>
    </row>
    <row r="4754" spans="1:8">
      <c r="A4754" s="11" t="s">
        <v>4582</v>
      </c>
      <c r="B4754" s="12" t="s">
        <v>87</v>
      </c>
      <c r="C4754" s="12">
        <v>221</v>
      </c>
      <c r="D4754" s="12">
        <v>0.55700000000000005</v>
      </c>
      <c r="E4754" s="12">
        <v>0.501</v>
      </c>
      <c r="F4754" s="12">
        <v>0.48</v>
      </c>
      <c r="G4754" s="12">
        <v>5708.66</v>
      </c>
      <c r="H4754" s="13">
        <v>1</v>
      </c>
    </row>
    <row r="4755" spans="1:8">
      <c r="A4755" s="8" t="s">
        <v>4583</v>
      </c>
      <c r="B4755" s="9" t="s">
        <v>7</v>
      </c>
      <c r="C4755" s="9">
        <v>58</v>
      </c>
      <c r="D4755" s="9">
        <v>0.66900000000000004</v>
      </c>
      <c r="E4755" s="9">
        <v>0.69</v>
      </c>
      <c r="F4755" s="9">
        <v>0.53700000000000003</v>
      </c>
      <c r="G4755" s="9">
        <v>8535.3799999999992</v>
      </c>
      <c r="H4755" s="10">
        <v>1</v>
      </c>
    </row>
    <row r="4756" spans="1:8">
      <c r="A4756" s="11" t="s">
        <v>4584</v>
      </c>
      <c r="B4756" s="12" t="s">
        <v>16</v>
      </c>
      <c r="C4756" s="12">
        <v>68</v>
      </c>
      <c r="D4756" s="12">
        <v>0.629</v>
      </c>
      <c r="E4756" s="12">
        <v>0.61299999999999999</v>
      </c>
      <c r="F4756" s="12">
        <v>0.49</v>
      </c>
      <c r="G4756" s="12">
        <v>9585.4500000000007</v>
      </c>
      <c r="H4756" s="13">
        <v>1</v>
      </c>
    </row>
    <row r="4757" spans="1:8">
      <c r="A4757" s="8" t="s">
        <v>4585</v>
      </c>
      <c r="B4757" s="9" t="s">
        <v>33</v>
      </c>
      <c r="C4757" s="9">
        <v>88</v>
      </c>
      <c r="D4757" s="9">
        <v>0.70099999999999996</v>
      </c>
      <c r="E4757" s="9">
        <v>0.64300000000000002</v>
      </c>
      <c r="F4757" s="9">
        <v>0.63500000000000001</v>
      </c>
      <c r="G4757" s="9">
        <v>15965.78</v>
      </c>
      <c r="H4757" s="10">
        <v>2</v>
      </c>
    </row>
    <row r="4758" spans="1:8">
      <c r="A4758" s="11" t="s">
        <v>4586</v>
      </c>
      <c r="B4758" s="12" t="s">
        <v>31</v>
      </c>
      <c r="C4758" s="12">
        <v>361</v>
      </c>
      <c r="D4758" s="12">
        <v>0.60299999999999998</v>
      </c>
      <c r="E4758" s="12">
        <v>0.52800000000000002</v>
      </c>
      <c r="F4758" s="12">
        <v>0.56499999999999995</v>
      </c>
      <c r="G4758" s="12">
        <v>5729.3</v>
      </c>
      <c r="H4758" s="13">
        <v>4</v>
      </c>
    </row>
    <row r="4759" spans="1:8">
      <c r="A4759" s="8" t="s">
        <v>4587</v>
      </c>
      <c r="B4759" s="9" t="s">
        <v>118</v>
      </c>
      <c r="C4759" s="9">
        <v>78</v>
      </c>
      <c r="D4759" s="9">
        <v>0.52</v>
      </c>
      <c r="E4759" s="9">
        <v>0.505</v>
      </c>
      <c r="F4759" s="9">
        <v>0.36799999999999999</v>
      </c>
      <c r="G4759" s="9">
        <v>9701.43</v>
      </c>
      <c r="H4759" s="10">
        <v>1</v>
      </c>
    </row>
    <row r="4760" spans="1:8">
      <c r="A4760" s="11" t="s">
        <v>766</v>
      </c>
      <c r="B4760" s="12" t="s">
        <v>22</v>
      </c>
      <c r="C4760" s="12">
        <v>55</v>
      </c>
      <c r="D4760" s="12">
        <v>0.72</v>
      </c>
      <c r="E4760" s="12">
        <v>0.67500000000000004</v>
      </c>
      <c r="F4760" s="12">
        <v>0.65900000000000003</v>
      </c>
      <c r="G4760" s="12">
        <v>24405.3</v>
      </c>
      <c r="H4760" s="13">
        <v>2</v>
      </c>
    </row>
    <row r="4761" spans="1:8">
      <c r="A4761" s="8" t="s">
        <v>4588</v>
      </c>
      <c r="B4761" s="9" t="s">
        <v>118</v>
      </c>
      <c r="C4761" s="9">
        <v>74</v>
      </c>
      <c r="D4761" s="9">
        <v>0.52800000000000002</v>
      </c>
      <c r="E4761" s="9">
        <v>0.51700000000000002</v>
      </c>
      <c r="F4761" s="9">
        <v>0.41099999999999998</v>
      </c>
      <c r="G4761" s="9">
        <v>6128.98</v>
      </c>
      <c r="H4761" s="10">
        <v>1</v>
      </c>
    </row>
    <row r="4762" spans="1:8">
      <c r="A4762" s="11" t="s">
        <v>4589</v>
      </c>
      <c r="B4762" s="12" t="s">
        <v>16</v>
      </c>
      <c r="C4762" s="12">
        <v>117</v>
      </c>
      <c r="D4762" s="12">
        <v>0.67</v>
      </c>
      <c r="E4762" s="12">
        <v>0.66</v>
      </c>
      <c r="F4762" s="12">
        <v>0.54500000000000004</v>
      </c>
      <c r="G4762" s="12">
        <v>11615.31</v>
      </c>
      <c r="H4762" s="13">
        <v>0</v>
      </c>
    </row>
    <row r="4763" spans="1:8">
      <c r="A4763" s="8" t="s">
        <v>4590</v>
      </c>
      <c r="B4763" s="9" t="s">
        <v>14</v>
      </c>
      <c r="C4763" s="9">
        <v>13</v>
      </c>
      <c r="D4763" s="9">
        <v>0.68</v>
      </c>
      <c r="E4763" s="9">
        <v>0.74299999999999999</v>
      </c>
      <c r="F4763" s="9">
        <v>0.48399999999999999</v>
      </c>
      <c r="G4763" s="9">
        <v>16855.27</v>
      </c>
      <c r="H4763" s="10">
        <v>2</v>
      </c>
    </row>
    <row r="4764" spans="1:8">
      <c r="A4764" s="11" t="s">
        <v>1770</v>
      </c>
      <c r="B4764" s="12" t="s">
        <v>118</v>
      </c>
      <c r="C4764" s="12">
        <v>187</v>
      </c>
      <c r="D4764" s="12">
        <v>0.56499999999999995</v>
      </c>
      <c r="E4764" s="12">
        <v>0.52900000000000003</v>
      </c>
      <c r="F4764" s="12">
        <v>0.44</v>
      </c>
      <c r="G4764" s="12">
        <v>8072.36</v>
      </c>
      <c r="H4764" s="13">
        <v>10</v>
      </c>
    </row>
    <row r="4765" spans="1:8">
      <c r="A4765" s="8" t="s">
        <v>4591</v>
      </c>
      <c r="B4765" s="9" t="s">
        <v>118</v>
      </c>
      <c r="C4765" s="9">
        <v>137</v>
      </c>
      <c r="D4765" s="9">
        <v>0.55000000000000004</v>
      </c>
      <c r="E4765" s="9">
        <v>0.53600000000000003</v>
      </c>
      <c r="F4765" s="9">
        <v>0.41799999999999998</v>
      </c>
      <c r="G4765" s="9">
        <v>6350.61</v>
      </c>
      <c r="H4765" s="10">
        <v>1</v>
      </c>
    </row>
    <row r="4766" spans="1:8">
      <c r="A4766" s="11" t="s">
        <v>134</v>
      </c>
      <c r="B4766" s="12" t="s">
        <v>82</v>
      </c>
      <c r="C4766" s="12">
        <v>184</v>
      </c>
      <c r="D4766" s="12">
        <v>0.621</v>
      </c>
      <c r="E4766" s="12">
        <v>0.55400000000000005</v>
      </c>
      <c r="F4766" s="12">
        <v>0.56100000000000005</v>
      </c>
      <c r="G4766" s="12">
        <v>8525.83</v>
      </c>
      <c r="H4766" s="13">
        <v>1</v>
      </c>
    </row>
    <row r="4767" spans="1:8">
      <c r="A4767" s="8" t="s">
        <v>4592</v>
      </c>
      <c r="B4767" s="9" t="s">
        <v>111</v>
      </c>
      <c r="C4767" s="9">
        <v>216</v>
      </c>
      <c r="D4767" s="9">
        <v>0.63900000000000001</v>
      </c>
      <c r="E4767" s="9">
        <v>0.61799999999999999</v>
      </c>
      <c r="F4767" s="9">
        <v>0.53</v>
      </c>
      <c r="G4767" s="9">
        <v>10031.91</v>
      </c>
      <c r="H4767" s="10">
        <v>1</v>
      </c>
    </row>
    <row r="4768" spans="1:8">
      <c r="A4768" s="11" t="s">
        <v>4593</v>
      </c>
      <c r="B4768" s="12" t="s">
        <v>111</v>
      </c>
      <c r="C4768" s="12">
        <v>96</v>
      </c>
      <c r="D4768" s="12">
        <v>0.65</v>
      </c>
      <c r="E4768" s="12">
        <v>0.61299999999999999</v>
      </c>
      <c r="F4768" s="12">
        <v>0.53100000000000003</v>
      </c>
      <c r="G4768" s="12">
        <v>17077.52</v>
      </c>
      <c r="H4768" s="13">
        <v>1</v>
      </c>
    </row>
    <row r="4769" spans="1:8">
      <c r="A4769" s="8" t="s">
        <v>4594</v>
      </c>
      <c r="B4769" s="9" t="s">
        <v>111</v>
      </c>
      <c r="C4769" s="9">
        <v>276</v>
      </c>
      <c r="D4769" s="9">
        <v>0.57299999999999995</v>
      </c>
      <c r="E4769" s="9">
        <v>0.51600000000000001</v>
      </c>
      <c r="F4769" s="9">
        <v>0.48699999999999999</v>
      </c>
      <c r="G4769" s="9">
        <v>8957.33</v>
      </c>
      <c r="H4769" s="10">
        <v>0</v>
      </c>
    </row>
    <row r="4770" spans="1:8">
      <c r="A4770" s="11" t="s">
        <v>4595</v>
      </c>
      <c r="B4770" s="12" t="s">
        <v>118</v>
      </c>
      <c r="C4770" s="12">
        <v>158</v>
      </c>
      <c r="D4770" s="12">
        <v>0.59399999999999997</v>
      </c>
      <c r="E4770" s="12">
        <v>0.59299999999999997</v>
      </c>
      <c r="F4770" s="12">
        <v>0.45500000000000002</v>
      </c>
      <c r="G4770" s="12">
        <v>6725.37</v>
      </c>
      <c r="H4770" s="13">
        <v>0</v>
      </c>
    </row>
    <row r="4771" spans="1:8">
      <c r="A4771" s="8" t="s">
        <v>4596</v>
      </c>
      <c r="B4771" s="9" t="s">
        <v>82</v>
      </c>
      <c r="C4771" s="9">
        <v>142</v>
      </c>
      <c r="D4771" s="9">
        <v>0.61699999999999999</v>
      </c>
      <c r="E4771" s="9">
        <v>0.58399999999999996</v>
      </c>
      <c r="F4771" s="9">
        <v>0.51400000000000001</v>
      </c>
      <c r="G4771" s="9">
        <v>10139.19</v>
      </c>
      <c r="H4771" s="10">
        <v>1</v>
      </c>
    </row>
    <row r="4772" spans="1:8">
      <c r="A4772" s="11" t="s">
        <v>4597</v>
      </c>
      <c r="B4772" s="12" t="s">
        <v>16</v>
      </c>
      <c r="C4772" s="12">
        <v>130</v>
      </c>
      <c r="D4772" s="12">
        <v>0.66900000000000004</v>
      </c>
      <c r="E4772" s="12">
        <v>0.60099999999999998</v>
      </c>
      <c r="F4772" s="12">
        <v>0.61699999999999999</v>
      </c>
      <c r="G4772" s="12">
        <v>9649.75</v>
      </c>
      <c r="H4772" s="13">
        <v>3</v>
      </c>
    </row>
    <row r="4773" spans="1:8">
      <c r="A4773" s="8" t="s">
        <v>4598</v>
      </c>
      <c r="B4773" s="9" t="s">
        <v>118</v>
      </c>
      <c r="C4773" s="9">
        <v>57</v>
      </c>
      <c r="D4773" s="9">
        <v>0.48799999999999999</v>
      </c>
      <c r="E4773" s="9">
        <v>0.498</v>
      </c>
      <c r="F4773" s="9">
        <v>0.32900000000000001</v>
      </c>
      <c r="G4773" s="9">
        <v>7896.14</v>
      </c>
      <c r="H4773" s="10">
        <v>1</v>
      </c>
    </row>
    <row r="4774" spans="1:8">
      <c r="A4774" s="11" t="s">
        <v>4599</v>
      </c>
      <c r="B4774" s="12" t="s">
        <v>111</v>
      </c>
      <c r="C4774" s="12">
        <v>139</v>
      </c>
      <c r="D4774" s="12">
        <v>0.5</v>
      </c>
      <c r="E4774" s="12">
        <v>0.49</v>
      </c>
      <c r="F4774" s="12">
        <v>0.34499999999999997</v>
      </c>
      <c r="G4774" s="12">
        <v>9975.16</v>
      </c>
      <c r="H4774" s="13">
        <v>0</v>
      </c>
    </row>
    <row r="4775" spans="1:8">
      <c r="A4775" s="8" t="s">
        <v>4600</v>
      </c>
      <c r="B4775" s="9" t="s">
        <v>118</v>
      </c>
      <c r="C4775" s="9">
        <v>108</v>
      </c>
      <c r="D4775" s="9">
        <v>0.56299999999999994</v>
      </c>
      <c r="E4775" s="9">
        <v>0.52900000000000003</v>
      </c>
      <c r="F4775" s="9">
        <v>0.44800000000000001</v>
      </c>
      <c r="G4775" s="9">
        <v>6640.12</v>
      </c>
      <c r="H4775" s="10">
        <v>3</v>
      </c>
    </row>
    <row r="4776" spans="1:8">
      <c r="A4776" s="11" t="s">
        <v>4601</v>
      </c>
      <c r="B4776" s="12" t="s">
        <v>87</v>
      </c>
      <c r="C4776" s="12">
        <v>366</v>
      </c>
      <c r="D4776" s="12">
        <v>0.51200000000000001</v>
      </c>
      <c r="E4776" s="12">
        <v>0.41699999999999998</v>
      </c>
      <c r="F4776" s="12">
        <v>0.45500000000000002</v>
      </c>
      <c r="G4776" s="12">
        <v>5658.32</v>
      </c>
      <c r="H4776" s="13">
        <v>0</v>
      </c>
    </row>
    <row r="4777" spans="1:8">
      <c r="A4777" s="8" t="s">
        <v>4602</v>
      </c>
      <c r="B4777" s="9" t="s">
        <v>111</v>
      </c>
      <c r="C4777" s="9">
        <v>169</v>
      </c>
      <c r="D4777" s="9">
        <v>0.67700000000000005</v>
      </c>
      <c r="E4777" s="9">
        <v>0.67600000000000005</v>
      </c>
      <c r="F4777" s="9">
        <v>0.56999999999999995</v>
      </c>
      <c r="G4777" s="9">
        <v>11182.35</v>
      </c>
      <c r="H4777" s="10">
        <v>2</v>
      </c>
    </row>
    <row r="4778" spans="1:8">
      <c r="A4778" s="11" t="s">
        <v>4603</v>
      </c>
      <c r="B4778" s="12" t="s">
        <v>82</v>
      </c>
      <c r="C4778" s="12">
        <v>199</v>
      </c>
      <c r="D4778" s="12">
        <v>0.60599999999999998</v>
      </c>
      <c r="E4778" s="12">
        <v>0.57499999999999996</v>
      </c>
      <c r="F4778" s="12">
        <v>0.49099999999999999</v>
      </c>
      <c r="G4778" s="12">
        <v>9208.32</v>
      </c>
      <c r="H4778" s="13">
        <v>1</v>
      </c>
    </row>
    <row r="4779" spans="1:8">
      <c r="A4779" s="8" t="s">
        <v>4604</v>
      </c>
      <c r="B4779" s="9" t="s">
        <v>16</v>
      </c>
      <c r="C4779" s="9">
        <v>245</v>
      </c>
      <c r="D4779" s="9">
        <v>0.56999999999999995</v>
      </c>
      <c r="E4779" s="9">
        <v>0.53100000000000003</v>
      </c>
      <c r="F4779" s="9">
        <v>0.47399999999999998</v>
      </c>
      <c r="G4779" s="9">
        <v>6479.51</v>
      </c>
      <c r="H4779" s="10">
        <v>7</v>
      </c>
    </row>
    <row r="4780" spans="1:8">
      <c r="A4780" s="11" t="s">
        <v>4605</v>
      </c>
      <c r="B4780" s="12" t="s">
        <v>111</v>
      </c>
      <c r="C4780" s="12">
        <v>123</v>
      </c>
      <c r="D4780" s="12">
        <v>0.59599999999999997</v>
      </c>
      <c r="E4780" s="12">
        <v>0.54300000000000004</v>
      </c>
      <c r="F4780" s="12">
        <v>0.52400000000000002</v>
      </c>
      <c r="G4780" s="12">
        <v>11925.05</v>
      </c>
      <c r="H4780" s="13">
        <v>0</v>
      </c>
    </row>
    <row r="4781" spans="1:8">
      <c r="A4781" s="8" t="s">
        <v>4606</v>
      </c>
      <c r="B4781" s="9" t="s">
        <v>33</v>
      </c>
      <c r="C4781" s="9">
        <v>77</v>
      </c>
      <c r="D4781" s="9">
        <v>0.66500000000000004</v>
      </c>
      <c r="E4781" s="9">
        <v>0.65600000000000003</v>
      </c>
      <c r="F4781" s="9">
        <v>0.54300000000000004</v>
      </c>
      <c r="G4781" s="9">
        <v>15274.88</v>
      </c>
      <c r="H4781" s="10">
        <v>0</v>
      </c>
    </row>
    <row r="4782" spans="1:8">
      <c r="A4782" s="11" t="s">
        <v>4607</v>
      </c>
      <c r="B4782" s="12" t="s">
        <v>82</v>
      </c>
      <c r="C4782" s="12">
        <v>124</v>
      </c>
      <c r="D4782" s="12">
        <v>0.622</v>
      </c>
      <c r="E4782" s="12">
        <v>0.61799999999999999</v>
      </c>
      <c r="F4782" s="12">
        <v>0.48799999999999999</v>
      </c>
      <c r="G4782" s="12">
        <v>9599.51</v>
      </c>
      <c r="H4782" s="13">
        <v>4</v>
      </c>
    </row>
    <row r="4783" spans="1:8">
      <c r="A4783" s="8" t="s">
        <v>4608</v>
      </c>
      <c r="B4783" s="9" t="s">
        <v>16</v>
      </c>
      <c r="C4783" s="9">
        <v>76</v>
      </c>
      <c r="D4783" s="9">
        <v>0.68</v>
      </c>
      <c r="E4783" s="9">
        <v>0.66400000000000003</v>
      </c>
      <c r="F4783" s="9">
        <v>0.56499999999999995</v>
      </c>
      <c r="G4783" s="9">
        <v>8915.02</v>
      </c>
      <c r="H4783" s="10">
        <v>1</v>
      </c>
    </row>
    <row r="4784" spans="1:8">
      <c r="A4784" s="11" t="s">
        <v>4609</v>
      </c>
      <c r="B4784" s="12" t="s">
        <v>72</v>
      </c>
      <c r="C4784" s="12">
        <v>136</v>
      </c>
      <c r="D4784" s="12">
        <v>0.58299999999999996</v>
      </c>
      <c r="E4784" s="12">
        <v>0.52300000000000002</v>
      </c>
      <c r="F4784" s="12">
        <v>0.504</v>
      </c>
      <c r="G4784" s="12">
        <v>6729.52</v>
      </c>
      <c r="H4784" s="13">
        <v>1</v>
      </c>
    </row>
    <row r="4785" spans="1:8">
      <c r="A4785" s="8" t="s">
        <v>4610</v>
      </c>
      <c r="B4785" s="9" t="s">
        <v>16</v>
      </c>
      <c r="C4785" s="9">
        <v>128</v>
      </c>
      <c r="D4785" s="9">
        <v>0.59</v>
      </c>
      <c r="E4785" s="9">
        <v>0.52</v>
      </c>
      <c r="F4785" s="9">
        <v>0.52</v>
      </c>
      <c r="G4785" s="9">
        <v>6691.13</v>
      </c>
      <c r="H4785" s="10">
        <v>7</v>
      </c>
    </row>
    <row r="4786" spans="1:8">
      <c r="A4786" s="11" t="s">
        <v>4611</v>
      </c>
      <c r="B4786" s="12" t="s">
        <v>72</v>
      </c>
      <c r="C4786" s="12">
        <v>137</v>
      </c>
      <c r="D4786" s="12">
        <v>0.59</v>
      </c>
      <c r="E4786" s="12">
        <v>0.54500000000000004</v>
      </c>
      <c r="F4786" s="12">
        <v>0.47599999999999998</v>
      </c>
      <c r="G4786" s="12">
        <v>7370.03</v>
      </c>
      <c r="H4786" s="13">
        <v>0</v>
      </c>
    </row>
    <row r="4787" spans="1:8">
      <c r="A4787" s="8" t="s">
        <v>4612</v>
      </c>
      <c r="B4787" s="9" t="s">
        <v>118</v>
      </c>
      <c r="C4787" s="9">
        <v>96</v>
      </c>
      <c r="D4787" s="9">
        <v>0.53200000000000003</v>
      </c>
      <c r="E4787" s="9">
        <v>0.52600000000000002</v>
      </c>
      <c r="F4787" s="9">
        <v>0.372</v>
      </c>
      <c r="G4787" s="9">
        <v>7451.64</v>
      </c>
      <c r="H4787" s="10">
        <v>20</v>
      </c>
    </row>
    <row r="4788" spans="1:8">
      <c r="A4788" s="11" t="s">
        <v>4613</v>
      </c>
      <c r="B4788" s="12" t="s">
        <v>24</v>
      </c>
      <c r="C4788" s="12">
        <v>208</v>
      </c>
      <c r="D4788" s="12">
        <v>0.59899999999999998</v>
      </c>
      <c r="E4788" s="12">
        <v>0.55900000000000005</v>
      </c>
      <c r="F4788" s="12">
        <v>0.503</v>
      </c>
      <c r="G4788" s="12">
        <v>7373.42</v>
      </c>
      <c r="H4788" s="13">
        <v>7</v>
      </c>
    </row>
    <row r="4789" spans="1:8">
      <c r="A4789" s="8" t="s">
        <v>4614</v>
      </c>
      <c r="B4789" s="9" t="s">
        <v>118</v>
      </c>
      <c r="C4789" s="9">
        <v>139</v>
      </c>
      <c r="D4789" s="9">
        <v>0.56200000000000006</v>
      </c>
      <c r="E4789" s="9">
        <v>0.54700000000000004</v>
      </c>
      <c r="F4789" s="9">
        <v>0.41799999999999998</v>
      </c>
      <c r="G4789" s="9">
        <v>6328.11</v>
      </c>
      <c r="H4789" s="10">
        <v>0</v>
      </c>
    </row>
    <row r="4790" spans="1:8">
      <c r="A4790" s="11" t="s">
        <v>4615</v>
      </c>
      <c r="B4790" s="12" t="s">
        <v>16</v>
      </c>
      <c r="C4790" s="12">
        <v>183</v>
      </c>
      <c r="D4790" s="12">
        <v>0.66</v>
      </c>
      <c r="E4790" s="12">
        <v>0.61499999999999999</v>
      </c>
      <c r="F4790" s="12">
        <v>0.55200000000000005</v>
      </c>
      <c r="G4790" s="12">
        <v>9518.67</v>
      </c>
      <c r="H4790" s="13">
        <v>2</v>
      </c>
    </row>
    <row r="4791" spans="1:8">
      <c r="A4791" s="8" t="s">
        <v>4616</v>
      </c>
      <c r="B4791" s="9" t="s">
        <v>7</v>
      </c>
      <c r="C4791" s="9">
        <v>85</v>
      </c>
      <c r="D4791" s="9">
        <v>0.73</v>
      </c>
      <c r="E4791" s="9">
        <v>0.69199999999999995</v>
      </c>
      <c r="F4791" s="9">
        <v>0.67700000000000005</v>
      </c>
      <c r="G4791" s="9">
        <v>16684.57</v>
      </c>
      <c r="H4791" s="10">
        <v>3</v>
      </c>
    </row>
    <row r="4792" spans="1:8">
      <c r="A4792" s="11" t="s">
        <v>4617</v>
      </c>
      <c r="B4792" s="12" t="s">
        <v>118</v>
      </c>
      <c r="C4792" s="12">
        <v>128</v>
      </c>
      <c r="D4792" s="12">
        <v>0.58899999999999997</v>
      </c>
      <c r="E4792" s="12">
        <v>0.55900000000000005</v>
      </c>
      <c r="F4792" s="12">
        <v>0.48199999999999998</v>
      </c>
      <c r="G4792" s="12">
        <v>9012.3700000000008</v>
      </c>
      <c r="H4792" s="13">
        <v>2</v>
      </c>
    </row>
    <row r="4793" spans="1:8">
      <c r="A4793" s="8" t="s">
        <v>4618</v>
      </c>
      <c r="B4793" s="9" t="s">
        <v>33</v>
      </c>
      <c r="C4793" s="9">
        <v>177</v>
      </c>
      <c r="D4793" s="9">
        <v>0.66</v>
      </c>
      <c r="E4793" s="9">
        <v>0.63300000000000001</v>
      </c>
      <c r="F4793" s="9">
        <v>0.54900000000000004</v>
      </c>
      <c r="G4793" s="9">
        <v>11540.49</v>
      </c>
      <c r="H4793" s="10">
        <v>1</v>
      </c>
    </row>
    <row r="4794" spans="1:8">
      <c r="A4794" s="11" t="s">
        <v>4619</v>
      </c>
      <c r="B4794" s="12" t="s">
        <v>87</v>
      </c>
      <c r="C4794" s="12">
        <v>165</v>
      </c>
      <c r="D4794" s="12">
        <v>0.52500000000000002</v>
      </c>
      <c r="E4794" s="12">
        <v>0.46100000000000002</v>
      </c>
      <c r="F4794" s="12">
        <v>0.435</v>
      </c>
      <c r="G4794" s="12">
        <v>5336.35</v>
      </c>
      <c r="H4794" s="13">
        <v>1</v>
      </c>
    </row>
    <row r="4795" spans="1:8">
      <c r="A4795" s="8" t="s">
        <v>4620</v>
      </c>
      <c r="B4795" s="9" t="s">
        <v>118</v>
      </c>
      <c r="C4795" s="9">
        <v>209</v>
      </c>
      <c r="D4795" s="9">
        <v>0.59499999999999997</v>
      </c>
      <c r="E4795" s="9">
        <v>0.61599999999999999</v>
      </c>
      <c r="F4795" s="9">
        <v>0.46200000000000002</v>
      </c>
      <c r="G4795" s="9">
        <v>8460.23</v>
      </c>
      <c r="H4795" s="10">
        <v>2</v>
      </c>
    </row>
    <row r="4796" spans="1:8">
      <c r="A4796" s="11" t="s">
        <v>4621</v>
      </c>
      <c r="B4796" s="12" t="s">
        <v>82</v>
      </c>
      <c r="C4796" s="12">
        <v>75</v>
      </c>
      <c r="D4796" s="12">
        <v>0.55500000000000005</v>
      </c>
      <c r="E4796" s="12">
        <v>0.53700000000000003</v>
      </c>
      <c r="F4796" s="12">
        <v>0.42599999999999999</v>
      </c>
      <c r="G4796" s="12">
        <v>9103.11</v>
      </c>
      <c r="H4796" s="13">
        <v>7</v>
      </c>
    </row>
    <row r="4797" spans="1:8">
      <c r="A4797" s="8" t="s">
        <v>4622</v>
      </c>
      <c r="B4797" s="9" t="s">
        <v>16</v>
      </c>
      <c r="C4797" s="9">
        <v>102</v>
      </c>
      <c r="D4797" s="9">
        <v>0.65</v>
      </c>
      <c r="E4797" s="9">
        <v>0.55900000000000005</v>
      </c>
      <c r="F4797" s="9">
        <v>0.61799999999999999</v>
      </c>
      <c r="G4797" s="9">
        <v>7769.37</v>
      </c>
      <c r="H4797" s="10">
        <v>8</v>
      </c>
    </row>
    <row r="4798" spans="1:8">
      <c r="A4798" s="11" t="s">
        <v>4623</v>
      </c>
      <c r="B4798" s="12" t="s">
        <v>14</v>
      </c>
      <c r="C4798" s="12">
        <v>107</v>
      </c>
      <c r="D4798" s="12">
        <v>0.73</v>
      </c>
      <c r="E4798" s="12">
        <v>0.69599999999999995</v>
      </c>
      <c r="F4798" s="12">
        <v>0.67200000000000004</v>
      </c>
      <c r="G4798" s="12">
        <v>12562.33</v>
      </c>
      <c r="H4798" s="13">
        <v>6</v>
      </c>
    </row>
    <row r="4799" spans="1:8">
      <c r="A4799" s="8" t="s">
        <v>4624</v>
      </c>
      <c r="B4799" s="9" t="s">
        <v>59</v>
      </c>
      <c r="C4799" s="9">
        <v>32</v>
      </c>
      <c r="D4799" s="9">
        <v>0.754</v>
      </c>
      <c r="E4799" s="9">
        <v>0.77700000000000002</v>
      </c>
      <c r="F4799" s="9">
        <v>0.623</v>
      </c>
      <c r="G4799" s="9">
        <v>20914.09</v>
      </c>
      <c r="H4799" s="10">
        <v>2</v>
      </c>
    </row>
    <row r="4800" spans="1:8">
      <c r="A4800" s="11" t="s">
        <v>4625</v>
      </c>
      <c r="B4800" s="12" t="s">
        <v>16</v>
      </c>
      <c r="C4800" s="12">
        <v>141</v>
      </c>
      <c r="D4800" s="12">
        <v>0.63</v>
      </c>
      <c r="E4800" s="12">
        <v>0.61</v>
      </c>
      <c r="F4800" s="12">
        <v>0.52700000000000002</v>
      </c>
      <c r="G4800" s="12">
        <v>10800.38</v>
      </c>
      <c r="H4800" s="13">
        <v>2</v>
      </c>
    </row>
    <row r="4801" spans="1:8">
      <c r="A4801" s="8" t="s">
        <v>4626</v>
      </c>
      <c r="B4801" s="9" t="s">
        <v>82</v>
      </c>
      <c r="C4801" s="9">
        <v>29</v>
      </c>
      <c r="D4801" s="9">
        <v>0.52900000000000003</v>
      </c>
      <c r="E4801" s="9">
        <v>0.52800000000000002</v>
      </c>
      <c r="F4801" s="9">
        <v>0.39200000000000002</v>
      </c>
      <c r="G4801" s="9">
        <v>7775.05</v>
      </c>
      <c r="H4801" s="10">
        <v>2</v>
      </c>
    </row>
    <row r="4802" spans="1:8">
      <c r="A4802" s="11" t="s">
        <v>4627</v>
      </c>
      <c r="B4802" s="12" t="s">
        <v>16</v>
      </c>
      <c r="C4802" s="12">
        <v>92</v>
      </c>
      <c r="D4802" s="12">
        <v>0.67400000000000004</v>
      </c>
      <c r="E4802" s="12">
        <v>0.65600000000000003</v>
      </c>
      <c r="F4802" s="12">
        <v>0.57699999999999996</v>
      </c>
      <c r="G4802" s="12">
        <v>14827.16</v>
      </c>
      <c r="H4802" s="13">
        <v>2</v>
      </c>
    </row>
    <row r="4803" spans="1:8">
      <c r="A4803" s="8" t="s">
        <v>4628</v>
      </c>
      <c r="B4803" s="9" t="s">
        <v>16</v>
      </c>
      <c r="C4803" s="9">
        <v>262</v>
      </c>
      <c r="D4803" s="9">
        <v>0.58299999999999996</v>
      </c>
      <c r="E4803" s="9">
        <v>0.51800000000000002</v>
      </c>
      <c r="F4803" s="9">
        <v>0.48199999999999998</v>
      </c>
      <c r="G4803" s="9">
        <v>6736.87</v>
      </c>
      <c r="H4803" s="10">
        <v>2</v>
      </c>
    </row>
    <row r="4804" spans="1:8">
      <c r="A4804" s="11" t="s">
        <v>4629</v>
      </c>
      <c r="B4804" s="12" t="s">
        <v>59</v>
      </c>
      <c r="C4804" s="12">
        <v>13</v>
      </c>
      <c r="D4804" s="12">
        <v>0.70799999999999996</v>
      </c>
      <c r="E4804" s="12">
        <v>0.73599999999999999</v>
      </c>
      <c r="F4804" s="12">
        <v>0.60799999999999998</v>
      </c>
      <c r="G4804" s="12">
        <v>25415.13</v>
      </c>
      <c r="H4804" s="13">
        <v>1</v>
      </c>
    </row>
    <row r="4805" spans="1:8">
      <c r="A4805" s="8" t="s">
        <v>4630</v>
      </c>
      <c r="B4805" s="9" t="s">
        <v>72</v>
      </c>
      <c r="C4805" s="9">
        <v>106</v>
      </c>
      <c r="D4805" s="9">
        <v>0.57999999999999996</v>
      </c>
      <c r="E4805" s="9">
        <v>0.54200000000000004</v>
      </c>
      <c r="F4805" s="9">
        <v>0.49399999999999999</v>
      </c>
      <c r="G4805" s="9">
        <v>7386.76</v>
      </c>
      <c r="H4805" s="10">
        <v>0</v>
      </c>
    </row>
    <row r="4806" spans="1:8">
      <c r="A4806" s="11" t="s">
        <v>4631</v>
      </c>
      <c r="B4806" s="12" t="s">
        <v>24</v>
      </c>
      <c r="C4806" s="12">
        <v>242</v>
      </c>
      <c r="D4806" s="12">
        <v>0.60399999999999998</v>
      </c>
      <c r="E4806" s="12">
        <v>0.54700000000000004</v>
      </c>
      <c r="F4806" s="12">
        <v>0.53900000000000003</v>
      </c>
      <c r="G4806" s="12">
        <v>4893.6099999999997</v>
      </c>
      <c r="H4806" s="13">
        <v>1</v>
      </c>
    </row>
    <row r="4807" spans="1:8">
      <c r="A4807" s="8" t="s">
        <v>4632</v>
      </c>
      <c r="B4807" s="9" t="s">
        <v>118</v>
      </c>
      <c r="C4807" s="9">
        <v>55</v>
      </c>
      <c r="D4807" s="9">
        <v>0.505</v>
      </c>
      <c r="E4807" s="9">
        <v>0.48</v>
      </c>
      <c r="F4807" s="9">
        <v>0.34699999999999998</v>
      </c>
      <c r="G4807" s="9">
        <v>7040.49</v>
      </c>
      <c r="H4807" s="10">
        <v>16</v>
      </c>
    </row>
    <row r="4808" spans="1:8">
      <c r="A4808" s="11" t="s">
        <v>4633</v>
      </c>
      <c r="B4808" s="12" t="s">
        <v>16</v>
      </c>
      <c r="C4808" s="12">
        <v>85</v>
      </c>
      <c r="D4808" s="12">
        <v>0.65300000000000002</v>
      </c>
      <c r="E4808" s="12">
        <v>0.67600000000000005</v>
      </c>
      <c r="F4808" s="12">
        <v>0.501</v>
      </c>
      <c r="G4808" s="12">
        <v>14395.25</v>
      </c>
      <c r="H4808" s="13">
        <v>2</v>
      </c>
    </row>
    <row r="4809" spans="1:8">
      <c r="A4809" s="8" t="s">
        <v>4634</v>
      </c>
      <c r="B4809" s="9" t="s">
        <v>72</v>
      </c>
      <c r="C4809" s="9">
        <v>100</v>
      </c>
      <c r="D4809" s="9">
        <v>0.629</v>
      </c>
      <c r="E4809" s="9">
        <v>0.58899999999999997</v>
      </c>
      <c r="F4809" s="9">
        <v>0.53600000000000003</v>
      </c>
      <c r="G4809" s="9">
        <v>7182.06</v>
      </c>
      <c r="H4809" s="10">
        <v>9</v>
      </c>
    </row>
    <row r="4810" spans="1:8">
      <c r="A4810" s="11" t="s">
        <v>4635</v>
      </c>
      <c r="B4810" s="12" t="s">
        <v>49</v>
      </c>
      <c r="C4810" s="12">
        <v>78</v>
      </c>
      <c r="D4810" s="12">
        <v>0.58299999999999996</v>
      </c>
      <c r="E4810" s="12">
        <v>0.52200000000000002</v>
      </c>
      <c r="F4810" s="12">
        <v>0.495</v>
      </c>
      <c r="G4810" s="12">
        <v>6856.64</v>
      </c>
      <c r="H4810" s="13">
        <v>0</v>
      </c>
    </row>
    <row r="4811" spans="1:8">
      <c r="A4811" s="8" t="s">
        <v>4636</v>
      </c>
      <c r="B4811" s="9" t="s">
        <v>22</v>
      </c>
      <c r="C4811" s="9">
        <v>61</v>
      </c>
      <c r="D4811" s="9">
        <v>0.748</v>
      </c>
      <c r="E4811" s="9">
        <v>0.69399999999999995</v>
      </c>
      <c r="F4811" s="9">
        <v>0.70699999999999996</v>
      </c>
      <c r="G4811" s="9">
        <v>21446.17</v>
      </c>
      <c r="H4811" s="10">
        <v>2</v>
      </c>
    </row>
    <row r="4812" spans="1:8">
      <c r="A4812" s="11" t="s">
        <v>4637</v>
      </c>
      <c r="B4812" s="12" t="s">
        <v>118</v>
      </c>
      <c r="C4812" s="12">
        <v>160</v>
      </c>
      <c r="D4812" s="12">
        <v>0.498</v>
      </c>
      <c r="E4812" s="12">
        <v>0.504</v>
      </c>
      <c r="F4812" s="12">
        <v>0.315</v>
      </c>
      <c r="G4812" s="12">
        <v>6641.65</v>
      </c>
      <c r="H4812" s="13">
        <v>0</v>
      </c>
    </row>
    <row r="4813" spans="1:8">
      <c r="A4813" s="8" t="s">
        <v>4638</v>
      </c>
      <c r="B4813" s="9" t="s">
        <v>82</v>
      </c>
      <c r="C4813" s="9">
        <v>188</v>
      </c>
      <c r="D4813" s="9">
        <v>0.56499999999999995</v>
      </c>
      <c r="E4813" s="9">
        <v>0.54500000000000004</v>
      </c>
      <c r="F4813" s="9">
        <v>0.434</v>
      </c>
      <c r="G4813" s="9">
        <v>6413.24</v>
      </c>
      <c r="H4813" s="10">
        <v>3</v>
      </c>
    </row>
    <row r="4814" spans="1:8">
      <c r="A4814" s="11" t="s">
        <v>4639</v>
      </c>
      <c r="B4814" s="12" t="s">
        <v>16</v>
      </c>
      <c r="C4814" s="12">
        <v>170</v>
      </c>
      <c r="D4814" s="12">
        <v>0.621</v>
      </c>
      <c r="E4814" s="12">
        <v>0.56299999999999994</v>
      </c>
      <c r="F4814" s="12">
        <v>0.54900000000000004</v>
      </c>
      <c r="G4814" s="12">
        <v>7755.66</v>
      </c>
      <c r="H4814" s="13">
        <v>1</v>
      </c>
    </row>
    <row r="4815" spans="1:8">
      <c r="A4815" s="8" t="s">
        <v>4640</v>
      </c>
      <c r="B4815" s="9" t="s">
        <v>16</v>
      </c>
      <c r="C4815" s="9">
        <v>93</v>
      </c>
      <c r="D4815" s="9">
        <v>0.66900000000000004</v>
      </c>
      <c r="E4815" s="9">
        <v>0.67300000000000004</v>
      </c>
      <c r="F4815" s="9">
        <v>0.56499999999999995</v>
      </c>
      <c r="G4815" s="9">
        <v>12810.07</v>
      </c>
      <c r="H4815" s="10">
        <v>4</v>
      </c>
    </row>
    <row r="4816" spans="1:8">
      <c r="A4816" s="11" t="s">
        <v>4641</v>
      </c>
      <c r="B4816" s="12" t="s">
        <v>72</v>
      </c>
      <c r="C4816" s="12">
        <v>225</v>
      </c>
      <c r="D4816" s="12">
        <v>0.57999999999999996</v>
      </c>
      <c r="E4816" s="12">
        <v>0.55100000000000005</v>
      </c>
      <c r="F4816" s="12">
        <v>0.48199999999999998</v>
      </c>
      <c r="G4816" s="12">
        <v>6782.51</v>
      </c>
      <c r="H4816" s="13">
        <v>3</v>
      </c>
    </row>
    <row r="4817" spans="1:8">
      <c r="A4817" s="8" t="s">
        <v>4642</v>
      </c>
      <c r="B4817" s="9" t="s">
        <v>16</v>
      </c>
      <c r="C4817" s="9">
        <v>117</v>
      </c>
      <c r="D4817" s="9">
        <v>0.71</v>
      </c>
      <c r="E4817" s="9">
        <v>0.70699999999999996</v>
      </c>
      <c r="F4817" s="9">
        <v>0.57899999999999996</v>
      </c>
      <c r="G4817" s="9">
        <v>12082.05</v>
      </c>
      <c r="H4817" s="10">
        <v>3</v>
      </c>
    </row>
    <row r="4818" spans="1:8">
      <c r="A4818" s="11" t="s">
        <v>4643</v>
      </c>
      <c r="B4818" s="12" t="s">
        <v>16</v>
      </c>
      <c r="C4818" s="12">
        <v>193</v>
      </c>
      <c r="D4818" s="12">
        <v>0.59099999999999997</v>
      </c>
      <c r="E4818" s="12">
        <v>0.53700000000000003</v>
      </c>
      <c r="F4818" s="12">
        <v>0.48899999999999999</v>
      </c>
      <c r="G4818" s="12">
        <v>6426.28</v>
      </c>
      <c r="H4818" s="13">
        <v>7</v>
      </c>
    </row>
    <row r="4819" spans="1:8">
      <c r="A4819" s="8" t="s">
        <v>4644</v>
      </c>
      <c r="B4819" s="9" t="s">
        <v>7</v>
      </c>
      <c r="C4819" s="9">
        <v>118</v>
      </c>
      <c r="D4819" s="9">
        <v>0.75900000000000001</v>
      </c>
      <c r="E4819" s="9">
        <v>0.74199999999999999</v>
      </c>
      <c r="F4819" s="9">
        <v>0.71599999999999997</v>
      </c>
      <c r="G4819" s="9">
        <v>14072.9</v>
      </c>
      <c r="H4819" s="10">
        <v>0</v>
      </c>
    </row>
    <row r="4820" spans="1:8">
      <c r="A4820" s="11" t="s">
        <v>4645</v>
      </c>
      <c r="B4820" s="12" t="s">
        <v>72</v>
      </c>
      <c r="C4820" s="12">
        <v>160</v>
      </c>
      <c r="D4820" s="12">
        <v>0.60799999999999998</v>
      </c>
      <c r="E4820" s="12">
        <v>0.58799999999999997</v>
      </c>
      <c r="F4820" s="12">
        <v>0.51800000000000002</v>
      </c>
      <c r="G4820" s="12">
        <v>7813.22</v>
      </c>
      <c r="H4820" s="13">
        <v>3</v>
      </c>
    </row>
    <row r="4821" spans="1:8">
      <c r="A4821" s="8" t="s">
        <v>4646</v>
      </c>
      <c r="B4821" s="9" t="s">
        <v>87</v>
      </c>
      <c r="C4821" s="9">
        <v>250</v>
      </c>
      <c r="D4821" s="9">
        <v>0.55500000000000005</v>
      </c>
      <c r="E4821" s="9">
        <v>0.502</v>
      </c>
      <c r="F4821" s="9">
        <v>0.48099999999999998</v>
      </c>
      <c r="G4821" s="9">
        <v>6919.99</v>
      </c>
      <c r="H4821" s="10">
        <v>0</v>
      </c>
    </row>
    <row r="4822" spans="1:8">
      <c r="A4822" s="11" t="s">
        <v>4647</v>
      </c>
      <c r="B4822" s="12" t="s">
        <v>16</v>
      </c>
      <c r="C4822" s="12">
        <v>123</v>
      </c>
      <c r="D4822" s="12">
        <v>0.63</v>
      </c>
      <c r="E4822" s="12">
        <v>0.63100000000000001</v>
      </c>
      <c r="F4822" s="12">
        <v>0.48199999999999998</v>
      </c>
      <c r="G4822" s="12">
        <v>10213.91</v>
      </c>
      <c r="H4822" s="13">
        <v>1</v>
      </c>
    </row>
    <row r="4823" spans="1:8">
      <c r="A4823" s="8" t="s">
        <v>4648</v>
      </c>
      <c r="B4823" s="9" t="s">
        <v>16</v>
      </c>
      <c r="C4823" s="9">
        <v>189</v>
      </c>
      <c r="D4823" s="9">
        <v>0.61499999999999999</v>
      </c>
      <c r="E4823" s="9">
        <v>0.60899999999999999</v>
      </c>
      <c r="F4823" s="9">
        <v>0.48799999999999999</v>
      </c>
      <c r="G4823" s="9">
        <v>9281.42</v>
      </c>
      <c r="H4823" s="10">
        <v>2</v>
      </c>
    </row>
    <row r="4824" spans="1:8">
      <c r="A4824" s="11" t="s">
        <v>4649</v>
      </c>
      <c r="B4824" s="12" t="s">
        <v>82</v>
      </c>
      <c r="C4824" s="12">
        <v>203</v>
      </c>
      <c r="D4824" s="12">
        <v>0.57399999999999995</v>
      </c>
      <c r="E4824" s="12">
        <v>0.55300000000000005</v>
      </c>
      <c r="F4824" s="12">
        <v>0.45500000000000002</v>
      </c>
      <c r="G4824" s="12">
        <v>8027.18</v>
      </c>
      <c r="H4824" s="13">
        <v>2</v>
      </c>
    </row>
    <row r="4825" spans="1:8">
      <c r="A4825" s="8" t="s">
        <v>4650</v>
      </c>
      <c r="B4825" s="9" t="s">
        <v>118</v>
      </c>
      <c r="C4825" s="9">
        <v>101</v>
      </c>
      <c r="D4825" s="9">
        <v>0.50800000000000001</v>
      </c>
      <c r="E4825" s="9">
        <v>0.47599999999999998</v>
      </c>
      <c r="F4825" s="9">
        <v>0.35699999999999998</v>
      </c>
      <c r="G4825" s="9">
        <v>6066.21</v>
      </c>
      <c r="H4825" s="10">
        <v>6</v>
      </c>
    </row>
    <row r="4826" spans="1:8">
      <c r="A4826" s="11" t="s">
        <v>4651</v>
      </c>
      <c r="B4826" s="12" t="s">
        <v>118</v>
      </c>
      <c r="C4826" s="12">
        <v>109</v>
      </c>
      <c r="D4826" s="12">
        <v>0.54400000000000004</v>
      </c>
      <c r="E4826" s="12">
        <v>0.52400000000000002</v>
      </c>
      <c r="F4826" s="12">
        <v>0.39700000000000002</v>
      </c>
      <c r="G4826" s="12">
        <v>7157.8</v>
      </c>
      <c r="H4826" s="13">
        <v>1</v>
      </c>
    </row>
    <row r="4827" spans="1:8">
      <c r="A4827" s="8" t="s">
        <v>4652</v>
      </c>
      <c r="B4827" s="9" t="s">
        <v>118</v>
      </c>
      <c r="C4827" s="9">
        <v>112</v>
      </c>
      <c r="D4827" s="9">
        <v>0.52800000000000002</v>
      </c>
      <c r="E4827" s="9">
        <v>0.47899999999999998</v>
      </c>
      <c r="F4827" s="9">
        <v>0.40100000000000002</v>
      </c>
      <c r="G4827" s="9">
        <v>5529.52</v>
      </c>
      <c r="H4827" s="10">
        <v>1</v>
      </c>
    </row>
    <row r="4828" spans="1:8">
      <c r="A4828" s="11" t="s">
        <v>4653</v>
      </c>
      <c r="B4828" s="12" t="s">
        <v>118</v>
      </c>
      <c r="C4828" s="12">
        <v>114</v>
      </c>
      <c r="D4828" s="12">
        <v>0.56999999999999995</v>
      </c>
      <c r="E4828" s="12">
        <v>0.52200000000000002</v>
      </c>
      <c r="F4828" s="12">
        <v>0.47</v>
      </c>
      <c r="G4828" s="12">
        <v>7314.04</v>
      </c>
      <c r="H4828" s="13">
        <v>8</v>
      </c>
    </row>
    <row r="4829" spans="1:8">
      <c r="A4829" s="8" t="s">
        <v>4654</v>
      </c>
      <c r="B4829" s="9" t="s">
        <v>16</v>
      </c>
      <c r="C4829" s="9">
        <v>145</v>
      </c>
      <c r="D4829" s="9">
        <v>0.72</v>
      </c>
      <c r="E4829" s="9">
        <v>0.67600000000000005</v>
      </c>
      <c r="F4829" s="9">
        <v>0.65200000000000002</v>
      </c>
      <c r="G4829" s="9">
        <v>9335.69</v>
      </c>
      <c r="H4829" s="10">
        <v>1</v>
      </c>
    </row>
    <row r="4830" spans="1:8">
      <c r="A4830" s="11" t="s">
        <v>539</v>
      </c>
      <c r="B4830" s="12" t="s">
        <v>59</v>
      </c>
      <c r="C4830" s="12">
        <v>26</v>
      </c>
      <c r="D4830" s="12">
        <v>0.71</v>
      </c>
      <c r="E4830" s="12">
        <v>0.69399999999999995</v>
      </c>
      <c r="F4830" s="12">
        <v>0.60899999999999999</v>
      </c>
      <c r="G4830" s="12">
        <v>19621.14</v>
      </c>
      <c r="H4830" s="13">
        <v>2</v>
      </c>
    </row>
    <row r="4831" spans="1:8">
      <c r="A4831" s="8" t="s">
        <v>1965</v>
      </c>
      <c r="B4831" s="9" t="s">
        <v>72</v>
      </c>
      <c r="C4831" s="9">
        <v>145</v>
      </c>
      <c r="D4831" s="9">
        <v>0.56999999999999995</v>
      </c>
      <c r="E4831" s="9">
        <v>0.52800000000000002</v>
      </c>
      <c r="F4831" s="9">
        <v>0.49099999999999999</v>
      </c>
      <c r="G4831" s="9">
        <v>7167.77</v>
      </c>
      <c r="H4831" s="10">
        <v>2</v>
      </c>
    </row>
    <row r="4832" spans="1:8">
      <c r="A4832" s="11" t="s">
        <v>4655</v>
      </c>
      <c r="B4832" s="12" t="s">
        <v>87</v>
      </c>
      <c r="C4832" s="12">
        <v>203</v>
      </c>
      <c r="D4832" s="12">
        <v>0.56799999999999995</v>
      </c>
      <c r="E4832" s="12">
        <v>0.53800000000000003</v>
      </c>
      <c r="F4832" s="12">
        <v>0.44700000000000001</v>
      </c>
      <c r="G4832" s="12">
        <v>7056.51</v>
      </c>
      <c r="H4832" s="13">
        <v>0</v>
      </c>
    </row>
    <row r="4833" spans="1:8">
      <c r="A4833" s="8" t="s">
        <v>4656</v>
      </c>
      <c r="B4833" s="9" t="s">
        <v>16</v>
      </c>
      <c r="C4833" s="9">
        <v>108</v>
      </c>
      <c r="D4833" s="9">
        <v>0.60199999999999998</v>
      </c>
      <c r="E4833" s="9">
        <v>0.57499999999999996</v>
      </c>
      <c r="F4833" s="9">
        <v>0.47399999999999998</v>
      </c>
      <c r="G4833" s="9">
        <v>6672.13</v>
      </c>
      <c r="H4833" s="10">
        <v>1</v>
      </c>
    </row>
    <row r="4834" spans="1:8">
      <c r="A4834" s="11" t="s">
        <v>4657</v>
      </c>
      <c r="B4834" s="12" t="s">
        <v>111</v>
      </c>
      <c r="C4834" s="12">
        <v>53</v>
      </c>
      <c r="D4834" s="12">
        <v>0.64400000000000002</v>
      </c>
      <c r="E4834" s="12">
        <v>0.60299999999999998</v>
      </c>
      <c r="F4834" s="12">
        <v>0.55500000000000005</v>
      </c>
      <c r="G4834" s="12">
        <v>23142.91</v>
      </c>
      <c r="H4834" s="13">
        <v>0</v>
      </c>
    </row>
    <row r="4835" spans="1:8">
      <c r="A4835" s="8" t="s">
        <v>4658</v>
      </c>
      <c r="B4835" s="9" t="s">
        <v>72</v>
      </c>
      <c r="C4835" s="9">
        <v>152</v>
      </c>
      <c r="D4835" s="9">
        <v>0.60199999999999998</v>
      </c>
      <c r="E4835" s="9">
        <v>0.57899999999999996</v>
      </c>
      <c r="F4835" s="9">
        <v>0.51600000000000001</v>
      </c>
      <c r="G4835" s="9">
        <v>11714.15</v>
      </c>
      <c r="H4835" s="10">
        <v>1</v>
      </c>
    </row>
    <row r="4836" spans="1:8">
      <c r="A4836" s="11" t="s">
        <v>4659</v>
      </c>
      <c r="B4836" s="12" t="s">
        <v>87</v>
      </c>
      <c r="C4836" s="12">
        <v>203</v>
      </c>
      <c r="D4836" s="12">
        <v>0.55200000000000005</v>
      </c>
      <c r="E4836" s="12">
        <v>0.55000000000000004</v>
      </c>
      <c r="F4836" s="12">
        <v>0.443</v>
      </c>
      <c r="G4836" s="12">
        <v>11766.26</v>
      </c>
      <c r="H4836" s="13">
        <v>10</v>
      </c>
    </row>
    <row r="4837" spans="1:8">
      <c r="A4837" s="8" t="s">
        <v>4660</v>
      </c>
      <c r="B4837" s="9" t="s">
        <v>22</v>
      </c>
      <c r="C4837" s="9">
        <v>57</v>
      </c>
      <c r="D4837" s="9">
        <v>0.72</v>
      </c>
      <c r="E4837" s="9">
        <v>0.67300000000000004</v>
      </c>
      <c r="F4837" s="9">
        <v>0.69099999999999995</v>
      </c>
      <c r="G4837" s="9">
        <v>25650.15</v>
      </c>
      <c r="H4837" s="10">
        <v>1</v>
      </c>
    </row>
    <row r="4838" spans="1:8">
      <c r="A4838" s="11" t="s">
        <v>4661</v>
      </c>
      <c r="B4838" s="12" t="s">
        <v>7</v>
      </c>
      <c r="C4838" s="12">
        <v>75</v>
      </c>
      <c r="D4838" s="12">
        <v>0.75</v>
      </c>
      <c r="E4838" s="12">
        <v>0.71299999999999997</v>
      </c>
      <c r="F4838" s="12">
        <v>0.72099999999999997</v>
      </c>
      <c r="G4838" s="12">
        <v>19411.11</v>
      </c>
      <c r="H4838" s="13">
        <v>0</v>
      </c>
    </row>
    <row r="4839" spans="1:8">
      <c r="A4839" s="8" t="s">
        <v>4662</v>
      </c>
      <c r="B4839" s="9" t="s">
        <v>16</v>
      </c>
      <c r="C4839" s="9">
        <v>57</v>
      </c>
      <c r="D4839" s="9">
        <v>0.68799999999999994</v>
      </c>
      <c r="E4839" s="9">
        <v>0.68400000000000005</v>
      </c>
      <c r="F4839" s="9">
        <v>0.55500000000000005</v>
      </c>
      <c r="G4839" s="9">
        <v>14853.01</v>
      </c>
      <c r="H4839" s="10">
        <v>4</v>
      </c>
    </row>
    <row r="4840" spans="1:8">
      <c r="A4840" s="11" t="s">
        <v>4663</v>
      </c>
      <c r="B4840" s="12" t="s">
        <v>82</v>
      </c>
      <c r="C4840" s="12">
        <v>159</v>
      </c>
      <c r="D4840" s="12">
        <v>0.52100000000000002</v>
      </c>
      <c r="E4840" s="12">
        <v>0.503</v>
      </c>
      <c r="F4840" s="12">
        <v>0.39100000000000001</v>
      </c>
      <c r="G4840" s="12">
        <v>7363.97</v>
      </c>
      <c r="H4840" s="13">
        <v>2</v>
      </c>
    </row>
    <row r="4841" spans="1:8">
      <c r="A4841" s="8" t="s">
        <v>4664</v>
      </c>
      <c r="B4841" s="9" t="s">
        <v>16</v>
      </c>
      <c r="C4841" s="9">
        <v>214</v>
      </c>
      <c r="D4841" s="9">
        <v>0.61299999999999999</v>
      </c>
      <c r="E4841" s="9">
        <v>0.59299999999999997</v>
      </c>
      <c r="F4841" s="9">
        <v>0.50700000000000001</v>
      </c>
      <c r="G4841" s="9">
        <v>7235.93</v>
      </c>
      <c r="H4841" s="10">
        <v>1</v>
      </c>
    </row>
    <row r="4842" spans="1:8">
      <c r="A4842" s="11" t="s">
        <v>4665</v>
      </c>
      <c r="B4842" s="12" t="s">
        <v>82</v>
      </c>
      <c r="C4842" s="12">
        <v>132</v>
      </c>
      <c r="D4842" s="12">
        <v>0.57799999999999996</v>
      </c>
      <c r="E4842" s="12">
        <v>0.55000000000000004</v>
      </c>
      <c r="F4842" s="12">
        <v>0.45800000000000002</v>
      </c>
      <c r="G4842" s="12">
        <v>7115.44</v>
      </c>
      <c r="H4842" s="13">
        <v>6</v>
      </c>
    </row>
    <row r="4843" spans="1:8">
      <c r="A4843" s="8" t="s">
        <v>4666</v>
      </c>
      <c r="B4843" s="9" t="s">
        <v>111</v>
      </c>
      <c r="C4843" s="9">
        <v>21</v>
      </c>
      <c r="D4843" s="9">
        <v>0.62</v>
      </c>
      <c r="E4843" s="9">
        <v>0.57199999999999995</v>
      </c>
      <c r="F4843" s="9">
        <v>0.54700000000000004</v>
      </c>
      <c r="G4843" s="9">
        <v>17329.04</v>
      </c>
      <c r="H4843" s="10">
        <v>0</v>
      </c>
    </row>
    <row r="4844" spans="1:8">
      <c r="A4844" s="11" t="s">
        <v>4667</v>
      </c>
      <c r="B4844" s="12" t="s">
        <v>87</v>
      </c>
      <c r="C4844" s="12">
        <v>175</v>
      </c>
      <c r="D4844" s="12">
        <v>0.56999999999999995</v>
      </c>
      <c r="E4844" s="12">
        <v>0.53800000000000003</v>
      </c>
      <c r="F4844" s="12">
        <v>0.45900000000000002</v>
      </c>
      <c r="G4844" s="12">
        <v>6336.86</v>
      </c>
      <c r="H4844" s="13">
        <v>1</v>
      </c>
    </row>
    <row r="4845" spans="1:8">
      <c r="A4845" s="8" t="s">
        <v>4668</v>
      </c>
      <c r="B4845" s="9" t="s">
        <v>82</v>
      </c>
      <c r="C4845" s="9">
        <v>224</v>
      </c>
      <c r="D4845" s="9">
        <v>0.59899999999999998</v>
      </c>
      <c r="E4845" s="9">
        <v>0.56599999999999995</v>
      </c>
      <c r="F4845" s="9">
        <v>0.48</v>
      </c>
      <c r="G4845" s="9">
        <v>7187.37</v>
      </c>
      <c r="H4845" s="10">
        <v>2</v>
      </c>
    </row>
    <row r="4846" spans="1:8">
      <c r="A4846" s="11" t="s">
        <v>4669</v>
      </c>
      <c r="B4846" s="12" t="s">
        <v>19</v>
      </c>
      <c r="C4846" s="12">
        <v>136</v>
      </c>
      <c r="D4846" s="12">
        <v>0.58499999999999996</v>
      </c>
      <c r="E4846" s="12">
        <v>0.54700000000000004</v>
      </c>
      <c r="F4846" s="12">
        <v>0.48499999999999999</v>
      </c>
      <c r="G4846" s="12">
        <v>6518.51</v>
      </c>
      <c r="H4846" s="13">
        <v>1</v>
      </c>
    </row>
    <row r="4847" spans="1:8">
      <c r="A4847" s="8" t="s">
        <v>4670</v>
      </c>
      <c r="B4847" s="9" t="s">
        <v>14</v>
      </c>
      <c r="C4847" s="9">
        <v>15</v>
      </c>
      <c r="D4847" s="9">
        <v>0.65400000000000003</v>
      </c>
      <c r="E4847" s="9">
        <v>0.625</v>
      </c>
      <c r="F4847" s="9">
        <v>0.55300000000000005</v>
      </c>
      <c r="G4847" s="9">
        <v>14029.85</v>
      </c>
      <c r="H4847" s="10">
        <v>9</v>
      </c>
    </row>
    <row r="4848" spans="1:8">
      <c r="A4848" s="11" t="s">
        <v>4671</v>
      </c>
      <c r="B4848" s="12" t="s">
        <v>16</v>
      </c>
      <c r="C4848" s="12">
        <v>221</v>
      </c>
      <c r="D4848" s="12">
        <v>0.67700000000000005</v>
      </c>
      <c r="E4848" s="12">
        <v>0.58599999999999997</v>
      </c>
      <c r="F4848" s="12">
        <v>0.65500000000000003</v>
      </c>
      <c r="G4848" s="12">
        <v>7796.22</v>
      </c>
      <c r="H4848" s="13">
        <v>1</v>
      </c>
    </row>
    <row r="4849" spans="1:8">
      <c r="A4849" s="8" t="s">
        <v>4672</v>
      </c>
      <c r="B4849" s="9" t="s">
        <v>72</v>
      </c>
      <c r="C4849" s="9">
        <v>81</v>
      </c>
      <c r="D4849" s="9">
        <v>0.64200000000000002</v>
      </c>
      <c r="E4849" s="9">
        <v>0.59499999999999997</v>
      </c>
      <c r="F4849" s="9">
        <v>0.57999999999999996</v>
      </c>
      <c r="G4849" s="9">
        <v>14426.86</v>
      </c>
      <c r="H4849" s="10">
        <v>2</v>
      </c>
    </row>
    <row r="4850" spans="1:8">
      <c r="A4850" s="11" t="s">
        <v>4673</v>
      </c>
      <c r="B4850" s="12" t="s">
        <v>87</v>
      </c>
      <c r="C4850" s="12">
        <v>130</v>
      </c>
      <c r="D4850" s="12">
        <v>0.55700000000000005</v>
      </c>
      <c r="E4850" s="12">
        <v>0.51700000000000002</v>
      </c>
      <c r="F4850" s="12">
        <v>0.43</v>
      </c>
      <c r="G4850" s="12">
        <v>8638.7099999999991</v>
      </c>
      <c r="H4850" s="13">
        <v>0</v>
      </c>
    </row>
    <row r="4851" spans="1:8">
      <c r="A4851" s="8" t="s">
        <v>4674</v>
      </c>
      <c r="B4851" s="9" t="s">
        <v>16</v>
      </c>
      <c r="C4851" s="9">
        <v>147</v>
      </c>
      <c r="D4851" s="9">
        <v>0.56799999999999995</v>
      </c>
      <c r="E4851" s="9">
        <v>0.56599999999999995</v>
      </c>
      <c r="F4851" s="9">
        <v>0.433</v>
      </c>
      <c r="G4851" s="9">
        <v>7530.16</v>
      </c>
      <c r="H4851" s="10">
        <v>5</v>
      </c>
    </row>
    <row r="4852" spans="1:8">
      <c r="A4852" s="11" t="s">
        <v>4675</v>
      </c>
      <c r="B4852" s="12" t="s">
        <v>114</v>
      </c>
      <c r="C4852" s="12">
        <v>81</v>
      </c>
      <c r="D4852" s="12">
        <v>0.56999999999999995</v>
      </c>
      <c r="E4852" s="12">
        <v>0.57099999999999995</v>
      </c>
      <c r="F4852" s="12">
        <v>0.42399999999999999</v>
      </c>
      <c r="G4852" s="12">
        <v>9832.69</v>
      </c>
      <c r="H4852" s="13">
        <v>2</v>
      </c>
    </row>
    <row r="4853" spans="1:8">
      <c r="A4853" s="8" t="s">
        <v>4676</v>
      </c>
      <c r="B4853" s="9" t="s">
        <v>118</v>
      </c>
      <c r="C4853" s="9">
        <v>155</v>
      </c>
      <c r="D4853" s="9">
        <v>0.51500000000000001</v>
      </c>
      <c r="E4853" s="9">
        <v>0.51600000000000001</v>
      </c>
      <c r="F4853" s="9">
        <v>0.35099999999999998</v>
      </c>
      <c r="G4853" s="9">
        <v>6507.29</v>
      </c>
      <c r="H4853" s="10">
        <v>1</v>
      </c>
    </row>
    <row r="4854" spans="1:8">
      <c r="A4854" s="11" t="s">
        <v>4677</v>
      </c>
      <c r="B4854" s="12" t="s">
        <v>24</v>
      </c>
      <c r="C4854" s="12">
        <v>207</v>
      </c>
      <c r="D4854" s="12">
        <v>0.63100000000000001</v>
      </c>
      <c r="E4854" s="12">
        <v>0.57999999999999996</v>
      </c>
      <c r="F4854" s="12">
        <v>0.56200000000000006</v>
      </c>
      <c r="G4854" s="12">
        <v>5998.42</v>
      </c>
      <c r="H4854" s="13">
        <v>1</v>
      </c>
    </row>
    <row r="4855" spans="1:8">
      <c r="A4855" s="8" t="s">
        <v>393</v>
      </c>
      <c r="B4855" s="9" t="s">
        <v>59</v>
      </c>
      <c r="C4855" s="9">
        <v>16</v>
      </c>
      <c r="D4855" s="9">
        <v>0.70099999999999996</v>
      </c>
      <c r="E4855" s="9">
        <v>0.69199999999999995</v>
      </c>
      <c r="F4855" s="9">
        <v>0.59899999999999998</v>
      </c>
      <c r="G4855" s="9">
        <v>21793.13</v>
      </c>
      <c r="H4855" s="10">
        <v>3</v>
      </c>
    </row>
    <row r="4856" spans="1:8">
      <c r="A4856" s="11" t="s">
        <v>4678</v>
      </c>
      <c r="B4856" s="12" t="s">
        <v>72</v>
      </c>
      <c r="C4856" s="12">
        <v>108</v>
      </c>
      <c r="D4856" s="12">
        <v>0.60399999999999998</v>
      </c>
      <c r="E4856" s="12">
        <v>0.57899999999999996</v>
      </c>
      <c r="F4856" s="12">
        <v>0.52200000000000002</v>
      </c>
      <c r="G4856" s="12">
        <v>10926.55</v>
      </c>
      <c r="H4856" s="13">
        <v>1</v>
      </c>
    </row>
    <row r="4857" spans="1:8">
      <c r="A4857" s="8" t="s">
        <v>4679</v>
      </c>
      <c r="B4857" s="9" t="s">
        <v>16</v>
      </c>
      <c r="C4857" s="9">
        <v>194</v>
      </c>
      <c r="D4857" s="9">
        <v>0.58299999999999996</v>
      </c>
      <c r="E4857" s="9">
        <v>0.6</v>
      </c>
      <c r="F4857" s="9">
        <v>0.432</v>
      </c>
      <c r="G4857" s="9">
        <v>8957.83</v>
      </c>
      <c r="H4857" s="10">
        <v>3</v>
      </c>
    </row>
    <row r="4858" spans="1:8">
      <c r="A4858" s="11" t="s">
        <v>4680</v>
      </c>
      <c r="B4858" s="12" t="s">
        <v>118</v>
      </c>
      <c r="C4858" s="12">
        <v>104</v>
      </c>
      <c r="D4858" s="12">
        <v>0.48499999999999999</v>
      </c>
      <c r="E4858" s="12">
        <v>0.46200000000000002</v>
      </c>
      <c r="F4858" s="12">
        <v>0.33600000000000002</v>
      </c>
      <c r="G4858" s="12">
        <v>6597.93</v>
      </c>
      <c r="H4858" s="13">
        <v>3</v>
      </c>
    </row>
    <row r="4859" spans="1:8">
      <c r="A4859" s="8" t="s">
        <v>4681</v>
      </c>
      <c r="B4859" s="9" t="s">
        <v>82</v>
      </c>
      <c r="C4859" s="9">
        <v>65</v>
      </c>
      <c r="D4859" s="9">
        <v>0.56999999999999995</v>
      </c>
      <c r="E4859" s="9">
        <v>0.53700000000000003</v>
      </c>
      <c r="F4859" s="9">
        <v>0.45500000000000002</v>
      </c>
      <c r="G4859" s="9">
        <v>7191.08</v>
      </c>
      <c r="H4859" s="10">
        <v>3</v>
      </c>
    </row>
    <row r="4860" spans="1:8">
      <c r="A4860" s="11" t="s">
        <v>4682</v>
      </c>
      <c r="B4860" s="12" t="s">
        <v>16</v>
      </c>
      <c r="C4860" s="12">
        <v>185</v>
      </c>
      <c r="D4860" s="12">
        <v>0.68</v>
      </c>
      <c r="E4860" s="12">
        <v>0.625</v>
      </c>
      <c r="F4860" s="12">
        <v>0.60099999999999998</v>
      </c>
      <c r="G4860" s="12">
        <v>9721.4699999999993</v>
      </c>
      <c r="H4860" s="13">
        <v>1</v>
      </c>
    </row>
    <row r="4861" spans="1:8">
      <c r="A4861" s="8" t="s">
        <v>4683</v>
      </c>
      <c r="B4861" s="9" t="s">
        <v>114</v>
      </c>
      <c r="C4861" s="9">
        <v>132</v>
      </c>
      <c r="D4861" s="9">
        <v>0.60399999999999998</v>
      </c>
      <c r="E4861" s="9">
        <v>0.57599999999999996</v>
      </c>
      <c r="F4861" s="9">
        <v>0.51200000000000001</v>
      </c>
      <c r="G4861" s="9">
        <v>9568.32</v>
      </c>
      <c r="H4861" s="10">
        <v>0</v>
      </c>
    </row>
    <row r="4862" spans="1:8">
      <c r="A4862" s="11" t="s">
        <v>4684</v>
      </c>
      <c r="B4862" s="12" t="s">
        <v>16</v>
      </c>
      <c r="C4862" s="12">
        <v>176</v>
      </c>
      <c r="D4862" s="12">
        <v>0.60599999999999998</v>
      </c>
      <c r="E4862" s="12">
        <v>0.56499999999999995</v>
      </c>
      <c r="F4862" s="12">
        <v>0.49299999999999999</v>
      </c>
      <c r="G4862" s="12">
        <v>9031.14</v>
      </c>
      <c r="H4862" s="13">
        <v>1</v>
      </c>
    </row>
    <row r="4863" spans="1:8">
      <c r="A4863" s="8" t="s">
        <v>4685</v>
      </c>
      <c r="B4863" s="9" t="s">
        <v>118</v>
      </c>
      <c r="C4863" s="9">
        <v>52</v>
      </c>
      <c r="D4863" s="9">
        <v>0.53500000000000003</v>
      </c>
      <c r="E4863" s="9">
        <v>0.50900000000000001</v>
      </c>
      <c r="F4863" s="9">
        <v>0.41599999999999998</v>
      </c>
      <c r="G4863" s="9">
        <v>6745.37</v>
      </c>
      <c r="H4863" s="10">
        <v>7</v>
      </c>
    </row>
    <row r="4864" spans="1:8">
      <c r="A4864" s="11" t="s">
        <v>4686</v>
      </c>
      <c r="B4864" s="12" t="s">
        <v>29</v>
      </c>
      <c r="C4864" s="12">
        <v>106</v>
      </c>
      <c r="D4864" s="12">
        <v>0.68</v>
      </c>
      <c r="E4864" s="12">
        <v>0.64200000000000002</v>
      </c>
      <c r="F4864" s="12">
        <v>0.60299999999999998</v>
      </c>
      <c r="G4864" s="12">
        <v>14493</v>
      </c>
      <c r="H4864" s="13">
        <v>2</v>
      </c>
    </row>
    <row r="4865" spans="1:8">
      <c r="A4865" s="8" t="s">
        <v>4687</v>
      </c>
      <c r="B4865" s="9" t="s">
        <v>118</v>
      </c>
      <c r="C4865" s="9">
        <v>161</v>
      </c>
      <c r="D4865" s="9">
        <v>0.57299999999999995</v>
      </c>
      <c r="E4865" s="9">
        <v>0.53400000000000003</v>
      </c>
      <c r="F4865" s="9">
        <v>0.46600000000000003</v>
      </c>
      <c r="G4865" s="9">
        <v>7261.18</v>
      </c>
      <c r="H4865" s="10">
        <v>0</v>
      </c>
    </row>
    <row r="4866" spans="1:8">
      <c r="A4866" s="11" t="s">
        <v>4688</v>
      </c>
      <c r="B4866" s="12" t="s">
        <v>16</v>
      </c>
      <c r="C4866" s="12">
        <v>184</v>
      </c>
      <c r="D4866" s="12">
        <v>0.56399999999999995</v>
      </c>
      <c r="E4866" s="12">
        <v>0.54100000000000004</v>
      </c>
      <c r="F4866" s="12">
        <v>0.42399999999999999</v>
      </c>
      <c r="G4866" s="12">
        <v>7873.19</v>
      </c>
      <c r="H4866" s="13">
        <v>6</v>
      </c>
    </row>
    <row r="4867" spans="1:8">
      <c r="A4867" s="8" t="s">
        <v>4689</v>
      </c>
      <c r="B4867" s="9" t="s">
        <v>16</v>
      </c>
      <c r="C4867" s="9">
        <v>93</v>
      </c>
      <c r="D4867" s="9">
        <v>0.62</v>
      </c>
      <c r="E4867" s="9">
        <v>0.56599999999999995</v>
      </c>
      <c r="F4867" s="9">
        <v>0.53900000000000003</v>
      </c>
      <c r="G4867" s="9">
        <v>8585.3799999999992</v>
      </c>
      <c r="H4867" s="10">
        <v>1</v>
      </c>
    </row>
    <row r="4868" spans="1:8">
      <c r="A4868" s="11" t="s">
        <v>4690</v>
      </c>
      <c r="B4868" s="12" t="s">
        <v>59</v>
      </c>
      <c r="C4868" s="12">
        <v>30</v>
      </c>
      <c r="D4868" s="12">
        <v>0.77</v>
      </c>
      <c r="E4868" s="12">
        <v>0.75</v>
      </c>
      <c r="F4868" s="12">
        <v>0.71199999999999997</v>
      </c>
      <c r="G4868" s="12">
        <v>26110.11</v>
      </c>
      <c r="H4868" s="13">
        <v>1</v>
      </c>
    </row>
    <row r="4869" spans="1:8">
      <c r="A4869" s="8" t="s">
        <v>446</v>
      </c>
      <c r="B4869" s="9" t="s">
        <v>33</v>
      </c>
      <c r="C4869" s="9">
        <v>32</v>
      </c>
      <c r="D4869" s="9">
        <v>0.74</v>
      </c>
      <c r="E4869" s="9">
        <v>0.73299999999999998</v>
      </c>
      <c r="F4869" s="9">
        <v>0.63800000000000001</v>
      </c>
      <c r="G4869" s="9">
        <v>26050.84</v>
      </c>
      <c r="H4869" s="10">
        <v>1</v>
      </c>
    </row>
    <row r="4870" spans="1:8">
      <c r="A4870" s="11" t="s">
        <v>4691</v>
      </c>
      <c r="B4870" s="12" t="s">
        <v>87</v>
      </c>
      <c r="C4870" s="12">
        <v>185</v>
      </c>
      <c r="D4870" s="12">
        <v>0.61499999999999999</v>
      </c>
      <c r="E4870" s="12">
        <v>0.53800000000000003</v>
      </c>
      <c r="F4870" s="12">
        <v>0.56100000000000005</v>
      </c>
      <c r="G4870" s="12">
        <v>6509.98</v>
      </c>
      <c r="H4870" s="13">
        <v>0</v>
      </c>
    </row>
    <row r="4871" spans="1:8">
      <c r="A4871" s="8" t="s">
        <v>4692</v>
      </c>
      <c r="B4871" s="9" t="s">
        <v>118</v>
      </c>
      <c r="C4871" s="9">
        <v>174</v>
      </c>
      <c r="D4871" s="9">
        <v>0.52900000000000003</v>
      </c>
      <c r="E4871" s="9">
        <v>0.499</v>
      </c>
      <c r="F4871" s="9">
        <v>0.4</v>
      </c>
      <c r="G4871" s="9">
        <v>5737.05</v>
      </c>
      <c r="H4871" s="10">
        <v>1</v>
      </c>
    </row>
    <row r="4872" spans="1:8">
      <c r="A4872" s="11" t="s">
        <v>4693</v>
      </c>
      <c r="B4872" s="12" t="s">
        <v>118</v>
      </c>
      <c r="C4872" s="12">
        <v>138</v>
      </c>
      <c r="D4872" s="12">
        <v>0.57999999999999996</v>
      </c>
      <c r="E4872" s="12">
        <v>0.5</v>
      </c>
      <c r="F4872" s="12">
        <v>0.50800000000000001</v>
      </c>
      <c r="G4872" s="12">
        <v>6885.73</v>
      </c>
      <c r="H4872" s="13">
        <v>2</v>
      </c>
    </row>
    <row r="4873" spans="1:8">
      <c r="A4873" s="8" t="s">
        <v>4694</v>
      </c>
      <c r="B4873" s="9" t="s">
        <v>16</v>
      </c>
      <c r="C4873" s="9">
        <v>108</v>
      </c>
      <c r="D4873" s="9">
        <v>0.57999999999999996</v>
      </c>
      <c r="E4873" s="9">
        <v>0.55300000000000005</v>
      </c>
      <c r="F4873" s="9">
        <v>0.45400000000000001</v>
      </c>
      <c r="G4873" s="9">
        <v>7366.15</v>
      </c>
      <c r="H4873" s="10">
        <v>6</v>
      </c>
    </row>
    <row r="4874" spans="1:8">
      <c r="A4874" s="11" t="s">
        <v>4695</v>
      </c>
      <c r="B4874" s="12" t="s">
        <v>7</v>
      </c>
      <c r="C4874" s="12">
        <v>78</v>
      </c>
      <c r="D4874" s="12">
        <v>0.74199999999999999</v>
      </c>
      <c r="E4874" s="12">
        <v>0.69699999999999995</v>
      </c>
      <c r="F4874" s="12">
        <v>0.71699999999999997</v>
      </c>
      <c r="G4874" s="12">
        <v>16755.3</v>
      </c>
      <c r="H4874" s="13">
        <v>2</v>
      </c>
    </row>
    <row r="4875" spans="1:8">
      <c r="A4875" s="8" t="s">
        <v>1799</v>
      </c>
      <c r="B4875" s="9" t="s">
        <v>82</v>
      </c>
      <c r="C4875" s="9">
        <v>118</v>
      </c>
      <c r="D4875" s="9">
        <v>0.59</v>
      </c>
      <c r="E4875" s="9">
        <v>0.55800000000000005</v>
      </c>
      <c r="F4875" s="9">
        <v>0.49399999999999999</v>
      </c>
      <c r="G4875" s="9">
        <v>7588.64</v>
      </c>
      <c r="H4875" s="10">
        <v>4</v>
      </c>
    </row>
    <row r="4876" spans="1:8">
      <c r="A4876" s="11" t="s">
        <v>4696</v>
      </c>
      <c r="B4876" s="12" t="s">
        <v>33</v>
      </c>
      <c r="C4876" s="12">
        <v>94</v>
      </c>
      <c r="D4876" s="12">
        <v>0.7</v>
      </c>
      <c r="E4876" s="12">
        <v>0.69199999999999995</v>
      </c>
      <c r="F4876" s="12">
        <v>0.60099999999999998</v>
      </c>
      <c r="G4876" s="12">
        <v>17083.52</v>
      </c>
      <c r="H4876" s="13">
        <v>2</v>
      </c>
    </row>
    <row r="4877" spans="1:8">
      <c r="A4877" s="8" t="s">
        <v>4697</v>
      </c>
      <c r="B4877" s="9" t="s">
        <v>7</v>
      </c>
      <c r="C4877" s="9">
        <v>135</v>
      </c>
      <c r="D4877" s="9">
        <v>0.7</v>
      </c>
      <c r="E4877" s="9">
        <v>0.627</v>
      </c>
      <c r="F4877" s="9">
        <v>0.67200000000000004</v>
      </c>
      <c r="G4877" s="9">
        <v>9757.85</v>
      </c>
      <c r="H4877" s="10">
        <v>1</v>
      </c>
    </row>
    <row r="4878" spans="1:8">
      <c r="A4878" s="11" t="s">
        <v>4698</v>
      </c>
      <c r="B4878" s="12" t="s">
        <v>24</v>
      </c>
      <c r="C4878" s="12">
        <v>139</v>
      </c>
      <c r="D4878" s="12">
        <v>0.59899999999999998</v>
      </c>
      <c r="E4878" s="12">
        <v>0.56599999999999995</v>
      </c>
      <c r="F4878" s="12">
        <v>0.50800000000000001</v>
      </c>
      <c r="G4878" s="12">
        <v>7964.2</v>
      </c>
      <c r="H4878" s="13">
        <v>0</v>
      </c>
    </row>
    <row r="4879" spans="1:8">
      <c r="A4879" s="8" t="s">
        <v>4699</v>
      </c>
      <c r="B4879" s="9" t="s">
        <v>16</v>
      </c>
      <c r="C4879" s="9">
        <v>162</v>
      </c>
      <c r="D4879" s="9">
        <v>0.60699999999999998</v>
      </c>
      <c r="E4879" s="9">
        <v>0.57899999999999996</v>
      </c>
      <c r="F4879" s="9">
        <v>0.48699999999999999</v>
      </c>
      <c r="G4879" s="9">
        <v>8195.93</v>
      </c>
      <c r="H4879" s="10">
        <v>1</v>
      </c>
    </row>
    <row r="4880" spans="1:8">
      <c r="A4880" s="11" t="s">
        <v>4700</v>
      </c>
      <c r="B4880" s="12" t="s">
        <v>82</v>
      </c>
      <c r="C4880" s="12">
        <v>83</v>
      </c>
      <c r="D4880" s="12">
        <v>0.61199999999999999</v>
      </c>
      <c r="E4880" s="12">
        <v>0.57799999999999996</v>
      </c>
      <c r="F4880" s="12">
        <v>0.497</v>
      </c>
      <c r="G4880" s="12">
        <v>8806.11</v>
      </c>
      <c r="H4880" s="13">
        <v>4</v>
      </c>
    </row>
    <row r="4881" spans="1:8">
      <c r="A4881" s="8" t="s">
        <v>4701</v>
      </c>
      <c r="B4881" s="9" t="s">
        <v>16</v>
      </c>
      <c r="C4881" s="9">
        <v>129</v>
      </c>
      <c r="D4881" s="9">
        <v>0.67500000000000004</v>
      </c>
      <c r="E4881" s="9">
        <v>0.63900000000000001</v>
      </c>
      <c r="F4881" s="9">
        <v>0.58399999999999996</v>
      </c>
      <c r="G4881" s="9">
        <v>12521.4</v>
      </c>
      <c r="H4881" s="10">
        <v>1</v>
      </c>
    </row>
    <row r="4882" spans="1:8">
      <c r="A4882" s="11" t="s">
        <v>4702</v>
      </c>
      <c r="B4882" s="12" t="s">
        <v>16</v>
      </c>
      <c r="C4882" s="12">
        <v>110</v>
      </c>
      <c r="D4882" s="12">
        <v>0.59</v>
      </c>
      <c r="E4882" s="12">
        <v>0.58899999999999997</v>
      </c>
      <c r="F4882" s="12">
        <v>0.441</v>
      </c>
      <c r="G4882" s="12">
        <v>8853.89</v>
      </c>
      <c r="H4882" s="13">
        <v>0</v>
      </c>
    </row>
    <row r="4883" spans="1:8">
      <c r="A4883" s="8" t="s">
        <v>4703</v>
      </c>
      <c r="B4883" s="9" t="s">
        <v>16</v>
      </c>
      <c r="C4883" s="9">
        <v>155</v>
      </c>
      <c r="D4883" s="9">
        <v>0.61499999999999999</v>
      </c>
      <c r="E4883" s="9">
        <v>0.58899999999999997</v>
      </c>
      <c r="F4883" s="9">
        <v>0.49199999999999999</v>
      </c>
      <c r="G4883" s="9">
        <v>9384.19</v>
      </c>
      <c r="H4883" s="10">
        <v>1</v>
      </c>
    </row>
    <row r="4884" spans="1:8">
      <c r="A4884" s="11" t="s">
        <v>4704</v>
      </c>
      <c r="B4884" s="12" t="s">
        <v>16</v>
      </c>
      <c r="C4884" s="12">
        <v>257</v>
      </c>
      <c r="D4884" s="12">
        <v>0.61899999999999999</v>
      </c>
      <c r="E4884" s="12">
        <v>0.60299999999999998</v>
      </c>
      <c r="F4884" s="12">
        <v>0.52900000000000003</v>
      </c>
      <c r="G4884" s="12">
        <v>7754.81</v>
      </c>
      <c r="H4884" s="13">
        <v>0</v>
      </c>
    </row>
    <row r="4885" spans="1:8">
      <c r="A4885" s="8" t="s">
        <v>4705</v>
      </c>
      <c r="B4885" s="9" t="s">
        <v>16</v>
      </c>
      <c r="C4885" s="9">
        <v>153</v>
      </c>
      <c r="D4885" s="9">
        <v>0.59399999999999997</v>
      </c>
      <c r="E4885" s="9">
        <v>0.57599999999999996</v>
      </c>
      <c r="F4885" s="9">
        <v>0.45500000000000002</v>
      </c>
      <c r="G4885" s="9">
        <v>8014.65</v>
      </c>
      <c r="H4885" s="10">
        <v>4</v>
      </c>
    </row>
    <row r="4886" spans="1:8">
      <c r="A4886" s="11" t="s">
        <v>4706</v>
      </c>
      <c r="B4886" s="12" t="s">
        <v>16</v>
      </c>
      <c r="C4886" s="12">
        <v>71</v>
      </c>
      <c r="D4886" s="12">
        <v>0.65</v>
      </c>
      <c r="E4886" s="12">
        <v>0.66</v>
      </c>
      <c r="F4886" s="12">
        <v>0.49299999999999999</v>
      </c>
      <c r="G4886" s="12">
        <v>9302.17</v>
      </c>
      <c r="H4886" s="13">
        <v>1</v>
      </c>
    </row>
    <row r="4887" spans="1:8">
      <c r="A4887" s="8" t="s">
        <v>4707</v>
      </c>
      <c r="B4887" s="9" t="s">
        <v>16</v>
      </c>
      <c r="C4887" s="9">
        <v>168</v>
      </c>
      <c r="D4887" s="9">
        <v>0.54400000000000004</v>
      </c>
      <c r="E4887" s="9">
        <v>0.54800000000000004</v>
      </c>
      <c r="F4887" s="9">
        <v>0.37</v>
      </c>
      <c r="G4887" s="9">
        <v>6494.7</v>
      </c>
      <c r="H4887" s="10">
        <v>4</v>
      </c>
    </row>
    <row r="4888" spans="1:8">
      <c r="A4888" s="11" t="s">
        <v>4708</v>
      </c>
      <c r="B4888" s="12" t="s">
        <v>87</v>
      </c>
      <c r="C4888" s="12">
        <v>452</v>
      </c>
      <c r="D4888" s="12">
        <v>0.58799999999999997</v>
      </c>
      <c r="E4888" s="12">
        <v>0.54100000000000004</v>
      </c>
      <c r="F4888" s="12">
        <v>0.51200000000000001</v>
      </c>
      <c r="G4888" s="12">
        <v>5471.49</v>
      </c>
      <c r="H4888" s="13">
        <v>1</v>
      </c>
    </row>
    <row r="4889" spans="1:8">
      <c r="A4889" s="8" t="s">
        <v>4709</v>
      </c>
      <c r="B4889" s="9" t="s">
        <v>72</v>
      </c>
      <c r="C4889" s="9">
        <v>163</v>
      </c>
      <c r="D4889" s="9">
        <v>0.628</v>
      </c>
      <c r="E4889" s="9">
        <v>0.58099999999999996</v>
      </c>
      <c r="F4889" s="9">
        <v>0.54700000000000004</v>
      </c>
      <c r="G4889" s="9">
        <v>8880.31</v>
      </c>
      <c r="H4889" s="10">
        <v>1</v>
      </c>
    </row>
    <row r="4890" spans="1:8">
      <c r="A4890" s="11" t="s">
        <v>4710</v>
      </c>
      <c r="B4890" s="12" t="s">
        <v>82</v>
      </c>
      <c r="C4890" s="12">
        <v>136</v>
      </c>
      <c r="D4890" s="12">
        <v>0.53500000000000003</v>
      </c>
      <c r="E4890" s="12">
        <v>0.48799999999999999</v>
      </c>
      <c r="F4890" s="12">
        <v>0.41399999999999998</v>
      </c>
      <c r="G4890" s="12">
        <v>7176.06</v>
      </c>
      <c r="H4890" s="13">
        <v>2</v>
      </c>
    </row>
    <row r="4891" spans="1:8">
      <c r="A4891" s="8" t="s">
        <v>4711</v>
      </c>
      <c r="B4891" s="9" t="s">
        <v>7</v>
      </c>
      <c r="C4891" s="9">
        <v>80</v>
      </c>
      <c r="D4891" s="9">
        <v>0.72099999999999997</v>
      </c>
      <c r="E4891" s="9">
        <v>0.72</v>
      </c>
      <c r="F4891" s="9">
        <v>0.61899999999999999</v>
      </c>
      <c r="G4891" s="9">
        <v>17352.37</v>
      </c>
      <c r="H4891" s="10">
        <v>2</v>
      </c>
    </row>
    <row r="4892" spans="1:8">
      <c r="A4892" s="11" t="s">
        <v>2124</v>
      </c>
      <c r="B4892" s="12" t="s">
        <v>82</v>
      </c>
      <c r="C4892" s="12">
        <v>212</v>
      </c>
      <c r="D4892" s="12">
        <v>0.56000000000000005</v>
      </c>
      <c r="E4892" s="12">
        <v>0.52600000000000002</v>
      </c>
      <c r="F4892" s="12">
        <v>0.45900000000000002</v>
      </c>
      <c r="G4892" s="12">
        <v>7666.51</v>
      </c>
      <c r="H4892" s="13">
        <v>2</v>
      </c>
    </row>
    <row r="4893" spans="1:8">
      <c r="A4893" s="8" t="s">
        <v>4712</v>
      </c>
      <c r="B4893" s="9" t="s">
        <v>33</v>
      </c>
      <c r="C4893" s="9">
        <v>78</v>
      </c>
      <c r="D4893" s="9">
        <v>0.68700000000000006</v>
      </c>
      <c r="E4893" s="9">
        <v>0.70699999999999996</v>
      </c>
      <c r="F4893" s="9">
        <v>0.56999999999999995</v>
      </c>
      <c r="G4893" s="9">
        <v>14273.85</v>
      </c>
      <c r="H4893" s="10">
        <v>0</v>
      </c>
    </row>
    <row r="4894" spans="1:8">
      <c r="A4894" s="11" t="s">
        <v>4713</v>
      </c>
      <c r="B4894" s="12" t="s">
        <v>24</v>
      </c>
      <c r="C4894" s="12">
        <v>105</v>
      </c>
      <c r="D4894" s="12">
        <v>0.59899999999999998</v>
      </c>
      <c r="E4894" s="12">
        <v>0.57599999999999996</v>
      </c>
      <c r="F4894" s="12">
        <v>0.48299999999999998</v>
      </c>
      <c r="G4894" s="12">
        <v>9245.76</v>
      </c>
      <c r="H4894" s="13">
        <v>0</v>
      </c>
    </row>
    <row r="4895" spans="1:8">
      <c r="A4895" s="8" t="s">
        <v>4714</v>
      </c>
      <c r="B4895" s="9" t="s">
        <v>118</v>
      </c>
      <c r="C4895" s="9">
        <v>175</v>
      </c>
      <c r="D4895" s="9">
        <v>0.56100000000000005</v>
      </c>
      <c r="E4895" s="9">
        <v>0.56299999999999994</v>
      </c>
      <c r="F4895" s="9">
        <v>0.436</v>
      </c>
      <c r="G4895" s="9">
        <v>5364.12</v>
      </c>
      <c r="H4895" s="10">
        <v>0</v>
      </c>
    </row>
    <row r="4896" spans="1:8">
      <c r="A4896" s="11" t="s">
        <v>4715</v>
      </c>
      <c r="B4896" s="12" t="s">
        <v>72</v>
      </c>
      <c r="C4896" s="12">
        <v>272</v>
      </c>
      <c r="D4896" s="12">
        <v>0.56899999999999995</v>
      </c>
      <c r="E4896" s="12">
        <v>0.52800000000000002</v>
      </c>
      <c r="F4896" s="12">
        <v>0.48</v>
      </c>
      <c r="G4896" s="12">
        <v>6946.96</v>
      </c>
      <c r="H4896" s="13">
        <v>7</v>
      </c>
    </row>
    <row r="4897" spans="1:8">
      <c r="A4897" s="8" t="s">
        <v>4716</v>
      </c>
      <c r="B4897" s="9" t="s">
        <v>33</v>
      </c>
      <c r="C4897" s="9">
        <v>55</v>
      </c>
      <c r="D4897" s="9">
        <v>0.61699999999999999</v>
      </c>
      <c r="E4897" s="9">
        <v>0.59</v>
      </c>
      <c r="F4897" s="9">
        <v>0.497</v>
      </c>
      <c r="G4897" s="9">
        <v>12330.5</v>
      </c>
      <c r="H4897" s="10">
        <v>0</v>
      </c>
    </row>
    <row r="4898" spans="1:8">
      <c r="A4898" s="11" t="s">
        <v>4717</v>
      </c>
      <c r="B4898" s="12" t="s">
        <v>111</v>
      </c>
      <c r="C4898" s="12">
        <v>76</v>
      </c>
      <c r="D4898" s="12">
        <v>0.61599999999999999</v>
      </c>
      <c r="E4898" s="12">
        <v>0.58799999999999997</v>
      </c>
      <c r="F4898" s="12">
        <v>0.501</v>
      </c>
      <c r="G4898" s="12">
        <v>13182.06</v>
      </c>
      <c r="H4898" s="13">
        <v>0</v>
      </c>
    </row>
    <row r="4899" spans="1:8">
      <c r="A4899" s="8" t="s">
        <v>4718</v>
      </c>
      <c r="B4899" s="9" t="s">
        <v>33</v>
      </c>
      <c r="C4899" s="9">
        <v>100</v>
      </c>
      <c r="D4899" s="9">
        <v>0.7</v>
      </c>
      <c r="E4899" s="9">
        <v>0.68799999999999994</v>
      </c>
      <c r="F4899" s="9">
        <v>0.6</v>
      </c>
      <c r="G4899" s="9">
        <v>12583.33</v>
      </c>
      <c r="H4899" s="10">
        <v>14</v>
      </c>
    </row>
    <row r="4900" spans="1:8">
      <c r="A4900" s="11" t="s">
        <v>4719</v>
      </c>
      <c r="B4900" s="12" t="s">
        <v>14</v>
      </c>
      <c r="C4900" s="12">
        <v>10</v>
      </c>
      <c r="D4900" s="12">
        <v>0.74</v>
      </c>
      <c r="E4900" s="12">
        <v>0.73199999999999998</v>
      </c>
      <c r="F4900" s="12">
        <v>0.622</v>
      </c>
      <c r="G4900" s="12">
        <v>23543.23</v>
      </c>
      <c r="H4900" s="13">
        <v>3</v>
      </c>
    </row>
    <row r="4901" spans="1:8">
      <c r="A4901" s="8" t="s">
        <v>4720</v>
      </c>
      <c r="B4901" s="9" t="s">
        <v>87</v>
      </c>
      <c r="C4901" s="9">
        <v>133</v>
      </c>
      <c r="D4901" s="9">
        <v>0.51600000000000001</v>
      </c>
      <c r="E4901" s="9">
        <v>0.47799999999999998</v>
      </c>
      <c r="F4901" s="9">
        <v>0.41</v>
      </c>
      <c r="G4901" s="9">
        <v>7209.19</v>
      </c>
      <c r="H4901" s="10">
        <v>0</v>
      </c>
    </row>
    <row r="4902" spans="1:8">
      <c r="A4902" s="11" t="s">
        <v>4721</v>
      </c>
      <c r="B4902" s="12" t="s">
        <v>14</v>
      </c>
      <c r="C4902" s="12">
        <v>15</v>
      </c>
      <c r="D4902" s="12">
        <v>0.746</v>
      </c>
      <c r="E4902" s="12">
        <v>0.76500000000000001</v>
      </c>
      <c r="F4902" s="12">
        <v>0.63700000000000001</v>
      </c>
      <c r="G4902" s="12">
        <v>20545.11</v>
      </c>
      <c r="H4902" s="13">
        <v>2</v>
      </c>
    </row>
    <row r="4903" spans="1:8">
      <c r="A4903" s="8" t="s">
        <v>4722</v>
      </c>
      <c r="B4903" s="9" t="s">
        <v>29</v>
      </c>
      <c r="C4903" s="9">
        <v>49</v>
      </c>
      <c r="D4903" s="9">
        <v>0.66400000000000003</v>
      </c>
      <c r="E4903" s="9">
        <v>0.63800000000000001</v>
      </c>
      <c r="F4903" s="9">
        <v>0.56000000000000005</v>
      </c>
      <c r="G4903" s="9">
        <v>23576.94</v>
      </c>
      <c r="H4903" s="10">
        <v>1</v>
      </c>
    </row>
    <row r="4904" spans="1:8">
      <c r="A4904" s="11" t="s">
        <v>4723</v>
      </c>
      <c r="B4904" s="12" t="s">
        <v>59</v>
      </c>
      <c r="C4904" s="12">
        <v>18</v>
      </c>
      <c r="D4904" s="12">
        <v>0.72</v>
      </c>
      <c r="E4904" s="12">
        <v>0.68799999999999994</v>
      </c>
      <c r="F4904" s="12">
        <v>0.63300000000000001</v>
      </c>
      <c r="G4904" s="12">
        <v>21364.1</v>
      </c>
      <c r="H4904" s="13">
        <v>1</v>
      </c>
    </row>
    <row r="4905" spans="1:8">
      <c r="A4905" s="8" t="s">
        <v>4724</v>
      </c>
      <c r="B4905" s="9" t="s">
        <v>16</v>
      </c>
      <c r="C4905" s="9">
        <v>150</v>
      </c>
      <c r="D4905" s="9">
        <v>0.63</v>
      </c>
      <c r="E4905" s="9">
        <v>0.61</v>
      </c>
      <c r="F4905" s="9">
        <v>0.499</v>
      </c>
      <c r="G4905" s="9">
        <v>8969.23</v>
      </c>
      <c r="H4905" s="10">
        <v>5</v>
      </c>
    </row>
    <row r="4906" spans="1:8">
      <c r="A4906" s="11" t="s">
        <v>4725</v>
      </c>
      <c r="B4906" s="12" t="s">
        <v>16</v>
      </c>
      <c r="C4906" s="12">
        <v>61</v>
      </c>
      <c r="D4906" s="12">
        <v>0.65500000000000003</v>
      </c>
      <c r="E4906" s="12">
        <v>0.623</v>
      </c>
      <c r="F4906" s="12">
        <v>0.54600000000000004</v>
      </c>
      <c r="G4906" s="12">
        <v>10388.469999999999</v>
      </c>
      <c r="H4906" s="13">
        <v>1</v>
      </c>
    </row>
    <row r="4907" spans="1:8">
      <c r="A4907" s="8" t="s">
        <v>4726</v>
      </c>
      <c r="B4907" s="9" t="s">
        <v>16</v>
      </c>
      <c r="C4907" s="9">
        <v>53</v>
      </c>
      <c r="D4907" s="9">
        <v>0.65200000000000002</v>
      </c>
      <c r="E4907" s="9">
        <v>0.60799999999999998</v>
      </c>
      <c r="F4907" s="9">
        <v>0.55500000000000005</v>
      </c>
      <c r="G4907" s="9">
        <v>15756.02</v>
      </c>
      <c r="H4907" s="10">
        <v>2</v>
      </c>
    </row>
    <row r="4908" spans="1:8">
      <c r="A4908" s="11" t="s">
        <v>4727</v>
      </c>
      <c r="B4908" s="12" t="s">
        <v>16</v>
      </c>
      <c r="C4908" s="12">
        <v>112</v>
      </c>
      <c r="D4908" s="12">
        <v>0.625</v>
      </c>
      <c r="E4908" s="12">
        <v>0.58199999999999996</v>
      </c>
      <c r="F4908" s="12">
        <v>0.52300000000000002</v>
      </c>
      <c r="G4908" s="12">
        <v>7934.84</v>
      </c>
      <c r="H4908" s="13">
        <v>2</v>
      </c>
    </row>
    <row r="4909" spans="1:8">
      <c r="A4909" s="8" t="s">
        <v>4728</v>
      </c>
      <c r="B4909" s="9" t="s">
        <v>118</v>
      </c>
      <c r="C4909" s="9">
        <v>124</v>
      </c>
      <c r="D4909" s="9">
        <v>0.54100000000000004</v>
      </c>
      <c r="E4909" s="9">
        <v>0.504</v>
      </c>
      <c r="F4909" s="9">
        <v>0.42099999999999999</v>
      </c>
      <c r="G4909" s="9">
        <v>7166.09</v>
      </c>
      <c r="H4909" s="10">
        <v>0</v>
      </c>
    </row>
    <row r="4910" spans="1:8">
      <c r="A4910" s="11" t="s">
        <v>48</v>
      </c>
      <c r="B4910" s="12" t="s">
        <v>94</v>
      </c>
      <c r="C4910" s="12">
        <v>146</v>
      </c>
      <c r="D4910" s="12">
        <v>0.59299999999999997</v>
      </c>
      <c r="E4910" s="12">
        <v>0.58699999999999997</v>
      </c>
      <c r="F4910" s="12">
        <v>0.46400000000000002</v>
      </c>
      <c r="G4910" s="12">
        <v>8036.87</v>
      </c>
      <c r="H4910" s="13">
        <v>1</v>
      </c>
    </row>
    <row r="4911" spans="1:8">
      <c r="A4911" s="8" t="s">
        <v>4729</v>
      </c>
      <c r="B4911" s="9" t="s">
        <v>16</v>
      </c>
      <c r="C4911" s="9">
        <v>85</v>
      </c>
      <c r="D4911" s="9">
        <v>0.57999999999999996</v>
      </c>
      <c r="E4911" s="9">
        <v>0.54800000000000004</v>
      </c>
      <c r="F4911" s="9">
        <v>0.46300000000000002</v>
      </c>
      <c r="G4911" s="9">
        <v>8314.8700000000008</v>
      </c>
      <c r="H4911" s="10">
        <v>2</v>
      </c>
    </row>
    <row r="4912" spans="1:8">
      <c r="A4912" s="11" t="s">
        <v>4730</v>
      </c>
      <c r="B4912" s="12" t="s">
        <v>22</v>
      </c>
      <c r="C4912" s="12">
        <v>57</v>
      </c>
      <c r="D4912" s="12">
        <v>0.68200000000000005</v>
      </c>
      <c r="E4912" s="12">
        <v>0.66900000000000004</v>
      </c>
      <c r="F4912" s="12">
        <v>0.6</v>
      </c>
      <c r="G4912" s="12">
        <v>25825.96</v>
      </c>
      <c r="H4912" s="13">
        <v>2</v>
      </c>
    </row>
    <row r="4913" spans="1:8">
      <c r="A4913" s="8" t="s">
        <v>4731</v>
      </c>
      <c r="B4913" s="9" t="s">
        <v>111</v>
      </c>
      <c r="C4913" s="9">
        <v>299</v>
      </c>
      <c r="D4913" s="9">
        <v>0.60599999999999998</v>
      </c>
      <c r="E4913" s="9">
        <v>0.54600000000000004</v>
      </c>
      <c r="F4913" s="9">
        <v>0.59</v>
      </c>
      <c r="G4913" s="9">
        <v>8045.7</v>
      </c>
      <c r="H4913" s="10">
        <v>0</v>
      </c>
    </row>
    <row r="4914" spans="1:8">
      <c r="A4914" s="11" t="s">
        <v>4732</v>
      </c>
      <c r="B4914" s="12" t="s">
        <v>59</v>
      </c>
      <c r="C4914" s="12">
        <v>17</v>
      </c>
      <c r="D4914" s="12">
        <v>0.71799999999999997</v>
      </c>
      <c r="E4914" s="12">
        <v>0.70499999999999996</v>
      </c>
      <c r="F4914" s="12">
        <v>0.62</v>
      </c>
      <c r="G4914" s="12">
        <v>22516.65</v>
      </c>
      <c r="H4914" s="13">
        <v>1</v>
      </c>
    </row>
    <row r="4915" spans="1:8">
      <c r="A4915" s="8" t="s">
        <v>4733</v>
      </c>
      <c r="B4915" s="9" t="s">
        <v>87</v>
      </c>
      <c r="C4915" s="9">
        <v>182</v>
      </c>
      <c r="D4915" s="9">
        <v>0.54600000000000004</v>
      </c>
      <c r="E4915" s="9">
        <v>0.53100000000000003</v>
      </c>
      <c r="F4915" s="9">
        <v>0.42599999999999999</v>
      </c>
      <c r="G4915" s="9">
        <v>6542.84</v>
      </c>
      <c r="H4915" s="10">
        <v>5</v>
      </c>
    </row>
    <row r="4916" spans="1:8">
      <c r="A4916" s="11" t="s">
        <v>4734</v>
      </c>
      <c r="B4916" s="12" t="s">
        <v>16</v>
      </c>
      <c r="C4916" s="12">
        <v>111</v>
      </c>
      <c r="D4916" s="12">
        <v>0.62</v>
      </c>
      <c r="E4916" s="12">
        <v>0.58899999999999997</v>
      </c>
      <c r="F4916" s="12">
        <v>0.51</v>
      </c>
      <c r="G4916" s="12">
        <v>10414.219999999999</v>
      </c>
      <c r="H4916" s="13">
        <v>1</v>
      </c>
    </row>
    <row r="4917" spans="1:8">
      <c r="A4917" s="8" t="s">
        <v>4735</v>
      </c>
      <c r="B4917" s="9" t="s">
        <v>7</v>
      </c>
      <c r="C4917" s="9">
        <v>85</v>
      </c>
      <c r="D4917" s="9">
        <v>0.68</v>
      </c>
      <c r="E4917" s="9">
        <v>0.627</v>
      </c>
      <c r="F4917" s="9">
        <v>0.63700000000000001</v>
      </c>
      <c r="G4917" s="9">
        <v>10752.82</v>
      </c>
      <c r="H4917" s="10">
        <v>0</v>
      </c>
    </row>
    <row r="4918" spans="1:8">
      <c r="A4918" s="11" t="s">
        <v>4736</v>
      </c>
      <c r="B4918" s="12" t="s">
        <v>33</v>
      </c>
      <c r="C4918" s="12">
        <v>71</v>
      </c>
      <c r="D4918" s="12">
        <v>0.68</v>
      </c>
      <c r="E4918" s="12">
        <v>0.64700000000000002</v>
      </c>
      <c r="F4918" s="12">
        <v>0.60399999999999998</v>
      </c>
      <c r="G4918" s="12">
        <v>15139.76</v>
      </c>
      <c r="H4918" s="13">
        <v>1</v>
      </c>
    </row>
    <row r="4919" spans="1:8">
      <c r="A4919" s="8" t="s">
        <v>4737</v>
      </c>
      <c r="B4919" s="9" t="s">
        <v>118</v>
      </c>
      <c r="C4919" s="9">
        <v>112</v>
      </c>
      <c r="D4919" s="9">
        <v>0.54200000000000004</v>
      </c>
      <c r="E4919" s="9">
        <v>0.54200000000000004</v>
      </c>
      <c r="F4919" s="9">
        <v>0.41499999999999998</v>
      </c>
      <c r="G4919" s="9">
        <v>6430.72</v>
      </c>
      <c r="H4919" s="10">
        <v>1</v>
      </c>
    </row>
    <row r="4920" spans="1:8">
      <c r="A4920" s="11" t="s">
        <v>4738</v>
      </c>
      <c r="B4920" s="12" t="s">
        <v>118</v>
      </c>
      <c r="C4920" s="12">
        <v>69</v>
      </c>
      <c r="D4920" s="12">
        <v>0.52500000000000002</v>
      </c>
      <c r="E4920" s="12">
        <v>0.51400000000000001</v>
      </c>
      <c r="F4920" s="12">
        <v>0.38600000000000001</v>
      </c>
      <c r="G4920" s="12">
        <v>5647.92</v>
      </c>
      <c r="H4920" s="13">
        <v>1</v>
      </c>
    </row>
    <row r="4921" spans="1:8">
      <c r="A4921" s="8" t="s">
        <v>4739</v>
      </c>
      <c r="B4921" s="9" t="s">
        <v>33</v>
      </c>
      <c r="C4921" s="9">
        <v>62</v>
      </c>
      <c r="D4921" s="9">
        <v>0.69299999999999995</v>
      </c>
      <c r="E4921" s="9">
        <v>0.66800000000000004</v>
      </c>
      <c r="F4921" s="9">
        <v>0.59699999999999998</v>
      </c>
      <c r="G4921" s="9">
        <v>17277.84</v>
      </c>
      <c r="H4921" s="10">
        <v>0</v>
      </c>
    </row>
    <row r="4922" spans="1:8">
      <c r="A4922" s="11" t="s">
        <v>4740</v>
      </c>
      <c r="B4922" s="12" t="s">
        <v>16</v>
      </c>
      <c r="C4922" s="12">
        <v>114</v>
      </c>
      <c r="D4922" s="12">
        <v>0.64700000000000002</v>
      </c>
      <c r="E4922" s="12">
        <v>0.60799999999999998</v>
      </c>
      <c r="F4922" s="12">
        <v>0.55700000000000005</v>
      </c>
      <c r="G4922" s="12">
        <v>9162.57</v>
      </c>
      <c r="H4922" s="13">
        <v>1</v>
      </c>
    </row>
    <row r="4923" spans="1:8">
      <c r="A4923" s="8" t="s">
        <v>4741</v>
      </c>
      <c r="B4923" s="9" t="s">
        <v>7</v>
      </c>
      <c r="C4923" s="9">
        <v>79</v>
      </c>
      <c r="D4923" s="9">
        <v>0.72</v>
      </c>
      <c r="E4923" s="9">
        <v>0.67500000000000004</v>
      </c>
      <c r="F4923" s="9">
        <v>0.68600000000000005</v>
      </c>
      <c r="G4923" s="9">
        <v>13641.75</v>
      </c>
      <c r="H4923" s="10">
        <v>1</v>
      </c>
    </row>
    <row r="4924" spans="1:8">
      <c r="A4924" s="11" t="s">
        <v>4742</v>
      </c>
      <c r="B4924" s="12" t="s">
        <v>7</v>
      </c>
      <c r="C4924" s="12">
        <v>53</v>
      </c>
      <c r="D4924" s="12">
        <v>0.72699999999999998</v>
      </c>
      <c r="E4924" s="12">
        <v>0.66800000000000004</v>
      </c>
      <c r="F4924" s="12">
        <v>0.72299999999999998</v>
      </c>
      <c r="G4924" s="12">
        <v>22168.400000000001</v>
      </c>
      <c r="H4924" s="13">
        <v>1</v>
      </c>
    </row>
    <row r="4925" spans="1:8">
      <c r="A4925" s="8" t="s">
        <v>4743</v>
      </c>
      <c r="B4925" s="9" t="s">
        <v>72</v>
      </c>
      <c r="C4925" s="9">
        <v>234</v>
      </c>
      <c r="D4925" s="9">
        <v>0.60399999999999998</v>
      </c>
      <c r="E4925" s="9">
        <v>0.56100000000000005</v>
      </c>
      <c r="F4925" s="9">
        <v>0.51900000000000002</v>
      </c>
      <c r="G4925" s="9">
        <v>7809.01</v>
      </c>
      <c r="H4925" s="10">
        <v>0</v>
      </c>
    </row>
    <row r="4926" spans="1:8">
      <c r="A4926" s="11" t="s">
        <v>4744</v>
      </c>
      <c r="B4926" s="12" t="s">
        <v>118</v>
      </c>
      <c r="C4926" s="12">
        <v>122</v>
      </c>
      <c r="D4926" s="12">
        <v>0.54100000000000004</v>
      </c>
      <c r="E4926" s="12">
        <v>0.52</v>
      </c>
      <c r="F4926" s="12">
        <v>0.42599999999999999</v>
      </c>
      <c r="G4926" s="12">
        <v>7078.97</v>
      </c>
      <c r="H4926" s="13">
        <v>0</v>
      </c>
    </row>
    <row r="4927" spans="1:8">
      <c r="A4927" s="8" t="s">
        <v>4745</v>
      </c>
      <c r="B4927" s="9" t="s">
        <v>87</v>
      </c>
      <c r="C4927" s="9">
        <v>301</v>
      </c>
      <c r="D4927" s="9">
        <v>0.52900000000000003</v>
      </c>
      <c r="E4927" s="9">
        <v>0.47099999999999997</v>
      </c>
      <c r="F4927" s="9">
        <v>0.434</v>
      </c>
      <c r="G4927" s="9">
        <v>5522.39</v>
      </c>
      <c r="H4927" s="10">
        <v>0</v>
      </c>
    </row>
    <row r="4928" spans="1:8">
      <c r="A4928" s="11" t="s">
        <v>1233</v>
      </c>
      <c r="B4928" s="12" t="s">
        <v>114</v>
      </c>
      <c r="C4928" s="12">
        <v>153</v>
      </c>
      <c r="D4928" s="12">
        <v>0.59</v>
      </c>
      <c r="E4928" s="12">
        <v>0.56399999999999995</v>
      </c>
      <c r="F4928" s="12">
        <v>0.49</v>
      </c>
      <c r="G4928" s="12">
        <v>9054.0300000000007</v>
      </c>
      <c r="H4928" s="13">
        <v>0</v>
      </c>
    </row>
    <row r="4929" spans="1:8">
      <c r="A4929" s="8" t="s">
        <v>4746</v>
      </c>
      <c r="B4929" s="9" t="s">
        <v>16</v>
      </c>
      <c r="C4929" s="9">
        <v>133</v>
      </c>
      <c r="D4929" s="9">
        <v>0.625</v>
      </c>
      <c r="E4929" s="9">
        <v>0.60599999999999998</v>
      </c>
      <c r="F4929" s="9">
        <v>0.504</v>
      </c>
      <c r="G4929" s="9">
        <v>8082.58</v>
      </c>
      <c r="H4929" s="10">
        <v>5</v>
      </c>
    </row>
    <row r="4930" spans="1:8">
      <c r="A4930" s="11" t="s">
        <v>4747</v>
      </c>
      <c r="B4930" s="12" t="s">
        <v>33</v>
      </c>
      <c r="C4930" s="12">
        <v>133</v>
      </c>
      <c r="D4930" s="12">
        <v>0.65500000000000003</v>
      </c>
      <c r="E4930" s="12">
        <v>0.64200000000000002</v>
      </c>
      <c r="F4930" s="12">
        <v>0.54</v>
      </c>
      <c r="G4930" s="12">
        <v>11949.17</v>
      </c>
      <c r="H4930" s="13">
        <v>1</v>
      </c>
    </row>
    <row r="4931" spans="1:8">
      <c r="A4931" s="8" t="s">
        <v>4748</v>
      </c>
      <c r="B4931" s="9" t="s">
        <v>111</v>
      </c>
      <c r="C4931" s="9">
        <v>158</v>
      </c>
      <c r="D4931" s="9">
        <v>0.63900000000000001</v>
      </c>
      <c r="E4931" s="9">
        <v>0.59299999999999997</v>
      </c>
      <c r="F4931" s="9">
        <v>0.60499999999999998</v>
      </c>
      <c r="G4931" s="9">
        <v>11787.98</v>
      </c>
      <c r="H4931" s="10">
        <v>0</v>
      </c>
    </row>
    <row r="4932" spans="1:8">
      <c r="A4932" s="11" t="s">
        <v>4749</v>
      </c>
      <c r="B4932" s="12" t="s">
        <v>29</v>
      </c>
      <c r="C4932" s="12">
        <v>90</v>
      </c>
      <c r="D4932" s="12">
        <v>0.65300000000000002</v>
      </c>
      <c r="E4932" s="12">
        <v>0.64</v>
      </c>
      <c r="F4932" s="12">
        <v>0.52600000000000002</v>
      </c>
      <c r="G4932" s="12">
        <v>14481.12</v>
      </c>
      <c r="H4932" s="13">
        <v>1</v>
      </c>
    </row>
    <row r="4933" spans="1:8">
      <c r="A4933" s="8" t="s">
        <v>4750</v>
      </c>
      <c r="B4933" s="9" t="s">
        <v>72</v>
      </c>
      <c r="C4933" s="9">
        <v>149</v>
      </c>
      <c r="D4933" s="9">
        <v>0.65</v>
      </c>
      <c r="E4933" s="9">
        <v>0.624</v>
      </c>
      <c r="F4933" s="9">
        <v>0.55100000000000005</v>
      </c>
      <c r="G4933" s="9">
        <v>8867.77</v>
      </c>
      <c r="H4933" s="10">
        <v>6</v>
      </c>
    </row>
    <row r="4934" spans="1:8">
      <c r="A4934" s="11" t="s">
        <v>4751</v>
      </c>
      <c r="B4934" s="12" t="s">
        <v>111</v>
      </c>
      <c r="C4934" s="12">
        <v>76</v>
      </c>
      <c r="D4934" s="12">
        <v>0.66700000000000004</v>
      </c>
      <c r="E4934" s="12">
        <v>0.623</v>
      </c>
      <c r="F4934" s="12">
        <v>0.59899999999999998</v>
      </c>
      <c r="G4934" s="12">
        <v>18300.43</v>
      </c>
      <c r="H4934" s="13">
        <v>1</v>
      </c>
    </row>
    <row r="4935" spans="1:8">
      <c r="A4935" s="8" t="s">
        <v>4752</v>
      </c>
      <c r="B4935" s="9" t="s">
        <v>16</v>
      </c>
      <c r="C4935" s="9">
        <v>80</v>
      </c>
      <c r="D4935" s="9">
        <v>0.63200000000000001</v>
      </c>
      <c r="E4935" s="9">
        <v>0.59699999999999998</v>
      </c>
      <c r="F4935" s="9">
        <v>0.55300000000000005</v>
      </c>
      <c r="G4935" s="9">
        <v>7562.63</v>
      </c>
      <c r="H4935" s="10">
        <v>3</v>
      </c>
    </row>
    <row r="4936" spans="1:8">
      <c r="A4936" s="11" t="s">
        <v>4753</v>
      </c>
      <c r="B4936" s="12" t="s">
        <v>14</v>
      </c>
      <c r="C4936" s="12">
        <v>7</v>
      </c>
      <c r="D4936" s="12">
        <v>0.72699999999999998</v>
      </c>
      <c r="E4936" s="12">
        <v>0.76600000000000001</v>
      </c>
      <c r="F4936" s="12">
        <v>0.6</v>
      </c>
      <c r="G4936" s="12">
        <v>20203.53</v>
      </c>
      <c r="H4936" s="13">
        <v>2</v>
      </c>
    </row>
    <row r="4937" spans="1:8">
      <c r="A4937" s="8" t="s">
        <v>4754</v>
      </c>
      <c r="B4937" s="9" t="s">
        <v>118</v>
      </c>
      <c r="C4937" s="9">
        <v>230</v>
      </c>
      <c r="D4937" s="9">
        <v>0.56999999999999995</v>
      </c>
      <c r="E4937" s="9">
        <v>0.53900000000000003</v>
      </c>
      <c r="F4937" s="9">
        <v>0.48299999999999998</v>
      </c>
      <c r="G4937" s="9">
        <v>6765.86</v>
      </c>
      <c r="H4937" s="10">
        <v>0</v>
      </c>
    </row>
    <row r="4938" spans="1:8">
      <c r="A4938" s="11" t="s">
        <v>4755</v>
      </c>
      <c r="B4938" s="12" t="s">
        <v>16</v>
      </c>
      <c r="C4938" s="12">
        <v>171</v>
      </c>
      <c r="D4938" s="12">
        <v>0.59</v>
      </c>
      <c r="E4938" s="12">
        <v>0.55600000000000005</v>
      </c>
      <c r="F4938" s="12">
        <v>0.46</v>
      </c>
      <c r="G4938" s="12">
        <v>7371.63</v>
      </c>
      <c r="H4938" s="13">
        <v>1</v>
      </c>
    </row>
    <row r="4939" spans="1:8">
      <c r="A4939" s="8" t="s">
        <v>4756</v>
      </c>
      <c r="B4939" s="9" t="s">
        <v>16</v>
      </c>
      <c r="C4939" s="9">
        <v>68</v>
      </c>
      <c r="D4939" s="9">
        <v>0.63100000000000001</v>
      </c>
      <c r="E4939" s="9">
        <v>0.61799999999999999</v>
      </c>
      <c r="F4939" s="9">
        <v>0.503</v>
      </c>
      <c r="G4939" s="9">
        <v>11549.4</v>
      </c>
      <c r="H4939" s="10">
        <v>1</v>
      </c>
    </row>
    <row r="4940" spans="1:8">
      <c r="A4940" s="11" t="s">
        <v>4757</v>
      </c>
      <c r="B4940" s="12" t="s">
        <v>111</v>
      </c>
      <c r="C4940" s="12">
        <v>131</v>
      </c>
      <c r="D4940" s="12">
        <v>0.64</v>
      </c>
      <c r="E4940" s="12">
        <v>0.621</v>
      </c>
      <c r="F4940" s="12">
        <v>0.52100000000000002</v>
      </c>
      <c r="G4940" s="12">
        <v>13806.71</v>
      </c>
      <c r="H4940" s="13">
        <v>0</v>
      </c>
    </row>
    <row r="4941" spans="1:8">
      <c r="A4941" s="8" t="s">
        <v>991</v>
      </c>
      <c r="B4941" s="9" t="s">
        <v>94</v>
      </c>
      <c r="C4941" s="9">
        <v>235</v>
      </c>
      <c r="D4941" s="9">
        <v>0.56000000000000005</v>
      </c>
      <c r="E4941" s="9">
        <v>0.505</v>
      </c>
      <c r="F4941" s="9">
        <v>0.46700000000000003</v>
      </c>
      <c r="G4941" s="9">
        <v>6934.88</v>
      </c>
      <c r="H4941" s="10">
        <v>1</v>
      </c>
    </row>
    <row r="4942" spans="1:8">
      <c r="A4942" s="11" t="s">
        <v>4758</v>
      </c>
      <c r="B4942" s="12" t="s">
        <v>16</v>
      </c>
      <c r="C4942" s="12">
        <v>113</v>
      </c>
      <c r="D4942" s="12">
        <v>0.56499999999999995</v>
      </c>
      <c r="E4942" s="12">
        <v>0.59499999999999997</v>
      </c>
      <c r="F4942" s="12">
        <v>0.378</v>
      </c>
      <c r="G4942" s="12">
        <v>9677.77</v>
      </c>
      <c r="H4942" s="13">
        <v>2</v>
      </c>
    </row>
    <row r="4943" spans="1:8">
      <c r="A4943" s="8" t="s">
        <v>4759</v>
      </c>
      <c r="B4943" s="9" t="s">
        <v>16</v>
      </c>
      <c r="C4943" s="9">
        <v>114</v>
      </c>
      <c r="D4943" s="9">
        <v>0.63200000000000001</v>
      </c>
      <c r="E4943" s="9">
        <v>0.59599999999999997</v>
      </c>
      <c r="F4943" s="9">
        <v>0.52500000000000002</v>
      </c>
      <c r="G4943" s="9">
        <v>11604.25</v>
      </c>
      <c r="H4943" s="10">
        <v>0</v>
      </c>
    </row>
    <row r="4944" spans="1:8">
      <c r="A4944" s="11" t="s">
        <v>4760</v>
      </c>
      <c r="B4944" s="12" t="s">
        <v>72</v>
      </c>
      <c r="C4944" s="12">
        <v>142</v>
      </c>
      <c r="D4944" s="12">
        <v>0.59799999999999998</v>
      </c>
      <c r="E4944" s="12">
        <v>0.55500000000000005</v>
      </c>
      <c r="F4944" s="12">
        <v>0.49199999999999999</v>
      </c>
      <c r="G4944" s="12">
        <v>7220.24</v>
      </c>
      <c r="H4944" s="13">
        <v>2</v>
      </c>
    </row>
    <row r="4945" spans="1:8">
      <c r="A4945" s="8" t="s">
        <v>4761</v>
      </c>
      <c r="B4945" s="9" t="s">
        <v>111</v>
      </c>
      <c r="C4945" s="9">
        <v>254</v>
      </c>
      <c r="D4945" s="9">
        <v>0.57899999999999996</v>
      </c>
      <c r="E4945" s="9">
        <v>0.54300000000000004</v>
      </c>
      <c r="F4945" s="9">
        <v>0.47099999999999997</v>
      </c>
      <c r="G4945" s="9">
        <v>8451.7199999999993</v>
      </c>
      <c r="H4945" s="10">
        <v>0</v>
      </c>
    </row>
    <row r="4946" spans="1:8">
      <c r="A4946" s="11" t="s">
        <v>4762</v>
      </c>
      <c r="B4946" s="12" t="s">
        <v>59</v>
      </c>
      <c r="C4946" s="12">
        <v>22</v>
      </c>
      <c r="D4946" s="12">
        <v>0.71</v>
      </c>
      <c r="E4946" s="12">
        <v>0.73299999999999998</v>
      </c>
      <c r="F4946" s="12">
        <v>0.61499999999999999</v>
      </c>
      <c r="G4946" s="12">
        <v>18675.080000000002</v>
      </c>
      <c r="H4946" s="13">
        <v>1</v>
      </c>
    </row>
    <row r="4947" spans="1:8">
      <c r="A4947" s="8" t="s">
        <v>697</v>
      </c>
      <c r="B4947" s="9" t="s">
        <v>118</v>
      </c>
      <c r="C4947" s="9">
        <v>82</v>
      </c>
      <c r="D4947" s="9">
        <v>0.63200000000000001</v>
      </c>
      <c r="E4947" s="9">
        <v>0.61399999999999999</v>
      </c>
      <c r="F4947" s="9">
        <v>0.53200000000000003</v>
      </c>
      <c r="G4947" s="9">
        <v>7811.73</v>
      </c>
      <c r="H4947" s="10">
        <v>6</v>
      </c>
    </row>
    <row r="4948" spans="1:8">
      <c r="A4948" s="11" t="s">
        <v>4763</v>
      </c>
      <c r="B4948" s="12" t="s">
        <v>7</v>
      </c>
      <c r="C4948" s="12">
        <v>38</v>
      </c>
      <c r="D4948" s="12">
        <v>0.71499999999999997</v>
      </c>
      <c r="E4948" s="12">
        <v>0.67300000000000004</v>
      </c>
      <c r="F4948" s="12">
        <v>0.67500000000000004</v>
      </c>
      <c r="G4948" s="12">
        <v>17285.14</v>
      </c>
      <c r="H4948" s="13">
        <v>3</v>
      </c>
    </row>
    <row r="4949" spans="1:8">
      <c r="A4949" s="8" t="s">
        <v>4764</v>
      </c>
      <c r="B4949" s="9" t="s">
        <v>24</v>
      </c>
      <c r="C4949" s="9">
        <v>137</v>
      </c>
      <c r="D4949" s="9">
        <v>0.57999999999999996</v>
      </c>
      <c r="E4949" s="9">
        <v>0.57899999999999996</v>
      </c>
      <c r="F4949" s="9">
        <v>0.47699999999999998</v>
      </c>
      <c r="G4949" s="9">
        <v>8007.66</v>
      </c>
      <c r="H4949" s="10">
        <v>1</v>
      </c>
    </row>
    <row r="4950" spans="1:8">
      <c r="A4950" s="11" t="s">
        <v>4765</v>
      </c>
      <c r="B4950" s="12" t="s">
        <v>33</v>
      </c>
      <c r="C4950" s="12">
        <v>42</v>
      </c>
      <c r="D4950" s="12">
        <v>0.69599999999999995</v>
      </c>
      <c r="E4950" s="12">
        <v>0.65200000000000002</v>
      </c>
      <c r="F4950" s="12">
        <v>0.63200000000000001</v>
      </c>
      <c r="G4950" s="12">
        <v>20486.080000000002</v>
      </c>
      <c r="H4950" s="13">
        <v>1</v>
      </c>
    </row>
    <row r="4951" spans="1:8">
      <c r="A4951" s="8" t="s">
        <v>4766</v>
      </c>
      <c r="B4951" s="9" t="s">
        <v>118</v>
      </c>
      <c r="C4951" s="9">
        <v>144</v>
      </c>
      <c r="D4951" s="9">
        <v>0.55500000000000005</v>
      </c>
      <c r="E4951" s="9">
        <v>0.55000000000000004</v>
      </c>
      <c r="F4951" s="9">
        <v>0.39900000000000002</v>
      </c>
      <c r="G4951" s="9">
        <v>7176.23</v>
      </c>
      <c r="H4951" s="10">
        <v>0</v>
      </c>
    </row>
    <row r="4952" spans="1:8">
      <c r="A4952" s="11" t="s">
        <v>4767</v>
      </c>
      <c r="B4952" s="12" t="s">
        <v>16</v>
      </c>
      <c r="C4952" s="12">
        <v>99</v>
      </c>
      <c r="D4952" s="12">
        <v>0.69</v>
      </c>
      <c r="E4952" s="12">
        <v>0.66500000000000004</v>
      </c>
      <c r="F4952" s="12">
        <v>0.59199999999999997</v>
      </c>
      <c r="G4952" s="12">
        <v>9007.7000000000007</v>
      </c>
      <c r="H4952" s="13">
        <v>0</v>
      </c>
    </row>
    <row r="4953" spans="1:8">
      <c r="A4953" s="8" t="s">
        <v>4768</v>
      </c>
      <c r="B4953" s="9" t="s">
        <v>16</v>
      </c>
      <c r="C4953" s="9">
        <v>110</v>
      </c>
      <c r="D4953" s="9">
        <v>0.69599999999999995</v>
      </c>
      <c r="E4953" s="9">
        <v>0.65100000000000002</v>
      </c>
      <c r="F4953" s="9">
        <v>0.61299999999999999</v>
      </c>
      <c r="G4953" s="9">
        <v>11771.18</v>
      </c>
      <c r="H4953" s="10">
        <v>3</v>
      </c>
    </row>
    <row r="4954" spans="1:8">
      <c r="A4954" s="11" t="s">
        <v>4769</v>
      </c>
      <c r="B4954" s="12" t="s">
        <v>118</v>
      </c>
      <c r="C4954" s="12">
        <v>128</v>
      </c>
      <c r="D4954" s="12">
        <v>0.57499999999999996</v>
      </c>
      <c r="E4954" s="12">
        <v>0.53700000000000003</v>
      </c>
      <c r="F4954" s="12">
        <v>0.49199999999999999</v>
      </c>
      <c r="G4954" s="12">
        <v>8422.48</v>
      </c>
      <c r="H4954" s="13">
        <v>3</v>
      </c>
    </row>
    <row r="4955" spans="1:8">
      <c r="A4955" s="8" t="s">
        <v>4770</v>
      </c>
      <c r="B4955" s="9" t="s">
        <v>72</v>
      </c>
      <c r="C4955" s="9">
        <v>206</v>
      </c>
      <c r="D4955" s="9">
        <v>0.60299999999999998</v>
      </c>
      <c r="E4955" s="9">
        <v>0.58199999999999996</v>
      </c>
      <c r="F4955" s="9">
        <v>0.52200000000000002</v>
      </c>
      <c r="G4955" s="9">
        <v>8789.99</v>
      </c>
      <c r="H4955" s="10">
        <v>3</v>
      </c>
    </row>
    <row r="4956" spans="1:8">
      <c r="A4956" s="11" t="s">
        <v>4771</v>
      </c>
      <c r="B4956" s="12" t="s">
        <v>118</v>
      </c>
      <c r="C4956" s="12">
        <v>181</v>
      </c>
      <c r="D4956" s="12">
        <v>0.58499999999999996</v>
      </c>
      <c r="E4956" s="12">
        <v>0.56399999999999995</v>
      </c>
      <c r="F4956" s="12">
        <v>0.47499999999999998</v>
      </c>
      <c r="G4956" s="12">
        <v>7035.96</v>
      </c>
      <c r="H4956" s="13">
        <v>0</v>
      </c>
    </row>
    <row r="4957" spans="1:8">
      <c r="A4957" s="8" t="s">
        <v>4772</v>
      </c>
      <c r="B4957" s="9" t="s">
        <v>16</v>
      </c>
      <c r="C4957" s="9">
        <v>105</v>
      </c>
      <c r="D4957" s="9">
        <v>0.624</v>
      </c>
      <c r="E4957" s="9">
        <v>0.63600000000000001</v>
      </c>
      <c r="F4957" s="9">
        <v>0.46600000000000003</v>
      </c>
      <c r="G4957" s="9">
        <v>10254.32</v>
      </c>
      <c r="H4957" s="10">
        <v>3</v>
      </c>
    </row>
    <row r="4958" spans="1:8">
      <c r="A4958" s="11" t="s">
        <v>4773</v>
      </c>
      <c r="B4958" s="12" t="s">
        <v>16</v>
      </c>
      <c r="C4958" s="12">
        <v>59</v>
      </c>
      <c r="D4958" s="12">
        <v>0.60099999999999998</v>
      </c>
      <c r="E4958" s="12">
        <v>0.57799999999999996</v>
      </c>
      <c r="F4958" s="12">
        <v>0.46400000000000002</v>
      </c>
      <c r="G4958" s="12">
        <v>8644.01</v>
      </c>
      <c r="H4958" s="13">
        <v>1</v>
      </c>
    </row>
    <row r="4959" spans="1:8">
      <c r="A4959" s="8" t="s">
        <v>4774</v>
      </c>
      <c r="B4959" s="9" t="s">
        <v>82</v>
      </c>
      <c r="C4959" s="9">
        <v>119</v>
      </c>
      <c r="D4959" s="9">
        <v>0.58299999999999996</v>
      </c>
      <c r="E4959" s="9">
        <v>0.54400000000000004</v>
      </c>
      <c r="F4959" s="9">
        <v>0.47</v>
      </c>
      <c r="G4959" s="9">
        <v>7876.8</v>
      </c>
      <c r="H4959" s="10">
        <v>1</v>
      </c>
    </row>
    <row r="4960" spans="1:8">
      <c r="A4960" s="11" t="s">
        <v>4775</v>
      </c>
      <c r="B4960" s="12" t="s">
        <v>16</v>
      </c>
      <c r="C4960" s="12">
        <v>73</v>
      </c>
      <c r="D4960" s="12">
        <v>0.64500000000000002</v>
      </c>
      <c r="E4960" s="12">
        <v>0.60399999999999998</v>
      </c>
      <c r="F4960" s="12">
        <v>0.55700000000000005</v>
      </c>
      <c r="G4960" s="12">
        <v>10533.41</v>
      </c>
      <c r="H4960" s="13">
        <v>0</v>
      </c>
    </row>
    <row r="4961" spans="1:8">
      <c r="A4961" s="8" t="s">
        <v>4776</v>
      </c>
      <c r="B4961" s="9" t="s">
        <v>16</v>
      </c>
      <c r="C4961" s="9">
        <v>94</v>
      </c>
      <c r="D4961" s="9">
        <v>0.621</v>
      </c>
      <c r="E4961" s="9">
        <v>0.55000000000000004</v>
      </c>
      <c r="F4961" s="9">
        <v>0.54600000000000004</v>
      </c>
      <c r="G4961" s="9">
        <v>8744.0300000000007</v>
      </c>
      <c r="H4961" s="10">
        <v>1</v>
      </c>
    </row>
    <row r="4962" spans="1:8">
      <c r="A4962" s="11" t="s">
        <v>4777</v>
      </c>
      <c r="B4962" s="12" t="s">
        <v>118</v>
      </c>
      <c r="C4962" s="12">
        <v>187</v>
      </c>
      <c r="D4962" s="12">
        <v>0.56100000000000005</v>
      </c>
      <c r="E4962" s="12">
        <v>0.59399999999999997</v>
      </c>
      <c r="F4962" s="12">
        <v>0.39300000000000002</v>
      </c>
      <c r="G4962" s="12">
        <v>7498.01</v>
      </c>
      <c r="H4962" s="13">
        <v>0</v>
      </c>
    </row>
    <row r="4963" spans="1:8">
      <c r="A4963" s="8" t="s">
        <v>4778</v>
      </c>
      <c r="B4963" s="9" t="s">
        <v>7</v>
      </c>
      <c r="C4963" s="9">
        <v>139</v>
      </c>
      <c r="D4963" s="9">
        <v>0.66</v>
      </c>
      <c r="E4963" s="9">
        <v>0.59499999999999997</v>
      </c>
      <c r="F4963" s="9">
        <v>0.59399999999999997</v>
      </c>
      <c r="G4963" s="9">
        <v>8082.46</v>
      </c>
      <c r="H4963" s="10">
        <v>0</v>
      </c>
    </row>
    <row r="4964" spans="1:8">
      <c r="A4964" s="11" t="s">
        <v>4779</v>
      </c>
      <c r="B4964" s="12" t="s">
        <v>118</v>
      </c>
      <c r="C4964" s="12">
        <v>244</v>
      </c>
      <c r="D4964" s="12">
        <v>0.59</v>
      </c>
      <c r="E4964" s="12">
        <v>0.57999999999999996</v>
      </c>
      <c r="F4964" s="12">
        <v>0.49399999999999999</v>
      </c>
      <c r="G4964" s="12">
        <v>7504.19</v>
      </c>
      <c r="H4964" s="13">
        <v>3</v>
      </c>
    </row>
    <row r="4965" spans="1:8">
      <c r="A4965" s="8" t="s">
        <v>4780</v>
      </c>
      <c r="B4965" s="9" t="s">
        <v>82</v>
      </c>
      <c r="C4965" s="9">
        <v>142</v>
      </c>
      <c r="D4965" s="9">
        <v>0.56299999999999994</v>
      </c>
      <c r="E4965" s="9">
        <v>0.53300000000000003</v>
      </c>
      <c r="F4965" s="9">
        <v>0.44800000000000001</v>
      </c>
      <c r="G4965" s="9">
        <v>7171.37</v>
      </c>
      <c r="H4965" s="10">
        <v>6</v>
      </c>
    </row>
    <row r="4966" spans="1:8">
      <c r="A4966" s="11" t="s">
        <v>4781</v>
      </c>
      <c r="B4966" s="12" t="s">
        <v>87</v>
      </c>
      <c r="C4966" s="12">
        <v>87</v>
      </c>
      <c r="D4966" s="12">
        <v>0.53700000000000003</v>
      </c>
      <c r="E4966" s="12">
        <v>0.47399999999999998</v>
      </c>
      <c r="F4966" s="12">
        <v>0.47899999999999998</v>
      </c>
      <c r="G4966" s="12">
        <v>6046.72</v>
      </c>
      <c r="H4966" s="13">
        <v>0</v>
      </c>
    </row>
    <row r="4967" spans="1:8">
      <c r="A4967" s="8" t="s">
        <v>4782</v>
      </c>
      <c r="B4967" s="9" t="s">
        <v>72</v>
      </c>
      <c r="C4967" s="9">
        <v>158</v>
      </c>
      <c r="D4967" s="9">
        <v>0.58499999999999996</v>
      </c>
      <c r="E4967" s="9">
        <v>0.57699999999999996</v>
      </c>
      <c r="F4967" s="9">
        <v>0.48199999999999998</v>
      </c>
      <c r="G4967" s="9">
        <v>7687.53</v>
      </c>
      <c r="H4967" s="10">
        <v>2</v>
      </c>
    </row>
    <row r="4968" spans="1:8">
      <c r="A4968" s="11" t="s">
        <v>4783</v>
      </c>
      <c r="B4968" s="12" t="s">
        <v>82</v>
      </c>
      <c r="C4968" s="12">
        <v>152</v>
      </c>
      <c r="D4968" s="12">
        <v>0.59</v>
      </c>
      <c r="E4968" s="12">
        <v>0.57899999999999996</v>
      </c>
      <c r="F4968" s="12">
        <v>0.46300000000000002</v>
      </c>
      <c r="G4968" s="12">
        <v>6988.6</v>
      </c>
      <c r="H4968" s="13">
        <v>1</v>
      </c>
    </row>
    <row r="4969" spans="1:8">
      <c r="A4969" s="8" t="s">
        <v>4784</v>
      </c>
      <c r="B4969" s="9" t="s">
        <v>111</v>
      </c>
      <c r="C4969" s="9">
        <v>194</v>
      </c>
      <c r="D4969" s="9">
        <v>0.56999999999999995</v>
      </c>
      <c r="E4969" s="9">
        <v>0.58399999999999996</v>
      </c>
      <c r="F4969" s="9">
        <v>0.41499999999999998</v>
      </c>
      <c r="G4969" s="9">
        <v>8834.25</v>
      </c>
      <c r="H4969" s="10">
        <v>0</v>
      </c>
    </row>
    <row r="4970" spans="1:8">
      <c r="A4970" s="11" t="s">
        <v>4785</v>
      </c>
      <c r="B4970" s="12" t="s">
        <v>118</v>
      </c>
      <c r="C4970" s="12">
        <v>202</v>
      </c>
      <c r="D4970" s="12">
        <v>0.56399999999999995</v>
      </c>
      <c r="E4970" s="12">
        <v>0.52300000000000002</v>
      </c>
      <c r="F4970" s="12">
        <v>0.47499999999999998</v>
      </c>
      <c r="G4970" s="12">
        <v>6356.5</v>
      </c>
      <c r="H4970" s="13">
        <v>2</v>
      </c>
    </row>
    <row r="4971" spans="1:8">
      <c r="A4971" s="8" t="s">
        <v>4786</v>
      </c>
      <c r="B4971" s="9" t="s">
        <v>72</v>
      </c>
      <c r="C4971" s="9">
        <v>139</v>
      </c>
      <c r="D4971" s="9">
        <v>0.59</v>
      </c>
      <c r="E4971" s="9">
        <v>0.55300000000000005</v>
      </c>
      <c r="F4971" s="9">
        <v>0.499</v>
      </c>
      <c r="G4971" s="9">
        <v>9167.19</v>
      </c>
      <c r="H4971" s="10">
        <v>2</v>
      </c>
    </row>
    <row r="4972" spans="1:8">
      <c r="A4972" s="11" t="s">
        <v>4787</v>
      </c>
      <c r="B4972" s="12" t="s">
        <v>72</v>
      </c>
      <c r="C4972" s="12">
        <v>146</v>
      </c>
      <c r="D4972" s="12">
        <v>0.59499999999999997</v>
      </c>
      <c r="E4972" s="12">
        <v>0.52600000000000002</v>
      </c>
      <c r="F4972" s="12">
        <v>0.52500000000000002</v>
      </c>
      <c r="G4972" s="12">
        <v>7625.84</v>
      </c>
      <c r="H4972" s="13">
        <v>1</v>
      </c>
    </row>
    <row r="4973" spans="1:8">
      <c r="A4973" s="8" t="s">
        <v>4788</v>
      </c>
      <c r="B4973" s="9" t="s">
        <v>19</v>
      </c>
      <c r="C4973" s="9">
        <v>44</v>
      </c>
      <c r="D4973" s="9">
        <v>0.60799999999999998</v>
      </c>
      <c r="E4973" s="9">
        <v>0.57499999999999996</v>
      </c>
      <c r="F4973" s="9">
        <v>0.51</v>
      </c>
      <c r="G4973" s="9">
        <v>7319.14</v>
      </c>
      <c r="H4973" s="10">
        <v>3</v>
      </c>
    </row>
    <row r="4974" spans="1:8">
      <c r="A4974" s="11" t="s">
        <v>4789</v>
      </c>
      <c r="B4974" s="12" t="s">
        <v>16</v>
      </c>
      <c r="C4974" s="12">
        <v>94</v>
      </c>
      <c r="D4974" s="12">
        <v>0.627</v>
      </c>
      <c r="E4974" s="12">
        <v>0.60199999999999998</v>
      </c>
      <c r="F4974" s="12">
        <v>0.51100000000000001</v>
      </c>
      <c r="G4974" s="12">
        <v>8018.09</v>
      </c>
      <c r="H4974" s="13">
        <v>1</v>
      </c>
    </row>
    <row r="4975" spans="1:8">
      <c r="A4975" s="8" t="s">
        <v>4790</v>
      </c>
      <c r="B4975" s="9" t="s">
        <v>14</v>
      </c>
      <c r="C4975" s="9">
        <v>6</v>
      </c>
      <c r="D4975" s="9">
        <v>0.69</v>
      </c>
      <c r="E4975" s="9">
        <v>0.70299999999999996</v>
      </c>
      <c r="F4975" s="9">
        <v>0.53200000000000003</v>
      </c>
      <c r="G4975" s="9">
        <v>21240.49</v>
      </c>
      <c r="H4975" s="10">
        <v>1</v>
      </c>
    </row>
    <row r="4976" spans="1:8">
      <c r="A4976" s="11" t="s">
        <v>3025</v>
      </c>
      <c r="B4976" s="12" t="s">
        <v>118</v>
      </c>
      <c r="C4976" s="12">
        <v>69</v>
      </c>
      <c r="D4976" s="12">
        <v>0.55500000000000005</v>
      </c>
      <c r="E4976" s="12">
        <v>0.51100000000000001</v>
      </c>
      <c r="F4976" s="12">
        <v>0.435</v>
      </c>
      <c r="G4976" s="12">
        <v>7091.77</v>
      </c>
      <c r="H4976" s="13">
        <v>0</v>
      </c>
    </row>
    <row r="4977" spans="1:8">
      <c r="A4977" s="8" t="s">
        <v>4791</v>
      </c>
      <c r="B4977" s="9" t="s">
        <v>118</v>
      </c>
      <c r="C4977" s="9">
        <v>104</v>
      </c>
      <c r="D4977" s="9">
        <v>0.52700000000000002</v>
      </c>
      <c r="E4977" s="9">
        <v>0.50600000000000001</v>
      </c>
      <c r="F4977" s="9">
        <v>0.42199999999999999</v>
      </c>
      <c r="G4977" s="9">
        <v>6398.43</v>
      </c>
      <c r="H4977" s="10">
        <v>1</v>
      </c>
    </row>
    <row r="4978" spans="1:8">
      <c r="A4978" s="11" t="s">
        <v>4792</v>
      </c>
      <c r="B4978" s="12" t="s">
        <v>118</v>
      </c>
      <c r="C4978" s="12">
        <v>192</v>
      </c>
      <c r="D4978" s="12">
        <v>0.54100000000000004</v>
      </c>
      <c r="E4978" s="12">
        <v>0.48299999999999998</v>
      </c>
      <c r="F4978" s="12">
        <v>0.43099999999999999</v>
      </c>
      <c r="G4978" s="12">
        <v>7759.71</v>
      </c>
      <c r="H4978" s="13">
        <v>0</v>
      </c>
    </row>
    <row r="4979" spans="1:8">
      <c r="A4979" s="8" t="s">
        <v>4793</v>
      </c>
      <c r="B4979" s="9" t="s">
        <v>16</v>
      </c>
      <c r="C4979" s="9">
        <v>99</v>
      </c>
      <c r="D4979" s="9">
        <v>0.65</v>
      </c>
      <c r="E4979" s="9">
        <v>0.60799999999999998</v>
      </c>
      <c r="F4979" s="9">
        <v>0.55000000000000004</v>
      </c>
      <c r="G4979" s="9">
        <v>9871.24</v>
      </c>
      <c r="H4979" s="10">
        <v>1</v>
      </c>
    </row>
    <row r="4980" spans="1:8">
      <c r="A4980" s="11" t="s">
        <v>4794</v>
      </c>
      <c r="B4980" s="12" t="s">
        <v>72</v>
      </c>
      <c r="C4980" s="12">
        <v>88</v>
      </c>
      <c r="D4980" s="12">
        <v>0.56999999999999995</v>
      </c>
      <c r="E4980" s="12">
        <v>0.56399999999999995</v>
      </c>
      <c r="F4980" s="12">
        <v>0.442</v>
      </c>
      <c r="G4980" s="12">
        <v>8096.15</v>
      </c>
      <c r="H4980" s="13">
        <v>1</v>
      </c>
    </row>
    <row r="4981" spans="1:8">
      <c r="A4981" s="8" t="s">
        <v>4795</v>
      </c>
      <c r="B4981" s="9" t="s">
        <v>16</v>
      </c>
      <c r="C4981" s="9">
        <v>156</v>
      </c>
      <c r="D4981" s="9">
        <v>0.64700000000000002</v>
      </c>
      <c r="E4981" s="9">
        <v>0.628</v>
      </c>
      <c r="F4981" s="9">
        <v>0.53900000000000003</v>
      </c>
      <c r="G4981" s="9">
        <v>9949.81</v>
      </c>
      <c r="H4981" s="10">
        <v>2</v>
      </c>
    </row>
    <row r="4982" spans="1:8">
      <c r="A4982" s="11" t="s">
        <v>4796</v>
      </c>
      <c r="B4982" s="12" t="s">
        <v>111</v>
      </c>
      <c r="C4982" s="12">
        <v>85</v>
      </c>
      <c r="D4982" s="12">
        <v>0.58399999999999996</v>
      </c>
      <c r="E4982" s="12">
        <v>0.56299999999999994</v>
      </c>
      <c r="F4982" s="12">
        <v>0.47799999999999998</v>
      </c>
      <c r="G4982" s="12">
        <v>14680.19</v>
      </c>
      <c r="H4982" s="13">
        <v>0</v>
      </c>
    </row>
    <row r="4983" spans="1:8">
      <c r="A4983" s="8" t="s">
        <v>4797</v>
      </c>
      <c r="B4983" s="9" t="s">
        <v>72</v>
      </c>
      <c r="C4983" s="9">
        <v>144</v>
      </c>
      <c r="D4983" s="9">
        <v>0.61399999999999999</v>
      </c>
      <c r="E4983" s="9">
        <v>0.56599999999999995</v>
      </c>
      <c r="F4983" s="9">
        <v>0.52700000000000002</v>
      </c>
      <c r="G4983" s="9">
        <v>8642.35</v>
      </c>
      <c r="H4983" s="10">
        <v>2</v>
      </c>
    </row>
    <row r="4984" spans="1:8">
      <c r="A4984" s="11" t="s">
        <v>4798</v>
      </c>
      <c r="B4984" s="12" t="s">
        <v>16</v>
      </c>
      <c r="C4984" s="12">
        <v>80</v>
      </c>
      <c r="D4984" s="12">
        <v>0.56000000000000005</v>
      </c>
      <c r="E4984" s="12">
        <v>0.53700000000000003</v>
      </c>
      <c r="F4984" s="12">
        <v>0.40799999999999997</v>
      </c>
      <c r="G4984" s="12">
        <v>8031.27</v>
      </c>
      <c r="H4984" s="13">
        <v>1</v>
      </c>
    </row>
    <row r="4985" spans="1:8">
      <c r="A4985" s="8" t="s">
        <v>4799</v>
      </c>
      <c r="B4985" s="9" t="s">
        <v>16</v>
      </c>
      <c r="C4985" s="9">
        <v>63</v>
      </c>
      <c r="D4985" s="9">
        <v>0.65</v>
      </c>
      <c r="E4985" s="9">
        <v>0.61199999999999999</v>
      </c>
      <c r="F4985" s="9">
        <v>0.54800000000000004</v>
      </c>
      <c r="G4985" s="9">
        <v>13901.24</v>
      </c>
      <c r="H4985" s="10">
        <v>2</v>
      </c>
    </row>
    <row r="4986" spans="1:8">
      <c r="A4986" s="11" t="s">
        <v>4800</v>
      </c>
      <c r="B4986" s="12" t="s">
        <v>16</v>
      </c>
      <c r="C4986" s="12">
        <v>75</v>
      </c>
      <c r="D4986" s="12">
        <v>0.59299999999999997</v>
      </c>
      <c r="E4986" s="12">
        <v>0.54400000000000004</v>
      </c>
      <c r="F4986" s="12">
        <v>0.49199999999999999</v>
      </c>
      <c r="G4986" s="12">
        <v>6663.28</v>
      </c>
      <c r="H4986" s="13">
        <v>2</v>
      </c>
    </row>
    <row r="4987" spans="1:8">
      <c r="A4987" s="8" t="s">
        <v>4801</v>
      </c>
      <c r="B4987" s="9" t="s">
        <v>118</v>
      </c>
      <c r="C4987" s="9">
        <v>129</v>
      </c>
      <c r="D4987" s="9">
        <v>0.56000000000000005</v>
      </c>
      <c r="E4987" s="9">
        <v>0.51400000000000001</v>
      </c>
      <c r="F4987" s="9">
        <v>0.44900000000000001</v>
      </c>
      <c r="G4987" s="9">
        <v>6929.25</v>
      </c>
      <c r="H4987" s="10">
        <v>0</v>
      </c>
    </row>
    <row r="4988" spans="1:8">
      <c r="A4988" s="11" t="s">
        <v>4802</v>
      </c>
      <c r="B4988" s="12" t="s">
        <v>16</v>
      </c>
      <c r="C4988" s="12">
        <v>52</v>
      </c>
      <c r="D4988" s="12">
        <v>0.62</v>
      </c>
      <c r="E4988" s="12">
        <v>0.60499999999999998</v>
      </c>
      <c r="F4988" s="12">
        <v>0.495</v>
      </c>
      <c r="G4988" s="12">
        <v>8845.92</v>
      </c>
      <c r="H4988" s="13">
        <v>2</v>
      </c>
    </row>
    <row r="4989" spans="1:8">
      <c r="A4989" s="8" t="s">
        <v>4803</v>
      </c>
      <c r="B4989" s="9" t="s">
        <v>16</v>
      </c>
      <c r="C4989" s="9">
        <v>66</v>
      </c>
      <c r="D4989" s="9">
        <v>0.65500000000000003</v>
      </c>
      <c r="E4989" s="9">
        <v>0.63100000000000001</v>
      </c>
      <c r="F4989" s="9">
        <v>0.53900000000000003</v>
      </c>
      <c r="G4989" s="9">
        <v>13282.04</v>
      </c>
      <c r="H4989" s="10">
        <v>1</v>
      </c>
    </row>
    <row r="4990" spans="1:8">
      <c r="A4990" s="11" t="s">
        <v>4804</v>
      </c>
      <c r="B4990" s="12" t="s">
        <v>82</v>
      </c>
      <c r="C4990" s="12">
        <v>122</v>
      </c>
      <c r="D4990" s="12">
        <v>0.60299999999999998</v>
      </c>
      <c r="E4990" s="12">
        <v>0.53100000000000003</v>
      </c>
      <c r="F4990" s="12">
        <v>0.54</v>
      </c>
      <c r="G4990" s="12">
        <v>8213.7099999999991</v>
      </c>
      <c r="H4990" s="13">
        <v>2</v>
      </c>
    </row>
    <row r="4991" spans="1:8">
      <c r="A4991" s="8" t="s">
        <v>4805</v>
      </c>
      <c r="B4991" s="9" t="s">
        <v>59</v>
      </c>
      <c r="C4991" s="9">
        <v>39</v>
      </c>
      <c r="D4991" s="9">
        <v>0.72799999999999998</v>
      </c>
      <c r="E4991" s="9">
        <v>0.73099999999999998</v>
      </c>
      <c r="F4991" s="9">
        <v>0.65200000000000002</v>
      </c>
      <c r="G4991" s="9">
        <v>23944.05</v>
      </c>
      <c r="H4991" s="10">
        <v>1</v>
      </c>
    </row>
    <row r="4992" spans="1:8">
      <c r="A4992" s="11" t="s">
        <v>4806</v>
      </c>
      <c r="B4992" s="12" t="s">
        <v>118</v>
      </c>
      <c r="C4992" s="12">
        <v>135</v>
      </c>
      <c r="D4992" s="12">
        <v>0.504</v>
      </c>
      <c r="E4992" s="12">
        <v>0.501</v>
      </c>
      <c r="F4992" s="12">
        <v>0.35299999999999998</v>
      </c>
      <c r="G4992" s="12">
        <v>6006.93</v>
      </c>
      <c r="H4992" s="13">
        <v>1</v>
      </c>
    </row>
    <row r="4993" spans="1:8">
      <c r="A4993" s="8" t="s">
        <v>4807</v>
      </c>
      <c r="B4993" s="9" t="s">
        <v>7</v>
      </c>
      <c r="C4993" s="9">
        <v>73</v>
      </c>
      <c r="D4993" s="9">
        <v>0.72499999999999998</v>
      </c>
      <c r="E4993" s="9">
        <v>0.68600000000000005</v>
      </c>
      <c r="F4993" s="9">
        <v>0.68500000000000005</v>
      </c>
      <c r="G4993" s="9">
        <v>17512.27</v>
      </c>
      <c r="H4993" s="10">
        <v>0</v>
      </c>
    </row>
    <row r="4994" spans="1:8">
      <c r="A4994" s="11" t="s">
        <v>4808</v>
      </c>
      <c r="B4994" s="12" t="s">
        <v>33</v>
      </c>
      <c r="C4994" s="12">
        <v>114</v>
      </c>
      <c r="D4994" s="12">
        <v>0.7</v>
      </c>
      <c r="E4994" s="12">
        <v>0.66400000000000003</v>
      </c>
      <c r="F4994" s="12">
        <v>0.622</v>
      </c>
      <c r="G4994" s="12">
        <v>12481.14</v>
      </c>
      <c r="H4994" s="13">
        <v>1</v>
      </c>
    </row>
    <row r="4995" spans="1:8">
      <c r="A4995" s="8" t="s">
        <v>4809</v>
      </c>
      <c r="B4995" s="9" t="s">
        <v>7</v>
      </c>
      <c r="C4995" s="9">
        <v>28</v>
      </c>
      <c r="D4995" s="9">
        <v>0.77200000000000002</v>
      </c>
      <c r="E4995" s="9">
        <v>0.71199999999999997</v>
      </c>
      <c r="F4995" s="9">
        <v>0.748</v>
      </c>
      <c r="G4995" s="9">
        <v>20871.310000000001</v>
      </c>
      <c r="H4995" s="10">
        <v>1</v>
      </c>
    </row>
    <row r="4996" spans="1:8">
      <c r="A4996" s="11" t="s">
        <v>4810</v>
      </c>
      <c r="B4996" s="12" t="s">
        <v>31</v>
      </c>
      <c r="C4996" s="12">
        <v>79</v>
      </c>
      <c r="D4996" s="12">
        <v>0.58499999999999996</v>
      </c>
      <c r="E4996" s="12">
        <v>0.53300000000000003</v>
      </c>
      <c r="F4996" s="12">
        <v>0.52600000000000002</v>
      </c>
      <c r="G4996" s="12">
        <v>7134.7</v>
      </c>
      <c r="H4996" s="13">
        <v>0</v>
      </c>
    </row>
    <row r="4997" spans="1:8">
      <c r="A4997" s="8" t="s">
        <v>4811</v>
      </c>
      <c r="B4997" s="9" t="s">
        <v>118</v>
      </c>
      <c r="C4997" s="9">
        <v>89</v>
      </c>
      <c r="D4997" s="9">
        <v>0.53700000000000003</v>
      </c>
      <c r="E4997" s="9">
        <v>0.52800000000000002</v>
      </c>
      <c r="F4997" s="9">
        <v>0.38500000000000001</v>
      </c>
      <c r="G4997" s="9">
        <v>6411.2</v>
      </c>
      <c r="H4997" s="10">
        <v>1</v>
      </c>
    </row>
    <row r="4998" spans="1:8">
      <c r="A4998" s="11" t="s">
        <v>4812</v>
      </c>
      <c r="B4998" s="12" t="s">
        <v>16</v>
      </c>
      <c r="C4998" s="12">
        <v>115</v>
      </c>
      <c r="D4998" s="12">
        <v>0.55700000000000005</v>
      </c>
      <c r="E4998" s="12">
        <v>0.53700000000000003</v>
      </c>
      <c r="F4998" s="12">
        <v>0.39800000000000002</v>
      </c>
      <c r="G4998" s="12">
        <v>7237.23</v>
      </c>
      <c r="H4998" s="13">
        <v>4</v>
      </c>
    </row>
    <row r="4999" spans="1:8">
      <c r="A4999" s="8" t="s">
        <v>4813</v>
      </c>
      <c r="B4999" s="9" t="s">
        <v>111</v>
      </c>
      <c r="C4999" s="9">
        <v>166</v>
      </c>
      <c r="D4999" s="9">
        <v>0.57999999999999996</v>
      </c>
      <c r="E4999" s="9">
        <v>0.54200000000000004</v>
      </c>
      <c r="F4999" s="9">
        <v>0.498</v>
      </c>
      <c r="G4999" s="9">
        <v>9334.7199999999993</v>
      </c>
      <c r="H4999" s="10">
        <v>0</v>
      </c>
    </row>
    <row r="5000" spans="1:8">
      <c r="A5000" s="11" t="s">
        <v>4814</v>
      </c>
      <c r="B5000" s="12" t="s">
        <v>24</v>
      </c>
      <c r="C5000" s="12">
        <v>96</v>
      </c>
      <c r="D5000" s="12">
        <v>0.63200000000000001</v>
      </c>
      <c r="E5000" s="12">
        <v>0.59799999999999998</v>
      </c>
      <c r="F5000" s="12">
        <v>0.53100000000000003</v>
      </c>
      <c r="G5000" s="12">
        <v>7521.17</v>
      </c>
      <c r="H5000" s="13">
        <v>0</v>
      </c>
    </row>
    <row r="5001" spans="1:8">
      <c r="A5001" s="8" t="s">
        <v>4815</v>
      </c>
      <c r="B5001" s="9" t="s">
        <v>111</v>
      </c>
      <c r="C5001" s="9">
        <v>111</v>
      </c>
      <c r="D5001" s="9">
        <v>0.63700000000000001</v>
      </c>
      <c r="E5001" s="9">
        <v>0.58299999999999996</v>
      </c>
      <c r="F5001" s="9">
        <v>0.58399999999999996</v>
      </c>
      <c r="G5001" s="9">
        <v>12385.33</v>
      </c>
      <c r="H5001" s="10">
        <v>0</v>
      </c>
    </row>
    <row r="5002" spans="1:8">
      <c r="A5002" s="11" t="s">
        <v>4816</v>
      </c>
      <c r="B5002" s="12" t="s">
        <v>16</v>
      </c>
      <c r="C5002" s="12">
        <v>123</v>
      </c>
      <c r="D5002" s="12">
        <v>0.54100000000000004</v>
      </c>
      <c r="E5002" s="12">
        <v>0.52300000000000002</v>
      </c>
      <c r="F5002" s="12">
        <v>0.39600000000000002</v>
      </c>
      <c r="G5002" s="12">
        <v>6418.11</v>
      </c>
      <c r="H5002" s="13">
        <v>1</v>
      </c>
    </row>
    <row r="5003" spans="1:8">
      <c r="A5003" s="8" t="s">
        <v>4817</v>
      </c>
      <c r="B5003" s="9" t="s">
        <v>114</v>
      </c>
      <c r="C5003" s="9">
        <v>107</v>
      </c>
      <c r="D5003" s="9">
        <v>0.60399999999999998</v>
      </c>
      <c r="E5003" s="9">
        <v>0.56399999999999995</v>
      </c>
      <c r="F5003" s="9">
        <v>0.54200000000000004</v>
      </c>
      <c r="G5003" s="9">
        <v>9866.85</v>
      </c>
      <c r="H5003" s="10">
        <v>0</v>
      </c>
    </row>
    <row r="5004" spans="1:8">
      <c r="A5004" s="11" t="s">
        <v>4818</v>
      </c>
      <c r="B5004" s="12" t="s">
        <v>14</v>
      </c>
      <c r="C5004" s="12">
        <v>12</v>
      </c>
      <c r="D5004" s="12">
        <v>0.61899999999999999</v>
      </c>
      <c r="E5004" s="12">
        <v>0.60099999999999998</v>
      </c>
      <c r="F5004" s="12">
        <v>0.49199999999999999</v>
      </c>
      <c r="G5004" s="12">
        <v>14024.81</v>
      </c>
      <c r="H5004" s="13">
        <v>6</v>
      </c>
    </row>
    <row r="5005" spans="1:8">
      <c r="A5005" s="8" t="s">
        <v>4819</v>
      </c>
      <c r="B5005" s="9" t="s">
        <v>114</v>
      </c>
      <c r="C5005" s="9">
        <v>95</v>
      </c>
      <c r="D5005" s="9">
        <v>0.64500000000000002</v>
      </c>
      <c r="E5005" s="9">
        <v>0.60899999999999999</v>
      </c>
      <c r="F5005" s="9">
        <v>0.56699999999999995</v>
      </c>
      <c r="G5005" s="9">
        <v>9610.4699999999993</v>
      </c>
      <c r="H5005" s="10">
        <v>0</v>
      </c>
    </row>
    <row r="5006" spans="1:8">
      <c r="A5006" s="11" t="s">
        <v>4820</v>
      </c>
      <c r="B5006" s="12" t="s">
        <v>118</v>
      </c>
      <c r="C5006" s="12">
        <v>114</v>
      </c>
      <c r="D5006" s="12">
        <v>0.53600000000000003</v>
      </c>
      <c r="E5006" s="12">
        <v>0.50800000000000001</v>
      </c>
      <c r="F5006" s="12">
        <v>0.39400000000000002</v>
      </c>
      <c r="G5006" s="12">
        <v>9138.39</v>
      </c>
      <c r="H5006" s="13">
        <v>0</v>
      </c>
    </row>
    <row r="5007" spans="1:8">
      <c r="A5007" s="8" t="s">
        <v>4821</v>
      </c>
      <c r="B5007" s="9" t="s">
        <v>72</v>
      </c>
      <c r="C5007" s="9">
        <v>214</v>
      </c>
      <c r="D5007" s="9">
        <v>0.61699999999999999</v>
      </c>
      <c r="E5007" s="9">
        <v>0.57299999999999995</v>
      </c>
      <c r="F5007" s="9">
        <v>0.52900000000000003</v>
      </c>
      <c r="G5007" s="9">
        <v>7933.63</v>
      </c>
      <c r="H5007" s="10">
        <v>2</v>
      </c>
    </row>
    <row r="5008" spans="1:8">
      <c r="A5008" s="11" t="s">
        <v>4822</v>
      </c>
      <c r="B5008" s="12" t="s">
        <v>118</v>
      </c>
      <c r="C5008" s="12">
        <v>141</v>
      </c>
      <c r="D5008" s="12">
        <v>0.57999999999999996</v>
      </c>
      <c r="E5008" s="12">
        <v>0.52400000000000002</v>
      </c>
      <c r="F5008" s="12">
        <v>0.50900000000000001</v>
      </c>
      <c r="G5008" s="12">
        <v>7919.5</v>
      </c>
      <c r="H5008" s="13">
        <v>1</v>
      </c>
    </row>
    <row r="5009" spans="1:8">
      <c r="A5009" s="8" t="s">
        <v>4823</v>
      </c>
      <c r="B5009" s="9" t="s">
        <v>72</v>
      </c>
      <c r="C5009" s="9">
        <v>79</v>
      </c>
      <c r="D5009" s="9">
        <v>0.55500000000000005</v>
      </c>
      <c r="E5009" s="9">
        <v>0.501</v>
      </c>
      <c r="F5009" s="9">
        <v>0.47299999999999998</v>
      </c>
      <c r="G5009" s="9">
        <v>7497.65</v>
      </c>
      <c r="H5009" s="10">
        <v>2</v>
      </c>
    </row>
    <row r="5010" spans="1:8">
      <c r="A5010" s="11" t="s">
        <v>4824</v>
      </c>
      <c r="B5010" s="12" t="s">
        <v>118</v>
      </c>
      <c r="C5010" s="12">
        <v>156</v>
      </c>
      <c r="D5010" s="12">
        <v>0.57299999999999995</v>
      </c>
      <c r="E5010" s="12">
        <v>0.54800000000000004</v>
      </c>
      <c r="F5010" s="12">
        <v>0.44900000000000001</v>
      </c>
      <c r="G5010" s="12">
        <v>8409.94</v>
      </c>
      <c r="H5010" s="13">
        <v>4</v>
      </c>
    </row>
    <row r="5011" spans="1:8">
      <c r="A5011" s="8" t="s">
        <v>4825</v>
      </c>
      <c r="B5011" s="9" t="s">
        <v>7</v>
      </c>
      <c r="C5011" s="9">
        <v>49</v>
      </c>
      <c r="D5011" s="9">
        <v>0.73499999999999999</v>
      </c>
      <c r="E5011" s="9">
        <v>0.69899999999999995</v>
      </c>
      <c r="F5011" s="9">
        <v>0.65700000000000003</v>
      </c>
      <c r="G5011" s="9">
        <v>16808.439999999999</v>
      </c>
      <c r="H5011" s="10">
        <v>1</v>
      </c>
    </row>
    <row r="5012" spans="1:8">
      <c r="A5012" s="11" t="s">
        <v>2036</v>
      </c>
      <c r="B5012" s="12" t="s">
        <v>82</v>
      </c>
      <c r="C5012" s="12">
        <v>88</v>
      </c>
      <c r="D5012" s="12">
        <v>0.58499999999999996</v>
      </c>
      <c r="E5012" s="12">
        <v>0.57999999999999996</v>
      </c>
      <c r="F5012" s="12">
        <v>0.48499999999999999</v>
      </c>
      <c r="G5012" s="12">
        <v>7485.25</v>
      </c>
      <c r="H5012" s="13">
        <v>1</v>
      </c>
    </row>
    <row r="5013" spans="1:8">
      <c r="A5013" s="8" t="s">
        <v>4826</v>
      </c>
      <c r="B5013" s="9" t="s">
        <v>118</v>
      </c>
      <c r="C5013" s="9">
        <v>223</v>
      </c>
      <c r="D5013" s="9">
        <v>0.61599999999999999</v>
      </c>
      <c r="E5013" s="9">
        <v>0.53800000000000003</v>
      </c>
      <c r="F5013" s="9">
        <v>0.58799999999999997</v>
      </c>
      <c r="G5013" s="9">
        <v>6297.33</v>
      </c>
      <c r="H5013" s="10">
        <v>2</v>
      </c>
    </row>
    <row r="5014" spans="1:8">
      <c r="A5014" s="11" t="s">
        <v>4827</v>
      </c>
      <c r="B5014" s="12" t="s">
        <v>82</v>
      </c>
      <c r="C5014" s="12">
        <v>100</v>
      </c>
      <c r="D5014" s="12">
        <v>0.55200000000000005</v>
      </c>
      <c r="E5014" s="12">
        <v>0.52300000000000002</v>
      </c>
      <c r="F5014" s="12">
        <v>0.42399999999999999</v>
      </c>
      <c r="G5014" s="12">
        <v>6977.09</v>
      </c>
      <c r="H5014" s="13">
        <v>1</v>
      </c>
    </row>
    <row r="5015" spans="1:8">
      <c r="A5015" s="8" t="s">
        <v>4828</v>
      </c>
      <c r="B5015" s="9" t="s">
        <v>7</v>
      </c>
      <c r="C5015" s="9">
        <v>62</v>
      </c>
      <c r="D5015" s="9">
        <v>0.73099999999999998</v>
      </c>
      <c r="E5015" s="9">
        <v>0.68100000000000005</v>
      </c>
      <c r="F5015" s="9">
        <v>0.69399999999999995</v>
      </c>
      <c r="G5015" s="9">
        <v>14394.98</v>
      </c>
      <c r="H5015" s="10">
        <v>2</v>
      </c>
    </row>
    <row r="5016" spans="1:8">
      <c r="A5016" s="11" t="s">
        <v>4829</v>
      </c>
      <c r="B5016" s="12" t="s">
        <v>33</v>
      </c>
      <c r="C5016" s="12">
        <v>110</v>
      </c>
      <c r="D5016" s="12">
        <v>0.65400000000000003</v>
      </c>
      <c r="E5016" s="12">
        <v>0.61399999999999999</v>
      </c>
      <c r="F5016" s="12">
        <v>0.55800000000000005</v>
      </c>
      <c r="G5016" s="12">
        <v>9047.6</v>
      </c>
      <c r="H5016" s="13">
        <v>0</v>
      </c>
    </row>
    <row r="5017" spans="1:8">
      <c r="A5017" s="8" t="s">
        <v>4830</v>
      </c>
      <c r="B5017" s="9" t="s">
        <v>16</v>
      </c>
      <c r="C5017" s="9">
        <v>99</v>
      </c>
      <c r="D5017" s="9">
        <v>0.64300000000000002</v>
      </c>
      <c r="E5017" s="9">
        <v>0.64500000000000002</v>
      </c>
      <c r="F5017" s="9">
        <v>0.505</v>
      </c>
      <c r="G5017" s="9">
        <v>10642.45</v>
      </c>
      <c r="H5017" s="10">
        <v>0</v>
      </c>
    </row>
    <row r="5018" spans="1:8">
      <c r="A5018" s="11" t="s">
        <v>4831</v>
      </c>
      <c r="B5018" s="12" t="s">
        <v>114</v>
      </c>
      <c r="C5018" s="12">
        <v>75</v>
      </c>
      <c r="D5018" s="12">
        <v>0.59299999999999997</v>
      </c>
      <c r="E5018" s="12">
        <v>0.59899999999999998</v>
      </c>
      <c r="F5018" s="12">
        <v>0.499</v>
      </c>
      <c r="G5018" s="12">
        <v>9472.98</v>
      </c>
      <c r="H5018" s="13">
        <v>0</v>
      </c>
    </row>
    <row r="5019" spans="1:8">
      <c r="A5019" s="8" t="s">
        <v>4832</v>
      </c>
      <c r="B5019" s="9" t="s">
        <v>72</v>
      </c>
      <c r="C5019" s="9">
        <v>176</v>
      </c>
      <c r="D5019" s="9">
        <v>0.57999999999999996</v>
      </c>
      <c r="E5019" s="9">
        <v>0.56100000000000005</v>
      </c>
      <c r="F5019" s="9">
        <v>0.47099999999999997</v>
      </c>
      <c r="G5019" s="9">
        <v>9677.15</v>
      </c>
      <c r="H5019" s="10">
        <v>0</v>
      </c>
    </row>
    <row r="5020" spans="1:8">
      <c r="A5020" s="11" t="s">
        <v>4833</v>
      </c>
      <c r="B5020" s="12" t="s">
        <v>118</v>
      </c>
      <c r="C5020" s="12">
        <v>91</v>
      </c>
      <c r="D5020" s="12">
        <v>0.50800000000000001</v>
      </c>
      <c r="E5020" s="12">
        <v>0.48299999999999998</v>
      </c>
      <c r="F5020" s="12">
        <v>0.38100000000000001</v>
      </c>
      <c r="G5020" s="12">
        <v>6783.9</v>
      </c>
      <c r="H5020" s="13">
        <v>0</v>
      </c>
    </row>
    <row r="5021" spans="1:8">
      <c r="A5021" s="8" t="s">
        <v>1183</v>
      </c>
      <c r="B5021" s="9" t="s">
        <v>72</v>
      </c>
      <c r="C5021" s="9">
        <v>92</v>
      </c>
      <c r="D5021" s="9">
        <v>0.60499999999999998</v>
      </c>
      <c r="E5021" s="9">
        <v>0.54800000000000004</v>
      </c>
      <c r="F5021" s="9">
        <v>0.51700000000000002</v>
      </c>
      <c r="G5021" s="9">
        <v>8278.2800000000007</v>
      </c>
      <c r="H5021" s="10">
        <v>1</v>
      </c>
    </row>
    <row r="5022" spans="1:8">
      <c r="A5022" s="11" t="s">
        <v>4834</v>
      </c>
      <c r="B5022" s="12" t="s">
        <v>118</v>
      </c>
      <c r="C5022" s="12">
        <v>54</v>
      </c>
      <c r="D5022" s="12">
        <v>0.55000000000000004</v>
      </c>
      <c r="E5022" s="12">
        <v>0.54700000000000004</v>
      </c>
      <c r="F5022" s="12">
        <v>0.40300000000000002</v>
      </c>
      <c r="G5022" s="12">
        <v>7090.1</v>
      </c>
      <c r="H5022" s="13">
        <v>0</v>
      </c>
    </row>
    <row r="5023" spans="1:8">
      <c r="A5023" s="8" t="s">
        <v>938</v>
      </c>
      <c r="B5023" s="9" t="s">
        <v>82</v>
      </c>
      <c r="C5023" s="9">
        <v>122</v>
      </c>
      <c r="D5023" s="9">
        <v>0.59899999999999998</v>
      </c>
      <c r="E5023" s="9">
        <v>0.53200000000000003</v>
      </c>
      <c r="F5023" s="9">
        <v>0.53200000000000003</v>
      </c>
      <c r="G5023" s="9">
        <v>7998.32</v>
      </c>
      <c r="H5023" s="10">
        <v>3</v>
      </c>
    </row>
    <row r="5024" spans="1:8">
      <c r="A5024" s="11" t="s">
        <v>4835</v>
      </c>
      <c r="B5024" s="12" t="s">
        <v>7</v>
      </c>
      <c r="C5024" s="12">
        <v>78</v>
      </c>
      <c r="D5024" s="12">
        <v>0.748</v>
      </c>
      <c r="E5024" s="12">
        <v>0.68200000000000005</v>
      </c>
      <c r="F5024" s="12">
        <v>0.73799999999999999</v>
      </c>
      <c r="G5024" s="12">
        <v>16045.26</v>
      </c>
      <c r="H5024" s="13">
        <v>0</v>
      </c>
    </row>
    <row r="5025" spans="1:8">
      <c r="A5025" s="8" t="s">
        <v>4836</v>
      </c>
      <c r="B5025" s="9" t="s">
        <v>33</v>
      </c>
      <c r="C5025" s="9">
        <v>66</v>
      </c>
      <c r="D5025" s="9">
        <v>0.68700000000000006</v>
      </c>
      <c r="E5025" s="9">
        <v>0.63700000000000001</v>
      </c>
      <c r="F5025" s="9">
        <v>0.625</v>
      </c>
      <c r="G5025" s="9">
        <v>13576.25</v>
      </c>
      <c r="H5025" s="10">
        <v>1</v>
      </c>
    </row>
    <row r="5026" spans="1:8">
      <c r="A5026" s="11" t="s">
        <v>4837</v>
      </c>
      <c r="B5026" s="12" t="s">
        <v>16</v>
      </c>
      <c r="C5026" s="12">
        <v>81</v>
      </c>
      <c r="D5026" s="12">
        <v>0.71</v>
      </c>
      <c r="E5026" s="12">
        <v>0.71899999999999997</v>
      </c>
      <c r="F5026" s="12">
        <v>0.57399999999999995</v>
      </c>
      <c r="G5026" s="12">
        <v>12340.17</v>
      </c>
      <c r="H5026" s="13">
        <v>2</v>
      </c>
    </row>
    <row r="5027" spans="1:8">
      <c r="A5027" s="8" t="s">
        <v>4838</v>
      </c>
      <c r="B5027" s="9" t="s">
        <v>16</v>
      </c>
      <c r="C5027" s="9">
        <v>114</v>
      </c>
      <c r="D5027" s="9">
        <v>0.59699999999999998</v>
      </c>
      <c r="E5027" s="9">
        <v>0.622</v>
      </c>
      <c r="F5027" s="9">
        <v>0.42199999999999999</v>
      </c>
      <c r="G5027" s="9">
        <v>9035.61</v>
      </c>
      <c r="H5027" s="10">
        <v>3</v>
      </c>
    </row>
    <row r="5028" spans="1:8">
      <c r="A5028" s="11" t="s">
        <v>4839</v>
      </c>
      <c r="B5028" s="12" t="s">
        <v>118</v>
      </c>
      <c r="C5028" s="12">
        <v>47</v>
      </c>
      <c r="D5028" s="12">
        <v>0.502</v>
      </c>
      <c r="E5028" s="12">
        <v>0.47399999999999998</v>
      </c>
      <c r="F5028" s="12">
        <v>0.35799999999999998</v>
      </c>
      <c r="G5028" s="12">
        <v>6615.71</v>
      </c>
      <c r="H5028" s="13">
        <v>2</v>
      </c>
    </row>
    <row r="5029" spans="1:8">
      <c r="A5029" s="8" t="s">
        <v>4840</v>
      </c>
      <c r="B5029" s="9" t="s">
        <v>118</v>
      </c>
      <c r="C5029" s="9">
        <v>88</v>
      </c>
      <c r="D5029" s="9">
        <v>0.54600000000000004</v>
      </c>
      <c r="E5029" s="9">
        <v>0.51800000000000002</v>
      </c>
      <c r="F5029" s="9">
        <v>0.433</v>
      </c>
      <c r="G5029" s="9">
        <v>6577.97</v>
      </c>
      <c r="H5029" s="10">
        <v>0</v>
      </c>
    </row>
    <row r="5030" spans="1:8">
      <c r="A5030" s="11" t="s">
        <v>3098</v>
      </c>
      <c r="B5030" s="12" t="s">
        <v>111</v>
      </c>
      <c r="C5030" s="12">
        <v>110</v>
      </c>
      <c r="D5030" s="12">
        <v>0.56899999999999995</v>
      </c>
      <c r="E5030" s="12">
        <v>0.57099999999999995</v>
      </c>
      <c r="F5030" s="12">
        <v>0.46100000000000002</v>
      </c>
      <c r="G5030" s="12">
        <v>10684.43</v>
      </c>
      <c r="H5030" s="13">
        <v>0</v>
      </c>
    </row>
    <row r="5031" spans="1:8">
      <c r="A5031" s="8" t="s">
        <v>4841</v>
      </c>
      <c r="B5031" s="9" t="s">
        <v>72</v>
      </c>
      <c r="C5031" s="9">
        <v>182</v>
      </c>
      <c r="D5031" s="9">
        <v>0.59699999999999998</v>
      </c>
      <c r="E5031" s="9">
        <v>0.56499999999999995</v>
      </c>
      <c r="F5031" s="9">
        <v>0.51200000000000001</v>
      </c>
      <c r="G5031" s="9">
        <v>7200.07</v>
      </c>
      <c r="H5031" s="10">
        <v>2</v>
      </c>
    </row>
    <row r="5032" spans="1:8">
      <c r="A5032" s="11" t="s">
        <v>1288</v>
      </c>
      <c r="B5032" s="12" t="s">
        <v>111</v>
      </c>
      <c r="C5032" s="12">
        <v>78</v>
      </c>
      <c r="D5032" s="12">
        <v>0.62</v>
      </c>
      <c r="E5032" s="12">
        <v>0.57599999999999996</v>
      </c>
      <c r="F5032" s="12">
        <v>0.51800000000000002</v>
      </c>
      <c r="G5032" s="12">
        <v>15777.62</v>
      </c>
      <c r="H5032" s="13">
        <v>0</v>
      </c>
    </row>
    <row r="5033" spans="1:8">
      <c r="A5033" s="8" t="s">
        <v>1233</v>
      </c>
      <c r="B5033" s="9" t="s">
        <v>82</v>
      </c>
      <c r="C5033" s="9">
        <v>84</v>
      </c>
      <c r="D5033" s="9">
        <v>0.57999999999999996</v>
      </c>
      <c r="E5033" s="9">
        <v>0.56000000000000005</v>
      </c>
      <c r="F5033" s="9">
        <v>0.48099999999999998</v>
      </c>
      <c r="G5033" s="9">
        <v>8970.41</v>
      </c>
      <c r="H5033" s="10">
        <v>2</v>
      </c>
    </row>
    <row r="5034" spans="1:8">
      <c r="A5034" s="11" t="s">
        <v>4842</v>
      </c>
      <c r="B5034" s="12" t="s">
        <v>16</v>
      </c>
      <c r="C5034" s="12">
        <v>43</v>
      </c>
      <c r="D5034" s="12">
        <v>0.63500000000000001</v>
      </c>
      <c r="E5034" s="12">
        <v>0.61599999999999999</v>
      </c>
      <c r="F5034" s="12">
        <v>0.52300000000000002</v>
      </c>
      <c r="G5034" s="12">
        <v>13847.67</v>
      </c>
      <c r="H5034" s="13">
        <v>1</v>
      </c>
    </row>
    <row r="5035" spans="1:8">
      <c r="A5035" s="8" t="s">
        <v>2098</v>
      </c>
      <c r="B5035" s="9" t="s">
        <v>72</v>
      </c>
      <c r="C5035" s="9">
        <v>85</v>
      </c>
      <c r="D5035" s="9">
        <v>0.59099999999999997</v>
      </c>
      <c r="E5035" s="9">
        <v>0.54500000000000004</v>
      </c>
      <c r="F5035" s="9">
        <v>0.48899999999999999</v>
      </c>
      <c r="G5035" s="9">
        <v>7041.85</v>
      </c>
      <c r="H5035" s="10">
        <v>1</v>
      </c>
    </row>
    <row r="5036" spans="1:8">
      <c r="A5036" s="11" t="s">
        <v>4843</v>
      </c>
      <c r="B5036" s="12" t="s">
        <v>118</v>
      </c>
      <c r="C5036" s="12">
        <v>128</v>
      </c>
      <c r="D5036" s="12">
        <v>0.57999999999999996</v>
      </c>
      <c r="E5036" s="12">
        <v>0.56499999999999995</v>
      </c>
      <c r="F5036" s="12">
        <v>0.45</v>
      </c>
      <c r="G5036" s="12">
        <v>6974.97</v>
      </c>
      <c r="H5036" s="13">
        <v>2</v>
      </c>
    </row>
    <row r="5037" spans="1:8">
      <c r="A5037" s="8" t="s">
        <v>4844</v>
      </c>
      <c r="B5037" s="9" t="s">
        <v>82</v>
      </c>
      <c r="C5037" s="9">
        <v>119</v>
      </c>
      <c r="D5037" s="9">
        <v>0.625</v>
      </c>
      <c r="E5037" s="9">
        <v>0.57599999999999996</v>
      </c>
      <c r="F5037" s="9">
        <v>0.58099999999999996</v>
      </c>
      <c r="G5037" s="9">
        <v>8809.44</v>
      </c>
      <c r="H5037" s="10">
        <v>2</v>
      </c>
    </row>
    <row r="5038" spans="1:8">
      <c r="A5038" s="11" t="s">
        <v>4845</v>
      </c>
      <c r="B5038" s="12" t="s">
        <v>118</v>
      </c>
      <c r="C5038" s="12">
        <v>67</v>
      </c>
      <c r="D5038" s="12">
        <v>0.55000000000000004</v>
      </c>
      <c r="E5038" s="12">
        <v>0.51800000000000002</v>
      </c>
      <c r="F5038" s="12">
        <v>0.44</v>
      </c>
      <c r="G5038" s="12">
        <v>6146.35</v>
      </c>
      <c r="H5038" s="13">
        <v>0</v>
      </c>
    </row>
    <row r="5039" spans="1:8">
      <c r="A5039" s="8" t="s">
        <v>4846</v>
      </c>
      <c r="B5039" s="9" t="s">
        <v>118</v>
      </c>
      <c r="C5039" s="9">
        <v>136</v>
      </c>
      <c r="D5039" s="9">
        <v>0.54700000000000004</v>
      </c>
      <c r="E5039" s="9">
        <v>0.52500000000000002</v>
      </c>
      <c r="F5039" s="9">
        <v>0.443</v>
      </c>
      <c r="G5039" s="9">
        <v>6808.96</v>
      </c>
      <c r="H5039" s="10">
        <v>7</v>
      </c>
    </row>
    <row r="5040" spans="1:8">
      <c r="A5040" s="11" t="s">
        <v>4847</v>
      </c>
      <c r="B5040" s="12" t="s">
        <v>16</v>
      </c>
      <c r="C5040" s="12">
        <v>49</v>
      </c>
      <c r="D5040" s="12">
        <v>0.68700000000000006</v>
      </c>
      <c r="E5040" s="12">
        <v>0.61699999999999999</v>
      </c>
      <c r="F5040" s="12">
        <v>0.64100000000000001</v>
      </c>
      <c r="G5040" s="12">
        <v>9728.1299999999992</v>
      </c>
      <c r="H5040" s="13">
        <v>1</v>
      </c>
    </row>
    <row r="5041" spans="1:8">
      <c r="A5041" s="8" t="s">
        <v>4848</v>
      </c>
      <c r="B5041" s="9" t="s">
        <v>82</v>
      </c>
      <c r="C5041" s="9">
        <v>101</v>
      </c>
      <c r="D5041" s="9">
        <v>0.54200000000000004</v>
      </c>
      <c r="E5041" s="9">
        <v>0.52</v>
      </c>
      <c r="F5041" s="9">
        <v>0.42899999999999999</v>
      </c>
      <c r="G5041" s="9">
        <v>7437.65</v>
      </c>
      <c r="H5041" s="10">
        <v>1</v>
      </c>
    </row>
    <row r="5042" spans="1:8">
      <c r="A5042" s="11" t="s">
        <v>4849</v>
      </c>
      <c r="B5042" s="12" t="s">
        <v>16</v>
      </c>
      <c r="C5042" s="12">
        <v>64</v>
      </c>
      <c r="D5042" s="12">
        <v>0.66400000000000003</v>
      </c>
      <c r="E5042" s="12">
        <v>0.64400000000000002</v>
      </c>
      <c r="F5042" s="12">
        <v>0.56699999999999995</v>
      </c>
      <c r="G5042" s="12">
        <v>11432.05</v>
      </c>
      <c r="H5042" s="13">
        <v>3</v>
      </c>
    </row>
    <row r="5043" spans="1:8">
      <c r="A5043" s="8" t="s">
        <v>4850</v>
      </c>
      <c r="B5043" s="9" t="s">
        <v>111</v>
      </c>
      <c r="C5043" s="9">
        <v>143</v>
      </c>
      <c r="D5043" s="9">
        <v>0.64500000000000002</v>
      </c>
      <c r="E5043" s="9">
        <v>0.58599999999999997</v>
      </c>
      <c r="F5043" s="9">
        <v>0.58399999999999996</v>
      </c>
      <c r="G5043" s="9">
        <v>9702.44</v>
      </c>
      <c r="H5043" s="10">
        <v>0</v>
      </c>
    </row>
    <row r="5044" spans="1:8">
      <c r="A5044" s="11" t="s">
        <v>4851</v>
      </c>
      <c r="B5044" s="12" t="s">
        <v>118</v>
      </c>
      <c r="C5044" s="12">
        <v>68</v>
      </c>
      <c r="D5044" s="12">
        <v>0.56000000000000005</v>
      </c>
      <c r="E5044" s="12">
        <v>0.53900000000000003</v>
      </c>
      <c r="F5044" s="12">
        <v>0.44600000000000001</v>
      </c>
      <c r="G5044" s="12">
        <v>6577.16</v>
      </c>
      <c r="H5044" s="13">
        <v>1</v>
      </c>
    </row>
    <row r="5045" spans="1:8">
      <c r="A5045" s="8" t="s">
        <v>4852</v>
      </c>
      <c r="B5045" s="9" t="s">
        <v>16</v>
      </c>
      <c r="C5045" s="9">
        <v>82</v>
      </c>
      <c r="D5045" s="9">
        <v>0.63800000000000001</v>
      </c>
      <c r="E5045" s="9">
        <v>0.59899999999999998</v>
      </c>
      <c r="F5045" s="9">
        <v>0.53100000000000003</v>
      </c>
      <c r="G5045" s="9">
        <v>10958.59</v>
      </c>
      <c r="H5045" s="10">
        <v>0</v>
      </c>
    </row>
    <row r="5046" spans="1:8">
      <c r="A5046" s="11" t="s">
        <v>4853</v>
      </c>
      <c r="B5046" s="12" t="s">
        <v>118</v>
      </c>
      <c r="C5046" s="12">
        <v>96</v>
      </c>
      <c r="D5046" s="12">
        <v>0.57399999999999995</v>
      </c>
      <c r="E5046" s="12">
        <v>0.53900000000000003</v>
      </c>
      <c r="F5046" s="12">
        <v>0.47599999999999998</v>
      </c>
      <c r="G5046" s="12">
        <v>6542.36</v>
      </c>
      <c r="H5046" s="13">
        <v>2</v>
      </c>
    </row>
    <row r="5047" spans="1:8">
      <c r="A5047" s="8" t="s">
        <v>4854</v>
      </c>
      <c r="B5047" s="9" t="s">
        <v>82</v>
      </c>
      <c r="C5047" s="9">
        <v>101</v>
      </c>
      <c r="D5047" s="9">
        <v>0.56999999999999995</v>
      </c>
      <c r="E5047" s="9">
        <v>0.55400000000000005</v>
      </c>
      <c r="F5047" s="9">
        <v>0.42399999999999999</v>
      </c>
      <c r="G5047" s="9">
        <v>7880.84</v>
      </c>
      <c r="H5047" s="10">
        <v>2</v>
      </c>
    </row>
    <row r="5048" spans="1:8">
      <c r="A5048" s="11" t="s">
        <v>4855</v>
      </c>
      <c r="B5048" s="12" t="s">
        <v>82</v>
      </c>
      <c r="C5048" s="12">
        <v>143</v>
      </c>
      <c r="D5048" s="12">
        <v>0.626</v>
      </c>
      <c r="E5048" s="12">
        <v>0.56999999999999995</v>
      </c>
      <c r="F5048" s="12">
        <v>0.54400000000000004</v>
      </c>
      <c r="G5048" s="12">
        <v>9474.27</v>
      </c>
      <c r="H5048" s="13">
        <v>1</v>
      </c>
    </row>
    <row r="5049" spans="1:8">
      <c r="A5049" s="8" t="s">
        <v>4856</v>
      </c>
      <c r="B5049" s="9" t="s">
        <v>82</v>
      </c>
      <c r="C5049" s="9">
        <v>109</v>
      </c>
      <c r="D5049" s="9">
        <v>0.61399999999999999</v>
      </c>
      <c r="E5049" s="9">
        <v>0.58499999999999996</v>
      </c>
      <c r="F5049" s="9">
        <v>0.51800000000000002</v>
      </c>
      <c r="G5049" s="9">
        <v>9790.42</v>
      </c>
      <c r="H5049" s="10">
        <v>2</v>
      </c>
    </row>
    <row r="5050" spans="1:8">
      <c r="A5050" s="11" t="s">
        <v>243</v>
      </c>
      <c r="B5050" s="12" t="s">
        <v>118</v>
      </c>
      <c r="C5050" s="12">
        <v>152</v>
      </c>
      <c r="D5050" s="12">
        <v>0.56999999999999995</v>
      </c>
      <c r="E5050" s="12">
        <v>0.55400000000000005</v>
      </c>
      <c r="F5050" s="12">
        <v>0.47399999999999998</v>
      </c>
      <c r="G5050" s="12">
        <v>6854.08</v>
      </c>
      <c r="H5050" s="13">
        <v>1</v>
      </c>
    </row>
    <row r="5051" spans="1:8">
      <c r="A5051" s="8" t="s">
        <v>4857</v>
      </c>
      <c r="B5051" s="9" t="s">
        <v>72</v>
      </c>
      <c r="C5051" s="9">
        <v>117</v>
      </c>
      <c r="D5051" s="9">
        <v>0.58899999999999997</v>
      </c>
      <c r="E5051" s="9">
        <v>0.56599999999999995</v>
      </c>
      <c r="F5051" s="9">
        <v>0.45800000000000002</v>
      </c>
      <c r="G5051" s="9">
        <v>10715.61</v>
      </c>
      <c r="H5051" s="10">
        <v>1</v>
      </c>
    </row>
    <row r="5052" spans="1:8">
      <c r="A5052" s="11" t="s">
        <v>4858</v>
      </c>
      <c r="B5052" s="12" t="s">
        <v>33</v>
      </c>
      <c r="C5052" s="12">
        <v>95</v>
      </c>
      <c r="D5052" s="12">
        <v>0.73</v>
      </c>
      <c r="E5052" s="12">
        <v>0.73399999999999999</v>
      </c>
      <c r="F5052" s="12">
        <v>0.65900000000000003</v>
      </c>
      <c r="G5052" s="12">
        <v>12224.33</v>
      </c>
      <c r="H5052" s="13">
        <v>0</v>
      </c>
    </row>
    <row r="5053" spans="1:8">
      <c r="A5053" s="8" t="s">
        <v>4859</v>
      </c>
      <c r="B5053" s="9" t="s">
        <v>72</v>
      </c>
      <c r="C5053" s="9">
        <v>66</v>
      </c>
      <c r="D5053" s="9">
        <v>0.58899999999999997</v>
      </c>
      <c r="E5053" s="9">
        <v>0.54700000000000004</v>
      </c>
      <c r="F5053" s="9">
        <v>0.501</v>
      </c>
      <c r="G5053" s="9">
        <v>9553.51</v>
      </c>
      <c r="H5053" s="10">
        <v>2</v>
      </c>
    </row>
    <row r="5054" spans="1:8">
      <c r="A5054" s="11" t="s">
        <v>4860</v>
      </c>
      <c r="B5054" s="12" t="s">
        <v>118</v>
      </c>
      <c r="C5054" s="12">
        <v>84</v>
      </c>
      <c r="D5054" s="12">
        <v>0.54400000000000004</v>
      </c>
      <c r="E5054" s="12">
        <v>0.51300000000000001</v>
      </c>
      <c r="F5054" s="12">
        <v>0.443</v>
      </c>
      <c r="G5054" s="12">
        <v>6739.07</v>
      </c>
      <c r="H5054" s="13">
        <v>0</v>
      </c>
    </row>
    <row r="5055" spans="1:8">
      <c r="A5055" s="8" t="s">
        <v>4861</v>
      </c>
      <c r="B5055" s="9" t="s">
        <v>118</v>
      </c>
      <c r="C5055" s="9">
        <v>95</v>
      </c>
      <c r="D5055" s="9">
        <v>0.51500000000000001</v>
      </c>
      <c r="E5055" s="9">
        <v>0.53100000000000003</v>
      </c>
      <c r="F5055" s="9">
        <v>0.35399999999999998</v>
      </c>
      <c r="G5055" s="9">
        <v>7680.83</v>
      </c>
      <c r="H5055" s="10">
        <v>0</v>
      </c>
    </row>
    <row r="5056" spans="1:8">
      <c r="A5056" s="11" t="s">
        <v>4862</v>
      </c>
      <c r="B5056" s="12" t="s">
        <v>118</v>
      </c>
      <c r="C5056" s="12">
        <v>104</v>
      </c>
      <c r="D5056" s="12">
        <v>0.56100000000000005</v>
      </c>
      <c r="E5056" s="12">
        <v>0.51300000000000001</v>
      </c>
      <c r="F5056" s="12">
        <v>0.46500000000000002</v>
      </c>
      <c r="G5056" s="12">
        <v>6552.21</v>
      </c>
      <c r="H5056" s="13">
        <v>2</v>
      </c>
    </row>
    <row r="5057" spans="1:8">
      <c r="A5057" s="8" t="s">
        <v>4863</v>
      </c>
      <c r="B5057" s="9" t="s">
        <v>118</v>
      </c>
      <c r="C5057" s="9">
        <v>198</v>
      </c>
      <c r="D5057" s="9">
        <v>0.59899999999999998</v>
      </c>
      <c r="E5057" s="9">
        <v>0.55000000000000004</v>
      </c>
      <c r="F5057" s="9">
        <v>0.52600000000000002</v>
      </c>
      <c r="G5057" s="9">
        <v>5823.53</v>
      </c>
      <c r="H5057" s="10">
        <v>1</v>
      </c>
    </row>
    <row r="5058" spans="1:8">
      <c r="A5058" s="11" t="s">
        <v>4864</v>
      </c>
      <c r="B5058" s="12" t="s">
        <v>118</v>
      </c>
      <c r="C5058" s="12">
        <v>76</v>
      </c>
      <c r="D5058" s="12">
        <v>0.59499999999999997</v>
      </c>
      <c r="E5058" s="12">
        <v>0.56000000000000005</v>
      </c>
      <c r="F5058" s="12">
        <v>0.499</v>
      </c>
      <c r="G5058" s="12">
        <v>6556.5</v>
      </c>
      <c r="H5058" s="13">
        <v>1</v>
      </c>
    </row>
    <row r="5059" spans="1:8">
      <c r="A5059" s="8" t="s">
        <v>4865</v>
      </c>
      <c r="B5059" s="9" t="s">
        <v>16</v>
      </c>
      <c r="C5059" s="9">
        <v>114</v>
      </c>
      <c r="D5059" s="9">
        <v>0.58499999999999996</v>
      </c>
      <c r="E5059" s="9">
        <v>0.64</v>
      </c>
      <c r="F5059" s="9">
        <v>0.377</v>
      </c>
      <c r="G5059" s="9">
        <v>8994.89</v>
      </c>
      <c r="H5059" s="10">
        <v>3</v>
      </c>
    </row>
    <row r="5060" spans="1:8">
      <c r="A5060" s="11" t="s">
        <v>4866</v>
      </c>
      <c r="B5060" s="12" t="s">
        <v>94</v>
      </c>
      <c r="C5060" s="12">
        <v>109</v>
      </c>
      <c r="D5060" s="12">
        <v>0.57399999999999995</v>
      </c>
      <c r="E5060" s="12">
        <v>0.57899999999999996</v>
      </c>
      <c r="F5060" s="12">
        <v>0.46500000000000002</v>
      </c>
      <c r="G5060" s="12">
        <v>9953.17</v>
      </c>
      <c r="H5060" s="13">
        <v>1</v>
      </c>
    </row>
    <row r="5061" spans="1:8">
      <c r="A5061" s="8" t="s">
        <v>4867</v>
      </c>
      <c r="B5061" s="9" t="s">
        <v>82</v>
      </c>
      <c r="C5061" s="9">
        <v>136</v>
      </c>
      <c r="D5061" s="9">
        <v>0.57299999999999995</v>
      </c>
      <c r="E5061" s="9">
        <v>0.53100000000000003</v>
      </c>
      <c r="F5061" s="9">
        <v>0.46</v>
      </c>
      <c r="G5061" s="9">
        <v>8347.8799999999992</v>
      </c>
      <c r="H5061" s="10">
        <v>2</v>
      </c>
    </row>
    <row r="5062" spans="1:8">
      <c r="A5062" s="11" t="s">
        <v>4868</v>
      </c>
      <c r="B5062" s="12" t="s">
        <v>72</v>
      </c>
      <c r="C5062" s="12">
        <v>53</v>
      </c>
      <c r="D5062" s="12">
        <v>0.58899999999999997</v>
      </c>
      <c r="E5062" s="12">
        <v>0.53200000000000003</v>
      </c>
      <c r="F5062" s="12">
        <v>0.496</v>
      </c>
      <c r="G5062" s="12">
        <v>6919.15</v>
      </c>
      <c r="H5062" s="13">
        <v>1</v>
      </c>
    </row>
    <row r="5063" spans="1:8">
      <c r="A5063" s="8" t="s">
        <v>4869</v>
      </c>
      <c r="B5063" s="9" t="s">
        <v>16</v>
      </c>
      <c r="C5063" s="9">
        <v>98</v>
      </c>
      <c r="D5063" s="9">
        <v>0.64</v>
      </c>
      <c r="E5063" s="9">
        <v>0.59299999999999997</v>
      </c>
      <c r="F5063" s="9">
        <v>0.54200000000000004</v>
      </c>
      <c r="G5063" s="9">
        <v>9160.5400000000009</v>
      </c>
      <c r="H5063" s="10">
        <v>1</v>
      </c>
    </row>
    <row r="5064" spans="1:8">
      <c r="A5064" s="11" t="s">
        <v>4870</v>
      </c>
      <c r="B5064" s="12" t="s">
        <v>118</v>
      </c>
      <c r="C5064" s="12">
        <v>48</v>
      </c>
      <c r="D5064" s="12">
        <v>0.56499999999999995</v>
      </c>
      <c r="E5064" s="12">
        <v>0.55900000000000005</v>
      </c>
      <c r="F5064" s="12">
        <v>0.47099999999999997</v>
      </c>
      <c r="G5064" s="12">
        <v>9926.59</v>
      </c>
      <c r="H5064" s="13">
        <v>0</v>
      </c>
    </row>
    <row r="5065" spans="1:8">
      <c r="A5065" s="8" t="s">
        <v>4871</v>
      </c>
      <c r="B5065" s="9" t="s">
        <v>16</v>
      </c>
      <c r="C5065" s="9">
        <v>68</v>
      </c>
      <c r="D5065" s="9">
        <v>0.65400000000000003</v>
      </c>
      <c r="E5065" s="9">
        <v>0.623</v>
      </c>
      <c r="F5065" s="9">
        <v>0.54300000000000004</v>
      </c>
      <c r="G5065" s="9">
        <v>10467.89</v>
      </c>
      <c r="H5065" s="10">
        <v>1</v>
      </c>
    </row>
    <row r="5066" spans="1:8">
      <c r="A5066" s="11" t="s">
        <v>4872</v>
      </c>
      <c r="B5066" s="12" t="s">
        <v>82</v>
      </c>
      <c r="C5066" s="12">
        <v>115</v>
      </c>
      <c r="D5066" s="12">
        <v>0.59599999999999997</v>
      </c>
      <c r="E5066" s="12">
        <v>0.55300000000000005</v>
      </c>
      <c r="F5066" s="12">
        <v>0.497</v>
      </c>
      <c r="G5066" s="12">
        <v>7834.22</v>
      </c>
      <c r="H5066" s="13">
        <v>2</v>
      </c>
    </row>
    <row r="5067" spans="1:8">
      <c r="A5067" s="8" t="s">
        <v>4873</v>
      </c>
      <c r="B5067" s="9" t="s">
        <v>82</v>
      </c>
      <c r="C5067" s="9">
        <v>148</v>
      </c>
      <c r="D5067" s="9">
        <v>0.59499999999999997</v>
      </c>
      <c r="E5067" s="9">
        <v>0.55400000000000005</v>
      </c>
      <c r="F5067" s="9">
        <v>0.49199999999999999</v>
      </c>
      <c r="G5067" s="9">
        <v>8310.08</v>
      </c>
      <c r="H5067" s="10">
        <v>7</v>
      </c>
    </row>
    <row r="5068" spans="1:8">
      <c r="A5068" s="11" t="s">
        <v>4874</v>
      </c>
      <c r="B5068" s="12" t="s">
        <v>118</v>
      </c>
      <c r="C5068" s="12">
        <v>84</v>
      </c>
      <c r="D5068" s="12">
        <v>0.57999999999999996</v>
      </c>
      <c r="E5068" s="12">
        <v>0.52</v>
      </c>
      <c r="F5068" s="12">
        <v>0.51900000000000002</v>
      </c>
      <c r="G5068" s="12">
        <v>7337.3</v>
      </c>
      <c r="H5068" s="13">
        <v>8</v>
      </c>
    </row>
    <row r="5069" spans="1:8">
      <c r="A5069" s="8" t="s">
        <v>4875</v>
      </c>
      <c r="B5069" s="9" t="s">
        <v>29</v>
      </c>
      <c r="C5069" s="9">
        <v>88</v>
      </c>
      <c r="D5069" s="9">
        <v>0.68</v>
      </c>
      <c r="E5069" s="9">
        <v>0.61699999999999999</v>
      </c>
      <c r="F5069" s="9">
        <v>0.63400000000000001</v>
      </c>
      <c r="G5069" s="9">
        <v>13808.95</v>
      </c>
      <c r="H5069" s="10">
        <v>4</v>
      </c>
    </row>
    <row r="5070" spans="1:8">
      <c r="A5070" s="11" t="s">
        <v>4876</v>
      </c>
      <c r="B5070" s="12" t="s">
        <v>111</v>
      </c>
      <c r="C5070" s="12">
        <v>150</v>
      </c>
      <c r="D5070" s="12">
        <v>0.59599999999999997</v>
      </c>
      <c r="E5070" s="12">
        <v>0.55900000000000005</v>
      </c>
      <c r="F5070" s="12">
        <v>0.52</v>
      </c>
      <c r="G5070" s="12">
        <v>10671.39</v>
      </c>
      <c r="H5070" s="13">
        <v>0</v>
      </c>
    </row>
    <row r="5071" spans="1:8">
      <c r="A5071" s="8" t="s">
        <v>4877</v>
      </c>
      <c r="B5071" s="9" t="s">
        <v>16</v>
      </c>
      <c r="C5071" s="9">
        <v>79</v>
      </c>
      <c r="D5071" s="9">
        <v>0.66700000000000004</v>
      </c>
      <c r="E5071" s="9">
        <v>0.64800000000000002</v>
      </c>
      <c r="F5071" s="9">
        <v>0.55800000000000005</v>
      </c>
      <c r="G5071" s="9">
        <v>11793.9</v>
      </c>
      <c r="H5071" s="10">
        <v>1</v>
      </c>
    </row>
    <row r="5072" spans="1:8">
      <c r="A5072" s="11" t="s">
        <v>4878</v>
      </c>
      <c r="B5072" s="12" t="s">
        <v>72</v>
      </c>
      <c r="C5072" s="12">
        <v>77</v>
      </c>
      <c r="D5072" s="12">
        <v>0.64</v>
      </c>
      <c r="E5072" s="12">
        <v>0.61399999999999999</v>
      </c>
      <c r="F5072" s="12">
        <v>0.59099999999999997</v>
      </c>
      <c r="G5072" s="12">
        <v>11744.5</v>
      </c>
      <c r="H5072" s="13">
        <v>3</v>
      </c>
    </row>
    <row r="5073" spans="1:8">
      <c r="A5073" s="8" t="s">
        <v>4879</v>
      </c>
      <c r="B5073" s="9" t="s">
        <v>72</v>
      </c>
      <c r="C5073" s="9">
        <v>52</v>
      </c>
      <c r="D5073" s="9">
        <v>0.59499999999999997</v>
      </c>
      <c r="E5073" s="9">
        <v>0.55200000000000005</v>
      </c>
      <c r="F5073" s="9">
        <v>0.49199999999999999</v>
      </c>
      <c r="G5073" s="9">
        <v>7333.12</v>
      </c>
      <c r="H5073" s="10">
        <v>1</v>
      </c>
    </row>
    <row r="5074" spans="1:8">
      <c r="A5074" s="11" t="s">
        <v>4880</v>
      </c>
      <c r="B5074" s="12" t="s">
        <v>82</v>
      </c>
      <c r="C5074" s="12">
        <v>147</v>
      </c>
      <c r="D5074" s="12">
        <v>0.58099999999999996</v>
      </c>
      <c r="E5074" s="12">
        <v>0.56100000000000005</v>
      </c>
      <c r="F5074" s="12">
        <v>0.45900000000000002</v>
      </c>
      <c r="G5074" s="12">
        <v>8201.01</v>
      </c>
      <c r="H5074" s="13">
        <v>1</v>
      </c>
    </row>
    <row r="5075" spans="1:8">
      <c r="A5075" s="8" t="s">
        <v>4881</v>
      </c>
      <c r="B5075" s="9" t="s">
        <v>118</v>
      </c>
      <c r="C5075" s="9">
        <v>146</v>
      </c>
      <c r="D5075" s="9">
        <v>0.57999999999999996</v>
      </c>
      <c r="E5075" s="9">
        <v>0.52600000000000002</v>
      </c>
      <c r="F5075" s="9">
        <v>0.47099999999999997</v>
      </c>
      <c r="G5075" s="9">
        <v>7311.76</v>
      </c>
      <c r="H5075" s="10">
        <v>7</v>
      </c>
    </row>
    <row r="5076" spans="1:8">
      <c r="A5076" s="11" t="s">
        <v>4882</v>
      </c>
      <c r="B5076" s="12" t="s">
        <v>16</v>
      </c>
      <c r="C5076" s="12">
        <v>96</v>
      </c>
      <c r="D5076" s="12">
        <v>0.71099999999999997</v>
      </c>
      <c r="E5076" s="12">
        <v>0.74199999999999999</v>
      </c>
      <c r="F5076" s="12">
        <v>0.55900000000000005</v>
      </c>
      <c r="G5076" s="12">
        <v>10070.530000000001</v>
      </c>
      <c r="H5076" s="13">
        <v>1</v>
      </c>
    </row>
    <row r="5077" spans="1:8">
      <c r="A5077" s="8" t="s">
        <v>4883</v>
      </c>
      <c r="B5077" s="9" t="s">
        <v>118</v>
      </c>
      <c r="C5077" s="9">
        <v>87</v>
      </c>
      <c r="D5077" s="9">
        <v>0.55000000000000004</v>
      </c>
      <c r="E5077" s="9">
        <v>0.503</v>
      </c>
      <c r="F5077" s="9">
        <v>0.46400000000000002</v>
      </c>
      <c r="G5077" s="9">
        <v>7001.68</v>
      </c>
      <c r="H5077" s="10">
        <v>0</v>
      </c>
    </row>
    <row r="5078" spans="1:8">
      <c r="A5078" s="11" t="s">
        <v>4884</v>
      </c>
      <c r="B5078" s="12" t="s">
        <v>111</v>
      </c>
      <c r="C5078" s="12">
        <v>83</v>
      </c>
      <c r="D5078" s="12">
        <v>0.59</v>
      </c>
      <c r="E5078" s="12">
        <v>0.60099999999999998</v>
      </c>
      <c r="F5078" s="12">
        <v>0.42499999999999999</v>
      </c>
      <c r="G5078" s="12">
        <v>11132.78</v>
      </c>
      <c r="H5078" s="13">
        <v>0</v>
      </c>
    </row>
    <row r="5079" spans="1:8">
      <c r="A5079" s="8" t="s">
        <v>4885</v>
      </c>
      <c r="B5079" s="9" t="s">
        <v>72</v>
      </c>
      <c r="C5079" s="9">
        <v>166</v>
      </c>
      <c r="D5079" s="9">
        <v>0.58399999999999996</v>
      </c>
      <c r="E5079" s="9">
        <v>0.54500000000000004</v>
      </c>
      <c r="F5079" s="9">
        <v>0.48699999999999999</v>
      </c>
      <c r="G5079" s="9">
        <v>7888.71</v>
      </c>
      <c r="H5079" s="10">
        <v>5</v>
      </c>
    </row>
    <row r="5080" spans="1:8">
      <c r="A5080" s="11" t="s">
        <v>4886</v>
      </c>
      <c r="B5080" s="12" t="s">
        <v>16</v>
      </c>
      <c r="C5080" s="12">
        <v>50</v>
      </c>
      <c r="D5080" s="12">
        <v>0.54</v>
      </c>
      <c r="E5080" s="12">
        <v>0.51900000000000002</v>
      </c>
      <c r="F5080" s="12">
        <v>0.41199999999999998</v>
      </c>
      <c r="G5080" s="12">
        <v>7929.78</v>
      </c>
      <c r="H5080" s="13">
        <v>1</v>
      </c>
    </row>
    <row r="5081" spans="1:8">
      <c r="A5081" s="8" t="s">
        <v>4887</v>
      </c>
      <c r="B5081" s="9" t="s">
        <v>111</v>
      </c>
      <c r="C5081" s="9">
        <v>131</v>
      </c>
      <c r="D5081" s="9">
        <v>0.66200000000000003</v>
      </c>
      <c r="E5081" s="9">
        <v>0.61799999999999999</v>
      </c>
      <c r="F5081" s="9">
        <v>0.57499999999999996</v>
      </c>
      <c r="G5081" s="9">
        <v>9922.4599999999991</v>
      </c>
      <c r="H5081" s="10">
        <v>0</v>
      </c>
    </row>
    <row r="5082" spans="1:8">
      <c r="A5082" s="11" t="s">
        <v>4888</v>
      </c>
      <c r="B5082" s="12" t="s">
        <v>16</v>
      </c>
      <c r="C5082" s="12">
        <v>40</v>
      </c>
      <c r="D5082" s="12">
        <v>0.68200000000000005</v>
      </c>
      <c r="E5082" s="12">
        <v>0.66900000000000004</v>
      </c>
      <c r="F5082" s="12">
        <v>0.57499999999999996</v>
      </c>
      <c r="G5082" s="12">
        <v>14142.05</v>
      </c>
      <c r="H5082" s="13">
        <v>1</v>
      </c>
    </row>
    <row r="5083" spans="1:8">
      <c r="A5083" s="8" t="s">
        <v>4889</v>
      </c>
      <c r="B5083" s="9" t="s">
        <v>82</v>
      </c>
      <c r="C5083" s="9">
        <v>119</v>
      </c>
      <c r="D5083" s="9">
        <v>0.58099999999999996</v>
      </c>
      <c r="E5083" s="9">
        <v>0.56499999999999995</v>
      </c>
      <c r="F5083" s="9">
        <v>0.49</v>
      </c>
      <c r="G5083" s="9">
        <v>9061.9500000000007</v>
      </c>
      <c r="H5083" s="10">
        <v>1</v>
      </c>
    </row>
    <row r="5084" spans="1:8">
      <c r="A5084" s="11" t="s">
        <v>4890</v>
      </c>
      <c r="B5084" s="12" t="s">
        <v>82</v>
      </c>
      <c r="C5084" s="12">
        <v>66</v>
      </c>
      <c r="D5084" s="12">
        <v>0.55000000000000004</v>
      </c>
      <c r="E5084" s="12">
        <v>0.52100000000000002</v>
      </c>
      <c r="F5084" s="12">
        <v>0.41299999999999998</v>
      </c>
      <c r="G5084" s="12">
        <v>8645.73</v>
      </c>
      <c r="H5084" s="13">
        <v>3</v>
      </c>
    </row>
    <row r="5085" spans="1:8">
      <c r="A5085" s="8" t="s">
        <v>4891</v>
      </c>
      <c r="B5085" s="9" t="s">
        <v>82</v>
      </c>
      <c r="C5085" s="9">
        <v>42</v>
      </c>
      <c r="D5085" s="9">
        <v>0.56499999999999995</v>
      </c>
      <c r="E5085" s="9">
        <v>0.53300000000000003</v>
      </c>
      <c r="F5085" s="9">
        <v>0.443</v>
      </c>
      <c r="G5085" s="9">
        <v>7007.03</v>
      </c>
      <c r="H5085" s="10">
        <v>1</v>
      </c>
    </row>
    <row r="5086" spans="1:8">
      <c r="A5086" s="11" t="s">
        <v>4892</v>
      </c>
      <c r="B5086" s="12" t="s">
        <v>118</v>
      </c>
      <c r="C5086" s="12">
        <v>62</v>
      </c>
      <c r="D5086" s="12">
        <v>0.59599999999999997</v>
      </c>
      <c r="E5086" s="12">
        <v>0.53300000000000003</v>
      </c>
      <c r="F5086" s="12">
        <v>0.51400000000000001</v>
      </c>
      <c r="G5086" s="12">
        <v>6236.07</v>
      </c>
      <c r="H5086" s="13">
        <v>0</v>
      </c>
    </row>
    <row r="5087" spans="1:8">
      <c r="A5087" s="8" t="s">
        <v>4893</v>
      </c>
      <c r="B5087" s="9" t="s">
        <v>16</v>
      </c>
      <c r="C5087" s="9">
        <v>17</v>
      </c>
      <c r="D5087" s="9">
        <v>0.68400000000000005</v>
      </c>
      <c r="E5087" s="9">
        <v>0.66300000000000003</v>
      </c>
      <c r="F5087" s="9">
        <v>0.58499999999999996</v>
      </c>
      <c r="G5087" s="9">
        <v>15993.87</v>
      </c>
      <c r="H5087" s="10">
        <v>1</v>
      </c>
    </row>
    <row r="5088" spans="1:8">
      <c r="A5088" s="11" t="s">
        <v>4894</v>
      </c>
      <c r="B5088" s="12" t="s">
        <v>82</v>
      </c>
      <c r="C5088" s="12">
        <v>84</v>
      </c>
      <c r="D5088" s="12">
        <v>0.71</v>
      </c>
      <c r="E5088" s="12">
        <v>0.61899999999999999</v>
      </c>
      <c r="F5088" s="12">
        <v>0.71399999999999997</v>
      </c>
      <c r="G5088" s="12">
        <v>9765.02</v>
      </c>
      <c r="H5088" s="13">
        <v>1</v>
      </c>
    </row>
    <row r="5089" spans="1:8">
      <c r="A5089" s="8" t="s">
        <v>766</v>
      </c>
      <c r="B5089" s="9" t="s">
        <v>82</v>
      </c>
      <c r="C5089" s="9">
        <v>99</v>
      </c>
      <c r="D5089" s="9">
        <v>0.56999999999999995</v>
      </c>
      <c r="E5089" s="9">
        <v>0.54</v>
      </c>
      <c r="F5089" s="9">
        <v>0.49199999999999999</v>
      </c>
      <c r="G5089" s="9">
        <v>7498.77</v>
      </c>
      <c r="H5089" s="10">
        <v>3</v>
      </c>
    </row>
    <row r="5090" spans="1:8">
      <c r="A5090" s="11" t="s">
        <v>4895</v>
      </c>
      <c r="B5090" s="12" t="s">
        <v>118</v>
      </c>
      <c r="C5090" s="12">
        <v>89</v>
      </c>
      <c r="D5090" s="12">
        <v>0.56499999999999995</v>
      </c>
      <c r="E5090" s="12">
        <v>0.54300000000000004</v>
      </c>
      <c r="F5090" s="12">
        <v>0.45300000000000001</v>
      </c>
      <c r="G5090" s="12">
        <v>6801.98</v>
      </c>
      <c r="H5090" s="13">
        <v>0</v>
      </c>
    </row>
    <row r="5091" spans="1:8">
      <c r="A5091" s="8" t="s">
        <v>4896</v>
      </c>
      <c r="B5091" s="9" t="s">
        <v>16</v>
      </c>
      <c r="C5091" s="9">
        <v>64</v>
      </c>
      <c r="D5091" s="9">
        <v>0.6</v>
      </c>
      <c r="E5091" s="9">
        <v>0.58799999999999997</v>
      </c>
      <c r="F5091" s="9">
        <v>0.46</v>
      </c>
      <c r="G5091" s="9">
        <v>7337.7</v>
      </c>
      <c r="H5091" s="10">
        <v>1</v>
      </c>
    </row>
    <row r="5092" spans="1:8">
      <c r="A5092" s="11" t="s">
        <v>4897</v>
      </c>
      <c r="B5092" s="12" t="s">
        <v>7</v>
      </c>
      <c r="C5092" s="12">
        <v>73</v>
      </c>
      <c r="D5092" s="12">
        <v>0.69599999999999995</v>
      </c>
      <c r="E5092" s="12">
        <v>0.65800000000000003</v>
      </c>
      <c r="F5092" s="12">
        <v>0.629</v>
      </c>
      <c r="G5092" s="12">
        <v>7309.6</v>
      </c>
      <c r="H5092" s="13">
        <v>0</v>
      </c>
    </row>
    <row r="5093" spans="1:8">
      <c r="A5093" s="8" t="s">
        <v>4898</v>
      </c>
      <c r="B5093" s="9" t="s">
        <v>72</v>
      </c>
      <c r="C5093" s="9">
        <v>123</v>
      </c>
      <c r="D5093" s="9">
        <v>0.65400000000000003</v>
      </c>
      <c r="E5093" s="9">
        <v>0.58299999999999996</v>
      </c>
      <c r="F5093" s="9">
        <v>0.60699999999999998</v>
      </c>
      <c r="G5093" s="9">
        <v>8268.1</v>
      </c>
      <c r="H5093" s="10">
        <v>9</v>
      </c>
    </row>
    <row r="5094" spans="1:8">
      <c r="A5094" s="11" t="s">
        <v>4899</v>
      </c>
      <c r="B5094" s="12" t="s">
        <v>118</v>
      </c>
      <c r="C5094" s="12">
        <v>118</v>
      </c>
      <c r="D5094" s="12">
        <v>0.61299999999999999</v>
      </c>
      <c r="E5094" s="12">
        <v>0.54300000000000004</v>
      </c>
      <c r="F5094" s="12">
        <v>0.54600000000000004</v>
      </c>
      <c r="G5094" s="12">
        <v>7138</v>
      </c>
      <c r="H5094" s="13">
        <v>4</v>
      </c>
    </row>
    <row r="5095" spans="1:8">
      <c r="A5095" s="8" t="s">
        <v>4900</v>
      </c>
      <c r="B5095" s="9" t="s">
        <v>118</v>
      </c>
      <c r="C5095" s="9">
        <v>99</v>
      </c>
      <c r="D5095" s="9">
        <v>0.55000000000000004</v>
      </c>
      <c r="E5095" s="9">
        <v>0.50600000000000001</v>
      </c>
      <c r="F5095" s="9">
        <v>0.441</v>
      </c>
      <c r="G5095" s="9">
        <v>5104.4399999999996</v>
      </c>
      <c r="H5095" s="10">
        <v>0</v>
      </c>
    </row>
    <row r="5096" spans="1:8">
      <c r="A5096" s="11" t="s">
        <v>4901</v>
      </c>
      <c r="B5096" s="12" t="s">
        <v>82</v>
      </c>
      <c r="C5096" s="12">
        <v>126</v>
      </c>
      <c r="D5096" s="12">
        <v>0.55600000000000005</v>
      </c>
      <c r="E5096" s="12">
        <v>0.54200000000000004</v>
      </c>
      <c r="F5096" s="12">
        <v>0.40699999999999997</v>
      </c>
      <c r="G5096" s="12">
        <v>7132.8</v>
      </c>
      <c r="H5096" s="13">
        <v>4</v>
      </c>
    </row>
    <row r="5097" spans="1:8">
      <c r="A5097" s="8" t="s">
        <v>4902</v>
      </c>
      <c r="B5097" s="9" t="s">
        <v>111</v>
      </c>
      <c r="C5097" s="9">
        <v>108</v>
      </c>
      <c r="D5097" s="9">
        <v>0.7</v>
      </c>
      <c r="E5097" s="9">
        <v>0.64200000000000002</v>
      </c>
      <c r="F5097" s="9">
        <v>0.65400000000000003</v>
      </c>
      <c r="G5097" s="9">
        <v>11276</v>
      </c>
      <c r="H5097" s="10">
        <v>2</v>
      </c>
    </row>
    <row r="5098" spans="1:8">
      <c r="A5098" s="11" t="s">
        <v>4903</v>
      </c>
      <c r="B5098" s="12" t="s">
        <v>16</v>
      </c>
      <c r="C5098" s="12">
        <v>61</v>
      </c>
      <c r="D5098" s="12">
        <v>0.67</v>
      </c>
      <c r="E5098" s="12">
        <v>0.627</v>
      </c>
      <c r="F5098" s="12">
        <v>0.60199999999999998</v>
      </c>
      <c r="G5098" s="12">
        <v>14636.16</v>
      </c>
      <c r="H5098" s="13">
        <v>1</v>
      </c>
    </row>
    <row r="5099" spans="1:8">
      <c r="A5099" s="8" t="s">
        <v>4904</v>
      </c>
      <c r="B5099" s="9" t="s">
        <v>16</v>
      </c>
      <c r="C5099" s="9">
        <v>68</v>
      </c>
      <c r="D5099" s="9">
        <v>0.73099999999999998</v>
      </c>
      <c r="E5099" s="9">
        <v>0.67900000000000005</v>
      </c>
      <c r="F5099" s="9">
        <v>0.68200000000000005</v>
      </c>
      <c r="G5099" s="9">
        <v>18652.77</v>
      </c>
      <c r="H5099" s="10">
        <v>1</v>
      </c>
    </row>
    <row r="5100" spans="1:8">
      <c r="A5100" s="11" t="s">
        <v>288</v>
      </c>
      <c r="B5100" s="12" t="s">
        <v>111</v>
      </c>
      <c r="C5100" s="12">
        <v>149</v>
      </c>
      <c r="D5100" s="12">
        <v>0.627</v>
      </c>
      <c r="E5100" s="12">
        <v>0.54800000000000004</v>
      </c>
      <c r="F5100" s="12">
        <v>0.59</v>
      </c>
      <c r="G5100" s="12">
        <v>11646.1</v>
      </c>
      <c r="H5100" s="13">
        <v>0</v>
      </c>
    </row>
    <row r="5101" spans="1:8">
      <c r="A5101" s="8" t="s">
        <v>4905</v>
      </c>
      <c r="B5101" s="9" t="s">
        <v>24</v>
      </c>
      <c r="C5101" s="9">
        <v>155</v>
      </c>
      <c r="D5101" s="9">
        <v>0.51100000000000001</v>
      </c>
      <c r="E5101" s="9">
        <v>0.51700000000000002</v>
      </c>
      <c r="F5101" s="9">
        <v>0.33500000000000002</v>
      </c>
      <c r="G5101" s="9">
        <v>6267.37</v>
      </c>
      <c r="H5101" s="10">
        <v>1</v>
      </c>
    </row>
    <row r="5102" spans="1:8">
      <c r="A5102" s="11" t="s">
        <v>4906</v>
      </c>
      <c r="B5102" s="12" t="s">
        <v>118</v>
      </c>
      <c r="C5102" s="12">
        <v>71</v>
      </c>
      <c r="D5102" s="12">
        <v>0.59299999999999997</v>
      </c>
      <c r="E5102" s="12">
        <v>0.53200000000000003</v>
      </c>
      <c r="F5102" s="12">
        <v>0.55000000000000004</v>
      </c>
      <c r="G5102" s="12">
        <v>5961.39</v>
      </c>
      <c r="H5102" s="13">
        <v>7</v>
      </c>
    </row>
    <row r="5103" spans="1:8">
      <c r="A5103" s="8" t="s">
        <v>4907</v>
      </c>
      <c r="B5103" s="9" t="s">
        <v>118</v>
      </c>
      <c r="C5103" s="9">
        <v>46</v>
      </c>
      <c r="D5103" s="9">
        <v>0.50900000000000001</v>
      </c>
      <c r="E5103" s="9">
        <v>0.51900000000000002</v>
      </c>
      <c r="F5103" s="9">
        <v>0.34799999999999998</v>
      </c>
      <c r="G5103" s="9">
        <v>6752.25</v>
      </c>
      <c r="H5103" s="10">
        <v>7</v>
      </c>
    </row>
    <row r="5104" spans="1:8">
      <c r="A5104" s="11" t="s">
        <v>4908</v>
      </c>
      <c r="B5104" s="12" t="s">
        <v>16</v>
      </c>
      <c r="C5104" s="12">
        <v>74</v>
      </c>
      <c r="D5104" s="12">
        <v>0.67900000000000005</v>
      </c>
      <c r="E5104" s="12">
        <v>0.57899999999999996</v>
      </c>
      <c r="F5104" s="12">
        <v>0.66700000000000004</v>
      </c>
      <c r="G5104" s="12">
        <v>8330.69</v>
      </c>
      <c r="H5104" s="13">
        <v>2</v>
      </c>
    </row>
    <row r="5105" spans="1:8">
      <c r="A5105" s="8" t="s">
        <v>4909</v>
      </c>
      <c r="B5105" s="9" t="s">
        <v>118</v>
      </c>
      <c r="C5105" s="9">
        <v>108</v>
      </c>
      <c r="D5105" s="9">
        <v>0.54200000000000004</v>
      </c>
      <c r="E5105" s="9">
        <v>0.47199999999999998</v>
      </c>
      <c r="F5105" s="9">
        <v>0.435</v>
      </c>
      <c r="G5105" s="9">
        <v>6403.96</v>
      </c>
      <c r="H5105" s="10">
        <v>1</v>
      </c>
    </row>
    <row r="5106" spans="1:8">
      <c r="A5106" s="11" t="s">
        <v>4910</v>
      </c>
      <c r="B5106" s="12" t="s">
        <v>33</v>
      </c>
      <c r="C5106" s="12">
        <v>95</v>
      </c>
      <c r="D5106" s="12">
        <v>0.64900000000000002</v>
      </c>
      <c r="E5106" s="12">
        <v>0.64200000000000002</v>
      </c>
      <c r="F5106" s="12">
        <v>0.52200000000000002</v>
      </c>
      <c r="G5106" s="12">
        <v>10585.94</v>
      </c>
      <c r="H5106" s="13">
        <v>2</v>
      </c>
    </row>
    <row r="5107" spans="1:8">
      <c r="A5107" s="8" t="s">
        <v>4911</v>
      </c>
      <c r="B5107" s="9" t="s">
        <v>72</v>
      </c>
      <c r="C5107" s="9">
        <v>144</v>
      </c>
      <c r="D5107" s="9">
        <v>0.59699999999999998</v>
      </c>
      <c r="E5107" s="9">
        <v>0.56499999999999995</v>
      </c>
      <c r="F5107" s="9">
        <v>0.51900000000000002</v>
      </c>
      <c r="G5107" s="9">
        <v>8512.08</v>
      </c>
      <c r="H5107" s="10">
        <v>1</v>
      </c>
    </row>
    <row r="5108" spans="1:8">
      <c r="A5108" s="11" t="s">
        <v>4912</v>
      </c>
      <c r="B5108" s="12" t="s">
        <v>118</v>
      </c>
      <c r="C5108" s="12">
        <v>173</v>
      </c>
      <c r="D5108" s="12">
        <v>0.59899999999999998</v>
      </c>
      <c r="E5108" s="12">
        <v>0.52800000000000002</v>
      </c>
      <c r="F5108" s="12">
        <v>0.52400000000000002</v>
      </c>
      <c r="G5108" s="12">
        <v>6812.35</v>
      </c>
      <c r="H5108" s="13">
        <v>3</v>
      </c>
    </row>
    <row r="5109" spans="1:8">
      <c r="A5109" s="8" t="s">
        <v>4913</v>
      </c>
      <c r="B5109" s="9" t="s">
        <v>114</v>
      </c>
      <c r="C5109" s="9">
        <v>123</v>
      </c>
      <c r="D5109" s="9">
        <v>0.61099999999999999</v>
      </c>
      <c r="E5109" s="9">
        <v>0.56899999999999995</v>
      </c>
      <c r="F5109" s="9">
        <v>0.55000000000000004</v>
      </c>
      <c r="G5109" s="9">
        <v>10891.11</v>
      </c>
      <c r="H5109" s="10">
        <v>0</v>
      </c>
    </row>
    <row r="5110" spans="1:8">
      <c r="A5110" s="11" t="s">
        <v>4914</v>
      </c>
      <c r="B5110" s="12" t="s">
        <v>7</v>
      </c>
      <c r="C5110" s="12">
        <v>99</v>
      </c>
      <c r="D5110" s="12">
        <v>0.68</v>
      </c>
      <c r="E5110" s="12">
        <v>0.63400000000000001</v>
      </c>
      <c r="F5110" s="12">
        <v>0.61199999999999999</v>
      </c>
      <c r="G5110" s="12">
        <v>10289.629999999999</v>
      </c>
      <c r="H5110" s="13">
        <v>3</v>
      </c>
    </row>
    <row r="5111" spans="1:8">
      <c r="A5111" s="8" t="s">
        <v>4915</v>
      </c>
      <c r="B5111" s="9" t="s">
        <v>16</v>
      </c>
      <c r="C5111" s="9">
        <v>152</v>
      </c>
      <c r="D5111" s="9">
        <v>0.59499999999999997</v>
      </c>
      <c r="E5111" s="9">
        <v>0.57299999999999995</v>
      </c>
      <c r="F5111" s="9">
        <v>0.46800000000000003</v>
      </c>
      <c r="G5111" s="9">
        <v>8443.39</v>
      </c>
      <c r="H5111" s="10">
        <v>0</v>
      </c>
    </row>
    <row r="5112" spans="1:8">
      <c r="A5112" s="11" t="s">
        <v>4916</v>
      </c>
      <c r="B5112" s="12" t="s">
        <v>16</v>
      </c>
      <c r="C5112" s="12">
        <v>63</v>
      </c>
      <c r="D5112" s="12">
        <v>0.65</v>
      </c>
      <c r="E5112" s="12">
        <v>0.63100000000000001</v>
      </c>
      <c r="F5112" s="12">
        <v>0.54</v>
      </c>
      <c r="G5112" s="12">
        <v>9825.36</v>
      </c>
      <c r="H5112" s="13">
        <v>2</v>
      </c>
    </row>
    <row r="5113" spans="1:8">
      <c r="A5113" s="8" t="s">
        <v>4917</v>
      </c>
      <c r="B5113" s="9" t="s">
        <v>82</v>
      </c>
      <c r="C5113" s="9">
        <v>105</v>
      </c>
      <c r="D5113" s="9">
        <v>0.64</v>
      </c>
      <c r="E5113" s="9">
        <v>0.63100000000000001</v>
      </c>
      <c r="F5113" s="9">
        <v>0.54200000000000004</v>
      </c>
      <c r="G5113" s="9">
        <v>8555.2999999999993</v>
      </c>
      <c r="H5113" s="10">
        <v>1</v>
      </c>
    </row>
    <row r="5114" spans="1:8">
      <c r="A5114" s="11" t="s">
        <v>2249</v>
      </c>
      <c r="B5114" s="12" t="s">
        <v>82</v>
      </c>
      <c r="C5114" s="12">
        <v>54</v>
      </c>
      <c r="D5114" s="12">
        <v>0.55000000000000004</v>
      </c>
      <c r="E5114" s="12">
        <v>0.55500000000000005</v>
      </c>
      <c r="F5114" s="12">
        <v>0.39400000000000002</v>
      </c>
      <c r="G5114" s="12">
        <v>8268.9699999999993</v>
      </c>
      <c r="H5114" s="13">
        <v>7</v>
      </c>
    </row>
    <row r="5115" spans="1:8">
      <c r="A5115" s="8" t="s">
        <v>1327</v>
      </c>
      <c r="B5115" s="9" t="s">
        <v>82</v>
      </c>
      <c r="C5115" s="9">
        <v>60</v>
      </c>
      <c r="D5115" s="9">
        <v>0.59699999999999998</v>
      </c>
      <c r="E5115" s="9">
        <v>0.58399999999999996</v>
      </c>
      <c r="F5115" s="9">
        <v>0.47699999999999998</v>
      </c>
      <c r="G5115" s="9">
        <v>9937.1200000000008</v>
      </c>
      <c r="H5115" s="10">
        <v>1</v>
      </c>
    </row>
    <row r="5116" spans="1:8">
      <c r="A5116" s="11" t="s">
        <v>4918</v>
      </c>
      <c r="B5116" s="12" t="s">
        <v>16</v>
      </c>
      <c r="C5116" s="12">
        <v>97</v>
      </c>
      <c r="D5116" s="12">
        <v>0.68400000000000005</v>
      </c>
      <c r="E5116" s="12">
        <v>0.66300000000000003</v>
      </c>
      <c r="F5116" s="12">
        <v>0.56899999999999995</v>
      </c>
      <c r="G5116" s="12">
        <v>11120.98</v>
      </c>
      <c r="H5116" s="13">
        <v>2</v>
      </c>
    </row>
    <row r="5117" spans="1:8">
      <c r="A5117" s="8" t="s">
        <v>4919</v>
      </c>
      <c r="B5117" s="9" t="s">
        <v>29</v>
      </c>
      <c r="C5117" s="9">
        <v>73</v>
      </c>
      <c r="D5117" s="9">
        <v>0.69</v>
      </c>
      <c r="E5117" s="9">
        <v>0.68400000000000005</v>
      </c>
      <c r="F5117" s="9">
        <v>0.58499999999999996</v>
      </c>
      <c r="G5117" s="9">
        <v>15936.02</v>
      </c>
      <c r="H5117" s="10">
        <v>1</v>
      </c>
    </row>
    <row r="5118" spans="1:8">
      <c r="A5118" s="11" t="s">
        <v>4280</v>
      </c>
      <c r="B5118" s="12" t="s">
        <v>82</v>
      </c>
      <c r="C5118" s="12">
        <v>100</v>
      </c>
      <c r="D5118" s="12">
        <v>0.56299999999999994</v>
      </c>
      <c r="E5118" s="12">
        <v>0.53100000000000003</v>
      </c>
      <c r="F5118" s="12">
        <v>0.45400000000000001</v>
      </c>
      <c r="G5118" s="12">
        <v>6408.49</v>
      </c>
      <c r="H5118" s="13">
        <v>1</v>
      </c>
    </row>
    <row r="5119" spans="1:8">
      <c r="A5119" s="8" t="s">
        <v>4859</v>
      </c>
      <c r="B5119" s="9" t="s">
        <v>82</v>
      </c>
      <c r="C5119" s="9">
        <v>75</v>
      </c>
      <c r="D5119" s="9">
        <v>0.62</v>
      </c>
      <c r="E5119" s="9">
        <v>0.56599999999999995</v>
      </c>
      <c r="F5119" s="9">
        <v>0.53400000000000003</v>
      </c>
      <c r="G5119" s="9">
        <v>10448.120000000001</v>
      </c>
      <c r="H5119" s="10">
        <v>1</v>
      </c>
    </row>
    <row r="5120" spans="1:8">
      <c r="A5120" s="11" t="s">
        <v>4920</v>
      </c>
      <c r="B5120" s="12" t="s">
        <v>33</v>
      </c>
      <c r="C5120" s="12">
        <v>52</v>
      </c>
      <c r="D5120" s="12">
        <v>0.72699999999999998</v>
      </c>
      <c r="E5120" s="12">
        <v>0.68</v>
      </c>
      <c r="F5120" s="12">
        <v>0.67400000000000004</v>
      </c>
      <c r="G5120" s="12">
        <v>17600.3</v>
      </c>
      <c r="H5120" s="13">
        <v>1</v>
      </c>
    </row>
    <row r="5121" spans="1:8">
      <c r="A5121" s="8" t="s">
        <v>1508</v>
      </c>
      <c r="B5121" s="9" t="s">
        <v>16</v>
      </c>
      <c r="C5121" s="9">
        <v>78</v>
      </c>
      <c r="D5121" s="9">
        <v>0.68</v>
      </c>
      <c r="E5121" s="9">
        <v>0.64400000000000002</v>
      </c>
      <c r="F5121" s="9">
        <v>0.57599999999999996</v>
      </c>
      <c r="G5121" s="9">
        <v>9525.57</v>
      </c>
      <c r="H5121" s="10">
        <v>1</v>
      </c>
    </row>
    <row r="5122" spans="1:8">
      <c r="A5122" s="11" t="s">
        <v>4921</v>
      </c>
      <c r="B5122" s="12" t="s">
        <v>118</v>
      </c>
      <c r="C5122" s="12">
        <v>120</v>
      </c>
      <c r="D5122" s="12">
        <v>0.55100000000000005</v>
      </c>
      <c r="E5122" s="12">
        <v>0.53700000000000003</v>
      </c>
      <c r="F5122" s="12">
        <v>0.44800000000000001</v>
      </c>
      <c r="G5122" s="12">
        <v>7127.58</v>
      </c>
      <c r="H5122" s="13">
        <v>1</v>
      </c>
    </row>
    <row r="5123" spans="1:8">
      <c r="A5123" s="8" t="s">
        <v>4922</v>
      </c>
      <c r="B5123" s="9" t="s">
        <v>16</v>
      </c>
      <c r="C5123" s="9">
        <v>60</v>
      </c>
      <c r="D5123" s="9">
        <v>0.65200000000000002</v>
      </c>
      <c r="E5123" s="9">
        <v>0.64500000000000002</v>
      </c>
      <c r="F5123" s="9">
        <v>0.51100000000000001</v>
      </c>
      <c r="G5123" s="9">
        <v>10843.11</v>
      </c>
      <c r="H5123" s="10">
        <v>2</v>
      </c>
    </row>
    <row r="5124" spans="1:8">
      <c r="A5124" s="11" t="s">
        <v>4923</v>
      </c>
      <c r="B5124" s="12" t="s">
        <v>72</v>
      </c>
      <c r="C5124" s="12">
        <v>99</v>
      </c>
      <c r="D5124" s="12">
        <v>0.61599999999999999</v>
      </c>
      <c r="E5124" s="12">
        <v>0.52700000000000002</v>
      </c>
      <c r="F5124" s="12">
        <v>0.57199999999999995</v>
      </c>
      <c r="G5124" s="12">
        <v>7594.36</v>
      </c>
      <c r="H5124" s="13">
        <v>5</v>
      </c>
    </row>
    <row r="5125" spans="1:8">
      <c r="A5125" s="8" t="s">
        <v>4924</v>
      </c>
      <c r="B5125" s="9" t="s">
        <v>118</v>
      </c>
      <c r="C5125" s="9">
        <v>96</v>
      </c>
      <c r="D5125" s="9">
        <v>0.56000000000000005</v>
      </c>
      <c r="E5125" s="9">
        <v>0.56000000000000005</v>
      </c>
      <c r="F5125" s="9">
        <v>0.42699999999999999</v>
      </c>
      <c r="G5125" s="9">
        <v>7388.52</v>
      </c>
      <c r="H5125" s="10">
        <v>1</v>
      </c>
    </row>
    <row r="5126" spans="1:8">
      <c r="A5126" s="11" t="s">
        <v>4925</v>
      </c>
      <c r="B5126" s="12" t="s">
        <v>82</v>
      </c>
      <c r="C5126" s="12">
        <v>92</v>
      </c>
      <c r="D5126" s="12">
        <v>0.57799999999999996</v>
      </c>
      <c r="E5126" s="12">
        <v>0.54900000000000004</v>
      </c>
      <c r="F5126" s="12">
        <v>0.49299999999999999</v>
      </c>
      <c r="G5126" s="12">
        <v>6886.82</v>
      </c>
      <c r="H5126" s="13">
        <v>1</v>
      </c>
    </row>
    <row r="5127" spans="1:8">
      <c r="A5127" s="8" t="s">
        <v>4926</v>
      </c>
      <c r="B5127" s="9" t="s">
        <v>82</v>
      </c>
      <c r="C5127" s="9">
        <v>56</v>
      </c>
      <c r="D5127" s="9">
        <v>0.622</v>
      </c>
      <c r="E5127" s="9">
        <v>0.55300000000000005</v>
      </c>
      <c r="F5127" s="9">
        <v>0.56799999999999995</v>
      </c>
      <c r="G5127" s="9">
        <v>9043.42</v>
      </c>
      <c r="H5127" s="10">
        <v>8</v>
      </c>
    </row>
    <row r="5128" spans="1:8">
      <c r="A5128" s="11" t="s">
        <v>4927</v>
      </c>
      <c r="B5128" s="12" t="s">
        <v>118</v>
      </c>
      <c r="C5128" s="12">
        <v>104</v>
      </c>
      <c r="D5128" s="12">
        <v>0.55500000000000005</v>
      </c>
      <c r="E5128" s="12">
        <v>0.51200000000000001</v>
      </c>
      <c r="F5128" s="12">
        <v>0.438</v>
      </c>
      <c r="G5128" s="12">
        <v>5521.28</v>
      </c>
      <c r="H5128" s="13">
        <v>0</v>
      </c>
    </row>
    <row r="5129" spans="1:8">
      <c r="A5129" s="8" t="s">
        <v>2335</v>
      </c>
      <c r="B5129" s="9" t="s">
        <v>72</v>
      </c>
      <c r="C5129" s="9">
        <v>52</v>
      </c>
      <c r="D5129" s="9">
        <v>0.56000000000000005</v>
      </c>
      <c r="E5129" s="9">
        <v>0.53</v>
      </c>
      <c r="F5129" s="9">
        <v>0.435</v>
      </c>
      <c r="G5129" s="9">
        <v>9337.36</v>
      </c>
      <c r="H5129" s="10">
        <v>0</v>
      </c>
    </row>
    <row r="5130" spans="1:8">
      <c r="A5130" s="11" t="s">
        <v>4928</v>
      </c>
      <c r="B5130" s="12" t="s">
        <v>16</v>
      </c>
      <c r="C5130" s="12">
        <v>36</v>
      </c>
      <c r="D5130" s="12">
        <v>0.63600000000000001</v>
      </c>
      <c r="E5130" s="12">
        <v>0.63800000000000001</v>
      </c>
      <c r="F5130" s="12">
        <v>0.49</v>
      </c>
      <c r="G5130" s="12">
        <v>12560.94</v>
      </c>
      <c r="H5130" s="13">
        <v>1</v>
      </c>
    </row>
    <row r="5131" spans="1:8">
      <c r="A5131" s="8" t="s">
        <v>4929</v>
      </c>
      <c r="B5131" s="9" t="s">
        <v>16</v>
      </c>
      <c r="C5131" s="9">
        <v>101</v>
      </c>
      <c r="D5131" s="9">
        <v>0.67400000000000004</v>
      </c>
      <c r="E5131" s="9">
        <v>0.68899999999999995</v>
      </c>
      <c r="F5131" s="9">
        <v>0.53400000000000003</v>
      </c>
      <c r="G5131" s="9">
        <v>11587.01</v>
      </c>
      <c r="H5131" s="10">
        <v>0</v>
      </c>
    </row>
    <row r="5132" spans="1:8">
      <c r="A5132" s="11" t="s">
        <v>4930</v>
      </c>
      <c r="B5132" s="12" t="s">
        <v>16</v>
      </c>
      <c r="C5132" s="12">
        <v>47</v>
      </c>
      <c r="D5132" s="12">
        <v>0.63400000000000001</v>
      </c>
      <c r="E5132" s="12">
        <v>0.60499999999999998</v>
      </c>
      <c r="F5132" s="12">
        <v>0.51300000000000001</v>
      </c>
      <c r="G5132" s="12">
        <v>10660.8</v>
      </c>
      <c r="H5132" s="13">
        <v>1</v>
      </c>
    </row>
    <row r="5133" spans="1:8">
      <c r="A5133" s="8" t="s">
        <v>4931</v>
      </c>
      <c r="B5133" s="9" t="s">
        <v>118</v>
      </c>
      <c r="C5133" s="9">
        <v>114</v>
      </c>
      <c r="D5133" s="9">
        <v>0.55700000000000005</v>
      </c>
      <c r="E5133" s="9">
        <v>0.56000000000000005</v>
      </c>
      <c r="F5133" s="9">
        <v>0.42299999999999999</v>
      </c>
      <c r="G5133" s="9">
        <v>7197.21</v>
      </c>
      <c r="H5133" s="10">
        <v>0</v>
      </c>
    </row>
    <row r="5134" spans="1:8">
      <c r="A5134" s="11" t="s">
        <v>4932</v>
      </c>
      <c r="B5134" s="12" t="s">
        <v>82</v>
      </c>
      <c r="C5134" s="12">
        <v>83</v>
      </c>
      <c r="D5134" s="12">
        <v>0.53</v>
      </c>
      <c r="E5134" s="12">
        <v>0.53200000000000003</v>
      </c>
      <c r="F5134" s="12">
        <v>0.38</v>
      </c>
      <c r="G5134" s="12">
        <v>8623.09</v>
      </c>
      <c r="H5134" s="13">
        <v>1</v>
      </c>
    </row>
    <row r="5135" spans="1:8">
      <c r="A5135" s="8" t="s">
        <v>4933</v>
      </c>
      <c r="B5135" s="9" t="s">
        <v>118</v>
      </c>
      <c r="C5135" s="9">
        <v>93</v>
      </c>
      <c r="D5135" s="9">
        <v>0.52600000000000002</v>
      </c>
      <c r="E5135" s="9">
        <v>0.51200000000000001</v>
      </c>
      <c r="F5135" s="9">
        <v>0.379</v>
      </c>
      <c r="G5135" s="9">
        <v>6461.91</v>
      </c>
      <c r="H5135" s="10">
        <v>0</v>
      </c>
    </row>
    <row r="5136" spans="1:8">
      <c r="A5136" s="11" t="s">
        <v>4934</v>
      </c>
      <c r="B5136" s="12" t="s">
        <v>82</v>
      </c>
      <c r="C5136" s="12">
        <v>107</v>
      </c>
      <c r="D5136" s="12">
        <v>0.60299999999999998</v>
      </c>
      <c r="E5136" s="12">
        <v>0.52900000000000003</v>
      </c>
      <c r="F5136" s="12">
        <v>0.54300000000000004</v>
      </c>
      <c r="G5136" s="12">
        <v>8895.2199999999993</v>
      </c>
      <c r="H5136" s="13">
        <v>1</v>
      </c>
    </row>
    <row r="5137" spans="1:8">
      <c r="A5137" s="8" t="s">
        <v>4935</v>
      </c>
      <c r="B5137" s="9" t="s">
        <v>72</v>
      </c>
      <c r="C5137" s="9">
        <v>121</v>
      </c>
      <c r="D5137" s="9">
        <v>0.61199999999999999</v>
      </c>
      <c r="E5137" s="9">
        <v>0.56999999999999995</v>
      </c>
      <c r="F5137" s="9">
        <v>0.50700000000000001</v>
      </c>
      <c r="G5137" s="9">
        <v>9191.41</v>
      </c>
      <c r="H5137" s="10">
        <v>1</v>
      </c>
    </row>
    <row r="5138" spans="1:8">
      <c r="A5138" s="11" t="s">
        <v>4936</v>
      </c>
      <c r="B5138" s="12" t="s">
        <v>111</v>
      </c>
      <c r="C5138" s="12">
        <v>124</v>
      </c>
      <c r="D5138" s="12">
        <v>0.60099999999999998</v>
      </c>
      <c r="E5138" s="12">
        <v>0.57799999999999996</v>
      </c>
      <c r="F5138" s="12">
        <v>0.47</v>
      </c>
      <c r="G5138" s="12">
        <v>11061.59</v>
      </c>
      <c r="H5138" s="13">
        <v>0</v>
      </c>
    </row>
    <row r="5139" spans="1:8">
      <c r="A5139" s="8" t="s">
        <v>4937</v>
      </c>
      <c r="B5139" s="9" t="s">
        <v>72</v>
      </c>
      <c r="C5139" s="9">
        <v>81</v>
      </c>
      <c r="D5139" s="9">
        <v>0.60599999999999998</v>
      </c>
      <c r="E5139" s="9">
        <v>0.58199999999999996</v>
      </c>
      <c r="F5139" s="9">
        <v>0.52300000000000002</v>
      </c>
      <c r="G5139" s="9">
        <v>8030.27</v>
      </c>
      <c r="H5139" s="10">
        <v>2</v>
      </c>
    </row>
    <row r="5140" spans="1:8">
      <c r="A5140" s="11" t="s">
        <v>4938</v>
      </c>
      <c r="B5140" s="12" t="s">
        <v>118</v>
      </c>
      <c r="C5140" s="12">
        <v>70</v>
      </c>
      <c r="D5140" s="12">
        <v>0.56200000000000006</v>
      </c>
      <c r="E5140" s="12">
        <v>0.52500000000000002</v>
      </c>
      <c r="F5140" s="12">
        <v>0.44900000000000001</v>
      </c>
      <c r="G5140" s="12">
        <v>6670.74</v>
      </c>
      <c r="H5140" s="13">
        <v>1</v>
      </c>
    </row>
    <row r="5141" spans="1:8">
      <c r="A5141" s="8" t="s">
        <v>4939</v>
      </c>
      <c r="B5141" s="9" t="s">
        <v>82</v>
      </c>
      <c r="C5141" s="9">
        <v>113</v>
      </c>
      <c r="D5141" s="9">
        <v>0.55000000000000004</v>
      </c>
      <c r="E5141" s="9">
        <v>0.53200000000000003</v>
      </c>
      <c r="F5141" s="9">
        <v>0.41299999999999998</v>
      </c>
      <c r="G5141" s="9">
        <v>9306.27</v>
      </c>
      <c r="H5141" s="10">
        <v>1</v>
      </c>
    </row>
    <row r="5142" spans="1:8">
      <c r="A5142" s="11" t="s">
        <v>4940</v>
      </c>
      <c r="B5142" s="12" t="s">
        <v>72</v>
      </c>
      <c r="C5142" s="12">
        <v>96</v>
      </c>
      <c r="D5142" s="12">
        <v>0.67900000000000005</v>
      </c>
      <c r="E5142" s="12">
        <v>0.627</v>
      </c>
      <c r="F5142" s="12">
        <v>0.63300000000000001</v>
      </c>
      <c r="G5142" s="12">
        <v>10273.969999999999</v>
      </c>
      <c r="H5142" s="13">
        <v>3</v>
      </c>
    </row>
    <row r="5143" spans="1:8">
      <c r="A5143" s="8" t="s">
        <v>4941</v>
      </c>
      <c r="B5143" s="9" t="s">
        <v>118</v>
      </c>
      <c r="C5143" s="9">
        <v>49</v>
      </c>
      <c r="D5143" s="9">
        <v>0.56100000000000005</v>
      </c>
      <c r="E5143" s="9">
        <v>0.51</v>
      </c>
      <c r="F5143" s="9">
        <v>0.46</v>
      </c>
      <c r="G5143" s="9">
        <v>7721.64</v>
      </c>
      <c r="H5143" s="10">
        <v>1</v>
      </c>
    </row>
    <row r="5144" spans="1:8">
      <c r="A5144" s="11" t="s">
        <v>4942</v>
      </c>
      <c r="B5144" s="12" t="s">
        <v>118</v>
      </c>
      <c r="C5144" s="12">
        <v>86</v>
      </c>
      <c r="D5144" s="12">
        <v>0.61</v>
      </c>
      <c r="E5144" s="12">
        <v>0.58699999999999997</v>
      </c>
      <c r="F5144" s="12">
        <v>0.52</v>
      </c>
      <c r="G5144" s="12">
        <v>7864.86</v>
      </c>
      <c r="H5144" s="13">
        <v>0</v>
      </c>
    </row>
    <row r="5145" spans="1:8">
      <c r="A5145" s="8" t="s">
        <v>4943</v>
      </c>
      <c r="B5145" s="9" t="s">
        <v>72</v>
      </c>
      <c r="C5145" s="9">
        <v>23</v>
      </c>
      <c r="D5145" s="9">
        <v>0.56499999999999995</v>
      </c>
      <c r="E5145" s="9">
        <v>0.55700000000000005</v>
      </c>
      <c r="F5145" s="9">
        <v>0.437</v>
      </c>
      <c r="G5145" s="9">
        <v>8562.58</v>
      </c>
      <c r="H5145" s="10">
        <v>0</v>
      </c>
    </row>
    <row r="5146" spans="1:8">
      <c r="A5146" s="11" t="s">
        <v>4944</v>
      </c>
      <c r="B5146" s="12" t="s">
        <v>7</v>
      </c>
      <c r="C5146" s="12">
        <v>61</v>
      </c>
      <c r="D5146" s="12">
        <v>0.71</v>
      </c>
      <c r="E5146" s="12">
        <v>0.67900000000000005</v>
      </c>
      <c r="F5146" s="12">
        <v>0.64700000000000002</v>
      </c>
      <c r="G5146" s="12">
        <v>9561.64</v>
      </c>
      <c r="H5146" s="13">
        <v>2</v>
      </c>
    </row>
    <row r="5147" spans="1:8">
      <c r="A5147" s="8" t="s">
        <v>4945</v>
      </c>
      <c r="B5147" s="9" t="s">
        <v>16</v>
      </c>
      <c r="C5147" s="9">
        <v>53</v>
      </c>
      <c r="D5147" s="9">
        <v>0.63700000000000001</v>
      </c>
      <c r="E5147" s="9">
        <v>0.58699999999999997</v>
      </c>
      <c r="F5147" s="9">
        <v>0.55500000000000005</v>
      </c>
      <c r="G5147" s="9">
        <v>12145.78</v>
      </c>
      <c r="H5147" s="10">
        <v>2</v>
      </c>
    </row>
    <row r="5148" spans="1:8">
      <c r="A5148" s="11" t="s">
        <v>37</v>
      </c>
      <c r="B5148" s="12" t="s">
        <v>82</v>
      </c>
      <c r="C5148" s="12">
        <v>57</v>
      </c>
      <c r="D5148" s="12">
        <v>0.6</v>
      </c>
      <c r="E5148" s="12">
        <v>0.56799999999999995</v>
      </c>
      <c r="F5148" s="12">
        <v>0.47599999999999998</v>
      </c>
      <c r="G5148" s="12">
        <v>8841.9699999999993</v>
      </c>
      <c r="H5148" s="13">
        <v>1</v>
      </c>
    </row>
    <row r="5149" spans="1:8">
      <c r="A5149" s="8" t="s">
        <v>4946</v>
      </c>
      <c r="B5149" s="9" t="s">
        <v>118</v>
      </c>
      <c r="C5149" s="9">
        <v>46</v>
      </c>
      <c r="D5149" s="9">
        <v>0.51400000000000001</v>
      </c>
      <c r="E5149" s="9">
        <v>0.48799999999999999</v>
      </c>
      <c r="F5149" s="9">
        <v>0.376</v>
      </c>
      <c r="G5149" s="9">
        <v>5642.1</v>
      </c>
      <c r="H5149" s="10">
        <v>1</v>
      </c>
    </row>
    <row r="5150" spans="1:8">
      <c r="A5150" s="11" t="s">
        <v>4947</v>
      </c>
      <c r="B5150" s="12" t="s">
        <v>118</v>
      </c>
      <c r="C5150" s="12">
        <v>76</v>
      </c>
      <c r="D5150" s="12">
        <v>0.56000000000000005</v>
      </c>
      <c r="E5150" s="12">
        <v>0.57199999999999995</v>
      </c>
      <c r="F5150" s="12">
        <v>0.438</v>
      </c>
      <c r="G5150" s="12">
        <v>7503.63</v>
      </c>
      <c r="H5150" s="13">
        <v>1</v>
      </c>
    </row>
    <row r="5151" spans="1:8">
      <c r="A5151" s="8" t="s">
        <v>4948</v>
      </c>
      <c r="B5151" s="9" t="s">
        <v>82</v>
      </c>
      <c r="C5151" s="9">
        <v>79</v>
      </c>
      <c r="D5151" s="9">
        <v>0.56499999999999995</v>
      </c>
      <c r="E5151" s="9">
        <v>0.56599999999999995</v>
      </c>
      <c r="F5151" s="9">
        <v>0.41899999999999998</v>
      </c>
      <c r="G5151" s="9">
        <v>7692.46</v>
      </c>
      <c r="H5151" s="10">
        <v>2</v>
      </c>
    </row>
    <row r="5152" spans="1:8">
      <c r="A5152" s="11" t="s">
        <v>4949</v>
      </c>
      <c r="B5152" s="12" t="s">
        <v>118</v>
      </c>
      <c r="C5152" s="12">
        <v>71</v>
      </c>
      <c r="D5152" s="12">
        <v>0.57899999999999996</v>
      </c>
      <c r="E5152" s="12">
        <v>0.55300000000000005</v>
      </c>
      <c r="F5152" s="12">
        <v>0.499</v>
      </c>
      <c r="G5152" s="12">
        <v>8181.93</v>
      </c>
      <c r="H5152" s="13">
        <v>1</v>
      </c>
    </row>
    <row r="5153" spans="1:8">
      <c r="A5153" s="8" t="s">
        <v>4950</v>
      </c>
      <c r="B5153" s="9" t="s">
        <v>16</v>
      </c>
      <c r="C5153" s="9">
        <v>61</v>
      </c>
      <c r="D5153" s="9">
        <v>0.66</v>
      </c>
      <c r="E5153" s="9">
        <v>0.60799999999999998</v>
      </c>
      <c r="F5153" s="9">
        <v>0.57699999999999996</v>
      </c>
      <c r="G5153" s="9">
        <v>10490.71</v>
      </c>
      <c r="H5153" s="10">
        <v>1</v>
      </c>
    </row>
    <row r="5154" spans="1:8">
      <c r="A5154" s="11" t="s">
        <v>4951</v>
      </c>
      <c r="B5154" s="12" t="s">
        <v>111</v>
      </c>
      <c r="C5154" s="12">
        <v>89</v>
      </c>
      <c r="D5154" s="12">
        <v>0.66</v>
      </c>
      <c r="E5154" s="12">
        <v>0.59799999999999998</v>
      </c>
      <c r="F5154" s="12">
        <v>0.62</v>
      </c>
      <c r="G5154" s="12">
        <v>11978.28</v>
      </c>
      <c r="H5154" s="13">
        <v>1</v>
      </c>
    </row>
    <row r="5155" spans="1:8">
      <c r="A5155" s="8" t="s">
        <v>226</v>
      </c>
      <c r="B5155" s="9" t="s">
        <v>82</v>
      </c>
      <c r="C5155" s="9">
        <v>99</v>
      </c>
      <c r="D5155" s="9">
        <v>0.60599999999999998</v>
      </c>
      <c r="E5155" s="9">
        <v>0.53700000000000003</v>
      </c>
      <c r="F5155" s="9">
        <v>0.55100000000000005</v>
      </c>
      <c r="G5155" s="9">
        <v>9860.3799999999992</v>
      </c>
      <c r="H5155" s="10">
        <v>2</v>
      </c>
    </row>
    <row r="5156" spans="1:8">
      <c r="A5156" s="11" t="s">
        <v>4952</v>
      </c>
      <c r="B5156" s="12" t="s">
        <v>111</v>
      </c>
      <c r="C5156" s="12">
        <v>48</v>
      </c>
      <c r="D5156" s="12">
        <v>0.61899999999999999</v>
      </c>
      <c r="E5156" s="12">
        <v>0.61899999999999999</v>
      </c>
      <c r="F5156" s="12">
        <v>0.52900000000000003</v>
      </c>
      <c r="G5156" s="12">
        <v>15560.4</v>
      </c>
      <c r="H5156" s="13">
        <v>0</v>
      </c>
    </row>
    <row r="5157" spans="1:8">
      <c r="A5157" s="8" t="s">
        <v>4953</v>
      </c>
      <c r="B5157" s="9" t="s">
        <v>16</v>
      </c>
      <c r="C5157" s="9">
        <v>40</v>
      </c>
      <c r="D5157" s="9">
        <v>0.68</v>
      </c>
      <c r="E5157" s="9">
        <v>0.64100000000000001</v>
      </c>
      <c r="F5157" s="9">
        <v>0.60799999999999998</v>
      </c>
      <c r="G5157" s="9">
        <v>17958.439999999999</v>
      </c>
      <c r="H5157" s="10">
        <v>3</v>
      </c>
    </row>
    <row r="5158" spans="1:8">
      <c r="A5158" s="11" t="s">
        <v>4954</v>
      </c>
      <c r="B5158" s="12" t="s">
        <v>118</v>
      </c>
      <c r="C5158" s="12">
        <v>74</v>
      </c>
      <c r="D5158" s="12">
        <v>0.53500000000000003</v>
      </c>
      <c r="E5158" s="12">
        <v>0.505</v>
      </c>
      <c r="F5158" s="12">
        <v>0.40699999999999997</v>
      </c>
      <c r="G5158" s="12">
        <v>7271.25</v>
      </c>
      <c r="H5158" s="13">
        <v>2</v>
      </c>
    </row>
    <row r="5159" spans="1:8">
      <c r="A5159" s="8" t="s">
        <v>4955</v>
      </c>
      <c r="B5159" s="9" t="s">
        <v>118</v>
      </c>
      <c r="C5159" s="9">
        <v>68</v>
      </c>
      <c r="D5159" s="9">
        <v>0.503</v>
      </c>
      <c r="E5159" s="9">
        <v>0.49399999999999999</v>
      </c>
      <c r="F5159" s="9">
        <v>0.375</v>
      </c>
      <c r="G5159" s="9">
        <v>7177.76</v>
      </c>
      <c r="H5159" s="10">
        <v>0</v>
      </c>
    </row>
    <row r="5160" spans="1:8">
      <c r="A5160" s="11" t="s">
        <v>4956</v>
      </c>
      <c r="B5160" s="12" t="s">
        <v>118</v>
      </c>
      <c r="C5160" s="12">
        <v>144</v>
      </c>
      <c r="D5160" s="12">
        <v>0.56299999999999994</v>
      </c>
      <c r="E5160" s="12">
        <v>0.53900000000000003</v>
      </c>
      <c r="F5160" s="12">
        <v>0.45200000000000001</v>
      </c>
      <c r="G5160" s="12">
        <v>8131.9</v>
      </c>
      <c r="H5160" s="13">
        <v>0</v>
      </c>
    </row>
    <row r="5161" spans="1:8">
      <c r="A5161" s="8" t="s">
        <v>4957</v>
      </c>
      <c r="B5161" s="9" t="s">
        <v>82</v>
      </c>
      <c r="C5161" s="9">
        <v>95</v>
      </c>
      <c r="D5161" s="9">
        <v>0.60599999999999998</v>
      </c>
      <c r="E5161" s="9">
        <v>0.61299999999999999</v>
      </c>
      <c r="F5161" s="9">
        <v>0.49099999999999999</v>
      </c>
      <c r="G5161" s="9">
        <v>8545.52</v>
      </c>
      <c r="H5161" s="10">
        <v>1</v>
      </c>
    </row>
    <row r="5162" spans="1:8">
      <c r="A5162" s="11" t="s">
        <v>4958</v>
      </c>
      <c r="B5162" s="12" t="s">
        <v>16</v>
      </c>
      <c r="C5162" s="12">
        <v>38</v>
      </c>
      <c r="D5162" s="12">
        <v>0.68400000000000005</v>
      </c>
      <c r="E5162" s="12">
        <v>0.67400000000000004</v>
      </c>
      <c r="F5162" s="12">
        <v>0.57199999999999995</v>
      </c>
      <c r="G5162" s="12">
        <v>12760.61</v>
      </c>
      <c r="H5162" s="13">
        <v>2</v>
      </c>
    </row>
    <row r="5163" spans="1:8">
      <c r="A5163" s="8" t="s">
        <v>4959</v>
      </c>
      <c r="B5163" s="9" t="s">
        <v>118</v>
      </c>
      <c r="C5163" s="9">
        <v>109</v>
      </c>
      <c r="D5163" s="9">
        <v>0.501</v>
      </c>
      <c r="E5163" s="9">
        <v>0.50900000000000001</v>
      </c>
      <c r="F5163" s="9">
        <v>0.36</v>
      </c>
      <c r="G5163" s="9">
        <v>7143.31</v>
      </c>
      <c r="H5163" s="10">
        <v>1</v>
      </c>
    </row>
    <row r="5164" spans="1:8">
      <c r="A5164" s="11" t="s">
        <v>4960</v>
      </c>
      <c r="B5164" s="12" t="s">
        <v>16</v>
      </c>
      <c r="C5164" s="12">
        <v>43</v>
      </c>
      <c r="D5164" s="12">
        <v>0.66900000000000004</v>
      </c>
      <c r="E5164" s="12">
        <v>0.61599999999999999</v>
      </c>
      <c r="F5164" s="12">
        <v>0.59099999999999997</v>
      </c>
      <c r="G5164" s="12">
        <v>11244.7</v>
      </c>
      <c r="H5164" s="13">
        <v>1</v>
      </c>
    </row>
    <row r="5165" spans="1:8">
      <c r="A5165" s="8" t="s">
        <v>4961</v>
      </c>
      <c r="B5165" s="9" t="s">
        <v>118</v>
      </c>
      <c r="C5165" s="9">
        <v>164</v>
      </c>
      <c r="D5165" s="9">
        <v>0.56499999999999995</v>
      </c>
      <c r="E5165" s="9">
        <v>0.52700000000000002</v>
      </c>
      <c r="F5165" s="9">
        <v>0.44800000000000001</v>
      </c>
      <c r="G5165" s="9">
        <v>6542.35</v>
      </c>
      <c r="H5165" s="10">
        <v>1</v>
      </c>
    </row>
    <row r="5166" spans="1:8">
      <c r="A5166" s="11" t="s">
        <v>4962</v>
      </c>
      <c r="B5166" s="12" t="s">
        <v>82</v>
      </c>
      <c r="C5166" s="12">
        <v>95</v>
      </c>
      <c r="D5166" s="12">
        <v>0.59399999999999997</v>
      </c>
      <c r="E5166" s="12">
        <v>0.56899999999999995</v>
      </c>
      <c r="F5166" s="12">
        <v>0.502</v>
      </c>
      <c r="G5166" s="12">
        <v>10305.89</v>
      </c>
      <c r="H5166" s="13">
        <v>2</v>
      </c>
    </row>
    <row r="5167" spans="1:8">
      <c r="A5167" s="8" t="s">
        <v>4963</v>
      </c>
      <c r="B5167" s="9" t="s">
        <v>16</v>
      </c>
      <c r="C5167" s="9">
        <v>39</v>
      </c>
      <c r="D5167" s="9">
        <v>0.72</v>
      </c>
      <c r="E5167" s="9">
        <v>0.65700000000000003</v>
      </c>
      <c r="F5167" s="9">
        <v>0.67200000000000004</v>
      </c>
      <c r="G5167" s="9">
        <v>12696.25</v>
      </c>
      <c r="H5167" s="10">
        <v>1</v>
      </c>
    </row>
    <row r="5168" spans="1:8">
      <c r="A5168" s="11" t="s">
        <v>4964</v>
      </c>
      <c r="B5168" s="12" t="s">
        <v>118</v>
      </c>
      <c r="C5168" s="12">
        <v>84</v>
      </c>
      <c r="D5168" s="12">
        <v>0.56200000000000006</v>
      </c>
      <c r="E5168" s="12">
        <v>0.47899999999999998</v>
      </c>
      <c r="F5168" s="12">
        <v>0.496</v>
      </c>
      <c r="G5168" s="12">
        <v>7967.95</v>
      </c>
      <c r="H5168" s="13">
        <v>0</v>
      </c>
    </row>
    <row r="5169" spans="1:8">
      <c r="A5169" s="8" t="s">
        <v>4965</v>
      </c>
      <c r="B5169" s="9" t="s">
        <v>82</v>
      </c>
      <c r="C5169" s="9">
        <v>110</v>
      </c>
      <c r="D5169" s="9">
        <v>0.623</v>
      </c>
      <c r="E5169" s="9">
        <v>0.56699999999999995</v>
      </c>
      <c r="F5169" s="9">
        <v>0.58699999999999997</v>
      </c>
      <c r="G5169" s="9">
        <v>8793.02</v>
      </c>
      <c r="H5169" s="10">
        <v>1</v>
      </c>
    </row>
    <row r="5170" spans="1:8">
      <c r="A5170" s="11" t="s">
        <v>4457</v>
      </c>
      <c r="B5170" s="12" t="s">
        <v>82</v>
      </c>
      <c r="C5170" s="12">
        <v>40</v>
      </c>
      <c r="D5170" s="12">
        <v>0.622</v>
      </c>
      <c r="E5170" s="12">
        <v>0.56399999999999995</v>
      </c>
      <c r="F5170" s="12">
        <v>0.57899999999999996</v>
      </c>
      <c r="G5170" s="12">
        <v>10080.120000000001</v>
      </c>
      <c r="H5170" s="13">
        <v>1</v>
      </c>
    </row>
    <row r="5171" spans="1:8">
      <c r="A5171" s="8" t="s">
        <v>4966</v>
      </c>
      <c r="B5171" s="9" t="s">
        <v>82</v>
      </c>
      <c r="C5171" s="9">
        <v>65</v>
      </c>
      <c r="D5171" s="9">
        <v>0.58099999999999996</v>
      </c>
      <c r="E5171" s="9">
        <v>0.53500000000000003</v>
      </c>
      <c r="F5171" s="9">
        <v>0.47299999999999998</v>
      </c>
      <c r="G5171" s="9">
        <v>10865.97</v>
      </c>
      <c r="H5171" s="10">
        <v>3</v>
      </c>
    </row>
    <row r="5172" spans="1:8">
      <c r="A5172" s="11" t="s">
        <v>4967</v>
      </c>
      <c r="B5172" s="12" t="s">
        <v>118</v>
      </c>
      <c r="C5172" s="12">
        <v>72</v>
      </c>
      <c r="D5172" s="12">
        <v>0.56299999999999994</v>
      </c>
      <c r="E5172" s="12">
        <v>0.55700000000000005</v>
      </c>
      <c r="F5172" s="12">
        <v>0.41299999999999998</v>
      </c>
      <c r="G5172" s="12">
        <v>8065.12</v>
      </c>
      <c r="H5172" s="13">
        <v>1</v>
      </c>
    </row>
    <row r="5173" spans="1:8">
      <c r="A5173" s="8" t="s">
        <v>4968</v>
      </c>
      <c r="B5173" s="9" t="s">
        <v>16</v>
      </c>
      <c r="C5173" s="9">
        <v>45</v>
      </c>
      <c r="D5173" s="9">
        <v>0.64200000000000002</v>
      </c>
      <c r="E5173" s="9">
        <v>0.63100000000000001</v>
      </c>
      <c r="F5173" s="9">
        <v>0.53300000000000003</v>
      </c>
      <c r="G5173" s="9">
        <v>10865.4</v>
      </c>
      <c r="H5173" s="10">
        <v>1</v>
      </c>
    </row>
    <row r="5174" spans="1:8">
      <c r="A5174" s="11" t="s">
        <v>4969</v>
      </c>
      <c r="B5174" s="12" t="s">
        <v>72</v>
      </c>
      <c r="C5174" s="12">
        <v>69</v>
      </c>
      <c r="D5174" s="12">
        <v>0.59799999999999998</v>
      </c>
      <c r="E5174" s="12">
        <v>0.56000000000000005</v>
      </c>
      <c r="F5174" s="12">
        <v>0.50900000000000001</v>
      </c>
      <c r="G5174" s="12">
        <v>8542.9699999999993</v>
      </c>
      <c r="H5174" s="13">
        <v>1</v>
      </c>
    </row>
    <row r="5175" spans="1:8">
      <c r="A5175" s="8" t="s">
        <v>4970</v>
      </c>
      <c r="B5175" s="9" t="s">
        <v>111</v>
      </c>
      <c r="C5175" s="9">
        <v>68</v>
      </c>
      <c r="D5175" s="9">
        <v>0.67500000000000004</v>
      </c>
      <c r="E5175" s="9">
        <v>0.627</v>
      </c>
      <c r="F5175" s="9">
        <v>0.61399999999999999</v>
      </c>
      <c r="G5175" s="9">
        <v>16742.04</v>
      </c>
      <c r="H5175" s="10">
        <v>0</v>
      </c>
    </row>
    <row r="5176" spans="1:8">
      <c r="A5176" s="11" t="s">
        <v>4971</v>
      </c>
      <c r="B5176" s="12" t="s">
        <v>82</v>
      </c>
      <c r="C5176" s="12">
        <v>41</v>
      </c>
      <c r="D5176" s="12">
        <v>0.64</v>
      </c>
      <c r="E5176" s="12">
        <v>0.58599999999999997</v>
      </c>
      <c r="F5176" s="12">
        <v>0.56699999999999995</v>
      </c>
      <c r="G5176" s="12">
        <v>9598.32</v>
      </c>
      <c r="H5176" s="13">
        <v>0</v>
      </c>
    </row>
    <row r="5177" spans="1:8">
      <c r="A5177" s="8" t="s">
        <v>4972</v>
      </c>
      <c r="B5177" s="9" t="s">
        <v>16</v>
      </c>
      <c r="C5177" s="9">
        <v>57</v>
      </c>
      <c r="D5177" s="9">
        <v>0.63200000000000001</v>
      </c>
      <c r="E5177" s="9">
        <v>0.66200000000000003</v>
      </c>
      <c r="F5177" s="9">
        <v>0.47199999999999998</v>
      </c>
      <c r="G5177" s="9">
        <v>11390.85</v>
      </c>
      <c r="H5177" s="10">
        <v>1</v>
      </c>
    </row>
    <row r="5178" spans="1:8">
      <c r="A5178" s="11" t="s">
        <v>4973</v>
      </c>
      <c r="B5178" s="12" t="s">
        <v>111</v>
      </c>
      <c r="C5178" s="12">
        <v>114</v>
      </c>
      <c r="D5178" s="12">
        <v>0.60799999999999998</v>
      </c>
      <c r="E5178" s="12">
        <v>0.55700000000000005</v>
      </c>
      <c r="F5178" s="12">
        <v>0.56100000000000005</v>
      </c>
      <c r="G5178" s="12">
        <v>8925.59</v>
      </c>
      <c r="H5178" s="13">
        <v>0</v>
      </c>
    </row>
    <row r="5179" spans="1:8">
      <c r="A5179" s="8" t="s">
        <v>4974</v>
      </c>
      <c r="B5179" s="9" t="s">
        <v>111</v>
      </c>
      <c r="C5179" s="9">
        <v>83</v>
      </c>
      <c r="D5179" s="9">
        <v>0.57399999999999995</v>
      </c>
      <c r="E5179" s="9">
        <v>0.55000000000000004</v>
      </c>
      <c r="F5179" s="9">
        <v>0.44600000000000001</v>
      </c>
      <c r="G5179" s="9">
        <v>11503.86</v>
      </c>
      <c r="H5179" s="10">
        <v>0</v>
      </c>
    </row>
    <row r="5180" spans="1:8">
      <c r="A5180" s="11" t="s">
        <v>4975</v>
      </c>
      <c r="B5180" s="12" t="s">
        <v>16</v>
      </c>
      <c r="C5180" s="12">
        <v>21</v>
      </c>
      <c r="D5180" s="12">
        <v>0.67700000000000005</v>
      </c>
      <c r="E5180" s="12">
        <v>0.66300000000000003</v>
      </c>
      <c r="F5180" s="12">
        <v>0.54200000000000004</v>
      </c>
      <c r="G5180" s="12">
        <v>21965.89</v>
      </c>
      <c r="H5180" s="13">
        <v>1</v>
      </c>
    </row>
    <row r="5181" spans="1:8">
      <c r="A5181" s="8" t="s">
        <v>4976</v>
      </c>
      <c r="B5181" s="9" t="s">
        <v>82</v>
      </c>
      <c r="C5181" s="9">
        <v>56</v>
      </c>
      <c r="D5181" s="9">
        <v>0.58399999999999996</v>
      </c>
      <c r="E5181" s="9">
        <v>0.58299999999999996</v>
      </c>
      <c r="F5181" s="9">
        <v>0.46700000000000003</v>
      </c>
      <c r="G5181" s="9">
        <v>9794.6</v>
      </c>
      <c r="H5181" s="10">
        <v>1</v>
      </c>
    </row>
    <row r="5182" spans="1:8">
      <c r="A5182" s="11" t="s">
        <v>4977</v>
      </c>
      <c r="B5182" s="12" t="s">
        <v>82</v>
      </c>
      <c r="C5182" s="12">
        <v>75</v>
      </c>
      <c r="D5182" s="12">
        <v>0.56200000000000006</v>
      </c>
      <c r="E5182" s="12">
        <v>0.56599999999999995</v>
      </c>
      <c r="F5182" s="12">
        <v>0.46200000000000002</v>
      </c>
      <c r="G5182" s="12">
        <v>8008.34</v>
      </c>
      <c r="H5182" s="13">
        <v>1</v>
      </c>
    </row>
    <row r="5183" spans="1:8">
      <c r="A5183" s="8" t="s">
        <v>4978</v>
      </c>
      <c r="B5183" s="9" t="s">
        <v>118</v>
      </c>
      <c r="C5183" s="9">
        <v>81</v>
      </c>
      <c r="D5183" s="9">
        <v>0.57999999999999996</v>
      </c>
      <c r="E5183" s="9">
        <v>0.53700000000000003</v>
      </c>
      <c r="F5183" s="9">
        <v>0.47699999999999998</v>
      </c>
      <c r="G5183" s="9">
        <v>6967.75</v>
      </c>
      <c r="H5183" s="10">
        <v>1</v>
      </c>
    </row>
    <row r="5184" spans="1:8">
      <c r="A5184" s="11" t="s">
        <v>4979</v>
      </c>
      <c r="B5184" s="12" t="s">
        <v>118</v>
      </c>
      <c r="C5184" s="12">
        <v>62</v>
      </c>
      <c r="D5184" s="12">
        <v>0.55000000000000004</v>
      </c>
      <c r="E5184" s="12">
        <v>0.52</v>
      </c>
      <c r="F5184" s="12">
        <v>0.433</v>
      </c>
      <c r="G5184" s="12">
        <v>6382.4</v>
      </c>
      <c r="H5184" s="13">
        <v>6</v>
      </c>
    </row>
    <row r="5185" spans="1:8">
      <c r="A5185" s="8" t="s">
        <v>4980</v>
      </c>
      <c r="B5185" s="9" t="s">
        <v>118</v>
      </c>
      <c r="C5185" s="9">
        <v>18</v>
      </c>
      <c r="D5185" s="9">
        <v>0.51900000000000002</v>
      </c>
      <c r="E5185" s="9">
        <v>0.502</v>
      </c>
      <c r="F5185" s="9">
        <v>0.378</v>
      </c>
      <c r="G5185" s="9">
        <v>6728.67</v>
      </c>
      <c r="H5185" s="10">
        <v>0</v>
      </c>
    </row>
    <row r="5186" spans="1:8">
      <c r="A5186" s="11" t="s">
        <v>4981</v>
      </c>
      <c r="B5186" s="12" t="s">
        <v>33</v>
      </c>
      <c r="C5186" s="12">
        <v>41</v>
      </c>
      <c r="D5186" s="12">
        <v>0.72499999999999998</v>
      </c>
      <c r="E5186" s="12">
        <v>0.72399999999999998</v>
      </c>
      <c r="F5186" s="12">
        <v>0.65700000000000003</v>
      </c>
      <c r="G5186" s="12">
        <v>14291.76</v>
      </c>
      <c r="H5186" s="13">
        <v>1</v>
      </c>
    </row>
    <row r="5187" spans="1:8">
      <c r="A5187" s="8" t="s">
        <v>4982</v>
      </c>
      <c r="B5187" s="9" t="s">
        <v>118</v>
      </c>
      <c r="C5187" s="9">
        <v>72</v>
      </c>
      <c r="D5187" s="9">
        <v>0.61899999999999999</v>
      </c>
      <c r="E5187" s="9">
        <v>0.52400000000000002</v>
      </c>
      <c r="F5187" s="9">
        <v>0.58199999999999996</v>
      </c>
      <c r="G5187" s="9">
        <v>6295.53</v>
      </c>
      <c r="H5187" s="10">
        <v>2</v>
      </c>
    </row>
    <row r="5188" spans="1:8">
      <c r="A5188" s="11" t="s">
        <v>4983</v>
      </c>
      <c r="B5188" s="12" t="s">
        <v>118</v>
      </c>
      <c r="C5188" s="12">
        <v>70</v>
      </c>
      <c r="D5188" s="12">
        <v>0.623</v>
      </c>
      <c r="E5188" s="12">
        <v>0.57899999999999996</v>
      </c>
      <c r="F5188" s="12">
        <v>0.53300000000000003</v>
      </c>
      <c r="G5188" s="12">
        <v>9484.02</v>
      </c>
      <c r="H5188" s="13">
        <v>1</v>
      </c>
    </row>
    <row r="5189" spans="1:8">
      <c r="A5189" s="8" t="s">
        <v>4984</v>
      </c>
      <c r="B5189" s="9" t="s">
        <v>16</v>
      </c>
      <c r="C5189" s="9">
        <v>258</v>
      </c>
      <c r="D5189" s="9">
        <v>0.747</v>
      </c>
      <c r="E5189" s="9">
        <v>0.70599999999999996</v>
      </c>
      <c r="F5189" s="9">
        <v>0.71099999999999997</v>
      </c>
      <c r="G5189" s="9">
        <v>153860.04999999999</v>
      </c>
      <c r="H5189" s="10">
        <v>2</v>
      </c>
    </row>
    <row r="5190" spans="1:8">
      <c r="A5190" s="11" t="s">
        <v>3301</v>
      </c>
      <c r="B5190" s="12" t="s">
        <v>87</v>
      </c>
      <c r="C5190" s="12">
        <v>861</v>
      </c>
      <c r="D5190" s="12">
        <v>0.60699999999999998</v>
      </c>
      <c r="E5190" s="12">
        <v>0.56100000000000005</v>
      </c>
      <c r="F5190" s="12">
        <v>0.53500000000000003</v>
      </c>
      <c r="G5190" s="12">
        <v>56655.59</v>
      </c>
      <c r="H5190" s="13">
        <v>2</v>
      </c>
    </row>
    <row r="5191" spans="1:8">
      <c r="A5191" s="8" t="s">
        <v>2355</v>
      </c>
      <c r="B5191" s="9" t="s">
        <v>22</v>
      </c>
      <c r="C5191" s="9">
        <v>141</v>
      </c>
      <c r="D5191" s="9">
        <v>0.72</v>
      </c>
      <c r="E5191" s="9">
        <v>0.70699999999999996</v>
      </c>
      <c r="F5191" s="9">
        <v>0.64200000000000002</v>
      </c>
      <c r="G5191" s="9">
        <v>111938.99</v>
      </c>
      <c r="H5191" s="10">
        <v>3</v>
      </c>
    </row>
    <row r="5192" spans="1:8">
      <c r="A5192" s="11" t="s">
        <v>4985</v>
      </c>
      <c r="B5192" s="12" t="s">
        <v>29</v>
      </c>
      <c r="C5192" s="12">
        <v>867</v>
      </c>
      <c r="D5192" s="12">
        <v>0.61099999999999999</v>
      </c>
      <c r="E5192" s="12">
        <v>0.63300000000000001</v>
      </c>
      <c r="F5192" s="12">
        <v>0.443</v>
      </c>
      <c r="G5192" s="12">
        <v>13256.05</v>
      </c>
      <c r="H5192" s="13">
        <v>13</v>
      </c>
    </row>
    <row r="5193" spans="1:8">
      <c r="A5193" s="8" t="s">
        <v>4986</v>
      </c>
      <c r="B5193" s="9" t="s">
        <v>7</v>
      </c>
      <c r="C5193" s="9">
        <v>300</v>
      </c>
      <c r="D5193" s="9">
        <v>0.7</v>
      </c>
      <c r="E5193" s="9">
        <v>0.67200000000000004</v>
      </c>
      <c r="F5193" s="9">
        <v>0.60399999999999998</v>
      </c>
      <c r="G5193" s="9">
        <v>73629.22</v>
      </c>
      <c r="H5193" s="10">
        <v>7</v>
      </c>
    </row>
    <row r="5194" spans="1:8">
      <c r="A5194" s="11" t="s">
        <v>4987</v>
      </c>
      <c r="B5194" s="12" t="s">
        <v>53</v>
      </c>
      <c r="C5194" s="12">
        <v>207</v>
      </c>
      <c r="D5194" s="12">
        <v>0.64200000000000002</v>
      </c>
      <c r="E5194" s="12">
        <v>0.65500000000000003</v>
      </c>
      <c r="F5194" s="12">
        <v>0.505</v>
      </c>
      <c r="G5194" s="12">
        <v>52156.75</v>
      </c>
      <c r="H5194" s="13">
        <v>2</v>
      </c>
    </row>
    <row r="5195" spans="1:8">
      <c r="A5195" s="8" t="s">
        <v>4988</v>
      </c>
      <c r="B5195" s="9" t="s">
        <v>29</v>
      </c>
      <c r="C5195" s="9">
        <v>65</v>
      </c>
      <c r="D5195" s="9">
        <v>0.65500000000000003</v>
      </c>
      <c r="E5195" s="9">
        <v>0.65800000000000003</v>
      </c>
      <c r="F5195" s="9">
        <v>0.501</v>
      </c>
      <c r="G5195" s="9">
        <v>78575.22</v>
      </c>
      <c r="H5195" s="10">
        <v>2</v>
      </c>
    </row>
    <row r="5196" spans="1:8">
      <c r="A5196" s="11" t="s">
        <v>4989</v>
      </c>
      <c r="B5196" s="12" t="s">
        <v>87</v>
      </c>
      <c r="C5196" s="12">
        <v>281</v>
      </c>
      <c r="D5196" s="12">
        <v>0.629</v>
      </c>
      <c r="E5196" s="12">
        <v>0.55800000000000005</v>
      </c>
      <c r="F5196" s="12">
        <v>0.57999999999999996</v>
      </c>
      <c r="G5196" s="12">
        <v>20480.16</v>
      </c>
      <c r="H5196" s="13">
        <v>3</v>
      </c>
    </row>
    <row r="5197" spans="1:8">
      <c r="A5197" s="8" t="s">
        <v>4990</v>
      </c>
      <c r="B5197" s="9" t="s">
        <v>16</v>
      </c>
      <c r="C5197" s="9">
        <v>581</v>
      </c>
      <c r="D5197" s="9">
        <v>0.63900000000000001</v>
      </c>
      <c r="E5197" s="9">
        <v>0.67200000000000004</v>
      </c>
      <c r="F5197" s="9">
        <v>0.48099999999999998</v>
      </c>
      <c r="G5197" s="9">
        <v>33213.760000000002</v>
      </c>
      <c r="H5197" s="10">
        <v>2</v>
      </c>
    </row>
    <row r="5198" spans="1:8">
      <c r="A5198" s="11" t="s">
        <v>4991</v>
      </c>
      <c r="B5198" s="12" t="s">
        <v>19</v>
      </c>
      <c r="C5198" s="12">
        <v>1134</v>
      </c>
      <c r="D5198" s="12">
        <v>0.59299999999999997</v>
      </c>
      <c r="E5198" s="12">
        <v>0.58299999999999996</v>
      </c>
      <c r="F5198" s="12">
        <v>0.47899999999999998</v>
      </c>
      <c r="G5198" s="12">
        <v>12134.82</v>
      </c>
      <c r="H5198" s="13">
        <v>18</v>
      </c>
    </row>
    <row r="5199" spans="1:8">
      <c r="A5199" s="8" t="s">
        <v>1632</v>
      </c>
      <c r="B5199" s="9" t="s">
        <v>270</v>
      </c>
      <c r="C5199" s="9">
        <v>392</v>
      </c>
      <c r="D5199" s="9">
        <v>0.626</v>
      </c>
      <c r="E5199" s="9">
        <v>0.59699999999999998</v>
      </c>
      <c r="F5199" s="9">
        <v>0.50900000000000001</v>
      </c>
      <c r="G5199" s="9">
        <v>20898.61</v>
      </c>
      <c r="H5199" s="10">
        <v>0</v>
      </c>
    </row>
    <row r="5200" spans="1:8">
      <c r="A5200" s="11" t="s">
        <v>4992</v>
      </c>
      <c r="B5200" s="12" t="s">
        <v>22</v>
      </c>
      <c r="C5200" s="12">
        <v>265</v>
      </c>
      <c r="D5200" s="12">
        <v>0.69799999999999995</v>
      </c>
      <c r="E5200" s="12">
        <v>0.71699999999999997</v>
      </c>
      <c r="F5200" s="12">
        <v>0.59099999999999997</v>
      </c>
      <c r="G5200" s="12">
        <v>35812</v>
      </c>
      <c r="H5200" s="13">
        <v>1</v>
      </c>
    </row>
    <row r="5201" spans="1:8">
      <c r="A5201" s="8" t="s">
        <v>4993</v>
      </c>
      <c r="B5201" s="9" t="s">
        <v>148</v>
      </c>
      <c r="C5201" s="9">
        <v>159</v>
      </c>
      <c r="D5201" s="9">
        <v>0.61299999999999999</v>
      </c>
      <c r="E5201" s="9">
        <v>0.63</v>
      </c>
      <c r="F5201" s="9">
        <v>0.47299999999999998</v>
      </c>
      <c r="G5201" s="9">
        <v>27040.6</v>
      </c>
      <c r="H5201" s="10">
        <v>2</v>
      </c>
    </row>
    <row r="5202" spans="1:8">
      <c r="A5202" s="11" t="s">
        <v>4994</v>
      </c>
      <c r="B5202" s="12" t="s">
        <v>14</v>
      </c>
      <c r="C5202" s="12">
        <v>20</v>
      </c>
      <c r="D5202" s="12">
        <v>0.70299999999999996</v>
      </c>
      <c r="E5202" s="12">
        <v>0.69199999999999995</v>
      </c>
      <c r="F5202" s="12">
        <v>0.59</v>
      </c>
      <c r="G5202" s="12">
        <v>92160.18</v>
      </c>
      <c r="H5202" s="13">
        <v>0</v>
      </c>
    </row>
    <row r="5203" spans="1:8">
      <c r="A5203" s="8" t="s">
        <v>4995</v>
      </c>
      <c r="B5203" s="9" t="s">
        <v>19</v>
      </c>
      <c r="C5203" s="9">
        <v>655</v>
      </c>
      <c r="D5203" s="9">
        <v>0.55000000000000004</v>
      </c>
      <c r="E5203" s="9">
        <v>0.55800000000000005</v>
      </c>
      <c r="F5203" s="9">
        <v>0.41399999999999998</v>
      </c>
      <c r="G5203" s="9">
        <v>12950.89</v>
      </c>
      <c r="H5203" s="10">
        <v>11</v>
      </c>
    </row>
    <row r="5204" spans="1:8">
      <c r="A5204" s="11" t="s">
        <v>4996</v>
      </c>
      <c r="B5204" s="12" t="s">
        <v>22</v>
      </c>
      <c r="C5204" s="12">
        <v>621</v>
      </c>
      <c r="D5204" s="12">
        <v>0.66</v>
      </c>
      <c r="E5204" s="12">
        <v>0.64900000000000002</v>
      </c>
      <c r="F5204" s="12">
        <v>0.54600000000000004</v>
      </c>
      <c r="G5204" s="12">
        <v>15224.05</v>
      </c>
      <c r="H5204" s="13">
        <v>12</v>
      </c>
    </row>
    <row r="5205" spans="1:8">
      <c r="A5205" s="8" t="s">
        <v>4997</v>
      </c>
      <c r="B5205" s="9" t="s">
        <v>22</v>
      </c>
      <c r="C5205" s="9">
        <v>85</v>
      </c>
      <c r="D5205" s="9">
        <v>0.74199999999999999</v>
      </c>
      <c r="E5205" s="9">
        <v>0.70399999999999996</v>
      </c>
      <c r="F5205" s="9">
        <v>0.69499999999999995</v>
      </c>
      <c r="G5205" s="9">
        <v>67348.5</v>
      </c>
      <c r="H5205" s="10">
        <v>4</v>
      </c>
    </row>
    <row r="5206" spans="1:8">
      <c r="A5206" s="11" t="s">
        <v>4998</v>
      </c>
      <c r="B5206" s="12" t="s">
        <v>31</v>
      </c>
      <c r="C5206" s="12">
        <v>664</v>
      </c>
      <c r="D5206" s="12">
        <v>0.63600000000000001</v>
      </c>
      <c r="E5206" s="12">
        <v>0.58099999999999996</v>
      </c>
      <c r="F5206" s="12">
        <v>0.58799999999999997</v>
      </c>
      <c r="G5206" s="12">
        <v>10150.57</v>
      </c>
      <c r="H5206" s="13">
        <v>4</v>
      </c>
    </row>
    <row r="5207" spans="1:8">
      <c r="A5207" s="8" t="s">
        <v>4999</v>
      </c>
      <c r="B5207" s="9" t="s">
        <v>22</v>
      </c>
      <c r="C5207" s="9">
        <v>112</v>
      </c>
      <c r="D5207" s="9">
        <v>0.65500000000000003</v>
      </c>
      <c r="E5207" s="9">
        <v>0.63500000000000001</v>
      </c>
      <c r="F5207" s="9">
        <v>0.55300000000000005</v>
      </c>
      <c r="G5207" s="9">
        <v>30408.94</v>
      </c>
      <c r="H5207" s="10">
        <v>9</v>
      </c>
    </row>
    <row r="5208" spans="1:8">
      <c r="A5208" s="11" t="s">
        <v>5000</v>
      </c>
      <c r="B5208" s="12" t="s">
        <v>29</v>
      </c>
      <c r="C5208" s="12">
        <v>249</v>
      </c>
      <c r="D5208" s="12">
        <v>0.65</v>
      </c>
      <c r="E5208" s="12">
        <v>0.69599999999999995</v>
      </c>
      <c r="F5208" s="12">
        <v>0.46899999999999997</v>
      </c>
      <c r="G5208" s="12">
        <v>13515.26</v>
      </c>
      <c r="H5208" s="13">
        <v>5</v>
      </c>
    </row>
    <row r="5209" spans="1:8">
      <c r="A5209" s="8" t="s">
        <v>5001</v>
      </c>
      <c r="B5209" s="9" t="s">
        <v>210</v>
      </c>
      <c r="C5209" s="9">
        <v>685</v>
      </c>
      <c r="D5209" s="9">
        <v>0.59</v>
      </c>
      <c r="E5209" s="9">
        <v>0.55300000000000005</v>
      </c>
      <c r="F5209" s="9">
        <v>0.47299999999999998</v>
      </c>
      <c r="G5209" s="9">
        <v>11948.74</v>
      </c>
      <c r="H5209" s="10">
        <v>14</v>
      </c>
    </row>
    <row r="5210" spans="1:8">
      <c r="A5210" s="11" t="s">
        <v>5002</v>
      </c>
      <c r="B5210" s="12" t="s">
        <v>16</v>
      </c>
      <c r="C5210" s="12">
        <v>207</v>
      </c>
      <c r="D5210" s="12">
        <v>0.69</v>
      </c>
      <c r="E5210" s="12">
        <v>0.69299999999999995</v>
      </c>
      <c r="F5210" s="12">
        <v>0.56299999999999994</v>
      </c>
      <c r="G5210" s="12">
        <v>25591.7</v>
      </c>
      <c r="H5210" s="13">
        <v>9</v>
      </c>
    </row>
    <row r="5211" spans="1:8">
      <c r="A5211" s="8" t="s">
        <v>2103</v>
      </c>
      <c r="B5211" s="9" t="s">
        <v>16</v>
      </c>
      <c r="C5211" s="9">
        <v>351</v>
      </c>
      <c r="D5211" s="9">
        <v>0.64</v>
      </c>
      <c r="E5211" s="9">
        <v>0.61599999999999999</v>
      </c>
      <c r="F5211" s="9">
        <v>0.51</v>
      </c>
      <c r="G5211" s="9">
        <v>19361.849999999999</v>
      </c>
      <c r="H5211" s="10">
        <v>1</v>
      </c>
    </row>
    <row r="5212" spans="1:8">
      <c r="A5212" s="11" t="s">
        <v>5003</v>
      </c>
      <c r="B5212" s="12" t="s">
        <v>22</v>
      </c>
      <c r="C5212" s="12">
        <v>116</v>
      </c>
      <c r="D5212" s="12">
        <v>0.67</v>
      </c>
      <c r="E5212" s="12">
        <v>0.65200000000000002</v>
      </c>
      <c r="F5212" s="12">
        <v>0.58799999999999997</v>
      </c>
      <c r="G5212" s="12">
        <v>33297.46</v>
      </c>
      <c r="H5212" s="13">
        <v>10</v>
      </c>
    </row>
    <row r="5213" spans="1:8">
      <c r="A5213" s="8" t="s">
        <v>5004</v>
      </c>
      <c r="B5213" s="9" t="s">
        <v>49</v>
      </c>
      <c r="C5213" s="9">
        <v>1132</v>
      </c>
      <c r="D5213" s="9">
        <v>0.47099999999999997</v>
      </c>
      <c r="E5213" s="9">
        <v>0.48099999999999998</v>
      </c>
      <c r="F5213" s="9">
        <v>0.28000000000000003</v>
      </c>
      <c r="G5213" s="9">
        <v>5774.67</v>
      </c>
      <c r="H5213" s="10">
        <v>0</v>
      </c>
    </row>
    <row r="5214" spans="1:8">
      <c r="A5214" s="11" t="s">
        <v>5005</v>
      </c>
      <c r="B5214" s="12" t="s">
        <v>16</v>
      </c>
      <c r="C5214" s="12">
        <v>140</v>
      </c>
      <c r="D5214" s="12">
        <v>0.70799999999999996</v>
      </c>
      <c r="E5214" s="12">
        <v>0.72199999999999998</v>
      </c>
      <c r="F5214" s="12">
        <v>0.60399999999999998</v>
      </c>
      <c r="G5214" s="12">
        <v>45797.13</v>
      </c>
      <c r="H5214" s="13">
        <v>2</v>
      </c>
    </row>
    <row r="5215" spans="1:8">
      <c r="A5215" s="8" t="s">
        <v>5006</v>
      </c>
      <c r="B5215" s="9" t="s">
        <v>33</v>
      </c>
      <c r="C5215" s="9">
        <v>318</v>
      </c>
      <c r="D5215" s="9">
        <v>0.70799999999999996</v>
      </c>
      <c r="E5215" s="9">
        <v>0.68700000000000006</v>
      </c>
      <c r="F5215" s="9">
        <v>0.622</v>
      </c>
      <c r="G5215" s="9">
        <v>20664.57</v>
      </c>
      <c r="H5215" s="10">
        <v>6</v>
      </c>
    </row>
    <row r="5216" spans="1:8">
      <c r="A5216" s="11" t="s">
        <v>5007</v>
      </c>
      <c r="B5216" s="12" t="s">
        <v>72</v>
      </c>
      <c r="C5216" s="12">
        <v>76</v>
      </c>
      <c r="D5216" s="12">
        <v>0.55500000000000005</v>
      </c>
      <c r="E5216" s="12">
        <v>0.54100000000000004</v>
      </c>
      <c r="F5216" s="12">
        <v>0.41499999999999998</v>
      </c>
      <c r="G5216" s="12">
        <v>57338.73</v>
      </c>
      <c r="H5216" s="13">
        <v>0</v>
      </c>
    </row>
    <row r="5217" spans="1:8">
      <c r="A5217" s="8" t="s">
        <v>5008</v>
      </c>
      <c r="B5217" s="9" t="s">
        <v>31</v>
      </c>
      <c r="C5217" s="9">
        <v>1092</v>
      </c>
      <c r="D5217" s="9">
        <v>0.60499999999999998</v>
      </c>
      <c r="E5217" s="9">
        <v>0.52600000000000002</v>
      </c>
      <c r="F5217" s="9">
        <v>0.55700000000000005</v>
      </c>
      <c r="G5217" s="9">
        <v>6772.2</v>
      </c>
      <c r="H5217" s="10">
        <v>5</v>
      </c>
    </row>
    <row r="5218" spans="1:8">
      <c r="A5218" s="11" t="s">
        <v>5009</v>
      </c>
      <c r="B5218" s="12" t="s">
        <v>24</v>
      </c>
      <c r="C5218" s="12">
        <v>777</v>
      </c>
      <c r="D5218" s="12">
        <v>0.63900000000000001</v>
      </c>
      <c r="E5218" s="12">
        <v>0.60099999999999998</v>
      </c>
      <c r="F5218" s="12">
        <v>0.55500000000000005</v>
      </c>
      <c r="G5218" s="12">
        <v>10191.36</v>
      </c>
      <c r="H5218" s="13">
        <v>19</v>
      </c>
    </row>
    <row r="5219" spans="1:8">
      <c r="A5219" s="8" t="s">
        <v>5010</v>
      </c>
      <c r="B5219" s="9" t="s">
        <v>22</v>
      </c>
      <c r="C5219" s="9">
        <v>234</v>
      </c>
      <c r="D5219" s="9">
        <v>0.69</v>
      </c>
      <c r="E5219" s="9">
        <v>0.66100000000000003</v>
      </c>
      <c r="F5219" s="9">
        <v>0.60599999999999998</v>
      </c>
      <c r="G5219" s="9">
        <v>20538.61</v>
      </c>
      <c r="H5219" s="10">
        <v>0</v>
      </c>
    </row>
    <row r="5220" spans="1:8">
      <c r="A5220" s="11" t="s">
        <v>5011</v>
      </c>
      <c r="B5220" s="12" t="s">
        <v>24</v>
      </c>
      <c r="C5220" s="12">
        <v>317</v>
      </c>
      <c r="D5220" s="12">
        <v>0.55600000000000005</v>
      </c>
      <c r="E5220" s="12">
        <v>0.55200000000000005</v>
      </c>
      <c r="F5220" s="12">
        <v>0.40699999999999997</v>
      </c>
      <c r="G5220" s="12">
        <v>8432.26</v>
      </c>
      <c r="H5220" s="13">
        <v>10</v>
      </c>
    </row>
    <row r="5221" spans="1:8">
      <c r="A5221" s="8" t="s">
        <v>5012</v>
      </c>
      <c r="B5221" s="9" t="s">
        <v>59</v>
      </c>
      <c r="C5221" s="9">
        <v>42</v>
      </c>
      <c r="D5221" s="9">
        <v>0.67500000000000004</v>
      </c>
      <c r="E5221" s="9">
        <v>0.624</v>
      </c>
      <c r="F5221" s="9">
        <v>0.59799999999999998</v>
      </c>
      <c r="G5221" s="9">
        <v>24426.18</v>
      </c>
      <c r="H5221" s="10">
        <v>12</v>
      </c>
    </row>
    <row r="5222" spans="1:8">
      <c r="A5222" s="11" t="s">
        <v>5013</v>
      </c>
      <c r="B5222" s="12" t="s">
        <v>7</v>
      </c>
      <c r="C5222" s="12">
        <v>112</v>
      </c>
      <c r="D5222" s="12">
        <v>0.73199999999999998</v>
      </c>
      <c r="E5222" s="12">
        <v>0.70499999999999996</v>
      </c>
      <c r="F5222" s="12">
        <v>0.69</v>
      </c>
      <c r="G5222" s="12">
        <v>58265.54</v>
      </c>
      <c r="H5222" s="13">
        <v>1</v>
      </c>
    </row>
    <row r="5223" spans="1:8">
      <c r="A5223" s="8" t="s">
        <v>5014</v>
      </c>
      <c r="B5223" s="9" t="s">
        <v>87</v>
      </c>
      <c r="C5223" s="9">
        <v>987</v>
      </c>
      <c r="D5223" s="9">
        <v>0.53600000000000003</v>
      </c>
      <c r="E5223" s="9">
        <v>0.495</v>
      </c>
      <c r="F5223" s="9">
        <v>0.40200000000000002</v>
      </c>
      <c r="G5223" s="9">
        <v>5973.86</v>
      </c>
      <c r="H5223" s="10">
        <v>12</v>
      </c>
    </row>
    <row r="5224" spans="1:8">
      <c r="A5224" s="11" t="s">
        <v>5015</v>
      </c>
      <c r="B5224" s="12" t="s">
        <v>59</v>
      </c>
      <c r="C5224" s="12">
        <v>101</v>
      </c>
      <c r="D5224" s="12">
        <v>0.72299999999999998</v>
      </c>
      <c r="E5224" s="12">
        <v>0.73099999999999998</v>
      </c>
      <c r="F5224" s="12">
        <v>0.60599999999999998</v>
      </c>
      <c r="G5224" s="12">
        <v>23615.37</v>
      </c>
      <c r="H5224" s="13">
        <v>2</v>
      </c>
    </row>
    <row r="5225" spans="1:8">
      <c r="A5225" s="8" t="s">
        <v>5016</v>
      </c>
      <c r="B5225" s="9" t="s">
        <v>31</v>
      </c>
      <c r="C5225" s="9">
        <v>368</v>
      </c>
      <c r="D5225" s="9">
        <v>0.59399999999999997</v>
      </c>
      <c r="E5225" s="9">
        <v>0.52400000000000002</v>
      </c>
      <c r="F5225" s="9">
        <v>0.51800000000000002</v>
      </c>
      <c r="G5225" s="9">
        <v>6809.05</v>
      </c>
      <c r="H5225" s="10">
        <v>36</v>
      </c>
    </row>
    <row r="5226" spans="1:8">
      <c r="A5226" s="11" t="s">
        <v>5017</v>
      </c>
      <c r="B5226" s="12" t="s">
        <v>14</v>
      </c>
      <c r="C5226" s="12">
        <v>75</v>
      </c>
      <c r="D5226" s="12">
        <v>0.746</v>
      </c>
      <c r="E5226" s="12">
        <v>0.72099999999999997</v>
      </c>
      <c r="F5226" s="12">
        <v>0.67600000000000005</v>
      </c>
      <c r="G5226" s="12">
        <v>33241.800000000003</v>
      </c>
      <c r="H5226" s="13">
        <v>2</v>
      </c>
    </row>
    <row r="5227" spans="1:8">
      <c r="A5227" s="8" t="s">
        <v>5018</v>
      </c>
      <c r="B5227" s="9" t="s">
        <v>118</v>
      </c>
      <c r="C5227" s="9">
        <v>748</v>
      </c>
      <c r="D5227" s="9">
        <v>0.61799999999999999</v>
      </c>
      <c r="E5227" s="9">
        <v>0.58799999999999997</v>
      </c>
      <c r="F5227" s="9">
        <v>0.51500000000000001</v>
      </c>
      <c r="G5227" s="9">
        <v>10235.620000000001</v>
      </c>
      <c r="H5227" s="10">
        <v>14</v>
      </c>
    </row>
    <row r="5228" spans="1:8">
      <c r="A5228" s="11" t="s">
        <v>5019</v>
      </c>
      <c r="B5228" s="12" t="s">
        <v>29</v>
      </c>
      <c r="C5228" s="12">
        <v>142</v>
      </c>
      <c r="D5228" s="12">
        <v>0.65500000000000003</v>
      </c>
      <c r="E5228" s="12">
        <v>0.63500000000000001</v>
      </c>
      <c r="F5228" s="12">
        <v>0.56000000000000005</v>
      </c>
      <c r="G5228" s="12">
        <v>37646.85</v>
      </c>
      <c r="H5228" s="13">
        <v>3</v>
      </c>
    </row>
    <row r="5229" spans="1:8">
      <c r="A5229" s="8" t="s">
        <v>5020</v>
      </c>
      <c r="B5229" s="9" t="s">
        <v>82</v>
      </c>
      <c r="C5229" s="9">
        <v>528</v>
      </c>
      <c r="D5229" s="9">
        <v>0.55200000000000005</v>
      </c>
      <c r="E5229" s="9">
        <v>0.53100000000000003</v>
      </c>
      <c r="F5229" s="9">
        <v>0.40799999999999997</v>
      </c>
      <c r="G5229" s="9">
        <v>7839.03</v>
      </c>
      <c r="H5229" s="10">
        <v>9</v>
      </c>
    </row>
    <row r="5230" spans="1:8">
      <c r="A5230" s="11" t="s">
        <v>5021</v>
      </c>
      <c r="B5230" s="12" t="s">
        <v>16</v>
      </c>
      <c r="C5230" s="12">
        <v>53</v>
      </c>
      <c r="D5230" s="12">
        <v>0.67500000000000004</v>
      </c>
      <c r="E5230" s="12">
        <v>0.71899999999999997</v>
      </c>
      <c r="F5230" s="12">
        <v>0.498</v>
      </c>
      <c r="G5230" s="12">
        <v>65891.69</v>
      </c>
      <c r="H5230" s="13">
        <v>2</v>
      </c>
    </row>
    <row r="5231" spans="1:8">
      <c r="A5231" s="8" t="s">
        <v>5022</v>
      </c>
      <c r="B5231" s="9" t="s">
        <v>29</v>
      </c>
      <c r="C5231" s="9">
        <v>317</v>
      </c>
      <c r="D5231" s="9">
        <v>0.67500000000000004</v>
      </c>
      <c r="E5231" s="9">
        <v>0.66600000000000004</v>
      </c>
      <c r="F5231" s="9">
        <v>0.56999999999999995</v>
      </c>
      <c r="G5231" s="9">
        <v>13872.22</v>
      </c>
      <c r="H5231" s="10">
        <v>1</v>
      </c>
    </row>
    <row r="5232" spans="1:8">
      <c r="A5232" s="11" t="s">
        <v>5023</v>
      </c>
      <c r="B5232" s="12" t="s">
        <v>87</v>
      </c>
      <c r="C5232" s="12">
        <v>416</v>
      </c>
      <c r="D5232" s="12">
        <v>0.58099999999999996</v>
      </c>
      <c r="E5232" s="12">
        <v>0.57799999999999996</v>
      </c>
      <c r="F5232" s="12">
        <v>0.48099999999999998</v>
      </c>
      <c r="G5232" s="12">
        <v>11353.11</v>
      </c>
      <c r="H5232" s="13">
        <v>11</v>
      </c>
    </row>
    <row r="5233" spans="1:8">
      <c r="A5233" s="8" t="s">
        <v>5024</v>
      </c>
      <c r="B5233" s="9" t="s">
        <v>72</v>
      </c>
      <c r="C5233" s="9">
        <v>518</v>
      </c>
      <c r="D5233" s="9">
        <v>0.60899999999999999</v>
      </c>
      <c r="E5233" s="9">
        <v>0.59</v>
      </c>
      <c r="F5233" s="9">
        <v>0.53400000000000003</v>
      </c>
      <c r="G5233" s="9">
        <v>14182.44</v>
      </c>
      <c r="H5233" s="10">
        <v>8</v>
      </c>
    </row>
    <row r="5234" spans="1:8">
      <c r="A5234" s="11" t="s">
        <v>740</v>
      </c>
      <c r="B5234" s="12" t="s">
        <v>24</v>
      </c>
      <c r="C5234" s="12">
        <v>318</v>
      </c>
      <c r="D5234" s="12">
        <v>0.59399999999999997</v>
      </c>
      <c r="E5234" s="12">
        <v>0.56699999999999995</v>
      </c>
      <c r="F5234" s="12">
        <v>0.47699999999999998</v>
      </c>
      <c r="G5234" s="12">
        <v>16128.78</v>
      </c>
      <c r="H5234" s="13">
        <v>0</v>
      </c>
    </row>
    <row r="5235" spans="1:8">
      <c r="A5235" s="8" t="s">
        <v>5025</v>
      </c>
      <c r="B5235" s="9" t="s">
        <v>16</v>
      </c>
      <c r="C5235" s="9">
        <v>435</v>
      </c>
      <c r="D5235" s="9">
        <v>0.61899999999999999</v>
      </c>
      <c r="E5235" s="9">
        <v>0.55900000000000005</v>
      </c>
      <c r="F5235" s="9">
        <v>0.54300000000000004</v>
      </c>
      <c r="G5235" s="9">
        <v>7890.27</v>
      </c>
      <c r="H5235" s="10">
        <v>2</v>
      </c>
    </row>
    <row r="5236" spans="1:8">
      <c r="A5236" s="11" t="s">
        <v>5026</v>
      </c>
      <c r="B5236" s="12" t="s">
        <v>14</v>
      </c>
      <c r="C5236" s="12">
        <v>17</v>
      </c>
      <c r="D5236" s="12">
        <v>0.74199999999999999</v>
      </c>
      <c r="E5236" s="12">
        <v>0.752</v>
      </c>
      <c r="F5236" s="12">
        <v>0.64200000000000002</v>
      </c>
      <c r="G5236" s="12">
        <v>50841.15</v>
      </c>
      <c r="H5236" s="13">
        <v>2</v>
      </c>
    </row>
    <row r="5237" spans="1:8">
      <c r="A5237" s="8" t="s">
        <v>5027</v>
      </c>
      <c r="B5237" s="9" t="s">
        <v>19</v>
      </c>
      <c r="C5237" s="9">
        <v>875</v>
      </c>
      <c r="D5237" s="9">
        <v>0.55000000000000004</v>
      </c>
      <c r="E5237" s="9">
        <v>0.56100000000000005</v>
      </c>
      <c r="F5237" s="9">
        <v>0.44900000000000001</v>
      </c>
      <c r="G5237" s="9">
        <v>7645.17</v>
      </c>
      <c r="H5237" s="10">
        <v>1</v>
      </c>
    </row>
    <row r="5238" spans="1:8">
      <c r="A5238" s="11" t="s">
        <v>5028</v>
      </c>
      <c r="B5238" s="12" t="s">
        <v>22</v>
      </c>
      <c r="C5238" s="12">
        <v>98</v>
      </c>
      <c r="D5238" s="12">
        <v>0.68200000000000005</v>
      </c>
      <c r="E5238" s="12">
        <v>0.68</v>
      </c>
      <c r="F5238" s="12">
        <v>0.56000000000000005</v>
      </c>
      <c r="G5238" s="12">
        <v>25222.19</v>
      </c>
      <c r="H5238" s="13">
        <v>6</v>
      </c>
    </row>
    <row r="5239" spans="1:8">
      <c r="A5239" s="8" t="s">
        <v>5029</v>
      </c>
      <c r="B5239" s="9" t="s">
        <v>72</v>
      </c>
      <c r="C5239" s="9">
        <v>388</v>
      </c>
      <c r="D5239" s="9">
        <v>0.59599999999999997</v>
      </c>
      <c r="E5239" s="9">
        <v>0.54200000000000004</v>
      </c>
      <c r="F5239" s="9">
        <v>0.51600000000000001</v>
      </c>
      <c r="G5239" s="9">
        <v>8204.7900000000009</v>
      </c>
      <c r="H5239" s="10">
        <v>1</v>
      </c>
    </row>
    <row r="5240" spans="1:8">
      <c r="A5240" s="11" t="s">
        <v>5030</v>
      </c>
      <c r="B5240" s="12" t="s">
        <v>24</v>
      </c>
      <c r="C5240" s="12">
        <v>587</v>
      </c>
      <c r="D5240" s="12">
        <v>0.55000000000000004</v>
      </c>
      <c r="E5240" s="12">
        <v>0.51600000000000001</v>
      </c>
      <c r="F5240" s="12">
        <v>0.42499999999999999</v>
      </c>
      <c r="G5240" s="12">
        <v>6150.25</v>
      </c>
      <c r="H5240" s="13">
        <v>2</v>
      </c>
    </row>
    <row r="5241" spans="1:8">
      <c r="A5241" s="8" t="s">
        <v>4081</v>
      </c>
      <c r="B5241" s="9" t="s">
        <v>53</v>
      </c>
      <c r="C5241" s="9">
        <v>220</v>
      </c>
      <c r="D5241" s="9">
        <v>0.64700000000000002</v>
      </c>
      <c r="E5241" s="9">
        <v>0.628</v>
      </c>
      <c r="F5241" s="9">
        <v>0.52200000000000002</v>
      </c>
      <c r="G5241" s="9">
        <v>19812.34</v>
      </c>
      <c r="H5241" s="10">
        <v>2</v>
      </c>
    </row>
    <row r="5242" spans="1:8">
      <c r="A5242" s="11" t="s">
        <v>5031</v>
      </c>
      <c r="B5242" s="12" t="s">
        <v>14</v>
      </c>
      <c r="C5242" s="12">
        <v>51</v>
      </c>
      <c r="D5242" s="12">
        <v>0.69</v>
      </c>
      <c r="E5242" s="12">
        <v>0.69499999999999995</v>
      </c>
      <c r="F5242" s="12">
        <v>0.56499999999999995</v>
      </c>
      <c r="G5242" s="12">
        <v>62745.52</v>
      </c>
      <c r="H5242" s="13">
        <v>3</v>
      </c>
    </row>
    <row r="5243" spans="1:8">
      <c r="A5243" s="8" t="s">
        <v>5032</v>
      </c>
      <c r="B5243" s="9" t="s">
        <v>72</v>
      </c>
      <c r="C5243" s="9">
        <v>472</v>
      </c>
      <c r="D5243" s="9">
        <v>0.56799999999999995</v>
      </c>
      <c r="E5243" s="9">
        <v>0.56200000000000006</v>
      </c>
      <c r="F5243" s="9">
        <v>0.442</v>
      </c>
      <c r="G5243" s="9">
        <v>7782.74</v>
      </c>
      <c r="H5243" s="10">
        <v>7</v>
      </c>
    </row>
    <row r="5244" spans="1:8">
      <c r="A5244" s="11" t="s">
        <v>5033</v>
      </c>
      <c r="B5244" s="12" t="s">
        <v>33</v>
      </c>
      <c r="C5244" s="12">
        <v>91</v>
      </c>
      <c r="D5244" s="12">
        <v>0.70099999999999996</v>
      </c>
      <c r="E5244" s="12">
        <v>0.67700000000000005</v>
      </c>
      <c r="F5244" s="12">
        <v>0.61499999999999999</v>
      </c>
      <c r="G5244" s="12">
        <v>31857.99</v>
      </c>
      <c r="H5244" s="13">
        <v>2</v>
      </c>
    </row>
    <row r="5245" spans="1:8">
      <c r="A5245" s="8" t="s">
        <v>5034</v>
      </c>
      <c r="B5245" s="9" t="s">
        <v>16</v>
      </c>
      <c r="C5245" s="9">
        <v>390</v>
      </c>
      <c r="D5245" s="9">
        <v>0.65900000000000003</v>
      </c>
      <c r="E5245" s="9">
        <v>0.63100000000000001</v>
      </c>
      <c r="F5245" s="9">
        <v>0.57599999999999996</v>
      </c>
      <c r="G5245" s="9">
        <v>13667.96</v>
      </c>
      <c r="H5245" s="10">
        <v>4</v>
      </c>
    </row>
    <row r="5246" spans="1:8">
      <c r="A5246" s="11" t="s">
        <v>907</v>
      </c>
      <c r="B5246" s="12" t="s">
        <v>22</v>
      </c>
      <c r="C5246" s="12">
        <v>143</v>
      </c>
      <c r="D5246" s="12">
        <v>0.68700000000000006</v>
      </c>
      <c r="E5246" s="12">
        <v>0.68799999999999994</v>
      </c>
      <c r="F5246" s="12">
        <v>0.59199999999999997</v>
      </c>
      <c r="G5246" s="12">
        <v>27734.97</v>
      </c>
      <c r="H5246" s="13">
        <v>2</v>
      </c>
    </row>
    <row r="5247" spans="1:8">
      <c r="A5247" s="8" t="s">
        <v>5035</v>
      </c>
      <c r="B5247" s="9" t="s">
        <v>24</v>
      </c>
      <c r="C5247" s="9">
        <v>208</v>
      </c>
      <c r="D5247" s="9">
        <v>0.54</v>
      </c>
      <c r="E5247" s="9">
        <v>0.52500000000000002</v>
      </c>
      <c r="F5247" s="9">
        <v>0.40200000000000002</v>
      </c>
      <c r="G5247" s="9">
        <v>6464.29</v>
      </c>
      <c r="H5247" s="10">
        <v>34</v>
      </c>
    </row>
    <row r="5248" spans="1:8">
      <c r="A5248" s="11" t="s">
        <v>5036</v>
      </c>
      <c r="B5248" s="12" t="s">
        <v>72</v>
      </c>
      <c r="C5248" s="12">
        <v>268</v>
      </c>
      <c r="D5248" s="12">
        <v>0.56899999999999995</v>
      </c>
      <c r="E5248" s="12">
        <v>0.54400000000000004</v>
      </c>
      <c r="F5248" s="12">
        <v>0.435</v>
      </c>
      <c r="G5248" s="12">
        <v>8599.16</v>
      </c>
      <c r="H5248" s="13">
        <v>3</v>
      </c>
    </row>
    <row r="5249" spans="1:8">
      <c r="A5249" s="8" t="s">
        <v>5037</v>
      </c>
      <c r="B5249" s="9" t="s">
        <v>19</v>
      </c>
      <c r="C5249" s="9">
        <v>401</v>
      </c>
      <c r="D5249" s="9">
        <v>0.52500000000000002</v>
      </c>
      <c r="E5249" s="9">
        <v>0.53600000000000003</v>
      </c>
      <c r="F5249" s="9">
        <v>0.36899999999999999</v>
      </c>
      <c r="G5249" s="9">
        <v>8078.41</v>
      </c>
      <c r="H5249" s="10">
        <v>4</v>
      </c>
    </row>
    <row r="5250" spans="1:8">
      <c r="A5250" s="11" t="s">
        <v>5038</v>
      </c>
      <c r="B5250" s="12" t="s">
        <v>24</v>
      </c>
      <c r="C5250" s="12">
        <v>229</v>
      </c>
      <c r="D5250" s="12">
        <v>0.56000000000000005</v>
      </c>
      <c r="E5250" s="12">
        <v>0.50700000000000001</v>
      </c>
      <c r="F5250" s="12">
        <v>0.46700000000000003</v>
      </c>
      <c r="G5250" s="12">
        <v>7541.17</v>
      </c>
      <c r="H5250" s="13">
        <v>2</v>
      </c>
    </row>
    <row r="5251" spans="1:8">
      <c r="A5251" s="8" t="s">
        <v>2249</v>
      </c>
      <c r="B5251" s="9" t="s">
        <v>114</v>
      </c>
      <c r="C5251" s="9">
        <v>313</v>
      </c>
      <c r="D5251" s="9">
        <v>0.58799999999999997</v>
      </c>
      <c r="E5251" s="9">
        <v>0.57199999999999995</v>
      </c>
      <c r="F5251" s="9">
        <v>0.47099999999999997</v>
      </c>
      <c r="G5251" s="9">
        <v>9067.26</v>
      </c>
      <c r="H5251" s="10">
        <v>15</v>
      </c>
    </row>
    <row r="5252" spans="1:8">
      <c r="A5252" s="11" t="s">
        <v>2952</v>
      </c>
      <c r="B5252" s="12" t="s">
        <v>82</v>
      </c>
      <c r="C5252" s="12">
        <v>639</v>
      </c>
      <c r="D5252" s="12">
        <v>0.59499999999999997</v>
      </c>
      <c r="E5252" s="12">
        <v>0.57399999999999995</v>
      </c>
      <c r="F5252" s="12">
        <v>0.46200000000000002</v>
      </c>
      <c r="G5252" s="12">
        <v>6925.74</v>
      </c>
      <c r="H5252" s="13">
        <v>14</v>
      </c>
    </row>
    <row r="5253" spans="1:8">
      <c r="A5253" s="8" t="s">
        <v>5039</v>
      </c>
      <c r="B5253" s="9" t="s">
        <v>118</v>
      </c>
      <c r="C5253" s="9">
        <v>559</v>
      </c>
      <c r="D5253" s="9">
        <v>0.59499999999999997</v>
      </c>
      <c r="E5253" s="9">
        <v>0.55300000000000005</v>
      </c>
      <c r="F5253" s="9">
        <v>0.49199999999999999</v>
      </c>
      <c r="G5253" s="9">
        <v>7060.61</v>
      </c>
      <c r="H5253" s="10">
        <v>11</v>
      </c>
    </row>
    <row r="5254" spans="1:8">
      <c r="A5254" s="11" t="s">
        <v>5040</v>
      </c>
      <c r="B5254" s="12" t="s">
        <v>14</v>
      </c>
      <c r="C5254" s="12">
        <v>14</v>
      </c>
      <c r="D5254" s="12">
        <v>0.70499999999999996</v>
      </c>
      <c r="E5254" s="12">
        <v>0.75900000000000001</v>
      </c>
      <c r="F5254" s="12">
        <v>0.55100000000000005</v>
      </c>
      <c r="G5254" s="12">
        <v>44869.59</v>
      </c>
      <c r="H5254" s="13">
        <v>1</v>
      </c>
    </row>
    <row r="5255" spans="1:8">
      <c r="A5255" s="8" t="s">
        <v>5041</v>
      </c>
      <c r="B5255" s="9" t="s">
        <v>24</v>
      </c>
      <c r="C5255" s="9">
        <v>185</v>
      </c>
      <c r="D5255" s="9">
        <v>0.58499999999999996</v>
      </c>
      <c r="E5255" s="9">
        <v>0.55000000000000004</v>
      </c>
      <c r="F5255" s="9">
        <v>0.49</v>
      </c>
      <c r="G5255" s="9">
        <v>5828.74</v>
      </c>
      <c r="H5255" s="10">
        <v>3</v>
      </c>
    </row>
    <row r="5256" spans="1:8">
      <c r="A5256" s="11" t="s">
        <v>5042</v>
      </c>
      <c r="B5256" s="12" t="s">
        <v>14</v>
      </c>
      <c r="C5256" s="12">
        <v>31</v>
      </c>
      <c r="D5256" s="12">
        <v>0.69</v>
      </c>
      <c r="E5256" s="12">
        <v>0.67600000000000005</v>
      </c>
      <c r="F5256" s="12">
        <v>0.57899999999999996</v>
      </c>
      <c r="G5256" s="12">
        <v>38561.19</v>
      </c>
      <c r="H5256" s="13">
        <v>5</v>
      </c>
    </row>
    <row r="5257" spans="1:8">
      <c r="A5257" s="8" t="s">
        <v>5043</v>
      </c>
      <c r="B5257" s="9" t="s">
        <v>16</v>
      </c>
      <c r="C5257" s="9">
        <v>148</v>
      </c>
      <c r="D5257" s="9">
        <v>0.68</v>
      </c>
      <c r="E5257" s="9">
        <v>0.64</v>
      </c>
      <c r="F5257" s="9">
        <v>0.59299999999999997</v>
      </c>
      <c r="G5257" s="9">
        <v>20667.169999999998</v>
      </c>
      <c r="H5257" s="10">
        <v>2</v>
      </c>
    </row>
    <row r="5258" spans="1:8">
      <c r="A5258" s="11" t="s">
        <v>5044</v>
      </c>
      <c r="B5258" s="12" t="s">
        <v>7</v>
      </c>
      <c r="C5258" s="12">
        <v>170</v>
      </c>
      <c r="D5258" s="12">
        <v>0.70299999999999996</v>
      </c>
      <c r="E5258" s="12">
        <v>0.68</v>
      </c>
      <c r="F5258" s="12">
        <v>0.628</v>
      </c>
      <c r="G5258" s="12">
        <v>30240.12</v>
      </c>
      <c r="H5258" s="13">
        <v>3</v>
      </c>
    </row>
    <row r="5259" spans="1:8">
      <c r="A5259" s="8" t="s">
        <v>5045</v>
      </c>
      <c r="B5259" s="9" t="s">
        <v>16</v>
      </c>
      <c r="C5259" s="9">
        <v>94</v>
      </c>
      <c r="D5259" s="9">
        <v>0.72099999999999997</v>
      </c>
      <c r="E5259" s="9">
        <v>0.71</v>
      </c>
      <c r="F5259" s="9">
        <v>0.60699999999999998</v>
      </c>
      <c r="G5259" s="9">
        <v>27224.93</v>
      </c>
      <c r="H5259" s="10">
        <v>3</v>
      </c>
    </row>
    <row r="5260" spans="1:8">
      <c r="A5260" s="11" t="s">
        <v>5046</v>
      </c>
      <c r="B5260" s="12" t="s">
        <v>87</v>
      </c>
      <c r="C5260" s="12">
        <v>402</v>
      </c>
      <c r="D5260" s="12">
        <v>0.56100000000000005</v>
      </c>
      <c r="E5260" s="12">
        <v>0.53300000000000003</v>
      </c>
      <c r="F5260" s="12">
        <v>0.44500000000000001</v>
      </c>
      <c r="G5260" s="12">
        <v>6080.24</v>
      </c>
      <c r="H5260" s="13">
        <v>1</v>
      </c>
    </row>
    <row r="5261" spans="1:8">
      <c r="A5261" s="8" t="s">
        <v>5047</v>
      </c>
      <c r="B5261" s="9" t="s">
        <v>31</v>
      </c>
      <c r="C5261" s="9">
        <v>563</v>
      </c>
      <c r="D5261" s="9">
        <v>0.57499999999999996</v>
      </c>
      <c r="E5261" s="9">
        <v>0.53300000000000003</v>
      </c>
      <c r="F5261" s="9">
        <v>0.499</v>
      </c>
      <c r="G5261" s="9">
        <v>6025.99</v>
      </c>
      <c r="H5261" s="10">
        <v>1</v>
      </c>
    </row>
    <row r="5262" spans="1:8">
      <c r="A5262" s="11" t="s">
        <v>5048</v>
      </c>
      <c r="B5262" s="12" t="s">
        <v>111</v>
      </c>
      <c r="C5262" s="12">
        <v>187</v>
      </c>
      <c r="D5262" s="12">
        <v>0.63900000000000001</v>
      </c>
      <c r="E5262" s="12">
        <v>0.58699999999999997</v>
      </c>
      <c r="F5262" s="12">
        <v>0.55300000000000005</v>
      </c>
      <c r="G5262" s="12">
        <v>13644.08</v>
      </c>
      <c r="H5262" s="13">
        <v>0</v>
      </c>
    </row>
    <row r="5263" spans="1:8">
      <c r="A5263" s="8" t="s">
        <v>1327</v>
      </c>
      <c r="B5263" s="9" t="s">
        <v>59</v>
      </c>
      <c r="C5263" s="9">
        <v>82</v>
      </c>
      <c r="D5263" s="9">
        <v>0.71799999999999997</v>
      </c>
      <c r="E5263" s="9">
        <v>0.74</v>
      </c>
      <c r="F5263" s="9">
        <v>0.60599999999999998</v>
      </c>
      <c r="G5263" s="9">
        <v>32928.1</v>
      </c>
      <c r="H5263" s="10">
        <v>1</v>
      </c>
    </row>
    <row r="5264" spans="1:8">
      <c r="A5264" s="11" t="s">
        <v>5049</v>
      </c>
      <c r="B5264" s="12" t="s">
        <v>19</v>
      </c>
      <c r="C5264" s="12">
        <v>213</v>
      </c>
      <c r="D5264" s="12">
        <v>0.55000000000000004</v>
      </c>
      <c r="E5264" s="12">
        <v>0.54100000000000004</v>
      </c>
      <c r="F5264" s="12">
        <v>0.45100000000000001</v>
      </c>
      <c r="G5264" s="12">
        <v>8366.65</v>
      </c>
      <c r="H5264" s="13">
        <v>1</v>
      </c>
    </row>
    <row r="5265" spans="1:8">
      <c r="A5265" s="8" t="s">
        <v>5050</v>
      </c>
      <c r="B5265" s="9" t="s">
        <v>87</v>
      </c>
      <c r="C5265" s="9">
        <v>345</v>
      </c>
      <c r="D5265" s="9">
        <v>0.58299999999999996</v>
      </c>
      <c r="E5265" s="9">
        <v>0.54</v>
      </c>
      <c r="F5265" s="9">
        <v>0.505</v>
      </c>
      <c r="G5265" s="9">
        <v>6050.74</v>
      </c>
      <c r="H5265" s="10">
        <v>0</v>
      </c>
    </row>
    <row r="5266" spans="1:8">
      <c r="A5266" s="11" t="s">
        <v>5051</v>
      </c>
      <c r="B5266" s="12" t="s">
        <v>29</v>
      </c>
      <c r="C5266" s="12">
        <v>169</v>
      </c>
      <c r="D5266" s="12">
        <v>0.73</v>
      </c>
      <c r="E5266" s="12">
        <v>0.69099999999999995</v>
      </c>
      <c r="F5266" s="12">
        <v>0.70199999999999996</v>
      </c>
      <c r="G5266" s="12">
        <v>14621.5</v>
      </c>
      <c r="H5266" s="13">
        <v>4</v>
      </c>
    </row>
    <row r="5267" spans="1:8">
      <c r="A5267" s="8" t="s">
        <v>5052</v>
      </c>
      <c r="B5267" s="9" t="s">
        <v>33</v>
      </c>
      <c r="C5267" s="9">
        <v>67</v>
      </c>
      <c r="D5267" s="9">
        <v>0.63</v>
      </c>
      <c r="E5267" s="9">
        <v>0.63</v>
      </c>
      <c r="F5267" s="9">
        <v>0.48799999999999999</v>
      </c>
      <c r="G5267" s="9">
        <v>22457.55</v>
      </c>
      <c r="H5267" s="10">
        <v>0</v>
      </c>
    </row>
    <row r="5268" spans="1:8">
      <c r="A5268" s="11" t="s">
        <v>5053</v>
      </c>
      <c r="B5268" s="12" t="s">
        <v>33</v>
      </c>
      <c r="C5268" s="12">
        <v>254</v>
      </c>
      <c r="D5268" s="12">
        <v>0.66900000000000004</v>
      </c>
      <c r="E5268" s="12">
        <v>0.64300000000000002</v>
      </c>
      <c r="F5268" s="12">
        <v>0.58099999999999996</v>
      </c>
      <c r="G5268" s="12">
        <v>18096.490000000002</v>
      </c>
      <c r="H5268" s="13">
        <v>0</v>
      </c>
    </row>
    <row r="5269" spans="1:8">
      <c r="A5269" s="8" t="s">
        <v>5054</v>
      </c>
      <c r="B5269" s="9" t="s">
        <v>7</v>
      </c>
      <c r="C5269" s="9">
        <v>40</v>
      </c>
      <c r="D5269" s="9">
        <v>0.68</v>
      </c>
      <c r="E5269" s="9">
        <v>0.7</v>
      </c>
      <c r="F5269" s="9">
        <v>0.54100000000000004</v>
      </c>
      <c r="G5269" s="9">
        <v>24957.37</v>
      </c>
      <c r="H5269" s="10">
        <v>2</v>
      </c>
    </row>
    <row r="5270" spans="1:8">
      <c r="A5270" s="11" t="s">
        <v>5055</v>
      </c>
      <c r="B5270" s="12" t="s">
        <v>87</v>
      </c>
      <c r="C5270" s="12">
        <v>477</v>
      </c>
      <c r="D5270" s="12">
        <v>0.57499999999999996</v>
      </c>
      <c r="E5270" s="12">
        <v>0.495</v>
      </c>
      <c r="F5270" s="12">
        <v>0.53100000000000003</v>
      </c>
      <c r="G5270" s="12">
        <v>6258.81</v>
      </c>
      <c r="H5270" s="13">
        <v>0</v>
      </c>
    </row>
    <row r="5271" spans="1:8">
      <c r="A5271" s="8" t="s">
        <v>5056</v>
      </c>
      <c r="B5271" s="9" t="s">
        <v>82</v>
      </c>
      <c r="C5271" s="9">
        <v>515</v>
      </c>
      <c r="D5271" s="9">
        <v>0.55000000000000004</v>
      </c>
      <c r="E5271" s="9">
        <v>0.56899999999999995</v>
      </c>
      <c r="F5271" s="9">
        <v>0.40699999999999997</v>
      </c>
      <c r="G5271" s="9">
        <v>6708.35</v>
      </c>
      <c r="H5271" s="10">
        <v>12</v>
      </c>
    </row>
    <row r="5272" spans="1:8">
      <c r="A5272" s="11" t="s">
        <v>5057</v>
      </c>
      <c r="B5272" s="12" t="s">
        <v>82</v>
      </c>
      <c r="C5272" s="12">
        <v>467</v>
      </c>
      <c r="D5272" s="12">
        <v>0.61699999999999999</v>
      </c>
      <c r="E5272" s="12">
        <v>0.57399999999999995</v>
      </c>
      <c r="F5272" s="12">
        <v>0.54200000000000004</v>
      </c>
      <c r="G5272" s="12">
        <v>6597.8</v>
      </c>
      <c r="H5272" s="13">
        <v>4</v>
      </c>
    </row>
    <row r="5273" spans="1:8">
      <c r="A5273" s="8" t="s">
        <v>5058</v>
      </c>
      <c r="B5273" s="9" t="s">
        <v>19</v>
      </c>
      <c r="C5273" s="9">
        <v>500</v>
      </c>
      <c r="D5273" s="9">
        <v>0.57499999999999996</v>
      </c>
      <c r="E5273" s="9">
        <v>0.55700000000000005</v>
      </c>
      <c r="F5273" s="9">
        <v>0.45400000000000001</v>
      </c>
      <c r="G5273" s="9">
        <v>7704.66</v>
      </c>
      <c r="H5273" s="10">
        <v>2</v>
      </c>
    </row>
    <row r="5274" spans="1:8">
      <c r="A5274" s="11" t="s">
        <v>5059</v>
      </c>
      <c r="B5274" s="12" t="s">
        <v>72</v>
      </c>
      <c r="C5274" s="12">
        <v>630</v>
      </c>
      <c r="D5274" s="12">
        <v>0.61499999999999999</v>
      </c>
      <c r="E5274" s="12">
        <v>0.56399999999999995</v>
      </c>
      <c r="F5274" s="12">
        <v>0.52200000000000002</v>
      </c>
      <c r="G5274" s="12">
        <v>6912.52</v>
      </c>
      <c r="H5274" s="13">
        <v>5</v>
      </c>
    </row>
    <row r="5275" spans="1:8">
      <c r="A5275" s="8" t="s">
        <v>5060</v>
      </c>
      <c r="B5275" s="9" t="s">
        <v>16</v>
      </c>
      <c r="C5275" s="9">
        <v>276</v>
      </c>
      <c r="D5275" s="9">
        <v>0.67</v>
      </c>
      <c r="E5275" s="9">
        <v>0.66</v>
      </c>
      <c r="F5275" s="9">
        <v>0.56999999999999995</v>
      </c>
      <c r="G5275" s="9">
        <v>14685.78</v>
      </c>
      <c r="H5275" s="10">
        <v>1</v>
      </c>
    </row>
    <row r="5276" spans="1:8">
      <c r="A5276" s="11" t="s">
        <v>5061</v>
      </c>
      <c r="B5276" s="12" t="s">
        <v>39</v>
      </c>
      <c r="C5276" s="12">
        <v>583</v>
      </c>
      <c r="D5276" s="12">
        <v>0.52200000000000002</v>
      </c>
      <c r="E5276" s="12">
        <v>0.53800000000000003</v>
      </c>
      <c r="F5276" s="12">
        <v>0.376</v>
      </c>
      <c r="G5276" s="12">
        <v>6535.08</v>
      </c>
      <c r="H5276" s="13">
        <v>1</v>
      </c>
    </row>
    <row r="5277" spans="1:8">
      <c r="A5277" s="8" t="s">
        <v>5062</v>
      </c>
      <c r="B5277" s="9" t="s">
        <v>31</v>
      </c>
      <c r="C5277" s="9">
        <v>495</v>
      </c>
      <c r="D5277" s="9">
        <v>0.65</v>
      </c>
      <c r="E5277" s="9">
        <v>0.56599999999999995</v>
      </c>
      <c r="F5277" s="9">
        <v>0.626</v>
      </c>
      <c r="G5277" s="9">
        <v>9967.16</v>
      </c>
      <c r="H5277" s="10">
        <v>1</v>
      </c>
    </row>
    <row r="5278" spans="1:8">
      <c r="A5278" s="11" t="s">
        <v>5063</v>
      </c>
      <c r="B5278" s="12" t="s">
        <v>24</v>
      </c>
      <c r="C5278" s="12">
        <v>311</v>
      </c>
      <c r="D5278" s="12">
        <v>0.56299999999999994</v>
      </c>
      <c r="E5278" s="12">
        <v>0.54700000000000004</v>
      </c>
      <c r="F5278" s="12">
        <v>0.437</v>
      </c>
      <c r="G5278" s="12">
        <v>6441</v>
      </c>
      <c r="H5278" s="13">
        <v>19</v>
      </c>
    </row>
    <row r="5279" spans="1:8">
      <c r="A5279" s="8" t="s">
        <v>5064</v>
      </c>
      <c r="B5279" s="9" t="s">
        <v>87</v>
      </c>
      <c r="C5279" s="9">
        <v>916</v>
      </c>
      <c r="D5279" s="9">
        <v>0.60499999999999998</v>
      </c>
      <c r="E5279" s="9">
        <v>0.57699999999999996</v>
      </c>
      <c r="F5279" s="9">
        <v>0.52300000000000002</v>
      </c>
      <c r="G5279" s="9">
        <v>7082.34</v>
      </c>
      <c r="H5279" s="10">
        <v>0</v>
      </c>
    </row>
    <row r="5280" spans="1:8">
      <c r="A5280" s="11" t="s">
        <v>5065</v>
      </c>
      <c r="B5280" s="12" t="s">
        <v>82</v>
      </c>
      <c r="C5280" s="12">
        <v>364</v>
      </c>
      <c r="D5280" s="12">
        <v>0.56000000000000005</v>
      </c>
      <c r="E5280" s="12">
        <v>0.54300000000000004</v>
      </c>
      <c r="F5280" s="12">
        <v>0.432</v>
      </c>
      <c r="G5280" s="12">
        <v>7746.3</v>
      </c>
      <c r="H5280" s="13">
        <v>2</v>
      </c>
    </row>
    <row r="5281" spans="1:8">
      <c r="A5281" s="8" t="s">
        <v>5066</v>
      </c>
      <c r="B5281" s="9" t="s">
        <v>22</v>
      </c>
      <c r="C5281" s="9">
        <v>116</v>
      </c>
      <c r="D5281" s="9">
        <v>0.69499999999999995</v>
      </c>
      <c r="E5281" s="9">
        <v>0.67100000000000004</v>
      </c>
      <c r="F5281" s="9">
        <v>0.59299999999999997</v>
      </c>
      <c r="G5281" s="9">
        <v>30163.78</v>
      </c>
      <c r="H5281" s="10">
        <v>2</v>
      </c>
    </row>
    <row r="5282" spans="1:8">
      <c r="A5282" s="11" t="s">
        <v>5067</v>
      </c>
      <c r="B5282" s="12" t="s">
        <v>59</v>
      </c>
      <c r="C5282" s="12">
        <v>55</v>
      </c>
      <c r="D5282" s="12">
        <v>0.745</v>
      </c>
      <c r="E5282" s="12">
        <v>0.72799999999999998</v>
      </c>
      <c r="F5282" s="12">
        <v>0.66100000000000003</v>
      </c>
      <c r="G5282" s="12">
        <v>36583.79</v>
      </c>
      <c r="H5282" s="13">
        <v>6</v>
      </c>
    </row>
    <row r="5283" spans="1:8">
      <c r="A5283" s="8" t="s">
        <v>5068</v>
      </c>
      <c r="B5283" s="9" t="s">
        <v>7</v>
      </c>
      <c r="C5283" s="9">
        <v>102</v>
      </c>
      <c r="D5283" s="9">
        <v>0.72</v>
      </c>
      <c r="E5283" s="9">
        <v>0.67</v>
      </c>
      <c r="F5283" s="9">
        <v>0.65900000000000003</v>
      </c>
      <c r="G5283" s="9">
        <v>32273.06</v>
      </c>
      <c r="H5283" s="10">
        <v>0</v>
      </c>
    </row>
    <row r="5284" spans="1:8">
      <c r="A5284" s="11" t="s">
        <v>5069</v>
      </c>
      <c r="B5284" s="12" t="s">
        <v>16</v>
      </c>
      <c r="C5284" s="12">
        <v>414</v>
      </c>
      <c r="D5284" s="12">
        <v>0.58399999999999996</v>
      </c>
      <c r="E5284" s="12">
        <v>0.54200000000000004</v>
      </c>
      <c r="F5284" s="12">
        <v>0.46200000000000002</v>
      </c>
      <c r="G5284" s="12">
        <v>9592.74</v>
      </c>
      <c r="H5284" s="13">
        <v>1</v>
      </c>
    </row>
    <row r="5285" spans="1:8">
      <c r="A5285" s="8" t="s">
        <v>5070</v>
      </c>
      <c r="B5285" s="9" t="s">
        <v>22</v>
      </c>
      <c r="C5285" s="9">
        <v>37</v>
      </c>
      <c r="D5285" s="9">
        <v>0.68799999999999994</v>
      </c>
      <c r="E5285" s="9">
        <v>0.67600000000000005</v>
      </c>
      <c r="F5285" s="9">
        <v>0.58799999999999997</v>
      </c>
      <c r="G5285" s="9">
        <v>24807.69</v>
      </c>
      <c r="H5285" s="10">
        <v>5</v>
      </c>
    </row>
    <row r="5286" spans="1:8">
      <c r="A5286" s="11" t="s">
        <v>5071</v>
      </c>
      <c r="B5286" s="12" t="s">
        <v>24</v>
      </c>
      <c r="C5286" s="12">
        <v>251</v>
      </c>
      <c r="D5286" s="12">
        <v>0.54600000000000004</v>
      </c>
      <c r="E5286" s="12">
        <v>0.53500000000000003</v>
      </c>
      <c r="F5286" s="12">
        <v>0.434</v>
      </c>
      <c r="G5286" s="12">
        <v>8582.92</v>
      </c>
      <c r="H5286" s="13">
        <v>2</v>
      </c>
    </row>
    <row r="5287" spans="1:8">
      <c r="A5287" s="8" t="s">
        <v>5072</v>
      </c>
      <c r="B5287" s="9" t="s">
        <v>118</v>
      </c>
      <c r="C5287" s="9">
        <v>253</v>
      </c>
      <c r="D5287" s="9">
        <v>0.52200000000000002</v>
      </c>
      <c r="E5287" s="9">
        <v>0.48499999999999999</v>
      </c>
      <c r="F5287" s="9">
        <v>0.38400000000000001</v>
      </c>
      <c r="G5287" s="9">
        <v>6189.62</v>
      </c>
      <c r="H5287" s="10">
        <v>2</v>
      </c>
    </row>
    <row r="5288" spans="1:8">
      <c r="A5288" s="11" t="s">
        <v>5073</v>
      </c>
      <c r="B5288" s="12" t="s">
        <v>29</v>
      </c>
      <c r="C5288" s="12">
        <v>212</v>
      </c>
      <c r="D5288" s="12">
        <v>0.6</v>
      </c>
      <c r="E5288" s="12">
        <v>0.59799999999999998</v>
      </c>
      <c r="F5288" s="12">
        <v>0.44</v>
      </c>
      <c r="G5288" s="12">
        <v>11066.77</v>
      </c>
      <c r="H5288" s="13">
        <v>4</v>
      </c>
    </row>
    <row r="5289" spans="1:8">
      <c r="A5289" s="8" t="s">
        <v>5074</v>
      </c>
      <c r="B5289" s="9" t="s">
        <v>111</v>
      </c>
      <c r="C5289" s="9">
        <v>354</v>
      </c>
      <c r="D5289" s="9">
        <v>0.60399999999999998</v>
      </c>
      <c r="E5289" s="9">
        <v>0.55000000000000004</v>
      </c>
      <c r="F5289" s="9">
        <v>0.52600000000000002</v>
      </c>
      <c r="G5289" s="9">
        <v>9467</v>
      </c>
      <c r="H5289" s="10">
        <v>1</v>
      </c>
    </row>
    <row r="5290" spans="1:8">
      <c r="A5290" s="11" t="s">
        <v>5075</v>
      </c>
      <c r="B5290" s="12" t="s">
        <v>14</v>
      </c>
      <c r="C5290" s="12">
        <v>208</v>
      </c>
      <c r="D5290" s="12">
        <v>0.76</v>
      </c>
      <c r="E5290" s="12">
        <v>0.76100000000000001</v>
      </c>
      <c r="F5290" s="12">
        <v>0.68700000000000006</v>
      </c>
      <c r="G5290" s="12">
        <v>16287.26</v>
      </c>
      <c r="H5290" s="13">
        <v>2</v>
      </c>
    </row>
    <row r="5291" spans="1:8">
      <c r="A5291" s="8" t="s">
        <v>5076</v>
      </c>
      <c r="B5291" s="9" t="s">
        <v>16</v>
      </c>
      <c r="C5291" s="9">
        <v>196</v>
      </c>
      <c r="D5291" s="9">
        <v>0.63400000000000001</v>
      </c>
      <c r="E5291" s="9">
        <v>0.61499999999999999</v>
      </c>
      <c r="F5291" s="9">
        <v>0.51600000000000001</v>
      </c>
      <c r="G5291" s="9">
        <v>7780.19</v>
      </c>
      <c r="H5291" s="10">
        <v>4</v>
      </c>
    </row>
    <row r="5292" spans="1:8">
      <c r="A5292" s="11" t="s">
        <v>5077</v>
      </c>
      <c r="B5292" s="12" t="s">
        <v>87</v>
      </c>
      <c r="C5292" s="12">
        <v>409</v>
      </c>
      <c r="D5292" s="12">
        <v>0.56200000000000006</v>
      </c>
      <c r="E5292" s="12">
        <v>0.48599999999999999</v>
      </c>
      <c r="F5292" s="12">
        <v>0.49299999999999999</v>
      </c>
      <c r="G5292" s="12">
        <v>5408.78</v>
      </c>
      <c r="H5292" s="13">
        <v>4</v>
      </c>
    </row>
    <row r="5293" spans="1:8">
      <c r="A5293" s="8" t="s">
        <v>5078</v>
      </c>
      <c r="B5293" s="9" t="s">
        <v>16</v>
      </c>
      <c r="C5293" s="9">
        <v>112</v>
      </c>
      <c r="D5293" s="9">
        <v>0.7</v>
      </c>
      <c r="E5293" s="9">
        <v>0.68200000000000005</v>
      </c>
      <c r="F5293" s="9">
        <v>0.59699999999999998</v>
      </c>
      <c r="G5293" s="9">
        <v>18039.62</v>
      </c>
      <c r="H5293" s="10">
        <v>3</v>
      </c>
    </row>
    <row r="5294" spans="1:8">
      <c r="A5294" s="11" t="s">
        <v>5079</v>
      </c>
      <c r="B5294" s="12" t="s">
        <v>22</v>
      </c>
      <c r="C5294" s="12">
        <v>135</v>
      </c>
      <c r="D5294" s="12">
        <v>0.71799999999999997</v>
      </c>
      <c r="E5294" s="12">
        <v>0.69899999999999995</v>
      </c>
      <c r="F5294" s="12">
        <v>0.64</v>
      </c>
      <c r="G5294" s="12">
        <v>16460.61</v>
      </c>
      <c r="H5294" s="13">
        <v>2</v>
      </c>
    </row>
    <row r="5295" spans="1:8">
      <c r="A5295" s="8" t="s">
        <v>5080</v>
      </c>
      <c r="B5295" s="9" t="s">
        <v>14</v>
      </c>
      <c r="C5295" s="9">
        <v>23</v>
      </c>
      <c r="D5295" s="9">
        <v>0.78900000000000003</v>
      </c>
      <c r="E5295" s="9">
        <v>0.76500000000000001</v>
      </c>
      <c r="F5295" s="9">
        <v>0.754</v>
      </c>
      <c r="G5295" s="9">
        <v>52140.27</v>
      </c>
      <c r="H5295" s="10">
        <v>3</v>
      </c>
    </row>
    <row r="5296" spans="1:8">
      <c r="A5296" s="11" t="s">
        <v>2410</v>
      </c>
      <c r="B5296" s="12" t="s">
        <v>82</v>
      </c>
      <c r="C5296" s="12">
        <v>515</v>
      </c>
      <c r="D5296" s="12">
        <v>0.57899999999999996</v>
      </c>
      <c r="E5296" s="12">
        <v>0.54400000000000004</v>
      </c>
      <c r="F5296" s="12">
        <v>0.46100000000000002</v>
      </c>
      <c r="G5296" s="12">
        <v>7243.53</v>
      </c>
      <c r="H5296" s="13">
        <v>16</v>
      </c>
    </row>
    <row r="5297" spans="1:8">
      <c r="A5297" s="8" t="s">
        <v>5081</v>
      </c>
      <c r="B5297" s="9" t="s">
        <v>14</v>
      </c>
      <c r="C5297" s="9">
        <v>68</v>
      </c>
      <c r="D5297" s="9">
        <v>0.629</v>
      </c>
      <c r="E5297" s="9">
        <v>0.68500000000000005</v>
      </c>
      <c r="F5297" s="9">
        <v>0.44600000000000001</v>
      </c>
      <c r="G5297" s="9">
        <v>23918.6</v>
      </c>
      <c r="H5297" s="10">
        <v>2</v>
      </c>
    </row>
    <row r="5298" spans="1:8">
      <c r="A5298" s="11" t="s">
        <v>5082</v>
      </c>
      <c r="B5298" s="12" t="s">
        <v>16</v>
      </c>
      <c r="C5298" s="12">
        <v>216</v>
      </c>
      <c r="D5298" s="12">
        <v>0.66400000000000003</v>
      </c>
      <c r="E5298" s="12">
        <v>0.625</v>
      </c>
      <c r="F5298" s="12">
        <v>0.57899999999999996</v>
      </c>
      <c r="G5298" s="12">
        <v>11512.13</v>
      </c>
      <c r="H5298" s="13">
        <v>9</v>
      </c>
    </row>
    <row r="5299" spans="1:8">
      <c r="A5299" s="8" t="s">
        <v>5083</v>
      </c>
      <c r="B5299" s="9" t="s">
        <v>7</v>
      </c>
      <c r="C5299" s="9">
        <v>127</v>
      </c>
      <c r="D5299" s="9">
        <v>0.73</v>
      </c>
      <c r="E5299" s="9">
        <v>0.69599999999999995</v>
      </c>
      <c r="F5299" s="9">
        <v>0.66600000000000004</v>
      </c>
      <c r="G5299" s="9">
        <v>16786.900000000001</v>
      </c>
      <c r="H5299" s="10">
        <v>3</v>
      </c>
    </row>
    <row r="5300" spans="1:8">
      <c r="A5300" s="11" t="s">
        <v>5084</v>
      </c>
      <c r="B5300" s="12" t="s">
        <v>22</v>
      </c>
      <c r="C5300" s="12">
        <v>156</v>
      </c>
      <c r="D5300" s="12">
        <v>0.69799999999999995</v>
      </c>
      <c r="E5300" s="12">
        <v>0.65500000000000003</v>
      </c>
      <c r="F5300" s="12">
        <v>0.64300000000000002</v>
      </c>
      <c r="G5300" s="12">
        <v>24108.33</v>
      </c>
      <c r="H5300" s="13">
        <v>2</v>
      </c>
    </row>
    <row r="5301" spans="1:8">
      <c r="A5301" s="8" t="s">
        <v>5085</v>
      </c>
      <c r="B5301" s="9" t="s">
        <v>16</v>
      </c>
      <c r="C5301" s="9">
        <v>241</v>
      </c>
      <c r="D5301" s="9">
        <v>0.629</v>
      </c>
      <c r="E5301" s="9">
        <v>0.64700000000000002</v>
      </c>
      <c r="F5301" s="9">
        <v>0.48</v>
      </c>
      <c r="G5301" s="9">
        <v>12075.59</v>
      </c>
      <c r="H5301" s="10">
        <v>2</v>
      </c>
    </row>
    <row r="5302" spans="1:8">
      <c r="A5302" s="11" t="s">
        <v>5086</v>
      </c>
      <c r="B5302" s="12" t="s">
        <v>14</v>
      </c>
      <c r="C5302" s="12">
        <v>38</v>
      </c>
      <c r="D5302" s="12">
        <v>0.753</v>
      </c>
      <c r="E5302" s="12">
        <v>0.77200000000000002</v>
      </c>
      <c r="F5302" s="12">
        <v>0.66</v>
      </c>
      <c r="G5302" s="12">
        <v>48645.27</v>
      </c>
      <c r="H5302" s="13">
        <v>2</v>
      </c>
    </row>
    <row r="5303" spans="1:8">
      <c r="A5303" s="8" t="s">
        <v>5087</v>
      </c>
      <c r="B5303" s="9" t="s">
        <v>22</v>
      </c>
      <c r="C5303" s="9">
        <v>66</v>
      </c>
      <c r="D5303" s="9">
        <v>0.74</v>
      </c>
      <c r="E5303" s="9">
        <v>0.67800000000000005</v>
      </c>
      <c r="F5303" s="9">
        <v>0.747</v>
      </c>
      <c r="G5303" s="9">
        <v>30164.400000000001</v>
      </c>
      <c r="H5303" s="10">
        <v>1</v>
      </c>
    </row>
    <row r="5304" spans="1:8">
      <c r="A5304" s="11" t="s">
        <v>5088</v>
      </c>
      <c r="B5304" s="12" t="s">
        <v>14</v>
      </c>
      <c r="C5304" s="12">
        <v>21</v>
      </c>
      <c r="D5304" s="12">
        <v>0.65500000000000003</v>
      </c>
      <c r="E5304" s="12">
        <v>0.65900000000000003</v>
      </c>
      <c r="F5304" s="12">
        <v>0.52600000000000002</v>
      </c>
      <c r="G5304" s="12">
        <v>24748.9</v>
      </c>
      <c r="H5304" s="13">
        <v>6</v>
      </c>
    </row>
    <row r="5305" spans="1:8">
      <c r="A5305" s="8" t="s">
        <v>5089</v>
      </c>
      <c r="B5305" s="9" t="s">
        <v>114</v>
      </c>
      <c r="C5305" s="9">
        <v>446</v>
      </c>
      <c r="D5305" s="9">
        <v>0.59</v>
      </c>
      <c r="E5305" s="9">
        <v>0.56799999999999995</v>
      </c>
      <c r="F5305" s="9">
        <v>0.48599999999999999</v>
      </c>
      <c r="G5305" s="9">
        <v>8943.9599999999991</v>
      </c>
      <c r="H5305" s="10">
        <v>2</v>
      </c>
    </row>
    <row r="5306" spans="1:8">
      <c r="A5306" s="11" t="s">
        <v>5090</v>
      </c>
      <c r="B5306" s="12" t="s">
        <v>59</v>
      </c>
      <c r="C5306" s="12">
        <v>40</v>
      </c>
      <c r="D5306" s="12">
        <v>0.621</v>
      </c>
      <c r="E5306" s="12">
        <v>0.63400000000000001</v>
      </c>
      <c r="F5306" s="12">
        <v>0.45500000000000002</v>
      </c>
      <c r="G5306" s="12">
        <v>25694.57</v>
      </c>
      <c r="H5306" s="13">
        <v>1</v>
      </c>
    </row>
    <row r="5307" spans="1:8">
      <c r="A5307" s="8" t="s">
        <v>5091</v>
      </c>
      <c r="B5307" s="9" t="s">
        <v>22</v>
      </c>
      <c r="C5307" s="9">
        <v>134</v>
      </c>
      <c r="D5307" s="9">
        <v>0.72599999999999998</v>
      </c>
      <c r="E5307" s="9">
        <v>0.70399999999999996</v>
      </c>
      <c r="F5307" s="9">
        <v>0.63400000000000001</v>
      </c>
      <c r="G5307" s="9">
        <v>21592.97</v>
      </c>
      <c r="H5307" s="10">
        <v>1</v>
      </c>
    </row>
    <row r="5308" spans="1:8">
      <c r="A5308" s="11" t="s">
        <v>5092</v>
      </c>
      <c r="B5308" s="12" t="s">
        <v>24</v>
      </c>
      <c r="C5308" s="12">
        <v>282</v>
      </c>
      <c r="D5308" s="12">
        <v>0.58799999999999997</v>
      </c>
      <c r="E5308" s="12">
        <v>0.56799999999999995</v>
      </c>
      <c r="F5308" s="12">
        <v>0.47</v>
      </c>
      <c r="G5308" s="12">
        <v>7455.45</v>
      </c>
      <c r="H5308" s="13">
        <v>1</v>
      </c>
    </row>
    <row r="5309" spans="1:8">
      <c r="A5309" s="8" t="s">
        <v>5093</v>
      </c>
      <c r="B5309" s="9" t="s">
        <v>148</v>
      </c>
      <c r="C5309" s="9">
        <v>80</v>
      </c>
      <c r="D5309" s="9">
        <v>0.64900000000000002</v>
      </c>
      <c r="E5309" s="9">
        <v>0.61499999999999999</v>
      </c>
      <c r="F5309" s="9">
        <v>0.57099999999999995</v>
      </c>
      <c r="G5309" s="9">
        <v>14022.48</v>
      </c>
      <c r="H5309" s="10">
        <v>2</v>
      </c>
    </row>
    <row r="5310" spans="1:8">
      <c r="A5310" s="11" t="s">
        <v>5094</v>
      </c>
      <c r="B5310" s="12" t="s">
        <v>16</v>
      </c>
      <c r="C5310" s="12">
        <v>226</v>
      </c>
      <c r="D5310" s="12">
        <v>0.56000000000000005</v>
      </c>
      <c r="E5310" s="12">
        <v>0.60199999999999998</v>
      </c>
      <c r="F5310" s="12">
        <v>0.375</v>
      </c>
      <c r="G5310" s="12">
        <v>11404.38</v>
      </c>
      <c r="H5310" s="13">
        <v>2</v>
      </c>
    </row>
    <row r="5311" spans="1:8">
      <c r="A5311" s="8" t="s">
        <v>5095</v>
      </c>
      <c r="B5311" s="9" t="s">
        <v>82</v>
      </c>
      <c r="C5311" s="9">
        <v>580</v>
      </c>
      <c r="D5311" s="9">
        <v>0.57399999999999995</v>
      </c>
      <c r="E5311" s="9">
        <v>0.56399999999999995</v>
      </c>
      <c r="F5311" s="9">
        <v>0.42699999999999999</v>
      </c>
      <c r="G5311" s="9">
        <v>7155.41</v>
      </c>
      <c r="H5311" s="10">
        <v>13</v>
      </c>
    </row>
    <row r="5312" spans="1:8">
      <c r="A5312" s="11" t="s">
        <v>5096</v>
      </c>
      <c r="B5312" s="12" t="s">
        <v>24</v>
      </c>
      <c r="C5312" s="12">
        <v>320</v>
      </c>
      <c r="D5312" s="12">
        <v>0.54</v>
      </c>
      <c r="E5312" s="12">
        <v>0.56599999999999995</v>
      </c>
      <c r="F5312" s="12">
        <v>0.36599999999999999</v>
      </c>
      <c r="G5312" s="12">
        <v>10788.01</v>
      </c>
      <c r="H5312" s="13">
        <v>1</v>
      </c>
    </row>
    <row r="5313" spans="1:8">
      <c r="A5313" s="8" t="s">
        <v>5097</v>
      </c>
      <c r="B5313" s="9" t="s">
        <v>22</v>
      </c>
      <c r="C5313" s="9">
        <v>55</v>
      </c>
      <c r="D5313" s="9">
        <v>0.64</v>
      </c>
      <c r="E5313" s="9">
        <v>0.624</v>
      </c>
      <c r="F5313" s="9">
        <v>0.53700000000000003</v>
      </c>
      <c r="G5313" s="9">
        <v>20551.759999999998</v>
      </c>
      <c r="H5313" s="10">
        <v>2</v>
      </c>
    </row>
    <row r="5314" spans="1:8">
      <c r="A5314" s="11" t="s">
        <v>5098</v>
      </c>
      <c r="B5314" s="12" t="s">
        <v>22</v>
      </c>
      <c r="C5314" s="12">
        <v>58</v>
      </c>
      <c r="D5314" s="12">
        <v>0.7</v>
      </c>
      <c r="E5314" s="12">
        <v>0.67300000000000004</v>
      </c>
      <c r="F5314" s="12">
        <v>0.60199999999999998</v>
      </c>
      <c r="G5314" s="12">
        <v>31252.66</v>
      </c>
      <c r="H5314" s="13">
        <v>2</v>
      </c>
    </row>
    <row r="5315" spans="1:8">
      <c r="A5315" s="8" t="s">
        <v>5099</v>
      </c>
      <c r="B5315" s="9" t="s">
        <v>29</v>
      </c>
      <c r="C5315" s="9">
        <v>130</v>
      </c>
      <c r="D5315" s="9">
        <v>0.71799999999999997</v>
      </c>
      <c r="E5315" s="9">
        <v>0.70699999999999996</v>
      </c>
      <c r="F5315" s="9">
        <v>0.65</v>
      </c>
      <c r="G5315" s="9">
        <v>22125.95</v>
      </c>
      <c r="H5315" s="10">
        <v>1</v>
      </c>
    </row>
    <row r="5316" spans="1:8">
      <c r="A5316" s="11" t="s">
        <v>5100</v>
      </c>
      <c r="B5316" s="12" t="s">
        <v>16</v>
      </c>
      <c r="C5316" s="12">
        <v>69</v>
      </c>
      <c r="D5316" s="12">
        <v>0.68500000000000005</v>
      </c>
      <c r="E5316" s="12">
        <v>0.66</v>
      </c>
      <c r="F5316" s="12">
        <v>0.57599999999999996</v>
      </c>
      <c r="G5316" s="12">
        <v>17905.580000000002</v>
      </c>
      <c r="H5316" s="13">
        <v>3</v>
      </c>
    </row>
    <row r="5317" spans="1:8">
      <c r="A5317" s="8" t="s">
        <v>5101</v>
      </c>
      <c r="B5317" s="9" t="s">
        <v>33</v>
      </c>
      <c r="C5317" s="9">
        <v>150</v>
      </c>
      <c r="D5317" s="9">
        <v>0.7</v>
      </c>
      <c r="E5317" s="9">
        <v>0.72699999999999998</v>
      </c>
      <c r="F5317" s="9">
        <v>0.59099999999999997</v>
      </c>
      <c r="G5317" s="9">
        <v>24767.22</v>
      </c>
      <c r="H5317" s="10">
        <v>0</v>
      </c>
    </row>
    <row r="5318" spans="1:8">
      <c r="A5318" s="11" t="s">
        <v>5102</v>
      </c>
      <c r="B5318" s="12" t="s">
        <v>33</v>
      </c>
      <c r="C5318" s="12">
        <v>86</v>
      </c>
      <c r="D5318" s="12">
        <v>0.73199999999999998</v>
      </c>
      <c r="E5318" s="12">
        <v>0.7</v>
      </c>
      <c r="F5318" s="12">
        <v>0.66600000000000004</v>
      </c>
      <c r="G5318" s="12">
        <v>26598.5</v>
      </c>
      <c r="H5318" s="13">
        <v>2</v>
      </c>
    </row>
    <row r="5319" spans="1:8">
      <c r="A5319" s="8" t="s">
        <v>5103</v>
      </c>
      <c r="B5319" s="9" t="s">
        <v>33</v>
      </c>
      <c r="C5319" s="9">
        <v>69</v>
      </c>
      <c r="D5319" s="9">
        <v>0.7</v>
      </c>
      <c r="E5319" s="9">
        <v>0.68</v>
      </c>
      <c r="F5319" s="9">
        <v>0.622</v>
      </c>
      <c r="G5319" s="9">
        <v>32392.68</v>
      </c>
      <c r="H5319" s="10">
        <v>0</v>
      </c>
    </row>
    <row r="5320" spans="1:8">
      <c r="A5320" s="11" t="s">
        <v>5104</v>
      </c>
      <c r="B5320" s="12" t="s">
        <v>72</v>
      </c>
      <c r="C5320" s="12">
        <v>198</v>
      </c>
      <c r="D5320" s="12">
        <v>0.59</v>
      </c>
      <c r="E5320" s="12">
        <v>0.55800000000000005</v>
      </c>
      <c r="F5320" s="12">
        <v>0.504</v>
      </c>
      <c r="G5320" s="12">
        <v>12460.09</v>
      </c>
      <c r="H5320" s="13">
        <v>6</v>
      </c>
    </row>
    <row r="5321" spans="1:8">
      <c r="A5321" s="8" t="s">
        <v>2243</v>
      </c>
      <c r="B5321" s="9" t="s">
        <v>22</v>
      </c>
      <c r="C5321" s="9">
        <v>106</v>
      </c>
      <c r="D5321" s="9">
        <v>0.68</v>
      </c>
      <c r="E5321" s="9">
        <v>0.67700000000000005</v>
      </c>
      <c r="F5321" s="9">
        <v>0.55600000000000005</v>
      </c>
      <c r="G5321" s="9">
        <v>27446.02</v>
      </c>
      <c r="H5321" s="10">
        <v>2</v>
      </c>
    </row>
    <row r="5322" spans="1:8">
      <c r="A5322" s="11" t="s">
        <v>5105</v>
      </c>
      <c r="B5322" s="12" t="s">
        <v>16</v>
      </c>
      <c r="C5322" s="12">
        <v>174</v>
      </c>
      <c r="D5322" s="12">
        <v>0.53600000000000003</v>
      </c>
      <c r="E5322" s="12">
        <v>0.59699999999999998</v>
      </c>
      <c r="F5322" s="12">
        <v>0.33900000000000002</v>
      </c>
      <c r="G5322" s="12">
        <v>9741.56</v>
      </c>
      <c r="H5322" s="13">
        <v>5</v>
      </c>
    </row>
    <row r="5323" spans="1:8">
      <c r="A5323" s="8" t="s">
        <v>5106</v>
      </c>
      <c r="B5323" s="9" t="s">
        <v>22</v>
      </c>
      <c r="C5323" s="9">
        <v>96</v>
      </c>
      <c r="D5323" s="9">
        <v>0.63</v>
      </c>
      <c r="E5323" s="9">
        <v>0.59799999999999998</v>
      </c>
      <c r="F5323" s="9">
        <v>0.52700000000000002</v>
      </c>
      <c r="G5323" s="9">
        <v>20321.32</v>
      </c>
      <c r="H5323" s="10">
        <v>1</v>
      </c>
    </row>
    <row r="5324" spans="1:8">
      <c r="A5324" s="11" t="s">
        <v>5107</v>
      </c>
      <c r="B5324" s="12" t="s">
        <v>24</v>
      </c>
      <c r="C5324" s="12">
        <v>182</v>
      </c>
      <c r="D5324" s="12">
        <v>0.56200000000000006</v>
      </c>
      <c r="E5324" s="12">
        <v>0.55000000000000004</v>
      </c>
      <c r="F5324" s="12">
        <v>0.435</v>
      </c>
      <c r="G5324" s="12">
        <v>5670.33</v>
      </c>
      <c r="H5324" s="13">
        <v>0</v>
      </c>
    </row>
    <row r="5325" spans="1:8">
      <c r="A5325" s="8" t="s">
        <v>5108</v>
      </c>
      <c r="B5325" s="9" t="s">
        <v>59</v>
      </c>
      <c r="C5325" s="9">
        <v>39</v>
      </c>
      <c r="D5325" s="9">
        <v>0.71</v>
      </c>
      <c r="E5325" s="9">
        <v>0.71299999999999997</v>
      </c>
      <c r="F5325" s="9">
        <v>0.59499999999999997</v>
      </c>
      <c r="G5325" s="9">
        <v>31764.87</v>
      </c>
      <c r="H5325" s="10">
        <v>3</v>
      </c>
    </row>
    <row r="5326" spans="1:8">
      <c r="A5326" s="11" t="s">
        <v>5109</v>
      </c>
      <c r="B5326" s="12" t="s">
        <v>7</v>
      </c>
      <c r="C5326" s="12">
        <v>164</v>
      </c>
      <c r="D5326" s="12">
        <v>0.74099999999999999</v>
      </c>
      <c r="E5326" s="12">
        <v>0.68500000000000005</v>
      </c>
      <c r="F5326" s="12">
        <v>0.69099999999999995</v>
      </c>
      <c r="G5326" s="12">
        <v>17702.09</v>
      </c>
      <c r="H5326" s="13">
        <v>2</v>
      </c>
    </row>
    <row r="5327" spans="1:8">
      <c r="A5327" s="8" t="s">
        <v>5110</v>
      </c>
      <c r="B5327" s="9" t="s">
        <v>24</v>
      </c>
      <c r="C5327" s="9">
        <v>247</v>
      </c>
      <c r="D5327" s="9">
        <v>0.57899999999999996</v>
      </c>
      <c r="E5327" s="9">
        <v>0.53900000000000003</v>
      </c>
      <c r="F5327" s="9">
        <v>0.46800000000000003</v>
      </c>
      <c r="G5327" s="9">
        <v>5980.19</v>
      </c>
      <c r="H5327" s="10">
        <v>13</v>
      </c>
    </row>
    <row r="5328" spans="1:8">
      <c r="A5328" s="11" t="s">
        <v>5111</v>
      </c>
      <c r="B5328" s="12" t="s">
        <v>16</v>
      </c>
      <c r="C5328" s="12">
        <v>252</v>
      </c>
      <c r="D5328" s="12">
        <v>0.61299999999999999</v>
      </c>
      <c r="E5328" s="12">
        <v>0.627</v>
      </c>
      <c r="F5328" s="12">
        <v>0.46400000000000002</v>
      </c>
      <c r="G5328" s="12">
        <v>11562.09</v>
      </c>
      <c r="H5328" s="13">
        <v>1</v>
      </c>
    </row>
    <row r="5329" spans="1:8">
      <c r="A5329" s="8" t="s">
        <v>5112</v>
      </c>
      <c r="B5329" s="9" t="s">
        <v>31</v>
      </c>
      <c r="C5329" s="9">
        <v>596</v>
      </c>
      <c r="D5329" s="9">
        <v>0.58599999999999997</v>
      </c>
      <c r="E5329" s="9">
        <v>0.52400000000000002</v>
      </c>
      <c r="F5329" s="9">
        <v>0.53600000000000003</v>
      </c>
      <c r="G5329" s="9">
        <v>6305.65</v>
      </c>
      <c r="H5329" s="10">
        <v>2</v>
      </c>
    </row>
    <row r="5330" spans="1:8">
      <c r="A5330" s="11" t="s">
        <v>5113</v>
      </c>
      <c r="B5330" s="12" t="s">
        <v>24</v>
      </c>
      <c r="C5330" s="12">
        <v>408</v>
      </c>
      <c r="D5330" s="12">
        <v>0.57799999999999996</v>
      </c>
      <c r="E5330" s="12">
        <v>0.59499999999999997</v>
      </c>
      <c r="F5330" s="12">
        <v>0.45400000000000001</v>
      </c>
      <c r="G5330" s="12">
        <v>9497.68</v>
      </c>
      <c r="H5330" s="13">
        <v>1</v>
      </c>
    </row>
    <row r="5331" spans="1:8">
      <c r="A5331" s="8" t="s">
        <v>5114</v>
      </c>
      <c r="B5331" s="9" t="s">
        <v>16</v>
      </c>
      <c r="C5331" s="9">
        <v>435</v>
      </c>
      <c r="D5331" s="9">
        <v>0.61399999999999999</v>
      </c>
      <c r="E5331" s="9">
        <v>0.56399999999999995</v>
      </c>
      <c r="F5331" s="9">
        <v>0.52100000000000002</v>
      </c>
      <c r="G5331" s="9">
        <v>7077.81</v>
      </c>
      <c r="H5331" s="10">
        <v>4</v>
      </c>
    </row>
    <row r="5332" spans="1:8">
      <c r="A5332" s="11" t="s">
        <v>5115</v>
      </c>
      <c r="B5332" s="12" t="s">
        <v>72</v>
      </c>
      <c r="C5332" s="12">
        <v>193</v>
      </c>
      <c r="D5332" s="12">
        <v>0.56999999999999995</v>
      </c>
      <c r="E5332" s="12">
        <v>0.51600000000000001</v>
      </c>
      <c r="F5332" s="12">
        <v>0.45600000000000002</v>
      </c>
      <c r="G5332" s="12">
        <v>8423.0400000000009</v>
      </c>
      <c r="H5332" s="13">
        <v>2</v>
      </c>
    </row>
    <row r="5333" spans="1:8">
      <c r="A5333" s="8" t="s">
        <v>5116</v>
      </c>
      <c r="B5333" s="9" t="s">
        <v>49</v>
      </c>
      <c r="C5333" s="9">
        <v>94</v>
      </c>
      <c r="D5333" s="9">
        <v>0.59399999999999997</v>
      </c>
      <c r="E5333" s="9">
        <v>0.63500000000000001</v>
      </c>
      <c r="F5333" s="9">
        <v>0.42</v>
      </c>
      <c r="G5333" s="9">
        <v>24621.05</v>
      </c>
      <c r="H5333" s="10">
        <v>1</v>
      </c>
    </row>
    <row r="5334" spans="1:8">
      <c r="A5334" s="11" t="s">
        <v>5117</v>
      </c>
      <c r="B5334" s="12" t="s">
        <v>19</v>
      </c>
      <c r="C5334" s="12">
        <v>402</v>
      </c>
      <c r="D5334" s="12">
        <v>0.59799999999999998</v>
      </c>
      <c r="E5334" s="12">
        <v>0.57999999999999996</v>
      </c>
      <c r="F5334" s="12">
        <v>0.48</v>
      </c>
      <c r="G5334" s="12">
        <v>6528.68</v>
      </c>
      <c r="H5334" s="13">
        <v>4</v>
      </c>
    </row>
    <row r="5335" spans="1:8">
      <c r="A5335" s="8" t="s">
        <v>5118</v>
      </c>
      <c r="B5335" s="9" t="s">
        <v>19</v>
      </c>
      <c r="C5335" s="9">
        <v>348</v>
      </c>
      <c r="D5335" s="9">
        <v>0.61199999999999999</v>
      </c>
      <c r="E5335" s="9">
        <v>0.55700000000000005</v>
      </c>
      <c r="F5335" s="9">
        <v>0.52300000000000002</v>
      </c>
      <c r="G5335" s="9">
        <v>6355.37</v>
      </c>
      <c r="H5335" s="10">
        <v>9</v>
      </c>
    </row>
    <row r="5336" spans="1:8">
      <c r="A5336" s="11" t="s">
        <v>5119</v>
      </c>
      <c r="B5336" s="12" t="s">
        <v>16</v>
      </c>
      <c r="C5336" s="12">
        <v>239</v>
      </c>
      <c r="D5336" s="12">
        <v>0.61299999999999999</v>
      </c>
      <c r="E5336" s="12">
        <v>0.60799999999999998</v>
      </c>
      <c r="F5336" s="12">
        <v>0.47299999999999998</v>
      </c>
      <c r="G5336" s="12">
        <v>9670.44</v>
      </c>
      <c r="H5336" s="13">
        <v>6</v>
      </c>
    </row>
    <row r="5337" spans="1:8">
      <c r="A5337" s="8" t="s">
        <v>5120</v>
      </c>
      <c r="B5337" s="9" t="s">
        <v>19</v>
      </c>
      <c r="C5337" s="9">
        <v>589</v>
      </c>
      <c r="D5337" s="9">
        <v>0.53400000000000003</v>
      </c>
      <c r="E5337" s="9">
        <v>0.54100000000000004</v>
      </c>
      <c r="F5337" s="9">
        <v>0.40300000000000002</v>
      </c>
      <c r="G5337" s="9">
        <v>6796.87</v>
      </c>
      <c r="H5337" s="10">
        <v>5</v>
      </c>
    </row>
    <row r="5338" spans="1:8">
      <c r="A5338" s="11" t="s">
        <v>5121</v>
      </c>
      <c r="B5338" s="12" t="s">
        <v>31</v>
      </c>
      <c r="C5338" s="12">
        <v>502</v>
      </c>
      <c r="D5338" s="12">
        <v>0.59</v>
      </c>
      <c r="E5338" s="12">
        <v>0.51</v>
      </c>
      <c r="F5338" s="12">
        <v>0.52300000000000002</v>
      </c>
      <c r="G5338" s="12">
        <v>5768.28</v>
      </c>
      <c r="H5338" s="13">
        <v>2</v>
      </c>
    </row>
    <row r="5339" spans="1:8">
      <c r="A5339" s="8" t="s">
        <v>5122</v>
      </c>
      <c r="B5339" s="9" t="s">
        <v>118</v>
      </c>
      <c r="C5339" s="9">
        <v>144</v>
      </c>
      <c r="D5339" s="9">
        <v>0.54100000000000004</v>
      </c>
      <c r="E5339" s="9">
        <v>0.54500000000000004</v>
      </c>
      <c r="F5339" s="9">
        <v>0.40100000000000002</v>
      </c>
      <c r="G5339" s="9">
        <v>6839.87</v>
      </c>
      <c r="H5339" s="10">
        <v>2</v>
      </c>
    </row>
    <row r="5340" spans="1:8">
      <c r="A5340" s="11" t="s">
        <v>5123</v>
      </c>
      <c r="B5340" s="12" t="s">
        <v>24</v>
      </c>
      <c r="C5340" s="12">
        <v>302</v>
      </c>
      <c r="D5340" s="12">
        <v>0.53</v>
      </c>
      <c r="E5340" s="12">
        <v>0.54600000000000004</v>
      </c>
      <c r="F5340" s="12">
        <v>0.36299999999999999</v>
      </c>
      <c r="G5340" s="12">
        <v>7446.57</v>
      </c>
      <c r="H5340" s="13">
        <v>2</v>
      </c>
    </row>
    <row r="5341" spans="1:8">
      <c r="A5341" s="8" t="s">
        <v>5124</v>
      </c>
      <c r="B5341" s="9" t="s">
        <v>33</v>
      </c>
      <c r="C5341" s="9">
        <v>378</v>
      </c>
      <c r="D5341" s="9">
        <v>0.626</v>
      </c>
      <c r="E5341" s="9">
        <v>0.61</v>
      </c>
      <c r="F5341" s="9">
        <v>0.49399999999999999</v>
      </c>
      <c r="G5341" s="9">
        <v>9424.74</v>
      </c>
      <c r="H5341" s="10">
        <v>3</v>
      </c>
    </row>
    <row r="5342" spans="1:8">
      <c r="A5342" s="11" t="s">
        <v>5125</v>
      </c>
      <c r="B5342" s="12" t="s">
        <v>111</v>
      </c>
      <c r="C5342" s="12">
        <v>361</v>
      </c>
      <c r="D5342" s="12">
        <v>0.624</v>
      </c>
      <c r="E5342" s="12">
        <v>0.58699999999999997</v>
      </c>
      <c r="F5342" s="12">
        <v>0.53100000000000003</v>
      </c>
      <c r="G5342" s="12">
        <v>9670.61</v>
      </c>
      <c r="H5342" s="13">
        <v>0</v>
      </c>
    </row>
    <row r="5343" spans="1:8">
      <c r="A5343" s="8" t="s">
        <v>5126</v>
      </c>
      <c r="B5343" s="9" t="s">
        <v>24</v>
      </c>
      <c r="C5343" s="9">
        <v>166</v>
      </c>
      <c r="D5343" s="9">
        <v>0.56999999999999995</v>
      </c>
      <c r="E5343" s="9">
        <v>0.62</v>
      </c>
      <c r="F5343" s="9">
        <v>0.41899999999999998</v>
      </c>
      <c r="G5343" s="9">
        <v>10793.64</v>
      </c>
      <c r="H5343" s="10">
        <v>0</v>
      </c>
    </row>
    <row r="5344" spans="1:8">
      <c r="A5344" s="11" t="s">
        <v>5127</v>
      </c>
      <c r="B5344" s="12" t="s">
        <v>111</v>
      </c>
      <c r="C5344" s="12">
        <v>175</v>
      </c>
      <c r="D5344" s="12">
        <v>0.63800000000000001</v>
      </c>
      <c r="E5344" s="12">
        <v>0.60599999999999998</v>
      </c>
      <c r="F5344" s="12">
        <v>0.57299999999999995</v>
      </c>
      <c r="G5344" s="12">
        <v>16691.66</v>
      </c>
      <c r="H5344" s="13">
        <v>0</v>
      </c>
    </row>
    <row r="5345" spans="1:8">
      <c r="A5345" s="8" t="s">
        <v>5128</v>
      </c>
      <c r="B5345" s="9" t="s">
        <v>72</v>
      </c>
      <c r="C5345" s="9">
        <v>305</v>
      </c>
      <c r="D5345" s="9">
        <v>0.59699999999999998</v>
      </c>
      <c r="E5345" s="9">
        <v>0.57799999999999996</v>
      </c>
      <c r="F5345" s="9">
        <v>0.46800000000000003</v>
      </c>
      <c r="G5345" s="9">
        <v>9264.07</v>
      </c>
      <c r="H5345" s="10">
        <v>9</v>
      </c>
    </row>
    <row r="5346" spans="1:8">
      <c r="A5346" s="11" t="s">
        <v>5129</v>
      </c>
      <c r="B5346" s="12" t="s">
        <v>87</v>
      </c>
      <c r="C5346" s="12">
        <v>425</v>
      </c>
      <c r="D5346" s="12">
        <v>0.55000000000000004</v>
      </c>
      <c r="E5346" s="12">
        <v>0.51500000000000001</v>
      </c>
      <c r="F5346" s="12">
        <v>0.45</v>
      </c>
      <c r="G5346" s="12">
        <v>6828.18</v>
      </c>
      <c r="H5346" s="13">
        <v>0</v>
      </c>
    </row>
    <row r="5347" spans="1:8">
      <c r="A5347" s="8" t="s">
        <v>5130</v>
      </c>
      <c r="B5347" s="9" t="s">
        <v>16</v>
      </c>
      <c r="C5347" s="9">
        <v>196</v>
      </c>
      <c r="D5347" s="9">
        <v>0.624</v>
      </c>
      <c r="E5347" s="9">
        <v>0.56999999999999995</v>
      </c>
      <c r="F5347" s="9">
        <v>0.53300000000000003</v>
      </c>
      <c r="G5347" s="9">
        <v>6404.19</v>
      </c>
      <c r="H5347" s="10">
        <v>4</v>
      </c>
    </row>
    <row r="5348" spans="1:8">
      <c r="A5348" s="11" t="s">
        <v>5131</v>
      </c>
      <c r="B5348" s="12" t="s">
        <v>16</v>
      </c>
      <c r="C5348" s="12">
        <v>398</v>
      </c>
      <c r="D5348" s="12">
        <v>0.70599999999999996</v>
      </c>
      <c r="E5348" s="12">
        <v>0.66</v>
      </c>
      <c r="F5348" s="12">
        <v>0.63600000000000001</v>
      </c>
      <c r="G5348" s="12">
        <v>8820.93</v>
      </c>
      <c r="H5348" s="13">
        <v>2</v>
      </c>
    </row>
    <row r="5349" spans="1:8">
      <c r="A5349" s="8" t="s">
        <v>5132</v>
      </c>
      <c r="B5349" s="9" t="s">
        <v>16</v>
      </c>
      <c r="C5349" s="9">
        <v>212</v>
      </c>
      <c r="D5349" s="9">
        <v>0.68</v>
      </c>
      <c r="E5349" s="9">
        <v>0.65600000000000003</v>
      </c>
      <c r="F5349" s="9">
        <v>0.57799999999999996</v>
      </c>
      <c r="G5349" s="9">
        <v>13407.53</v>
      </c>
      <c r="H5349" s="10">
        <v>2</v>
      </c>
    </row>
    <row r="5350" spans="1:8">
      <c r="A5350" s="11" t="s">
        <v>5133</v>
      </c>
      <c r="B5350" s="12" t="s">
        <v>275</v>
      </c>
      <c r="C5350" s="12">
        <v>261</v>
      </c>
      <c r="D5350" s="12">
        <v>0.46899999999999997</v>
      </c>
      <c r="E5350" s="12">
        <v>0.499</v>
      </c>
      <c r="F5350" s="12">
        <v>0.28299999999999997</v>
      </c>
      <c r="G5350" s="12">
        <v>9688.7900000000009</v>
      </c>
      <c r="H5350" s="13">
        <v>2</v>
      </c>
    </row>
    <row r="5351" spans="1:8">
      <c r="A5351" s="8" t="s">
        <v>5134</v>
      </c>
      <c r="B5351" s="9" t="s">
        <v>7</v>
      </c>
      <c r="C5351" s="9">
        <v>169</v>
      </c>
      <c r="D5351" s="9">
        <v>0.7</v>
      </c>
      <c r="E5351" s="9">
        <v>0.67700000000000005</v>
      </c>
      <c r="F5351" s="9">
        <v>0.60399999999999998</v>
      </c>
      <c r="G5351" s="9">
        <v>16578.68</v>
      </c>
      <c r="H5351" s="10">
        <v>3</v>
      </c>
    </row>
    <row r="5352" spans="1:8">
      <c r="A5352" s="11" t="s">
        <v>5135</v>
      </c>
      <c r="B5352" s="12" t="s">
        <v>72</v>
      </c>
      <c r="C5352" s="12">
        <v>304</v>
      </c>
      <c r="D5352" s="12">
        <v>0.622</v>
      </c>
      <c r="E5352" s="12">
        <v>0.57999999999999996</v>
      </c>
      <c r="F5352" s="12">
        <v>0.53800000000000003</v>
      </c>
      <c r="G5352" s="12">
        <v>8474.69</v>
      </c>
      <c r="H5352" s="13">
        <v>4</v>
      </c>
    </row>
    <row r="5353" spans="1:8">
      <c r="A5353" s="8" t="s">
        <v>5136</v>
      </c>
      <c r="B5353" s="9" t="s">
        <v>24</v>
      </c>
      <c r="C5353" s="9">
        <v>312</v>
      </c>
      <c r="D5353" s="9">
        <v>0.53</v>
      </c>
      <c r="E5353" s="9">
        <v>0.55200000000000005</v>
      </c>
      <c r="F5353" s="9">
        <v>0.39500000000000002</v>
      </c>
      <c r="G5353" s="9">
        <v>6436.44</v>
      </c>
      <c r="H5353" s="10">
        <v>15</v>
      </c>
    </row>
    <row r="5354" spans="1:8">
      <c r="A5354" s="11" t="s">
        <v>5137</v>
      </c>
      <c r="B5354" s="12" t="s">
        <v>16</v>
      </c>
      <c r="C5354" s="12">
        <v>142</v>
      </c>
      <c r="D5354" s="12">
        <v>0.72499999999999998</v>
      </c>
      <c r="E5354" s="12">
        <v>0.68700000000000006</v>
      </c>
      <c r="F5354" s="12">
        <v>0.63200000000000001</v>
      </c>
      <c r="G5354" s="12">
        <v>18025.71</v>
      </c>
      <c r="H5354" s="13">
        <v>2</v>
      </c>
    </row>
    <row r="5355" spans="1:8">
      <c r="A5355" s="8" t="s">
        <v>5138</v>
      </c>
      <c r="B5355" s="9" t="s">
        <v>111</v>
      </c>
      <c r="C5355" s="9">
        <v>263</v>
      </c>
      <c r="D5355" s="9">
        <v>0.65</v>
      </c>
      <c r="E5355" s="9">
        <v>0.59299999999999997</v>
      </c>
      <c r="F5355" s="9">
        <v>0.58799999999999997</v>
      </c>
      <c r="G5355" s="9">
        <v>15737.61</v>
      </c>
      <c r="H5355" s="10">
        <v>0</v>
      </c>
    </row>
    <row r="5356" spans="1:8">
      <c r="A5356" s="11" t="s">
        <v>552</v>
      </c>
      <c r="B5356" s="12" t="s">
        <v>82</v>
      </c>
      <c r="C5356" s="12">
        <v>267</v>
      </c>
      <c r="D5356" s="12">
        <v>0.60899999999999999</v>
      </c>
      <c r="E5356" s="12">
        <v>0.57799999999999996</v>
      </c>
      <c r="F5356" s="12">
        <v>0.501</v>
      </c>
      <c r="G5356" s="12">
        <v>7721.82</v>
      </c>
      <c r="H5356" s="13">
        <v>6</v>
      </c>
    </row>
    <row r="5357" spans="1:8">
      <c r="A5357" s="8" t="s">
        <v>5139</v>
      </c>
      <c r="B5357" s="9" t="s">
        <v>19</v>
      </c>
      <c r="C5357" s="9">
        <v>346</v>
      </c>
      <c r="D5357" s="9">
        <v>0.55000000000000004</v>
      </c>
      <c r="E5357" s="9">
        <v>0.55400000000000005</v>
      </c>
      <c r="F5357" s="9">
        <v>0.438</v>
      </c>
      <c r="G5357" s="9">
        <v>9242.18</v>
      </c>
      <c r="H5357" s="10">
        <v>8</v>
      </c>
    </row>
    <row r="5358" spans="1:8">
      <c r="A5358" s="11" t="s">
        <v>5140</v>
      </c>
      <c r="B5358" s="12" t="s">
        <v>16</v>
      </c>
      <c r="C5358" s="12">
        <v>119</v>
      </c>
      <c r="D5358" s="12">
        <v>0.68</v>
      </c>
      <c r="E5358" s="12">
        <v>0.65500000000000003</v>
      </c>
      <c r="F5358" s="12">
        <v>0.58199999999999996</v>
      </c>
      <c r="G5358" s="12">
        <v>12108.16</v>
      </c>
      <c r="H5358" s="13">
        <v>3</v>
      </c>
    </row>
    <row r="5359" spans="1:8">
      <c r="A5359" s="8" t="s">
        <v>5141</v>
      </c>
      <c r="B5359" s="9" t="s">
        <v>22</v>
      </c>
      <c r="C5359" s="9">
        <v>134</v>
      </c>
      <c r="D5359" s="9">
        <v>0.71</v>
      </c>
      <c r="E5359" s="9">
        <v>0.67900000000000005</v>
      </c>
      <c r="F5359" s="9">
        <v>0.63100000000000001</v>
      </c>
      <c r="G5359" s="9">
        <v>17712.27</v>
      </c>
      <c r="H5359" s="10">
        <v>2</v>
      </c>
    </row>
    <row r="5360" spans="1:8">
      <c r="A5360" s="11" t="s">
        <v>5142</v>
      </c>
      <c r="B5360" s="12" t="s">
        <v>7</v>
      </c>
      <c r="C5360" s="12">
        <v>120</v>
      </c>
      <c r="D5360" s="12">
        <v>0.74</v>
      </c>
      <c r="E5360" s="12">
        <v>0.70499999999999996</v>
      </c>
      <c r="F5360" s="12">
        <v>0.67500000000000004</v>
      </c>
      <c r="G5360" s="12">
        <v>19178.36</v>
      </c>
      <c r="H5360" s="13">
        <v>0</v>
      </c>
    </row>
    <row r="5361" spans="1:8">
      <c r="A5361" s="8" t="s">
        <v>5143</v>
      </c>
      <c r="B5361" s="9" t="s">
        <v>114</v>
      </c>
      <c r="C5361" s="9">
        <v>481</v>
      </c>
      <c r="D5361" s="9">
        <v>0.56200000000000006</v>
      </c>
      <c r="E5361" s="9">
        <v>0.51400000000000001</v>
      </c>
      <c r="F5361" s="9">
        <v>0.46899999999999997</v>
      </c>
      <c r="G5361" s="9">
        <v>8321.89</v>
      </c>
      <c r="H5361" s="10">
        <v>0</v>
      </c>
    </row>
    <row r="5362" spans="1:8">
      <c r="A5362" s="11" t="s">
        <v>5144</v>
      </c>
      <c r="B5362" s="12" t="s">
        <v>87</v>
      </c>
      <c r="C5362" s="12">
        <v>323</v>
      </c>
      <c r="D5362" s="12">
        <v>0.61499999999999999</v>
      </c>
      <c r="E5362" s="12">
        <v>0.59199999999999997</v>
      </c>
      <c r="F5362" s="12">
        <v>0.52700000000000002</v>
      </c>
      <c r="G5362" s="12">
        <v>9349.92</v>
      </c>
      <c r="H5362" s="13">
        <v>0</v>
      </c>
    </row>
    <row r="5363" spans="1:8">
      <c r="A5363" s="8" t="s">
        <v>5145</v>
      </c>
      <c r="B5363" s="9" t="s">
        <v>87</v>
      </c>
      <c r="C5363" s="9">
        <v>196</v>
      </c>
      <c r="D5363" s="9">
        <v>0.59899999999999998</v>
      </c>
      <c r="E5363" s="9">
        <v>0.50600000000000001</v>
      </c>
      <c r="F5363" s="9">
        <v>0.57199999999999995</v>
      </c>
      <c r="G5363" s="9">
        <v>5063.41</v>
      </c>
      <c r="H5363" s="10">
        <v>1</v>
      </c>
    </row>
    <row r="5364" spans="1:8">
      <c r="A5364" s="11" t="s">
        <v>5146</v>
      </c>
      <c r="B5364" s="12" t="s">
        <v>72</v>
      </c>
      <c r="C5364" s="12">
        <v>323</v>
      </c>
      <c r="D5364" s="12">
        <v>0.626</v>
      </c>
      <c r="E5364" s="12">
        <v>0.55400000000000005</v>
      </c>
      <c r="F5364" s="12">
        <v>0.58399999999999996</v>
      </c>
      <c r="G5364" s="12">
        <v>6358.78</v>
      </c>
      <c r="H5364" s="13">
        <v>22</v>
      </c>
    </row>
    <row r="5365" spans="1:8">
      <c r="A5365" s="8" t="s">
        <v>5147</v>
      </c>
      <c r="B5365" s="9" t="s">
        <v>59</v>
      </c>
      <c r="C5365" s="9">
        <v>26</v>
      </c>
      <c r="D5365" s="9">
        <v>0.7</v>
      </c>
      <c r="E5365" s="9">
        <v>0.68</v>
      </c>
      <c r="F5365" s="9">
        <v>0.61599999999999999</v>
      </c>
      <c r="G5365" s="9">
        <v>24136.93</v>
      </c>
      <c r="H5365" s="10">
        <v>1</v>
      </c>
    </row>
    <row r="5366" spans="1:8">
      <c r="A5366" s="11" t="s">
        <v>5148</v>
      </c>
      <c r="B5366" s="12" t="s">
        <v>59</v>
      </c>
      <c r="C5366" s="12">
        <v>56</v>
      </c>
      <c r="D5366" s="12">
        <v>0.64700000000000002</v>
      </c>
      <c r="E5366" s="12">
        <v>0.64200000000000002</v>
      </c>
      <c r="F5366" s="12">
        <v>0.54900000000000004</v>
      </c>
      <c r="G5366" s="12">
        <v>20560.29</v>
      </c>
      <c r="H5366" s="13">
        <v>5</v>
      </c>
    </row>
    <row r="5367" spans="1:8">
      <c r="A5367" s="8" t="s">
        <v>5149</v>
      </c>
      <c r="B5367" s="9" t="s">
        <v>87</v>
      </c>
      <c r="C5367" s="9">
        <v>573</v>
      </c>
      <c r="D5367" s="9">
        <v>0.54200000000000004</v>
      </c>
      <c r="E5367" s="9">
        <v>0.51</v>
      </c>
      <c r="F5367" s="9">
        <v>0.442</v>
      </c>
      <c r="G5367" s="9">
        <v>5307.2</v>
      </c>
      <c r="H5367" s="10">
        <v>1</v>
      </c>
    </row>
    <row r="5368" spans="1:8">
      <c r="A5368" s="11" t="s">
        <v>5150</v>
      </c>
      <c r="B5368" s="12" t="s">
        <v>94</v>
      </c>
      <c r="C5368" s="12">
        <v>350</v>
      </c>
      <c r="D5368" s="12">
        <v>0.57499999999999996</v>
      </c>
      <c r="E5368" s="12">
        <v>0.53700000000000003</v>
      </c>
      <c r="F5368" s="12">
        <v>0.48099999999999998</v>
      </c>
      <c r="G5368" s="12">
        <v>9422.08</v>
      </c>
      <c r="H5368" s="13">
        <v>1</v>
      </c>
    </row>
    <row r="5369" spans="1:8">
      <c r="A5369" s="8" t="s">
        <v>5151</v>
      </c>
      <c r="B5369" s="9" t="s">
        <v>31</v>
      </c>
      <c r="C5369" s="9">
        <v>400</v>
      </c>
      <c r="D5369" s="9">
        <v>0.63300000000000001</v>
      </c>
      <c r="E5369" s="9">
        <v>0.58499999999999996</v>
      </c>
      <c r="F5369" s="9">
        <v>0.59799999999999998</v>
      </c>
      <c r="G5369" s="9">
        <v>6386.3</v>
      </c>
      <c r="H5369" s="10">
        <v>11</v>
      </c>
    </row>
    <row r="5370" spans="1:8">
      <c r="A5370" s="11" t="s">
        <v>5152</v>
      </c>
      <c r="B5370" s="12" t="s">
        <v>82</v>
      </c>
      <c r="C5370" s="12">
        <v>269</v>
      </c>
      <c r="D5370" s="12">
        <v>0.58399999999999996</v>
      </c>
      <c r="E5370" s="12">
        <v>0.54500000000000004</v>
      </c>
      <c r="F5370" s="12">
        <v>0.51400000000000001</v>
      </c>
      <c r="G5370" s="12">
        <v>7024.77</v>
      </c>
      <c r="H5370" s="13">
        <v>2</v>
      </c>
    </row>
    <row r="5371" spans="1:8">
      <c r="A5371" s="8" t="s">
        <v>5153</v>
      </c>
      <c r="B5371" s="9" t="s">
        <v>14</v>
      </c>
      <c r="C5371" s="9">
        <v>21</v>
      </c>
      <c r="D5371" s="9">
        <v>0.76400000000000001</v>
      </c>
      <c r="E5371" s="9">
        <v>0.78700000000000003</v>
      </c>
      <c r="F5371" s="9">
        <v>0.66500000000000004</v>
      </c>
      <c r="G5371" s="9">
        <v>31598.84</v>
      </c>
      <c r="H5371" s="10">
        <v>0</v>
      </c>
    </row>
    <row r="5372" spans="1:8">
      <c r="A5372" s="11" t="s">
        <v>5154</v>
      </c>
      <c r="B5372" s="12" t="s">
        <v>87</v>
      </c>
      <c r="C5372" s="12">
        <v>529</v>
      </c>
      <c r="D5372" s="12">
        <v>0.60399999999999998</v>
      </c>
      <c r="E5372" s="12">
        <v>0.53700000000000003</v>
      </c>
      <c r="F5372" s="12">
        <v>0.54600000000000004</v>
      </c>
      <c r="G5372" s="12">
        <v>5946.04</v>
      </c>
      <c r="H5372" s="13">
        <v>1</v>
      </c>
    </row>
    <row r="5373" spans="1:8">
      <c r="A5373" s="8" t="s">
        <v>5155</v>
      </c>
      <c r="B5373" s="9" t="s">
        <v>14</v>
      </c>
      <c r="C5373" s="9">
        <v>19</v>
      </c>
      <c r="D5373" s="9">
        <v>0.68</v>
      </c>
      <c r="E5373" s="9">
        <v>0.68200000000000005</v>
      </c>
      <c r="F5373" s="9">
        <v>0.57699999999999996</v>
      </c>
      <c r="G5373" s="9">
        <v>32300.18</v>
      </c>
      <c r="H5373" s="10">
        <v>1</v>
      </c>
    </row>
    <row r="5374" spans="1:8">
      <c r="A5374" s="11" t="s">
        <v>5156</v>
      </c>
      <c r="B5374" s="12" t="s">
        <v>16</v>
      </c>
      <c r="C5374" s="12">
        <v>180</v>
      </c>
      <c r="D5374" s="12">
        <v>0.66</v>
      </c>
      <c r="E5374" s="12">
        <v>0.622</v>
      </c>
      <c r="F5374" s="12">
        <v>0.55700000000000005</v>
      </c>
      <c r="G5374" s="12">
        <v>13605.42</v>
      </c>
      <c r="H5374" s="13">
        <v>4</v>
      </c>
    </row>
    <row r="5375" spans="1:8">
      <c r="A5375" s="8" t="s">
        <v>5157</v>
      </c>
      <c r="B5375" s="9" t="s">
        <v>87</v>
      </c>
      <c r="C5375" s="9">
        <v>496</v>
      </c>
      <c r="D5375" s="9">
        <v>0.502</v>
      </c>
      <c r="E5375" s="9">
        <v>0.48</v>
      </c>
      <c r="F5375" s="9">
        <v>0.36</v>
      </c>
      <c r="G5375" s="9">
        <v>6102.82</v>
      </c>
      <c r="H5375" s="10">
        <v>1</v>
      </c>
    </row>
    <row r="5376" spans="1:8">
      <c r="A5376" s="11" t="s">
        <v>5158</v>
      </c>
      <c r="B5376" s="12" t="s">
        <v>118</v>
      </c>
      <c r="C5376" s="12">
        <v>373</v>
      </c>
      <c r="D5376" s="12">
        <v>0.63</v>
      </c>
      <c r="E5376" s="12">
        <v>0.56000000000000005</v>
      </c>
      <c r="F5376" s="12">
        <v>0.58299999999999996</v>
      </c>
      <c r="G5376" s="12">
        <v>7101.25</v>
      </c>
      <c r="H5376" s="13">
        <v>0</v>
      </c>
    </row>
    <row r="5377" spans="1:8">
      <c r="A5377" s="8" t="s">
        <v>5159</v>
      </c>
      <c r="B5377" s="9" t="s">
        <v>16</v>
      </c>
      <c r="C5377" s="9">
        <v>195</v>
      </c>
      <c r="D5377" s="9">
        <v>0.65</v>
      </c>
      <c r="E5377" s="9">
        <v>0.65200000000000002</v>
      </c>
      <c r="F5377" s="9">
        <v>0.51200000000000001</v>
      </c>
      <c r="G5377" s="9">
        <v>11841.79</v>
      </c>
      <c r="H5377" s="10">
        <v>2</v>
      </c>
    </row>
    <row r="5378" spans="1:8">
      <c r="A5378" s="11" t="s">
        <v>5160</v>
      </c>
      <c r="B5378" s="12" t="s">
        <v>24</v>
      </c>
      <c r="C5378" s="12">
        <v>359</v>
      </c>
      <c r="D5378" s="12">
        <v>0.57499999999999996</v>
      </c>
      <c r="E5378" s="12">
        <v>0.56999999999999995</v>
      </c>
      <c r="F5378" s="12">
        <v>0.443</v>
      </c>
      <c r="G5378" s="12">
        <v>7360.55</v>
      </c>
      <c r="H5378" s="13">
        <v>15</v>
      </c>
    </row>
    <row r="5379" spans="1:8">
      <c r="A5379" s="8" t="s">
        <v>5161</v>
      </c>
      <c r="B5379" s="9" t="s">
        <v>82</v>
      </c>
      <c r="C5379" s="9">
        <v>348</v>
      </c>
      <c r="D5379" s="9">
        <v>0.64</v>
      </c>
      <c r="E5379" s="9">
        <v>0.61699999999999999</v>
      </c>
      <c r="F5379" s="9">
        <v>0.55800000000000005</v>
      </c>
      <c r="G5379" s="9">
        <v>8683.59</v>
      </c>
      <c r="H5379" s="10">
        <v>12</v>
      </c>
    </row>
    <row r="5380" spans="1:8">
      <c r="A5380" s="11" t="s">
        <v>5162</v>
      </c>
      <c r="B5380" s="12" t="s">
        <v>87</v>
      </c>
      <c r="C5380" s="12">
        <v>155</v>
      </c>
      <c r="D5380" s="12">
        <v>0.53200000000000003</v>
      </c>
      <c r="E5380" s="12">
        <v>0.51100000000000001</v>
      </c>
      <c r="F5380" s="12">
        <v>0.40500000000000003</v>
      </c>
      <c r="G5380" s="12">
        <v>8045.02</v>
      </c>
      <c r="H5380" s="13">
        <v>5</v>
      </c>
    </row>
    <row r="5381" spans="1:8">
      <c r="A5381" s="8" t="s">
        <v>3393</v>
      </c>
      <c r="B5381" s="9" t="s">
        <v>59</v>
      </c>
      <c r="C5381" s="9">
        <v>79</v>
      </c>
      <c r="D5381" s="9">
        <v>0.65400000000000003</v>
      </c>
      <c r="E5381" s="9">
        <v>0.63900000000000001</v>
      </c>
      <c r="F5381" s="9">
        <v>0.55100000000000005</v>
      </c>
      <c r="G5381" s="9">
        <v>17329</v>
      </c>
      <c r="H5381" s="10">
        <v>1</v>
      </c>
    </row>
    <row r="5382" spans="1:8">
      <c r="A5382" s="11" t="s">
        <v>5163</v>
      </c>
      <c r="B5382" s="12" t="s">
        <v>87</v>
      </c>
      <c r="C5382" s="12">
        <v>267</v>
      </c>
      <c r="D5382" s="12">
        <v>0.58899999999999997</v>
      </c>
      <c r="E5382" s="12">
        <v>0.56100000000000005</v>
      </c>
      <c r="F5382" s="12">
        <v>0.49399999999999999</v>
      </c>
      <c r="G5382" s="12">
        <v>9032.3799999999992</v>
      </c>
      <c r="H5382" s="13">
        <v>9</v>
      </c>
    </row>
    <row r="5383" spans="1:8">
      <c r="A5383" s="8" t="s">
        <v>4009</v>
      </c>
      <c r="B5383" s="9" t="s">
        <v>111</v>
      </c>
      <c r="C5383" s="9">
        <v>259</v>
      </c>
      <c r="D5383" s="9">
        <v>0.60399999999999998</v>
      </c>
      <c r="E5383" s="9">
        <v>0.61699999999999999</v>
      </c>
      <c r="F5383" s="9">
        <v>0.47299999999999998</v>
      </c>
      <c r="G5383" s="9">
        <v>11980.53</v>
      </c>
      <c r="H5383" s="10">
        <v>0</v>
      </c>
    </row>
    <row r="5384" spans="1:8">
      <c r="A5384" s="11" t="s">
        <v>5164</v>
      </c>
      <c r="B5384" s="12" t="s">
        <v>72</v>
      </c>
      <c r="C5384" s="12">
        <v>288</v>
      </c>
      <c r="D5384" s="12">
        <v>0.61099999999999999</v>
      </c>
      <c r="E5384" s="12">
        <v>0.58799999999999997</v>
      </c>
      <c r="F5384" s="12">
        <v>0.49299999999999999</v>
      </c>
      <c r="G5384" s="12">
        <v>7960.68</v>
      </c>
      <c r="H5384" s="13">
        <v>3</v>
      </c>
    </row>
    <row r="5385" spans="1:8">
      <c r="A5385" s="8" t="s">
        <v>5165</v>
      </c>
      <c r="B5385" s="9" t="s">
        <v>16</v>
      </c>
      <c r="C5385" s="9">
        <v>117</v>
      </c>
      <c r="D5385" s="9">
        <v>0.66</v>
      </c>
      <c r="E5385" s="9">
        <v>0.67500000000000004</v>
      </c>
      <c r="F5385" s="9">
        <v>0.50700000000000001</v>
      </c>
      <c r="G5385" s="9">
        <v>13555.6</v>
      </c>
      <c r="H5385" s="10">
        <v>2</v>
      </c>
    </row>
    <row r="5386" spans="1:8">
      <c r="A5386" s="11" t="s">
        <v>5166</v>
      </c>
      <c r="B5386" s="12" t="s">
        <v>14</v>
      </c>
      <c r="C5386" s="12">
        <v>21</v>
      </c>
      <c r="D5386" s="12">
        <v>0.68</v>
      </c>
      <c r="E5386" s="12">
        <v>0.68</v>
      </c>
      <c r="F5386" s="12">
        <v>0.56899999999999995</v>
      </c>
      <c r="G5386" s="12">
        <v>22232.33</v>
      </c>
      <c r="H5386" s="13">
        <v>2</v>
      </c>
    </row>
    <row r="5387" spans="1:8">
      <c r="A5387" s="8" t="s">
        <v>5167</v>
      </c>
      <c r="B5387" s="9" t="s">
        <v>59</v>
      </c>
      <c r="C5387" s="9">
        <v>72</v>
      </c>
      <c r="D5387" s="9">
        <v>0.70599999999999996</v>
      </c>
      <c r="E5387" s="9">
        <v>0.70099999999999996</v>
      </c>
      <c r="F5387" s="9">
        <v>0.61099999999999999</v>
      </c>
      <c r="G5387" s="9">
        <v>22888.080000000002</v>
      </c>
      <c r="H5387" s="10">
        <v>5</v>
      </c>
    </row>
    <row r="5388" spans="1:8">
      <c r="A5388" s="11" t="s">
        <v>1804</v>
      </c>
      <c r="B5388" s="12" t="s">
        <v>59</v>
      </c>
      <c r="C5388" s="12">
        <v>36</v>
      </c>
      <c r="D5388" s="12">
        <v>0.72699999999999998</v>
      </c>
      <c r="E5388" s="12">
        <v>0.70499999999999996</v>
      </c>
      <c r="F5388" s="12">
        <v>0.65300000000000002</v>
      </c>
      <c r="G5388" s="12">
        <v>28855.13</v>
      </c>
      <c r="H5388" s="13">
        <v>2</v>
      </c>
    </row>
    <row r="5389" spans="1:8">
      <c r="A5389" s="8" t="s">
        <v>5168</v>
      </c>
      <c r="B5389" s="9" t="s">
        <v>111</v>
      </c>
      <c r="C5389" s="9">
        <v>167</v>
      </c>
      <c r="D5389" s="9">
        <v>0.621</v>
      </c>
      <c r="E5389" s="9">
        <v>0.59799999999999998</v>
      </c>
      <c r="F5389" s="9">
        <v>0.497</v>
      </c>
      <c r="G5389" s="9">
        <v>12775.33</v>
      </c>
      <c r="H5389" s="10">
        <v>0</v>
      </c>
    </row>
    <row r="5390" spans="1:8">
      <c r="A5390" s="11" t="s">
        <v>5169</v>
      </c>
      <c r="B5390" s="12" t="s">
        <v>31</v>
      </c>
      <c r="C5390" s="12">
        <v>236</v>
      </c>
      <c r="D5390" s="12">
        <v>0.60899999999999999</v>
      </c>
      <c r="E5390" s="12">
        <v>0.54200000000000004</v>
      </c>
      <c r="F5390" s="12">
        <v>0.56200000000000006</v>
      </c>
      <c r="G5390" s="12">
        <v>6908.19</v>
      </c>
      <c r="H5390" s="13">
        <v>0</v>
      </c>
    </row>
    <row r="5391" spans="1:8">
      <c r="A5391" s="8" t="s">
        <v>5170</v>
      </c>
      <c r="B5391" s="9" t="s">
        <v>87</v>
      </c>
      <c r="C5391" s="9">
        <v>355</v>
      </c>
      <c r="D5391" s="9">
        <v>0.49299999999999999</v>
      </c>
      <c r="E5391" s="9">
        <v>0.45</v>
      </c>
      <c r="F5391" s="9">
        <v>0.36899999999999999</v>
      </c>
      <c r="G5391" s="9">
        <v>4766.74</v>
      </c>
      <c r="H5391" s="10">
        <v>0</v>
      </c>
    </row>
    <row r="5392" spans="1:8">
      <c r="A5392" s="11" t="s">
        <v>2249</v>
      </c>
      <c r="B5392" s="12" t="s">
        <v>24</v>
      </c>
      <c r="C5392" s="12">
        <v>341</v>
      </c>
      <c r="D5392" s="12">
        <v>0.64</v>
      </c>
      <c r="E5392" s="12">
        <v>0.60099999999999998</v>
      </c>
      <c r="F5392" s="12">
        <v>0.57499999999999996</v>
      </c>
      <c r="G5392" s="12">
        <v>6969.45</v>
      </c>
      <c r="H5392" s="13">
        <v>9</v>
      </c>
    </row>
    <row r="5393" spans="1:8">
      <c r="A5393" s="8" t="s">
        <v>3021</v>
      </c>
      <c r="B5393" s="9" t="s">
        <v>72</v>
      </c>
      <c r="C5393" s="9">
        <v>388</v>
      </c>
      <c r="D5393" s="9">
        <v>0.624</v>
      </c>
      <c r="E5393" s="9">
        <v>0.58599999999999997</v>
      </c>
      <c r="F5393" s="9">
        <v>0.53900000000000003</v>
      </c>
      <c r="G5393" s="9">
        <v>8655.99</v>
      </c>
      <c r="H5393" s="10">
        <v>2</v>
      </c>
    </row>
    <row r="5394" spans="1:8">
      <c r="A5394" s="11" t="s">
        <v>5171</v>
      </c>
      <c r="B5394" s="12" t="s">
        <v>210</v>
      </c>
      <c r="C5394" s="12">
        <v>144</v>
      </c>
      <c r="D5394" s="12">
        <v>0.57999999999999996</v>
      </c>
      <c r="E5394" s="12">
        <v>0.52800000000000002</v>
      </c>
      <c r="F5394" s="12">
        <v>0.47699999999999998</v>
      </c>
      <c r="G5394" s="12">
        <v>12847.32</v>
      </c>
      <c r="H5394" s="13">
        <v>12</v>
      </c>
    </row>
    <row r="5395" spans="1:8">
      <c r="A5395" s="8" t="s">
        <v>198</v>
      </c>
      <c r="B5395" s="9" t="s">
        <v>16</v>
      </c>
      <c r="C5395" s="9">
        <v>132</v>
      </c>
      <c r="D5395" s="9">
        <v>0.66</v>
      </c>
      <c r="E5395" s="9">
        <v>0.66</v>
      </c>
      <c r="F5395" s="9">
        <v>0.54600000000000004</v>
      </c>
      <c r="G5395" s="9">
        <v>10463.530000000001</v>
      </c>
      <c r="H5395" s="10">
        <v>2</v>
      </c>
    </row>
    <row r="5396" spans="1:8">
      <c r="A5396" s="11" t="s">
        <v>5172</v>
      </c>
      <c r="B5396" s="12" t="s">
        <v>14</v>
      </c>
      <c r="C5396" s="12">
        <v>56</v>
      </c>
      <c r="D5396" s="12">
        <v>0.67</v>
      </c>
      <c r="E5396" s="12">
        <v>0.64600000000000002</v>
      </c>
      <c r="F5396" s="12">
        <v>0.57099999999999995</v>
      </c>
      <c r="G5396" s="12">
        <v>25383.119999999999</v>
      </c>
      <c r="H5396" s="13">
        <v>3</v>
      </c>
    </row>
    <row r="5397" spans="1:8">
      <c r="A5397" s="8" t="s">
        <v>5173</v>
      </c>
      <c r="B5397" s="9" t="s">
        <v>72</v>
      </c>
      <c r="C5397" s="9">
        <v>172</v>
      </c>
      <c r="D5397" s="9">
        <v>0.623</v>
      </c>
      <c r="E5397" s="9">
        <v>0.57799999999999996</v>
      </c>
      <c r="F5397" s="9">
        <v>0.54600000000000004</v>
      </c>
      <c r="G5397" s="9">
        <v>10523.94</v>
      </c>
      <c r="H5397" s="10">
        <v>2</v>
      </c>
    </row>
    <row r="5398" spans="1:8">
      <c r="A5398" s="11" t="s">
        <v>3398</v>
      </c>
      <c r="B5398" s="12" t="s">
        <v>72</v>
      </c>
      <c r="C5398" s="12">
        <v>252</v>
      </c>
      <c r="D5398" s="12">
        <v>0.56899999999999995</v>
      </c>
      <c r="E5398" s="12">
        <v>0.56100000000000005</v>
      </c>
      <c r="F5398" s="12">
        <v>0.46200000000000002</v>
      </c>
      <c r="G5398" s="12">
        <v>9243.58</v>
      </c>
      <c r="H5398" s="13">
        <v>2</v>
      </c>
    </row>
    <row r="5399" spans="1:8">
      <c r="A5399" s="8" t="s">
        <v>5174</v>
      </c>
      <c r="B5399" s="9" t="s">
        <v>14</v>
      </c>
      <c r="C5399" s="9">
        <v>27</v>
      </c>
      <c r="D5399" s="9">
        <v>0.66400000000000003</v>
      </c>
      <c r="E5399" s="9">
        <v>0.64400000000000002</v>
      </c>
      <c r="F5399" s="9">
        <v>0.56599999999999995</v>
      </c>
      <c r="G5399" s="9">
        <v>32121.96</v>
      </c>
      <c r="H5399" s="10">
        <v>3</v>
      </c>
    </row>
    <row r="5400" spans="1:8">
      <c r="A5400" s="11" t="s">
        <v>5175</v>
      </c>
      <c r="B5400" s="12" t="s">
        <v>7</v>
      </c>
      <c r="C5400" s="12">
        <v>167</v>
      </c>
      <c r="D5400" s="12">
        <v>0.68799999999999994</v>
      </c>
      <c r="E5400" s="12">
        <v>0.67900000000000005</v>
      </c>
      <c r="F5400" s="12">
        <v>0.60299999999999998</v>
      </c>
      <c r="G5400" s="12">
        <v>17169.580000000002</v>
      </c>
      <c r="H5400" s="13">
        <v>1</v>
      </c>
    </row>
    <row r="5401" spans="1:8">
      <c r="A5401" s="8" t="s">
        <v>5176</v>
      </c>
      <c r="B5401" s="9" t="s">
        <v>16</v>
      </c>
      <c r="C5401" s="9">
        <v>300</v>
      </c>
      <c r="D5401" s="9">
        <v>0.59899999999999998</v>
      </c>
      <c r="E5401" s="9">
        <v>0.57499999999999996</v>
      </c>
      <c r="F5401" s="9">
        <v>0.47099999999999997</v>
      </c>
      <c r="G5401" s="9">
        <v>9994.0499999999993</v>
      </c>
      <c r="H5401" s="10">
        <v>3</v>
      </c>
    </row>
    <row r="5402" spans="1:8">
      <c r="A5402" s="11" t="s">
        <v>5177</v>
      </c>
      <c r="B5402" s="12" t="s">
        <v>29</v>
      </c>
      <c r="C5402" s="12">
        <v>127</v>
      </c>
      <c r="D5402" s="12">
        <v>0.67</v>
      </c>
      <c r="E5402" s="12">
        <v>0.66100000000000003</v>
      </c>
      <c r="F5402" s="12">
        <v>0.56000000000000005</v>
      </c>
      <c r="G5402" s="12">
        <v>18332.07</v>
      </c>
      <c r="H5402" s="13">
        <v>0</v>
      </c>
    </row>
    <row r="5403" spans="1:8">
      <c r="A5403" s="8" t="s">
        <v>5178</v>
      </c>
      <c r="B5403" s="9" t="s">
        <v>7</v>
      </c>
      <c r="C5403" s="9">
        <v>145</v>
      </c>
      <c r="D5403" s="9">
        <v>0.747</v>
      </c>
      <c r="E5403" s="9">
        <v>0.71099999999999997</v>
      </c>
      <c r="F5403" s="9">
        <v>0.71199999999999997</v>
      </c>
      <c r="G5403" s="9">
        <v>17926.03</v>
      </c>
      <c r="H5403" s="10">
        <v>3</v>
      </c>
    </row>
    <row r="5404" spans="1:8">
      <c r="A5404" s="11" t="s">
        <v>5179</v>
      </c>
      <c r="B5404" s="12" t="s">
        <v>118</v>
      </c>
      <c r="C5404" s="12">
        <v>564</v>
      </c>
      <c r="D5404" s="12">
        <v>0.56200000000000006</v>
      </c>
      <c r="E5404" s="12">
        <v>0.57799999999999996</v>
      </c>
      <c r="F5404" s="12">
        <v>0.438</v>
      </c>
      <c r="G5404" s="12">
        <v>7524.51</v>
      </c>
      <c r="H5404" s="13">
        <v>18</v>
      </c>
    </row>
    <row r="5405" spans="1:8">
      <c r="A5405" s="8" t="s">
        <v>5180</v>
      </c>
      <c r="B5405" s="9" t="s">
        <v>14</v>
      </c>
      <c r="C5405" s="9">
        <v>22</v>
      </c>
      <c r="D5405" s="9">
        <v>0.71099999999999997</v>
      </c>
      <c r="E5405" s="9">
        <v>0.72</v>
      </c>
      <c r="F5405" s="9">
        <v>0.59299999999999997</v>
      </c>
      <c r="G5405" s="9">
        <v>19494.98</v>
      </c>
      <c r="H5405" s="10">
        <v>5</v>
      </c>
    </row>
    <row r="5406" spans="1:8">
      <c r="A5406" s="11" t="s">
        <v>2829</v>
      </c>
      <c r="B5406" s="12" t="s">
        <v>111</v>
      </c>
      <c r="C5406" s="12">
        <v>260</v>
      </c>
      <c r="D5406" s="12">
        <v>0.66</v>
      </c>
      <c r="E5406" s="12">
        <v>0.621</v>
      </c>
      <c r="F5406" s="12">
        <v>0.55500000000000005</v>
      </c>
      <c r="G5406" s="12">
        <v>13408.17</v>
      </c>
      <c r="H5406" s="13">
        <v>0</v>
      </c>
    </row>
    <row r="5407" spans="1:8">
      <c r="A5407" s="8" t="s">
        <v>5181</v>
      </c>
      <c r="B5407" s="9" t="s">
        <v>210</v>
      </c>
      <c r="C5407" s="9">
        <v>215</v>
      </c>
      <c r="D5407" s="9">
        <v>0.61399999999999999</v>
      </c>
      <c r="E5407" s="9">
        <v>0.53900000000000003</v>
      </c>
      <c r="F5407" s="9">
        <v>0.54400000000000004</v>
      </c>
      <c r="G5407" s="9">
        <v>13213.94</v>
      </c>
      <c r="H5407" s="10">
        <v>6</v>
      </c>
    </row>
    <row r="5408" spans="1:8">
      <c r="A5408" s="11" t="s">
        <v>5182</v>
      </c>
      <c r="B5408" s="12" t="s">
        <v>111</v>
      </c>
      <c r="C5408" s="12">
        <v>144</v>
      </c>
      <c r="D5408" s="12">
        <v>0.62</v>
      </c>
      <c r="E5408" s="12">
        <v>0.59</v>
      </c>
      <c r="F5408" s="12">
        <v>0.497</v>
      </c>
      <c r="G5408" s="12">
        <v>18274.93</v>
      </c>
      <c r="H5408" s="13">
        <v>1</v>
      </c>
    </row>
    <row r="5409" spans="1:8">
      <c r="A5409" s="8" t="s">
        <v>2468</v>
      </c>
      <c r="B5409" s="9" t="s">
        <v>24</v>
      </c>
      <c r="C5409" s="9">
        <v>248</v>
      </c>
      <c r="D5409" s="9">
        <v>0.56499999999999995</v>
      </c>
      <c r="E5409" s="9">
        <v>0.53100000000000003</v>
      </c>
      <c r="F5409" s="9">
        <v>0.46300000000000002</v>
      </c>
      <c r="G5409" s="9">
        <v>6043.9</v>
      </c>
      <c r="H5409" s="10">
        <v>2</v>
      </c>
    </row>
    <row r="5410" spans="1:8">
      <c r="A5410" s="11" t="s">
        <v>5183</v>
      </c>
      <c r="B5410" s="12" t="s">
        <v>31</v>
      </c>
      <c r="C5410" s="12">
        <v>222</v>
      </c>
      <c r="D5410" s="12">
        <v>0.66</v>
      </c>
      <c r="E5410" s="12">
        <v>0.58099999999999996</v>
      </c>
      <c r="F5410" s="12">
        <v>0.64200000000000002</v>
      </c>
      <c r="G5410" s="12">
        <v>7946.66</v>
      </c>
      <c r="H5410" s="13">
        <v>1</v>
      </c>
    </row>
    <row r="5411" spans="1:8">
      <c r="A5411" s="8" t="s">
        <v>5184</v>
      </c>
      <c r="B5411" s="9" t="s">
        <v>275</v>
      </c>
      <c r="C5411" s="9">
        <v>223</v>
      </c>
      <c r="D5411" s="9">
        <v>0.51700000000000002</v>
      </c>
      <c r="E5411" s="9">
        <v>0.51900000000000002</v>
      </c>
      <c r="F5411" s="9">
        <v>0.34</v>
      </c>
      <c r="G5411" s="9">
        <v>10150.15</v>
      </c>
      <c r="H5411" s="10">
        <v>1</v>
      </c>
    </row>
    <row r="5412" spans="1:8">
      <c r="A5412" s="11" t="s">
        <v>5185</v>
      </c>
      <c r="B5412" s="12" t="s">
        <v>16</v>
      </c>
      <c r="C5412" s="12">
        <v>230</v>
      </c>
      <c r="D5412" s="12">
        <v>0.72599999999999998</v>
      </c>
      <c r="E5412" s="12">
        <v>0.67500000000000004</v>
      </c>
      <c r="F5412" s="12">
        <v>0.67500000000000004</v>
      </c>
      <c r="G5412" s="12">
        <v>9797.19</v>
      </c>
      <c r="H5412" s="13">
        <v>3</v>
      </c>
    </row>
    <row r="5413" spans="1:8">
      <c r="A5413" s="8" t="s">
        <v>5186</v>
      </c>
      <c r="B5413" s="9" t="s">
        <v>29</v>
      </c>
      <c r="C5413" s="9">
        <v>74</v>
      </c>
      <c r="D5413" s="9">
        <v>0.59499999999999997</v>
      </c>
      <c r="E5413" s="9">
        <v>0.621</v>
      </c>
      <c r="F5413" s="9">
        <v>0.42699999999999999</v>
      </c>
      <c r="G5413" s="9">
        <v>17045.86</v>
      </c>
      <c r="H5413" s="10">
        <v>2</v>
      </c>
    </row>
    <row r="5414" spans="1:8">
      <c r="A5414" s="11" t="s">
        <v>5187</v>
      </c>
      <c r="B5414" s="12" t="s">
        <v>24</v>
      </c>
      <c r="C5414" s="12">
        <v>351</v>
      </c>
      <c r="D5414" s="12">
        <v>0.56000000000000005</v>
      </c>
      <c r="E5414" s="12">
        <v>0.53600000000000003</v>
      </c>
      <c r="F5414" s="12">
        <v>0.44400000000000001</v>
      </c>
      <c r="G5414" s="12">
        <v>6759.9</v>
      </c>
      <c r="H5414" s="13">
        <v>11</v>
      </c>
    </row>
    <row r="5415" spans="1:8">
      <c r="A5415" s="8" t="s">
        <v>5188</v>
      </c>
      <c r="B5415" s="9" t="s">
        <v>87</v>
      </c>
      <c r="C5415" s="9">
        <v>152</v>
      </c>
      <c r="D5415" s="9">
        <v>0.51</v>
      </c>
      <c r="E5415" s="9">
        <v>0.44500000000000001</v>
      </c>
      <c r="F5415" s="9">
        <v>0.39400000000000002</v>
      </c>
      <c r="G5415" s="9">
        <v>4586.67</v>
      </c>
      <c r="H5415" s="10">
        <v>20</v>
      </c>
    </row>
    <row r="5416" spans="1:8">
      <c r="A5416" s="11" t="s">
        <v>2813</v>
      </c>
      <c r="B5416" s="12" t="s">
        <v>72</v>
      </c>
      <c r="C5416" s="12">
        <v>291</v>
      </c>
      <c r="D5416" s="12">
        <v>0.59</v>
      </c>
      <c r="E5416" s="12">
        <v>0.56100000000000005</v>
      </c>
      <c r="F5416" s="12">
        <v>0.48099999999999998</v>
      </c>
      <c r="G5416" s="12">
        <v>7584.29</v>
      </c>
      <c r="H5416" s="13">
        <v>1</v>
      </c>
    </row>
    <row r="5417" spans="1:8">
      <c r="A5417" s="8" t="s">
        <v>5189</v>
      </c>
      <c r="B5417" s="9" t="s">
        <v>29</v>
      </c>
      <c r="C5417" s="9">
        <v>44</v>
      </c>
      <c r="D5417" s="9">
        <v>0.66</v>
      </c>
      <c r="E5417" s="9">
        <v>0.65800000000000003</v>
      </c>
      <c r="F5417" s="9">
        <v>0.56000000000000005</v>
      </c>
      <c r="G5417" s="9">
        <v>19832.61</v>
      </c>
      <c r="H5417" s="10">
        <v>3</v>
      </c>
    </row>
    <row r="5418" spans="1:8">
      <c r="A5418" s="11" t="s">
        <v>4797</v>
      </c>
      <c r="B5418" s="12" t="s">
        <v>82</v>
      </c>
      <c r="C5418" s="12">
        <v>265</v>
      </c>
      <c r="D5418" s="12">
        <v>0.56000000000000005</v>
      </c>
      <c r="E5418" s="12">
        <v>0.55900000000000005</v>
      </c>
      <c r="F5418" s="12">
        <v>0.40899999999999997</v>
      </c>
      <c r="G5418" s="12">
        <v>9036.8799999999992</v>
      </c>
      <c r="H5418" s="13">
        <v>4</v>
      </c>
    </row>
    <row r="5419" spans="1:8">
      <c r="A5419" s="8" t="s">
        <v>5190</v>
      </c>
      <c r="B5419" s="9" t="s">
        <v>82</v>
      </c>
      <c r="C5419" s="9">
        <v>50</v>
      </c>
      <c r="D5419" s="9">
        <v>0.56999999999999995</v>
      </c>
      <c r="E5419" s="9">
        <v>0.52600000000000002</v>
      </c>
      <c r="F5419" s="9">
        <v>0.46500000000000002</v>
      </c>
      <c r="G5419" s="9">
        <v>7271.61</v>
      </c>
      <c r="H5419" s="10">
        <v>1</v>
      </c>
    </row>
    <row r="5420" spans="1:8">
      <c r="A5420" s="11" t="s">
        <v>5191</v>
      </c>
      <c r="B5420" s="12" t="s">
        <v>14</v>
      </c>
      <c r="C5420" s="12">
        <v>12</v>
      </c>
      <c r="D5420" s="12">
        <v>0.7</v>
      </c>
      <c r="E5420" s="12">
        <v>0.69099999999999995</v>
      </c>
      <c r="F5420" s="12">
        <v>0.61299999999999999</v>
      </c>
      <c r="G5420" s="12">
        <v>26630.85</v>
      </c>
      <c r="H5420" s="13">
        <v>2</v>
      </c>
    </row>
    <row r="5421" spans="1:8">
      <c r="A5421" s="8" t="s">
        <v>5192</v>
      </c>
      <c r="B5421" s="9" t="s">
        <v>118</v>
      </c>
      <c r="C5421" s="9">
        <v>79</v>
      </c>
      <c r="D5421" s="9">
        <v>0.54200000000000004</v>
      </c>
      <c r="E5421" s="9">
        <v>0.49</v>
      </c>
      <c r="F5421" s="9">
        <v>0.438</v>
      </c>
      <c r="G5421" s="9">
        <v>12247.86</v>
      </c>
      <c r="H5421" s="10">
        <v>1</v>
      </c>
    </row>
    <row r="5422" spans="1:8">
      <c r="A5422" s="11" t="s">
        <v>2668</v>
      </c>
      <c r="B5422" s="12" t="s">
        <v>39</v>
      </c>
      <c r="C5422" s="12">
        <v>369</v>
      </c>
      <c r="D5422" s="12">
        <v>0.52200000000000002</v>
      </c>
      <c r="E5422" s="12">
        <v>0.55200000000000005</v>
      </c>
      <c r="F5422" s="12">
        <v>0.34499999999999997</v>
      </c>
      <c r="G5422" s="12">
        <v>12701.43</v>
      </c>
      <c r="H5422" s="13">
        <v>0</v>
      </c>
    </row>
    <row r="5423" spans="1:8">
      <c r="A5423" s="8" t="s">
        <v>5193</v>
      </c>
      <c r="B5423" s="9" t="s">
        <v>111</v>
      </c>
      <c r="C5423" s="9">
        <v>144</v>
      </c>
      <c r="D5423" s="9">
        <v>0.60699999999999998</v>
      </c>
      <c r="E5423" s="9">
        <v>0.58599999999999997</v>
      </c>
      <c r="F5423" s="9">
        <v>0.46300000000000002</v>
      </c>
      <c r="G5423" s="9">
        <v>23007.87</v>
      </c>
      <c r="H5423" s="10">
        <v>0</v>
      </c>
    </row>
    <row r="5424" spans="1:8">
      <c r="A5424" s="11" t="s">
        <v>5194</v>
      </c>
      <c r="B5424" s="12" t="s">
        <v>22</v>
      </c>
      <c r="C5424" s="12">
        <v>144</v>
      </c>
      <c r="D5424" s="12">
        <v>0.71</v>
      </c>
      <c r="E5424" s="12">
        <v>0.68</v>
      </c>
      <c r="F5424" s="12">
        <v>0.629</v>
      </c>
      <c r="G5424" s="12">
        <v>19122.189999999999</v>
      </c>
      <c r="H5424" s="13">
        <v>2</v>
      </c>
    </row>
    <row r="5425" spans="1:8">
      <c r="A5425" s="8" t="s">
        <v>5195</v>
      </c>
      <c r="B5425" s="9" t="s">
        <v>22</v>
      </c>
      <c r="C5425" s="9">
        <v>108</v>
      </c>
      <c r="D5425" s="9">
        <v>0.72</v>
      </c>
      <c r="E5425" s="9">
        <v>0.69</v>
      </c>
      <c r="F5425" s="9">
        <v>0.65500000000000003</v>
      </c>
      <c r="G5425" s="9">
        <v>22594.639999999999</v>
      </c>
      <c r="H5425" s="10">
        <v>2</v>
      </c>
    </row>
    <row r="5426" spans="1:8">
      <c r="A5426" s="11" t="s">
        <v>5196</v>
      </c>
      <c r="B5426" s="12" t="s">
        <v>14</v>
      </c>
      <c r="C5426" s="12">
        <v>81</v>
      </c>
      <c r="D5426" s="12">
        <v>0.67</v>
      </c>
      <c r="E5426" s="12">
        <v>0.64700000000000002</v>
      </c>
      <c r="F5426" s="12">
        <v>0.58499999999999996</v>
      </c>
      <c r="G5426" s="12">
        <v>25411.14</v>
      </c>
      <c r="H5426" s="13">
        <v>0</v>
      </c>
    </row>
    <row r="5427" spans="1:8">
      <c r="A5427" s="8" t="s">
        <v>132</v>
      </c>
      <c r="B5427" s="9" t="s">
        <v>72</v>
      </c>
      <c r="C5427" s="9">
        <v>205</v>
      </c>
      <c r="D5427" s="9">
        <v>0.64200000000000002</v>
      </c>
      <c r="E5427" s="9">
        <v>0.60599999999999998</v>
      </c>
      <c r="F5427" s="9">
        <v>0.55600000000000005</v>
      </c>
      <c r="G5427" s="9">
        <v>9101.98</v>
      </c>
      <c r="H5427" s="10">
        <v>2</v>
      </c>
    </row>
    <row r="5428" spans="1:8">
      <c r="A5428" s="11" t="s">
        <v>5197</v>
      </c>
      <c r="B5428" s="12" t="s">
        <v>22</v>
      </c>
      <c r="C5428" s="12">
        <v>137</v>
      </c>
      <c r="D5428" s="12">
        <v>0.68500000000000005</v>
      </c>
      <c r="E5428" s="12">
        <v>0.67400000000000004</v>
      </c>
      <c r="F5428" s="12">
        <v>0.6</v>
      </c>
      <c r="G5428" s="12">
        <v>14025.29</v>
      </c>
      <c r="H5428" s="13">
        <v>6</v>
      </c>
    </row>
    <row r="5429" spans="1:8">
      <c r="A5429" s="8" t="s">
        <v>5198</v>
      </c>
      <c r="B5429" s="9" t="s">
        <v>14</v>
      </c>
      <c r="C5429" s="9">
        <v>33</v>
      </c>
      <c r="D5429" s="9">
        <v>0.66900000000000004</v>
      </c>
      <c r="E5429" s="9">
        <v>0.65600000000000003</v>
      </c>
      <c r="F5429" s="9">
        <v>0.55300000000000005</v>
      </c>
      <c r="G5429" s="9">
        <v>21911.32</v>
      </c>
      <c r="H5429" s="10">
        <v>1</v>
      </c>
    </row>
    <row r="5430" spans="1:8">
      <c r="A5430" s="11" t="s">
        <v>2789</v>
      </c>
      <c r="B5430" s="12" t="s">
        <v>114</v>
      </c>
      <c r="C5430" s="12">
        <v>262</v>
      </c>
      <c r="D5430" s="12">
        <v>0.58399999999999996</v>
      </c>
      <c r="E5430" s="12">
        <v>0.54600000000000004</v>
      </c>
      <c r="F5430" s="12">
        <v>0.47299999999999998</v>
      </c>
      <c r="G5430" s="12">
        <v>10362.34</v>
      </c>
      <c r="H5430" s="13">
        <v>0</v>
      </c>
    </row>
    <row r="5431" spans="1:8">
      <c r="A5431" s="8" t="s">
        <v>5199</v>
      </c>
      <c r="B5431" s="9" t="s">
        <v>118</v>
      </c>
      <c r="C5431" s="9">
        <v>102</v>
      </c>
      <c r="D5431" s="9">
        <v>0.58299999999999996</v>
      </c>
      <c r="E5431" s="9">
        <v>0.54</v>
      </c>
      <c r="F5431" s="9">
        <v>0.47599999999999998</v>
      </c>
      <c r="G5431" s="9">
        <v>5579.96</v>
      </c>
      <c r="H5431" s="10">
        <v>6</v>
      </c>
    </row>
    <row r="5432" spans="1:8">
      <c r="A5432" s="11" t="s">
        <v>5200</v>
      </c>
      <c r="B5432" s="12" t="s">
        <v>82</v>
      </c>
      <c r="C5432" s="12">
        <v>56</v>
      </c>
      <c r="D5432" s="12">
        <v>0.51300000000000001</v>
      </c>
      <c r="E5432" s="12">
        <v>0.49099999999999999</v>
      </c>
      <c r="F5432" s="12">
        <v>0.373</v>
      </c>
      <c r="G5432" s="12">
        <v>6845.75</v>
      </c>
      <c r="H5432" s="13">
        <v>1</v>
      </c>
    </row>
    <row r="5433" spans="1:8">
      <c r="A5433" s="8" t="s">
        <v>5201</v>
      </c>
      <c r="B5433" s="9" t="s">
        <v>16</v>
      </c>
      <c r="C5433" s="9">
        <v>57</v>
      </c>
      <c r="D5433" s="9">
        <v>0.63800000000000001</v>
      </c>
      <c r="E5433" s="9">
        <v>0.64500000000000002</v>
      </c>
      <c r="F5433" s="9">
        <v>0.47799999999999998</v>
      </c>
      <c r="G5433" s="9">
        <v>21819.89</v>
      </c>
      <c r="H5433" s="10">
        <v>0</v>
      </c>
    </row>
    <row r="5434" spans="1:8">
      <c r="A5434" s="11" t="s">
        <v>5202</v>
      </c>
      <c r="B5434" s="12" t="s">
        <v>7</v>
      </c>
      <c r="C5434" s="12">
        <v>132</v>
      </c>
      <c r="D5434" s="12">
        <v>0.69299999999999995</v>
      </c>
      <c r="E5434" s="12">
        <v>0.68600000000000005</v>
      </c>
      <c r="F5434" s="12">
        <v>0.60899999999999999</v>
      </c>
      <c r="G5434" s="12">
        <v>11629.45</v>
      </c>
      <c r="H5434" s="13">
        <v>2</v>
      </c>
    </row>
    <row r="5435" spans="1:8">
      <c r="A5435" s="8" t="s">
        <v>3041</v>
      </c>
      <c r="B5435" s="9" t="s">
        <v>82</v>
      </c>
      <c r="C5435" s="9">
        <v>316</v>
      </c>
      <c r="D5435" s="9">
        <v>0.59</v>
      </c>
      <c r="E5435" s="9">
        <v>0.57999999999999996</v>
      </c>
      <c r="F5435" s="9">
        <v>0.48799999999999999</v>
      </c>
      <c r="G5435" s="9">
        <v>7881.01</v>
      </c>
      <c r="H5435" s="10">
        <v>2</v>
      </c>
    </row>
    <row r="5436" spans="1:8">
      <c r="A5436" s="11" t="s">
        <v>5203</v>
      </c>
      <c r="B5436" s="12" t="s">
        <v>14</v>
      </c>
      <c r="C5436" s="12">
        <v>12</v>
      </c>
      <c r="D5436" s="12">
        <v>0.75</v>
      </c>
      <c r="E5436" s="12">
        <v>0.751</v>
      </c>
      <c r="F5436" s="12">
        <v>0.66200000000000003</v>
      </c>
      <c r="G5436" s="12">
        <v>33408.660000000003</v>
      </c>
      <c r="H5436" s="13">
        <v>5</v>
      </c>
    </row>
    <row r="5437" spans="1:8">
      <c r="A5437" s="8" t="s">
        <v>5204</v>
      </c>
      <c r="B5437" s="9" t="s">
        <v>24</v>
      </c>
      <c r="C5437" s="9">
        <v>98</v>
      </c>
      <c r="D5437" s="9">
        <v>0.58399999999999996</v>
      </c>
      <c r="E5437" s="9">
        <v>0.55800000000000005</v>
      </c>
      <c r="F5437" s="9">
        <v>0.47099999999999997</v>
      </c>
      <c r="G5437" s="9">
        <v>4985.01</v>
      </c>
      <c r="H5437" s="10">
        <v>15</v>
      </c>
    </row>
    <row r="5438" spans="1:8">
      <c r="A5438" s="11" t="s">
        <v>5205</v>
      </c>
      <c r="B5438" s="12" t="s">
        <v>82</v>
      </c>
      <c r="C5438" s="12">
        <v>363</v>
      </c>
      <c r="D5438" s="12">
        <v>0.56999999999999995</v>
      </c>
      <c r="E5438" s="12">
        <v>0.54500000000000004</v>
      </c>
      <c r="F5438" s="12">
        <v>0.44800000000000001</v>
      </c>
      <c r="G5438" s="12">
        <v>7847.54</v>
      </c>
      <c r="H5438" s="13">
        <v>1</v>
      </c>
    </row>
    <row r="5439" spans="1:8">
      <c r="A5439" s="8" t="s">
        <v>5206</v>
      </c>
      <c r="B5439" s="9" t="s">
        <v>16</v>
      </c>
      <c r="C5439" s="9">
        <v>211</v>
      </c>
      <c r="D5439" s="9">
        <v>0.59299999999999997</v>
      </c>
      <c r="E5439" s="9">
        <v>0.56599999999999995</v>
      </c>
      <c r="F5439" s="9">
        <v>0.46200000000000002</v>
      </c>
      <c r="G5439" s="9">
        <v>7299.52</v>
      </c>
      <c r="H5439" s="10">
        <v>1</v>
      </c>
    </row>
    <row r="5440" spans="1:8">
      <c r="A5440" s="11" t="s">
        <v>5207</v>
      </c>
      <c r="B5440" s="12" t="s">
        <v>33</v>
      </c>
      <c r="C5440" s="12">
        <v>176</v>
      </c>
      <c r="D5440" s="12">
        <v>0.66500000000000004</v>
      </c>
      <c r="E5440" s="12">
        <v>0.63500000000000001</v>
      </c>
      <c r="F5440" s="12">
        <v>0.56100000000000005</v>
      </c>
      <c r="G5440" s="12">
        <v>14958.44</v>
      </c>
      <c r="H5440" s="13">
        <v>0</v>
      </c>
    </row>
    <row r="5441" spans="1:8">
      <c r="A5441" s="8" t="s">
        <v>5208</v>
      </c>
      <c r="B5441" s="9" t="s">
        <v>16</v>
      </c>
      <c r="C5441" s="9">
        <v>118</v>
      </c>
      <c r="D5441" s="9">
        <v>0.72</v>
      </c>
      <c r="E5441" s="9">
        <v>0.68799999999999994</v>
      </c>
      <c r="F5441" s="9">
        <v>0.64800000000000002</v>
      </c>
      <c r="G5441" s="9">
        <v>15606.61</v>
      </c>
      <c r="H5441" s="10">
        <v>1</v>
      </c>
    </row>
    <row r="5442" spans="1:8">
      <c r="A5442" s="11" t="s">
        <v>5209</v>
      </c>
      <c r="B5442" s="12" t="s">
        <v>7</v>
      </c>
      <c r="C5442" s="12">
        <v>71</v>
      </c>
      <c r="D5442" s="12">
        <v>0.74299999999999999</v>
      </c>
      <c r="E5442" s="12">
        <v>0.69699999999999995</v>
      </c>
      <c r="F5442" s="12">
        <v>0.73099999999999998</v>
      </c>
      <c r="G5442" s="12">
        <v>18344.759999999998</v>
      </c>
      <c r="H5442" s="13">
        <v>3</v>
      </c>
    </row>
    <row r="5443" spans="1:8">
      <c r="A5443" s="8" t="s">
        <v>5210</v>
      </c>
      <c r="B5443" s="9" t="s">
        <v>16</v>
      </c>
      <c r="C5443" s="9">
        <v>112</v>
      </c>
      <c r="D5443" s="9">
        <v>0.63</v>
      </c>
      <c r="E5443" s="9">
        <v>0.625</v>
      </c>
      <c r="F5443" s="9">
        <v>0.505</v>
      </c>
      <c r="G5443" s="9">
        <v>15465.18</v>
      </c>
      <c r="H5443" s="10">
        <v>5</v>
      </c>
    </row>
    <row r="5444" spans="1:8">
      <c r="A5444" s="11" t="s">
        <v>5211</v>
      </c>
      <c r="B5444" s="12" t="s">
        <v>7</v>
      </c>
      <c r="C5444" s="12">
        <v>60</v>
      </c>
      <c r="D5444" s="12">
        <v>0.747</v>
      </c>
      <c r="E5444" s="12">
        <v>0.71</v>
      </c>
      <c r="F5444" s="12">
        <v>0.72599999999999998</v>
      </c>
      <c r="G5444" s="12">
        <v>18394.68</v>
      </c>
      <c r="H5444" s="13">
        <v>0</v>
      </c>
    </row>
    <row r="5445" spans="1:8">
      <c r="A5445" s="8" t="s">
        <v>5212</v>
      </c>
      <c r="B5445" s="9" t="s">
        <v>72</v>
      </c>
      <c r="C5445" s="9">
        <v>252</v>
      </c>
      <c r="D5445" s="9">
        <v>0.61499999999999999</v>
      </c>
      <c r="E5445" s="9">
        <v>0.56699999999999995</v>
      </c>
      <c r="F5445" s="9">
        <v>0.52900000000000003</v>
      </c>
      <c r="G5445" s="9">
        <v>10186.209999999999</v>
      </c>
      <c r="H5445" s="10">
        <v>2</v>
      </c>
    </row>
    <row r="5446" spans="1:8">
      <c r="A5446" s="11" t="s">
        <v>5213</v>
      </c>
      <c r="B5446" s="12" t="s">
        <v>22</v>
      </c>
      <c r="C5446" s="12">
        <v>27</v>
      </c>
      <c r="D5446" s="12">
        <v>0.64500000000000002</v>
      </c>
      <c r="E5446" s="12">
        <v>0.64200000000000002</v>
      </c>
      <c r="F5446" s="12">
        <v>0.52</v>
      </c>
      <c r="G5446" s="12">
        <v>18818.189999999999</v>
      </c>
      <c r="H5446" s="13">
        <v>0</v>
      </c>
    </row>
    <row r="5447" spans="1:8">
      <c r="A5447" s="8" t="s">
        <v>5214</v>
      </c>
      <c r="B5447" s="9" t="s">
        <v>16</v>
      </c>
      <c r="C5447" s="9">
        <v>107</v>
      </c>
      <c r="D5447" s="9">
        <v>0.61199999999999999</v>
      </c>
      <c r="E5447" s="9">
        <v>0.61</v>
      </c>
      <c r="F5447" s="9">
        <v>0.47499999999999998</v>
      </c>
      <c r="G5447" s="9">
        <v>11113.65</v>
      </c>
      <c r="H5447" s="10">
        <v>5</v>
      </c>
    </row>
    <row r="5448" spans="1:8">
      <c r="A5448" s="11" t="s">
        <v>3499</v>
      </c>
      <c r="B5448" s="12" t="s">
        <v>22</v>
      </c>
      <c r="C5448" s="12">
        <v>137</v>
      </c>
      <c r="D5448" s="12">
        <v>0.70499999999999996</v>
      </c>
      <c r="E5448" s="12">
        <v>0.67600000000000005</v>
      </c>
      <c r="F5448" s="12">
        <v>0.64100000000000001</v>
      </c>
      <c r="G5448" s="12">
        <v>17296.82</v>
      </c>
      <c r="H5448" s="13">
        <v>2</v>
      </c>
    </row>
    <row r="5449" spans="1:8">
      <c r="A5449" s="8" t="s">
        <v>1211</v>
      </c>
      <c r="B5449" s="9" t="s">
        <v>7</v>
      </c>
      <c r="C5449" s="9">
        <v>48</v>
      </c>
      <c r="D5449" s="9">
        <v>0.73599999999999999</v>
      </c>
      <c r="E5449" s="9">
        <v>0.72399999999999998</v>
      </c>
      <c r="F5449" s="9">
        <v>0.67500000000000004</v>
      </c>
      <c r="G5449" s="9">
        <v>29157.67</v>
      </c>
      <c r="H5449" s="10">
        <v>0</v>
      </c>
    </row>
    <row r="5450" spans="1:8">
      <c r="A5450" s="11" t="s">
        <v>5215</v>
      </c>
      <c r="B5450" s="12" t="s">
        <v>24</v>
      </c>
      <c r="C5450" s="12">
        <v>181</v>
      </c>
      <c r="D5450" s="12">
        <v>0.59</v>
      </c>
      <c r="E5450" s="12">
        <v>0.55400000000000005</v>
      </c>
      <c r="F5450" s="12">
        <v>0.46500000000000002</v>
      </c>
      <c r="G5450" s="12">
        <v>6055.35</v>
      </c>
      <c r="H5450" s="13">
        <v>0</v>
      </c>
    </row>
    <row r="5451" spans="1:8">
      <c r="A5451" s="8" t="s">
        <v>5216</v>
      </c>
      <c r="B5451" s="9" t="s">
        <v>16</v>
      </c>
      <c r="C5451" s="9">
        <v>159</v>
      </c>
      <c r="D5451" s="9">
        <v>0.57999999999999996</v>
      </c>
      <c r="E5451" s="9">
        <v>0.55200000000000005</v>
      </c>
      <c r="F5451" s="9">
        <v>0.443</v>
      </c>
      <c r="G5451" s="9">
        <v>7627.05</v>
      </c>
      <c r="H5451" s="10">
        <v>3</v>
      </c>
    </row>
    <row r="5452" spans="1:8">
      <c r="A5452" s="11" t="s">
        <v>5217</v>
      </c>
      <c r="B5452" s="12" t="s">
        <v>16</v>
      </c>
      <c r="C5452" s="12">
        <v>338</v>
      </c>
      <c r="D5452" s="12">
        <v>0.623</v>
      </c>
      <c r="E5452" s="12">
        <v>0.60299999999999998</v>
      </c>
      <c r="F5452" s="12">
        <v>0.495</v>
      </c>
      <c r="G5452" s="12">
        <v>7030.46</v>
      </c>
      <c r="H5452" s="13">
        <v>1</v>
      </c>
    </row>
    <row r="5453" spans="1:8">
      <c r="A5453" s="8" t="s">
        <v>5218</v>
      </c>
      <c r="B5453" s="9" t="s">
        <v>14</v>
      </c>
      <c r="C5453" s="9">
        <v>15</v>
      </c>
      <c r="D5453" s="9">
        <v>0.64900000000000002</v>
      </c>
      <c r="E5453" s="9">
        <v>0.65</v>
      </c>
      <c r="F5453" s="9">
        <v>0.51700000000000002</v>
      </c>
      <c r="G5453" s="9">
        <v>17139.04</v>
      </c>
      <c r="H5453" s="10">
        <v>7</v>
      </c>
    </row>
    <row r="5454" spans="1:8">
      <c r="A5454" s="11" t="s">
        <v>5219</v>
      </c>
      <c r="B5454" s="12" t="s">
        <v>94</v>
      </c>
      <c r="C5454" s="12">
        <v>427</v>
      </c>
      <c r="D5454" s="12">
        <v>0.52600000000000002</v>
      </c>
      <c r="E5454" s="12">
        <v>0.51700000000000002</v>
      </c>
      <c r="F5454" s="12">
        <v>0.39800000000000002</v>
      </c>
      <c r="G5454" s="12">
        <v>5819.47</v>
      </c>
      <c r="H5454" s="13">
        <v>0</v>
      </c>
    </row>
    <row r="5455" spans="1:8">
      <c r="A5455" s="8" t="s">
        <v>5220</v>
      </c>
      <c r="B5455" s="9" t="s">
        <v>7</v>
      </c>
      <c r="C5455" s="9">
        <v>57</v>
      </c>
      <c r="D5455" s="9">
        <v>0.74099999999999999</v>
      </c>
      <c r="E5455" s="9">
        <v>0.68600000000000005</v>
      </c>
      <c r="F5455" s="9">
        <v>0.70399999999999996</v>
      </c>
      <c r="G5455" s="9">
        <v>29611.09</v>
      </c>
      <c r="H5455" s="10">
        <v>1</v>
      </c>
    </row>
    <row r="5456" spans="1:8">
      <c r="A5456" s="11" t="s">
        <v>5221</v>
      </c>
      <c r="B5456" s="12" t="s">
        <v>16</v>
      </c>
      <c r="C5456" s="12">
        <v>92</v>
      </c>
      <c r="D5456" s="12">
        <v>0.67700000000000005</v>
      </c>
      <c r="E5456" s="12">
        <v>0.67</v>
      </c>
      <c r="F5456" s="12">
        <v>0.56299999999999994</v>
      </c>
      <c r="G5456" s="12">
        <v>15128.8</v>
      </c>
      <c r="H5456" s="13">
        <v>2</v>
      </c>
    </row>
    <row r="5457" spans="1:8">
      <c r="A5457" s="8" t="s">
        <v>5222</v>
      </c>
      <c r="B5457" s="9" t="s">
        <v>114</v>
      </c>
      <c r="C5457" s="9">
        <v>353</v>
      </c>
      <c r="D5457" s="9">
        <v>0.623</v>
      </c>
      <c r="E5457" s="9">
        <v>0.60799999999999998</v>
      </c>
      <c r="F5457" s="9">
        <v>0.54300000000000004</v>
      </c>
      <c r="G5457" s="9">
        <v>8799.86</v>
      </c>
      <c r="H5457" s="10">
        <v>2</v>
      </c>
    </row>
    <row r="5458" spans="1:8">
      <c r="A5458" s="11" t="s">
        <v>5223</v>
      </c>
      <c r="B5458" s="12" t="s">
        <v>14</v>
      </c>
      <c r="C5458" s="12">
        <v>21</v>
      </c>
      <c r="D5458" s="12">
        <v>0.67</v>
      </c>
      <c r="E5458" s="12">
        <v>0.69599999999999995</v>
      </c>
      <c r="F5458" s="12">
        <v>0.53900000000000003</v>
      </c>
      <c r="G5458" s="12">
        <v>18278.91</v>
      </c>
      <c r="H5458" s="13">
        <v>5</v>
      </c>
    </row>
    <row r="5459" spans="1:8">
      <c r="A5459" s="8" t="s">
        <v>5224</v>
      </c>
      <c r="B5459" s="9" t="s">
        <v>14</v>
      </c>
      <c r="C5459" s="9">
        <v>39</v>
      </c>
      <c r="D5459" s="9">
        <v>0.67400000000000004</v>
      </c>
      <c r="E5459" s="9">
        <v>0.67600000000000005</v>
      </c>
      <c r="F5459" s="9">
        <v>0.56299999999999994</v>
      </c>
      <c r="G5459" s="9">
        <v>21229.74</v>
      </c>
      <c r="H5459" s="10">
        <v>5</v>
      </c>
    </row>
    <row r="5460" spans="1:8">
      <c r="A5460" s="11" t="s">
        <v>5225</v>
      </c>
      <c r="B5460" s="12" t="s">
        <v>19</v>
      </c>
      <c r="C5460" s="12">
        <v>224</v>
      </c>
      <c r="D5460" s="12">
        <v>0.54500000000000004</v>
      </c>
      <c r="E5460" s="12">
        <v>0.53600000000000003</v>
      </c>
      <c r="F5460" s="12">
        <v>0.42499999999999999</v>
      </c>
      <c r="G5460" s="12">
        <v>7313.97</v>
      </c>
      <c r="H5460" s="13">
        <v>5</v>
      </c>
    </row>
    <row r="5461" spans="1:8">
      <c r="A5461" s="8" t="s">
        <v>5226</v>
      </c>
      <c r="B5461" s="9" t="s">
        <v>59</v>
      </c>
      <c r="C5461" s="9">
        <v>45</v>
      </c>
      <c r="D5461" s="9">
        <v>0.71499999999999997</v>
      </c>
      <c r="E5461" s="9">
        <v>0.72799999999999998</v>
      </c>
      <c r="F5461" s="9">
        <v>0.59299999999999997</v>
      </c>
      <c r="G5461" s="9">
        <v>20179.36</v>
      </c>
      <c r="H5461" s="10">
        <v>4</v>
      </c>
    </row>
    <row r="5462" spans="1:8">
      <c r="A5462" s="11" t="s">
        <v>5227</v>
      </c>
      <c r="B5462" s="12" t="s">
        <v>87</v>
      </c>
      <c r="C5462" s="12">
        <v>344</v>
      </c>
      <c r="D5462" s="12">
        <v>0.55000000000000004</v>
      </c>
      <c r="E5462" s="12">
        <v>0.46600000000000003</v>
      </c>
      <c r="F5462" s="12">
        <v>0.505</v>
      </c>
      <c r="G5462" s="12">
        <v>4689.38</v>
      </c>
      <c r="H5462" s="13">
        <v>0</v>
      </c>
    </row>
    <row r="5463" spans="1:8">
      <c r="A5463" s="8" t="s">
        <v>5228</v>
      </c>
      <c r="B5463" s="9" t="s">
        <v>72</v>
      </c>
      <c r="C5463" s="9">
        <v>251</v>
      </c>
      <c r="D5463" s="9">
        <v>0.65500000000000003</v>
      </c>
      <c r="E5463" s="9">
        <v>0.62</v>
      </c>
      <c r="F5463" s="9">
        <v>0.58099999999999996</v>
      </c>
      <c r="G5463" s="9">
        <v>8233.76</v>
      </c>
      <c r="H5463" s="10">
        <v>5</v>
      </c>
    </row>
    <row r="5464" spans="1:8">
      <c r="A5464" s="11" t="s">
        <v>5229</v>
      </c>
      <c r="B5464" s="12" t="s">
        <v>31</v>
      </c>
      <c r="C5464" s="12">
        <v>194</v>
      </c>
      <c r="D5464" s="12">
        <v>0.61</v>
      </c>
      <c r="E5464" s="12">
        <v>0.55100000000000005</v>
      </c>
      <c r="F5464" s="12">
        <v>0.54700000000000004</v>
      </c>
      <c r="G5464" s="12">
        <v>7192.11</v>
      </c>
      <c r="H5464" s="13">
        <v>1</v>
      </c>
    </row>
    <row r="5465" spans="1:8">
      <c r="A5465" s="8" t="s">
        <v>348</v>
      </c>
      <c r="B5465" s="9" t="s">
        <v>59</v>
      </c>
      <c r="C5465" s="9">
        <v>55</v>
      </c>
      <c r="D5465" s="9">
        <v>0.65700000000000003</v>
      </c>
      <c r="E5465" s="9">
        <v>0.63800000000000001</v>
      </c>
      <c r="F5465" s="9">
        <v>0.55000000000000004</v>
      </c>
      <c r="G5465" s="9">
        <v>16199.91</v>
      </c>
      <c r="H5465" s="10">
        <v>2</v>
      </c>
    </row>
    <row r="5466" spans="1:8">
      <c r="A5466" s="11" t="s">
        <v>5230</v>
      </c>
      <c r="B5466" s="12" t="s">
        <v>82</v>
      </c>
      <c r="C5466" s="12">
        <v>265</v>
      </c>
      <c r="D5466" s="12">
        <v>0.60799999999999998</v>
      </c>
      <c r="E5466" s="12">
        <v>0.57299999999999995</v>
      </c>
      <c r="F5466" s="12">
        <v>0.503</v>
      </c>
      <c r="G5466" s="12">
        <v>7364.21</v>
      </c>
      <c r="H5466" s="13">
        <v>9</v>
      </c>
    </row>
    <row r="5467" spans="1:8">
      <c r="A5467" s="8" t="s">
        <v>5231</v>
      </c>
      <c r="B5467" s="9" t="s">
        <v>16</v>
      </c>
      <c r="C5467" s="9">
        <v>99</v>
      </c>
      <c r="D5467" s="9">
        <v>0.66200000000000003</v>
      </c>
      <c r="E5467" s="9">
        <v>0.65300000000000002</v>
      </c>
      <c r="F5467" s="9">
        <v>0.54800000000000004</v>
      </c>
      <c r="G5467" s="9">
        <v>11168.04</v>
      </c>
      <c r="H5467" s="10">
        <v>1</v>
      </c>
    </row>
    <row r="5468" spans="1:8">
      <c r="A5468" s="11" t="s">
        <v>5232</v>
      </c>
      <c r="B5468" s="12" t="s">
        <v>16</v>
      </c>
      <c r="C5468" s="12">
        <v>219</v>
      </c>
      <c r="D5468" s="12">
        <v>0.59</v>
      </c>
      <c r="E5468" s="12">
        <v>0.58699999999999997</v>
      </c>
      <c r="F5468" s="12">
        <v>0.42499999999999999</v>
      </c>
      <c r="G5468" s="12">
        <v>6269.74</v>
      </c>
      <c r="H5468" s="13">
        <v>1</v>
      </c>
    </row>
    <row r="5469" spans="1:8">
      <c r="A5469" s="8" t="s">
        <v>5233</v>
      </c>
      <c r="B5469" s="9" t="s">
        <v>87</v>
      </c>
      <c r="C5469" s="9">
        <v>191</v>
      </c>
      <c r="D5469" s="9">
        <v>0.6</v>
      </c>
      <c r="E5469" s="9">
        <v>0.55800000000000005</v>
      </c>
      <c r="F5469" s="9">
        <v>0.52400000000000002</v>
      </c>
      <c r="G5469" s="9">
        <v>11044.22</v>
      </c>
      <c r="H5469" s="10">
        <v>1</v>
      </c>
    </row>
    <row r="5470" spans="1:8">
      <c r="A5470" s="11" t="s">
        <v>5234</v>
      </c>
      <c r="B5470" s="12" t="s">
        <v>16</v>
      </c>
      <c r="C5470" s="12">
        <v>96</v>
      </c>
      <c r="D5470" s="12">
        <v>0.56999999999999995</v>
      </c>
      <c r="E5470" s="12">
        <v>0.504</v>
      </c>
      <c r="F5470" s="12">
        <v>0.46899999999999997</v>
      </c>
      <c r="G5470" s="12">
        <v>6917.34</v>
      </c>
      <c r="H5470" s="13">
        <v>2</v>
      </c>
    </row>
    <row r="5471" spans="1:8">
      <c r="A5471" s="8" t="s">
        <v>5235</v>
      </c>
      <c r="B5471" s="9" t="s">
        <v>82</v>
      </c>
      <c r="C5471" s="9">
        <v>196</v>
      </c>
      <c r="D5471" s="9">
        <v>0.59399999999999997</v>
      </c>
      <c r="E5471" s="9">
        <v>0.56799999999999995</v>
      </c>
      <c r="F5471" s="9">
        <v>0.47899999999999998</v>
      </c>
      <c r="G5471" s="9">
        <v>7145.36</v>
      </c>
      <c r="H5471" s="10">
        <v>2</v>
      </c>
    </row>
    <row r="5472" spans="1:8">
      <c r="A5472" s="11" t="s">
        <v>5236</v>
      </c>
      <c r="B5472" s="12" t="s">
        <v>111</v>
      </c>
      <c r="C5472" s="12">
        <v>229</v>
      </c>
      <c r="D5472" s="12">
        <v>0.59</v>
      </c>
      <c r="E5472" s="12">
        <v>0.58799999999999997</v>
      </c>
      <c r="F5472" s="12">
        <v>0.47799999999999998</v>
      </c>
      <c r="G5472" s="12">
        <v>12027.47</v>
      </c>
      <c r="H5472" s="13">
        <v>0</v>
      </c>
    </row>
    <row r="5473" spans="1:8">
      <c r="A5473" s="8" t="s">
        <v>5237</v>
      </c>
      <c r="B5473" s="9" t="s">
        <v>7</v>
      </c>
      <c r="C5473" s="9">
        <v>82</v>
      </c>
      <c r="D5473" s="9">
        <v>0.72</v>
      </c>
      <c r="E5473" s="9">
        <v>0.67400000000000004</v>
      </c>
      <c r="F5473" s="9">
        <v>0.66600000000000004</v>
      </c>
      <c r="G5473" s="9">
        <v>26088.05</v>
      </c>
      <c r="H5473" s="10">
        <v>2</v>
      </c>
    </row>
    <row r="5474" spans="1:8">
      <c r="A5474" s="11" t="s">
        <v>5238</v>
      </c>
      <c r="B5474" s="12" t="s">
        <v>24</v>
      </c>
      <c r="C5474" s="12">
        <v>185</v>
      </c>
      <c r="D5474" s="12">
        <v>0.52400000000000002</v>
      </c>
      <c r="E5474" s="12">
        <v>0.50800000000000001</v>
      </c>
      <c r="F5474" s="12">
        <v>0.38900000000000001</v>
      </c>
      <c r="G5474" s="12">
        <v>5987.79</v>
      </c>
      <c r="H5474" s="13">
        <v>4</v>
      </c>
    </row>
    <row r="5475" spans="1:8">
      <c r="A5475" s="8" t="s">
        <v>5239</v>
      </c>
      <c r="B5475" s="9" t="s">
        <v>31</v>
      </c>
      <c r="C5475" s="9">
        <v>159</v>
      </c>
      <c r="D5475" s="9">
        <v>0.60399999999999998</v>
      </c>
      <c r="E5475" s="9">
        <v>0.54400000000000004</v>
      </c>
      <c r="F5475" s="9">
        <v>0.53800000000000003</v>
      </c>
      <c r="G5475" s="9">
        <v>7864.06</v>
      </c>
      <c r="H5475" s="10">
        <v>0</v>
      </c>
    </row>
    <row r="5476" spans="1:8">
      <c r="A5476" s="11" t="s">
        <v>5240</v>
      </c>
      <c r="B5476" s="12" t="s">
        <v>72</v>
      </c>
      <c r="C5476" s="12">
        <v>216</v>
      </c>
      <c r="D5476" s="12">
        <v>0.57799999999999996</v>
      </c>
      <c r="E5476" s="12">
        <v>0.55400000000000005</v>
      </c>
      <c r="F5476" s="12">
        <v>0.45800000000000002</v>
      </c>
      <c r="G5476" s="12">
        <v>6889.74</v>
      </c>
      <c r="H5476" s="13">
        <v>1</v>
      </c>
    </row>
    <row r="5477" spans="1:8">
      <c r="A5477" s="8" t="s">
        <v>2515</v>
      </c>
      <c r="B5477" s="9" t="s">
        <v>59</v>
      </c>
      <c r="C5477" s="9">
        <v>84</v>
      </c>
      <c r="D5477" s="9">
        <v>0.70499999999999996</v>
      </c>
      <c r="E5477" s="9">
        <v>0.69899999999999995</v>
      </c>
      <c r="F5477" s="9">
        <v>0.61099999999999999</v>
      </c>
      <c r="G5477" s="9">
        <v>18336.12</v>
      </c>
      <c r="H5477" s="10">
        <v>3</v>
      </c>
    </row>
    <row r="5478" spans="1:8">
      <c r="A5478" s="11" t="s">
        <v>5241</v>
      </c>
      <c r="B5478" s="12" t="s">
        <v>118</v>
      </c>
      <c r="C5478" s="12">
        <v>118</v>
      </c>
      <c r="D5478" s="12">
        <v>0.57999999999999996</v>
      </c>
      <c r="E5478" s="12">
        <v>0.628</v>
      </c>
      <c r="F5478" s="12">
        <v>0.41</v>
      </c>
      <c r="G5478" s="12">
        <v>5881.54</v>
      </c>
      <c r="H5478" s="13">
        <v>17</v>
      </c>
    </row>
    <row r="5479" spans="1:8">
      <c r="A5479" s="8" t="s">
        <v>5242</v>
      </c>
      <c r="B5479" s="9" t="s">
        <v>7</v>
      </c>
      <c r="C5479" s="9">
        <v>169</v>
      </c>
      <c r="D5479" s="9">
        <v>0.66</v>
      </c>
      <c r="E5479" s="9">
        <v>0.60499999999999998</v>
      </c>
      <c r="F5479" s="9">
        <v>0.61299999999999999</v>
      </c>
      <c r="G5479" s="9">
        <v>12797.53</v>
      </c>
      <c r="H5479" s="10">
        <v>2</v>
      </c>
    </row>
    <row r="5480" spans="1:8">
      <c r="A5480" s="11" t="s">
        <v>5243</v>
      </c>
      <c r="B5480" s="12" t="s">
        <v>82</v>
      </c>
      <c r="C5480" s="12">
        <v>120</v>
      </c>
      <c r="D5480" s="12">
        <v>0.52300000000000002</v>
      </c>
      <c r="E5480" s="12">
        <v>0.501</v>
      </c>
      <c r="F5480" s="12">
        <v>0.42499999999999999</v>
      </c>
      <c r="G5480" s="12">
        <v>6908.1</v>
      </c>
      <c r="H5480" s="13">
        <v>1</v>
      </c>
    </row>
    <row r="5481" spans="1:8">
      <c r="A5481" s="8" t="s">
        <v>5244</v>
      </c>
      <c r="B5481" s="9" t="s">
        <v>14</v>
      </c>
      <c r="C5481" s="9">
        <v>5</v>
      </c>
      <c r="D5481" s="9">
        <v>0.73099999999999998</v>
      </c>
      <c r="E5481" s="9">
        <v>0.76500000000000001</v>
      </c>
      <c r="F5481" s="9">
        <v>0.58799999999999997</v>
      </c>
      <c r="G5481" s="9">
        <v>22403.94</v>
      </c>
      <c r="H5481" s="10">
        <v>1</v>
      </c>
    </row>
    <row r="5482" spans="1:8">
      <c r="A5482" s="11" t="s">
        <v>5245</v>
      </c>
      <c r="B5482" s="12" t="s">
        <v>59</v>
      </c>
      <c r="C5482" s="12">
        <v>30</v>
      </c>
      <c r="D5482" s="12">
        <v>0.69599999999999995</v>
      </c>
      <c r="E5482" s="12">
        <v>0.67800000000000005</v>
      </c>
      <c r="F5482" s="12">
        <v>0.60899999999999999</v>
      </c>
      <c r="G5482" s="12">
        <v>19261.62</v>
      </c>
      <c r="H5482" s="13">
        <v>1</v>
      </c>
    </row>
    <row r="5483" spans="1:8">
      <c r="A5483" s="8" t="s">
        <v>5246</v>
      </c>
      <c r="B5483" s="9" t="s">
        <v>59</v>
      </c>
      <c r="C5483" s="9">
        <v>28</v>
      </c>
      <c r="D5483" s="9">
        <v>0.755</v>
      </c>
      <c r="E5483" s="9">
        <v>0.73399999999999999</v>
      </c>
      <c r="F5483" s="9">
        <v>0.66400000000000003</v>
      </c>
      <c r="G5483" s="9">
        <v>24711.01</v>
      </c>
      <c r="H5483" s="10">
        <v>0</v>
      </c>
    </row>
    <row r="5484" spans="1:8">
      <c r="A5484" s="11" t="s">
        <v>5247</v>
      </c>
      <c r="B5484" s="12" t="s">
        <v>16</v>
      </c>
      <c r="C5484" s="12">
        <v>115</v>
      </c>
      <c r="D5484" s="12">
        <v>0.68700000000000006</v>
      </c>
      <c r="E5484" s="12">
        <v>0.67800000000000005</v>
      </c>
      <c r="F5484" s="12">
        <v>0.59799999999999998</v>
      </c>
      <c r="G5484" s="12">
        <v>14382.77</v>
      </c>
      <c r="H5484" s="13">
        <v>1</v>
      </c>
    </row>
    <row r="5485" spans="1:8">
      <c r="A5485" s="8" t="s">
        <v>5248</v>
      </c>
      <c r="B5485" s="9" t="s">
        <v>24</v>
      </c>
      <c r="C5485" s="9">
        <v>352</v>
      </c>
      <c r="D5485" s="9">
        <v>0.54600000000000004</v>
      </c>
      <c r="E5485" s="9">
        <v>0.55300000000000005</v>
      </c>
      <c r="F5485" s="9">
        <v>0.42899999999999999</v>
      </c>
      <c r="G5485" s="9">
        <v>7984.37</v>
      </c>
      <c r="H5485" s="10">
        <v>0</v>
      </c>
    </row>
    <row r="5486" spans="1:8">
      <c r="A5486" s="11" t="s">
        <v>5249</v>
      </c>
      <c r="B5486" s="12" t="s">
        <v>111</v>
      </c>
      <c r="C5486" s="12">
        <v>191</v>
      </c>
      <c r="D5486" s="12">
        <v>0.60499999999999998</v>
      </c>
      <c r="E5486" s="12">
        <v>0.59499999999999997</v>
      </c>
      <c r="F5486" s="12">
        <v>0.50600000000000001</v>
      </c>
      <c r="G5486" s="12">
        <v>9343.51</v>
      </c>
      <c r="H5486" s="13">
        <v>0</v>
      </c>
    </row>
    <row r="5487" spans="1:8">
      <c r="A5487" s="8" t="s">
        <v>5250</v>
      </c>
      <c r="B5487" s="9" t="s">
        <v>94</v>
      </c>
      <c r="C5487" s="9">
        <v>261</v>
      </c>
      <c r="D5487" s="9">
        <v>0.58299999999999996</v>
      </c>
      <c r="E5487" s="9">
        <v>0.54300000000000004</v>
      </c>
      <c r="F5487" s="9">
        <v>0.48099999999999998</v>
      </c>
      <c r="G5487" s="9">
        <v>8900.0400000000009</v>
      </c>
      <c r="H5487" s="10">
        <v>1</v>
      </c>
    </row>
    <row r="5488" spans="1:8">
      <c r="A5488" s="11" t="s">
        <v>5251</v>
      </c>
      <c r="B5488" s="12" t="s">
        <v>16</v>
      </c>
      <c r="C5488" s="12">
        <v>182</v>
      </c>
      <c r="D5488" s="12">
        <v>0.63700000000000001</v>
      </c>
      <c r="E5488" s="12">
        <v>0.627</v>
      </c>
      <c r="F5488" s="12">
        <v>0.5</v>
      </c>
      <c r="G5488" s="12">
        <v>10070.33</v>
      </c>
      <c r="H5488" s="13">
        <v>1</v>
      </c>
    </row>
    <row r="5489" spans="1:8">
      <c r="A5489" s="8" t="s">
        <v>4527</v>
      </c>
      <c r="B5489" s="9" t="s">
        <v>59</v>
      </c>
      <c r="C5489" s="9">
        <v>16</v>
      </c>
      <c r="D5489" s="9">
        <v>0.75700000000000001</v>
      </c>
      <c r="E5489" s="9">
        <v>0.72599999999999998</v>
      </c>
      <c r="F5489" s="9">
        <v>0.71</v>
      </c>
      <c r="G5489" s="9">
        <v>22136.1</v>
      </c>
      <c r="H5489" s="10">
        <v>1</v>
      </c>
    </row>
    <row r="5490" spans="1:8">
      <c r="A5490" s="11" t="s">
        <v>1638</v>
      </c>
      <c r="B5490" s="12" t="s">
        <v>16</v>
      </c>
      <c r="C5490" s="12">
        <v>51</v>
      </c>
      <c r="D5490" s="12">
        <v>0.66700000000000004</v>
      </c>
      <c r="E5490" s="12">
        <v>0.67</v>
      </c>
      <c r="F5490" s="12">
        <v>0.52200000000000002</v>
      </c>
      <c r="G5490" s="12">
        <v>24354.400000000001</v>
      </c>
      <c r="H5490" s="13">
        <v>2</v>
      </c>
    </row>
    <row r="5491" spans="1:8">
      <c r="A5491" s="8" t="s">
        <v>5252</v>
      </c>
      <c r="B5491" s="9" t="s">
        <v>82</v>
      </c>
      <c r="C5491" s="9">
        <v>157</v>
      </c>
      <c r="D5491" s="9">
        <v>0.61099999999999999</v>
      </c>
      <c r="E5491" s="9">
        <v>0.57399999999999995</v>
      </c>
      <c r="F5491" s="9">
        <v>0.52300000000000002</v>
      </c>
      <c r="G5491" s="9">
        <v>8466.3799999999992</v>
      </c>
      <c r="H5491" s="10">
        <v>2</v>
      </c>
    </row>
    <row r="5492" spans="1:8">
      <c r="A5492" s="11" t="s">
        <v>5253</v>
      </c>
      <c r="B5492" s="12" t="s">
        <v>82</v>
      </c>
      <c r="C5492" s="12">
        <v>156</v>
      </c>
      <c r="D5492" s="12">
        <v>0.54200000000000004</v>
      </c>
      <c r="E5492" s="12">
        <v>0.52900000000000003</v>
      </c>
      <c r="F5492" s="12">
        <v>0.39900000000000002</v>
      </c>
      <c r="G5492" s="12">
        <v>7653.39</v>
      </c>
      <c r="H5492" s="13">
        <v>1</v>
      </c>
    </row>
    <row r="5493" spans="1:8">
      <c r="A5493" s="8" t="s">
        <v>5254</v>
      </c>
      <c r="B5493" s="9" t="s">
        <v>118</v>
      </c>
      <c r="C5493" s="9">
        <v>225</v>
      </c>
      <c r="D5493" s="9">
        <v>0.60099999999999998</v>
      </c>
      <c r="E5493" s="9">
        <v>0.56999999999999995</v>
      </c>
      <c r="F5493" s="9">
        <v>0.53</v>
      </c>
      <c r="G5493" s="9">
        <v>7544.7</v>
      </c>
      <c r="H5493" s="10">
        <v>2</v>
      </c>
    </row>
    <row r="5494" spans="1:8">
      <c r="A5494" s="11" t="s">
        <v>5255</v>
      </c>
      <c r="B5494" s="12" t="s">
        <v>59</v>
      </c>
      <c r="C5494" s="12">
        <v>70</v>
      </c>
      <c r="D5494" s="12">
        <v>0.69799999999999995</v>
      </c>
      <c r="E5494" s="12">
        <v>0.73799999999999999</v>
      </c>
      <c r="F5494" s="12">
        <v>0.56299999999999994</v>
      </c>
      <c r="G5494" s="12">
        <v>13537.01</v>
      </c>
      <c r="H5494" s="13">
        <v>2</v>
      </c>
    </row>
    <row r="5495" spans="1:8">
      <c r="A5495" s="8" t="s">
        <v>5256</v>
      </c>
      <c r="B5495" s="9" t="s">
        <v>16</v>
      </c>
      <c r="C5495" s="9">
        <v>244</v>
      </c>
      <c r="D5495" s="9">
        <v>0.625</v>
      </c>
      <c r="E5495" s="9">
        <v>0.59599999999999997</v>
      </c>
      <c r="F5495" s="9">
        <v>0.51300000000000001</v>
      </c>
      <c r="G5495" s="9">
        <v>8874.99</v>
      </c>
      <c r="H5495" s="10">
        <v>1</v>
      </c>
    </row>
    <row r="5496" spans="1:8">
      <c r="A5496" s="11" t="s">
        <v>5257</v>
      </c>
      <c r="B5496" s="12" t="s">
        <v>118</v>
      </c>
      <c r="C5496" s="12">
        <v>217</v>
      </c>
      <c r="D5496" s="12">
        <v>0.58399999999999996</v>
      </c>
      <c r="E5496" s="12">
        <v>0.59699999999999998</v>
      </c>
      <c r="F5496" s="12">
        <v>0.47299999999999998</v>
      </c>
      <c r="G5496" s="12">
        <v>7329.6</v>
      </c>
      <c r="H5496" s="13">
        <v>1</v>
      </c>
    </row>
    <row r="5497" spans="1:8">
      <c r="A5497" s="8" t="s">
        <v>5258</v>
      </c>
      <c r="B5497" s="9" t="s">
        <v>82</v>
      </c>
      <c r="C5497" s="9">
        <v>109</v>
      </c>
      <c r="D5497" s="9">
        <v>0.627</v>
      </c>
      <c r="E5497" s="9">
        <v>0.58599999999999997</v>
      </c>
      <c r="F5497" s="9">
        <v>0.51300000000000001</v>
      </c>
      <c r="G5497" s="9">
        <v>10025.709999999999</v>
      </c>
      <c r="H5497" s="10">
        <v>2</v>
      </c>
    </row>
    <row r="5498" spans="1:8">
      <c r="A5498" s="11" t="s">
        <v>5259</v>
      </c>
      <c r="B5498" s="12" t="s">
        <v>118</v>
      </c>
      <c r="C5498" s="12">
        <v>233</v>
      </c>
      <c r="D5498" s="12">
        <v>0.57999999999999996</v>
      </c>
      <c r="E5498" s="12">
        <v>0.53100000000000003</v>
      </c>
      <c r="F5498" s="12">
        <v>0.51</v>
      </c>
      <c r="G5498" s="12">
        <v>6337.68</v>
      </c>
      <c r="H5498" s="13">
        <v>9</v>
      </c>
    </row>
    <row r="5499" spans="1:8">
      <c r="A5499" s="8" t="s">
        <v>5260</v>
      </c>
      <c r="B5499" s="9" t="s">
        <v>16</v>
      </c>
      <c r="C5499" s="9">
        <v>243</v>
      </c>
      <c r="D5499" s="9">
        <v>0.64900000000000002</v>
      </c>
      <c r="E5499" s="9">
        <v>0.61899999999999999</v>
      </c>
      <c r="F5499" s="9">
        <v>0.53300000000000003</v>
      </c>
      <c r="G5499" s="9">
        <v>8038.65</v>
      </c>
      <c r="H5499" s="10">
        <v>5</v>
      </c>
    </row>
    <row r="5500" spans="1:8">
      <c r="A5500" s="11" t="s">
        <v>513</v>
      </c>
      <c r="B5500" s="12" t="s">
        <v>59</v>
      </c>
      <c r="C5500" s="12">
        <v>37</v>
      </c>
      <c r="D5500" s="12">
        <v>0.71</v>
      </c>
      <c r="E5500" s="12">
        <v>0.70799999999999996</v>
      </c>
      <c r="F5500" s="12">
        <v>0.61099999999999999</v>
      </c>
      <c r="G5500" s="12">
        <v>27650.79</v>
      </c>
      <c r="H5500" s="13">
        <v>1</v>
      </c>
    </row>
    <row r="5501" spans="1:8">
      <c r="A5501" s="8" t="s">
        <v>5261</v>
      </c>
      <c r="B5501" s="9" t="s">
        <v>33</v>
      </c>
      <c r="C5501" s="9">
        <v>120</v>
      </c>
      <c r="D5501" s="9">
        <v>0.69</v>
      </c>
      <c r="E5501" s="9">
        <v>0.66100000000000003</v>
      </c>
      <c r="F5501" s="9">
        <v>0.62</v>
      </c>
      <c r="G5501" s="9">
        <v>12140.45</v>
      </c>
      <c r="H5501" s="10">
        <v>1</v>
      </c>
    </row>
    <row r="5502" spans="1:8">
      <c r="A5502" s="11" t="s">
        <v>5262</v>
      </c>
      <c r="B5502" s="12" t="s">
        <v>16</v>
      </c>
      <c r="C5502" s="12">
        <v>76</v>
      </c>
      <c r="D5502" s="12">
        <v>0.69499999999999995</v>
      </c>
      <c r="E5502" s="12">
        <v>0.65900000000000003</v>
      </c>
      <c r="F5502" s="12">
        <v>0.63200000000000001</v>
      </c>
      <c r="G5502" s="12">
        <v>19185.419999999998</v>
      </c>
      <c r="H5502" s="13">
        <v>3</v>
      </c>
    </row>
    <row r="5503" spans="1:8">
      <c r="A5503" s="8" t="s">
        <v>5263</v>
      </c>
      <c r="B5503" s="9" t="s">
        <v>16</v>
      </c>
      <c r="C5503" s="9">
        <v>115</v>
      </c>
      <c r="D5503" s="9">
        <v>0.61599999999999999</v>
      </c>
      <c r="E5503" s="9">
        <v>0.58199999999999996</v>
      </c>
      <c r="F5503" s="9">
        <v>0.5</v>
      </c>
      <c r="G5503" s="9">
        <v>8500.69</v>
      </c>
      <c r="H5503" s="10">
        <v>0</v>
      </c>
    </row>
    <row r="5504" spans="1:8">
      <c r="A5504" s="11" t="s">
        <v>5264</v>
      </c>
      <c r="B5504" s="12" t="s">
        <v>14</v>
      </c>
      <c r="C5504" s="12">
        <v>27</v>
      </c>
      <c r="D5504" s="12">
        <v>0.68500000000000005</v>
      </c>
      <c r="E5504" s="12">
        <v>0.66200000000000003</v>
      </c>
      <c r="F5504" s="12">
        <v>0.58399999999999996</v>
      </c>
      <c r="G5504" s="12">
        <v>19704.150000000001</v>
      </c>
      <c r="H5504" s="13">
        <v>0</v>
      </c>
    </row>
    <row r="5505" spans="1:8">
      <c r="A5505" s="8" t="s">
        <v>4879</v>
      </c>
      <c r="B5505" s="9" t="s">
        <v>94</v>
      </c>
      <c r="C5505" s="9">
        <v>195</v>
      </c>
      <c r="D5505" s="9">
        <v>0.56200000000000006</v>
      </c>
      <c r="E5505" s="9">
        <v>0.57299999999999995</v>
      </c>
      <c r="F5505" s="9">
        <v>0.434</v>
      </c>
      <c r="G5505" s="9">
        <v>10454.84</v>
      </c>
      <c r="H5505" s="10">
        <v>1</v>
      </c>
    </row>
    <row r="5506" spans="1:8">
      <c r="A5506" s="11" t="s">
        <v>5265</v>
      </c>
      <c r="B5506" s="12" t="s">
        <v>82</v>
      </c>
      <c r="C5506" s="12">
        <v>204</v>
      </c>
      <c r="D5506" s="12">
        <v>0.54100000000000004</v>
      </c>
      <c r="E5506" s="12">
        <v>0.52700000000000002</v>
      </c>
      <c r="F5506" s="12">
        <v>0.40600000000000003</v>
      </c>
      <c r="G5506" s="12">
        <v>7498.97</v>
      </c>
      <c r="H5506" s="13">
        <v>1</v>
      </c>
    </row>
    <row r="5507" spans="1:8">
      <c r="A5507" s="8" t="s">
        <v>1347</v>
      </c>
      <c r="B5507" s="9" t="s">
        <v>82</v>
      </c>
      <c r="C5507" s="9">
        <v>164</v>
      </c>
      <c r="D5507" s="9">
        <v>0.60799999999999998</v>
      </c>
      <c r="E5507" s="9">
        <v>0.56599999999999995</v>
      </c>
      <c r="F5507" s="9">
        <v>0.51400000000000001</v>
      </c>
      <c r="G5507" s="9">
        <v>10553.68</v>
      </c>
      <c r="H5507" s="10">
        <v>1</v>
      </c>
    </row>
    <row r="5508" spans="1:8">
      <c r="A5508" s="11" t="s">
        <v>5266</v>
      </c>
      <c r="B5508" s="12" t="s">
        <v>72</v>
      </c>
      <c r="C5508" s="12">
        <v>178</v>
      </c>
      <c r="D5508" s="12">
        <v>0.60799999999999998</v>
      </c>
      <c r="E5508" s="12">
        <v>0.58299999999999996</v>
      </c>
      <c r="F5508" s="12">
        <v>0.48899999999999999</v>
      </c>
      <c r="G5508" s="12">
        <v>7217.31</v>
      </c>
      <c r="H5508" s="13">
        <v>6</v>
      </c>
    </row>
    <row r="5509" spans="1:8">
      <c r="A5509" s="8" t="s">
        <v>5267</v>
      </c>
      <c r="B5509" s="9" t="s">
        <v>16</v>
      </c>
      <c r="C5509" s="9">
        <v>246</v>
      </c>
      <c r="D5509" s="9">
        <v>0.627</v>
      </c>
      <c r="E5509" s="9">
        <v>0.621</v>
      </c>
      <c r="F5509" s="9">
        <v>0.497</v>
      </c>
      <c r="G5509" s="9">
        <v>8761.76</v>
      </c>
      <c r="H5509" s="10">
        <v>2</v>
      </c>
    </row>
    <row r="5510" spans="1:8">
      <c r="A5510" s="11" t="s">
        <v>5268</v>
      </c>
      <c r="B5510" s="12" t="s">
        <v>118</v>
      </c>
      <c r="C5510" s="12">
        <v>122</v>
      </c>
      <c r="D5510" s="12">
        <v>0.57499999999999996</v>
      </c>
      <c r="E5510" s="12">
        <v>0.53400000000000003</v>
      </c>
      <c r="F5510" s="12">
        <v>0.46</v>
      </c>
      <c r="G5510" s="12">
        <v>6566.96</v>
      </c>
      <c r="H5510" s="13">
        <v>7</v>
      </c>
    </row>
    <row r="5511" spans="1:8">
      <c r="A5511" s="8" t="s">
        <v>5269</v>
      </c>
      <c r="B5511" s="9" t="s">
        <v>16</v>
      </c>
      <c r="C5511" s="9">
        <v>146</v>
      </c>
      <c r="D5511" s="9">
        <v>0.63700000000000001</v>
      </c>
      <c r="E5511" s="9">
        <v>0.64200000000000002</v>
      </c>
      <c r="F5511" s="9">
        <v>0.48899999999999999</v>
      </c>
      <c r="G5511" s="9">
        <v>9344.85</v>
      </c>
      <c r="H5511" s="10">
        <v>1</v>
      </c>
    </row>
    <row r="5512" spans="1:8">
      <c r="A5512" s="11" t="s">
        <v>5270</v>
      </c>
      <c r="B5512" s="12" t="s">
        <v>59</v>
      </c>
      <c r="C5512" s="12">
        <v>34</v>
      </c>
      <c r="D5512" s="12">
        <v>0.71</v>
      </c>
      <c r="E5512" s="12">
        <v>0.72499999999999998</v>
      </c>
      <c r="F5512" s="12">
        <v>0.60099999999999998</v>
      </c>
      <c r="G5512" s="12">
        <v>19886</v>
      </c>
      <c r="H5512" s="13">
        <v>1</v>
      </c>
    </row>
    <row r="5513" spans="1:8">
      <c r="A5513" s="8" t="s">
        <v>5271</v>
      </c>
      <c r="B5513" s="9" t="s">
        <v>16</v>
      </c>
      <c r="C5513" s="9">
        <v>88</v>
      </c>
      <c r="D5513" s="9">
        <v>0.67</v>
      </c>
      <c r="E5513" s="9">
        <v>0.623</v>
      </c>
      <c r="F5513" s="9">
        <v>0.59199999999999997</v>
      </c>
      <c r="G5513" s="9">
        <v>11310.81</v>
      </c>
      <c r="H5513" s="10">
        <v>4</v>
      </c>
    </row>
    <row r="5514" spans="1:8">
      <c r="A5514" s="11" t="s">
        <v>5272</v>
      </c>
      <c r="B5514" s="12" t="s">
        <v>19</v>
      </c>
      <c r="C5514" s="12">
        <v>140</v>
      </c>
      <c r="D5514" s="12">
        <v>0.56999999999999995</v>
      </c>
      <c r="E5514" s="12">
        <v>0.56699999999999995</v>
      </c>
      <c r="F5514" s="12">
        <v>0.46</v>
      </c>
      <c r="G5514" s="12">
        <v>7383.91</v>
      </c>
      <c r="H5514" s="13">
        <v>1</v>
      </c>
    </row>
    <row r="5515" spans="1:8">
      <c r="A5515" s="8" t="s">
        <v>5273</v>
      </c>
      <c r="B5515" s="9" t="s">
        <v>31</v>
      </c>
      <c r="C5515" s="9">
        <v>203</v>
      </c>
      <c r="D5515" s="9">
        <v>0.627</v>
      </c>
      <c r="E5515" s="9">
        <v>0.56299999999999994</v>
      </c>
      <c r="F5515" s="9">
        <v>0.57499999999999996</v>
      </c>
      <c r="G5515" s="9">
        <v>6758.78</v>
      </c>
      <c r="H5515" s="10">
        <v>1</v>
      </c>
    </row>
    <row r="5516" spans="1:8">
      <c r="A5516" s="11" t="s">
        <v>5274</v>
      </c>
      <c r="B5516" s="12" t="s">
        <v>16</v>
      </c>
      <c r="C5516" s="12">
        <v>144</v>
      </c>
      <c r="D5516" s="12">
        <v>0.69</v>
      </c>
      <c r="E5516" s="12">
        <v>0.69199999999999995</v>
      </c>
      <c r="F5516" s="12">
        <v>0.55700000000000005</v>
      </c>
      <c r="G5516" s="12">
        <v>12481.34</v>
      </c>
      <c r="H5516" s="13">
        <v>1</v>
      </c>
    </row>
    <row r="5517" spans="1:8">
      <c r="A5517" s="8" t="s">
        <v>5275</v>
      </c>
      <c r="B5517" s="9" t="s">
        <v>16</v>
      </c>
      <c r="C5517" s="9">
        <v>134</v>
      </c>
      <c r="D5517" s="9">
        <v>0.65700000000000003</v>
      </c>
      <c r="E5517" s="9">
        <v>0.64500000000000002</v>
      </c>
      <c r="F5517" s="9">
        <v>0.55900000000000005</v>
      </c>
      <c r="G5517" s="9">
        <v>12079.2</v>
      </c>
      <c r="H5517" s="10">
        <v>1</v>
      </c>
    </row>
    <row r="5518" spans="1:8">
      <c r="A5518" s="11" t="s">
        <v>5276</v>
      </c>
      <c r="B5518" s="12" t="s">
        <v>118</v>
      </c>
      <c r="C5518" s="12">
        <v>254</v>
      </c>
      <c r="D5518" s="12">
        <v>0.58799999999999997</v>
      </c>
      <c r="E5518" s="12">
        <v>0.53900000000000003</v>
      </c>
      <c r="F5518" s="12">
        <v>0.49</v>
      </c>
      <c r="G5518" s="12">
        <v>7225.97</v>
      </c>
      <c r="H5518" s="13">
        <v>0</v>
      </c>
    </row>
    <row r="5519" spans="1:8">
      <c r="A5519" s="8" t="s">
        <v>5277</v>
      </c>
      <c r="B5519" s="9" t="s">
        <v>118</v>
      </c>
      <c r="C5519" s="9">
        <v>271</v>
      </c>
      <c r="D5519" s="9">
        <v>0.56999999999999995</v>
      </c>
      <c r="E5519" s="9">
        <v>0.55200000000000005</v>
      </c>
      <c r="F5519" s="9">
        <v>0.442</v>
      </c>
      <c r="G5519" s="9">
        <v>6525.51</v>
      </c>
      <c r="H5519" s="10">
        <v>0</v>
      </c>
    </row>
    <row r="5520" spans="1:8">
      <c r="A5520" s="11" t="s">
        <v>5278</v>
      </c>
      <c r="B5520" s="12" t="s">
        <v>7</v>
      </c>
      <c r="C5520" s="12">
        <v>39</v>
      </c>
      <c r="D5520" s="12">
        <v>0.76</v>
      </c>
      <c r="E5520" s="12">
        <v>0.69399999999999995</v>
      </c>
      <c r="F5520" s="12">
        <v>0.755</v>
      </c>
      <c r="G5520" s="12">
        <v>33468.35</v>
      </c>
      <c r="H5520" s="13">
        <v>3</v>
      </c>
    </row>
    <row r="5521" spans="1:8">
      <c r="A5521" s="8" t="s">
        <v>5279</v>
      </c>
      <c r="B5521" s="9" t="s">
        <v>118</v>
      </c>
      <c r="C5521" s="9">
        <v>139</v>
      </c>
      <c r="D5521" s="9">
        <v>0.59099999999999997</v>
      </c>
      <c r="E5521" s="9">
        <v>0.56899999999999995</v>
      </c>
      <c r="F5521" s="9">
        <v>0.46100000000000002</v>
      </c>
      <c r="G5521" s="9">
        <v>9347.34</v>
      </c>
      <c r="H5521" s="10">
        <v>1</v>
      </c>
    </row>
    <row r="5522" spans="1:8">
      <c r="A5522" s="11" t="s">
        <v>5280</v>
      </c>
      <c r="B5522" s="12" t="s">
        <v>16</v>
      </c>
      <c r="C5522" s="12">
        <v>137</v>
      </c>
      <c r="D5522" s="12">
        <v>0.63400000000000001</v>
      </c>
      <c r="E5522" s="12">
        <v>0.56299999999999994</v>
      </c>
      <c r="F5522" s="12">
        <v>0.55900000000000005</v>
      </c>
      <c r="G5522" s="12">
        <v>8174.12</v>
      </c>
      <c r="H5522" s="13">
        <v>5</v>
      </c>
    </row>
    <row r="5523" spans="1:8">
      <c r="A5523" s="8" t="s">
        <v>5281</v>
      </c>
      <c r="B5523" s="9" t="s">
        <v>16</v>
      </c>
      <c r="C5523" s="9">
        <v>79</v>
      </c>
      <c r="D5523" s="9">
        <v>0.60599999999999998</v>
      </c>
      <c r="E5523" s="9">
        <v>0.61699999999999999</v>
      </c>
      <c r="F5523" s="9">
        <v>0.438</v>
      </c>
      <c r="G5523" s="9">
        <v>13033.5</v>
      </c>
      <c r="H5523" s="10">
        <v>0</v>
      </c>
    </row>
    <row r="5524" spans="1:8">
      <c r="A5524" s="11" t="s">
        <v>5282</v>
      </c>
      <c r="B5524" s="12" t="s">
        <v>7</v>
      </c>
      <c r="C5524" s="12">
        <v>83</v>
      </c>
      <c r="D5524" s="12">
        <v>0.72099999999999997</v>
      </c>
      <c r="E5524" s="12">
        <v>0.66100000000000003</v>
      </c>
      <c r="F5524" s="12">
        <v>0.70099999999999996</v>
      </c>
      <c r="G5524" s="12">
        <v>17800.82</v>
      </c>
      <c r="H5524" s="13">
        <v>3</v>
      </c>
    </row>
    <row r="5525" spans="1:8">
      <c r="A5525" s="8" t="s">
        <v>5283</v>
      </c>
      <c r="B5525" s="9" t="s">
        <v>24</v>
      </c>
      <c r="C5525" s="9">
        <v>94</v>
      </c>
      <c r="D5525" s="9">
        <v>0.58799999999999997</v>
      </c>
      <c r="E5525" s="9">
        <v>0.53400000000000003</v>
      </c>
      <c r="F5525" s="9">
        <v>0.49</v>
      </c>
      <c r="G5525" s="9">
        <v>5293.77</v>
      </c>
      <c r="H5525" s="10">
        <v>0</v>
      </c>
    </row>
    <row r="5526" spans="1:8">
      <c r="A5526" s="11" t="s">
        <v>5284</v>
      </c>
      <c r="B5526" s="12" t="s">
        <v>72</v>
      </c>
      <c r="C5526" s="12">
        <v>119</v>
      </c>
      <c r="D5526" s="12">
        <v>0.625</v>
      </c>
      <c r="E5526" s="12">
        <v>0.55900000000000005</v>
      </c>
      <c r="F5526" s="12">
        <v>0.56799999999999995</v>
      </c>
      <c r="G5526" s="12">
        <v>8212.85</v>
      </c>
      <c r="H5526" s="13">
        <v>2</v>
      </c>
    </row>
    <row r="5527" spans="1:8">
      <c r="A5527" s="8" t="s">
        <v>5285</v>
      </c>
      <c r="B5527" s="9" t="s">
        <v>111</v>
      </c>
      <c r="C5527" s="9">
        <v>85</v>
      </c>
      <c r="D5527" s="9">
        <v>0.68400000000000005</v>
      </c>
      <c r="E5527" s="9">
        <v>0.64</v>
      </c>
      <c r="F5527" s="9">
        <v>0.60099999999999998</v>
      </c>
      <c r="G5527" s="9">
        <v>18057</v>
      </c>
      <c r="H5527" s="10">
        <v>0</v>
      </c>
    </row>
    <row r="5528" spans="1:8">
      <c r="A5528" s="11" t="s">
        <v>5286</v>
      </c>
      <c r="B5528" s="12" t="s">
        <v>14</v>
      </c>
      <c r="C5528" s="12">
        <v>12</v>
      </c>
      <c r="D5528" s="12">
        <v>0.65200000000000002</v>
      </c>
      <c r="E5528" s="12">
        <v>0.69499999999999995</v>
      </c>
      <c r="F5528" s="12">
        <v>0.47099999999999997</v>
      </c>
      <c r="G5528" s="12">
        <v>17689.29</v>
      </c>
      <c r="H5528" s="13">
        <v>7</v>
      </c>
    </row>
    <row r="5529" spans="1:8">
      <c r="A5529" s="8" t="s">
        <v>5287</v>
      </c>
      <c r="B5529" s="9" t="s">
        <v>118</v>
      </c>
      <c r="C5529" s="9">
        <v>128</v>
      </c>
      <c r="D5529" s="9">
        <v>0.58299999999999996</v>
      </c>
      <c r="E5529" s="9">
        <v>0.54800000000000004</v>
      </c>
      <c r="F5529" s="9">
        <v>0.46400000000000002</v>
      </c>
      <c r="G5529" s="9">
        <v>9807.77</v>
      </c>
      <c r="H5529" s="10">
        <v>0</v>
      </c>
    </row>
    <row r="5530" spans="1:8">
      <c r="A5530" s="11" t="s">
        <v>5288</v>
      </c>
      <c r="B5530" s="12" t="s">
        <v>82</v>
      </c>
      <c r="C5530" s="12">
        <v>162</v>
      </c>
      <c r="D5530" s="12">
        <v>0.55000000000000004</v>
      </c>
      <c r="E5530" s="12">
        <v>0.56100000000000005</v>
      </c>
      <c r="F5530" s="12">
        <v>0.41699999999999998</v>
      </c>
      <c r="G5530" s="12">
        <v>8667.61</v>
      </c>
      <c r="H5530" s="13">
        <v>0</v>
      </c>
    </row>
    <row r="5531" spans="1:8">
      <c r="A5531" s="8" t="s">
        <v>5289</v>
      </c>
      <c r="B5531" s="9" t="s">
        <v>16</v>
      </c>
      <c r="C5531" s="9">
        <v>119</v>
      </c>
      <c r="D5531" s="9">
        <v>0.65700000000000003</v>
      </c>
      <c r="E5531" s="9">
        <v>0.64100000000000001</v>
      </c>
      <c r="F5531" s="9">
        <v>0.53600000000000003</v>
      </c>
      <c r="G5531" s="9">
        <v>12056.82</v>
      </c>
      <c r="H5531" s="10">
        <v>0</v>
      </c>
    </row>
    <row r="5532" spans="1:8">
      <c r="A5532" s="11" t="s">
        <v>5290</v>
      </c>
      <c r="B5532" s="12" t="s">
        <v>16</v>
      </c>
      <c r="C5532" s="12">
        <v>153</v>
      </c>
      <c r="D5532" s="12">
        <v>0.65700000000000003</v>
      </c>
      <c r="E5532" s="12">
        <v>0.629</v>
      </c>
      <c r="F5532" s="12">
        <v>0.53700000000000003</v>
      </c>
      <c r="G5532" s="12">
        <v>9423.2999999999993</v>
      </c>
      <c r="H5532" s="13">
        <v>3</v>
      </c>
    </row>
    <row r="5533" spans="1:8">
      <c r="A5533" s="8" t="s">
        <v>5291</v>
      </c>
      <c r="B5533" s="9" t="s">
        <v>82</v>
      </c>
      <c r="C5533" s="9">
        <v>147</v>
      </c>
      <c r="D5533" s="9">
        <v>0.59499999999999997</v>
      </c>
      <c r="E5533" s="9">
        <v>0.56699999999999995</v>
      </c>
      <c r="F5533" s="9">
        <v>0.48799999999999999</v>
      </c>
      <c r="G5533" s="9">
        <v>8002.1</v>
      </c>
      <c r="H5533" s="10">
        <v>2</v>
      </c>
    </row>
    <row r="5534" spans="1:8">
      <c r="A5534" s="11" t="s">
        <v>4894</v>
      </c>
      <c r="B5534" s="12" t="s">
        <v>72</v>
      </c>
      <c r="C5534" s="12">
        <v>263</v>
      </c>
      <c r="D5534" s="12">
        <v>0.626</v>
      </c>
      <c r="E5534" s="12">
        <v>0.57699999999999996</v>
      </c>
      <c r="F5534" s="12">
        <v>0.55200000000000005</v>
      </c>
      <c r="G5534" s="12">
        <v>6990.48</v>
      </c>
      <c r="H5534" s="13">
        <v>3</v>
      </c>
    </row>
    <row r="5535" spans="1:8">
      <c r="A5535" s="8" t="s">
        <v>5292</v>
      </c>
      <c r="B5535" s="9" t="s">
        <v>87</v>
      </c>
      <c r="C5535" s="9">
        <v>247</v>
      </c>
      <c r="D5535" s="9">
        <v>0.51600000000000001</v>
      </c>
      <c r="E5535" s="9">
        <v>0.47499999999999998</v>
      </c>
      <c r="F5535" s="9">
        <v>0.39100000000000001</v>
      </c>
      <c r="G5535" s="9">
        <v>5786.45</v>
      </c>
      <c r="H5535" s="10">
        <v>1</v>
      </c>
    </row>
    <row r="5536" spans="1:8">
      <c r="A5536" s="11" t="s">
        <v>5293</v>
      </c>
      <c r="B5536" s="12" t="s">
        <v>118</v>
      </c>
      <c r="C5536" s="12">
        <v>200</v>
      </c>
      <c r="D5536" s="12">
        <v>0.56000000000000005</v>
      </c>
      <c r="E5536" s="12">
        <v>0.55500000000000005</v>
      </c>
      <c r="F5536" s="12">
        <v>0.434</v>
      </c>
      <c r="G5536" s="12">
        <v>6031.47</v>
      </c>
      <c r="H5536" s="13">
        <v>7</v>
      </c>
    </row>
    <row r="5537" spans="1:8">
      <c r="A5537" s="8" t="s">
        <v>5294</v>
      </c>
      <c r="B5537" s="9" t="s">
        <v>16</v>
      </c>
      <c r="C5537" s="9">
        <v>65</v>
      </c>
      <c r="D5537" s="9">
        <v>0.66400000000000003</v>
      </c>
      <c r="E5537" s="9">
        <v>0.65</v>
      </c>
      <c r="F5537" s="9">
        <v>0.51200000000000001</v>
      </c>
      <c r="G5537" s="9">
        <v>12214.5</v>
      </c>
      <c r="H5537" s="10">
        <v>4</v>
      </c>
    </row>
    <row r="5538" spans="1:8">
      <c r="A5538" s="11" t="s">
        <v>5295</v>
      </c>
      <c r="B5538" s="12" t="s">
        <v>16</v>
      </c>
      <c r="C5538" s="12">
        <v>65</v>
      </c>
      <c r="D5538" s="12">
        <v>0.6</v>
      </c>
      <c r="E5538" s="12">
        <v>0.625</v>
      </c>
      <c r="F5538" s="12">
        <v>0.44700000000000001</v>
      </c>
      <c r="G5538" s="12">
        <v>8788.18</v>
      </c>
      <c r="H5538" s="13">
        <v>0</v>
      </c>
    </row>
    <row r="5539" spans="1:8">
      <c r="A5539" s="8" t="s">
        <v>5296</v>
      </c>
      <c r="B5539" s="9" t="s">
        <v>72</v>
      </c>
      <c r="C5539" s="9">
        <v>101</v>
      </c>
      <c r="D5539" s="9">
        <v>0.57799999999999996</v>
      </c>
      <c r="E5539" s="9">
        <v>0.54900000000000004</v>
      </c>
      <c r="F5539" s="9">
        <v>0.47099999999999997</v>
      </c>
      <c r="G5539" s="9">
        <v>7485.2</v>
      </c>
      <c r="H5539" s="10">
        <v>1</v>
      </c>
    </row>
    <row r="5540" spans="1:8">
      <c r="A5540" s="11" t="s">
        <v>5297</v>
      </c>
      <c r="B5540" s="12" t="s">
        <v>82</v>
      </c>
      <c r="C5540" s="12">
        <v>159</v>
      </c>
      <c r="D5540" s="12">
        <v>0.60299999999999998</v>
      </c>
      <c r="E5540" s="12">
        <v>0.56499999999999995</v>
      </c>
      <c r="F5540" s="12">
        <v>0.48799999999999999</v>
      </c>
      <c r="G5540" s="12">
        <v>10069.73</v>
      </c>
      <c r="H5540" s="13">
        <v>3</v>
      </c>
    </row>
    <row r="5541" spans="1:8">
      <c r="A5541" s="8" t="s">
        <v>5298</v>
      </c>
      <c r="B5541" s="9" t="s">
        <v>33</v>
      </c>
      <c r="C5541" s="9">
        <v>69</v>
      </c>
      <c r="D5541" s="9">
        <v>0.69499999999999995</v>
      </c>
      <c r="E5541" s="9">
        <v>0.64400000000000002</v>
      </c>
      <c r="F5541" s="9">
        <v>0.63</v>
      </c>
      <c r="G5541" s="9">
        <v>15196.89</v>
      </c>
      <c r="H5541" s="10">
        <v>0</v>
      </c>
    </row>
    <row r="5542" spans="1:8">
      <c r="A5542" s="11" t="s">
        <v>5299</v>
      </c>
      <c r="B5542" s="12" t="s">
        <v>82</v>
      </c>
      <c r="C5542" s="12">
        <v>191</v>
      </c>
      <c r="D5542" s="12">
        <v>0.60899999999999999</v>
      </c>
      <c r="E5542" s="12">
        <v>0.60099999999999998</v>
      </c>
      <c r="F5542" s="12">
        <v>0.51</v>
      </c>
      <c r="G5542" s="12">
        <v>9023.06</v>
      </c>
      <c r="H5542" s="13">
        <v>3</v>
      </c>
    </row>
    <row r="5543" spans="1:8">
      <c r="A5543" s="8" t="s">
        <v>5300</v>
      </c>
      <c r="B5543" s="9" t="s">
        <v>118</v>
      </c>
      <c r="C5543" s="9">
        <v>53</v>
      </c>
      <c r="D5543" s="9">
        <v>0.56999999999999995</v>
      </c>
      <c r="E5543" s="9">
        <v>0.52500000000000002</v>
      </c>
      <c r="F5543" s="9">
        <v>0.442</v>
      </c>
      <c r="G5543" s="9">
        <v>7319.91</v>
      </c>
      <c r="H5543" s="10">
        <v>13</v>
      </c>
    </row>
    <row r="5544" spans="1:8">
      <c r="A5544" s="11" t="s">
        <v>5301</v>
      </c>
      <c r="B5544" s="12" t="s">
        <v>111</v>
      </c>
      <c r="C5544" s="12">
        <v>190</v>
      </c>
      <c r="D5544" s="12">
        <v>0.59399999999999997</v>
      </c>
      <c r="E5544" s="12">
        <v>0.54300000000000004</v>
      </c>
      <c r="F5544" s="12">
        <v>0.53100000000000003</v>
      </c>
      <c r="G5544" s="12">
        <v>8606.1</v>
      </c>
      <c r="H5544" s="13">
        <v>0</v>
      </c>
    </row>
    <row r="5545" spans="1:8">
      <c r="A5545" s="8" t="s">
        <v>5302</v>
      </c>
      <c r="B5545" s="9" t="s">
        <v>72</v>
      </c>
      <c r="C5545" s="9">
        <v>213</v>
      </c>
      <c r="D5545" s="9">
        <v>0.624</v>
      </c>
      <c r="E5545" s="9">
        <v>0.57799999999999996</v>
      </c>
      <c r="F5545" s="9">
        <v>0.56799999999999995</v>
      </c>
      <c r="G5545" s="9">
        <v>6974.73</v>
      </c>
      <c r="H5545" s="10">
        <v>3</v>
      </c>
    </row>
    <row r="5546" spans="1:8">
      <c r="A5546" s="11" t="s">
        <v>5303</v>
      </c>
      <c r="B5546" s="12" t="s">
        <v>16</v>
      </c>
      <c r="C5546" s="12">
        <v>65</v>
      </c>
      <c r="D5546" s="12">
        <v>0.66</v>
      </c>
      <c r="E5546" s="12">
        <v>0.65700000000000003</v>
      </c>
      <c r="F5546" s="12">
        <v>0.51200000000000001</v>
      </c>
      <c r="G5546" s="12">
        <v>17788.900000000001</v>
      </c>
      <c r="H5546" s="13">
        <v>2</v>
      </c>
    </row>
    <row r="5547" spans="1:8">
      <c r="A5547" s="8" t="s">
        <v>5304</v>
      </c>
      <c r="B5547" s="9" t="s">
        <v>87</v>
      </c>
      <c r="C5547" s="9">
        <v>208</v>
      </c>
      <c r="D5547" s="9">
        <v>0.58399999999999996</v>
      </c>
      <c r="E5547" s="9">
        <v>0.55800000000000005</v>
      </c>
      <c r="F5547" s="9">
        <v>0.48899999999999999</v>
      </c>
      <c r="G5547" s="9">
        <v>7119.49</v>
      </c>
      <c r="H5547" s="10">
        <v>0</v>
      </c>
    </row>
    <row r="5548" spans="1:8">
      <c r="A5548" s="11" t="s">
        <v>5305</v>
      </c>
      <c r="B5548" s="12" t="s">
        <v>111</v>
      </c>
      <c r="C5548" s="12">
        <v>141</v>
      </c>
      <c r="D5548" s="12">
        <v>0.60499999999999998</v>
      </c>
      <c r="E5548" s="12">
        <v>0.59199999999999997</v>
      </c>
      <c r="F5548" s="12">
        <v>0.47099999999999997</v>
      </c>
      <c r="G5548" s="12">
        <v>10594.79</v>
      </c>
      <c r="H5548" s="13">
        <v>2</v>
      </c>
    </row>
    <row r="5549" spans="1:8">
      <c r="A5549" s="8" t="s">
        <v>5306</v>
      </c>
      <c r="B5549" s="9" t="s">
        <v>16</v>
      </c>
      <c r="C5549" s="9">
        <v>62</v>
      </c>
      <c r="D5549" s="9">
        <v>0.63400000000000001</v>
      </c>
      <c r="E5549" s="9">
        <v>0.59299999999999997</v>
      </c>
      <c r="F5549" s="9">
        <v>0.53300000000000003</v>
      </c>
      <c r="G5549" s="9">
        <v>9787.67</v>
      </c>
      <c r="H5549" s="10">
        <v>4</v>
      </c>
    </row>
    <row r="5550" spans="1:8">
      <c r="A5550" s="11" t="s">
        <v>5307</v>
      </c>
      <c r="B5550" s="12" t="s">
        <v>16</v>
      </c>
      <c r="C5550" s="12">
        <v>107</v>
      </c>
      <c r="D5550" s="12">
        <v>0.63300000000000001</v>
      </c>
      <c r="E5550" s="12">
        <v>0.60799999999999998</v>
      </c>
      <c r="F5550" s="12">
        <v>0.53900000000000003</v>
      </c>
      <c r="G5550" s="12">
        <v>6706.58</v>
      </c>
      <c r="H5550" s="13">
        <v>6</v>
      </c>
    </row>
    <row r="5551" spans="1:8">
      <c r="A5551" s="8" t="s">
        <v>5308</v>
      </c>
      <c r="B5551" s="9" t="s">
        <v>16</v>
      </c>
      <c r="C5551" s="9">
        <v>40</v>
      </c>
      <c r="D5551" s="9">
        <v>0.64900000000000002</v>
      </c>
      <c r="E5551" s="9">
        <v>0.63400000000000001</v>
      </c>
      <c r="F5551" s="9">
        <v>0.51800000000000002</v>
      </c>
      <c r="G5551" s="9">
        <v>11406.39</v>
      </c>
      <c r="H5551" s="10">
        <v>2</v>
      </c>
    </row>
    <row r="5552" spans="1:8">
      <c r="A5552" s="11" t="s">
        <v>5309</v>
      </c>
      <c r="B5552" s="12" t="s">
        <v>16</v>
      </c>
      <c r="C5552" s="12">
        <v>58</v>
      </c>
      <c r="D5552" s="12">
        <v>0.64800000000000002</v>
      </c>
      <c r="E5552" s="12">
        <v>0.66200000000000003</v>
      </c>
      <c r="F5552" s="12">
        <v>0.50700000000000001</v>
      </c>
      <c r="G5552" s="12">
        <v>14779.09</v>
      </c>
      <c r="H5552" s="13">
        <v>1</v>
      </c>
    </row>
    <row r="5553" spans="1:8">
      <c r="A5553" s="8" t="s">
        <v>5310</v>
      </c>
      <c r="B5553" s="9" t="s">
        <v>94</v>
      </c>
      <c r="C5553" s="9">
        <v>103</v>
      </c>
      <c r="D5553" s="9">
        <v>0.57999999999999996</v>
      </c>
      <c r="E5553" s="9">
        <v>0.54</v>
      </c>
      <c r="F5553" s="9">
        <v>0.46500000000000002</v>
      </c>
      <c r="G5553" s="9">
        <v>8632.67</v>
      </c>
      <c r="H5553" s="10">
        <v>6</v>
      </c>
    </row>
    <row r="5554" spans="1:8">
      <c r="A5554" s="11" t="s">
        <v>5311</v>
      </c>
      <c r="B5554" s="12" t="s">
        <v>14</v>
      </c>
      <c r="C5554" s="12">
        <v>18</v>
      </c>
      <c r="D5554" s="12">
        <v>0.69</v>
      </c>
      <c r="E5554" s="12">
        <v>0.66100000000000003</v>
      </c>
      <c r="F5554" s="12">
        <v>0.6</v>
      </c>
      <c r="G5554" s="12">
        <v>18150.689999999999</v>
      </c>
      <c r="H5554" s="13">
        <v>2</v>
      </c>
    </row>
    <row r="5555" spans="1:8">
      <c r="A5555" s="8" t="s">
        <v>5312</v>
      </c>
      <c r="B5555" s="9" t="s">
        <v>7</v>
      </c>
      <c r="C5555" s="9">
        <v>50</v>
      </c>
      <c r="D5555" s="9">
        <v>0.71799999999999997</v>
      </c>
      <c r="E5555" s="9">
        <v>0.68300000000000005</v>
      </c>
      <c r="F5555" s="9">
        <v>0.66300000000000003</v>
      </c>
      <c r="G5555" s="9">
        <v>16802.89</v>
      </c>
      <c r="H5555" s="10">
        <v>2</v>
      </c>
    </row>
    <row r="5556" spans="1:8">
      <c r="A5556" s="11" t="s">
        <v>5313</v>
      </c>
      <c r="B5556" s="12" t="s">
        <v>118</v>
      </c>
      <c r="C5556" s="12">
        <v>84</v>
      </c>
      <c r="D5556" s="12">
        <v>0.58599999999999997</v>
      </c>
      <c r="E5556" s="12">
        <v>0.55700000000000005</v>
      </c>
      <c r="F5556" s="12">
        <v>0.46200000000000002</v>
      </c>
      <c r="G5556" s="12">
        <v>6461.64</v>
      </c>
      <c r="H5556" s="13">
        <v>0</v>
      </c>
    </row>
    <row r="5557" spans="1:8">
      <c r="A5557" s="8" t="s">
        <v>5314</v>
      </c>
      <c r="B5557" s="9" t="s">
        <v>7</v>
      </c>
      <c r="C5557" s="9">
        <v>92</v>
      </c>
      <c r="D5557" s="9">
        <v>0.73199999999999998</v>
      </c>
      <c r="E5557" s="9">
        <v>0.68200000000000005</v>
      </c>
      <c r="F5557" s="9">
        <v>0.71399999999999997</v>
      </c>
      <c r="G5557" s="9">
        <v>15180.46</v>
      </c>
      <c r="H5557" s="10">
        <v>2</v>
      </c>
    </row>
    <row r="5558" spans="1:8">
      <c r="A5558" s="11" t="s">
        <v>1471</v>
      </c>
      <c r="B5558" s="12" t="s">
        <v>118</v>
      </c>
      <c r="C5558" s="12">
        <v>52</v>
      </c>
      <c r="D5558" s="12">
        <v>0.55000000000000004</v>
      </c>
      <c r="E5558" s="12">
        <v>0.52</v>
      </c>
      <c r="F5558" s="12">
        <v>0.42499999999999999</v>
      </c>
      <c r="G5558" s="12">
        <v>7008.31</v>
      </c>
      <c r="H5558" s="13">
        <v>12</v>
      </c>
    </row>
    <row r="5559" spans="1:8">
      <c r="A5559" s="8" t="s">
        <v>5315</v>
      </c>
      <c r="B5559" s="9" t="s">
        <v>33</v>
      </c>
      <c r="C5559" s="9">
        <v>162</v>
      </c>
      <c r="D5559" s="9">
        <v>0.66</v>
      </c>
      <c r="E5559" s="9">
        <v>0.626</v>
      </c>
      <c r="F5559" s="9">
        <v>0.56399999999999995</v>
      </c>
      <c r="G5559" s="9">
        <v>8934.51</v>
      </c>
      <c r="H5559" s="10">
        <v>1</v>
      </c>
    </row>
    <row r="5560" spans="1:8">
      <c r="A5560" s="11" t="s">
        <v>5316</v>
      </c>
      <c r="B5560" s="12" t="s">
        <v>82</v>
      </c>
      <c r="C5560" s="12">
        <v>92</v>
      </c>
      <c r="D5560" s="12">
        <v>0.52500000000000002</v>
      </c>
      <c r="E5560" s="12">
        <v>0.50600000000000001</v>
      </c>
      <c r="F5560" s="12">
        <v>0.40799999999999997</v>
      </c>
      <c r="G5560" s="12">
        <v>7834.07</v>
      </c>
      <c r="H5560" s="13">
        <v>15</v>
      </c>
    </row>
    <row r="5561" spans="1:8">
      <c r="A5561" s="8" t="s">
        <v>5317</v>
      </c>
      <c r="B5561" s="9" t="s">
        <v>7</v>
      </c>
      <c r="C5561" s="9">
        <v>85</v>
      </c>
      <c r="D5561" s="9">
        <v>0.72599999999999998</v>
      </c>
      <c r="E5561" s="9">
        <v>0.70699999999999996</v>
      </c>
      <c r="F5561" s="9">
        <v>0.64400000000000002</v>
      </c>
      <c r="G5561" s="9">
        <v>12788.73</v>
      </c>
      <c r="H5561" s="10">
        <v>1</v>
      </c>
    </row>
    <row r="5562" spans="1:8">
      <c r="A5562" s="11" t="s">
        <v>5318</v>
      </c>
      <c r="B5562" s="12" t="s">
        <v>82</v>
      </c>
      <c r="C5562" s="12">
        <v>70</v>
      </c>
      <c r="D5562" s="12">
        <v>0.56000000000000005</v>
      </c>
      <c r="E5562" s="12">
        <v>0.52600000000000002</v>
      </c>
      <c r="F5562" s="12">
        <v>0.46200000000000002</v>
      </c>
      <c r="G5562" s="12">
        <v>8580.4699999999993</v>
      </c>
      <c r="H5562" s="13">
        <v>0</v>
      </c>
    </row>
    <row r="5563" spans="1:8">
      <c r="A5563" s="8" t="s">
        <v>5319</v>
      </c>
      <c r="B5563" s="9" t="s">
        <v>16</v>
      </c>
      <c r="C5563" s="9">
        <v>63</v>
      </c>
      <c r="D5563" s="9">
        <v>0.65</v>
      </c>
      <c r="E5563" s="9">
        <v>0.61499999999999999</v>
      </c>
      <c r="F5563" s="9">
        <v>0.55300000000000005</v>
      </c>
      <c r="G5563" s="9">
        <v>9888.58</v>
      </c>
      <c r="H5563" s="10">
        <v>1</v>
      </c>
    </row>
    <row r="5564" spans="1:8">
      <c r="A5564" s="11" t="s">
        <v>2642</v>
      </c>
      <c r="B5564" s="12" t="s">
        <v>82</v>
      </c>
      <c r="C5564" s="12">
        <v>121</v>
      </c>
      <c r="D5564" s="12">
        <v>0.57399999999999995</v>
      </c>
      <c r="E5564" s="12">
        <v>0.51500000000000001</v>
      </c>
      <c r="F5564" s="12">
        <v>0.48099999999999998</v>
      </c>
      <c r="G5564" s="12">
        <v>8066.71</v>
      </c>
      <c r="H5564" s="13">
        <v>1</v>
      </c>
    </row>
    <row r="5565" spans="1:8">
      <c r="A5565" s="8" t="s">
        <v>5320</v>
      </c>
      <c r="B5565" s="9" t="s">
        <v>16</v>
      </c>
      <c r="C5565" s="9">
        <v>63</v>
      </c>
      <c r="D5565" s="9">
        <v>0.65700000000000003</v>
      </c>
      <c r="E5565" s="9">
        <v>0.61199999999999999</v>
      </c>
      <c r="F5565" s="9">
        <v>0.56200000000000006</v>
      </c>
      <c r="G5565" s="9">
        <v>10391.02</v>
      </c>
      <c r="H5565" s="10">
        <v>1</v>
      </c>
    </row>
    <row r="5566" spans="1:8">
      <c r="A5566" s="11" t="s">
        <v>5321</v>
      </c>
      <c r="B5566" s="12" t="s">
        <v>16</v>
      </c>
      <c r="C5566" s="12">
        <v>70</v>
      </c>
      <c r="D5566" s="12">
        <v>0.64300000000000002</v>
      </c>
      <c r="E5566" s="12">
        <v>0.63800000000000001</v>
      </c>
      <c r="F5566" s="12">
        <v>0.499</v>
      </c>
      <c r="G5566" s="12">
        <v>13577.18</v>
      </c>
      <c r="H5566" s="13">
        <v>1</v>
      </c>
    </row>
    <row r="5567" spans="1:8">
      <c r="A5567" s="8" t="s">
        <v>5322</v>
      </c>
      <c r="B5567" s="9" t="s">
        <v>118</v>
      </c>
      <c r="C5567" s="9">
        <v>84</v>
      </c>
      <c r="D5567" s="9">
        <v>0.56000000000000005</v>
      </c>
      <c r="E5567" s="9">
        <v>0.53600000000000003</v>
      </c>
      <c r="F5567" s="9">
        <v>0.46</v>
      </c>
      <c r="G5567" s="9">
        <v>5747.84</v>
      </c>
      <c r="H5567" s="10">
        <v>11</v>
      </c>
    </row>
    <row r="5568" spans="1:8">
      <c r="A5568" s="11" t="s">
        <v>5323</v>
      </c>
      <c r="B5568" s="12" t="s">
        <v>118</v>
      </c>
      <c r="C5568" s="12">
        <v>128</v>
      </c>
      <c r="D5568" s="12">
        <v>0.58299999999999996</v>
      </c>
      <c r="E5568" s="12">
        <v>0.52500000000000002</v>
      </c>
      <c r="F5568" s="12">
        <v>0.48499999999999999</v>
      </c>
      <c r="G5568" s="12">
        <v>6939.45</v>
      </c>
      <c r="H5568" s="13">
        <v>1</v>
      </c>
    </row>
    <row r="5569" spans="1:8">
      <c r="A5569" s="8" t="s">
        <v>5324</v>
      </c>
      <c r="B5569" s="9" t="s">
        <v>16</v>
      </c>
      <c r="C5569" s="9">
        <v>76</v>
      </c>
      <c r="D5569" s="9">
        <v>0.68</v>
      </c>
      <c r="E5569" s="9">
        <v>0.64500000000000002</v>
      </c>
      <c r="F5569" s="9">
        <v>0.56799999999999995</v>
      </c>
      <c r="G5569" s="9">
        <v>11075.41</v>
      </c>
      <c r="H5569" s="10">
        <v>1</v>
      </c>
    </row>
    <row r="5570" spans="1:8">
      <c r="A5570" s="11" t="s">
        <v>5325</v>
      </c>
      <c r="B5570" s="12" t="s">
        <v>118</v>
      </c>
      <c r="C5570" s="12">
        <v>81</v>
      </c>
      <c r="D5570" s="12">
        <v>0.55000000000000004</v>
      </c>
      <c r="E5570" s="12">
        <v>0.56699999999999995</v>
      </c>
      <c r="F5570" s="12">
        <v>0.42499999999999999</v>
      </c>
      <c r="G5570" s="12">
        <v>7748.65</v>
      </c>
      <c r="H5570" s="13">
        <v>1</v>
      </c>
    </row>
    <row r="5571" spans="1:8">
      <c r="A5571" s="8" t="s">
        <v>5326</v>
      </c>
      <c r="B5571" s="9" t="s">
        <v>82</v>
      </c>
      <c r="C5571" s="9">
        <v>66</v>
      </c>
      <c r="D5571" s="9">
        <v>0.58899999999999997</v>
      </c>
      <c r="E5571" s="9">
        <v>0.60299999999999998</v>
      </c>
      <c r="F5571" s="9">
        <v>0.438</v>
      </c>
      <c r="G5571" s="9">
        <v>8619.26</v>
      </c>
      <c r="H5571" s="10">
        <v>1</v>
      </c>
    </row>
    <row r="5572" spans="1:8">
      <c r="A5572" s="11" t="s">
        <v>4749</v>
      </c>
      <c r="B5572" s="12" t="s">
        <v>118</v>
      </c>
      <c r="C5572" s="12">
        <v>43</v>
      </c>
      <c r="D5572" s="12">
        <v>0.52800000000000002</v>
      </c>
      <c r="E5572" s="12">
        <v>0.53600000000000003</v>
      </c>
      <c r="F5572" s="12">
        <v>0.39200000000000002</v>
      </c>
      <c r="G5572" s="12">
        <v>7222.72</v>
      </c>
      <c r="H5572" s="13">
        <v>0</v>
      </c>
    </row>
    <row r="5573" spans="1:8">
      <c r="A5573" s="8" t="s">
        <v>5327</v>
      </c>
      <c r="B5573" s="9" t="s">
        <v>118</v>
      </c>
      <c r="C5573" s="9">
        <v>48</v>
      </c>
      <c r="D5573" s="9">
        <v>0.54</v>
      </c>
      <c r="E5573" s="9">
        <v>0.53</v>
      </c>
      <c r="F5573" s="9">
        <v>0.39100000000000001</v>
      </c>
      <c r="G5573" s="9">
        <v>7638.73</v>
      </c>
      <c r="H5573" s="10">
        <v>1</v>
      </c>
    </row>
    <row r="5574" spans="1:8">
      <c r="A5574" s="11" t="s">
        <v>5328</v>
      </c>
      <c r="B5574" s="12" t="s">
        <v>72</v>
      </c>
      <c r="C5574" s="12">
        <v>58</v>
      </c>
      <c r="D5574" s="12">
        <v>0.53</v>
      </c>
      <c r="E5574" s="12">
        <v>0.495</v>
      </c>
      <c r="F5574" s="12">
        <v>0.39</v>
      </c>
      <c r="G5574" s="12">
        <v>6994.26</v>
      </c>
      <c r="H5574" s="13">
        <v>1</v>
      </c>
    </row>
    <row r="5575" spans="1:8">
      <c r="A5575" s="8" t="s">
        <v>5329</v>
      </c>
      <c r="B5575" s="9" t="s">
        <v>29</v>
      </c>
      <c r="C5575" s="9">
        <v>55</v>
      </c>
      <c r="D5575" s="9">
        <v>0.70099999999999996</v>
      </c>
      <c r="E5575" s="9">
        <v>0.65</v>
      </c>
      <c r="F5575" s="9">
        <v>0.627</v>
      </c>
      <c r="G5575" s="9">
        <v>19395.16</v>
      </c>
      <c r="H5575" s="10">
        <v>1</v>
      </c>
    </row>
    <row r="5576" spans="1:8">
      <c r="A5576" s="11" t="s">
        <v>5330</v>
      </c>
      <c r="B5576" s="12" t="s">
        <v>118</v>
      </c>
      <c r="C5576" s="12">
        <v>100</v>
      </c>
      <c r="D5576" s="12">
        <v>0.59699999999999998</v>
      </c>
      <c r="E5576" s="12">
        <v>0.56100000000000005</v>
      </c>
      <c r="F5576" s="12">
        <v>0.48799999999999999</v>
      </c>
      <c r="G5576" s="12">
        <v>6508.49</v>
      </c>
      <c r="H5576" s="13">
        <v>0</v>
      </c>
    </row>
    <row r="5577" spans="1:8">
      <c r="A5577" s="8" t="s">
        <v>471</v>
      </c>
      <c r="B5577" s="9" t="s">
        <v>72</v>
      </c>
      <c r="C5577" s="9">
        <v>85</v>
      </c>
      <c r="D5577" s="9">
        <v>0.59</v>
      </c>
      <c r="E5577" s="9">
        <v>0.55200000000000005</v>
      </c>
      <c r="F5577" s="9">
        <v>0.502</v>
      </c>
      <c r="G5577" s="9">
        <v>8687.5499999999993</v>
      </c>
      <c r="H5577" s="10">
        <v>1</v>
      </c>
    </row>
    <row r="5578" spans="1:8">
      <c r="A5578" s="11" t="s">
        <v>4578</v>
      </c>
      <c r="B5578" s="12" t="s">
        <v>14</v>
      </c>
      <c r="C5578" s="12"/>
      <c r="D5578" s="12"/>
      <c r="E5578" s="12"/>
      <c r="F5578" s="12"/>
      <c r="G5578" s="12"/>
      <c r="H5578" s="13"/>
    </row>
    <row r="5579" spans="1:8">
      <c r="A5579" s="8" t="s">
        <v>5258</v>
      </c>
      <c r="B5579" s="9" t="s">
        <v>24</v>
      </c>
      <c r="C5579" s="9"/>
      <c r="D5579" s="9">
        <v>0.59</v>
      </c>
      <c r="E5579" s="9">
        <v>0.54900000000000004</v>
      </c>
      <c r="F5579" s="9">
        <v>0.45900000000000002</v>
      </c>
      <c r="G5579" s="9"/>
      <c r="H5579" s="10"/>
    </row>
    <row r="5580" spans="1:8">
      <c r="A5580" s="14" t="s">
        <v>5331</v>
      </c>
      <c r="B5580" s="15" t="s">
        <v>19</v>
      </c>
      <c r="C5580" s="15"/>
      <c r="D5580" s="15"/>
      <c r="E5580" s="15"/>
      <c r="F5580" s="15"/>
      <c r="G5580" s="15"/>
      <c r="H5580" s="16"/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FD942A-9992-4312-BD26-84AECD896440}">
  <dimension ref="A1:V5571"/>
  <sheetViews>
    <sheetView showGridLines="0" topLeftCell="A4" zoomScale="55" zoomScaleNormal="55" workbookViewId="0">
      <selection activeCell="A4" sqref="A4:M5571"/>
    </sheetView>
  </sheetViews>
  <sheetFormatPr defaultColWidth="11" defaultRowHeight="15.75"/>
  <cols>
    <col min="1" max="1" width="29.375" customWidth="1"/>
    <col min="3" max="3" width="13.125" customWidth="1"/>
    <col min="5" max="5" width="16.625" customWidth="1"/>
    <col min="6" max="6" width="19.625" customWidth="1"/>
    <col min="7" max="7" width="15.875" customWidth="1"/>
    <col min="8" max="8" width="15" customWidth="1"/>
    <col min="9" max="9" width="13.375" customWidth="1"/>
    <col min="10" max="10" width="16.875" customWidth="1"/>
    <col min="11" max="11" width="26.125" customWidth="1"/>
    <col min="12" max="13" width="28.5" customWidth="1"/>
    <col min="15" max="15" width="20.625" customWidth="1"/>
    <col min="16" max="16" width="6.625" bestFit="1" customWidth="1"/>
    <col min="19" max="19" width="19.5" customWidth="1"/>
    <col min="20" max="20" width="14.875" bestFit="1" customWidth="1"/>
    <col min="21" max="21" width="20.25" customWidth="1"/>
    <col min="22" max="22" width="14.125" customWidth="1"/>
  </cols>
  <sheetData>
    <row r="1" spans="1:22" ht="26.25">
      <c r="A1" s="1" t="s">
        <v>5332</v>
      </c>
      <c r="O1" s="1" t="s">
        <v>5344</v>
      </c>
    </row>
    <row r="2" spans="1:22">
      <c r="A2" t="s">
        <v>5333</v>
      </c>
      <c r="K2" s="24" t="s">
        <v>5347</v>
      </c>
      <c r="L2" s="24" t="s">
        <v>5347</v>
      </c>
      <c r="M2" s="24" t="s">
        <v>5347</v>
      </c>
      <c r="O2" t="s">
        <v>5345</v>
      </c>
    </row>
    <row r="3" spans="1:22">
      <c r="K3" s="24">
        <f>_xlfn.QUARTILE.INC(D5:D5571,1)</f>
        <v>0.59899999999999998</v>
      </c>
      <c r="L3" s="46">
        <f>_xlfn.QUARTILE.INC(C5:C5571,3)</f>
        <v>952</v>
      </c>
      <c r="M3" s="46">
        <f>_xlfn.QUARTILE.INC(H5:H5571,1)</f>
        <v>2</v>
      </c>
    </row>
    <row r="4" spans="1:22">
      <c r="A4" s="5" t="s">
        <v>5334</v>
      </c>
      <c r="B4" s="6" t="s">
        <v>5335</v>
      </c>
      <c r="C4" s="6" t="s">
        <v>0</v>
      </c>
      <c r="D4" s="6" t="s">
        <v>1</v>
      </c>
      <c r="E4" s="6" t="s">
        <v>2</v>
      </c>
      <c r="F4" s="6" t="s">
        <v>3</v>
      </c>
      <c r="G4" s="6" t="s">
        <v>4</v>
      </c>
      <c r="H4" s="7" t="s">
        <v>5</v>
      </c>
      <c r="I4" s="22" t="s">
        <v>5342</v>
      </c>
      <c r="J4" s="22" t="s">
        <v>5343</v>
      </c>
      <c r="K4" s="22" t="s">
        <v>5346</v>
      </c>
      <c r="L4" s="22" t="s">
        <v>5383</v>
      </c>
      <c r="M4" s="22" t="s">
        <v>5393</v>
      </c>
      <c r="O4" s="5" t="s">
        <v>5334</v>
      </c>
      <c r="P4" s="6" t="s">
        <v>5335</v>
      </c>
      <c r="Q4" s="6" t="s">
        <v>0</v>
      </c>
      <c r="R4" s="6" t="s">
        <v>1</v>
      </c>
      <c r="S4" s="6" t="s">
        <v>2</v>
      </c>
      <c r="T4" s="6" t="s">
        <v>3</v>
      </c>
      <c r="U4" s="6" t="s">
        <v>4</v>
      </c>
      <c r="V4" s="7" t="s">
        <v>5</v>
      </c>
    </row>
    <row r="5" spans="1:22">
      <c r="A5" s="8" t="s">
        <v>6</v>
      </c>
      <c r="B5" s="9" t="s">
        <v>7</v>
      </c>
      <c r="C5" s="9">
        <v>514794</v>
      </c>
      <c r="D5" s="9">
        <v>0.80500000000000005</v>
      </c>
      <c r="E5" s="9">
        <v>0.84299999999999997</v>
      </c>
      <c r="F5" s="9">
        <v>0.72499999999999998</v>
      </c>
      <c r="G5" s="9">
        <v>57071.43</v>
      </c>
      <c r="H5" s="10">
        <v>16030</v>
      </c>
      <c r="I5" s="18" t="str">
        <f>VLOOKUP(B5,'De-Para'!$B$3:$C$29,2,0)</f>
        <v>Sudeste</v>
      </c>
      <c r="J5" s="23" t="str">
        <f>IF(D5&lt;0.55,"Baixo",IF(D5&lt;0.7,"Médio",IF(D5&lt;0.8,"Alto","Muito alto")))</f>
        <v>Muito alto</v>
      </c>
      <c r="K5" s="18" t="str">
        <f>IF(D5&lt;=$K$3,"Abaixo","Acima")</f>
        <v>Acima</v>
      </c>
      <c r="L5" s="18" t="str">
        <f>IF(C5&gt;=$L$3,"Acima","Abaixo")</f>
        <v>Acima</v>
      </c>
      <c r="M5" s="18" t="str">
        <f>IF(H5&lt;=$M$3,"Abaixo","Acima")</f>
        <v>Acima</v>
      </c>
      <c r="O5" s="8" t="s">
        <v>3366</v>
      </c>
      <c r="P5" s="17" t="s">
        <v>59</v>
      </c>
      <c r="Q5" s="17"/>
      <c r="R5" s="17"/>
      <c r="S5" s="17"/>
      <c r="T5" s="17"/>
      <c r="U5" s="17">
        <v>17788.63</v>
      </c>
      <c r="V5" s="18">
        <v>3</v>
      </c>
    </row>
    <row r="6" spans="1:22">
      <c r="A6" s="11" t="s">
        <v>8</v>
      </c>
      <c r="B6" s="12" t="s">
        <v>7</v>
      </c>
      <c r="C6" s="12">
        <v>32305</v>
      </c>
      <c r="D6" s="12">
        <v>0.78</v>
      </c>
      <c r="E6" s="12">
        <v>0.77600000000000002</v>
      </c>
      <c r="F6" s="12">
        <v>0.71799999999999997</v>
      </c>
      <c r="G6" s="12">
        <v>106841.78</v>
      </c>
      <c r="H6" s="13">
        <v>527</v>
      </c>
      <c r="I6" s="23" t="str">
        <f>VLOOKUP(B6,'De-Para'!$B$3:$C$29,2,0)</f>
        <v>Sudeste</v>
      </c>
      <c r="J6" s="18" t="str">
        <f t="shared" ref="J6:J69" si="0">IF(D6&lt;0.55,"Baixo",IF(D6&lt;0.7,"Médio",IF(D6&lt;0.8,"Alto","Muito alto")))</f>
        <v>Alto</v>
      </c>
      <c r="K6" s="18" t="str">
        <f t="shared" ref="K6:K69" si="1">IF(D6&lt;=$K$3,"Abaixo","Acima")</f>
        <v>Acima</v>
      </c>
      <c r="L6" s="18" t="str">
        <f t="shared" ref="L6:L69" si="2">IF(C6&gt;=$L$3,"Acima","Abaixo")</f>
        <v>Acima</v>
      </c>
      <c r="M6" s="23" t="str">
        <f t="shared" ref="M6:M69" si="3">IF(H6&lt;=$M$3,"Abaixo","Acima")</f>
        <v>Acima</v>
      </c>
      <c r="O6" s="11" t="s">
        <v>4578</v>
      </c>
      <c r="P6" s="19" t="s">
        <v>14</v>
      </c>
      <c r="Q6" s="19"/>
      <c r="R6" s="19"/>
      <c r="S6" s="19"/>
      <c r="T6" s="19"/>
      <c r="U6" s="19"/>
      <c r="V6" s="20"/>
    </row>
    <row r="7" spans="1:22">
      <c r="A7" s="8" t="s">
        <v>9</v>
      </c>
      <c r="B7" s="9" t="s">
        <v>10</v>
      </c>
      <c r="C7" s="9">
        <v>235380</v>
      </c>
      <c r="D7" s="9">
        <v>0.79900000000000004</v>
      </c>
      <c r="E7" s="9">
        <v>0.84</v>
      </c>
      <c r="F7" s="9">
        <v>0.71899999999999997</v>
      </c>
      <c r="G7" s="9">
        <v>50690.82</v>
      </c>
      <c r="H7" s="10">
        <v>6744</v>
      </c>
      <c r="I7" s="23" t="str">
        <f>VLOOKUP(B7,'De-Para'!$B$3:$C$29,2,0)</f>
        <v>Sudeste</v>
      </c>
      <c r="J7" s="18" t="str">
        <f t="shared" si="0"/>
        <v>Alto</v>
      </c>
      <c r="K7" s="18" t="str">
        <f t="shared" si="1"/>
        <v>Acima</v>
      </c>
      <c r="L7" s="18" t="str">
        <f t="shared" si="2"/>
        <v>Acima</v>
      </c>
      <c r="M7" s="23" t="str">
        <f t="shared" si="3"/>
        <v>Acima</v>
      </c>
      <c r="O7" s="8" t="s">
        <v>2885</v>
      </c>
      <c r="P7" s="17" t="s">
        <v>49</v>
      </c>
      <c r="Q7" s="17"/>
      <c r="R7" s="17"/>
      <c r="S7" s="17"/>
      <c r="T7" s="17"/>
      <c r="U7" s="17">
        <v>8831.56</v>
      </c>
      <c r="V7" s="18">
        <v>41</v>
      </c>
    </row>
    <row r="8" spans="1:22">
      <c r="A8" s="11" t="s">
        <v>11</v>
      </c>
      <c r="B8" s="12" t="s">
        <v>12</v>
      </c>
      <c r="C8" s="12">
        <v>143641</v>
      </c>
      <c r="D8" s="12">
        <v>0.82</v>
      </c>
      <c r="E8" s="12">
        <v>0.86299999999999999</v>
      </c>
      <c r="F8" s="12">
        <v>0.74199999999999999</v>
      </c>
      <c r="G8" s="12">
        <v>79099.77</v>
      </c>
      <c r="H8" s="13">
        <v>3043</v>
      </c>
      <c r="I8" s="23" t="str">
        <f>VLOOKUP(B8,'De-Para'!$B$3:$C$29,2,0)</f>
        <v>Centro-Oeste</v>
      </c>
      <c r="J8" s="18" t="str">
        <f t="shared" si="0"/>
        <v>Muito alto</v>
      </c>
      <c r="K8" s="18" t="str">
        <f t="shared" si="1"/>
        <v>Acima</v>
      </c>
      <c r="L8" s="18" t="str">
        <f t="shared" si="2"/>
        <v>Acima</v>
      </c>
      <c r="M8" s="23" t="str">
        <f t="shared" si="3"/>
        <v>Acima</v>
      </c>
      <c r="O8" s="11" t="s">
        <v>3281</v>
      </c>
      <c r="P8" s="19" t="s">
        <v>53</v>
      </c>
      <c r="Q8" s="19"/>
      <c r="R8" s="19"/>
      <c r="S8" s="19"/>
      <c r="T8" s="19"/>
      <c r="U8" s="19">
        <v>92163.92</v>
      </c>
      <c r="V8" s="20">
        <v>3</v>
      </c>
    </row>
    <row r="9" spans="1:22">
      <c r="A9" s="8" t="s">
        <v>13</v>
      </c>
      <c r="B9" s="9" t="s">
        <v>14</v>
      </c>
      <c r="C9" s="9">
        <v>58369</v>
      </c>
      <c r="D9" s="9">
        <v>0.80500000000000005</v>
      </c>
      <c r="E9" s="9">
        <v>0.86699999999999999</v>
      </c>
      <c r="F9" s="9">
        <v>0.70199999999999996</v>
      </c>
      <c r="G9" s="9">
        <v>49577.53</v>
      </c>
      <c r="H9" s="10">
        <v>2217</v>
      </c>
      <c r="I9" s="23" t="str">
        <f>VLOOKUP(B9,'De-Para'!$B$3:$C$29,2,0)</f>
        <v>Sul</v>
      </c>
      <c r="J9" s="18" t="str">
        <f t="shared" si="0"/>
        <v>Muito alto</v>
      </c>
      <c r="K9" s="18" t="str">
        <f t="shared" si="1"/>
        <v>Acima</v>
      </c>
      <c r="L9" s="18" t="str">
        <f t="shared" si="2"/>
        <v>Acima</v>
      </c>
      <c r="M9" s="23" t="str">
        <f t="shared" si="3"/>
        <v>Acima</v>
      </c>
      <c r="O9" s="11" t="s">
        <v>3950</v>
      </c>
      <c r="P9" s="19" t="s">
        <v>59</v>
      </c>
      <c r="Q9" s="19"/>
      <c r="R9" s="19"/>
      <c r="S9" s="19"/>
      <c r="T9" s="19"/>
      <c r="U9" s="19">
        <v>8341.33</v>
      </c>
      <c r="V9" s="20">
        <v>14</v>
      </c>
    </row>
    <row r="10" spans="1:22">
      <c r="A10" s="11" t="s">
        <v>15</v>
      </c>
      <c r="B10" s="12" t="s">
        <v>16</v>
      </c>
      <c r="C10" s="12">
        <v>99493</v>
      </c>
      <c r="D10" s="12">
        <v>0.81</v>
      </c>
      <c r="E10" s="12">
        <v>0.84099999999999997</v>
      </c>
      <c r="F10" s="12">
        <v>0.73699999999999999</v>
      </c>
      <c r="G10" s="12">
        <v>35122.01</v>
      </c>
      <c r="H10" s="13">
        <v>3325</v>
      </c>
      <c r="I10" s="23" t="str">
        <f>VLOOKUP(B10,'De-Para'!$B$3:$C$29,2,0)</f>
        <v>Sudeste</v>
      </c>
      <c r="J10" s="18" t="str">
        <f t="shared" si="0"/>
        <v>Muito alto</v>
      </c>
      <c r="K10" s="18" t="str">
        <f t="shared" si="1"/>
        <v>Acima</v>
      </c>
      <c r="L10" s="18" t="str">
        <f t="shared" si="2"/>
        <v>Acima</v>
      </c>
      <c r="M10" s="23" t="str">
        <f t="shared" si="3"/>
        <v>Acima</v>
      </c>
      <c r="O10" s="8" t="s">
        <v>4397</v>
      </c>
      <c r="P10" s="17" t="s">
        <v>14</v>
      </c>
      <c r="Q10" s="17"/>
      <c r="R10" s="17"/>
      <c r="S10" s="17"/>
      <c r="T10" s="17"/>
      <c r="U10" s="17">
        <v>18184.45</v>
      </c>
      <c r="V10" s="18">
        <v>1</v>
      </c>
    </row>
    <row r="11" spans="1:22">
      <c r="A11" s="8" t="s">
        <v>17</v>
      </c>
      <c r="B11" s="9" t="s">
        <v>7</v>
      </c>
      <c r="C11" s="9">
        <v>13818</v>
      </c>
      <c r="D11" s="9">
        <v>0.79</v>
      </c>
      <c r="E11" s="9">
        <v>0.79100000000000004</v>
      </c>
      <c r="F11" s="9">
        <v>0.70799999999999996</v>
      </c>
      <c r="G11" s="9">
        <v>177735.3</v>
      </c>
      <c r="H11" s="10">
        <v>322</v>
      </c>
      <c r="I11" s="23" t="str">
        <f>VLOOKUP(B11,'De-Para'!$B$3:$C$29,2,0)</f>
        <v>Sudeste</v>
      </c>
      <c r="J11" s="18" t="str">
        <f t="shared" si="0"/>
        <v>Alto</v>
      </c>
      <c r="K11" s="18" t="str">
        <f t="shared" si="1"/>
        <v>Acima</v>
      </c>
      <c r="L11" s="18" t="str">
        <f t="shared" si="2"/>
        <v>Acima</v>
      </c>
      <c r="M11" s="23" t="str">
        <f t="shared" si="3"/>
        <v>Acima</v>
      </c>
      <c r="O11" s="8" t="s">
        <v>5258</v>
      </c>
      <c r="P11" s="17" t="s">
        <v>24</v>
      </c>
      <c r="Q11" s="17"/>
      <c r="R11" s="17">
        <v>0.59</v>
      </c>
      <c r="S11" s="17">
        <v>0.54900000000000004</v>
      </c>
      <c r="T11" s="17">
        <v>0.45900000000000002</v>
      </c>
      <c r="U11" s="17"/>
      <c r="V11" s="18"/>
    </row>
    <row r="12" spans="1:22">
      <c r="A12" s="11" t="s">
        <v>18</v>
      </c>
      <c r="B12" s="12" t="s">
        <v>19</v>
      </c>
      <c r="C12" s="12">
        <v>54720</v>
      </c>
      <c r="D12" s="12">
        <v>0.77200000000000002</v>
      </c>
      <c r="E12" s="12">
        <v>0.79800000000000004</v>
      </c>
      <c r="F12" s="12">
        <v>0.69799999999999995</v>
      </c>
      <c r="G12" s="12">
        <v>30477.73</v>
      </c>
      <c r="H12" s="13">
        <v>1572</v>
      </c>
      <c r="I12" s="23" t="str">
        <f>VLOOKUP(B12,'De-Para'!$B$3:$C$29,2,0)</f>
        <v>Nordeste</v>
      </c>
      <c r="J12" s="18" t="str">
        <f t="shared" si="0"/>
        <v>Alto</v>
      </c>
      <c r="K12" s="18" t="str">
        <f t="shared" si="1"/>
        <v>Acima</v>
      </c>
      <c r="L12" s="18" t="str">
        <f t="shared" si="2"/>
        <v>Acima</v>
      </c>
      <c r="M12" s="23" t="str">
        <f t="shared" si="3"/>
        <v>Acima</v>
      </c>
      <c r="O12" s="11" t="s">
        <v>3410</v>
      </c>
      <c r="P12" s="19" t="s">
        <v>24</v>
      </c>
      <c r="Q12" s="19">
        <v>126</v>
      </c>
      <c r="R12" s="19"/>
      <c r="S12" s="19"/>
      <c r="T12" s="19"/>
      <c r="U12" s="19">
        <v>6796.16</v>
      </c>
      <c r="V12" s="20">
        <v>12</v>
      </c>
    </row>
    <row r="13" spans="1:22">
      <c r="A13" s="8" t="s">
        <v>20</v>
      </c>
      <c r="B13" s="9" t="s">
        <v>7</v>
      </c>
      <c r="C13" s="9">
        <v>15666</v>
      </c>
      <c r="D13" s="9">
        <v>0.84</v>
      </c>
      <c r="E13" s="9">
        <v>0.86099999999999999</v>
      </c>
      <c r="F13" s="9">
        <v>0.80700000000000005</v>
      </c>
      <c r="G13" s="9">
        <v>50544.73</v>
      </c>
      <c r="H13" s="10">
        <v>569</v>
      </c>
      <c r="I13" s="23" t="str">
        <f>VLOOKUP(B13,'De-Para'!$B$3:$C$29,2,0)</f>
        <v>Sudeste</v>
      </c>
      <c r="J13" s="18" t="str">
        <f t="shared" si="0"/>
        <v>Muito alto</v>
      </c>
      <c r="K13" s="18" t="str">
        <f t="shared" si="1"/>
        <v>Acima</v>
      </c>
      <c r="L13" s="18" t="str">
        <f t="shared" si="2"/>
        <v>Acima</v>
      </c>
      <c r="M13" s="23" t="str">
        <f t="shared" si="3"/>
        <v>Acima</v>
      </c>
      <c r="O13" s="14" t="s">
        <v>5331</v>
      </c>
      <c r="P13" s="21" t="s">
        <v>19</v>
      </c>
      <c r="Q13" s="15"/>
      <c r="R13" s="15"/>
      <c r="S13" s="15"/>
      <c r="T13" s="15"/>
      <c r="U13" s="15"/>
      <c r="V13" s="16"/>
    </row>
    <row r="14" spans="1:22">
      <c r="A14" s="11" t="s">
        <v>21</v>
      </c>
      <c r="B14" s="12" t="s">
        <v>22</v>
      </c>
      <c r="C14" s="12">
        <v>81910</v>
      </c>
      <c r="D14" s="12">
        <v>0.82299999999999995</v>
      </c>
      <c r="E14" s="12">
        <v>0.85</v>
      </c>
      <c r="F14" s="12">
        <v>0.76800000000000002</v>
      </c>
      <c r="G14" s="12">
        <v>44239.199999999997</v>
      </c>
      <c r="H14" s="13">
        <v>3030</v>
      </c>
      <c r="I14" s="23" t="str">
        <f>VLOOKUP(B14,'De-Para'!$B$3:$C$29,2,0)</f>
        <v>Sul</v>
      </c>
      <c r="J14" s="18" t="str">
        <f t="shared" si="0"/>
        <v>Muito alto</v>
      </c>
      <c r="K14" s="18" t="str">
        <f t="shared" si="1"/>
        <v>Acima</v>
      </c>
      <c r="L14" s="18" t="str">
        <f t="shared" si="2"/>
        <v>Acima</v>
      </c>
      <c r="M14" s="23" t="str">
        <f t="shared" si="3"/>
        <v>Acima</v>
      </c>
    </row>
    <row r="15" spans="1:22">
      <c r="A15" s="8" t="s">
        <v>23</v>
      </c>
      <c r="B15" s="9" t="s">
        <v>24</v>
      </c>
      <c r="C15" s="9">
        <v>91470</v>
      </c>
      <c r="D15" s="9">
        <v>0.75900000000000001</v>
      </c>
      <c r="E15" s="9">
        <v>0.77200000000000002</v>
      </c>
      <c r="F15" s="9">
        <v>0.67900000000000005</v>
      </c>
      <c r="G15" s="9">
        <v>20796.62</v>
      </c>
      <c r="H15" s="10">
        <v>2409</v>
      </c>
      <c r="I15" s="23" t="str">
        <f>VLOOKUP(B15,'De-Para'!$B$3:$C$29,2,0)</f>
        <v>Nordeste</v>
      </c>
      <c r="J15" s="18" t="str">
        <f t="shared" si="0"/>
        <v>Alto</v>
      </c>
      <c r="K15" s="18" t="str">
        <f t="shared" si="1"/>
        <v>Acima</v>
      </c>
      <c r="L15" s="18" t="str">
        <f t="shared" si="2"/>
        <v>Acima</v>
      </c>
      <c r="M15" s="23" t="str">
        <f t="shared" si="3"/>
        <v>Acima</v>
      </c>
    </row>
    <row r="16" spans="1:22">
      <c r="A16" s="11" t="s">
        <v>25</v>
      </c>
      <c r="B16" s="12" t="s">
        <v>7</v>
      </c>
      <c r="C16" s="12">
        <v>46027</v>
      </c>
      <c r="D16" s="12">
        <v>0.80500000000000005</v>
      </c>
      <c r="E16" s="12">
        <v>0.82899999999999996</v>
      </c>
      <c r="F16" s="12">
        <v>0.73099999999999998</v>
      </c>
      <c r="G16" s="12">
        <v>49876.62</v>
      </c>
      <c r="H16" s="13">
        <v>1508</v>
      </c>
      <c r="I16" s="23" t="str">
        <f>VLOOKUP(B16,'De-Para'!$B$3:$C$29,2,0)</f>
        <v>Sudeste</v>
      </c>
      <c r="J16" s="18" t="str">
        <f t="shared" si="0"/>
        <v>Muito alto</v>
      </c>
      <c r="K16" s="18" t="str">
        <f t="shared" si="1"/>
        <v>Acima</v>
      </c>
      <c r="L16" s="18" t="str">
        <f t="shared" si="2"/>
        <v>Acima</v>
      </c>
      <c r="M16" s="23" t="str">
        <f t="shared" si="3"/>
        <v>Acima</v>
      </c>
    </row>
    <row r="17" spans="1:13">
      <c r="A17" s="8" t="s">
        <v>26</v>
      </c>
      <c r="B17" s="9" t="s">
        <v>7</v>
      </c>
      <c r="C17" s="9">
        <v>27081</v>
      </c>
      <c r="D17" s="9">
        <v>0.8</v>
      </c>
      <c r="E17" s="9">
        <v>0.82</v>
      </c>
      <c r="F17" s="9">
        <v>0.73899999999999999</v>
      </c>
      <c r="G17" s="9">
        <v>44463.8</v>
      </c>
      <c r="H17" s="10">
        <v>969</v>
      </c>
      <c r="I17" s="23" t="str">
        <f>VLOOKUP(B17,'De-Para'!$B$3:$C$29,2,0)</f>
        <v>Sudeste</v>
      </c>
      <c r="J17" s="18" t="str">
        <f t="shared" si="0"/>
        <v>Muito alto</v>
      </c>
      <c r="K17" s="18" t="str">
        <f t="shared" si="1"/>
        <v>Acima</v>
      </c>
      <c r="L17" s="18" t="str">
        <f t="shared" si="2"/>
        <v>Acima</v>
      </c>
      <c r="M17" s="23" t="str">
        <f t="shared" si="3"/>
        <v>Acima</v>
      </c>
    </row>
    <row r="18" spans="1:13">
      <c r="A18" s="11" t="s">
        <v>27</v>
      </c>
      <c r="B18" s="12" t="s">
        <v>16</v>
      </c>
      <c r="C18" s="12">
        <v>29862</v>
      </c>
      <c r="D18" s="12">
        <v>0.78900000000000003</v>
      </c>
      <c r="E18" s="12">
        <v>0.77600000000000002</v>
      </c>
      <c r="F18" s="12">
        <v>0.71599999999999997</v>
      </c>
      <c r="G18" s="12">
        <v>48585.36</v>
      </c>
      <c r="H18" s="13">
        <v>800</v>
      </c>
      <c r="I18" s="23" t="str">
        <f>VLOOKUP(B18,'De-Para'!$B$3:$C$29,2,0)</f>
        <v>Sudeste</v>
      </c>
      <c r="J18" s="18" t="str">
        <f t="shared" si="0"/>
        <v>Alto</v>
      </c>
      <c r="K18" s="18" t="str">
        <f t="shared" si="1"/>
        <v>Acima</v>
      </c>
      <c r="L18" s="18" t="str">
        <f t="shared" si="2"/>
        <v>Acima</v>
      </c>
      <c r="M18" s="23" t="str">
        <f t="shared" si="3"/>
        <v>Acima</v>
      </c>
    </row>
    <row r="19" spans="1:13">
      <c r="A19" s="8" t="s">
        <v>28</v>
      </c>
      <c r="B19" s="9" t="s">
        <v>29</v>
      </c>
      <c r="C19" s="9">
        <v>11584</v>
      </c>
      <c r="D19" s="9">
        <v>0.755</v>
      </c>
      <c r="E19" s="9">
        <v>0.749</v>
      </c>
      <c r="F19" s="9">
        <v>0.69799999999999995</v>
      </c>
      <c r="G19" s="9">
        <v>43024.92</v>
      </c>
      <c r="H19" s="10">
        <v>204</v>
      </c>
      <c r="I19" s="23" t="str">
        <f>VLOOKUP(B19,'De-Para'!$B$3:$C$29,2,0)</f>
        <v>Centro-Oeste</v>
      </c>
      <c r="J19" s="18" t="str">
        <f t="shared" si="0"/>
        <v>Alto</v>
      </c>
      <c r="K19" s="18" t="str">
        <f t="shared" si="1"/>
        <v>Acima</v>
      </c>
      <c r="L19" s="18" t="str">
        <f t="shared" si="2"/>
        <v>Acima</v>
      </c>
      <c r="M19" s="23" t="str">
        <f t="shared" si="3"/>
        <v>Acima</v>
      </c>
    </row>
    <row r="20" spans="1:13">
      <c r="A20" s="11" t="s">
        <v>30</v>
      </c>
      <c r="B20" s="12" t="s">
        <v>31</v>
      </c>
      <c r="C20" s="12">
        <v>129766</v>
      </c>
      <c r="D20" s="12">
        <v>0.754</v>
      </c>
      <c r="E20" s="12">
        <v>0.749</v>
      </c>
      <c r="F20" s="12">
        <v>0.69499999999999995</v>
      </c>
      <c r="G20" s="12">
        <v>23045.09</v>
      </c>
      <c r="H20" s="13">
        <v>2379</v>
      </c>
      <c r="I20" s="23" t="str">
        <f>VLOOKUP(B20,'De-Para'!$B$3:$C$29,2,0)</f>
        <v>Nordeste</v>
      </c>
      <c r="J20" s="18" t="str">
        <f t="shared" si="0"/>
        <v>Alto</v>
      </c>
      <c r="K20" s="18" t="str">
        <f t="shared" si="1"/>
        <v>Acima</v>
      </c>
      <c r="L20" s="18" t="str">
        <f t="shared" si="2"/>
        <v>Acima</v>
      </c>
      <c r="M20" s="23" t="str">
        <f t="shared" si="3"/>
        <v>Acima</v>
      </c>
    </row>
    <row r="21" spans="1:13">
      <c r="A21" s="8" t="s">
        <v>32</v>
      </c>
      <c r="B21" s="9" t="s">
        <v>33</v>
      </c>
      <c r="C21" s="9">
        <v>66571</v>
      </c>
      <c r="D21" s="9">
        <v>0.79900000000000004</v>
      </c>
      <c r="E21" s="9">
        <v>0.82399999999999995</v>
      </c>
      <c r="F21" s="9">
        <v>0.73899999999999999</v>
      </c>
      <c r="G21" s="9">
        <v>32209.01</v>
      </c>
      <c r="H21" s="10">
        <v>1712</v>
      </c>
      <c r="I21" s="23" t="str">
        <f>VLOOKUP(B21,'De-Para'!$B$3:$C$29,2,0)</f>
        <v>Centro-Oeste</v>
      </c>
      <c r="J21" s="18" t="str">
        <f t="shared" si="0"/>
        <v>Alto</v>
      </c>
      <c r="K21" s="18" t="str">
        <f t="shared" si="1"/>
        <v>Acima</v>
      </c>
      <c r="L21" s="18" t="str">
        <f t="shared" si="2"/>
        <v>Acima</v>
      </c>
      <c r="M21" s="23" t="str">
        <f t="shared" si="3"/>
        <v>Acima</v>
      </c>
    </row>
    <row r="22" spans="1:13">
      <c r="A22" s="11" t="s">
        <v>34</v>
      </c>
      <c r="B22" s="12" t="s">
        <v>29</v>
      </c>
      <c r="C22" s="12">
        <v>2772</v>
      </c>
      <c r="D22" s="12">
        <v>0.76800000000000002</v>
      </c>
      <c r="E22" s="12">
        <v>0.76600000000000001</v>
      </c>
      <c r="F22" s="12">
        <v>0.71</v>
      </c>
      <c r="G22" s="12">
        <v>62202.25</v>
      </c>
      <c r="H22" s="13">
        <v>55</v>
      </c>
      <c r="I22" s="23" t="str">
        <f>VLOOKUP(B22,'De-Para'!$B$3:$C$29,2,0)</f>
        <v>Centro-Oeste</v>
      </c>
      <c r="J22" s="18" t="str">
        <f t="shared" si="0"/>
        <v>Alto</v>
      </c>
      <c r="K22" s="18" t="str">
        <f t="shared" si="1"/>
        <v>Acima</v>
      </c>
      <c r="L22" s="18" t="str">
        <f t="shared" si="2"/>
        <v>Acima</v>
      </c>
      <c r="M22" s="23" t="str">
        <f t="shared" si="3"/>
        <v>Acima</v>
      </c>
    </row>
    <row r="23" spans="1:13">
      <c r="A23" s="8" t="s">
        <v>35</v>
      </c>
      <c r="B23" s="9" t="s">
        <v>7</v>
      </c>
      <c r="C23" s="9">
        <v>29282</v>
      </c>
      <c r="D23" s="9">
        <v>0.80500000000000005</v>
      </c>
      <c r="E23" s="9">
        <v>0.80700000000000005</v>
      </c>
      <c r="F23" s="9">
        <v>0.752</v>
      </c>
      <c r="G23" s="9">
        <v>51239.64</v>
      </c>
      <c r="H23" s="10">
        <v>836</v>
      </c>
      <c r="I23" s="23" t="str">
        <f>VLOOKUP(B23,'De-Para'!$B$3:$C$29,2,0)</f>
        <v>Sudeste</v>
      </c>
      <c r="J23" s="18" t="str">
        <f t="shared" si="0"/>
        <v>Muito alto</v>
      </c>
      <c r="K23" s="18" t="str">
        <f t="shared" si="1"/>
        <v>Acima</v>
      </c>
      <c r="L23" s="18" t="str">
        <f t="shared" si="2"/>
        <v>Acima</v>
      </c>
      <c r="M23" s="23" t="str">
        <f t="shared" si="3"/>
        <v>Acima</v>
      </c>
    </row>
    <row r="24" spans="1:13">
      <c r="A24" s="11" t="s">
        <v>36</v>
      </c>
      <c r="B24" s="12" t="s">
        <v>7</v>
      </c>
      <c r="C24" s="12">
        <v>58730</v>
      </c>
      <c r="D24" s="12">
        <v>0.76300000000000001</v>
      </c>
      <c r="E24" s="12">
        <v>0.746</v>
      </c>
      <c r="F24" s="12">
        <v>0.71699999999999997</v>
      </c>
      <c r="G24" s="12">
        <v>40367.54</v>
      </c>
      <c r="H24" s="13">
        <v>992</v>
      </c>
      <c r="I24" s="23" t="str">
        <f>VLOOKUP(B24,'De-Para'!$B$3:$C$29,2,0)</f>
        <v>Sudeste</v>
      </c>
      <c r="J24" s="18" t="str">
        <f t="shared" si="0"/>
        <v>Alto</v>
      </c>
      <c r="K24" s="18" t="str">
        <f t="shared" si="1"/>
        <v>Acima</v>
      </c>
      <c r="L24" s="18" t="str">
        <f t="shared" si="2"/>
        <v>Acima</v>
      </c>
      <c r="M24" s="23" t="str">
        <f t="shared" si="3"/>
        <v>Acima</v>
      </c>
    </row>
    <row r="25" spans="1:13">
      <c r="A25" s="8" t="s">
        <v>37</v>
      </c>
      <c r="B25" s="9" t="s">
        <v>7</v>
      </c>
      <c r="C25" s="9">
        <v>29315</v>
      </c>
      <c r="D25" s="9">
        <v>0.81499999999999995</v>
      </c>
      <c r="E25" s="9">
        <v>0.81899999999999995</v>
      </c>
      <c r="F25" s="9">
        <v>0.76900000000000002</v>
      </c>
      <c r="G25" s="9">
        <v>36249.85</v>
      </c>
      <c r="H25" s="10">
        <v>880</v>
      </c>
      <c r="I25" s="23" t="str">
        <f>VLOOKUP(B25,'De-Para'!$B$3:$C$29,2,0)</f>
        <v>Sudeste</v>
      </c>
      <c r="J25" s="18" t="str">
        <f t="shared" si="0"/>
        <v>Muito alto</v>
      </c>
      <c r="K25" s="18" t="str">
        <f t="shared" si="1"/>
        <v>Acima</v>
      </c>
      <c r="L25" s="18" t="str">
        <f t="shared" si="2"/>
        <v>Acima</v>
      </c>
      <c r="M25" s="23" t="str">
        <f t="shared" si="3"/>
        <v>Acima</v>
      </c>
    </row>
    <row r="26" spans="1:13">
      <c r="A26" s="11" t="s">
        <v>38</v>
      </c>
      <c r="B26" s="12" t="s">
        <v>39</v>
      </c>
      <c r="C26" s="12">
        <v>125335</v>
      </c>
      <c r="D26" s="12">
        <v>0.73699999999999999</v>
      </c>
      <c r="E26" s="12">
        <v>0.73799999999999999</v>
      </c>
      <c r="F26" s="12">
        <v>0.65800000000000003</v>
      </c>
      <c r="G26" s="12">
        <v>33564.11</v>
      </c>
      <c r="H26" s="13">
        <v>1021</v>
      </c>
      <c r="I26" s="23" t="str">
        <f>VLOOKUP(B26,'De-Para'!$B$3:$C$29,2,0)</f>
        <v>Norte</v>
      </c>
      <c r="J26" s="18" t="str">
        <f t="shared" si="0"/>
        <v>Alto</v>
      </c>
      <c r="K26" s="18" t="str">
        <f t="shared" si="1"/>
        <v>Acima</v>
      </c>
      <c r="L26" s="18" t="str">
        <f t="shared" si="2"/>
        <v>Acima</v>
      </c>
      <c r="M26" s="23" t="str">
        <f t="shared" si="3"/>
        <v>Acima</v>
      </c>
    </row>
    <row r="27" spans="1:13">
      <c r="A27" s="8" t="s">
        <v>40</v>
      </c>
      <c r="B27" s="9" t="s">
        <v>29</v>
      </c>
      <c r="C27" s="9">
        <v>31210</v>
      </c>
      <c r="D27" s="9">
        <v>0.78500000000000003</v>
      </c>
      <c r="E27" s="9">
        <v>0.8</v>
      </c>
      <c r="F27" s="9">
        <v>0.72599999999999998</v>
      </c>
      <c r="G27" s="9">
        <v>37930.339999999997</v>
      </c>
      <c r="H27" s="10">
        <v>657</v>
      </c>
      <c r="I27" s="23" t="str">
        <f>VLOOKUP(B27,'De-Para'!$B$3:$C$29,2,0)</f>
        <v>Centro-Oeste</v>
      </c>
      <c r="J27" s="18" t="str">
        <f t="shared" si="0"/>
        <v>Alto</v>
      </c>
      <c r="K27" s="18" t="str">
        <f t="shared" si="1"/>
        <v>Acima</v>
      </c>
      <c r="L27" s="18" t="str">
        <f t="shared" si="2"/>
        <v>Acima</v>
      </c>
      <c r="M27" s="23" t="str">
        <f t="shared" si="3"/>
        <v>Acima</v>
      </c>
    </row>
    <row r="28" spans="1:13">
      <c r="A28" s="11" t="s">
        <v>41</v>
      </c>
      <c r="B28" s="12" t="s">
        <v>10</v>
      </c>
      <c r="C28" s="12">
        <v>14642</v>
      </c>
      <c r="D28" s="12">
        <v>0.84</v>
      </c>
      <c r="E28" s="12">
        <v>0.88700000000000001</v>
      </c>
      <c r="F28" s="12">
        <v>0.77300000000000002</v>
      </c>
      <c r="G28" s="12">
        <v>46202.31</v>
      </c>
      <c r="H28" s="13">
        <v>695</v>
      </c>
      <c r="I28" s="23" t="str">
        <f>VLOOKUP(B28,'De-Para'!$B$3:$C$29,2,0)</f>
        <v>Sudeste</v>
      </c>
      <c r="J28" s="18" t="str">
        <f t="shared" si="0"/>
        <v>Muito alto</v>
      </c>
      <c r="K28" s="18" t="str">
        <f t="shared" si="1"/>
        <v>Acima</v>
      </c>
      <c r="L28" s="18" t="str">
        <f t="shared" si="2"/>
        <v>Acima</v>
      </c>
      <c r="M28" s="23" t="str">
        <f t="shared" si="3"/>
        <v>Acima</v>
      </c>
    </row>
    <row r="29" spans="1:13">
      <c r="A29" s="8" t="s">
        <v>42</v>
      </c>
      <c r="B29" s="9" t="s">
        <v>7</v>
      </c>
      <c r="C29" s="9">
        <v>14800</v>
      </c>
      <c r="D29" s="9">
        <v>0.82</v>
      </c>
      <c r="E29" s="9">
        <v>0.83399999999999996</v>
      </c>
      <c r="F29" s="9">
        <v>0.76800000000000002</v>
      </c>
      <c r="G29" s="9">
        <v>98049.82</v>
      </c>
      <c r="H29" s="10">
        <v>586</v>
      </c>
      <c r="I29" s="23" t="str">
        <f>VLOOKUP(B29,'De-Para'!$B$3:$C$29,2,0)</f>
        <v>Sudeste</v>
      </c>
      <c r="J29" s="18" t="str">
        <f t="shared" si="0"/>
        <v>Muito alto</v>
      </c>
      <c r="K29" s="18" t="str">
        <f t="shared" si="1"/>
        <v>Acima</v>
      </c>
      <c r="L29" s="18" t="str">
        <f t="shared" si="2"/>
        <v>Acima</v>
      </c>
      <c r="M29" s="23" t="str">
        <f t="shared" si="3"/>
        <v>Acima</v>
      </c>
    </row>
    <row r="30" spans="1:13">
      <c r="A30" s="11" t="s">
        <v>43</v>
      </c>
      <c r="B30" s="12" t="s">
        <v>29</v>
      </c>
      <c r="C30" s="12">
        <v>4639</v>
      </c>
      <c r="D30" s="12">
        <v>0.73</v>
      </c>
      <c r="E30" s="12">
        <v>0.749</v>
      </c>
      <c r="F30" s="12">
        <v>0.626</v>
      </c>
      <c r="G30" s="12">
        <v>30632.81</v>
      </c>
      <c r="H30" s="13">
        <v>81</v>
      </c>
      <c r="I30" s="23" t="str">
        <f>VLOOKUP(B30,'De-Para'!$B$3:$C$29,2,0)</f>
        <v>Centro-Oeste</v>
      </c>
      <c r="J30" s="18" t="str">
        <f t="shared" si="0"/>
        <v>Alto</v>
      </c>
      <c r="K30" s="18" t="str">
        <f t="shared" si="1"/>
        <v>Acima</v>
      </c>
      <c r="L30" s="18" t="str">
        <f t="shared" si="2"/>
        <v>Acima</v>
      </c>
      <c r="M30" s="23" t="str">
        <f t="shared" si="3"/>
        <v>Acima</v>
      </c>
    </row>
    <row r="31" spans="1:13">
      <c r="A31" s="8" t="s">
        <v>44</v>
      </c>
      <c r="B31" s="9" t="s">
        <v>22</v>
      </c>
      <c r="C31" s="9">
        <v>24491</v>
      </c>
      <c r="D31" s="9">
        <v>0.77800000000000002</v>
      </c>
      <c r="E31" s="9">
        <v>0.78900000000000003</v>
      </c>
      <c r="F31" s="9">
        <v>0.71199999999999997</v>
      </c>
      <c r="G31" s="9">
        <v>33374.97</v>
      </c>
      <c r="H31" s="10">
        <v>730</v>
      </c>
      <c r="I31" s="23" t="str">
        <f>VLOOKUP(B31,'De-Para'!$B$3:$C$29,2,0)</f>
        <v>Sul</v>
      </c>
      <c r="J31" s="18" t="str">
        <f t="shared" si="0"/>
        <v>Alto</v>
      </c>
      <c r="K31" s="18" t="str">
        <f t="shared" si="1"/>
        <v>Acima</v>
      </c>
      <c r="L31" s="18" t="str">
        <f t="shared" si="2"/>
        <v>Acima</v>
      </c>
      <c r="M31" s="23" t="str">
        <f t="shared" si="3"/>
        <v>Acima</v>
      </c>
    </row>
    <row r="32" spans="1:13">
      <c r="A32" s="11" t="s">
        <v>45</v>
      </c>
      <c r="B32" s="12" t="s">
        <v>7</v>
      </c>
      <c r="C32" s="12">
        <v>28554</v>
      </c>
      <c r="D32" s="12">
        <v>0.8</v>
      </c>
      <c r="E32" s="12">
        <v>0.79200000000000004</v>
      </c>
      <c r="F32" s="12">
        <v>0.76200000000000001</v>
      </c>
      <c r="G32" s="12">
        <v>46888.51</v>
      </c>
      <c r="H32" s="13">
        <v>741</v>
      </c>
      <c r="I32" s="23" t="str">
        <f>VLOOKUP(B32,'De-Para'!$B$3:$C$29,2,0)</f>
        <v>Sudeste</v>
      </c>
      <c r="J32" s="18" t="str">
        <f t="shared" si="0"/>
        <v>Muito alto</v>
      </c>
      <c r="K32" s="18" t="str">
        <f t="shared" si="1"/>
        <v>Acima</v>
      </c>
      <c r="L32" s="18" t="str">
        <f t="shared" si="2"/>
        <v>Acima</v>
      </c>
      <c r="M32" s="23" t="str">
        <f t="shared" si="3"/>
        <v>Acima</v>
      </c>
    </row>
    <row r="33" spans="1:13">
      <c r="A33" s="8" t="s">
        <v>46</v>
      </c>
      <c r="B33" s="9" t="s">
        <v>7</v>
      </c>
      <c r="C33" s="9">
        <v>5477</v>
      </c>
      <c r="D33" s="9">
        <v>0.86199999999999999</v>
      </c>
      <c r="E33" s="9">
        <v>0.89100000000000001</v>
      </c>
      <c r="F33" s="9">
        <v>0.81100000000000005</v>
      </c>
      <c r="G33" s="9">
        <v>83656.3</v>
      </c>
      <c r="H33" s="10">
        <v>270</v>
      </c>
      <c r="I33" s="23" t="str">
        <f>VLOOKUP(B33,'De-Para'!$B$3:$C$29,2,0)</f>
        <v>Sudeste</v>
      </c>
      <c r="J33" s="18" t="str">
        <f t="shared" si="0"/>
        <v>Muito alto</v>
      </c>
      <c r="K33" s="18" t="str">
        <f t="shared" si="1"/>
        <v>Acima</v>
      </c>
      <c r="L33" s="18" t="str">
        <f t="shared" si="2"/>
        <v>Acima</v>
      </c>
      <c r="M33" s="23" t="str">
        <f t="shared" si="3"/>
        <v>Acima</v>
      </c>
    </row>
    <row r="34" spans="1:13">
      <c r="A34" s="11" t="s">
        <v>47</v>
      </c>
      <c r="B34" s="12" t="s">
        <v>7</v>
      </c>
      <c r="C34" s="12">
        <v>29167</v>
      </c>
      <c r="D34" s="12">
        <v>0.80700000000000005</v>
      </c>
      <c r="E34" s="12">
        <v>0.80400000000000005</v>
      </c>
      <c r="F34" s="12">
        <v>0.76400000000000001</v>
      </c>
      <c r="G34" s="12">
        <v>53615.25</v>
      </c>
      <c r="H34" s="13">
        <v>816</v>
      </c>
      <c r="I34" s="23" t="str">
        <f>VLOOKUP(B34,'De-Para'!$B$3:$C$29,2,0)</f>
        <v>Sudeste</v>
      </c>
      <c r="J34" s="18" t="str">
        <f t="shared" si="0"/>
        <v>Muito alto</v>
      </c>
      <c r="K34" s="18" t="str">
        <f t="shared" si="1"/>
        <v>Acima</v>
      </c>
      <c r="L34" s="18" t="str">
        <f t="shared" si="2"/>
        <v>Acima</v>
      </c>
      <c r="M34" s="23" t="str">
        <f t="shared" si="3"/>
        <v>Acima</v>
      </c>
    </row>
    <row r="35" spans="1:13">
      <c r="A35" s="8" t="s">
        <v>48</v>
      </c>
      <c r="B35" s="9" t="s">
        <v>49</v>
      </c>
      <c r="C35" s="9">
        <v>77895</v>
      </c>
      <c r="D35" s="9">
        <v>0.746</v>
      </c>
      <c r="E35" s="9">
        <v>0.751</v>
      </c>
      <c r="F35" s="9">
        <v>0.67300000000000004</v>
      </c>
      <c r="G35" s="9">
        <v>20350</v>
      </c>
      <c r="H35" s="10">
        <v>617</v>
      </c>
      <c r="I35" s="23" t="str">
        <f>VLOOKUP(B35,'De-Para'!$B$3:$C$29,2,0)</f>
        <v>Norte</v>
      </c>
      <c r="J35" s="18" t="str">
        <f t="shared" si="0"/>
        <v>Alto</v>
      </c>
      <c r="K35" s="18" t="str">
        <f t="shared" si="1"/>
        <v>Acima</v>
      </c>
      <c r="L35" s="18" t="str">
        <f t="shared" si="2"/>
        <v>Acima</v>
      </c>
      <c r="M35" s="23" t="str">
        <f t="shared" si="3"/>
        <v>Acima</v>
      </c>
    </row>
    <row r="36" spans="1:13">
      <c r="A36" s="11" t="s">
        <v>50</v>
      </c>
      <c r="B36" s="12" t="s">
        <v>7</v>
      </c>
      <c r="C36" s="12">
        <v>17586</v>
      </c>
      <c r="D36" s="12">
        <v>0.79700000000000004</v>
      </c>
      <c r="E36" s="12">
        <v>0.80100000000000005</v>
      </c>
      <c r="F36" s="12">
        <v>0.748</v>
      </c>
      <c r="G36" s="12">
        <v>35230.47</v>
      </c>
      <c r="H36" s="13">
        <v>512</v>
      </c>
      <c r="I36" s="23" t="str">
        <f>VLOOKUP(B36,'De-Para'!$B$3:$C$29,2,0)</f>
        <v>Sudeste</v>
      </c>
      <c r="J36" s="18" t="str">
        <f t="shared" si="0"/>
        <v>Alto</v>
      </c>
      <c r="K36" s="18" t="str">
        <f t="shared" si="1"/>
        <v>Acima</v>
      </c>
      <c r="L36" s="18" t="str">
        <f t="shared" si="2"/>
        <v>Acima</v>
      </c>
      <c r="M36" s="23" t="str">
        <f t="shared" si="3"/>
        <v>Acima</v>
      </c>
    </row>
    <row r="37" spans="1:13">
      <c r="A37" s="8" t="s">
        <v>51</v>
      </c>
      <c r="B37" s="9" t="s">
        <v>7</v>
      </c>
      <c r="C37" s="9">
        <v>8029</v>
      </c>
      <c r="D37" s="9">
        <v>0.79</v>
      </c>
      <c r="E37" s="9">
        <v>0.78200000000000003</v>
      </c>
      <c r="F37" s="9">
        <v>0.74399999999999999</v>
      </c>
      <c r="G37" s="9">
        <v>35797.47</v>
      </c>
      <c r="H37" s="10">
        <v>224</v>
      </c>
      <c r="I37" s="23" t="str">
        <f>VLOOKUP(B37,'De-Para'!$B$3:$C$29,2,0)</f>
        <v>Sudeste</v>
      </c>
      <c r="J37" s="18" t="str">
        <f t="shared" si="0"/>
        <v>Alto</v>
      </c>
      <c r="K37" s="18" t="str">
        <f t="shared" si="1"/>
        <v>Acima</v>
      </c>
      <c r="L37" s="18" t="str">
        <f t="shared" si="2"/>
        <v>Acima</v>
      </c>
      <c r="M37" s="23" t="str">
        <f t="shared" si="3"/>
        <v>Acima</v>
      </c>
    </row>
    <row r="38" spans="1:13">
      <c r="A38" s="11" t="s">
        <v>52</v>
      </c>
      <c r="B38" s="12" t="s">
        <v>53</v>
      </c>
      <c r="C38" s="12">
        <v>44074</v>
      </c>
      <c r="D38" s="12">
        <v>0.78400000000000003</v>
      </c>
      <c r="E38" s="12">
        <v>0.79</v>
      </c>
      <c r="F38" s="12">
        <v>0.72399999999999998</v>
      </c>
      <c r="G38" s="12">
        <v>29442.66</v>
      </c>
      <c r="H38" s="13">
        <v>714</v>
      </c>
      <c r="I38" s="23" t="str">
        <f>VLOOKUP(B38,'De-Para'!$B$3:$C$29,2,0)</f>
        <v>Centro-Oeste</v>
      </c>
      <c r="J38" s="18" t="str">
        <f t="shared" si="0"/>
        <v>Alto</v>
      </c>
      <c r="K38" s="18" t="str">
        <f t="shared" si="1"/>
        <v>Acima</v>
      </c>
      <c r="L38" s="18" t="str">
        <f t="shared" si="2"/>
        <v>Acima</v>
      </c>
      <c r="M38" s="23" t="str">
        <f t="shared" si="3"/>
        <v>Acima</v>
      </c>
    </row>
    <row r="39" spans="1:13">
      <c r="A39" s="8" t="s">
        <v>54</v>
      </c>
      <c r="B39" s="9" t="s">
        <v>33</v>
      </c>
      <c r="C39" s="9">
        <v>10158</v>
      </c>
      <c r="D39" s="9">
        <v>0.754</v>
      </c>
      <c r="E39" s="9">
        <v>0.76500000000000001</v>
      </c>
      <c r="F39" s="9">
        <v>0.65600000000000003</v>
      </c>
      <c r="G39" s="9">
        <v>39288.71</v>
      </c>
      <c r="H39" s="10">
        <v>199</v>
      </c>
      <c r="I39" s="23" t="str">
        <f>VLOOKUP(B39,'De-Para'!$B$3:$C$29,2,0)</f>
        <v>Centro-Oeste</v>
      </c>
      <c r="J39" s="18" t="str">
        <f t="shared" si="0"/>
        <v>Alto</v>
      </c>
      <c r="K39" s="18" t="str">
        <f t="shared" si="1"/>
        <v>Acima</v>
      </c>
      <c r="L39" s="18" t="str">
        <f t="shared" si="2"/>
        <v>Acima</v>
      </c>
      <c r="M39" s="23" t="str">
        <f t="shared" si="3"/>
        <v>Acima</v>
      </c>
    </row>
    <row r="40" spans="1:13">
      <c r="A40" s="11" t="s">
        <v>55</v>
      </c>
      <c r="B40" s="12" t="s">
        <v>7</v>
      </c>
      <c r="C40" s="12">
        <v>15991</v>
      </c>
      <c r="D40" s="12">
        <v>0.78500000000000003</v>
      </c>
      <c r="E40" s="12">
        <v>0.79700000000000004</v>
      </c>
      <c r="F40" s="12">
        <v>0.71699999999999997</v>
      </c>
      <c r="G40" s="12">
        <v>54656.57</v>
      </c>
      <c r="H40" s="13">
        <v>409</v>
      </c>
      <c r="I40" s="23" t="str">
        <f>VLOOKUP(B40,'De-Para'!$B$3:$C$29,2,0)</f>
        <v>Sudeste</v>
      </c>
      <c r="J40" s="18" t="str">
        <f t="shared" si="0"/>
        <v>Alto</v>
      </c>
      <c r="K40" s="18" t="str">
        <f t="shared" si="1"/>
        <v>Acima</v>
      </c>
      <c r="L40" s="18" t="str">
        <f t="shared" si="2"/>
        <v>Acima</v>
      </c>
      <c r="M40" s="23" t="str">
        <f t="shared" si="3"/>
        <v>Acima</v>
      </c>
    </row>
    <row r="41" spans="1:13">
      <c r="A41" s="8" t="s">
        <v>56</v>
      </c>
      <c r="B41" s="9" t="s">
        <v>24</v>
      </c>
      <c r="C41" s="9">
        <v>8402</v>
      </c>
      <c r="D41" s="9">
        <v>0.72099999999999997</v>
      </c>
      <c r="E41" s="9">
        <v>0.69499999999999995</v>
      </c>
      <c r="F41" s="9">
        <v>0.66800000000000004</v>
      </c>
      <c r="G41" s="9">
        <v>21596.35</v>
      </c>
      <c r="H41" s="10">
        <v>103</v>
      </c>
      <c r="I41" s="23" t="str">
        <f>VLOOKUP(B41,'De-Para'!$B$3:$C$29,2,0)</f>
        <v>Nordeste</v>
      </c>
      <c r="J41" s="18" t="str">
        <f t="shared" si="0"/>
        <v>Alto</v>
      </c>
      <c r="K41" s="18" t="str">
        <f t="shared" si="1"/>
        <v>Acima</v>
      </c>
      <c r="L41" s="18" t="str">
        <f t="shared" si="2"/>
        <v>Acima</v>
      </c>
      <c r="M41" s="23" t="str">
        <f t="shared" si="3"/>
        <v>Acima</v>
      </c>
    </row>
    <row r="42" spans="1:13">
      <c r="A42" s="11" t="s">
        <v>57</v>
      </c>
      <c r="B42" s="12" t="s">
        <v>16</v>
      </c>
      <c r="C42" s="12">
        <v>5875</v>
      </c>
      <c r="D42" s="12">
        <v>0.77800000000000002</v>
      </c>
      <c r="E42" s="12">
        <v>0.76</v>
      </c>
      <c r="F42" s="12">
        <v>0.70699999999999996</v>
      </c>
      <c r="G42" s="12">
        <v>33603.82</v>
      </c>
      <c r="H42" s="13">
        <v>130</v>
      </c>
      <c r="I42" s="23" t="str">
        <f>VLOOKUP(B42,'De-Para'!$B$3:$C$29,2,0)</f>
        <v>Sudeste</v>
      </c>
      <c r="J42" s="18" t="str">
        <f t="shared" si="0"/>
        <v>Alto</v>
      </c>
      <c r="K42" s="18" t="str">
        <f t="shared" si="1"/>
        <v>Acima</v>
      </c>
      <c r="L42" s="18" t="str">
        <f t="shared" si="2"/>
        <v>Acima</v>
      </c>
      <c r="M42" s="23" t="str">
        <f t="shared" si="3"/>
        <v>Acima</v>
      </c>
    </row>
    <row r="43" spans="1:13">
      <c r="A43" s="8" t="s">
        <v>58</v>
      </c>
      <c r="B43" s="9" t="s">
        <v>59</v>
      </c>
      <c r="C43" s="9">
        <v>17158</v>
      </c>
      <c r="D43" s="9">
        <v>0.84699999999999998</v>
      </c>
      <c r="E43" s="9">
        <v>0.87</v>
      </c>
      <c r="F43" s="9">
        <v>0.8</v>
      </c>
      <c r="G43" s="9">
        <v>39048.21</v>
      </c>
      <c r="H43" s="10">
        <v>848</v>
      </c>
      <c r="I43" s="23" t="str">
        <f>VLOOKUP(B43,'De-Para'!$B$3:$C$29,2,0)</f>
        <v>Sul</v>
      </c>
      <c r="J43" s="18" t="str">
        <f t="shared" si="0"/>
        <v>Muito alto</v>
      </c>
      <c r="K43" s="18" t="str">
        <f t="shared" si="1"/>
        <v>Acima</v>
      </c>
      <c r="L43" s="18" t="str">
        <f t="shared" si="2"/>
        <v>Acima</v>
      </c>
      <c r="M43" s="23" t="str">
        <f t="shared" si="3"/>
        <v>Acima</v>
      </c>
    </row>
    <row r="44" spans="1:13">
      <c r="A44" s="11" t="s">
        <v>60</v>
      </c>
      <c r="B44" s="12" t="s">
        <v>22</v>
      </c>
      <c r="C44" s="12">
        <v>16007</v>
      </c>
      <c r="D44" s="12">
        <v>0.81</v>
      </c>
      <c r="E44" s="12">
        <v>0.80600000000000005</v>
      </c>
      <c r="F44" s="12">
        <v>0.76800000000000002</v>
      </c>
      <c r="G44" s="12">
        <v>39996.43</v>
      </c>
      <c r="H44" s="13">
        <v>569</v>
      </c>
      <c r="I44" s="23" t="str">
        <f>VLOOKUP(B44,'De-Para'!$B$3:$C$29,2,0)</f>
        <v>Sul</v>
      </c>
      <c r="J44" s="18" t="str">
        <f t="shared" si="0"/>
        <v>Muito alto</v>
      </c>
      <c r="K44" s="18" t="str">
        <f t="shared" si="1"/>
        <v>Acima</v>
      </c>
      <c r="L44" s="18" t="str">
        <f t="shared" si="2"/>
        <v>Acima</v>
      </c>
      <c r="M44" s="23" t="str">
        <f t="shared" si="3"/>
        <v>Acima</v>
      </c>
    </row>
    <row r="45" spans="1:13">
      <c r="A45" s="8" t="s">
        <v>61</v>
      </c>
      <c r="B45" s="9" t="s">
        <v>59</v>
      </c>
      <c r="C45" s="9">
        <v>12793</v>
      </c>
      <c r="D45" s="9">
        <v>0.81</v>
      </c>
      <c r="E45" s="9">
        <v>0.81200000000000006</v>
      </c>
      <c r="F45" s="9">
        <v>0.72199999999999998</v>
      </c>
      <c r="G45" s="9">
        <v>44791.08</v>
      </c>
      <c r="H45" s="10">
        <v>474</v>
      </c>
      <c r="I45" s="23" t="str">
        <f>VLOOKUP(B45,'De-Para'!$B$3:$C$29,2,0)</f>
        <v>Sul</v>
      </c>
      <c r="J45" s="18" t="str">
        <f t="shared" si="0"/>
        <v>Muito alto</v>
      </c>
      <c r="K45" s="18" t="str">
        <f t="shared" si="1"/>
        <v>Acima</v>
      </c>
      <c r="L45" s="18" t="str">
        <f t="shared" si="2"/>
        <v>Acima</v>
      </c>
      <c r="M45" s="23" t="str">
        <f t="shared" si="3"/>
        <v>Acima</v>
      </c>
    </row>
    <row r="46" spans="1:13">
      <c r="A46" s="11" t="s">
        <v>62</v>
      </c>
      <c r="B46" s="12" t="s">
        <v>59</v>
      </c>
      <c r="C46" s="12">
        <v>24701</v>
      </c>
      <c r="D46" s="12">
        <v>0.80900000000000005</v>
      </c>
      <c r="E46" s="12">
        <v>0.79500000000000004</v>
      </c>
      <c r="F46" s="12">
        <v>0.749</v>
      </c>
      <c r="G46" s="12">
        <v>44268.54</v>
      </c>
      <c r="H46" s="13">
        <v>643</v>
      </c>
      <c r="I46" s="23" t="str">
        <f>VLOOKUP(B46,'De-Para'!$B$3:$C$29,2,0)</f>
        <v>Sul</v>
      </c>
      <c r="J46" s="18" t="str">
        <f t="shared" si="0"/>
        <v>Muito alto</v>
      </c>
      <c r="K46" s="18" t="str">
        <f t="shared" si="1"/>
        <v>Acima</v>
      </c>
      <c r="L46" s="18" t="str">
        <f t="shared" si="2"/>
        <v>Acima</v>
      </c>
      <c r="M46" s="23" t="str">
        <f t="shared" si="3"/>
        <v>Acima</v>
      </c>
    </row>
    <row r="47" spans="1:13">
      <c r="A47" s="8" t="s">
        <v>63</v>
      </c>
      <c r="B47" s="9" t="s">
        <v>64</v>
      </c>
      <c r="C47" s="9">
        <v>13665</v>
      </c>
      <c r="D47" s="9">
        <v>0.84499999999999997</v>
      </c>
      <c r="E47" s="9">
        <v>0.876</v>
      </c>
      <c r="F47" s="9">
        <v>0.80500000000000005</v>
      </c>
      <c r="G47" s="9">
        <v>60427.74</v>
      </c>
      <c r="H47" s="10">
        <v>568</v>
      </c>
      <c r="I47" s="23" t="str">
        <f>VLOOKUP(B47,'De-Para'!$B$3:$C$29,2,0)</f>
        <v>Sudeste</v>
      </c>
      <c r="J47" s="18" t="str">
        <f t="shared" si="0"/>
        <v>Muito alto</v>
      </c>
      <c r="K47" s="18" t="str">
        <f t="shared" si="1"/>
        <v>Acima</v>
      </c>
      <c r="L47" s="18" t="str">
        <f t="shared" si="2"/>
        <v>Acima</v>
      </c>
      <c r="M47" s="23" t="str">
        <f t="shared" si="3"/>
        <v>Acima</v>
      </c>
    </row>
    <row r="48" spans="1:13">
      <c r="A48" s="11" t="s">
        <v>65</v>
      </c>
      <c r="B48" s="12" t="s">
        <v>14</v>
      </c>
      <c r="C48" s="12">
        <v>18929</v>
      </c>
      <c r="D48" s="12">
        <v>0.78200000000000003</v>
      </c>
      <c r="E48" s="12">
        <v>0.81200000000000006</v>
      </c>
      <c r="F48" s="12">
        <v>0.68600000000000005</v>
      </c>
      <c r="G48" s="12">
        <v>44007.35</v>
      </c>
      <c r="H48" s="13">
        <v>672</v>
      </c>
      <c r="I48" s="23" t="str">
        <f>VLOOKUP(B48,'De-Para'!$B$3:$C$29,2,0)</f>
        <v>Sul</v>
      </c>
      <c r="J48" s="18" t="str">
        <f t="shared" si="0"/>
        <v>Alto</v>
      </c>
      <c r="K48" s="18" t="str">
        <f t="shared" si="1"/>
        <v>Acima</v>
      </c>
      <c r="L48" s="18" t="str">
        <f t="shared" si="2"/>
        <v>Acima</v>
      </c>
      <c r="M48" s="23" t="str">
        <f t="shared" si="3"/>
        <v>Acima</v>
      </c>
    </row>
    <row r="49" spans="1:13">
      <c r="A49" s="8" t="s">
        <v>66</v>
      </c>
      <c r="B49" s="9" t="s">
        <v>53</v>
      </c>
      <c r="C49" s="9">
        <v>1061</v>
      </c>
      <c r="D49" s="9">
        <v>0.754</v>
      </c>
      <c r="E49" s="9">
        <v>0.75800000000000001</v>
      </c>
      <c r="F49" s="9">
        <v>0.66500000000000004</v>
      </c>
      <c r="G49" s="9">
        <v>64356.21</v>
      </c>
      <c r="H49" s="10">
        <v>20</v>
      </c>
      <c r="I49" s="23" t="str">
        <f>VLOOKUP(B49,'De-Para'!$B$3:$C$29,2,0)</f>
        <v>Centro-Oeste</v>
      </c>
      <c r="J49" s="18" t="str">
        <f t="shared" si="0"/>
        <v>Alto</v>
      </c>
      <c r="K49" s="18" t="str">
        <f t="shared" si="1"/>
        <v>Acima</v>
      </c>
      <c r="L49" s="18" t="str">
        <f t="shared" si="2"/>
        <v>Acima</v>
      </c>
      <c r="M49" s="23" t="str">
        <f t="shared" si="3"/>
        <v>Acima</v>
      </c>
    </row>
    <row r="50" spans="1:13">
      <c r="A50" s="11" t="s">
        <v>67</v>
      </c>
      <c r="B50" s="12" t="s">
        <v>16</v>
      </c>
      <c r="C50" s="12">
        <v>30911</v>
      </c>
      <c r="D50" s="12">
        <v>0.76</v>
      </c>
      <c r="E50" s="12">
        <v>0.745</v>
      </c>
      <c r="F50" s="12">
        <v>0.69699999999999995</v>
      </c>
      <c r="G50" s="12">
        <v>40512.94</v>
      </c>
      <c r="H50" s="13">
        <v>519</v>
      </c>
      <c r="I50" s="23" t="str">
        <f>VLOOKUP(B50,'De-Para'!$B$3:$C$29,2,0)</f>
        <v>Sudeste</v>
      </c>
      <c r="J50" s="18" t="str">
        <f t="shared" si="0"/>
        <v>Alto</v>
      </c>
      <c r="K50" s="18" t="str">
        <f t="shared" si="1"/>
        <v>Acima</v>
      </c>
      <c r="L50" s="18" t="str">
        <f t="shared" si="2"/>
        <v>Acima</v>
      </c>
      <c r="M50" s="23" t="str">
        <f t="shared" si="3"/>
        <v>Acima</v>
      </c>
    </row>
    <row r="51" spans="1:13">
      <c r="A51" s="8" t="s">
        <v>68</v>
      </c>
      <c r="B51" s="9" t="s">
        <v>16</v>
      </c>
      <c r="C51" s="9">
        <v>22216</v>
      </c>
      <c r="D51" s="9">
        <v>0.77800000000000002</v>
      </c>
      <c r="E51" s="9">
        <v>0.78400000000000003</v>
      </c>
      <c r="F51" s="9">
        <v>0.71099999999999997</v>
      </c>
      <c r="G51" s="9">
        <v>25968.58</v>
      </c>
      <c r="H51" s="10">
        <v>648</v>
      </c>
      <c r="I51" s="23" t="str">
        <f>VLOOKUP(B51,'De-Para'!$B$3:$C$29,2,0)</f>
        <v>Sudeste</v>
      </c>
      <c r="J51" s="18" t="str">
        <f t="shared" si="0"/>
        <v>Alto</v>
      </c>
      <c r="K51" s="18" t="str">
        <f t="shared" si="1"/>
        <v>Acima</v>
      </c>
      <c r="L51" s="18" t="str">
        <f t="shared" si="2"/>
        <v>Acima</v>
      </c>
      <c r="M51" s="23" t="str">
        <f t="shared" si="3"/>
        <v>Acima</v>
      </c>
    </row>
    <row r="52" spans="1:13">
      <c r="A52" s="11" t="s">
        <v>69</v>
      </c>
      <c r="B52" s="12" t="s">
        <v>7</v>
      </c>
      <c r="C52" s="12">
        <v>16362</v>
      </c>
      <c r="D52" s="12">
        <v>0.8</v>
      </c>
      <c r="E52" s="12">
        <v>0.8</v>
      </c>
      <c r="F52" s="12">
        <v>0.752</v>
      </c>
      <c r="G52" s="12">
        <v>35577.22</v>
      </c>
      <c r="H52" s="13">
        <v>406</v>
      </c>
      <c r="I52" s="23" t="str">
        <f>VLOOKUP(B52,'De-Para'!$B$3:$C$29,2,0)</f>
        <v>Sudeste</v>
      </c>
      <c r="J52" s="18" t="str">
        <f t="shared" si="0"/>
        <v>Muito alto</v>
      </c>
      <c r="K52" s="18" t="str">
        <f t="shared" si="1"/>
        <v>Acima</v>
      </c>
      <c r="L52" s="18" t="str">
        <f t="shared" si="2"/>
        <v>Acima</v>
      </c>
      <c r="M52" s="23" t="str">
        <f t="shared" si="3"/>
        <v>Acima</v>
      </c>
    </row>
    <row r="53" spans="1:13">
      <c r="A53" s="8" t="s">
        <v>70</v>
      </c>
      <c r="B53" s="9" t="s">
        <v>7</v>
      </c>
      <c r="C53" s="9">
        <v>19844</v>
      </c>
      <c r="D53" s="9">
        <v>0.78</v>
      </c>
      <c r="E53" s="9">
        <v>0.76200000000000001</v>
      </c>
      <c r="F53" s="9">
        <v>0.74</v>
      </c>
      <c r="G53" s="9">
        <v>33602.58</v>
      </c>
      <c r="H53" s="10">
        <v>375</v>
      </c>
      <c r="I53" s="23" t="str">
        <f>VLOOKUP(B53,'De-Para'!$B$3:$C$29,2,0)</f>
        <v>Sudeste</v>
      </c>
      <c r="J53" s="18" t="str">
        <f t="shared" si="0"/>
        <v>Alto</v>
      </c>
      <c r="K53" s="18" t="str">
        <f t="shared" si="1"/>
        <v>Acima</v>
      </c>
      <c r="L53" s="18" t="str">
        <f t="shared" si="2"/>
        <v>Acima</v>
      </c>
      <c r="M53" s="23" t="str">
        <f t="shared" si="3"/>
        <v>Acima</v>
      </c>
    </row>
    <row r="54" spans="1:13">
      <c r="A54" s="11" t="s">
        <v>71</v>
      </c>
      <c r="B54" s="12" t="s">
        <v>72</v>
      </c>
      <c r="C54" s="12">
        <v>41558</v>
      </c>
      <c r="D54" s="12">
        <v>0.76300000000000001</v>
      </c>
      <c r="E54" s="12">
        <v>0.76800000000000002</v>
      </c>
      <c r="F54" s="12">
        <v>0.69399999999999995</v>
      </c>
      <c r="G54" s="12">
        <v>24890.54</v>
      </c>
      <c r="H54" s="13">
        <v>844</v>
      </c>
      <c r="I54" s="23" t="str">
        <f>VLOOKUP(B54,'De-Para'!$B$3:$C$29,2,0)</f>
        <v>Nordeste</v>
      </c>
      <c r="J54" s="18" t="str">
        <f t="shared" si="0"/>
        <v>Alto</v>
      </c>
      <c r="K54" s="18" t="str">
        <f t="shared" si="1"/>
        <v>Acima</v>
      </c>
      <c r="L54" s="18" t="str">
        <f t="shared" si="2"/>
        <v>Acima</v>
      </c>
      <c r="M54" s="23" t="str">
        <f t="shared" si="3"/>
        <v>Acima</v>
      </c>
    </row>
    <row r="55" spans="1:13">
      <c r="A55" s="8" t="s">
        <v>73</v>
      </c>
      <c r="B55" s="9" t="s">
        <v>7</v>
      </c>
      <c r="C55" s="9">
        <v>1579</v>
      </c>
      <c r="D55" s="9">
        <v>0.74</v>
      </c>
      <c r="E55" s="9">
        <v>0.73799999999999999</v>
      </c>
      <c r="F55" s="9">
        <v>0.66700000000000004</v>
      </c>
      <c r="G55" s="9">
        <v>27691.66</v>
      </c>
      <c r="H55" s="10">
        <v>33</v>
      </c>
      <c r="I55" s="23" t="str">
        <f>VLOOKUP(B55,'De-Para'!$B$3:$C$29,2,0)</f>
        <v>Sudeste</v>
      </c>
      <c r="J55" s="18" t="str">
        <f t="shared" si="0"/>
        <v>Alto</v>
      </c>
      <c r="K55" s="18" t="str">
        <f t="shared" si="1"/>
        <v>Acima</v>
      </c>
      <c r="L55" s="18" t="str">
        <f t="shared" si="2"/>
        <v>Acima</v>
      </c>
      <c r="M55" s="23" t="str">
        <f t="shared" si="3"/>
        <v>Acima</v>
      </c>
    </row>
    <row r="56" spans="1:13">
      <c r="A56" s="11" t="s">
        <v>74</v>
      </c>
      <c r="B56" s="12" t="s">
        <v>7</v>
      </c>
      <c r="C56" s="12">
        <v>9428</v>
      </c>
      <c r="D56" s="12">
        <v>0.81</v>
      </c>
      <c r="E56" s="12">
        <v>0.8</v>
      </c>
      <c r="F56" s="12">
        <v>0.76</v>
      </c>
      <c r="G56" s="12">
        <v>44417.02</v>
      </c>
      <c r="H56" s="13">
        <v>306</v>
      </c>
      <c r="I56" s="23" t="str">
        <f>VLOOKUP(B56,'De-Para'!$B$3:$C$29,2,0)</f>
        <v>Sudeste</v>
      </c>
      <c r="J56" s="18" t="str">
        <f t="shared" si="0"/>
        <v>Muito alto</v>
      </c>
      <c r="K56" s="18" t="str">
        <f t="shared" si="1"/>
        <v>Acima</v>
      </c>
      <c r="L56" s="18" t="str">
        <f t="shared" si="2"/>
        <v>Acima</v>
      </c>
      <c r="M56" s="23" t="str">
        <f t="shared" si="3"/>
        <v>Acima</v>
      </c>
    </row>
    <row r="57" spans="1:13">
      <c r="A57" s="8" t="s">
        <v>75</v>
      </c>
      <c r="B57" s="9" t="s">
        <v>7</v>
      </c>
      <c r="C57" s="9">
        <v>9779</v>
      </c>
      <c r="D57" s="9">
        <v>0.81</v>
      </c>
      <c r="E57" s="9">
        <v>0.78800000000000003</v>
      </c>
      <c r="F57" s="9">
        <v>0.77400000000000002</v>
      </c>
      <c r="G57" s="9">
        <v>33101.42</v>
      </c>
      <c r="H57" s="10">
        <v>257</v>
      </c>
      <c r="I57" s="23" t="str">
        <f>VLOOKUP(B57,'De-Para'!$B$3:$C$29,2,0)</f>
        <v>Sudeste</v>
      </c>
      <c r="J57" s="18" t="str">
        <f t="shared" si="0"/>
        <v>Muito alto</v>
      </c>
      <c r="K57" s="18" t="str">
        <f t="shared" si="1"/>
        <v>Acima</v>
      </c>
      <c r="L57" s="18" t="str">
        <f t="shared" si="2"/>
        <v>Acima</v>
      </c>
      <c r="M57" s="23" t="str">
        <f t="shared" si="3"/>
        <v>Acima</v>
      </c>
    </row>
    <row r="58" spans="1:13">
      <c r="A58" s="11" t="s">
        <v>76</v>
      </c>
      <c r="B58" s="12" t="s">
        <v>22</v>
      </c>
      <c r="C58" s="12">
        <v>13850</v>
      </c>
      <c r="D58" s="12">
        <v>0.78200000000000003</v>
      </c>
      <c r="E58" s="12">
        <v>0.77600000000000002</v>
      </c>
      <c r="F58" s="12">
        <v>0.72799999999999998</v>
      </c>
      <c r="G58" s="12">
        <v>34106.93</v>
      </c>
      <c r="H58" s="13">
        <v>368</v>
      </c>
      <c r="I58" s="23" t="str">
        <f>VLOOKUP(B58,'De-Para'!$B$3:$C$29,2,0)</f>
        <v>Sul</v>
      </c>
      <c r="J58" s="18" t="str">
        <f t="shared" si="0"/>
        <v>Alto</v>
      </c>
      <c r="K58" s="18" t="str">
        <f t="shared" si="1"/>
        <v>Acima</v>
      </c>
      <c r="L58" s="18" t="str">
        <f t="shared" si="2"/>
        <v>Acima</v>
      </c>
      <c r="M58" s="23" t="str">
        <f t="shared" si="3"/>
        <v>Acima</v>
      </c>
    </row>
    <row r="59" spans="1:13">
      <c r="A59" s="8" t="s">
        <v>77</v>
      </c>
      <c r="B59" s="9" t="s">
        <v>10</v>
      </c>
      <c r="C59" s="9">
        <v>45017</v>
      </c>
      <c r="D59" s="9">
        <v>0.71099999999999997</v>
      </c>
      <c r="E59" s="9">
        <v>0.69199999999999995</v>
      </c>
      <c r="F59" s="9">
        <v>0.624</v>
      </c>
      <c r="G59" s="9">
        <v>44939.65</v>
      </c>
      <c r="H59" s="10">
        <v>507</v>
      </c>
      <c r="I59" s="23" t="str">
        <f>VLOOKUP(B59,'De-Para'!$B$3:$C$29,2,0)</f>
        <v>Sudeste</v>
      </c>
      <c r="J59" s="18" t="str">
        <f t="shared" si="0"/>
        <v>Alto</v>
      </c>
      <c r="K59" s="18" t="str">
        <f t="shared" si="1"/>
        <v>Acima</v>
      </c>
      <c r="L59" s="18" t="str">
        <f t="shared" si="2"/>
        <v>Acima</v>
      </c>
      <c r="M59" s="23" t="str">
        <f t="shared" si="3"/>
        <v>Acima</v>
      </c>
    </row>
    <row r="60" spans="1:13">
      <c r="A60" s="11" t="s">
        <v>78</v>
      </c>
      <c r="B60" s="12" t="s">
        <v>7</v>
      </c>
      <c r="C60" s="12">
        <v>19917</v>
      </c>
      <c r="D60" s="12">
        <v>0.75700000000000001</v>
      </c>
      <c r="E60" s="12">
        <v>0.71699999999999997</v>
      </c>
      <c r="F60" s="12">
        <v>0.71599999999999997</v>
      </c>
      <c r="G60" s="12">
        <v>31865.08</v>
      </c>
      <c r="H60" s="13">
        <v>288</v>
      </c>
      <c r="I60" s="23" t="str">
        <f>VLOOKUP(B60,'De-Para'!$B$3:$C$29,2,0)</f>
        <v>Sudeste</v>
      </c>
      <c r="J60" s="18" t="str">
        <f t="shared" si="0"/>
        <v>Alto</v>
      </c>
      <c r="K60" s="18" t="str">
        <f t="shared" si="1"/>
        <v>Acima</v>
      </c>
      <c r="L60" s="18" t="str">
        <f t="shared" si="2"/>
        <v>Acima</v>
      </c>
      <c r="M60" s="23" t="str">
        <f t="shared" si="3"/>
        <v>Acima</v>
      </c>
    </row>
    <row r="61" spans="1:13">
      <c r="A61" s="8" t="s">
        <v>79</v>
      </c>
      <c r="B61" s="9" t="s">
        <v>7</v>
      </c>
      <c r="C61" s="9">
        <v>9500</v>
      </c>
      <c r="D61" s="9">
        <v>0.8</v>
      </c>
      <c r="E61" s="9">
        <v>0.76800000000000002</v>
      </c>
      <c r="F61" s="9">
        <v>0.77600000000000002</v>
      </c>
      <c r="G61" s="9">
        <v>31473.42</v>
      </c>
      <c r="H61" s="10">
        <v>235</v>
      </c>
      <c r="I61" s="23" t="str">
        <f>VLOOKUP(B61,'De-Para'!$B$3:$C$29,2,0)</f>
        <v>Sudeste</v>
      </c>
      <c r="J61" s="18" t="str">
        <f t="shared" si="0"/>
        <v>Muito alto</v>
      </c>
      <c r="K61" s="18" t="str">
        <f t="shared" si="1"/>
        <v>Acima</v>
      </c>
      <c r="L61" s="18" t="str">
        <f t="shared" si="2"/>
        <v>Acima</v>
      </c>
      <c r="M61" s="23" t="str">
        <f t="shared" si="3"/>
        <v>Acima</v>
      </c>
    </row>
    <row r="62" spans="1:13">
      <c r="A62" s="11" t="s">
        <v>80</v>
      </c>
      <c r="B62" s="12" t="s">
        <v>16</v>
      </c>
      <c r="C62" s="12">
        <v>5763</v>
      </c>
      <c r="D62" s="12">
        <v>0.76500000000000001</v>
      </c>
      <c r="E62" s="12">
        <v>0.749</v>
      </c>
      <c r="F62" s="12">
        <v>0.69799999999999995</v>
      </c>
      <c r="G62" s="12">
        <v>27995.83</v>
      </c>
      <c r="H62" s="13">
        <v>157</v>
      </c>
      <c r="I62" s="23" t="str">
        <f>VLOOKUP(B62,'De-Para'!$B$3:$C$29,2,0)</f>
        <v>Sudeste</v>
      </c>
      <c r="J62" s="18" t="str">
        <f t="shared" si="0"/>
        <v>Alto</v>
      </c>
      <c r="K62" s="18" t="str">
        <f t="shared" si="1"/>
        <v>Acima</v>
      </c>
      <c r="L62" s="18" t="str">
        <f t="shared" si="2"/>
        <v>Acima</v>
      </c>
      <c r="M62" s="23" t="str">
        <f t="shared" si="3"/>
        <v>Acima</v>
      </c>
    </row>
    <row r="63" spans="1:13">
      <c r="A63" s="8" t="s">
        <v>81</v>
      </c>
      <c r="B63" s="9" t="s">
        <v>82</v>
      </c>
      <c r="C63" s="9">
        <v>37313</v>
      </c>
      <c r="D63" s="9">
        <v>0.76300000000000001</v>
      </c>
      <c r="E63" s="9">
        <v>0.77</v>
      </c>
      <c r="F63" s="9">
        <v>0.69299999999999995</v>
      </c>
      <c r="G63" s="9">
        <v>23345.93</v>
      </c>
      <c r="H63" s="10">
        <v>712</v>
      </c>
      <c r="I63" s="23" t="str">
        <f>VLOOKUP(B63,'De-Para'!$B$3:$C$29,2,0)</f>
        <v>Nordeste</v>
      </c>
      <c r="J63" s="18" t="str">
        <f t="shared" si="0"/>
        <v>Alto</v>
      </c>
      <c r="K63" s="18" t="str">
        <f t="shared" si="1"/>
        <v>Acima</v>
      </c>
      <c r="L63" s="18" t="str">
        <f t="shared" si="2"/>
        <v>Acima</v>
      </c>
      <c r="M63" s="23" t="str">
        <f t="shared" si="3"/>
        <v>Acima</v>
      </c>
    </row>
    <row r="64" spans="1:13">
      <c r="A64" s="11" t="s">
        <v>83</v>
      </c>
      <c r="B64" s="12" t="s">
        <v>10</v>
      </c>
      <c r="C64" s="12">
        <v>42403</v>
      </c>
      <c r="D64" s="12">
        <v>0.71299999999999997</v>
      </c>
      <c r="E64" s="12">
        <v>0.69099999999999995</v>
      </c>
      <c r="F64" s="12">
        <v>0.64100000000000001</v>
      </c>
      <c r="G64" s="12">
        <v>20625.93</v>
      </c>
      <c r="H64" s="13">
        <v>582</v>
      </c>
      <c r="I64" s="23" t="str">
        <f>VLOOKUP(B64,'De-Para'!$B$3:$C$29,2,0)</f>
        <v>Sudeste</v>
      </c>
      <c r="J64" s="18" t="str">
        <f t="shared" si="0"/>
        <v>Alto</v>
      </c>
      <c r="K64" s="18" t="str">
        <f t="shared" si="1"/>
        <v>Acima</v>
      </c>
      <c r="L64" s="18" t="str">
        <f t="shared" si="2"/>
        <v>Acima</v>
      </c>
      <c r="M64" s="23" t="str">
        <f t="shared" si="3"/>
        <v>Acima</v>
      </c>
    </row>
    <row r="65" spans="1:13">
      <c r="A65" s="8" t="s">
        <v>84</v>
      </c>
      <c r="B65" s="9" t="s">
        <v>7</v>
      </c>
      <c r="C65" s="9">
        <v>13019</v>
      </c>
      <c r="D65" s="9">
        <v>0.77500000000000002</v>
      </c>
      <c r="E65" s="9">
        <v>0.76100000000000001</v>
      </c>
      <c r="F65" s="9">
        <v>0.71899999999999997</v>
      </c>
      <c r="G65" s="9">
        <v>37057.35</v>
      </c>
      <c r="H65" s="10">
        <v>269</v>
      </c>
      <c r="I65" s="23" t="str">
        <f>VLOOKUP(B65,'De-Para'!$B$3:$C$29,2,0)</f>
        <v>Sudeste</v>
      </c>
      <c r="J65" s="18" t="str">
        <f t="shared" si="0"/>
        <v>Alto</v>
      </c>
      <c r="K65" s="18" t="str">
        <f t="shared" si="1"/>
        <v>Acima</v>
      </c>
      <c r="L65" s="18" t="str">
        <f t="shared" si="2"/>
        <v>Acima</v>
      </c>
      <c r="M65" s="23" t="str">
        <f t="shared" si="3"/>
        <v>Acima</v>
      </c>
    </row>
    <row r="66" spans="1:13">
      <c r="A66" s="11" t="s">
        <v>85</v>
      </c>
      <c r="B66" s="12" t="s">
        <v>10</v>
      </c>
      <c r="C66" s="12">
        <v>22710</v>
      </c>
      <c r="D66" s="12">
        <v>0.71599999999999997</v>
      </c>
      <c r="E66" s="12">
        <v>0.71499999999999997</v>
      </c>
      <c r="F66" s="12">
        <v>0.61899999999999999</v>
      </c>
      <c r="G66" s="12">
        <v>35475.94</v>
      </c>
      <c r="H66" s="13">
        <v>436</v>
      </c>
      <c r="I66" s="23" t="str">
        <f>VLOOKUP(B66,'De-Para'!$B$3:$C$29,2,0)</f>
        <v>Sudeste</v>
      </c>
      <c r="J66" s="18" t="str">
        <f t="shared" si="0"/>
        <v>Alto</v>
      </c>
      <c r="K66" s="18" t="str">
        <f t="shared" si="1"/>
        <v>Acima</v>
      </c>
      <c r="L66" s="18" t="str">
        <f t="shared" si="2"/>
        <v>Acima</v>
      </c>
      <c r="M66" s="23" t="str">
        <f t="shared" si="3"/>
        <v>Acima</v>
      </c>
    </row>
    <row r="67" spans="1:13">
      <c r="A67" s="8" t="s">
        <v>86</v>
      </c>
      <c r="B67" s="9" t="s">
        <v>87</v>
      </c>
      <c r="C67" s="9">
        <v>54955</v>
      </c>
      <c r="D67" s="9">
        <v>0.76800000000000002</v>
      </c>
      <c r="E67" s="9">
        <v>0.74099999999999999</v>
      </c>
      <c r="F67" s="9">
        <v>0.752</v>
      </c>
      <c r="G67" s="9">
        <v>26154.25</v>
      </c>
      <c r="H67" s="10">
        <v>582</v>
      </c>
      <c r="I67" s="23" t="str">
        <f>VLOOKUP(B67,'De-Para'!$B$3:$C$29,2,0)</f>
        <v>Nordeste</v>
      </c>
      <c r="J67" s="18" t="str">
        <f t="shared" si="0"/>
        <v>Alto</v>
      </c>
      <c r="K67" s="18" t="str">
        <f t="shared" si="1"/>
        <v>Acima</v>
      </c>
      <c r="L67" s="18" t="str">
        <f t="shared" si="2"/>
        <v>Acima</v>
      </c>
      <c r="M67" s="23" t="str">
        <f t="shared" si="3"/>
        <v>Acima</v>
      </c>
    </row>
    <row r="68" spans="1:13">
      <c r="A68" s="11" t="s">
        <v>88</v>
      </c>
      <c r="B68" s="12" t="s">
        <v>10</v>
      </c>
      <c r="C68" s="12">
        <v>46890</v>
      </c>
      <c r="D68" s="12">
        <v>0.74</v>
      </c>
      <c r="E68" s="12">
        <v>0.71099999999999997</v>
      </c>
      <c r="F68" s="12">
        <v>0.68100000000000005</v>
      </c>
      <c r="G68" s="12">
        <v>16216.45</v>
      </c>
      <c r="H68" s="13">
        <v>668</v>
      </c>
      <c r="I68" s="23" t="str">
        <f>VLOOKUP(B68,'De-Para'!$B$3:$C$29,2,0)</f>
        <v>Sudeste</v>
      </c>
      <c r="J68" s="18" t="str">
        <f t="shared" si="0"/>
        <v>Alto</v>
      </c>
      <c r="K68" s="18" t="str">
        <f t="shared" si="1"/>
        <v>Acima</v>
      </c>
      <c r="L68" s="18" t="str">
        <f t="shared" si="2"/>
        <v>Acima</v>
      </c>
      <c r="M68" s="23" t="str">
        <f t="shared" si="3"/>
        <v>Acima</v>
      </c>
    </row>
    <row r="69" spans="1:13">
      <c r="A69" s="8" t="s">
        <v>89</v>
      </c>
      <c r="B69" s="9" t="s">
        <v>7</v>
      </c>
      <c r="C69" s="9">
        <v>16558</v>
      </c>
      <c r="D69" s="9">
        <v>0.78</v>
      </c>
      <c r="E69" s="9">
        <v>0.749</v>
      </c>
      <c r="F69" s="9">
        <v>0.753</v>
      </c>
      <c r="G69" s="9">
        <v>28108.23</v>
      </c>
      <c r="H69" s="10">
        <v>403</v>
      </c>
      <c r="I69" s="23" t="str">
        <f>VLOOKUP(B69,'De-Para'!$B$3:$C$29,2,0)</f>
        <v>Sudeste</v>
      </c>
      <c r="J69" s="18" t="str">
        <f t="shared" si="0"/>
        <v>Alto</v>
      </c>
      <c r="K69" s="18" t="str">
        <f t="shared" si="1"/>
        <v>Acima</v>
      </c>
      <c r="L69" s="18" t="str">
        <f t="shared" si="2"/>
        <v>Acima</v>
      </c>
      <c r="M69" s="23" t="str">
        <f t="shared" si="3"/>
        <v>Acima</v>
      </c>
    </row>
    <row r="70" spans="1:13">
      <c r="A70" s="11" t="s">
        <v>90</v>
      </c>
      <c r="B70" s="12" t="s">
        <v>7</v>
      </c>
      <c r="C70" s="12">
        <v>10191</v>
      </c>
      <c r="D70" s="12">
        <v>0.79</v>
      </c>
      <c r="E70" s="12">
        <v>0.79100000000000004</v>
      </c>
      <c r="F70" s="12">
        <v>0.73799999999999999</v>
      </c>
      <c r="G70" s="12">
        <v>49861.279999999999</v>
      </c>
      <c r="H70" s="13">
        <v>274</v>
      </c>
      <c r="I70" s="23" t="str">
        <f>VLOOKUP(B70,'De-Para'!$B$3:$C$29,2,0)</f>
        <v>Sudeste</v>
      </c>
      <c r="J70" s="18" t="str">
        <f t="shared" ref="J70:J133" si="4">IF(D70&lt;0.55,"Baixo",IF(D70&lt;0.7,"Médio",IF(D70&lt;0.8,"Alto","Muito alto")))</f>
        <v>Alto</v>
      </c>
      <c r="K70" s="18" t="str">
        <f t="shared" ref="K70:K133" si="5">IF(D70&lt;=$K$3,"Abaixo","Acima")</f>
        <v>Acima</v>
      </c>
      <c r="L70" s="18" t="str">
        <f t="shared" ref="L70:L133" si="6">IF(C70&gt;=$L$3,"Acima","Abaixo")</f>
        <v>Acima</v>
      </c>
      <c r="M70" s="23" t="str">
        <f t="shared" ref="M70:M133" si="7">IF(H70&lt;=$M$3,"Abaixo","Acima")</f>
        <v>Acima</v>
      </c>
    </row>
    <row r="71" spans="1:13">
      <c r="A71" s="8" t="s">
        <v>91</v>
      </c>
      <c r="B71" s="9" t="s">
        <v>10</v>
      </c>
      <c r="C71" s="9">
        <v>12167</v>
      </c>
      <c r="D71" s="9">
        <v>0.745</v>
      </c>
      <c r="E71" s="9">
        <v>0.76300000000000001</v>
      </c>
      <c r="F71" s="9">
        <v>0.63900000000000001</v>
      </c>
      <c r="G71" s="9">
        <v>42564.57</v>
      </c>
      <c r="H71" s="10">
        <v>267</v>
      </c>
      <c r="I71" s="23" t="str">
        <f>VLOOKUP(B71,'De-Para'!$B$3:$C$29,2,0)</f>
        <v>Sudeste</v>
      </c>
      <c r="J71" s="18" t="str">
        <f t="shared" si="4"/>
        <v>Alto</v>
      </c>
      <c r="K71" s="18" t="str">
        <f t="shared" si="5"/>
        <v>Acima</v>
      </c>
      <c r="L71" s="18" t="str">
        <f t="shared" si="6"/>
        <v>Acima</v>
      </c>
      <c r="M71" s="23" t="str">
        <f t="shared" si="7"/>
        <v>Acima</v>
      </c>
    </row>
    <row r="72" spans="1:13">
      <c r="A72" s="11" t="s">
        <v>92</v>
      </c>
      <c r="B72" s="12" t="s">
        <v>7</v>
      </c>
      <c r="C72" s="12">
        <v>13878</v>
      </c>
      <c r="D72" s="12">
        <v>0.8</v>
      </c>
      <c r="E72" s="12">
        <v>0.77800000000000002</v>
      </c>
      <c r="F72" s="12">
        <v>0.746</v>
      </c>
      <c r="G72" s="12">
        <v>46320.15</v>
      </c>
      <c r="H72" s="13">
        <v>387</v>
      </c>
      <c r="I72" s="23" t="str">
        <f>VLOOKUP(B72,'De-Para'!$B$3:$C$29,2,0)</f>
        <v>Sudeste</v>
      </c>
      <c r="J72" s="18" t="str">
        <f t="shared" si="4"/>
        <v>Muito alto</v>
      </c>
      <c r="K72" s="18" t="str">
        <f t="shared" si="5"/>
        <v>Acima</v>
      </c>
      <c r="L72" s="18" t="str">
        <f t="shared" si="6"/>
        <v>Acima</v>
      </c>
      <c r="M72" s="23" t="str">
        <f t="shared" si="7"/>
        <v>Acima</v>
      </c>
    </row>
    <row r="73" spans="1:13">
      <c r="A73" s="8" t="s">
        <v>93</v>
      </c>
      <c r="B73" s="9" t="s">
        <v>94</v>
      </c>
      <c r="C73" s="9">
        <v>52009</v>
      </c>
      <c r="D73" s="9">
        <v>0.72099999999999997</v>
      </c>
      <c r="E73" s="9">
        <v>0.73899999999999999</v>
      </c>
      <c r="F73" s="9">
        <v>0.63500000000000001</v>
      </c>
      <c r="G73" s="9">
        <v>20853.41</v>
      </c>
      <c r="H73" s="10">
        <v>709</v>
      </c>
      <c r="I73" s="23" t="str">
        <f>VLOOKUP(B73,'De-Para'!$B$3:$C$29,2,0)</f>
        <v>Nordeste</v>
      </c>
      <c r="J73" s="18" t="str">
        <f t="shared" si="4"/>
        <v>Alto</v>
      </c>
      <c r="K73" s="18" t="str">
        <f t="shared" si="5"/>
        <v>Acima</v>
      </c>
      <c r="L73" s="18" t="str">
        <f t="shared" si="6"/>
        <v>Acima</v>
      </c>
      <c r="M73" s="23" t="str">
        <f t="shared" si="7"/>
        <v>Acima</v>
      </c>
    </row>
    <row r="74" spans="1:13">
      <c r="A74" s="11" t="s">
        <v>95</v>
      </c>
      <c r="B74" s="12" t="s">
        <v>22</v>
      </c>
      <c r="C74" s="12">
        <v>15508</v>
      </c>
      <c r="D74" s="12">
        <v>0.76300000000000001</v>
      </c>
      <c r="E74" s="12">
        <v>0.755</v>
      </c>
      <c r="F74" s="12">
        <v>0.70299999999999996</v>
      </c>
      <c r="G74" s="12">
        <v>38035.14</v>
      </c>
      <c r="H74" s="13">
        <v>374</v>
      </c>
      <c r="I74" s="23" t="str">
        <f>VLOOKUP(B74,'De-Para'!$B$3:$C$29,2,0)</f>
        <v>Sul</v>
      </c>
      <c r="J74" s="18" t="str">
        <f t="shared" si="4"/>
        <v>Alto</v>
      </c>
      <c r="K74" s="18" t="str">
        <f t="shared" si="5"/>
        <v>Acima</v>
      </c>
      <c r="L74" s="18" t="str">
        <f t="shared" si="6"/>
        <v>Acima</v>
      </c>
      <c r="M74" s="23" t="str">
        <f t="shared" si="7"/>
        <v>Acima</v>
      </c>
    </row>
    <row r="75" spans="1:13">
      <c r="A75" s="8" t="s">
        <v>97</v>
      </c>
      <c r="B75" s="9" t="s">
        <v>87</v>
      </c>
      <c r="C75" s="9">
        <v>5853</v>
      </c>
      <c r="D75" s="9">
        <v>0.68700000000000006</v>
      </c>
      <c r="E75" s="9">
        <v>0.67400000000000004</v>
      </c>
      <c r="F75" s="9">
        <v>0.59699999999999998</v>
      </c>
      <c r="G75" s="9">
        <v>25591.91</v>
      </c>
      <c r="H75" s="10">
        <v>92</v>
      </c>
      <c r="I75" s="23" t="str">
        <f>VLOOKUP(B75,'De-Para'!$B$3:$C$29,2,0)</f>
        <v>Nordeste</v>
      </c>
      <c r="J75" s="18" t="str">
        <f t="shared" si="4"/>
        <v>Médio</v>
      </c>
      <c r="K75" s="18" t="str">
        <f t="shared" si="5"/>
        <v>Acima</v>
      </c>
      <c r="L75" s="18" t="str">
        <f t="shared" si="6"/>
        <v>Acima</v>
      </c>
      <c r="M75" s="23" t="str">
        <f t="shared" si="7"/>
        <v>Acima</v>
      </c>
    </row>
    <row r="76" spans="1:13">
      <c r="A76" s="11" t="s">
        <v>98</v>
      </c>
      <c r="B76" s="12" t="s">
        <v>7</v>
      </c>
      <c r="C76" s="12">
        <v>10039</v>
      </c>
      <c r="D76" s="12">
        <v>0.80500000000000005</v>
      </c>
      <c r="E76" s="12">
        <v>0.78800000000000003</v>
      </c>
      <c r="F76" s="12">
        <v>0.76600000000000001</v>
      </c>
      <c r="G76" s="12">
        <v>41281.81</v>
      </c>
      <c r="H76" s="13">
        <v>390</v>
      </c>
      <c r="I76" s="23" t="str">
        <f>VLOOKUP(B76,'De-Para'!$B$3:$C$29,2,0)</f>
        <v>Sudeste</v>
      </c>
      <c r="J76" s="18" t="str">
        <f t="shared" si="4"/>
        <v>Muito alto</v>
      </c>
      <c r="K76" s="18" t="str">
        <f t="shared" si="5"/>
        <v>Acima</v>
      </c>
      <c r="L76" s="18" t="str">
        <f t="shared" si="6"/>
        <v>Acima</v>
      </c>
      <c r="M76" s="23" t="str">
        <f t="shared" si="7"/>
        <v>Acima</v>
      </c>
    </row>
    <row r="77" spans="1:13">
      <c r="A77" s="8" t="s">
        <v>99</v>
      </c>
      <c r="B77" s="9" t="s">
        <v>59</v>
      </c>
      <c r="C77" s="9">
        <v>9100</v>
      </c>
      <c r="D77" s="9">
        <v>0.79</v>
      </c>
      <c r="E77" s="9">
        <v>0.77900000000000003</v>
      </c>
      <c r="F77" s="9">
        <v>0.72699999999999998</v>
      </c>
      <c r="G77" s="9">
        <v>39693.550000000003</v>
      </c>
      <c r="H77" s="10">
        <v>204</v>
      </c>
      <c r="I77" s="23" t="str">
        <f>VLOOKUP(B77,'De-Para'!$B$3:$C$29,2,0)</f>
        <v>Sul</v>
      </c>
      <c r="J77" s="18" t="str">
        <f t="shared" si="4"/>
        <v>Alto</v>
      </c>
      <c r="K77" s="18" t="str">
        <f t="shared" si="5"/>
        <v>Acima</v>
      </c>
      <c r="L77" s="18" t="str">
        <f t="shared" si="6"/>
        <v>Acima</v>
      </c>
      <c r="M77" s="23" t="str">
        <f t="shared" si="7"/>
        <v>Acima</v>
      </c>
    </row>
    <row r="78" spans="1:13">
      <c r="A78" s="11" t="s">
        <v>100</v>
      </c>
      <c r="B78" s="12" t="s">
        <v>10</v>
      </c>
      <c r="C78" s="12">
        <v>11913</v>
      </c>
      <c r="D78" s="12">
        <v>0.76400000000000001</v>
      </c>
      <c r="E78" s="12">
        <v>0.79200000000000004</v>
      </c>
      <c r="F78" s="12">
        <v>0.68100000000000005</v>
      </c>
      <c r="G78" s="12">
        <v>73412.55</v>
      </c>
      <c r="H78" s="13">
        <v>251</v>
      </c>
      <c r="I78" s="23" t="str">
        <f>VLOOKUP(B78,'De-Para'!$B$3:$C$29,2,0)</f>
        <v>Sudeste</v>
      </c>
      <c r="J78" s="18" t="str">
        <f t="shared" si="4"/>
        <v>Alto</v>
      </c>
      <c r="K78" s="18" t="str">
        <f t="shared" si="5"/>
        <v>Acima</v>
      </c>
      <c r="L78" s="18" t="str">
        <f t="shared" si="6"/>
        <v>Acima</v>
      </c>
      <c r="M78" s="23" t="str">
        <f t="shared" si="7"/>
        <v>Acima</v>
      </c>
    </row>
    <row r="79" spans="1:13">
      <c r="A79" s="8" t="s">
        <v>101</v>
      </c>
      <c r="B79" s="9" t="s">
        <v>7</v>
      </c>
      <c r="C79" s="9">
        <v>9031</v>
      </c>
      <c r="D79" s="9">
        <v>0.81499999999999995</v>
      </c>
      <c r="E79" s="9">
        <v>0.78800000000000003</v>
      </c>
      <c r="F79" s="9">
        <v>0.78200000000000003</v>
      </c>
      <c r="G79" s="9">
        <v>39065.74</v>
      </c>
      <c r="H79" s="10">
        <v>239</v>
      </c>
      <c r="I79" s="23" t="str">
        <f>VLOOKUP(B79,'De-Para'!$B$3:$C$29,2,0)</f>
        <v>Sudeste</v>
      </c>
      <c r="J79" s="18" t="str">
        <f t="shared" si="4"/>
        <v>Muito alto</v>
      </c>
      <c r="K79" s="18" t="str">
        <f t="shared" si="5"/>
        <v>Acima</v>
      </c>
      <c r="L79" s="18" t="str">
        <f t="shared" si="6"/>
        <v>Acima</v>
      </c>
      <c r="M79" s="23" t="str">
        <f t="shared" si="7"/>
        <v>Acima</v>
      </c>
    </row>
    <row r="80" spans="1:13">
      <c r="A80" s="11" t="s">
        <v>102</v>
      </c>
      <c r="B80" s="12" t="s">
        <v>10</v>
      </c>
      <c r="C80" s="12">
        <v>11542</v>
      </c>
      <c r="D80" s="12">
        <v>0.77</v>
      </c>
      <c r="E80" s="12">
        <v>0.76300000000000001</v>
      </c>
      <c r="F80" s="12">
        <v>0.72</v>
      </c>
      <c r="G80" s="12">
        <v>39679.43</v>
      </c>
      <c r="H80" s="13">
        <v>263</v>
      </c>
      <c r="I80" s="23" t="str">
        <f>VLOOKUP(B80,'De-Para'!$B$3:$C$29,2,0)</f>
        <v>Sudeste</v>
      </c>
      <c r="J80" s="18" t="str">
        <f t="shared" si="4"/>
        <v>Alto</v>
      </c>
      <c r="K80" s="18" t="str">
        <f t="shared" si="5"/>
        <v>Acima</v>
      </c>
      <c r="L80" s="18" t="str">
        <f t="shared" si="6"/>
        <v>Acima</v>
      </c>
      <c r="M80" s="23" t="str">
        <f t="shared" si="7"/>
        <v>Acima</v>
      </c>
    </row>
    <row r="81" spans="1:13">
      <c r="A81" s="8" t="s">
        <v>103</v>
      </c>
      <c r="B81" s="9" t="s">
        <v>59</v>
      </c>
      <c r="C81" s="9">
        <v>8844</v>
      </c>
      <c r="D81" s="9">
        <v>0.79</v>
      </c>
      <c r="E81" s="9">
        <v>0.78600000000000003</v>
      </c>
      <c r="F81" s="9">
        <v>0.73699999999999999</v>
      </c>
      <c r="G81" s="9">
        <v>32968.639999999999</v>
      </c>
      <c r="H81" s="10">
        <v>184</v>
      </c>
      <c r="I81" s="23" t="str">
        <f>VLOOKUP(B81,'De-Para'!$B$3:$C$29,2,0)</f>
        <v>Sul</v>
      </c>
      <c r="J81" s="18" t="str">
        <f t="shared" si="4"/>
        <v>Alto</v>
      </c>
      <c r="K81" s="18" t="str">
        <f t="shared" si="5"/>
        <v>Acima</v>
      </c>
      <c r="L81" s="18" t="str">
        <f t="shared" si="6"/>
        <v>Acima</v>
      </c>
      <c r="M81" s="23" t="str">
        <f t="shared" si="7"/>
        <v>Acima</v>
      </c>
    </row>
    <row r="82" spans="1:13">
      <c r="A82" s="11" t="s">
        <v>104</v>
      </c>
      <c r="B82" s="12" t="s">
        <v>24</v>
      </c>
      <c r="C82" s="12">
        <v>26735</v>
      </c>
      <c r="D82" s="12">
        <v>0.71</v>
      </c>
      <c r="E82" s="12">
        <v>0.71</v>
      </c>
      <c r="F82" s="12">
        <v>0.61899999999999999</v>
      </c>
      <c r="G82" s="12">
        <v>21051.29</v>
      </c>
      <c r="H82" s="13">
        <v>565</v>
      </c>
      <c r="I82" s="23" t="str">
        <f>VLOOKUP(B82,'De-Para'!$B$3:$C$29,2,0)</f>
        <v>Nordeste</v>
      </c>
      <c r="J82" s="18" t="str">
        <f t="shared" si="4"/>
        <v>Alto</v>
      </c>
      <c r="K82" s="18" t="str">
        <f t="shared" si="5"/>
        <v>Acima</v>
      </c>
      <c r="L82" s="18" t="str">
        <f t="shared" si="6"/>
        <v>Acima</v>
      </c>
      <c r="M82" s="23" t="str">
        <f t="shared" si="7"/>
        <v>Acima</v>
      </c>
    </row>
    <row r="83" spans="1:13">
      <c r="A83" s="8" t="s">
        <v>105</v>
      </c>
      <c r="B83" s="9" t="s">
        <v>16</v>
      </c>
      <c r="C83" s="9">
        <v>13981</v>
      </c>
      <c r="D83" s="9">
        <v>0.77200000000000002</v>
      </c>
      <c r="E83" s="9">
        <v>0.77200000000000002</v>
      </c>
      <c r="F83" s="9">
        <v>0.70499999999999996</v>
      </c>
      <c r="G83" s="9">
        <v>41360.17</v>
      </c>
      <c r="H83" s="10">
        <v>301</v>
      </c>
      <c r="I83" s="23" t="str">
        <f>VLOOKUP(B83,'De-Para'!$B$3:$C$29,2,0)</f>
        <v>Sudeste</v>
      </c>
      <c r="J83" s="18" t="str">
        <f t="shared" si="4"/>
        <v>Alto</v>
      </c>
      <c r="K83" s="18" t="str">
        <f t="shared" si="5"/>
        <v>Acima</v>
      </c>
      <c r="L83" s="18" t="str">
        <f t="shared" si="6"/>
        <v>Acima</v>
      </c>
      <c r="M83" s="23" t="str">
        <f t="shared" si="7"/>
        <v>Acima</v>
      </c>
    </row>
    <row r="84" spans="1:13">
      <c r="A84" s="11" t="s">
        <v>106</v>
      </c>
      <c r="B84" s="12" t="s">
        <v>14</v>
      </c>
      <c r="C84" s="12">
        <v>10681</v>
      </c>
      <c r="D84" s="12">
        <v>0.747</v>
      </c>
      <c r="E84" s="12">
        <v>0.77800000000000002</v>
      </c>
      <c r="F84" s="12">
        <v>0.629</v>
      </c>
      <c r="G84" s="12">
        <v>34620.19</v>
      </c>
      <c r="H84" s="13">
        <v>291</v>
      </c>
      <c r="I84" s="23" t="str">
        <f>VLOOKUP(B84,'De-Para'!$B$3:$C$29,2,0)</f>
        <v>Sul</v>
      </c>
      <c r="J84" s="18" t="str">
        <f t="shared" si="4"/>
        <v>Alto</v>
      </c>
      <c r="K84" s="18" t="str">
        <f t="shared" si="5"/>
        <v>Acima</v>
      </c>
      <c r="L84" s="18" t="str">
        <f t="shared" si="6"/>
        <v>Acima</v>
      </c>
      <c r="M84" s="23" t="str">
        <f t="shared" si="7"/>
        <v>Acima</v>
      </c>
    </row>
    <row r="85" spans="1:13">
      <c r="A85" s="8" t="s">
        <v>107</v>
      </c>
      <c r="B85" s="9" t="s">
        <v>59</v>
      </c>
      <c r="C85" s="9">
        <v>8253</v>
      </c>
      <c r="D85" s="9">
        <v>0.79500000000000004</v>
      </c>
      <c r="E85" s="9">
        <v>0.77800000000000002</v>
      </c>
      <c r="F85" s="9">
        <v>0.73</v>
      </c>
      <c r="G85" s="9">
        <v>92266.86</v>
      </c>
      <c r="H85" s="10">
        <v>236</v>
      </c>
      <c r="I85" s="23" t="str">
        <f>VLOOKUP(B85,'De-Para'!$B$3:$C$29,2,0)</f>
        <v>Sul</v>
      </c>
      <c r="J85" s="18" t="str">
        <f t="shared" si="4"/>
        <v>Alto</v>
      </c>
      <c r="K85" s="18" t="str">
        <f t="shared" si="5"/>
        <v>Acima</v>
      </c>
      <c r="L85" s="18" t="str">
        <f t="shared" si="6"/>
        <v>Acima</v>
      </c>
      <c r="M85" s="23" t="str">
        <f t="shared" si="7"/>
        <v>Acima</v>
      </c>
    </row>
    <row r="86" spans="1:13">
      <c r="A86" s="11" t="s">
        <v>108</v>
      </c>
      <c r="B86" s="12" t="s">
        <v>7</v>
      </c>
      <c r="C86" s="12">
        <v>10229</v>
      </c>
      <c r="D86" s="12">
        <v>0.78</v>
      </c>
      <c r="E86" s="12">
        <v>0.78900000000000003</v>
      </c>
      <c r="F86" s="12">
        <v>0.70699999999999996</v>
      </c>
      <c r="G86" s="12">
        <v>47033.14</v>
      </c>
      <c r="H86" s="13">
        <v>335</v>
      </c>
      <c r="I86" s="23" t="str">
        <f>VLOOKUP(B86,'De-Para'!$B$3:$C$29,2,0)</f>
        <v>Sudeste</v>
      </c>
      <c r="J86" s="18" t="str">
        <f t="shared" si="4"/>
        <v>Alto</v>
      </c>
      <c r="K86" s="18" t="str">
        <f t="shared" si="5"/>
        <v>Acima</v>
      </c>
      <c r="L86" s="18" t="str">
        <f t="shared" si="6"/>
        <v>Acima</v>
      </c>
      <c r="M86" s="23" t="str">
        <f t="shared" si="7"/>
        <v>Acima</v>
      </c>
    </row>
    <row r="87" spans="1:13">
      <c r="A87" s="8" t="s">
        <v>109</v>
      </c>
      <c r="B87" s="9" t="s">
        <v>7</v>
      </c>
      <c r="C87" s="9">
        <v>14077</v>
      </c>
      <c r="D87" s="9">
        <v>0.76900000000000002</v>
      </c>
      <c r="E87" s="9">
        <v>0.74199999999999999</v>
      </c>
      <c r="F87" s="9">
        <v>0.71</v>
      </c>
      <c r="G87" s="9">
        <v>30259.41</v>
      </c>
      <c r="H87" s="10">
        <v>218</v>
      </c>
      <c r="I87" s="23" t="str">
        <f>VLOOKUP(B87,'De-Para'!$B$3:$C$29,2,0)</f>
        <v>Sudeste</v>
      </c>
      <c r="J87" s="18" t="str">
        <f t="shared" si="4"/>
        <v>Alto</v>
      </c>
      <c r="K87" s="18" t="str">
        <f t="shared" si="5"/>
        <v>Acima</v>
      </c>
      <c r="L87" s="18" t="str">
        <f t="shared" si="6"/>
        <v>Acima</v>
      </c>
      <c r="M87" s="23" t="str">
        <f t="shared" si="7"/>
        <v>Acima</v>
      </c>
    </row>
    <row r="88" spans="1:13">
      <c r="A88" s="11" t="s">
        <v>110</v>
      </c>
      <c r="B88" s="12" t="s">
        <v>111</v>
      </c>
      <c r="C88" s="12">
        <v>15148</v>
      </c>
      <c r="D88" s="12">
        <v>0.79</v>
      </c>
      <c r="E88" s="12">
        <v>0.78900000000000003</v>
      </c>
      <c r="F88" s="12">
        <v>0.749</v>
      </c>
      <c r="G88" s="12">
        <v>28974.17</v>
      </c>
      <c r="H88" s="13">
        <v>261</v>
      </c>
      <c r="I88" s="23" t="str">
        <f>VLOOKUP(B88,'De-Para'!$B$3:$C$29,2,0)</f>
        <v>Norte</v>
      </c>
      <c r="J88" s="18" t="str">
        <f t="shared" si="4"/>
        <v>Alto</v>
      </c>
      <c r="K88" s="18" t="str">
        <f t="shared" si="5"/>
        <v>Acima</v>
      </c>
      <c r="L88" s="18" t="str">
        <f t="shared" si="6"/>
        <v>Acima</v>
      </c>
      <c r="M88" s="23" t="str">
        <f t="shared" si="7"/>
        <v>Acima</v>
      </c>
    </row>
    <row r="89" spans="1:13">
      <c r="A89" s="8" t="s">
        <v>112</v>
      </c>
      <c r="B89" s="9" t="s">
        <v>7</v>
      </c>
      <c r="C89" s="9">
        <v>7411</v>
      </c>
      <c r="D89" s="9">
        <v>0.77300000000000002</v>
      </c>
      <c r="E89" s="9">
        <v>0.78200000000000003</v>
      </c>
      <c r="F89" s="9">
        <v>0.69199999999999995</v>
      </c>
      <c r="G89" s="9">
        <v>45313.77</v>
      </c>
      <c r="H89" s="10">
        <v>198</v>
      </c>
      <c r="I89" s="23" t="str">
        <f>VLOOKUP(B89,'De-Para'!$B$3:$C$29,2,0)</f>
        <v>Sudeste</v>
      </c>
      <c r="J89" s="18" t="str">
        <f t="shared" si="4"/>
        <v>Alto</v>
      </c>
      <c r="K89" s="18" t="str">
        <f t="shared" si="5"/>
        <v>Acima</v>
      </c>
      <c r="L89" s="18" t="str">
        <f t="shared" si="6"/>
        <v>Acima</v>
      </c>
      <c r="M89" s="23" t="str">
        <f t="shared" si="7"/>
        <v>Acima</v>
      </c>
    </row>
    <row r="90" spans="1:13">
      <c r="A90" s="11" t="s">
        <v>113</v>
      </c>
      <c r="B90" s="12" t="s">
        <v>114</v>
      </c>
      <c r="C90" s="12">
        <v>32261</v>
      </c>
      <c r="D90" s="12">
        <v>0.77</v>
      </c>
      <c r="E90" s="12">
        <v>0.78400000000000003</v>
      </c>
      <c r="F90" s="12">
        <v>0.70799999999999996</v>
      </c>
      <c r="G90" s="12">
        <v>25717.68</v>
      </c>
      <c r="H90" s="13">
        <v>565</v>
      </c>
      <c r="I90" s="23" t="str">
        <f>VLOOKUP(B90,'De-Para'!$B$3:$C$29,2,0)</f>
        <v>Nordeste</v>
      </c>
      <c r="J90" s="18" t="str">
        <f t="shared" si="4"/>
        <v>Alto</v>
      </c>
      <c r="K90" s="18" t="str">
        <f t="shared" si="5"/>
        <v>Acima</v>
      </c>
      <c r="L90" s="18" t="str">
        <f t="shared" si="6"/>
        <v>Acima</v>
      </c>
      <c r="M90" s="23" t="str">
        <f t="shared" si="7"/>
        <v>Acima</v>
      </c>
    </row>
    <row r="91" spans="1:13">
      <c r="A91" s="8" t="s">
        <v>115</v>
      </c>
      <c r="B91" s="9" t="s">
        <v>7</v>
      </c>
      <c r="C91" s="9">
        <v>20512</v>
      </c>
      <c r="D91" s="9">
        <v>0.77</v>
      </c>
      <c r="E91" s="9">
        <v>0.72099999999999997</v>
      </c>
      <c r="F91" s="9">
        <v>0.73299999999999998</v>
      </c>
      <c r="G91" s="9">
        <v>30509</v>
      </c>
      <c r="H91" s="10">
        <v>289</v>
      </c>
      <c r="I91" s="23" t="str">
        <f>VLOOKUP(B91,'De-Para'!$B$3:$C$29,2,0)</f>
        <v>Sudeste</v>
      </c>
      <c r="J91" s="18" t="str">
        <f t="shared" si="4"/>
        <v>Alto</v>
      </c>
      <c r="K91" s="18" t="str">
        <f t="shared" si="5"/>
        <v>Acima</v>
      </c>
      <c r="L91" s="18" t="str">
        <f t="shared" si="6"/>
        <v>Acima</v>
      </c>
      <c r="M91" s="23" t="str">
        <f t="shared" si="7"/>
        <v>Acima</v>
      </c>
    </row>
    <row r="92" spans="1:13">
      <c r="A92" s="11" t="s">
        <v>116</v>
      </c>
      <c r="B92" s="12" t="s">
        <v>22</v>
      </c>
      <c r="C92" s="12">
        <v>14361</v>
      </c>
      <c r="D92" s="12">
        <v>0.75800000000000001</v>
      </c>
      <c r="E92" s="12">
        <v>0.749</v>
      </c>
      <c r="F92" s="12">
        <v>0.67800000000000005</v>
      </c>
      <c r="G92" s="12">
        <v>66531.31</v>
      </c>
      <c r="H92" s="13">
        <v>231</v>
      </c>
      <c r="I92" s="23" t="str">
        <f>VLOOKUP(B92,'De-Para'!$B$3:$C$29,2,0)</f>
        <v>Sul</v>
      </c>
      <c r="J92" s="18" t="str">
        <f t="shared" si="4"/>
        <v>Alto</v>
      </c>
      <c r="K92" s="18" t="str">
        <f t="shared" si="5"/>
        <v>Acima</v>
      </c>
      <c r="L92" s="18" t="str">
        <f t="shared" si="6"/>
        <v>Acima</v>
      </c>
      <c r="M92" s="23" t="str">
        <f t="shared" si="7"/>
        <v>Acima</v>
      </c>
    </row>
    <row r="93" spans="1:13">
      <c r="A93" s="8" t="s">
        <v>117</v>
      </c>
      <c r="B93" s="9" t="s">
        <v>118</v>
      </c>
      <c r="C93" s="9">
        <v>43726</v>
      </c>
      <c r="D93" s="9">
        <v>0.75</v>
      </c>
      <c r="E93" s="9">
        <v>0.73099999999999998</v>
      </c>
      <c r="F93" s="9">
        <v>0.70699999999999996</v>
      </c>
      <c r="G93" s="9">
        <v>22597.68</v>
      </c>
      <c r="H93" s="10">
        <v>560</v>
      </c>
      <c r="I93" s="23" t="str">
        <f>VLOOKUP(B93,'De-Para'!$B$3:$C$29,2,0)</f>
        <v>Nordeste</v>
      </c>
      <c r="J93" s="18" t="str">
        <f t="shared" si="4"/>
        <v>Alto</v>
      </c>
      <c r="K93" s="18" t="str">
        <f t="shared" si="5"/>
        <v>Acima</v>
      </c>
      <c r="L93" s="18" t="str">
        <f t="shared" si="6"/>
        <v>Acima</v>
      </c>
      <c r="M93" s="23" t="str">
        <f t="shared" si="7"/>
        <v>Acima</v>
      </c>
    </row>
    <row r="94" spans="1:13">
      <c r="A94" s="11" t="s">
        <v>119</v>
      </c>
      <c r="B94" s="12" t="s">
        <v>22</v>
      </c>
      <c r="C94" s="12">
        <v>8989</v>
      </c>
      <c r="D94" s="12">
        <v>0.73099999999999998</v>
      </c>
      <c r="E94" s="12">
        <v>0.73</v>
      </c>
      <c r="F94" s="12">
        <v>0.628</v>
      </c>
      <c r="G94" s="12">
        <v>29319.05</v>
      </c>
      <c r="H94" s="13">
        <v>130</v>
      </c>
      <c r="I94" s="23" t="str">
        <f>VLOOKUP(B94,'De-Para'!$B$3:$C$29,2,0)</f>
        <v>Sul</v>
      </c>
      <c r="J94" s="18" t="str">
        <f t="shared" si="4"/>
        <v>Alto</v>
      </c>
      <c r="K94" s="18" t="str">
        <f t="shared" si="5"/>
        <v>Acima</v>
      </c>
      <c r="L94" s="18" t="str">
        <f t="shared" si="6"/>
        <v>Acima</v>
      </c>
      <c r="M94" s="23" t="str">
        <f t="shared" si="7"/>
        <v>Acima</v>
      </c>
    </row>
    <row r="95" spans="1:13">
      <c r="A95" s="8" t="s">
        <v>120</v>
      </c>
      <c r="B95" s="9" t="s">
        <v>33</v>
      </c>
      <c r="C95" s="9">
        <v>4702</v>
      </c>
      <c r="D95" s="9">
        <v>0.75700000000000001</v>
      </c>
      <c r="E95" s="9">
        <v>0.77400000000000002</v>
      </c>
      <c r="F95" s="9">
        <v>0.65600000000000003</v>
      </c>
      <c r="G95" s="9">
        <v>41620.42</v>
      </c>
      <c r="H95" s="10">
        <v>59</v>
      </c>
      <c r="I95" s="23" t="str">
        <f>VLOOKUP(B95,'De-Para'!$B$3:$C$29,2,0)</f>
        <v>Centro-Oeste</v>
      </c>
      <c r="J95" s="18" t="str">
        <f t="shared" si="4"/>
        <v>Alto</v>
      </c>
      <c r="K95" s="18" t="str">
        <f t="shared" si="5"/>
        <v>Acima</v>
      </c>
      <c r="L95" s="18" t="str">
        <f t="shared" si="6"/>
        <v>Acima</v>
      </c>
      <c r="M95" s="23" t="str">
        <f t="shared" si="7"/>
        <v>Acima</v>
      </c>
    </row>
    <row r="96" spans="1:13">
      <c r="A96" s="11" t="s">
        <v>121</v>
      </c>
      <c r="B96" s="12" t="s">
        <v>87</v>
      </c>
      <c r="C96" s="12">
        <v>15491</v>
      </c>
      <c r="D96" s="12">
        <v>0.73099999999999998</v>
      </c>
      <c r="E96" s="12">
        <v>0.69699999999999995</v>
      </c>
      <c r="F96" s="12">
        <v>0.69799999999999995</v>
      </c>
      <c r="G96" s="12">
        <v>27482.99</v>
      </c>
      <c r="H96" s="13">
        <v>154</v>
      </c>
      <c r="I96" s="23" t="str">
        <f>VLOOKUP(B96,'De-Para'!$B$3:$C$29,2,0)</f>
        <v>Nordeste</v>
      </c>
      <c r="J96" s="18" t="str">
        <f t="shared" si="4"/>
        <v>Alto</v>
      </c>
      <c r="K96" s="18" t="str">
        <f t="shared" si="5"/>
        <v>Acima</v>
      </c>
      <c r="L96" s="18" t="str">
        <f t="shared" si="6"/>
        <v>Acima</v>
      </c>
      <c r="M96" s="23" t="str">
        <f t="shared" si="7"/>
        <v>Acima</v>
      </c>
    </row>
    <row r="97" spans="1:13">
      <c r="A97" s="8" t="s">
        <v>122</v>
      </c>
      <c r="B97" s="9" t="s">
        <v>16</v>
      </c>
      <c r="C97" s="9">
        <v>12476</v>
      </c>
      <c r="D97" s="9">
        <v>0.77</v>
      </c>
      <c r="E97" s="9">
        <v>0.752</v>
      </c>
      <c r="F97" s="9">
        <v>0.70499999999999996</v>
      </c>
      <c r="G97" s="9">
        <v>32711.16</v>
      </c>
      <c r="H97" s="10">
        <v>248</v>
      </c>
      <c r="I97" s="23" t="str">
        <f>VLOOKUP(B97,'De-Para'!$B$3:$C$29,2,0)</f>
        <v>Sudeste</v>
      </c>
      <c r="J97" s="18" t="str">
        <f t="shared" si="4"/>
        <v>Alto</v>
      </c>
      <c r="K97" s="18" t="str">
        <f t="shared" si="5"/>
        <v>Acima</v>
      </c>
      <c r="L97" s="18" t="str">
        <f t="shared" si="6"/>
        <v>Acima</v>
      </c>
      <c r="M97" s="23" t="str">
        <f t="shared" si="7"/>
        <v>Acima</v>
      </c>
    </row>
    <row r="98" spans="1:13">
      <c r="A98" s="11" t="s">
        <v>123</v>
      </c>
      <c r="B98" s="12" t="s">
        <v>7</v>
      </c>
      <c r="C98" s="12">
        <v>4177</v>
      </c>
      <c r="D98" s="12">
        <v>0.82</v>
      </c>
      <c r="E98" s="12">
        <v>0.84799999999999998</v>
      </c>
      <c r="F98" s="12">
        <v>0.76300000000000001</v>
      </c>
      <c r="G98" s="12">
        <v>41711.769999999997</v>
      </c>
      <c r="H98" s="13">
        <v>187</v>
      </c>
      <c r="I98" s="23" t="str">
        <f>VLOOKUP(B98,'De-Para'!$B$3:$C$29,2,0)</f>
        <v>Sudeste</v>
      </c>
      <c r="J98" s="18" t="str">
        <f t="shared" si="4"/>
        <v>Muito alto</v>
      </c>
      <c r="K98" s="18" t="str">
        <f t="shared" si="5"/>
        <v>Acima</v>
      </c>
      <c r="L98" s="18" t="str">
        <f t="shared" si="6"/>
        <v>Acima</v>
      </c>
      <c r="M98" s="23" t="str">
        <f t="shared" si="7"/>
        <v>Acima</v>
      </c>
    </row>
    <row r="99" spans="1:13">
      <c r="A99" s="8" t="s">
        <v>124</v>
      </c>
      <c r="B99" s="9" t="s">
        <v>29</v>
      </c>
      <c r="C99" s="9">
        <v>377</v>
      </c>
      <c r="D99" s="9">
        <v>0.69</v>
      </c>
      <c r="E99" s="9">
        <v>0.70099999999999996</v>
      </c>
      <c r="F99" s="9">
        <v>0.56499999999999995</v>
      </c>
      <c r="G99" s="9">
        <v>75163.710000000006</v>
      </c>
      <c r="H99" s="10">
        <v>18</v>
      </c>
      <c r="I99" s="23" t="str">
        <f>VLOOKUP(B99,'De-Para'!$B$3:$C$29,2,0)</f>
        <v>Centro-Oeste</v>
      </c>
      <c r="J99" s="18" t="str">
        <f t="shared" si="4"/>
        <v>Médio</v>
      </c>
      <c r="K99" s="18" t="str">
        <f t="shared" si="5"/>
        <v>Acima</v>
      </c>
      <c r="L99" s="18" t="str">
        <f t="shared" si="6"/>
        <v>Abaixo</v>
      </c>
      <c r="M99" s="23" t="str">
        <f t="shared" si="7"/>
        <v>Acima</v>
      </c>
    </row>
    <row r="100" spans="1:13">
      <c r="A100" s="11" t="s">
        <v>125</v>
      </c>
      <c r="B100" s="12" t="s">
        <v>7</v>
      </c>
      <c r="C100" s="12">
        <v>8608</v>
      </c>
      <c r="D100" s="12">
        <v>0.8</v>
      </c>
      <c r="E100" s="12">
        <v>0.78400000000000003</v>
      </c>
      <c r="F100" s="12">
        <v>0.76600000000000001</v>
      </c>
      <c r="G100" s="12">
        <v>43966.89</v>
      </c>
      <c r="H100" s="13">
        <v>183</v>
      </c>
      <c r="I100" s="23" t="str">
        <f>VLOOKUP(B100,'De-Para'!$B$3:$C$29,2,0)</f>
        <v>Sudeste</v>
      </c>
      <c r="J100" s="18" t="str">
        <f t="shared" si="4"/>
        <v>Muito alto</v>
      </c>
      <c r="K100" s="18" t="str">
        <f t="shared" si="5"/>
        <v>Acima</v>
      </c>
      <c r="L100" s="18" t="str">
        <f t="shared" si="6"/>
        <v>Acima</v>
      </c>
      <c r="M100" s="23" t="str">
        <f t="shared" si="7"/>
        <v>Acima</v>
      </c>
    </row>
    <row r="101" spans="1:13">
      <c r="A101" s="8" t="s">
        <v>126</v>
      </c>
      <c r="B101" s="9" t="s">
        <v>10</v>
      </c>
      <c r="C101" s="9">
        <v>7204</v>
      </c>
      <c r="D101" s="9">
        <v>0.745</v>
      </c>
      <c r="E101" s="9">
        <v>0.75800000000000001</v>
      </c>
      <c r="F101" s="9">
        <v>0.64500000000000002</v>
      </c>
      <c r="G101" s="9">
        <v>25979.3</v>
      </c>
      <c r="H101" s="10">
        <v>211</v>
      </c>
      <c r="I101" s="23" t="str">
        <f>VLOOKUP(B101,'De-Para'!$B$3:$C$29,2,0)</f>
        <v>Sudeste</v>
      </c>
      <c r="J101" s="18" t="str">
        <f t="shared" si="4"/>
        <v>Alto</v>
      </c>
      <c r="K101" s="18" t="str">
        <f t="shared" si="5"/>
        <v>Acima</v>
      </c>
      <c r="L101" s="18" t="str">
        <f t="shared" si="6"/>
        <v>Acima</v>
      </c>
      <c r="M101" s="23" t="str">
        <f t="shared" si="7"/>
        <v>Acima</v>
      </c>
    </row>
    <row r="102" spans="1:13">
      <c r="A102" s="11" t="s">
        <v>127</v>
      </c>
      <c r="B102" s="12" t="s">
        <v>33</v>
      </c>
      <c r="C102" s="12">
        <v>16632</v>
      </c>
      <c r="D102" s="12">
        <v>0.73699999999999999</v>
      </c>
      <c r="E102" s="12">
        <v>0.73699999999999999</v>
      </c>
      <c r="F102" s="12">
        <v>0.66</v>
      </c>
      <c r="G102" s="12">
        <v>35372.449999999997</v>
      </c>
      <c r="H102" s="13">
        <v>377</v>
      </c>
      <c r="I102" s="23" t="str">
        <f>VLOOKUP(B102,'De-Para'!$B$3:$C$29,2,0)</f>
        <v>Centro-Oeste</v>
      </c>
      <c r="J102" s="18" t="str">
        <f t="shared" si="4"/>
        <v>Alto</v>
      </c>
      <c r="K102" s="18" t="str">
        <f t="shared" si="5"/>
        <v>Acima</v>
      </c>
      <c r="L102" s="18" t="str">
        <f t="shared" si="6"/>
        <v>Acima</v>
      </c>
      <c r="M102" s="23" t="str">
        <f t="shared" si="7"/>
        <v>Acima</v>
      </c>
    </row>
    <row r="103" spans="1:13">
      <c r="A103" s="8" t="s">
        <v>128</v>
      </c>
      <c r="B103" s="9" t="s">
        <v>7</v>
      </c>
      <c r="C103" s="9">
        <v>14139</v>
      </c>
      <c r="D103" s="9">
        <v>0.754</v>
      </c>
      <c r="E103" s="9">
        <v>0.74399999999999999</v>
      </c>
      <c r="F103" s="9">
        <v>0.69199999999999995</v>
      </c>
      <c r="G103" s="9">
        <v>20285.439999999999</v>
      </c>
      <c r="H103" s="10">
        <v>198</v>
      </c>
      <c r="I103" s="23" t="str">
        <f>VLOOKUP(B103,'De-Para'!$B$3:$C$29,2,0)</f>
        <v>Sudeste</v>
      </c>
      <c r="J103" s="18" t="str">
        <f t="shared" si="4"/>
        <v>Alto</v>
      </c>
      <c r="K103" s="18" t="str">
        <f t="shared" si="5"/>
        <v>Acima</v>
      </c>
      <c r="L103" s="18" t="str">
        <f t="shared" si="6"/>
        <v>Acima</v>
      </c>
      <c r="M103" s="23" t="str">
        <f t="shared" si="7"/>
        <v>Acima</v>
      </c>
    </row>
    <row r="104" spans="1:13">
      <c r="A104" s="11" t="s">
        <v>129</v>
      </c>
      <c r="B104" s="12" t="s">
        <v>16</v>
      </c>
      <c r="C104" s="12">
        <v>22167</v>
      </c>
      <c r="D104" s="12">
        <v>0.75</v>
      </c>
      <c r="E104" s="12">
        <v>0.70899999999999996</v>
      </c>
      <c r="F104" s="12">
        <v>0.68700000000000006</v>
      </c>
      <c r="G104" s="12">
        <v>59534.12</v>
      </c>
      <c r="H104" s="13">
        <v>293</v>
      </c>
      <c r="I104" s="23" t="str">
        <f>VLOOKUP(B104,'De-Para'!$B$3:$C$29,2,0)</f>
        <v>Sudeste</v>
      </c>
      <c r="J104" s="18" t="str">
        <f t="shared" si="4"/>
        <v>Alto</v>
      </c>
      <c r="K104" s="18" t="str">
        <f t="shared" si="5"/>
        <v>Acima</v>
      </c>
      <c r="L104" s="18" t="str">
        <f t="shared" si="6"/>
        <v>Acima</v>
      </c>
      <c r="M104" s="23" t="str">
        <f t="shared" si="7"/>
        <v>Acima</v>
      </c>
    </row>
    <row r="105" spans="1:13">
      <c r="A105" s="8" t="s">
        <v>130</v>
      </c>
      <c r="B105" s="9" t="s">
        <v>7</v>
      </c>
      <c r="C105" s="9">
        <v>13113</v>
      </c>
      <c r="D105" s="9">
        <v>0.75</v>
      </c>
      <c r="E105" s="9">
        <v>0.72899999999999998</v>
      </c>
      <c r="F105" s="9">
        <v>0.67900000000000005</v>
      </c>
      <c r="G105" s="9">
        <v>25224.38</v>
      </c>
      <c r="H105" s="10">
        <v>184</v>
      </c>
      <c r="I105" s="23" t="str">
        <f>VLOOKUP(B105,'De-Para'!$B$3:$C$29,2,0)</f>
        <v>Sudeste</v>
      </c>
      <c r="J105" s="18" t="str">
        <f t="shared" si="4"/>
        <v>Alto</v>
      </c>
      <c r="K105" s="18" t="str">
        <f t="shared" si="5"/>
        <v>Acima</v>
      </c>
      <c r="L105" s="18" t="str">
        <f t="shared" si="6"/>
        <v>Acima</v>
      </c>
      <c r="M105" s="23" t="str">
        <f t="shared" si="7"/>
        <v>Acima</v>
      </c>
    </row>
    <row r="106" spans="1:13">
      <c r="A106" s="11" t="s">
        <v>131</v>
      </c>
      <c r="B106" s="12" t="s">
        <v>7</v>
      </c>
      <c r="C106" s="12">
        <v>5960</v>
      </c>
      <c r="D106" s="12">
        <v>0.78</v>
      </c>
      <c r="E106" s="12">
        <v>0.77200000000000002</v>
      </c>
      <c r="F106" s="12">
        <v>0.70399999999999996</v>
      </c>
      <c r="G106" s="12">
        <v>31346.47</v>
      </c>
      <c r="H106" s="13">
        <v>211</v>
      </c>
      <c r="I106" s="23" t="str">
        <f>VLOOKUP(B106,'De-Para'!$B$3:$C$29,2,0)</f>
        <v>Sudeste</v>
      </c>
      <c r="J106" s="18" t="str">
        <f t="shared" si="4"/>
        <v>Alto</v>
      </c>
      <c r="K106" s="18" t="str">
        <f t="shared" si="5"/>
        <v>Acima</v>
      </c>
      <c r="L106" s="18" t="str">
        <f t="shared" si="6"/>
        <v>Acima</v>
      </c>
      <c r="M106" s="23" t="str">
        <f t="shared" si="7"/>
        <v>Acima</v>
      </c>
    </row>
    <row r="107" spans="1:13">
      <c r="A107" s="8" t="s">
        <v>132</v>
      </c>
      <c r="B107" s="9" t="s">
        <v>7</v>
      </c>
      <c r="C107" s="9">
        <v>13667</v>
      </c>
      <c r="D107" s="9">
        <v>0.76800000000000002</v>
      </c>
      <c r="E107" s="9">
        <v>0.73799999999999999</v>
      </c>
      <c r="F107" s="9">
        <v>0.71599999999999997</v>
      </c>
      <c r="G107" s="9">
        <v>14096.68</v>
      </c>
      <c r="H107" s="10">
        <v>251</v>
      </c>
      <c r="I107" s="23" t="str">
        <f>VLOOKUP(B107,'De-Para'!$B$3:$C$29,2,0)</f>
        <v>Sudeste</v>
      </c>
      <c r="J107" s="18" t="str">
        <f t="shared" si="4"/>
        <v>Alto</v>
      </c>
      <c r="K107" s="18" t="str">
        <f t="shared" si="5"/>
        <v>Acima</v>
      </c>
      <c r="L107" s="18" t="str">
        <f t="shared" si="6"/>
        <v>Acima</v>
      </c>
      <c r="M107" s="23" t="str">
        <f t="shared" si="7"/>
        <v>Acima</v>
      </c>
    </row>
    <row r="108" spans="1:13">
      <c r="A108" s="11" t="s">
        <v>133</v>
      </c>
      <c r="B108" s="12" t="s">
        <v>14</v>
      </c>
      <c r="C108" s="12">
        <v>11426</v>
      </c>
      <c r="D108" s="12">
        <v>0.74</v>
      </c>
      <c r="E108" s="12">
        <v>0.76600000000000001</v>
      </c>
      <c r="F108" s="12">
        <v>0.61199999999999999</v>
      </c>
      <c r="G108" s="12">
        <v>31853.01</v>
      </c>
      <c r="H108" s="13">
        <v>197</v>
      </c>
      <c r="I108" s="23" t="str">
        <f>VLOOKUP(B108,'De-Para'!$B$3:$C$29,2,0)</f>
        <v>Sul</v>
      </c>
      <c r="J108" s="18" t="str">
        <f t="shared" si="4"/>
        <v>Alto</v>
      </c>
      <c r="K108" s="18" t="str">
        <f t="shared" si="5"/>
        <v>Acima</v>
      </c>
      <c r="L108" s="18" t="str">
        <f t="shared" si="6"/>
        <v>Acima</v>
      </c>
      <c r="M108" s="23" t="str">
        <f t="shared" si="7"/>
        <v>Acima</v>
      </c>
    </row>
    <row r="109" spans="1:13">
      <c r="A109" s="8" t="s">
        <v>134</v>
      </c>
      <c r="B109" s="9" t="s">
        <v>7</v>
      </c>
      <c r="C109" s="9">
        <v>5685</v>
      </c>
      <c r="D109" s="9">
        <v>0.76</v>
      </c>
      <c r="E109" s="9">
        <v>0.76800000000000002</v>
      </c>
      <c r="F109" s="9">
        <v>0.67200000000000004</v>
      </c>
      <c r="G109" s="9">
        <v>42168.34</v>
      </c>
      <c r="H109" s="10">
        <v>128</v>
      </c>
      <c r="I109" s="23" t="str">
        <f>VLOOKUP(B109,'De-Para'!$B$3:$C$29,2,0)</f>
        <v>Sudeste</v>
      </c>
      <c r="J109" s="18" t="str">
        <f t="shared" si="4"/>
        <v>Alto</v>
      </c>
      <c r="K109" s="18" t="str">
        <f t="shared" si="5"/>
        <v>Acima</v>
      </c>
      <c r="L109" s="18" t="str">
        <f t="shared" si="6"/>
        <v>Acima</v>
      </c>
      <c r="M109" s="23" t="str">
        <f t="shared" si="7"/>
        <v>Acima</v>
      </c>
    </row>
    <row r="110" spans="1:13">
      <c r="A110" s="11" t="s">
        <v>135</v>
      </c>
      <c r="B110" s="12" t="s">
        <v>10</v>
      </c>
      <c r="C110" s="12">
        <v>23189</v>
      </c>
      <c r="D110" s="12">
        <v>0.72</v>
      </c>
      <c r="E110" s="12">
        <v>0.69299999999999995</v>
      </c>
      <c r="F110" s="12">
        <v>0.64600000000000002</v>
      </c>
      <c r="G110" s="12">
        <v>20434.259999999998</v>
      </c>
      <c r="H110" s="13">
        <v>263</v>
      </c>
      <c r="I110" s="23" t="str">
        <f>VLOOKUP(B110,'De-Para'!$B$3:$C$29,2,0)</f>
        <v>Sudeste</v>
      </c>
      <c r="J110" s="18" t="str">
        <f t="shared" si="4"/>
        <v>Alto</v>
      </c>
      <c r="K110" s="18" t="str">
        <f t="shared" si="5"/>
        <v>Acima</v>
      </c>
      <c r="L110" s="18" t="str">
        <f t="shared" si="6"/>
        <v>Acima</v>
      </c>
      <c r="M110" s="23" t="str">
        <f t="shared" si="7"/>
        <v>Acima</v>
      </c>
    </row>
    <row r="111" spans="1:13">
      <c r="A111" s="8" t="s">
        <v>136</v>
      </c>
      <c r="B111" s="9" t="s">
        <v>59</v>
      </c>
      <c r="C111" s="9">
        <v>4296</v>
      </c>
      <c r="D111" s="9">
        <v>0.8</v>
      </c>
      <c r="E111" s="9">
        <v>0.79300000000000004</v>
      </c>
      <c r="F111" s="9">
        <v>0.755</v>
      </c>
      <c r="G111" s="9">
        <v>46429.86</v>
      </c>
      <c r="H111" s="10">
        <v>180</v>
      </c>
      <c r="I111" s="23" t="str">
        <f>VLOOKUP(B111,'De-Para'!$B$3:$C$29,2,0)</f>
        <v>Sul</v>
      </c>
      <c r="J111" s="18" t="str">
        <f t="shared" si="4"/>
        <v>Muito alto</v>
      </c>
      <c r="K111" s="18" t="str">
        <f t="shared" si="5"/>
        <v>Acima</v>
      </c>
      <c r="L111" s="18" t="str">
        <f t="shared" si="6"/>
        <v>Acima</v>
      </c>
      <c r="M111" s="23" t="str">
        <f t="shared" si="7"/>
        <v>Acima</v>
      </c>
    </row>
    <row r="112" spans="1:13">
      <c r="A112" s="11" t="s">
        <v>137</v>
      </c>
      <c r="B112" s="12" t="s">
        <v>7</v>
      </c>
      <c r="C112" s="12">
        <v>14607</v>
      </c>
      <c r="D112" s="12">
        <v>0.76500000000000001</v>
      </c>
      <c r="E112" s="12">
        <v>0.70799999999999996</v>
      </c>
      <c r="F112" s="12">
        <v>0.72299999999999998</v>
      </c>
      <c r="G112" s="12">
        <v>32871.69</v>
      </c>
      <c r="H112" s="13">
        <v>236</v>
      </c>
      <c r="I112" s="23" t="str">
        <f>VLOOKUP(B112,'De-Para'!$B$3:$C$29,2,0)</f>
        <v>Sudeste</v>
      </c>
      <c r="J112" s="18" t="str">
        <f t="shared" si="4"/>
        <v>Alto</v>
      </c>
      <c r="K112" s="18" t="str">
        <f t="shared" si="5"/>
        <v>Acima</v>
      </c>
      <c r="L112" s="18" t="str">
        <f t="shared" si="6"/>
        <v>Acima</v>
      </c>
      <c r="M112" s="23" t="str">
        <f t="shared" si="7"/>
        <v>Acima</v>
      </c>
    </row>
    <row r="113" spans="1:13">
      <c r="A113" s="8" t="s">
        <v>138</v>
      </c>
      <c r="B113" s="9" t="s">
        <v>7</v>
      </c>
      <c r="C113" s="9">
        <v>13415</v>
      </c>
      <c r="D113" s="9">
        <v>0.76200000000000001</v>
      </c>
      <c r="E113" s="9">
        <v>0.74399999999999999</v>
      </c>
      <c r="F113" s="9">
        <v>0.70499999999999996</v>
      </c>
      <c r="G113" s="9">
        <v>44750.01</v>
      </c>
      <c r="H113" s="10">
        <v>195</v>
      </c>
      <c r="I113" s="23" t="str">
        <f>VLOOKUP(B113,'De-Para'!$B$3:$C$29,2,0)</f>
        <v>Sudeste</v>
      </c>
      <c r="J113" s="18" t="str">
        <f t="shared" si="4"/>
        <v>Alto</v>
      </c>
      <c r="K113" s="18" t="str">
        <f t="shared" si="5"/>
        <v>Acima</v>
      </c>
      <c r="L113" s="18" t="str">
        <f t="shared" si="6"/>
        <v>Acima</v>
      </c>
      <c r="M113" s="23" t="str">
        <f t="shared" si="7"/>
        <v>Acima</v>
      </c>
    </row>
    <row r="114" spans="1:13">
      <c r="A114" s="11" t="s">
        <v>139</v>
      </c>
      <c r="B114" s="12" t="s">
        <v>14</v>
      </c>
      <c r="C114" s="12">
        <v>12812</v>
      </c>
      <c r="D114" s="12">
        <v>0.74</v>
      </c>
      <c r="E114" s="12">
        <v>0.75800000000000001</v>
      </c>
      <c r="F114" s="12">
        <v>0.63200000000000001</v>
      </c>
      <c r="G114" s="12">
        <v>22629.54</v>
      </c>
      <c r="H114" s="13">
        <v>241</v>
      </c>
      <c r="I114" s="23" t="str">
        <f>VLOOKUP(B114,'De-Para'!$B$3:$C$29,2,0)</f>
        <v>Sul</v>
      </c>
      <c r="J114" s="18" t="str">
        <f t="shared" si="4"/>
        <v>Alto</v>
      </c>
      <c r="K114" s="18" t="str">
        <f t="shared" si="5"/>
        <v>Acima</v>
      </c>
      <c r="L114" s="18" t="str">
        <f t="shared" si="6"/>
        <v>Acima</v>
      </c>
      <c r="M114" s="23" t="str">
        <f t="shared" si="7"/>
        <v>Acima</v>
      </c>
    </row>
    <row r="115" spans="1:13">
      <c r="A115" s="8" t="s">
        <v>140</v>
      </c>
      <c r="B115" s="9" t="s">
        <v>29</v>
      </c>
      <c r="C115" s="9">
        <v>4139</v>
      </c>
      <c r="D115" s="9">
        <v>0.74</v>
      </c>
      <c r="E115" s="9">
        <v>0.77400000000000002</v>
      </c>
      <c r="F115" s="9">
        <v>0.63500000000000001</v>
      </c>
      <c r="G115" s="9">
        <v>68132.44</v>
      </c>
      <c r="H115" s="10">
        <v>79</v>
      </c>
      <c r="I115" s="23" t="str">
        <f>VLOOKUP(B115,'De-Para'!$B$3:$C$29,2,0)</f>
        <v>Centro-Oeste</v>
      </c>
      <c r="J115" s="18" t="str">
        <f t="shared" si="4"/>
        <v>Alto</v>
      </c>
      <c r="K115" s="18" t="str">
        <f t="shared" si="5"/>
        <v>Acima</v>
      </c>
      <c r="L115" s="18" t="str">
        <f t="shared" si="6"/>
        <v>Acima</v>
      </c>
      <c r="M115" s="23" t="str">
        <f t="shared" si="7"/>
        <v>Acima</v>
      </c>
    </row>
    <row r="116" spans="1:13">
      <c r="A116" s="11" t="s">
        <v>141</v>
      </c>
      <c r="B116" s="12" t="s">
        <v>14</v>
      </c>
      <c r="C116" s="12">
        <v>17051</v>
      </c>
      <c r="D116" s="12">
        <v>0.75</v>
      </c>
      <c r="E116" s="12">
        <v>0.76800000000000002</v>
      </c>
      <c r="F116" s="12">
        <v>0.63600000000000001</v>
      </c>
      <c r="G116" s="12">
        <v>56995.33</v>
      </c>
      <c r="H116" s="13">
        <v>346</v>
      </c>
      <c r="I116" s="23" t="str">
        <f>VLOOKUP(B116,'De-Para'!$B$3:$C$29,2,0)</f>
        <v>Sul</v>
      </c>
      <c r="J116" s="18" t="str">
        <f t="shared" si="4"/>
        <v>Alto</v>
      </c>
      <c r="K116" s="18" t="str">
        <f t="shared" si="5"/>
        <v>Acima</v>
      </c>
      <c r="L116" s="18" t="str">
        <f t="shared" si="6"/>
        <v>Acima</v>
      </c>
      <c r="M116" s="23" t="str">
        <f t="shared" si="7"/>
        <v>Acima</v>
      </c>
    </row>
    <row r="117" spans="1:13">
      <c r="A117" s="8" t="s">
        <v>142</v>
      </c>
      <c r="B117" s="9" t="s">
        <v>14</v>
      </c>
      <c r="C117" s="9">
        <v>9256</v>
      </c>
      <c r="D117" s="9">
        <v>0.78</v>
      </c>
      <c r="E117" s="9">
        <v>0.78700000000000003</v>
      </c>
      <c r="F117" s="9">
        <v>0.69899999999999995</v>
      </c>
      <c r="G117" s="9">
        <v>42459.59</v>
      </c>
      <c r="H117" s="10">
        <v>270</v>
      </c>
      <c r="I117" s="23" t="str">
        <f>VLOOKUP(B117,'De-Para'!$B$3:$C$29,2,0)</f>
        <v>Sul</v>
      </c>
      <c r="J117" s="18" t="str">
        <f t="shared" si="4"/>
        <v>Alto</v>
      </c>
      <c r="K117" s="18" t="str">
        <f t="shared" si="5"/>
        <v>Acima</v>
      </c>
      <c r="L117" s="18" t="str">
        <f t="shared" si="6"/>
        <v>Acima</v>
      </c>
      <c r="M117" s="23" t="str">
        <f t="shared" si="7"/>
        <v>Acima</v>
      </c>
    </row>
    <row r="118" spans="1:13">
      <c r="A118" s="11" t="s">
        <v>143</v>
      </c>
      <c r="B118" s="12" t="s">
        <v>7</v>
      </c>
      <c r="C118" s="12">
        <v>5302</v>
      </c>
      <c r="D118" s="12">
        <v>0.78</v>
      </c>
      <c r="E118" s="12">
        <v>0.76300000000000001</v>
      </c>
      <c r="F118" s="12">
        <v>0.72799999999999998</v>
      </c>
      <c r="G118" s="12">
        <v>38412.06</v>
      </c>
      <c r="H118" s="13">
        <v>112</v>
      </c>
      <c r="I118" s="23" t="str">
        <f>VLOOKUP(B118,'De-Para'!$B$3:$C$29,2,0)</f>
        <v>Sudeste</v>
      </c>
      <c r="J118" s="18" t="str">
        <f t="shared" si="4"/>
        <v>Alto</v>
      </c>
      <c r="K118" s="18" t="str">
        <f t="shared" si="5"/>
        <v>Acima</v>
      </c>
      <c r="L118" s="18" t="str">
        <f t="shared" si="6"/>
        <v>Acima</v>
      </c>
      <c r="M118" s="23" t="str">
        <f t="shared" si="7"/>
        <v>Acima</v>
      </c>
    </row>
    <row r="119" spans="1:13">
      <c r="A119" s="8" t="s">
        <v>144</v>
      </c>
      <c r="B119" s="9" t="s">
        <v>64</v>
      </c>
      <c r="C119" s="9">
        <v>19053</v>
      </c>
      <c r="D119" s="9">
        <v>0.8</v>
      </c>
      <c r="E119" s="9">
        <v>0.80700000000000005</v>
      </c>
      <c r="F119" s="9">
        <v>0.73399999999999999</v>
      </c>
      <c r="G119" s="9">
        <v>23011.31</v>
      </c>
      <c r="H119" s="10">
        <v>391</v>
      </c>
      <c r="I119" s="23" t="str">
        <f>VLOOKUP(B119,'De-Para'!$B$3:$C$29,2,0)</f>
        <v>Sudeste</v>
      </c>
      <c r="J119" s="18" t="str">
        <f t="shared" si="4"/>
        <v>Muito alto</v>
      </c>
      <c r="K119" s="18" t="str">
        <f t="shared" si="5"/>
        <v>Acima</v>
      </c>
      <c r="L119" s="18" t="str">
        <f t="shared" si="6"/>
        <v>Acima</v>
      </c>
      <c r="M119" s="23" t="str">
        <f t="shared" si="7"/>
        <v>Acima</v>
      </c>
    </row>
    <row r="120" spans="1:13">
      <c r="A120" s="11" t="s">
        <v>145</v>
      </c>
      <c r="B120" s="12" t="s">
        <v>16</v>
      </c>
      <c r="C120" s="12">
        <v>19192</v>
      </c>
      <c r="D120" s="12">
        <v>0.77</v>
      </c>
      <c r="E120" s="12">
        <v>0.70699999999999996</v>
      </c>
      <c r="F120" s="12">
        <v>0.74399999999999999</v>
      </c>
      <c r="G120" s="12">
        <v>21943.89</v>
      </c>
      <c r="H120" s="13">
        <v>329</v>
      </c>
      <c r="I120" s="23" t="str">
        <f>VLOOKUP(B120,'De-Para'!$B$3:$C$29,2,0)</f>
        <v>Sudeste</v>
      </c>
      <c r="J120" s="18" t="str">
        <f t="shared" si="4"/>
        <v>Alto</v>
      </c>
      <c r="K120" s="18" t="str">
        <f t="shared" si="5"/>
        <v>Acima</v>
      </c>
      <c r="L120" s="18" t="str">
        <f t="shared" si="6"/>
        <v>Acima</v>
      </c>
      <c r="M120" s="23" t="str">
        <f t="shared" si="7"/>
        <v>Acima</v>
      </c>
    </row>
    <row r="121" spans="1:13">
      <c r="A121" s="8" t="s">
        <v>146</v>
      </c>
      <c r="B121" s="9" t="s">
        <v>7</v>
      </c>
      <c r="C121" s="9">
        <v>10679</v>
      </c>
      <c r="D121" s="9">
        <v>0.77700000000000002</v>
      </c>
      <c r="E121" s="9">
        <v>0.749</v>
      </c>
      <c r="F121" s="9">
        <v>0.749</v>
      </c>
      <c r="G121" s="9">
        <v>43735.14</v>
      </c>
      <c r="H121" s="10">
        <v>164</v>
      </c>
      <c r="I121" s="23" t="str">
        <f>VLOOKUP(B121,'De-Para'!$B$3:$C$29,2,0)</f>
        <v>Sudeste</v>
      </c>
      <c r="J121" s="18" t="str">
        <f t="shared" si="4"/>
        <v>Alto</v>
      </c>
      <c r="K121" s="18" t="str">
        <f t="shared" si="5"/>
        <v>Acima</v>
      </c>
      <c r="L121" s="18" t="str">
        <f t="shared" si="6"/>
        <v>Acima</v>
      </c>
      <c r="M121" s="23" t="str">
        <f t="shared" si="7"/>
        <v>Acima</v>
      </c>
    </row>
    <row r="122" spans="1:13">
      <c r="A122" s="11" t="s">
        <v>147</v>
      </c>
      <c r="B122" s="12" t="s">
        <v>148</v>
      </c>
      <c r="C122" s="12">
        <v>25876</v>
      </c>
      <c r="D122" s="12">
        <v>0.73599999999999999</v>
      </c>
      <c r="E122" s="12">
        <v>0.76400000000000001</v>
      </c>
      <c r="F122" s="12">
        <v>0.63800000000000001</v>
      </c>
      <c r="G122" s="12">
        <v>28836.46</v>
      </c>
      <c r="H122" s="13">
        <v>296</v>
      </c>
      <c r="I122" s="23" t="str">
        <f>VLOOKUP(B122,'De-Para'!$B$3:$C$29,2,0)</f>
        <v>Norte</v>
      </c>
      <c r="J122" s="18" t="str">
        <f t="shared" si="4"/>
        <v>Alto</v>
      </c>
      <c r="K122" s="18" t="str">
        <f t="shared" si="5"/>
        <v>Acima</v>
      </c>
      <c r="L122" s="18" t="str">
        <f t="shared" si="6"/>
        <v>Acima</v>
      </c>
      <c r="M122" s="23" t="str">
        <f t="shared" si="7"/>
        <v>Acima</v>
      </c>
    </row>
    <row r="123" spans="1:13">
      <c r="A123" s="8" t="s">
        <v>149</v>
      </c>
      <c r="B123" s="9" t="s">
        <v>10</v>
      </c>
      <c r="C123" s="9">
        <v>4626</v>
      </c>
      <c r="D123" s="9">
        <v>0.73</v>
      </c>
      <c r="E123" s="9">
        <v>0.752</v>
      </c>
      <c r="F123" s="9">
        <v>0.60499999999999998</v>
      </c>
      <c r="G123" s="9">
        <v>29997.09</v>
      </c>
      <c r="H123" s="10">
        <v>197</v>
      </c>
      <c r="I123" s="23" t="str">
        <f>VLOOKUP(B123,'De-Para'!$B$3:$C$29,2,0)</f>
        <v>Sudeste</v>
      </c>
      <c r="J123" s="18" t="str">
        <f t="shared" si="4"/>
        <v>Alto</v>
      </c>
      <c r="K123" s="18" t="str">
        <f t="shared" si="5"/>
        <v>Acima</v>
      </c>
      <c r="L123" s="18" t="str">
        <f t="shared" si="6"/>
        <v>Acima</v>
      </c>
      <c r="M123" s="23" t="str">
        <f t="shared" si="7"/>
        <v>Acima</v>
      </c>
    </row>
    <row r="124" spans="1:13">
      <c r="A124" s="11" t="s">
        <v>150</v>
      </c>
      <c r="B124" s="12" t="s">
        <v>22</v>
      </c>
      <c r="C124" s="12">
        <v>14070</v>
      </c>
      <c r="D124" s="12">
        <v>0.75</v>
      </c>
      <c r="E124" s="12">
        <v>0.748</v>
      </c>
      <c r="F124" s="12">
        <v>0.66100000000000003</v>
      </c>
      <c r="G124" s="12">
        <v>50727.72</v>
      </c>
      <c r="H124" s="13">
        <v>290</v>
      </c>
      <c r="I124" s="23" t="str">
        <f>VLOOKUP(B124,'De-Para'!$B$3:$C$29,2,0)</f>
        <v>Sul</v>
      </c>
      <c r="J124" s="18" t="str">
        <f t="shared" si="4"/>
        <v>Alto</v>
      </c>
      <c r="K124" s="18" t="str">
        <f t="shared" si="5"/>
        <v>Acima</v>
      </c>
      <c r="L124" s="18" t="str">
        <f t="shared" si="6"/>
        <v>Acima</v>
      </c>
      <c r="M124" s="23" t="str">
        <f t="shared" si="7"/>
        <v>Acima</v>
      </c>
    </row>
    <row r="125" spans="1:13">
      <c r="A125" s="8" t="s">
        <v>151</v>
      </c>
      <c r="B125" s="9" t="s">
        <v>7</v>
      </c>
      <c r="C125" s="9">
        <v>5203</v>
      </c>
      <c r="D125" s="9">
        <v>0.78900000000000003</v>
      </c>
      <c r="E125" s="9">
        <v>0.76200000000000001</v>
      </c>
      <c r="F125" s="9">
        <v>0.73799999999999999</v>
      </c>
      <c r="G125" s="9">
        <v>36842.26</v>
      </c>
      <c r="H125" s="10">
        <v>113</v>
      </c>
      <c r="I125" s="23" t="str">
        <f>VLOOKUP(B125,'De-Para'!$B$3:$C$29,2,0)</f>
        <v>Sudeste</v>
      </c>
      <c r="J125" s="18" t="str">
        <f t="shared" si="4"/>
        <v>Alto</v>
      </c>
      <c r="K125" s="18" t="str">
        <f t="shared" si="5"/>
        <v>Acima</v>
      </c>
      <c r="L125" s="18" t="str">
        <f t="shared" si="6"/>
        <v>Acima</v>
      </c>
      <c r="M125" s="23" t="str">
        <f t="shared" si="7"/>
        <v>Acima</v>
      </c>
    </row>
    <row r="126" spans="1:13">
      <c r="A126" s="11" t="s">
        <v>152</v>
      </c>
      <c r="B126" s="12" t="s">
        <v>7</v>
      </c>
      <c r="C126" s="12">
        <v>4693</v>
      </c>
      <c r="D126" s="12">
        <v>0.76500000000000001</v>
      </c>
      <c r="E126" s="12">
        <v>0.78600000000000003</v>
      </c>
      <c r="F126" s="12">
        <v>0.67</v>
      </c>
      <c r="G126" s="12">
        <v>42412.58</v>
      </c>
      <c r="H126" s="13">
        <v>167</v>
      </c>
      <c r="I126" s="23" t="str">
        <f>VLOOKUP(B126,'De-Para'!$B$3:$C$29,2,0)</f>
        <v>Sudeste</v>
      </c>
      <c r="J126" s="18" t="str">
        <f t="shared" si="4"/>
        <v>Alto</v>
      </c>
      <c r="K126" s="18" t="str">
        <f t="shared" si="5"/>
        <v>Acima</v>
      </c>
      <c r="L126" s="18" t="str">
        <f t="shared" si="6"/>
        <v>Acima</v>
      </c>
      <c r="M126" s="23" t="str">
        <f t="shared" si="7"/>
        <v>Acima</v>
      </c>
    </row>
    <row r="127" spans="1:13">
      <c r="A127" s="8" t="s">
        <v>153</v>
      </c>
      <c r="B127" s="9" t="s">
        <v>82</v>
      </c>
      <c r="C127" s="9">
        <v>21057</v>
      </c>
      <c r="D127" s="9">
        <v>0.72</v>
      </c>
      <c r="E127" s="9">
        <v>0.70199999999999996</v>
      </c>
      <c r="F127" s="9">
        <v>0.65400000000000003</v>
      </c>
      <c r="G127" s="9">
        <v>20534.71</v>
      </c>
      <c r="H127" s="10">
        <v>404</v>
      </c>
      <c r="I127" s="23" t="str">
        <f>VLOOKUP(B127,'De-Para'!$B$3:$C$29,2,0)</f>
        <v>Nordeste</v>
      </c>
      <c r="J127" s="18" t="str">
        <f t="shared" si="4"/>
        <v>Alto</v>
      </c>
      <c r="K127" s="18" t="str">
        <f t="shared" si="5"/>
        <v>Acima</v>
      </c>
      <c r="L127" s="18" t="str">
        <f t="shared" si="6"/>
        <v>Acima</v>
      </c>
      <c r="M127" s="23" t="str">
        <f t="shared" si="7"/>
        <v>Acima</v>
      </c>
    </row>
    <row r="128" spans="1:13">
      <c r="A128" s="11" t="s">
        <v>154</v>
      </c>
      <c r="B128" s="12" t="s">
        <v>16</v>
      </c>
      <c r="C128" s="12">
        <v>6980</v>
      </c>
      <c r="D128" s="12">
        <v>0.77900000000000003</v>
      </c>
      <c r="E128" s="12">
        <v>0.76800000000000002</v>
      </c>
      <c r="F128" s="12">
        <v>0.70599999999999996</v>
      </c>
      <c r="G128" s="12">
        <v>37094.870000000003</v>
      </c>
      <c r="H128" s="13">
        <v>149</v>
      </c>
      <c r="I128" s="23" t="str">
        <f>VLOOKUP(B128,'De-Para'!$B$3:$C$29,2,0)</f>
        <v>Sudeste</v>
      </c>
      <c r="J128" s="18" t="str">
        <f t="shared" si="4"/>
        <v>Alto</v>
      </c>
      <c r="K128" s="18" t="str">
        <f t="shared" si="5"/>
        <v>Acima</v>
      </c>
      <c r="L128" s="18" t="str">
        <f t="shared" si="6"/>
        <v>Acima</v>
      </c>
      <c r="M128" s="23" t="str">
        <f t="shared" si="7"/>
        <v>Acima</v>
      </c>
    </row>
    <row r="129" spans="1:13">
      <c r="A129" s="8" t="s">
        <v>155</v>
      </c>
      <c r="B129" s="9" t="s">
        <v>7</v>
      </c>
      <c r="C129" s="9">
        <v>2790</v>
      </c>
      <c r="D129" s="9">
        <v>0.82</v>
      </c>
      <c r="E129" s="9">
        <v>0.84</v>
      </c>
      <c r="F129" s="9">
        <v>0.73899999999999999</v>
      </c>
      <c r="G129" s="9">
        <v>106027</v>
      </c>
      <c r="H129" s="10">
        <v>96</v>
      </c>
      <c r="I129" s="23" t="str">
        <f>VLOOKUP(B129,'De-Para'!$B$3:$C$29,2,0)</f>
        <v>Sudeste</v>
      </c>
      <c r="J129" s="18" t="str">
        <f t="shared" si="4"/>
        <v>Muito alto</v>
      </c>
      <c r="K129" s="18" t="str">
        <f t="shared" si="5"/>
        <v>Acima</v>
      </c>
      <c r="L129" s="18" t="str">
        <f t="shared" si="6"/>
        <v>Acima</v>
      </c>
      <c r="M129" s="23" t="str">
        <f t="shared" si="7"/>
        <v>Acima</v>
      </c>
    </row>
    <row r="130" spans="1:13">
      <c r="A130" s="11" t="s">
        <v>156</v>
      </c>
      <c r="B130" s="12" t="s">
        <v>7</v>
      </c>
      <c r="C130" s="12">
        <v>6232</v>
      </c>
      <c r="D130" s="12">
        <v>0.77400000000000002</v>
      </c>
      <c r="E130" s="12">
        <v>0.74</v>
      </c>
      <c r="F130" s="12">
        <v>0.73599999999999999</v>
      </c>
      <c r="G130" s="12">
        <v>33665.99</v>
      </c>
      <c r="H130" s="13">
        <v>141</v>
      </c>
      <c r="I130" s="23" t="str">
        <f>VLOOKUP(B130,'De-Para'!$B$3:$C$29,2,0)</f>
        <v>Sudeste</v>
      </c>
      <c r="J130" s="18" t="str">
        <f t="shared" si="4"/>
        <v>Alto</v>
      </c>
      <c r="K130" s="18" t="str">
        <f t="shared" si="5"/>
        <v>Acima</v>
      </c>
      <c r="L130" s="18" t="str">
        <f t="shared" si="6"/>
        <v>Acima</v>
      </c>
      <c r="M130" s="23" t="str">
        <f t="shared" si="7"/>
        <v>Acima</v>
      </c>
    </row>
    <row r="131" spans="1:13">
      <c r="A131" s="8" t="s">
        <v>157</v>
      </c>
      <c r="B131" s="9" t="s">
        <v>7</v>
      </c>
      <c r="C131" s="9">
        <v>1695</v>
      </c>
      <c r="D131" s="9">
        <v>0.753</v>
      </c>
      <c r="E131" s="9">
        <v>0.74099999999999999</v>
      </c>
      <c r="F131" s="9">
        <v>0.66500000000000004</v>
      </c>
      <c r="G131" s="9">
        <v>31255.3</v>
      </c>
      <c r="H131" s="10">
        <v>45</v>
      </c>
      <c r="I131" s="23" t="str">
        <f>VLOOKUP(B131,'De-Para'!$B$3:$C$29,2,0)</f>
        <v>Sudeste</v>
      </c>
      <c r="J131" s="18" t="str">
        <f t="shared" si="4"/>
        <v>Alto</v>
      </c>
      <c r="K131" s="18" t="str">
        <f t="shared" si="5"/>
        <v>Acima</v>
      </c>
      <c r="L131" s="18" t="str">
        <f t="shared" si="6"/>
        <v>Acima</v>
      </c>
      <c r="M131" s="23" t="str">
        <f t="shared" si="7"/>
        <v>Acima</v>
      </c>
    </row>
    <row r="132" spans="1:13">
      <c r="A132" s="11" t="s">
        <v>158</v>
      </c>
      <c r="B132" s="12" t="s">
        <v>53</v>
      </c>
      <c r="C132" s="12">
        <v>10638</v>
      </c>
      <c r="D132" s="12">
        <v>0.747</v>
      </c>
      <c r="E132" s="12">
        <v>0.753</v>
      </c>
      <c r="F132" s="12">
        <v>0.65700000000000003</v>
      </c>
      <c r="G132" s="12">
        <v>36320.620000000003</v>
      </c>
      <c r="H132" s="13">
        <v>192</v>
      </c>
      <c r="I132" s="23" t="str">
        <f>VLOOKUP(B132,'De-Para'!$B$3:$C$29,2,0)</f>
        <v>Centro-Oeste</v>
      </c>
      <c r="J132" s="18" t="str">
        <f t="shared" si="4"/>
        <v>Alto</v>
      </c>
      <c r="K132" s="18" t="str">
        <f t="shared" si="5"/>
        <v>Acima</v>
      </c>
      <c r="L132" s="18" t="str">
        <f t="shared" si="6"/>
        <v>Acima</v>
      </c>
      <c r="M132" s="23" t="str">
        <f t="shared" si="7"/>
        <v>Acima</v>
      </c>
    </row>
    <row r="133" spans="1:13">
      <c r="A133" s="8" t="s">
        <v>159</v>
      </c>
      <c r="B133" s="9" t="s">
        <v>49</v>
      </c>
      <c r="C133" s="9">
        <v>29206</v>
      </c>
      <c r="D133" s="9">
        <v>0.71799999999999997</v>
      </c>
      <c r="E133" s="9">
        <v>0.68400000000000005</v>
      </c>
      <c r="F133" s="9">
        <v>0.65800000000000003</v>
      </c>
      <c r="G133" s="9">
        <v>13137.13</v>
      </c>
      <c r="H133" s="10">
        <v>204</v>
      </c>
      <c r="I133" s="23" t="str">
        <f>VLOOKUP(B133,'De-Para'!$B$3:$C$29,2,0)</f>
        <v>Norte</v>
      </c>
      <c r="J133" s="18" t="str">
        <f t="shared" si="4"/>
        <v>Alto</v>
      </c>
      <c r="K133" s="18" t="str">
        <f t="shared" si="5"/>
        <v>Acima</v>
      </c>
      <c r="L133" s="18" t="str">
        <f t="shared" si="6"/>
        <v>Acima</v>
      </c>
      <c r="M133" s="23" t="str">
        <f t="shared" si="7"/>
        <v>Acima</v>
      </c>
    </row>
    <row r="134" spans="1:13">
      <c r="A134" s="11" t="s">
        <v>160</v>
      </c>
      <c r="B134" s="12" t="s">
        <v>7</v>
      </c>
      <c r="C134" s="12">
        <v>5000</v>
      </c>
      <c r="D134" s="12">
        <v>0.78500000000000003</v>
      </c>
      <c r="E134" s="12">
        <v>0.76700000000000002</v>
      </c>
      <c r="F134" s="12">
        <v>0.74</v>
      </c>
      <c r="G134" s="12">
        <v>32110.65</v>
      </c>
      <c r="H134" s="13">
        <v>92</v>
      </c>
      <c r="I134" s="23" t="str">
        <f>VLOOKUP(B134,'De-Para'!$B$3:$C$29,2,0)</f>
        <v>Sudeste</v>
      </c>
      <c r="J134" s="18" t="str">
        <f t="shared" ref="J134:J197" si="8">IF(D134&lt;0.55,"Baixo",IF(D134&lt;0.7,"Médio",IF(D134&lt;0.8,"Alto","Muito alto")))</f>
        <v>Alto</v>
      </c>
      <c r="K134" s="18" t="str">
        <f t="shared" ref="K134:K197" si="9">IF(D134&lt;=$K$3,"Abaixo","Acima")</f>
        <v>Acima</v>
      </c>
      <c r="L134" s="18" t="str">
        <f t="shared" ref="L134:L197" si="10">IF(C134&gt;=$L$3,"Acima","Abaixo")</f>
        <v>Acima</v>
      </c>
      <c r="M134" s="23" t="str">
        <f t="shared" ref="M134:M197" si="11">IF(H134&lt;=$M$3,"Abaixo","Acima")</f>
        <v>Acima</v>
      </c>
    </row>
    <row r="135" spans="1:13">
      <c r="A135" s="8" t="s">
        <v>161</v>
      </c>
      <c r="B135" s="9" t="s">
        <v>7</v>
      </c>
      <c r="C135" s="9">
        <v>4253</v>
      </c>
      <c r="D135" s="9">
        <v>0.81</v>
      </c>
      <c r="E135" s="9">
        <v>0.876</v>
      </c>
      <c r="F135" s="9">
        <v>0.72499999999999998</v>
      </c>
      <c r="G135" s="9">
        <v>65644.990000000005</v>
      </c>
      <c r="H135" s="10">
        <v>164</v>
      </c>
      <c r="I135" s="23" t="str">
        <f>VLOOKUP(B135,'De-Para'!$B$3:$C$29,2,0)</f>
        <v>Sudeste</v>
      </c>
      <c r="J135" s="18" t="str">
        <f t="shared" si="8"/>
        <v>Muito alto</v>
      </c>
      <c r="K135" s="18" t="str">
        <f t="shared" si="9"/>
        <v>Acima</v>
      </c>
      <c r="L135" s="18" t="str">
        <f t="shared" si="10"/>
        <v>Acima</v>
      </c>
      <c r="M135" s="23" t="str">
        <f t="shared" si="11"/>
        <v>Acima</v>
      </c>
    </row>
    <row r="136" spans="1:13">
      <c r="A136" s="11" t="s">
        <v>162</v>
      </c>
      <c r="B136" s="12" t="s">
        <v>16</v>
      </c>
      <c r="C136" s="12">
        <v>4383</v>
      </c>
      <c r="D136" s="12">
        <v>0.74</v>
      </c>
      <c r="E136" s="12">
        <v>0.70399999999999996</v>
      </c>
      <c r="F136" s="12">
        <v>0.68500000000000005</v>
      </c>
      <c r="G136" s="12">
        <v>35093.699999999997</v>
      </c>
      <c r="H136" s="13">
        <v>60</v>
      </c>
      <c r="I136" s="23" t="str">
        <f>VLOOKUP(B136,'De-Para'!$B$3:$C$29,2,0)</f>
        <v>Sudeste</v>
      </c>
      <c r="J136" s="18" t="str">
        <f t="shared" si="8"/>
        <v>Alto</v>
      </c>
      <c r="K136" s="18" t="str">
        <f t="shared" si="9"/>
        <v>Acima</v>
      </c>
      <c r="L136" s="18" t="str">
        <f t="shared" si="10"/>
        <v>Acima</v>
      </c>
      <c r="M136" s="23" t="str">
        <f t="shared" si="11"/>
        <v>Acima</v>
      </c>
    </row>
    <row r="137" spans="1:13">
      <c r="A137" s="8" t="s">
        <v>163</v>
      </c>
      <c r="B137" s="9" t="s">
        <v>16</v>
      </c>
      <c r="C137" s="9">
        <v>5946</v>
      </c>
      <c r="D137" s="9">
        <v>0.77400000000000002</v>
      </c>
      <c r="E137" s="9">
        <v>0.755</v>
      </c>
      <c r="F137" s="9">
        <v>0.70399999999999996</v>
      </c>
      <c r="G137" s="9">
        <v>46860.13</v>
      </c>
      <c r="H137" s="10">
        <v>170</v>
      </c>
      <c r="I137" s="23" t="str">
        <f>VLOOKUP(B137,'De-Para'!$B$3:$C$29,2,0)</f>
        <v>Sudeste</v>
      </c>
      <c r="J137" s="18" t="str">
        <f t="shared" si="8"/>
        <v>Alto</v>
      </c>
      <c r="K137" s="18" t="str">
        <f t="shared" si="9"/>
        <v>Acima</v>
      </c>
      <c r="L137" s="18" t="str">
        <f t="shared" si="10"/>
        <v>Acima</v>
      </c>
      <c r="M137" s="23" t="str">
        <f t="shared" si="11"/>
        <v>Acima</v>
      </c>
    </row>
    <row r="138" spans="1:13">
      <c r="A138" s="11" t="s">
        <v>164</v>
      </c>
      <c r="B138" s="12" t="s">
        <v>24</v>
      </c>
      <c r="C138" s="12">
        <v>5982</v>
      </c>
      <c r="D138" s="12">
        <v>0.69</v>
      </c>
      <c r="E138" s="12">
        <v>0.68100000000000005</v>
      </c>
      <c r="F138" s="12">
        <v>0.61599999999999999</v>
      </c>
      <c r="G138" s="12">
        <v>75103.899999999994</v>
      </c>
      <c r="H138" s="13">
        <v>147</v>
      </c>
      <c r="I138" s="23" t="str">
        <f>VLOOKUP(B138,'De-Para'!$B$3:$C$29,2,0)</f>
        <v>Nordeste</v>
      </c>
      <c r="J138" s="18" t="str">
        <f t="shared" si="8"/>
        <v>Médio</v>
      </c>
      <c r="K138" s="18" t="str">
        <f t="shared" si="9"/>
        <v>Acima</v>
      </c>
      <c r="L138" s="18" t="str">
        <f t="shared" si="10"/>
        <v>Acima</v>
      </c>
      <c r="M138" s="23" t="str">
        <f t="shared" si="11"/>
        <v>Acima</v>
      </c>
    </row>
    <row r="139" spans="1:13">
      <c r="A139" s="8" t="s">
        <v>165</v>
      </c>
      <c r="B139" s="9" t="s">
        <v>22</v>
      </c>
      <c r="C139" s="9">
        <v>4230</v>
      </c>
      <c r="D139" s="9">
        <v>0.75700000000000001</v>
      </c>
      <c r="E139" s="9">
        <v>0.749</v>
      </c>
      <c r="F139" s="9">
        <v>0.68899999999999995</v>
      </c>
      <c r="G139" s="9">
        <v>36001.599999999999</v>
      </c>
      <c r="H139" s="10">
        <v>93</v>
      </c>
      <c r="I139" s="23" t="str">
        <f>VLOOKUP(B139,'De-Para'!$B$3:$C$29,2,0)</f>
        <v>Sul</v>
      </c>
      <c r="J139" s="18" t="str">
        <f t="shared" si="8"/>
        <v>Alto</v>
      </c>
      <c r="K139" s="18" t="str">
        <f t="shared" si="9"/>
        <v>Acima</v>
      </c>
      <c r="L139" s="18" t="str">
        <f t="shared" si="10"/>
        <v>Acima</v>
      </c>
      <c r="M139" s="23" t="str">
        <f t="shared" si="11"/>
        <v>Acima</v>
      </c>
    </row>
    <row r="140" spans="1:13">
      <c r="A140" s="11" t="s">
        <v>166</v>
      </c>
      <c r="B140" s="12" t="s">
        <v>19</v>
      </c>
      <c r="C140" s="12">
        <v>22956</v>
      </c>
      <c r="D140" s="12">
        <v>0.72</v>
      </c>
      <c r="E140" s="12">
        <v>0.69199999999999995</v>
      </c>
      <c r="F140" s="12">
        <v>0.64200000000000002</v>
      </c>
      <c r="G140" s="12">
        <v>19491.3</v>
      </c>
      <c r="H140" s="13">
        <v>338</v>
      </c>
      <c r="I140" s="23" t="str">
        <f>VLOOKUP(B140,'De-Para'!$B$3:$C$29,2,0)</f>
        <v>Nordeste</v>
      </c>
      <c r="J140" s="18" t="str">
        <f t="shared" si="8"/>
        <v>Alto</v>
      </c>
      <c r="K140" s="18" t="str">
        <f t="shared" si="9"/>
        <v>Acima</v>
      </c>
      <c r="L140" s="18" t="str">
        <f t="shared" si="10"/>
        <v>Acima</v>
      </c>
      <c r="M140" s="23" t="str">
        <f t="shared" si="11"/>
        <v>Acima</v>
      </c>
    </row>
    <row r="141" spans="1:13">
      <c r="A141" s="8" t="s">
        <v>167</v>
      </c>
      <c r="B141" s="9" t="s">
        <v>7</v>
      </c>
      <c r="C141" s="9">
        <v>6190</v>
      </c>
      <c r="D141" s="9">
        <v>0.8</v>
      </c>
      <c r="E141" s="9">
        <v>0.79</v>
      </c>
      <c r="F141" s="9">
        <v>0.746</v>
      </c>
      <c r="G141" s="9">
        <v>34339.019999999997</v>
      </c>
      <c r="H141" s="10">
        <v>175</v>
      </c>
      <c r="I141" s="23" t="str">
        <f>VLOOKUP(B141,'De-Para'!$B$3:$C$29,2,0)</f>
        <v>Sudeste</v>
      </c>
      <c r="J141" s="18" t="str">
        <f t="shared" si="8"/>
        <v>Muito alto</v>
      </c>
      <c r="K141" s="18" t="str">
        <f t="shared" si="9"/>
        <v>Acima</v>
      </c>
      <c r="L141" s="18" t="str">
        <f t="shared" si="10"/>
        <v>Acima</v>
      </c>
      <c r="M141" s="23" t="str">
        <f t="shared" si="11"/>
        <v>Acima</v>
      </c>
    </row>
    <row r="142" spans="1:13">
      <c r="A142" s="11" t="s">
        <v>168</v>
      </c>
      <c r="B142" s="12" t="s">
        <v>24</v>
      </c>
      <c r="C142" s="12">
        <v>8813</v>
      </c>
      <c r="D142" s="12">
        <v>0.754</v>
      </c>
      <c r="E142" s="12">
        <v>0.78100000000000003</v>
      </c>
      <c r="F142" s="12">
        <v>0.66300000000000003</v>
      </c>
      <c r="G142" s="12">
        <v>31360.720000000001</v>
      </c>
      <c r="H142" s="13">
        <v>193</v>
      </c>
      <c r="I142" s="23" t="str">
        <f>VLOOKUP(B142,'De-Para'!$B$3:$C$29,2,0)</f>
        <v>Nordeste</v>
      </c>
      <c r="J142" s="18" t="str">
        <f t="shared" si="8"/>
        <v>Alto</v>
      </c>
      <c r="K142" s="18" t="str">
        <f t="shared" si="9"/>
        <v>Acima</v>
      </c>
      <c r="L142" s="18" t="str">
        <f t="shared" si="10"/>
        <v>Acima</v>
      </c>
      <c r="M142" s="23" t="str">
        <f t="shared" si="11"/>
        <v>Acima</v>
      </c>
    </row>
    <row r="143" spans="1:13">
      <c r="A143" s="8" t="s">
        <v>169</v>
      </c>
      <c r="B143" s="9" t="s">
        <v>7</v>
      </c>
      <c r="C143" s="9">
        <v>6403</v>
      </c>
      <c r="D143" s="9">
        <v>0.77800000000000002</v>
      </c>
      <c r="E143" s="9">
        <v>0.76800000000000002</v>
      </c>
      <c r="F143" s="9">
        <v>0.69299999999999995</v>
      </c>
      <c r="G143" s="9">
        <v>29873.78</v>
      </c>
      <c r="H143" s="10">
        <v>120</v>
      </c>
      <c r="I143" s="23" t="str">
        <f>VLOOKUP(B143,'De-Para'!$B$3:$C$29,2,0)</f>
        <v>Sudeste</v>
      </c>
      <c r="J143" s="18" t="str">
        <f t="shared" si="8"/>
        <v>Alto</v>
      </c>
      <c r="K143" s="18" t="str">
        <f t="shared" si="9"/>
        <v>Acima</v>
      </c>
      <c r="L143" s="18" t="str">
        <f t="shared" si="10"/>
        <v>Acima</v>
      </c>
      <c r="M143" s="23" t="str">
        <f t="shared" si="11"/>
        <v>Acima</v>
      </c>
    </row>
    <row r="144" spans="1:13">
      <c r="A144" s="11" t="s">
        <v>170</v>
      </c>
      <c r="B144" s="12" t="s">
        <v>59</v>
      </c>
      <c r="C144" s="12">
        <v>5082</v>
      </c>
      <c r="D144" s="12">
        <v>0.79500000000000004</v>
      </c>
      <c r="E144" s="12">
        <v>0.79400000000000004</v>
      </c>
      <c r="F144" s="12">
        <v>0.70699999999999996</v>
      </c>
      <c r="G144" s="12">
        <v>41682.639999999999</v>
      </c>
      <c r="H144" s="13">
        <v>98</v>
      </c>
      <c r="I144" s="23" t="str">
        <f>VLOOKUP(B144,'De-Para'!$B$3:$C$29,2,0)</f>
        <v>Sul</v>
      </c>
      <c r="J144" s="18" t="str">
        <f t="shared" si="8"/>
        <v>Alto</v>
      </c>
      <c r="K144" s="18" t="str">
        <f t="shared" si="9"/>
        <v>Acima</v>
      </c>
      <c r="L144" s="18" t="str">
        <f t="shared" si="10"/>
        <v>Acima</v>
      </c>
      <c r="M144" s="23" t="str">
        <f t="shared" si="11"/>
        <v>Acima</v>
      </c>
    </row>
    <row r="145" spans="1:13">
      <c r="A145" s="8" t="s">
        <v>171</v>
      </c>
      <c r="B145" s="9" t="s">
        <v>29</v>
      </c>
      <c r="C145" s="9">
        <v>6849</v>
      </c>
      <c r="D145" s="9">
        <v>0.754</v>
      </c>
      <c r="E145" s="9">
        <v>0.755</v>
      </c>
      <c r="F145" s="9">
        <v>0.68200000000000005</v>
      </c>
      <c r="G145" s="9">
        <v>38499.31</v>
      </c>
      <c r="H145" s="10">
        <v>107</v>
      </c>
      <c r="I145" s="23" t="str">
        <f>VLOOKUP(B145,'De-Para'!$B$3:$C$29,2,0)</f>
        <v>Centro-Oeste</v>
      </c>
      <c r="J145" s="18" t="str">
        <f t="shared" si="8"/>
        <v>Alto</v>
      </c>
      <c r="K145" s="18" t="str">
        <f t="shared" si="9"/>
        <v>Acima</v>
      </c>
      <c r="L145" s="18" t="str">
        <f t="shared" si="10"/>
        <v>Acima</v>
      </c>
      <c r="M145" s="23" t="str">
        <f t="shared" si="11"/>
        <v>Acima</v>
      </c>
    </row>
    <row r="146" spans="1:13">
      <c r="A146" s="11" t="s">
        <v>172</v>
      </c>
      <c r="B146" s="12" t="s">
        <v>16</v>
      </c>
      <c r="C146" s="12">
        <v>13893</v>
      </c>
      <c r="D146" s="12">
        <v>0.72699999999999998</v>
      </c>
      <c r="E146" s="12">
        <v>0.71399999999999997</v>
      </c>
      <c r="F146" s="12">
        <v>0.64400000000000002</v>
      </c>
      <c r="G146" s="12">
        <v>20207.310000000001</v>
      </c>
      <c r="H146" s="13">
        <v>228</v>
      </c>
      <c r="I146" s="23" t="str">
        <f>VLOOKUP(B146,'De-Para'!$B$3:$C$29,2,0)</f>
        <v>Sudeste</v>
      </c>
      <c r="J146" s="18" t="str">
        <f t="shared" si="8"/>
        <v>Alto</v>
      </c>
      <c r="K146" s="18" t="str">
        <f t="shared" si="9"/>
        <v>Acima</v>
      </c>
      <c r="L146" s="18" t="str">
        <f t="shared" si="10"/>
        <v>Acima</v>
      </c>
      <c r="M146" s="23" t="str">
        <f t="shared" si="11"/>
        <v>Acima</v>
      </c>
    </row>
    <row r="147" spans="1:13">
      <c r="A147" s="8" t="s">
        <v>173</v>
      </c>
      <c r="B147" s="9" t="s">
        <v>7</v>
      </c>
      <c r="C147" s="9">
        <v>8307</v>
      </c>
      <c r="D147" s="9">
        <v>0.78</v>
      </c>
      <c r="E147" s="9">
        <v>0.752</v>
      </c>
      <c r="F147" s="9">
        <v>0.73099999999999998</v>
      </c>
      <c r="G147" s="9">
        <v>26590.27</v>
      </c>
      <c r="H147" s="10">
        <v>147</v>
      </c>
      <c r="I147" s="23" t="str">
        <f>VLOOKUP(B147,'De-Para'!$B$3:$C$29,2,0)</f>
        <v>Sudeste</v>
      </c>
      <c r="J147" s="18" t="str">
        <f t="shared" si="8"/>
        <v>Alto</v>
      </c>
      <c r="K147" s="18" t="str">
        <f t="shared" si="9"/>
        <v>Acima</v>
      </c>
      <c r="L147" s="18" t="str">
        <f t="shared" si="10"/>
        <v>Acima</v>
      </c>
      <c r="M147" s="23" t="str">
        <f t="shared" si="11"/>
        <v>Acima</v>
      </c>
    </row>
    <row r="148" spans="1:13">
      <c r="A148" s="11" t="s">
        <v>174</v>
      </c>
      <c r="B148" s="12" t="s">
        <v>59</v>
      </c>
      <c r="C148" s="12">
        <v>9249</v>
      </c>
      <c r="D148" s="12">
        <v>0.80900000000000005</v>
      </c>
      <c r="E148" s="12">
        <v>0.79900000000000004</v>
      </c>
      <c r="F148" s="12">
        <v>0.752</v>
      </c>
      <c r="G148" s="12">
        <v>41960.75</v>
      </c>
      <c r="H148" s="13">
        <v>220</v>
      </c>
      <c r="I148" s="23" t="str">
        <f>VLOOKUP(B148,'De-Para'!$B$3:$C$29,2,0)</f>
        <v>Sul</v>
      </c>
      <c r="J148" s="18" t="str">
        <f t="shared" si="8"/>
        <v>Muito alto</v>
      </c>
      <c r="K148" s="18" t="str">
        <f t="shared" si="9"/>
        <v>Acima</v>
      </c>
      <c r="L148" s="18" t="str">
        <f t="shared" si="10"/>
        <v>Acima</v>
      </c>
      <c r="M148" s="23" t="str">
        <f t="shared" si="11"/>
        <v>Acima</v>
      </c>
    </row>
    <row r="149" spans="1:13">
      <c r="A149" s="8" t="s">
        <v>175</v>
      </c>
      <c r="B149" s="9" t="s">
        <v>10</v>
      </c>
      <c r="C149" s="9">
        <v>8544</v>
      </c>
      <c r="D149" s="9">
        <v>0.73</v>
      </c>
      <c r="E149" s="9">
        <v>0.72</v>
      </c>
      <c r="F149" s="9">
        <v>0.65700000000000003</v>
      </c>
      <c r="G149" s="9">
        <v>26346.46</v>
      </c>
      <c r="H149" s="10">
        <v>139</v>
      </c>
      <c r="I149" s="23" t="str">
        <f>VLOOKUP(B149,'De-Para'!$B$3:$C$29,2,0)</f>
        <v>Sudeste</v>
      </c>
      <c r="J149" s="18" t="str">
        <f t="shared" si="8"/>
        <v>Alto</v>
      </c>
      <c r="K149" s="18" t="str">
        <f t="shared" si="9"/>
        <v>Acima</v>
      </c>
      <c r="L149" s="18" t="str">
        <f t="shared" si="10"/>
        <v>Acima</v>
      </c>
      <c r="M149" s="23" t="str">
        <f t="shared" si="11"/>
        <v>Acima</v>
      </c>
    </row>
    <row r="150" spans="1:13">
      <c r="A150" s="11" t="s">
        <v>176</v>
      </c>
      <c r="B150" s="12" t="s">
        <v>16</v>
      </c>
      <c r="C150" s="12">
        <v>8836</v>
      </c>
      <c r="D150" s="12">
        <v>0.76400000000000001</v>
      </c>
      <c r="E150" s="12">
        <v>0.753</v>
      </c>
      <c r="F150" s="12">
        <v>0.70199999999999996</v>
      </c>
      <c r="G150" s="12">
        <v>24191.34</v>
      </c>
      <c r="H150" s="13">
        <v>222</v>
      </c>
      <c r="I150" s="23" t="str">
        <f>VLOOKUP(B150,'De-Para'!$B$3:$C$29,2,0)</f>
        <v>Sudeste</v>
      </c>
      <c r="J150" s="18" t="str">
        <f t="shared" si="8"/>
        <v>Alto</v>
      </c>
      <c r="K150" s="18" t="str">
        <f t="shared" si="9"/>
        <v>Acima</v>
      </c>
      <c r="L150" s="18" t="str">
        <f t="shared" si="10"/>
        <v>Acima</v>
      </c>
      <c r="M150" s="23" t="str">
        <f t="shared" si="11"/>
        <v>Acima</v>
      </c>
    </row>
    <row r="151" spans="1:13">
      <c r="A151" s="8" t="s">
        <v>177</v>
      </c>
      <c r="B151" s="9" t="s">
        <v>19</v>
      </c>
      <c r="C151" s="9">
        <v>16867</v>
      </c>
      <c r="D151" s="9">
        <v>0.67700000000000005</v>
      </c>
      <c r="E151" s="9">
        <v>0.68100000000000005</v>
      </c>
      <c r="F151" s="9">
        <v>0.56899999999999995</v>
      </c>
      <c r="G151" s="9">
        <v>17880.189999999999</v>
      </c>
      <c r="H151" s="10">
        <v>201</v>
      </c>
      <c r="I151" s="23" t="str">
        <f>VLOOKUP(B151,'De-Para'!$B$3:$C$29,2,0)</f>
        <v>Nordeste</v>
      </c>
      <c r="J151" s="18" t="str">
        <f t="shared" si="8"/>
        <v>Médio</v>
      </c>
      <c r="K151" s="18" t="str">
        <f t="shared" si="9"/>
        <v>Acima</v>
      </c>
      <c r="L151" s="18" t="str">
        <f t="shared" si="10"/>
        <v>Acima</v>
      </c>
      <c r="M151" s="23" t="str">
        <f t="shared" si="11"/>
        <v>Acima</v>
      </c>
    </row>
    <row r="152" spans="1:13">
      <c r="A152" s="11" t="s">
        <v>178</v>
      </c>
      <c r="B152" s="12" t="s">
        <v>10</v>
      </c>
      <c r="C152" s="12">
        <v>8842</v>
      </c>
      <c r="D152" s="12">
        <v>0.73499999999999999</v>
      </c>
      <c r="E152" s="12">
        <v>0.74299999999999999</v>
      </c>
      <c r="F152" s="12">
        <v>0.64</v>
      </c>
      <c r="G152" s="12">
        <v>33969.57</v>
      </c>
      <c r="H152" s="13">
        <v>195</v>
      </c>
      <c r="I152" s="23" t="str">
        <f>VLOOKUP(B152,'De-Para'!$B$3:$C$29,2,0)</f>
        <v>Sudeste</v>
      </c>
      <c r="J152" s="18" t="str">
        <f t="shared" si="8"/>
        <v>Alto</v>
      </c>
      <c r="K152" s="18" t="str">
        <f t="shared" si="9"/>
        <v>Acima</v>
      </c>
      <c r="L152" s="18" t="str">
        <f t="shared" si="10"/>
        <v>Acima</v>
      </c>
      <c r="M152" s="23" t="str">
        <f t="shared" si="11"/>
        <v>Acima</v>
      </c>
    </row>
    <row r="153" spans="1:13">
      <c r="A153" s="8" t="s">
        <v>179</v>
      </c>
      <c r="B153" s="9" t="s">
        <v>7</v>
      </c>
      <c r="C153" s="9">
        <v>3449</v>
      </c>
      <c r="D153" s="9">
        <v>0.79700000000000004</v>
      </c>
      <c r="E153" s="9">
        <v>0.77600000000000002</v>
      </c>
      <c r="F153" s="9">
        <v>0.749</v>
      </c>
      <c r="G153" s="9">
        <v>30716.49</v>
      </c>
      <c r="H153" s="10">
        <v>80</v>
      </c>
      <c r="I153" s="23" t="str">
        <f>VLOOKUP(B153,'De-Para'!$B$3:$C$29,2,0)</f>
        <v>Sudeste</v>
      </c>
      <c r="J153" s="18" t="str">
        <f t="shared" si="8"/>
        <v>Alto</v>
      </c>
      <c r="K153" s="18" t="str">
        <f t="shared" si="9"/>
        <v>Acima</v>
      </c>
      <c r="L153" s="18" t="str">
        <f t="shared" si="10"/>
        <v>Acima</v>
      </c>
      <c r="M153" s="23" t="str">
        <f t="shared" si="11"/>
        <v>Acima</v>
      </c>
    </row>
    <row r="154" spans="1:13">
      <c r="A154" s="11" t="s">
        <v>180</v>
      </c>
      <c r="B154" s="12" t="s">
        <v>33</v>
      </c>
      <c r="C154" s="12">
        <v>4385</v>
      </c>
      <c r="D154" s="12">
        <v>0.77</v>
      </c>
      <c r="E154" s="12">
        <v>0.76900000000000002</v>
      </c>
      <c r="F154" s="12">
        <v>0.71499999999999997</v>
      </c>
      <c r="G154" s="12">
        <v>58559.74</v>
      </c>
      <c r="H154" s="13">
        <v>92</v>
      </c>
      <c r="I154" s="23" t="str">
        <f>VLOOKUP(B154,'De-Para'!$B$3:$C$29,2,0)</f>
        <v>Centro-Oeste</v>
      </c>
      <c r="J154" s="18" t="str">
        <f t="shared" si="8"/>
        <v>Alto</v>
      </c>
      <c r="K154" s="18" t="str">
        <f t="shared" si="9"/>
        <v>Acima</v>
      </c>
      <c r="L154" s="18" t="str">
        <f t="shared" si="10"/>
        <v>Acima</v>
      </c>
      <c r="M154" s="23" t="str">
        <f t="shared" si="11"/>
        <v>Acima</v>
      </c>
    </row>
    <row r="155" spans="1:13">
      <c r="A155" s="8" t="s">
        <v>181</v>
      </c>
      <c r="B155" s="9" t="s">
        <v>7</v>
      </c>
      <c r="C155" s="9">
        <v>3460</v>
      </c>
      <c r="D155" s="9">
        <v>0.73699999999999999</v>
      </c>
      <c r="E155" s="9">
        <v>0.71599999999999997</v>
      </c>
      <c r="F155" s="9">
        <v>0.68100000000000005</v>
      </c>
      <c r="G155" s="9">
        <v>138153.22</v>
      </c>
      <c r="H155" s="10">
        <v>78</v>
      </c>
      <c r="I155" s="23" t="str">
        <f>VLOOKUP(B155,'De-Para'!$B$3:$C$29,2,0)</f>
        <v>Sudeste</v>
      </c>
      <c r="J155" s="18" t="str">
        <f t="shared" si="8"/>
        <v>Alto</v>
      </c>
      <c r="K155" s="18" t="str">
        <f t="shared" si="9"/>
        <v>Acima</v>
      </c>
      <c r="L155" s="18" t="str">
        <f t="shared" si="10"/>
        <v>Acima</v>
      </c>
      <c r="M155" s="23" t="str">
        <f t="shared" si="11"/>
        <v>Acima</v>
      </c>
    </row>
    <row r="156" spans="1:13">
      <c r="A156" s="11" t="s">
        <v>182</v>
      </c>
      <c r="B156" s="12" t="s">
        <v>24</v>
      </c>
      <c r="C156" s="12">
        <v>4282</v>
      </c>
      <c r="D156" s="12">
        <v>0.71599999999999997</v>
      </c>
      <c r="E156" s="12">
        <v>0.754</v>
      </c>
      <c r="F156" s="12">
        <v>0.59</v>
      </c>
      <c r="G156" s="12">
        <v>48937.78</v>
      </c>
      <c r="H156" s="13">
        <v>75</v>
      </c>
      <c r="I156" s="23" t="str">
        <f>VLOOKUP(B156,'De-Para'!$B$3:$C$29,2,0)</f>
        <v>Nordeste</v>
      </c>
      <c r="J156" s="18" t="str">
        <f t="shared" si="8"/>
        <v>Alto</v>
      </c>
      <c r="K156" s="18" t="str">
        <f t="shared" si="9"/>
        <v>Acima</v>
      </c>
      <c r="L156" s="18" t="str">
        <f t="shared" si="10"/>
        <v>Acima</v>
      </c>
      <c r="M156" s="23" t="str">
        <f t="shared" si="11"/>
        <v>Acima</v>
      </c>
    </row>
    <row r="157" spans="1:13">
      <c r="A157" s="8" t="s">
        <v>183</v>
      </c>
      <c r="B157" s="9" t="s">
        <v>7</v>
      </c>
      <c r="C157" s="9">
        <v>4394</v>
      </c>
      <c r="D157" s="9">
        <v>0.80500000000000005</v>
      </c>
      <c r="E157" s="9">
        <v>0.77100000000000002</v>
      </c>
      <c r="F157" s="9">
        <v>0.78100000000000003</v>
      </c>
      <c r="G157" s="9">
        <v>27921.64</v>
      </c>
      <c r="H157" s="10">
        <v>96</v>
      </c>
      <c r="I157" s="23" t="str">
        <f>VLOOKUP(B157,'De-Para'!$B$3:$C$29,2,0)</f>
        <v>Sudeste</v>
      </c>
      <c r="J157" s="18" t="str">
        <f t="shared" si="8"/>
        <v>Muito alto</v>
      </c>
      <c r="K157" s="18" t="str">
        <f t="shared" si="9"/>
        <v>Acima</v>
      </c>
      <c r="L157" s="18" t="str">
        <f t="shared" si="10"/>
        <v>Acima</v>
      </c>
      <c r="M157" s="23" t="str">
        <f t="shared" si="11"/>
        <v>Acima</v>
      </c>
    </row>
    <row r="158" spans="1:13">
      <c r="A158" s="11" t="s">
        <v>183</v>
      </c>
      <c r="B158" s="12" t="s">
        <v>7</v>
      </c>
      <c r="C158" s="12">
        <v>4394</v>
      </c>
      <c r="D158" s="12">
        <v>0.80500000000000005</v>
      </c>
      <c r="E158" s="12">
        <v>0.77100000000000002</v>
      </c>
      <c r="F158" s="12">
        <v>0.78100000000000003</v>
      </c>
      <c r="G158" s="12">
        <v>27921.64</v>
      </c>
      <c r="H158" s="13">
        <v>96</v>
      </c>
      <c r="I158" s="23" t="str">
        <f>VLOOKUP(B158,'De-Para'!$B$3:$C$29,2,0)</f>
        <v>Sudeste</v>
      </c>
      <c r="J158" s="18" t="str">
        <f t="shared" si="8"/>
        <v>Muito alto</v>
      </c>
      <c r="K158" s="18" t="str">
        <f t="shared" si="9"/>
        <v>Acima</v>
      </c>
      <c r="L158" s="18" t="str">
        <f t="shared" si="10"/>
        <v>Acima</v>
      </c>
      <c r="M158" s="23" t="str">
        <f t="shared" si="11"/>
        <v>Acima</v>
      </c>
    </row>
    <row r="159" spans="1:13">
      <c r="A159" s="8" t="s">
        <v>184</v>
      </c>
      <c r="B159" s="9" t="s">
        <v>16</v>
      </c>
      <c r="C159" s="9">
        <v>10492</v>
      </c>
      <c r="D159" s="9">
        <v>0.76</v>
      </c>
      <c r="E159" s="9">
        <v>0.74199999999999999</v>
      </c>
      <c r="F159" s="9">
        <v>0.70499999999999996</v>
      </c>
      <c r="G159" s="9">
        <v>31042.95</v>
      </c>
      <c r="H159" s="10">
        <v>219</v>
      </c>
      <c r="I159" s="23" t="str">
        <f>VLOOKUP(B159,'De-Para'!$B$3:$C$29,2,0)</f>
        <v>Sudeste</v>
      </c>
      <c r="J159" s="18" t="str">
        <f t="shared" si="8"/>
        <v>Alto</v>
      </c>
      <c r="K159" s="18" t="str">
        <f t="shared" si="9"/>
        <v>Acima</v>
      </c>
      <c r="L159" s="18" t="str">
        <f t="shared" si="10"/>
        <v>Acima</v>
      </c>
      <c r="M159" s="23" t="str">
        <f t="shared" si="11"/>
        <v>Acima</v>
      </c>
    </row>
    <row r="160" spans="1:13">
      <c r="A160" s="11" t="s">
        <v>185</v>
      </c>
      <c r="B160" s="12" t="s">
        <v>14</v>
      </c>
      <c r="C160" s="12">
        <v>4103</v>
      </c>
      <c r="D160" s="12">
        <v>0.77800000000000002</v>
      </c>
      <c r="E160" s="12">
        <v>0.80500000000000005</v>
      </c>
      <c r="F160" s="12">
        <v>0.69499999999999995</v>
      </c>
      <c r="G160" s="12">
        <v>47657.58</v>
      </c>
      <c r="H160" s="13">
        <v>183</v>
      </c>
      <c r="I160" s="23" t="str">
        <f>VLOOKUP(B160,'De-Para'!$B$3:$C$29,2,0)</f>
        <v>Sul</v>
      </c>
      <c r="J160" s="18" t="str">
        <f t="shared" si="8"/>
        <v>Alto</v>
      </c>
      <c r="K160" s="18" t="str">
        <f t="shared" si="9"/>
        <v>Acima</v>
      </c>
      <c r="L160" s="18" t="str">
        <f t="shared" si="10"/>
        <v>Acima</v>
      </c>
      <c r="M160" s="23" t="str">
        <f t="shared" si="11"/>
        <v>Acima</v>
      </c>
    </row>
    <row r="161" spans="1:13">
      <c r="A161" s="8" t="s">
        <v>186</v>
      </c>
      <c r="B161" s="9" t="s">
        <v>7</v>
      </c>
      <c r="C161" s="9">
        <v>3757</v>
      </c>
      <c r="D161" s="9">
        <v>0.77800000000000002</v>
      </c>
      <c r="E161" s="9">
        <v>0.78800000000000003</v>
      </c>
      <c r="F161" s="9">
        <v>0.70799999999999996</v>
      </c>
      <c r="G161" s="9">
        <v>44580.54</v>
      </c>
      <c r="H161" s="10">
        <v>101</v>
      </c>
      <c r="I161" s="23" t="str">
        <f>VLOOKUP(B161,'De-Para'!$B$3:$C$29,2,0)</f>
        <v>Sudeste</v>
      </c>
      <c r="J161" s="18" t="str">
        <f t="shared" si="8"/>
        <v>Alto</v>
      </c>
      <c r="K161" s="18" t="str">
        <f t="shared" si="9"/>
        <v>Acima</v>
      </c>
      <c r="L161" s="18" t="str">
        <f t="shared" si="10"/>
        <v>Acima</v>
      </c>
      <c r="M161" s="23" t="str">
        <f t="shared" si="11"/>
        <v>Acima</v>
      </c>
    </row>
    <row r="162" spans="1:13">
      <c r="A162" s="11" t="s">
        <v>187</v>
      </c>
      <c r="B162" s="12" t="s">
        <v>7</v>
      </c>
      <c r="C162" s="12">
        <v>1887</v>
      </c>
      <c r="D162" s="12">
        <v>0.78</v>
      </c>
      <c r="E162" s="12">
        <v>0.76500000000000001</v>
      </c>
      <c r="F162" s="12">
        <v>0.70299999999999996</v>
      </c>
      <c r="G162" s="12">
        <v>37186.74</v>
      </c>
      <c r="H162" s="13">
        <v>54</v>
      </c>
      <c r="I162" s="23" t="str">
        <f>VLOOKUP(B162,'De-Para'!$B$3:$C$29,2,0)</f>
        <v>Sudeste</v>
      </c>
      <c r="J162" s="18" t="str">
        <f t="shared" si="8"/>
        <v>Alto</v>
      </c>
      <c r="K162" s="18" t="str">
        <f t="shared" si="9"/>
        <v>Acima</v>
      </c>
      <c r="L162" s="18" t="str">
        <f t="shared" si="10"/>
        <v>Acima</v>
      </c>
      <c r="M162" s="23" t="str">
        <f t="shared" si="11"/>
        <v>Acima</v>
      </c>
    </row>
    <row r="163" spans="1:13">
      <c r="A163" s="8" t="s">
        <v>188</v>
      </c>
      <c r="B163" s="9" t="s">
        <v>59</v>
      </c>
      <c r="C163" s="9">
        <v>3692</v>
      </c>
      <c r="D163" s="9">
        <v>0.84499999999999997</v>
      </c>
      <c r="E163" s="9">
        <v>0.85399999999999998</v>
      </c>
      <c r="F163" s="9">
        <v>0.78900000000000003</v>
      </c>
      <c r="G163" s="9">
        <v>37429.03</v>
      </c>
      <c r="H163" s="10">
        <v>174</v>
      </c>
      <c r="I163" s="23" t="str">
        <f>VLOOKUP(B163,'De-Para'!$B$3:$C$29,2,0)</f>
        <v>Sul</v>
      </c>
      <c r="J163" s="18" t="str">
        <f t="shared" si="8"/>
        <v>Muito alto</v>
      </c>
      <c r="K163" s="18" t="str">
        <f t="shared" si="9"/>
        <v>Acima</v>
      </c>
      <c r="L163" s="18" t="str">
        <f t="shared" si="10"/>
        <v>Acima</v>
      </c>
      <c r="M163" s="23" t="str">
        <f t="shared" si="11"/>
        <v>Acima</v>
      </c>
    </row>
    <row r="164" spans="1:13">
      <c r="A164" s="11" t="s">
        <v>189</v>
      </c>
      <c r="B164" s="12" t="s">
        <v>7</v>
      </c>
      <c r="C164" s="12">
        <v>2613</v>
      </c>
      <c r="D164" s="12">
        <v>0.76200000000000001</v>
      </c>
      <c r="E164" s="12">
        <v>0.75</v>
      </c>
      <c r="F164" s="12">
        <v>0.69199999999999995</v>
      </c>
      <c r="G164" s="12">
        <v>46737.42</v>
      </c>
      <c r="H164" s="13">
        <v>45</v>
      </c>
      <c r="I164" s="23" t="str">
        <f>VLOOKUP(B164,'De-Para'!$B$3:$C$29,2,0)</f>
        <v>Sudeste</v>
      </c>
      <c r="J164" s="18" t="str">
        <f t="shared" si="8"/>
        <v>Alto</v>
      </c>
      <c r="K164" s="18" t="str">
        <f t="shared" si="9"/>
        <v>Acima</v>
      </c>
      <c r="L164" s="18" t="str">
        <f t="shared" si="10"/>
        <v>Acima</v>
      </c>
      <c r="M164" s="23" t="str">
        <f t="shared" si="11"/>
        <v>Acima</v>
      </c>
    </row>
    <row r="165" spans="1:13">
      <c r="A165" s="8" t="s">
        <v>190</v>
      </c>
      <c r="B165" s="9" t="s">
        <v>7</v>
      </c>
      <c r="C165" s="9">
        <v>3169</v>
      </c>
      <c r="D165" s="9">
        <v>0.77800000000000002</v>
      </c>
      <c r="E165" s="9">
        <v>0.77800000000000002</v>
      </c>
      <c r="F165" s="9">
        <v>0.71</v>
      </c>
      <c r="G165" s="9">
        <v>35019.919999999998</v>
      </c>
      <c r="H165" s="10">
        <v>52</v>
      </c>
      <c r="I165" s="23" t="str">
        <f>VLOOKUP(B165,'De-Para'!$B$3:$C$29,2,0)</f>
        <v>Sudeste</v>
      </c>
      <c r="J165" s="18" t="str">
        <f t="shared" si="8"/>
        <v>Alto</v>
      </c>
      <c r="K165" s="18" t="str">
        <f t="shared" si="9"/>
        <v>Acima</v>
      </c>
      <c r="L165" s="18" t="str">
        <f t="shared" si="10"/>
        <v>Acima</v>
      </c>
      <c r="M165" s="23" t="str">
        <f t="shared" si="11"/>
        <v>Acima</v>
      </c>
    </row>
    <row r="166" spans="1:13">
      <c r="A166" s="11" t="s">
        <v>191</v>
      </c>
      <c r="B166" s="12" t="s">
        <v>10</v>
      </c>
      <c r="C166" s="12">
        <v>6029</v>
      </c>
      <c r="D166" s="12">
        <v>0.76800000000000002</v>
      </c>
      <c r="E166" s="12">
        <v>0.76200000000000001</v>
      </c>
      <c r="F166" s="12">
        <v>0.70899999999999996</v>
      </c>
      <c r="G166" s="12">
        <v>50234.49</v>
      </c>
      <c r="H166" s="13">
        <v>136</v>
      </c>
      <c r="I166" s="23" t="str">
        <f>VLOOKUP(B166,'De-Para'!$B$3:$C$29,2,0)</f>
        <v>Sudeste</v>
      </c>
      <c r="J166" s="18" t="str">
        <f t="shared" si="8"/>
        <v>Alto</v>
      </c>
      <c r="K166" s="18" t="str">
        <f t="shared" si="9"/>
        <v>Acima</v>
      </c>
      <c r="L166" s="18" t="str">
        <f t="shared" si="10"/>
        <v>Acima</v>
      </c>
      <c r="M166" s="23" t="str">
        <f t="shared" si="11"/>
        <v>Acima</v>
      </c>
    </row>
    <row r="167" spans="1:13">
      <c r="A167" s="8" t="s">
        <v>192</v>
      </c>
      <c r="B167" s="9" t="s">
        <v>10</v>
      </c>
      <c r="C167" s="9">
        <v>8287</v>
      </c>
      <c r="D167" s="9">
        <v>0.72</v>
      </c>
      <c r="E167" s="9">
        <v>0.74</v>
      </c>
      <c r="F167" s="9">
        <v>0.60499999999999998</v>
      </c>
      <c r="G167" s="9">
        <v>47636.4</v>
      </c>
      <c r="H167" s="10">
        <v>104</v>
      </c>
      <c r="I167" s="23" t="str">
        <f>VLOOKUP(B167,'De-Para'!$B$3:$C$29,2,0)</f>
        <v>Sudeste</v>
      </c>
      <c r="J167" s="18" t="str">
        <f t="shared" si="8"/>
        <v>Alto</v>
      </c>
      <c r="K167" s="18" t="str">
        <f t="shared" si="9"/>
        <v>Acima</v>
      </c>
      <c r="L167" s="18" t="str">
        <f t="shared" si="10"/>
        <v>Acima</v>
      </c>
      <c r="M167" s="23" t="str">
        <f t="shared" si="11"/>
        <v>Acima</v>
      </c>
    </row>
    <row r="168" spans="1:13">
      <c r="A168" s="11" t="s">
        <v>193</v>
      </c>
      <c r="B168" s="12" t="s">
        <v>7</v>
      </c>
      <c r="C168" s="12">
        <v>2374</v>
      </c>
      <c r="D168" s="12">
        <v>0.77</v>
      </c>
      <c r="E168" s="12">
        <v>0.76400000000000001</v>
      </c>
      <c r="F168" s="12">
        <v>0.70399999999999996</v>
      </c>
      <c r="G168" s="12">
        <v>25424.12</v>
      </c>
      <c r="H168" s="13">
        <v>58</v>
      </c>
      <c r="I168" s="23" t="str">
        <f>VLOOKUP(B168,'De-Para'!$B$3:$C$29,2,0)</f>
        <v>Sudeste</v>
      </c>
      <c r="J168" s="18" t="str">
        <f t="shared" si="8"/>
        <v>Alto</v>
      </c>
      <c r="K168" s="18" t="str">
        <f t="shared" si="9"/>
        <v>Acima</v>
      </c>
      <c r="L168" s="18" t="str">
        <f t="shared" si="10"/>
        <v>Acima</v>
      </c>
      <c r="M168" s="23" t="str">
        <f t="shared" si="11"/>
        <v>Acima</v>
      </c>
    </row>
    <row r="169" spans="1:13">
      <c r="A169" s="8" t="s">
        <v>194</v>
      </c>
      <c r="B169" s="9" t="s">
        <v>16</v>
      </c>
      <c r="C169" s="9">
        <v>5060</v>
      </c>
      <c r="D169" s="9">
        <v>0.76</v>
      </c>
      <c r="E169" s="9">
        <v>0.74099999999999999</v>
      </c>
      <c r="F169" s="9">
        <v>0.65800000000000003</v>
      </c>
      <c r="G169" s="9">
        <v>20221.63</v>
      </c>
      <c r="H169" s="10">
        <v>102</v>
      </c>
      <c r="I169" s="23" t="str">
        <f>VLOOKUP(B169,'De-Para'!$B$3:$C$29,2,0)</f>
        <v>Sudeste</v>
      </c>
      <c r="J169" s="18" t="str">
        <f t="shared" si="8"/>
        <v>Alto</v>
      </c>
      <c r="K169" s="18" t="str">
        <f t="shared" si="9"/>
        <v>Acima</v>
      </c>
      <c r="L169" s="18" t="str">
        <f t="shared" si="10"/>
        <v>Acima</v>
      </c>
      <c r="M169" s="23" t="str">
        <f t="shared" si="11"/>
        <v>Acima</v>
      </c>
    </row>
    <row r="170" spans="1:13">
      <c r="A170" s="11" t="s">
        <v>195</v>
      </c>
      <c r="B170" s="12" t="s">
        <v>64</v>
      </c>
      <c r="C170" s="12">
        <v>23768</v>
      </c>
      <c r="D170" s="12">
        <v>0.74</v>
      </c>
      <c r="E170" s="12">
        <v>0.72</v>
      </c>
      <c r="F170" s="12">
        <v>0.66400000000000003</v>
      </c>
      <c r="G170" s="12">
        <v>37088.81</v>
      </c>
      <c r="H170" s="13">
        <v>365</v>
      </c>
      <c r="I170" s="23" t="str">
        <f>VLOOKUP(B170,'De-Para'!$B$3:$C$29,2,0)</f>
        <v>Sudeste</v>
      </c>
      <c r="J170" s="18" t="str">
        <f t="shared" si="8"/>
        <v>Alto</v>
      </c>
      <c r="K170" s="18" t="str">
        <f t="shared" si="9"/>
        <v>Acima</v>
      </c>
      <c r="L170" s="18" t="str">
        <f t="shared" si="10"/>
        <v>Acima</v>
      </c>
      <c r="M170" s="23" t="str">
        <f t="shared" si="11"/>
        <v>Acima</v>
      </c>
    </row>
    <row r="171" spans="1:13">
      <c r="A171" s="8" t="s">
        <v>196</v>
      </c>
      <c r="B171" s="9" t="s">
        <v>19</v>
      </c>
      <c r="C171" s="9">
        <v>14866</v>
      </c>
      <c r="D171" s="9">
        <v>0.7</v>
      </c>
      <c r="E171" s="9">
        <v>0.69499999999999995</v>
      </c>
      <c r="F171" s="9">
        <v>0.61099999999999999</v>
      </c>
      <c r="G171" s="9">
        <v>17160.36</v>
      </c>
      <c r="H171" s="10">
        <v>306</v>
      </c>
      <c r="I171" s="23" t="str">
        <f>VLOOKUP(B171,'De-Para'!$B$3:$C$29,2,0)</f>
        <v>Nordeste</v>
      </c>
      <c r="J171" s="18" t="str">
        <f t="shared" si="8"/>
        <v>Alto</v>
      </c>
      <c r="K171" s="18" t="str">
        <f t="shared" si="9"/>
        <v>Acima</v>
      </c>
      <c r="L171" s="18" t="str">
        <f t="shared" si="10"/>
        <v>Acima</v>
      </c>
      <c r="M171" s="23" t="str">
        <f t="shared" si="11"/>
        <v>Acima</v>
      </c>
    </row>
    <row r="172" spans="1:13">
      <c r="A172" s="11" t="s">
        <v>197</v>
      </c>
      <c r="B172" s="12" t="s">
        <v>7</v>
      </c>
      <c r="C172" s="12">
        <v>5094</v>
      </c>
      <c r="D172" s="12">
        <v>0.78</v>
      </c>
      <c r="E172" s="12">
        <v>0.74299999999999999</v>
      </c>
      <c r="F172" s="12">
        <v>0.73399999999999999</v>
      </c>
      <c r="G172" s="12">
        <v>27389.84</v>
      </c>
      <c r="H172" s="13">
        <v>53</v>
      </c>
      <c r="I172" s="23" t="str">
        <f>VLOOKUP(B172,'De-Para'!$B$3:$C$29,2,0)</f>
        <v>Sudeste</v>
      </c>
      <c r="J172" s="18" t="str">
        <f t="shared" si="8"/>
        <v>Alto</v>
      </c>
      <c r="K172" s="18" t="str">
        <f t="shared" si="9"/>
        <v>Acima</v>
      </c>
      <c r="L172" s="18" t="str">
        <f t="shared" si="10"/>
        <v>Acima</v>
      </c>
      <c r="M172" s="23" t="str">
        <f t="shared" si="11"/>
        <v>Acima</v>
      </c>
    </row>
    <row r="173" spans="1:13">
      <c r="A173" s="8" t="s">
        <v>198</v>
      </c>
      <c r="B173" s="9" t="s">
        <v>22</v>
      </c>
      <c r="C173" s="9">
        <v>5096</v>
      </c>
      <c r="D173" s="9">
        <v>0.76800000000000002</v>
      </c>
      <c r="E173" s="9">
        <v>0.755</v>
      </c>
      <c r="F173" s="9">
        <v>0.70199999999999996</v>
      </c>
      <c r="G173" s="9">
        <v>40433.370000000003</v>
      </c>
      <c r="H173" s="10">
        <v>181</v>
      </c>
      <c r="I173" s="23" t="str">
        <f>VLOOKUP(B173,'De-Para'!$B$3:$C$29,2,0)</f>
        <v>Sul</v>
      </c>
      <c r="J173" s="18" t="str">
        <f t="shared" si="8"/>
        <v>Alto</v>
      </c>
      <c r="K173" s="18" t="str">
        <f t="shared" si="9"/>
        <v>Acima</v>
      </c>
      <c r="L173" s="18" t="str">
        <f t="shared" si="10"/>
        <v>Acima</v>
      </c>
      <c r="M173" s="23" t="str">
        <f t="shared" si="11"/>
        <v>Acima</v>
      </c>
    </row>
    <row r="174" spans="1:13">
      <c r="A174" s="11" t="s">
        <v>199</v>
      </c>
      <c r="B174" s="12" t="s">
        <v>7</v>
      </c>
      <c r="C174" s="12">
        <v>4503</v>
      </c>
      <c r="D174" s="12">
        <v>0.79500000000000004</v>
      </c>
      <c r="E174" s="12">
        <v>0.8</v>
      </c>
      <c r="F174" s="12">
        <v>0.72699999999999998</v>
      </c>
      <c r="G174" s="12">
        <v>314637.69</v>
      </c>
      <c r="H174" s="13">
        <v>118</v>
      </c>
      <c r="I174" s="23" t="str">
        <f>VLOOKUP(B174,'De-Para'!$B$3:$C$29,2,0)</f>
        <v>Sudeste</v>
      </c>
      <c r="J174" s="18" t="str">
        <f t="shared" si="8"/>
        <v>Alto</v>
      </c>
      <c r="K174" s="18" t="str">
        <f t="shared" si="9"/>
        <v>Acima</v>
      </c>
      <c r="L174" s="18" t="str">
        <f t="shared" si="10"/>
        <v>Acima</v>
      </c>
      <c r="M174" s="23" t="str">
        <f t="shared" si="11"/>
        <v>Acima</v>
      </c>
    </row>
    <row r="175" spans="1:13">
      <c r="A175" s="8" t="s">
        <v>200</v>
      </c>
      <c r="B175" s="9" t="s">
        <v>7</v>
      </c>
      <c r="C175" s="9">
        <v>20476</v>
      </c>
      <c r="D175" s="9">
        <v>0.75</v>
      </c>
      <c r="E175" s="9">
        <v>0.72099999999999997</v>
      </c>
      <c r="F175" s="9">
        <v>0.69299999999999995</v>
      </c>
      <c r="G175" s="9">
        <v>13218.19</v>
      </c>
      <c r="H175" s="10">
        <v>240</v>
      </c>
      <c r="I175" s="23" t="str">
        <f>VLOOKUP(B175,'De-Para'!$B$3:$C$29,2,0)</f>
        <v>Sudeste</v>
      </c>
      <c r="J175" s="18" t="str">
        <f t="shared" si="8"/>
        <v>Alto</v>
      </c>
      <c r="K175" s="18" t="str">
        <f t="shared" si="9"/>
        <v>Acima</v>
      </c>
      <c r="L175" s="18" t="str">
        <f t="shared" si="10"/>
        <v>Acima</v>
      </c>
      <c r="M175" s="23" t="str">
        <f t="shared" si="11"/>
        <v>Acima</v>
      </c>
    </row>
    <row r="176" spans="1:13">
      <c r="A176" s="11" t="s">
        <v>201</v>
      </c>
      <c r="B176" s="12" t="s">
        <v>16</v>
      </c>
      <c r="C176" s="12">
        <v>4101</v>
      </c>
      <c r="D176" s="12">
        <v>0.78200000000000003</v>
      </c>
      <c r="E176" s="12">
        <v>0.75700000000000001</v>
      </c>
      <c r="F176" s="12">
        <v>0.71899999999999997</v>
      </c>
      <c r="G176" s="12">
        <v>22428.25</v>
      </c>
      <c r="H176" s="13">
        <v>81</v>
      </c>
      <c r="I176" s="23" t="str">
        <f>VLOOKUP(B176,'De-Para'!$B$3:$C$29,2,0)</f>
        <v>Sudeste</v>
      </c>
      <c r="J176" s="18" t="str">
        <f t="shared" si="8"/>
        <v>Alto</v>
      </c>
      <c r="K176" s="18" t="str">
        <f t="shared" si="9"/>
        <v>Acima</v>
      </c>
      <c r="L176" s="18" t="str">
        <f t="shared" si="10"/>
        <v>Acima</v>
      </c>
      <c r="M176" s="23" t="str">
        <f t="shared" si="11"/>
        <v>Acima</v>
      </c>
    </row>
    <row r="177" spans="1:13">
      <c r="A177" s="8" t="s">
        <v>202</v>
      </c>
      <c r="B177" s="9" t="s">
        <v>7</v>
      </c>
      <c r="C177" s="9">
        <v>5316</v>
      </c>
      <c r="D177" s="9">
        <v>0.78</v>
      </c>
      <c r="E177" s="9">
        <v>0.755</v>
      </c>
      <c r="F177" s="9">
        <v>0.751</v>
      </c>
      <c r="G177" s="9">
        <v>53864.05</v>
      </c>
      <c r="H177" s="10">
        <v>93</v>
      </c>
      <c r="I177" s="23" t="str">
        <f>VLOOKUP(B177,'De-Para'!$B$3:$C$29,2,0)</f>
        <v>Sudeste</v>
      </c>
      <c r="J177" s="18" t="str">
        <f t="shared" si="8"/>
        <v>Alto</v>
      </c>
      <c r="K177" s="18" t="str">
        <f t="shared" si="9"/>
        <v>Acima</v>
      </c>
      <c r="L177" s="18" t="str">
        <f t="shared" si="10"/>
        <v>Acima</v>
      </c>
      <c r="M177" s="23" t="str">
        <f t="shared" si="11"/>
        <v>Acima</v>
      </c>
    </row>
    <row r="178" spans="1:13">
      <c r="A178" s="11" t="s">
        <v>203</v>
      </c>
      <c r="B178" s="12" t="s">
        <v>7</v>
      </c>
      <c r="C178" s="12">
        <v>5224</v>
      </c>
      <c r="D178" s="12">
        <v>0.78400000000000003</v>
      </c>
      <c r="E178" s="12">
        <v>0.749</v>
      </c>
      <c r="F178" s="12">
        <v>0.76</v>
      </c>
      <c r="G178" s="12">
        <v>24947.07</v>
      </c>
      <c r="H178" s="13">
        <v>111</v>
      </c>
      <c r="I178" s="23" t="str">
        <f>VLOOKUP(B178,'De-Para'!$B$3:$C$29,2,0)</f>
        <v>Sudeste</v>
      </c>
      <c r="J178" s="18" t="str">
        <f t="shared" si="8"/>
        <v>Alto</v>
      </c>
      <c r="K178" s="18" t="str">
        <f t="shared" si="9"/>
        <v>Acima</v>
      </c>
      <c r="L178" s="18" t="str">
        <f t="shared" si="10"/>
        <v>Acima</v>
      </c>
      <c r="M178" s="23" t="str">
        <f t="shared" si="11"/>
        <v>Acima</v>
      </c>
    </row>
    <row r="179" spans="1:13">
      <c r="A179" s="8" t="s">
        <v>204</v>
      </c>
      <c r="B179" s="9" t="s">
        <v>16</v>
      </c>
      <c r="C179" s="9">
        <v>5499</v>
      </c>
      <c r="D179" s="9">
        <v>0.76</v>
      </c>
      <c r="E179" s="9">
        <v>0.73599999999999999</v>
      </c>
      <c r="F179" s="9">
        <v>0.69699999999999995</v>
      </c>
      <c r="G179" s="9">
        <v>15735.75</v>
      </c>
      <c r="H179" s="10">
        <v>133</v>
      </c>
      <c r="I179" s="23" t="str">
        <f>VLOOKUP(B179,'De-Para'!$B$3:$C$29,2,0)</f>
        <v>Sudeste</v>
      </c>
      <c r="J179" s="18" t="str">
        <f t="shared" si="8"/>
        <v>Alto</v>
      </c>
      <c r="K179" s="18" t="str">
        <f t="shared" si="9"/>
        <v>Acima</v>
      </c>
      <c r="L179" s="18" t="str">
        <f t="shared" si="10"/>
        <v>Acima</v>
      </c>
      <c r="M179" s="23" t="str">
        <f t="shared" si="11"/>
        <v>Acima</v>
      </c>
    </row>
    <row r="180" spans="1:13">
      <c r="A180" s="11" t="s">
        <v>205</v>
      </c>
      <c r="B180" s="12" t="s">
        <v>7</v>
      </c>
      <c r="C180" s="12">
        <v>7326</v>
      </c>
      <c r="D180" s="12">
        <v>0.76300000000000001</v>
      </c>
      <c r="E180" s="12">
        <v>0.72799999999999998</v>
      </c>
      <c r="F180" s="12">
        <v>0.70499999999999996</v>
      </c>
      <c r="G180" s="12">
        <v>29339.86</v>
      </c>
      <c r="H180" s="13">
        <v>180</v>
      </c>
      <c r="I180" s="23" t="str">
        <f>VLOOKUP(B180,'De-Para'!$B$3:$C$29,2,0)</f>
        <v>Sudeste</v>
      </c>
      <c r="J180" s="18" t="str">
        <f t="shared" si="8"/>
        <v>Alto</v>
      </c>
      <c r="K180" s="18" t="str">
        <f t="shared" si="9"/>
        <v>Acima</v>
      </c>
      <c r="L180" s="18" t="str">
        <f t="shared" si="10"/>
        <v>Acima</v>
      </c>
      <c r="M180" s="23" t="str">
        <f t="shared" si="11"/>
        <v>Acima</v>
      </c>
    </row>
    <row r="181" spans="1:13">
      <c r="A181" s="8" t="s">
        <v>206</v>
      </c>
      <c r="B181" s="9" t="s">
        <v>14</v>
      </c>
      <c r="C181" s="9">
        <v>11387</v>
      </c>
      <c r="D181" s="9">
        <v>0.78400000000000003</v>
      </c>
      <c r="E181" s="9">
        <v>0.79500000000000004</v>
      </c>
      <c r="F181" s="9">
        <v>0.71499999999999997</v>
      </c>
      <c r="G181" s="9">
        <v>24596.22</v>
      </c>
      <c r="H181" s="10">
        <v>322</v>
      </c>
      <c r="I181" s="23" t="str">
        <f>VLOOKUP(B181,'De-Para'!$B$3:$C$29,2,0)</f>
        <v>Sul</v>
      </c>
      <c r="J181" s="18" t="str">
        <f t="shared" si="8"/>
        <v>Alto</v>
      </c>
      <c r="K181" s="18" t="str">
        <f t="shared" si="9"/>
        <v>Acima</v>
      </c>
      <c r="L181" s="18" t="str">
        <f t="shared" si="10"/>
        <v>Acima</v>
      </c>
      <c r="M181" s="23" t="str">
        <f t="shared" si="11"/>
        <v>Acima</v>
      </c>
    </row>
    <row r="182" spans="1:13">
      <c r="A182" s="11" t="s">
        <v>208</v>
      </c>
      <c r="B182" s="12" t="s">
        <v>14</v>
      </c>
      <c r="C182" s="12">
        <v>11972</v>
      </c>
      <c r="D182" s="12">
        <v>0.73599999999999999</v>
      </c>
      <c r="E182" s="12">
        <v>0.72699999999999998</v>
      </c>
      <c r="F182" s="12">
        <v>0.63600000000000001</v>
      </c>
      <c r="G182" s="12">
        <v>36629.74</v>
      </c>
      <c r="H182" s="13">
        <v>199</v>
      </c>
      <c r="I182" s="23" t="str">
        <f>VLOOKUP(B182,'De-Para'!$B$3:$C$29,2,0)</f>
        <v>Sul</v>
      </c>
      <c r="J182" s="18" t="str">
        <f t="shared" si="8"/>
        <v>Alto</v>
      </c>
      <c r="K182" s="18" t="str">
        <f t="shared" si="9"/>
        <v>Acima</v>
      </c>
      <c r="L182" s="18" t="str">
        <f t="shared" si="10"/>
        <v>Acima</v>
      </c>
      <c r="M182" s="23" t="str">
        <f t="shared" si="11"/>
        <v>Acima</v>
      </c>
    </row>
    <row r="183" spans="1:13">
      <c r="A183" s="8" t="s">
        <v>209</v>
      </c>
      <c r="B183" s="9" t="s">
        <v>210</v>
      </c>
      <c r="C183" s="9">
        <v>23717</v>
      </c>
      <c r="D183" s="9">
        <v>0.73299999999999998</v>
      </c>
      <c r="E183" s="9">
        <v>0.72299999999999998</v>
      </c>
      <c r="F183" s="9">
        <v>0.66300000000000003</v>
      </c>
      <c r="G183" s="9">
        <v>19935.32</v>
      </c>
      <c r="H183" s="10">
        <v>364</v>
      </c>
      <c r="I183" s="23" t="str">
        <f>VLOOKUP(B183,'De-Para'!$B$3:$C$29,2,0)</f>
        <v>Norte</v>
      </c>
      <c r="J183" s="18" t="str">
        <f t="shared" si="8"/>
        <v>Alto</v>
      </c>
      <c r="K183" s="18" t="str">
        <f t="shared" si="9"/>
        <v>Acima</v>
      </c>
      <c r="L183" s="18" t="str">
        <f t="shared" si="10"/>
        <v>Acima</v>
      </c>
      <c r="M183" s="23" t="str">
        <f t="shared" si="11"/>
        <v>Acima</v>
      </c>
    </row>
    <row r="184" spans="1:13">
      <c r="A184" s="11" t="s">
        <v>211</v>
      </c>
      <c r="B184" s="12" t="s">
        <v>16</v>
      </c>
      <c r="C184" s="12">
        <v>3804</v>
      </c>
      <c r="D184" s="12">
        <v>0.81299999999999994</v>
      </c>
      <c r="E184" s="12">
        <v>0.86399999999999999</v>
      </c>
      <c r="F184" s="12">
        <v>0.70399999999999996</v>
      </c>
      <c r="G184" s="12">
        <v>82145.16</v>
      </c>
      <c r="H184" s="13">
        <v>139</v>
      </c>
      <c r="I184" s="23" t="str">
        <f>VLOOKUP(B184,'De-Para'!$B$3:$C$29,2,0)</f>
        <v>Sudeste</v>
      </c>
      <c r="J184" s="18" t="str">
        <f t="shared" si="8"/>
        <v>Muito alto</v>
      </c>
      <c r="K184" s="18" t="str">
        <f t="shared" si="9"/>
        <v>Acima</v>
      </c>
      <c r="L184" s="18" t="str">
        <f t="shared" si="10"/>
        <v>Acima</v>
      </c>
      <c r="M184" s="23" t="str">
        <f t="shared" si="11"/>
        <v>Acima</v>
      </c>
    </row>
    <row r="185" spans="1:13">
      <c r="A185" s="8" t="s">
        <v>213</v>
      </c>
      <c r="B185" s="9" t="s">
        <v>7</v>
      </c>
      <c r="C185" s="9">
        <v>3371</v>
      </c>
      <c r="D185" s="9">
        <v>0.79</v>
      </c>
      <c r="E185" s="9">
        <v>0.77200000000000002</v>
      </c>
      <c r="F185" s="9">
        <v>0.74399999999999999</v>
      </c>
      <c r="G185" s="9">
        <v>29120.959999999999</v>
      </c>
      <c r="H185" s="10">
        <v>87</v>
      </c>
      <c r="I185" s="23" t="str">
        <f>VLOOKUP(B185,'De-Para'!$B$3:$C$29,2,0)</f>
        <v>Sudeste</v>
      </c>
      <c r="J185" s="18" t="str">
        <f t="shared" si="8"/>
        <v>Alto</v>
      </c>
      <c r="K185" s="18" t="str">
        <f t="shared" si="9"/>
        <v>Acima</v>
      </c>
      <c r="L185" s="18" t="str">
        <f t="shared" si="10"/>
        <v>Acima</v>
      </c>
      <c r="M185" s="23" t="str">
        <f t="shared" si="11"/>
        <v>Acima</v>
      </c>
    </row>
    <row r="186" spans="1:13">
      <c r="A186" s="11" t="s">
        <v>214</v>
      </c>
      <c r="B186" s="12" t="s">
        <v>7</v>
      </c>
      <c r="C186" s="12">
        <v>5045</v>
      </c>
      <c r="D186" s="12">
        <v>0.8</v>
      </c>
      <c r="E186" s="12">
        <v>0.76400000000000001</v>
      </c>
      <c r="F186" s="12">
        <v>0.751</v>
      </c>
      <c r="G186" s="12">
        <v>35347.699999999997</v>
      </c>
      <c r="H186" s="13">
        <v>125</v>
      </c>
      <c r="I186" s="23" t="str">
        <f>VLOOKUP(B186,'De-Para'!$B$3:$C$29,2,0)</f>
        <v>Sudeste</v>
      </c>
      <c r="J186" s="18" t="str">
        <f t="shared" si="8"/>
        <v>Muito alto</v>
      </c>
      <c r="K186" s="18" t="str">
        <f t="shared" si="9"/>
        <v>Acima</v>
      </c>
      <c r="L186" s="18" t="str">
        <f t="shared" si="10"/>
        <v>Acima</v>
      </c>
      <c r="M186" s="23" t="str">
        <f t="shared" si="11"/>
        <v>Acima</v>
      </c>
    </row>
    <row r="187" spans="1:13">
      <c r="A187" s="8" t="s">
        <v>215</v>
      </c>
      <c r="B187" s="9" t="s">
        <v>16</v>
      </c>
      <c r="C187" s="9">
        <v>3918</v>
      </c>
      <c r="D187" s="9">
        <v>0.78700000000000003</v>
      </c>
      <c r="E187" s="9">
        <v>0.76700000000000002</v>
      </c>
      <c r="F187" s="9">
        <v>0.71799999999999997</v>
      </c>
      <c r="G187" s="9">
        <v>27397.439999999999</v>
      </c>
      <c r="H187" s="10">
        <v>125</v>
      </c>
      <c r="I187" s="23" t="str">
        <f>VLOOKUP(B187,'De-Para'!$B$3:$C$29,2,0)</f>
        <v>Sudeste</v>
      </c>
      <c r="J187" s="18" t="str">
        <f t="shared" si="8"/>
        <v>Alto</v>
      </c>
      <c r="K187" s="18" t="str">
        <f t="shared" si="9"/>
        <v>Acima</v>
      </c>
      <c r="L187" s="18" t="str">
        <f t="shared" si="10"/>
        <v>Acima</v>
      </c>
      <c r="M187" s="23" t="str">
        <f t="shared" si="11"/>
        <v>Acima</v>
      </c>
    </row>
    <row r="188" spans="1:13">
      <c r="A188" s="11" t="s">
        <v>216</v>
      </c>
      <c r="B188" s="12" t="s">
        <v>7</v>
      </c>
      <c r="C188" s="12">
        <v>7659</v>
      </c>
      <c r="D188" s="12">
        <v>0.77300000000000002</v>
      </c>
      <c r="E188" s="12">
        <v>0.745</v>
      </c>
      <c r="F188" s="12">
        <v>0.73599999999999999</v>
      </c>
      <c r="G188" s="12">
        <v>41328.58</v>
      </c>
      <c r="H188" s="13">
        <v>174</v>
      </c>
      <c r="I188" s="23" t="str">
        <f>VLOOKUP(B188,'De-Para'!$B$3:$C$29,2,0)</f>
        <v>Sudeste</v>
      </c>
      <c r="J188" s="18" t="str">
        <f t="shared" si="8"/>
        <v>Alto</v>
      </c>
      <c r="K188" s="18" t="str">
        <f t="shared" si="9"/>
        <v>Acima</v>
      </c>
      <c r="L188" s="18" t="str">
        <f t="shared" si="10"/>
        <v>Acima</v>
      </c>
      <c r="M188" s="23" t="str">
        <f t="shared" si="11"/>
        <v>Acima</v>
      </c>
    </row>
    <row r="189" spans="1:13">
      <c r="A189" s="8" t="s">
        <v>217</v>
      </c>
      <c r="B189" s="9" t="s">
        <v>7</v>
      </c>
      <c r="C189" s="9">
        <v>20794</v>
      </c>
      <c r="D189" s="9">
        <v>0.71</v>
      </c>
      <c r="E189" s="9">
        <v>0.66500000000000004</v>
      </c>
      <c r="F189" s="9">
        <v>0.64800000000000002</v>
      </c>
      <c r="G189" s="9">
        <v>18240.37</v>
      </c>
      <c r="H189" s="10">
        <v>158</v>
      </c>
      <c r="I189" s="23" t="str">
        <f>VLOOKUP(B189,'De-Para'!$B$3:$C$29,2,0)</f>
        <v>Sudeste</v>
      </c>
      <c r="J189" s="18" t="str">
        <f t="shared" si="8"/>
        <v>Alto</v>
      </c>
      <c r="K189" s="18" t="str">
        <f t="shared" si="9"/>
        <v>Acima</v>
      </c>
      <c r="L189" s="18" t="str">
        <f t="shared" si="10"/>
        <v>Acima</v>
      </c>
      <c r="M189" s="23" t="str">
        <f t="shared" si="11"/>
        <v>Acima</v>
      </c>
    </row>
    <row r="190" spans="1:13">
      <c r="A190" s="11" t="s">
        <v>218</v>
      </c>
      <c r="B190" s="12" t="s">
        <v>24</v>
      </c>
      <c r="C190" s="12">
        <v>16353</v>
      </c>
      <c r="D190" s="12">
        <v>0.68</v>
      </c>
      <c r="E190" s="12">
        <v>0.68100000000000005</v>
      </c>
      <c r="F190" s="12">
        <v>0.58099999999999996</v>
      </c>
      <c r="G190" s="12">
        <v>17991.07</v>
      </c>
      <c r="H190" s="13">
        <v>376</v>
      </c>
      <c r="I190" s="23" t="str">
        <f>VLOOKUP(B190,'De-Para'!$B$3:$C$29,2,0)</f>
        <v>Nordeste</v>
      </c>
      <c r="J190" s="18" t="str">
        <f t="shared" si="8"/>
        <v>Médio</v>
      </c>
      <c r="K190" s="18" t="str">
        <f t="shared" si="9"/>
        <v>Acima</v>
      </c>
      <c r="L190" s="18" t="str">
        <f t="shared" si="10"/>
        <v>Acima</v>
      </c>
      <c r="M190" s="23" t="str">
        <f t="shared" si="11"/>
        <v>Acima</v>
      </c>
    </row>
    <row r="191" spans="1:13">
      <c r="A191" s="8" t="s">
        <v>219</v>
      </c>
      <c r="B191" s="9" t="s">
        <v>7</v>
      </c>
      <c r="C191" s="9">
        <v>3489</v>
      </c>
      <c r="D191" s="9">
        <v>0.77300000000000002</v>
      </c>
      <c r="E191" s="9">
        <v>0.76600000000000001</v>
      </c>
      <c r="F191" s="9">
        <v>0.71299999999999997</v>
      </c>
      <c r="G191" s="9">
        <v>45441.41</v>
      </c>
      <c r="H191" s="10">
        <v>73</v>
      </c>
      <c r="I191" s="23" t="str">
        <f>VLOOKUP(B191,'De-Para'!$B$3:$C$29,2,0)</f>
        <v>Sudeste</v>
      </c>
      <c r="J191" s="18" t="str">
        <f t="shared" si="8"/>
        <v>Alto</v>
      </c>
      <c r="K191" s="18" t="str">
        <f t="shared" si="9"/>
        <v>Acima</v>
      </c>
      <c r="L191" s="18" t="str">
        <f t="shared" si="10"/>
        <v>Acima</v>
      </c>
      <c r="M191" s="23" t="str">
        <f t="shared" si="11"/>
        <v>Acima</v>
      </c>
    </row>
    <row r="192" spans="1:13">
      <c r="A192" s="11" t="s">
        <v>220</v>
      </c>
      <c r="B192" s="12" t="s">
        <v>7</v>
      </c>
      <c r="C192" s="12">
        <v>10742</v>
      </c>
      <c r="D192" s="12">
        <v>0.76</v>
      </c>
      <c r="E192" s="12">
        <v>0.71599999999999997</v>
      </c>
      <c r="F192" s="12">
        <v>0.70299999999999996</v>
      </c>
      <c r="G192" s="12">
        <v>52570.87</v>
      </c>
      <c r="H192" s="13">
        <v>190</v>
      </c>
      <c r="I192" s="23" t="str">
        <f>VLOOKUP(B192,'De-Para'!$B$3:$C$29,2,0)</f>
        <v>Sudeste</v>
      </c>
      <c r="J192" s="18" t="str">
        <f t="shared" si="8"/>
        <v>Alto</v>
      </c>
      <c r="K192" s="18" t="str">
        <f t="shared" si="9"/>
        <v>Acima</v>
      </c>
      <c r="L192" s="18" t="str">
        <f t="shared" si="10"/>
        <v>Acima</v>
      </c>
      <c r="M192" s="23" t="str">
        <f t="shared" si="11"/>
        <v>Acima</v>
      </c>
    </row>
    <row r="193" spans="1:13">
      <c r="A193" s="8" t="s">
        <v>221</v>
      </c>
      <c r="B193" s="9" t="s">
        <v>14</v>
      </c>
      <c r="C193" s="9">
        <v>7197</v>
      </c>
      <c r="D193" s="9">
        <v>0.74</v>
      </c>
      <c r="E193" s="9">
        <v>0.72199999999999998</v>
      </c>
      <c r="F193" s="9">
        <v>0.66100000000000003</v>
      </c>
      <c r="G193" s="9">
        <v>20522.98</v>
      </c>
      <c r="H193" s="10">
        <v>80</v>
      </c>
      <c r="I193" s="23" t="str">
        <f>VLOOKUP(B193,'De-Para'!$B$3:$C$29,2,0)</f>
        <v>Sul</v>
      </c>
      <c r="J193" s="18" t="str">
        <f t="shared" si="8"/>
        <v>Alto</v>
      </c>
      <c r="K193" s="18" t="str">
        <f t="shared" si="9"/>
        <v>Acima</v>
      </c>
      <c r="L193" s="18" t="str">
        <f t="shared" si="10"/>
        <v>Acima</v>
      </c>
      <c r="M193" s="23" t="str">
        <f t="shared" si="11"/>
        <v>Acima</v>
      </c>
    </row>
    <row r="194" spans="1:13">
      <c r="A194" s="11" t="s">
        <v>223</v>
      </c>
      <c r="B194" s="12" t="s">
        <v>22</v>
      </c>
      <c r="C194" s="12">
        <v>5023</v>
      </c>
      <c r="D194" s="12">
        <v>0.748</v>
      </c>
      <c r="E194" s="12">
        <v>0.751</v>
      </c>
      <c r="F194" s="12">
        <v>0.66900000000000004</v>
      </c>
      <c r="G194" s="12">
        <v>34462.699999999997</v>
      </c>
      <c r="H194" s="13">
        <v>134</v>
      </c>
      <c r="I194" s="23" t="str">
        <f>VLOOKUP(B194,'De-Para'!$B$3:$C$29,2,0)</f>
        <v>Sul</v>
      </c>
      <c r="J194" s="18" t="str">
        <f t="shared" si="8"/>
        <v>Alto</v>
      </c>
      <c r="K194" s="18" t="str">
        <f t="shared" si="9"/>
        <v>Acima</v>
      </c>
      <c r="L194" s="18" t="str">
        <f t="shared" si="10"/>
        <v>Acima</v>
      </c>
      <c r="M194" s="23" t="str">
        <f t="shared" si="11"/>
        <v>Acima</v>
      </c>
    </row>
    <row r="195" spans="1:13">
      <c r="A195" s="8" t="s">
        <v>224</v>
      </c>
      <c r="B195" s="9" t="s">
        <v>16</v>
      </c>
      <c r="C195" s="9">
        <v>5409</v>
      </c>
      <c r="D195" s="9">
        <v>0.76900000000000002</v>
      </c>
      <c r="E195" s="9">
        <v>0.751</v>
      </c>
      <c r="F195" s="9">
        <v>0.68700000000000006</v>
      </c>
      <c r="G195" s="9">
        <v>18885.439999999999</v>
      </c>
      <c r="H195" s="10">
        <v>95</v>
      </c>
      <c r="I195" s="23" t="str">
        <f>VLOOKUP(B195,'De-Para'!$B$3:$C$29,2,0)</f>
        <v>Sudeste</v>
      </c>
      <c r="J195" s="18" t="str">
        <f t="shared" si="8"/>
        <v>Alto</v>
      </c>
      <c r="K195" s="18" t="str">
        <f t="shared" si="9"/>
        <v>Acima</v>
      </c>
      <c r="L195" s="18" t="str">
        <f t="shared" si="10"/>
        <v>Acima</v>
      </c>
      <c r="M195" s="23" t="str">
        <f t="shared" si="11"/>
        <v>Acima</v>
      </c>
    </row>
    <row r="196" spans="1:13">
      <c r="A196" s="11" t="s">
        <v>225</v>
      </c>
      <c r="B196" s="12" t="s">
        <v>14</v>
      </c>
      <c r="C196" s="12">
        <v>705</v>
      </c>
      <c r="D196" s="12">
        <v>0.78</v>
      </c>
      <c r="E196" s="12">
        <v>0.78200000000000003</v>
      </c>
      <c r="F196" s="12">
        <v>0.71599999999999997</v>
      </c>
      <c r="G196" s="12">
        <v>63063.89</v>
      </c>
      <c r="H196" s="13">
        <v>30</v>
      </c>
      <c r="I196" s="23" t="str">
        <f>VLOOKUP(B196,'De-Para'!$B$3:$C$29,2,0)</f>
        <v>Sul</v>
      </c>
      <c r="J196" s="18" t="str">
        <f t="shared" si="8"/>
        <v>Alto</v>
      </c>
      <c r="K196" s="18" t="str">
        <f t="shared" si="9"/>
        <v>Acima</v>
      </c>
      <c r="L196" s="18" t="str">
        <f t="shared" si="10"/>
        <v>Abaixo</v>
      </c>
      <c r="M196" s="23" t="str">
        <f t="shared" si="11"/>
        <v>Acima</v>
      </c>
    </row>
    <row r="197" spans="1:13">
      <c r="A197" s="8" t="s">
        <v>226</v>
      </c>
      <c r="B197" s="9" t="s">
        <v>7</v>
      </c>
      <c r="C197" s="9">
        <v>2271</v>
      </c>
      <c r="D197" s="9">
        <v>0.78500000000000003</v>
      </c>
      <c r="E197" s="9">
        <v>0.78</v>
      </c>
      <c r="F197" s="9">
        <v>0.71099999999999997</v>
      </c>
      <c r="G197" s="9">
        <v>48680.71</v>
      </c>
      <c r="H197" s="10">
        <v>57</v>
      </c>
      <c r="I197" s="23" t="str">
        <f>VLOOKUP(B197,'De-Para'!$B$3:$C$29,2,0)</f>
        <v>Sudeste</v>
      </c>
      <c r="J197" s="18" t="str">
        <f t="shared" si="8"/>
        <v>Alto</v>
      </c>
      <c r="K197" s="18" t="str">
        <f t="shared" si="9"/>
        <v>Acima</v>
      </c>
      <c r="L197" s="18" t="str">
        <f t="shared" si="10"/>
        <v>Acima</v>
      </c>
      <c r="M197" s="23" t="str">
        <f t="shared" si="11"/>
        <v>Acima</v>
      </c>
    </row>
    <row r="198" spans="1:13">
      <c r="A198" s="11" t="s">
        <v>227</v>
      </c>
      <c r="B198" s="12" t="s">
        <v>16</v>
      </c>
      <c r="C198" s="12">
        <v>3482</v>
      </c>
      <c r="D198" s="12">
        <v>0.76</v>
      </c>
      <c r="E198" s="12">
        <v>0.73699999999999999</v>
      </c>
      <c r="F198" s="12">
        <v>0.71199999999999997</v>
      </c>
      <c r="G198" s="12">
        <v>28964.87</v>
      </c>
      <c r="H198" s="13">
        <v>70</v>
      </c>
      <c r="I198" s="23" t="str">
        <f>VLOOKUP(B198,'De-Para'!$B$3:$C$29,2,0)</f>
        <v>Sudeste</v>
      </c>
      <c r="J198" s="18" t="str">
        <f t="shared" ref="J198:J261" si="12">IF(D198&lt;0.55,"Baixo",IF(D198&lt;0.7,"Médio",IF(D198&lt;0.8,"Alto","Muito alto")))</f>
        <v>Alto</v>
      </c>
      <c r="K198" s="18" t="str">
        <f t="shared" ref="K198:K261" si="13">IF(D198&lt;=$K$3,"Abaixo","Acima")</f>
        <v>Acima</v>
      </c>
      <c r="L198" s="18" t="str">
        <f t="shared" ref="L198:L261" si="14">IF(C198&gt;=$L$3,"Acima","Abaixo")</f>
        <v>Acima</v>
      </c>
      <c r="M198" s="23" t="str">
        <f t="shared" ref="M198:M261" si="15">IF(H198&lt;=$M$3,"Abaixo","Acima")</f>
        <v>Acima</v>
      </c>
    </row>
    <row r="199" spans="1:13">
      <c r="A199" s="8" t="s">
        <v>228</v>
      </c>
      <c r="B199" s="9" t="s">
        <v>7</v>
      </c>
      <c r="C199" s="9">
        <v>1129</v>
      </c>
      <c r="D199" s="9">
        <v>0.72499999999999998</v>
      </c>
      <c r="E199" s="9">
        <v>0.71899999999999997</v>
      </c>
      <c r="F199" s="9">
        <v>0.64300000000000002</v>
      </c>
      <c r="G199" s="9">
        <v>45386.68</v>
      </c>
      <c r="H199" s="10">
        <v>15</v>
      </c>
      <c r="I199" s="23" t="str">
        <f>VLOOKUP(B199,'De-Para'!$B$3:$C$29,2,0)</f>
        <v>Sudeste</v>
      </c>
      <c r="J199" s="18" t="str">
        <f t="shared" si="12"/>
        <v>Alto</v>
      </c>
      <c r="K199" s="18" t="str">
        <f t="shared" si="13"/>
        <v>Acima</v>
      </c>
      <c r="L199" s="18" t="str">
        <f t="shared" si="14"/>
        <v>Acima</v>
      </c>
      <c r="M199" s="23" t="str">
        <f t="shared" si="15"/>
        <v>Acima</v>
      </c>
    </row>
    <row r="200" spans="1:13">
      <c r="A200" s="11" t="s">
        <v>229</v>
      </c>
      <c r="B200" s="12" t="s">
        <v>7</v>
      </c>
      <c r="C200" s="12">
        <v>2169</v>
      </c>
      <c r="D200" s="12">
        <v>0.76</v>
      </c>
      <c r="E200" s="12">
        <v>0.76600000000000001</v>
      </c>
      <c r="F200" s="12">
        <v>0.68500000000000005</v>
      </c>
      <c r="G200" s="12">
        <v>27229.67</v>
      </c>
      <c r="H200" s="13">
        <v>54</v>
      </c>
      <c r="I200" s="23" t="str">
        <f>VLOOKUP(B200,'De-Para'!$B$3:$C$29,2,0)</f>
        <v>Sudeste</v>
      </c>
      <c r="J200" s="18" t="str">
        <f t="shared" si="12"/>
        <v>Alto</v>
      </c>
      <c r="K200" s="18" t="str">
        <f t="shared" si="13"/>
        <v>Acima</v>
      </c>
      <c r="L200" s="18" t="str">
        <f t="shared" si="14"/>
        <v>Acima</v>
      </c>
      <c r="M200" s="23" t="str">
        <f t="shared" si="15"/>
        <v>Acima</v>
      </c>
    </row>
    <row r="201" spans="1:13">
      <c r="A201" s="8" t="s">
        <v>230</v>
      </c>
      <c r="B201" s="9" t="s">
        <v>7</v>
      </c>
      <c r="C201" s="9">
        <v>3378</v>
      </c>
      <c r="D201" s="9">
        <v>0.78</v>
      </c>
      <c r="E201" s="9">
        <v>0.75600000000000001</v>
      </c>
      <c r="F201" s="9">
        <v>0.73499999999999999</v>
      </c>
      <c r="G201" s="9">
        <v>41444.67</v>
      </c>
      <c r="H201" s="10">
        <v>50</v>
      </c>
      <c r="I201" s="23" t="str">
        <f>VLOOKUP(B201,'De-Para'!$B$3:$C$29,2,0)</f>
        <v>Sudeste</v>
      </c>
      <c r="J201" s="18" t="str">
        <f t="shared" si="12"/>
        <v>Alto</v>
      </c>
      <c r="K201" s="18" t="str">
        <f t="shared" si="13"/>
        <v>Acima</v>
      </c>
      <c r="L201" s="18" t="str">
        <f t="shared" si="14"/>
        <v>Acima</v>
      </c>
      <c r="M201" s="23" t="str">
        <f t="shared" si="15"/>
        <v>Acima</v>
      </c>
    </row>
    <row r="202" spans="1:13">
      <c r="A202" s="11" t="s">
        <v>231</v>
      </c>
      <c r="B202" s="12" t="s">
        <v>19</v>
      </c>
      <c r="C202" s="12">
        <v>14740</v>
      </c>
      <c r="D202" s="12">
        <v>0.73499999999999999</v>
      </c>
      <c r="E202" s="12">
        <v>0.70399999999999996</v>
      </c>
      <c r="F202" s="12">
        <v>0.67500000000000004</v>
      </c>
      <c r="G202" s="12">
        <v>13515.27</v>
      </c>
      <c r="H202" s="13">
        <v>287</v>
      </c>
      <c r="I202" s="23" t="str">
        <f>VLOOKUP(B202,'De-Para'!$B$3:$C$29,2,0)</f>
        <v>Nordeste</v>
      </c>
      <c r="J202" s="18" t="str">
        <f t="shared" si="12"/>
        <v>Alto</v>
      </c>
      <c r="K202" s="18" t="str">
        <f t="shared" si="13"/>
        <v>Acima</v>
      </c>
      <c r="L202" s="18" t="str">
        <f t="shared" si="14"/>
        <v>Acima</v>
      </c>
      <c r="M202" s="23" t="str">
        <f t="shared" si="15"/>
        <v>Acima</v>
      </c>
    </row>
    <row r="203" spans="1:13">
      <c r="A203" s="8" t="s">
        <v>232</v>
      </c>
      <c r="B203" s="9" t="s">
        <v>14</v>
      </c>
      <c r="C203" s="9">
        <v>9416</v>
      </c>
      <c r="D203" s="9">
        <v>0.74</v>
      </c>
      <c r="E203" s="9">
        <v>0.752</v>
      </c>
      <c r="F203" s="9">
        <v>0.63700000000000001</v>
      </c>
      <c r="G203" s="9">
        <v>36816.67</v>
      </c>
      <c r="H203" s="10">
        <v>168</v>
      </c>
      <c r="I203" s="23" t="str">
        <f>VLOOKUP(B203,'De-Para'!$B$3:$C$29,2,0)</f>
        <v>Sul</v>
      </c>
      <c r="J203" s="18" t="str">
        <f t="shared" si="12"/>
        <v>Alto</v>
      </c>
      <c r="K203" s="18" t="str">
        <f t="shared" si="13"/>
        <v>Acima</v>
      </c>
      <c r="L203" s="18" t="str">
        <f t="shared" si="14"/>
        <v>Acima</v>
      </c>
      <c r="M203" s="23" t="str">
        <f t="shared" si="15"/>
        <v>Acima</v>
      </c>
    </row>
    <row r="204" spans="1:13">
      <c r="A204" s="11" t="s">
        <v>233</v>
      </c>
      <c r="B204" s="12" t="s">
        <v>7</v>
      </c>
      <c r="C204" s="12">
        <v>3796</v>
      </c>
      <c r="D204" s="12">
        <v>0.78400000000000003</v>
      </c>
      <c r="E204" s="12">
        <v>0.76700000000000002</v>
      </c>
      <c r="F204" s="12">
        <v>0.71499999999999997</v>
      </c>
      <c r="G204" s="12">
        <v>46512.31</v>
      </c>
      <c r="H204" s="13">
        <v>85</v>
      </c>
      <c r="I204" s="23" t="str">
        <f>VLOOKUP(B204,'De-Para'!$B$3:$C$29,2,0)</f>
        <v>Sudeste</v>
      </c>
      <c r="J204" s="18" t="str">
        <f t="shared" si="12"/>
        <v>Alto</v>
      </c>
      <c r="K204" s="18" t="str">
        <f t="shared" si="13"/>
        <v>Acima</v>
      </c>
      <c r="L204" s="18" t="str">
        <f t="shared" si="14"/>
        <v>Acima</v>
      </c>
      <c r="M204" s="23" t="str">
        <f t="shared" si="15"/>
        <v>Acima</v>
      </c>
    </row>
    <row r="205" spans="1:13">
      <c r="A205" s="8" t="s">
        <v>234</v>
      </c>
      <c r="B205" s="9" t="s">
        <v>7</v>
      </c>
      <c r="C205" s="9">
        <v>2765</v>
      </c>
      <c r="D205" s="9">
        <v>0.76800000000000002</v>
      </c>
      <c r="E205" s="9">
        <v>0.76500000000000001</v>
      </c>
      <c r="F205" s="9">
        <v>0.68700000000000006</v>
      </c>
      <c r="G205" s="9">
        <v>28920.639999999999</v>
      </c>
      <c r="H205" s="10">
        <v>108</v>
      </c>
      <c r="I205" s="23" t="str">
        <f>VLOOKUP(B205,'De-Para'!$B$3:$C$29,2,0)</f>
        <v>Sudeste</v>
      </c>
      <c r="J205" s="18" t="str">
        <f t="shared" si="12"/>
        <v>Alto</v>
      </c>
      <c r="K205" s="18" t="str">
        <f t="shared" si="13"/>
        <v>Acima</v>
      </c>
      <c r="L205" s="18" t="str">
        <f t="shared" si="14"/>
        <v>Acima</v>
      </c>
      <c r="M205" s="23" t="str">
        <f t="shared" si="15"/>
        <v>Acima</v>
      </c>
    </row>
    <row r="206" spans="1:13">
      <c r="A206" s="11" t="s">
        <v>235</v>
      </c>
      <c r="B206" s="12" t="s">
        <v>22</v>
      </c>
      <c r="C206" s="12">
        <v>8150</v>
      </c>
      <c r="D206" s="12">
        <v>0.75</v>
      </c>
      <c r="E206" s="12">
        <v>0.73299999999999998</v>
      </c>
      <c r="F206" s="12">
        <v>0.67600000000000005</v>
      </c>
      <c r="G206" s="12">
        <v>54723.35</v>
      </c>
      <c r="H206" s="13">
        <v>133</v>
      </c>
      <c r="I206" s="23" t="str">
        <f>VLOOKUP(B206,'De-Para'!$B$3:$C$29,2,0)</f>
        <v>Sul</v>
      </c>
      <c r="J206" s="18" t="str">
        <f t="shared" si="12"/>
        <v>Alto</v>
      </c>
      <c r="K206" s="18" t="str">
        <f t="shared" si="13"/>
        <v>Acima</v>
      </c>
      <c r="L206" s="18" t="str">
        <f t="shared" si="14"/>
        <v>Acima</v>
      </c>
      <c r="M206" s="23" t="str">
        <f t="shared" si="15"/>
        <v>Acima</v>
      </c>
    </row>
    <row r="207" spans="1:13">
      <c r="A207" s="8" t="s">
        <v>236</v>
      </c>
      <c r="B207" s="9" t="s">
        <v>10</v>
      </c>
      <c r="C207" s="9">
        <v>7410</v>
      </c>
      <c r="D207" s="9">
        <v>0.753</v>
      </c>
      <c r="E207" s="9">
        <v>0.73099999999999998</v>
      </c>
      <c r="F207" s="9">
        <v>0.71599999999999997</v>
      </c>
      <c r="G207" s="9">
        <v>16045.55</v>
      </c>
      <c r="H207" s="10">
        <v>110</v>
      </c>
      <c r="I207" s="23" t="str">
        <f>VLOOKUP(B207,'De-Para'!$B$3:$C$29,2,0)</f>
        <v>Sudeste</v>
      </c>
      <c r="J207" s="18" t="str">
        <f t="shared" si="12"/>
        <v>Alto</v>
      </c>
      <c r="K207" s="18" t="str">
        <f t="shared" si="13"/>
        <v>Acima</v>
      </c>
      <c r="L207" s="18" t="str">
        <f t="shared" si="14"/>
        <v>Acima</v>
      </c>
      <c r="M207" s="23" t="str">
        <f t="shared" si="15"/>
        <v>Acima</v>
      </c>
    </row>
    <row r="208" spans="1:13">
      <c r="A208" s="11" t="s">
        <v>237</v>
      </c>
      <c r="B208" s="12" t="s">
        <v>59</v>
      </c>
      <c r="C208" s="12">
        <v>672</v>
      </c>
      <c r="D208" s="12">
        <v>0.83</v>
      </c>
      <c r="E208" s="12">
        <v>0.82299999999999995</v>
      </c>
      <c r="F208" s="12">
        <v>0.77100000000000002</v>
      </c>
      <c r="G208" s="12">
        <v>50765.38</v>
      </c>
      <c r="H208" s="13">
        <v>40</v>
      </c>
      <c r="I208" s="23" t="str">
        <f>VLOOKUP(B208,'De-Para'!$B$3:$C$29,2,0)</f>
        <v>Sul</v>
      </c>
      <c r="J208" s="18" t="str">
        <f t="shared" si="12"/>
        <v>Muito alto</v>
      </c>
      <c r="K208" s="18" t="str">
        <f t="shared" si="13"/>
        <v>Acima</v>
      </c>
      <c r="L208" s="18" t="str">
        <f t="shared" si="14"/>
        <v>Abaixo</v>
      </c>
      <c r="M208" s="23" t="str">
        <f t="shared" si="15"/>
        <v>Acima</v>
      </c>
    </row>
    <row r="209" spans="1:13">
      <c r="A209" s="8" t="s">
        <v>238</v>
      </c>
      <c r="B209" s="9" t="s">
        <v>7</v>
      </c>
      <c r="C209" s="9">
        <v>4073</v>
      </c>
      <c r="D209" s="9">
        <v>0.78400000000000003</v>
      </c>
      <c r="E209" s="9">
        <v>0.76100000000000001</v>
      </c>
      <c r="F209" s="9">
        <v>0.73</v>
      </c>
      <c r="G209" s="9">
        <v>55521.78</v>
      </c>
      <c r="H209" s="10">
        <v>84</v>
      </c>
      <c r="I209" s="23" t="str">
        <f>VLOOKUP(B209,'De-Para'!$B$3:$C$29,2,0)</f>
        <v>Sudeste</v>
      </c>
      <c r="J209" s="18" t="str">
        <f t="shared" si="12"/>
        <v>Alto</v>
      </c>
      <c r="K209" s="18" t="str">
        <f t="shared" si="13"/>
        <v>Acima</v>
      </c>
      <c r="L209" s="18" t="str">
        <f t="shared" si="14"/>
        <v>Acima</v>
      </c>
      <c r="M209" s="23" t="str">
        <f t="shared" si="15"/>
        <v>Acima</v>
      </c>
    </row>
    <row r="210" spans="1:13">
      <c r="A210" s="11" t="s">
        <v>239</v>
      </c>
      <c r="B210" s="12" t="s">
        <v>14</v>
      </c>
      <c r="C210" s="12">
        <v>4718</v>
      </c>
      <c r="D210" s="12">
        <v>0.77300000000000002</v>
      </c>
      <c r="E210" s="12">
        <v>0.78200000000000003</v>
      </c>
      <c r="F210" s="12">
        <v>0.69299999999999995</v>
      </c>
      <c r="G210" s="12">
        <v>63536.14</v>
      </c>
      <c r="H210" s="13">
        <v>197</v>
      </c>
      <c r="I210" s="23" t="str">
        <f>VLOOKUP(B210,'De-Para'!$B$3:$C$29,2,0)</f>
        <v>Sul</v>
      </c>
      <c r="J210" s="18" t="str">
        <f t="shared" si="12"/>
        <v>Alto</v>
      </c>
      <c r="K210" s="18" t="str">
        <f t="shared" si="13"/>
        <v>Acima</v>
      </c>
      <c r="L210" s="18" t="str">
        <f t="shared" si="14"/>
        <v>Acima</v>
      </c>
      <c r="M210" s="23" t="str">
        <f t="shared" si="15"/>
        <v>Acima</v>
      </c>
    </row>
    <row r="211" spans="1:13">
      <c r="A211" s="8" t="s">
        <v>240</v>
      </c>
      <c r="B211" s="9" t="s">
        <v>7</v>
      </c>
      <c r="C211" s="9">
        <v>3226</v>
      </c>
      <c r="D211" s="9">
        <v>0.79</v>
      </c>
      <c r="E211" s="9">
        <v>0.76200000000000001</v>
      </c>
      <c r="F211" s="9">
        <v>0.73299999999999998</v>
      </c>
      <c r="G211" s="9">
        <v>55070.04</v>
      </c>
      <c r="H211" s="10">
        <v>59</v>
      </c>
      <c r="I211" s="23" t="str">
        <f>VLOOKUP(B211,'De-Para'!$B$3:$C$29,2,0)</f>
        <v>Sudeste</v>
      </c>
      <c r="J211" s="18" t="str">
        <f t="shared" si="12"/>
        <v>Alto</v>
      </c>
      <c r="K211" s="18" t="str">
        <f t="shared" si="13"/>
        <v>Acima</v>
      </c>
      <c r="L211" s="18" t="str">
        <f t="shared" si="14"/>
        <v>Acima</v>
      </c>
      <c r="M211" s="23" t="str">
        <f t="shared" si="15"/>
        <v>Acima</v>
      </c>
    </row>
    <row r="212" spans="1:13">
      <c r="A212" s="11" t="s">
        <v>241</v>
      </c>
      <c r="B212" s="12" t="s">
        <v>59</v>
      </c>
      <c r="C212" s="12">
        <v>8379</v>
      </c>
      <c r="D212" s="12">
        <v>0.77</v>
      </c>
      <c r="E212" s="12">
        <v>0.755</v>
      </c>
      <c r="F212" s="12">
        <v>0.69699999999999995</v>
      </c>
      <c r="G212" s="12">
        <v>29930.95</v>
      </c>
      <c r="H212" s="13">
        <v>129</v>
      </c>
      <c r="I212" s="23" t="str">
        <f>VLOOKUP(B212,'De-Para'!$B$3:$C$29,2,0)</f>
        <v>Sul</v>
      </c>
      <c r="J212" s="18" t="str">
        <f t="shared" si="12"/>
        <v>Alto</v>
      </c>
      <c r="K212" s="18" t="str">
        <f t="shared" si="13"/>
        <v>Acima</v>
      </c>
      <c r="L212" s="18" t="str">
        <f t="shared" si="14"/>
        <v>Acima</v>
      </c>
      <c r="M212" s="23" t="str">
        <f t="shared" si="15"/>
        <v>Acima</v>
      </c>
    </row>
    <row r="213" spans="1:13">
      <c r="A213" s="8" t="s">
        <v>242</v>
      </c>
      <c r="B213" s="9" t="s">
        <v>10</v>
      </c>
      <c r="C213" s="9">
        <v>12138</v>
      </c>
      <c r="D213" s="9">
        <v>0.71</v>
      </c>
      <c r="E213" s="9">
        <v>0.68500000000000005</v>
      </c>
      <c r="F213" s="9">
        <v>0.626</v>
      </c>
      <c r="G213" s="9">
        <v>15607.47</v>
      </c>
      <c r="H213" s="10">
        <v>185</v>
      </c>
      <c r="I213" s="23" t="str">
        <f>VLOOKUP(B213,'De-Para'!$B$3:$C$29,2,0)</f>
        <v>Sudeste</v>
      </c>
      <c r="J213" s="18" t="str">
        <f t="shared" si="12"/>
        <v>Alto</v>
      </c>
      <c r="K213" s="18" t="str">
        <f t="shared" si="13"/>
        <v>Acima</v>
      </c>
      <c r="L213" s="18" t="str">
        <f t="shared" si="14"/>
        <v>Acima</v>
      </c>
      <c r="M213" s="23" t="str">
        <f t="shared" si="15"/>
        <v>Acima</v>
      </c>
    </row>
    <row r="214" spans="1:13">
      <c r="A214" s="11" t="s">
        <v>243</v>
      </c>
      <c r="B214" s="12" t="s">
        <v>29</v>
      </c>
      <c r="C214" s="12">
        <v>16639</v>
      </c>
      <c r="D214" s="12">
        <v>0.73</v>
      </c>
      <c r="E214" s="12">
        <v>0.71099999999999997</v>
      </c>
      <c r="F214" s="12">
        <v>0.66100000000000003</v>
      </c>
      <c r="G214" s="12">
        <v>26937.68</v>
      </c>
      <c r="H214" s="13">
        <v>162</v>
      </c>
      <c r="I214" s="23" t="str">
        <f>VLOOKUP(B214,'De-Para'!$B$3:$C$29,2,0)</f>
        <v>Centro-Oeste</v>
      </c>
      <c r="J214" s="18" t="str">
        <f t="shared" si="12"/>
        <v>Alto</v>
      </c>
      <c r="K214" s="18" t="str">
        <f t="shared" si="13"/>
        <v>Acima</v>
      </c>
      <c r="L214" s="18" t="str">
        <f t="shared" si="14"/>
        <v>Acima</v>
      </c>
      <c r="M214" s="23" t="str">
        <f t="shared" si="15"/>
        <v>Acima</v>
      </c>
    </row>
    <row r="215" spans="1:13">
      <c r="A215" s="8" t="s">
        <v>244</v>
      </c>
      <c r="B215" s="9" t="s">
        <v>7</v>
      </c>
      <c r="C215" s="9">
        <v>5012</v>
      </c>
      <c r="D215" s="9">
        <v>0.74</v>
      </c>
      <c r="E215" s="9">
        <v>0.72899999999999998</v>
      </c>
      <c r="F215" s="9">
        <v>0.66500000000000004</v>
      </c>
      <c r="G215" s="9">
        <v>29326.69</v>
      </c>
      <c r="H215" s="10">
        <v>53</v>
      </c>
      <c r="I215" s="23" t="str">
        <f>VLOOKUP(B215,'De-Para'!$B$3:$C$29,2,0)</f>
        <v>Sudeste</v>
      </c>
      <c r="J215" s="18" t="str">
        <f t="shared" si="12"/>
        <v>Alto</v>
      </c>
      <c r="K215" s="18" t="str">
        <f t="shared" si="13"/>
        <v>Acima</v>
      </c>
      <c r="L215" s="18" t="str">
        <f t="shared" si="14"/>
        <v>Acima</v>
      </c>
      <c r="M215" s="23" t="str">
        <f t="shared" si="15"/>
        <v>Acima</v>
      </c>
    </row>
    <row r="216" spans="1:13">
      <c r="A216" s="11" t="s">
        <v>245</v>
      </c>
      <c r="B216" s="12" t="s">
        <v>16</v>
      </c>
      <c r="C216" s="12">
        <v>5059</v>
      </c>
      <c r="D216" s="12">
        <v>0.72</v>
      </c>
      <c r="E216" s="12">
        <v>0.72699999999999998</v>
      </c>
      <c r="F216" s="12">
        <v>0.62</v>
      </c>
      <c r="G216" s="12">
        <v>22023.63</v>
      </c>
      <c r="H216" s="13">
        <v>97</v>
      </c>
      <c r="I216" s="23" t="str">
        <f>VLOOKUP(B216,'De-Para'!$B$3:$C$29,2,0)</f>
        <v>Sudeste</v>
      </c>
      <c r="J216" s="18" t="str">
        <f t="shared" si="12"/>
        <v>Alto</v>
      </c>
      <c r="K216" s="18" t="str">
        <f t="shared" si="13"/>
        <v>Acima</v>
      </c>
      <c r="L216" s="18" t="str">
        <f t="shared" si="14"/>
        <v>Acima</v>
      </c>
      <c r="M216" s="23" t="str">
        <f t="shared" si="15"/>
        <v>Acima</v>
      </c>
    </row>
    <row r="217" spans="1:13">
      <c r="A217" s="8" t="s">
        <v>246</v>
      </c>
      <c r="B217" s="9" t="s">
        <v>7</v>
      </c>
      <c r="C217" s="9">
        <v>8325</v>
      </c>
      <c r="D217" s="9">
        <v>0.74199999999999999</v>
      </c>
      <c r="E217" s="9">
        <v>0.69899999999999995</v>
      </c>
      <c r="F217" s="9">
        <v>0.68700000000000006</v>
      </c>
      <c r="G217" s="9">
        <v>22786.720000000001</v>
      </c>
      <c r="H217" s="10">
        <v>131</v>
      </c>
      <c r="I217" s="23" t="str">
        <f>VLOOKUP(B217,'De-Para'!$B$3:$C$29,2,0)</f>
        <v>Sudeste</v>
      </c>
      <c r="J217" s="18" t="str">
        <f t="shared" si="12"/>
        <v>Alto</v>
      </c>
      <c r="K217" s="18" t="str">
        <f t="shared" si="13"/>
        <v>Acima</v>
      </c>
      <c r="L217" s="18" t="str">
        <f t="shared" si="14"/>
        <v>Acima</v>
      </c>
      <c r="M217" s="23" t="str">
        <f t="shared" si="15"/>
        <v>Acima</v>
      </c>
    </row>
    <row r="218" spans="1:13">
      <c r="A218" s="11" t="s">
        <v>247</v>
      </c>
      <c r="B218" s="12" t="s">
        <v>22</v>
      </c>
      <c r="C218" s="12">
        <v>2095</v>
      </c>
      <c r="D218" s="12">
        <v>0.75900000000000001</v>
      </c>
      <c r="E218" s="12">
        <v>0.746</v>
      </c>
      <c r="F218" s="12">
        <v>0.69199999999999995</v>
      </c>
      <c r="G218" s="12">
        <v>28964.09</v>
      </c>
      <c r="H218" s="13">
        <v>76</v>
      </c>
      <c r="I218" s="23" t="str">
        <f>VLOOKUP(B218,'De-Para'!$B$3:$C$29,2,0)</f>
        <v>Sul</v>
      </c>
      <c r="J218" s="18" t="str">
        <f t="shared" si="12"/>
        <v>Alto</v>
      </c>
      <c r="K218" s="18" t="str">
        <f t="shared" si="13"/>
        <v>Acima</v>
      </c>
      <c r="L218" s="18" t="str">
        <f t="shared" si="14"/>
        <v>Acima</v>
      </c>
      <c r="M218" s="23" t="str">
        <f t="shared" si="15"/>
        <v>Acima</v>
      </c>
    </row>
    <row r="219" spans="1:13">
      <c r="A219" s="8" t="s">
        <v>248</v>
      </c>
      <c r="B219" s="9" t="s">
        <v>7</v>
      </c>
      <c r="C219" s="9">
        <v>5584</v>
      </c>
      <c r="D219" s="9">
        <v>0.75900000000000001</v>
      </c>
      <c r="E219" s="9">
        <v>0.73499999999999999</v>
      </c>
      <c r="F219" s="9">
        <v>0.70499999999999996</v>
      </c>
      <c r="G219" s="9">
        <v>23100.59</v>
      </c>
      <c r="H219" s="10">
        <v>126</v>
      </c>
      <c r="I219" s="23" t="str">
        <f>VLOOKUP(B219,'De-Para'!$B$3:$C$29,2,0)</f>
        <v>Sudeste</v>
      </c>
      <c r="J219" s="18" t="str">
        <f t="shared" si="12"/>
        <v>Alto</v>
      </c>
      <c r="K219" s="18" t="str">
        <f t="shared" si="13"/>
        <v>Acima</v>
      </c>
      <c r="L219" s="18" t="str">
        <f t="shared" si="14"/>
        <v>Acima</v>
      </c>
      <c r="M219" s="23" t="str">
        <f t="shared" si="15"/>
        <v>Acima</v>
      </c>
    </row>
    <row r="220" spans="1:13">
      <c r="A220" s="11" t="s">
        <v>249</v>
      </c>
      <c r="B220" s="12" t="s">
        <v>33</v>
      </c>
      <c r="C220" s="12">
        <v>4537</v>
      </c>
      <c r="D220" s="12">
        <v>0.752</v>
      </c>
      <c r="E220" s="12">
        <v>0.74399999999999999</v>
      </c>
      <c r="F220" s="12">
        <v>0.68200000000000005</v>
      </c>
      <c r="G220" s="12">
        <v>40477.15</v>
      </c>
      <c r="H220" s="13">
        <v>68</v>
      </c>
      <c r="I220" s="23" t="str">
        <f>VLOOKUP(B220,'De-Para'!$B$3:$C$29,2,0)</f>
        <v>Centro-Oeste</v>
      </c>
      <c r="J220" s="18" t="str">
        <f t="shared" si="12"/>
        <v>Alto</v>
      </c>
      <c r="K220" s="18" t="str">
        <f t="shared" si="13"/>
        <v>Acima</v>
      </c>
      <c r="L220" s="18" t="str">
        <f t="shared" si="14"/>
        <v>Acima</v>
      </c>
      <c r="M220" s="23" t="str">
        <f t="shared" si="15"/>
        <v>Acima</v>
      </c>
    </row>
    <row r="221" spans="1:13">
      <c r="A221" s="8" t="s">
        <v>250</v>
      </c>
      <c r="B221" s="9" t="s">
        <v>14</v>
      </c>
      <c r="C221" s="9">
        <v>2420</v>
      </c>
      <c r="D221" s="9">
        <v>0.77700000000000002</v>
      </c>
      <c r="E221" s="9">
        <v>0.78300000000000003</v>
      </c>
      <c r="F221" s="9">
        <v>0.69599999999999995</v>
      </c>
      <c r="G221" s="9">
        <v>44752.07</v>
      </c>
      <c r="H221" s="10">
        <v>67</v>
      </c>
      <c r="I221" s="23" t="str">
        <f>VLOOKUP(B221,'De-Para'!$B$3:$C$29,2,0)</f>
        <v>Sul</v>
      </c>
      <c r="J221" s="18" t="str">
        <f t="shared" si="12"/>
        <v>Alto</v>
      </c>
      <c r="K221" s="18" t="str">
        <f t="shared" si="13"/>
        <v>Acima</v>
      </c>
      <c r="L221" s="18" t="str">
        <f t="shared" si="14"/>
        <v>Acima</v>
      </c>
      <c r="M221" s="23" t="str">
        <f t="shared" si="15"/>
        <v>Acima</v>
      </c>
    </row>
    <row r="222" spans="1:13">
      <c r="A222" s="11" t="s">
        <v>251</v>
      </c>
      <c r="B222" s="12" t="s">
        <v>7</v>
      </c>
      <c r="C222" s="12">
        <v>4098</v>
      </c>
      <c r="D222" s="12">
        <v>0.76700000000000002</v>
      </c>
      <c r="E222" s="12">
        <v>0.751</v>
      </c>
      <c r="F222" s="12">
        <v>0.69499999999999995</v>
      </c>
      <c r="G222" s="12">
        <v>28025.47</v>
      </c>
      <c r="H222" s="13">
        <v>103</v>
      </c>
      <c r="I222" s="23" t="str">
        <f>VLOOKUP(B222,'De-Para'!$B$3:$C$29,2,0)</f>
        <v>Sudeste</v>
      </c>
      <c r="J222" s="18" t="str">
        <f t="shared" si="12"/>
        <v>Alto</v>
      </c>
      <c r="K222" s="18" t="str">
        <f t="shared" si="13"/>
        <v>Acima</v>
      </c>
      <c r="L222" s="18" t="str">
        <f t="shared" si="14"/>
        <v>Acima</v>
      </c>
      <c r="M222" s="23" t="str">
        <f t="shared" si="15"/>
        <v>Acima</v>
      </c>
    </row>
    <row r="223" spans="1:13">
      <c r="A223" s="8" t="s">
        <v>252</v>
      </c>
      <c r="B223" s="9" t="s">
        <v>7</v>
      </c>
      <c r="C223" s="9">
        <v>2043</v>
      </c>
      <c r="D223" s="9">
        <v>0.76200000000000001</v>
      </c>
      <c r="E223" s="9">
        <v>0.71699999999999997</v>
      </c>
      <c r="F223" s="9">
        <v>0.73899999999999999</v>
      </c>
      <c r="G223" s="9">
        <v>26291.19</v>
      </c>
      <c r="H223" s="10">
        <v>53</v>
      </c>
      <c r="I223" s="23" t="str">
        <f>VLOOKUP(B223,'De-Para'!$B$3:$C$29,2,0)</f>
        <v>Sudeste</v>
      </c>
      <c r="J223" s="18" t="str">
        <f t="shared" si="12"/>
        <v>Alto</v>
      </c>
      <c r="K223" s="18" t="str">
        <f t="shared" si="13"/>
        <v>Acima</v>
      </c>
      <c r="L223" s="18" t="str">
        <f t="shared" si="14"/>
        <v>Acima</v>
      </c>
      <c r="M223" s="23" t="str">
        <f t="shared" si="15"/>
        <v>Acima</v>
      </c>
    </row>
    <row r="224" spans="1:13">
      <c r="A224" s="11" t="s">
        <v>253</v>
      </c>
      <c r="B224" s="12" t="s">
        <v>59</v>
      </c>
      <c r="C224" s="12">
        <v>3923</v>
      </c>
      <c r="D224" s="12">
        <v>0.8</v>
      </c>
      <c r="E224" s="12">
        <v>0.78800000000000003</v>
      </c>
      <c r="F224" s="12">
        <v>0.74</v>
      </c>
      <c r="G224" s="12">
        <v>32903.9</v>
      </c>
      <c r="H224" s="13">
        <v>89</v>
      </c>
      <c r="I224" s="23" t="str">
        <f>VLOOKUP(B224,'De-Para'!$B$3:$C$29,2,0)</f>
        <v>Sul</v>
      </c>
      <c r="J224" s="18" t="str">
        <f t="shared" si="12"/>
        <v>Muito alto</v>
      </c>
      <c r="K224" s="18" t="str">
        <f t="shared" si="13"/>
        <v>Acima</v>
      </c>
      <c r="L224" s="18" t="str">
        <f t="shared" si="14"/>
        <v>Acima</v>
      </c>
      <c r="M224" s="23" t="str">
        <f t="shared" si="15"/>
        <v>Acima</v>
      </c>
    </row>
    <row r="225" spans="1:13">
      <c r="A225" s="8" t="s">
        <v>254</v>
      </c>
      <c r="B225" s="9" t="s">
        <v>22</v>
      </c>
      <c r="C225" s="9">
        <v>5693</v>
      </c>
      <c r="D225" s="9">
        <v>0.748</v>
      </c>
      <c r="E225" s="9">
        <v>0.74099999999999999</v>
      </c>
      <c r="F225" s="9">
        <v>0.66800000000000004</v>
      </c>
      <c r="G225" s="9">
        <v>22541.31</v>
      </c>
      <c r="H225" s="10">
        <v>135</v>
      </c>
      <c r="I225" s="23" t="str">
        <f>VLOOKUP(B225,'De-Para'!$B$3:$C$29,2,0)</f>
        <v>Sul</v>
      </c>
      <c r="J225" s="18" t="str">
        <f t="shared" si="12"/>
        <v>Alto</v>
      </c>
      <c r="K225" s="18" t="str">
        <f t="shared" si="13"/>
        <v>Acima</v>
      </c>
      <c r="L225" s="18" t="str">
        <f t="shared" si="14"/>
        <v>Acima</v>
      </c>
      <c r="M225" s="23" t="str">
        <f t="shared" si="15"/>
        <v>Acima</v>
      </c>
    </row>
    <row r="226" spans="1:13">
      <c r="A226" s="11" t="s">
        <v>255</v>
      </c>
      <c r="B226" s="12" t="s">
        <v>7</v>
      </c>
      <c r="C226" s="12">
        <v>1931</v>
      </c>
      <c r="D226" s="12">
        <v>0.78400000000000003</v>
      </c>
      <c r="E226" s="12">
        <v>0.78200000000000003</v>
      </c>
      <c r="F226" s="12">
        <v>0.71499999999999997</v>
      </c>
      <c r="G226" s="12">
        <v>158703.96</v>
      </c>
      <c r="H226" s="13">
        <v>77</v>
      </c>
      <c r="I226" s="23" t="str">
        <f>VLOOKUP(B226,'De-Para'!$B$3:$C$29,2,0)</f>
        <v>Sudeste</v>
      </c>
      <c r="J226" s="18" t="str">
        <f t="shared" si="12"/>
        <v>Alto</v>
      </c>
      <c r="K226" s="18" t="str">
        <f t="shared" si="13"/>
        <v>Acima</v>
      </c>
      <c r="L226" s="18" t="str">
        <f t="shared" si="14"/>
        <v>Acima</v>
      </c>
      <c r="M226" s="23" t="str">
        <f t="shared" si="15"/>
        <v>Acima</v>
      </c>
    </row>
    <row r="227" spans="1:13">
      <c r="A227" s="8" t="s">
        <v>256</v>
      </c>
      <c r="B227" s="9" t="s">
        <v>10</v>
      </c>
      <c r="C227" s="9">
        <v>11134</v>
      </c>
      <c r="D227" s="9">
        <v>0.69299999999999995</v>
      </c>
      <c r="E227" s="9">
        <v>0.69</v>
      </c>
      <c r="F227" s="9">
        <v>0.59299999999999997</v>
      </c>
      <c r="G227" s="9">
        <v>18864.13</v>
      </c>
      <c r="H227" s="10">
        <v>127</v>
      </c>
      <c r="I227" s="23" t="str">
        <f>VLOOKUP(B227,'De-Para'!$B$3:$C$29,2,0)</f>
        <v>Sudeste</v>
      </c>
      <c r="J227" s="18" t="str">
        <f t="shared" si="12"/>
        <v>Médio</v>
      </c>
      <c r="K227" s="18" t="str">
        <f t="shared" si="13"/>
        <v>Acima</v>
      </c>
      <c r="L227" s="18" t="str">
        <f t="shared" si="14"/>
        <v>Acima</v>
      </c>
      <c r="M227" s="23" t="str">
        <f t="shared" si="15"/>
        <v>Acima</v>
      </c>
    </row>
    <row r="228" spans="1:13">
      <c r="A228" s="11" t="s">
        <v>257</v>
      </c>
      <c r="B228" s="12" t="s">
        <v>22</v>
      </c>
      <c r="C228" s="12">
        <v>3966</v>
      </c>
      <c r="D228" s="12">
        <v>0.76300000000000001</v>
      </c>
      <c r="E228" s="12">
        <v>0.75</v>
      </c>
      <c r="F228" s="12">
        <v>0.70299999999999996</v>
      </c>
      <c r="G228" s="12">
        <v>25539.56</v>
      </c>
      <c r="H228" s="13">
        <v>91</v>
      </c>
      <c r="I228" s="23" t="str">
        <f>VLOOKUP(B228,'De-Para'!$B$3:$C$29,2,0)</f>
        <v>Sul</v>
      </c>
      <c r="J228" s="18" t="str">
        <f t="shared" si="12"/>
        <v>Alto</v>
      </c>
      <c r="K228" s="18" t="str">
        <f t="shared" si="13"/>
        <v>Acima</v>
      </c>
      <c r="L228" s="18" t="str">
        <f t="shared" si="14"/>
        <v>Acima</v>
      </c>
      <c r="M228" s="23" t="str">
        <f t="shared" si="15"/>
        <v>Acima</v>
      </c>
    </row>
    <row r="229" spans="1:13">
      <c r="A229" s="8" t="s">
        <v>258</v>
      </c>
      <c r="B229" s="9" t="s">
        <v>7</v>
      </c>
      <c r="C229" s="9">
        <v>5303</v>
      </c>
      <c r="D229" s="9">
        <v>0.752</v>
      </c>
      <c r="E229" s="9">
        <v>0.73399999999999999</v>
      </c>
      <c r="F229" s="9">
        <v>0.68799999999999994</v>
      </c>
      <c r="G229" s="9">
        <v>31158.75</v>
      </c>
      <c r="H229" s="10">
        <v>114</v>
      </c>
      <c r="I229" s="23" t="str">
        <f>VLOOKUP(B229,'De-Para'!$B$3:$C$29,2,0)</f>
        <v>Sudeste</v>
      </c>
      <c r="J229" s="18" t="str">
        <f t="shared" si="12"/>
        <v>Alto</v>
      </c>
      <c r="K229" s="18" t="str">
        <f t="shared" si="13"/>
        <v>Acima</v>
      </c>
      <c r="L229" s="18" t="str">
        <f t="shared" si="14"/>
        <v>Acima</v>
      </c>
      <c r="M229" s="23" t="str">
        <f t="shared" si="15"/>
        <v>Acima</v>
      </c>
    </row>
    <row r="230" spans="1:13">
      <c r="A230" s="11" t="s">
        <v>259</v>
      </c>
      <c r="B230" s="12" t="s">
        <v>7</v>
      </c>
      <c r="C230" s="12">
        <v>5090</v>
      </c>
      <c r="D230" s="12">
        <v>0.77800000000000002</v>
      </c>
      <c r="E230" s="12">
        <v>0.753</v>
      </c>
      <c r="F230" s="12">
        <v>0.72699999999999998</v>
      </c>
      <c r="G230" s="12">
        <v>24968.65</v>
      </c>
      <c r="H230" s="13">
        <v>117</v>
      </c>
      <c r="I230" s="23" t="str">
        <f>VLOOKUP(B230,'De-Para'!$B$3:$C$29,2,0)</f>
        <v>Sudeste</v>
      </c>
      <c r="J230" s="18" t="str">
        <f t="shared" si="12"/>
        <v>Alto</v>
      </c>
      <c r="K230" s="18" t="str">
        <f t="shared" si="13"/>
        <v>Acima</v>
      </c>
      <c r="L230" s="18" t="str">
        <f t="shared" si="14"/>
        <v>Acima</v>
      </c>
      <c r="M230" s="23" t="str">
        <f t="shared" si="15"/>
        <v>Acima</v>
      </c>
    </row>
    <row r="231" spans="1:13">
      <c r="A231" s="8" t="s">
        <v>260</v>
      </c>
      <c r="B231" s="9" t="s">
        <v>24</v>
      </c>
      <c r="C231" s="9">
        <v>11101</v>
      </c>
      <c r="D231" s="9">
        <v>0.67700000000000005</v>
      </c>
      <c r="E231" s="9">
        <v>0.65700000000000003</v>
      </c>
      <c r="F231" s="9">
        <v>0.59399999999999997</v>
      </c>
      <c r="G231" s="9">
        <v>15599.23</v>
      </c>
      <c r="H231" s="10">
        <v>238</v>
      </c>
      <c r="I231" s="23" t="str">
        <f>VLOOKUP(B231,'De-Para'!$B$3:$C$29,2,0)</f>
        <v>Nordeste</v>
      </c>
      <c r="J231" s="18" t="str">
        <f t="shared" si="12"/>
        <v>Médio</v>
      </c>
      <c r="K231" s="18" t="str">
        <f t="shared" si="13"/>
        <v>Acima</v>
      </c>
      <c r="L231" s="18" t="str">
        <f t="shared" si="14"/>
        <v>Acima</v>
      </c>
      <c r="M231" s="23" t="str">
        <f t="shared" si="15"/>
        <v>Acima</v>
      </c>
    </row>
    <row r="232" spans="1:13">
      <c r="A232" s="11" t="s">
        <v>261</v>
      </c>
      <c r="B232" s="12" t="s">
        <v>7</v>
      </c>
      <c r="C232" s="12">
        <v>2561</v>
      </c>
      <c r="D232" s="12">
        <v>0.79700000000000004</v>
      </c>
      <c r="E232" s="12">
        <v>0.76700000000000002</v>
      </c>
      <c r="F232" s="12">
        <v>0.75800000000000001</v>
      </c>
      <c r="G232" s="12">
        <v>28882.59</v>
      </c>
      <c r="H232" s="13">
        <v>76</v>
      </c>
      <c r="I232" s="23" t="str">
        <f>VLOOKUP(B232,'De-Para'!$B$3:$C$29,2,0)</f>
        <v>Sudeste</v>
      </c>
      <c r="J232" s="18" t="str">
        <f t="shared" si="12"/>
        <v>Alto</v>
      </c>
      <c r="K232" s="18" t="str">
        <f t="shared" si="13"/>
        <v>Acima</v>
      </c>
      <c r="L232" s="18" t="str">
        <f t="shared" si="14"/>
        <v>Acima</v>
      </c>
      <c r="M232" s="23" t="str">
        <f t="shared" si="15"/>
        <v>Acima</v>
      </c>
    </row>
    <row r="233" spans="1:13">
      <c r="A233" s="8" t="s">
        <v>262</v>
      </c>
      <c r="B233" s="9" t="s">
        <v>22</v>
      </c>
      <c r="C233" s="9">
        <v>4577</v>
      </c>
      <c r="D233" s="9">
        <v>0.76</v>
      </c>
      <c r="E233" s="9">
        <v>0.755</v>
      </c>
      <c r="F233" s="9">
        <v>0.69799999999999995</v>
      </c>
      <c r="G233" s="9">
        <v>28924.83</v>
      </c>
      <c r="H233" s="10">
        <v>138</v>
      </c>
      <c r="I233" s="23" t="str">
        <f>VLOOKUP(B233,'De-Para'!$B$3:$C$29,2,0)</f>
        <v>Sul</v>
      </c>
      <c r="J233" s="18" t="str">
        <f t="shared" si="12"/>
        <v>Alto</v>
      </c>
      <c r="K233" s="18" t="str">
        <f t="shared" si="13"/>
        <v>Acima</v>
      </c>
      <c r="L233" s="18" t="str">
        <f t="shared" si="14"/>
        <v>Acima</v>
      </c>
      <c r="M233" s="23" t="str">
        <f t="shared" si="15"/>
        <v>Acima</v>
      </c>
    </row>
    <row r="234" spans="1:13">
      <c r="A234" s="11" t="s">
        <v>263</v>
      </c>
      <c r="B234" s="12" t="s">
        <v>7</v>
      </c>
      <c r="C234" s="12">
        <v>4198</v>
      </c>
      <c r="D234" s="12">
        <v>0.79</v>
      </c>
      <c r="E234" s="12">
        <v>0.754</v>
      </c>
      <c r="F234" s="12">
        <v>0.755</v>
      </c>
      <c r="G234" s="12">
        <v>38964.629999999997</v>
      </c>
      <c r="H234" s="13">
        <v>90</v>
      </c>
      <c r="I234" s="23" t="str">
        <f>VLOOKUP(B234,'De-Para'!$B$3:$C$29,2,0)</f>
        <v>Sudeste</v>
      </c>
      <c r="J234" s="18" t="str">
        <f t="shared" si="12"/>
        <v>Alto</v>
      </c>
      <c r="K234" s="18" t="str">
        <f t="shared" si="13"/>
        <v>Acima</v>
      </c>
      <c r="L234" s="18" t="str">
        <f t="shared" si="14"/>
        <v>Acima</v>
      </c>
      <c r="M234" s="23" t="str">
        <f t="shared" si="15"/>
        <v>Acima</v>
      </c>
    </row>
    <row r="235" spans="1:13">
      <c r="A235" s="8" t="s">
        <v>264</v>
      </c>
      <c r="B235" s="9" t="s">
        <v>24</v>
      </c>
      <c r="C235" s="9">
        <v>10664</v>
      </c>
      <c r="D235" s="9">
        <v>0.71</v>
      </c>
      <c r="E235" s="9">
        <v>0.69499999999999995</v>
      </c>
      <c r="F235" s="9">
        <v>0.64300000000000002</v>
      </c>
      <c r="G235" s="9">
        <v>17514.189999999999</v>
      </c>
      <c r="H235" s="10">
        <v>218</v>
      </c>
      <c r="I235" s="23" t="str">
        <f>VLOOKUP(B235,'De-Para'!$B$3:$C$29,2,0)</f>
        <v>Nordeste</v>
      </c>
      <c r="J235" s="18" t="str">
        <f t="shared" si="12"/>
        <v>Alto</v>
      </c>
      <c r="K235" s="18" t="str">
        <f t="shared" si="13"/>
        <v>Acima</v>
      </c>
      <c r="L235" s="18" t="str">
        <f t="shared" si="14"/>
        <v>Acima</v>
      </c>
      <c r="M235" s="23" t="str">
        <f t="shared" si="15"/>
        <v>Acima</v>
      </c>
    </row>
    <row r="236" spans="1:13">
      <c r="A236" s="11" t="s">
        <v>265</v>
      </c>
      <c r="B236" s="12" t="s">
        <v>7</v>
      </c>
      <c r="C236" s="12">
        <v>3102</v>
      </c>
      <c r="D236" s="12">
        <v>0.8</v>
      </c>
      <c r="E236" s="12">
        <v>0.78900000000000003</v>
      </c>
      <c r="F236" s="12">
        <v>0.73599999999999999</v>
      </c>
      <c r="G236" s="12">
        <v>32978.620000000003</v>
      </c>
      <c r="H236" s="13">
        <v>75</v>
      </c>
      <c r="I236" s="23" t="str">
        <f>VLOOKUP(B236,'De-Para'!$B$3:$C$29,2,0)</f>
        <v>Sudeste</v>
      </c>
      <c r="J236" s="18" t="str">
        <f t="shared" si="12"/>
        <v>Muito alto</v>
      </c>
      <c r="K236" s="18" t="str">
        <f t="shared" si="13"/>
        <v>Acima</v>
      </c>
      <c r="L236" s="18" t="str">
        <f t="shared" si="14"/>
        <v>Acima</v>
      </c>
      <c r="M236" s="23" t="str">
        <f t="shared" si="15"/>
        <v>Acima</v>
      </c>
    </row>
    <row r="237" spans="1:13">
      <c r="A237" s="8" t="s">
        <v>266</v>
      </c>
      <c r="B237" s="9" t="s">
        <v>7</v>
      </c>
      <c r="C237" s="9">
        <v>3161</v>
      </c>
      <c r="D237" s="9">
        <v>0.76400000000000001</v>
      </c>
      <c r="E237" s="9">
        <v>0.74299999999999999</v>
      </c>
      <c r="F237" s="9">
        <v>0.71699999999999997</v>
      </c>
      <c r="G237" s="9">
        <v>36824.980000000003</v>
      </c>
      <c r="H237" s="10">
        <v>54</v>
      </c>
      <c r="I237" s="23" t="str">
        <f>VLOOKUP(B237,'De-Para'!$B$3:$C$29,2,0)</f>
        <v>Sudeste</v>
      </c>
      <c r="J237" s="18" t="str">
        <f t="shared" si="12"/>
        <v>Alto</v>
      </c>
      <c r="K237" s="18" t="str">
        <f t="shared" si="13"/>
        <v>Acima</v>
      </c>
      <c r="L237" s="18" t="str">
        <f t="shared" si="14"/>
        <v>Acima</v>
      </c>
      <c r="M237" s="23" t="str">
        <f t="shared" si="15"/>
        <v>Acima</v>
      </c>
    </row>
    <row r="238" spans="1:13">
      <c r="A238" s="11" t="s">
        <v>267</v>
      </c>
      <c r="B238" s="12" t="s">
        <v>10</v>
      </c>
      <c r="C238" s="12">
        <v>26573</v>
      </c>
      <c r="D238" s="12">
        <v>0.68400000000000005</v>
      </c>
      <c r="E238" s="12">
        <v>0.66200000000000003</v>
      </c>
      <c r="F238" s="12">
        <v>0.59799999999999998</v>
      </c>
      <c r="G238" s="12">
        <v>16764.54</v>
      </c>
      <c r="H238" s="13">
        <v>239</v>
      </c>
      <c r="I238" s="23" t="str">
        <f>VLOOKUP(B238,'De-Para'!$B$3:$C$29,2,0)</f>
        <v>Sudeste</v>
      </c>
      <c r="J238" s="18" t="str">
        <f t="shared" si="12"/>
        <v>Médio</v>
      </c>
      <c r="K238" s="18" t="str">
        <f t="shared" si="13"/>
        <v>Acima</v>
      </c>
      <c r="L238" s="18" t="str">
        <f t="shared" si="14"/>
        <v>Acima</v>
      </c>
      <c r="M238" s="23" t="str">
        <f t="shared" si="15"/>
        <v>Acima</v>
      </c>
    </row>
    <row r="239" spans="1:13">
      <c r="A239" s="8" t="s">
        <v>268</v>
      </c>
      <c r="B239" s="9" t="s">
        <v>10</v>
      </c>
      <c r="C239" s="9">
        <v>5420</v>
      </c>
      <c r="D239" s="9">
        <v>0.71799999999999997</v>
      </c>
      <c r="E239" s="9">
        <v>0.71399999999999997</v>
      </c>
      <c r="F239" s="9">
        <v>0.61699999999999999</v>
      </c>
      <c r="G239" s="9">
        <v>19748.080000000002</v>
      </c>
      <c r="H239" s="10">
        <v>115</v>
      </c>
      <c r="I239" s="23" t="str">
        <f>VLOOKUP(B239,'De-Para'!$B$3:$C$29,2,0)</f>
        <v>Sudeste</v>
      </c>
      <c r="J239" s="18" t="str">
        <f t="shared" si="12"/>
        <v>Alto</v>
      </c>
      <c r="K239" s="18" t="str">
        <f t="shared" si="13"/>
        <v>Acima</v>
      </c>
      <c r="L239" s="18" t="str">
        <f t="shared" si="14"/>
        <v>Acima</v>
      </c>
      <c r="M239" s="23" t="str">
        <f t="shared" si="15"/>
        <v>Acima</v>
      </c>
    </row>
    <row r="240" spans="1:13">
      <c r="A240" s="11" t="s">
        <v>269</v>
      </c>
      <c r="B240" s="12" t="s">
        <v>270</v>
      </c>
      <c r="C240" s="12">
        <v>20851</v>
      </c>
      <c r="D240" s="12">
        <v>0.752</v>
      </c>
      <c r="E240" s="12">
        <v>0.73699999999999999</v>
      </c>
      <c r="F240" s="12">
        <v>0.70799999999999996</v>
      </c>
      <c r="G240" s="12">
        <v>24852.52</v>
      </c>
      <c r="H240" s="13">
        <v>206</v>
      </c>
      <c r="I240" s="23" t="str">
        <f>VLOOKUP(B240,'De-Para'!$B$3:$C$29,2,0)</f>
        <v>Norte</v>
      </c>
      <c r="J240" s="18" t="str">
        <f t="shared" si="12"/>
        <v>Alto</v>
      </c>
      <c r="K240" s="18" t="str">
        <f t="shared" si="13"/>
        <v>Acima</v>
      </c>
      <c r="L240" s="18" t="str">
        <f t="shared" si="14"/>
        <v>Acima</v>
      </c>
      <c r="M240" s="23" t="str">
        <f t="shared" si="15"/>
        <v>Acima</v>
      </c>
    </row>
    <row r="241" spans="1:13">
      <c r="A241" s="8" t="s">
        <v>271</v>
      </c>
      <c r="B241" s="9" t="s">
        <v>7</v>
      </c>
      <c r="C241" s="9">
        <v>5998</v>
      </c>
      <c r="D241" s="9">
        <v>0.77</v>
      </c>
      <c r="E241" s="9">
        <v>0.71</v>
      </c>
      <c r="F241" s="9">
        <v>0.754</v>
      </c>
      <c r="G241" s="9">
        <v>37885.61</v>
      </c>
      <c r="H241" s="10">
        <v>113</v>
      </c>
      <c r="I241" s="23" t="str">
        <f>VLOOKUP(B241,'De-Para'!$B$3:$C$29,2,0)</f>
        <v>Sudeste</v>
      </c>
      <c r="J241" s="18" t="str">
        <f t="shared" si="12"/>
        <v>Alto</v>
      </c>
      <c r="K241" s="18" t="str">
        <f t="shared" si="13"/>
        <v>Acima</v>
      </c>
      <c r="L241" s="18" t="str">
        <f t="shared" si="14"/>
        <v>Acima</v>
      </c>
      <c r="M241" s="23" t="str">
        <f t="shared" si="15"/>
        <v>Acima</v>
      </c>
    </row>
    <row r="242" spans="1:13">
      <c r="A242" s="11" t="s">
        <v>272</v>
      </c>
      <c r="B242" s="12" t="s">
        <v>10</v>
      </c>
      <c r="C242" s="12">
        <v>5801</v>
      </c>
      <c r="D242" s="12">
        <v>0.71499999999999997</v>
      </c>
      <c r="E242" s="12">
        <v>0.70299999999999996</v>
      </c>
      <c r="F242" s="12">
        <v>0.63800000000000001</v>
      </c>
      <c r="G242" s="12">
        <v>65107.78</v>
      </c>
      <c r="H242" s="13">
        <v>110</v>
      </c>
      <c r="I242" s="23" t="str">
        <f>VLOOKUP(B242,'De-Para'!$B$3:$C$29,2,0)</f>
        <v>Sudeste</v>
      </c>
      <c r="J242" s="18" t="str">
        <f t="shared" si="12"/>
        <v>Alto</v>
      </c>
      <c r="K242" s="18" t="str">
        <f t="shared" si="13"/>
        <v>Acima</v>
      </c>
      <c r="L242" s="18" t="str">
        <f t="shared" si="14"/>
        <v>Acima</v>
      </c>
      <c r="M242" s="23" t="str">
        <f t="shared" si="15"/>
        <v>Acima</v>
      </c>
    </row>
    <row r="243" spans="1:13">
      <c r="A243" s="8" t="s">
        <v>273</v>
      </c>
      <c r="B243" s="9" t="s">
        <v>16</v>
      </c>
      <c r="C243" s="9">
        <v>4003</v>
      </c>
      <c r="D243" s="9">
        <v>0.73</v>
      </c>
      <c r="E243" s="9">
        <v>0.72299999999999998</v>
      </c>
      <c r="F243" s="9">
        <v>0.628</v>
      </c>
      <c r="G243" s="9">
        <v>28447.8</v>
      </c>
      <c r="H243" s="10">
        <v>89</v>
      </c>
      <c r="I243" s="23" t="str">
        <f>VLOOKUP(B243,'De-Para'!$B$3:$C$29,2,0)</f>
        <v>Sudeste</v>
      </c>
      <c r="J243" s="18" t="str">
        <f t="shared" si="12"/>
        <v>Alto</v>
      </c>
      <c r="K243" s="18" t="str">
        <f t="shared" si="13"/>
        <v>Acima</v>
      </c>
      <c r="L243" s="18" t="str">
        <f t="shared" si="14"/>
        <v>Acima</v>
      </c>
      <c r="M243" s="23" t="str">
        <f t="shared" si="15"/>
        <v>Acima</v>
      </c>
    </row>
    <row r="244" spans="1:13">
      <c r="A244" s="11" t="s">
        <v>274</v>
      </c>
      <c r="B244" s="12" t="s">
        <v>275</v>
      </c>
      <c r="C244" s="12">
        <v>21370</v>
      </c>
      <c r="D244" s="12">
        <v>0.72699999999999998</v>
      </c>
      <c r="E244" s="12">
        <v>0.72899999999999998</v>
      </c>
      <c r="F244" s="12">
        <v>0.66100000000000003</v>
      </c>
      <c r="G244" s="12">
        <v>21543.65</v>
      </c>
      <c r="H244" s="13">
        <v>308</v>
      </c>
      <c r="I244" s="23" t="str">
        <f>VLOOKUP(B244,'De-Para'!$B$3:$C$29,2,0)</f>
        <v>Norte</v>
      </c>
      <c r="J244" s="18" t="str">
        <f t="shared" si="12"/>
        <v>Alto</v>
      </c>
      <c r="K244" s="18" t="str">
        <f t="shared" si="13"/>
        <v>Acima</v>
      </c>
      <c r="L244" s="18" t="str">
        <f t="shared" si="14"/>
        <v>Acima</v>
      </c>
      <c r="M244" s="23" t="str">
        <f t="shared" si="15"/>
        <v>Acima</v>
      </c>
    </row>
    <row r="245" spans="1:13">
      <c r="A245" s="8" t="s">
        <v>276</v>
      </c>
      <c r="B245" s="9" t="s">
        <v>64</v>
      </c>
      <c r="C245" s="9">
        <v>19236</v>
      </c>
      <c r="D245" s="9">
        <v>0.71799999999999997</v>
      </c>
      <c r="E245" s="9">
        <v>0.69899999999999995</v>
      </c>
      <c r="F245" s="9">
        <v>0.628</v>
      </c>
      <c r="G245" s="9">
        <v>19215.53</v>
      </c>
      <c r="H245" s="10">
        <v>251</v>
      </c>
      <c r="I245" s="23" t="str">
        <f>VLOOKUP(B245,'De-Para'!$B$3:$C$29,2,0)</f>
        <v>Sudeste</v>
      </c>
      <c r="J245" s="18" t="str">
        <f t="shared" si="12"/>
        <v>Alto</v>
      </c>
      <c r="K245" s="18" t="str">
        <f t="shared" si="13"/>
        <v>Acima</v>
      </c>
      <c r="L245" s="18" t="str">
        <f t="shared" si="14"/>
        <v>Acima</v>
      </c>
      <c r="M245" s="23" t="str">
        <f t="shared" si="15"/>
        <v>Acima</v>
      </c>
    </row>
    <row r="246" spans="1:13">
      <c r="A246" s="11" t="s">
        <v>277</v>
      </c>
      <c r="B246" s="12" t="s">
        <v>7</v>
      </c>
      <c r="C246" s="12">
        <v>13879</v>
      </c>
      <c r="D246" s="12">
        <v>0.73499999999999999</v>
      </c>
      <c r="E246" s="12">
        <v>0.7</v>
      </c>
      <c r="F246" s="12">
        <v>0.67600000000000005</v>
      </c>
      <c r="G246" s="12">
        <v>37832.19</v>
      </c>
      <c r="H246" s="13">
        <v>184</v>
      </c>
      <c r="I246" s="23" t="str">
        <f>VLOOKUP(B246,'De-Para'!$B$3:$C$29,2,0)</f>
        <v>Sudeste</v>
      </c>
      <c r="J246" s="18" t="str">
        <f t="shared" si="12"/>
        <v>Alto</v>
      </c>
      <c r="K246" s="18" t="str">
        <f t="shared" si="13"/>
        <v>Acima</v>
      </c>
      <c r="L246" s="18" t="str">
        <f t="shared" si="14"/>
        <v>Acima</v>
      </c>
      <c r="M246" s="23" t="str">
        <f t="shared" si="15"/>
        <v>Acima</v>
      </c>
    </row>
    <row r="247" spans="1:13">
      <c r="A247" s="8" t="s">
        <v>278</v>
      </c>
      <c r="B247" s="9" t="s">
        <v>14</v>
      </c>
      <c r="C247" s="9">
        <v>4139</v>
      </c>
      <c r="D247" s="9">
        <v>0.78</v>
      </c>
      <c r="E247" s="9">
        <v>0.78200000000000003</v>
      </c>
      <c r="F247" s="9">
        <v>0.71599999999999997</v>
      </c>
      <c r="G247" s="9">
        <v>43052.17</v>
      </c>
      <c r="H247" s="10">
        <v>124</v>
      </c>
      <c r="I247" s="23" t="str">
        <f>VLOOKUP(B247,'De-Para'!$B$3:$C$29,2,0)</f>
        <v>Sul</v>
      </c>
      <c r="J247" s="18" t="str">
        <f t="shared" si="12"/>
        <v>Alto</v>
      </c>
      <c r="K247" s="18" t="str">
        <f t="shared" si="13"/>
        <v>Acima</v>
      </c>
      <c r="L247" s="18" t="str">
        <f t="shared" si="14"/>
        <v>Acima</v>
      </c>
      <c r="M247" s="23" t="str">
        <f t="shared" si="15"/>
        <v>Acima</v>
      </c>
    </row>
    <row r="248" spans="1:13">
      <c r="A248" s="11" t="s">
        <v>279</v>
      </c>
      <c r="B248" s="12" t="s">
        <v>16</v>
      </c>
      <c r="C248" s="12">
        <v>3419</v>
      </c>
      <c r="D248" s="12">
        <v>0.75800000000000001</v>
      </c>
      <c r="E248" s="12">
        <v>0.73299999999999998</v>
      </c>
      <c r="F248" s="12">
        <v>0.69</v>
      </c>
      <c r="G248" s="12">
        <v>20401.060000000001</v>
      </c>
      <c r="H248" s="13">
        <v>105</v>
      </c>
      <c r="I248" s="23" t="str">
        <f>VLOOKUP(B248,'De-Para'!$B$3:$C$29,2,0)</f>
        <v>Sudeste</v>
      </c>
      <c r="J248" s="18" t="str">
        <f t="shared" si="12"/>
        <v>Alto</v>
      </c>
      <c r="K248" s="18" t="str">
        <f t="shared" si="13"/>
        <v>Acima</v>
      </c>
      <c r="L248" s="18" t="str">
        <f t="shared" si="14"/>
        <v>Acima</v>
      </c>
      <c r="M248" s="23" t="str">
        <f t="shared" si="15"/>
        <v>Acima</v>
      </c>
    </row>
    <row r="249" spans="1:13">
      <c r="A249" s="8" t="s">
        <v>280</v>
      </c>
      <c r="B249" s="9" t="s">
        <v>16</v>
      </c>
      <c r="C249" s="9">
        <v>5015</v>
      </c>
      <c r="D249" s="9">
        <v>0.77300000000000002</v>
      </c>
      <c r="E249" s="9">
        <v>0.74</v>
      </c>
      <c r="F249" s="9">
        <v>0.71599999999999997</v>
      </c>
      <c r="G249" s="9">
        <v>33574.01</v>
      </c>
      <c r="H249" s="10">
        <v>67</v>
      </c>
      <c r="I249" s="23" t="str">
        <f>VLOOKUP(B249,'De-Para'!$B$3:$C$29,2,0)</f>
        <v>Sudeste</v>
      </c>
      <c r="J249" s="18" t="str">
        <f t="shared" si="12"/>
        <v>Alto</v>
      </c>
      <c r="K249" s="18" t="str">
        <f t="shared" si="13"/>
        <v>Acima</v>
      </c>
      <c r="L249" s="18" t="str">
        <f t="shared" si="14"/>
        <v>Acima</v>
      </c>
      <c r="M249" s="23" t="str">
        <f t="shared" si="15"/>
        <v>Acima</v>
      </c>
    </row>
    <row r="250" spans="1:13">
      <c r="A250" s="11" t="s">
        <v>281</v>
      </c>
      <c r="B250" s="12" t="s">
        <v>14</v>
      </c>
      <c r="C250" s="12">
        <v>2219</v>
      </c>
      <c r="D250" s="12">
        <v>0.7</v>
      </c>
      <c r="E250" s="12">
        <v>0.71499999999999997</v>
      </c>
      <c r="F250" s="12">
        <v>0.57799999999999996</v>
      </c>
      <c r="G250" s="12">
        <v>27736.29</v>
      </c>
      <c r="H250" s="13">
        <v>59</v>
      </c>
      <c r="I250" s="23" t="str">
        <f>VLOOKUP(B250,'De-Para'!$B$3:$C$29,2,0)</f>
        <v>Sul</v>
      </c>
      <c r="J250" s="18" t="str">
        <f t="shared" si="12"/>
        <v>Alto</v>
      </c>
      <c r="K250" s="18" t="str">
        <f t="shared" si="13"/>
        <v>Acima</v>
      </c>
      <c r="L250" s="18" t="str">
        <f t="shared" si="14"/>
        <v>Acima</v>
      </c>
      <c r="M250" s="23" t="str">
        <f t="shared" si="15"/>
        <v>Acima</v>
      </c>
    </row>
    <row r="251" spans="1:13">
      <c r="A251" s="8" t="s">
        <v>282</v>
      </c>
      <c r="B251" s="9" t="s">
        <v>14</v>
      </c>
      <c r="C251" s="9">
        <v>2528</v>
      </c>
      <c r="D251" s="9">
        <v>0.7</v>
      </c>
      <c r="E251" s="9">
        <v>0.71099999999999997</v>
      </c>
      <c r="F251" s="9">
        <v>0.58499999999999996</v>
      </c>
      <c r="G251" s="9">
        <v>24697.46</v>
      </c>
      <c r="H251" s="10">
        <v>38</v>
      </c>
      <c r="I251" s="23" t="str">
        <f>VLOOKUP(B251,'De-Para'!$B$3:$C$29,2,0)</f>
        <v>Sul</v>
      </c>
      <c r="J251" s="18" t="str">
        <f t="shared" si="12"/>
        <v>Alto</v>
      </c>
      <c r="K251" s="18" t="str">
        <f t="shared" si="13"/>
        <v>Acima</v>
      </c>
      <c r="L251" s="18" t="str">
        <f t="shared" si="14"/>
        <v>Acima</v>
      </c>
      <c r="M251" s="23" t="str">
        <f t="shared" si="15"/>
        <v>Acima</v>
      </c>
    </row>
    <row r="252" spans="1:13">
      <c r="A252" s="11" t="s">
        <v>283</v>
      </c>
      <c r="B252" s="12" t="s">
        <v>22</v>
      </c>
      <c r="C252" s="12">
        <v>6568</v>
      </c>
      <c r="D252" s="12">
        <v>0.74</v>
      </c>
      <c r="E252" s="12">
        <v>0.74299999999999999</v>
      </c>
      <c r="F252" s="12">
        <v>0.63900000000000001</v>
      </c>
      <c r="G252" s="12">
        <v>125342.73</v>
      </c>
      <c r="H252" s="13">
        <v>143</v>
      </c>
      <c r="I252" s="23" t="str">
        <f>VLOOKUP(B252,'De-Para'!$B$3:$C$29,2,0)</f>
        <v>Sul</v>
      </c>
      <c r="J252" s="18" t="str">
        <f t="shared" si="12"/>
        <v>Alto</v>
      </c>
      <c r="K252" s="18" t="str">
        <f t="shared" si="13"/>
        <v>Acima</v>
      </c>
      <c r="L252" s="18" t="str">
        <f t="shared" si="14"/>
        <v>Acima</v>
      </c>
      <c r="M252" s="23" t="str">
        <f t="shared" si="15"/>
        <v>Acima</v>
      </c>
    </row>
    <row r="253" spans="1:13">
      <c r="A253" s="8" t="s">
        <v>284</v>
      </c>
      <c r="B253" s="9" t="s">
        <v>16</v>
      </c>
      <c r="C253" s="9">
        <v>4292</v>
      </c>
      <c r="D253" s="9">
        <v>0.77200000000000002</v>
      </c>
      <c r="E253" s="9">
        <v>0.75600000000000001</v>
      </c>
      <c r="F253" s="9">
        <v>0.70899999999999996</v>
      </c>
      <c r="G253" s="9">
        <v>46098.25</v>
      </c>
      <c r="H253" s="10">
        <v>73</v>
      </c>
      <c r="I253" s="23" t="str">
        <f>VLOOKUP(B253,'De-Para'!$B$3:$C$29,2,0)</f>
        <v>Sudeste</v>
      </c>
      <c r="J253" s="18" t="str">
        <f t="shared" si="12"/>
        <v>Alto</v>
      </c>
      <c r="K253" s="18" t="str">
        <f t="shared" si="13"/>
        <v>Acima</v>
      </c>
      <c r="L253" s="18" t="str">
        <f t="shared" si="14"/>
        <v>Acima</v>
      </c>
      <c r="M253" s="23" t="str">
        <f t="shared" si="15"/>
        <v>Acima</v>
      </c>
    </row>
    <row r="254" spans="1:13">
      <c r="A254" s="11" t="s">
        <v>285</v>
      </c>
      <c r="B254" s="12" t="s">
        <v>59</v>
      </c>
      <c r="C254" s="12">
        <v>2882</v>
      </c>
      <c r="D254" s="12">
        <v>0.80200000000000005</v>
      </c>
      <c r="E254" s="12">
        <v>0.79300000000000004</v>
      </c>
      <c r="F254" s="12">
        <v>0.72699999999999998</v>
      </c>
      <c r="G254" s="12">
        <v>33250.839999999997</v>
      </c>
      <c r="H254" s="13">
        <v>72</v>
      </c>
      <c r="I254" s="23" t="str">
        <f>VLOOKUP(B254,'De-Para'!$B$3:$C$29,2,0)</f>
        <v>Sul</v>
      </c>
      <c r="J254" s="18" t="str">
        <f t="shared" si="12"/>
        <v>Muito alto</v>
      </c>
      <c r="K254" s="18" t="str">
        <f t="shared" si="13"/>
        <v>Acima</v>
      </c>
      <c r="L254" s="18" t="str">
        <f t="shared" si="14"/>
        <v>Acima</v>
      </c>
      <c r="M254" s="23" t="str">
        <f t="shared" si="15"/>
        <v>Acima</v>
      </c>
    </row>
    <row r="255" spans="1:13">
      <c r="A255" s="8" t="s">
        <v>286</v>
      </c>
      <c r="B255" s="9" t="s">
        <v>33</v>
      </c>
      <c r="C255" s="9">
        <v>29804</v>
      </c>
      <c r="D255" s="9">
        <v>0.71799999999999997</v>
      </c>
      <c r="E255" s="9">
        <v>0.71599999999999997</v>
      </c>
      <c r="F255" s="9">
        <v>0.62</v>
      </c>
      <c r="G255" s="9">
        <v>22514.94</v>
      </c>
      <c r="H255" s="10">
        <v>323</v>
      </c>
      <c r="I255" s="23" t="str">
        <f>VLOOKUP(B255,'De-Para'!$B$3:$C$29,2,0)</f>
        <v>Centro-Oeste</v>
      </c>
      <c r="J255" s="18" t="str">
        <f t="shared" si="12"/>
        <v>Alto</v>
      </c>
      <c r="K255" s="18" t="str">
        <f t="shared" si="13"/>
        <v>Acima</v>
      </c>
      <c r="L255" s="18" t="str">
        <f t="shared" si="14"/>
        <v>Acima</v>
      </c>
      <c r="M255" s="23" t="str">
        <f t="shared" si="15"/>
        <v>Acima</v>
      </c>
    </row>
    <row r="256" spans="1:13">
      <c r="A256" s="11" t="s">
        <v>287</v>
      </c>
      <c r="B256" s="12" t="s">
        <v>7</v>
      </c>
      <c r="C256" s="12">
        <v>4117</v>
      </c>
      <c r="D256" s="12">
        <v>0.77200000000000002</v>
      </c>
      <c r="E256" s="12">
        <v>0.747</v>
      </c>
      <c r="F256" s="12">
        <v>0.70299999999999996</v>
      </c>
      <c r="G256" s="12">
        <v>41724.54</v>
      </c>
      <c r="H256" s="13">
        <v>45</v>
      </c>
      <c r="I256" s="23" t="str">
        <f>VLOOKUP(B256,'De-Para'!$B$3:$C$29,2,0)</f>
        <v>Sudeste</v>
      </c>
      <c r="J256" s="18" t="str">
        <f t="shared" si="12"/>
        <v>Alto</v>
      </c>
      <c r="K256" s="18" t="str">
        <f t="shared" si="13"/>
        <v>Acima</v>
      </c>
      <c r="L256" s="18" t="str">
        <f t="shared" si="14"/>
        <v>Acima</v>
      </c>
      <c r="M256" s="23" t="str">
        <f t="shared" si="15"/>
        <v>Acima</v>
      </c>
    </row>
    <row r="257" spans="1:13">
      <c r="A257" s="8" t="s">
        <v>288</v>
      </c>
      <c r="B257" s="9" t="s">
        <v>14</v>
      </c>
      <c r="C257" s="9">
        <v>5718</v>
      </c>
      <c r="D257" s="9">
        <v>0.75700000000000001</v>
      </c>
      <c r="E257" s="9">
        <v>0.749</v>
      </c>
      <c r="F257" s="9">
        <v>0.67500000000000004</v>
      </c>
      <c r="G257" s="9">
        <v>41565.54</v>
      </c>
      <c r="H257" s="10">
        <v>86</v>
      </c>
      <c r="I257" s="23" t="str">
        <f>VLOOKUP(B257,'De-Para'!$B$3:$C$29,2,0)</f>
        <v>Sul</v>
      </c>
      <c r="J257" s="18" t="str">
        <f t="shared" si="12"/>
        <v>Alto</v>
      </c>
      <c r="K257" s="18" t="str">
        <f t="shared" si="13"/>
        <v>Acima</v>
      </c>
      <c r="L257" s="18" t="str">
        <f t="shared" si="14"/>
        <v>Acima</v>
      </c>
      <c r="M257" s="23" t="str">
        <f t="shared" si="15"/>
        <v>Acima</v>
      </c>
    </row>
    <row r="258" spans="1:13">
      <c r="A258" s="11" t="s">
        <v>289</v>
      </c>
      <c r="B258" s="12" t="s">
        <v>16</v>
      </c>
      <c r="C258" s="12">
        <v>5307</v>
      </c>
      <c r="D258" s="12">
        <v>0.76</v>
      </c>
      <c r="E258" s="12">
        <v>0.72899999999999998</v>
      </c>
      <c r="F258" s="12">
        <v>0.67800000000000005</v>
      </c>
      <c r="G258" s="12">
        <v>30167.41</v>
      </c>
      <c r="H258" s="13">
        <v>113</v>
      </c>
      <c r="I258" s="23" t="str">
        <f>VLOOKUP(B258,'De-Para'!$B$3:$C$29,2,0)</f>
        <v>Sudeste</v>
      </c>
      <c r="J258" s="18" t="str">
        <f t="shared" si="12"/>
        <v>Alto</v>
      </c>
      <c r="K258" s="18" t="str">
        <f t="shared" si="13"/>
        <v>Acima</v>
      </c>
      <c r="L258" s="18" t="str">
        <f t="shared" si="14"/>
        <v>Acima</v>
      </c>
      <c r="M258" s="23" t="str">
        <f t="shared" si="15"/>
        <v>Acima</v>
      </c>
    </row>
    <row r="259" spans="1:13">
      <c r="A259" s="8" t="s">
        <v>290</v>
      </c>
      <c r="B259" s="9" t="s">
        <v>14</v>
      </c>
      <c r="C259" s="9">
        <v>3222</v>
      </c>
      <c r="D259" s="9">
        <v>0.72099999999999997</v>
      </c>
      <c r="E259" s="9">
        <v>0.74</v>
      </c>
      <c r="F259" s="9">
        <v>0.60499999999999998</v>
      </c>
      <c r="G259" s="9">
        <v>32918.160000000003</v>
      </c>
      <c r="H259" s="10">
        <v>29</v>
      </c>
      <c r="I259" s="23" t="str">
        <f>VLOOKUP(B259,'De-Para'!$B$3:$C$29,2,0)</f>
        <v>Sul</v>
      </c>
      <c r="J259" s="18" t="str">
        <f t="shared" si="12"/>
        <v>Alto</v>
      </c>
      <c r="K259" s="18" t="str">
        <f t="shared" si="13"/>
        <v>Acima</v>
      </c>
      <c r="L259" s="18" t="str">
        <f t="shared" si="14"/>
        <v>Acima</v>
      </c>
      <c r="M259" s="23" t="str">
        <f t="shared" si="15"/>
        <v>Acima</v>
      </c>
    </row>
    <row r="260" spans="1:13">
      <c r="A260" s="11" t="s">
        <v>291</v>
      </c>
      <c r="B260" s="12" t="s">
        <v>7</v>
      </c>
      <c r="C260" s="12">
        <v>4408</v>
      </c>
      <c r="D260" s="12">
        <v>0.73199999999999998</v>
      </c>
      <c r="E260" s="12">
        <v>0.70199999999999996</v>
      </c>
      <c r="F260" s="12">
        <v>0.69699999999999995</v>
      </c>
      <c r="G260" s="12">
        <v>25871.65</v>
      </c>
      <c r="H260" s="13">
        <v>103</v>
      </c>
      <c r="I260" s="23" t="str">
        <f>VLOOKUP(B260,'De-Para'!$B$3:$C$29,2,0)</f>
        <v>Sudeste</v>
      </c>
      <c r="J260" s="18" t="str">
        <f t="shared" si="12"/>
        <v>Alto</v>
      </c>
      <c r="K260" s="18" t="str">
        <f t="shared" si="13"/>
        <v>Acima</v>
      </c>
      <c r="L260" s="18" t="str">
        <f t="shared" si="14"/>
        <v>Acima</v>
      </c>
      <c r="M260" s="23" t="str">
        <f t="shared" si="15"/>
        <v>Acima</v>
      </c>
    </row>
    <row r="261" spans="1:13">
      <c r="A261" s="8" t="s">
        <v>292</v>
      </c>
      <c r="B261" s="9" t="s">
        <v>10</v>
      </c>
      <c r="C261" s="9">
        <v>5815</v>
      </c>
      <c r="D261" s="9">
        <v>0.77300000000000002</v>
      </c>
      <c r="E261" s="9">
        <v>0.78400000000000003</v>
      </c>
      <c r="F261" s="9">
        <v>0.68899999999999995</v>
      </c>
      <c r="G261" s="9">
        <v>35788.18</v>
      </c>
      <c r="H261" s="10">
        <v>168</v>
      </c>
      <c r="I261" s="23" t="str">
        <f>VLOOKUP(B261,'De-Para'!$B$3:$C$29,2,0)</f>
        <v>Sudeste</v>
      </c>
      <c r="J261" s="18" t="str">
        <f t="shared" si="12"/>
        <v>Alto</v>
      </c>
      <c r="K261" s="18" t="str">
        <f t="shared" si="13"/>
        <v>Acima</v>
      </c>
      <c r="L261" s="18" t="str">
        <f t="shared" si="14"/>
        <v>Acima</v>
      </c>
      <c r="M261" s="23" t="str">
        <f t="shared" si="15"/>
        <v>Acima</v>
      </c>
    </row>
    <row r="262" spans="1:13">
      <c r="A262" s="11" t="s">
        <v>293</v>
      </c>
      <c r="B262" s="12" t="s">
        <v>16</v>
      </c>
      <c r="C262" s="12">
        <v>3559</v>
      </c>
      <c r="D262" s="12">
        <v>0.74</v>
      </c>
      <c r="E262" s="12">
        <v>0.73</v>
      </c>
      <c r="F262" s="12">
        <v>0.66</v>
      </c>
      <c r="G262" s="12">
        <v>28221.35</v>
      </c>
      <c r="H262" s="13">
        <v>61</v>
      </c>
      <c r="I262" s="23" t="str">
        <f>VLOOKUP(B262,'De-Para'!$B$3:$C$29,2,0)</f>
        <v>Sudeste</v>
      </c>
      <c r="J262" s="18" t="str">
        <f t="shared" ref="J262:J325" si="16">IF(D262&lt;0.55,"Baixo",IF(D262&lt;0.7,"Médio",IF(D262&lt;0.8,"Alto","Muito alto")))</f>
        <v>Alto</v>
      </c>
      <c r="K262" s="18" t="str">
        <f t="shared" ref="K262:K325" si="17">IF(D262&lt;=$K$3,"Abaixo","Acima")</f>
        <v>Acima</v>
      </c>
      <c r="L262" s="18" t="str">
        <f t="shared" ref="L262:L325" si="18">IF(C262&gt;=$L$3,"Acima","Abaixo")</f>
        <v>Acima</v>
      </c>
      <c r="M262" s="23" t="str">
        <f t="shared" ref="M262:M325" si="19">IF(H262&lt;=$M$3,"Abaixo","Acima")</f>
        <v>Acima</v>
      </c>
    </row>
    <row r="263" spans="1:13">
      <c r="A263" s="8" t="s">
        <v>294</v>
      </c>
      <c r="B263" s="9" t="s">
        <v>14</v>
      </c>
      <c r="C263" s="9">
        <v>5380</v>
      </c>
      <c r="D263" s="9">
        <v>0.74</v>
      </c>
      <c r="E263" s="9">
        <v>0.73899999999999999</v>
      </c>
      <c r="F263" s="9">
        <v>0.64700000000000002</v>
      </c>
      <c r="G263" s="9">
        <v>21930.77</v>
      </c>
      <c r="H263" s="10">
        <v>117</v>
      </c>
      <c r="I263" s="23" t="str">
        <f>VLOOKUP(B263,'De-Para'!$B$3:$C$29,2,0)</f>
        <v>Sul</v>
      </c>
      <c r="J263" s="18" t="str">
        <f t="shared" si="16"/>
        <v>Alto</v>
      </c>
      <c r="K263" s="18" t="str">
        <f t="shared" si="17"/>
        <v>Acima</v>
      </c>
      <c r="L263" s="18" t="str">
        <f t="shared" si="18"/>
        <v>Acima</v>
      </c>
      <c r="M263" s="23" t="str">
        <f t="shared" si="19"/>
        <v>Acima</v>
      </c>
    </row>
    <row r="264" spans="1:13">
      <c r="A264" s="11" t="s">
        <v>295</v>
      </c>
      <c r="B264" s="12" t="s">
        <v>7</v>
      </c>
      <c r="C264" s="12">
        <v>3558</v>
      </c>
      <c r="D264" s="12">
        <v>0.72799999999999998</v>
      </c>
      <c r="E264" s="12">
        <v>0.71299999999999997</v>
      </c>
      <c r="F264" s="12">
        <v>0.66800000000000004</v>
      </c>
      <c r="G264" s="12">
        <v>178670.47</v>
      </c>
      <c r="H264" s="13">
        <v>61</v>
      </c>
      <c r="I264" s="23" t="str">
        <f>VLOOKUP(B264,'De-Para'!$B$3:$C$29,2,0)</f>
        <v>Sudeste</v>
      </c>
      <c r="J264" s="18" t="str">
        <f t="shared" si="16"/>
        <v>Alto</v>
      </c>
      <c r="K264" s="18" t="str">
        <f t="shared" si="17"/>
        <v>Acima</v>
      </c>
      <c r="L264" s="18" t="str">
        <f t="shared" si="18"/>
        <v>Acima</v>
      </c>
      <c r="M264" s="23" t="str">
        <f t="shared" si="19"/>
        <v>Acima</v>
      </c>
    </row>
    <row r="265" spans="1:13">
      <c r="A265" s="8" t="s">
        <v>296</v>
      </c>
      <c r="B265" s="9" t="s">
        <v>7</v>
      </c>
      <c r="C265" s="9">
        <v>2367</v>
      </c>
      <c r="D265" s="9">
        <v>0.77300000000000002</v>
      </c>
      <c r="E265" s="9">
        <v>0.73699999999999999</v>
      </c>
      <c r="F265" s="9">
        <v>0.72399999999999998</v>
      </c>
      <c r="G265" s="9">
        <v>35365.769999999997</v>
      </c>
      <c r="H265" s="10">
        <v>37</v>
      </c>
      <c r="I265" s="23" t="str">
        <f>VLOOKUP(B265,'De-Para'!$B$3:$C$29,2,0)</f>
        <v>Sudeste</v>
      </c>
      <c r="J265" s="18" t="str">
        <f t="shared" si="16"/>
        <v>Alto</v>
      </c>
      <c r="K265" s="18" t="str">
        <f t="shared" si="17"/>
        <v>Acima</v>
      </c>
      <c r="L265" s="18" t="str">
        <f t="shared" si="18"/>
        <v>Acima</v>
      </c>
      <c r="M265" s="23" t="str">
        <f t="shared" si="19"/>
        <v>Acima</v>
      </c>
    </row>
    <row r="266" spans="1:13">
      <c r="A266" s="11" t="s">
        <v>297</v>
      </c>
      <c r="B266" s="12" t="s">
        <v>7</v>
      </c>
      <c r="C266" s="12">
        <v>2372</v>
      </c>
      <c r="D266" s="12">
        <v>0.75</v>
      </c>
      <c r="E266" s="12">
        <v>0.74399999999999999</v>
      </c>
      <c r="F266" s="12">
        <v>0.66900000000000004</v>
      </c>
      <c r="G266" s="12">
        <v>29907.83</v>
      </c>
      <c r="H266" s="13">
        <v>34</v>
      </c>
      <c r="I266" s="23" t="str">
        <f>VLOOKUP(B266,'De-Para'!$B$3:$C$29,2,0)</f>
        <v>Sudeste</v>
      </c>
      <c r="J266" s="18" t="str">
        <f t="shared" si="16"/>
        <v>Alto</v>
      </c>
      <c r="K266" s="18" t="str">
        <f t="shared" si="17"/>
        <v>Acima</v>
      </c>
      <c r="L266" s="18" t="str">
        <f t="shared" si="18"/>
        <v>Acima</v>
      </c>
      <c r="M266" s="23" t="str">
        <f t="shared" si="19"/>
        <v>Acima</v>
      </c>
    </row>
    <row r="267" spans="1:13">
      <c r="A267" s="8" t="s">
        <v>298</v>
      </c>
      <c r="B267" s="9" t="s">
        <v>22</v>
      </c>
      <c r="C267" s="9">
        <v>4403</v>
      </c>
      <c r="D267" s="9">
        <v>0.745</v>
      </c>
      <c r="E267" s="9">
        <v>0.73</v>
      </c>
      <c r="F267" s="9">
        <v>0.66400000000000003</v>
      </c>
      <c r="G267" s="9">
        <v>30318.28</v>
      </c>
      <c r="H267" s="10">
        <v>115</v>
      </c>
      <c r="I267" s="23" t="str">
        <f>VLOOKUP(B267,'De-Para'!$B$3:$C$29,2,0)</f>
        <v>Sul</v>
      </c>
      <c r="J267" s="18" t="str">
        <f t="shared" si="16"/>
        <v>Alto</v>
      </c>
      <c r="K267" s="18" t="str">
        <f t="shared" si="17"/>
        <v>Acima</v>
      </c>
      <c r="L267" s="18" t="str">
        <f t="shared" si="18"/>
        <v>Acima</v>
      </c>
      <c r="M267" s="23" t="str">
        <f t="shared" si="19"/>
        <v>Acima</v>
      </c>
    </row>
    <row r="268" spans="1:13">
      <c r="A268" s="11" t="s">
        <v>299</v>
      </c>
      <c r="B268" s="12" t="s">
        <v>53</v>
      </c>
      <c r="C268" s="12">
        <v>5734</v>
      </c>
      <c r="D268" s="12">
        <v>0.74</v>
      </c>
      <c r="E268" s="12">
        <v>0.752</v>
      </c>
      <c r="F268" s="12">
        <v>0.64500000000000002</v>
      </c>
      <c r="G268" s="12">
        <v>79911.850000000006</v>
      </c>
      <c r="H268" s="13">
        <v>76</v>
      </c>
      <c r="I268" s="23" t="str">
        <f>VLOOKUP(B268,'De-Para'!$B$3:$C$29,2,0)</f>
        <v>Centro-Oeste</v>
      </c>
      <c r="J268" s="18" t="str">
        <f t="shared" si="16"/>
        <v>Alto</v>
      </c>
      <c r="K268" s="18" t="str">
        <f t="shared" si="17"/>
        <v>Acima</v>
      </c>
      <c r="L268" s="18" t="str">
        <f t="shared" si="18"/>
        <v>Acima</v>
      </c>
      <c r="M268" s="23" t="str">
        <f t="shared" si="19"/>
        <v>Acima</v>
      </c>
    </row>
    <row r="269" spans="1:13">
      <c r="A269" s="8" t="s">
        <v>300</v>
      </c>
      <c r="B269" s="9" t="s">
        <v>64</v>
      </c>
      <c r="C269" s="9">
        <v>8222</v>
      </c>
      <c r="D269" s="9">
        <v>0.746</v>
      </c>
      <c r="E269" s="9">
        <v>0.73299999999999998</v>
      </c>
      <c r="F269" s="9">
        <v>0.67700000000000005</v>
      </c>
      <c r="G269" s="9">
        <v>22904.87</v>
      </c>
      <c r="H269" s="10">
        <v>188</v>
      </c>
      <c r="I269" s="23" t="str">
        <f>VLOOKUP(B269,'De-Para'!$B$3:$C$29,2,0)</f>
        <v>Sudeste</v>
      </c>
      <c r="J269" s="18" t="str">
        <f t="shared" si="16"/>
        <v>Alto</v>
      </c>
      <c r="K269" s="18" t="str">
        <f t="shared" si="17"/>
        <v>Acima</v>
      </c>
      <c r="L269" s="18" t="str">
        <f t="shared" si="18"/>
        <v>Acima</v>
      </c>
      <c r="M269" s="23" t="str">
        <f t="shared" si="19"/>
        <v>Acima</v>
      </c>
    </row>
    <row r="270" spans="1:13">
      <c r="A270" s="11" t="s">
        <v>301</v>
      </c>
      <c r="B270" s="12" t="s">
        <v>22</v>
      </c>
      <c r="C270" s="12">
        <v>6613</v>
      </c>
      <c r="D270" s="12">
        <v>0.75</v>
      </c>
      <c r="E270" s="12">
        <v>0.76100000000000001</v>
      </c>
      <c r="F270" s="12">
        <v>0.66600000000000004</v>
      </c>
      <c r="G270" s="12">
        <v>41998.58</v>
      </c>
      <c r="H270" s="13">
        <v>120</v>
      </c>
      <c r="I270" s="23" t="str">
        <f>VLOOKUP(B270,'De-Para'!$B$3:$C$29,2,0)</f>
        <v>Sul</v>
      </c>
      <c r="J270" s="18" t="str">
        <f t="shared" si="16"/>
        <v>Alto</v>
      </c>
      <c r="K270" s="18" t="str">
        <f t="shared" si="17"/>
        <v>Acima</v>
      </c>
      <c r="L270" s="18" t="str">
        <f t="shared" si="18"/>
        <v>Acima</v>
      </c>
      <c r="M270" s="23" t="str">
        <f t="shared" si="19"/>
        <v>Acima</v>
      </c>
    </row>
    <row r="271" spans="1:13">
      <c r="A271" s="8" t="s">
        <v>302</v>
      </c>
      <c r="B271" s="9" t="s">
        <v>7</v>
      </c>
      <c r="C271" s="9">
        <v>9833</v>
      </c>
      <c r="D271" s="9">
        <v>0.73799999999999999</v>
      </c>
      <c r="E271" s="9">
        <v>0.69099999999999995</v>
      </c>
      <c r="F271" s="9">
        <v>0.70299999999999996</v>
      </c>
      <c r="G271" s="9">
        <v>15304.53</v>
      </c>
      <c r="H271" s="10">
        <v>112</v>
      </c>
      <c r="I271" s="23" t="str">
        <f>VLOOKUP(B271,'De-Para'!$B$3:$C$29,2,0)</f>
        <v>Sudeste</v>
      </c>
      <c r="J271" s="18" t="str">
        <f t="shared" si="16"/>
        <v>Alto</v>
      </c>
      <c r="K271" s="18" t="str">
        <f t="shared" si="17"/>
        <v>Acima</v>
      </c>
      <c r="L271" s="18" t="str">
        <f t="shared" si="18"/>
        <v>Acima</v>
      </c>
      <c r="M271" s="23" t="str">
        <f t="shared" si="19"/>
        <v>Acima</v>
      </c>
    </row>
    <row r="272" spans="1:13">
      <c r="A272" s="11" t="s">
        <v>303</v>
      </c>
      <c r="B272" s="12" t="s">
        <v>22</v>
      </c>
      <c r="C272" s="12">
        <v>3692</v>
      </c>
      <c r="D272" s="12">
        <v>0.77400000000000002</v>
      </c>
      <c r="E272" s="12">
        <v>0.75800000000000001</v>
      </c>
      <c r="F272" s="12">
        <v>0.72599999999999998</v>
      </c>
      <c r="G272" s="12">
        <v>32465.67</v>
      </c>
      <c r="H272" s="13">
        <v>104</v>
      </c>
      <c r="I272" s="23" t="str">
        <f>VLOOKUP(B272,'De-Para'!$B$3:$C$29,2,0)</f>
        <v>Sul</v>
      </c>
      <c r="J272" s="18" t="str">
        <f t="shared" si="16"/>
        <v>Alto</v>
      </c>
      <c r="K272" s="18" t="str">
        <f t="shared" si="17"/>
        <v>Acima</v>
      </c>
      <c r="L272" s="18" t="str">
        <f t="shared" si="18"/>
        <v>Acima</v>
      </c>
      <c r="M272" s="23" t="str">
        <f t="shared" si="19"/>
        <v>Acima</v>
      </c>
    </row>
    <row r="273" spans="1:13">
      <c r="A273" s="8" t="s">
        <v>304</v>
      </c>
      <c r="B273" s="9" t="s">
        <v>7</v>
      </c>
      <c r="C273" s="9">
        <v>4749</v>
      </c>
      <c r="D273" s="9">
        <v>0.745</v>
      </c>
      <c r="E273" s="9">
        <v>0.71599999999999997</v>
      </c>
      <c r="F273" s="9">
        <v>0.70099999999999996</v>
      </c>
      <c r="G273" s="9">
        <v>16454.23</v>
      </c>
      <c r="H273" s="10">
        <v>75</v>
      </c>
      <c r="I273" s="23" t="str">
        <f>VLOOKUP(B273,'De-Para'!$B$3:$C$29,2,0)</f>
        <v>Sudeste</v>
      </c>
      <c r="J273" s="18" t="str">
        <f t="shared" si="16"/>
        <v>Alto</v>
      </c>
      <c r="K273" s="18" t="str">
        <f t="shared" si="17"/>
        <v>Acima</v>
      </c>
      <c r="L273" s="18" t="str">
        <f t="shared" si="18"/>
        <v>Acima</v>
      </c>
      <c r="M273" s="23" t="str">
        <f t="shared" si="19"/>
        <v>Acima</v>
      </c>
    </row>
    <row r="274" spans="1:13">
      <c r="A274" s="11" t="s">
        <v>305</v>
      </c>
      <c r="B274" s="12" t="s">
        <v>7</v>
      </c>
      <c r="C274" s="12">
        <v>1917</v>
      </c>
      <c r="D274" s="12">
        <v>0.76800000000000002</v>
      </c>
      <c r="E274" s="12">
        <v>0.746</v>
      </c>
      <c r="F274" s="12">
        <v>0.70699999999999996</v>
      </c>
      <c r="G274" s="12">
        <v>35154.660000000003</v>
      </c>
      <c r="H274" s="13">
        <v>50</v>
      </c>
      <c r="I274" s="23" t="str">
        <f>VLOOKUP(B274,'De-Para'!$B$3:$C$29,2,0)</f>
        <v>Sudeste</v>
      </c>
      <c r="J274" s="18" t="str">
        <f t="shared" si="16"/>
        <v>Alto</v>
      </c>
      <c r="K274" s="18" t="str">
        <f t="shared" si="17"/>
        <v>Acima</v>
      </c>
      <c r="L274" s="18" t="str">
        <f t="shared" si="18"/>
        <v>Acima</v>
      </c>
      <c r="M274" s="23" t="str">
        <f t="shared" si="19"/>
        <v>Acima</v>
      </c>
    </row>
    <row r="275" spans="1:13">
      <c r="A275" s="8" t="s">
        <v>306</v>
      </c>
      <c r="B275" s="9" t="s">
        <v>59</v>
      </c>
      <c r="C275" s="9">
        <v>7486</v>
      </c>
      <c r="D275" s="9">
        <v>0.75700000000000001</v>
      </c>
      <c r="E275" s="9">
        <v>0.752</v>
      </c>
      <c r="F275" s="9">
        <v>0.67200000000000004</v>
      </c>
      <c r="G275" s="9">
        <v>27123.360000000001</v>
      </c>
      <c r="H275" s="10">
        <v>153</v>
      </c>
      <c r="I275" s="23" t="str">
        <f>VLOOKUP(B275,'De-Para'!$B$3:$C$29,2,0)</f>
        <v>Sul</v>
      </c>
      <c r="J275" s="18" t="str">
        <f t="shared" si="16"/>
        <v>Alto</v>
      </c>
      <c r="K275" s="18" t="str">
        <f t="shared" si="17"/>
        <v>Acima</v>
      </c>
      <c r="L275" s="18" t="str">
        <f t="shared" si="18"/>
        <v>Acima</v>
      </c>
      <c r="M275" s="23" t="str">
        <f t="shared" si="19"/>
        <v>Acima</v>
      </c>
    </row>
    <row r="276" spans="1:13">
      <c r="A276" s="11" t="s">
        <v>307</v>
      </c>
      <c r="B276" s="12" t="s">
        <v>10</v>
      </c>
      <c r="C276" s="12">
        <v>4115</v>
      </c>
      <c r="D276" s="12">
        <v>0.73</v>
      </c>
      <c r="E276" s="12">
        <v>0.71599999999999997</v>
      </c>
      <c r="F276" s="12">
        <v>0.64900000000000002</v>
      </c>
      <c r="G276" s="12">
        <v>25987.98</v>
      </c>
      <c r="H276" s="13">
        <v>117</v>
      </c>
      <c r="I276" s="23" t="str">
        <f>VLOOKUP(B276,'De-Para'!$B$3:$C$29,2,0)</f>
        <v>Sudeste</v>
      </c>
      <c r="J276" s="18" t="str">
        <f t="shared" si="16"/>
        <v>Alto</v>
      </c>
      <c r="K276" s="18" t="str">
        <f t="shared" si="17"/>
        <v>Acima</v>
      </c>
      <c r="L276" s="18" t="str">
        <f t="shared" si="18"/>
        <v>Acima</v>
      </c>
      <c r="M276" s="23" t="str">
        <f t="shared" si="19"/>
        <v>Acima</v>
      </c>
    </row>
    <row r="277" spans="1:13">
      <c r="A277" s="8" t="s">
        <v>308</v>
      </c>
      <c r="B277" s="9" t="s">
        <v>7</v>
      </c>
      <c r="C277" s="9">
        <v>1650</v>
      </c>
      <c r="D277" s="9">
        <v>0.78</v>
      </c>
      <c r="E277" s="9">
        <v>0.752</v>
      </c>
      <c r="F277" s="9">
        <v>0.73699999999999999</v>
      </c>
      <c r="G277" s="9">
        <v>24326.29</v>
      </c>
      <c r="H277" s="10">
        <v>43</v>
      </c>
      <c r="I277" s="23" t="str">
        <f>VLOOKUP(B277,'De-Para'!$B$3:$C$29,2,0)</f>
        <v>Sudeste</v>
      </c>
      <c r="J277" s="18" t="str">
        <f t="shared" si="16"/>
        <v>Alto</v>
      </c>
      <c r="K277" s="18" t="str">
        <f t="shared" si="17"/>
        <v>Acima</v>
      </c>
      <c r="L277" s="18" t="str">
        <f t="shared" si="18"/>
        <v>Acima</v>
      </c>
      <c r="M277" s="23" t="str">
        <f t="shared" si="19"/>
        <v>Acima</v>
      </c>
    </row>
    <row r="278" spans="1:13">
      <c r="A278" s="11" t="s">
        <v>309</v>
      </c>
      <c r="B278" s="12" t="s">
        <v>72</v>
      </c>
      <c r="C278" s="12">
        <v>13799</v>
      </c>
      <c r="D278" s="12">
        <v>0.72</v>
      </c>
      <c r="E278" s="12">
        <v>0.69399999999999995</v>
      </c>
      <c r="F278" s="12">
        <v>0.66300000000000003</v>
      </c>
      <c r="G278" s="12">
        <v>19714.79</v>
      </c>
      <c r="H278" s="13">
        <v>185</v>
      </c>
      <c r="I278" s="23" t="str">
        <f>VLOOKUP(B278,'De-Para'!$B$3:$C$29,2,0)</f>
        <v>Nordeste</v>
      </c>
      <c r="J278" s="18" t="str">
        <f t="shared" si="16"/>
        <v>Alto</v>
      </c>
      <c r="K278" s="18" t="str">
        <f t="shared" si="17"/>
        <v>Acima</v>
      </c>
      <c r="L278" s="18" t="str">
        <f t="shared" si="18"/>
        <v>Acima</v>
      </c>
      <c r="M278" s="23" t="str">
        <f t="shared" si="19"/>
        <v>Acima</v>
      </c>
    </row>
    <row r="279" spans="1:13">
      <c r="A279" s="8" t="s">
        <v>310</v>
      </c>
      <c r="B279" s="9" t="s">
        <v>7</v>
      </c>
      <c r="C279" s="9">
        <v>13035</v>
      </c>
      <c r="D279" s="9">
        <v>0.73499999999999999</v>
      </c>
      <c r="E279" s="9">
        <v>0.68700000000000006</v>
      </c>
      <c r="F279" s="9">
        <v>0.67700000000000005</v>
      </c>
      <c r="G279" s="9">
        <v>53634.91</v>
      </c>
      <c r="H279" s="10">
        <v>96</v>
      </c>
      <c r="I279" s="23" t="str">
        <f>VLOOKUP(B279,'De-Para'!$B$3:$C$29,2,0)</f>
        <v>Sudeste</v>
      </c>
      <c r="J279" s="18" t="str">
        <f t="shared" si="16"/>
        <v>Alto</v>
      </c>
      <c r="K279" s="18" t="str">
        <f t="shared" si="17"/>
        <v>Acima</v>
      </c>
      <c r="L279" s="18" t="str">
        <f t="shared" si="18"/>
        <v>Acima</v>
      </c>
      <c r="M279" s="23" t="str">
        <f t="shared" si="19"/>
        <v>Acima</v>
      </c>
    </row>
    <row r="280" spans="1:13">
      <c r="A280" s="11" t="s">
        <v>311</v>
      </c>
      <c r="B280" s="12" t="s">
        <v>7</v>
      </c>
      <c r="C280" s="12">
        <v>1724</v>
      </c>
      <c r="D280" s="12">
        <v>0.76500000000000001</v>
      </c>
      <c r="E280" s="12">
        <v>0.76800000000000002</v>
      </c>
      <c r="F280" s="12">
        <v>0.69399999999999995</v>
      </c>
      <c r="G280" s="12">
        <v>30266.17</v>
      </c>
      <c r="H280" s="13">
        <v>29</v>
      </c>
      <c r="I280" s="23" t="str">
        <f>VLOOKUP(B280,'De-Para'!$B$3:$C$29,2,0)</f>
        <v>Sudeste</v>
      </c>
      <c r="J280" s="18" t="str">
        <f t="shared" si="16"/>
        <v>Alto</v>
      </c>
      <c r="K280" s="18" t="str">
        <f t="shared" si="17"/>
        <v>Acima</v>
      </c>
      <c r="L280" s="18" t="str">
        <f t="shared" si="18"/>
        <v>Acima</v>
      </c>
      <c r="M280" s="23" t="str">
        <f t="shared" si="19"/>
        <v>Acima</v>
      </c>
    </row>
    <row r="281" spans="1:13">
      <c r="A281" s="8" t="s">
        <v>312</v>
      </c>
      <c r="B281" s="9" t="s">
        <v>14</v>
      </c>
      <c r="C281" s="9">
        <v>3276</v>
      </c>
      <c r="D281" s="9">
        <v>0.78</v>
      </c>
      <c r="E281" s="9">
        <v>0.78600000000000003</v>
      </c>
      <c r="F281" s="9">
        <v>0.70699999999999996</v>
      </c>
      <c r="G281" s="9">
        <v>36686.17</v>
      </c>
      <c r="H281" s="10">
        <v>112</v>
      </c>
      <c r="I281" s="23" t="str">
        <f>VLOOKUP(B281,'De-Para'!$B$3:$C$29,2,0)</f>
        <v>Sul</v>
      </c>
      <c r="J281" s="18" t="str">
        <f t="shared" si="16"/>
        <v>Alto</v>
      </c>
      <c r="K281" s="18" t="str">
        <f t="shared" si="17"/>
        <v>Acima</v>
      </c>
      <c r="L281" s="18" t="str">
        <f t="shared" si="18"/>
        <v>Acima</v>
      </c>
      <c r="M281" s="23" t="str">
        <f t="shared" si="19"/>
        <v>Acima</v>
      </c>
    </row>
    <row r="282" spans="1:13">
      <c r="A282" s="11" t="s">
        <v>313</v>
      </c>
      <c r="B282" s="12" t="s">
        <v>16</v>
      </c>
      <c r="C282" s="12">
        <v>3607</v>
      </c>
      <c r="D282" s="12">
        <v>0.75800000000000001</v>
      </c>
      <c r="E282" s="12">
        <v>0.72399999999999998</v>
      </c>
      <c r="F282" s="12">
        <v>0.70799999999999996</v>
      </c>
      <c r="G282" s="12">
        <v>29336.66</v>
      </c>
      <c r="H282" s="13">
        <v>78</v>
      </c>
      <c r="I282" s="23" t="str">
        <f>VLOOKUP(B282,'De-Para'!$B$3:$C$29,2,0)</f>
        <v>Sudeste</v>
      </c>
      <c r="J282" s="18" t="str">
        <f t="shared" si="16"/>
        <v>Alto</v>
      </c>
      <c r="K282" s="18" t="str">
        <f t="shared" si="17"/>
        <v>Acima</v>
      </c>
      <c r="L282" s="18" t="str">
        <f t="shared" si="18"/>
        <v>Acima</v>
      </c>
      <c r="M282" s="23" t="str">
        <f t="shared" si="19"/>
        <v>Acima</v>
      </c>
    </row>
    <row r="283" spans="1:13">
      <c r="A283" s="8" t="s">
        <v>314</v>
      </c>
      <c r="B283" s="9" t="s">
        <v>7</v>
      </c>
      <c r="C283" s="9">
        <v>3278</v>
      </c>
      <c r="D283" s="9">
        <v>0.75</v>
      </c>
      <c r="E283" s="9">
        <v>0.74099999999999999</v>
      </c>
      <c r="F283" s="9">
        <v>0.67900000000000005</v>
      </c>
      <c r="G283" s="9">
        <v>20447.3</v>
      </c>
      <c r="H283" s="10">
        <v>49</v>
      </c>
      <c r="I283" s="23" t="str">
        <f>VLOOKUP(B283,'De-Para'!$B$3:$C$29,2,0)</f>
        <v>Sudeste</v>
      </c>
      <c r="J283" s="18" t="str">
        <f t="shared" si="16"/>
        <v>Alto</v>
      </c>
      <c r="K283" s="18" t="str">
        <f t="shared" si="17"/>
        <v>Acima</v>
      </c>
      <c r="L283" s="18" t="str">
        <f t="shared" si="18"/>
        <v>Acima</v>
      </c>
      <c r="M283" s="23" t="str">
        <f t="shared" si="19"/>
        <v>Acima</v>
      </c>
    </row>
    <row r="284" spans="1:13">
      <c r="A284" s="11" t="s">
        <v>315</v>
      </c>
      <c r="B284" s="12" t="s">
        <v>10</v>
      </c>
      <c r="C284" s="12">
        <v>5535</v>
      </c>
      <c r="D284" s="12">
        <v>0.76500000000000001</v>
      </c>
      <c r="E284" s="12">
        <v>0.76100000000000001</v>
      </c>
      <c r="F284" s="12">
        <v>0.69199999999999995</v>
      </c>
      <c r="G284" s="12">
        <v>39078.14</v>
      </c>
      <c r="H284" s="13">
        <v>129</v>
      </c>
      <c r="I284" s="23" t="str">
        <f>VLOOKUP(B284,'De-Para'!$B$3:$C$29,2,0)</f>
        <v>Sudeste</v>
      </c>
      <c r="J284" s="18" t="str">
        <f t="shared" si="16"/>
        <v>Alto</v>
      </c>
      <c r="K284" s="18" t="str">
        <f t="shared" si="17"/>
        <v>Acima</v>
      </c>
      <c r="L284" s="18" t="str">
        <f t="shared" si="18"/>
        <v>Acima</v>
      </c>
      <c r="M284" s="23" t="str">
        <f t="shared" si="19"/>
        <v>Acima</v>
      </c>
    </row>
    <row r="285" spans="1:13">
      <c r="A285" s="8" t="s">
        <v>316</v>
      </c>
      <c r="B285" s="9" t="s">
        <v>7</v>
      </c>
      <c r="C285" s="9">
        <v>1887</v>
      </c>
      <c r="D285" s="9">
        <v>0.753</v>
      </c>
      <c r="E285" s="9">
        <v>0.75900000000000001</v>
      </c>
      <c r="F285" s="9">
        <v>0.68300000000000005</v>
      </c>
      <c r="G285" s="9">
        <v>95399.47</v>
      </c>
      <c r="H285" s="10">
        <v>34</v>
      </c>
      <c r="I285" s="23" t="str">
        <f>VLOOKUP(B285,'De-Para'!$B$3:$C$29,2,0)</f>
        <v>Sudeste</v>
      </c>
      <c r="J285" s="18" t="str">
        <f t="shared" si="16"/>
        <v>Alto</v>
      </c>
      <c r="K285" s="18" t="str">
        <f t="shared" si="17"/>
        <v>Acima</v>
      </c>
      <c r="L285" s="18" t="str">
        <f t="shared" si="18"/>
        <v>Acima</v>
      </c>
      <c r="M285" s="23" t="str">
        <f t="shared" si="19"/>
        <v>Acima</v>
      </c>
    </row>
    <row r="286" spans="1:13">
      <c r="A286" s="11" t="s">
        <v>317</v>
      </c>
      <c r="B286" s="12" t="s">
        <v>16</v>
      </c>
      <c r="C286" s="12">
        <v>4503</v>
      </c>
      <c r="D286" s="12">
        <v>0.74</v>
      </c>
      <c r="E286" s="12">
        <v>0.745</v>
      </c>
      <c r="F286" s="12">
        <v>0.64400000000000002</v>
      </c>
      <c r="G286" s="12">
        <v>27602.09</v>
      </c>
      <c r="H286" s="13">
        <v>56</v>
      </c>
      <c r="I286" s="23" t="str">
        <f>VLOOKUP(B286,'De-Para'!$B$3:$C$29,2,0)</f>
        <v>Sudeste</v>
      </c>
      <c r="J286" s="18" t="str">
        <f t="shared" si="16"/>
        <v>Alto</v>
      </c>
      <c r="K286" s="18" t="str">
        <f t="shared" si="17"/>
        <v>Acima</v>
      </c>
      <c r="L286" s="18" t="str">
        <f t="shared" si="18"/>
        <v>Acima</v>
      </c>
      <c r="M286" s="23" t="str">
        <f t="shared" si="19"/>
        <v>Acima</v>
      </c>
    </row>
    <row r="287" spans="1:13">
      <c r="A287" s="8" t="s">
        <v>318</v>
      </c>
      <c r="B287" s="9" t="s">
        <v>22</v>
      </c>
      <c r="C287" s="9">
        <v>12050</v>
      </c>
      <c r="D287" s="9">
        <v>0.73299999999999998</v>
      </c>
      <c r="E287" s="9">
        <v>0.71499999999999997</v>
      </c>
      <c r="F287" s="9">
        <v>0.63200000000000001</v>
      </c>
      <c r="G287" s="9">
        <v>19883.099999999999</v>
      </c>
      <c r="H287" s="10">
        <v>156</v>
      </c>
      <c r="I287" s="23" t="str">
        <f>VLOOKUP(B287,'De-Para'!$B$3:$C$29,2,0)</f>
        <v>Sul</v>
      </c>
      <c r="J287" s="18" t="str">
        <f t="shared" si="16"/>
        <v>Alto</v>
      </c>
      <c r="K287" s="18" t="str">
        <f t="shared" si="17"/>
        <v>Acima</v>
      </c>
      <c r="L287" s="18" t="str">
        <f t="shared" si="18"/>
        <v>Acima</v>
      </c>
      <c r="M287" s="23" t="str">
        <f t="shared" si="19"/>
        <v>Acima</v>
      </c>
    </row>
    <row r="288" spans="1:13">
      <c r="A288" s="11" t="s">
        <v>319</v>
      </c>
      <c r="B288" s="12" t="s">
        <v>7</v>
      </c>
      <c r="C288" s="12">
        <v>4661</v>
      </c>
      <c r="D288" s="12">
        <v>0.78</v>
      </c>
      <c r="E288" s="12">
        <v>0.74</v>
      </c>
      <c r="F288" s="12">
        <v>0.749</v>
      </c>
      <c r="G288" s="12">
        <v>27897.02</v>
      </c>
      <c r="H288" s="13">
        <v>84</v>
      </c>
      <c r="I288" s="23" t="str">
        <f>VLOOKUP(B288,'De-Para'!$B$3:$C$29,2,0)</f>
        <v>Sudeste</v>
      </c>
      <c r="J288" s="18" t="str">
        <f t="shared" si="16"/>
        <v>Alto</v>
      </c>
      <c r="K288" s="18" t="str">
        <f t="shared" si="17"/>
        <v>Acima</v>
      </c>
      <c r="L288" s="18" t="str">
        <f t="shared" si="18"/>
        <v>Acima</v>
      </c>
      <c r="M288" s="23" t="str">
        <f t="shared" si="19"/>
        <v>Acima</v>
      </c>
    </row>
    <row r="289" spans="1:13">
      <c r="A289" s="8" t="s">
        <v>320</v>
      </c>
      <c r="B289" s="9" t="s">
        <v>7</v>
      </c>
      <c r="C289" s="9">
        <v>749</v>
      </c>
      <c r="D289" s="9">
        <v>0.76300000000000001</v>
      </c>
      <c r="E289" s="9">
        <v>0.73599999999999999</v>
      </c>
      <c r="F289" s="9">
        <v>0.72</v>
      </c>
      <c r="G289" s="9">
        <v>30970.21</v>
      </c>
      <c r="H289" s="10">
        <v>6</v>
      </c>
      <c r="I289" s="23" t="str">
        <f>VLOOKUP(B289,'De-Para'!$B$3:$C$29,2,0)</f>
        <v>Sudeste</v>
      </c>
      <c r="J289" s="18" t="str">
        <f t="shared" si="16"/>
        <v>Alto</v>
      </c>
      <c r="K289" s="18" t="str">
        <f t="shared" si="17"/>
        <v>Acima</v>
      </c>
      <c r="L289" s="18" t="str">
        <f t="shared" si="18"/>
        <v>Abaixo</v>
      </c>
      <c r="M289" s="23" t="str">
        <f t="shared" si="19"/>
        <v>Acima</v>
      </c>
    </row>
    <row r="290" spans="1:13">
      <c r="A290" s="11" t="s">
        <v>321</v>
      </c>
      <c r="B290" s="12" t="s">
        <v>7</v>
      </c>
      <c r="C290" s="12">
        <v>1427</v>
      </c>
      <c r="D290" s="12">
        <v>0.747</v>
      </c>
      <c r="E290" s="12">
        <v>0.70099999999999996</v>
      </c>
      <c r="F290" s="12">
        <v>0.70399999999999996</v>
      </c>
      <c r="G290" s="12">
        <v>29350.05</v>
      </c>
      <c r="H290" s="13">
        <v>26</v>
      </c>
      <c r="I290" s="23" t="str">
        <f>VLOOKUP(B290,'De-Para'!$B$3:$C$29,2,0)</f>
        <v>Sudeste</v>
      </c>
      <c r="J290" s="18" t="str">
        <f t="shared" si="16"/>
        <v>Alto</v>
      </c>
      <c r="K290" s="18" t="str">
        <f t="shared" si="17"/>
        <v>Acima</v>
      </c>
      <c r="L290" s="18" t="str">
        <f t="shared" si="18"/>
        <v>Acima</v>
      </c>
      <c r="M290" s="23" t="str">
        <f t="shared" si="19"/>
        <v>Acima</v>
      </c>
    </row>
    <row r="291" spans="1:13">
      <c r="A291" s="8" t="s">
        <v>322</v>
      </c>
      <c r="B291" s="9" t="s">
        <v>7</v>
      </c>
      <c r="C291" s="9">
        <v>2304</v>
      </c>
      <c r="D291" s="9">
        <v>0.76200000000000001</v>
      </c>
      <c r="E291" s="9">
        <v>0.74</v>
      </c>
      <c r="F291" s="9">
        <v>0.70599999999999996</v>
      </c>
      <c r="G291" s="9">
        <v>28983.75</v>
      </c>
      <c r="H291" s="10">
        <v>51</v>
      </c>
      <c r="I291" s="23" t="str">
        <f>VLOOKUP(B291,'De-Para'!$B$3:$C$29,2,0)</f>
        <v>Sudeste</v>
      </c>
      <c r="J291" s="18" t="str">
        <f t="shared" si="16"/>
        <v>Alto</v>
      </c>
      <c r="K291" s="18" t="str">
        <f t="shared" si="17"/>
        <v>Acima</v>
      </c>
      <c r="L291" s="18" t="str">
        <f t="shared" si="18"/>
        <v>Acima</v>
      </c>
      <c r="M291" s="23" t="str">
        <f t="shared" si="19"/>
        <v>Acima</v>
      </c>
    </row>
    <row r="292" spans="1:13">
      <c r="A292" s="11" t="s">
        <v>323</v>
      </c>
      <c r="B292" s="12" t="s">
        <v>16</v>
      </c>
      <c r="C292" s="12">
        <v>3754</v>
      </c>
      <c r="D292" s="12">
        <v>0.75800000000000001</v>
      </c>
      <c r="E292" s="12">
        <v>0.749</v>
      </c>
      <c r="F292" s="12">
        <v>0.68500000000000005</v>
      </c>
      <c r="G292" s="12">
        <v>28368.39</v>
      </c>
      <c r="H292" s="13">
        <v>94</v>
      </c>
      <c r="I292" s="23" t="str">
        <f>VLOOKUP(B292,'De-Para'!$B$3:$C$29,2,0)</f>
        <v>Sudeste</v>
      </c>
      <c r="J292" s="18" t="str">
        <f t="shared" si="16"/>
        <v>Alto</v>
      </c>
      <c r="K292" s="18" t="str">
        <f t="shared" si="17"/>
        <v>Acima</v>
      </c>
      <c r="L292" s="18" t="str">
        <f t="shared" si="18"/>
        <v>Acima</v>
      </c>
      <c r="M292" s="23" t="str">
        <f t="shared" si="19"/>
        <v>Acima</v>
      </c>
    </row>
    <row r="293" spans="1:13">
      <c r="A293" s="8" t="s">
        <v>324</v>
      </c>
      <c r="B293" s="9" t="s">
        <v>49</v>
      </c>
      <c r="C293" s="9">
        <v>15704</v>
      </c>
      <c r="D293" s="9">
        <v>0.69099999999999995</v>
      </c>
      <c r="E293" s="9">
        <v>0.63200000000000001</v>
      </c>
      <c r="F293" s="9">
        <v>0.64800000000000002</v>
      </c>
      <c r="G293" s="9">
        <v>15531.42</v>
      </c>
      <c r="H293" s="10">
        <v>410</v>
      </c>
      <c r="I293" s="23" t="str">
        <f>VLOOKUP(B293,'De-Para'!$B$3:$C$29,2,0)</f>
        <v>Norte</v>
      </c>
      <c r="J293" s="18" t="str">
        <f t="shared" si="16"/>
        <v>Médio</v>
      </c>
      <c r="K293" s="18" t="str">
        <f t="shared" si="17"/>
        <v>Acima</v>
      </c>
      <c r="L293" s="18" t="str">
        <f t="shared" si="18"/>
        <v>Acima</v>
      </c>
      <c r="M293" s="23" t="str">
        <f t="shared" si="19"/>
        <v>Acima</v>
      </c>
    </row>
    <row r="294" spans="1:13">
      <c r="A294" s="11" t="s">
        <v>325</v>
      </c>
      <c r="B294" s="12" t="s">
        <v>16</v>
      </c>
      <c r="C294" s="12">
        <v>1627</v>
      </c>
      <c r="D294" s="12">
        <v>0.73599999999999999</v>
      </c>
      <c r="E294" s="12">
        <v>0.73899999999999999</v>
      </c>
      <c r="F294" s="12">
        <v>0.63200000000000001</v>
      </c>
      <c r="G294" s="12">
        <v>20738.29</v>
      </c>
      <c r="H294" s="13">
        <v>32</v>
      </c>
      <c r="I294" s="23" t="str">
        <f>VLOOKUP(B294,'De-Para'!$B$3:$C$29,2,0)</f>
        <v>Sudeste</v>
      </c>
      <c r="J294" s="18" t="str">
        <f t="shared" si="16"/>
        <v>Alto</v>
      </c>
      <c r="K294" s="18" t="str">
        <f t="shared" si="17"/>
        <v>Acima</v>
      </c>
      <c r="L294" s="18" t="str">
        <f t="shared" si="18"/>
        <v>Acima</v>
      </c>
      <c r="M294" s="23" t="str">
        <f t="shared" si="19"/>
        <v>Acima</v>
      </c>
    </row>
    <row r="295" spans="1:13">
      <c r="A295" s="8" t="s">
        <v>326</v>
      </c>
      <c r="B295" s="9" t="s">
        <v>10</v>
      </c>
      <c r="C295" s="9">
        <v>4591</v>
      </c>
      <c r="D295" s="9">
        <v>0.73299999999999998</v>
      </c>
      <c r="E295" s="9">
        <v>0.72299999999999998</v>
      </c>
      <c r="F295" s="9">
        <v>0.66500000000000004</v>
      </c>
      <c r="G295" s="9">
        <v>20436.21</v>
      </c>
      <c r="H295" s="10">
        <v>80</v>
      </c>
      <c r="I295" s="23" t="str">
        <f>VLOOKUP(B295,'De-Para'!$B$3:$C$29,2,0)</f>
        <v>Sudeste</v>
      </c>
      <c r="J295" s="18" t="str">
        <f t="shared" si="16"/>
        <v>Alto</v>
      </c>
      <c r="K295" s="18" t="str">
        <f t="shared" si="17"/>
        <v>Acima</v>
      </c>
      <c r="L295" s="18" t="str">
        <f t="shared" si="18"/>
        <v>Acima</v>
      </c>
      <c r="M295" s="23" t="str">
        <f t="shared" si="19"/>
        <v>Acima</v>
      </c>
    </row>
    <row r="296" spans="1:13">
      <c r="A296" s="11" t="s">
        <v>327</v>
      </c>
      <c r="B296" s="12" t="s">
        <v>7</v>
      </c>
      <c r="C296" s="12">
        <v>2420</v>
      </c>
      <c r="D296" s="12">
        <v>0.76200000000000001</v>
      </c>
      <c r="E296" s="12">
        <v>0.748</v>
      </c>
      <c r="F296" s="12">
        <v>0.69799999999999995</v>
      </c>
      <c r="G296" s="12">
        <v>30038.14</v>
      </c>
      <c r="H296" s="13">
        <v>58</v>
      </c>
      <c r="I296" s="23" t="str">
        <f>VLOOKUP(B296,'De-Para'!$B$3:$C$29,2,0)</f>
        <v>Sudeste</v>
      </c>
      <c r="J296" s="18" t="str">
        <f t="shared" si="16"/>
        <v>Alto</v>
      </c>
      <c r="K296" s="18" t="str">
        <f t="shared" si="17"/>
        <v>Acima</v>
      </c>
      <c r="L296" s="18" t="str">
        <f t="shared" si="18"/>
        <v>Acima</v>
      </c>
      <c r="M296" s="23" t="str">
        <f t="shared" si="19"/>
        <v>Acima</v>
      </c>
    </row>
    <row r="297" spans="1:13">
      <c r="A297" s="8" t="s">
        <v>328</v>
      </c>
      <c r="B297" s="9" t="s">
        <v>59</v>
      </c>
      <c r="C297" s="9">
        <v>3800</v>
      </c>
      <c r="D297" s="9">
        <v>0.73499999999999999</v>
      </c>
      <c r="E297" s="9">
        <v>0.72799999999999998</v>
      </c>
      <c r="F297" s="9">
        <v>0.62</v>
      </c>
      <c r="G297" s="9">
        <v>35548.519999999997</v>
      </c>
      <c r="H297" s="10">
        <v>40</v>
      </c>
      <c r="I297" s="23" t="str">
        <f>VLOOKUP(B297,'De-Para'!$B$3:$C$29,2,0)</f>
        <v>Sul</v>
      </c>
      <c r="J297" s="18" t="str">
        <f t="shared" si="16"/>
        <v>Alto</v>
      </c>
      <c r="K297" s="18" t="str">
        <f t="shared" si="17"/>
        <v>Acima</v>
      </c>
      <c r="L297" s="18" t="str">
        <f t="shared" si="18"/>
        <v>Acima</v>
      </c>
      <c r="M297" s="23" t="str">
        <f t="shared" si="19"/>
        <v>Acima</v>
      </c>
    </row>
    <row r="298" spans="1:13">
      <c r="A298" s="11" t="s">
        <v>329</v>
      </c>
      <c r="B298" s="12" t="s">
        <v>59</v>
      </c>
      <c r="C298" s="12">
        <v>2727</v>
      </c>
      <c r="D298" s="12">
        <v>0.78200000000000003</v>
      </c>
      <c r="E298" s="12">
        <v>0.76300000000000001</v>
      </c>
      <c r="F298" s="12">
        <v>0.71899999999999997</v>
      </c>
      <c r="G298" s="12">
        <v>32369.89</v>
      </c>
      <c r="H298" s="13">
        <v>99</v>
      </c>
      <c r="I298" s="23" t="str">
        <f>VLOOKUP(B298,'De-Para'!$B$3:$C$29,2,0)</f>
        <v>Sul</v>
      </c>
      <c r="J298" s="18" t="str">
        <f t="shared" si="16"/>
        <v>Alto</v>
      </c>
      <c r="K298" s="18" t="str">
        <f t="shared" si="17"/>
        <v>Acima</v>
      </c>
      <c r="L298" s="18" t="str">
        <f t="shared" si="18"/>
        <v>Acima</v>
      </c>
      <c r="M298" s="23" t="str">
        <f t="shared" si="19"/>
        <v>Acima</v>
      </c>
    </row>
    <row r="299" spans="1:13">
      <c r="A299" s="8" t="s">
        <v>330</v>
      </c>
      <c r="B299" s="9" t="s">
        <v>7</v>
      </c>
      <c r="C299" s="9">
        <v>1979</v>
      </c>
      <c r="D299" s="9">
        <v>0.77400000000000002</v>
      </c>
      <c r="E299" s="9">
        <v>0.74399999999999999</v>
      </c>
      <c r="F299" s="9">
        <v>0.71699999999999997</v>
      </c>
      <c r="G299" s="9">
        <v>30971.46</v>
      </c>
      <c r="H299" s="10">
        <v>63</v>
      </c>
      <c r="I299" s="23" t="str">
        <f>VLOOKUP(B299,'De-Para'!$B$3:$C$29,2,0)</f>
        <v>Sudeste</v>
      </c>
      <c r="J299" s="18" t="str">
        <f t="shared" si="16"/>
        <v>Alto</v>
      </c>
      <c r="K299" s="18" t="str">
        <f t="shared" si="17"/>
        <v>Acima</v>
      </c>
      <c r="L299" s="18" t="str">
        <f t="shared" si="18"/>
        <v>Acima</v>
      </c>
      <c r="M299" s="23" t="str">
        <f t="shared" si="19"/>
        <v>Acima</v>
      </c>
    </row>
    <row r="300" spans="1:13">
      <c r="A300" s="11" t="s">
        <v>331</v>
      </c>
      <c r="B300" s="12" t="s">
        <v>7</v>
      </c>
      <c r="C300" s="12">
        <v>2852</v>
      </c>
      <c r="D300" s="12">
        <v>0.76200000000000001</v>
      </c>
      <c r="E300" s="12">
        <v>0.75600000000000001</v>
      </c>
      <c r="F300" s="12">
        <v>0.70899999999999996</v>
      </c>
      <c r="G300" s="12">
        <v>28127.42</v>
      </c>
      <c r="H300" s="13">
        <v>61</v>
      </c>
      <c r="I300" s="23" t="str">
        <f>VLOOKUP(B300,'De-Para'!$B$3:$C$29,2,0)</f>
        <v>Sudeste</v>
      </c>
      <c r="J300" s="18" t="str">
        <f t="shared" si="16"/>
        <v>Alto</v>
      </c>
      <c r="K300" s="18" t="str">
        <f t="shared" si="17"/>
        <v>Acima</v>
      </c>
      <c r="L300" s="18" t="str">
        <f t="shared" si="18"/>
        <v>Acima</v>
      </c>
      <c r="M300" s="23" t="str">
        <f t="shared" si="19"/>
        <v>Acima</v>
      </c>
    </row>
    <row r="301" spans="1:13">
      <c r="A301" s="8" t="s">
        <v>332</v>
      </c>
      <c r="B301" s="9" t="s">
        <v>24</v>
      </c>
      <c r="C301" s="9">
        <v>7405</v>
      </c>
      <c r="D301" s="9">
        <v>0.69</v>
      </c>
      <c r="E301" s="9">
        <v>0.68799999999999994</v>
      </c>
      <c r="F301" s="9">
        <v>0.59</v>
      </c>
      <c r="G301" s="9">
        <v>21743.84</v>
      </c>
      <c r="H301" s="10">
        <v>153</v>
      </c>
      <c r="I301" s="23" t="str">
        <f>VLOOKUP(B301,'De-Para'!$B$3:$C$29,2,0)</f>
        <v>Nordeste</v>
      </c>
      <c r="J301" s="18" t="str">
        <f t="shared" si="16"/>
        <v>Médio</v>
      </c>
      <c r="K301" s="18" t="str">
        <f t="shared" si="17"/>
        <v>Acima</v>
      </c>
      <c r="L301" s="18" t="str">
        <f t="shared" si="18"/>
        <v>Acima</v>
      </c>
      <c r="M301" s="23" t="str">
        <f t="shared" si="19"/>
        <v>Acima</v>
      </c>
    </row>
    <row r="302" spans="1:13">
      <c r="A302" s="11" t="s">
        <v>333</v>
      </c>
      <c r="B302" s="12" t="s">
        <v>7</v>
      </c>
      <c r="C302" s="12">
        <v>3289</v>
      </c>
      <c r="D302" s="12">
        <v>0.75</v>
      </c>
      <c r="E302" s="12">
        <v>0.73</v>
      </c>
      <c r="F302" s="12">
        <v>0.67500000000000004</v>
      </c>
      <c r="G302" s="12">
        <v>18066.2</v>
      </c>
      <c r="H302" s="13">
        <v>58</v>
      </c>
      <c r="I302" s="23" t="str">
        <f>VLOOKUP(B302,'De-Para'!$B$3:$C$29,2,0)</f>
        <v>Sudeste</v>
      </c>
      <c r="J302" s="18" t="str">
        <f t="shared" si="16"/>
        <v>Alto</v>
      </c>
      <c r="K302" s="18" t="str">
        <f t="shared" si="17"/>
        <v>Acima</v>
      </c>
      <c r="L302" s="18" t="str">
        <f t="shared" si="18"/>
        <v>Acima</v>
      </c>
      <c r="M302" s="23" t="str">
        <f t="shared" si="19"/>
        <v>Acima</v>
      </c>
    </row>
    <row r="303" spans="1:13">
      <c r="A303" s="8" t="s">
        <v>334</v>
      </c>
      <c r="B303" s="9" t="s">
        <v>7</v>
      </c>
      <c r="C303" s="9">
        <v>2483</v>
      </c>
      <c r="D303" s="9">
        <v>0.79</v>
      </c>
      <c r="E303" s="9">
        <v>0.755</v>
      </c>
      <c r="F303" s="9">
        <v>0.76200000000000001</v>
      </c>
      <c r="G303" s="9">
        <v>48867.19</v>
      </c>
      <c r="H303" s="10">
        <v>55</v>
      </c>
      <c r="I303" s="23" t="str">
        <f>VLOOKUP(B303,'De-Para'!$B$3:$C$29,2,0)</f>
        <v>Sudeste</v>
      </c>
      <c r="J303" s="18" t="str">
        <f t="shared" si="16"/>
        <v>Alto</v>
      </c>
      <c r="K303" s="18" t="str">
        <f t="shared" si="17"/>
        <v>Acima</v>
      </c>
      <c r="L303" s="18" t="str">
        <f t="shared" si="18"/>
        <v>Acima</v>
      </c>
      <c r="M303" s="23" t="str">
        <f t="shared" si="19"/>
        <v>Acima</v>
      </c>
    </row>
    <row r="304" spans="1:13">
      <c r="A304" s="11" t="s">
        <v>335</v>
      </c>
      <c r="B304" s="12" t="s">
        <v>7</v>
      </c>
      <c r="C304" s="12">
        <v>2373</v>
      </c>
      <c r="D304" s="12">
        <v>0.76200000000000001</v>
      </c>
      <c r="E304" s="12">
        <v>0.75</v>
      </c>
      <c r="F304" s="12">
        <v>0.69899999999999995</v>
      </c>
      <c r="G304" s="12">
        <v>84277.15</v>
      </c>
      <c r="H304" s="13">
        <v>61</v>
      </c>
      <c r="I304" s="23" t="str">
        <f>VLOOKUP(B304,'De-Para'!$B$3:$C$29,2,0)</f>
        <v>Sudeste</v>
      </c>
      <c r="J304" s="18" t="str">
        <f t="shared" si="16"/>
        <v>Alto</v>
      </c>
      <c r="K304" s="18" t="str">
        <f t="shared" si="17"/>
        <v>Acima</v>
      </c>
      <c r="L304" s="18" t="str">
        <f t="shared" si="18"/>
        <v>Acima</v>
      </c>
      <c r="M304" s="23" t="str">
        <f t="shared" si="19"/>
        <v>Acima</v>
      </c>
    </row>
    <row r="305" spans="1:13">
      <c r="A305" s="8" t="s">
        <v>336</v>
      </c>
      <c r="B305" s="9" t="s">
        <v>16</v>
      </c>
      <c r="C305" s="9">
        <v>11043</v>
      </c>
      <c r="D305" s="9">
        <v>0.71499999999999997</v>
      </c>
      <c r="E305" s="9">
        <v>0.68200000000000005</v>
      </c>
      <c r="F305" s="9">
        <v>0.625</v>
      </c>
      <c r="G305" s="9">
        <v>15182.19</v>
      </c>
      <c r="H305" s="10">
        <v>119</v>
      </c>
      <c r="I305" s="23" t="str">
        <f>VLOOKUP(B305,'De-Para'!$B$3:$C$29,2,0)</f>
        <v>Sudeste</v>
      </c>
      <c r="J305" s="18" t="str">
        <f t="shared" si="16"/>
        <v>Alto</v>
      </c>
      <c r="K305" s="18" t="str">
        <f t="shared" si="17"/>
        <v>Acima</v>
      </c>
      <c r="L305" s="18" t="str">
        <f t="shared" si="18"/>
        <v>Acima</v>
      </c>
      <c r="M305" s="23" t="str">
        <f t="shared" si="19"/>
        <v>Acima</v>
      </c>
    </row>
    <row r="306" spans="1:13">
      <c r="A306" s="11" t="s">
        <v>337</v>
      </c>
      <c r="B306" s="12" t="s">
        <v>31</v>
      </c>
      <c r="C306" s="12">
        <v>13064</v>
      </c>
      <c r="D306" s="12">
        <v>0.69</v>
      </c>
      <c r="E306" s="12">
        <v>0.61699999999999999</v>
      </c>
      <c r="F306" s="12">
        <v>0.66500000000000004</v>
      </c>
      <c r="G306" s="12">
        <v>36223.879999999997</v>
      </c>
      <c r="H306" s="13">
        <v>171</v>
      </c>
      <c r="I306" s="23" t="str">
        <f>VLOOKUP(B306,'De-Para'!$B$3:$C$29,2,0)</f>
        <v>Nordeste</v>
      </c>
      <c r="J306" s="18" t="str">
        <f t="shared" si="16"/>
        <v>Médio</v>
      </c>
      <c r="K306" s="18" t="str">
        <f t="shared" si="17"/>
        <v>Acima</v>
      </c>
      <c r="L306" s="18" t="str">
        <f t="shared" si="18"/>
        <v>Acima</v>
      </c>
      <c r="M306" s="23" t="str">
        <f t="shared" si="19"/>
        <v>Acima</v>
      </c>
    </row>
    <row r="307" spans="1:13">
      <c r="A307" s="8" t="s">
        <v>338</v>
      </c>
      <c r="B307" s="9" t="s">
        <v>10</v>
      </c>
      <c r="C307" s="9">
        <v>3864</v>
      </c>
      <c r="D307" s="9">
        <v>0.72499999999999998</v>
      </c>
      <c r="E307" s="9">
        <v>0.72499999999999998</v>
      </c>
      <c r="F307" s="9">
        <v>0.65600000000000003</v>
      </c>
      <c r="G307" s="9">
        <v>45958.79</v>
      </c>
      <c r="H307" s="10">
        <v>97</v>
      </c>
      <c r="I307" s="23" t="str">
        <f>VLOOKUP(B307,'De-Para'!$B$3:$C$29,2,0)</f>
        <v>Sudeste</v>
      </c>
      <c r="J307" s="18" t="str">
        <f t="shared" si="16"/>
        <v>Alto</v>
      </c>
      <c r="K307" s="18" t="str">
        <f t="shared" si="17"/>
        <v>Acima</v>
      </c>
      <c r="L307" s="18" t="str">
        <f t="shared" si="18"/>
        <v>Acima</v>
      </c>
      <c r="M307" s="23" t="str">
        <f t="shared" si="19"/>
        <v>Acima</v>
      </c>
    </row>
    <row r="308" spans="1:13">
      <c r="A308" s="11" t="s">
        <v>339</v>
      </c>
      <c r="B308" s="12" t="s">
        <v>7</v>
      </c>
      <c r="C308" s="12">
        <v>5630</v>
      </c>
      <c r="D308" s="12">
        <v>0.76700000000000002</v>
      </c>
      <c r="E308" s="12">
        <v>0.72</v>
      </c>
      <c r="F308" s="12">
        <v>0.747</v>
      </c>
      <c r="G308" s="12">
        <v>36917.03</v>
      </c>
      <c r="H308" s="13">
        <v>81</v>
      </c>
      <c r="I308" s="23" t="str">
        <f>VLOOKUP(B308,'De-Para'!$B$3:$C$29,2,0)</f>
        <v>Sudeste</v>
      </c>
      <c r="J308" s="18" t="str">
        <f t="shared" si="16"/>
        <v>Alto</v>
      </c>
      <c r="K308" s="18" t="str">
        <f t="shared" si="17"/>
        <v>Acima</v>
      </c>
      <c r="L308" s="18" t="str">
        <f t="shared" si="18"/>
        <v>Acima</v>
      </c>
      <c r="M308" s="23" t="str">
        <f t="shared" si="19"/>
        <v>Acima</v>
      </c>
    </row>
    <row r="309" spans="1:13">
      <c r="A309" s="8" t="s">
        <v>340</v>
      </c>
      <c r="B309" s="9" t="s">
        <v>7</v>
      </c>
      <c r="C309" s="9">
        <v>1909</v>
      </c>
      <c r="D309" s="9">
        <v>0.74</v>
      </c>
      <c r="E309" s="9">
        <v>0.73499999999999999</v>
      </c>
      <c r="F309" s="9">
        <v>0.69499999999999995</v>
      </c>
      <c r="G309" s="9">
        <v>27514.47</v>
      </c>
      <c r="H309" s="10">
        <v>39</v>
      </c>
      <c r="I309" s="23" t="str">
        <f>VLOOKUP(B309,'De-Para'!$B$3:$C$29,2,0)</f>
        <v>Sudeste</v>
      </c>
      <c r="J309" s="18" t="str">
        <f t="shared" si="16"/>
        <v>Alto</v>
      </c>
      <c r="K309" s="18" t="str">
        <f t="shared" si="17"/>
        <v>Acima</v>
      </c>
      <c r="L309" s="18" t="str">
        <f t="shared" si="18"/>
        <v>Acima</v>
      </c>
      <c r="M309" s="23" t="str">
        <f t="shared" si="19"/>
        <v>Acima</v>
      </c>
    </row>
    <row r="310" spans="1:13">
      <c r="A310" s="11" t="s">
        <v>341</v>
      </c>
      <c r="B310" s="12" t="s">
        <v>7</v>
      </c>
      <c r="C310" s="12">
        <v>2431</v>
      </c>
      <c r="D310" s="12">
        <v>0.75900000000000001</v>
      </c>
      <c r="E310" s="12">
        <v>0.748</v>
      </c>
      <c r="F310" s="12">
        <v>0.68</v>
      </c>
      <c r="G310" s="12">
        <v>27010.39</v>
      </c>
      <c r="H310" s="13">
        <v>79</v>
      </c>
      <c r="I310" s="23" t="str">
        <f>VLOOKUP(B310,'De-Para'!$B$3:$C$29,2,0)</f>
        <v>Sudeste</v>
      </c>
      <c r="J310" s="18" t="str">
        <f t="shared" si="16"/>
        <v>Alto</v>
      </c>
      <c r="K310" s="18" t="str">
        <f t="shared" si="17"/>
        <v>Acima</v>
      </c>
      <c r="L310" s="18" t="str">
        <f t="shared" si="18"/>
        <v>Acima</v>
      </c>
      <c r="M310" s="23" t="str">
        <f t="shared" si="19"/>
        <v>Acima</v>
      </c>
    </row>
    <row r="311" spans="1:13">
      <c r="A311" s="8" t="s">
        <v>342</v>
      </c>
      <c r="B311" s="9" t="s">
        <v>24</v>
      </c>
      <c r="C311" s="9">
        <v>6649</v>
      </c>
      <c r="D311" s="9">
        <v>0.68</v>
      </c>
      <c r="E311" s="9">
        <v>0.68100000000000005</v>
      </c>
      <c r="F311" s="9">
        <v>0.59199999999999997</v>
      </c>
      <c r="G311" s="9">
        <v>20452.72</v>
      </c>
      <c r="H311" s="10">
        <v>169</v>
      </c>
      <c r="I311" s="23" t="str">
        <f>VLOOKUP(B311,'De-Para'!$B$3:$C$29,2,0)</f>
        <v>Nordeste</v>
      </c>
      <c r="J311" s="18" t="str">
        <f t="shared" si="16"/>
        <v>Médio</v>
      </c>
      <c r="K311" s="18" t="str">
        <f t="shared" si="17"/>
        <v>Acima</v>
      </c>
      <c r="L311" s="18" t="str">
        <f t="shared" si="18"/>
        <v>Acima</v>
      </c>
      <c r="M311" s="23" t="str">
        <f t="shared" si="19"/>
        <v>Acima</v>
      </c>
    </row>
    <row r="312" spans="1:13">
      <c r="A312" s="11" t="s">
        <v>343</v>
      </c>
      <c r="B312" s="12" t="s">
        <v>7</v>
      </c>
      <c r="C312" s="12">
        <v>2213</v>
      </c>
      <c r="D312" s="12">
        <v>0.77900000000000003</v>
      </c>
      <c r="E312" s="12">
        <v>0.76200000000000001</v>
      </c>
      <c r="F312" s="12">
        <v>0.70199999999999996</v>
      </c>
      <c r="G312" s="12">
        <v>54270.98</v>
      </c>
      <c r="H312" s="13">
        <v>32</v>
      </c>
      <c r="I312" s="23" t="str">
        <f>VLOOKUP(B312,'De-Para'!$B$3:$C$29,2,0)</f>
        <v>Sudeste</v>
      </c>
      <c r="J312" s="18" t="str">
        <f t="shared" si="16"/>
        <v>Alto</v>
      </c>
      <c r="K312" s="18" t="str">
        <f t="shared" si="17"/>
        <v>Acima</v>
      </c>
      <c r="L312" s="18" t="str">
        <f t="shared" si="18"/>
        <v>Acima</v>
      </c>
      <c r="M312" s="23" t="str">
        <f t="shared" si="19"/>
        <v>Acima</v>
      </c>
    </row>
    <row r="313" spans="1:13">
      <c r="A313" s="8" t="s">
        <v>344</v>
      </c>
      <c r="B313" s="9" t="s">
        <v>22</v>
      </c>
      <c r="C313" s="9">
        <v>4748</v>
      </c>
      <c r="D313" s="9">
        <v>0.73</v>
      </c>
      <c r="E313" s="9">
        <v>0.72399999999999998</v>
      </c>
      <c r="F313" s="9">
        <v>0.65100000000000002</v>
      </c>
      <c r="G313" s="9">
        <v>34469.94</v>
      </c>
      <c r="H313" s="10">
        <v>87</v>
      </c>
      <c r="I313" s="23" t="str">
        <f>VLOOKUP(B313,'De-Para'!$B$3:$C$29,2,0)</f>
        <v>Sul</v>
      </c>
      <c r="J313" s="18" t="str">
        <f t="shared" si="16"/>
        <v>Alto</v>
      </c>
      <c r="K313" s="18" t="str">
        <f t="shared" si="17"/>
        <v>Acima</v>
      </c>
      <c r="L313" s="18" t="str">
        <f t="shared" si="18"/>
        <v>Acima</v>
      </c>
      <c r="M313" s="23" t="str">
        <f t="shared" si="19"/>
        <v>Acima</v>
      </c>
    </row>
    <row r="314" spans="1:13">
      <c r="A314" s="11" t="s">
        <v>345</v>
      </c>
      <c r="B314" s="12" t="s">
        <v>19</v>
      </c>
      <c r="C314" s="12">
        <v>12964</v>
      </c>
      <c r="D314" s="12">
        <v>0.73199999999999998</v>
      </c>
      <c r="E314" s="12">
        <v>0.67300000000000004</v>
      </c>
      <c r="F314" s="12">
        <v>0.70299999999999996</v>
      </c>
      <c r="G314" s="12">
        <v>11720.31</v>
      </c>
      <c r="H314" s="13">
        <v>193</v>
      </c>
      <c r="I314" s="23" t="str">
        <f>VLOOKUP(B314,'De-Para'!$B$3:$C$29,2,0)</f>
        <v>Nordeste</v>
      </c>
      <c r="J314" s="18" t="str">
        <f t="shared" si="16"/>
        <v>Alto</v>
      </c>
      <c r="K314" s="18" t="str">
        <f t="shared" si="17"/>
        <v>Acima</v>
      </c>
      <c r="L314" s="18" t="str">
        <f t="shared" si="18"/>
        <v>Acima</v>
      </c>
      <c r="M314" s="23" t="str">
        <f t="shared" si="19"/>
        <v>Acima</v>
      </c>
    </row>
    <row r="315" spans="1:13">
      <c r="A315" s="8" t="s">
        <v>346</v>
      </c>
      <c r="B315" s="9" t="s">
        <v>7</v>
      </c>
      <c r="C315" s="9">
        <v>2509</v>
      </c>
      <c r="D315" s="9">
        <v>0.75</v>
      </c>
      <c r="E315" s="9">
        <v>0.73599999999999999</v>
      </c>
      <c r="F315" s="9">
        <v>0.69599999999999995</v>
      </c>
      <c r="G315" s="9">
        <v>31674.93</v>
      </c>
      <c r="H315" s="10">
        <v>64</v>
      </c>
      <c r="I315" s="23" t="str">
        <f>VLOOKUP(B315,'De-Para'!$B$3:$C$29,2,0)</f>
        <v>Sudeste</v>
      </c>
      <c r="J315" s="18" t="str">
        <f t="shared" si="16"/>
        <v>Alto</v>
      </c>
      <c r="K315" s="18" t="str">
        <f t="shared" si="17"/>
        <v>Acima</v>
      </c>
      <c r="L315" s="18" t="str">
        <f t="shared" si="18"/>
        <v>Acima</v>
      </c>
      <c r="M315" s="23" t="str">
        <f t="shared" si="19"/>
        <v>Acima</v>
      </c>
    </row>
    <row r="316" spans="1:13">
      <c r="A316" s="11" t="s">
        <v>347</v>
      </c>
      <c r="B316" s="12" t="s">
        <v>7</v>
      </c>
      <c r="C316" s="12">
        <v>1858</v>
      </c>
      <c r="D316" s="12">
        <v>0.78</v>
      </c>
      <c r="E316" s="12">
        <v>0.75</v>
      </c>
      <c r="F316" s="12">
        <v>0.73</v>
      </c>
      <c r="G316" s="12">
        <v>26810.58</v>
      </c>
      <c r="H316" s="13">
        <v>54</v>
      </c>
      <c r="I316" s="23" t="str">
        <f>VLOOKUP(B316,'De-Para'!$B$3:$C$29,2,0)</f>
        <v>Sudeste</v>
      </c>
      <c r="J316" s="18" t="str">
        <f t="shared" si="16"/>
        <v>Alto</v>
      </c>
      <c r="K316" s="18" t="str">
        <f t="shared" si="17"/>
        <v>Acima</v>
      </c>
      <c r="L316" s="18" t="str">
        <f t="shared" si="18"/>
        <v>Acima</v>
      </c>
      <c r="M316" s="23" t="str">
        <f t="shared" si="19"/>
        <v>Acima</v>
      </c>
    </row>
    <row r="317" spans="1:13">
      <c r="A317" s="8" t="s">
        <v>349</v>
      </c>
      <c r="B317" s="9" t="s">
        <v>7</v>
      </c>
      <c r="C317" s="9">
        <v>2616</v>
      </c>
      <c r="D317" s="9">
        <v>0.748</v>
      </c>
      <c r="E317" s="9">
        <v>0.72699999999999998</v>
      </c>
      <c r="F317" s="9">
        <v>0.69599999999999995</v>
      </c>
      <c r="G317" s="9">
        <v>24057.32</v>
      </c>
      <c r="H317" s="10">
        <v>67</v>
      </c>
      <c r="I317" s="23" t="str">
        <f>VLOOKUP(B317,'De-Para'!$B$3:$C$29,2,0)</f>
        <v>Sudeste</v>
      </c>
      <c r="J317" s="18" t="str">
        <f t="shared" si="16"/>
        <v>Alto</v>
      </c>
      <c r="K317" s="18" t="str">
        <f t="shared" si="17"/>
        <v>Acima</v>
      </c>
      <c r="L317" s="18" t="str">
        <f t="shared" si="18"/>
        <v>Acima</v>
      </c>
      <c r="M317" s="23" t="str">
        <f t="shared" si="19"/>
        <v>Acima</v>
      </c>
    </row>
    <row r="318" spans="1:13">
      <c r="A318" s="11" t="s">
        <v>350</v>
      </c>
      <c r="B318" s="12" t="s">
        <v>7</v>
      </c>
      <c r="C318" s="12">
        <v>1061</v>
      </c>
      <c r="D318" s="12">
        <v>0.7</v>
      </c>
      <c r="E318" s="12">
        <v>0.71799999999999997</v>
      </c>
      <c r="F318" s="12">
        <v>0.57599999999999996</v>
      </c>
      <c r="G318" s="12">
        <v>39295.21</v>
      </c>
      <c r="H318" s="13">
        <v>24</v>
      </c>
      <c r="I318" s="23" t="str">
        <f>VLOOKUP(B318,'De-Para'!$B$3:$C$29,2,0)</f>
        <v>Sudeste</v>
      </c>
      <c r="J318" s="18" t="str">
        <f t="shared" si="16"/>
        <v>Alto</v>
      </c>
      <c r="K318" s="18" t="str">
        <f t="shared" si="17"/>
        <v>Acima</v>
      </c>
      <c r="L318" s="18" t="str">
        <f t="shared" si="18"/>
        <v>Acima</v>
      </c>
      <c r="M318" s="23" t="str">
        <f t="shared" si="19"/>
        <v>Acima</v>
      </c>
    </row>
    <row r="319" spans="1:13">
      <c r="A319" s="8" t="s">
        <v>351</v>
      </c>
      <c r="B319" s="9" t="s">
        <v>7</v>
      </c>
      <c r="C319" s="9">
        <v>2054</v>
      </c>
      <c r="D319" s="9">
        <v>0.76200000000000001</v>
      </c>
      <c r="E319" s="9">
        <v>0.74399999999999999</v>
      </c>
      <c r="F319" s="9">
        <v>0.68600000000000005</v>
      </c>
      <c r="G319" s="9">
        <v>42021.86</v>
      </c>
      <c r="H319" s="10">
        <v>58</v>
      </c>
      <c r="I319" s="23" t="str">
        <f>VLOOKUP(B319,'De-Para'!$B$3:$C$29,2,0)</f>
        <v>Sudeste</v>
      </c>
      <c r="J319" s="18" t="str">
        <f t="shared" si="16"/>
        <v>Alto</v>
      </c>
      <c r="K319" s="18" t="str">
        <f t="shared" si="17"/>
        <v>Acima</v>
      </c>
      <c r="L319" s="18" t="str">
        <f t="shared" si="18"/>
        <v>Acima</v>
      </c>
      <c r="M319" s="23" t="str">
        <f t="shared" si="19"/>
        <v>Acima</v>
      </c>
    </row>
    <row r="320" spans="1:13">
      <c r="A320" s="11" t="s">
        <v>352</v>
      </c>
      <c r="B320" s="12" t="s">
        <v>7</v>
      </c>
      <c r="C320" s="12">
        <v>3576</v>
      </c>
      <c r="D320" s="12">
        <v>0.79</v>
      </c>
      <c r="E320" s="12">
        <v>0.76700000000000002</v>
      </c>
      <c r="F320" s="12">
        <v>0.72299999999999998</v>
      </c>
      <c r="G320" s="12">
        <v>17441.73</v>
      </c>
      <c r="H320" s="13">
        <v>70</v>
      </c>
      <c r="I320" s="23" t="str">
        <f>VLOOKUP(B320,'De-Para'!$B$3:$C$29,2,0)</f>
        <v>Sudeste</v>
      </c>
      <c r="J320" s="18" t="str">
        <f t="shared" si="16"/>
        <v>Alto</v>
      </c>
      <c r="K320" s="18" t="str">
        <f t="shared" si="17"/>
        <v>Acima</v>
      </c>
      <c r="L320" s="18" t="str">
        <f t="shared" si="18"/>
        <v>Acima</v>
      </c>
      <c r="M320" s="23" t="str">
        <f t="shared" si="19"/>
        <v>Acima</v>
      </c>
    </row>
    <row r="321" spans="1:13">
      <c r="A321" s="8" t="s">
        <v>353</v>
      </c>
      <c r="B321" s="9" t="s">
        <v>16</v>
      </c>
      <c r="C321" s="9">
        <v>1939</v>
      </c>
      <c r="D321" s="9">
        <v>0.75900000000000001</v>
      </c>
      <c r="E321" s="9">
        <v>0.746</v>
      </c>
      <c r="F321" s="9">
        <v>0.67300000000000004</v>
      </c>
      <c r="G321" s="9">
        <v>20315.79</v>
      </c>
      <c r="H321" s="10">
        <v>54</v>
      </c>
      <c r="I321" s="23" t="str">
        <f>VLOOKUP(B321,'De-Para'!$B$3:$C$29,2,0)</f>
        <v>Sudeste</v>
      </c>
      <c r="J321" s="18" t="str">
        <f t="shared" si="16"/>
        <v>Alto</v>
      </c>
      <c r="K321" s="18" t="str">
        <f t="shared" si="17"/>
        <v>Acima</v>
      </c>
      <c r="L321" s="18" t="str">
        <f t="shared" si="18"/>
        <v>Acima</v>
      </c>
      <c r="M321" s="23" t="str">
        <f t="shared" si="19"/>
        <v>Acima</v>
      </c>
    </row>
    <row r="322" spans="1:13">
      <c r="A322" s="11" t="s">
        <v>354</v>
      </c>
      <c r="B322" s="12" t="s">
        <v>16</v>
      </c>
      <c r="C322" s="12">
        <v>6144</v>
      </c>
      <c r="D322" s="12">
        <v>0.70099999999999996</v>
      </c>
      <c r="E322" s="12">
        <v>0.69799999999999995</v>
      </c>
      <c r="F322" s="12">
        <v>0.59799999999999998</v>
      </c>
      <c r="G322" s="12">
        <v>16582.169999999998</v>
      </c>
      <c r="H322" s="13">
        <v>137</v>
      </c>
      <c r="I322" s="23" t="str">
        <f>VLOOKUP(B322,'De-Para'!$B$3:$C$29,2,0)</f>
        <v>Sudeste</v>
      </c>
      <c r="J322" s="18" t="str">
        <f t="shared" si="16"/>
        <v>Alto</v>
      </c>
      <c r="K322" s="18" t="str">
        <f t="shared" si="17"/>
        <v>Acima</v>
      </c>
      <c r="L322" s="18" t="str">
        <f t="shared" si="18"/>
        <v>Acima</v>
      </c>
      <c r="M322" s="23" t="str">
        <f t="shared" si="19"/>
        <v>Acima</v>
      </c>
    </row>
    <row r="323" spans="1:13">
      <c r="A323" s="8" t="s">
        <v>355</v>
      </c>
      <c r="B323" s="9" t="s">
        <v>7</v>
      </c>
      <c r="C323" s="9">
        <v>6560</v>
      </c>
      <c r="D323" s="9">
        <v>0.76</v>
      </c>
      <c r="E323" s="9">
        <v>0.73799999999999999</v>
      </c>
      <c r="F323" s="9">
        <v>0.70599999999999996</v>
      </c>
      <c r="G323" s="9">
        <v>28454.959999999999</v>
      </c>
      <c r="H323" s="10">
        <v>53</v>
      </c>
      <c r="I323" s="23" t="str">
        <f>VLOOKUP(B323,'De-Para'!$B$3:$C$29,2,0)</f>
        <v>Sudeste</v>
      </c>
      <c r="J323" s="18" t="str">
        <f t="shared" si="16"/>
        <v>Alto</v>
      </c>
      <c r="K323" s="18" t="str">
        <f t="shared" si="17"/>
        <v>Acima</v>
      </c>
      <c r="L323" s="18" t="str">
        <f t="shared" si="18"/>
        <v>Acima</v>
      </c>
      <c r="M323" s="23" t="str">
        <f t="shared" si="19"/>
        <v>Acima</v>
      </c>
    </row>
    <row r="324" spans="1:13">
      <c r="A324" s="11" t="s">
        <v>356</v>
      </c>
      <c r="B324" s="12" t="s">
        <v>19</v>
      </c>
      <c r="C324" s="12">
        <v>7277</v>
      </c>
      <c r="D324" s="12">
        <v>0.66400000000000003</v>
      </c>
      <c r="E324" s="12">
        <v>0.66200000000000003</v>
      </c>
      <c r="F324" s="12">
        <v>0.55600000000000005</v>
      </c>
      <c r="G324" s="12">
        <v>15200.55</v>
      </c>
      <c r="H324" s="13">
        <v>127</v>
      </c>
      <c r="I324" s="23" t="str">
        <f>VLOOKUP(B324,'De-Para'!$B$3:$C$29,2,0)</f>
        <v>Nordeste</v>
      </c>
      <c r="J324" s="18" t="str">
        <f t="shared" si="16"/>
        <v>Médio</v>
      </c>
      <c r="K324" s="18" t="str">
        <f t="shared" si="17"/>
        <v>Acima</v>
      </c>
      <c r="L324" s="18" t="str">
        <f t="shared" si="18"/>
        <v>Acima</v>
      </c>
      <c r="M324" s="23" t="str">
        <f t="shared" si="19"/>
        <v>Acima</v>
      </c>
    </row>
    <row r="325" spans="1:13">
      <c r="A325" s="8" t="s">
        <v>357</v>
      </c>
      <c r="B325" s="9" t="s">
        <v>14</v>
      </c>
      <c r="C325" s="9">
        <v>6811</v>
      </c>
      <c r="D325" s="9">
        <v>0.72599999999999998</v>
      </c>
      <c r="E325" s="9">
        <v>0.72599999999999998</v>
      </c>
      <c r="F325" s="9">
        <v>0.624</v>
      </c>
      <c r="G325" s="9">
        <v>22514.85</v>
      </c>
      <c r="H325" s="10">
        <v>109</v>
      </c>
      <c r="I325" s="23" t="str">
        <f>VLOOKUP(B325,'De-Para'!$B$3:$C$29,2,0)</f>
        <v>Sul</v>
      </c>
      <c r="J325" s="18" t="str">
        <f t="shared" si="16"/>
        <v>Alto</v>
      </c>
      <c r="K325" s="18" t="str">
        <f t="shared" si="17"/>
        <v>Acima</v>
      </c>
      <c r="L325" s="18" t="str">
        <f t="shared" si="18"/>
        <v>Acima</v>
      </c>
      <c r="M325" s="23" t="str">
        <f t="shared" si="19"/>
        <v>Acima</v>
      </c>
    </row>
    <row r="326" spans="1:13">
      <c r="A326" s="11" t="s">
        <v>358</v>
      </c>
      <c r="B326" s="12" t="s">
        <v>7</v>
      </c>
      <c r="C326" s="12">
        <v>1282</v>
      </c>
      <c r="D326" s="12">
        <v>0.79</v>
      </c>
      <c r="E326" s="12">
        <v>0.77200000000000002</v>
      </c>
      <c r="F326" s="12">
        <v>0.75</v>
      </c>
      <c r="G326" s="12">
        <v>32838.699999999997</v>
      </c>
      <c r="H326" s="13">
        <v>32</v>
      </c>
      <c r="I326" s="23" t="str">
        <f>VLOOKUP(B326,'De-Para'!$B$3:$C$29,2,0)</f>
        <v>Sudeste</v>
      </c>
      <c r="J326" s="18" t="str">
        <f t="shared" ref="J326:J389" si="20">IF(D326&lt;0.55,"Baixo",IF(D326&lt;0.7,"Médio",IF(D326&lt;0.8,"Alto","Muito alto")))</f>
        <v>Alto</v>
      </c>
      <c r="K326" s="18" t="str">
        <f t="shared" ref="K326:K389" si="21">IF(D326&lt;=$K$3,"Abaixo","Acima")</f>
        <v>Acima</v>
      </c>
      <c r="L326" s="18" t="str">
        <f t="shared" ref="L326:L389" si="22">IF(C326&gt;=$L$3,"Acima","Abaixo")</f>
        <v>Acima</v>
      </c>
      <c r="M326" s="23" t="str">
        <f t="shared" ref="M326:M389" si="23">IF(H326&lt;=$M$3,"Abaixo","Acima")</f>
        <v>Acima</v>
      </c>
    </row>
    <row r="327" spans="1:13">
      <c r="A327" s="8" t="s">
        <v>359</v>
      </c>
      <c r="B327" s="9" t="s">
        <v>7</v>
      </c>
      <c r="C327" s="9">
        <v>4248</v>
      </c>
      <c r="D327" s="9">
        <v>0.77</v>
      </c>
      <c r="E327" s="9">
        <v>0.73599999999999999</v>
      </c>
      <c r="F327" s="9">
        <v>0.71299999999999997</v>
      </c>
      <c r="G327" s="9">
        <v>26852.97</v>
      </c>
      <c r="H327" s="10">
        <v>108</v>
      </c>
      <c r="I327" s="23" t="str">
        <f>VLOOKUP(B327,'De-Para'!$B$3:$C$29,2,0)</f>
        <v>Sudeste</v>
      </c>
      <c r="J327" s="18" t="str">
        <f t="shared" si="20"/>
        <v>Alto</v>
      </c>
      <c r="K327" s="18" t="str">
        <f t="shared" si="21"/>
        <v>Acima</v>
      </c>
      <c r="L327" s="18" t="str">
        <f t="shared" si="22"/>
        <v>Acima</v>
      </c>
      <c r="M327" s="23" t="str">
        <f t="shared" si="23"/>
        <v>Acima</v>
      </c>
    </row>
    <row r="328" spans="1:13">
      <c r="A328" s="11" t="s">
        <v>360</v>
      </c>
      <c r="B328" s="12" t="s">
        <v>16</v>
      </c>
      <c r="C328" s="12">
        <v>2573</v>
      </c>
      <c r="D328" s="12">
        <v>0.72</v>
      </c>
      <c r="E328" s="12">
        <v>0.71399999999999997</v>
      </c>
      <c r="F328" s="12">
        <v>0.60799999999999998</v>
      </c>
      <c r="G328" s="12">
        <v>24700.71</v>
      </c>
      <c r="H328" s="13">
        <v>68</v>
      </c>
      <c r="I328" s="23" t="str">
        <f>VLOOKUP(B328,'De-Para'!$B$3:$C$29,2,0)</f>
        <v>Sudeste</v>
      </c>
      <c r="J328" s="18" t="str">
        <f t="shared" si="20"/>
        <v>Alto</v>
      </c>
      <c r="K328" s="18" t="str">
        <f t="shared" si="21"/>
        <v>Acima</v>
      </c>
      <c r="L328" s="18" t="str">
        <f t="shared" si="22"/>
        <v>Acima</v>
      </c>
      <c r="M328" s="23" t="str">
        <f t="shared" si="23"/>
        <v>Acima</v>
      </c>
    </row>
    <row r="329" spans="1:13">
      <c r="A329" s="8" t="s">
        <v>361</v>
      </c>
      <c r="B329" s="9" t="s">
        <v>7</v>
      </c>
      <c r="C329" s="9">
        <v>1866</v>
      </c>
      <c r="D329" s="9">
        <v>0.78200000000000003</v>
      </c>
      <c r="E329" s="9">
        <v>0.75800000000000001</v>
      </c>
      <c r="F329" s="9">
        <v>0.73899999999999999</v>
      </c>
      <c r="G329" s="9">
        <v>37056.839999999997</v>
      </c>
      <c r="H329" s="10">
        <v>48</v>
      </c>
      <c r="I329" s="23" t="str">
        <f>VLOOKUP(B329,'De-Para'!$B$3:$C$29,2,0)</f>
        <v>Sudeste</v>
      </c>
      <c r="J329" s="18" t="str">
        <f t="shared" si="20"/>
        <v>Alto</v>
      </c>
      <c r="K329" s="18" t="str">
        <f t="shared" si="21"/>
        <v>Acima</v>
      </c>
      <c r="L329" s="18" t="str">
        <f t="shared" si="22"/>
        <v>Acima</v>
      </c>
      <c r="M329" s="23" t="str">
        <f t="shared" si="23"/>
        <v>Acima</v>
      </c>
    </row>
    <row r="330" spans="1:13">
      <c r="A330" s="11" t="s">
        <v>362</v>
      </c>
      <c r="B330" s="12" t="s">
        <v>7</v>
      </c>
      <c r="C330" s="12">
        <v>4131</v>
      </c>
      <c r="D330" s="12">
        <v>0.76900000000000002</v>
      </c>
      <c r="E330" s="12">
        <v>0.73299999999999998</v>
      </c>
      <c r="F330" s="12">
        <v>0.73899999999999999</v>
      </c>
      <c r="G330" s="12">
        <v>20515.77</v>
      </c>
      <c r="H330" s="13">
        <v>84</v>
      </c>
      <c r="I330" s="23" t="str">
        <f>VLOOKUP(B330,'De-Para'!$B$3:$C$29,2,0)</f>
        <v>Sudeste</v>
      </c>
      <c r="J330" s="18" t="str">
        <f t="shared" si="20"/>
        <v>Alto</v>
      </c>
      <c r="K330" s="18" t="str">
        <f t="shared" si="21"/>
        <v>Acima</v>
      </c>
      <c r="L330" s="18" t="str">
        <f t="shared" si="22"/>
        <v>Acima</v>
      </c>
      <c r="M330" s="23" t="str">
        <f t="shared" si="23"/>
        <v>Acima</v>
      </c>
    </row>
    <row r="331" spans="1:13">
      <c r="A331" s="8" t="s">
        <v>363</v>
      </c>
      <c r="B331" s="9" t="s">
        <v>16</v>
      </c>
      <c r="C331" s="9">
        <v>3060</v>
      </c>
      <c r="D331" s="9">
        <v>0.74099999999999999</v>
      </c>
      <c r="E331" s="9">
        <v>0.72099999999999997</v>
      </c>
      <c r="F331" s="9">
        <v>0.67700000000000005</v>
      </c>
      <c r="G331" s="9">
        <v>39001.79</v>
      </c>
      <c r="H331" s="10">
        <v>94</v>
      </c>
      <c r="I331" s="23" t="str">
        <f>VLOOKUP(B331,'De-Para'!$B$3:$C$29,2,0)</f>
        <v>Sudeste</v>
      </c>
      <c r="J331" s="18" t="str">
        <f t="shared" si="20"/>
        <v>Alto</v>
      </c>
      <c r="K331" s="18" t="str">
        <f t="shared" si="21"/>
        <v>Acima</v>
      </c>
      <c r="L331" s="18" t="str">
        <f t="shared" si="22"/>
        <v>Acima</v>
      </c>
      <c r="M331" s="23" t="str">
        <f t="shared" si="23"/>
        <v>Acima</v>
      </c>
    </row>
    <row r="332" spans="1:13">
      <c r="A332" s="11" t="s">
        <v>364</v>
      </c>
      <c r="B332" s="12" t="s">
        <v>7</v>
      </c>
      <c r="C332" s="12">
        <v>3998</v>
      </c>
      <c r="D332" s="12">
        <v>0.79</v>
      </c>
      <c r="E332" s="12">
        <v>0.74199999999999999</v>
      </c>
      <c r="F332" s="12">
        <v>0.75800000000000001</v>
      </c>
      <c r="G332" s="12">
        <v>24424.5</v>
      </c>
      <c r="H332" s="13">
        <v>86</v>
      </c>
      <c r="I332" s="23" t="str">
        <f>VLOOKUP(B332,'De-Para'!$B$3:$C$29,2,0)</f>
        <v>Sudeste</v>
      </c>
      <c r="J332" s="18" t="str">
        <f t="shared" si="20"/>
        <v>Alto</v>
      </c>
      <c r="K332" s="18" t="str">
        <f t="shared" si="21"/>
        <v>Acima</v>
      </c>
      <c r="L332" s="18" t="str">
        <f t="shared" si="22"/>
        <v>Acima</v>
      </c>
      <c r="M332" s="23" t="str">
        <f t="shared" si="23"/>
        <v>Acima</v>
      </c>
    </row>
    <row r="333" spans="1:13">
      <c r="A333" s="8" t="s">
        <v>365</v>
      </c>
      <c r="B333" s="9" t="s">
        <v>10</v>
      </c>
      <c r="C333" s="9">
        <v>8849</v>
      </c>
      <c r="D333" s="9">
        <v>0.73699999999999999</v>
      </c>
      <c r="E333" s="9">
        <v>0.70399999999999996</v>
      </c>
      <c r="F333" s="9">
        <v>0.67800000000000005</v>
      </c>
      <c r="G333" s="9">
        <v>13396.88</v>
      </c>
      <c r="H333" s="10">
        <v>75</v>
      </c>
      <c r="I333" s="23" t="str">
        <f>VLOOKUP(B333,'De-Para'!$B$3:$C$29,2,0)</f>
        <v>Sudeste</v>
      </c>
      <c r="J333" s="18" t="str">
        <f t="shared" si="20"/>
        <v>Alto</v>
      </c>
      <c r="K333" s="18" t="str">
        <f t="shared" si="21"/>
        <v>Acima</v>
      </c>
      <c r="L333" s="18" t="str">
        <f t="shared" si="22"/>
        <v>Acima</v>
      </c>
      <c r="M333" s="23" t="str">
        <f t="shared" si="23"/>
        <v>Acima</v>
      </c>
    </row>
    <row r="334" spans="1:13">
      <c r="A334" s="11" t="s">
        <v>366</v>
      </c>
      <c r="B334" s="12" t="s">
        <v>16</v>
      </c>
      <c r="C334" s="12">
        <v>3936</v>
      </c>
      <c r="D334" s="12">
        <v>0.72499999999999998</v>
      </c>
      <c r="E334" s="12">
        <v>0.71499999999999997</v>
      </c>
      <c r="F334" s="12">
        <v>0.628</v>
      </c>
      <c r="G334" s="12">
        <v>27044.16</v>
      </c>
      <c r="H334" s="13">
        <v>75</v>
      </c>
      <c r="I334" s="23" t="str">
        <f>VLOOKUP(B334,'De-Para'!$B$3:$C$29,2,0)</f>
        <v>Sudeste</v>
      </c>
      <c r="J334" s="18" t="str">
        <f t="shared" si="20"/>
        <v>Alto</v>
      </c>
      <c r="K334" s="18" t="str">
        <f t="shared" si="21"/>
        <v>Acima</v>
      </c>
      <c r="L334" s="18" t="str">
        <f t="shared" si="22"/>
        <v>Acima</v>
      </c>
      <c r="M334" s="23" t="str">
        <f t="shared" si="23"/>
        <v>Acima</v>
      </c>
    </row>
    <row r="335" spans="1:13">
      <c r="A335" s="8" t="s">
        <v>367</v>
      </c>
      <c r="B335" s="9" t="s">
        <v>64</v>
      </c>
      <c r="C335" s="9">
        <v>6525</v>
      </c>
      <c r="D335" s="9">
        <v>0.72</v>
      </c>
      <c r="E335" s="9">
        <v>0.72099999999999997</v>
      </c>
      <c r="F335" s="9">
        <v>0.63</v>
      </c>
      <c r="G335" s="9">
        <v>31705.48</v>
      </c>
      <c r="H335" s="10">
        <v>102</v>
      </c>
      <c r="I335" s="23" t="str">
        <f>VLOOKUP(B335,'De-Para'!$B$3:$C$29,2,0)</f>
        <v>Sudeste</v>
      </c>
      <c r="J335" s="18" t="str">
        <f t="shared" si="20"/>
        <v>Alto</v>
      </c>
      <c r="K335" s="18" t="str">
        <f t="shared" si="21"/>
        <v>Acima</v>
      </c>
      <c r="L335" s="18" t="str">
        <f t="shared" si="22"/>
        <v>Acima</v>
      </c>
      <c r="M335" s="23" t="str">
        <f t="shared" si="23"/>
        <v>Acima</v>
      </c>
    </row>
    <row r="336" spans="1:13">
      <c r="A336" s="11" t="s">
        <v>368</v>
      </c>
      <c r="B336" s="12" t="s">
        <v>59</v>
      </c>
      <c r="C336" s="12">
        <v>2761</v>
      </c>
      <c r="D336" s="12">
        <v>0.8</v>
      </c>
      <c r="E336" s="12">
        <v>0.77700000000000002</v>
      </c>
      <c r="F336" s="12">
        <v>0.75600000000000001</v>
      </c>
      <c r="G336" s="12">
        <v>39910.160000000003</v>
      </c>
      <c r="H336" s="13">
        <v>69</v>
      </c>
      <c r="I336" s="23" t="str">
        <f>VLOOKUP(B336,'De-Para'!$B$3:$C$29,2,0)</f>
        <v>Sul</v>
      </c>
      <c r="J336" s="18" t="str">
        <f t="shared" si="20"/>
        <v>Muito alto</v>
      </c>
      <c r="K336" s="18" t="str">
        <f t="shared" si="21"/>
        <v>Acima</v>
      </c>
      <c r="L336" s="18" t="str">
        <f t="shared" si="22"/>
        <v>Acima</v>
      </c>
      <c r="M336" s="23" t="str">
        <f t="shared" si="23"/>
        <v>Acima</v>
      </c>
    </row>
    <row r="337" spans="1:13">
      <c r="A337" s="8" t="s">
        <v>369</v>
      </c>
      <c r="B337" s="9" t="s">
        <v>7</v>
      </c>
      <c r="C337" s="9">
        <v>1957</v>
      </c>
      <c r="D337" s="9">
        <v>0.73699999999999999</v>
      </c>
      <c r="E337" s="9">
        <v>0.72099999999999997</v>
      </c>
      <c r="F337" s="9">
        <v>0.64300000000000002</v>
      </c>
      <c r="G337" s="9">
        <v>21192.61</v>
      </c>
      <c r="H337" s="10">
        <v>30</v>
      </c>
      <c r="I337" s="23" t="str">
        <f>VLOOKUP(B337,'De-Para'!$B$3:$C$29,2,0)</f>
        <v>Sudeste</v>
      </c>
      <c r="J337" s="18" t="str">
        <f t="shared" si="20"/>
        <v>Alto</v>
      </c>
      <c r="K337" s="18" t="str">
        <f t="shared" si="21"/>
        <v>Acima</v>
      </c>
      <c r="L337" s="18" t="str">
        <f t="shared" si="22"/>
        <v>Acima</v>
      </c>
      <c r="M337" s="23" t="str">
        <f t="shared" si="23"/>
        <v>Acima</v>
      </c>
    </row>
    <row r="338" spans="1:13">
      <c r="A338" s="11" t="s">
        <v>370</v>
      </c>
      <c r="B338" s="12" t="s">
        <v>14</v>
      </c>
      <c r="C338" s="12">
        <v>4064</v>
      </c>
      <c r="D338" s="12">
        <v>0.754</v>
      </c>
      <c r="E338" s="12">
        <v>0.76900000000000002</v>
      </c>
      <c r="F338" s="12">
        <v>0.66200000000000003</v>
      </c>
      <c r="G338" s="12">
        <v>40413.26</v>
      </c>
      <c r="H338" s="13">
        <v>93</v>
      </c>
      <c r="I338" s="23" t="str">
        <f>VLOOKUP(B338,'De-Para'!$B$3:$C$29,2,0)</f>
        <v>Sul</v>
      </c>
      <c r="J338" s="18" t="str">
        <f t="shared" si="20"/>
        <v>Alto</v>
      </c>
      <c r="K338" s="18" t="str">
        <f t="shared" si="21"/>
        <v>Acima</v>
      </c>
      <c r="L338" s="18" t="str">
        <f t="shared" si="22"/>
        <v>Acima</v>
      </c>
      <c r="M338" s="23" t="str">
        <f t="shared" si="23"/>
        <v>Acima</v>
      </c>
    </row>
    <row r="339" spans="1:13">
      <c r="A339" s="8" t="s">
        <v>371</v>
      </c>
      <c r="B339" s="9" t="s">
        <v>59</v>
      </c>
      <c r="C339" s="9">
        <v>2123</v>
      </c>
      <c r="D339" s="9">
        <v>0.77500000000000002</v>
      </c>
      <c r="E339" s="9">
        <v>0.76</v>
      </c>
      <c r="F339" s="9">
        <v>0.71099999999999997</v>
      </c>
      <c r="G339" s="9">
        <v>31147.64</v>
      </c>
      <c r="H339" s="10">
        <v>69</v>
      </c>
      <c r="I339" s="23" t="str">
        <f>VLOOKUP(B339,'De-Para'!$B$3:$C$29,2,0)</f>
        <v>Sul</v>
      </c>
      <c r="J339" s="18" t="str">
        <f t="shared" si="20"/>
        <v>Alto</v>
      </c>
      <c r="K339" s="18" t="str">
        <f t="shared" si="21"/>
        <v>Acima</v>
      </c>
      <c r="L339" s="18" t="str">
        <f t="shared" si="22"/>
        <v>Acima</v>
      </c>
      <c r="M339" s="23" t="str">
        <f t="shared" si="23"/>
        <v>Acima</v>
      </c>
    </row>
    <row r="340" spans="1:13">
      <c r="A340" s="11" t="s">
        <v>372</v>
      </c>
      <c r="B340" s="12" t="s">
        <v>7</v>
      </c>
      <c r="C340" s="12">
        <v>757</v>
      </c>
      <c r="D340" s="12">
        <v>0.73599999999999999</v>
      </c>
      <c r="E340" s="12">
        <v>0.72499999999999998</v>
      </c>
      <c r="F340" s="12">
        <v>0.65800000000000003</v>
      </c>
      <c r="G340" s="12">
        <v>18466.68</v>
      </c>
      <c r="H340" s="13">
        <v>18</v>
      </c>
      <c r="I340" s="23" t="str">
        <f>VLOOKUP(B340,'De-Para'!$B$3:$C$29,2,0)</f>
        <v>Sudeste</v>
      </c>
      <c r="J340" s="18" t="str">
        <f t="shared" si="20"/>
        <v>Alto</v>
      </c>
      <c r="K340" s="18" t="str">
        <f t="shared" si="21"/>
        <v>Acima</v>
      </c>
      <c r="L340" s="18" t="str">
        <f t="shared" si="22"/>
        <v>Abaixo</v>
      </c>
      <c r="M340" s="23" t="str">
        <f t="shared" si="23"/>
        <v>Acima</v>
      </c>
    </row>
    <row r="341" spans="1:13">
      <c r="A341" s="8" t="s">
        <v>373</v>
      </c>
      <c r="B341" s="9" t="s">
        <v>10</v>
      </c>
      <c r="C341" s="9">
        <v>2996</v>
      </c>
      <c r="D341" s="9">
        <v>0.73799999999999999</v>
      </c>
      <c r="E341" s="9">
        <v>0.71299999999999997</v>
      </c>
      <c r="F341" s="9">
        <v>0.66600000000000004</v>
      </c>
      <c r="G341" s="9">
        <v>27254.799999999999</v>
      </c>
      <c r="H341" s="10">
        <v>82</v>
      </c>
      <c r="I341" s="23" t="str">
        <f>VLOOKUP(B341,'De-Para'!$B$3:$C$29,2,0)</f>
        <v>Sudeste</v>
      </c>
      <c r="J341" s="18" t="str">
        <f t="shared" si="20"/>
        <v>Alto</v>
      </c>
      <c r="K341" s="18" t="str">
        <f t="shared" si="21"/>
        <v>Acima</v>
      </c>
      <c r="L341" s="18" t="str">
        <f t="shared" si="22"/>
        <v>Acima</v>
      </c>
      <c r="M341" s="23" t="str">
        <f t="shared" si="23"/>
        <v>Acima</v>
      </c>
    </row>
    <row r="342" spans="1:13">
      <c r="A342" s="11" t="s">
        <v>374</v>
      </c>
      <c r="B342" s="12" t="s">
        <v>16</v>
      </c>
      <c r="C342" s="12">
        <v>2285</v>
      </c>
      <c r="D342" s="12">
        <v>0.73</v>
      </c>
      <c r="E342" s="12">
        <v>0.73699999999999999</v>
      </c>
      <c r="F342" s="12">
        <v>0.63800000000000001</v>
      </c>
      <c r="G342" s="12">
        <v>52884.26</v>
      </c>
      <c r="H342" s="13">
        <v>75</v>
      </c>
      <c r="I342" s="23" t="str">
        <f>VLOOKUP(B342,'De-Para'!$B$3:$C$29,2,0)</f>
        <v>Sudeste</v>
      </c>
      <c r="J342" s="18" t="str">
        <f t="shared" si="20"/>
        <v>Alto</v>
      </c>
      <c r="K342" s="18" t="str">
        <f t="shared" si="21"/>
        <v>Acima</v>
      </c>
      <c r="L342" s="18" t="str">
        <f t="shared" si="22"/>
        <v>Acima</v>
      </c>
      <c r="M342" s="23" t="str">
        <f t="shared" si="23"/>
        <v>Acima</v>
      </c>
    </row>
    <row r="343" spans="1:13">
      <c r="A343" s="8" t="s">
        <v>375</v>
      </c>
      <c r="B343" s="9" t="s">
        <v>14</v>
      </c>
      <c r="C343" s="9">
        <v>1675</v>
      </c>
      <c r="D343" s="9">
        <v>0.70799999999999996</v>
      </c>
      <c r="E343" s="9">
        <v>0.71499999999999997</v>
      </c>
      <c r="F343" s="9">
        <v>0.58499999999999996</v>
      </c>
      <c r="G343" s="9">
        <v>29405.65</v>
      </c>
      <c r="H343" s="10">
        <v>35</v>
      </c>
      <c r="I343" s="23" t="str">
        <f>VLOOKUP(B343,'De-Para'!$B$3:$C$29,2,0)</f>
        <v>Sul</v>
      </c>
      <c r="J343" s="18" t="str">
        <f t="shared" si="20"/>
        <v>Alto</v>
      </c>
      <c r="K343" s="18" t="str">
        <f t="shared" si="21"/>
        <v>Acima</v>
      </c>
      <c r="L343" s="18" t="str">
        <f t="shared" si="22"/>
        <v>Acima</v>
      </c>
      <c r="M343" s="23" t="str">
        <f t="shared" si="23"/>
        <v>Acima</v>
      </c>
    </row>
    <row r="344" spans="1:13">
      <c r="A344" s="11" t="s">
        <v>376</v>
      </c>
      <c r="B344" s="12" t="s">
        <v>14</v>
      </c>
      <c r="C344" s="12">
        <v>3427</v>
      </c>
      <c r="D344" s="12">
        <v>0.77800000000000002</v>
      </c>
      <c r="E344" s="12">
        <v>0.79600000000000004</v>
      </c>
      <c r="F344" s="12">
        <v>0.70399999999999996</v>
      </c>
      <c r="G344" s="12">
        <v>44199.92</v>
      </c>
      <c r="H344" s="13">
        <v>109</v>
      </c>
      <c r="I344" s="23" t="str">
        <f>VLOOKUP(B344,'De-Para'!$B$3:$C$29,2,0)</f>
        <v>Sul</v>
      </c>
      <c r="J344" s="18" t="str">
        <f t="shared" si="20"/>
        <v>Alto</v>
      </c>
      <c r="K344" s="18" t="str">
        <f t="shared" si="21"/>
        <v>Acima</v>
      </c>
      <c r="L344" s="18" t="str">
        <f t="shared" si="22"/>
        <v>Acima</v>
      </c>
      <c r="M344" s="23" t="str">
        <f t="shared" si="23"/>
        <v>Acima</v>
      </c>
    </row>
    <row r="345" spans="1:13">
      <c r="A345" s="8" t="s">
        <v>377</v>
      </c>
      <c r="B345" s="9" t="s">
        <v>7</v>
      </c>
      <c r="C345" s="9">
        <v>2415</v>
      </c>
      <c r="D345" s="9">
        <v>0.78</v>
      </c>
      <c r="E345" s="9">
        <v>0.75700000000000001</v>
      </c>
      <c r="F345" s="9">
        <v>0.72799999999999998</v>
      </c>
      <c r="G345" s="9">
        <v>45941.81</v>
      </c>
      <c r="H345" s="10">
        <v>69</v>
      </c>
      <c r="I345" s="23" t="str">
        <f>VLOOKUP(B345,'De-Para'!$B$3:$C$29,2,0)</f>
        <v>Sudeste</v>
      </c>
      <c r="J345" s="18" t="str">
        <f t="shared" si="20"/>
        <v>Alto</v>
      </c>
      <c r="K345" s="18" t="str">
        <f t="shared" si="21"/>
        <v>Acima</v>
      </c>
      <c r="L345" s="18" t="str">
        <f t="shared" si="22"/>
        <v>Acima</v>
      </c>
      <c r="M345" s="23" t="str">
        <f t="shared" si="23"/>
        <v>Acima</v>
      </c>
    </row>
    <row r="346" spans="1:13">
      <c r="A346" s="11" t="s">
        <v>378</v>
      </c>
      <c r="B346" s="12" t="s">
        <v>16</v>
      </c>
      <c r="C346" s="12">
        <v>2562</v>
      </c>
      <c r="D346" s="12">
        <v>0.755</v>
      </c>
      <c r="E346" s="12">
        <v>0.72899999999999998</v>
      </c>
      <c r="F346" s="12">
        <v>0.67600000000000005</v>
      </c>
      <c r="G346" s="12">
        <v>21743.96</v>
      </c>
      <c r="H346" s="13">
        <v>49</v>
      </c>
      <c r="I346" s="23" t="str">
        <f>VLOOKUP(B346,'De-Para'!$B$3:$C$29,2,0)</f>
        <v>Sudeste</v>
      </c>
      <c r="J346" s="18" t="str">
        <f t="shared" si="20"/>
        <v>Alto</v>
      </c>
      <c r="K346" s="18" t="str">
        <f t="shared" si="21"/>
        <v>Acima</v>
      </c>
      <c r="L346" s="18" t="str">
        <f t="shared" si="22"/>
        <v>Acima</v>
      </c>
      <c r="M346" s="23" t="str">
        <f t="shared" si="23"/>
        <v>Acima</v>
      </c>
    </row>
    <row r="347" spans="1:13">
      <c r="A347" s="8" t="s">
        <v>379</v>
      </c>
      <c r="B347" s="9" t="s">
        <v>7</v>
      </c>
      <c r="C347" s="9">
        <v>6601</v>
      </c>
      <c r="D347" s="9">
        <v>0.73099999999999998</v>
      </c>
      <c r="E347" s="9">
        <v>0.70199999999999996</v>
      </c>
      <c r="F347" s="9">
        <v>0.65400000000000003</v>
      </c>
      <c r="G347" s="9">
        <v>16661.580000000002</v>
      </c>
      <c r="H347" s="10">
        <v>91</v>
      </c>
      <c r="I347" s="23" t="str">
        <f>VLOOKUP(B347,'De-Para'!$B$3:$C$29,2,0)</f>
        <v>Sudeste</v>
      </c>
      <c r="J347" s="18" t="str">
        <f t="shared" si="20"/>
        <v>Alto</v>
      </c>
      <c r="K347" s="18" t="str">
        <f t="shared" si="21"/>
        <v>Acima</v>
      </c>
      <c r="L347" s="18" t="str">
        <f t="shared" si="22"/>
        <v>Acima</v>
      </c>
      <c r="M347" s="23" t="str">
        <f t="shared" si="23"/>
        <v>Acima</v>
      </c>
    </row>
    <row r="348" spans="1:13">
      <c r="A348" s="11" t="s">
        <v>380</v>
      </c>
      <c r="B348" s="12" t="s">
        <v>31</v>
      </c>
      <c r="C348" s="12">
        <v>15801</v>
      </c>
      <c r="D348" s="12">
        <v>0.69</v>
      </c>
      <c r="E348" s="12">
        <v>0.64400000000000002</v>
      </c>
      <c r="F348" s="12">
        <v>0.64200000000000002</v>
      </c>
      <c r="G348" s="12">
        <v>15604.19</v>
      </c>
      <c r="H348" s="13">
        <v>226</v>
      </c>
      <c r="I348" s="23" t="str">
        <f>VLOOKUP(B348,'De-Para'!$B$3:$C$29,2,0)</f>
        <v>Nordeste</v>
      </c>
      <c r="J348" s="18" t="str">
        <f t="shared" si="20"/>
        <v>Médio</v>
      </c>
      <c r="K348" s="18" t="str">
        <f t="shared" si="21"/>
        <v>Acima</v>
      </c>
      <c r="L348" s="18" t="str">
        <f t="shared" si="22"/>
        <v>Acima</v>
      </c>
      <c r="M348" s="23" t="str">
        <f t="shared" si="23"/>
        <v>Acima</v>
      </c>
    </row>
    <row r="349" spans="1:13">
      <c r="A349" s="8" t="s">
        <v>381</v>
      </c>
      <c r="B349" s="9" t="s">
        <v>16</v>
      </c>
      <c r="C349" s="9">
        <v>3989</v>
      </c>
      <c r="D349" s="9">
        <v>0.77</v>
      </c>
      <c r="E349" s="9">
        <v>0.73699999999999999</v>
      </c>
      <c r="F349" s="9">
        <v>0.74199999999999999</v>
      </c>
      <c r="G349" s="9">
        <v>29862.73</v>
      </c>
      <c r="H349" s="10">
        <v>88</v>
      </c>
      <c r="I349" s="23" t="str">
        <f>VLOOKUP(B349,'De-Para'!$B$3:$C$29,2,0)</f>
        <v>Sudeste</v>
      </c>
      <c r="J349" s="18" t="str">
        <f t="shared" si="20"/>
        <v>Alto</v>
      </c>
      <c r="K349" s="18" t="str">
        <f t="shared" si="21"/>
        <v>Acima</v>
      </c>
      <c r="L349" s="18" t="str">
        <f t="shared" si="22"/>
        <v>Acima</v>
      </c>
      <c r="M349" s="23" t="str">
        <f t="shared" si="23"/>
        <v>Acima</v>
      </c>
    </row>
    <row r="350" spans="1:13">
      <c r="A350" s="11" t="s">
        <v>382</v>
      </c>
      <c r="B350" s="12" t="s">
        <v>7</v>
      </c>
      <c r="C350" s="12">
        <v>1168</v>
      </c>
      <c r="D350" s="12">
        <v>0.78400000000000003</v>
      </c>
      <c r="E350" s="12">
        <v>0.76300000000000001</v>
      </c>
      <c r="F350" s="12">
        <v>0.751</v>
      </c>
      <c r="G350" s="12">
        <v>30257.7</v>
      </c>
      <c r="H350" s="13">
        <v>46</v>
      </c>
      <c r="I350" s="23" t="str">
        <f>VLOOKUP(B350,'De-Para'!$B$3:$C$29,2,0)</f>
        <v>Sudeste</v>
      </c>
      <c r="J350" s="18" t="str">
        <f t="shared" si="20"/>
        <v>Alto</v>
      </c>
      <c r="K350" s="18" t="str">
        <f t="shared" si="21"/>
        <v>Acima</v>
      </c>
      <c r="L350" s="18" t="str">
        <f t="shared" si="22"/>
        <v>Acima</v>
      </c>
      <c r="M350" s="23" t="str">
        <f t="shared" si="23"/>
        <v>Acima</v>
      </c>
    </row>
    <row r="351" spans="1:13">
      <c r="A351" s="8" t="s">
        <v>383</v>
      </c>
      <c r="B351" s="9" t="s">
        <v>7</v>
      </c>
      <c r="C351" s="9">
        <v>2446</v>
      </c>
      <c r="D351" s="9">
        <v>0.747</v>
      </c>
      <c r="E351" s="9">
        <v>0.73799999999999999</v>
      </c>
      <c r="F351" s="9">
        <v>0.66700000000000004</v>
      </c>
      <c r="G351" s="9">
        <v>23270.16</v>
      </c>
      <c r="H351" s="10">
        <v>31</v>
      </c>
      <c r="I351" s="23" t="str">
        <f>VLOOKUP(B351,'De-Para'!$B$3:$C$29,2,0)</f>
        <v>Sudeste</v>
      </c>
      <c r="J351" s="18" t="str">
        <f t="shared" si="20"/>
        <v>Alto</v>
      </c>
      <c r="K351" s="18" t="str">
        <f t="shared" si="21"/>
        <v>Acima</v>
      </c>
      <c r="L351" s="18" t="str">
        <f t="shared" si="22"/>
        <v>Acima</v>
      </c>
      <c r="M351" s="23" t="str">
        <f t="shared" si="23"/>
        <v>Acima</v>
      </c>
    </row>
    <row r="352" spans="1:13">
      <c r="A352" s="11" t="s">
        <v>384</v>
      </c>
      <c r="B352" s="12" t="s">
        <v>49</v>
      </c>
      <c r="C352" s="12">
        <v>15327</v>
      </c>
      <c r="D352" s="12">
        <v>0.67</v>
      </c>
      <c r="E352" s="12">
        <v>0.67300000000000004</v>
      </c>
      <c r="F352" s="12">
        <v>0.56399999999999995</v>
      </c>
      <c r="G352" s="12">
        <v>28020.9</v>
      </c>
      <c r="H352" s="13">
        <v>283</v>
      </c>
      <c r="I352" s="23" t="str">
        <f>VLOOKUP(B352,'De-Para'!$B$3:$C$29,2,0)</f>
        <v>Norte</v>
      </c>
      <c r="J352" s="18" t="str">
        <f t="shared" si="20"/>
        <v>Médio</v>
      </c>
      <c r="K352" s="18" t="str">
        <f t="shared" si="21"/>
        <v>Acima</v>
      </c>
      <c r="L352" s="18" t="str">
        <f t="shared" si="22"/>
        <v>Acima</v>
      </c>
      <c r="M352" s="23" t="str">
        <f t="shared" si="23"/>
        <v>Acima</v>
      </c>
    </row>
    <row r="353" spans="1:13">
      <c r="A353" s="8" t="s">
        <v>385</v>
      </c>
      <c r="B353" s="9" t="s">
        <v>7</v>
      </c>
      <c r="C353" s="9">
        <v>1607</v>
      </c>
      <c r="D353" s="9">
        <v>0.77800000000000002</v>
      </c>
      <c r="E353" s="9">
        <v>0.76400000000000001</v>
      </c>
      <c r="F353" s="9">
        <v>0.69799999999999995</v>
      </c>
      <c r="G353" s="9">
        <v>42709.38</v>
      </c>
      <c r="H353" s="10">
        <v>48</v>
      </c>
      <c r="I353" s="23" t="str">
        <f>VLOOKUP(B353,'De-Para'!$B$3:$C$29,2,0)</f>
        <v>Sudeste</v>
      </c>
      <c r="J353" s="18" t="str">
        <f t="shared" si="20"/>
        <v>Alto</v>
      </c>
      <c r="K353" s="18" t="str">
        <f t="shared" si="21"/>
        <v>Acima</v>
      </c>
      <c r="L353" s="18" t="str">
        <f t="shared" si="22"/>
        <v>Acima</v>
      </c>
      <c r="M353" s="23" t="str">
        <f t="shared" si="23"/>
        <v>Acima</v>
      </c>
    </row>
    <row r="354" spans="1:13">
      <c r="A354" s="11" t="s">
        <v>386</v>
      </c>
      <c r="B354" s="12" t="s">
        <v>7</v>
      </c>
      <c r="C354" s="12">
        <v>801</v>
      </c>
      <c r="D354" s="12">
        <v>0.72</v>
      </c>
      <c r="E354" s="12">
        <v>0.69699999999999995</v>
      </c>
      <c r="F354" s="12">
        <v>0.63100000000000001</v>
      </c>
      <c r="G354" s="12">
        <v>32957.629999999997</v>
      </c>
      <c r="H354" s="13">
        <v>10</v>
      </c>
      <c r="I354" s="23" t="str">
        <f>VLOOKUP(B354,'De-Para'!$B$3:$C$29,2,0)</f>
        <v>Sudeste</v>
      </c>
      <c r="J354" s="18" t="str">
        <f t="shared" si="20"/>
        <v>Alto</v>
      </c>
      <c r="K354" s="18" t="str">
        <f t="shared" si="21"/>
        <v>Acima</v>
      </c>
      <c r="L354" s="18" t="str">
        <f t="shared" si="22"/>
        <v>Abaixo</v>
      </c>
      <c r="M354" s="23" t="str">
        <f t="shared" si="23"/>
        <v>Acima</v>
      </c>
    </row>
    <row r="355" spans="1:13">
      <c r="A355" s="8" t="s">
        <v>387</v>
      </c>
      <c r="B355" s="9" t="s">
        <v>7</v>
      </c>
      <c r="C355" s="9">
        <v>1131</v>
      </c>
      <c r="D355" s="9">
        <v>0.71299999999999997</v>
      </c>
      <c r="E355" s="9">
        <v>0.69299999999999995</v>
      </c>
      <c r="F355" s="9">
        <v>0.63300000000000001</v>
      </c>
      <c r="G355" s="9">
        <v>21481.97</v>
      </c>
      <c r="H355" s="10">
        <v>19</v>
      </c>
      <c r="I355" s="23" t="str">
        <f>VLOOKUP(B355,'De-Para'!$B$3:$C$29,2,0)</f>
        <v>Sudeste</v>
      </c>
      <c r="J355" s="18" t="str">
        <f t="shared" si="20"/>
        <v>Alto</v>
      </c>
      <c r="K355" s="18" t="str">
        <f t="shared" si="21"/>
        <v>Acima</v>
      </c>
      <c r="L355" s="18" t="str">
        <f t="shared" si="22"/>
        <v>Acima</v>
      </c>
      <c r="M355" s="23" t="str">
        <f t="shared" si="23"/>
        <v>Acima</v>
      </c>
    </row>
    <row r="356" spans="1:13">
      <c r="A356" s="11" t="s">
        <v>388</v>
      </c>
      <c r="B356" s="12" t="s">
        <v>111</v>
      </c>
      <c r="C356" s="12">
        <v>9657</v>
      </c>
      <c r="D356" s="12">
        <v>0.752</v>
      </c>
      <c r="E356" s="12">
        <v>0.72699999999999998</v>
      </c>
      <c r="F356" s="12">
        <v>0.71199999999999997</v>
      </c>
      <c r="G356" s="12">
        <v>21981.279999999999</v>
      </c>
      <c r="H356" s="13">
        <v>115</v>
      </c>
      <c r="I356" s="23" t="str">
        <f>VLOOKUP(B356,'De-Para'!$B$3:$C$29,2,0)</f>
        <v>Norte</v>
      </c>
      <c r="J356" s="18" t="str">
        <f t="shared" si="20"/>
        <v>Alto</v>
      </c>
      <c r="K356" s="18" t="str">
        <f t="shared" si="21"/>
        <v>Acima</v>
      </c>
      <c r="L356" s="18" t="str">
        <f t="shared" si="22"/>
        <v>Acima</v>
      </c>
      <c r="M356" s="23" t="str">
        <f t="shared" si="23"/>
        <v>Acima</v>
      </c>
    </row>
    <row r="357" spans="1:13">
      <c r="A357" s="8" t="s">
        <v>389</v>
      </c>
      <c r="B357" s="9" t="s">
        <v>7</v>
      </c>
      <c r="C357" s="9">
        <v>5931</v>
      </c>
      <c r="D357" s="9">
        <v>0.75900000000000001</v>
      </c>
      <c r="E357" s="9">
        <v>0.72</v>
      </c>
      <c r="F357" s="9">
        <v>0.70499999999999996</v>
      </c>
      <c r="G357" s="9">
        <v>20044.5</v>
      </c>
      <c r="H357" s="10">
        <v>66</v>
      </c>
      <c r="I357" s="23" t="str">
        <f>VLOOKUP(B357,'De-Para'!$B$3:$C$29,2,0)</f>
        <v>Sudeste</v>
      </c>
      <c r="J357" s="18" t="str">
        <f t="shared" si="20"/>
        <v>Alto</v>
      </c>
      <c r="K357" s="18" t="str">
        <f t="shared" si="21"/>
        <v>Acima</v>
      </c>
      <c r="L357" s="18" t="str">
        <f t="shared" si="22"/>
        <v>Acima</v>
      </c>
      <c r="M357" s="23" t="str">
        <f t="shared" si="23"/>
        <v>Acima</v>
      </c>
    </row>
    <row r="358" spans="1:13">
      <c r="A358" s="11" t="s">
        <v>390</v>
      </c>
      <c r="B358" s="12" t="s">
        <v>10</v>
      </c>
      <c r="C358" s="12">
        <v>1918</v>
      </c>
      <c r="D358" s="12">
        <v>0.71</v>
      </c>
      <c r="E358" s="12">
        <v>0.70499999999999996</v>
      </c>
      <c r="F358" s="12">
        <v>0.62</v>
      </c>
      <c r="G358" s="12">
        <v>26627.87</v>
      </c>
      <c r="H358" s="13">
        <v>75</v>
      </c>
      <c r="I358" s="23" t="str">
        <f>VLOOKUP(B358,'De-Para'!$B$3:$C$29,2,0)</f>
        <v>Sudeste</v>
      </c>
      <c r="J358" s="18" t="str">
        <f t="shared" si="20"/>
        <v>Alto</v>
      </c>
      <c r="K358" s="18" t="str">
        <f t="shared" si="21"/>
        <v>Acima</v>
      </c>
      <c r="L358" s="18" t="str">
        <f t="shared" si="22"/>
        <v>Acima</v>
      </c>
      <c r="M358" s="23" t="str">
        <f t="shared" si="23"/>
        <v>Acima</v>
      </c>
    </row>
    <row r="359" spans="1:13">
      <c r="A359" s="8" t="s">
        <v>391</v>
      </c>
      <c r="B359" s="9" t="s">
        <v>14</v>
      </c>
      <c r="C359" s="9">
        <v>4604</v>
      </c>
      <c r="D359" s="9">
        <v>0.73</v>
      </c>
      <c r="E359" s="9">
        <v>0.73199999999999998</v>
      </c>
      <c r="F359" s="9">
        <v>0.63900000000000001</v>
      </c>
      <c r="G359" s="9">
        <v>56111.13</v>
      </c>
      <c r="H359" s="10">
        <v>62</v>
      </c>
      <c r="I359" s="23" t="str">
        <f>VLOOKUP(B359,'De-Para'!$B$3:$C$29,2,0)</f>
        <v>Sul</v>
      </c>
      <c r="J359" s="18" t="str">
        <f t="shared" si="20"/>
        <v>Alto</v>
      </c>
      <c r="K359" s="18" t="str">
        <f t="shared" si="21"/>
        <v>Acima</v>
      </c>
      <c r="L359" s="18" t="str">
        <f t="shared" si="22"/>
        <v>Acima</v>
      </c>
      <c r="M359" s="23" t="str">
        <f t="shared" si="23"/>
        <v>Acima</v>
      </c>
    </row>
    <row r="360" spans="1:13">
      <c r="A360" s="11" t="s">
        <v>392</v>
      </c>
      <c r="B360" s="12" t="s">
        <v>7</v>
      </c>
      <c r="C360" s="12">
        <v>3620</v>
      </c>
      <c r="D360" s="12">
        <v>0.75</v>
      </c>
      <c r="E360" s="12">
        <v>0.71299999999999997</v>
      </c>
      <c r="F360" s="12">
        <v>0.70799999999999996</v>
      </c>
      <c r="G360" s="12">
        <v>15691.8</v>
      </c>
      <c r="H360" s="13">
        <v>73</v>
      </c>
      <c r="I360" s="23" t="str">
        <f>VLOOKUP(B360,'De-Para'!$B$3:$C$29,2,0)</f>
        <v>Sudeste</v>
      </c>
      <c r="J360" s="18" t="str">
        <f t="shared" si="20"/>
        <v>Alto</v>
      </c>
      <c r="K360" s="18" t="str">
        <f t="shared" si="21"/>
        <v>Acima</v>
      </c>
      <c r="L360" s="18" t="str">
        <f t="shared" si="22"/>
        <v>Acima</v>
      </c>
      <c r="M360" s="23" t="str">
        <f t="shared" si="23"/>
        <v>Acima</v>
      </c>
    </row>
    <row r="361" spans="1:13">
      <c r="A361" s="8" t="s">
        <v>393</v>
      </c>
      <c r="B361" s="9" t="s">
        <v>7</v>
      </c>
      <c r="C361" s="9">
        <v>1427</v>
      </c>
      <c r="D361" s="9">
        <v>0.79</v>
      </c>
      <c r="E361" s="9">
        <v>0.76200000000000001</v>
      </c>
      <c r="F361" s="9">
        <v>0.73899999999999999</v>
      </c>
      <c r="G361" s="9">
        <v>38128.22</v>
      </c>
      <c r="H361" s="10">
        <v>34</v>
      </c>
      <c r="I361" s="23" t="str">
        <f>VLOOKUP(B361,'De-Para'!$B$3:$C$29,2,0)</f>
        <v>Sudeste</v>
      </c>
      <c r="J361" s="18" t="str">
        <f t="shared" si="20"/>
        <v>Alto</v>
      </c>
      <c r="K361" s="18" t="str">
        <f t="shared" si="21"/>
        <v>Acima</v>
      </c>
      <c r="L361" s="18" t="str">
        <f t="shared" si="22"/>
        <v>Acima</v>
      </c>
      <c r="M361" s="23" t="str">
        <f t="shared" si="23"/>
        <v>Acima</v>
      </c>
    </row>
    <row r="362" spans="1:13">
      <c r="A362" s="11" t="s">
        <v>394</v>
      </c>
      <c r="B362" s="12" t="s">
        <v>16</v>
      </c>
      <c r="C362" s="12">
        <v>2635</v>
      </c>
      <c r="D362" s="12">
        <v>0.74199999999999999</v>
      </c>
      <c r="E362" s="12">
        <v>0.70499999999999996</v>
      </c>
      <c r="F362" s="12">
        <v>0.66400000000000003</v>
      </c>
      <c r="G362" s="12">
        <v>35859.82</v>
      </c>
      <c r="H362" s="13">
        <v>48</v>
      </c>
      <c r="I362" s="23" t="str">
        <f>VLOOKUP(B362,'De-Para'!$B$3:$C$29,2,0)</f>
        <v>Sudeste</v>
      </c>
      <c r="J362" s="18" t="str">
        <f t="shared" si="20"/>
        <v>Alto</v>
      </c>
      <c r="K362" s="18" t="str">
        <f t="shared" si="21"/>
        <v>Acima</v>
      </c>
      <c r="L362" s="18" t="str">
        <f t="shared" si="22"/>
        <v>Acima</v>
      </c>
      <c r="M362" s="23" t="str">
        <f t="shared" si="23"/>
        <v>Acima</v>
      </c>
    </row>
    <row r="363" spans="1:13">
      <c r="A363" s="8" t="s">
        <v>395</v>
      </c>
      <c r="B363" s="9" t="s">
        <v>16</v>
      </c>
      <c r="C363" s="9">
        <v>2963</v>
      </c>
      <c r="D363" s="9">
        <v>0.72199999999999998</v>
      </c>
      <c r="E363" s="9">
        <v>0.73499999999999999</v>
      </c>
      <c r="F363" s="9">
        <v>0.61299999999999999</v>
      </c>
      <c r="G363" s="9">
        <v>23236.560000000001</v>
      </c>
      <c r="H363" s="10">
        <v>84</v>
      </c>
      <c r="I363" s="23" t="str">
        <f>VLOOKUP(B363,'De-Para'!$B$3:$C$29,2,0)</f>
        <v>Sudeste</v>
      </c>
      <c r="J363" s="18" t="str">
        <f t="shared" si="20"/>
        <v>Alto</v>
      </c>
      <c r="K363" s="18" t="str">
        <f t="shared" si="21"/>
        <v>Acima</v>
      </c>
      <c r="L363" s="18" t="str">
        <f t="shared" si="22"/>
        <v>Acima</v>
      </c>
      <c r="M363" s="23" t="str">
        <f t="shared" si="23"/>
        <v>Acima</v>
      </c>
    </row>
    <row r="364" spans="1:13">
      <c r="A364" s="11" t="s">
        <v>396</v>
      </c>
      <c r="B364" s="12" t="s">
        <v>31</v>
      </c>
      <c r="C364" s="12">
        <v>10271</v>
      </c>
      <c r="D364" s="12">
        <v>0.71</v>
      </c>
      <c r="E364" s="12">
        <v>0.64700000000000002</v>
      </c>
      <c r="F364" s="12">
        <v>0.67500000000000004</v>
      </c>
      <c r="G364" s="12">
        <v>20258.09</v>
      </c>
      <c r="H364" s="13">
        <v>160</v>
      </c>
      <c r="I364" s="23" t="str">
        <f>VLOOKUP(B364,'De-Para'!$B$3:$C$29,2,0)</f>
        <v>Nordeste</v>
      </c>
      <c r="J364" s="18" t="str">
        <f t="shared" si="20"/>
        <v>Alto</v>
      </c>
      <c r="K364" s="18" t="str">
        <f t="shared" si="21"/>
        <v>Acima</v>
      </c>
      <c r="L364" s="18" t="str">
        <f t="shared" si="22"/>
        <v>Acima</v>
      </c>
      <c r="M364" s="23" t="str">
        <f t="shared" si="23"/>
        <v>Acima</v>
      </c>
    </row>
    <row r="365" spans="1:13">
      <c r="A365" s="8" t="s">
        <v>397</v>
      </c>
      <c r="B365" s="9" t="s">
        <v>7</v>
      </c>
      <c r="C365" s="9">
        <v>1495</v>
      </c>
      <c r="D365" s="9">
        <v>0.76900000000000002</v>
      </c>
      <c r="E365" s="9">
        <v>0.75</v>
      </c>
      <c r="F365" s="9">
        <v>0.70099999999999996</v>
      </c>
      <c r="G365" s="9">
        <v>24386.639999999999</v>
      </c>
      <c r="H365" s="10">
        <v>44</v>
      </c>
      <c r="I365" s="23" t="str">
        <f>VLOOKUP(B365,'De-Para'!$B$3:$C$29,2,0)</f>
        <v>Sudeste</v>
      </c>
      <c r="J365" s="18" t="str">
        <f t="shared" si="20"/>
        <v>Alto</v>
      </c>
      <c r="K365" s="18" t="str">
        <f t="shared" si="21"/>
        <v>Acima</v>
      </c>
      <c r="L365" s="18" t="str">
        <f t="shared" si="22"/>
        <v>Acima</v>
      </c>
      <c r="M365" s="23" t="str">
        <f t="shared" si="23"/>
        <v>Acima</v>
      </c>
    </row>
    <row r="366" spans="1:13">
      <c r="A366" s="11" t="s">
        <v>398</v>
      </c>
      <c r="B366" s="12" t="s">
        <v>7</v>
      </c>
      <c r="C366" s="12">
        <v>1661</v>
      </c>
      <c r="D366" s="12">
        <v>0.77700000000000002</v>
      </c>
      <c r="E366" s="12">
        <v>0.78300000000000003</v>
      </c>
      <c r="F366" s="12">
        <v>0.69699999999999995</v>
      </c>
      <c r="G366" s="12">
        <v>250827.01</v>
      </c>
      <c r="H366" s="13">
        <v>39</v>
      </c>
      <c r="I366" s="23" t="str">
        <f>VLOOKUP(B366,'De-Para'!$B$3:$C$29,2,0)</f>
        <v>Sudeste</v>
      </c>
      <c r="J366" s="18" t="str">
        <f t="shared" si="20"/>
        <v>Alto</v>
      </c>
      <c r="K366" s="18" t="str">
        <f t="shared" si="21"/>
        <v>Acima</v>
      </c>
      <c r="L366" s="18" t="str">
        <f t="shared" si="22"/>
        <v>Acima</v>
      </c>
      <c r="M366" s="23" t="str">
        <f t="shared" si="23"/>
        <v>Acima</v>
      </c>
    </row>
    <row r="367" spans="1:13">
      <c r="A367" s="8" t="s">
        <v>399</v>
      </c>
      <c r="B367" s="9" t="s">
        <v>49</v>
      </c>
      <c r="C367" s="9">
        <v>5847</v>
      </c>
      <c r="D367" s="9">
        <v>0.66500000000000004</v>
      </c>
      <c r="E367" s="9">
        <v>0.66200000000000003</v>
      </c>
      <c r="F367" s="9">
        <v>0.54800000000000004</v>
      </c>
      <c r="G367" s="9">
        <v>22492.43</v>
      </c>
      <c r="H367" s="10">
        <v>74</v>
      </c>
      <c r="I367" s="23" t="str">
        <f>VLOOKUP(B367,'De-Para'!$B$3:$C$29,2,0)</f>
        <v>Norte</v>
      </c>
      <c r="J367" s="18" t="str">
        <f t="shared" si="20"/>
        <v>Médio</v>
      </c>
      <c r="K367" s="18" t="str">
        <f t="shared" si="21"/>
        <v>Acima</v>
      </c>
      <c r="L367" s="18" t="str">
        <f t="shared" si="22"/>
        <v>Acima</v>
      </c>
      <c r="M367" s="23" t="str">
        <f t="shared" si="23"/>
        <v>Acima</v>
      </c>
    </row>
    <row r="368" spans="1:13">
      <c r="A368" s="11" t="s">
        <v>400</v>
      </c>
      <c r="B368" s="12" t="s">
        <v>22</v>
      </c>
      <c r="C368" s="12">
        <v>1251</v>
      </c>
      <c r="D368" s="12">
        <v>0.76800000000000002</v>
      </c>
      <c r="E368" s="12">
        <v>0.76</v>
      </c>
      <c r="F368" s="12">
        <v>0.68899999999999995</v>
      </c>
      <c r="G368" s="12">
        <v>62619.57</v>
      </c>
      <c r="H368" s="13">
        <v>53</v>
      </c>
      <c r="I368" s="23" t="str">
        <f>VLOOKUP(B368,'De-Para'!$B$3:$C$29,2,0)</f>
        <v>Sul</v>
      </c>
      <c r="J368" s="18" t="str">
        <f t="shared" si="20"/>
        <v>Alto</v>
      </c>
      <c r="K368" s="18" t="str">
        <f t="shared" si="21"/>
        <v>Acima</v>
      </c>
      <c r="L368" s="18" t="str">
        <f t="shared" si="22"/>
        <v>Acima</v>
      </c>
      <c r="M368" s="23" t="str">
        <f t="shared" si="23"/>
        <v>Acima</v>
      </c>
    </row>
    <row r="369" spans="1:13">
      <c r="A369" s="8" t="s">
        <v>401</v>
      </c>
      <c r="B369" s="9" t="s">
        <v>16</v>
      </c>
      <c r="C369" s="9">
        <v>5252</v>
      </c>
      <c r="D369" s="9">
        <v>0.755</v>
      </c>
      <c r="E369" s="9">
        <v>0.71499999999999997</v>
      </c>
      <c r="F369" s="9">
        <v>0.69599999999999995</v>
      </c>
      <c r="G369" s="9">
        <v>14623.85</v>
      </c>
      <c r="H369" s="10">
        <v>80</v>
      </c>
      <c r="I369" s="23" t="str">
        <f>VLOOKUP(B369,'De-Para'!$B$3:$C$29,2,0)</f>
        <v>Sudeste</v>
      </c>
      <c r="J369" s="18" t="str">
        <f t="shared" si="20"/>
        <v>Alto</v>
      </c>
      <c r="K369" s="18" t="str">
        <f t="shared" si="21"/>
        <v>Acima</v>
      </c>
      <c r="L369" s="18" t="str">
        <f t="shared" si="22"/>
        <v>Acima</v>
      </c>
      <c r="M369" s="23" t="str">
        <f t="shared" si="23"/>
        <v>Acima</v>
      </c>
    </row>
    <row r="370" spans="1:13">
      <c r="A370" s="11" t="s">
        <v>402</v>
      </c>
      <c r="B370" s="12" t="s">
        <v>16</v>
      </c>
      <c r="C370" s="12">
        <v>2552</v>
      </c>
      <c r="D370" s="12">
        <v>0.753</v>
      </c>
      <c r="E370" s="12">
        <v>0.73199999999999998</v>
      </c>
      <c r="F370" s="12">
        <v>0.66500000000000004</v>
      </c>
      <c r="G370" s="12">
        <v>50722.06</v>
      </c>
      <c r="H370" s="13">
        <v>28</v>
      </c>
      <c r="I370" s="23" t="str">
        <f>VLOOKUP(B370,'De-Para'!$B$3:$C$29,2,0)</f>
        <v>Sudeste</v>
      </c>
      <c r="J370" s="18" t="str">
        <f t="shared" si="20"/>
        <v>Alto</v>
      </c>
      <c r="K370" s="18" t="str">
        <f t="shared" si="21"/>
        <v>Acima</v>
      </c>
      <c r="L370" s="18" t="str">
        <f t="shared" si="22"/>
        <v>Acima</v>
      </c>
      <c r="M370" s="23" t="str">
        <f t="shared" si="23"/>
        <v>Acima</v>
      </c>
    </row>
    <row r="371" spans="1:13">
      <c r="A371" s="8" t="s">
        <v>403</v>
      </c>
      <c r="B371" s="9" t="s">
        <v>10</v>
      </c>
      <c r="C371" s="9">
        <v>7824</v>
      </c>
      <c r="D371" s="9">
        <v>0.68</v>
      </c>
      <c r="E371" s="9">
        <v>0.65900000000000003</v>
      </c>
      <c r="F371" s="9">
        <v>0.58899999999999997</v>
      </c>
      <c r="G371" s="9">
        <v>32314.25</v>
      </c>
      <c r="H371" s="10">
        <v>49</v>
      </c>
      <c r="I371" s="23" t="str">
        <f>VLOOKUP(B371,'De-Para'!$B$3:$C$29,2,0)</f>
        <v>Sudeste</v>
      </c>
      <c r="J371" s="18" t="str">
        <f t="shared" si="20"/>
        <v>Médio</v>
      </c>
      <c r="K371" s="18" t="str">
        <f t="shared" si="21"/>
        <v>Acima</v>
      </c>
      <c r="L371" s="18" t="str">
        <f t="shared" si="22"/>
        <v>Acima</v>
      </c>
      <c r="M371" s="23" t="str">
        <f t="shared" si="23"/>
        <v>Acima</v>
      </c>
    </row>
    <row r="372" spans="1:13">
      <c r="A372" s="11" t="s">
        <v>404</v>
      </c>
      <c r="B372" s="12" t="s">
        <v>49</v>
      </c>
      <c r="C372" s="12">
        <v>11815</v>
      </c>
      <c r="D372" s="12">
        <v>0.71499999999999997</v>
      </c>
      <c r="E372" s="12">
        <v>0.70099999999999996</v>
      </c>
      <c r="F372" s="12">
        <v>0.64400000000000002</v>
      </c>
      <c r="G372" s="12">
        <v>64395.75</v>
      </c>
      <c r="H372" s="13">
        <v>106</v>
      </c>
      <c r="I372" s="23" t="str">
        <f>VLOOKUP(B372,'De-Para'!$B$3:$C$29,2,0)</f>
        <v>Norte</v>
      </c>
      <c r="J372" s="18" t="str">
        <f t="shared" si="20"/>
        <v>Alto</v>
      </c>
      <c r="K372" s="18" t="str">
        <f t="shared" si="21"/>
        <v>Acima</v>
      </c>
      <c r="L372" s="18" t="str">
        <f t="shared" si="22"/>
        <v>Acima</v>
      </c>
      <c r="M372" s="23" t="str">
        <f t="shared" si="23"/>
        <v>Acima</v>
      </c>
    </row>
    <row r="373" spans="1:13">
      <c r="A373" s="8" t="s">
        <v>405</v>
      </c>
      <c r="B373" s="9" t="s">
        <v>16</v>
      </c>
      <c r="C373" s="9">
        <v>1837</v>
      </c>
      <c r="D373" s="9">
        <v>0.72799999999999998</v>
      </c>
      <c r="E373" s="9">
        <v>0.69</v>
      </c>
      <c r="F373" s="9">
        <v>0.66300000000000003</v>
      </c>
      <c r="G373" s="9">
        <v>13787.43</v>
      </c>
      <c r="H373" s="10">
        <v>38</v>
      </c>
      <c r="I373" s="23" t="str">
        <f>VLOOKUP(B373,'De-Para'!$B$3:$C$29,2,0)</f>
        <v>Sudeste</v>
      </c>
      <c r="J373" s="18" t="str">
        <f t="shared" si="20"/>
        <v>Alto</v>
      </c>
      <c r="K373" s="18" t="str">
        <f t="shared" si="21"/>
        <v>Acima</v>
      </c>
      <c r="L373" s="18" t="str">
        <f t="shared" si="22"/>
        <v>Acima</v>
      </c>
      <c r="M373" s="23" t="str">
        <f t="shared" si="23"/>
        <v>Acima</v>
      </c>
    </row>
    <row r="374" spans="1:13">
      <c r="A374" s="11" t="s">
        <v>406</v>
      </c>
      <c r="B374" s="12" t="s">
        <v>59</v>
      </c>
      <c r="C374" s="12">
        <v>2376</v>
      </c>
      <c r="D374" s="12">
        <v>0.76400000000000001</v>
      </c>
      <c r="E374" s="12">
        <v>0.77200000000000002</v>
      </c>
      <c r="F374" s="12">
        <v>0.67500000000000004</v>
      </c>
      <c r="G374" s="12">
        <v>41596.26</v>
      </c>
      <c r="H374" s="13">
        <v>50</v>
      </c>
      <c r="I374" s="23" t="str">
        <f>VLOOKUP(B374,'De-Para'!$B$3:$C$29,2,0)</f>
        <v>Sul</v>
      </c>
      <c r="J374" s="18" t="str">
        <f t="shared" si="20"/>
        <v>Alto</v>
      </c>
      <c r="K374" s="18" t="str">
        <f t="shared" si="21"/>
        <v>Acima</v>
      </c>
      <c r="L374" s="18" t="str">
        <f t="shared" si="22"/>
        <v>Acima</v>
      </c>
      <c r="M374" s="23" t="str">
        <f t="shared" si="23"/>
        <v>Acima</v>
      </c>
    </row>
    <row r="375" spans="1:13">
      <c r="A375" s="8" t="s">
        <v>407</v>
      </c>
      <c r="B375" s="9" t="s">
        <v>7</v>
      </c>
      <c r="C375" s="9">
        <v>2178</v>
      </c>
      <c r="D375" s="9">
        <v>0.754</v>
      </c>
      <c r="E375" s="9">
        <v>0.71799999999999997</v>
      </c>
      <c r="F375" s="9">
        <v>0.70199999999999996</v>
      </c>
      <c r="G375" s="9">
        <v>32358.84</v>
      </c>
      <c r="H375" s="10">
        <v>41</v>
      </c>
      <c r="I375" s="23" t="str">
        <f>VLOOKUP(B375,'De-Para'!$B$3:$C$29,2,0)</f>
        <v>Sudeste</v>
      </c>
      <c r="J375" s="18" t="str">
        <f t="shared" si="20"/>
        <v>Alto</v>
      </c>
      <c r="K375" s="18" t="str">
        <f t="shared" si="21"/>
        <v>Acima</v>
      </c>
      <c r="L375" s="18" t="str">
        <f t="shared" si="22"/>
        <v>Acima</v>
      </c>
      <c r="M375" s="23" t="str">
        <f t="shared" si="23"/>
        <v>Acima</v>
      </c>
    </row>
    <row r="376" spans="1:13">
      <c r="A376" s="11" t="s">
        <v>408</v>
      </c>
      <c r="B376" s="12" t="s">
        <v>7</v>
      </c>
      <c r="C376" s="12">
        <v>884</v>
      </c>
      <c r="D376" s="12">
        <v>0.75</v>
      </c>
      <c r="E376" s="12">
        <v>0.69599999999999995</v>
      </c>
      <c r="F376" s="12">
        <v>0.71799999999999997</v>
      </c>
      <c r="G376" s="12">
        <v>39033.19</v>
      </c>
      <c r="H376" s="13">
        <v>10</v>
      </c>
      <c r="I376" s="23" t="str">
        <f>VLOOKUP(B376,'De-Para'!$B$3:$C$29,2,0)</f>
        <v>Sudeste</v>
      </c>
      <c r="J376" s="18" t="str">
        <f t="shared" si="20"/>
        <v>Alto</v>
      </c>
      <c r="K376" s="18" t="str">
        <f t="shared" si="21"/>
        <v>Acima</v>
      </c>
      <c r="L376" s="18" t="str">
        <f t="shared" si="22"/>
        <v>Abaixo</v>
      </c>
      <c r="M376" s="23" t="str">
        <f t="shared" si="23"/>
        <v>Acima</v>
      </c>
    </row>
    <row r="377" spans="1:13">
      <c r="A377" s="8" t="s">
        <v>409</v>
      </c>
      <c r="B377" s="9" t="s">
        <v>24</v>
      </c>
      <c r="C377" s="9">
        <v>4578</v>
      </c>
      <c r="D377" s="9">
        <v>0.7</v>
      </c>
      <c r="E377" s="9">
        <v>0.67700000000000005</v>
      </c>
      <c r="F377" s="9">
        <v>0.622</v>
      </c>
      <c r="G377" s="9">
        <v>20442.099999999999</v>
      </c>
      <c r="H377" s="10">
        <v>66</v>
      </c>
      <c r="I377" s="23" t="str">
        <f>VLOOKUP(B377,'De-Para'!$B$3:$C$29,2,0)</f>
        <v>Nordeste</v>
      </c>
      <c r="J377" s="18" t="str">
        <f t="shared" si="20"/>
        <v>Alto</v>
      </c>
      <c r="K377" s="18" t="str">
        <f t="shared" si="21"/>
        <v>Acima</v>
      </c>
      <c r="L377" s="18" t="str">
        <f t="shared" si="22"/>
        <v>Acima</v>
      </c>
      <c r="M377" s="23" t="str">
        <f t="shared" si="23"/>
        <v>Acima</v>
      </c>
    </row>
    <row r="378" spans="1:13">
      <c r="A378" s="11" t="s">
        <v>410</v>
      </c>
      <c r="B378" s="12" t="s">
        <v>7</v>
      </c>
      <c r="C378" s="12">
        <v>936</v>
      </c>
      <c r="D378" s="12">
        <v>0.75</v>
      </c>
      <c r="E378" s="12">
        <v>0.73199999999999998</v>
      </c>
      <c r="F378" s="12">
        <v>0.66500000000000004</v>
      </c>
      <c r="G378" s="12">
        <v>20960.79</v>
      </c>
      <c r="H378" s="13">
        <v>24</v>
      </c>
      <c r="I378" s="23" t="str">
        <f>VLOOKUP(B378,'De-Para'!$B$3:$C$29,2,0)</f>
        <v>Sudeste</v>
      </c>
      <c r="J378" s="18" t="str">
        <f t="shared" si="20"/>
        <v>Alto</v>
      </c>
      <c r="K378" s="18" t="str">
        <f t="shared" si="21"/>
        <v>Acima</v>
      </c>
      <c r="L378" s="18" t="str">
        <f t="shared" si="22"/>
        <v>Abaixo</v>
      </c>
      <c r="M378" s="23" t="str">
        <f t="shared" si="23"/>
        <v>Acima</v>
      </c>
    </row>
    <row r="379" spans="1:13">
      <c r="A379" s="8" t="s">
        <v>411</v>
      </c>
      <c r="B379" s="9" t="s">
        <v>19</v>
      </c>
      <c r="C379" s="9">
        <v>6247</v>
      </c>
      <c r="D379" s="9">
        <v>0.64</v>
      </c>
      <c r="E379" s="9">
        <v>0.629</v>
      </c>
      <c r="F379" s="9">
        <v>0.54300000000000004</v>
      </c>
      <c r="G379" s="9">
        <v>23647.17</v>
      </c>
      <c r="H379" s="10">
        <v>61</v>
      </c>
      <c r="I379" s="23" t="str">
        <f>VLOOKUP(B379,'De-Para'!$B$3:$C$29,2,0)</f>
        <v>Nordeste</v>
      </c>
      <c r="J379" s="18" t="str">
        <f t="shared" si="20"/>
        <v>Médio</v>
      </c>
      <c r="K379" s="18" t="str">
        <f t="shared" si="21"/>
        <v>Acima</v>
      </c>
      <c r="L379" s="18" t="str">
        <f t="shared" si="22"/>
        <v>Acima</v>
      </c>
      <c r="M379" s="23" t="str">
        <f t="shared" si="23"/>
        <v>Acima</v>
      </c>
    </row>
    <row r="380" spans="1:13">
      <c r="A380" s="11" t="s">
        <v>412</v>
      </c>
      <c r="B380" s="12" t="s">
        <v>7</v>
      </c>
      <c r="C380" s="12">
        <v>2507</v>
      </c>
      <c r="D380" s="12">
        <v>0.70299999999999996</v>
      </c>
      <c r="E380" s="12">
        <v>0.66800000000000004</v>
      </c>
      <c r="F380" s="12">
        <v>0.64900000000000002</v>
      </c>
      <c r="G380" s="12">
        <v>18374.14</v>
      </c>
      <c r="H380" s="13">
        <v>53</v>
      </c>
      <c r="I380" s="23" t="str">
        <f>VLOOKUP(B380,'De-Para'!$B$3:$C$29,2,0)</f>
        <v>Sudeste</v>
      </c>
      <c r="J380" s="18" t="str">
        <f t="shared" si="20"/>
        <v>Alto</v>
      </c>
      <c r="K380" s="18" t="str">
        <f t="shared" si="21"/>
        <v>Acima</v>
      </c>
      <c r="L380" s="18" t="str">
        <f t="shared" si="22"/>
        <v>Acima</v>
      </c>
      <c r="M380" s="23" t="str">
        <f t="shared" si="23"/>
        <v>Acima</v>
      </c>
    </row>
    <row r="381" spans="1:13">
      <c r="A381" s="8" t="s">
        <v>413</v>
      </c>
      <c r="B381" s="9" t="s">
        <v>7</v>
      </c>
      <c r="C381" s="9">
        <v>2269</v>
      </c>
      <c r="D381" s="9">
        <v>0.75</v>
      </c>
      <c r="E381" s="9">
        <v>0.76100000000000001</v>
      </c>
      <c r="F381" s="9">
        <v>0.64800000000000002</v>
      </c>
      <c r="G381" s="9">
        <v>23400.87</v>
      </c>
      <c r="H381" s="10">
        <v>48</v>
      </c>
      <c r="I381" s="23" t="str">
        <f>VLOOKUP(B381,'De-Para'!$B$3:$C$29,2,0)</f>
        <v>Sudeste</v>
      </c>
      <c r="J381" s="18" t="str">
        <f t="shared" si="20"/>
        <v>Alto</v>
      </c>
      <c r="K381" s="18" t="str">
        <f t="shared" si="21"/>
        <v>Acima</v>
      </c>
      <c r="L381" s="18" t="str">
        <f t="shared" si="22"/>
        <v>Acima</v>
      </c>
      <c r="M381" s="23" t="str">
        <f t="shared" si="23"/>
        <v>Acima</v>
      </c>
    </row>
    <row r="382" spans="1:13">
      <c r="A382" s="11" t="s">
        <v>414</v>
      </c>
      <c r="B382" s="12" t="s">
        <v>19</v>
      </c>
      <c r="C382" s="12">
        <v>5857</v>
      </c>
      <c r="D382" s="12">
        <v>0.69</v>
      </c>
      <c r="E382" s="12">
        <v>0.65400000000000003</v>
      </c>
      <c r="F382" s="12">
        <v>0.60899999999999999</v>
      </c>
      <c r="G382" s="12">
        <v>43485.31</v>
      </c>
      <c r="H382" s="13">
        <v>153</v>
      </c>
      <c r="I382" s="23" t="str">
        <f>VLOOKUP(B382,'De-Para'!$B$3:$C$29,2,0)</f>
        <v>Nordeste</v>
      </c>
      <c r="J382" s="18" t="str">
        <f t="shared" si="20"/>
        <v>Médio</v>
      </c>
      <c r="K382" s="18" t="str">
        <f t="shared" si="21"/>
        <v>Acima</v>
      </c>
      <c r="L382" s="18" t="str">
        <f t="shared" si="22"/>
        <v>Acima</v>
      </c>
      <c r="M382" s="23" t="str">
        <f t="shared" si="23"/>
        <v>Acima</v>
      </c>
    </row>
    <row r="383" spans="1:13">
      <c r="A383" s="8" t="s">
        <v>415</v>
      </c>
      <c r="B383" s="9" t="s">
        <v>94</v>
      </c>
      <c r="C383" s="9">
        <v>12119</v>
      </c>
      <c r="D383" s="9">
        <v>0.64900000000000002</v>
      </c>
      <c r="E383" s="9">
        <v>0.63800000000000001</v>
      </c>
      <c r="F383" s="9">
        <v>0.54900000000000004</v>
      </c>
      <c r="G383" s="9">
        <v>17245.95</v>
      </c>
      <c r="H383" s="10">
        <v>187</v>
      </c>
      <c r="I383" s="23" t="str">
        <f>VLOOKUP(B383,'De-Para'!$B$3:$C$29,2,0)</f>
        <v>Nordeste</v>
      </c>
      <c r="J383" s="18" t="str">
        <f t="shared" si="20"/>
        <v>Médio</v>
      </c>
      <c r="K383" s="18" t="str">
        <f t="shared" si="21"/>
        <v>Acima</v>
      </c>
      <c r="L383" s="18" t="str">
        <f t="shared" si="22"/>
        <v>Acima</v>
      </c>
      <c r="M383" s="23" t="str">
        <f t="shared" si="23"/>
        <v>Acima</v>
      </c>
    </row>
    <row r="384" spans="1:13">
      <c r="A384" s="11" t="s">
        <v>416</v>
      </c>
      <c r="B384" s="12" t="s">
        <v>7</v>
      </c>
      <c r="C384" s="12">
        <v>841</v>
      </c>
      <c r="D384" s="12">
        <v>0.79</v>
      </c>
      <c r="E384" s="12">
        <v>0.75</v>
      </c>
      <c r="F384" s="12">
        <v>0.748</v>
      </c>
      <c r="G384" s="12">
        <v>49748.23</v>
      </c>
      <c r="H384" s="13">
        <v>24</v>
      </c>
      <c r="I384" s="23" t="str">
        <f>VLOOKUP(B384,'De-Para'!$B$3:$C$29,2,0)</f>
        <v>Sudeste</v>
      </c>
      <c r="J384" s="18" t="str">
        <f t="shared" si="20"/>
        <v>Alto</v>
      </c>
      <c r="K384" s="18" t="str">
        <f t="shared" si="21"/>
        <v>Acima</v>
      </c>
      <c r="L384" s="18" t="str">
        <f t="shared" si="22"/>
        <v>Abaixo</v>
      </c>
      <c r="M384" s="23" t="str">
        <f t="shared" si="23"/>
        <v>Acima</v>
      </c>
    </row>
    <row r="385" spans="1:13">
      <c r="A385" s="8" t="s">
        <v>417</v>
      </c>
      <c r="B385" s="9" t="s">
        <v>7</v>
      </c>
      <c r="C385" s="9">
        <v>1927</v>
      </c>
      <c r="D385" s="9">
        <v>0.75800000000000001</v>
      </c>
      <c r="E385" s="9">
        <v>0.73699999999999999</v>
      </c>
      <c r="F385" s="9">
        <v>0.70599999999999996</v>
      </c>
      <c r="G385" s="9">
        <v>31387.01</v>
      </c>
      <c r="H385" s="10">
        <v>25</v>
      </c>
      <c r="I385" s="23" t="str">
        <f>VLOOKUP(B385,'De-Para'!$B$3:$C$29,2,0)</f>
        <v>Sudeste</v>
      </c>
      <c r="J385" s="18" t="str">
        <f t="shared" si="20"/>
        <v>Alto</v>
      </c>
      <c r="K385" s="18" t="str">
        <f t="shared" si="21"/>
        <v>Acima</v>
      </c>
      <c r="L385" s="18" t="str">
        <f t="shared" si="22"/>
        <v>Acima</v>
      </c>
      <c r="M385" s="23" t="str">
        <f t="shared" si="23"/>
        <v>Acima</v>
      </c>
    </row>
    <row r="386" spans="1:13">
      <c r="A386" s="11" t="s">
        <v>418</v>
      </c>
      <c r="B386" s="12" t="s">
        <v>24</v>
      </c>
      <c r="C386" s="12">
        <v>7685</v>
      </c>
      <c r="D386" s="12">
        <v>0.68</v>
      </c>
      <c r="E386" s="12">
        <v>0.67300000000000004</v>
      </c>
      <c r="F386" s="12">
        <v>0.57199999999999995</v>
      </c>
      <c r="G386" s="12">
        <v>17114.47</v>
      </c>
      <c r="H386" s="13">
        <v>141</v>
      </c>
      <c r="I386" s="23" t="str">
        <f>VLOOKUP(B386,'De-Para'!$B$3:$C$29,2,0)</f>
        <v>Nordeste</v>
      </c>
      <c r="J386" s="18" t="str">
        <f t="shared" si="20"/>
        <v>Médio</v>
      </c>
      <c r="K386" s="18" t="str">
        <f t="shared" si="21"/>
        <v>Acima</v>
      </c>
      <c r="L386" s="18" t="str">
        <f t="shared" si="22"/>
        <v>Acima</v>
      </c>
      <c r="M386" s="23" t="str">
        <f t="shared" si="23"/>
        <v>Acima</v>
      </c>
    </row>
    <row r="387" spans="1:13">
      <c r="A387" s="8" t="s">
        <v>419</v>
      </c>
      <c r="B387" s="9" t="s">
        <v>53</v>
      </c>
      <c r="C387" s="9">
        <v>1792</v>
      </c>
      <c r="D387" s="9">
        <v>0.72099999999999997</v>
      </c>
      <c r="E387" s="9">
        <v>0.72699999999999998</v>
      </c>
      <c r="F387" s="9">
        <v>0.627</v>
      </c>
      <c r="G387" s="9">
        <v>28129</v>
      </c>
      <c r="H387" s="10">
        <v>27</v>
      </c>
      <c r="I387" s="23" t="str">
        <f>VLOOKUP(B387,'De-Para'!$B$3:$C$29,2,0)</f>
        <v>Centro-Oeste</v>
      </c>
      <c r="J387" s="18" t="str">
        <f t="shared" si="20"/>
        <v>Alto</v>
      </c>
      <c r="K387" s="18" t="str">
        <f t="shared" si="21"/>
        <v>Acima</v>
      </c>
      <c r="L387" s="18" t="str">
        <f t="shared" si="22"/>
        <v>Acima</v>
      </c>
      <c r="M387" s="23" t="str">
        <f t="shared" si="23"/>
        <v>Acima</v>
      </c>
    </row>
    <row r="388" spans="1:13">
      <c r="A388" s="11" t="s">
        <v>420</v>
      </c>
      <c r="B388" s="12" t="s">
        <v>7</v>
      </c>
      <c r="C388" s="12">
        <v>2134</v>
      </c>
      <c r="D388" s="12">
        <v>0.72099999999999997</v>
      </c>
      <c r="E388" s="12">
        <v>0.67500000000000004</v>
      </c>
      <c r="F388" s="12">
        <v>0.67100000000000004</v>
      </c>
      <c r="G388" s="12">
        <v>17535.990000000002</v>
      </c>
      <c r="H388" s="13">
        <v>48</v>
      </c>
      <c r="I388" s="23" t="str">
        <f>VLOOKUP(B388,'De-Para'!$B$3:$C$29,2,0)</f>
        <v>Sudeste</v>
      </c>
      <c r="J388" s="18" t="str">
        <f t="shared" si="20"/>
        <v>Alto</v>
      </c>
      <c r="K388" s="18" t="str">
        <f t="shared" si="21"/>
        <v>Acima</v>
      </c>
      <c r="L388" s="18" t="str">
        <f t="shared" si="22"/>
        <v>Acima</v>
      </c>
      <c r="M388" s="23" t="str">
        <f t="shared" si="23"/>
        <v>Acima</v>
      </c>
    </row>
    <row r="389" spans="1:13">
      <c r="A389" s="8" t="s">
        <v>421</v>
      </c>
      <c r="B389" s="9" t="s">
        <v>14</v>
      </c>
      <c r="C389" s="9">
        <v>2638</v>
      </c>
      <c r="D389" s="9">
        <v>0.755</v>
      </c>
      <c r="E389" s="9">
        <v>0.76100000000000001</v>
      </c>
      <c r="F389" s="9">
        <v>0.65400000000000003</v>
      </c>
      <c r="G389" s="9">
        <v>46409.32</v>
      </c>
      <c r="H389" s="10">
        <v>61</v>
      </c>
      <c r="I389" s="23" t="str">
        <f>VLOOKUP(B389,'De-Para'!$B$3:$C$29,2,0)</f>
        <v>Sul</v>
      </c>
      <c r="J389" s="18" t="str">
        <f t="shared" si="20"/>
        <v>Alto</v>
      </c>
      <c r="K389" s="18" t="str">
        <f t="shared" si="21"/>
        <v>Acima</v>
      </c>
      <c r="L389" s="18" t="str">
        <f t="shared" si="22"/>
        <v>Acima</v>
      </c>
      <c r="M389" s="23" t="str">
        <f t="shared" si="23"/>
        <v>Acima</v>
      </c>
    </row>
    <row r="390" spans="1:13">
      <c r="A390" s="11" t="s">
        <v>422</v>
      </c>
      <c r="B390" s="12" t="s">
        <v>7</v>
      </c>
      <c r="C390" s="12">
        <v>1544</v>
      </c>
      <c r="D390" s="12">
        <v>0.78700000000000003</v>
      </c>
      <c r="E390" s="12">
        <v>0.78400000000000003</v>
      </c>
      <c r="F390" s="12">
        <v>0.71199999999999997</v>
      </c>
      <c r="G390" s="12">
        <v>30140.43</v>
      </c>
      <c r="H390" s="13">
        <v>33</v>
      </c>
      <c r="I390" s="23" t="str">
        <f>VLOOKUP(B390,'De-Para'!$B$3:$C$29,2,0)</f>
        <v>Sudeste</v>
      </c>
      <c r="J390" s="18" t="str">
        <f t="shared" ref="J390:J453" si="24">IF(D390&lt;0.55,"Baixo",IF(D390&lt;0.7,"Médio",IF(D390&lt;0.8,"Alto","Muito alto")))</f>
        <v>Alto</v>
      </c>
      <c r="K390" s="18" t="str">
        <f t="shared" ref="K390:K453" si="25">IF(D390&lt;=$K$3,"Abaixo","Acima")</f>
        <v>Acima</v>
      </c>
      <c r="L390" s="18" t="str">
        <f t="shared" ref="L390:L453" si="26">IF(C390&gt;=$L$3,"Acima","Abaixo")</f>
        <v>Acima</v>
      </c>
      <c r="M390" s="23" t="str">
        <f t="shared" ref="M390:M453" si="27">IF(H390&lt;=$M$3,"Abaixo","Acima")</f>
        <v>Acima</v>
      </c>
    </row>
    <row r="391" spans="1:13">
      <c r="A391" s="8" t="s">
        <v>423</v>
      </c>
      <c r="B391" s="9" t="s">
        <v>16</v>
      </c>
      <c r="C391" s="9">
        <v>6453</v>
      </c>
      <c r="D391" s="9">
        <v>0.73099999999999998</v>
      </c>
      <c r="E391" s="9">
        <v>0.69899999999999995</v>
      </c>
      <c r="F391" s="9">
        <v>0.67</v>
      </c>
      <c r="G391" s="9">
        <v>16870.16</v>
      </c>
      <c r="H391" s="10">
        <v>76</v>
      </c>
      <c r="I391" s="23" t="str">
        <f>VLOOKUP(B391,'De-Para'!$B$3:$C$29,2,0)</f>
        <v>Sudeste</v>
      </c>
      <c r="J391" s="18" t="str">
        <f t="shared" si="24"/>
        <v>Alto</v>
      </c>
      <c r="K391" s="18" t="str">
        <f t="shared" si="25"/>
        <v>Acima</v>
      </c>
      <c r="L391" s="18" t="str">
        <f t="shared" si="26"/>
        <v>Acima</v>
      </c>
      <c r="M391" s="23" t="str">
        <f t="shared" si="27"/>
        <v>Acima</v>
      </c>
    </row>
    <row r="392" spans="1:13">
      <c r="A392" s="11" t="s">
        <v>424</v>
      </c>
      <c r="B392" s="12" t="s">
        <v>16</v>
      </c>
      <c r="C392" s="12">
        <v>2407</v>
      </c>
      <c r="D392" s="12">
        <v>0.73</v>
      </c>
      <c r="E392" s="12">
        <v>0.73</v>
      </c>
      <c r="F392" s="12">
        <v>0.61499999999999999</v>
      </c>
      <c r="G392" s="12">
        <v>27884.32</v>
      </c>
      <c r="H392" s="13">
        <v>35</v>
      </c>
      <c r="I392" s="23" t="str">
        <f>VLOOKUP(B392,'De-Para'!$B$3:$C$29,2,0)</f>
        <v>Sudeste</v>
      </c>
      <c r="J392" s="18" t="str">
        <f t="shared" si="24"/>
        <v>Alto</v>
      </c>
      <c r="K392" s="18" t="str">
        <f t="shared" si="25"/>
        <v>Acima</v>
      </c>
      <c r="L392" s="18" t="str">
        <f t="shared" si="26"/>
        <v>Acima</v>
      </c>
      <c r="M392" s="23" t="str">
        <f t="shared" si="27"/>
        <v>Acima</v>
      </c>
    </row>
    <row r="393" spans="1:13">
      <c r="A393" s="8" t="s">
        <v>425</v>
      </c>
      <c r="B393" s="9" t="s">
        <v>16</v>
      </c>
      <c r="C393" s="9">
        <v>1685</v>
      </c>
      <c r="D393" s="9">
        <v>0.7</v>
      </c>
      <c r="E393" s="9">
        <v>0.69099999999999995</v>
      </c>
      <c r="F393" s="9">
        <v>0.58699999999999997</v>
      </c>
      <c r="G393" s="9">
        <v>18638.54</v>
      </c>
      <c r="H393" s="10">
        <v>32</v>
      </c>
      <c r="I393" s="23" t="str">
        <f>VLOOKUP(B393,'De-Para'!$B$3:$C$29,2,0)</f>
        <v>Sudeste</v>
      </c>
      <c r="J393" s="18" t="str">
        <f t="shared" si="24"/>
        <v>Alto</v>
      </c>
      <c r="K393" s="18" t="str">
        <f t="shared" si="25"/>
        <v>Acima</v>
      </c>
      <c r="L393" s="18" t="str">
        <f t="shared" si="26"/>
        <v>Acima</v>
      </c>
      <c r="M393" s="23" t="str">
        <f t="shared" si="27"/>
        <v>Acima</v>
      </c>
    </row>
    <row r="394" spans="1:13">
      <c r="A394" s="11" t="s">
        <v>426</v>
      </c>
      <c r="B394" s="12" t="s">
        <v>22</v>
      </c>
      <c r="C394" s="12">
        <v>2789</v>
      </c>
      <c r="D394" s="12">
        <v>0.74</v>
      </c>
      <c r="E394" s="12">
        <v>0.74399999999999999</v>
      </c>
      <c r="F394" s="12">
        <v>0.66100000000000003</v>
      </c>
      <c r="G394" s="12">
        <v>38395.06</v>
      </c>
      <c r="H394" s="13">
        <v>66</v>
      </c>
      <c r="I394" s="23" t="str">
        <f>VLOOKUP(B394,'De-Para'!$B$3:$C$29,2,0)</f>
        <v>Sul</v>
      </c>
      <c r="J394" s="18" t="str">
        <f t="shared" si="24"/>
        <v>Alto</v>
      </c>
      <c r="K394" s="18" t="str">
        <f t="shared" si="25"/>
        <v>Acima</v>
      </c>
      <c r="L394" s="18" t="str">
        <f t="shared" si="26"/>
        <v>Acima</v>
      </c>
      <c r="M394" s="23" t="str">
        <f t="shared" si="27"/>
        <v>Acima</v>
      </c>
    </row>
    <row r="395" spans="1:13">
      <c r="A395" s="8" t="s">
        <v>427</v>
      </c>
      <c r="B395" s="9" t="s">
        <v>33</v>
      </c>
      <c r="C395" s="9">
        <v>1620</v>
      </c>
      <c r="D395" s="9">
        <v>0.72499999999999998</v>
      </c>
      <c r="E395" s="9">
        <v>0.73699999999999999</v>
      </c>
      <c r="F395" s="9">
        <v>0.627</v>
      </c>
      <c r="G395" s="9">
        <v>43031.23</v>
      </c>
      <c r="H395" s="10">
        <v>14</v>
      </c>
      <c r="I395" s="23" t="str">
        <f>VLOOKUP(B395,'De-Para'!$B$3:$C$29,2,0)</f>
        <v>Centro-Oeste</v>
      </c>
      <c r="J395" s="18" t="str">
        <f t="shared" si="24"/>
        <v>Alto</v>
      </c>
      <c r="K395" s="18" t="str">
        <f t="shared" si="25"/>
        <v>Acima</v>
      </c>
      <c r="L395" s="18" t="str">
        <f t="shared" si="26"/>
        <v>Acima</v>
      </c>
      <c r="M395" s="23" t="str">
        <f t="shared" si="27"/>
        <v>Acima</v>
      </c>
    </row>
    <row r="396" spans="1:13">
      <c r="A396" s="11" t="s">
        <v>428</v>
      </c>
      <c r="B396" s="12" t="s">
        <v>7</v>
      </c>
      <c r="C396" s="12">
        <v>1829</v>
      </c>
      <c r="D396" s="12">
        <v>0.76900000000000002</v>
      </c>
      <c r="E396" s="12">
        <v>0.73699999999999999</v>
      </c>
      <c r="F396" s="12">
        <v>0.72799999999999998</v>
      </c>
      <c r="G396" s="12">
        <v>24487.27</v>
      </c>
      <c r="H396" s="13">
        <v>55</v>
      </c>
      <c r="I396" s="23" t="str">
        <f>VLOOKUP(B396,'De-Para'!$B$3:$C$29,2,0)</f>
        <v>Sudeste</v>
      </c>
      <c r="J396" s="18" t="str">
        <f t="shared" si="24"/>
        <v>Alto</v>
      </c>
      <c r="K396" s="18" t="str">
        <f t="shared" si="25"/>
        <v>Acima</v>
      </c>
      <c r="L396" s="18" t="str">
        <f t="shared" si="26"/>
        <v>Acima</v>
      </c>
      <c r="M396" s="23" t="str">
        <f t="shared" si="27"/>
        <v>Acima</v>
      </c>
    </row>
    <row r="397" spans="1:13">
      <c r="A397" s="8" t="s">
        <v>429</v>
      </c>
      <c r="B397" s="9" t="s">
        <v>22</v>
      </c>
      <c r="C397" s="9">
        <v>3671</v>
      </c>
      <c r="D397" s="9">
        <v>0.78200000000000003</v>
      </c>
      <c r="E397" s="9">
        <v>0.77800000000000002</v>
      </c>
      <c r="F397" s="9">
        <v>0.72799999999999998</v>
      </c>
      <c r="G397" s="9">
        <v>41713.58</v>
      </c>
      <c r="H397" s="10">
        <v>101</v>
      </c>
      <c r="I397" s="23" t="str">
        <f>VLOOKUP(B397,'De-Para'!$B$3:$C$29,2,0)</f>
        <v>Sul</v>
      </c>
      <c r="J397" s="18" t="str">
        <f t="shared" si="24"/>
        <v>Alto</v>
      </c>
      <c r="K397" s="18" t="str">
        <f t="shared" si="25"/>
        <v>Acima</v>
      </c>
      <c r="L397" s="18" t="str">
        <f t="shared" si="26"/>
        <v>Acima</v>
      </c>
      <c r="M397" s="23" t="str">
        <f t="shared" si="27"/>
        <v>Acima</v>
      </c>
    </row>
    <row r="398" spans="1:13">
      <c r="A398" s="11" t="s">
        <v>430</v>
      </c>
      <c r="B398" s="12" t="s">
        <v>14</v>
      </c>
      <c r="C398" s="12">
        <v>1751</v>
      </c>
      <c r="D398" s="12">
        <v>0.76</v>
      </c>
      <c r="E398" s="12">
        <v>0.752</v>
      </c>
      <c r="F398" s="12">
        <v>0.69099999999999995</v>
      </c>
      <c r="G398" s="12">
        <v>41950.67</v>
      </c>
      <c r="H398" s="13">
        <v>41</v>
      </c>
      <c r="I398" s="23" t="str">
        <f>VLOOKUP(B398,'De-Para'!$B$3:$C$29,2,0)</f>
        <v>Sul</v>
      </c>
      <c r="J398" s="18" t="str">
        <f t="shared" si="24"/>
        <v>Alto</v>
      </c>
      <c r="K398" s="18" t="str">
        <f t="shared" si="25"/>
        <v>Acima</v>
      </c>
      <c r="L398" s="18" t="str">
        <f t="shared" si="26"/>
        <v>Acima</v>
      </c>
      <c r="M398" s="23" t="str">
        <f t="shared" si="27"/>
        <v>Acima</v>
      </c>
    </row>
    <row r="399" spans="1:13">
      <c r="A399" s="8" t="s">
        <v>431</v>
      </c>
      <c r="B399" s="9" t="s">
        <v>16</v>
      </c>
      <c r="C399" s="9">
        <v>3592</v>
      </c>
      <c r="D399" s="9">
        <v>0.70599999999999996</v>
      </c>
      <c r="E399" s="9">
        <v>0.69699999999999995</v>
      </c>
      <c r="F399" s="9">
        <v>0.60299999999999998</v>
      </c>
      <c r="G399" s="9">
        <v>16706.25</v>
      </c>
      <c r="H399" s="10">
        <v>80</v>
      </c>
      <c r="I399" s="23" t="str">
        <f>VLOOKUP(B399,'De-Para'!$B$3:$C$29,2,0)</f>
        <v>Sudeste</v>
      </c>
      <c r="J399" s="18" t="str">
        <f t="shared" si="24"/>
        <v>Alto</v>
      </c>
      <c r="K399" s="18" t="str">
        <f t="shared" si="25"/>
        <v>Acima</v>
      </c>
      <c r="L399" s="18" t="str">
        <f t="shared" si="26"/>
        <v>Acima</v>
      </c>
      <c r="M399" s="23" t="str">
        <f t="shared" si="27"/>
        <v>Acima</v>
      </c>
    </row>
    <row r="400" spans="1:13">
      <c r="A400" s="11" t="s">
        <v>432</v>
      </c>
      <c r="B400" s="12" t="s">
        <v>7</v>
      </c>
      <c r="C400" s="12">
        <v>3148</v>
      </c>
      <c r="D400" s="12">
        <v>0.76900000000000002</v>
      </c>
      <c r="E400" s="12">
        <v>0.746</v>
      </c>
      <c r="F400" s="12">
        <v>0.69699999999999995</v>
      </c>
      <c r="G400" s="12">
        <v>19396.97</v>
      </c>
      <c r="H400" s="13">
        <v>34</v>
      </c>
      <c r="I400" s="23" t="str">
        <f>VLOOKUP(B400,'De-Para'!$B$3:$C$29,2,0)</f>
        <v>Sudeste</v>
      </c>
      <c r="J400" s="18" t="str">
        <f t="shared" si="24"/>
        <v>Alto</v>
      </c>
      <c r="K400" s="18" t="str">
        <f t="shared" si="25"/>
        <v>Acima</v>
      </c>
      <c r="L400" s="18" t="str">
        <f t="shared" si="26"/>
        <v>Acima</v>
      </c>
      <c r="M400" s="23" t="str">
        <f t="shared" si="27"/>
        <v>Acima</v>
      </c>
    </row>
    <row r="401" spans="1:13">
      <c r="A401" s="8" t="s">
        <v>433</v>
      </c>
      <c r="B401" s="9" t="s">
        <v>16</v>
      </c>
      <c r="C401" s="9">
        <v>2969</v>
      </c>
      <c r="D401" s="9">
        <v>0.75</v>
      </c>
      <c r="E401" s="9">
        <v>0.71799999999999997</v>
      </c>
      <c r="F401" s="9">
        <v>0.68500000000000005</v>
      </c>
      <c r="G401" s="9">
        <v>19908.04</v>
      </c>
      <c r="H401" s="10">
        <v>82</v>
      </c>
      <c r="I401" s="23" t="str">
        <f>VLOOKUP(B401,'De-Para'!$B$3:$C$29,2,0)</f>
        <v>Sudeste</v>
      </c>
      <c r="J401" s="18" t="str">
        <f t="shared" si="24"/>
        <v>Alto</v>
      </c>
      <c r="K401" s="18" t="str">
        <f t="shared" si="25"/>
        <v>Acima</v>
      </c>
      <c r="L401" s="18" t="str">
        <f t="shared" si="26"/>
        <v>Acima</v>
      </c>
      <c r="M401" s="23" t="str">
        <f t="shared" si="27"/>
        <v>Acima</v>
      </c>
    </row>
    <row r="402" spans="1:13">
      <c r="A402" s="11" t="s">
        <v>434</v>
      </c>
      <c r="B402" s="12" t="s">
        <v>7</v>
      </c>
      <c r="C402" s="12">
        <v>1211</v>
      </c>
      <c r="D402" s="12">
        <v>0.71599999999999997</v>
      </c>
      <c r="E402" s="12">
        <v>0.69399999999999995</v>
      </c>
      <c r="F402" s="12">
        <v>0.624</v>
      </c>
      <c r="G402" s="12">
        <v>21416.61</v>
      </c>
      <c r="H402" s="13">
        <v>55</v>
      </c>
      <c r="I402" s="23" t="str">
        <f>VLOOKUP(B402,'De-Para'!$B$3:$C$29,2,0)</f>
        <v>Sudeste</v>
      </c>
      <c r="J402" s="18" t="str">
        <f t="shared" si="24"/>
        <v>Alto</v>
      </c>
      <c r="K402" s="18" t="str">
        <f t="shared" si="25"/>
        <v>Acima</v>
      </c>
      <c r="L402" s="18" t="str">
        <f t="shared" si="26"/>
        <v>Acima</v>
      </c>
      <c r="M402" s="23" t="str">
        <f t="shared" si="27"/>
        <v>Acima</v>
      </c>
    </row>
    <row r="403" spans="1:13">
      <c r="A403" s="8" t="s">
        <v>435</v>
      </c>
      <c r="B403" s="9" t="s">
        <v>14</v>
      </c>
      <c r="C403" s="9">
        <v>2567</v>
      </c>
      <c r="D403" s="9">
        <v>0.745</v>
      </c>
      <c r="E403" s="9">
        <v>0.755</v>
      </c>
      <c r="F403" s="9">
        <v>0.64300000000000002</v>
      </c>
      <c r="G403" s="9">
        <v>44103.68</v>
      </c>
      <c r="H403" s="10">
        <v>86</v>
      </c>
      <c r="I403" s="23" t="str">
        <f>VLOOKUP(B403,'De-Para'!$B$3:$C$29,2,0)</f>
        <v>Sul</v>
      </c>
      <c r="J403" s="18" t="str">
        <f t="shared" si="24"/>
        <v>Alto</v>
      </c>
      <c r="K403" s="18" t="str">
        <f t="shared" si="25"/>
        <v>Acima</v>
      </c>
      <c r="L403" s="18" t="str">
        <f t="shared" si="26"/>
        <v>Acima</v>
      </c>
      <c r="M403" s="23" t="str">
        <f t="shared" si="27"/>
        <v>Acima</v>
      </c>
    </row>
    <row r="404" spans="1:13">
      <c r="A404" s="11" t="s">
        <v>436</v>
      </c>
      <c r="B404" s="12" t="s">
        <v>19</v>
      </c>
      <c r="C404" s="12">
        <v>5982</v>
      </c>
      <c r="D404" s="12">
        <v>0.64800000000000002</v>
      </c>
      <c r="E404" s="12">
        <v>0.66700000000000004</v>
      </c>
      <c r="F404" s="12">
        <v>0.50600000000000001</v>
      </c>
      <c r="G404" s="12">
        <v>12601</v>
      </c>
      <c r="H404" s="13">
        <v>41</v>
      </c>
      <c r="I404" s="23" t="str">
        <f>VLOOKUP(B404,'De-Para'!$B$3:$C$29,2,0)</f>
        <v>Nordeste</v>
      </c>
      <c r="J404" s="18" t="str">
        <f t="shared" si="24"/>
        <v>Médio</v>
      </c>
      <c r="K404" s="18" t="str">
        <f t="shared" si="25"/>
        <v>Acima</v>
      </c>
      <c r="L404" s="18" t="str">
        <f t="shared" si="26"/>
        <v>Acima</v>
      </c>
      <c r="M404" s="23" t="str">
        <f t="shared" si="27"/>
        <v>Acima</v>
      </c>
    </row>
    <row r="405" spans="1:13">
      <c r="A405" s="8" t="s">
        <v>437</v>
      </c>
      <c r="B405" s="9" t="s">
        <v>7</v>
      </c>
      <c r="C405" s="9">
        <v>533</v>
      </c>
      <c r="D405" s="9">
        <v>0.76700000000000002</v>
      </c>
      <c r="E405" s="9">
        <v>0.76400000000000001</v>
      </c>
      <c r="F405" s="9">
        <v>0.67600000000000005</v>
      </c>
      <c r="G405" s="9">
        <v>23411.1</v>
      </c>
      <c r="H405" s="10">
        <v>37</v>
      </c>
      <c r="I405" s="23" t="str">
        <f>VLOOKUP(B405,'De-Para'!$B$3:$C$29,2,0)</f>
        <v>Sudeste</v>
      </c>
      <c r="J405" s="18" t="str">
        <f t="shared" si="24"/>
        <v>Alto</v>
      </c>
      <c r="K405" s="18" t="str">
        <f t="shared" si="25"/>
        <v>Acima</v>
      </c>
      <c r="L405" s="18" t="str">
        <f t="shared" si="26"/>
        <v>Abaixo</v>
      </c>
      <c r="M405" s="23" t="str">
        <f t="shared" si="27"/>
        <v>Acima</v>
      </c>
    </row>
    <row r="406" spans="1:13">
      <c r="A406" s="11" t="s">
        <v>438</v>
      </c>
      <c r="B406" s="12" t="s">
        <v>7</v>
      </c>
      <c r="C406" s="12">
        <v>1242</v>
      </c>
      <c r="D406" s="12">
        <v>0.755</v>
      </c>
      <c r="E406" s="12">
        <v>0.74099999999999999</v>
      </c>
      <c r="F406" s="12">
        <v>0.67400000000000004</v>
      </c>
      <c r="G406" s="12">
        <v>19600.54</v>
      </c>
      <c r="H406" s="13">
        <v>42</v>
      </c>
      <c r="I406" s="23" t="str">
        <f>VLOOKUP(B406,'De-Para'!$B$3:$C$29,2,0)</f>
        <v>Sudeste</v>
      </c>
      <c r="J406" s="18" t="str">
        <f t="shared" si="24"/>
        <v>Alto</v>
      </c>
      <c r="K406" s="18" t="str">
        <f t="shared" si="25"/>
        <v>Acima</v>
      </c>
      <c r="L406" s="18" t="str">
        <f t="shared" si="26"/>
        <v>Acima</v>
      </c>
      <c r="M406" s="23" t="str">
        <f t="shared" si="27"/>
        <v>Acima</v>
      </c>
    </row>
    <row r="407" spans="1:13">
      <c r="A407" s="8" t="s">
        <v>439</v>
      </c>
      <c r="B407" s="9" t="s">
        <v>16</v>
      </c>
      <c r="C407" s="9">
        <v>1374</v>
      </c>
      <c r="D407" s="9">
        <v>0.73199999999999998</v>
      </c>
      <c r="E407" s="9">
        <v>0.72899999999999998</v>
      </c>
      <c r="F407" s="9">
        <v>0.63300000000000001</v>
      </c>
      <c r="G407" s="9">
        <v>183218.05</v>
      </c>
      <c r="H407" s="10">
        <v>44</v>
      </c>
      <c r="I407" s="23" t="str">
        <f>VLOOKUP(B407,'De-Para'!$B$3:$C$29,2,0)</f>
        <v>Sudeste</v>
      </c>
      <c r="J407" s="18" t="str">
        <f t="shared" si="24"/>
        <v>Alto</v>
      </c>
      <c r="K407" s="18" t="str">
        <f t="shared" si="25"/>
        <v>Acima</v>
      </c>
      <c r="L407" s="18" t="str">
        <f t="shared" si="26"/>
        <v>Acima</v>
      </c>
      <c r="M407" s="23" t="str">
        <f t="shared" si="27"/>
        <v>Acima</v>
      </c>
    </row>
    <row r="408" spans="1:13">
      <c r="A408" s="11" t="s">
        <v>440</v>
      </c>
      <c r="B408" s="12" t="s">
        <v>7</v>
      </c>
      <c r="C408" s="12">
        <v>2566</v>
      </c>
      <c r="D408" s="12">
        <v>0.77</v>
      </c>
      <c r="E408" s="12">
        <v>0.755</v>
      </c>
      <c r="F408" s="12">
        <v>0.68300000000000005</v>
      </c>
      <c r="G408" s="12">
        <v>35231.35</v>
      </c>
      <c r="H408" s="13">
        <v>62</v>
      </c>
      <c r="I408" s="23" t="str">
        <f>VLOOKUP(B408,'De-Para'!$B$3:$C$29,2,0)</f>
        <v>Sudeste</v>
      </c>
      <c r="J408" s="18" t="str">
        <f t="shared" si="24"/>
        <v>Alto</v>
      </c>
      <c r="K408" s="18" t="str">
        <f t="shared" si="25"/>
        <v>Acima</v>
      </c>
      <c r="L408" s="18" t="str">
        <f t="shared" si="26"/>
        <v>Acima</v>
      </c>
      <c r="M408" s="23" t="str">
        <f t="shared" si="27"/>
        <v>Acima</v>
      </c>
    </row>
    <row r="409" spans="1:13">
      <c r="A409" s="8" t="s">
        <v>441</v>
      </c>
      <c r="B409" s="9" t="s">
        <v>64</v>
      </c>
      <c r="C409" s="9">
        <v>4966</v>
      </c>
      <c r="D409" s="9">
        <v>0.73099999999999998</v>
      </c>
      <c r="E409" s="9">
        <v>0.746</v>
      </c>
      <c r="F409" s="9">
        <v>0.626</v>
      </c>
      <c r="G409" s="9">
        <v>17098.939999999999</v>
      </c>
      <c r="H409" s="10">
        <v>128</v>
      </c>
      <c r="I409" s="23" t="str">
        <f>VLOOKUP(B409,'De-Para'!$B$3:$C$29,2,0)</f>
        <v>Sudeste</v>
      </c>
      <c r="J409" s="18" t="str">
        <f t="shared" si="24"/>
        <v>Alto</v>
      </c>
      <c r="K409" s="18" t="str">
        <f t="shared" si="25"/>
        <v>Acima</v>
      </c>
      <c r="L409" s="18" t="str">
        <f t="shared" si="26"/>
        <v>Acima</v>
      </c>
      <c r="M409" s="23" t="str">
        <f t="shared" si="27"/>
        <v>Acima</v>
      </c>
    </row>
    <row r="410" spans="1:13">
      <c r="A410" s="11" t="s">
        <v>442</v>
      </c>
      <c r="B410" s="12" t="s">
        <v>14</v>
      </c>
      <c r="C410" s="12">
        <v>3573</v>
      </c>
      <c r="D410" s="12">
        <v>0.77200000000000002</v>
      </c>
      <c r="E410" s="12">
        <v>0.76500000000000001</v>
      </c>
      <c r="F410" s="12">
        <v>0.69599999999999995</v>
      </c>
      <c r="G410" s="12">
        <v>28239.1</v>
      </c>
      <c r="H410" s="13">
        <v>88</v>
      </c>
      <c r="I410" s="23" t="str">
        <f>VLOOKUP(B410,'De-Para'!$B$3:$C$29,2,0)</f>
        <v>Sul</v>
      </c>
      <c r="J410" s="18" t="str">
        <f t="shared" si="24"/>
        <v>Alto</v>
      </c>
      <c r="K410" s="18" t="str">
        <f t="shared" si="25"/>
        <v>Acima</v>
      </c>
      <c r="L410" s="18" t="str">
        <f t="shared" si="26"/>
        <v>Acima</v>
      </c>
      <c r="M410" s="23" t="str">
        <f t="shared" si="27"/>
        <v>Acima</v>
      </c>
    </row>
    <row r="411" spans="1:13">
      <c r="A411" s="8" t="s">
        <v>443</v>
      </c>
      <c r="B411" s="9" t="s">
        <v>7</v>
      </c>
      <c r="C411" s="9">
        <v>835</v>
      </c>
      <c r="D411" s="9">
        <v>0.73</v>
      </c>
      <c r="E411" s="9">
        <v>0.73699999999999999</v>
      </c>
      <c r="F411" s="9">
        <v>0.63400000000000001</v>
      </c>
      <c r="G411" s="9">
        <v>18734.78</v>
      </c>
      <c r="H411" s="10">
        <v>31</v>
      </c>
      <c r="I411" s="23" t="str">
        <f>VLOOKUP(B411,'De-Para'!$B$3:$C$29,2,0)</f>
        <v>Sudeste</v>
      </c>
      <c r="J411" s="18" t="str">
        <f t="shared" si="24"/>
        <v>Alto</v>
      </c>
      <c r="K411" s="18" t="str">
        <f t="shared" si="25"/>
        <v>Acima</v>
      </c>
      <c r="L411" s="18" t="str">
        <f t="shared" si="26"/>
        <v>Abaixo</v>
      </c>
      <c r="M411" s="23" t="str">
        <f t="shared" si="27"/>
        <v>Acima</v>
      </c>
    </row>
    <row r="412" spans="1:13">
      <c r="A412" s="11" t="s">
        <v>444</v>
      </c>
      <c r="B412" s="12" t="s">
        <v>10</v>
      </c>
      <c r="C412" s="12">
        <v>1690</v>
      </c>
      <c r="D412" s="12">
        <v>0.69299999999999995</v>
      </c>
      <c r="E412" s="12">
        <v>0.72599999999999998</v>
      </c>
      <c r="F412" s="12">
        <v>0.54400000000000004</v>
      </c>
      <c r="G412" s="12">
        <v>30584.41</v>
      </c>
      <c r="H412" s="13">
        <v>44</v>
      </c>
      <c r="I412" s="23" t="str">
        <f>VLOOKUP(B412,'De-Para'!$B$3:$C$29,2,0)</f>
        <v>Sudeste</v>
      </c>
      <c r="J412" s="18" t="str">
        <f t="shared" si="24"/>
        <v>Médio</v>
      </c>
      <c r="K412" s="18" t="str">
        <f t="shared" si="25"/>
        <v>Acima</v>
      </c>
      <c r="L412" s="18" t="str">
        <f t="shared" si="26"/>
        <v>Acima</v>
      </c>
      <c r="M412" s="23" t="str">
        <f t="shared" si="27"/>
        <v>Acima</v>
      </c>
    </row>
    <row r="413" spans="1:13">
      <c r="A413" s="8" t="s">
        <v>444</v>
      </c>
      <c r="B413" s="9" t="s">
        <v>10</v>
      </c>
      <c r="C413" s="9">
        <v>1690</v>
      </c>
      <c r="D413" s="9">
        <v>0.69299999999999995</v>
      </c>
      <c r="E413" s="9">
        <v>0.72599999999999998</v>
      </c>
      <c r="F413" s="9">
        <v>0.54400000000000004</v>
      </c>
      <c r="G413" s="9">
        <v>30584.41</v>
      </c>
      <c r="H413" s="10">
        <v>44</v>
      </c>
      <c r="I413" s="23" t="str">
        <f>VLOOKUP(B413,'De-Para'!$B$3:$C$29,2,0)</f>
        <v>Sudeste</v>
      </c>
      <c r="J413" s="18" t="str">
        <f t="shared" si="24"/>
        <v>Médio</v>
      </c>
      <c r="K413" s="18" t="str">
        <f t="shared" si="25"/>
        <v>Acima</v>
      </c>
      <c r="L413" s="18" t="str">
        <f t="shared" si="26"/>
        <v>Acima</v>
      </c>
      <c r="M413" s="23" t="str">
        <f t="shared" si="27"/>
        <v>Acima</v>
      </c>
    </row>
    <row r="414" spans="1:13">
      <c r="A414" s="11" t="s">
        <v>445</v>
      </c>
      <c r="B414" s="12" t="s">
        <v>24</v>
      </c>
      <c r="C414" s="12">
        <v>8322</v>
      </c>
      <c r="D414" s="12">
        <v>0.68500000000000005</v>
      </c>
      <c r="E414" s="12">
        <v>0.68300000000000005</v>
      </c>
      <c r="F414" s="12">
        <v>0.58799999999999997</v>
      </c>
      <c r="G414" s="12">
        <v>14113.49</v>
      </c>
      <c r="H414" s="13">
        <v>138</v>
      </c>
      <c r="I414" s="23" t="str">
        <f>VLOOKUP(B414,'De-Para'!$B$3:$C$29,2,0)</f>
        <v>Nordeste</v>
      </c>
      <c r="J414" s="18" t="str">
        <f t="shared" si="24"/>
        <v>Médio</v>
      </c>
      <c r="K414" s="18" t="str">
        <f t="shared" si="25"/>
        <v>Acima</v>
      </c>
      <c r="L414" s="18" t="str">
        <f t="shared" si="26"/>
        <v>Acima</v>
      </c>
      <c r="M414" s="23" t="str">
        <f t="shared" si="27"/>
        <v>Acima</v>
      </c>
    </row>
    <row r="415" spans="1:13">
      <c r="A415" s="8" t="s">
        <v>446</v>
      </c>
      <c r="B415" s="9" t="s">
        <v>16</v>
      </c>
      <c r="C415" s="9">
        <v>2561</v>
      </c>
      <c r="D415" s="9">
        <v>0.77700000000000002</v>
      </c>
      <c r="E415" s="9">
        <v>0.79</v>
      </c>
      <c r="F415" s="9">
        <v>0.69299999999999995</v>
      </c>
      <c r="G415" s="9">
        <v>32342.23</v>
      </c>
      <c r="H415" s="10">
        <v>55</v>
      </c>
      <c r="I415" s="23" t="str">
        <f>VLOOKUP(B415,'De-Para'!$B$3:$C$29,2,0)</f>
        <v>Sudeste</v>
      </c>
      <c r="J415" s="18" t="str">
        <f t="shared" si="24"/>
        <v>Alto</v>
      </c>
      <c r="K415" s="18" t="str">
        <f t="shared" si="25"/>
        <v>Acima</v>
      </c>
      <c r="L415" s="18" t="str">
        <f t="shared" si="26"/>
        <v>Acima</v>
      </c>
      <c r="M415" s="23" t="str">
        <f t="shared" si="27"/>
        <v>Acima</v>
      </c>
    </row>
    <row r="416" spans="1:13">
      <c r="A416" s="11" t="s">
        <v>447</v>
      </c>
      <c r="B416" s="12" t="s">
        <v>14</v>
      </c>
      <c r="C416" s="12">
        <v>3204</v>
      </c>
      <c r="D416" s="12">
        <v>0.74199999999999999</v>
      </c>
      <c r="E416" s="12">
        <v>0.73899999999999999</v>
      </c>
      <c r="F416" s="12">
        <v>0.64800000000000002</v>
      </c>
      <c r="G416" s="12">
        <v>27143.23</v>
      </c>
      <c r="H416" s="13">
        <v>74</v>
      </c>
      <c r="I416" s="23" t="str">
        <f>VLOOKUP(B416,'De-Para'!$B$3:$C$29,2,0)</f>
        <v>Sul</v>
      </c>
      <c r="J416" s="18" t="str">
        <f t="shared" si="24"/>
        <v>Alto</v>
      </c>
      <c r="K416" s="18" t="str">
        <f t="shared" si="25"/>
        <v>Acima</v>
      </c>
      <c r="L416" s="18" t="str">
        <f t="shared" si="26"/>
        <v>Acima</v>
      </c>
      <c r="M416" s="23" t="str">
        <f t="shared" si="27"/>
        <v>Acima</v>
      </c>
    </row>
    <row r="417" spans="1:13">
      <c r="A417" s="8" t="s">
        <v>448</v>
      </c>
      <c r="B417" s="9" t="s">
        <v>14</v>
      </c>
      <c r="C417" s="9">
        <v>2740</v>
      </c>
      <c r="D417" s="9">
        <v>0.75</v>
      </c>
      <c r="E417" s="9">
        <v>0.754</v>
      </c>
      <c r="F417" s="9">
        <v>0.65300000000000002</v>
      </c>
      <c r="G417" s="9">
        <v>52062.77</v>
      </c>
      <c r="H417" s="10">
        <v>92</v>
      </c>
      <c r="I417" s="23" t="str">
        <f>VLOOKUP(B417,'De-Para'!$B$3:$C$29,2,0)</f>
        <v>Sul</v>
      </c>
      <c r="J417" s="18" t="str">
        <f t="shared" si="24"/>
        <v>Alto</v>
      </c>
      <c r="K417" s="18" t="str">
        <f t="shared" si="25"/>
        <v>Acima</v>
      </c>
      <c r="L417" s="18" t="str">
        <f t="shared" si="26"/>
        <v>Acima</v>
      </c>
      <c r="M417" s="23" t="str">
        <f t="shared" si="27"/>
        <v>Acima</v>
      </c>
    </row>
    <row r="418" spans="1:13">
      <c r="A418" s="11" t="s">
        <v>449</v>
      </c>
      <c r="B418" s="12" t="s">
        <v>7</v>
      </c>
      <c r="C418" s="12">
        <v>1119</v>
      </c>
      <c r="D418" s="12">
        <v>0.73</v>
      </c>
      <c r="E418" s="12">
        <v>0.73199999999999998</v>
      </c>
      <c r="F418" s="12">
        <v>0.63900000000000001</v>
      </c>
      <c r="G418" s="12">
        <v>31815.57</v>
      </c>
      <c r="H418" s="13">
        <v>19</v>
      </c>
      <c r="I418" s="23" t="str">
        <f>VLOOKUP(B418,'De-Para'!$B$3:$C$29,2,0)</f>
        <v>Sudeste</v>
      </c>
      <c r="J418" s="18" t="str">
        <f t="shared" si="24"/>
        <v>Alto</v>
      </c>
      <c r="K418" s="18" t="str">
        <f t="shared" si="25"/>
        <v>Acima</v>
      </c>
      <c r="L418" s="18" t="str">
        <f t="shared" si="26"/>
        <v>Acima</v>
      </c>
      <c r="M418" s="23" t="str">
        <f t="shared" si="27"/>
        <v>Acima</v>
      </c>
    </row>
    <row r="419" spans="1:13">
      <c r="A419" s="8" t="s">
        <v>450</v>
      </c>
      <c r="B419" s="9" t="s">
        <v>16</v>
      </c>
      <c r="C419" s="9">
        <v>1646</v>
      </c>
      <c r="D419" s="9">
        <v>0.72099999999999997</v>
      </c>
      <c r="E419" s="9">
        <v>0.72699999999999998</v>
      </c>
      <c r="F419" s="9">
        <v>0.62</v>
      </c>
      <c r="G419" s="9">
        <v>38950.04</v>
      </c>
      <c r="H419" s="10">
        <v>36</v>
      </c>
      <c r="I419" s="23" t="str">
        <f>VLOOKUP(B419,'De-Para'!$B$3:$C$29,2,0)</f>
        <v>Sudeste</v>
      </c>
      <c r="J419" s="18" t="str">
        <f t="shared" si="24"/>
        <v>Alto</v>
      </c>
      <c r="K419" s="18" t="str">
        <f t="shared" si="25"/>
        <v>Acima</v>
      </c>
      <c r="L419" s="18" t="str">
        <f t="shared" si="26"/>
        <v>Acima</v>
      </c>
      <c r="M419" s="23" t="str">
        <f t="shared" si="27"/>
        <v>Acima</v>
      </c>
    </row>
    <row r="420" spans="1:13">
      <c r="A420" s="11" t="s">
        <v>451</v>
      </c>
      <c r="B420" s="12" t="s">
        <v>7</v>
      </c>
      <c r="C420" s="12">
        <v>9637</v>
      </c>
      <c r="D420" s="12">
        <v>0.70299999999999996</v>
      </c>
      <c r="E420" s="12">
        <v>0.65900000000000003</v>
      </c>
      <c r="F420" s="12">
        <v>0.64700000000000002</v>
      </c>
      <c r="G420" s="12">
        <v>8074.58</v>
      </c>
      <c r="H420" s="13">
        <v>70</v>
      </c>
      <c r="I420" s="23" t="str">
        <f>VLOOKUP(B420,'De-Para'!$B$3:$C$29,2,0)</f>
        <v>Sudeste</v>
      </c>
      <c r="J420" s="18" t="str">
        <f t="shared" si="24"/>
        <v>Alto</v>
      </c>
      <c r="K420" s="18" t="str">
        <f t="shared" si="25"/>
        <v>Acima</v>
      </c>
      <c r="L420" s="18" t="str">
        <f t="shared" si="26"/>
        <v>Acima</v>
      </c>
      <c r="M420" s="23" t="str">
        <f t="shared" si="27"/>
        <v>Acima</v>
      </c>
    </row>
    <row r="421" spans="1:13">
      <c r="A421" s="8" t="s">
        <v>452</v>
      </c>
      <c r="B421" s="9" t="s">
        <v>7</v>
      </c>
      <c r="C421" s="9">
        <v>2293</v>
      </c>
      <c r="D421" s="9">
        <v>0.75</v>
      </c>
      <c r="E421" s="9">
        <v>0.745</v>
      </c>
      <c r="F421" s="9">
        <v>0.68100000000000005</v>
      </c>
      <c r="G421" s="9">
        <v>19388.740000000002</v>
      </c>
      <c r="H421" s="10">
        <v>29</v>
      </c>
      <c r="I421" s="23" t="str">
        <f>VLOOKUP(B421,'De-Para'!$B$3:$C$29,2,0)</f>
        <v>Sudeste</v>
      </c>
      <c r="J421" s="18" t="str">
        <f t="shared" si="24"/>
        <v>Alto</v>
      </c>
      <c r="K421" s="18" t="str">
        <f t="shared" si="25"/>
        <v>Acima</v>
      </c>
      <c r="L421" s="18" t="str">
        <f t="shared" si="26"/>
        <v>Acima</v>
      </c>
      <c r="M421" s="23" t="str">
        <f t="shared" si="27"/>
        <v>Acima</v>
      </c>
    </row>
    <row r="422" spans="1:13">
      <c r="A422" s="11" t="s">
        <v>453</v>
      </c>
      <c r="B422" s="12" t="s">
        <v>14</v>
      </c>
      <c r="C422" s="12">
        <v>643</v>
      </c>
      <c r="D422" s="12">
        <v>0.76500000000000001</v>
      </c>
      <c r="E422" s="12">
        <v>0.78400000000000003</v>
      </c>
      <c r="F422" s="12">
        <v>0.67300000000000004</v>
      </c>
      <c r="G422" s="12">
        <v>59656.17</v>
      </c>
      <c r="H422" s="13">
        <v>22</v>
      </c>
      <c r="I422" s="23" t="str">
        <f>VLOOKUP(B422,'De-Para'!$B$3:$C$29,2,0)</f>
        <v>Sul</v>
      </c>
      <c r="J422" s="18" t="str">
        <f t="shared" si="24"/>
        <v>Alto</v>
      </c>
      <c r="K422" s="18" t="str">
        <f t="shared" si="25"/>
        <v>Acima</v>
      </c>
      <c r="L422" s="18" t="str">
        <f t="shared" si="26"/>
        <v>Abaixo</v>
      </c>
      <c r="M422" s="23" t="str">
        <f t="shared" si="27"/>
        <v>Acima</v>
      </c>
    </row>
    <row r="423" spans="1:13">
      <c r="A423" s="8" t="s">
        <v>454</v>
      </c>
      <c r="B423" s="9" t="s">
        <v>82</v>
      </c>
      <c r="C423" s="9">
        <v>6005</v>
      </c>
      <c r="D423" s="9">
        <v>0.70099999999999996</v>
      </c>
      <c r="E423" s="9">
        <v>0.66700000000000004</v>
      </c>
      <c r="F423" s="9">
        <v>0.628</v>
      </c>
      <c r="G423" s="9">
        <v>14482.69</v>
      </c>
      <c r="H423" s="10">
        <v>69</v>
      </c>
      <c r="I423" s="23" t="str">
        <f>VLOOKUP(B423,'De-Para'!$B$3:$C$29,2,0)</f>
        <v>Nordeste</v>
      </c>
      <c r="J423" s="18" t="str">
        <f t="shared" si="24"/>
        <v>Alto</v>
      </c>
      <c r="K423" s="18" t="str">
        <f t="shared" si="25"/>
        <v>Acima</v>
      </c>
      <c r="L423" s="18" t="str">
        <f t="shared" si="26"/>
        <v>Acima</v>
      </c>
      <c r="M423" s="23" t="str">
        <f t="shared" si="27"/>
        <v>Acima</v>
      </c>
    </row>
    <row r="424" spans="1:13">
      <c r="A424" s="11" t="s">
        <v>455</v>
      </c>
      <c r="B424" s="12" t="s">
        <v>7</v>
      </c>
      <c r="C424" s="12">
        <v>2993</v>
      </c>
      <c r="D424" s="12">
        <v>0.73</v>
      </c>
      <c r="E424" s="12">
        <v>0.72699999999999998</v>
      </c>
      <c r="F424" s="12">
        <v>0.65400000000000003</v>
      </c>
      <c r="G424" s="12">
        <v>25674.73</v>
      </c>
      <c r="H424" s="13">
        <v>38</v>
      </c>
      <c r="I424" s="23" t="str">
        <f>VLOOKUP(B424,'De-Para'!$B$3:$C$29,2,0)</f>
        <v>Sudeste</v>
      </c>
      <c r="J424" s="18" t="str">
        <f t="shared" si="24"/>
        <v>Alto</v>
      </c>
      <c r="K424" s="18" t="str">
        <f t="shared" si="25"/>
        <v>Acima</v>
      </c>
      <c r="L424" s="18" t="str">
        <f t="shared" si="26"/>
        <v>Acima</v>
      </c>
      <c r="M424" s="23" t="str">
        <f t="shared" si="27"/>
        <v>Acima</v>
      </c>
    </row>
    <row r="425" spans="1:13">
      <c r="A425" s="8" t="s">
        <v>456</v>
      </c>
      <c r="B425" s="9" t="s">
        <v>14</v>
      </c>
      <c r="C425" s="9">
        <v>3249</v>
      </c>
      <c r="D425" s="9">
        <v>0.74</v>
      </c>
      <c r="E425" s="9">
        <v>0.72</v>
      </c>
      <c r="F425" s="9">
        <v>0.66400000000000003</v>
      </c>
      <c r="G425" s="9">
        <v>23689.07</v>
      </c>
      <c r="H425" s="10">
        <v>77</v>
      </c>
      <c r="I425" s="23" t="str">
        <f>VLOOKUP(B425,'De-Para'!$B$3:$C$29,2,0)</f>
        <v>Sul</v>
      </c>
      <c r="J425" s="18" t="str">
        <f t="shared" si="24"/>
        <v>Alto</v>
      </c>
      <c r="K425" s="18" t="str">
        <f t="shared" si="25"/>
        <v>Acima</v>
      </c>
      <c r="L425" s="18" t="str">
        <f t="shared" si="26"/>
        <v>Acima</v>
      </c>
      <c r="M425" s="23" t="str">
        <f t="shared" si="27"/>
        <v>Acima</v>
      </c>
    </row>
    <row r="426" spans="1:13">
      <c r="A426" s="11" t="s">
        <v>457</v>
      </c>
      <c r="B426" s="12" t="s">
        <v>16</v>
      </c>
      <c r="C426" s="12">
        <v>1653</v>
      </c>
      <c r="D426" s="12">
        <v>0.76400000000000001</v>
      </c>
      <c r="E426" s="12">
        <v>0.753</v>
      </c>
      <c r="F426" s="12">
        <v>0.68</v>
      </c>
      <c r="G426" s="12">
        <v>77067.59</v>
      </c>
      <c r="H426" s="13">
        <v>46</v>
      </c>
      <c r="I426" s="23" t="str">
        <f>VLOOKUP(B426,'De-Para'!$B$3:$C$29,2,0)</f>
        <v>Sudeste</v>
      </c>
      <c r="J426" s="18" t="str">
        <f t="shared" si="24"/>
        <v>Alto</v>
      </c>
      <c r="K426" s="18" t="str">
        <f t="shared" si="25"/>
        <v>Acima</v>
      </c>
      <c r="L426" s="18" t="str">
        <f t="shared" si="26"/>
        <v>Acima</v>
      </c>
      <c r="M426" s="23" t="str">
        <f t="shared" si="27"/>
        <v>Acima</v>
      </c>
    </row>
    <row r="427" spans="1:13">
      <c r="A427" s="8" t="s">
        <v>458</v>
      </c>
      <c r="B427" s="9" t="s">
        <v>19</v>
      </c>
      <c r="C427" s="9">
        <v>7083</v>
      </c>
      <c r="D427" s="9">
        <v>0.69</v>
      </c>
      <c r="E427" s="9">
        <v>0.65600000000000003</v>
      </c>
      <c r="F427" s="9">
        <v>0.628</v>
      </c>
      <c r="G427" s="9">
        <v>9506.73</v>
      </c>
      <c r="H427" s="10">
        <v>78</v>
      </c>
      <c r="I427" s="23" t="str">
        <f>VLOOKUP(B427,'De-Para'!$B$3:$C$29,2,0)</f>
        <v>Nordeste</v>
      </c>
      <c r="J427" s="18" t="str">
        <f t="shared" si="24"/>
        <v>Médio</v>
      </c>
      <c r="K427" s="18" t="str">
        <f t="shared" si="25"/>
        <v>Acima</v>
      </c>
      <c r="L427" s="18" t="str">
        <f t="shared" si="26"/>
        <v>Acima</v>
      </c>
      <c r="M427" s="23" t="str">
        <f t="shared" si="27"/>
        <v>Acima</v>
      </c>
    </row>
    <row r="428" spans="1:13">
      <c r="A428" s="11" t="s">
        <v>459</v>
      </c>
      <c r="B428" s="12" t="s">
        <v>22</v>
      </c>
      <c r="C428" s="12">
        <v>2965</v>
      </c>
      <c r="D428" s="12">
        <v>0.755</v>
      </c>
      <c r="E428" s="12">
        <v>0.747</v>
      </c>
      <c r="F428" s="12">
        <v>0.68500000000000005</v>
      </c>
      <c r="G428" s="12">
        <v>31698.92</v>
      </c>
      <c r="H428" s="13">
        <v>57</v>
      </c>
      <c r="I428" s="23" t="str">
        <f>VLOOKUP(B428,'De-Para'!$B$3:$C$29,2,0)</f>
        <v>Sul</v>
      </c>
      <c r="J428" s="18" t="str">
        <f t="shared" si="24"/>
        <v>Alto</v>
      </c>
      <c r="K428" s="18" t="str">
        <f t="shared" si="25"/>
        <v>Acima</v>
      </c>
      <c r="L428" s="18" t="str">
        <f t="shared" si="26"/>
        <v>Acima</v>
      </c>
      <c r="M428" s="23" t="str">
        <f t="shared" si="27"/>
        <v>Acima</v>
      </c>
    </row>
    <row r="429" spans="1:13">
      <c r="A429" s="8" t="s">
        <v>460</v>
      </c>
      <c r="B429" s="9" t="s">
        <v>49</v>
      </c>
      <c r="C429" s="9">
        <v>10806</v>
      </c>
      <c r="D429" s="9">
        <v>0.67</v>
      </c>
      <c r="E429" s="9">
        <v>0.65400000000000003</v>
      </c>
      <c r="F429" s="9">
        <v>0.58199999999999996</v>
      </c>
      <c r="G429" s="9">
        <v>18709.66</v>
      </c>
      <c r="H429" s="10">
        <v>146</v>
      </c>
      <c r="I429" s="23" t="str">
        <f>VLOOKUP(B429,'De-Para'!$B$3:$C$29,2,0)</f>
        <v>Norte</v>
      </c>
      <c r="J429" s="18" t="str">
        <f t="shared" si="24"/>
        <v>Médio</v>
      </c>
      <c r="K429" s="18" t="str">
        <f t="shared" si="25"/>
        <v>Acima</v>
      </c>
      <c r="L429" s="18" t="str">
        <f t="shared" si="26"/>
        <v>Acima</v>
      </c>
      <c r="M429" s="23" t="str">
        <f t="shared" si="27"/>
        <v>Acima</v>
      </c>
    </row>
    <row r="430" spans="1:13">
      <c r="A430" s="11" t="s">
        <v>461</v>
      </c>
      <c r="B430" s="12" t="s">
        <v>7</v>
      </c>
      <c r="C430" s="12">
        <v>2567</v>
      </c>
      <c r="D430" s="12">
        <v>0.73299999999999998</v>
      </c>
      <c r="E430" s="12">
        <v>0.71299999999999997</v>
      </c>
      <c r="F430" s="12">
        <v>0.63900000000000001</v>
      </c>
      <c r="G430" s="12">
        <v>40134.15</v>
      </c>
      <c r="H430" s="13">
        <v>35</v>
      </c>
      <c r="I430" s="23" t="str">
        <f>VLOOKUP(B430,'De-Para'!$B$3:$C$29,2,0)</f>
        <v>Sudeste</v>
      </c>
      <c r="J430" s="18" t="str">
        <f t="shared" si="24"/>
        <v>Alto</v>
      </c>
      <c r="K430" s="18" t="str">
        <f t="shared" si="25"/>
        <v>Acima</v>
      </c>
      <c r="L430" s="18" t="str">
        <f t="shared" si="26"/>
        <v>Acima</v>
      </c>
      <c r="M430" s="23" t="str">
        <f t="shared" si="27"/>
        <v>Acima</v>
      </c>
    </row>
    <row r="431" spans="1:13">
      <c r="A431" s="8" t="s">
        <v>462</v>
      </c>
      <c r="B431" s="9" t="s">
        <v>16</v>
      </c>
      <c r="C431" s="9">
        <v>4932</v>
      </c>
      <c r="D431" s="9">
        <v>0.68799999999999994</v>
      </c>
      <c r="E431" s="9">
        <v>0.67700000000000005</v>
      </c>
      <c r="F431" s="9">
        <v>0.59199999999999997</v>
      </c>
      <c r="G431" s="9">
        <v>23398.53</v>
      </c>
      <c r="H431" s="10">
        <v>83</v>
      </c>
      <c r="I431" s="23" t="str">
        <f>VLOOKUP(B431,'De-Para'!$B$3:$C$29,2,0)</f>
        <v>Sudeste</v>
      </c>
      <c r="J431" s="18" t="str">
        <f t="shared" si="24"/>
        <v>Médio</v>
      </c>
      <c r="K431" s="18" t="str">
        <f t="shared" si="25"/>
        <v>Acima</v>
      </c>
      <c r="L431" s="18" t="str">
        <f t="shared" si="26"/>
        <v>Acima</v>
      </c>
      <c r="M431" s="23" t="str">
        <f t="shared" si="27"/>
        <v>Acima</v>
      </c>
    </row>
    <row r="432" spans="1:13">
      <c r="A432" s="11" t="s">
        <v>463</v>
      </c>
      <c r="B432" s="12" t="s">
        <v>7</v>
      </c>
      <c r="C432" s="12">
        <v>1749</v>
      </c>
      <c r="D432" s="12">
        <v>0.755</v>
      </c>
      <c r="E432" s="12">
        <v>0.73499999999999999</v>
      </c>
      <c r="F432" s="12">
        <v>0.70599999999999996</v>
      </c>
      <c r="G432" s="12">
        <v>30760.41</v>
      </c>
      <c r="H432" s="13">
        <v>23</v>
      </c>
      <c r="I432" s="23" t="str">
        <f>VLOOKUP(B432,'De-Para'!$B$3:$C$29,2,0)</f>
        <v>Sudeste</v>
      </c>
      <c r="J432" s="18" t="str">
        <f t="shared" si="24"/>
        <v>Alto</v>
      </c>
      <c r="K432" s="18" t="str">
        <f t="shared" si="25"/>
        <v>Acima</v>
      </c>
      <c r="L432" s="18" t="str">
        <f t="shared" si="26"/>
        <v>Acima</v>
      </c>
      <c r="M432" s="23" t="str">
        <f t="shared" si="27"/>
        <v>Acima</v>
      </c>
    </row>
    <row r="433" spans="1:13">
      <c r="A433" s="8" t="s">
        <v>464</v>
      </c>
      <c r="B433" s="9" t="s">
        <v>10</v>
      </c>
      <c r="C433" s="9">
        <v>3668</v>
      </c>
      <c r="D433" s="9">
        <v>0.71</v>
      </c>
      <c r="E433" s="9">
        <v>0.71399999999999997</v>
      </c>
      <c r="F433" s="9">
        <v>0.621</v>
      </c>
      <c r="G433" s="9">
        <v>26152.13</v>
      </c>
      <c r="H433" s="10">
        <v>119</v>
      </c>
      <c r="I433" s="23" t="str">
        <f>VLOOKUP(B433,'De-Para'!$B$3:$C$29,2,0)</f>
        <v>Sudeste</v>
      </c>
      <c r="J433" s="18" t="str">
        <f t="shared" si="24"/>
        <v>Alto</v>
      </c>
      <c r="K433" s="18" t="str">
        <f t="shared" si="25"/>
        <v>Acima</v>
      </c>
      <c r="L433" s="18" t="str">
        <f t="shared" si="26"/>
        <v>Acima</v>
      </c>
      <c r="M433" s="23" t="str">
        <f t="shared" si="27"/>
        <v>Acima</v>
      </c>
    </row>
    <row r="434" spans="1:13">
      <c r="A434" s="11" t="s">
        <v>465</v>
      </c>
      <c r="B434" s="12" t="s">
        <v>7</v>
      </c>
      <c r="C434" s="12">
        <v>1479</v>
      </c>
      <c r="D434" s="12">
        <v>0.71</v>
      </c>
      <c r="E434" s="12">
        <v>0.7</v>
      </c>
      <c r="F434" s="12">
        <v>0.61399999999999999</v>
      </c>
      <c r="G434" s="12">
        <v>20750.45</v>
      </c>
      <c r="H434" s="13">
        <v>73</v>
      </c>
      <c r="I434" s="23" t="str">
        <f>VLOOKUP(B434,'De-Para'!$B$3:$C$29,2,0)</f>
        <v>Sudeste</v>
      </c>
      <c r="J434" s="18" t="str">
        <f t="shared" si="24"/>
        <v>Alto</v>
      </c>
      <c r="K434" s="18" t="str">
        <f t="shared" si="25"/>
        <v>Acima</v>
      </c>
      <c r="L434" s="18" t="str">
        <f t="shared" si="26"/>
        <v>Acima</v>
      </c>
      <c r="M434" s="23" t="str">
        <f t="shared" si="27"/>
        <v>Acima</v>
      </c>
    </row>
    <row r="435" spans="1:13">
      <c r="A435" s="8" t="s">
        <v>466</v>
      </c>
      <c r="B435" s="9" t="s">
        <v>22</v>
      </c>
      <c r="C435" s="9">
        <v>4442</v>
      </c>
      <c r="D435" s="9">
        <v>0.73</v>
      </c>
      <c r="E435" s="9">
        <v>0.72599999999999998</v>
      </c>
      <c r="F435" s="9">
        <v>0.65700000000000003</v>
      </c>
      <c r="G435" s="9">
        <v>44278</v>
      </c>
      <c r="H435" s="10">
        <v>64</v>
      </c>
      <c r="I435" s="23" t="str">
        <f>VLOOKUP(B435,'De-Para'!$B$3:$C$29,2,0)</f>
        <v>Sul</v>
      </c>
      <c r="J435" s="18" t="str">
        <f t="shared" si="24"/>
        <v>Alto</v>
      </c>
      <c r="K435" s="18" t="str">
        <f t="shared" si="25"/>
        <v>Acima</v>
      </c>
      <c r="L435" s="18" t="str">
        <f t="shared" si="26"/>
        <v>Acima</v>
      </c>
      <c r="M435" s="23" t="str">
        <f t="shared" si="27"/>
        <v>Acima</v>
      </c>
    </row>
    <row r="436" spans="1:13">
      <c r="A436" s="11" t="s">
        <v>467</v>
      </c>
      <c r="B436" s="12" t="s">
        <v>10</v>
      </c>
      <c r="C436" s="12">
        <v>1507</v>
      </c>
      <c r="D436" s="12">
        <v>0.72799999999999998</v>
      </c>
      <c r="E436" s="12">
        <v>0.75</v>
      </c>
      <c r="F436" s="12">
        <v>0.624</v>
      </c>
      <c r="G436" s="12">
        <v>46566.38</v>
      </c>
      <c r="H436" s="13">
        <v>26</v>
      </c>
      <c r="I436" s="23" t="str">
        <f>VLOOKUP(B436,'De-Para'!$B$3:$C$29,2,0)</f>
        <v>Sudeste</v>
      </c>
      <c r="J436" s="18" t="str">
        <f t="shared" si="24"/>
        <v>Alto</v>
      </c>
      <c r="K436" s="18" t="str">
        <f t="shared" si="25"/>
        <v>Acima</v>
      </c>
      <c r="L436" s="18" t="str">
        <f t="shared" si="26"/>
        <v>Acima</v>
      </c>
      <c r="M436" s="23" t="str">
        <f t="shared" si="27"/>
        <v>Acima</v>
      </c>
    </row>
    <row r="437" spans="1:13">
      <c r="A437" s="8" t="s">
        <v>468</v>
      </c>
      <c r="B437" s="9" t="s">
        <v>7</v>
      </c>
      <c r="C437" s="9">
        <v>1240</v>
      </c>
      <c r="D437" s="9">
        <v>0.75800000000000001</v>
      </c>
      <c r="E437" s="9">
        <v>0.74</v>
      </c>
      <c r="F437" s="9">
        <v>0.69899999999999995</v>
      </c>
      <c r="G437" s="9">
        <v>20256.689999999999</v>
      </c>
      <c r="H437" s="10">
        <v>44</v>
      </c>
      <c r="I437" s="23" t="str">
        <f>VLOOKUP(B437,'De-Para'!$B$3:$C$29,2,0)</f>
        <v>Sudeste</v>
      </c>
      <c r="J437" s="18" t="str">
        <f t="shared" si="24"/>
        <v>Alto</v>
      </c>
      <c r="K437" s="18" t="str">
        <f t="shared" si="25"/>
        <v>Acima</v>
      </c>
      <c r="L437" s="18" t="str">
        <f t="shared" si="26"/>
        <v>Acima</v>
      </c>
      <c r="M437" s="23" t="str">
        <f t="shared" si="27"/>
        <v>Acima</v>
      </c>
    </row>
    <row r="438" spans="1:13">
      <c r="A438" s="11" t="s">
        <v>469</v>
      </c>
      <c r="B438" s="12" t="s">
        <v>16</v>
      </c>
      <c r="C438" s="12">
        <v>4618</v>
      </c>
      <c r="D438" s="12">
        <v>0.73</v>
      </c>
      <c r="E438" s="12">
        <v>0.73099999999999998</v>
      </c>
      <c r="F438" s="12">
        <v>0.63400000000000001</v>
      </c>
      <c r="G438" s="12">
        <v>18893.259999999998</v>
      </c>
      <c r="H438" s="13">
        <v>117</v>
      </c>
      <c r="I438" s="23" t="str">
        <f>VLOOKUP(B438,'De-Para'!$B$3:$C$29,2,0)</f>
        <v>Sudeste</v>
      </c>
      <c r="J438" s="18" t="str">
        <f t="shared" si="24"/>
        <v>Alto</v>
      </c>
      <c r="K438" s="18" t="str">
        <f t="shared" si="25"/>
        <v>Acima</v>
      </c>
      <c r="L438" s="18" t="str">
        <f t="shared" si="26"/>
        <v>Acima</v>
      </c>
      <c r="M438" s="23" t="str">
        <f t="shared" si="27"/>
        <v>Acima</v>
      </c>
    </row>
    <row r="439" spans="1:13">
      <c r="A439" s="8" t="s">
        <v>470</v>
      </c>
      <c r="B439" s="9" t="s">
        <v>19</v>
      </c>
      <c r="C439" s="9">
        <v>3984</v>
      </c>
      <c r="D439" s="9">
        <v>0.66</v>
      </c>
      <c r="E439" s="9">
        <v>0.63200000000000001</v>
      </c>
      <c r="F439" s="9">
        <v>0.57099999999999995</v>
      </c>
      <c r="G439" s="9">
        <v>15161.18</v>
      </c>
      <c r="H439" s="10">
        <v>72</v>
      </c>
      <c r="I439" s="23" t="str">
        <f>VLOOKUP(B439,'De-Para'!$B$3:$C$29,2,0)</f>
        <v>Nordeste</v>
      </c>
      <c r="J439" s="18" t="str">
        <f t="shared" si="24"/>
        <v>Médio</v>
      </c>
      <c r="K439" s="18" t="str">
        <f t="shared" si="25"/>
        <v>Acima</v>
      </c>
      <c r="L439" s="18" t="str">
        <f t="shared" si="26"/>
        <v>Acima</v>
      </c>
      <c r="M439" s="23" t="str">
        <f t="shared" si="27"/>
        <v>Acima</v>
      </c>
    </row>
    <row r="440" spans="1:13">
      <c r="A440" s="11" t="s">
        <v>471</v>
      </c>
      <c r="B440" s="12" t="s">
        <v>16</v>
      </c>
      <c r="C440" s="12">
        <v>3119</v>
      </c>
      <c r="D440" s="12">
        <v>0.77500000000000002</v>
      </c>
      <c r="E440" s="12">
        <v>0.75800000000000001</v>
      </c>
      <c r="F440" s="12">
        <v>0.69599999999999995</v>
      </c>
      <c r="G440" s="12">
        <v>19391.080000000002</v>
      </c>
      <c r="H440" s="13">
        <v>117</v>
      </c>
      <c r="I440" s="23" t="str">
        <f>VLOOKUP(B440,'De-Para'!$B$3:$C$29,2,0)</f>
        <v>Sudeste</v>
      </c>
      <c r="J440" s="18" t="str">
        <f t="shared" si="24"/>
        <v>Alto</v>
      </c>
      <c r="K440" s="18" t="str">
        <f t="shared" si="25"/>
        <v>Acima</v>
      </c>
      <c r="L440" s="18" t="str">
        <f t="shared" si="26"/>
        <v>Acima</v>
      </c>
      <c r="M440" s="23" t="str">
        <f t="shared" si="27"/>
        <v>Acima</v>
      </c>
    </row>
    <row r="441" spans="1:13">
      <c r="A441" s="8" t="s">
        <v>472</v>
      </c>
      <c r="B441" s="9" t="s">
        <v>19</v>
      </c>
      <c r="C441" s="9">
        <v>4069</v>
      </c>
      <c r="D441" s="9">
        <v>0.68</v>
      </c>
      <c r="E441" s="9">
        <v>0.63</v>
      </c>
      <c r="F441" s="9">
        <v>0.61899999999999999</v>
      </c>
      <c r="G441" s="9">
        <v>15520.94</v>
      </c>
      <c r="H441" s="10">
        <v>62</v>
      </c>
      <c r="I441" s="23" t="str">
        <f>VLOOKUP(B441,'De-Para'!$B$3:$C$29,2,0)</f>
        <v>Nordeste</v>
      </c>
      <c r="J441" s="18" t="str">
        <f t="shared" si="24"/>
        <v>Médio</v>
      </c>
      <c r="K441" s="18" t="str">
        <f t="shared" si="25"/>
        <v>Acima</v>
      </c>
      <c r="L441" s="18" t="str">
        <f t="shared" si="26"/>
        <v>Acima</v>
      </c>
      <c r="M441" s="23" t="str">
        <f t="shared" si="27"/>
        <v>Acima</v>
      </c>
    </row>
    <row r="442" spans="1:13">
      <c r="A442" s="11" t="s">
        <v>473</v>
      </c>
      <c r="B442" s="12" t="s">
        <v>14</v>
      </c>
      <c r="C442" s="12">
        <v>1399</v>
      </c>
      <c r="D442" s="12">
        <v>0.76400000000000001</v>
      </c>
      <c r="E442" s="12">
        <v>0.78300000000000003</v>
      </c>
      <c r="F442" s="12">
        <v>0.66200000000000003</v>
      </c>
      <c r="G442" s="12">
        <v>51082.22</v>
      </c>
      <c r="H442" s="13">
        <v>40</v>
      </c>
      <c r="I442" s="23" t="str">
        <f>VLOOKUP(B442,'De-Para'!$B$3:$C$29,2,0)</f>
        <v>Sul</v>
      </c>
      <c r="J442" s="18" t="str">
        <f t="shared" si="24"/>
        <v>Alto</v>
      </c>
      <c r="K442" s="18" t="str">
        <f t="shared" si="25"/>
        <v>Acima</v>
      </c>
      <c r="L442" s="18" t="str">
        <f t="shared" si="26"/>
        <v>Acima</v>
      </c>
      <c r="M442" s="23" t="str">
        <f t="shared" si="27"/>
        <v>Acima</v>
      </c>
    </row>
    <row r="443" spans="1:13">
      <c r="A443" s="8" t="s">
        <v>474</v>
      </c>
      <c r="B443" s="9" t="s">
        <v>7</v>
      </c>
      <c r="C443" s="9">
        <v>1576</v>
      </c>
      <c r="D443" s="9">
        <v>0.76</v>
      </c>
      <c r="E443" s="9">
        <v>0.73899999999999999</v>
      </c>
      <c r="F443" s="9">
        <v>0.69299999999999995</v>
      </c>
      <c r="G443" s="9">
        <v>91873.77</v>
      </c>
      <c r="H443" s="10">
        <v>23</v>
      </c>
      <c r="I443" s="23" t="str">
        <f>VLOOKUP(B443,'De-Para'!$B$3:$C$29,2,0)</f>
        <v>Sudeste</v>
      </c>
      <c r="J443" s="18" t="str">
        <f t="shared" si="24"/>
        <v>Alto</v>
      </c>
      <c r="K443" s="18" t="str">
        <f t="shared" si="25"/>
        <v>Acima</v>
      </c>
      <c r="L443" s="18" t="str">
        <f t="shared" si="26"/>
        <v>Acima</v>
      </c>
      <c r="M443" s="23" t="str">
        <f t="shared" si="27"/>
        <v>Acima</v>
      </c>
    </row>
    <row r="444" spans="1:13">
      <c r="A444" s="11" t="s">
        <v>475</v>
      </c>
      <c r="B444" s="12" t="s">
        <v>7</v>
      </c>
      <c r="C444" s="12">
        <v>1388</v>
      </c>
      <c r="D444" s="12">
        <v>0.72499999999999998</v>
      </c>
      <c r="E444" s="12">
        <v>0.72499999999999998</v>
      </c>
      <c r="F444" s="12">
        <v>0.61599999999999999</v>
      </c>
      <c r="G444" s="12">
        <v>25595.29</v>
      </c>
      <c r="H444" s="13">
        <v>11</v>
      </c>
      <c r="I444" s="23" t="str">
        <f>VLOOKUP(B444,'De-Para'!$B$3:$C$29,2,0)</f>
        <v>Sudeste</v>
      </c>
      <c r="J444" s="18" t="str">
        <f t="shared" si="24"/>
        <v>Alto</v>
      </c>
      <c r="K444" s="18" t="str">
        <f t="shared" si="25"/>
        <v>Acima</v>
      </c>
      <c r="L444" s="18" t="str">
        <f t="shared" si="26"/>
        <v>Acima</v>
      </c>
      <c r="M444" s="23" t="str">
        <f t="shared" si="27"/>
        <v>Acima</v>
      </c>
    </row>
    <row r="445" spans="1:13">
      <c r="A445" s="8" t="s">
        <v>476</v>
      </c>
      <c r="B445" s="9" t="s">
        <v>16</v>
      </c>
      <c r="C445" s="9">
        <v>3493</v>
      </c>
      <c r="D445" s="9">
        <v>0.71299999999999997</v>
      </c>
      <c r="E445" s="9">
        <v>0.68899999999999995</v>
      </c>
      <c r="F445" s="9">
        <v>0.61699999999999999</v>
      </c>
      <c r="G445" s="9">
        <v>17057.93</v>
      </c>
      <c r="H445" s="10">
        <v>51</v>
      </c>
      <c r="I445" s="23" t="str">
        <f>VLOOKUP(B445,'De-Para'!$B$3:$C$29,2,0)</f>
        <v>Sudeste</v>
      </c>
      <c r="J445" s="18" t="str">
        <f t="shared" si="24"/>
        <v>Alto</v>
      </c>
      <c r="K445" s="18" t="str">
        <f t="shared" si="25"/>
        <v>Acima</v>
      </c>
      <c r="L445" s="18" t="str">
        <f t="shared" si="26"/>
        <v>Acima</v>
      </c>
      <c r="M445" s="23" t="str">
        <f t="shared" si="27"/>
        <v>Acima</v>
      </c>
    </row>
    <row r="446" spans="1:13">
      <c r="A446" s="11" t="s">
        <v>477</v>
      </c>
      <c r="B446" s="12" t="s">
        <v>14</v>
      </c>
      <c r="C446" s="12">
        <v>1691</v>
      </c>
      <c r="D446" s="12">
        <v>0.75</v>
      </c>
      <c r="E446" s="12">
        <v>0.76900000000000002</v>
      </c>
      <c r="F446" s="12">
        <v>0.64600000000000002</v>
      </c>
      <c r="G446" s="12">
        <v>29614.09</v>
      </c>
      <c r="H446" s="13">
        <v>35</v>
      </c>
      <c r="I446" s="23" t="str">
        <f>VLOOKUP(B446,'De-Para'!$B$3:$C$29,2,0)</f>
        <v>Sul</v>
      </c>
      <c r="J446" s="18" t="str">
        <f t="shared" si="24"/>
        <v>Alto</v>
      </c>
      <c r="K446" s="18" t="str">
        <f t="shared" si="25"/>
        <v>Acima</v>
      </c>
      <c r="L446" s="18" t="str">
        <f t="shared" si="26"/>
        <v>Acima</v>
      </c>
      <c r="M446" s="23" t="str">
        <f t="shared" si="27"/>
        <v>Acima</v>
      </c>
    </row>
    <row r="447" spans="1:13">
      <c r="A447" s="8" t="s">
        <v>478</v>
      </c>
      <c r="B447" s="9" t="s">
        <v>7</v>
      </c>
      <c r="C447" s="9">
        <v>2392</v>
      </c>
      <c r="D447" s="9">
        <v>0.73799999999999999</v>
      </c>
      <c r="E447" s="9">
        <v>0.71699999999999997</v>
      </c>
      <c r="F447" s="9">
        <v>0.67800000000000005</v>
      </c>
      <c r="G447" s="9">
        <v>87725.88</v>
      </c>
      <c r="H447" s="10">
        <v>18</v>
      </c>
      <c r="I447" s="23" t="str">
        <f>VLOOKUP(B447,'De-Para'!$B$3:$C$29,2,0)</f>
        <v>Sudeste</v>
      </c>
      <c r="J447" s="18" t="str">
        <f t="shared" si="24"/>
        <v>Alto</v>
      </c>
      <c r="K447" s="18" t="str">
        <f t="shared" si="25"/>
        <v>Acima</v>
      </c>
      <c r="L447" s="18" t="str">
        <f t="shared" si="26"/>
        <v>Acima</v>
      </c>
      <c r="M447" s="23" t="str">
        <f t="shared" si="27"/>
        <v>Acima</v>
      </c>
    </row>
    <row r="448" spans="1:13">
      <c r="A448" s="11" t="s">
        <v>479</v>
      </c>
      <c r="B448" s="12" t="s">
        <v>10</v>
      </c>
      <c r="C448" s="12">
        <v>4603</v>
      </c>
      <c r="D448" s="12">
        <v>0.71</v>
      </c>
      <c r="E448" s="12">
        <v>0.72099999999999997</v>
      </c>
      <c r="F448" s="12">
        <v>0.626</v>
      </c>
      <c r="G448" s="12">
        <v>20714.330000000002</v>
      </c>
      <c r="H448" s="13">
        <v>97</v>
      </c>
      <c r="I448" s="23" t="str">
        <f>VLOOKUP(B448,'De-Para'!$B$3:$C$29,2,0)</f>
        <v>Sudeste</v>
      </c>
      <c r="J448" s="18" t="str">
        <f t="shared" si="24"/>
        <v>Alto</v>
      </c>
      <c r="K448" s="18" t="str">
        <f t="shared" si="25"/>
        <v>Acima</v>
      </c>
      <c r="L448" s="18" t="str">
        <f t="shared" si="26"/>
        <v>Acima</v>
      </c>
      <c r="M448" s="23" t="str">
        <f t="shared" si="27"/>
        <v>Acima</v>
      </c>
    </row>
    <row r="449" spans="1:13">
      <c r="A449" s="8" t="s">
        <v>480</v>
      </c>
      <c r="B449" s="9" t="s">
        <v>7</v>
      </c>
      <c r="C449" s="9">
        <v>2175</v>
      </c>
      <c r="D449" s="9">
        <v>0.73799999999999999</v>
      </c>
      <c r="E449" s="9">
        <v>0.7</v>
      </c>
      <c r="F449" s="9">
        <v>0.68899999999999995</v>
      </c>
      <c r="G449" s="9">
        <v>22328.98</v>
      </c>
      <c r="H449" s="10">
        <v>52</v>
      </c>
      <c r="I449" s="23" t="str">
        <f>VLOOKUP(B449,'De-Para'!$B$3:$C$29,2,0)</f>
        <v>Sudeste</v>
      </c>
      <c r="J449" s="18" t="str">
        <f t="shared" si="24"/>
        <v>Alto</v>
      </c>
      <c r="K449" s="18" t="str">
        <f t="shared" si="25"/>
        <v>Acima</v>
      </c>
      <c r="L449" s="18" t="str">
        <f t="shared" si="26"/>
        <v>Acima</v>
      </c>
      <c r="M449" s="23" t="str">
        <f t="shared" si="27"/>
        <v>Acima</v>
      </c>
    </row>
    <row r="450" spans="1:13">
      <c r="A450" s="11" t="s">
        <v>481</v>
      </c>
      <c r="B450" s="12" t="s">
        <v>7</v>
      </c>
      <c r="C450" s="12">
        <v>1296</v>
      </c>
      <c r="D450" s="12">
        <v>0.76300000000000001</v>
      </c>
      <c r="E450" s="12">
        <v>0.72699999999999998</v>
      </c>
      <c r="F450" s="12">
        <v>0.72599999999999998</v>
      </c>
      <c r="G450" s="12">
        <v>38069.46</v>
      </c>
      <c r="H450" s="13">
        <v>24</v>
      </c>
      <c r="I450" s="23" t="str">
        <f>VLOOKUP(B450,'De-Para'!$B$3:$C$29,2,0)</f>
        <v>Sudeste</v>
      </c>
      <c r="J450" s="18" t="str">
        <f t="shared" si="24"/>
        <v>Alto</v>
      </c>
      <c r="K450" s="18" t="str">
        <f t="shared" si="25"/>
        <v>Acima</v>
      </c>
      <c r="L450" s="18" t="str">
        <f t="shared" si="26"/>
        <v>Acima</v>
      </c>
      <c r="M450" s="23" t="str">
        <f t="shared" si="27"/>
        <v>Acima</v>
      </c>
    </row>
    <row r="451" spans="1:13">
      <c r="A451" s="8" t="s">
        <v>482</v>
      </c>
      <c r="B451" s="9" t="s">
        <v>33</v>
      </c>
      <c r="C451" s="9">
        <v>1790</v>
      </c>
      <c r="D451" s="9">
        <v>0.73</v>
      </c>
      <c r="E451" s="9">
        <v>0.73899999999999999</v>
      </c>
      <c r="F451" s="9">
        <v>0.621</v>
      </c>
      <c r="G451" s="9">
        <v>27621.32</v>
      </c>
      <c r="H451" s="10">
        <v>59</v>
      </c>
      <c r="I451" s="23" t="str">
        <f>VLOOKUP(B451,'De-Para'!$B$3:$C$29,2,0)</f>
        <v>Centro-Oeste</v>
      </c>
      <c r="J451" s="18" t="str">
        <f t="shared" si="24"/>
        <v>Alto</v>
      </c>
      <c r="K451" s="18" t="str">
        <f t="shared" si="25"/>
        <v>Acima</v>
      </c>
      <c r="L451" s="18" t="str">
        <f t="shared" si="26"/>
        <v>Acima</v>
      </c>
      <c r="M451" s="23" t="str">
        <f t="shared" si="27"/>
        <v>Acima</v>
      </c>
    </row>
    <row r="452" spans="1:13">
      <c r="A452" s="11" t="s">
        <v>483</v>
      </c>
      <c r="B452" s="12" t="s">
        <v>16</v>
      </c>
      <c r="C452" s="12">
        <v>2185</v>
      </c>
      <c r="D452" s="12">
        <v>0.72599999999999998</v>
      </c>
      <c r="E452" s="12">
        <v>0.69599999999999995</v>
      </c>
      <c r="F452" s="12">
        <v>0.63500000000000001</v>
      </c>
      <c r="G452" s="12">
        <v>18448.490000000002</v>
      </c>
      <c r="H452" s="13">
        <v>31</v>
      </c>
      <c r="I452" s="23" t="str">
        <f>VLOOKUP(B452,'De-Para'!$B$3:$C$29,2,0)</f>
        <v>Sudeste</v>
      </c>
      <c r="J452" s="18" t="str">
        <f t="shared" si="24"/>
        <v>Alto</v>
      </c>
      <c r="K452" s="18" t="str">
        <f t="shared" si="25"/>
        <v>Acima</v>
      </c>
      <c r="L452" s="18" t="str">
        <f t="shared" si="26"/>
        <v>Acima</v>
      </c>
      <c r="M452" s="23" t="str">
        <f t="shared" si="27"/>
        <v>Acima</v>
      </c>
    </row>
    <row r="453" spans="1:13">
      <c r="A453" s="8" t="s">
        <v>484</v>
      </c>
      <c r="B453" s="9" t="s">
        <v>14</v>
      </c>
      <c r="C453" s="9">
        <v>2673</v>
      </c>
      <c r="D453" s="9">
        <v>0.77</v>
      </c>
      <c r="E453" s="9">
        <v>0.75600000000000001</v>
      </c>
      <c r="F453" s="9">
        <v>0.70699999999999996</v>
      </c>
      <c r="G453" s="9">
        <v>42532.6</v>
      </c>
      <c r="H453" s="10">
        <v>77</v>
      </c>
      <c r="I453" s="23" t="str">
        <f>VLOOKUP(B453,'De-Para'!$B$3:$C$29,2,0)</f>
        <v>Sul</v>
      </c>
      <c r="J453" s="18" t="str">
        <f t="shared" si="24"/>
        <v>Alto</v>
      </c>
      <c r="K453" s="18" t="str">
        <f t="shared" si="25"/>
        <v>Acima</v>
      </c>
      <c r="L453" s="18" t="str">
        <f t="shared" si="26"/>
        <v>Acima</v>
      </c>
      <c r="M453" s="23" t="str">
        <f t="shared" si="27"/>
        <v>Acima</v>
      </c>
    </row>
    <row r="454" spans="1:13">
      <c r="A454" s="11" t="s">
        <v>485</v>
      </c>
      <c r="B454" s="12" t="s">
        <v>14</v>
      </c>
      <c r="C454" s="12">
        <v>11495</v>
      </c>
      <c r="D454" s="12">
        <v>0.72</v>
      </c>
      <c r="E454" s="12">
        <v>0.72</v>
      </c>
      <c r="F454" s="12">
        <v>0.59099999999999997</v>
      </c>
      <c r="G454" s="12">
        <v>13126.06</v>
      </c>
      <c r="H454" s="13">
        <v>184</v>
      </c>
      <c r="I454" s="23" t="str">
        <f>VLOOKUP(B454,'De-Para'!$B$3:$C$29,2,0)</f>
        <v>Sul</v>
      </c>
      <c r="J454" s="18" t="str">
        <f t="shared" ref="J454:J517" si="28">IF(D454&lt;0.55,"Baixo",IF(D454&lt;0.7,"Médio",IF(D454&lt;0.8,"Alto","Muito alto")))</f>
        <v>Alto</v>
      </c>
      <c r="K454" s="18" t="str">
        <f t="shared" ref="K454:K517" si="29">IF(D454&lt;=$K$3,"Abaixo","Acima")</f>
        <v>Acima</v>
      </c>
      <c r="L454" s="18" t="str">
        <f t="shared" ref="L454:L517" si="30">IF(C454&gt;=$L$3,"Acima","Abaixo")</f>
        <v>Acima</v>
      </c>
      <c r="M454" s="23" t="str">
        <f t="shared" ref="M454:M517" si="31">IF(H454&lt;=$M$3,"Abaixo","Acima")</f>
        <v>Acima</v>
      </c>
    </row>
    <row r="455" spans="1:13">
      <c r="A455" s="8" t="s">
        <v>486</v>
      </c>
      <c r="B455" s="9" t="s">
        <v>16</v>
      </c>
      <c r="C455" s="9">
        <v>1652</v>
      </c>
      <c r="D455" s="9">
        <v>0.747</v>
      </c>
      <c r="E455" s="9">
        <v>0.73</v>
      </c>
      <c r="F455" s="9">
        <v>0.67400000000000004</v>
      </c>
      <c r="G455" s="9">
        <v>52175.19</v>
      </c>
      <c r="H455" s="10">
        <v>24</v>
      </c>
      <c r="I455" s="23" t="str">
        <f>VLOOKUP(B455,'De-Para'!$B$3:$C$29,2,0)</f>
        <v>Sudeste</v>
      </c>
      <c r="J455" s="18" t="str">
        <f t="shared" si="28"/>
        <v>Alto</v>
      </c>
      <c r="K455" s="18" t="str">
        <f t="shared" si="29"/>
        <v>Acima</v>
      </c>
      <c r="L455" s="18" t="str">
        <f t="shared" si="30"/>
        <v>Acima</v>
      </c>
      <c r="M455" s="23" t="str">
        <f t="shared" si="31"/>
        <v>Acima</v>
      </c>
    </row>
    <row r="456" spans="1:13">
      <c r="A456" s="11" t="s">
        <v>487</v>
      </c>
      <c r="B456" s="12" t="s">
        <v>7</v>
      </c>
      <c r="C456" s="12">
        <v>1409</v>
      </c>
      <c r="D456" s="12">
        <v>0.77700000000000002</v>
      </c>
      <c r="E456" s="12">
        <v>0.752</v>
      </c>
      <c r="F456" s="12">
        <v>0.71699999999999997</v>
      </c>
      <c r="G456" s="12">
        <v>34431.94</v>
      </c>
      <c r="H456" s="13">
        <v>30</v>
      </c>
      <c r="I456" s="23" t="str">
        <f>VLOOKUP(B456,'De-Para'!$B$3:$C$29,2,0)</f>
        <v>Sudeste</v>
      </c>
      <c r="J456" s="18" t="str">
        <f t="shared" si="28"/>
        <v>Alto</v>
      </c>
      <c r="K456" s="18" t="str">
        <f t="shared" si="29"/>
        <v>Acima</v>
      </c>
      <c r="L456" s="18" t="str">
        <f t="shared" si="30"/>
        <v>Acima</v>
      </c>
      <c r="M456" s="23" t="str">
        <f t="shared" si="31"/>
        <v>Acima</v>
      </c>
    </row>
    <row r="457" spans="1:13">
      <c r="A457" s="8" t="s">
        <v>488</v>
      </c>
      <c r="B457" s="9" t="s">
        <v>14</v>
      </c>
      <c r="C457" s="9">
        <v>2172</v>
      </c>
      <c r="D457" s="9">
        <v>0.74299999999999999</v>
      </c>
      <c r="E457" s="9">
        <v>0.75600000000000001</v>
      </c>
      <c r="F457" s="9">
        <v>0.63700000000000001</v>
      </c>
      <c r="G457" s="9">
        <v>27330.71</v>
      </c>
      <c r="H457" s="10">
        <v>43</v>
      </c>
      <c r="I457" s="23" t="str">
        <f>VLOOKUP(B457,'De-Para'!$B$3:$C$29,2,0)</f>
        <v>Sul</v>
      </c>
      <c r="J457" s="18" t="str">
        <f t="shared" si="28"/>
        <v>Alto</v>
      </c>
      <c r="K457" s="18" t="str">
        <f t="shared" si="29"/>
        <v>Acima</v>
      </c>
      <c r="L457" s="18" t="str">
        <f t="shared" si="30"/>
        <v>Acima</v>
      </c>
      <c r="M457" s="23" t="str">
        <f t="shared" si="31"/>
        <v>Acima</v>
      </c>
    </row>
    <row r="458" spans="1:13">
      <c r="A458" s="11" t="s">
        <v>489</v>
      </c>
      <c r="B458" s="12" t="s">
        <v>14</v>
      </c>
      <c r="C458" s="12">
        <v>2024</v>
      </c>
      <c r="D458" s="12">
        <v>0.77</v>
      </c>
      <c r="E458" s="12">
        <v>0.746</v>
      </c>
      <c r="F458" s="12">
        <v>0.68200000000000005</v>
      </c>
      <c r="G458" s="12">
        <v>23542.16</v>
      </c>
      <c r="H458" s="13">
        <v>47</v>
      </c>
      <c r="I458" s="23" t="str">
        <f>VLOOKUP(B458,'De-Para'!$B$3:$C$29,2,0)</f>
        <v>Sul</v>
      </c>
      <c r="J458" s="18" t="str">
        <f t="shared" si="28"/>
        <v>Alto</v>
      </c>
      <c r="K458" s="18" t="str">
        <f t="shared" si="29"/>
        <v>Acima</v>
      </c>
      <c r="L458" s="18" t="str">
        <f t="shared" si="30"/>
        <v>Acima</v>
      </c>
      <c r="M458" s="23" t="str">
        <f t="shared" si="31"/>
        <v>Acima</v>
      </c>
    </row>
    <row r="459" spans="1:13">
      <c r="A459" s="8" t="s">
        <v>490</v>
      </c>
      <c r="B459" s="9" t="s">
        <v>19</v>
      </c>
      <c r="C459" s="9">
        <v>3670</v>
      </c>
      <c r="D459" s="9">
        <v>0.65</v>
      </c>
      <c r="E459" s="9">
        <v>0.61399999999999999</v>
      </c>
      <c r="F459" s="9">
        <v>0.57599999999999996</v>
      </c>
      <c r="G459" s="9">
        <v>65271.07</v>
      </c>
      <c r="H459" s="10">
        <v>35</v>
      </c>
      <c r="I459" s="23" t="str">
        <f>VLOOKUP(B459,'De-Para'!$B$3:$C$29,2,0)</f>
        <v>Nordeste</v>
      </c>
      <c r="J459" s="18" t="str">
        <f t="shared" si="28"/>
        <v>Médio</v>
      </c>
      <c r="K459" s="18" t="str">
        <f t="shared" si="29"/>
        <v>Acima</v>
      </c>
      <c r="L459" s="18" t="str">
        <f t="shared" si="30"/>
        <v>Acima</v>
      </c>
      <c r="M459" s="23" t="str">
        <f t="shared" si="31"/>
        <v>Acima</v>
      </c>
    </row>
    <row r="460" spans="1:13">
      <c r="A460" s="11" t="s">
        <v>491</v>
      </c>
      <c r="B460" s="12" t="s">
        <v>24</v>
      </c>
      <c r="C460" s="12">
        <v>7290</v>
      </c>
      <c r="D460" s="12">
        <v>0.67500000000000004</v>
      </c>
      <c r="E460" s="12">
        <v>0.64100000000000001</v>
      </c>
      <c r="F460" s="12">
        <v>0.59099999999999997</v>
      </c>
      <c r="G460" s="12">
        <v>37043.879999999997</v>
      </c>
      <c r="H460" s="13">
        <v>58</v>
      </c>
      <c r="I460" s="23" t="str">
        <f>VLOOKUP(B460,'De-Para'!$B$3:$C$29,2,0)</f>
        <v>Nordeste</v>
      </c>
      <c r="J460" s="18" t="str">
        <f t="shared" si="28"/>
        <v>Médio</v>
      </c>
      <c r="K460" s="18" t="str">
        <f t="shared" si="29"/>
        <v>Acima</v>
      </c>
      <c r="L460" s="18" t="str">
        <f t="shared" si="30"/>
        <v>Acima</v>
      </c>
      <c r="M460" s="23" t="str">
        <f t="shared" si="31"/>
        <v>Acima</v>
      </c>
    </row>
    <row r="461" spans="1:13">
      <c r="A461" s="8" t="s">
        <v>492</v>
      </c>
      <c r="B461" s="9" t="s">
        <v>14</v>
      </c>
      <c r="C461" s="9">
        <v>1116</v>
      </c>
      <c r="D461" s="9">
        <v>0.7</v>
      </c>
      <c r="E461" s="9">
        <v>0.69899999999999995</v>
      </c>
      <c r="F461" s="9">
        <v>0.58499999999999996</v>
      </c>
      <c r="G461" s="9">
        <v>21856.5</v>
      </c>
      <c r="H461" s="10">
        <v>41</v>
      </c>
      <c r="I461" s="23" t="str">
        <f>VLOOKUP(B461,'De-Para'!$B$3:$C$29,2,0)</f>
        <v>Sul</v>
      </c>
      <c r="J461" s="18" t="str">
        <f t="shared" si="28"/>
        <v>Alto</v>
      </c>
      <c r="K461" s="18" t="str">
        <f t="shared" si="29"/>
        <v>Acima</v>
      </c>
      <c r="L461" s="18" t="str">
        <f t="shared" si="30"/>
        <v>Acima</v>
      </c>
      <c r="M461" s="23" t="str">
        <f t="shared" si="31"/>
        <v>Acima</v>
      </c>
    </row>
    <row r="462" spans="1:13">
      <c r="A462" s="11" t="s">
        <v>493</v>
      </c>
      <c r="B462" s="12" t="s">
        <v>7</v>
      </c>
      <c r="C462" s="12">
        <v>985</v>
      </c>
      <c r="D462" s="12">
        <v>0.81200000000000006</v>
      </c>
      <c r="E462" s="12">
        <v>0.78600000000000003</v>
      </c>
      <c r="F462" s="12">
        <v>0.78200000000000003</v>
      </c>
      <c r="G462" s="12">
        <v>21499.82</v>
      </c>
      <c r="H462" s="13">
        <v>31</v>
      </c>
      <c r="I462" s="23" t="str">
        <f>VLOOKUP(B462,'De-Para'!$B$3:$C$29,2,0)</f>
        <v>Sudeste</v>
      </c>
      <c r="J462" s="18" t="str">
        <f t="shared" si="28"/>
        <v>Muito alto</v>
      </c>
      <c r="K462" s="18" t="str">
        <f t="shared" si="29"/>
        <v>Acima</v>
      </c>
      <c r="L462" s="18" t="str">
        <f t="shared" si="30"/>
        <v>Acima</v>
      </c>
      <c r="M462" s="23" t="str">
        <f t="shared" si="31"/>
        <v>Acima</v>
      </c>
    </row>
    <row r="463" spans="1:13">
      <c r="A463" s="8" t="s">
        <v>494</v>
      </c>
      <c r="B463" s="9" t="s">
        <v>7</v>
      </c>
      <c r="C463" s="9">
        <v>1724</v>
      </c>
      <c r="D463" s="9">
        <v>0.71</v>
      </c>
      <c r="E463" s="9">
        <v>0.71599999999999997</v>
      </c>
      <c r="F463" s="9">
        <v>0.60399999999999998</v>
      </c>
      <c r="G463" s="9">
        <v>38855.69</v>
      </c>
      <c r="H463" s="10">
        <v>35</v>
      </c>
      <c r="I463" s="23" t="str">
        <f>VLOOKUP(B463,'De-Para'!$B$3:$C$29,2,0)</f>
        <v>Sudeste</v>
      </c>
      <c r="J463" s="18" t="str">
        <f t="shared" si="28"/>
        <v>Alto</v>
      </c>
      <c r="K463" s="18" t="str">
        <f t="shared" si="29"/>
        <v>Acima</v>
      </c>
      <c r="L463" s="18" t="str">
        <f t="shared" si="30"/>
        <v>Acima</v>
      </c>
      <c r="M463" s="23" t="str">
        <f t="shared" si="31"/>
        <v>Acima</v>
      </c>
    </row>
    <row r="464" spans="1:13">
      <c r="A464" s="11" t="s">
        <v>495</v>
      </c>
      <c r="B464" s="12" t="s">
        <v>14</v>
      </c>
      <c r="C464" s="12">
        <v>4011</v>
      </c>
      <c r="D464" s="12">
        <v>0.71099999999999997</v>
      </c>
      <c r="E464" s="12">
        <v>0.72199999999999998</v>
      </c>
      <c r="F464" s="12">
        <v>0.59799999999999998</v>
      </c>
      <c r="G464" s="12">
        <v>37456.519999999997</v>
      </c>
      <c r="H464" s="13">
        <v>61</v>
      </c>
      <c r="I464" s="23" t="str">
        <f>VLOOKUP(B464,'De-Para'!$B$3:$C$29,2,0)</f>
        <v>Sul</v>
      </c>
      <c r="J464" s="18" t="str">
        <f t="shared" si="28"/>
        <v>Alto</v>
      </c>
      <c r="K464" s="18" t="str">
        <f t="shared" si="29"/>
        <v>Acima</v>
      </c>
      <c r="L464" s="18" t="str">
        <f t="shared" si="30"/>
        <v>Acima</v>
      </c>
      <c r="M464" s="23" t="str">
        <f t="shared" si="31"/>
        <v>Acima</v>
      </c>
    </row>
    <row r="465" spans="1:13">
      <c r="A465" s="8" t="s">
        <v>496</v>
      </c>
      <c r="B465" s="9" t="s">
        <v>7</v>
      </c>
      <c r="C465" s="9">
        <v>1412</v>
      </c>
      <c r="D465" s="9">
        <v>0.76800000000000002</v>
      </c>
      <c r="E465" s="9">
        <v>0.80900000000000005</v>
      </c>
      <c r="F465" s="9">
        <v>0.67100000000000004</v>
      </c>
      <c r="G465" s="9">
        <v>36465.620000000003</v>
      </c>
      <c r="H465" s="10">
        <v>35</v>
      </c>
      <c r="I465" s="23" t="str">
        <f>VLOOKUP(B465,'De-Para'!$B$3:$C$29,2,0)</f>
        <v>Sudeste</v>
      </c>
      <c r="J465" s="18" t="str">
        <f t="shared" si="28"/>
        <v>Alto</v>
      </c>
      <c r="K465" s="18" t="str">
        <f t="shared" si="29"/>
        <v>Acima</v>
      </c>
      <c r="L465" s="18" t="str">
        <f t="shared" si="30"/>
        <v>Acima</v>
      </c>
      <c r="M465" s="23" t="str">
        <f t="shared" si="31"/>
        <v>Acima</v>
      </c>
    </row>
    <row r="466" spans="1:13">
      <c r="A466" s="11" t="s">
        <v>497</v>
      </c>
      <c r="B466" s="12" t="s">
        <v>16</v>
      </c>
      <c r="C466" s="12">
        <v>2223</v>
      </c>
      <c r="D466" s="12">
        <v>0.71099999999999997</v>
      </c>
      <c r="E466" s="12">
        <v>0.70599999999999996</v>
      </c>
      <c r="F466" s="12">
        <v>0.58599999999999997</v>
      </c>
      <c r="G466" s="12">
        <v>17245.78</v>
      </c>
      <c r="H466" s="13">
        <v>38</v>
      </c>
      <c r="I466" s="23" t="str">
        <f>VLOOKUP(B466,'De-Para'!$B$3:$C$29,2,0)</f>
        <v>Sudeste</v>
      </c>
      <c r="J466" s="18" t="str">
        <f t="shared" si="28"/>
        <v>Alto</v>
      </c>
      <c r="K466" s="18" t="str">
        <f t="shared" si="29"/>
        <v>Acima</v>
      </c>
      <c r="L466" s="18" t="str">
        <f t="shared" si="30"/>
        <v>Acima</v>
      </c>
      <c r="M466" s="23" t="str">
        <f t="shared" si="31"/>
        <v>Acima</v>
      </c>
    </row>
    <row r="467" spans="1:13">
      <c r="A467" s="8" t="s">
        <v>498</v>
      </c>
      <c r="B467" s="9" t="s">
        <v>24</v>
      </c>
      <c r="C467" s="9">
        <v>3831</v>
      </c>
      <c r="D467" s="9">
        <v>0.69099999999999995</v>
      </c>
      <c r="E467" s="9">
        <v>0.65200000000000002</v>
      </c>
      <c r="F467" s="9">
        <v>0.61599999999999999</v>
      </c>
      <c r="G467" s="9">
        <v>38581.15</v>
      </c>
      <c r="H467" s="10">
        <v>36</v>
      </c>
      <c r="I467" s="23" t="str">
        <f>VLOOKUP(B467,'De-Para'!$B$3:$C$29,2,0)</f>
        <v>Nordeste</v>
      </c>
      <c r="J467" s="18" t="str">
        <f t="shared" si="28"/>
        <v>Médio</v>
      </c>
      <c r="K467" s="18" t="str">
        <f t="shared" si="29"/>
        <v>Acima</v>
      </c>
      <c r="L467" s="18" t="str">
        <f t="shared" si="30"/>
        <v>Acima</v>
      </c>
      <c r="M467" s="23" t="str">
        <f t="shared" si="31"/>
        <v>Acima</v>
      </c>
    </row>
    <row r="468" spans="1:13">
      <c r="A468" s="11" t="s">
        <v>499</v>
      </c>
      <c r="B468" s="12" t="s">
        <v>7</v>
      </c>
      <c r="C468" s="12">
        <v>1576</v>
      </c>
      <c r="D468" s="12">
        <v>0.76300000000000001</v>
      </c>
      <c r="E468" s="12">
        <v>0.749</v>
      </c>
      <c r="F468" s="12">
        <v>0.70799999999999996</v>
      </c>
      <c r="G468" s="12">
        <v>17767.62</v>
      </c>
      <c r="H468" s="13">
        <v>25</v>
      </c>
      <c r="I468" s="23" t="str">
        <f>VLOOKUP(B468,'De-Para'!$B$3:$C$29,2,0)</f>
        <v>Sudeste</v>
      </c>
      <c r="J468" s="18" t="str">
        <f t="shared" si="28"/>
        <v>Alto</v>
      </c>
      <c r="K468" s="18" t="str">
        <f t="shared" si="29"/>
        <v>Acima</v>
      </c>
      <c r="L468" s="18" t="str">
        <f t="shared" si="30"/>
        <v>Acima</v>
      </c>
      <c r="M468" s="23" t="str">
        <f t="shared" si="31"/>
        <v>Acima</v>
      </c>
    </row>
    <row r="469" spans="1:13">
      <c r="A469" s="8" t="s">
        <v>500</v>
      </c>
      <c r="B469" s="9" t="s">
        <v>64</v>
      </c>
      <c r="C469" s="9">
        <v>4348</v>
      </c>
      <c r="D469" s="9">
        <v>0.752</v>
      </c>
      <c r="E469" s="9">
        <v>0.71699999999999997</v>
      </c>
      <c r="F469" s="9">
        <v>0.70699999999999996</v>
      </c>
      <c r="G469" s="9">
        <v>47644.02</v>
      </c>
      <c r="H469" s="10">
        <v>114</v>
      </c>
      <c r="I469" s="23" t="str">
        <f>VLOOKUP(B469,'De-Para'!$B$3:$C$29,2,0)</f>
        <v>Sudeste</v>
      </c>
      <c r="J469" s="18" t="str">
        <f t="shared" si="28"/>
        <v>Alto</v>
      </c>
      <c r="K469" s="18" t="str">
        <f t="shared" si="29"/>
        <v>Acima</v>
      </c>
      <c r="L469" s="18" t="str">
        <f t="shared" si="30"/>
        <v>Acima</v>
      </c>
      <c r="M469" s="23" t="str">
        <f t="shared" si="31"/>
        <v>Acima</v>
      </c>
    </row>
    <row r="470" spans="1:13">
      <c r="A470" s="11" t="s">
        <v>501</v>
      </c>
      <c r="B470" s="12" t="s">
        <v>24</v>
      </c>
      <c r="C470" s="12">
        <v>8398</v>
      </c>
      <c r="D470" s="12">
        <v>0.66500000000000004</v>
      </c>
      <c r="E470" s="12">
        <v>0.65600000000000003</v>
      </c>
      <c r="F470" s="12">
        <v>0.56799999999999995</v>
      </c>
      <c r="G470" s="12">
        <v>15062.91</v>
      </c>
      <c r="H470" s="13">
        <v>91</v>
      </c>
      <c r="I470" s="23" t="str">
        <f>VLOOKUP(B470,'De-Para'!$B$3:$C$29,2,0)</f>
        <v>Nordeste</v>
      </c>
      <c r="J470" s="18" t="str">
        <f t="shared" si="28"/>
        <v>Médio</v>
      </c>
      <c r="K470" s="18" t="str">
        <f t="shared" si="29"/>
        <v>Acima</v>
      </c>
      <c r="L470" s="18" t="str">
        <f t="shared" si="30"/>
        <v>Acima</v>
      </c>
      <c r="M470" s="23" t="str">
        <f t="shared" si="31"/>
        <v>Acima</v>
      </c>
    </row>
    <row r="471" spans="1:13">
      <c r="A471" s="8" t="s">
        <v>502</v>
      </c>
      <c r="B471" s="9" t="s">
        <v>7</v>
      </c>
      <c r="C471" s="9">
        <v>906</v>
      </c>
      <c r="D471" s="9">
        <v>0.746</v>
      </c>
      <c r="E471" s="9">
        <v>0.72699999999999998</v>
      </c>
      <c r="F471" s="9">
        <v>0.70199999999999996</v>
      </c>
      <c r="G471" s="9">
        <v>27670.81</v>
      </c>
      <c r="H471" s="10">
        <v>22</v>
      </c>
      <c r="I471" s="23" t="str">
        <f>VLOOKUP(B471,'De-Para'!$B$3:$C$29,2,0)</f>
        <v>Sudeste</v>
      </c>
      <c r="J471" s="18" t="str">
        <f t="shared" si="28"/>
        <v>Alto</v>
      </c>
      <c r="K471" s="18" t="str">
        <f t="shared" si="29"/>
        <v>Acima</v>
      </c>
      <c r="L471" s="18" t="str">
        <f t="shared" si="30"/>
        <v>Abaixo</v>
      </c>
      <c r="M471" s="23" t="str">
        <f t="shared" si="31"/>
        <v>Acima</v>
      </c>
    </row>
    <row r="472" spans="1:13">
      <c r="A472" s="11" t="s">
        <v>503</v>
      </c>
      <c r="B472" s="12" t="s">
        <v>82</v>
      </c>
      <c r="C472" s="12">
        <v>3178</v>
      </c>
      <c r="D472" s="12">
        <v>0.67</v>
      </c>
      <c r="E472" s="12">
        <v>0.64500000000000002</v>
      </c>
      <c r="F472" s="12">
        <v>0.56699999999999995</v>
      </c>
      <c r="G472" s="12">
        <v>15151.67</v>
      </c>
      <c r="H472" s="13">
        <v>38</v>
      </c>
      <c r="I472" s="23" t="str">
        <f>VLOOKUP(B472,'De-Para'!$B$3:$C$29,2,0)</f>
        <v>Nordeste</v>
      </c>
      <c r="J472" s="18" t="str">
        <f t="shared" si="28"/>
        <v>Médio</v>
      </c>
      <c r="K472" s="18" t="str">
        <f t="shared" si="29"/>
        <v>Acima</v>
      </c>
      <c r="L472" s="18" t="str">
        <f t="shared" si="30"/>
        <v>Acima</v>
      </c>
      <c r="M472" s="23" t="str">
        <f t="shared" si="31"/>
        <v>Acima</v>
      </c>
    </row>
    <row r="473" spans="1:13">
      <c r="A473" s="8" t="s">
        <v>504</v>
      </c>
      <c r="B473" s="9" t="s">
        <v>7</v>
      </c>
      <c r="C473" s="9">
        <v>2668</v>
      </c>
      <c r="D473" s="9">
        <v>0.754</v>
      </c>
      <c r="E473" s="9">
        <v>0.71899999999999997</v>
      </c>
      <c r="F473" s="9">
        <v>0.69899999999999995</v>
      </c>
      <c r="G473" s="9">
        <v>17115.560000000001</v>
      </c>
      <c r="H473" s="10">
        <v>52</v>
      </c>
      <c r="I473" s="23" t="str">
        <f>VLOOKUP(B473,'De-Para'!$B$3:$C$29,2,0)</f>
        <v>Sudeste</v>
      </c>
      <c r="J473" s="18" t="str">
        <f t="shared" si="28"/>
        <v>Alto</v>
      </c>
      <c r="K473" s="18" t="str">
        <f t="shared" si="29"/>
        <v>Acima</v>
      </c>
      <c r="L473" s="18" t="str">
        <f t="shared" si="30"/>
        <v>Acima</v>
      </c>
      <c r="M473" s="23" t="str">
        <f t="shared" si="31"/>
        <v>Acima</v>
      </c>
    </row>
    <row r="474" spans="1:13">
      <c r="A474" s="11" t="s">
        <v>505</v>
      </c>
      <c r="B474" s="12" t="s">
        <v>14</v>
      </c>
      <c r="C474" s="12">
        <v>11832</v>
      </c>
      <c r="D474" s="12">
        <v>0.7</v>
      </c>
      <c r="E474" s="12">
        <v>0.69399999999999995</v>
      </c>
      <c r="F474" s="12">
        <v>0.56399999999999995</v>
      </c>
      <c r="G474" s="12">
        <v>12166.04</v>
      </c>
      <c r="H474" s="13">
        <v>97</v>
      </c>
      <c r="I474" s="23" t="str">
        <f>VLOOKUP(B474,'De-Para'!$B$3:$C$29,2,0)</f>
        <v>Sul</v>
      </c>
      <c r="J474" s="18" t="str">
        <f t="shared" si="28"/>
        <v>Alto</v>
      </c>
      <c r="K474" s="18" t="str">
        <f t="shared" si="29"/>
        <v>Acima</v>
      </c>
      <c r="L474" s="18" t="str">
        <f t="shared" si="30"/>
        <v>Acima</v>
      </c>
      <c r="M474" s="23" t="str">
        <f t="shared" si="31"/>
        <v>Acima</v>
      </c>
    </row>
    <row r="475" spans="1:13">
      <c r="A475" s="8" t="s">
        <v>506</v>
      </c>
      <c r="B475" s="9" t="s">
        <v>16</v>
      </c>
      <c r="C475" s="9">
        <v>621</v>
      </c>
      <c r="D475" s="9">
        <v>0.69499999999999995</v>
      </c>
      <c r="E475" s="9">
        <v>0.67100000000000004</v>
      </c>
      <c r="F475" s="9">
        <v>0.58699999999999997</v>
      </c>
      <c r="G475" s="9">
        <v>14213.39</v>
      </c>
      <c r="H475" s="10">
        <v>9</v>
      </c>
      <c r="I475" s="23" t="str">
        <f>VLOOKUP(B475,'De-Para'!$B$3:$C$29,2,0)</f>
        <v>Sudeste</v>
      </c>
      <c r="J475" s="18" t="str">
        <f t="shared" si="28"/>
        <v>Médio</v>
      </c>
      <c r="K475" s="18" t="str">
        <f t="shared" si="29"/>
        <v>Acima</v>
      </c>
      <c r="L475" s="18" t="str">
        <f t="shared" si="30"/>
        <v>Abaixo</v>
      </c>
      <c r="M475" s="23" t="str">
        <f t="shared" si="31"/>
        <v>Acima</v>
      </c>
    </row>
    <row r="476" spans="1:13">
      <c r="A476" s="11" t="s">
        <v>507</v>
      </c>
      <c r="B476" s="12" t="s">
        <v>59</v>
      </c>
      <c r="C476" s="12">
        <v>2023</v>
      </c>
      <c r="D476" s="12">
        <v>0.8</v>
      </c>
      <c r="E476" s="12">
        <v>0.78800000000000003</v>
      </c>
      <c r="F476" s="12">
        <v>0.72699999999999998</v>
      </c>
      <c r="G476" s="12">
        <v>26725.94</v>
      </c>
      <c r="H476" s="13">
        <v>42</v>
      </c>
      <c r="I476" s="23" t="str">
        <f>VLOOKUP(B476,'De-Para'!$B$3:$C$29,2,0)</f>
        <v>Sul</v>
      </c>
      <c r="J476" s="18" t="str">
        <f t="shared" si="28"/>
        <v>Muito alto</v>
      </c>
      <c r="K476" s="18" t="str">
        <f t="shared" si="29"/>
        <v>Acima</v>
      </c>
      <c r="L476" s="18" t="str">
        <f t="shared" si="30"/>
        <v>Acima</v>
      </c>
      <c r="M476" s="23" t="str">
        <f t="shared" si="31"/>
        <v>Acima</v>
      </c>
    </row>
    <row r="477" spans="1:13">
      <c r="A477" s="8" t="s">
        <v>508</v>
      </c>
      <c r="B477" s="9" t="s">
        <v>7</v>
      </c>
      <c r="C477" s="9">
        <v>1985</v>
      </c>
      <c r="D477" s="9">
        <v>0.75</v>
      </c>
      <c r="E477" s="9">
        <v>0.70899999999999996</v>
      </c>
      <c r="F477" s="9">
        <v>0.70099999999999996</v>
      </c>
      <c r="G477" s="9">
        <v>21643.91</v>
      </c>
      <c r="H477" s="10">
        <v>32</v>
      </c>
      <c r="I477" s="23" t="str">
        <f>VLOOKUP(B477,'De-Para'!$B$3:$C$29,2,0)</f>
        <v>Sudeste</v>
      </c>
      <c r="J477" s="18" t="str">
        <f t="shared" si="28"/>
        <v>Alto</v>
      </c>
      <c r="K477" s="18" t="str">
        <f t="shared" si="29"/>
        <v>Acima</v>
      </c>
      <c r="L477" s="18" t="str">
        <f t="shared" si="30"/>
        <v>Acima</v>
      </c>
      <c r="M477" s="23" t="str">
        <f t="shared" si="31"/>
        <v>Acima</v>
      </c>
    </row>
    <row r="478" spans="1:13">
      <c r="A478" s="11" t="s">
        <v>509</v>
      </c>
      <c r="B478" s="12" t="s">
        <v>7</v>
      </c>
      <c r="C478" s="12">
        <v>1153</v>
      </c>
      <c r="D478" s="12">
        <v>0.73</v>
      </c>
      <c r="E478" s="12">
        <v>0.72699999999999998</v>
      </c>
      <c r="F478" s="12">
        <v>0.64</v>
      </c>
      <c r="G478" s="12">
        <v>28207.64</v>
      </c>
      <c r="H478" s="13">
        <v>20</v>
      </c>
      <c r="I478" s="23" t="str">
        <f>VLOOKUP(B478,'De-Para'!$B$3:$C$29,2,0)</f>
        <v>Sudeste</v>
      </c>
      <c r="J478" s="18" t="str">
        <f t="shared" si="28"/>
        <v>Alto</v>
      </c>
      <c r="K478" s="18" t="str">
        <f t="shared" si="29"/>
        <v>Acima</v>
      </c>
      <c r="L478" s="18" t="str">
        <f t="shared" si="30"/>
        <v>Acima</v>
      </c>
      <c r="M478" s="23" t="str">
        <f t="shared" si="31"/>
        <v>Acima</v>
      </c>
    </row>
    <row r="479" spans="1:13">
      <c r="A479" s="8" t="s">
        <v>510</v>
      </c>
      <c r="B479" s="9" t="s">
        <v>7</v>
      </c>
      <c r="C479" s="9">
        <v>1077</v>
      </c>
      <c r="D479" s="9">
        <v>0.76200000000000001</v>
      </c>
      <c r="E479" s="9">
        <v>0.74</v>
      </c>
      <c r="F479" s="9">
        <v>0.71299999999999997</v>
      </c>
      <c r="G479" s="9">
        <v>29901.68</v>
      </c>
      <c r="H479" s="10">
        <v>24</v>
      </c>
      <c r="I479" s="23" t="str">
        <f>VLOOKUP(B479,'De-Para'!$B$3:$C$29,2,0)</f>
        <v>Sudeste</v>
      </c>
      <c r="J479" s="18" t="str">
        <f t="shared" si="28"/>
        <v>Alto</v>
      </c>
      <c r="K479" s="18" t="str">
        <f t="shared" si="29"/>
        <v>Acima</v>
      </c>
      <c r="L479" s="18" t="str">
        <f t="shared" si="30"/>
        <v>Acima</v>
      </c>
      <c r="M479" s="23" t="str">
        <f t="shared" si="31"/>
        <v>Acima</v>
      </c>
    </row>
    <row r="480" spans="1:13">
      <c r="A480" s="11" t="s">
        <v>511</v>
      </c>
      <c r="B480" s="12" t="s">
        <v>14</v>
      </c>
      <c r="C480" s="12">
        <v>2049</v>
      </c>
      <c r="D480" s="12">
        <v>0.75700000000000001</v>
      </c>
      <c r="E480" s="12">
        <v>0.749</v>
      </c>
      <c r="F480" s="12">
        <v>0.65200000000000002</v>
      </c>
      <c r="G480" s="12">
        <v>30009.41</v>
      </c>
      <c r="H480" s="13">
        <v>53</v>
      </c>
      <c r="I480" s="23" t="str">
        <f>VLOOKUP(B480,'De-Para'!$B$3:$C$29,2,0)</f>
        <v>Sul</v>
      </c>
      <c r="J480" s="18" t="str">
        <f t="shared" si="28"/>
        <v>Alto</v>
      </c>
      <c r="K480" s="18" t="str">
        <f t="shared" si="29"/>
        <v>Acima</v>
      </c>
      <c r="L480" s="18" t="str">
        <f t="shared" si="30"/>
        <v>Acima</v>
      </c>
      <c r="M480" s="23" t="str">
        <f t="shared" si="31"/>
        <v>Acima</v>
      </c>
    </row>
    <row r="481" spans="1:13">
      <c r="A481" s="8" t="s">
        <v>512</v>
      </c>
      <c r="B481" s="9" t="s">
        <v>7</v>
      </c>
      <c r="C481" s="9">
        <v>1473</v>
      </c>
      <c r="D481" s="9">
        <v>0.75</v>
      </c>
      <c r="E481" s="9">
        <v>0.73599999999999999</v>
      </c>
      <c r="F481" s="9">
        <v>0.66200000000000003</v>
      </c>
      <c r="G481" s="9">
        <v>41510.78</v>
      </c>
      <c r="H481" s="10">
        <v>18</v>
      </c>
      <c r="I481" s="23" t="str">
        <f>VLOOKUP(B481,'De-Para'!$B$3:$C$29,2,0)</f>
        <v>Sudeste</v>
      </c>
      <c r="J481" s="18" t="str">
        <f t="shared" si="28"/>
        <v>Alto</v>
      </c>
      <c r="K481" s="18" t="str">
        <f t="shared" si="29"/>
        <v>Acima</v>
      </c>
      <c r="L481" s="18" t="str">
        <f t="shared" si="30"/>
        <v>Acima</v>
      </c>
      <c r="M481" s="23" t="str">
        <f t="shared" si="31"/>
        <v>Acima</v>
      </c>
    </row>
    <row r="482" spans="1:13">
      <c r="A482" s="11" t="s">
        <v>513</v>
      </c>
      <c r="B482" s="12" t="s">
        <v>7</v>
      </c>
      <c r="C482" s="12">
        <v>2067</v>
      </c>
      <c r="D482" s="12">
        <v>0.73499999999999999</v>
      </c>
      <c r="E482" s="12">
        <v>0.72799999999999998</v>
      </c>
      <c r="F482" s="12">
        <v>0.64</v>
      </c>
      <c r="G482" s="12">
        <v>23899.439999999999</v>
      </c>
      <c r="H482" s="13">
        <v>32</v>
      </c>
      <c r="I482" s="23" t="str">
        <f>VLOOKUP(B482,'De-Para'!$B$3:$C$29,2,0)</f>
        <v>Sudeste</v>
      </c>
      <c r="J482" s="18" t="str">
        <f t="shared" si="28"/>
        <v>Alto</v>
      </c>
      <c r="K482" s="18" t="str">
        <f t="shared" si="29"/>
        <v>Acima</v>
      </c>
      <c r="L482" s="18" t="str">
        <f t="shared" si="30"/>
        <v>Acima</v>
      </c>
      <c r="M482" s="23" t="str">
        <f t="shared" si="31"/>
        <v>Acima</v>
      </c>
    </row>
    <row r="483" spans="1:13">
      <c r="A483" s="8" t="s">
        <v>514</v>
      </c>
      <c r="B483" s="9" t="s">
        <v>148</v>
      </c>
      <c r="C483" s="9">
        <v>6047</v>
      </c>
      <c r="D483" s="9">
        <v>0.71</v>
      </c>
      <c r="E483" s="9">
        <v>0.72799999999999998</v>
      </c>
      <c r="F483" s="9">
        <v>0.61699999999999999</v>
      </c>
      <c r="G483" s="9">
        <v>22739.38</v>
      </c>
      <c r="H483" s="10">
        <v>110</v>
      </c>
      <c r="I483" s="23" t="str">
        <f>VLOOKUP(B483,'De-Para'!$B$3:$C$29,2,0)</f>
        <v>Norte</v>
      </c>
      <c r="J483" s="18" t="str">
        <f t="shared" si="28"/>
        <v>Alto</v>
      </c>
      <c r="K483" s="18" t="str">
        <f t="shared" si="29"/>
        <v>Acima</v>
      </c>
      <c r="L483" s="18" t="str">
        <f t="shared" si="30"/>
        <v>Acima</v>
      </c>
      <c r="M483" s="23" t="str">
        <f t="shared" si="31"/>
        <v>Acima</v>
      </c>
    </row>
    <row r="484" spans="1:13">
      <c r="A484" s="11" t="s">
        <v>515</v>
      </c>
      <c r="B484" s="12" t="s">
        <v>7</v>
      </c>
      <c r="C484" s="12">
        <v>2121</v>
      </c>
      <c r="D484" s="12">
        <v>0.74</v>
      </c>
      <c r="E484" s="12">
        <v>0.73799999999999999</v>
      </c>
      <c r="F484" s="12">
        <v>0.67300000000000004</v>
      </c>
      <c r="G484" s="12">
        <v>36941.61</v>
      </c>
      <c r="H484" s="13">
        <v>36</v>
      </c>
      <c r="I484" s="23" t="str">
        <f>VLOOKUP(B484,'De-Para'!$B$3:$C$29,2,0)</f>
        <v>Sudeste</v>
      </c>
      <c r="J484" s="18" t="str">
        <f t="shared" si="28"/>
        <v>Alto</v>
      </c>
      <c r="K484" s="18" t="str">
        <f t="shared" si="29"/>
        <v>Acima</v>
      </c>
      <c r="L484" s="18" t="str">
        <f t="shared" si="30"/>
        <v>Acima</v>
      </c>
      <c r="M484" s="23" t="str">
        <f t="shared" si="31"/>
        <v>Acima</v>
      </c>
    </row>
    <row r="485" spans="1:13">
      <c r="A485" s="8" t="s">
        <v>516</v>
      </c>
      <c r="B485" s="9" t="s">
        <v>7</v>
      </c>
      <c r="C485" s="9">
        <v>1144</v>
      </c>
      <c r="D485" s="9">
        <v>0.69</v>
      </c>
      <c r="E485" s="9">
        <v>0.67400000000000004</v>
      </c>
      <c r="F485" s="9">
        <v>0.59399999999999997</v>
      </c>
      <c r="G485" s="9">
        <v>20842.71</v>
      </c>
      <c r="H485" s="10">
        <v>14</v>
      </c>
      <c r="I485" s="23" t="str">
        <f>VLOOKUP(B485,'De-Para'!$B$3:$C$29,2,0)</f>
        <v>Sudeste</v>
      </c>
      <c r="J485" s="18" t="str">
        <f t="shared" si="28"/>
        <v>Médio</v>
      </c>
      <c r="K485" s="18" t="str">
        <f t="shared" si="29"/>
        <v>Acima</v>
      </c>
      <c r="L485" s="18" t="str">
        <f t="shared" si="30"/>
        <v>Acima</v>
      </c>
      <c r="M485" s="23" t="str">
        <f t="shared" si="31"/>
        <v>Acima</v>
      </c>
    </row>
    <row r="486" spans="1:13">
      <c r="A486" s="11" t="s">
        <v>517</v>
      </c>
      <c r="B486" s="12" t="s">
        <v>24</v>
      </c>
      <c r="C486" s="12">
        <v>5901</v>
      </c>
      <c r="D486" s="12">
        <v>0.67400000000000004</v>
      </c>
      <c r="E486" s="12">
        <v>0.67800000000000005</v>
      </c>
      <c r="F486" s="12">
        <v>0.57199999999999995</v>
      </c>
      <c r="G486" s="12">
        <v>18910.87</v>
      </c>
      <c r="H486" s="13">
        <v>57</v>
      </c>
      <c r="I486" s="23" t="str">
        <f>VLOOKUP(B486,'De-Para'!$B$3:$C$29,2,0)</f>
        <v>Nordeste</v>
      </c>
      <c r="J486" s="18" t="str">
        <f t="shared" si="28"/>
        <v>Médio</v>
      </c>
      <c r="K486" s="18" t="str">
        <f t="shared" si="29"/>
        <v>Acima</v>
      </c>
      <c r="L486" s="18" t="str">
        <f t="shared" si="30"/>
        <v>Acima</v>
      </c>
      <c r="M486" s="23" t="str">
        <f t="shared" si="31"/>
        <v>Acima</v>
      </c>
    </row>
    <row r="487" spans="1:13">
      <c r="A487" s="8" t="s">
        <v>518</v>
      </c>
      <c r="B487" s="9" t="s">
        <v>7</v>
      </c>
      <c r="C487" s="9">
        <v>834</v>
      </c>
      <c r="D487" s="9">
        <v>0.77</v>
      </c>
      <c r="E487" s="9">
        <v>0.72899999999999998</v>
      </c>
      <c r="F487" s="9">
        <v>0.73199999999999998</v>
      </c>
      <c r="G487" s="9">
        <v>99392.72</v>
      </c>
      <c r="H487" s="10">
        <v>17</v>
      </c>
      <c r="I487" s="23" t="str">
        <f>VLOOKUP(B487,'De-Para'!$B$3:$C$29,2,0)</f>
        <v>Sudeste</v>
      </c>
      <c r="J487" s="18" t="str">
        <f t="shared" si="28"/>
        <v>Alto</v>
      </c>
      <c r="K487" s="18" t="str">
        <f t="shared" si="29"/>
        <v>Acima</v>
      </c>
      <c r="L487" s="18" t="str">
        <f t="shared" si="30"/>
        <v>Abaixo</v>
      </c>
      <c r="M487" s="23" t="str">
        <f t="shared" si="31"/>
        <v>Acima</v>
      </c>
    </row>
    <row r="488" spans="1:13">
      <c r="A488" s="11" t="s">
        <v>519</v>
      </c>
      <c r="B488" s="12" t="s">
        <v>14</v>
      </c>
      <c r="C488" s="12">
        <v>2675</v>
      </c>
      <c r="D488" s="12">
        <v>0.73599999999999999</v>
      </c>
      <c r="E488" s="12">
        <v>0.72</v>
      </c>
      <c r="F488" s="12">
        <v>0.64300000000000002</v>
      </c>
      <c r="G488" s="12">
        <v>26740.400000000001</v>
      </c>
      <c r="H488" s="13">
        <v>43</v>
      </c>
      <c r="I488" s="23" t="str">
        <f>VLOOKUP(B488,'De-Para'!$B$3:$C$29,2,0)</f>
        <v>Sul</v>
      </c>
      <c r="J488" s="18" t="str">
        <f t="shared" si="28"/>
        <v>Alto</v>
      </c>
      <c r="K488" s="18" t="str">
        <f t="shared" si="29"/>
        <v>Acima</v>
      </c>
      <c r="L488" s="18" t="str">
        <f t="shared" si="30"/>
        <v>Acima</v>
      </c>
      <c r="M488" s="23" t="str">
        <f t="shared" si="31"/>
        <v>Acima</v>
      </c>
    </row>
    <row r="489" spans="1:13">
      <c r="A489" s="8" t="s">
        <v>520</v>
      </c>
      <c r="B489" s="9" t="s">
        <v>19</v>
      </c>
      <c r="C489" s="9">
        <v>3618</v>
      </c>
      <c r="D489" s="9">
        <v>0.629</v>
      </c>
      <c r="E489" s="9">
        <v>0.61699999999999999</v>
      </c>
      <c r="F489" s="9">
        <v>0.51400000000000001</v>
      </c>
      <c r="G489" s="9">
        <v>20703.79</v>
      </c>
      <c r="H489" s="10">
        <v>82</v>
      </c>
      <c r="I489" s="23" t="str">
        <f>VLOOKUP(B489,'De-Para'!$B$3:$C$29,2,0)</f>
        <v>Nordeste</v>
      </c>
      <c r="J489" s="18" t="str">
        <f t="shared" si="28"/>
        <v>Médio</v>
      </c>
      <c r="K489" s="18" t="str">
        <f t="shared" si="29"/>
        <v>Acima</v>
      </c>
      <c r="L489" s="18" t="str">
        <f t="shared" si="30"/>
        <v>Acima</v>
      </c>
      <c r="M489" s="23" t="str">
        <f t="shared" si="31"/>
        <v>Acima</v>
      </c>
    </row>
    <row r="490" spans="1:13">
      <c r="A490" s="11" t="s">
        <v>521</v>
      </c>
      <c r="B490" s="12" t="s">
        <v>82</v>
      </c>
      <c r="C490" s="12">
        <v>2804</v>
      </c>
      <c r="D490" s="12">
        <v>0.67900000000000005</v>
      </c>
      <c r="E490" s="12">
        <v>0.66800000000000004</v>
      </c>
      <c r="F490" s="12">
        <v>0.57399999999999995</v>
      </c>
      <c r="G490" s="12">
        <v>16936.259999999998</v>
      </c>
      <c r="H490" s="13">
        <v>46</v>
      </c>
      <c r="I490" s="23" t="str">
        <f>VLOOKUP(B490,'De-Para'!$B$3:$C$29,2,0)</f>
        <v>Nordeste</v>
      </c>
      <c r="J490" s="18" t="str">
        <f t="shared" si="28"/>
        <v>Médio</v>
      </c>
      <c r="K490" s="18" t="str">
        <f t="shared" si="29"/>
        <v>Acima</v>
      </c>
      <c r="L490" s="18" t="str">
        <f t="shared" si="30"/>
        <v>Acima</v>
      </c>
      <c r="M490" s="23" t="str">
        <f t="shared" si="31"/>
        <v>Acima</v>
      </c>
    </row>
    <row r="491" spans="1:13">
      <c r="A491" s="8" t="s">
        <v>522</v>
      </c>
      <c r="B491" s="9" t="s">
        <v>7</v>
      </c>
      <c r="C491" s="9">
        <v>1064</v>
      </c>
      <c r="D491" s="9">
        <v>0.70099999999999996</v>
      </c>
      <c r="E491" s="9">
        <v>0.7</v>
      </c>
      <c r="F491" s="9">
        <v>0.60599999999999998</v>
      </c>
      <c r="G491" s="9">
        <v>26924.91</v>
      </c>
      <c r="H491" s="10">
        <v>25</v>
      </c>
      <c r="I491" s="23" t="str">
        <f>VLOOKUP(B491,'De-Para'!$B$3:$C$29,2,0)</f>
        <v>Sudeste</v>
      </c>
      <c r="J491" s="18" t="str">
        <f t="shared" si="28"/>
        <v>Alto</v>
      </c>
      <c r="K491" s="18" t="str">
        <f t="shared" si="29"/>
        <v>Acima</v>
      </c>
      <c r="L491" s="18" t="str">
        <f t="shared" si="30"/>
        <v>Acima</v>
      </c>
      <c r="M491" s="23" t="str">
        <f t="shared" si="31"/>
        <v>Acima</v>
      </c>
    </row>
    <row r="492" spans="1:13">
      <c r="A492" s="11" t="s">
        <v>523</v>
      </c>
      <c r="B492" s="12" t="s">
        <v>29</v>
      </c>
      <c r="C492" s="12">
        <v>2448</v>
      </c>
      <c r="D492" s="12">
        <v>0.71</v>
      </c>
      <c r="E492" s="12">
        <v>0.70899999999999996</v>
      </c>
      <c r="F492" s="12">
        <v>0.629</v>
      </c>
      <c r="G492" s="12">
        <v>31623.8</v>
      </c>
      <c r="H492" s="13">
        <v>56</v>
      </c>
      <c r="I492" s="23" t="str">
        <f>VLOOKUP(B492,'De-Para'!$B$3:$C$29,2,0)</f>
        <v>Centro-Oeste</v>
      </c>
      <c r="J492" s="18" t="str">
        <f t="shared" si="28"/>
        <v>Alto</v>
      </c>
      <c r="K492" s="18" t="str">
        <f t="shared" si="29"/>
        <v>Acima</v>
      </c>
      <c r="L492" s="18" t="str">
        <f t="shared" si="30"/>
        <v>Acima</v>
      </c>
      <c r="M492" s="23" t="str">
        <f t="shared" si="31"/>
        <v>Acima</v>
      </c>
    </row>
    <row r="493" spans="1:13">
      <c r="A493" s="8" t="s">
        <v>524</v>
      </c>
      <c r="B493" s="9" t="s">
        <v>31</v>
      </c>
      <c r="C493" s="9">
        <v>1504</v>
      </c>
      <c r="D493" s="9">
        <v>0.66500000000000004</v>
      </c>
      <c r="E493" s="9">
        <v>0.58699999999999997</v>
      </c>
      <c r="F493" s="9">
        <v>0.64600000000000002</v>
      </c>
      <c r="G493" s="9">
        <v>49259.77</v>
      </c>
      <c r="H493" s="10">
        <v>10</v>
      </c>
      <c r="I493" s="23" t="str">
        <f>VLOOKUP(B493,'De-Para'!$B$3:$C$29,2,0)</f>
        <v>Nordeste</v>
      </c>
      <c r="J493" s="18" t="str">
        <f t="shared" si="28"/>
        <v>Médio</v>
      </c>
      <c r="K493" s="18" t="str">
        <f t="shared" si="29"/>
        <v>Acima</v>
      </c>
      <c r="L493" s="18" t="str">
        <f t="shared" si="30"/>
        <v>Acima</v>
      </c>
      <c r="M493" s="23" t="str">
        <f t="shared" si="31"/>
        <v>Acima</v>
      </c>
    </row>
    <row r="494" spans="1:13">
      <c r="A494" s="11" t="s">
        <v>525</v>
      </c>
      <c r="B494" s="12" t="s">
        <v>19</v>
      </c>
      <c r="C494" s="12">
        <v>4117</v>
      </c>
      <c r="D494" s="12">
        <v>0.66700000000000004</v>
      </c>
      <c r="E494" s="12">
        <v>0.65400000000000003</v>
      </c>
      <c r="F494" s="12">
        <v>0.56699999999999995</v>
      </c>
      <c r="G494" s="12">
        <v>12994.83</v>
      </c>
      <c r="H494" s="13">
        <v>37</v>
      </c>
      <c r="I494" s="23" t="str">
        <f>VLOOKUP(B494,'De-Para'!$B$3:$C$29,2,0)</f>
        <v>Nordeste</v>
      </c>
      <c r="J494" s="18" t="str">
        <f t="shared" si="28"/>
        <v>Médio</v>
      </c>
      <c r="K494" s="18" t="str">
        <f t="shared" si="29"/>
        <v>Acima</v>
      </c>
      <c r="L494" s="18" t="str">
        <f t="shared" si="30"/>
        <v>Acima</v>
      </c>
      <c r="M494" s="23" t="str">
        <f t="shared" si="31"/>
        <v>Acima</v>
      </c>
    </row>
    <row r="495" spans="1:13">
      <c r="A495" s="8" t="s">
        <v>526</v>
      </c>
      <c r="B495" s="9" t="s">
        <v>64</v>
      </c>
      <c r="C495" s="9">
        <v>4072</v>
      </c>
      <c r="D495" s="9">
        <v>0.746</v>
      </c>
      <c r="E495" s="9">
        <v>0.73799999999999999</v>
      </c>
      <c r="F495" s="9">
        <v>0.66800000000000004</v>
      </c>
      <c r="G495" s="9">
        <v>26270.720000000001</v>
      </c>
      <c r="H495" s="10">
        <v>155</v>
      </c>
      <c r="I495" s="23" t="str">
        <f>VLOOKUP(B495,'De-Para'!$B$3:$C$29,2,0)</f>
        <v>Sudeste</v>
      </c>
      <c r="J495" s="18" t="str">
        <f t="shared" si="28"/>
        <v>Alto</v>
      </c>
      <c r="K495" s="18" t="str">
        <f t="shared" si="29"/>
        <v>Acima</v>
      </c>
      <c r="L495" s="18" t="str">
        <f t="shared" si="30"/>
        <v>Acima</v>
      </c>
      <c r="M495" s="23" t="str">
        <f t="shared" si="31"/>
        <v>Acima</v>
      </c>
    </row>
    <row r="496" spans="1:13">
      <c r="A496" s="11" t="s">
        <v>527</v>
      </c>
      <c r="B496" s="12" t="s">
        <v>7</v>
      </c>
      <c r="C496" s="12">
        <v>874</v>
      </c>
      <c r="D496" s="12">
        <v>0.748</v>
      </c>
      <c r="E496" s="12">
        <v>0.73499999999999999</v>
      </c>
      <c r="F496" s="12">
        <v>0.68700000000000006</v>
      </c>
      <c r="G496" s="12">
        <v>46937.07</v>
      </c>
      <c r="H496" s="13">
        <v>19</v>
      </c>
      <c r="I496" s="23" t="str">
        <f>VLOOKUP(B496,'De-Para'!$B$3:$C$29,2,0)</f>
        <v>Sudeste</v>
      </c>
      <c r="J496" s="18" t="str">
        <f t="shared" si="28"/>
        <v>Alto</v>
      </c>
      <c r="K496" s="18" t="str">
        <f t="shared" si="29"/>
        <v>Acima</v>
      </c>
      <c r="L496" s="18" t="str">
        <f t="shared" si="30"/>
        <v>Abaixo</v>
      </c>
      <c r="M496" s="23" t="str">
        <f t="shared" si="31"/>
        <v>Acima</v>
      </c>
    </row>
    <row r="497" spans="1:13">
      <c r="A497" s="8" t="s">
        <v>528</v>
      </c>
      <c r="B497" s="9" t="s">
        <v>24</v>
      </c>
      <c r="C497" s="9">
        <v>6201</v>
      </c>
      <c r="D497" s="9">
        <v>0.67700000000000005</v>
      </c>
      <c r="E497" s="9">
        <v>0.68700000000000006</v>
      </c>
      <c r="F497" s="9">
        <v>0.57199999999999995</v>
      </c>
      <c r="G497" s="9">
        <v>22186.57</v>
      </c>
      <c r="H497" s="10">
        <v>94</v>
      </c>
      <c r="I497" s="23" t="str">
        <f>VLOOKUP(B497,'De-Para'!$B$3:$C$29,2,0)</f>
        <v>Nordeste</v>
      </c>
      <c r="J497" s="18" t="str">
        <f t="shared" si="28"/>
        <v>Médio</v>
      </c>
      <c r="K497" s="18" t="str">
        <f t="shared" si="29"/>
        <v>Acima</v>
      </c>
      <c r="L497" s="18" t="str">
        <f t="shared" si="30"/>
        <v>Acima</v>
      </c>
      <c r="M497" s="23" t="str">
        <f t="shared" si="31"/>
        <v>Acima</v>
      </c>
    </row>
    <row r="498" spans="1:13">
      <c r="A498" s="11" t="s">
        <v>529</v>
      </c>
      <c r="B498" s="12" t="s">
        <v>49</v>
      </c>
      <c r="C498" s="12">
        <v>4942</v>
      </c>
      <c r="D498" s="12">
        <v>0.67200000000000004</v>
      </c>
      <c r="E498" s="12">
        <v>0.67400000000000004</v>
      </c>
      <c r="F498" s="12">
        <v>0.56100000000000005</v>
      </c>
      <c r="G498" s="12">
        <v>20143.55</v>
      </c>
      <c r="H498" s="13">
        <v>87</v>
      </c>
      <c r="I498" s="23" t="str">
        <f>VLOOKUP(B498,'De-Para'!$B$3:$C$29,2,0)</f>
        <v>Norte</v>
      </c>
      <c r="J498" s="18" t="str">
        <f t="shared" si="28"/>
        <v>Médio</v>
      </c>
      <c r="K498" s="18" t="str">
        <f t="shared" si="29"/>
        <v>Acima</v>
      </c>
      <c r="L498" s="18" t="str">
        <f t="shared" si="30"/>
        <v>Acima</v>
      </c>
      <c r="M498" s="23" t="str">
        <f t="shared" si="31"/>
        <v>Acima</v>
      </c>
    </row>
    <row r="499" spans="1:13">
      <c r="A499" s="8" t="s">
        <v>530</v>
      </c>
      <c r="B499" s="9" t="s">
        <v>7</v>
      </c>
      <c r="C499" s="9">
        <v>962</v>
      </c>
      <c r="D499" s="9">
        <v>0.75800000000000001</v>
      </c>
      <c r="E499" s="9">
        <v>0.754</v>
      </c>
      <c r="F499" s="9">
        <v>0.67400000000000004</v>
      </c>
      <c r="G499" s="9">
        <v>96056.59</v>
      </c>
      <c r="H499" s="10">
        <v>17</v>
      </c>
      <c r="I499" s="23" t="str">
        <f>VLOOKUP(B499,'De-Para'!$B$3:$C$29,2,0)</f>
        <v>Sudeste</v>
      </c>
      <c r="J499" s="18" t="str">
        <f t="shared" si="28"/>
        <v>Alto</v>
      </c>
      <c r="K499" s="18" t="str">
        <f t="shared" si="29"/>
        <v>Acima</v>
      </c>
      <c r="L499" s="18" t="str">
        <f t="shared" si="30"/>
        <v>Acima</v>
      </c>
      <c r="M499" s="23" t="str">
        <f t="shared" si="31"/>
        <v>Acima</v>
      </c>
    </row>
    <row r="500" spans="1:13">
      <c r="A500" s="11" t="s">
        <v>531</v>
      </c>
      <c r="B500" s="12" t="s">
        <v>53</v>
      </c>
      <c r="C500" s="12">
        <v>898</v>
      </c>
      <c r="D500" s="12">
        <v>0.72699999999999998</v>
      </c>
      <c r="E500" s="12">
        <v>0.75600000000000001</v>
      </c>
      <c r="F500" s="12">
        <v>0.627</v>
      </c>
      <c r="G500" s="12">
        <v>24042.01</v>
      </c>
      <c r="H500" s="13">
        <v>15</v>
      </c>
      <c r="I500" s="23" t="str">
        <f>VLOOKUP(B500,'De-Para'!$B$3:$C$29,2,0)</f>
        <v>Centro-Oeste</v>
      </c>
      <c r="J500" s="18" t="str">
        <f t="shared" si="28"/>
        <v>Alto</v>
      </c>
      <c r="K500" s="18" t="str">
        <f t="shared" si="29"/>
        <v>Acima</v>
      </c>
      <c r="L500" s="18" t="str">
        <f t="shared" si="30"/>
        <v>Abaixo</v>
      </c>
      <c r="M500" s="23" t="str">
        <f t="shared" si="31"/>
        <v>Acima</v>
      </c>
    </row>
    <row r="501" spans="1:13">
      <c r="A501" s="8" t="s">
        <v>532</v>
      </c>
      <c r="B501" s="9" t="s">
        <v>14</v>
      </c>
      <c r="C501" s="9">
        <v>817</v>
      </c>
      <c r="D501" s="9">
        <v>0.754</v>
      </c>
      <c r="E501" s="9">
        <v>0.78600000000000003</v>
      </c>
      <c r="F501" s="9">
        <v>0.64200000000000002</v>
      </c>
      <c r="G501" s="9">
        <v>46113.35</v>
      </c>
      <c r="H501" s="10">
        <v>39</v>
      </c>
      <c r="I501" s="23" t="str">
        <f>VLOOKUP(B501,'De-Para'!$B$3:$C$29,2,0)</f>
        <v>Sul</v>
      </c>
      <c r="J501" s="18" t="str">
        <f t="shared" si="28"/>
        <v>Alto</v>
      </c>
      <c r="K501" s="18" t="str">
        <f t="shared" si="29"/>
        <v>Acima</v>
      </c>
      <c r="L501" s="18" t="str">
        <f t="shared" si="30"/>
        <v>Abaixo</v>
      </c>
      <c r="M501" s="23" t="str">
        <f t="shared" si="31"/>
        <v>Acima</v>
      </c>
    </row>
    <row r="502" spans="1:13">
      <c r="A502" s="11" t="s">
        <v>533</v>
      </c>
      <c r="B502" s="12" t="s">
        <v>16</v>
      </c>
      <c r="C502" s="12">
        <v>16666</v>
      </c>
      <c r="D502" s="12">
        <v>0.68400000000000005</v>
      </c>
      <c r="E502" s="12">
        <v>0.65800000000000003</v>
      </c>
      <c r="F502" s="12">
        <v>0.59099999999999997</v>
      </c>
      <c r="G502" s="12">
        <v>11110.22</v>
      </c>
      <c r="H502" s="13">
        <v>161</v>
      </c>
      <c r="I502" s="23" t="str">
        <f>VLOOKUP(B502,'De-Para'!$B$3:$C$29,2,0)</f>
        <v>Sudeste</v>
      </c>
      <c r="J502" s="18" t="str">
        <f t="shared" si="28"/>
        <v>Médio</v>
      </c>
      <c r="K502" s="18" t="str">
        <f t="shared" si="29"/>
        <v>Acima</v>
      </c>
      <c r="L502" s="18" t="str">
        <f t="shared" si="30"/>
        <v>Acima</v>
      </c>
      <c r="M502" s="23" t="str">
        <f t="shared" si="31"/>
        <v>Acima</v>
      </c>
    </row>
    <row r="503" spans="1:13">
      <c r="A503" s="8" t="s">
        <v>534</v>
      </c>
      <c r="B503" s="9" t="s">
        <v>7</v>
      </c>
      <c r="C503" s="9">
        <v>635</v>
      </c>
      <c r="D503" s="9">
        <v>0.71499999999999997</v>
      </c>
      <c r="E503" s="9">
        <v>0.71599999999999997</v>
      </c>
      <c r="F503" s="9">
        <v>0.623</v>
      </c>
      <c r="G503" s="9">
        <v>50159.26</v>
      </c>
      <c r="H503" s="10">
        <v>16</v>
      </c>
      <c r="I503" s="23" t="str">
        <f>VLOOKUP(B503,'De-Para'!$B$3:$C$29,2,0)</f>
        <v>Sudeste</v>
      </c>
      <c r="J503" s="18" t="str">
        <f t="shared" si="28"/>
        <v>Alto</v>
      </c>
      <c r="K503" s="18" t="str">
        <f t="shared" si="29"/>
        <v>Acima</v>
      </c>
      <c r="L503" s="18" t="str">
        <f t="shared" si="30"/>
        <v>Abaixo</v>
      </c>
      <c r="M503" s="23" t="str">
        <f t="shared" si="31"/>
        <v>Acima</v>
      </c>
    </row>
    <row r="504" spans="1:13">
      <c r="A504" s="11" t="s">
        <v>535</v>
      </c>
      <c r="B504" s="12" t="s">
        <v>14</v>
      </c>
      <c r="C504" s="12">
        <v>2427</v>
      </c>
      <c r="D504" s="12">
        <v>0.72699999999999998</v>
      </c>
      <c r="E504" s="12">
        <v>0.754</v>
      </c>
      <c r="F504" s="12">
        <v>0.57899999999999996</v>
      </c>
      <c r="G504" s="12">
        <v>22251.35</v>
      </c>
      <c r="H504" s="13">
        <v>78</v>
      </c>
      <c r="I504" s="23" t="str">
        <f>VLOOKUP(B504,'De-Para'!$B$3:$C$29,2,0)</f>
        <v>Sul</v>
      </c>
      <c r="J504" s="18" t="str">
        <f t="shared" si="28"/>
        <v>Alto</v>
      </c>
      <c r="K504" s="18" t="str">
        <f t="shared" si="29"/>
        <v>Acima</v>
      </c>
      <c r="L504" s="18" t="str">
        <f t="shared" si="30"/>
        <v>Acima</v>
      </c>
      <c r="M504" s="23" t="str">
        <f t="shared" si="31"/>
        <v>Acima</v>
      </c>
    </row>
    <row r="505" spans="1:13">
      <c r="A505" s="8" t="s">
        <v>536</v>
      </c>
      <c r="B505" s="9" t="s">
        <v>33</v>
      </c>
      <c r="C505" s="9">
        <v>3848</v>
      </c>
      <c r="D505" s="9">
        <v>0.73299999999999998</v>
      </c>
      <c r="E505" s="9">
        <v>0.73899999999999999</v>
      </c>
      <c r="F505" s="9">
        <v>0.64</v>
      </c>
      <c r="G505" s="9">
        <v>26695.200000000001</v>
      </c>
      <c r="H505" s="10">
        <v>104</v>
      </c>
      <c r="I505" s="23" t="str">
        <f>VLOOKUP(B505,'De-Para'!$B$3:$C$29,2,0)</f>
        <v>Centro-Oeste</v>
      </c>
      <c r="J505" s="18" t="str">
        <f t="shared" si="28"/>
        <v>Alto</v>
      </c>
      <c r="K505" s="18" t="str">
        <f t="shared" si="29"/>
        <v>Acima</v>
      </c>
      <c r="L505" s="18" t="str">
        <f t="shared" si="30"/>
        <v>Acima</v>
      </c>
      <c r="M505" s="23" t="str">
        <f t="shared" si="31"/>
        <v>Acima</v>
      </c>
    </row>
    <row r="506" spans="1:13">
      <c r="A506" s="11" t="s">
        <v>537</v>
      </c>
      <c r="B506" s="12" t="s">
        <v>7</v>
      </c>
      <c r="C506" s="12">
        <v>567</v>
      </c>
      <c r="D506" s="12">
        <v>0.73199999999999998</v>
      </c>
      <c r="E506" s="12">
        <v>0.68700000000000006</v>
      </c>
      <c r="F506" s="12">
        <v>0.69</v>
      </c>
      <c r="G506" s="12">
        <v>11669.96</v>
      </c>
      <c r="H506" s="13">
        <v>12</v>
      </c>
      <c r="I506" s="23" t="str">
        <f>VLOOKUP(B506,'De-Para'!$B$3:$C$29,2,0)</f>
        <v>Sudeste</v>
      </c>
      <c r="J506" s="18" t="str">
        <f t="shared" si="28"/>
        <v>Alto</v>
      </c>
      <c r="K506" s="18" t="str">
        <f t="shared" si="29"/>
        <v>Acima</v>
      </c>
      <c r="L506" s="18" t="str">
        <f t="shared" si="30"/>
        <v>Abaixo</v>
      </c>
      <c r="M506" s="23" t="str">
        <f t="shared" si="31"/>
        <v>Acima</v>
      </c>
    </row>
    <row r="507" spans="1:13">
      <c r="A507" s="8" t="s">
        <v>538</v>
      </c>
      <c r="B507" s="9" t="s">
        <v>16</v>
      </c>
      <c r="C507" s="9">
        <v>1448</v>
      </c>
      <c r="D507" s="9">
        <v>0.747</v>
      </c>
      <c r="E507" s="9">
        <v>0.76100000000000001</v>
      </c>
      <c r="F507" s="9">
        <v>0.63900000000000001</v>
      </c>
      <c r="G507" s="9">
        <v>40099.769999999997</v>
      </c>
      <c r="H507" s="10">
        <v>23</v>
      </c>
      <c r="I507" s="23" t="str">
        <f>VLOOKUP(B507,'De-Para'!$B$3:$C$29,2,0)</f>
        <v>Sudeste</v>
      </c>
      <c r="J507" s="18" t="str">
        <f t="shared" si="28"/>
        <v>Alto</v>
      </c>
      <c r="K507" s="18" t="str">
        <f t="shared" si="29"/>
        <v>Acima</v>
      </c>
      <c r="L507" s="18" t="str">
        <f t="shared" si="30"/>
        <v>Acima</v>
      </c>
      <c r="M507" s="23" t="str">
        <f t="shared" si="31"/>
        <v>Acima</v>
      </c>
    </row>
    <row r="508" spans="1:13">
      <c r="A508" s="11" t="s">
        <v>539</v>
      </c>
      <c r="B508" s="12" t="s">
        <v>22</v>
      </c>
      <c r="C508" s="12">
        <v>2348</v>
      </c>
      <c r="D508" s="12">
        <v>0.72599999999999998</v>
      </c>
      <c r="E508" s="12">
        <v>0.71499999999999997</v>
      </c>
      <c r="F508" s="12">
        <v>0.64</v>
      </c>
      <c r="G508" s="12">
        <v>26207.22</v>
      </c>
      <c r="H508" s="13">
        <v>78</v>
      </c>
      <c r="I508" s="23" t="str">
        <f>VLOOKUP(B508,'De-Para'!$B$3:$C$29,2,0)</f>
        <v>Sul</v>
      </c>
      <c r="J508" s="18" t="str">
        <f t="shared" si="28"/>
        <v>Alto</v>
      </c>
      <c r="K508" s="18" t="str">
        <f t="shared" si="29"/>
        <v>Acima</v>
      </c>
      <c r="L508" s="18" t="str">
        <f t="shared" si="30"/>
        <v>Acima</v>
      </c>
      <c r="M508" s="23" t="str">
        <f t="shared" si="31"/>
        <v>Acima</v>
      </c>
    </row>
    <row r="509" spans="1:13">
      <c r="A509" s="8" t="s">
        <v>540</v>
      </c>
      <c r="B509" s="9" t="s">
        <v>7</v>
      </c>
      <c r="C509" s="9">
        <v>963</v>
      </c>
      <c r="D509" s="9">
        <v>0.74</v>
      </c>
      <c r="E509" s="9">
        <v>0.75800000000000001</v>
      </c>
      <c r="F509" s="9">
        <v>0.625</v>
      </c>
      <c r="G509" s="9">
        <v>16537.87</v>
      </c>
      <c r="H509" s="10">
        <v>25</v>
      </c>
      <c r="I509" s="23" t="str">
        <f>VLOOKUP(B509,'De-Para'!$B$3:$C$29,2,0)</f>
        <v>Sudeste</v>
      </c>
      <c r="J509" s="18" t="str">
        <f t="shared" si="28"/>
        <v>Alto</v>
      </c>
      <c r="K509" s="18" t="str">
        <f t="shared" si="29"/>
        <v>Acima</v>
      </c>
      <c r="L509" s="18" t="str">
        <f t="shared" si="30"/>
        <v>Acima</v>
      </c>
      <c r="M509" s="23" t="str">
        <f t="shared" si="31"/>
        <v>Acima</v>
      </c>
    </row>
    <row r="510" spans="1:13">
      <c r="A510" s="11" t="s">
        <v>541</v>
      </c>
      <c r="B510" s="12" t="s">
        <v>16</v>
      </c>
      <c r="C510" s="12">
        <v>2020</v>
      </c>
      <c r="D510" s="12">
        <v>0.74099999999999999</v>
      </c>
      <c r="E510" s="12">
        <v>0.68799999999999994</v>
      </c>
      <c r="F510" s="12">
        <v>0.69699999999999995</v>
      </c>
      <c r="G510" s="12">
        <v>19343.78</v>
      </c>
      <c r="H510" s="13">
        <v>31</v>
      </c>
      <c r="I510" s="23" t="str">
        <f>VLOOKUP(B510,'De-Para'!$B$3:$C$29,2,0)</f>
        <v>Sudeste</v>
      </c>
      <c r="J510" s="18" t="str">
        <f t="shared" si="28"/>
        <v>Alto</v>
      </c>
      <c r="K510" s="18" t="str">
        <f t="shared" si="29"/>
        <v>Acima</v>
      </c>
      <c r="L510" s="18" t="str">
        <f t="shared" si="30"/>
        <v>Acima</v>
      </c>
      <c r="M510" s="23" t="str">
        <f t="shared" si="31"/>
        <v>Acima</v>
      </c>
    </row>
    <row r="511" spans="1:13">
      <c r="A511" s="8" t="s">
        <v>542</v>
      </c>
      <c r="B511" s="9" t="s">
        <v>29</v>
      </c>
      <c r="C511" s="9">
        <v>2833</v>
      </c>
      <c r="D511" s="9">
        <v>0.752</v>
      </c>
      <c r="E511" s="9">
        <v>0.77400000000000002</v>
      </c>
      <c r="F511" s="9">
        <v>0.65300000000000002</v>
      </c>
      <c r="G511" s="9">
        <v>61274.33</v>
      </c>
      <c r="H511" s="10">
        <v>67</v>
      </c>
      <c r="I511" s="23" t="str">
        <f>VLOOKUP(B511,'De-Para'!$B$3:$C$29,2,0)</f>
        <v>Centro-Oeste</v>
      </c>
      <c r="J511" s="18" t="str">
        <f t="shared" si="28"/>
        <v>Alto</v>
      </c>
      <c r="K511" s="18" t="str">
        <f t="shared" si="29"/>
        <v>Acima</v>
      </c>
      <c r="L511" s="18" t="str">
        <f t="shared" si="30"/>
        <v>Acima</v>
      </c>
      <c r="M511" s="23" t="str">
        <f t="shared" si="31"/>
        <v>Acima</v>
      </c>
    </row>
    <row r="512" spans="1:13">
      <c r="A512" s="11" t="s">
        <v>543</v>
      </c>
      <c r="B512" s="12" t="s">
        <v>7</v>
      </c>
      <c r="C512" s="12">
        <v>996</v>
      </c>
      <c r="D512" s="12">
        <v>0.77500000000000002</v>
      </c>
      <c r="E512" s="12">
        <v>0.76400000000000001</v>
      </c>
      <c r="F512" s="12">
        <v>0.68600000000000005</v>
      </c>
      <c r="G512" s="12">
        <v>22579.86</v>
      </c>
      <c r="H512" s="13">
        <v>30</v>
      </c>
      <c r="I512" s="23" t="str">
        <f>VLOOKUP(B512,'De-Para'!$B$3:$C$29,2,0)</f>
        <v>Sudeste</v>
      </c>
      <c r="J512" s="18" t="str">
        <f t="shared" si="28"/>
        <v>Alto</v>
      </c>
      <c r="K512" s="18" t="str">
        <f t="shared" si="29"/>
        <v>Acima</v>
      </c>
      <c r="L512" s="18" t="str">
        <f t="shared" si="30"/>
        <v>Acima</v>
      </c>
      <c r="M512" s="23" t="str">
        <f t="shared" si="31"/>
        <v>Acima</v>
      </c>
    </row>
    <row r="513" spans="1:13">
      <c r="A513" s="8" t="s">
        <v>544</v>
      </c>
      <c r="B513" s="9" t="s">
        <v>19</v>
      </c>
      <c r="C513" s="9">
        <v>3017</v>
      </c>
      <c r="D513" s="9">
        <v>0.61899999999999999</v>
      </c>
      <c r="E513" s="9">
        <v>0.61299999999999999</v>
      </c>
      <c r="F513" s="9">
        <v>0.499</v>
      </c>
      <c r="G513" s="9">
        <v>115458.91</v>
      </c>
      <c r="H513" s="10">
        <v>30</v>
      </c>
      <c r="I513" s="23" t="str">
        <f>VLOOKUP(B513,'De-Para'!$B$3:$C$29,2,0)</f>
        <v>Nordeste</v>
      </c>
      <c r="J513" s="18" t="str">
        <f t="shared" si="28"/>
        <v>Médio</v>
      </c>
      <c r="K513" s="18" t="str">
        <f t="shared" si="29"/>
        <v>Acima</v>
      </c>
      <c r="L513" s="18" t="str">
        <f t="shared" si="30"/>
        <v>Acima</v>
      </c>
      <c r="M513" s="23" t="str">
        <f t="shared" si="31"/>
        <v>Acima</v>
      </c>
    </row>
    <row r="514" spans="1:13">
      <c r="A514" s="11" t="s">
        <v>545</v>
      </c>
      <c r="B514" s="12" t="s">
        <v>7</v>
      </c>
      <c r="C514" s="12">
        <v>1261</v>
      </c>
      <c r="D514" s="12">
        <v>0.76</v>
      </c>
      <c r="E514" s="12">
        <v>0.74</v>
      </c>
      <c r="F514" s="12">
        <v>0.68700000000000006</v>
      </c>
      <c r="G514" s="12">
        <v>41764.120000000003</v>
      </c>
      <c r="H514" s="13">
        <v>45</v>
      </c>
      <c r="I514" s="23" t="str">
        <f>VLOOKUP(B514,'De-Para'!$B$3:$C$29,2,0)</f>
        <v>Sudeste</v>
      </c>
      <c r="J514" s="18" t="str">
        <f t="shared" si="28"/>
        <v>Alto</v>
      </c>
      <c r="K514" s="18" t="str">
        <f t="shared" si="29"/>
        <v>Acima</v>
      </c>
      <c r="L514" s="18" t="str">
        <f t="shared" si="30"/>
        <v>Acima</v>
      </c>
      <c r="M514" s="23" t="str">
        <f t="shared" si="31"/>
        <v>Acima</v>
      </c>
    </row>
    <row r="515" spans="1:13">
      <c r="A515" s="8" t="s">
        <v>546</v>
      </c>
      <c r="B515" s="9" t="s">
        <v>49</v>
      </c>
      <c r="C515" s="9">
        <v>3040</v>
      </c>
      <c r="D515" s="9">
        <v>0.66200000000000003</v>
      </c>
      <c r="E515" s="9">
        <v>0.64300000000000002</v>
      </c>
      <c r="F515" s="9">
        <v>0.56399999999999995</v>
      </c>
      <c r="G515" s="9">
        <v>42290.57</v>
      </c>
      <c r="H515" s="10">
        <v>106</v>
      </c>
      <c r="I515" s="23" t="str">
        <f>VLOOKUP(B515,'De-Para'!$B$3:$C$29,2,0)</f>
        <v>Norte</v>
      </c>
      <c r="J515" s="18" t="str">
        <f t="shared" si="28"/>
        <v>Médio</v>
      </c>
      <c r="K515" s="18" t="str">
        <f t="shared" si="29"/>
        <v>Acima</v>
      </c>
      <c r="L515" s="18" t="str">
        <f t="shared" si="30"/>
        <v>Acima</v>
      </c>
      <c r="M515" s="23" t="str">
        <f t="shared" si="31"/>
        <v>Acima</v>
      </c>
    </row>
    <row r="516" spans="1:13">
      <c r="A516" s="11" t="s">
        <v>547</v>
      </c>
      <c r="B516" s="12" t="s">
        <v>53</v>
      </c>
      <c r="C516" s="12">
        <v>6151</v>
      </c>
      <c r="D516" s="12">
        <v>0.7</v>
      </c>
      <c r="E516" s="12">
        <v>0.70099999999999996</v>
      </c>
      <c r="F516" s="12">
        <v>0.58599999999999997</v>
      </c>
      <c r="G516" s="12">
        <v>24061.55</v>
      </c>
      <c r="H516" s="13">
        <v>57</v>
      </c>
      <c r="I516" s="23" t="str">
        <f>VLOOKUP(B516,'De-Para'!$B$3:$C$29,2,0)</f>
        <v>Centro-Oeste</v>
      </c>
      <c r="J516" s="18" t="str">
        <f t="shared" si="28"/>
        <v>Alto</v>
      </c>
      <c r="K516" s="18" t="str">
        <f t="shared" si="29"/>
        <v>Acima</v>
      </c>
      <c r="L516" s="18" t="str">
        <f t="shared" si="30"/>
        <v>Acima</v>
      </c>
      <c r="M516" s="23" t="str">
        <f t="shared" si="31"/>
        <v>Acima</v>
      </c>
    </row>
    <row r="517" spans="1:13">
      <c r="A517" s="8" t="s">
        <v>548</v>
      </c>
      <c r="B517" s="9" t="s">
        <v>7</v>
      </c>
      <c r="C517" s="9">
        <v>673</v>
      </c>
      <c r="D517" s="9">
        <v>0.69299999999999995</v>
      </c>
      <c r="E517" s="9">
        <v>0.65200000000000002</v>
      </c>
      <c r="F517" s="9">
        <v>0.63600000000000001</v>
      </c>
      <c r="G517" s="9">
        <v>32218.560000000001</v>
      </c>
      <c r="H517" s="10">
        <v>14</v>
      </c>
      <c r="I517" s="23" t="str">
        <f>VLOOKUP(B517,'De-Para'!$B$3:$C$29,2,0)</f>
        <v>Sudeste</v>
      </c>
      <c r="J517" s="18" t="str">
        <f t="shared" si="28"/>
        <v>Médio</v>
      </c>
      <c r="K517" s="18" t="str">
        <f t="shared" si="29"/>
        <v>Acima</v>
      </c>
      <c r="L517" s="18" t="str">
        <f t="shared" si="30"/>
        <v>Abaixo</v>
      </c>
      <c r="M517" s="23" t="str">
        <f t="shared" si="31"/>
        <v>Acima</v>
      </c>
    </row>
    <row r="518" spans="1:13">
      <c r="A518" s="11" t="s">
        <v>549</v>
      </c>
      <c r="B518" s="12" t="s">
        <v>19</v>
      </c>
      <c r="C518" s="12">
        <v>2687</v>
      </c>
      <c r="D518" s="12">
        <v>0.63500000000000001</v>
      </c>
      <c r="E518" s="12">
        <v>0.61699999999999999</v>
      </c>
      <c r="F518" s="12">
        <v>0.54800000000000004</v>
      </c>
      <c r="G518" s="12">
        <v>10915.41</v>
      </c>
      <c r="H518" s="13">
        <v>26</v>
      </c>
      <c r="I518" s="23" t="str">
        <f>VLOOKUP(B518,'De-Para'!$B$3:$C$29,2,0)</f>
        <v>Nordeste</v>
      </c>
      <c r="J518" s="18" t="str">
        <f t="shared" ref="J518:J581" si="32">IF(D518&lt;0.55,"Baixo",IF(D518&lt;0.7,"Médio",IF(D518&lt;0.8,"Alto","Muito alto")))</f>
        <v>Médio</v>
      </c>
      <c r="K518" s="18" t="str">
        <f t="shared" ref="K518:K581" si="33">IF(D518&lt;=$K$3,"Abaixo","Acima")</f>
        <v>Acima</v>
      </c>
      <c r="L518" s="18" t="str">
        <f t="shared" ref="L518:L581" si="34">IF(C518&gt;=$L$3,"Acima","Abaixo")</f>
        <v>Acima</v>
      </c>
      <c r="M518" s="23" t="str">
        <f t="shared" ref="M518:M581" si="35">IF(H518&lt;=$M$3,"Abaixo","Acima")</f>
        <v>Acima</v>
      </c>
    </row>
    <row r="519" spans="1:13">
      <c r="A519" s="8" t="s">
        <v>550</v>
      </c>
      <c r="B519" s="9" t="s">
        <v>14</v>
      </c>
      <c r="C519" s="9">
        <v>1103</v>
      </c>
      <c r="D519" s="9">
        <v>0.68700000000000006</v>
      </c>
      <c r="E519" s="9">
        <v>0.72199999999999998</v>
      </c>
      <c r="F519" s="9">
        <v>0.52800000000000002</v>
      </c>
      <c r="G519" s="9">
        <v>23237.81</v>
      </c>
      <c r="H519" s="10">
        <v>35</v>
      </c>
      <c r="I519" s="23" t="str">
        <f>VLOOKUP(B519,'De-Para'!$B$3:$C$29,2,0)</f>
        <v>Sul</v>
      </c>
      <c r="J519" s="18" t="str">
        <f t="shared" si="32"/>
        <v>Médio</v>
      </c>
      <c r="K519" s="18" t="str">
        <f t="shared" si="33"/>
        <v>Acima</v>
      </c>
      <c r="L519" s="18" t="str">
        <f t="shared" si="34"/>
        <v>Acima</v>
      </c>
      <c r="M519" s="23" t="str">
        <f t="shared" si="35"/>
        <v>Acima</v>
      </c>
    </row>
    <row r="520" spans="1:13">
      <c r="A520" s="11" t="s">
        <v>551</v>
      </c>
      <c r="B520" s="12" t="s">
        <v>24</v>
      </c>
      <c r="C520" s="12">
        <v>3603</v>
      </c>
      <c r="D520" s="12">
        <v>0.67</v>
      </c>
      <c r="E520" s="12">
        <v>0.66300000000000003</v>
      </c>
      <c r="F520" s="12">
        <v>0.58399999999999996</v>
      </c>
      <c r="G520" s="12">
        <v>13886.22</v>
      </c>
      <c r="H520" s="13">
        <v>73</v>
      </c>
      <c r="I520" s="23" t="str">
        <f>VLOOKUP(B520,'De-Para'!$B$3:$C$29,2,0)</f>
        <v>Nordeste</v>
      </c>
      <c r="J520" s="18" t="str">
        <f t="shared" si="32"/>
        <v>Médio</v>
      </c>
      <c r="K520" s="18" t="str">
        <f t="shared" si="33"/>
        <v>Acima</v>
      </c>
      <c r="L520" s="18" t="str">
        <f t="shared" si="34"/>
        <v>Acima</v>
      </c>
      <c r="M520" s="23" t="str">
        <f t="shared" si="35"/>
        <v>Acima</v>
      </c>
    </row>
    <row r="521" spans="1:13">
      <c r="A521" s="8" t="s">
        <v>552</v>
      </c>
      <c r="B521" s="9" t="s">
        <v>14</v>
      </c>
      <c r="C521" s="9">
        <v>918</v>
      </c>
      <c r="D521" s="9">
        <v>0.73299999999999998</v>
      </c>
      <c r="E521" s="9">
        <v>0.71699999999999997</v>
      </c>
      <c r="F521" s="9">
        <v>0.629</v>
      </c>
      <c r="G521" s="9">
        <v>289932.05</v>
      </c>
      <c r="H521" s="10">
        <v>26</v>
      </c>
      <c r="I521" s="23" t="str">
        <f>VLOOKUP(B521,'De-Para'!$B$3:$C$29,2,0)</f>
        <v>Sul</v>
      </c>
      <c r="J521" s="18" t="str">
        <f t="shared" si="32"/>
        <v>Alto</v>
      </c>
      <c r="K521" s="18" t="str">
        <f t="shared" si="33"/>
        <v>Acima</v>
      </c>
      <c r="L521" s="18" t="str">
        <f t="shared" si="34"/>
        <v>Abaixo</v>
      </c>
      <c r="M521" s="23" t="str">
        <f t="shared" si="35"/>
        <v>Acima</v>
      </c>
    </row>
    <row r="522" spans="1:13">
      <c r="A522" s="11" t="s">
        <v>553</v>
      </c>
      <c r="B522" s="12" t="s">
        <v>14</v>
      </c>
      <c r="C522" s="12">
        <v>1773</v>
      </c>
      <c r="D522" s="12">
        <v>0.71</v>
      </c>
      <c r="E522" s="12">
        <v>0.73599999999999999</v>
      </c>
      <c r="F522" s="12">
        <v>0.6</v>
      </c>
      <c r="G522" s="12">
        <v>39533.599999999999</v>
      </c>
      <c r="H522" s="13">
        <v>106</v>
      </c>
      <c r="I522" s="23" t="str">
        <f>VLOOKUP(B522,'De-Para'!$B$3:$C$29,2,0)</f>
        <v>Sul</v>
      </c>
      <c r="J522" s="18" t="str">
        <f t="shared" si="32"/>
        <v>Alto</v>
      </c>
      <c r="K522" s="18" t="str">
        <f t="shared" si="33"/>
        <v>Acima</v>
      </c>
      <c r="L522" s="18" t="str">
        <f t="shared" si="34"/>
        <v>Acima</v>
      </c>
      <c r="M522" s="23" t="str">
        <f t="shared" si="35"/>
        <v>Acima</v>
      </c>
    </row>
    <row r="523" spans="1:13">
      <c r="A523" s="8" t="s">
        <v>554</v>
      </c>
      <c r="B523" s="9" t="s">
        <v>118</v>
      </c>
      <c r="C523" s="9">
        <v>3342</v>
      </c>
      <c r="D523" s="9">
        <v>0.69799999999999995</v>
      </c>
      <c r="E523" s="9">
        <v>0.68400000000000005</v>
      </c>
      <c r="F523" s="9">
        <v>0.621</v>
      </c>
      <c r="G523" s="9">
        <v>18212.61</v>
      </c>
      <c r="H523" s="10">
        <v>105</v>
      </c>
      <c r="I523" s="23" t="str">
        <f>VLOOKUP(B523,'De-Para'!$B$3:$C$29,2,0)</f>
        <v>Nordeste</v>
      </c>
      <c r="J523" s="18" t="str">
        <f t="shared" si="32"/>
        <v>Médio</v>
      </c>
      <c r="K523" s="18" t="str">
        <f t="shared" si="33"/>
        <v>Acima</v>
      </c>
      <c r="L523" s="18" t="str">
        <f t="shared" si="34"/>
        <v>Acima</v>
      </c>
      <c r="M523" s="23" t="str">
        <f t="shared" si="35"/>
        <v>Acima</v>
      </c>
    </row>
    <row r="524" spans="1:13">
      <c r="A524" s="11" t="s">
        <v>555</v>
      </c>
      <c r="B524" s="12" t="s">
        <v>7</v>
      </c>
      <c r="C524" s="12">
        <v>1222</v>
      </c>
      <c r="D524" s="12">
        <v>0.77</v>
      </c>
      <c r="E524" s="12">
        <v>0.72799999999999998</v>
      </c>
      <c r="F524" s="12">
        <v>0.73199999999999998</v>
      </c>
      <c r="G524" s="12">
        <v>31802.91</v>
      </c>
      <c r="H524" s="13">
        <v>26</v>
      </c>
      <c r="I524" s="23" t="str">
        <f>VLOOKUP(B524,'De-Para'!$B$3:$C$29,2,0)</f>
        <v>Sudeste</v>
      </c>
      <c r="J524" s="18" t="str">
        <f t="shared" si="32"/>
        <v>Alto</v>
      </c>
      <c r="K524" s="18" t="str">
        <f t="shared" si="33"/>
        <v>Acima</v>
      </c>
      <c r="L524" s="18" t="str">
        <f t="shared" si="34"/>
        <v>Acima</v>
      </c>
      <c r="M524" s="23" t="str">
        <f t="shared" si="35"/>
        <v>Acima</v>
      </c>
    </row>
    <row r="525" spans="1:13">
      <c r="A525" s="8" t="s">
        <v>556</v>
      </c>
      <c r="B525" s="9" t="s">
        <v>16</v>
      </c>
      <c r="C525" s="9">
        <v>4632</v>
      </c>
      <c r="D525" s="9">
        <v>0.71499999999999997</v>
      </c>
      <c r="E525" s="9">
        <v>0.70899999999999996</v>
      </c>
      <c r="F525" s="9">
        <v>0.59699999999999998</v>
      </c>
      <c r="G525" s="9">
        <v>22763.3</v>
      </c>
      <c r="H525" s="10">
        <v>33</v>
      </c>
      <c r="I525" s="23" t="str">
        <f>VLOOKUP(B525,'De-Para'!$B$3:$C$29,2,0)</f>
        <v>Sudeste</v>
      </c>
      <c r="J525" s="18" t="str">
        <f t="shared" si="32"/>
        <v>Alto</v>
      </c>
      <c r="K525" s="18" t="str">
        <f t="shared" si="33"/>
        <v>Acima</v>
      </c>
      <c r="L525" s="18" t="str">
        <f t="shared" si="34"/>
        <v>Acima</v>
      </c>
      <c r="M525" s="23" t="str">
        <f t="shared" si="35"/>
        <v>Acima</v>
      </c>
    </row>
    <row r="526" spans="1:13">
      <c r="A526" s="11" t="s">
        <v>557</v>
      </c>
      <c r="B526" s="12" t="s">
        <v>22</v>
      </c>
      <c r="C526" s="12">
        <v>5406</v>
      </c>
      <c r="D526" s="12">
        <v>0.72</v>
      </c>
      <c r="E526" s="12">
        <v>0.71299999999999997</v>
      </c>
      <c r="F526" s="12">
        <v>0.61699999999999999</v>
      </c>
      <c r="G526" s="12">
        <v>21982.959999999999</v>
      </c>
      <c r="H526" s="13">
        <v>69</v>
      </c>
      <c r="I526" s="23" t="str">
        <f>VLOOKUP(B526,'De-Para'!$B$3:$C$29,2,0)</f>
        <v>Sul</v>
      </c>
      <c r="J526" s="18" t="str">
        <f t="shared" si="32"/>
        <v>Alto</v>
      </c>
      <c r="K526" s="18" t="str">
        <f t="shared" si="33"/>
        <v>Acima</v>
      </c>
      <c r="L526" s="18" t="str">
        <f t="shared" si="34"/>
        <v>Acima</v>
      </c>
      <c r="M526" s="23" t="str">
        <f t="shared" si="35"/>
        <v>Acima</v>
      </c>
    </row>
    <row r="527" spans="1:13">
      <c r="A527" s="8" t="s">
        <v>558</v>
      </c>
      <c r="B527" s="9" t="s">
        <v>14</v>
      </c>
      <c r="C527" s="9">
        <v>3787</v>
      </c>
      <c r="D527" s="9">
        <v>0.72699999999999998</v>
      </c>
      <c r="E527" s="9">
        <v>0.71499999999999997</v>
      </c>
      <c r="F527" s="9">
        <v>0.63600000000000001</v>
      </c>
      <c r="G527" s="9">
        <v>27878.48</v>
      </c>
      <c r="H527" s="10">
        <v>64</v>
      </c>
      <c r="I527" s="23" t="str">
        <f>VLOOKUP(B527,'De-Para'!$B$3:$C$29,2,0)</f>
        <v>Sul</v>
      </c>
      <c r="J527" s="18" t="str">
        <f t="shared" si="32"/>
        <v>Alto</v>
      </c>
      <c r="K527" s="18" t="str">
        <f t="shared" si="33"/>
        <v>Acima</v>
      </c>
      <c r="L527" s="18" t="str">
        <f t="shared" si="34"/>
        <v>Acima</v>
      </c>
      <c r="M527" s="23" t="str">
        <f t="shared" si="35"/>
        <v>Acima</v>
      </c>
    </row>
    <row r="528" spans="1:13">
      <c r="A528" s="11" t="s">
        <v>559</v>
      </c>
      <c r="B528" s="12" t="s">
        <v>10</v>
      </c>
      <c r="C528" s="12">
        <v>921</v>
      </c>
      <c r="D528" s="12">
        <v>0.71299999999999997</v>
      </c>
      <c r="E528" s="12">
        <v>0.68799999999999994</v>
      </c>
      <c r="F528" s="12">
        <v>0.64500000000000002</v>
      </c>
      <c r="G528" s="12">
        <v>137592.5</v>
      </c>
      <c r="H528" s="13">
        <v>20</v>
      </c>
      <c r="I528" s="23" t="str">
        <f>VLOOKUP(B528,'De-Para'!$B$3:$C$29,2,0)</f>
        <v>Sudeste</v>
      </c>
      <c r="J528" s="18" t="str">
        <f t="shared" si="32"/>
        <v>Alto</v>
      </c>
      <c r="K528" s="18" t="str">
        <f t="shared" si="33"/>
        <v>Acima</v>
      </c>
      <c r="L528" s="18" t="str">
        <f t="shared" si="34"/>
        <v>Abaixo</v>
      </c>
      <c r="M528" s="23" t="str">
        <f t="shared" si="35"/>
        <v>Acima</v>
      </c>
    </row>
    <row r="529" spans="1:13">
      <c r="A529" s="8" t="s">
        <v>560</v>
      </c>
      <c r="B529" s="9" t="s">
        <v>14</v>
      </c>
      <c r="C529" s="9">
        <v>986</v>
      </c>
      <c r="D529" s="9">
        <v>0.79</v>
      </c>
      <c r="E529" s="9">
        <v>0.82499999999999996</v>
      </c>
      <c r="F529" s="9">
        <v>0.68799999999999994</v>
      </c>
      <c r="G529" s="9">
        <v>52612.99</v>
      </c>
      <c r="H529" s="10">
        <v>56</v>
      </c>
      <c r="I529" s="23" t="str">
        <f>VLOOKUP(B529,'De-Para'!$B$3:$C$29,2,0)</f>
        <v>Sul</v>
      </c>
      <c r="J529" s="18" t="str">
        <f t="shared" si="32"/>
        <v>Alto</v>
      </c>
      <c r="K529" s="18" t="str">
        <f t="shared" si="33"/>
        <v>Acima</v>
      </c>
      <c r="L529" s="18" t="str">
        <f t="shared" si="34"/>
        <v>Acima</v>
      </c>
      <c r="M529" s="23" t="str">
        <f t="shared" si="35"/>
        <v>Acima</v>
      </c>
    </row>
    <row r="530" spans="1:13">
      <c r="A530" s="11" t="s">
        <v>561</v>
      </c>
      <c r="B530" s="12" t="s">
        <v>16</v>
      </c>
      <c r="C530" s="12">
        <v>990</v>
      </c>
      <c r="D530" s="12">
        <v>0.75</v>
      </c>
      <c r="E530" s="12">
        <v>0.72199999999999998</v>
      </c>
      <c r="F530" s="12">
        <v>0.67400000000000004</v>
      </c>
      <c r="G530" s="12">
        <v>34594.29</v>
      </c>
      <c r="H530" s="13">
        <v>21</v>
      </c>
      <c r="I530" s="23" t="str">
        <f>VLOOKUP(B530,'De-Para'!$B$3:$C$29,2,0)</f>
        <v>Sudeste</v>
      </c>
      <c r="J530" s="18" t="str">
        <f t="shared" si="32"/>
        <v>Alto</v>
      </c>
      <c r="K530" s="18" t="str">
        <f t="shared" si="33"/>
        <v>Acima</v>
      </c>
      <c r="L530" s="18" t="str">
        <f t="shared" si="34"/>
        <v>Acima</v>
      </c>
      <c r="M530" s="23" t="str">
        <f t="shared" si="35"/>
        <v>Acima</v>
      </c>
    </row>
    <row r="531" spans="1:13">
      <c r="A531" s="8" t="s">
        <v>562</v>
      </c>
      <c r="B531" s="9" t="s">
        <v>111</v>
      </c>
      <c r="C531" s="9">
        <v>4323</v>
      </c>
      <c r="D531" s="9">
        <v>0.75900000000000001</v>
      </c>
      <c r="E531" s="9">
        <v>0.73599999999999999</v>
      </c>
      <c r="F531" s="9">
        <v>0.70599999999999996</v>
      </c>
      <c r="G531" s="9">
        <v>24036.9</v>
      </c>
      <c r="H531" s="10">
        <v>77</v>
      </c>
      <c r="I531" s="23" t="str">
        <f>VLOOKUP(B531,'De-Para'!$B$3:$C$29,2,0)</f>
        <v>Norte</v>
      </c>
      <c r="J531" s="18" t="str">
        <f t="shared" si="32"/>
        <v>Alto</v>
      </c>
      <c r="K531" s="18" t="str">
        <f t="shared" si="33"/>
        <v>Acima</v>
      </c>
      <c r="L531" s="18" t="str">
        <f t="shared" si="34"/>
        <v>Acima</v>
      </c>
      <c r="M531" s="23" t="str">
        <f t="shared" si="35"/>
        <v>Acima</v>
      </c>
    </row>
    <row r="532" spans="1:13">
      <c r="A532" s="11" t="s">
        <v>563</v>
      </c>
      <c r="B532" s="12" t="s">
        <v>14</v>
      </c>
      <c r="C532" s="12">
        <v>2797</v>
      </c>
      <c r="D532" s="12">
        <v>0.76900000000000002</v>
      </c>
      <c r="E532" s="12">
        <v>0.752</v>
      </c>
      <c r="F532" s="12">
        <v>0.69299999999999995</v>
      </c>
      <c r="G532" s="12">
        <v>35597.730000000003</v>
      </c>
      <c r="H532" s="13">
        <v>67</v>
      </c>
      <c r="I532" s="23" t="str">
        <f>VLOOKUP(B532,'De-Para'!$B$3:$C$29,2,0)</f>
        <v>Sul</v>
      </c>
      <c r="J532" s="18" t="str">
        <f t="shared" si="32"/>
        <v>Alto</v>
      </c>
      <c r="K532" s="18" t="str">
        <f t="shared" si="33"/>
        <v>Acima</v>
      </c>
      <c r="L532" s="18" t="str">
        <f t="shared" si="34"/>
        <v>Acima</v>
      </c>
      <c r="M532" s="23" t="str">
        <f t="shared" si="35"/>
        <v>Acima</v>
      </c>
    </row>
    <row r="533" spans="1:13">
      <c r="A533" s="8" t="s">
        <v>564</v>
      </c>
      <c r="B533" s="9" t="s">
        <v>7</v>
      </c>
      <c r="C533" s="9">
        <v>881</v>
      </c>
      <c r="D533" s="9">
        <v>0.753</v>
      </c>
      <c r="E533" s="9">
        <v>0.72499999999999998</v>
      </c>
      <c r="F533" s="9">
        <v>0.68899999999999995</v>
      </c>
      <c r="G533" s="9">
        <v>18873.78</v>
      </c>
      <c r="H533" s="10">
        <v>19</v>
      </c>
      <c r="I533" s="23" t="str">
        <f>VLOOKUP(B533,'De-Para'!$B$3:$C$29,2,0)</f>
        <v>Sudeste</v>
      </c>
      <c r="J533" s="18" t="str">
        <f t="shared" si="32"/>
        <v>Alto</v>
      </c>
      <c r="K533" s="18" t="str">
        <f t="shared" si="33"/>
        <v>Acima</v>
      </c>
      <c r="L533" s="18" t="str">
        <f t="shared" si="34"/>
        <v>Abaixo</v>
      </c>
      <c r="M533" s="23" t="str">
        <f t="shared" si="35"/>
        <v>Acima</v>
      </c>
    </row>
    <row r="534" spans="1:13">
      <c r="A534" s="11" t="s">
        <v>565</v>
      </c>
      <c r="B534" s="12" t="s">
        <v>59</v>
      </c>
      <c r="C534" s="12">
        <v>1568</v>
      </c>
      <c r="D534" s="12">
        <v>0.78400000000000003</v>
      </c>
      <c r="E534" s="12">
        <v>0.80700000000000005</v>
      </c>
      <c r="F534" s="12">
        <v>0.69699999999999995</v>
      </c>
      <c r="G534" s="12">
        <v>40483.910000000003</v>
      </c>
      <c r="H534" s="13">
        <v>68</v>
      </c>
      <c r="I534" s="23" t="str">
        <f>VLOOKUP(B534,'De-Para'!$B$3:$C$29,2,0)</f>
        <v>Sul</v>
      </c>
      <c r="J534" s="18" t="str">
        <f t="shared" si="32"/>
        <v>Alto</v>
      </c>
      <c r="K534" s="18" t="str">
        <f t="shared" si="33"/>
        <v>Acima</v>
      </c>
      <c r="L534" s="18" t="str">
        <f t="shared" si="34"/>
        <v>Acima</v>
      </c>
      <c r="M534" s="23" t="str">
        <f t="shared" si="35"/>
        <v>Acima</v>
      </c>
    </row>
    <row r="535" spans="1:13">
      <c r="A535" s="8" t="s">
        <v>566</v>
      </c>
      <c r="B535" s="9" t="s">
        <v>7</v>
      </c>
      <c r="C535" s="9">
        <v>897</v>
      </c>
      <c r="D535" s="9">
        <v>0.72</v>
      </c>
      <c r="E535" s="9">
        <v>0.69299999999999995</v>
      </c>
      <c r="F535" s="9">
        <v>0.64800000000000002</v>
      </c>
      <c r="G535" s="9">
        <v>34197.410000000003</v>
      </c>
      <c r="H535" s="10">
        <v>13</v>
      </c>
      <c r="I535" s="23" t="str">
        <f>VLOOKUP(B535,'De-Para'!$B$3:$C$29,2,0)</f>
        <v>Sudeste</v>
      </c>
      <c r="J535" s="18" t="str">
        <f t="shared" si="32"/>
        <v>Alto</v>
      </c>
      <c r="K535" s="18" t="str">
        <f t="shared" si="33"/>
        <v>Acima</v>
      </c>
      <c r="L535" s="18" t="str">
        <f t="shared" si="34"/>
        <v>Abaixo</v>
      </c>
      <c r="M535" s="23" t="str">
        <f t="shared" si="35"/>
        <v>Acima</v>
      </c>
    </row>
    <row r="536" spans="1:13">
      <c r="A536" s="11" t="s">
        <v>567</v>
      </c>
      <c r="B536" s="12" t="s">
        <v>53</v>
      </c>
      <c r="C536" s="12">
        <v>4051</v>
      </c>
      <c r="D536" s="12">
        <v>0.70099999999999996</v>
      </c>
      <c r="E536" s="12">
        <v>0.70799999999999996</v>
      </c>
      <c r="F536" s="12">
        <v>0.59799999999999998</v>
      </c>
      <c r="G536" s="12">
        <v>29334.28</v>
      </c>
      <c r="H536" s="13">
        <v>33</v>
      </c>
      <c r="I536" s="23" t="str">
        <f>VLOOKUP(B536,'De-Para'!$B$3:$C$29,2,0)</f>
        <v>Centro-Oeste</v>
      </c>
      <c r="J536" s="18" t="str">
        <f t="shared" si="32"/>
        <v>Alto</v>
      </c>
      <c r="K536" s="18" t="str">
        <f t="shared" si="33"/>
        <v>Acima</v>
      </c>
      <c r="L536" s="18" t="str">
        <f t="shared" si="34"/>
        <v>Acima</v>
      </c>
      <c r="M536" s="23" t="str">
        <f t="shared" si="35"/>
        <v>Acima</v>
      </c>
    </row>
    <row r="537" spans="1:13">
      <c r="A537" s="8" t="s">
        <v>568</v>
      </c>
      <c r="B537" s="9" t="s">
        <v>19</v>
      </c>
      <c r="C537" s="9">
        <v>2805</v>
      </c>
      <c r="D537" s="9">
        <v>0.622</v>
      </c>
      <c r="E537" s="9">
        <v>0.58799999999999997</v>
      </c>
      <c r="F537" s="9">
        <v>0.55000000000000004</v>
      </c>
      <c r="G537" s="9">
        <v>13099.27</v>
      </c>
      <c r="H537" s="10">
        <v>34</v>
      </c>
      <c r="I537" s="23" t="str">
        <f>VLOOKUP(B537,'De-Para'!$B$3:$C$29,2,0)</f>
        <v>Nordeste</v>
      </c>
      <c r="J537" s="18" t="str">
        <f t="shared" si="32"/>
        <v>Médio</v>
      </c>
      <c r="K537" s="18" t="str">
        <f t="shared" si="33"/>
        <v>Acima</v>
      </c>
      <c r="L537" s="18" t="str">
        <f t="shared" si="34"/>
        <v>Acima</v>
      </c>
      <c r="M537" s="23" t="str">
        <f t="shared" si="35"/>
        <v>Acima</v>
      </c>
    </row>
    <row r="538" spans="1:13">
      <c r="A538" s="11" t="s">
        <v>569</v>
      </c>
      <c r="B538" s="12" t="s">
        <v>33</v>
      </c>
      <c r="C538" s="12">
        <v>5886</v>
      </c>
      <c r="D538" s="12">
        <v>0.74</v>
      </c>
      <c r="E538" s="12">
        <v>0.72599999999999998</v>
      </c>
      <c r="F538" s="12">
        <v>0.66600000000000004</v>
      </c>
      <c r="G538" s="12">
        <v>18456.689999999999</v>
      </c>
      <c r="H538" s="13">
        <v>104</v>
      </c>
      <c r="I538" s="23" t="str">
        <f>VLOOKUP(B538,'De-Para'!$B$3:$C$29,2,0)</f>
        <v>Centro-Oeste</v>
      </c>
      <c r="J538" s="18" t="str">
        <f t="shared" si="32"/>
        <v>Alto</v>
      </c>
      <c r="K538" s="18" t="str">
        <f t="shared" si="33"/>
        <v>Acima</v>
      </c>
      <c r="L538" s="18" t="str">
        <f t="shared" si="34"/>
        <v>Acima</v>
      </c>
      <c r="M538" s="23" t="str">
        <f t="shared" si="35"/>
        <v>Acima</v>
      </c>
    </row>
    <row r="539" spans="1:13">
      <c r="A539" s="8" t="s">
        <v>570</v>
      </c>
      <c r="B539" s="9" t="s">
        <v>19</v>
      </c>
      <c r="C539" s="9">
        <v>3159</v>
      </c>
      <c r="D539" s="9">
        <v>0.66900000000000004</v>
      </c>
      <c r="E539" s="9">
        <v>0.64500000000000002</v>
      </c>
      <c r="F539" s="9">
        <v>0.57999999999999996</v>
      </c>
      <c r="G539" s="9">
        <v>13070.53</v>
      </c>
      <c r="H539" s="10">
        <v>46</v>
      </c>
      <c r="I539" s="23" t="str">
        <f>VLOOKUP(B539,'De-Para'!$B$3:$C$29,2,0)</f>
        <v>Nordeste</v>
      </c>
      <c r="J539" s="18" t="str">
        <f t="shared" si="32"/>
        <v>Médio</v>
      </c>
      <c r="K539" s="18" t="str">
        <f t="shared" si="33"/>
        <v>Acima</v>
      </c>
      <c r="L539" s="18" t="str">
        <f t="shared" si="34"/>
        <v>Acima</v>
      </c>
      <c r="M539" s="23" t="str">
        <f t="shared" si="35"/>
        <v>Acima</v>
      </c>
    </row>
    <row r="540" spans="1:13">
      <c r="A540" s="11" t="s">
        <v>571</v>
      </c>
      <c r="B540" s="12" t="s">
        <v>7</v>
      </c>
      <c r="C540" s="12">
        <v>1613</v>
      </c>
      <c r="D540" s="12">
        <v>0.74299999999999999</v>
      </c>
      <c r="E540" s="12">
        <v>0.72399999999999998</v>
      </c>
      <c r="F540" s="12">
        <v>0.66600000000000004</v>
      </c>
      <c r="G540" s="12">
        <v>71619.02</v>
      </c>
      <c r="H540" s="13">
        <v>27</v>
      </c>
      <c r="I540" s="23" t="str">
        <f>VLOOKUP(B540,'De-Para'!$B$3:$C$29,2,0)</f>
        <v>Sudeste</v>
      </c>
      <c r="J540" s="18" t="str">
        <f t="shared" si="32"/>
        <v>Alto</v>
      </c>
      <c r="K540" s="18" t="str">
        <f t="shared" si="33"/>
        <v>Acima</v>
      </c>
      <c r="L540" s="18" t="str">
        <f t="shared" si="34"/>
        <v>Acima</v>
      </c>
      <c r="M540" s="23" t="str">
        <f t="shared" si="35"/>
        <v>Acima</v>
      </c>
    </row>
    <row r="541" spans="1:13">
      <c r="A541" s="8" t="s">
        <v>572</v>
      </c>
      <c r="B541" s="9" t="s">
        <v>14</v>
      </c>
      <c r="C541" s="9">
        <v>2203</v>
      </c>
      <c r="D541" s="9">
        <v>0.72</v>
      </c>
      <c r="E541" s="9">
        <v>0.72699999999999998</v>
      </c>
      <c r="F541" s="9">
        <v>0.60599999999999998</v>
      </c>
      <c r="G541" s="9">
        <v>19168.53</v>
      </c>
      <c r="H541" s="10">
        <v>21</v>
      </c>
      <c r="I541" s="23" t="str">
        <f>VLOOKUP(B541,'De-Para'!$B$3:$C$29,2,0)</f>
        <v>Sul</v>
      </c>
      <c r="J541" s="18" t="str">
        <f t="shared" si="32"/>
        <v>Alto</v>
      </c>
      <c r="K541" s="18" t="str">
        <f t="shared" si="33"/>
        <v>Acima</v>
      </c>
      <c r="L541" s="18" t="str">
        <f t="shared" si="34"/>
        <v>Acima</v>
      </c>
      <c r="M541" s="23" t="str">
        <f t="shared" si="35"/>
        <v>Acima</v>
      </c>
    </row>
    <row r="542" spans="1:13">
      <c r="A542" s="11" t="s">
        <v>573</v>
      </c>
      <c r="B542" s="12" t="s">
        <v>7</v>
      </c>
      <c r="C542" s="12">
        <v>1569</v>
      </c>
      <c r="D542" s="12">
        <v>0.71499999999999997</v>
      </c>
      <c r="E542" s="12">
        <v>0.70299999999999996</v>
      </c>
      <c r="F542" s="12">
        <v>0.60599999999999998</v>
      </c>
      <c r="G542" s="12">
        <v>21719.5</v>
      </c>
      <c r="H542" s="13">
        <v>12</v>
      </c>
      <c r="I542" s="23" t="str">
        <f>VLOOKUP(B542,'De-Para'!$B$3:$C$29,2,0)</f>
        <v>Sudeste</v>
      </c>
      <c r="J542" s="18" t="str">
        <f t="shared" si="32"/>
        <v>Alto</v>
      </c>
      <c r="K542" s="18" t="str">
        <f t="shared" si="33"/>
        <v>Acima</v>
      </c>
      <c r="L542" s="18" t="str">
        <f t="shared" si="34"/>
        <v>Acima</v>
      </c>
      <c r="M542" s="23" t="str">
        <f t="shared" si="35"/>
        <v>Acima</v>
      </c>
    </row>
    <row r="543" spans="1:13">
      <c r="A543" s="8" t="s">
        <v>574</v>
      </c>
      <c r="B543" s="9" t="s">
        <v>59</v>
      </c>
      <c r="C543" s="9">
        <v>1078</v>
      </c>
      <c r="D543" s="9">
        <v>0.78</v>
      </c>
      <c r="E543" s="9">
        <v>0.78</v>
      </c>
      <c r="F543" s="9">
        <v>0.68700000000000006</v>
      </c>
      <c r="G543" s="9">
        <v>53900.83</v>
      </c>
      <c r="H543" s="10">
        <v>36</v>
      </c>
      <c r="I543" s="23" t="str">
        <f>VLOOKUP(B543,'De-Para'!$B$3:$C$29,2,0)</f>
        <v>Sul</v>
      </c>
      <c r="J543" s="18" t="str">
        <f t="shared" si="32"/>
        <v>Alto</v>
      </c>
      <c r="K543" s="18" t="str">
        <f t="shared" si="33"/>
        <v>Acima</v>
      </c>
      <c r="L543" s="18" t="str">
        <f t="shared" si="34"/>
        <v>Acima</v>
      </c>
      <c r="M543" s="23" t="str">
        <f t="shared" si="35"/>
        <v>Acima</v>
      </c>
    </row>
    <row r="544" spans="1:13">
      <c r="A544" s="11" t="s">
        <v>575</v>
      </c>
      <c r="B544" s="12" t="s">
        <v>14</v>
      </c>
      <c r="C544" s="12">
        <v>1576</v>
      </c>
      <c r="D544" s="12">
        <v>0.72099999999999997</v>
      </c>
      <c r="E544" s="12">
        <v>0.749</v>
      </c>
      <c r="F544" s="12">
        <v>0.57099999999999995</v>
      </c>
      <c r="G544" s="12">
        <v>44903.78</v>
      </c>
      <c r="H544" s="13">
        <v>48</v>
      </c>
      <c r="I544" s="23" t="str">
        <f>VLOOKUP(B544,'De-Para'!$B$3:$C$29,2,0)</f>
        <v>Sul</v>
      </c>
      <c r="J544" s="18" t="str">
        <f t="shared" si="32"/>
        <v>Alto</v>
      </c>
      <c r="K544" s="18" t="str">
        <f t="shared" si="33"/>
        <v>Acima</v>
      </c>
      <c r="L544" s="18" t="str">
        <f t="shared" si="34"/>
        <v>Acima</v>
      </c>
      <c r="M544" s="23" t="str">
        <f t="shared" si="35"/>
        <v>Acima</v>
      </c>
    </row>
    <row r="545" spans="1:13">
      <c r="A545" s="8" t="s">
        <v>576</v>
      </c>
      <c r="B545" s="9" t="s">
        <v>82</v>
      </c>
      <c r="C545" s="9">
        <v>2959</v>
      </c>
      <c r="D545" s="9">
        <v>0.67</v>
      </c>
      <c r="E545" s="9">
        <v>0.64100000000000001</v>
      </c>
      <c r="F545" s="9">
        <v>0.58599999999999997</v>
      </c>
      <c r="G545" s="9">
        <v>16034.81</v>
      </c>
      <c r="H545" s="10">
        <v>72</v>
      </c>
      <c r="I545" s="23" t="str">
        <f>VLOOKUP(B545,'De-Para'!$B$3:$C$29,2,0)</f>
        <v>Nordeste</v>
      </c>
      <c r="J545" s="18" t="str">
        <f t="shared" si="32"/>
        <v>Médio</v>
      </c>
      <c r="K545" s="18" t="str">
        <f t="shared" si="33"/>
        <v>Acima</v>
      </c>
      <c r="L545" s="18" t="str">
        <f t="shared" si="34"/>
        <v>Acima</v>
      </c>
      <c r="M545" s="23" t="str">
        <f t="shared" si="35"/>
        <v>Acima</v>
      </c>
    </row>
    <row r="546" spans="1:13">
      <c r="A546" s="11" t="s">
        <v>578</v>
      </c>
      <c r="B546" s="12" t="s">
        <v>7</v>
      </c>
      <c r="C546" s="12">
        <v>1080</v>
      </c>
      <c r="D546" s="12">
        <v>0.78</v>
      </c>
      <c r="E546" s="12">
        <v>0.74</v>
      </c>
      <c r="F546" s="12">
        <v>0.73299999999999998</v>
      </c>
      <c r="G546" s="12">
        <v>26952.95</v>
      </c>
      <c r="H546" s="13">
        <v>35</v>
      </c>
      <c r="I546" s="23" t="str">
        <f>VLOOKUP(B546,'De-Para'!$B$3:$C$29,2,0)</f>
        <v>Sudeste</v>
      </c>
      <c r="J546" s="18" t="str">
        <f t="shared" si="32"/>
        <v>Alto</v>
      </c>
      <c r="K546" s="18" t="str">
        <f t="shared" si="33"/>
        <v>Acima</v>
      </c>
      <c r="L546" s="18" t="str">
        <f t="shared" si="34"/>
        <v>Acima</v>
      </c>
      <c r="M546" s="23" t="str">
        <f t="shared" si="35"/>
        <v>Acima</v>
      </c>
    </row>
    <row r="547" spans="1:13">
      <c r="A547" s="8" t="s">
        <v>579</v>
      </c>
      <c r="B547" s="9" t="s">
        <v>22</v>
      </c>
      <c r="C547" s="9">
        <v>2884</v>
      </c>
      <c r="D547" s="9">
        <v>0.74</v>
      </c>
      <c r="E547" s="9">
        <v>0.71299999999999997</v>
      </c>
      <c r="F547" s="9">
        <v>0.68</v>
      </c>
      <c r="G547" s="9">
        <v>24911.77</v>
      </c>
      <c r="H547" s="10">
        <v>82</v>
      </c>
      <c r="I547" s="23" t="str">
        <f>VLOOKUP(B547,'De-Para'!$B$3:$C$29,2,0)</f>
        <v>Sul</v>
      </c>
      <c r="J547" s="18" t="str">
        <f t="shared" si="32"/>
        <v>Alto</v>
      </c>
      <c r="K547" s="18" t="str">
        <f t="shared" si="33"/>
        <v>Acima</v>
      </c>
      <c r="L547" s="18" t="str">
        <f t="shared" si="34"/>
        <v>Acima</v>
      </c>
      <c r="M547" s="23" t="str">
        <f t="shared" si="35"/>
        <v>Acima</v>
      </c>
    </row>
    <row r="548" spans="1:13">
      <c r="A548" s="11" t="s">
        <v>580</v>
      </c>
      <c r="B548" s="12" t="s">
        <v>59</v>
      </c>
      <c r="C548" s="12">
        <v>2841</v>
      </c>
      <c r="D548" s="12">
        <v>0.73599999999999999</v>
      </c>
      <c r="E548" s="12">
        <v>0.73099999999999998</v>
      </c>
      <c r="F548" s="12">
        <v>0.624</v>
      </c>
      <c r="G548" s="12">
        <v>43841.66</v>
      </c>
      <c r="H548" s="13">
        <v>44</v>
      </c>
      <c r="I548" s="23" t="str">
        <f>VLOOKUP(B548,'De-Para'!$B$3:$C$29,2,0)</f>
        <v>Sul</v>
      </c>
      <c r="J548" s="18" t="str">
        <f t="shared" si="32"/>
        <v>Alto</v>
      </c>
      <c r="K548" s="18" t="str">
        <f t="shared" si="33"/>
        <v>Acima</v>
      </c>
      <c r="L548" s="18" t="str">
        <f t="shared" si="34"/>
        <v>Acima</v>
      </c>
      <c r="M548" s="23" t="str">
        <f t="shared" si="35"/>
        <v>Acima</v>
      </c>
    </row>
    <row r="549" spans="1:13">
      <c r="A549" s="8" t="s">
        <v>581</v>
      </c>
      <c r="B549" s="9" t="s">
        <v>7</v>
      </c>
      <c r="C549" s="9">
        <v>1638</v>
      </c>
      <c r="D549" s="9">
        <v>0.76</v>
      </c>
      <c r="E549" s="9">
        <v>0.73699999999999999</v>
      </c>
      <c r="F549" s="9">
        <v>0.68300000000000005</v>
      </c>
      <c r="G549" s="9">
        <v>30163.95</v>
      </c>
      <c r="H549" s="10">
        <v>27</v>
      </c>
      <c r="I549" s="23" t="str">
        <f>VLOOKUP(B549,'De-Para'!$B$3:$C$29,2,0)</f>
        <v>Sudeste</v>
      </c>
      <c r="J549" s="18" t="str">
        <f t="shared" si="32"/>
        <v>Alto</v>
      </c>
      <c r="K549" s="18" t="str">
        <f t="shared" si="33"/>
        <v>Acima</v>
      </c>
      <c r="L549" s="18" t="str">
        <f t="shared" si="34"/>
        <v>Acima</v>
      </c>
      <c r="M549" s="23" t="str">
        <f t="shared" si="35"/>
        <v>Acima</v>
      </c>
    </row>
    <row r="550" spans="1:13">
      <c r="A550" s="11" t="s">
        <v>373</v>
      </c>
      <c r="B550" s="12" t="s">
        <v>24</v>
      </c>
      <c r="C550" s="12">
        <v>3661</v>
      </c>
      <c r="D550" s="12">
        <v>0.623</v>
      </c>
      <c r="E550" s="12">
        <v>0.61899999999999999</v>
      </c>
      <c r="F550" s="12">
        <v>0.502</v>
      </c>
      <c r="G550" s="12">
        <v>14274.61</v>
      </c>
      <c r="H550" s="13">
        <v>113</v>
      </c>
      <c r="I550" s="23" t="str">
        <f>VLOOKUP(B550,'De-Para'!$B$3:$C$29,2,0)</f>
        <v>Nordeste</v>
      </c>
      <c r="J550" s="18" t="str">
        <f t="shared" si="32"/>
        <v>Médio</v>
      </c>
      <c r="K550" s="18" t="str">
        <f t="shared" si="33"/>
        <v>Acima</v>
      </c>
      <c r="L550" s="18" t="str">
        <f t="shared" si="34"/>
        <v>Acima</v>
      </c>
      <c r="M550" s="23" t="str">
        <f t="shared" si="35"/>
        <v>Acima</v>
      </c>
    </row>
    <row r="551" spans="1:13">
      <c r="A551" s="8" t="s">
        <v>582</v>
      </c>
      <c r="B551" s="9" t="s">
        <v>7</v>
      </c>
      <c r="C551" s="9">
        <v>1335</v>
      </c>
      <c r="D551" s="9">
        <v>0.70799999999999996</v>
      </c>
      <c r="E551" s="9">
        <v>0.69899999999999995</v>
      </c>
      <c r="F551" s="9">
        <v>0.61399999999999999</v>
      </c>
      <c r="G551" s="9">
        <v>23443.53</v>
      </c>
      <c r="H551" s="10">
        <v>27</v>
      </c>
      <c r="I551" s="23" t="str">
        <f>VLOOKUP(B551,'De-Para'!$B$3:$C$29,2,0)</f>
        <v>Sudeste</v>
      </c>
      <c r="J551" s="18" t="str">
        <f t="shared" si="32"/>
        <v>Alto</v>
      </c>
      <c r="K551" s="18" t="str">
        <f t="shared" si="33"/>
        <v>Acima</v>
      </c>
      <c r="L551" s="18" t="str">
        <f t="shared" si="34"/>
        <v>Acima</v>
      </c>
      <c r="M551" s="23" t="str">
        <f t="shared" si="35"/>
        <v>Acima</v>
      </c>
    </row>
    <row r="552" spans="1:13">
      <c r="A552" s="11" t="s">
        <v>583</v>
      </c>
      <c r="B552" s="12" t="s">
        <v>16</v>
      </c>
      <c r="C552" s="12">
        <v>2684</v>
      </c>
      <c r="D552" s="12">
        <v>0.75700000000000001</v>
      </c>
      <c r="E552" s="12">
        <v>0.72299999999999998</v>
      </c>
      <c r="F552" s="12">
        <v>0.7</v>
      </c>
      <c r="G552" s="12">
        <v>22484.47</v>
      </c>
      <c r="H552" s="13">
        <v>64</v>
      </c>
      <c r="I552" s="23" t="str">
        <f>VLOOKUP(B552,'De-Para'!$B$3:$C$29,2,0)</f>
        <v>Sudeste</v>
      </c>
      <c r="J552" s="18" t="str">
        <f t="shared" si="32"/>
        <v>Alto</v>
      </c>
      <c r="K552" s="18" t="str">
        <f t="shared" si="33"/>
        <v>Acima</v>
      </c>
      <c r="L552" s="18" t="str">
        <f t="shared" si="34"/>
        <v>Acima</v>
      </c>
      <c r="M552" s="23" t="str">
        <f t="shared" si="35"/>
        <v>Acima</v>
      </c>
    </row>
    <row r="553" spans="1:13">
      <c r="A553" s="8" t="s">
        <v>584</v>
      </c>
      <c r="B553" s="9" t="s">
        <v>7</v>
      </c>
      <c r="C553" s="9">
        <v>524</v>
      </c>
      <c r="D553" s="9">
        <v>0.77300000000000002</v>
      </c>
      <c r="E553" s="9">
        <v>0.746</v>
      </c>
      <c r="F553" s="9">
        <v>0.73799999999999999</v>
      </c>
      <c r="G553" s="9">
        <v>19441.240000000002</v>
      </c>
      <c r="H553" s="10">
        <v>16</v>
      </c>
      <c r="I553" s="23" t="str">
        <f>VLOOKUP(B553,'De-Para'!$B$3:$C$29,2,0)</f>
        <v>Sudeste</v>
      </c>
      <c r="J553" s="18" t="str">
        <f t="shared" si="32"/>
        <v>Alto</v>
      </c>
      <c r="K553" s="18" t="str">
        <f t="shared" si="33"/>
        <v>Acima</v>
      </c>
      <c r="L553" s="18" t="str">
        <f t="shared" si="34"/>
        <v>Abaixo</v>
      </c>
      <c r="M553" s="23" t="str">
        <f t="shared" si="35"/>
        <v>Acima</v>
      </c>
    </row>
    <row r="554" spans="1:13">
      <c r="A554" s="11" t="s">
        <v>585</v>
      </c>
      <c r="B554" s="12" t="s">
        <v>33</v>
      </c>
      <c r="C554" s="12">
        <v>11866</v>
      </c>
      <c r="D554" s="12">
        <v>0.70099999999999996</v>
      </c>
      <c r="E554" s="12">
        <v>0.68899999999999995</v>
      </c>
      <c r="F554" s="12">
        <v>0.60199999999999998</v>
      </c>
      <c r="G554" s="12">
        <v>17471.11</v>
      </c>
      <c r="H554" s="13">
        <v>149</v>
      </c>
      <c r="I554" s="23" t="str">
        <f>VLOOKUP(B554,'De-Para'!$B$3:$C$29,2,0)</f>
        <v>Centro-Oeste</v>
      </c>
      <c r="J554" s="18" t="str">
        <f t="shared" si="32"/>
        <v>Alto</v>
      </c>
      <c r="K554" s="18" t="str">
        <f t="shared" si="33"/>
        <v>Acima</v>
      </c>
      <c r="L554" s="18" t="str">
        <f t="shared" si="34"/>
        <v>Acima</v>
      </c>
      <c r="M554" s="23" t="str">
        <f t="shared" si="35"/>
        <v>Acima</v>
      </c>
    </row>
    <row r="555" spans="1:13">
      <c r="A555" s="8" t="s">
        <v>586</v>
      </c>
      <c r="B555" s="9" t="s">
        <v>10</v>
      </c>
      <c r="C555" s="9">
        <v>1988</v>
      </c>
      <c r="D555" s="9">
        <v>0.7</v>
      </c>
      <c r="E555" s="9">
        <v>0.69499999999999995</v>
      </c>
      <c r="F555" s="9">
        <v>0.60299999999999998</v>
      </c>
      <c r="G555" s="9">
        <v>18427.810000000001</v>
      </c>
      <c r="H555" s="10">
        <v>53</v>
      </c>
      <c r="I555" s="23" t="str">
        <f>VLOOKUP(B555,'De-Para'!$B$3:$C$29,2,0)</f>
        <v>Sudeste</v>
      </c>
      <c r="J555" s="18" t="str">
        <f t="shared" si="32"/>
        <v>Alto</v>
      </c>
      <c r="K555" s="18" t="str">
        <f t="shared" si="33"/>
        <v>Acima</v>
      </c>
      <c r="L555" s="18" t="str">
        <f t="shared" si="34"/>
        <v>Acima</v>
      </c>
      <c r="M555" s="23" t="str">
        <f t="shared" si="35"/>
        <v>Acima</v>
      </c>
    </row>
    <row r="556" spans="1:13">
      <c r="A556" s="11" t="s">
        <v>587</v>
      </c>
      <c r="B556" s="12" t="s">
        <v>14</v>
      </c>
      <c r="C556" s="12">
        <v>1155</v>
      </c>
      <c r="D556" s="12">
        <v>0.76200000000000001</v>
      </c>
      <c r="E556" s="12">
        <v>0.75</v>
      </c>
      <c r="F556" s="12">
        <v>0.68500000000000005</v>
      </c>
      <c r="G556" s="12">
        <v>27993.21</v>
      </c>
      <c r="H556" s="13">
        <v>41</v>
      </c>
      <c r="I556" s="23" t="str">
        <f>VLOOKUP(B556,'De-Para'!$B$3:$C$29,2,0)</f>
        <v>Sul</v>
      </c>
      <c r="J556" s="18" t="str">
        <f t="shared" si="32"/>
        <v>Alto</v>
      </c>
      <c r="K556" s="18" t="str">
        <f t="shared" si="33"/>
        <v>Acima</v>
      </c>
      <c r="L556" s="18" t="str">
        <f t="shared" si="34"/>
        <v>Acima</v>
      </c>
      <c r="M556" s="23" t="str">
        <f t="shared" si="35"/>
        <v>Acima</v>
      </c>
    </row>
    <row r="557" spans="1:13">
      <c r="A557" s="8" t="s">
        <v>588</v>
      </c>
      <c r="B557" s="9" t="s">
        <v>16</v>
      </c>
      <c r="C557" s="9">
        <v>1995</v>
      </c>
      <c r="D557" s="9">
        <v>0.75</v>
      </c>
      <c r="E557" s="9">
        <v>0.74199999999999999</v>
      </c>
      <c r="F557" s="9">
        <v>0.66100000000000003</v>
      </c>
      <c r="G557" s="9">
        <v>23101.42</v>
      </c>
      <c r="H557" s="10">
        <v>47</v>
      </c>
      <c r="I557" s="23" t="str">
        <f>VLOOKUP(B557,'De-Para'!$B$3:$C$29,2,0)</f>
        <v>Sudeste</v>
      </c>
      <c r="J557" s="18" t="str">
        <f t="shared" si="32"/>
        <v>Alto</v>
      </c>
      <c r="K557" s="18" t="str">
        <f t="shared" si="33"/>
        <v>Acima</v>
      </c>
      <c r="L557" s="18" t="str">
        <f t="shared" si="34"/>
        <v>Acima</v>
      </c>
      <c r="M557" s="23" t="str">
        <f t="shared" si="35"/>
        <v>Acima</v>
      </c>
    </row>
    <row r="558" spans="1:13">
      <c r="A558" s="11" t="s">
        <v>589</v>
      </c>
      <c r="B558" s="12" t="s">
        <v>10</v>
      </c>
      <c r="C558" s="12">
        <v>899</v>
      </c>
      <c r="D558" s="12">
        <v>0.745</v>
      </c>
      <c r="E558" s="12">
        <v>0.74</v>
      </c>
      <c r="F558" s="12">
        <v>0.67500000000000004</v>
      </c>
      <c r="G558" s="12">
        <v>27470.61</v>
      </c>
      <c r="H558" s="13">
        <v>32</v>
      </c>
      <c r="I558" s="23" t="str">
        <f>VLOOKUP(B558,'De-Para'!$B$3:$C$29,2,0)</f>
        <v>Sudeste</v>
      </c>
      <c r="J558" s="18" t="str">
        <f t="shared" si="32"/>
        <v>Alto</v>
      </c>
      <c r="K558" s="18" t="str">
        <f t="shared" si="33"/>
        <v>Acima</v>
      </c>
      <c r="L558" s="18" t="str">
        <f t="shared" si="34"/>
        <v>Abaixo</v>
      </c>
      <c r="M558" s="23" t="str">
        <f t="shared" si="35"/>
        <v>Acima</v>
      </c>
    </row>
    <row r="559" spans="1:13">
      <c r="A559" s="8" t="s">
        <v>590</v>
      </c>
      <c r="B559" s="9" t="s">
        <v>59</v>
      </c>
      <c r="C559" s="9">
        <v>2030</v>
      </c>
      <c r="D559" s="9">
        <v>0.72099999999999997</v>
      </c>
      <c r="E559" s="9">
        <v>0.71599999999999997</v>
      </c>
      <c r="F559" s="9">
        <v>0.62</v>
      </c>
      <c r="G559" s="9">
        <v>31046.22</v>
      </c>
      <c r="H559" s="10">
        <v>18</v>
      </c>
      <c r="I559" s="23" t="str">
        <f>VLOOKUP(B559,'De-Para'!$B$3:$C$29,2,0)</f>
        <v>Sul</v>
      </c>
      <c r="J559" s="18" t="str">
        <f t="shared" si="32"/>
        <v>Alto</v>
      </c>
      <c r="K559" s="18" t="str">
        <f t="shared" si="33"/>
        <v>Acima</v>
      </c>
      <c r="L559" s="18" t="str">
        <f t="shared" si="34"/>
        <v>Acima</v>
      </c>
      <c r="M559" s="23" t="str">
        <f t="shared" si="35"/>
        <v>Acima</v>
      </c>
    </row>
    <row r="560" spans="1:13">
      <c r="A560" s="11" t="s">
        <v>591</v>
      </c>
      <c r="B560" s="12" t="s">
        <v>24</v>
      </c>
      <c r="C560" s="12">
        <v>2553</v>
      </c>
      <c r="D560" s="12">
        <v>0.66</v>
      </c>
      <c r="E560" s="12">
        <v>0.63</v>
      </c>
      <c r="F560" s="12">
        <v>0.55400000000000005</v>
      </c>
      <c r="G560" s="12">
        <v>19724.63</v>
      </c>
      <c r="H560" s="13">
        <v>36</v>
      </c>
      <c r="I560" s="23" t="str">
        <f>VLOOKUP(B560,'De-Para'!$B$3:$C$29,2,0)</f>
        <v>Nordeste</v>
      </c>
      <c r="J560" s="18" t="str">
        <f t="shared" si="32"/>
        <v>Médio</v>
      </c>
      <c r="K560" s="18" t="str">
        <f t="shared" si="33"/>
        <v>Acima</v>
      </c>
      <c r="L560" s="18" t="str">
        <f t="shared" si="34"/>
        <v>Acima</v>
      </c>
      <c r="M560" s="23" t="str">
        <f t="shared" si="35"/>
        <v>Acima</v>
      </c>
    </row>
    <row r="561" spans="1:13">
      <c r="A561" s="8" t="s">
        <v>592</v>
      </c>
      <c r="B561" s="9" t="s">
        <v>59</v>
      </c>
      <c r="C561" s="9">
        <v>2307</v>
      </c>
      <c r="D561" s="9">
        <v>0.77700000000000002</v>
      </c>
      <c r="E561" s="9">
        <v>0.73799999999999999</v>
      </c>
      <c r="F561" s="9">
        <v>0.72299999999999998</v>
      </c>
      <c r="G561" s="9">
        <v>26121.34</v>
      </c>
      <c r="H561" s="10">
        <v>67</v>
      </c>
      <c r="I561" s="23" t="str">
        <f>VLOOKUP(B561,'De-Para'!$B$3:$C$29,2,0)</f>
        <v>Sul</v>
      </c>
      <c r="J561" s="18" t="str">
        <f t="shared" si="32"/>
        <v>Alto</v>
      </c>
      <c r="K561" s="18" t="str">
        <f t="shared" si="33"/>
        <v>Acima</v>
      </c>
      <c r="L561" s="18" t="str">
        <f t="shared" si="34"/>
        <v>Acima</v>
      </c>
      <c r="M561" s="23" t="str">
        <f t="shared" si="35"/>
        <v>Acima</v>
      </c>
    </row>
    <row r="562" spans="1:13">
      <c r="A562" s="11" t="s">
        <v>593</v>
      </c>
      <c r="B562" s="12" t="s">
        <v>10</v>
      </c>
      <c r="C562" s="12">
        <v>1603</v>
      </c>
      <c r="D562" s="12">
        <v>0.72</v>
      </c>
      <c r="E562" s="12">
        <v>0.68899999999999995</v>
      </c>
      <c r="F562" s="12">
        <v>0.66600000000000004</v>
      </c>
      <c r="G562" s="12">
        <v>19189.62</v>
      </c>
      <c r="H562" s="13">
        <v>29</v>
      </c>
      <c r="I562" s="23" t="str">
        <f>VLOOKUP(B562,'De-Para'!$B$3:$C$29,2,0)</f>
        <v>Sudeste</v>
      </c>
      <c r="J562" s="18" t="str">
        <f t="shared" si="32"/>
        <v>Alto</v>
      </c>
      <c r="K562" s="18" t="str">
        <f t="shared" si="33"/>
        <v>Acima</v>
      </c>
      <c r="L562" s="18" t="str">
        <f t="shared" si="34"/>
        <v>Acima</v>
      </c>
      <c r="M562" s="23" t="str">
        <f t="shared" si="35"/>
        <v>Acima</v>
      </c>
    </row>
    <row r="563" spans="1:13">
      <c r="A563" s="8" t="s">
        <v>594</v>
      </c>
      <c r="B563" s="9" t="s">
        <v>16</v>
      </c>
      <c r="C563" s="9">
        <v>1267</v>
      </c>
      <c r="D563" s="9">
        <v>0.73</v>
      </c>
      <c r="E563" s="9">
        <v>0.73099999999999998</v>
      </c>
      <c r="F563" s="9">
        <v>0.61699999999999999</v>
      </c>
      <c r="G563" s="9">
        <v>21156.97</v>
      </c>
      <c r="H563" s="10">
        <v>42</v>
      </c>
      <c r="I563" s="23" t="str">
        <f>VLOOKUP(B563,'De-Para'!$B$3:$C$29,2,0)</f>
        <v>Sudeste</v>
      </c>
      <c r="J563" s="18" t="str">
        <f t="shared" si="32"/>
        <v>Alto</v>
      </c>
      <c r="K563" s="18" t="str">
        <f t="shared" si="33"/>
        <v>Acima</v>
      </c>
      <c r="L563" s="18" t="str">
        <f t="shared" si="34"/>
        <v>Acima</v>
      </c>
      <c r="M563" s="23" t="str">
        <f t="shared" si="35"/>
        <v>Acima</v>
      </c>
    </row>
    <row r="564" spans="1:13">
      <c r="A564" s="11" t="s">
        <v>595</v>
      </c>
      <c r="B564" s="12" t="s">
        <v>14</v>
      </c>
      <c r="C564" s="12">
        <v>802</v>
      </c>
      <c r="D564" s="12">
        <v>0.77300000000000002</v>
      </c>
      <c r="E564" s="12">
        <v>0.79700000000000004</v>
      </c>
      <c r="F564" s="12">
        <v>0.69199999999999995</v>
      </c>
      <c r="G564" s="12">
        <v>46498.89</v>
      </c>
      <c r="H564" s="13">
        <v>26</v>
      </c>
      <c r="I564" s="23" t="str">
        <f>VLOOKUP(B564,'De-Para'!$B$3:$C$29,2,0)</f>
        <v>Sul</v>
      </c>
      <c r="J564" s="18" t="str">
        <f t="shared" si="32"/>
        <v>Alto</v>
      </c>
      <c r="K564" s="18" t="str">
        <f t="shared" si="33"/>
        <v>Acima</v>
      </c>
      <c r="L564" s="18" t="str">
        <f t="shared" si="34"/>
        <v>Abaixo</v>
      </c>
      <c r="M564" s="23" t="str">
        <f t="shared" si="35"/>
        <v>Acima</v>
      </c>
    </row>
    <row r="565" spans="1:13">
      <c r="A565" s="8" t="s">
        <v>596</v>
      </c>
      <c r="B565" s="9" t="s">
        <v>31</v>
      </c>
      <c r="C565" s="9">
        <v>5613</v>
      </c>
      <c r="D565" s="9">
        <v>0.71299999999999997</v>
      </c>
      <c r="E565" s="9">
        <v>0.65500000000000003</v>
      </c>
      <c r="F565" s="9">
        <v>0.67300000000000004</v>
      </c>
      <c r="G565" s="9">
        <v>11642.3</v>
      </c>
      <c r="H565" s="10">
        <v>70</v>
      </c>
      <c r="I565" s="23" t="str">
        <f>VLOOKUP(B565,'De-Para'!$B$3:$C$29,2,0)</f>
        <v>Nordeste</v>
      </c>
      <c r="J565" s="18" t="str">
        <f t="shared" si="32"/>
        <v>Alto</v>
      </c>
      <c r="K565" s="18" t="str">
        <f t="shared" si="33"/>
        <v>Acima</v>
      </c>
      <c r="L565" s="18" t="str">
        <f t="shared" si="34"/>
        <v>Acima</v>
      </c>
      <c r="M565" s="23" t="str">
        <f t="shared" si="35"/>
        <v>Acima</v>
      </c>
    </row>
    <row r="566" spans="1:13">
      <c r="A566" s="11" t="s">
        <v>597</v>
      </c>
      <c r="B566" s="12" t="s">
        <v>7</v>
      </c>
      <c r="C566" s="12">
        <v>1645</v>
      </c>
      <c r="D566" s="12">
        <v>0.75900000000000001</v>
      </c>
      <c r="E566" s="12">
        <v>0.74099999999999999</v>
      </c>
      <c r="F566" s="12">
        <v>0.7</v>
      </c>
      <c r="G566" s="12">
        <v>33306.82</v>
      </c>
      <c r="H566" s="13">
        <v>31</v>
      </c>
      <c r="I566" s="23" t="str">
        <f>VLOOKUP(B566,'De-Para'!$B$3:$C$29,2,0)</f>
        <v>Sudeste</v>
      </c>
      <c r="J566" s="18" t="str">
        <f t="shared" si="32"/>
        <v>Alto</v>
      </c>
      <c r="K566" s="18" t="str">
        <f t="shared" si="33"/>
        <v>Acima</v>
      </c>
      <c r="L566" s="18" t="str">
        <f t="shared" si="34"/>
        <v>Acima</v>
      </c>
      <c r="M566" s="23" t="str">
        <f t="shared" si="35"/>
        <v>Acima</v>
      </c>
    </row>
    <row r="567" spans="1:13">
      <c r="A567" s="8" t="s">
        <v>598</v>
      </c>
      <c r="B567" s="9" t="s">
        <v>7</v>
      </c>
      <c r="C567" s="9">
        <v>1971</v>
      </c>
      <c r="D567" s="9">
        <v>0.74299999999999999</v>
      </c>
      <c r="E567" s="9">
        <v>0.72099999999999997</v>
      </c>
      <c r="F567" s="9">
        <v>0.68400000000000005</v>
      </c>
      <c r="G567" s="9">
        <v>38941.79</v>
      </c>
      <c r="H567" s="10">
        <v>43</v>
      </c>
      <c r="I567" s="23" t="str">
        <f>VLOOKUP(B567,'De-Para'!$B$3:$C$29,2,0)</f>
        <v>Sudeste</v>
      </c>
      <c r="J567" s="18" t="str">
        <f t="shared" si="32"/>
        <v>Alto</v>
      </c>
      <c r="K567" s="18" t="str">
        <f t="shared" si="33"/>
        <v>Acima</v>
      </c>
      <c r="L567" s="18" t="str">
        <f t="shared" si="34"/>
        <v>Acima</v>
      </c>
      <c r="M567" s="23" t="str">
        <f t="shared" si="35"/>
        <v>Acima</v>
      </c>
    </row>
    <row r="568" spans="1:13">
      <c r="A568" s="11" t="s">
        <v>599</v>
      </c>
      <c r="B568" s="12" t="s">
        <v>16</v>
      </c>
      <c r="C568" s="12">
        <v>995</v>
      </c>
      <c r="D568" s="12">
        <v>0.73</v>
      </c>
      <c r="E568" s="12">
        <v>0.67500000000000004</v>
      </c>
      <c r="F568" s="12">
        <v>0.67800000000000005</v>
      </c>
      <c r="G568" s="12">
        <v>15099.51</v>
      </c>
      <c r="H568" s="13">
        <v>23</v>
      </c>
      <c r="I568" s="23" t="str">
        <f>VLOOKUP(B568,'De-Para'!$B$3:$C$29,2,0)</f>
        <v>Sudeste</v>
      </c>
      <c r="J568" s="18" t="str">
        <f t="shared" si="32"/>
        <v>Alto</v>
      </c>
      <c r="K568" s="18" t="str">
        <f t="shared" si="33"/>
        <v>Acima</v>
      </c>
      <c r="L568" s="18" t="str">
        <f t="shared" si="34"/>
        <v>Acima</v>
      </c>
      <c r="M568" s="23" t="str">
        <f t="shared" si="35"/>
        <v>Acima</v>
      </c>
    </row>
    <row r="569" spans="1:13">
      <c r="A569" s="8" t="s">
        <v>600</v>
      </c>
      <c r="B569" s="9" t="s">
        <v>31</v>
      </c>
      <c r="C569" s="9">
        <v>4471</v>
      </c>
      <c r="D569" s="9">
        <v>0.67700000000000005</v>
      </c>
      <c r="E569" s="9">
        <v>0.64200000000000002</v>
      </c>
      <c r="F569" s="9">
        <v>0.59899999999999998</v>
      </c>
      <c r="G569" s="9">
        <v>13940.47</v>
      </c>
      <c r="H569" s="10">
        <v>43</v>
      </c>
      <c r="I569" s="23" t="str">
        <f>VLOOKUP(B569,'De-Para'!$B$3:$C$29,2,0)</f>
        <v>Nordeste</v>
      </c>
      <c r="J569" s="18" t="str">
        <f t="shared" si="32"/>
        <v>Médio</v>
      </c>
      <c r="K569" s="18" t="str">
        <f t="shared" si="33"/>
        <v>Acima</v>
      </c>
      <c r="L569" s="18" t="str">
        <f t="shared" si="34"/>
        <v>Acima</v>
      </c>
      <c r="M569" s="23" t="str">
        <f t="shared" si="35"/>
        <v>Acima</v>
      </c>
    </row>
    <row r="570" spans="1:13">
      <c r="A570" s="11" t="s">
        <v>601</v>
      </c>
      <c r="B570" s="12" t="s">
        <v>7</v>
      </c>
      <c r="C570" s="12">
        <v>734</v>
      </c>
      <c r="D570" s="12">
        <v>0.745</v>
      </c>
      <c r="E570" s="12">
        <v>0.72699999999999998</v>
      </c>
      <c r="F570" s="12">
        <v>0.66200000000000003</v>
      </c>
      <c r="G570" s="12">
        <v>47068.18</v>
      </c>
      <c r="H570" s="13">
        <v>13</v>
      </c>
      <c r="I570" s="23" t="str">
        <f>VLOOKUP(B570,'De-Para'!$B$3:$C$29,2,0)</f>
        <v>Sudeste</v>
      </c>
      <c r="J570" s="18" t="str">
        <f t="shared" si="32"/>
        <v>Alto</v>
      </c>
      <c r="K570" s="18" t="str">
        <f t="shared" si="33"/>
        <v>Acima</v>
      </c>
      <c r="L570" s="18" t="str">
        <f t="shared" si="34"/>
        <v>Abaixo</v>
      </c>
      <c r="M570" s="23" t="str">
        <f t="shared" si="35"/>
        <v>Acima</v>
      </c>
    </row>
    <row r="571" spans="1:13">
      <c r="A571" s="8" t="s">
        <v>602</v>
      </c>
      <c r="B571" s="9" t="s">
        <v>7</v>
      </c>
      <c r="C571" s="9">
        <v>2389</v>
      </c>
      <c r="D571" s="9">
        <v>0.73</v>
      </c>
      <c r="E571" s="9">
        <v>0.71299999999999997</v>
      </c>
      <c r="F571" s="9">
        <v>0.65</v>
      </c>
      <c r="G571" s="9">
        <v>20392.27</v>
      </c>
      <c r="H571" s="10">
        <v>39</v>
      </c>
      <c r="I571" s="23" t="str">
        <f>VLOOKUP(B571,'De-Para'!$B$3:$C$29,2,0)</f>
        <v>Sudeste</v>
      </c>
      <c r="J571" s="18" t="str">
        <f t="shared" si="32"/>
        <v>Alto</v>
      </c>
      <c r="K571" s="18" t="str">
        <f t="shared" si="33"/>
        <v>Acima</v>
      </c>
      <c r="L571" s="18" t="str">
        <f t="shared" si="34"/>
        <v>Acima</v>
      </c>
      <c r="M571" s="23" t="str">
        <f t="shared" si="35"/>
        <v>Acima</v>
      </c>
    </row>
    <row r="572" spans="1:13">
      <c r="A572" s="11" t="s">
        <v>603</v>
      </c>
      <c r="B572" s="12" t="s">
        <v>16</v>
      </c>
      <c r="C572" s="12">
        <v>1042</v>
      </c>
      <c r="D572" s="12">
        <v>0.71499999999999997</v>
      </c>
      <c r="E572" s="12">
        <v>0.70599999999999996</v>
      </c>
      <c r="F572" s="12">
        <v>0.60899999999999999</v>
      </c>
      <c r="G572" s="12">
        <v>24946.61</v>
      </c>
      <c r="H572" s="13">
        <v>24</v>
      </c>
      <c r="I572" s="23" t="str">
        <f>VLOOKUP(B572,'De-Para'!$B$3:$C$29,2,0)</f>
        <v>Sudeste</v>
      </c>
      <c r="J572" s="18" t="str">
        <f t="shared" si="32"/>
        <v>Alto</v>
      </c>
      <c r="K572" s="18" t="str">
        <f t="shared" si="33"/>
        <v>Acima</v>
      </c>
      <c r="L572" s="18" t="str">
        <f t="shared" si="34"/>
        <v>Acima</v>
      </c>
      <c r="M572" s="23" t="str">
        <f t="shared" si="35"/>
        <v>Acima</v>
      </c>
    </row>
    <row r="573" spans="1:13">
      <c r="A573" s="8" t="s">
        <v>604</v>
      </c>
      <c r="B573" s="9" t="s">
        <v>16</v>
      </c>
      <c r="C573" s="9">
        <v>1280</v>
      </c>
      <c r="D573" s="9">
        <v>0.69</v>
      </c>
      <c r="E573" s="9">
        <v>0.68300000000000005</v>
      </c>
      <c r="F573" s="9">
        <v>0.57599999999999996</v>
      </c>
      <c r="G573" s="9">
        <v>17990.169999999998</v>
      </c>
      <c r="H573" s="10">
        <v>26</v>
      </c>
      <c r="I573" s="23" t="str">
        <f>VLOOKUP(B573,'De-Para'!$B$3:$C$29,2,0)</f>
        <v>Sudeste</v>
      </c>
      <c r="J573" s="18" t="str">
        <f t="shared" si="32"/>
        <v>Médio</v>
      </c>
      <c r="K573" s="18" t="str">
        <f t="shared" si="33"/>
        <v>Acima</v>
      </c>
      <c r="L573" s="18" t="str">
        <f t="shared" si="34"/>
        <v>Acima</v>
      </c>
      <c r="M573" s="23" t="str">
        <f t="shared" si="35"/>
        <v>Acima</v>
      </c>
    </row>
    <row r="574" spans="1:13">
      <c r="A574" s="11" t="s">
        <v>110</v>
      </c>
      <c r="B574" s="12" t="s">
        <v>22</v>
      </c>
      <c r="C574" s="12">
        <v>2950</v>
      </c>
      <c r="D574" s="12">
        <v>0.66</v>
      </c>
      <c r="E574" s="12">
        <v>0.68700000000000006</v>
      </c>
      <c r="F574" s="12">
        <v>0.505</v>
      </c>
      <c r="G574" s="12">
        <v>22042.21</v>
      </c>
      <c r="H574" s="13">
        <v>23</v>
      </c>
      <c r="I574" s="23" t="str">
        <f>VLOOKUP(B574,'De-Para'!$B$3:$C$29,2,0)</f>
        <v>Sul</v>
      </c>
      <c r="J574" s="18" t="str">
        <f t="shared" si="32"/>
        <v>Médio</v>
      </c>
      <c r="K574" s="18" t="str">
        <f t="shared" si="33"/>
        <v>Acima</v>
      </c>
      <c r="L574" s="18" t="str">
        <f t="shared" si="34"/>
        <v>Acima</v>
      </c>
      <c r="M574" s="23" t="str">
        <f t="shared" si="35"/>
        <v>Acima</v>
      </c>
    </row>
    <row r="575" spans="1:13">
      <c r="A575" s="8" t="s">
        <v>605</v>
      </c>
      <c r="B575" s="9" t="s">
        <v>7</v>
      </c>
      <c r="C575" s="9">
        <v>1153</v>
      </c>
      <c r="D575" s="9">
        <v>0.73099999999999998</v>
      </c>
      <c r="E575" s="9">
        <v>0.72899999999999998</v>
      </c>
      <c r="F575" s="9">
        <v>0.65600000000000003</v>
      </c>
      <c r="G575" s="9">
        <v>49785.35</v>
      </c>
      <c r="H575" s="10">
        <v>52</v>
      </c>
      <c r="I575" s="23" t="str">
        <f>VLOOKUP(B575,'De-Para'!$B$3:$C$29,2,0)</f>
        <v>Sudeste</v>
      </c>
      <c r="J575" s="18" t="str">
        <f t="shared" si="32"/>
        <v>Alto</v>
      </c>
      <c r="K575" s="18" t="str">
        <f t="shared" si="33"/>
        <v>Acima</v>
      </c>
      <c r="L575" s="18" t="str">
        <f t="shared" si="34"/>
        <v>Acima</v>
      </c>
      <c r="M575" s="23" t="str">
        <f t="shared" si="35"/>
        <v>Acima</v>
      </c>
    </row>
    <row r="576" spans="1:13">
      <c r="A576" s="11" t="s">
        <v>606</v>
      </c>
      <c r="B576" s="12" t="s">
        <v>7</v>
      </c>
      <c r="C576" s="12">
        <v>361</v>
      </c>
      <c r="D576" s="12">
        <v>0.79</v>
      </c>
      <c r="E576" s="12">
        <v>0.81499999999999995</v>
      </c>
      <c r="F576" s="12">
        <v>0.69799999999999995</v>
      </c>
      <c r="G576" s="12">
        <v>66380.039999999994</v>
      </c>
      <c r="H576" s="13">
        <v>28</v>
      </c>
      <c r="I576" s="23" t="str">
        <f>VLOOKUP(B576,'De-Para'!$B$3:$C$29,2,0)</f>
        <v>Sudeste</v>
      </c>
      <c r="J576" s="18" t="str">
        <f t="shared" si="32"/>
        <v>Alto</v>
      </c>
      <c r="K576" s="18" t="str">
        <f t="shared" si="33"/>
        <v>Acima</v>
      </c>
      <c r="L576" s="18" t="str">
        <f t="shared" si="34"/>
        <v>Abaixo</v>
      </c>
      <c r="M576" s="23" t="str">
        <f t="shared" si="35"/>
        <v>Acima</v>
      </c>
    </row>
    <row r="577" spans="1:13">
      <c r="A577" s="8" t="s">
        <v>607</v>
      </c>
      <c r="B577" s="9" t="s">
        <v>10</v>
      </c>
      <c r="C577" s="9">
        <v>2786</v>
      </c>
      <c r="D577" s="9">
        <v>0.69799999999999995</v>
      </c>
      <c r="E577" s="9">
        <v>0.69199999999999995</v>
      </c>
      <c r="F577" s="9">
        <v>0.60399999999999998</v>
      </c>
      <c r="G577" s="9">
        <v>15912.49</v>
      </c>
      <c r="H577" s="10">
        <v>19</v>
      </c>
      <c r="I577" s="23" t="str">
        <f>VLOOKUP(B577,'De-Para'!$B$3:$C$29,2,0)</f>
        <v>Sudeste</v>
      </c>
      <c r="J577" s="18" t="str">
        <f t="shared" si="32"/>
        <v>Médio</v>
      </c>
      <c r="K577" s="18" t="str">
        <f t="shared" si="33"/>
        <v>Acima</v>
      </c>
      <c r="L577" s="18" t="str">
        <f t="shared" si="34"/>
        <v>Acima</v>
      </c>
      <c r="M577" s="23" t="str">
        <f t="shared" si="35"/>
        <v>Acima</v>
      </c>
    </row>
    <row r="578" spans="1:13">
      <c r="A578" s="11" t="s">
        <v>608</v>
      </c>
      <c r="B578" s="12" t="s">
        <v>14</v>
      </c>
      <c r="C578" s="12">
        <v>1325</v>
      </c>
      <c r="D578" s="12">
        <v>0.71</v>
      </c>
      <c r="E578" s="12">
        <v>0.70899999999999996</v>
      </c>
      <c r="F578" s="12">
        <v>0.59099999999999997</v>
      </c>
      <c r="G578" s="12">
        <v>27715.9</v>
      </c>
      <c r="H578" s="13">
        <v>30</v>
      </c>
      <c r="I578" s="23" t="str">
        <f>VLOOKUP(B578,'De-Para'!$B$3:$C$29,2,0)</f>
        <v>Sul</v>
      </c>
      <c r="J578" s="18" t="str">
        <f t="shared" si="32"/>
        <v>Alto</v>
      </c>
      <c r="K578" s="18" t="str">
        <f t="shared" si="33"/>
        <v>Acima</v>
      </c>
      <c r="L578" s="18" t="str">
        <f t="shared" si="34"/>
        <v>Acima</v>
      </c>
      <c r="M578" s="23" t="str">
        <f t="shared" si="35"/>
        <v>Acima</v>
      </c>
    </row>
    <row r="579" spans="1:13">
      <c r="A579" s="8" t="s">
        <v>609</v>
      </c>
      <c r="B579" s="9" t="s">
        <v>16</v>
      </c>
      <c r="C579" s="9">
        <v>3932</v>
      </c>
      <c r="D579" s="9">
        <v>0.69</v>
      </c>
      <c r="E579" s="9">
        <v>0.69199999999999995</v>
      </c>
      <c r="F579" s="9">
        <v>0.56299999999999994</v>
      </c>
      <c r="G579" s="9">
        <v>23730.94</v>
      </c>
      <c r="H579" s="10">
        <v>59</v>
      </c>
      <c r="I579" s="23" t="str">
        <f>VLOOKUP(B579,'De-Para'!$B$3:$C$29,2,0)</f>
        <v>Sudeste</v>
      </c>
      <c r="J579" s="18" t="str">
        <f t="shared" si="32"/>
        <v>Médio</v>
      </c>
      <c r="K579" s="18" t="str">
        <f t="shared" si="33"/>
        <v>Acima</v>
      </c>
      <c r="L579" s="18" t="str">
        <f t="shared" si="34"/>
        <v>Acima</v>
      </c>
      <c r="M579" s="23" t="str">
        <f t="shared" si="35"/>
        <v>Acima</v>
      </c>
    </row>
    <row r="580" spans="1:13">
      <c r="A580" s="11" t="s">
        <v>610</v>
      </c>
      <c r="B580" s="12" t="s">
        <v>19</v>
      </c>
      <c r="C580" s="12">
        <v>3306</v>
      </c>
      <c r="D580" s="12">
        <v>0.60199999999999998</v>
      </c>
      <c r="E580" s="12">
        <v>0.59499999999999997</v>
      </c>
      <c r="F580" s="12">
        <v>0.46700000000000003</v>
      </c>
      <c r="G580" s="12">
        <v>9445.33</v>
      </c>
      <c r="H580" s="13">
        <v>35</v>
      </c>
      <c r="I580" s="23" t="str">
        <f>VLOOKUP(B580,'De-Para'!$B$3:$C$29,2,0)</f>
        <v>Nordeste</v>
      </c>
      <c r="J580" s="18" t="str">
        <f t="shared" si="32"/>
        <v>Médio</v>
      </c>
      <c r="K580" s="18" t="str">
        <f t="shared" si="33"/>
        <v>Acima</v>
      </c>
      <c r="L580" s="18" t="str">
        <f t="shared" si="34"/>
        <v>Acima</v>
      </c>
      <c r="M580" s="23" t="str">
        <f t="shared" si="35"/>
        <v>Acima</v>
      </c>
    </row>
    <row r="581" spans="1:13">
      <c r="A581" s="8" t="s">
        <v>611</v>
      </c>
      <c r="B581" s="9" t="s">
        <v>24</v>
      </c>
      <c r="C581" s="9">
        <v>3983</v>
      </c>
      <c r="D581" s="9">
        <v>0.69099999999999995</v>
      </c>
      <c r="E581" s="9">
        <v>0.66100000000000003</v>
      </c>
      <c r="F581" s="9">
        <v>0.64300000000000002</v>
      </c>
      <c r="G581" s="9">
        <v>13749.35</v>
      </c>
      <c r="H581" s="10">
        <v>43</v>
      </c>
      <c r="I581" s="23" t="str">
        <f>VLOOKUP(B581,'De-Para'!$B$3:$C$29,2,0)</f>
        <v>Nordeste</v>
      </c>
      <c r="J581" s="18" t="str">
        <f t="shared" si="32"/>
        <v>Médio</v>
      </c>
      <c r="K581" s="18" t="str">
        <f t="shared" si="33"/>
        <v>Acima</v>
      </c>
      <c r="L581" s="18" t="str">
        <f t="shared" si="34"/>
        <v>Acima</v>
      </c>
      <c r="M581" s="23" t="str">
        <f t="shared" si="35"/>
        <v>Acima</v>
      </c>
    </row>
    <row r="582" spans="1:13">
      <c r="A582" s="11" t="s">
        <v>612</v>
      </c>
      <c r="B582" s="12" t="s">
        <v>7</v>
      </c>
      <c r="C582" s="12">
        <v>1049</v>
      </c>
      <c r="D582" s="12">
        <v>0.71</v>
      </c>
      <c r="E582" s="12">
        <v>0.66200000000000003</v>
      </c>
      <c r="F582" s="12">
        <v>0.64700000000000002</v>
      </c>
      <c r="G582" s="12">
        <v>24498.9</v>
      </c>
      <c r="H582" s="13">
        <v>15</v>
      </c>
      <c r="I582" s="23" t="str">
        <f>VLOOKUP(B582,'De-Para'!$B$3:$C$29,2,0)</f>
        <v>Sudeste</v>
      </c>
      <c r="J582" s="18" t="str">
        <f t="shared" ref="J582:J645" si="36">IF(D582&lt;0.55,"Baixo",IF(D582&lt;0.7,"Médio",IF(D582&lt;0.8,"Alto","Muito alto")))</f>
        <v>Alto</v>
      </c>
      <c r="K582" s="18" t="str">
        <f t="shared" ref="K582:K645" si="37">IF(D582&lt;=$K$3,"Abaixo","Acima")</f>
        <v>Acima</v>
      </c>
      <c r="L582" s="18" t="str">
        <f t="shared" ref="L582:L645" si="38">IF(C582&gt;=$L$3,"Acima","Abaixo")</f>
        <v>Acima</v>
      </c>
      <c r="M582" s="23" t="str">
        <f t="shared" ref="M582:M645" si="39">IF(H582&lt;=$M$3,"Abaixo","Acima")</f>
        <v>Acima</v>
      </c>
    </row>
    <row r="583" spans="1:13">
      <c r="A583" s="8" t="s">
        <v>613</v>
      </c>
      <c r="B583" s="9" t="s">
        <v>7</v>
      </c>
      <c r="C583" s="9">
        <v>965</v>
      </c>
      <c r="D583" s="9">
        <v>0.78500000000000003</v>
      </c>
      <c r="E583" s="9">
        <v>0.78100000000000003</v>
      </c>
      <c r="F583" s="9">
        <v>0.72</v>
      </c>
      <c r="G583" s="9">
        <v>25992.18</v>
      </c>
      <c r="H583" s="10">
        <v>17</v>
      </c>
      <c r="I583" s="23" t="str">
        <f>VLOOKUP(B583,'De-Para'!$B$3:$C$29,2,0)</f>
        <v>Sudeste</v>
      </c>
      <c r="J583" s="18" t="str">
        <f t="shared" si="36"/>
        <v>Alto</v>
      </c>
      <c r="K583" s="18" t="str">
        <f t="shared" si="37"/>
        <v>Acima</v>
      </c>
      <c r="L583" s="18" t="str">
        <f t="shared" si="38"/>
        <v>Acima</v>
      </c>
      <c r="M583" s="23" t="str">
        <f t="shared" si="39"/>
        <v>Acima</v>
      </c>
    </row>
    <row r="584" spans="1:13">
      <c r="A584" s="11" t="s">
        <v>614</v>
      </c>
      <c r="B584" s="12" t="s">
        <v>59</v>
      </c>
      <c r="C584" s="12">
        <v>2716</v>
      </c>
      <c r="D584" s="12">
        <v>0.77700000000000002</v>
      </c>
      <c r="E584" s="12">
        <v>0.76700000000000002</v>
      </c>
      <c r="F584" s="12">
        <v>0.70099999999999996</v>
      </c>
      <c r="G584" s="12">
        <v>35543.26</v>
      </c>
      <c r="H584" s="13">
        <v>72</v>
      </c>
      <c r="I584" s="23" t="str">
        <f>VLOOKUP(B584,'De-Para'!$B$3:$C$29,2,0)</f>
        <v>Sul</v>
      </c>
      <c r="J584" s="18" t="str">
        <f t="shared" si="36"/>
        <v>Alto</v>
      </c>
      <c r="K584" s="18" t="str">
        <f t="shared" si="37"/>
        <v>Acima</v>
      </c>
      <c r="L584" s="18" t="str">
        <f t="shared" si="38"/>
        <v>Acima</v>
      </c>
      <c r="M584" s="23" t="str">
        <f t="shared" si="39"/>
        <v>Acima</v>
      </c>
    </row>
    <row r="585" spans="1:13">
      <c r="A585" s="8" t="s">
        <v>615</v>
      </c>
      <c r="B585" s="9" t="s">
        <v>148</v>
      </c>
      <c r="C585" s="9">
        <v>4224</v>
      </c>
      <c r="D585" s="9">
        <v>0.73099999999999998</v>
      </c>
      <c r="E585" s="9">
        <v>0.73399999999999999</v>
      </c>
      <c r="F585" s="9">
        <v>0.65900000000000003</v>
      </c>
      <c r="G585" s="9">
        <v>25822.66</v>
      </c>
      <c r="H585" s="10">
        <v>38</v>
      </c>
      <c r="I585" s="23" t="str">
        <f>VLOOKUP(B585,'De-Para'!$B$3:$C$29,2,0)</f>
        <v>Norte</v>
      </c>
      <c r="J585" s="18" t="str">
        <f t="shared" si="36"/>
        <v>Alto</v>
      </c>
      <c r="K585" s="18" t="str">
        <f t="shared" si="37"/>
        <v>Acima</v>
      </c>
      <c r="L585" s="18" t="str">
        <f t="shared" si="38"/>
        <v>Acima</v>
      </c>
      <c r="M585" s="23" t="str">
        <f t="shared" si="39"/>
        <v>Acima</v>
      </c>
    </row>
    <row r="586" spans="1:13">
      <c r="A586" s="11" t="s">
        <v>616</v>
      </c>
      <c r="B586" s="12" t="s">
        <v>7</v>
      </c>
      <c r="C586" s="12">
        <v>605</v>
      </c>
      <c r="D586" s="12">
        <v>0.73</v>
      </c>
      <c r="E586" s="12">
        <v>0.72599999999999998</v>
      </c>
      <c r="F586" s="12">
        <v>0.63500000000000001</v>
      </c>
      <c r="G586" s="12">
        <v>28541.39</v>
      </c>
      <c r="H586" s="13">
        <v>13</v>
      </c>
      <c r="I586" s="23" t="str">
        <f>VLOOKUP(B586,'De-Para'!$B$3:$C$29,2,0)</f>
        <v>Sudeste</v>
      </c>
      <c r="J586" s="18" t="str">
        <f t="shared" si="36"/>
        <v>Alto</v>
      </c>
      <c r="K586" s="18" t="str">
        <f t="shared" si="37"/>
        <v>Acima</v>
      </c>
      <c r="L586" s="18" t="str">
        <f t="shared" si="38"/>
        <v>Abaixo</v>
      </c>
      <c r="M586" s="23" t="str">
        <f t="shared" si="39"/>
        <v>Acima</v>
      </c>
    </row>
    <row r="587" spans="1:13">
      <c r="A587" s="8" t="s">
        <v>617</v>
      </c>
      <c r="B587" s="9" t="s">
        <v>24</v>
      </c>
      <c r="C587" s="9">
        <v>3363</v>
      </c>
      <c r="D587" s="9">
        <v>0.64900000000000002</v>
      </c>
      <c r="E587" s="9">
        <v>0.63600000000000001</v>
      </c>
      <c r="F587" s="9">
        <v>0.55800000000000005</v>
      </c>
      <c r="G587" s="9">
        <v>15208.07</v>
      </c>
      <c r="H587" s="10">
        <v>79</v>
      </c>
      <c r="I587" s="23" t="str">
        <f>VLOOKUP(B587,'De-Para'!$B$3:$C$29,2,0)</f>
        <v>Nordeste</v>
      </c>
      <c r="J587" s="18" t="str">
        <f t="shared" si="36"/>
        <v>Médio</v>
      </c>
      <c r="K587" s="18" t="str">
        <f t="shared" si="37"/>
        <v>Acima</v>
      </c>
      <c r="L587" s="18" t="str">
        <f t="shared" si="38"/>
        <v>Acima</v>
      </c>
      <c r="M587" s="23" t="str">
        <f t="shared" si="39"/>
        <v>Acima</v>
      </c>
    </row>
    <row r="588" spans="1:13">
      <c r="A588" s="11" t="s">
        <v>618</v>
      </c>
      <c r="B588" s="12" t="s">
        <v>16</v>
      </c>
      <c r="C588" s="12">
        <v>9706</v>
      </c>
      <c r="D588" s="12">
        <v>0.7</v>
      </c>
      <c r="E588" s="12">
        <v>0.67300000000000004</v>
      </c>
      <c r="F588" s="12">
        <v>0.61599999999999999</v>
      </c>
      <c r="G588" s="12">
        <v>11375.19</v>
      </c>
      <c r="H588" s="13">
        <v>85</v>
      </c>
      <c r="I588" s="23" t="str">
        <f>VLOOKUP(B588,'De-Para'!$B$3:$C$29,2,0)</f>
        <v>Sudeste</v>
      </c>
      <c r="J588" s="18" t="str">
        <f t="shared" si="36"/>
        <v>Alto</v>
      </c>
      <c r="K588" s="18" t="str">
        <f t="shared" si="37"/>
        <v>Acima</v>
      </c>
      <c r="L588" s="18" t="str">
        <f t="shared" si="38"/>
        <v>Acima</v>
      </c>
      <c r="M588" s="23" t="str">
        <f t="shared" si="39"/>
        <v>Acima</v>
      </c>
    </row>
    <row r="589" spans="1:13">
      <c r="A589" s="8" t="s">
        <v>619</v>
      </c>
      <c r="B589" s="9" t="s">
        <v>19</v>
      </c>
      <c r="C589" s="9">
        <v>5687</v>
      </c>
      <c r="D589" s="9">
        <v>0.66500000000000004</v>
      </c>
      <c r="E589" s="9">
        <v>0.622</v>
      </c>
      <c r="F589" s="9">
        <v>0.60599999999999998</v>
      </c>
      <c r="G589" s="9">
        <v>20687.18</v>
      </c>
      <c r="H589" s="10">
        <v>91</v>
      </c>
      <c r="I589" s="23" t="str">
        <f>VLOOKUP(B589,'De-Para'!$B$3:$C$29,2,0)</f>
        <v>Nordeste</v>
      </c>
      <c r="J589" s="18" t="str">
        <f t="shared" si="36"/>
        <v>Médio</v>
      </c>
      <c r="K589" s="18" t="str">
        <f t="shared" si="37"/>
        <v>Acima</v>
      </c>
      <c r="L589" s="18" t="str">
        <f t="shared" si="38"/>
        <v>Acima</v>
      </c>
      <c r="M589" s="23" t="str">
        <f t="shared" si="39"/>
        <v>Acima</v>
      </c>
    </row>
    <row r="590" spans="1:13">
      <c r="A590" s="11" t="s">
        <v>620</v>
      </c>
      <c r="B590" s="12" t="s">
        <v>16</v>
      </c>
      <c r="C590" s="12">
        <v>1026</v>
      </c>
      <c r="D590" s="12">
        <v>0.74299999999999999</v>
      </c>
      <c r="E590" s="12">
        <v>0.77</v>
      </c>
      <c r="F590" s="12">
        <v>0.629</v>
      </c>
      <c r="G590" s="12">
        <v>13956.91</v>
      </c>
      <c r="H590" s="13">
        <v>23</v>
      </c>
      <c r="I590" s="23" t="str">
        <f>VLOOKUP(B590,'De-Para'!$B$3:$C$29,2,0)</f>
        <v>Sudeste</v>
      </c>
      <c r="J590" s="18" t="str">
        <f t="shared" si="36"/>
        <v>Alto</v>
      </c>
      <c r="K590" s="18" t="str">
        <f t="shared" si="37"/>
        <v>Acima</v>
      </c>
      <c r="L590" s="18" t="str">
        <f t="shared" si="38"/>
        <v>Acima</v>
      </c>
      <c r="M590" s="23" t="str">
        <f t="shared" si="39"/>
        <v>Acima</v>
      </c>
    </row>
    <row r="591" spans="1:13">
      <c r="A591" s="8" t="s">
        <v>621</v>
      </c>
      <c r="B591" s="9" t="s">
        <v>33</v>
      </c>
      <c r="C591" s="9">
        <v>2197</v>
      </c>
      <c r="D591" s="9">
        <v>0.72</v>
      </c>
      <c r="E591" s="9">
        <v>0.71799999999999997</v>
      </c>
      <c r="F591" s="9">
        <v>0.61799999999999999</v>
      </c>
      <c r="G591" s="9">
        <v>18933.259999999998</v>
      </c>
      <c r="H591" s="10">
        <v>52</v>
      </c>
      <c r="I591" s="23" t="str">
        <f>VLOOKUP(B591,'De-Para'!$B$3:$C$29,2,0)</f>
        <v>Centro-Oeste</v>
      </c>
      <c r="J591" s="18" t="str">
        <f t="shared" si="36"/>
        <v>Alto</v>
      </c>
      <c r="K591" s="18" t="str">
        <f t="shared" si="37"/>
        <v>Acima</v>
      </c>
      <c r="L591" s="18" t="str">
        <f t="shared" si="38"/>
        <v>Acima</v>
      </c>
      <c r="M591" s="23" t="str">
        <f t="shared" si="39"/>
        <v>Acima</v>
      </c>
    </row>
    <row r="592" spans="1:13">
      <c r="A592" s="11" t="s">
        <v>622</v>
      </c>
      <c r="B592" s="12" t="s">
        <v>22</v>
      </c>
      <c r="C592" s="12">
        <v>2402</v>
      </c>
      <c r="D592" s="12">
        <v>0.72599999999999998</v>
      </c>
      <c r="E592" s="12">
        <v>0.72</v>
      </c>
      <c r="F592" s="12">
        <v>0.64700000000000002</v>
      </c>
      <c r="G592" s="12">
        <v>43888.38</v>
      </c>
      <c r="H592" s="13">
        <v>63</v>
      </c>
      <c r="I592" s="23" t="str">
        <f>VLOOKUP(B592,'De-Para'!$B$3:$C$29,2,0)</f>
        <v>Sul</v>
      </c>
      <c r="J592" s="18" t="str">
        <f t="shared" si="36"/>
        <v>Alto</v>
      </c>
      <c r="K592" s="18" t="str">
        <f t="shared" si="37"/>
        <v>Acima</v>
      </c>
      <c r="L592" s="18" t="str">
        <f t="shared" si="38"/>
        <v>Acima</v>
      </c>
      <c r="M592" s="23" t="str">
        <f t="shared" si="39"/>
        <v>Acima</v>
      </c>
    </row>
    <row r="593" spans="1:13">
      <c r="A593" s="8" t="s">
        <v>623</v>
      </c>
      <c r="B593" s="9" t="s">
        <v>24</v>
      </c>
      <c r="C593" s="9">
        <v>2838</v>
      </c>
      <c r="D593" s="9">
        <v>0.63400000000000001</v>
      </c>
      <c r="E593" s="9">
        <v>0.61499999999999999</v>
      </c>
      <c r="F593" s="9">
        <v>0.53200000000000003</v>
      </c>
      <c r="G593" s="9">
        <v>9937.74</v>
      </c>
      <c r="H593" s="10">
        <v>96</v>
      </c>
      <c r="I593" s="23" t="str">
        <f>VLOOKUP(B593,'De-Para'!$B$3:$C$29,2,0)</f>
        <v>Nordeste</v>
      </c>
      <c r="J593" s="18" t="str">
        <f t="shared" si="36"/>
        <v>Médio</v>
      </c>
      <c r="K593" s="18" t="str">
        <f t="shared" si="37"/>
        <v>Acima</v>
      </c>
      <c r="L593" s="18" t="str">
        <f t="shared" si="38"/>
        <v>Acima</v>
      </c>
      <c r="M593" s="23" t="str">
        <f t="shared" si="39"/>
        <v>Acima</v>
      </c>
    </row>
    <row r="594" spans="1:13">
      <c r="A594" s="11" t="s">
        <v>624</v>
      </c>
      <c r="B594" s="12" t="s">
        <v>7</v>
      </c>
      <c r="C594" s="12">
        <v>399</v>
      </c>
      <c r="D594" s="12">
        <v>0.72499999999999998</v>
      </c>
      <c r="E594" s="12">
        <v>0.72099999999999997</v>
      </c>
      <c r="F594" s="12">
        <v>0.66200000000000003</v>
      </c>
      <c r="G594" s="12">
        <v>25430.720000000001</v>
      </c>
      <c r="H594" s="13">
        <v>4</v>
      </c>
      <c r="I594" s="23" t="str">
        <f>VLOOKUP(B594,'De-Para'!$B$3:$C$29,2,0)</f>
        <v>Sudeste</v>
      </c>
      <c r="J594" s="18" t="str">
        <f t="shared" si="36"/>
        <v>Alto</v>
      </c>
      <c r="K594" s="18" t="str">
        <f t="shared" si="37"/>
        <v>Acima</v>
      </c>
      <c r="L594" s="18" t="str">
        <f t="shared" si="38"/>
        <v>Abaixo</v>
      </c>
      <c r="M594" s="23" t="str">
        <f t="shared" si="39"/>
        <v>Acima</v>
      </c>
    </row>
    <row r="595" spans="1:13">
      <c r="A595" s="8" t="s">
        <v>625</v>
      </c>
      <c r="B595" s="9" t="s">
        <v>24</v>
      </c>
      <c r="C595" s="9">
        <v>1878</v>
      </c>
      <c r="D595" s="9">
        <v>0.626</v>
      </c>
      <c r="E595" s="9">
        <v>0.61099999999999999</v>
      </c>
      <c r="F595" s="9">
        <v>0.498</v>
      </c>
      <c r="G595" s="9">
        <v>13727.22</v>
      </c>
      <c r="H595" s="10">
        <v>65</v>
      </c>
      <c r="I595" s="23" t="str">
        <f>VLOOKUP(B595,'De-Para'!$B$3:$C$29,2,0)</f>
        <v>Nordeste</v>
      </c>
      <c r="J595" s="18" t="str">
        <f t="shared" si="36"/>
        <v>Médio</v>
      </c>
      <c r="K595" s="18" t="str">
        <f t="shared" si="37"/>
        <v>Acima</v>
      </c>
      <c r="L595" s="18" t="str">
        <f t="shared" si="38"/>
        <v>Acima</v>
      </c>
      <c r="M595" s="23" t="str">
        <f t="shared" si="39"/>
        <v>Acima</v>
      </c>
    </row>
    <row r="596" spans="1:13">
      <c r="A596" s="11" t="s">
        <v>626</v>
      </c>
      <c r="B596" s="12" t="s">
        <v>24</v>
      </c>
      <c r="C596" s="12">
        <v>2719</v>
      </c>
      <c r="D596" s="12">
        <v>0.7</v>
      </c>
      <c r="E596" s="12">
        <v>0.65900000000000003</v>
      </c>
      <c r="F596" s="12">
        <v>0.65</v>
      </c>
      <c r="G596" s="12">
        <v>14897.85</v>
      </c>
      <c r="H596" s="13">
        <v>87</v>
      </c>
      <c r="I596" s="23" t="str">
        <f>VLOOKUP(B596,'De-Para'!$B$3:$C$29,2,0)</f>
        <v>Nordeste</v>
      </c>
      <c r="J596" s="18" t="str">
        <f t="shared" si="36"/>
        <v>Alto</v>
      </c>
      <c r="K596" s="18" t="str">
        <f t="shared" si="37"/>
        <v>Acima</v>
      </c>
      <c r="L596" s="18" t="str">
        <f t="shared" si="38"/>
        <v>Acima</v>
      </c>
      <c r="M596" s="23" t="str">
        <f t="shared" si="39"/>
        <v>Acima</v>
      </c>
    </row>
    <row r="597" spans="1:13">
      <c r="A597" s="8" t="s">
        <v>627</v>
      </c>
      <c r="B597" s="9" t="s">
        <v>7</v>
      </c>
      <c r="C597" s="9">
        <v>1022</v>
      </c>
      <c r="D597" s="9">
        <v>0.755</v>
      </c>
      <c r="E597" s="9">
        <v>0.73799999999999999</v>
      </c>
      <c r="F597" s="9">
        <v>0.67500000000000004</v>
      </c>
      <c r="G597" s="9">
        <v>22582.080000000002</v>
      </c>
      <c r="H597" s="10">
        <v>31</v>
      </c>
      <c r="I597" s="23" t="str">
        <f>VLOOKUP(B597,'De-Para'!$B$3:$C$29,2,0)</f>
        <v>Sudeste</v>
      </c>
      <c r="J597" s="18" t="str">
        <f t="shared" si="36"/>
        <v>Alto</v>
      </c>
      <c r="K597" s="18" t="str">
        <f t="shared" si="37"/>
        <v>Acima</v>
      </c>
      <c r="L597" s="18" t="str">
        <f t="shared" si="38"/>
        <v>Acima</v>
      </c>
      <c r="M597" s="23" t="str">
        <f t="shared" si="39"/>
        <v>Acima</v>
      </c>
    </row>
    <row r="598" spans="1:13">
      <c r="A598" s="11" t="s">
        <v>628</v>
      </c>
      <c r="B598" s="12" t="s">
        <v>16</v>
      </c>
      <c r="C598" s="12">
        <v>2060</v>
      </c>
      <c r="D598" s="12">
        <v>0.75</v>
      </c>
      <c r="E598" s="12">
        <v>0.72899999999999998</v>
      </c>
      <c r="F598" s="12">
        <v>0.65900000000000003</v>
      </c>
      <c r="G598" s="12">
        <v>35509.33</v>
      </c>
      <c r="H598" s="13">
        <v>59</v>
      </c>
      <c r="I598" s="23" t="str">
        <f>VLOOKUP(B598,'De-Para'!$B$3:$C$29,2,0)</f>
        <v>Sudeste</v>
      </c>
      <c r="J598" s="18" t="str">
        <f t="shared" si="36"/>
        <v>Alto</v>
      </c>
      <c r="K598" s="18" t="str">
        <f t="shared" si="37"/>
        <v>Acima</v>
      </c>
      <c r="L598" s="18" t="str">
        <f t="shared" si="38"/>
        <v>Acima</v>
      </c>
      <c r="M598" s="23" t="str">
        <f t="shared" si="39"/>
        <v>Acima</v>
      </c>
    </row>
    <row r="599" spans="1:13">
      <c r="A599" s="8" t="s">
        <v>629</v>
      </c>
      <c r="B599" s="9" t="s">
        <v>22</v>
      </c>
      <c r="C599" s="9">
        <v>1412</v>
      </c>
      <c r="D599" s="9">
        <v>0.76</v>
      </c>
      <c r="E599" s="9">
        <v>0.72099999999999997</v>
      </c>
      <c r="F599" s="9">
        <v>0.70499999999999996</v>
      </c>
      <c r="G599" s="9">
        <v>30103.68</v>
      </c>
      <c r="H599" s="10">
        <v>31</v>
      </c>
      <c r="I599" s="23" t="str">
        <f>VLOOKUP(B599,'De-Para'!$B$3:$C$29,2,0)</f>
        <v>Sul</v>
      </c>
      <c r="J599" s="18" t="str">
        <f t="shared" si="36"/>
        <v>Alto</v>
      </c>
      <c r="K599" s="18" t="str">
        <f t="shared" si="37"/>
        <v>Acima</v>
      </c>
      <c r="L599" s="18" t="str">
        <f t="shared" si="38"/>
        <v>Acima</v>
      </c>
      <c r="M599" s="23" t="str">
        <f t="shared" si="39"/>
        <v>Acima</v>
      </c>
    </row>
    <row r="600" spans="1:13">
      <c r="A600" s="11" t="s">
        <v>630</v>
      </c>
      <c r="B600" s="12" t="s">
        <v>7</v>
      </c>
      <c r="C600" s="12">
        <v>383</v>
      </c>
      <c r="D600" s="12">
        <v>0.75700000000000001</v>
      </c>
      <c r="E600" s="12">
        <v>0.71799999999999997</v>
      </c>
      <c r="F600" s="12">
        <v>0.71899999999999997</v>
      </c>
      <c r="G600" s="12">
        <v>18773.349999999999</v>
      </c>
      <c r="H600" s="13">
        <v>15</v>
      </c>
      <c r="I600" s="23" t="str">
        <f>VLOOKUP(B600,'De-Para'!$B$3:$C$29,2,0)</f>
        <v>Sudeste</v>
      </c>
      <c r="J600" s="18" t="str">
        <f t="shared" si="36"/>
        <v>Alto</v>
      </c>
      <c r="K600" s="18" t="str">
        <f t="shared" si="37"/>
        <v>Acima</v>
      </c>
      <c r="L600" s="18" t="str">
        <f t="shared" si="38"/>
        <v>Abaixo</v>
      </c>
      <c r="M600" s="23" t="str">
        <f t="shared" si="39"/>
        <v>Acima</v>
      </c>
    </row>
    <row r="601" spans="1:13">
      <c r="A601" s="8" t="s">
        <v>631</v>
      </c>
      <c r="B601" s="9" t="s">
        <v>7</v>
      </c>
      <c r="C601" s="9">
        <v>1258</v>
      </c>
      <c r="D601" s="9">
        <v>0.76400000000000001</v>
      </c>
      <c r="E601" s="9">
        <v>0.73299999999999998</v>
      </c>
      <c r="F601" s="9">
        <v>0.72799999999999998</v>
      </c>
      <c r="G601" s="9">
        <v>17202.310000000001</v>
      </c>
      <c r="H601" s="10">
        <v>37</v>
      </c>
      <c r="I601" s="23" t="str">
        <f>VLOOKUP(B601,'De-Para'!$B$3:$C$29,2,0)</f>
        <v>Sudeste</v>
      </c>
      <c r="J601" s="18" t="str">
        <f t="shared" si="36"/>
        <v>Alto</v>
      </c>
      <c r="K601" s="18" t="str">
        <f t="shared" si="37"/>
        <v>Acima</v>
      </c>
      <c r="L601" s="18" t="str">
        <f t="shared" si="38"/>
        <v>Acima</v>
      </c>
      <c r="M601" s="23" t="str">
        <f t="shared" si="39"/>
        <v>Acima</v>
      </c>
    </row>
    <row r="602" spans="1:13">
      <c r="A602" s="11" t="s">
        <v>632</v>
      </c>
      <c r="B602" s="12" t="s">
        <v>7</v>
      </c>
      <c r="C602" s="12">
        <v>293</v>
      </c>
      <c r="D602" s="12">
        <v>0.745</v>
      </c>
      <c r="E602" s="12">
        <v>0.72499999999999998</v>
      </c>
      <c r="F602" s="12">
        <v>0.67500000000000004</v>
      </c>
      <c r="G602" s="12">
        <v>24727.02</v>
      </c>
      <c r="H602" s="13">
        <v>23</v>
      </c>
      <c r="I602" s="23" t="str">
        <f>VLOOKUP(B602,'De-Para'!$B$3:$C$29,2,0)</f>
        <v>Sudeste</v>
      </c>
      <c r="J602" s="18" t="str">
        <f t="shared" si="36"/>
        <v>Alto</v>
      </c>
      <c r="K602" s="18" t="str">
        <f t="shared" si="37"/>
        <v>Acima</v>
      </c>
      <c r="L602" s="18" t="str">
        <f t="shared" si="38"/>
        <v>Abaixo</v>
      </c>
      <c r="M602" s="23" t="str">
        <f t="shared" si="39"/>
        <v>Acima</v>
      </c>
    </row>
    <row r="603" spans="1:13">
      <c r="A603" s="8" t="s">
        <v>633</v>
      </c>
      <c r="B603" s="9" t="s">
        <v>59</v>
      </c>
      <c r="C603" s="9">
        <v>767</v>
      </c>
      <c r="D603" s="9">
        <v>0.78</v>
      </c>
      <c r="E603" s="9">
        <v>0.753</v>
      </c>
      <c r="F603" s="9">
        <v>0.71</v>
      </c>
      <c r="G603" s="9">
        <v>33491.379999999997</v>
      </c>
      <c r="H603" s="10">
        <v>30</v>
      </c>
      <c r="I603" s="23" t="str">
        <f>VLOOKUP(B603,'De-Para'!$B$3:$C$29,2,0)</f>
        <v>Sul</v>
      </c>
      <c r="J603" s="18" t="str">
        <f t="shared" si="36"/>
        <v>Alto</v>
      </c>
      <c r="K603" s="18" t="str">
        <f t="shared" si="37"/>
        <v>Acima</v>
      </c>
      <c r="L603" s="18" t="str">
        <f t="shared" si="38"/>
        <v>Abaixo</v>
      </c>
      <c r="M603" s="23" t="str">
        <f t="shared" si="39"/>
        <v>Acima</v>
      </c>
    </row>
    <row r="604" spans="1:13">
      <c r="A604" s="11" t="s">
        <v>634</v>
      </c>
      <c r="B604" s="12" t="s">
        <v>7</v>
      </c>
      <c r="C604" s="12">
        <v>1767</v>
      </c>
      <c r="D604" s="12">
        <v>0.745</v>
      </c>
      <c r="E604" s="12">
        <v>0.70499999999999996</v>
      </c>
      <c r="F604" s="12">
        <v>0.69399999999999995</v>
      </c>
      <c r="G604" s="12">
        <v>69828.53</v>
      </c>
      <c r="H604" s="13">
        <v>23</v>
      </c>
      <c r="I604" s="23" t="str">
        <f>VLOOKUP(B604,'De-Para'!$B$3:$C$29,2,0)</f>
        <v>Sudeste</v>
      </c>
      <c r="J604" s="18" t="str">
        <f t="shared" si="36"/>
        <v>Alto</v>
      </c>
      <c r="K604" s="18" t="str">
        <f t="shared" si="37"/>
        <v>Acima</v>
      </c>
      <c r="L604" s="18" t="str">
        <f t="shared" si="38"/>
        <v>Acima</v>
      </c>
      <c r="M604" s="23" t="str">
        <f t="shared" si="39"/>
        <v>Acima</v>
      </c>
    </row>
    <row r="605" spans="1:13">
      <c r="A605" s="8" t="s">
        <v>635</v>
      </c>
      <c r="B605" s="9" t="s">
        <v>7</v>
      </c>
      <c r="C605" s="9">
        <v>989</v>
      </c>
      <c r="D605" s="9">
        <v>0.72099999999999997</v>
      </c>
      <c r="E605" s="9">
        <v>0.70299999999999996</v>
      </c>
      <c r="F605" s="9">
        <v>0.64100000000000001</v>
      </c>
      <c r="G605" s="9">
        <v>21600.06</v>
      </c>
      <c r="H605" s="10">
        <v>28</v>
      </c>
      <c r="I605" s="23" t="str">
        <f>VLOOKUP(B605,'De-Para'!$B$3:$C$29,2,0)</f>
        <v>Sudeste</v>
      </c>
      <c r="J605" s="18" t="str">
        <f t="shared" si="36"/>
        <v>Alto</v>
      </c>
      <c r="K605" s="18" t="str">
        <f t="shared" si="37"/>
        <v>Acima</v>
      </c>
      <c r="L605" s="18" t="str">
        <f t="shared" si="38"/>
        <v>Acima</v>
      </c>
      <c r="M605" s="23" t="str">
        <f t="shared" si="39"/>
        <v>Acima</v>
      </c>
    </row>
    <row r="606" spans="1:13">
      <c r="A606" s="11" t="s">
        <v>636</v>
      </c>
      <c r="B606" s="12" t="s">
        <v>59</v>
      </c>
      <c r="C606" s="12">
        <v>543</v>
      </c>
      <c r="D606" s="12">
        <v>0.78</v>
      </c>
      <c r="E606" s="12">
        <v>0.747</v>
      </c>
      <c r="F606" s="12">
        <v>0.74</v>
      </c>
      <c r="G606" s="12">
        <v>36835.93</v>
      </c>
      <c r="H606" s="13">
        <v>17</v>
      </c>
      <c r="I606" s="23" t="str">
        <f>VLOOKUP(B606,'De-Para'!$B$3:$C$29,2,0)</f>
        <v>Sul</v>
      </c>
      <c r="J606" s="18" t="str">
        <f t="shared" si="36"/>
        <v>Alto</v>
      </c>
      <c r="K606" s="18" t="str">
        <f t="shared" si="37"/>
        <v>Acima</v>
      </c>
      <c r="L606" s="18" t="str">
        <f t="shared" si="38"/>
        <v>Abaixo</v>
      </c>
      <c r="M606" s="23" t="str">
        <f t="shared" si="39"/>
        <v>Acima</v>
      </c>
    </row>
    <row r="607" spans="1:13">
      <c r="A607" s="8" t="s">
        <v>637</v>
      </c>
      <c r="B607" s="9" t="s">
        <v>59</v>
      </c>
      <c r="C607" s="9">
        <v>2507</v>
      </c>
      <c r="D607" s="9">
        <v>0.76500000000000001</v>
      </c>
      <c r="E607" s="9">
        <v>0.77</v>
      </c>
      <c r="F607" s="9">
        <v>0.65500000000000003</v>
      </c>
      <c r="G607" s="9">
        <v>36880.959999999999</v>
      </c>
      <c r="H607" s="10">
        <v>50</v>
      </c>
      <c r="I607" s="23" t="str">
        <f>VLOOKUP(B607,'De-Para'!$B$3:$C$29,2,0)</f>
        <v>Sul</v>
      </c>
      <c r="J607" s="18" t="str">
        <f t="shared" si="36"/>
        <v>Alto</v>
      </c>
      <c r="K607" s="18" t="str">
        <f t="shared" si="37"/>
        <v>Acima</v>
      </c>
      <c r="L607" s="18" t="str">
        <f t="shared" si="38"/>
        <v>Acima</v>
      </c>
      <c r="M607" s="23" t="str">
        <f t="shared" si="39"/>
        <v>Acima</v>
      </c>
    </row>
    <row r="608" spans="1:13">
      <c r="A608" s="11" t="s">
        <v>638</v>
      </c>
      <c r="B608" s="12" t="s">
        <v>22</v>
      </c>
      <c r="C608" s="12">
        <v>1479</v>
      </c>
      <c r="D608" s="12">
        <v>0.67900000000000005</v>
      </c>
      <c r="E608" s="12">
        <v>0.67900000000000005</v>
      </c>
      <c r="F608" s="12">
        <v>0.54500000000000004</v>
      </c>
      <c r="G608" s="12">
        <v>33204.480000000003</v>
      </c>
      <c r="H608" s="13">
        <v>34</v>
      </c>
      <c r="I608" s="23" t="str">
        <f>VLOOKUP(B608,'De-Para'!$B$3:$C$29,2,0)</f>
        <v>Sul</v>
      </c>
      <c r="J608" s="18" t="str">
        <f t="shared" si="36"/>
        <v>Médio</v>
      </c>
      <c r="K608" s="18" t="str">
        <f t="shared" si="37"/>
        <v>Acima</v>
      </c>
      <c r="L608" s="18" t="str">
        <f t="shared" si="38"/>
        <v>Acima</v>
      </c>
      <c r="M608" s="23" t="str">
        <f t="shared" si="39"/>
        <v>Acima</v>
      </c>
    </row>
    <row r="609" spans="1:13">
      <c r="A609" s="8" t="s">
        <v>639</v>
      </c>
      <c r="B609" s="9" t="s">
        <v>7</v>
      </c>
      <c r="C609" s="9">
        <v>233</v>
      </c>
      <c r="D609" s="9">
        <v>0.72</v>
      </c>
      <c r="E609" s="9">
        <v>0.71899999999999997</v>
      </c>
      <c r="F609" s="9">
        <v>0.63800000000000001</v>
      </c>
      <c r="G609" s="9">
        <v>16414.830000000002</v>
      </c>
      <c r="H609" s="10">
        <v>12</v>
      </c>
      <c r="I609" s="23" t="str">
        <f>VLOOKUP(B609,'De-Para'!$B$3:$C$29,2,0)</f>
        <v>Sudeste</v>
      </c>
      <c r="J609" s="18" t="str">
        <f t="shared" si="36"/>
        <v>Alto</v>
      </c>
      <c r="K609" s="18" t="str">
        <f t="shared" si="37"/>
        <v>Acima</v>
      </c>
      <c r="L609" s="18" t="str">
        <f t="shared" si="38"/>
        <v>Abaixo</v>
      </c>
      <c r="M609" s="23" t="str">
        <f t="shared" si="39"/>
        <v>Acima</v>
      </c>
    </row>
    <row r="610" spans="1:13">
      <c r="A610" s="11" t="s">
        <v>640</v>
      </c>
      <c r="B610" s="12" t="s">
        <v>16</v>
      </c>
      <c r="C610" s="12">
        <v>1407</v>
      </c>
      <c r="D610" s="12">
        <v>0.72199999999999998</v>
      </c>
      <c r="E610" s="12">
        <v>0.67900000000000005</v>
      </c>
      <c r="F610" s="12">
        <v>0.64700000000000002</v>
      </c>
      <c r="G610" s="12">
        <v>20033.669999999998</v>
      </c>
      <c r="H610" s="13">
        <v>30</v>
      </c>
      <c r="I610" s="23" t="str">
        <f>VLOOKUP(B610,'De-Para'!$B$3:$C$29,2,0)</f>
        <v>Sudeste</v>
      </c>
      <c r="J610" s="18" t="str">
        <f t="shared" si="36"/>
        <v>Alto</v>
      </c>
      <c r="K610" s="18" t="str">
        <f t="shared" si="37"/>
        <v>Acima</v>
      </c>
      <c r="L610" s="18" t="str">
        <f t="shared" si="38"/>
        <v>Acima</v>
      </c>
      <c r="M610" s="23" t="str">
        <f t="shared" si="39"/>
        <v>Acima</v>
      </c>
    </row>
    <row r="611" spans="1:13">
      <c r="A611" s="8" t="s">
        <v>641</v>
      </c>
      <c r="B611" s="9" t="s">
        <v>10</v>
      </c>
      <c r="C611" s="9">
        <v>1241</v>
      </c>
      <c r="D611" s="9">
        <v>0.73299999999999998</v>
      </c>
      <c r="E611" s="9">
        <v>0.72199999999999998</v>
      </c>
      <c r="F611" s="9">
        <v>0.67700000000000005</v>
      </c>
      <c r="G611" s="9">
        <v>22531.94</v>
      </c>
      <c r="H611" s="10">
        <v>22</v>
      </c>
      <c r="I611" s="23" t="str">
        <f>VLOOKUP(B611,'De-Para'!$B$3:$C$29,2,0)</f>
        <v>Sudeste</v>
      </c>
      <c r="J611" s="18" t="str">
        <f t="shared" si="36"/>
        <v>Alto</v>
      </c>
      <c r="K611" s="18" t="str">
        <f t="shared" si="37"/>
        <v>Acima</v>
      </c>
      <c r="L611" s="18" t="str">
        <f t="shared" si="38"/>
        <v>Acima</v>
      </c>
      <c r="M611" s="23" t="str">
        <f t="shared" si="39"/>
        <v>Acima</v>
      </c>
    </row>
    <row r="612" spans="1:13">
      <c r="A612" s="11" t="s">
        <v>642</v>
      </c>
      <c r="B612" s="12" t="s">
        <v>16</v>
      </c>
      <c r="C612" s="12">
        <v>165</v>
      </c>
      <c r="D612" s="12">
        <v>0.63100000000000001</v>
      </c>
      <c r="E612" s="12">
        <v>0.60299999999999998</v>
      </c>
      <c r="F612" s="12">
        <v>0.52100000000000002</v>
      </c>
      <c r="G612" s="12">
        <v>11870.23</v>
      </c>
      <c r="H612" s="13">
        <v>3</v>
      </c>
      <c r="I612" s="23" t="str">
        <f>VLOOKUP(B612,'De-Para'!$B$3:$C$29,2,0)</f>
        <v>Sudeste</v>
      </c>
      <c r="J612" s="18" t="str">
        <f t="shared" si="36"/>
        <v>Médio</v>
      </c>
      <c r="K612" s="18" t="str">
        <f t="shared" si="37"/>
        <v>Acima</v>
      </c>
      <c r="L612" s="18" t="str">
        <f t="shared" si="38"/>
        <v>Abaixo</v>
      </c>
      <c r="M612" s="23" t="str">
        <f t="shared" si="39"/>
        <v>Acima</v>
      </c>
    </row>
    <row r="613" spans="1:13">
      <c r="A613" s="8" t="s">
        <v>643</v>
      </c>
      <c r="B613" s="9" t="s">
        <v>14</v>
      </c>
      <c r="C613" s="9">
        <v>2834</v>
      </c>
      <c r="D613" s="9">
        <v>0.7</v>
      </c>
      <c r="E613" s="9">
        <v>0.7</v>
      </c>
      <c r="F613" s="9">
        <v>0.56200000000000006</v>
      </c>
      <c r="G613" s="9">
        <v>20380.150000000001</v>
      </c>
      <c r="H613" s="10">
        <v>35</v>
      </c>
      <c r="I613" s="23" t="str">
        <f>VLOOKUP(B613,'De-Para'!$B$3:$C$29,2,0)</f>
        <v>Sul</v>
      </c>
      <c r="J613" s="18" t="str">
        <f t="shared" si="36"/>
        <v>Alto</v>
      </c>
      <c r="K613" s="18" t="str">
        <f t="shared" si="37"/>
        <v>Acima</v>
      </c>
      <c r="L613" s="18" t="str">
        <f t="shared" si="38"/>
        <v>Acima</v>
      </c>
      <c r="M613" s="23" t="str">
        <f t="shared" si="39"/>
        <v>Acima</v>
      </c>
    </row>
    <row r="614" spans="1:13">
      <c r="A614" s="11" t="s">
        <v>644</v>
      </c>
      <c r="B614" s="12" t="s">
        <v>53</v>
      </c>
      <c r="C614" s="12">
        <v>2208</v>
      </c>
      <c r="D614" s="12">
        <v>0.68799999999999994</v>
      </c>
      <c r="E614" s="12">
        <v>0.69</v>
      </c>
      <c r="F614" s="12">
        <v>0.56200000000000006</v>
      </c>
      <c r="G614" s="12">
        <v>18568.37</v>
      </c>
      <c r="H614" s="13">
        <v>40</v>
      </c>
      <c r="I614" s="23" t="str">
        <f>VLOOKUP(B614,'De-Para'!$B$3:$C$29,2,0)</f>
        <v>Centro-Oeste</v>
      </c>
      <c r="J614" s="18" t="str">
        <f t="shared" si="36"/>
        <v>Médio</v>
      </c>
      <c r="K614" s="18" t="str">
        <f t="shared" si="37"/>
        <v>Acima</v>
      </c>
      <c r="L614" s="18" t="str">
        <f t="shared" si="38"/>
        <v>Acima</v>
      </c>
      <c r="M614" s="23" t="str">
        <f t="shared" si="39"/>
        <v>Acima</v>
      </c>
    </row>
    <row r="615" spans="1:13">
      <c r="A615" s="8" t="s">
        <v>645</v>
      </c>
      <c r="B615" s="9" t="s">
        <v>14</v>
      </c>
      <c r="C615" s="9">
        <v>733</v>
      </c>
      <c r="D615" s="9">
        <v>0.76700000000000002</v>
      </c>
      <c r="E615" s="9">
        <v>0.76400000000000001</v>
      </c>
      <c r="F615" s="9">
        <v>0.68700000000000006</v>
      </c>
      <c r="G615" s="9">
        <v>34921.24</v>
      </c>
      <c r="H615" s="10">
        <v>28</v>
      </c>
      <c r="I615" s="23" t="str">
        <f>VLOOKUP(B615,'De-Para'!$B$3:$C$29,2,0)</f>
        <v>Sul</v>
      </c>
      <c r="J615" s="18" t="str">
        <f t="shared" si="36"/>
        <v>Alto</v>
      </c>
      <c r="K615" s="18" t="str">
        <f t="shared" si="37"/>
        <v>Acima</v>
      </c>
      <c r="L615" s="18" t="str">
        <f t="shared" si="38"/>
        <v>Abaixo</v>
      </c>
      <c r="M615" s="23" t="str">
        <f t="shared" si="39"/>
        <v>Acima</v>
      </c>
    </row>
    <row r="616" spans="1:13">
      <c r="A616" s="11" t="s">
        <v>646</v>
      </c>
      <c r="B616" s="12" t="s">
        <v>16</v>
      </c>
      <c r="C616" s="12">
        <v>3346</v>
      </c>
      <c r="D616" s="12">
        <v>0.73599999999999999</v>
      </c>
      <c r="E616" s="12">
        <v>0.72299999999999998</v>
      </c>
      <c r="F616" s="12">
        <v>0.65100000000000002</v>
      </c>
      <c r="G616" s="12">
        <v>37603.56</v>
      </c>
      <c r="H616" s="13">
        <v>57</v>
      </c>
      <c r="I616" s="23" t="str">
        <f>VLOOKUP(B616,'De-Para'!$B$3:$C$29,2,0)</f>
        <v>Sudeste</v>
      </c>
      <c r="J616" s="18" t="str">
        <f t="shared" si="36"/>
        <v>Alto</v>
      </c>
      <c r="K616" s="18" t="str">
        <f t="shared" si="37"/>
        <v>Acima</v>
      </c>
      <c r="L616" s="18" t="str">
        <f t="shared" si="38"/>
        <v>Acima</v>
      </c>
      <c r="M616" s="23" t="str">
        <f t="shared" si="39"/>
        <v>Acima</v>
      </c>
    </row>
    <row r="617" spans="1:13">
      <c r="A617" s="8" t="s">
        <v>647</v>
      </c>
      <c r="B617" s="9" t="s">
        <v>7</v>
      </c>
      <c r="C617" s="9">
        <v>2063</v>
      </c>
      <c r="D617" s="9">
        <v>0.75</v>
      </c>
      <c r="E617" s="9">
        <v>0.71399999999999997</v>
      </c>
      <c r="F617" s="9">
        <v>0.7</v>
      </c>
      <c r="G617" s="9">
        <v>23820.74</v>
      </c>
      <c r="H617" s="10">
        <v>26</v>
      </c>
      <c r="I617" s="23" t="str">
        <f>VLOOKUP(B617,'De-Para'!$B$3:$C$29,2,0)</f>
        <v>Sudeste</v>
      </c>
      <c r="J617" s="18" t="str">
        <f t="shared" si="36"/>
        <v>Alto</v>
      </c>
      <c r="K617" s="18" t="str">
        <f t="shared" si="37"/>
        <v>Acima</v>
      </c>
      <c r="L617" s="18" t="str">
        <f t="shared" si="38"/>
        <v>Acima</v>
      </c>
      <c r="M617" s="23" t="str">
        <f t="shared" si="39"/>
        <v>Acima</v>
      </c>
    </row>
    <row r="618" spans="1:13">
      <c r="A618" s="11" t="s">
        <v>648</v>
      </c>
      <c r="B618" s="12" t="s">
        <v>7</v>
      </c>
      <c r="C618" s="12">
        <v>1253</v>
      </c>
      <c r="D618" s="12">
        <v>0.75</v>
      </c>
      <c r="E618" s="12">
        <v>0.72</v>
      </c>
      <c r="F618" s="12">
        <v>0.68300000000000005</v>
      </c>
      <c r="G618" s="12">
        <v>38668.19</v>
      </c>
      <c r="H618" s="13">
        <v>19</v>
      </c>
      <c r="I618" s="23" t="str">
        <f>VLOOKUP(B618,'De-Para'!$B$3:$C$29,2,0)</f>
        <v>Sudeste</v>
      </c>
      <c r="J618" s="18" t="str">
        <f t="shared" si="36"/>
        <v>Alto</v>
      </c>
      <c r="K618" s="18" t="str">
        <f t="shared" si="37"/>
        <v>Acima</v>
      </c>
      <c r="L618" s="18" t="str">
        <f t="shared" si="38"/>
        <v>Acima</v>
      </c>
      <c r="M618" s="23" t="str">
        <f t="shared" si="39"/>
        <v>Acima</v>
      </c>
    </row>
    <row r="619" spans="1:13">
      <c r="A619" s="8" t="s">
        <v>649</v>
      </c>
      <c r="B619" s="9" t="s">
        <v>22</v>
      </c>
      <c r="C619" s="9">
        <v>3297</v>
      </c>
      <c r="D619" s="9">
        <v>0.70299999999999996</v>
      </c>
      <c r="E619" s="9">
        <v>0.70399999999999996</v>
      </c>
      <c r="F619" s="9">
        <v>0.6</v>
      </c>
      <c r="G619" s="9">
        <v>35232.68</v>
      </c>
      <c r="H619" s="10">
        <v>61</v>
      </c>
      <c r="I619" s="23" t="str">
        <f>VLOOKUP(B619,'De-Para'!$B$3:$C$29,2,0)</f>
        <v>Sul</v>
      </c>
      <c r="J619" s="18" t="str">
        <f t="shared" si="36"/>
        <v>Alto</v>
      </c>
      <c r="K619" s="18" t="str">
        <f t="shared" si="37"/>
        <v>Acima</v>
      </c>
      <c r="L619" s="18" t="str">
        <f t="shared" si="38"/>
        <v>Acima</v>
      </c>
      <c r="M619" s="23" t="str">
        <f t="shared" si="39"/>
        <v>Acima</v>
      </c>
    </row>
    <row r="620" spans="1:13">
      <c r="A620" s="11" t="s">
        <v>650</v>
      </c>
      <c r="B620" s="12" t="s">
        <v>64</v>
      </c>
      <c r="C620" s="12">
        <v>4069</v>
      </c>
      <c r="D620" s="12">
        <v>0.73499999999999999</v>
      </c>
      <c r="E620" s="12">
        <v>0.71899999999999997</v>
      </c>
      <c r="F620" s="12">
        <v>0.65500000000000003</v>
      </c>
      <c r="G620" s="12">
        <v>15983.29</v>
      </c>
      <c r="H620" s="13">
        <v>54</v>
      </c>
      <c r="I620" s="23" t="str">
        <f>VLOOKUP(B620,'De-Para'!$B$3:$C$29,2,0)</f>
        <v>Sudeste</v>
      </c>
      <c r="J620" s="18" t="str">
        <f t="shared" si="36"/>
        <v>Alto</v>
      </c>
      <c r="K620" s="18" t="str">
        <f t="shared" si="37"/>
        <v>Acima</v>
      </c>
      <c r="L620" s="18" t="str">
        <f t="shared" si="38"/>
        <v>Acima</v>
      </c>
      <c r="M620" s="23" t="str">
        <f t="shared" si="39"/>
        <v>Acima</v>
      </c>
    </row>
    <row r="621" spans="1:13">
      <c r="A621" s="8" t="s">
        <v>651</v>
      </c>
      <c r="B621" s="9" t="s">
        <v>7</v>
      </c>
      <c r="C621" s="9">
        <v>965</v>
      </c>
      <c r="D621" s="9">
        <v>0.71299999999999997</v>
      </c>
      <c r="E621" s="9">
        <v>0.71599999999999997</v>
      </c>
      <c r="F621" s="9">
        <v>0.63100000000000001</v>
      </c>
      <c r="G621" s="9">
        <v>23407.62</v>
      </c>
      <c r="H621" s="10">
        <v>17</v>
      </c>
      <c r="I621" s="23" t="str">
        <f>VLOOKUP(B621,'De-Para'!$B$3:$C$29,2,0)</f>
        <v>Sudeste</v>
      </c>
      <c r="J621" s="18" t="str">
        <f t="shared" si="36"/>
        <v>Alto</v>
      </c>
      <c r="K621" s="18" t="str">
        <f t="shared" si="37"/>
        <v>Acima</v>
      </c>
      <c r="L621" s="18" t="str">
        <f t="shared" si="38"/>
        <v>Acima</v>
      </c>
      <c r="M621" s="23" t="str">
        <f t="shared" si="39"/>
        <v>Acima</v>
      </c>
    </row>
    <row r="622" spans="1:13">
      <c r="A622" s="11" t="s">
        <v>652</v>
      </c>
      <c r="B622" s="12" t="s">
        <v>7</v>
      </c>
      <c r="C622" s="12">
        <v>1001</v>
      </c>
      <c r="D622" s="12">
        <v>0.74</v>
      </c>
      <c r="E622" s="12">
        <v>0.72399999999999998</v>
      </c>
      <c r="F622" s="12">
        <v>0.68799999999999994</v>
      </c>
      <c r="G622" s="12">
        <v>28357.32</v>
      </c>
      <c r="H622" s="13">
        <v>22</v>
      </c>
      <c r="I622" s="23" t="str">
        <f>VLOOKUP(B622,'De-Para'!$B$3:$C$29,2,0)</f>
        <v>Sudeste</v>
      </c>
      <c r="J622" s="18" t="str">
        <f t="shared" si="36"/>
        <v>Alto</v>
      </c>
      <c r="K622" s="18" t="str">
        <f t="shared" si="37"/>
        <v>Acima</v>
      </c>
      <c r="L622" s="18" t="str">
        <f t="shared" si="38"/>
        <v>Acima</v>
      </c>
      <c r="M622" s="23" t="str">
        <f t="shared" si="39"/>
        <v>Acima</v>
      </c>
    </row>
    <row r="623" spans="1:13">
      <c r="A623" s="8" t="s">
        <v>653</v>
      </c>
      <c r="B623" s="9" t="s">
        <v>7</v>
      </c>
      <c r="C623" s="9">
        <v>374</v>
      </c>
      <c r="D623" s="9">
        <v>0.73699999999999999</v>
      </c>
      <c r="E623" s="9">
        <v>0.69299999999999995</v>
      </c>
      <c r="F623" s="9">
        <v>0.69599999999999995</v>
      </c>
      <c r="G623" s="9">
        <v>26859.95</v>
      </c>
      <c r="H623" s="10">
        <v>3</v>
      </c>
      <c r="I623" s="23" t="str">
        <f>VLOOKUP(B623,'De-Para'!$B$3:$C$29,2,0)</f>
        <v>Sudeste</v>
      </c>
      <c r="J623" s="18" t="str">
        <f t="shared" si="36"/>
        <v>Alto</v>
      </c>
      <c r="K623" s="18" t="str">
        <f t="shared" si="37"/>
        <v>Acima</v>
      </c>
      <c r="L623" s="18" t="str">
        <f t="shared" si="38"/>
        <v>Abaixo</v>
      </c>
      <c r="M623" s="23" t="str">
        <f t="shared" si="39"/>
        <v>Acima</v>
      </c>
    </row>
    <row r="624" spans="1:13">
      <c r="A624" s="11" t="s">
        <v>654</v>
      </c>
      <c r="B624" s="12" t="s">
        <v>10</v>
      </c>
      <c r="C624" s="12">
        <v>3991</v>
      </c>
      <c r="D624" s="12">
        <v>0.71299999999999997</v>
      </c>
      <c r="E624" s="12">
        <v>0.69499999999999995</v>
      </c>
      <c r="F624" s="12">
        <v>0.64800000000000002</v>
      </c>
      <c r="G624" s="12">
        <v>24602.97</v>
      </c>
      <c r="H624" s="13">
        <v>35</v>
      </c>
      <c r="I624" s="23" t="str">
        <f>VLOOKUP(B624,'De-Para'!$B$3:$C$29,2,0)</f>
        <v>Sudeste</v>
      </c>
      <c r="J624" s="18" t="str">
        <f t="shared" si="36"/>
        <v>Alto</v>
      </c>
      <c r="K624" s="18" t="str">
        <f t="shared" si="37"/>
        <v>Acima</v>
      </c>
      <c r="L624" s="18" t="str">
        <f t="shared" si="38"/>
        <v>Acima</v>
      </c>
      <c r="M624" s="23" t="str">
        <f t="shared" si="39"/>
        <v>Acima</v>
      </c>
    </row>
    <row r="625" spans="1:13">
      <c r="A625" s="8" t="s">
        <v>655</v>
      </c>
      <c r="B625" s="9" t="s">
        <v>19</v>
      </c>
      <c r="C625" s="9">
        <v>1971</v>
      </c>
      <c r="D625" s="9">
        <v>0.66</v>
      </c>
      <c r="E625" s="9">
        <v>0.628</v>
      </c>
      <c r="F625" s="9">
        <v>0.58299999999999996</v>
      </c>
      <c r="G625" s="9">
        <v>12278.17</v>
      </c>
      <c r="H625" s="10">
        <v>33</v>
      </c>
      <c r="I625" s="23" t="str">
        <f>VLOOKUP(B625,'De-Para'!$B$3:$C$29,2,0)</f>
        <v>Nordeste</v>
      </c>
      <c r="J625" s="18" t="str">
        <f t="shared" si="36"/>
        <v>Médio</v>
      </c>
      <c r="K625" s="18" t="str">
        <f t="shared" si="37"/>
        <v>Acima</v>
      </c>
      <c r="L625" s="18" t="str">
        <f t="shared" si="38"/>
        <v>Acima</v>
      </c>
      <c r="M625" s="23" t="str">
        <f t="shared" si="39"/>
        <v>Acima</v>
      </c>
    </row>
    <row r="626" spans="1:13">
      <c r="A626" s="11" t="s">
        <v>656</v>
      </c>
      <c r="B626" s="12" t="s">
        <v>19</v>
      </c>
      <c r="C626" s="12">
        <v>2465</v>
      </c>
      <c r="D626" s="12">
        <v>0.60599999999999998</v>
      </c>
      <c r="E626" s="12">
        <v>0.60799999999999998</v>
      </c>
      <c r="F626" s="12">
        <v>0.48699999999999999</v>
      </c>
      <c r="G626" s="12">
        <v>10629.51</v>
      </c>
      <c r="H626" s="13">
        <v>27</v>
      </c>
      <c r="I626" s="23" t="str">
        <f>VLOOKUP(B626,'De-Para'!$B$3:$C$29,2,0)</f>
        <v>Nordeste</v>
      </c>
      <c r="J626" s="18" t="str">
        <f t="shared" si="36"/>
        <v>Médio</v>
      </c>
      <c r="K626" s="18" t="str">
        <f t="shared" si="37"/>
        <v>Acima</v>
      </c>
      <c r="L626" s="18" t="str">
        <f t="shared" si="38"/>
        <v>Acima</v>
      </c>
      <c r="M626" s="23" t="str">
        <f t="shared" si="39"/>
        <v>Acima</v>
      </c>
    </row>
    <row r="627" spans="1:13">
      <c r="A627" s="8" t="s">
        <v>657</v>
      </c>
      <c r="B627" s="9" t="s">
        <v>7</v>
      </c>
      <c r="C627" s="9">
        <v>175</v>
      </c>
      <c r="D627" s="9">
        <v>0.74299999999999999</v>
      </c>
      <c r="E627" s="9">
        <v>0.70499999999999996</v>
      </c>
      <c r="F627" s="9">
        <v>0.71899999999999997</v>
      </c>
      <c r="G627" s="9">
        <v>11081.96</v>
      </c>
      <c r="H627" s="10">
        <v>7</v>
      </c>
      <c r="I627" s="23" t="str">
        <f>VLOOKUP(B627,'De-Para'!$B$3:$C$29,2,0)</f>
        <v>Sudeste</v>
      </c>
      <c r="J627" s="18" t="str">
        <f t="shared" si="36"/>
        <v>Alto</v>
      </c>
      <c r="K627" s="18" t="str">
        <f t="shared" si="37"/>
        <v>Acima</v>
      </c>
      <c r="L627" s="18" t="str">
        <f t="shared" si="38"/>
        <v>Abaixo</v>
      </c>
      <c r="M627" s="23" t="str">
        <f t="shared" si="39"/>
        <v>Acima</v>
      </c>
    </row>
    <row r="628" spans="1:13">
      <c r="A628" s="11" t="s">
        <v>658</v>
      </c>
      <c r="B628" s="12" t="s">
        <v>7</v>
      </c>
      <c r="C628" s="12">
        <v>1749</v>
      </c>
      <c r="D628" s="12">
        <v>0.70299999999999996</v>
      </c>
      <c r="E628" s="12">
        <v>0.68100000000000005</v>
      </c>
      <c r="F628" s="12">
        <v>0.627</v>
      </c>
      <c r="G628" s="12">
        <v>22849.38</v>
      </c>
      <c r="H628" s="13">
        <v>30</v>
      </c>
      <c r="I628" s="23" t="str">
        <f>VLOOKUP(B628,'De-Para'!$B$3:$C$29,2,0)</f>
        <v>Sudeste</v>
      </c>
      <c r="J628" s="18" t="str">
        <f t="shared" si="36"/>
        <v>Alto</v>
      </c>
      <c r="K628" s="18" t="str">
        <f t="shared" si="37"/>
        <v>Acima</v>
      </c>
      <c r="L628" s="18" t="str">
        <f t="shared" si="38"/>
        <v>Acima</v>
      </c>
      <c r="M628" s="23" t="str">
        <f t="shared" si="39"/>
        <v>Acima</v>
      </c>
    </row>
    <row r="629" spans="1:13">
      <c r="A629" s="8" t="s">
        <v>659</v>
      </c>
      <c r="B629" s="9" t="s">
        <v>7</v>
      </c>
      <c r="C629" s="9">
        <v>886</v>
      </c>
      <c r="D629" s="9">
        <v>0.75</v>
      </c>
      <c r="E629" s="9">
        <v>0.73399999999999999</v>
      </c>
      <c r="F629" s="9">
        <v>0.67200000000000004</v>
      </c>
      <c r="G629" s="9">
        <v>15954.78</v>
      </c>
      <c r="H629" s="10">
        <v>15</v>
      </c>
      <c r="I629" s="23" t="str">
        <f>VLOOKUP(B629,'De-Para'!$B$3:$C$29,2,0)</f>
        <v>Sudeste</v>
      </c>
      <c r="J629" s="18" t="str">
        <f t="shared" si="36"/>
        <v>Alto</v>
      </c>
      <c r="K629" s="18" t="str">
        <f t="shared" si="37"/>
        <v>Acima</v>
      </c>
      <c r="L629" s="18" t="str">
        <f t="shared" si="38"/>
        <v>Abaixo</v>
      </c>
      <c r="M629" s="23" t="str">
        <f t="shared" si="39"/>
        <v>Acima</v>
      </c>
    </row>
    <row r="630" spans="1:13">
      <c r="A630" s="11" t="s">
        <v>660</v>
      </c>
      <c r="B630" s="12" t="s">
        <v>33</v>
      </c>
      <c r="C630" s="12">
        <v>5804</v>
      </c>
      <c r="D630" s="12">
        <v>0.7</v>
      </c>
      <c r="E630" s="12">
        <v>0.68200000000000005</v>
      </c>
      <c r="F630" s="12">
        <v>0.60799999999999998</v>
      </c>
      <c r="G630" s="12">
        <v>16276.89</v>
      </c>
      <c r="H630" s="13">
        <v>68</v>
      </c>
      <c r="I630" s="23" t="str">
        <f>VLOOKUP(B630,'De-Para'!$B$3:$C$29,2,0)</f>
        <v>Centro-Oeste</v>
      </c>
      <c r="J630" s="18" t="str">
        <f t="shared" si="36"/>
        <v>Alto</v>
      </c>
      <c r="K630" s="18" t="str">
        <f t="shared" si="37"/>
        <v>Acima</v>
      </c>
      <c r="L630" s="18" t="str">
        <f t="shared" si="38"/>
        <v>Acima</v>
      </c>
      <c r="M630" s="23" t="str">
        <f t="shared" si="39"/>
        <v>Acima</v>
      </c>
    </row>
    <row r="631" spans="1:13">
      <c r="A631" s="8" t="s">
        <v>661</v>
      </c>
      <c r="B631" s="9" t="s">
        <v>7</v>
      </c>
      <c r="C631" s="9">
        <v>530</v>
      </c>
      <c r="D631" s="9">
        <v>0.73699999999999999</v>
      </c>
      <c r="E631" s="9">
        <v>0.69799999999999995</v>
      </c>
      <c r="F631" s="9">
        <v>0.68200000000000005</v>
      </c>
      <c r="G631" s="9">
        <v>29937.88</v>
      </c>
      <c r="H631" s="10">
        <v>4</v>
      </c>
      <c r="I631" s="23" t="str">
        <f>VLOOKUP(B631,'De-Para'!$B$3:$C$29,2,0)</f>
        <v>Sudeste</v>
      </c>
      <c r="J631" s="18" t="str">
        <f t="shared" si="36"/>
        <v>Alto</v>
      </c>
      <c r="K631" s="18" t="str">
        <f t="shared" si="37"/>
        <v>Acima</v>
      </c>
      <c r="L631" s="18" t="str">
        <f t="shared" si="38"/>
        <v>Abaixo</v>
      </c>
      <c r="M631" s="23" t="str">
        <f t="shared" si="39"/>
        <v>Acima</v>
      </c>
    </row>
    <row r="632" spans="1:13">
      <c r="A632" s="11" t="s">
        <v>662</v>
      </c>
      <c r="B632" s="12" t="s">
        <v>7</v>
      </c>
      <c r="C632" s="12">
        <v>257</v>
      </c>
      <c r="D632" s="12">
        <v>0.7</v>
      </c>
      <c r="E632" s="12">
        <v>0.69099999999999995</v>
      </c>
      <c r="F632" s="12">
        <v>0.59299999999999997</v>
      </c>
      <c r="G632" s="12">
        <v>13396.68</v>
      </c>
      <c r="H632" s="13">
        <v>4</v>
      </c>
      <c r="I632" s="23" t="str">
        <f>VLOOKUP(B632,'De-Para'!$B$3:$C$29,2,0)</f>
        <v>Sudeste</v>
      </c>
      <c r="J632" s="18" t="str">
        <f t="shared" si="36"/>
        <v>Alto</v>
      </c>
      <c r="K632" s="18" t="str">
        <f t="shared" si="37"/>
        <v>Acima</v>
      </c>
      <c r="L632" s="18" t="str">
        <f t="shared" si="38"/>
        <v>Abaixo</v>
      </c>
      <c r="M632" s="23" t="str">
        <f t="shared" si="39"/>
        <v>Acima</v>
      </c>
    </row>
    <row r="633" spans="1:13">
      <c r="A633" s="8" t="s">
        <v>663</v>
      </c>
      <c r="B633" s="9" t="s">
        <v>7</v>
      </c>
      <c r="C633" s="9">
        <v>1281</v>
      </c>
      <c r="D633" s="9">
        <v>0.71</v>
      </c>
      <c r="E633" s="9">
        <v>0.70799999999999996</v>
      </c>
      <c r="F633" s="9">
        <v>0.63300000000000001</v>
      </c>
      <c r="G633" s="9">
        <v>19753.599999999999</v>
      </c>
      <c r="H633" s="10">
        <v>38</v>
      </c>
      <c r="I633" s="23" t="str">
        <f>VLOOKUP(B633,'De-Para'!$B$3:$C$29,2,0)</f>
        <v>Sudeste</v>
      </c>
      <c r="J633" s="18" t="str">
        <f t="shared" si="36"/>
        <v>Alto</v>
      </c>
      <c r="K633" s="18" t="str">
        <f t="shared" si="37"/>
        <v>Acima</v>
      </c>
      <c r="L633" s="18" t="str">
        <f t="shared" si="38"/>
        <v>Acima</v>
      </c>
      <c r="M633" s="23" t="str">
        <f t="shared" si="39"/>
        <v>Acima</v>
      </c>
    </row>
    <row r="634" spans="1:13">
      <c r="A634" s="11" t="s">
        <v>664</v>
      </c>
      <c r="B634" s="12" t="s">
        <v>7</v>
      </c>
      <c r="C634" s="12">
        <v>489</v>
      </c>
      <c r="D634" s="12">
        <v>0.748</v>
      </c>
      <c r="E634" s="12">
        <v>0.71599999999999997</v>
      </c>
      <c r="F634" s="12">
        <v>0.69799999999999995</v>
      </c>
      <c r="G634" s="12">
        <v>17142.2</v>
      </c>
      <c r="H634" s="13">
        <v>13</v>
      </c>
      <c r="I634" s="23" t="str">
        <f>VLOOKUP(B634,'De-Para'!$B$3:$C$29,2,0)</f>
        <v>Sudeste</v>
      </c>
      <c r="J634" s="18" t="str">
        <f t="shared" si="36"/>
        <v>Alto</v>
      </c>
      <c r="K634" s="18" t="str">
        <f t="shared" si="37"/>
        <v>Acima</v>
      </c>
      <c r="L634" s="18" t="str">
        <f t="shared" si="38"/>
        <v>Abaixo</v>
      </c>
      <c r="M634" s="23" t="str">
        <f t="shared" si="39"/>
        <v>Acima</v>
      </c>
    </row>
    <row r="635" spans="1:13">
      <c r="A635" s="8" t="s">
        <v>665</v>
      </c>
      <c r="B635" s="9" t="s">
        <v>14</v>
      </c>
      <c r="C635" s="9">
        <v>490</v>
      </c>
      <c r="D635" s="9">
        <v>0.76800000000000002</v>
      </c>
      <c r="E635" s="9">
        <v>0.77500000000000002</v>
      </c>
      <c r="F635" s="9">
        <v>0.68300000000000005</v>
      </c>
      <c r="G635" s="9">
        <v>30168.25</v>
      </c>
      <c r="H635" s="10">
        <v>26</v>
      </c>
      <c r="I635" s="23" t="str">
        <f>VLOOKUP(B635,'De-Para'!$B$3:$C$29,2,0)</f>
        <v>Sul</v>
      </c>
      <c r="J635" s="18" t="str">
        <f t="shared" si="36"/>
        <v>Alto</v>
      </c>
      <c r="K635" s="18" t="str">
        <f t="shared" si="37"/>
        <v>Acima</v>
      </c>
      <c r="L635" s="18" t="str">
        <f t="shared" si="38"/>
        <v>Abaixo</v>
      </c>
      <c r="M635" s="23" t="str">
        <f t="shared" si="39"/>
        <v>Acima</v>
      </c>
    </row>
    <row r="636" spans="1:13">
      <c r="A636" s="11" t="s">
        <v>666</v>
      </c>
      <c r="B636" s="12" t="s">
        <v>24</v>
      </c>
      <c r="C636" s="12">
        <v>457</v>
      </c>
      <c r="D636" s="12">
        <v>0.57999999999999996</v>
      </c>
      <c r="E636" s="12">
        <v>0.55900000000000005</v>
      </c>
      <c r="F636" s="12">
        <v>0.44700000000000001</v>
      </c>
      <c r="G636" s="12">
        <v>6966.54</v>
      </c>
      <c r="H636" s="13">
        <v>0</v>
      </c>
      <c r="I636" s="23" t="str">
        <f>VLOOKUP(B636,'De-Para'!$B$3:$C$29,2,0)</f>
        <v>Nordeste</v>
      </c>
      <c r="J636" s="18" t="str">
        <f t="shared" si="36"/>
        <v>Médio</v>
      </c>
      <c r="K636" s="18" t="str">
        <f t="shared" si="37"/>
        <v>Abaixo</v>
      </c>
      <c r="L636" s="18" t="str">
        <f t="shared" si="38"/>
        <v>Abaixo</v>
      </c>
      <c r="M636" s="23" t="str">
        <f t="shared" si="39"/>
        <v>Abaixo</v>
      </c>
    </row>
    <row r="637" spans="1:13">
      <c r="A637" s="8" t="s">
        <v>667</v>
      </c>
      <c r="B637" s="9" t="s">
        <v>7</v>
      </c>
      <c r="C637" s="9">
        <v>874</v>
      </c>
      <c r="D637" s="9">
        <v>0.76800000000000002</v>
      </c>
      <c r="E637" s="9">
        <v>0.73499999999999999</v>
      </c>
      <c r="F637" s="9">
        <v>0.752</v>
      </c>
      <c r="G637" s="9">
        <v>30809.19</v>
      </c>
      <c r="H637" s="10">
        <v>27</v>
      </c>
      <c r="I637" s="23" t="str">
        <f>VLOOKUP(B637,'De-Para'!$B$3:$C$29,2,0)</f>
        <v>Sudeste</v>
      </c>
      <c r="J637" s="18" t="str">
        <f t="shared" si="36"/>
        <v>Alto</v>
      </c>
      <c r="K637" s="18" t="str">
        <f t="shared" si="37"/>
        <v>Acima</v>
      </c>
      <c r="L637" s="18" t="str">
        <f t="shared" si="38"/>
        <v>Abaixo</v>
      </c>
      <c r="M637" s="23" t="str">
        <f t="shared" si="39"/>
        <v>Acima</v>
      </c>
    </row>
    <row r="638" spans="1:13">
      <c r="A638" s="11" t="s">
        <v>668</v>
      </c>
      <c r="B638" s="12" t="s">
        <v>14</v>
      </c>
      <c r="C638" s="12">
        <v>855</v>
      </c>
      <c r="D638" s="12">
        <v>0.77</v>
      </c>
      <c r="E638" s="12">
        <v>0.78200000000000003</v>
      </c>
      <c r="F638" s="12">
        <v>0.68600000000000005</v>
      </c>
      <c r="G638" s="12">
        <v>42654.73</v>
      </c>
      <c r="H638" s="13">
        <v>33</v>
      </c>
      <c r="I638" s="23" t="str">
        <f>VLOOKUP(B638,'De-Para'!$B$3:$C$29,2,0)</f>
        <v>Sul</v>
      </c>
      <c r="J638" s="18" t="str">
        <f t="shared" si="36"/>
        <v>Alto</v>
      </c>
      <c r="K638" s="18" t="str">
        <f t="shared" si="37"/>
        <v>Acima</v>
      </c>
      <c r="L638" s="18" t="str">
        <f t="shared" si="38"/>
        <v>Abaixo</v>
      </c>
      <c r="M638" s="23" t="str">
        <f t="shared" si="39"/>
        <v>Acima</v>
      </c>
    </row>
    <row r="639" spans="1:13">
      <c r="A639" s="8" t="s">
        <v>669</v>
      </c>
      <c r="B639" s="9" t="s">
        <v>49</v>
      </c>
      <c r="C639" s="9">
        <v>2288</v>
      </c>
      <c r="D639" s="9">
        <v>0.65</v>
      </c>
      <c r="E639" s="9">
        <v>0.67100000000000004</v>
      </c>
      <c r="F639" s="9">
        <v>0.503</v>
      </c>
      <c r="G639" s="9">
        <v>26768.53</v>
      </c>
      <c r="H639" s="10">
        <v>17</v>
      </c>
      <c r="I639" s="23" t="str">
        <f>VLOOKUP(B639,'De-Para'!$B$3:$C$29,2,0)</f>
        <v>Norte</v>
      </c>
      <c r="J639" s="18" t="str">
        <f t="shared" si="36"/>
        <v>Médio</v>
      </c>
      <c r="K639" s="18" t="str">
        <f t="shared" si="37"/>
        <v>Acima</v>
      </c>
      <c r="L639" s="18" t="str">
        <f t="shared" si="38"/>
        <v>Acima</v>
      </c>
      <c r="M639" s="23" t="str">
        <f t="shared" si="39"/>
        <v>Acima</v>
      </c>
    </row>
    <row r="640" spans="1:13">
      <c r="A640" s="11" t="s">
        <v>670</v>
      </c>
      <c r="B640" s="12" t="s">
        <v>59</v>
      </c>
      <c r="C640" s="12">
        <v>2212</v>
      </c>
      <c r="D640" s="12">
        <v>0.74099999999999999</v>
      </c>
      <c r="E640" s="12">
        <v>0.73199999999999998</v>
      </c>
      <c r="F640" s="12">
        <v>0.64500000000000002</v>
      </c>
      <c r="G640" s="12">
        <v>34931.300000000003</v>
      </c>
      <c r="H640" s="13">
        <v>58</v>
      </c>
      <c r="I640" s="23" t="str">
        <f>VLOOKUP(B640,'De-Para'!$B$3:$C$29,2,0)</f>
        <v>Sul</v>
      </c>
      <c r="J640" s="18" t="str">
        <f t="shared" si="36"/>
        <v>Alto</v>
      </c>
      <c r="K640" s="18" t="str">
        <f t="shared" si="37"/>
        <v>Acima</v>
      </c>
      <c r="L640" s="18" t="str">
        <f t="shared" si="38"/>
        <v>Acima</v>
      </c>
      <c r="M640" s="23" t="str">
        <f t="shared" si="39"/>
        <v>Acima</v>
      </c>
    </row>
    <row r="641" spans="1:13">
      <c r="A641" s="8" t="s">
        <v>671</v>
      </c>
      <c r="B641" s="9" t="s">
        <v>10</v>
      </c>
      <c r="C641" s="9">
        <v>1467</v>
      </c>
      <c r="D641" s="9">
        <v>0.71799999999999997</v>
      </c>
      <c r="E641" s="9">
        <v>0.70899999999999996</v>
      </c>
      <c r="F641" s="9">
        <v>0.64800000000000002</v>
      </c>
      <c r="G641" s="9">
        <v>26154.880000000001</v>
      </c>
      <c r="H641" s="10">
        <v>46</v>
      </c>
      <c r="I641" s="23" t="str">
        <f>VLOOKUP(B641,'De-Para'!$B$3:$C$29,2,0)</f>
        <v>Sudeste</v>
      </c>
      <c r="J641" s="18" t="str">
        <f t="shared" si="36"/>
        <v>Alto</v>
      </c>
      <c r="K641" s="18" t="str">
        <f t="shared" si="37"/>
        <v>Acima</v>
      </c>
      <c r="L641" s="18" t="str">
        <f t="shared" si="38"/>
        <v>Acima</v>
      </c>
      <c r="M641" s="23" t="str">
        <f t="shared" si="39"/>
        <v>Acima</v>
      </c>
    </row>
    <row r="642" spans="1:13">
      <c r="A642" s="11" t="s">
        <v>672</v>
      </c>
      <c r="B642" s="12" t="s">
        <v>49</v>
      </c>
      <c r="C642" s="12">
        <v>2112</v>
      </c>
      <c r="D642" s="12">
        <v>0.65900000000000003</v>
      </c>
      <c r="E642" s="12">
        <v>0.67</v>
      </c>
      <c r="F642" s="12">
        <v>0.52500000000000002</v>
      </c>
      <c r="G642" s="12">
        <v>18892.8</v>
      </c>
      <c r="H642" s="13">
        <v>10</v>
      </c>
      <c r="I642" s="23" t="str">
        <f>VLOOKUP(B642,'De-Para'!$B$3:$C$29,2,0)</f>
        <v>Norte</v>
      </c>
      <c r="J642" s="18" t="str">
        <f t="shared" si="36"/>
        <v>Médio</v>
      </c>
      <c r="K642" s="18" t="str">
        <f t="shared" si="37"/>
        <v>Acima</v>
      </c>
      <c r="L642" s="18" t="str">
        <f t="shared" si="38"/>
        <v>Acima</v>
      </c>
      <c r="M642" s="23" t="str">
        <f t="shared" si="39"/>
        <v>Acima</v>
      </c>
    </row>
    <row r="643" spans="1:13">
      <c r="A643" s="8" t="s">
        <v>673</v>
      </c>
      <c r="B643" s="9" t="s">
        <v>16</v>
      </c>
      <c r="C643" s="9">
        <v>1595</v>
      </c>
      <c r="D643" s="9">
        <v>0.72599999999999998</v>
      </c>
      <c r="E643" s="9">
        <v>0.71299999999999997</v>
      </c>
      <c r="F643" s="9">
        <v>0.626</v>
      </c>
      <c r="G643" s="9">
        <v>22918.85</v>
      </c>
      <c r="H643" s="10">
        <v>41</v>
      </c>
      <c r="I643" s="23" t="str">
        <f>VLOOKUP(B643,'De-Para'!$B$3:$C$29,2,0)</f>
        <v>Sudeste</v>
      </c>
      <c r="J643" s="18" t="str">
        <f t="shared" si="36"/>
        <v>Alto</v>
      </c>
      <c r="K643" s="18" t="str">
        <f t="shared" si="37"/>
        <v>Acima</v>
      </c>
      <c r="L643" s="18" t="str">
        <f t="shared" si="38"/>
        <v>Acima</v>
      </c>
      <c r="M643" s="23" t="str">
        <f t="shared" si="39"/>
        <v>Acima</v>
      </c>
    </row>
    <row r="644" spans="1:13">
      <c r="A644" s="11" t="s">
        <v>674</v>
      </c>
      <c r="B644" s="12" t="s">
        <v>10</v>
      </c>
      <c r="C644" s="12">
        <v>2039</v>
      </c>
      <c r="D644" s="12">
        <v>0.7</v>
      </c>
      <c r="E644" s="12">
        <v>0.69699999999999995</v>
      </c>
      <c r="F644" s="12">
        <v>0.61</v>
      </c>
      <c r="G644" s="12">
        <v>21056.32</v>
      </c>
      <c r="H644" s="13">
        <v>42</v>
      </c>
      <c r="I644" s="23" t="str">
        <f>VLOOKUP(B644,'De-Para'!$B$3:$C$29,2,0)</f>
        <v>Sudeste</v>
      </c>
      <c r="J644" s="18" t="str">
        <f t="shared" si="36"/>
        <v>Alto</v>
      </c>
      <c r="K644" s="18" t="str">
        <f t="shared" si="37"/>
        <v>Acima</v>
      </c>
      <c r="L644" s="18" t="str">
        <f t="shared" si="38"/>
        <v>Acima</v>
      </c>
      <c r="M644" s="23" t="str">
        <f t="shared" si="39"/>
        <v>Acima</v>
      </c>
    </row>
    <row r="645" spans="1:13">
      <c r="A645" s="8" t="s">
        <v>675</v>
      </c>
      <c r="B645" s="9" t="s">
        <v>16</v>
      </c>
      <c r="C645" s="9">
        <v>1031</v>
      </c>
      <c r="D645" s="9">
        <v>0.72199999999999998</v>
      </c>
      <c r="E645" s="9">
        <v>0.70299999999999996</v>
      </c>
      <c r="F645" s="9">
        <v>0.622</v>
      </c>
      <c r="G645" s="9">
        <v>18931.740000000002</v>
      </c>
      <c r="H645" s="10">
        <v>37</v>
      </c>
      <c r="I645" s="23" t="str">
        <f>VLOOKUP(B645,'De-Para'!$B$3:$C$29,2,0)</f>
        <v>Sudeste</v>
      </c>
      <c r="J645" s="18" t="str">
        <f t="shared" si="36"/>
        <v>Alto</v>
      </c>
      <c r="K645" s="18" t="str">
        <f t="shared" si="37"/>
        <v>Acima</v>
      </c>
      <c r="L645" s="18" t="str">
        <f t="shared" si="38"/>
        <v>Acima</v>
      </c>
      <c r="M645" s="23" t="str">
        <f t="shared" si="39"/>
        <v>Acima</v>
      </c>
    </row>
    <row r="646" spans="1:13">
      <c r="A646" s="11" t="s">
        <v>676</v>
      </c>
      <c r="B646" s="12" t="s">
        <v>14</v>
      </c>
      <c r="C646" s="12">
        <v>1230</v>
      </c>
      <c r="D646" s="12">
        <v>0.74299999999999999</v>
      </c>
      <c r="E646" s="12">
        <v>0.76300000000000001</v>
      </c>
      <c r="F646" s="12">
        <v>0.63300000000000001</v>
      </c>
      <c r="G646" s="12">
        <v>53672.39</v>
      </c>
      <c r="H646" s="13">
        <v>34</v>
      </c>
      <c r="I646" s="23" t="str">
        <f>VLOOKUP(B646,'De-Para'!$B$3:$C$29,2,0)</f>
        <v>Sul</v>
      </c>
      <c r="J646" s="18" t="str">
        <f t="shared" ref="J646:J709" si="40">IF(D646&lt;0.55,"Baixo",IF(D646&lt;0.7,"Médio",IF(D646&lt;0.8,"Alto","Muito alto")))</f>
        <v>Alto</v>
      </c>
      <c r="K646" s="18" t="str">
        <f t="shared" ref="K646:K709" si="41">IF(D646&lt;=$K$3,"Abaixo","Acima")</f>
        <v>Acima</v>
      </c>
      <c r="L646" s="18" t="str">
        <f t="shared" ref="L646:L709" si="42">IF(C646&gt;=$L$3,"Acima","Abaixo")</f>
        <v>Acima</v>
      </c>
      <c r="M646" s="23" t="str">
        <f t="shared" ref="M646:M709" si="43">IF(H646&lt;=$M$3,"Abaixo","Acima")</f>
        <v>Acima</v>
      </c>
    </row>
    <row r="647" spans="1:13">
      <c r="A647" s="8" t="s">
        <v>677</v>
      </c>
      <c r="B647" s="9" t="s">
        <v>22</v>
      </c>
      <c r="C647" s="9">
        <v>1447</v>
      </c>
      <c r="D647" s="9">
        <v>0.70599999999999996</v>
      </c>
      <c r="E647" s="9">
        <v>0.69599999999999995</v>
      </c>
      <c r="F647" s="9">
        <v>0.59499999999999997</v>
      </c>
      <c r="G647" s="9">
        <v>36516.6</v>
      </c>
      <c r="H647" s="10">
        <v>57</v>
      </c>
      <c r="I647" s="23" t="str">
        <f>VLOOKUP(B647,'De-Para'!$B$3:$C$29,2,0)</f>
        <v>Sul</v>
      </c>
      <c r="J647" s="18" t="str">
        <f t="shared" si="40"/>
        <v>Alto</v>
      </c>
      <c r="K647" s="18" t="str">
        <f t="shared" si="41"/>
        <v>Acima</v>
      </c>
      <c r="L647" s="18" t="str">
        <f t="shared" si="42"/>
        <v>Acima</v>
      </c>
      <c r="M647" s="23" t="str">
        <f t="shared" si="43"/>
        <v>Acima</v>
      </c>
    </row>
    <row r="648" spans="1:13">
      <c r="A648" s="11" t="s">
        <v>678</v>
      </c>
      <c r="B648" s="12" t="s">
        <v>16</v>
      </c>
      <c r="C648" s="12">
        <v>1618</v>
      </c>
      <c r="D648" s="12">
        <v>0.75</v>
      </c>
      <c r="E648" s="12">
        <v>0.71699999999999997</v>
      </c>
      <c r="F648" s="12">
        <v>0.67100000000000004</v>
      </c>
      <c r="G648" s="12">
        <v>27757.15</v>
      </c>
      <c r="H648" s="13">
        <v>42</v>
      </c>
      <c r="I648" s="23" t="str">
        <f>VLOOKUP(B648,'De-Para'!$B$3:$C$29,2,0)</f>
        <v>Sudeste</v>
      </c>
      <c r="J648" s="18" t="str">
        <f t="shared" si="40"/>
        <v>Alto</v>
      </c>
      <c r="K648" s="18" t="str">
        <f t="shared" si="41"/>
        <v>Acima</v>
      </c>
      <c r="L648" s="18" t="str">
        <f t="shared" si="42"/>
        <v>Acima</v>
      </c>
      <c r="M648" s="23" t="str">
        <f t="shared" si="43"/>
        <v>Acima</v>
      </c>
    </row>
    <row r="649" spans="1:13">
      <c r="A649" s="8" t="s">
        <v>679</v>
      </c>
      <c r="B649" s="9" t="s">
        <v>33</v>
      </c>
      <c r="C649" s="9">
        <v>2087</v>
      </c>
      <c r="D649" s="9">
        <v>0.71499999999999997</v>
      </c>
      <c r="E649" s="9">
        <v>0.70899999999999996</v>
      </c>
      <c r="F649" s="9">
        <v>0.64</v>
      </c>
      <c r="G649" s="9">
        <v>20463.759999999998</v>
      </c>
      <c r="H649" s="10">
        <v>25</v>
      </c>
      <c r="I649" s="23" t="str">
        <f>VLOOKUP(B649,'De-Para'!$B$3:$C$29,2,0)</f>
        <v>Centro-Oeste</v>
      </c>
      <c r="J649" s="18" t="str">
        <f t="shared" si="40"/>
        <v>Alto</v>
      </c>
      <c r="K649" s="18" t="str">
        <f t="shared" si="41"/>
        <v>Acima</v>
      </c>
      <c r="L649" s="18" t="str">
        <f t="shared" si="42"/>
        <v>Acima</v>
      </c>
      <c r="M649" s="23" t="str">
        <f t="shared" si="43"/>
        <v>Acima</v>
      </c>
    </row>
    <row r="650" spans="1:13">
      <c r="A650" s="11" t="s">
        <v>680</v>
      </c>
      <c r="B650" s="12" t="s">
        <v>31</v>
      </c>
      <c r="C650" s="12">
        <v>832</v>
      </c>
      <c r="D650" s="12">
        <v>0.56999999999999995</v>
      </c>
      <c r="E650" s="12">
        <v>0.52600000000000002</v>
      </c>
      <c r="F650" s="12">
        <v>0.46</v>
      </c>
      <c r="G650" s="12">
        <v>6624.33</v>
      </c>
      <c r="H650" s="13">
        <v>2</v>
      </c>
      <c r="I650" s="23" t="str">
        <f>VLOOKUP(B650,'De-Para'!$B$3:$C$29,2,0)</f>
        <v>Nordeste</v>
      </c>
      <c r="J650" s="18" t="str">
        <f t="shared" si="40"/>
        <v>Médio</v>
      </c>
      <c r="K650" s="18" t="str">
        <f t="shared" si="41"/>
        <v>Abaixo</v>
      </c>
      <c r="L650" s="18" t="str">
        <f t="shared" si="42"/>
        <v>Abaixo</v>
      </c>
      <c r="M650" s="23" t="str">
        <f t="shared" si="43"/>
        <v>Abaixo</v>
      </c>
    </row>
    <row r="651" spans="1:13">
      <c r="A651" s="8" t="s">
        <v>681</v>
      </c>
      <c r="B651" s="9" t="s">
        <v>7</v>
      </c>
      <c r="C651" s="9">
        <v>287</v>
      </c>
      <c r="D651" s="9">
        <v>0.73</v>
      </c>
      <c r="E651" s="9">
        <v>0.72299999999999998</v>
      </c>
      <c r="F651" s="9">
        <v>0.68200000000000005</v>
      </c>
      <c r="G651" s="9">
        <v>21246.82</v>
      </c>
      <c r="H651" s="10">
        <v>2</v>
      </c>
      <c r="I651" s="23" t="str">
        <f>VLOOKUP(B651,'De-Para'!$B$3:$C$29,2,0)</f>
        <v>Sudeste</v>
      </c>
      <c r="J651" s="18" t="str">
        <f t="shared" si="40"/>
        <v>Alto</v>
      </c>
      <c r="K651" s="18" t="str">
        <f t="shared" si="41"/>
        <v>Acima</v>
      </c>
      <c r="L651" s="18" t="str">
        <f t="shared" si="42"/>
        <v>Abaixo</v>
      </c>
      <c r="M651" s="23" t="str">
        <f t="shared" si="43"/>
        <v>Abaixo</v>
      </c>
    </row>
    <row r="652" spans="1:13">
      <c r="A652" s="11" t="s">
        <v>682</v>
      </c>
      <c r="B652" s="12" t="s">
        <v>7</v>
      </c>
      <c r="C652" s="12">
        <v>686</v>
      </c>
      <c r="D652" s="12">
        <v>0.76</v>
      </c>
      <c r="E652" s="12">
        <v>0.75</v>
      </c>
      <c r="F652" s="12">
        <v>0.70199999999999996</v>
      </c>
      <c r="G652" s="12">
        <v>19626.61</v>
      </c>
      <c r="H652" s="13">
        <v>10</v>
      </c>
      <c r="I652" s="23" t="str">
        <f>VLOOKUP(B652,'De-Para'!$B$3:$C$29,2,0)</f>
        <v>Sudeste</v>
      </c>
      <c r="J652" s="18" t="str">
        <f t="shared" si="40"/>
        <v>Alto</v>
      </c>
      <c r="K652" s="18" t="str">
        <f t="shared" si="41"/>
        <v>Acima</v>
      </c>
      <c r="L652" s="18" t="str">
        <f t="shared" si="42"/>
        <v>Abaixo</v>
      </c>
      <c r="M652" s="23" t="str">
        <f t="shared" si="43"/>
        <v>Acima</v>
      </c>
    </row>
    <row r="653" spans="1:13">
      <c r="A653" s="8" t="s">
        <v>683</v>
      </c>
      <c r="B653" s="9" t="s">
        <v>31</v>
      </c>
      <c r="C653" s="9">
        <v>17120</v>
      </c>
      <c r="D653" s="9">
        <v>0.68200000000000005</v>
      </c>
      <c r="E653" s="9">
        <v>0.62</v>
      </c>
      <c r="F653" s="9">
        <v>0.63200000000000001</v>
      </c>
      <c r="G653" s="9">
        <v>15177.12</v>
      </c>
      <c r="H653" s="10">
        <v>230</v>
      </c>
      <c r="I653" s="23" t="str">
        <f>VLOOKUP(B653,'De-Para'!$B$3:$C$29,2,0)</f>
        <v>Nordeste</v>
      </c>
      <c r="J653" s="18" t="str">
        <f t="shared" si="40"/>
        <v>Médio</v>
      </c>
      <c r="K653" s="18" t="str">
        <f t="shared" si="41"/>
        <v>Acima</v>
      </c>
      <c r="L653" s="18" t="str">
        <f t="shared" si="42"/>
        <v>Acima</v>
      </c>
      <c r="M653" s="23" t="str">
        <f t="shared" si="43"/>
        <v>Acima</v>
      </c>
    </row>
    <row r="654" spans="1:13">
      <c r="A654" s="11" t="s">
        <v>684</v>
      </c>
      <c r="B654" s="12" t="s">
        <v>19</v>
      </c>
      <c r="C654" s="12">
        <v>2603</v>
      </c>
      <c r="D654" s="12">
        <v>0.61</v>
      </c>
      <c r="E654" s="12">
        <v>0.59699999999999998</v>
      </c>
      <c r="F654" s="12">
        <v>0.50600000000000001</v>
      </c>
      <c r="G654" s="12">
        <v>9665.93</v>
      </c>
      <c r="H654" s="13">
        <v>60</v>
      </c>
      <c r="I654" s="23" t="str">
        <f>VLOOKUP(B654,'De-Para'!$B$3:$C$29,2,0)</f>
        <v>Nordeste</v>
      </c>
      <c r="J654" s="18" t="str">
        <f t="shared" si="40"/>
        <v>Médio</v>
      </c>
      <c r="K654" s="18" t="str">
        <f t="shared" si="41"/>
        <v>Acima</v>
      </c>
      <c r="L654" s="18" t="str">
        <f t="shared" si="42"/>
        <v>Acima</v>
      </c>
      <c r="M654" s="23" t="str">
        <f t="shared" si="43"/>
        <v>Acima</v>
      </c>
    </row>
    <row r="655" spans="1:13">
      <c r="A655" s="8" t="s">
        <v>685</v>
      </c>
      <c r="B655" s="9" t="s">
        <v>59</v>
      </c>
      <c r="C655" s="9">
        <v>164</v>
      </c>
      <c r="D655" s="9">
        <v>0.77400000000000002</v>
      </c>
      <c r="E655" s="9">
        <v>0.749</v>
      </c>
      <c r="F655" s="9">
        <v>0.71399999999999997</v>
      </c>
      <c r="G655" s="9">
        <v>31412.080000000002</v>
      </c>
      <c r="H655" s="10">
        <v>18</v>
      </c>
      <c r="I655" s="23" t="str">
        <f>VLOOKUP(B655,'De-Para'!$B$3:$C$29,2,0)</f>
        <v>Sul</v>
      </c>
      <c r="J655" s="18" t="str">
        <f t="shared" si="40"/>
        <v>Alto</v>
      </c>
      <c r="K655" s="18" t="str">
        <f t="shared" si="41"/>
        <v>Acima</v>
      </c>
      <c r="L655" s="18" t="str">
        <f t="shared" si="42"/>
        <v>Abaixo</v>
      </c>
      <c r="M655" s="23" t="str">
        <f t="shared" si="43"/>
        <v>Acima</v>
      </c>
    </row>
    <row r="656" spans="1:13">
      <c r="A656" s="11" t="s">
        <v>686</v>
      </c>
      <c r="B656" s="12" t="s">
        <v>22</v>
      </c>
      <c r="C656" s="12">
        <v>1550</v>
      </c>
      <c r="D656" s="12">
        <v>0.76700000000000002</v>
      </c>
      <c r="E656" s="12">
        <v>0.747</v>
      </c>
      <c r="F656" s="12">
        <v>0.71099999999999997</v>
      </c>
      <c r="G656" s="12">
        <v>37445.14</v>
      </c>
      <c r="H656" s="13">
        <v>56</v>
      </c>
      <c r="I656" s="23" t="str">
        <f>VLOOKUP(B656,'De-Para'!$B$3:$C$29,2,0)</f>
        <v>Sul</v>
      </c>
      <c r="J656" s="18" t="str">
        <f t="shared" si="40"/>
        <v>Alto</v>
      </c>
      <c r="K656" s="18" t="str">
        <f t="shared" si="41"/>
        <v>Acima</v>
      </c>
      <c r="L656" s="18" t="str">
        <f t="shared" si="42"/>
        <v>Acima</v>
      </c>
      <c r="M656" s="23" t="str">
        <f t="shared" si="43"/>
        <v>Acima</v>
      </c>
    </row>
    <row r="657" spans="1:13">
      <c r="A657" s="8" t="s">
        <v>687</v>
      </c>
      <c r="B657" s="9" t="s">
        <v>16</v>
      </c>
      <c r="C657" s="9">
        <v>2129</v>
      </c>
      <c r="D657" s="9">
        <v>0.71599999999999997</v>
      </c>
      <c r="E657" s="9">
        <v>0.69299999999999995</v>
      </c>
      <c r="F657" s="9">
        <v>0.63200000000000001</v>
      </c>
      <c r="G657" s="9">
        <v>14812.65</v>
      </c>
      <c r="H657" s="10">
        <v>55</v>
      </c>
      <c r="I657" s="23" t="str">
        <f>VLOOKUP(B657,'De-Para'!$B$3:$C$29,2,0)</f>
        <v>Sudeste</v>
      </c>
      <c r="J657" s="18" t="str">
        <f t="shared" si="40"/>
        <v>Alto</v>
      </c>
      <c r="K657" s="18" t="str">
        <f t="shared" si="41"/>
        <v>Acima</v>
      </c>
      <c r="L657" s="18" t="str">
        <f t="shared" si="42"/>
        <v>Acima</v>
      </c>
      <c r="M657" s="23" t="str">
        <f t="shared" si="43"/>
        <v>Acima</v>
      </c>
    </row>
    <row r="658" spans="1:13">
      <c r="A658" s="11" t="s">
        <v>688</v>
      </c>
      <c r="B658" s="12" t="s">
        <v>7</v>
      </c>
      <c r="C658" s="12">
        <v>1039</v>
      </c>
      <c r="D658" s="12">
        <v>0.75800000000000001</v>
      </c>
      <c r="E658" s="12">
        <v>0.71199999999999997</v>
      </c>
      <c r="F658" s="12">
        <v>0.73199999999999998</v>
      </c>
      <c r="G658" s="12">
        <v>19024.25</v>
      </c>
      <c r="H658" s="13">
        <v>19</v>
      </c>
      <c r="I658" s="23" t="str">
        <f>VLOOKUP(B658,'De-Para'!$B$3:$C$29,2,0)</f>
        <v>Sudeste</v>
      </c>
      <c r="J658" s="18" t="str">
        <f t="shared" si="40"/>
        <v>Alto</v>
      </c>
      <c r="K658" s="18" t="str">
        <f t="shared" si="41"/>
        <v>Acima</v>
      </c>
      <c r="L658" s="18" t="str">
        <f t="shared" si="42"/>
        <v>Acima</v>
      </c>
      <c r="M658" s="23" t="str">
        <f t="shared" si="43"/>
        <v>Acima</v>
      </c>
    </row>
    <row r="659" spans="1:13">
      <c r="A659" s="8" t="s">
        <v>689</v>
      </c>
      <c r="B659" s="9" t="s">
        <v>24</v>
      </c>
      <c r="C659" s="9">
        <v>1871</v>
      </c>
      <c r="D659" s="9">
        <v>0.55000000000000004</v>
      </c>
      <c r="E659" s="9">
        <v>0.56799999999999995</v>
      </c>
      <c r="F659" s="9">
        <v>0.39</v>
      </c>
      <c r="G659" s="9">
        <v>11054.26</v>
      </c>
      <c r="H659" s="10">
        <v>71</v>
      </c>
      <c r="I659" s="23" t="str">
        <f>VLOOKUP(B659,'De-Para'!$B$3:$C$29,2,0)</f>
        <v>Nordeste</v>
      </c>
      <c r="J659" s="18" t="str">
        <f t="shared" si="40"/>
        <v>Médio</v>
      </c>
      <c r="K659" s="18" t="str">
        <f t="shared" si="41"/>
        <v>Abaixo</v>
      </c>
      <c r="L659" s="18" t="str">
        <f t="shared" si="42"/>
        <v>Acima</v>
      </c>
      <c r="M659" s="23" t="str">
        <f t="shared" si="43"/>
        <v>Acima</v>
      </c>
    </row>
    <row r="660" spans="1:13">
      <c r="A660" s="11" t="s">
        <v>690</v>
      </c>
      <c r="B660" s="12" t="s">
        <v>7</v>
      </c>
      <c r="C660" s="12">
        <v>782</v>
      </c>
      <c r="D660" s="12">
        <v>0.76400000000000001</v>
      </c>
      <c r="E660" s="12">
        <v>0.749</v>
      </c>
      <c r="F660" s="12">
        <v>0.72799999999999998</v>
      </c>
      <c r="G660" s="12">
        <v>123171.63</v>
      </c>
      <c r="H660" s="13">
        <v>14</v>
      </c>
      <c r="I660" s="23" t="str">
        <f>VLOOKUP(B660,'De-Para'!$B$3:$C$29,2,0)</f>
        <v>Sudeste</v>
      </c>
      <c r="J660" s="18" t="str">
        <f t="shared" si="40"/>
        <v>Alto</v>
      </c>
      <c r="K660" s="18" t="str">
        <f t="shared" si="41"/>
        <v>Acima</v>
      </c>
      <c r="L660" s="18" t="str">
        <f t="shared" si="42"/>
        <v>Abaixo</v>
      </c>
      <c r="M660" s="23" t="str">
        <f t="shared" si="43"/>
        <v>Acima</v>
      </c>
    </row>
    <row r="661" spans="1:13">
      <c r="A661" s="8" t="s">
        <v>691</v>
      </c>
      <c r="B661" s="9" t="s">
        <v>24</v>
      </c>
      <c r="C661" s="9">
        <v>1382</v>
      </c>
      <c r="D661" s="9">
        <v>0.63500000000000001</v>
      </c>
      <c r="E661" s="9">
        <v>0.58799999999999997</v>
      </c>
      <c r="F661" s="9">
        <v>0.57199999999999995</v>
      </c>
      <c r="G661" s="9">
        <v>9781.82</v>
      </c>
      <c r="H661" s="10">
        <v>18</v>
      </c>
      <c r="I661" s="23" t="str">
        <f>VLOOKUP(B661,'De-Para'!$B$3:$C$29,2,0)</f>
        <v>Nordeste</v>
      </c>
      <c r="J661" s="18" t="str">
        <f t="shared" si="40"/>
        <v>Médio</v>
      </c>
      <c r="K661" s="18" t="str">
        <f t="shared" si="41"/>
        <v>Acima</v>
      </c>
      <c r="L661" s="18" t="str">
        <f t="shared" si="42"/>
        <v>Acima</v>
      </c>
      <c r="M661" s="23" t="str">
        <f t="shared" si="43"/>
        <v>Acima</v>
      </c>
    </row>
    <row r="662" spans="1:13">
      <c r="A662" s="11" t="s">
        <v>692</v>
      </c>
      <c r="B662" s="12" t="s">
        <v>16</v>
      </c>
      <c r="C662" s="12">
        <v>1004</v>
      </c>
      <c r="D662" s="12">
        <v>0.66700000000000004</v>
      </c>
      <c r="E662" s="12">
        <v>0.65800000000000003</v>
      </c>
      <c r="F662" s="12">
        <v>0.54900000000000004</v>
      </c>
      <c r="G662" s="12">
        <v>17503.740000000002</v>
      </c>
      <c r="H662" s="13">
        <v>16</v>
      </c>
      <c r="I662" s="23" t="str">
        <f>VLOOKUP(B662,'De-Para'!$B$3:$C$29,2,0)</f>
        <v>Sudeste</v>
      </c>
      <c r="J662" s="18" t="str">
        <f t="shared" si="40"/>
        <v>Médio</v>
      </c>
      <c r="K662" s="18" t="str">
        <f t="shared" si="41"/>
        <v>Acima</v>
      </c>
      <c r="L662" s="18" t="str">
        <f t="shared" si="42"/>
        <v>Acima</v>
      </c>
      <c r="M662" s="23" t="str">
        <f t="shared" si="43"/>
        <v>Acima</v>
      </c>
    </row>
    <row r="663" spans="1:13">
      <c r="A663" s="8" t="s">
        <v>693</v>
      </c>
      <c r="B663" s="9" t="s">
        <v>14</v>
      </c>
      <c r="C663" s="9">
        <v>1200</v>
      </c>
      <c r="D663" s="9">
        <v>0.73799999999999999</v>
      </c>
      <c r="E663" s="9">
        <v>0.73399999999999999</v>
      </c>
      <c r="F663" s="9">
        <v>0.62</v>
      </c>
      <c r="G663" s="9">
        <v>35311.65</v>
      </c>
      <c r="H663" s="10">
        <v>39</v>
      </c>
      <c r="I663" s="23" t="str">
        <f>VLOOKUP(B663,'De-Para'!$B$3:$C$29,2,0)</f>
        <v>Sul</v>
      </c>
      <c r="J663" s="18" t="str">
        <f t="shared" si="40"/>
        <v>Alto</v>
      </c>
      <c r="K663" s="18" t="str">
        <f t="shared" si="41"/>
        <v>Acima</v>
      </c>
      <c r="L663" s="18" t="str">
        <f t="shared" si="42"/>
        <v>Acima</v>
      </c>
      <c r="M663" s="23" t="str">
        <f t="shared" si="43"/>
        <v>Acima</v>
      </c>
    </row>
    <row r="664" spans="1:13">
      <c r="A664" s="11" t="s">
        <v>694</v>
      </c>
      <c r="B664" s="12" t="s">
        <v>16</v>
      </c>
      <c r="C664" s="12">
        <v>1285</v>
      </c>
      <c r="D664" s="12">
        <v>0.73699999999999999</v>
      </c>
      <c r="E664" s="12">
        <v>0.72899999999999998</v>
      </c>
      <c r="F664" s="12">
        <v>0.625</v>
      </c>
      <c r="G664" s="12">
        <v>25503.35</v>
      </c>
      <c r="H664" s="13">
        <v>21</v>
      </c>
      <c r="I664" s="23" t="str">
        <f>VLOOKUP(B664,'De-Para'!$B$3:$C$29,2,0)</f>
        <v>Sudeste</v>
      </c>
      <c r="J664" s="18" t="str">
        <f t="shared" si="40"/>
        <v>Alto</v>
      </c>
      <c r="K664" s="18" t="str">
        <f t="shared" si="41"/>
        <v>Acima</v>
      </c>
      <c r="L664" s="18" t="str">
        <f t="shared" si="42"/>
        <v>Acima</v>
      </c>
      <c r="M664" s="23" t="str">
        <f t="shared" si="43"/>
        <v>Acima</v>
      </c>
    </row>
    <row r="665" spans="1:13">
      <c r="A665" s="8" t="s">
        <v>695</v>
      </c>
      <c r="B665" s="9" t="s">
        <v>16</v>
      </c>
      <c r="C665" s="9">
        <v>784</v>
      </c>
      <c r="D665" s="9">
        <v>0.69</v>
      </c>
      <c r="E665" s="9">
        <v>0.70699999999999996</v>
      </c>
      <c r="F665" s="9">
        <v>0.55300000000000005</v>
      </c>
      <c r="G665" s="9">
        <v>23987.31</v>
      </c>
      <c r="H665" s="10">
        <v>18</v>
      </c>
      <c r="I665" s="23" t="str">
        <f>VLOOKUP(B665,'De-Para'!$B$3:$C$29,2,0)</f>
        <v>Sudeste</v>
      </c>
      <c r="J665" s="18" t="str">
        <f t="shared" si="40"/>
        <v>Médio</v>
      </c>
      <c r="K665" s="18" t="str">
        <f t="shared" si="41"/>
        <v>Acima</v>
      </c>
      <c r="L665" s="18" t="str">
        <f t="shared" si="42"/>
        <v>Abaixo</v>
      </c>
      <c r="M665" s="23" t="str">
        <f t="shared" si="43"/>
        <v>Acima</v>
      </c>
    </row>
    <row r="666" spans="1:13">
      <c r="A666" s="11" t="s">
        <v>696</v>
      </c>
      <c r="B666" s="12" t="s">
        <v>59</v>
      </c>
      <c r="C666" s="12">
        <v>1853</v>
      </c>
      <c r="D666" s="12">
        <v>0.76500000000000001</v>
      </c>
      <c r="E666" s="12">
        <v>0.73399999999999999</v>
      </c>
      <c r="F666" s="12">
        <v>0.70299999999999996</v>
      </c>
      <c r="G666" s="12">
        <v>31256.53</v>
      </c>
      <c r="H666" s="13">
        <v>36</v>
      </c>
      <c r="I666" s="23" t="str">
        <f>VLOOKUP(B666,'De-Para'!$B$3:$C$29,2,0)</f>
        <v>Sul</v>
      </c>
      <c r="J666" s="18" t="str">
        <f t="shared" si="40"/>
        <v>Alto</v>
      </c>
      <c r="K666" s="18" t="str">
        <f t="shared" si="41"/>
        <v>Acima</v>
      </c>
      <c r="L666" s="18" t="str">
        <f t="shared" si="42"/>
        <v>Acima</v>
      </c>
      <c r="M666" s="23" t="str">
        <f t="shared" si="43"/>
        <v>Acima</v>
      </c>
    </row>
    <row r="667" spans="1:13">
      <c r="A667" s="8" t="s">
        <v>697</v>
      </c>
      <c r="B667" s="9" t="s">
        <v>7</v>
      </c>
      <c r="C667" s="9">
        <v>493</v>
      </c>
      <c r="D667" s="9">
        <v>0.74199999999999999</v>
      </c>
      <c r="E667" s="9">
        <v>0.74099999999999999</v>
      </c>
      <c r="F667" s="9">
        <v>0.65600000000000003</v>
      </c>
      <c r="G667" s="9">
        <v>87643.77</v>
      </c>
      <c r="H667" s="10">
        <v>9</v>
      </c>
      <c r="I667" s="23" t="str">
        <f>VLOOKUP(B667,'De-Para'!$B$3:$C$29,2,0)</f>
        <v>Sudeste</v>
      </c>
      <c r="J667" s="18" t="str">
        <f t="shared" si="40"/>
        <v>Alto</v>
      </c>
      <c r="K667" s="18" t="str">
        <f t="shared" si="41"/>
        <v>Acima</v>
      </c>
      <c r="L667" s="18" t="str">
        <f t="shared" si="42"/>
        <v>Abaixo</v>
      </c>
      <c r="M667" s="23" t="str">
        <f t="shared" si="43"/>
        <v>Acima</v>
      </c>
    </row>
    <row r="668" spans="1:13">
      <c r="A668" s="11" t="s">
        <v>698</v>
      </c>
      <c r="B668" s="12" t="s">
        <v>7</v>
      </c>
      <c r="C668" s="12">
        <v>646</v>
      </c>
      <c r="D668" s="12">
        <v>0.72</v>
      </c>
      <c r="E668" s="12">
        <v>0.68100000000000005</v>
      </c>
      <c r="F668" s="12">
        <v>0.65300000000000002</v>
      </c>
      <c r="G668" s="12">
        <v>18522.5</v>
      </c>
      <c r="H668" s="13">
        <v>13</v>
      </c>
      <c r="I668" s="23" t="str">
        <f>VLOOKUP(B668,'De-Para'!$B$3:$C$29,2,0)</f>
        <v>Sudeste</v>
      </c>
      <c r="J668" s="18" t="str">
        <f t="shared" si="40"/>
        <v>Alto</v>
      </c>
      <c r="K668" s="18" t="str">
        <f t="shared" si="41"/>
        <v>Acima</v>
      </c>
      <c r="L668" s="18" t="str">
        <f t="shared" si="42"/>
        <v>Abaixo</v>
      </c>
      <c r="M668" s="23" t="str">
        <f t="shared" si="43"/>
        <v>Acima</v>
      </c>
    </row>
    <row r="669" spans="1:13">
      <c r="A669" s="8" t="s">
        <v>699</v>
      </c>
      <c r="B669" s="9" t="s">
        <v>7</v>
      </c>
      <c r="C669" s="9">
        <v>1762</v>
      </c>
      <c r="D669" s="9">
        <v>0.73</v>
      </c>
      <c r="E669" s="9">
        <v>0.69899999999999995</v>
      </c>
      <c r="F669" s="9">
        <v>0.66500000000000004</v>
      </c>
      <c r="G669" s="9">
        <v>28731.77</v>
      </c>
      <c r="H669" s="10">
        <v>35</v>
      </c>
      <c r="I669" s="23" t="str">
        <f>VLOOKUP(B669,'De-Para'!$B$3:$C$29,2,0)</f>
        <v>Sudeste</v>
      </c>
      <c r="J669" s="18" t="str">
        <f t="shared" si="40"/>
        <v>Alto</v>
      </c>
      <c r="K669" s="18" t="str">
        <f t="shared" si="41"/>
        <v>Acima</v>
      </c>
      <c r="L669" s="18" t="str">
        <f t="shared" si="42"/>
        <v>Acima</v>
      </c>
      <c r="M669" s="23" t="str">
        <f t="shared" si="43"/>
        <v>Acima</v>
      </c>
    </row>
    <row r="670" spans="1:13">
      <c r="A670" s="11" t="s">
        <v>700</v>
      </c>
      <c r="B670" s="12" t="s">
        <v>7</v>
      </c>
      <c r="C670" s="12">
        <v>1377</v>
      </c>
      <c r="D670" s="12">
        <v>0.69</v>
      </c>
      <c r="E670" s="12">
        <v>0.65800000000000003</v>
      </c>
      <c r="F670" s="12">
        <v>0.61099999999999999</v>
      </c>
      <c r="G670" s="12">
        <v>36388.89</v>
      </c>
      <c r="H670" s="13">
        <v>9</v>
      </c>
      <c r="I670" s="23" t="str">
        <f>VLOOKUP(B670,'De-Para'!$B$3:$C$29,2,0)</f>
        <v>Sudeste</v>
      </c>
      <c r="J670" s="18" t="str">
        <f t="shared" si="40"/>
        <v>Médio</v>
      </c>
      <c r="K670" s="18" t="str">
        <f t="shared" si="41"/>
        <v>Acima</v>
      </c>
      <c r="L670" s="18" t="str">
        <f t="shared" si="42"/>
        <v>Acima</v>
      </c>
      <c r="M670" s="23" t="str">
        <f t="shared" si="43"/>
        <v>Acima</v>
      </c>
    </row>
    <row r="671" spans="1:13">
      <c r="A671" s="8" t="s">
        <v>701</v>
      </c>
      <c r="B671" s="9" t="s">
        <v>7</v>
      </c>
      <c r="C671" s="9">
        <v>781</v>
      </c>
      <c r="D671" s="9">
        <v>0.75700000000000001</v>
      </c>
      <c r="E671" s="9">
        <v>0.72</v>
      </c>
      <c r="F671" s="9">
        <v>0.71199999999999997</v>
      </c>
      <c r="G671" s="9">
        <v>62059.9</v>
      </c>
      <c r="H671" s="10">
        <v>19</v>
      </c>
      <c r="I671" s="23" t="str">
        <f>VLOOKUP(B671,'De-Para'!$B$3:$C$29,2,0)</f>
        <v>Sudeste</v>
      </c>
      <c r="J671" s="18" t="str">
        <f t="shared" si="40"/>
        <v>Alto</v>
      </c>
      <c r="K671" s="18" t="str">
        <f t="shared" si="41"/>
        <v>Acima</v>
      </c>
      <c r="L671" s="18" t="str">
        <f t="shared" si="42"/>
        <v>Abaixo</v>
      </c>
      <c r="M671" s="23" t="str">
        <f t="shared" si="43"/>
        <v>Acima</v>
      </c>
    </row>
    <row r="672" spans="1:13">
      <c r="A672" s="11" t="s">
        <v>702</v>
      </c>
      <c r="B672" s="12" t="s">
        <v>59</v>
      </c>
      <c r="C672" s="12">
        <v>1353</v>
      </c>
      <c r="D672" s="12">
        <v>0.76</v>
      </c>
      <c r="E672" s="12">
        <v>0.747</v>
      </c>
      <c r="F672" s="12">
        <v>0.67200000000000004</v>
      </c>
      <c r="G672" s="12">
        <v>38445.269999999997</v>
      </c>
      <c r="H672" s="13">
        <v>24</v>
      </c>
      <c r="I672" s="23" t="str">
        <f>VLOOKUP(B672,'De-Para'!$B$3:$C$29,2,0)</f>
        <v>Sul</v>
      </c>
      <c r="J672" s="18" t="str">
        <f t="shared" si="40"/>
        <v>Alto</v>
      </c>
      <c r="K672" s="18" t="str">
        <f t="shared" si="41"/>
        <v>Acima</v>
      </c>
      <c r="L672" s="18" t="str">
        <f t="shared" si="42"/>
        <v>Acima</v>
      </c>
      <c r="M672" s="23" t="str">
        <f t="shared" si="43"/>
        <v>Acima</v>
      </c>
    </row>
    <row r="673" spans="1:13">
      <c r="A673" s="8" t="s">
        <v>703</v>
      </c>
      <c r="B673" s="9" t="s">
        <v>7</v>
      </c>
      <c r="C673" s="9">
        <v>1120</v>
      </c>
      <c r="D673" s="9">
        <v>0.74099999999999999</v>
      </c>
      <c r="E673" s="9">
        <v>0.71199999999999997</v>
      </c>
      <c r="F673" s="9">
        <v>0.66100000000000003</v>
      </c>
      <c r="G673" s="9">
        <v>49278.71</v>
      </c>
      <c r="H673" s="10">
        <v>13</v>
      </c>
      <c r="I673" s="23" t="str">
        <f>VLOOKUP(B673,'De-Para'!$B$3:$C$29,2,0)</f>
        <v>Sudeste</v>
      </c>
      <c r="J673" s="18" t="str">
        <f t="shared" si="40"/>
        <v>Alto</v>
      </c>
      <c r="K673" s="18" t="str">
        <f t="shared" si="41"/>
        <v>Acima</v>
      </c>
      <c r="L673" s="18" t="str">
        <f t="shared" si="42"/>
        <v>Acima</v>
      </c>
      <c r="M673" s="23" t="str">
        <f t="shared" si="43"/>
        <v>Acima</v>
      </c>
    </row>
    <row r="674" spans="1:13">
      <c r="A674" s="11" t="s">
        <v>704</v>
      </c>
      <c r="B674" s="12" t="s">
        <v>22</v>
      </c>
      <c r="C674" s="12">
        <v>957</v>
      </c>
      <c r="D674" s="12">
        <v>0.74199999999999999</v>
      </c>
      <c r="E674" s="12">
        <v>0.74</v>
      </c>
      <c r="F674" s="12">
        <v>0.66500000000000004</v>
      </c>
      <c r="G674" s="12">
        <v>55692.28</v>
      </c>
      <c r="H674" s="13">
        <v>26</v>
      </c>
      <c r="I674" s="23" t="str">
        <f>VLOOKUP(B674,'De-Para'!$B$3:$C$29,2,0)</f>
        <v>Sul</v>
      </c>
      <c r="J674" s="18" t="str">
        <f t="shared" si="40"/>
        <v>Alto</v>
      </c>
      <c r="K674" s="18" t="str">
        <f t="shared" si="41"/>
        <v>Acima</v>
      </c>
      <c r="L674" s="18" t="str">
        <f t="shared" si="42"/>
        <v>Acima</v>
      </c>
      <c r="M674" s="23" t="str">
        <f t="shared" si="43"/>
        <v>Acima</v>
      </c>
    </row>
    <row r="675" spans="1:13">
      <c r="A675" s="8" t="s">
        <v>705</v>
      </c>
      <c r="B675" s="9" t="s">
        <v>22</v>
      </c>
      <c r="C675" s="9">
        <v>4792</v>
      </c>
      <c r="D675" s="9">
        <v>0.69499999999999995</v>
      </c>
      <c r="E675" s="9">
        <v>0.68100000000000005</v>
      </c>
      <c r="F675" s="9">
        <v>0.57899999999999996</v>
      </c>
      <c r="G675" s="9">
        <v>15514.11</v>
      </c>
      <c r="H675" s="10">
        <v>51</v>
      </c>
      <c r="I675" s="23" t="str">
        <f>VLOOKUP(B675,'De-Para'!$B$3:$C$29,2,0)</f>
        <v>Sul</v>
      </c>
      <c r="J675" s="18" t="str">
        <f t="shared" si="40"/>
        <v>Médio</v>
      </c>
      <c r="K675" s="18" t="str">
        <f t="shared" si="41"/>
        <v>Acima</v>
      </c>
      <c r="L675" s="18" t="str">
        <f t="shared" si="42"/>
        <v>Acima</v>
      </c>
      <c r="M675" s="23" t="str">
        <f t="shared" si="43"/>
        <v>Acima</v>
      </c>
    </row>
    <row r="676" spans="1:13">
      <c r="A676" s="11" t="s">
        <v>706</v>
      </c>
      <c r="B676" s="12" t="s">
        <v>72</v>
      </c>
      <c r="C676" s="12">
        <v>11801</v>
      </c>
      <c r="D676" s="12">
        <v>0.77</v>
      </c>
      <c r="E676" s="12">
        <v>0.75</v>
      </c>
      <c r="F676" s="12">
        <v>0.72599999999999998</v>
      </c>
      <c r="G676" s="12">
        <v>20201.240000000002</v>
      </c>
      <c r="H676" s="13">
        <v>181</v>
      </c>
      <c r="I676" s="23" t="str">
        <f>VLOOKUP(B676,'De-Para'!$B$3:$C$29,2,0)</f>
        <v>Nordeste</v>
      </c>
      <c r="J676" s="18" t="str">
        <f t="shared" si="40"/>
        <v>Alto</v>
      </c>
      <c r="K676" s="18" t="str">
        <f t="shared" si="41"/>
        <v>Acima</v>
      </c>
      <c r="L676" s="18" t="str">
        <f t="shared" si="42"/>
        <v>Acima</v>
      </c>
      <c r="M676" s="23" t="str">
        <f t="shared" si="43"/>
        <v>Acima</v>
      </c>
    </row>
    <row r="677" spans="1:13">
      <c r="A677" s="8" t="s">
        <v>707</v>
      </c>
      <c r="B677" s="9" t="s">
        <v>7</v>
      </c>
      <c r="C677" s="9">
        <v>1617</v>
      </c>
      <c r="D677" s="9">
        <v>0.72799999999999998</v>
      </c>
      <c r="E677" s="9">
        <v>0.746</v>
      </c>
      <c r="F677" s="9">
        <v>0.63500000000000001</v>
      </c>
      <c r="G677" s="9">
        <v>13688.36</v>
      </c>
      <c r="H677" s="10">
        <v>24</v>
      </c>
      <c r="I677" s="23" t="str">
        <f>VLOOKUP(B677,'De-Para'!$B$3:$C$29,2,0)</f>
        <v>Sudeste</v>
      </c>
      <c r="J677" s="18" t="str">
        <f t="shared" si="40"/>
        <v>Alto</v>
      </c>
      <c r="K677" s="18" t="str">
        <f t="shared" si="41"/>
        <v>Acima</v>
      </c>
      <c r="L677" s="18" t="str">
        <f t="shared" si="42"/>
        <v>Acima</v>
      </c>
      <c r="M677" s="23" t="str">
        <f t="shared" si="43"/>
        <v>Acima</v>
      </c>
    </row>
    <row r="678" spans="1:13">
      <c r="A678" s="11" t="s">
        <v>708</v>
      </c>
      <c r="B678" s="12" t="s">
        <v>7</v>
      </c>
      <c r="C678" s="12">
        <v>688</v>
      </c>
      <c r="D678" s="12">
        <v>0.74199999999999999</v>
      </c>
      <c r="E678" s="12">
        <v>0.71399999999999997</v>
      </c>
      <c r="F678" s="12">
        <v>0.66100000000000003</v>
      </c>
      <c r="G678" s="12">
        <v>25039</v>
      </c>
      <c r="H678" s="13">
        <v>17</v>
      </c>
      <c r="I678" s="23" t="str">
        <f>VLOOKUP(B678,'De-Para'!$B$3:$C$29,2,0)</f>
        <v>Sudeste</v>
      </c>
      <c r="J678" s="18" t="str">
        <f t="shared" si="40"/>
        <v>Alto</v>
      </c>
      <c r="K678" s="18" t="str">
        <f t="shared" si="41"/>
        <v>Acima</v>
      </c>
      <c r="L678" s="18" t="str">
        <f t="shared" si="42"/>
        <v>Abaixo</v>
      </c>
      <c r="M678" s="23" t="str">
        <f t="shared" si="43"/>
        <v>Acima</v>
      </c>
    </row>
    <row r="679" spans="1:13">
      <c r="A679" s="8" t="s">
        <v>709</v>
      </c>
      <c r="B679" s="9" t="s">
        <v>7</v>
      </c>
      <c r="C679" s="9">
        <v>336</v>
      </c>
      <c r="D679" s="9">
        <v>0.75</v>
      </c>
      <c r="E679" s="9">
        <v>0.755</v>
      </c>
      <c r="F679" s="9">
        <v>0.67200000000000004</v>
      </c>
      <c r="G679" s="9">
        <v>25062.32</v>
      </c>
      <c r="H679" s="10">
        <v>15</v>
      </c>
      <c r="I679" s="23" t="str">
        <f>VLOOKUP(B679,'De-Para'!$B$3:$C$29,2,0)</f>
        <v>Sudeste</v>
      </c>
      <c r="J679" s="18" t="str">
        <f t="shared" si="40"/>
        <v>Alto</v>
      </c>
      <c r="K679" s="18" t="str">
        <f t="shared" si="41"/>
        <v>Acima</v>
      </c>
      <c r="L679" s="18" t="str">
        <f t="shared" si="42"/>
        <v>Abaixo</v>
      </c>
      <c r="M679" s="23" t="str">
        <f t="shared" si="43"/>
        <v>Acima</v>
      </c>
    </row>
    <row r="680" spans="1:13">
      <c r="A680" s="11" t="s">
        <v>710</v>
      </c>
      <c r="B680" s="12" t="s">
        <v>29</v>
      </c>
      <c r="C680" s="12">
        <v>2443</v>
      </c>
      <c r="D680" s="12">
        <v>0.748</v>
      </c>
      <c r="E680" s="12">
        <v>0.73799999999999999</v>
      </c>
      <c r="F680" s="12">
        <v>0.69299999999999995</v>
      </c>
      <c r="G680" s="12">
        <v>29773.13</v>
      </c>
      <c r="H680" s="13">
        <v>75</v>
      </c>
      <c r="I680" s="23" t="str">
        <f>VLOOKUP(B680,'De-Para'!$B$3:$C$29,2,0)</f>
        <v>Centro-Oeste</v>
      </c>
      <c r="J680" s="18" t="str">
        <f t="shared" si="40"/>
        <v>Alto</v>
      </c>
      <c r="K680" s="18" t="str">
        <f t="shared" si="41"/>
        <v>Acima</v>
      </c>
      <c r="L680" s="18" t="str">
        <f t="shared" si="42"/>
        <v>Acima</v>
      </c>
      <c r="M680" s="23" t="str">
        <f t="shared" si="43"/>
        <v>Acima</v>
      </c>
    </row>
    <row r="681" spans="1:13">
      <c r="A681" s="8" t="s">
        <v>711</v>
      </c>
      <c r="B681" s="9" t="s">
        <v>16</v>
      </c>
      <c r="C681" s="9">
        <v>1181</v>
      </c>
      <c r="D681" s="9">
        <v>0.70499999999999996</v>
      </c>
      <c r="E681" s="9">
        <v>0.71299999999999997</v>
      </c>
      <c r="F681" s="9">
        <v>0.57099999999999995</v>
      </c>
      <c r="G681" s="9">
        <v>22662.49</v>
      </c>
      <c r="H681" s="10">
        <v>21</v>
      </c>
      <c r="I681" s="23" t="str">
        <f>VLOOKUP(B681,'De-Para'!$B$3:$C$29,2,0)</f>
        <v>Sudeste</v>
      </c>
      <c r="J681" s="18" t="str">
        <f t="shared" si="40"/>
        <v>Alto</v>
      </c>
      <c r="K681" s="18" t="str">
        <f t="shared" si="41"/>
        <v>Acima</v>
      </c>
      <c r="L681" s="18" t="str">
        <f t="shared" si="42"/>
        <v>Acima</v>
      </c>
      <c r="M681" s="23" t="str">
        <f t="shared" si="43"/>
        <v>Acima</v>
      </c>
    </row>
    <row r="682" spans="1:13">
      <c r="A682" s="11" t="s">
        <v>712</v>
      </c>
      <c r="B682" s="12" t="s">
        <v>7</v>
      </c>
      <c r="C682" s="12">
        <v>313</v>
      </c>
      <c r="D682" s="12">
        <v>0.71099999999999997</v>
      </c>
      <c r="E682" s="12">
        <v>0.67900000000000005</v>
      </c>
      <c r="F682" s="12">
        <v>0.627</v>
      </c>
      <c r="G682" s="12">
        <v>20466.28</v>
      </c>
      <c r="H682" s="13">
        <v>1</v>
      </c>
      <c r="I682" s="23" t="str">
        <f>VLOOKUP(B682,'De-Para'!$B$3:$C$29,2,0)</f>
        <v>Sudeste</v>
      </c>
      <c r="J682" s="18" t="str">
        <f t="shared" si="40"/>
        <v>Alto</v>
      </c>
      <c r="K682" s="18" t="str">
        <f t="shared" si="41"/>
        <v>Acima</v>
      </c>
      <c r="L682" s="18" t="str">
        <f t="shared" si="42"/>
        <v>Abaixo</v>
      </c>
      <c r="M682" s="23" t="str">
        <f t="shared" si="43"/>
        <v>Abaixo</v>
      </c>
    </row>
    <row r="683" spans="1:13">
      <c r="A683" s="8" t="s">
        <v>713</v>
      </c>
      <c r="B683" s="9" t="s">
        <v>7</v>
      </c>
      <c r="C683" s="9">
        <v>405</v>
      </c>
      <c r="D683" s="9">
        <v>0.747</v>
      </c>
      <c r="E683" s="9">
        <v>0.73399999999999999</v>
      </c>
      <c r="F683" s="9">
        <v>0.70199999999999996</v>
      </c>
      <c r="G683" s="9">
        <v>48234.52</v>
      </c>
      <c r="H683" s="10">
        <v>12</v>
      </c>
      <c r="I683" s="23" t="str">
        <f>VLOOKUP(B683,'De-Para'!$B$3:$C$29,2,0)</f>
        <v>Sudeste</v>
      </c>
      <c r="J683" s="18" t="str">
        <f t="shared" si="40"/>
        <v>Alto</v>
      </c>
      <c r="K683" s="18" t="str">
        <f t="shared" si="41"/>
        <v>Acima</v>
      </c>
      <c r="L683" s="18" t="str">
        <f t="shared" si="42"/>
        <v>Abaixo</v>
      </c>
      <c r="M683" s="23" t="str">
        <f t="shared" si="43"/>
        <v>Acima</v>
      </c>
    </row>
    <row r="684" spans="1:13">
      <c r="A684" s="11" t="s">
        <v>714</v>
      </c>
      <c r="B684" s="12" t="s">
        <v>24</v>
      </c>
      <c r="C684" s="12">
        <v>498</v>
      </c>
      <c r="D684" s="12">
        <v>0.61499999999999999</v>
      </c>
      <c r="E684" s="12">
        <v>0.60399999999999998</v>
      </c>
      <c r="F684" s="12">
        <v>0.496</v>
      </c>
      <c r="G684" s="12">
        <v>8563.4599999999991</v>
      </c>
      <c r="H684" s="13">
        <v>4</v>
      </c>
      <c r="I684" s="23" t="str">
        <f>VLOOKUP(B684,'De-Para'!$B$3:$C$29,2,0)</f>
        <v>Nordeste</v>
      </c>
      <c r="J684" s="18" t="str">
        <f t="shared" si="40"/>
        <v>Médio</v>
      </c>
      <c r="K684" s="18" t="str">
        <f t="shared" si="41"/>
        <v>Acima</v>
      </c>
      <c r="L684" s="18" t="str">
        <f t="shared" si="42"/>
        <v>Abaixo</v>
      </c>
      <c r="M684" s="23" t="str">
        <f t="shared" si="43"/>
        <v>Acima</v>
      </c>
    </row>
    <row r="685" spans="1:13">
      <c r="A685" s="8" t="s">
        <v>715</v>
      </c>
      <c r="B685" s="9" t="s">
        <v>148</v>
      </c>
      <c r="C685" s="9">
        <v>4383</v>
      </c>
      <c r="D685" s="9">
        <v>0.7</v>
      </c>
      <c r="E685" s="9">
        <v>0.71599999999999997</v>
      </c>
      <c r="F685" s="9">
        <v>0.6</v>
      </c>
      <c r="G685" s="9">
        <v>20618.18</v>
      </c>
      <c r="H685" s="10">
        <v>68</v>
      </c>
      <c r="I685" s="23" t="str">
        <f>VLOOKUP(B685,'De-Para'!$B$3:$C$29,2,0)</f>
        <v>Norte</v>
      </c>
      <c r="J685" s="18" t="str">
        <f t="shared" si="40"/>
        <v>Alto</v>
      </c>
      <c r="K685" s="18" t="str">
        <f t="shared" si="41"/>
        <v>Acima</v>
      </c>
      <c r="L685" s="18" t="str">
        <f t="shared" si="42"/>
        <v>Acima</v>
      </c>
      <c r="M685" s="23" t="str">
        <f t="shared" si="43"/>
        <v>Acima</v>
      </c>
    </row>
    <row r="686" spans="1:13">
      <c r="A686" s="11" t="s">
        <v>716</v>
      </c>
      <c r="B686" s="12" t="s">
        <v>7</v>
      </c>
      <c r="C686" s="12">
        <v>198</v>
      </c>
      <c r="D686" s="12">
        <v>0.72199999999999998</v>
      </c>
      <c r="E686" s="12">
        <v>0.70499999999999996</v>
      </c>
      <c r="F686" s="12">
        <v>0.63</v>
      </c>
      <c r="G686" s="12">
        <v>30850.27</v>
      </c>
      <c r="H686" s="13">
        <v>8</v>
      </c>
      <c r="I686" s="23" t="str">
        <f>VLOOKUP(B686,'De-Para'!$B$3:$C$29,2,0)</f>
        <v>Sudeste</v>
      </c>
      <c r="J686" s="18" t="str">
        <f t="shared" si="40"/>
        <v>Alto</v>
      </c>
      <c r="K686" s="18" t="str">
        <f t="shared" si="41"/>
        <v>Acima</v>
      </c>
      <c r="L686" s="18" t="str">
        <f t="shared" si="42"/>
        <v>Abaixo</v>
      </c>
      <c r="M686" s="23" t="str">
        <f t="shared" si="43"/>
        <v>Acima</v>
      </c>
    </row>
    <row r="687" spans="1:13">
      <c r="A687" s="8" t="s">
        <v>717</v>
      </c>
      <c r="B687" s="9" t="s">
        <v>10</v>
      </c>
      <c r="C687" s="9">
        <v>1110</v>
      </c>
      <c r="D687" s="9">
        <v>0.71</v>
      </c>
      <c r="E687" s="9">
        <v>0.71899999999999997</v>
      </c>
      <c r="F687" s="9">
        <v>0.624</v>
      </c>
      <c r="G687" s="9">
        <v>27053.02</v>
      </c>
      <c r="H687" s="10">
        <v>18</v>
      </c>
      <c r="I687" s="23" t="str">
        <f>VLOOKUP(B687,'De-Para'!$B$3:$C$29,2,0)</f>
        <v>Sudeste</v>
      </c>
      <c r="J687" s="18" t="str">
        <f t="shared" si="40"/>
        <v>Alto</v>
      </c>
      <c r="K687" s="18" t="str">
        <f t="shared" si="41"/>
        <v>Acima</v>
      </c>
      <c r="L687" s="18" t="str">
        <f t="shared" si="42"/>
        <v>Acima</v>
      </c>
      <c r="M687" s="23" t="str">
        <f t="shared" si="43"/>
        <v>Acima</v>
      </c>
    </row>
    <row r="688" spans="1:13">
      <c r="A688" s="11" t="s">
        <v>718</v>
      </c>
      <c r="B688" s="12" t="s">
        <v>19</v>
      </c>
      <c r="C688" s="12">
        <v>4405</v>
      </c>
      <c r="D688" s="12">
        <v>0.67900000000000005</v>
      </c>
      <c r="E688" s="12">
        <v>0.625</v>
      </c>
      <c r="F688" s="12">
        <v>0.63200000000000001</v>
      </c>
      <c r="G688" s="12">
        <v>14390.4</v>
      </c>
      <c r="H688" s="13">
        <v>47</v>
      </c>
      <c r="I688" s="23" t="str">
        <f>VLOOKUP(B688,'De-Para'!$B$3:$C$29,2,0)</f>
        <v>Nordeste</v>
      </c>
      <c r="J688" s="18" t="str">
        <f t="shared" si="40"/>
        <v>Médio</v>
      </c>
      <c r="K688" s="18" t="str">
        <f t="shared" si="41"/>
        <v>Acima</v>
      </c>
      <c r="L688" s="18" t="str">
        <f t="shared" si="42"/>
        <v>Acima</v>
      </c>
      <c r="M688" s="23" t="str">
        <f t="shared" si="43"/>
        <v>Acima</v>
      </c>
    </row>
    <row r="689" spans="1:13">
      <c r="A689" s="8" t="s">
        <v>719</v>
      </c>
      <c r="B689" s="9" t="s">
        <v>24</v>
      </c>
      <c r="C689" s="9">
        <v>2418</v>
      </c>
      <c r="D689" s="9">
        <v>0.67700000000000005</v>
      </c>
      <c r="E689" s="9">
        <v>0.66</v>
      </c>
      <c r="F689" s="9">
        <v>0.57799999999999996</v>
      </c>
      <c r="G689" s="9">
        <v>9220.6</v>
      </c>
      <c r="H689" s="10">
        <v>63</v>
      </c>
      <c r="I689" s="23" t="str">
        <f>VLOOKUP(B689,'De-Para'!$B$3:$C$29,2,0)</f>
        <v>Nordeste</v>
      </c>
      <c r="J689" s="18" t="str">
        <f t="shared" si="40"/>
        <v>Médio</v>
      </c>
      <c r="K689" s="18" t="str">
        <f t="shared" si="41"/>
        <v>Acima</v>
      </c>
      <c r="L689" s="18" t="str">
        <f t="shared" si="42"/>
        <v>Acima</v>
      </c>
      <c r="M689" s="23" t="str">
        <f t="shared" si="43"/>
        <v>Acima</v>
      </c>
    </row>
    <row r="690" spans="1:13">
      <c r="A690" s="11" t="s">
        <v>720</v>
      </c>
      <c r="B690" s="12" t="s">
        <v>16</v>
      </c>
      <c r="C690" s="12">
        <v>2015</v>
      </c>
      <c r="D690" s="12">
        <v>0.70099999999999996</v>
      </c>
      <c r="E690" s="12">
        <v>0.66600000000000004</v>
      </c>
      <c r="F690" s="12">
        <v>0.60899999999999999</v>
      </c>
      <c r="G690" s="12">
        <v>15446.42</v>
      </c>
      <c r="H690" s="13">
        <v>27</v>
      </c>
      <c r="I690" s="23" t="str">
        <f>VLOOKUP(B690,'De-Para'!$B$3:$C$29,2,0)</f>
        <v>Sudeste</v>
      </c>
      <c r="J690" s="18" t="str">
        <f t="shared" si="40"/>
        <v>Alto</v>
      </c>
      <c r="K690" s="18" t="str">
        <f t="shared" si="41"/>
        <v>Acima</v>
      </c>
      <c r="L690" s="18" t="str">
        <f t="shared" si="42"/>
        <v>Acima</v>
      </c>
      <c r="M690" s="23" t="str">
        <f t="shared" si="43"/>
        <v>Acima</v>
      </c>
    </row>
    <row r="691" spans="1:13">
      <c r="A691" s="8" t="s">
        <v>721</v>
      </c>
      <c r="B691" s="9" t="s">
        <v>7</v>
      </c>
      <c r="C691" s="9">
        <v>418</v>
      </c>
      <c r="D691" s="9">
        <v>0.76</v>
      </c>
      <c r="E691" s="9">
        <v>0.73499999999999999</v>
      </c>
      <c r="F691" s="9">
        <v>0.70099999999999996</v>
      </c>
      <c r="G691" s="9">
        <v>22339.34</v>
      </c>
      <c r="H691" s="10">
        <v>6</v>
      </c>
      <c r="I691" s="23" t="str">
        <f>VLOOKUP(B691,'De-Para'!$B$3:$C$29,2,0)</f>
        <v>Sudeste</v>
      </c>
      <c r="J691" s="18" t="str">
        <f t="shared" si="40"/>
        <v>Alto</v>
      </c>
      <c r="K691" s="18" t="str">
        <f t="shared" si="41"/>
        <v>Acima</v>
      </c>
      <c r="L691" s="18" t="str">
        <f t="shared" si="42"/>
        <v>Abaixo</v>
      </c>
      <c r="M691" s="23" t="str">
        <f t="shared" si="43"/>
        <v>Acima</v>
      </c>
    </row>
    <row r="692" spans="1:13">
      <c r="A692" s="11" t="s">
        <v>722</v>
      </c>
      <c r="B692" s="12" t="s">
        <v>7</v>
      </c>
      <c r="C692" s="12">
        <v>1829</v>
      </c>
      <c r="D692" s="12">
        <v>0.72499999999999998</v>
      </c>
      <c r="E692" s="12">
        <v>0.71099999999999997</v>
      </c>
      <c r="F692" s="12">
        <v>0.64600000000000002</v>
      </c>
      <c r="G692" s="12">
        <v>15185.41</v>
      </c>
      <c r="H692" s="13">
        <v>21</v>
      </c>
      <c r="I692" s="23" t="str">
        <f>VLOOKUP(B692,'De-Para'!$B$3:$C$29,2,0)</f>
        <v>Sudeste</v>
      </c>
      <c r="J692" s="18" t="str">
        <f t="shared" si="40"/>
        <v>Alto</v>
      </c>
      <c r="K692" s="18" t="str">
        <f t="shared" si="41"/>
        <v>Acima</v>
      </c>
      <c r="L692" s="18" t="str">
        <f t="shared" si="42"/>
        <v>Acima</v>
      </c>
      <c r="M692" s="23" t="str">
        <f t="shared" si="43"/>
        <v>Acima</v>
      </c>
    </row>
    <row r="693" spans="1:13">
      <c r="A693" s="8" t="s">
        <v>723</v>
      </c>
      <c r="B693" s="9" t="s">
        <v>19</v>
      </c>
      <c r="C693" s="9">
        <v>2342</v>
      </c>
      <c r="D693" s="9">
        <v>0.61799999999999999</v>
      </c>
      <c r="E693" s="9">
        <v>0.59199999999999997</v>
      </c>
      <c r="F693" s="9">
        <v>0.51900000000000002</v>
      </c>
      <c r="G693" s="9">
        <v>11662.92</v>
      </c>
      <c r="H693" s="10">
        <v>49</v>
      </c>
      <c r="I693" s="23" t="str">
        <f>VLOOKUP(B693,'De-Para'!$B$3:$C$29,2,0)</f>
        <v>Nordeste</v>
      </c>
      <c r="J693" s="18" t="str">
        <f t="shared" si="40"/>
        <v>Médio</v>
      </c>
      <c r="K693" s="18" t="str">
        <f t="shared" si="41"/>
        <v>Acima</v>
      </c>
      <c r="L693" s="18" t="str">
        <f t="shared" si="42"/>
        <v>Acima</v>
      </c>
      <c r="M693" s="23" t="str">
        <f t="shared" si="43"/>
        <v>Acima</v>
      </c>
    </row>
    <row r="694" spans="1:13">
      <c r="A694" s="11" t="s">
        <v>724</v>
      </c>
      <c r="B694" s="12" t="s">
        <v>7</v>
      </c>
      <c r="C694" s="12">
        <v>2082</v>
      </c>
      <c r="D694" s="12">
        <v>0.72</v>
      </c>
      <c r="E694" s="12">
        <v>0.71199999999999997</v>
      </c>
      <c r="F694" s="12">
        <v>0.64500000000000002</v>
      </c>
      <c r="G694" s="12">
        <v>30226.799999999999</v>
      </c>
      <c r="H694" s="13">
        <v>26</v>
      </c>
      <c r="I694" s="23" t="str">
        <f>VLOOKUP(B694,'De-Para'!$B$3:$C$29,2,0)</f>
        <v>Sudeste</v>
      </c>
      <c r="J694" s="18" t="str">
        <f t="shared" si="40"/>
        <v>Alto</v>
      </c>
      <c r="K694" s="18" t="str">
        <f t="shared" si="41"/>
        <v>Acima</v>
      </c>
      <c r="L694" s="18" t="str">
        <f t="shared" si="42"/>
        <v>Acima</v>
      </c>
      <c r="M694" s="23" t="str">
        <f t="shared" si="43"/>
        <v>Acima</v>
      </c>
    </row>
    <row r="695" spans="1:13">
      <c r="A695" s="8" t="s">
        <v>725</v>
      </c>
      <c r="B695" s="9" t="s">
        <v>7</v>
      </c>
      <c r="C695" s="9">
        <v>678</v>
      </c>
      <c r="D695" s="9">
        <v>0.747</v>
      </c>
      <c r="E695" s="9">
        <v>0.73699999999999999</v>
      </c>
      <c r="F695" s="9">
        <v>0.66100000000000003</v>
      </c>
      <c r="G695" s="9">
        <v>30081.16</v>
      </c>
      <c r="H695" s="10">
        <v>12</v>
      </c>
      <c r="I695" s="23" t="str">
        <f>VLOOKUP(B695,'De-Para'!$B$3:$C$29,2,0)</f>
        <v>Sudeste</v>
      </c>
      <c r="J695" s="18" t="str">
        <f t="shared" si="40"/>
        <v>Alto</v>
      </c>
      <c r="K695" s="18" t="str">
        <f t="shared" si="41"/>
        <v>Acima</v>
      </c>
      <c r="L695" s="18" t="str">
        <f t="shared" si="42"/>
        <v>Abaixo</v>
      </c>
      <c r="M695" s="23" t="str">
        <f t="shared" si="43"/>
        <v>Acima</v>
      </c>
    </row>
    <row r="696" spans="1:13">
      <c r="A696" s="11" t="s">
        <v>726</v>
      </c>
      <c r="B696" s="12" t="s">
        <v>7</v>
      </c>
      <c r="C696" s="12">
        <v>938</v>
      </c>
      <c r="D696" s="12">
        <v>0.72599999999999998</v>
      </c>
      <c r="E696" s="12">
        <v>0.69099999999999995</v>
      </c>
      <c r="F696" s="12">
        <v>0.65300000000000002</v>
      </c>
      <c r="G696" s="12">
        <v>20333.939999999999</v>
      </c>
      <c r="H696" s="13">
        <v>20</v>
      </c>
      <c r="I696" s="23" t="str">
        <f>VLOOKUP(B696,'De-Para'!$B$3:$C$29,2,0)</f>
        <v>Sudeste</v>
      </c>
      <c r="J696" s="18" t="str">
        <f t="shared" si="40"/>
        <v>Alto</v>
      </c>
      <c r="K696" s="18" t="str">
        <f t="shared" si="41"/>
        <v>Acima</v>
      </c>
      <c r="L696" s="18" t="str">
        <f t="shared" si="42"/>
        <v>Abaixo</v>
      </c>
      <c r="M696" s="23" t="str">
        <f t="shared" si="43"/>
        <v>Acima</v>
      </c>
    </row>
    <row r="697" spans="1:13">
      <c r="A697" s="8" t="s">
        <v>728</v>
      </c>
      <c r="B697" s="9" t="s">
        <v>16</v>
      </c>
      <c r="C697" s="9">
        <v>1743</v>
      </c>
      <c r="D697" s="9">
        <v>0.71499999999999997</v>
      </c>
      <c r="E697" s="9">
        <v>0.71899999999999997</v>
      </c>
      <c r="F697" s="9">
        <v>0.6</v>
      </c>
      <c r="G697" s="9">
        <v>22567.63</v>
      </c>
      <c r="H697" s="10">
        <v>41</v>
      </c>
      <c r="I697" s="23" t="str">
        <f>VLOOKUP(B697,'De-Para'!$B$3:$C$29,2,0)</f>
        <v>Sudeste</v>
      </c>
      <c r="J697" s="18" t="str">
        <f t="shared" si="40"/>
        <v>Alto</v>
      </c>
      <c r="K697" s="18" t="str">
        <f t="shared" si="41"/>
        <v>Acima</v>
      </c>
      <c r="L697" s="18" t="str">
        <f t="shared" si="42"/>
        <v>Acima</v>
      </c>
      <c r="M697" s="23" t="str">
        <f t="shared" si="43"/>
        <v>Acima</v>
      </c>
    </row>
    <row r="698" spans="1:13">
      <c r="A698" s="11" t="s">
        <v>729</v>
      </c>
      <c r="B698" s="12" t="s">
        <v>22</v>
      </c>
      <c r="C698" s="12">
        <v>1873</v>
      </c>
      <c r="D698" s="12">
        <v>0.77400000000000002</v>
      </c>
      <c r="E698" s="12">
        <v>0.78200000000000003</v>
      </c>
      <c r="F698" s="12">
        <v>0.70399999999999996</v>
      </c>
      <c r="G698" s="12">
        <v>40515.589999999997</v>
      </c>
      <c r="H698" s="13">
        <v>63</v>
      </c>
      <c r="I698" s="23" t="str">
        <f>VLOOKUP(B698,'De-Para'!$B$3:$C$29,2,0)</f>
        <v>Sul</v>
      </c>
      <c r="J698" s="18" t="str">
        <f t="shared" si="40"/>
        <v>Alto</v>
      </c>
      <c r="K698" s="18" t="str">
        <f t="shared" si="41"/>
        <v>Acima</v>
      </c>
      <c r="L698" s="18" t="str">
        <f t="shared" si="42"/>
        <v>Acima</v>
      </c>
      <c r="M698" s="23" t="str">
        <f t="shared" si="43"/>
        <v>Acima</v>
      </c>
    </row>
    <row r="699" spans="1:13">
      <c r="A699" s="8" t="s">
        <v>730</v>
      </c>
      <c r="B699" s="9" t="s">
        <v>16</v>
      </c>
      <c r="C699" s="9">
        <v>1233</v>
      </c>
      <c r="D699" s="9">
        <v>0.69</v>
      </c>
      <c r="E699" s="9">
        <v>0.65500000000000003</v>
      </c>
      <c r="F699" s="9">
        <v>0.60599999999999998</v>
      </c>
      <c r="G699" s="9">
        <v>53660.17</v>
      </c>
      <c r="H699" s="10">
        <v>6</v>
      </c>
      <c r="I699" s="23" t="str">
        <f>VLOOKUP(B699,'De-Para'!$B$3:$C$29,2,0)</f>
        <v>Sudeste</v>
      </c>
      <c r="J699" s="18" t="str">
        <f t="shared" si="40"/>
        <v>Médio</v>
      </c>
      <c r="K699" s="18" t="str">
        <f t="shared" si="41"/>
        <v>Acima</v>
      </c>
      <c r="L699" s="18" t="str">
        <f t="shared" si="42"/>
        <v>Acima</v>
      </c>
      <c r="M699" s="23" t="str">
        <f t="shared" si="43"/>
        <v>Acima</v>
      </c>
    </row>
    <row r="700" spans="1:13">
      <c r="A700" s="11" t="s">
        <v>731</v>
      </c>
      <c r="B700" s="12" t="s">
        <v>59</v>
      </c>
      <c r="C700" s="12">
        <v>2156</v>
      </c>
      <c r="D700" s="12">
        <v>0.75700000000000001</v>
      </c>
      <c r="E700" s="12">
        <v>0.71699999999999997</v>
      </c>
      <c r="F700" s="12">
        <v>0.69199999999999995</v>
      </c>
      <c r="G700" s="12">
        <v>26851.08</v>
      </c>
      <c r="H700" s="13">
        <v>64</v>
      </c>
      <c r="I700" s="23" t="str">
        <f>VLOOKUP(B700,'De-Para'!$B$3:$C$29,2,0)</f>
        <v>Sul</v>
      </c>
      <c r="J700" s="18" t="str">
        <f t="shared" si="40"/>
        <v>Alto</v>
      </c>
      <c r="K700" s="18" t="str">
        <f t="shared" si="41"/>
        <v>Acima</v>
      </c>
      <c r="L700" s="18" t="str">
        <f t="shared" si="42"/>
        <v>Acima</v>
      </c>
      <c r="M700" s="23" t="str">
        <f t="shared" si="43"/>
        <v>Acima</v>
      </c>
    </row>
    <row r="701" spans="1:13">
      <c r="A701" s="8" t="s">
        <v>732</v>
      </c>
      <c r="B701" s="9" t="s">
        <v>7</v>
      </c>
      <c r="C701" s="9">
        <v>371</v>
      </c>
      <c r="D701" s="9">
        <v>0.76900000000000002</v>
      </c>
      <c r="E701" s="9">
        <v>0.76200000000000001</v>
      </c>
      <c r="F701" s="9">
        <v>0.71499999999999997</v>
      </c>
      <c r="G701" s="9">
        <v>17118.53</v>
      </c>
      <c r="H701" s="10">
        <v>19</v>
      </c>
      <c r="I701" s="23" t="str">
        <f>VLOOKUP(B701,'De-Para'!$B$3:$C$29,2,0)</f>
        <v>Sudeste</v>
      </c>
      <c r="J701" s="18" t="str">
        <f t="shared" si="40"/>
        <v>Alto</v>
      </c>
      <c r="K701" s="18" t="str">
        <f t="shared" si="41"/>
        <v>Acima</v>
      </c>
      <c r="L701" s="18" t="str">
        <f t="shared" si="42"/>
        <v>Abaixo</v>
      </c>
      <c r="M701" s="23" t="str">
        <f t="shared" si="43"/>
        <v>Acima</v>
      </c>
    </row>
    <row r="702" spans="1:13">
      <c r="A702" s="11" t="s">
        <v>733</v>
      </c>
      <c r="B702" s="12" t="s">
        <v>7</v>
      </c>
      <c r="C702" s="12">
        <v>987</v>
      </c>
      <c r="D702" s="12">
        <v>0.73099999999999998</v>
      </c>
      <c r="E702" s="12">
        <v>0.72899999999999998</v>
      </c>
      <c r="F702" s="12">
        <v>0.624</v>
      </c>
      <c r="G702" s="12">
        <v>21057.439999999999</v>
      </c>
      <c r="H702" s="13">
        <v>31</v>
      </c>
      <c r="I702" s="23" t="str">
        <f>VLOOKUP(B702,'De-Para'!$B$3:$C$29,2,0)</f>
        <v>Sudeste</v>
      </c>
      <c r="J702" s="18" t="str">
        <f t="shared" si="40"/>
        <v>Alto</v>
      </c>
      <c r="K702" s="18" t="str">
        <f t="shared" si="41"/>
        <v>Acima</v>
      </c>
      <c r="L702" s="18" t="str">
        <f t="shared" si="42"/>
        <v>Acima</v>
      </c>
      <c r="M702" s="23" t="str">
        <f t="shared" si="43"/>
        <v>Acima</v>
      </c>
    </row>
    <row r="703" spans="1:13">
      <c r="A703" s="8" t="s">
        <v>734</v>
      </c>
      <c r="B703" s="9" t="s">
        <v>10</v>
      </c>
      <c r="C703" s="9">
        <v>967</v>
      </c>
      <c r="D703" s="9">
        <v>0.71</v>
      </c>
      <c r="E703" s="9">
        <v>0.69799999999999995</v>
      </c>
      <c r="F703" s="9">
        <v>0.64200000000000002</v>
      </c>
      <c r="G703" s="9">
        <v>14909.49</v>
      </c>
      <c r="H703" s="10">
        <v>21</v>
      </c>
      <c r="I703" s="23" t="str">
        <f>VLOOKUP(B703,'De-Para'!$B$3:$C$29,2,0)</f>
        <v>Sudeste</v>
      </c>
      <c r="J703" s="18" t="str">
        <f t="shared" si="40"/>
        <v>Alto</v>
      </c>
      <c r="K703" s="18" t="str">
        <f t="shared" si="41"/>
        <v>Acima</v>
      </c>
      <c r="L703" s="18" t="str">
        <f t="shared" si="42"/>
        <v>Acima</v>
      </c>
      <c r="M703" s="23" t="str">
        <f t="shared" si="43"/>
        <v>Acima</v>
      </c>
    </row>
    <row r="704" spans="1:13">
      <c r="A704" s="11" t="s">
        <v>735</v>
      </c>
      <c r="B704" s="12" t="s">
        <v>7</v>
      </c>
      <c r="C704" s="12">
        <v>612</v>
      </c>
      <c r="D704" s="12">
        <v>0.77</v>
      </c>
      <c r="E704" s="12">
        <v>0.71099999999999997</v>
      </c>
      <c r="F704" s="12">
        <v>0.75800000000000001</v>
      </c>
      <c r="G704" s="12">
        <v>36926.11</v>
      </c>
      <c r="H704" s="13">
        <v>9</v>
      </c>
      <c r="I704" s="23" t="str">
        <f>VLOOKUP(B704,'De-Para'!$B$3:$C$29,2,0)</f>
        <v>Sudeste</v>
      </c>
      <c r="J704" s="18" t="str">
        <f t="shared" si="40"/>
        <v>Alto</v>
      </c>
      <c r="K704" s="18" t="str">
        <f t="shared" si="41"/>
        <v>Acima</v>
      </c>
      <c r="L704" s="18" t="str">
        <f t="shared" si="42"/>
        <v>Abaixo</v>
      </c>
      <c r="M704" s="23" t="str">
        <f t="shared" si="43"/>
        <v>Acima</v>
      </c>
    </row>
    <row r="705" spans="1:13">
      <c r="A705" s="8" t="s">
        <v>736</v>
      </c>
      <c r="B705" s="9" t="s">
        <v>24</v>
      </c>
      <c r="C705" s="9">
        <v>1351</v>
      </c>
      <c r="D705" s="9">
        <v>0.57899999999999996</v>
      </c>
      <c r="E705" s="9">
        <v>0.59599999999999997</v>
      </c>
      <c r="F705" s="9">
        <v>0.45800000000000002</v>
      </c>
      <c r="G705" s="9">
        <v>8108.49</v>
      </c>
      <c r="H705" s="10">
        <v>77</v>
      </c>
      <c r="I705" s="23" t="str">
        <f>VLOOKUP(B705,'De-Para'!$B$3:$C$29,2,0)</f>
        <v>Nordeste</v>
      </c>
      <c r="J705" s="18" t="str">
        <f t="shared" si="40"/>
        <v>Médio</v>
      </c>
      <c r="K705" s="18" t="str">
        <f t="shared" si="41"/>
        <v>Abaixo</v>
      </c>
      <c r="L705" s="18" t="str">
        <f t="shared" si="42"/>
        <v>Acima</v>
      </c>
      <c r="M705" s="23" t="str">
        <f t="shared" si="43"/>
        <v>Acima</v>
      </c>
    </row>
    <row r="706" spans="1:13">
      <c r="A706" s="11" t="s">
        <v>737</v>
      </c>
      <c r="B706" s="12" t="s">
        <v>16</v>
      </c>
      <c r="C706" s="12">
        <v>1643</v>
      </c>
      <c r="D706" s="12">
        <v>0.65300000000000002</v>
      </c>
      <c r="E706" s="12">
        <v>0.64100000000000001</v>
      </c>
      <c r="F706" s="12">
        <v>0.52700000000000002</v>
      </c>
      <c r="G706" s="12">
        <v>14453.89</v>
      </c>
      <c r="H706" s="13">
        <v>25</v>
      </c>
      <c r="I706" s="23" t="str">
        <f>VLOOKUP(B706,'De-Para'!$B$3:$C$29,2,0)</f>
        <v>Sudeste</v>
      </c>
      <c r="J706" s="18" t="str">
        <f t="shared" si="40"/>
        <v>Médio</v>
      </c>
      <c r="K706" s="18" t="str">
        <f t="shared" si="41"/>
        <v>Acima</v>
      </c>
      <c r="L706" s="18" t="str">
        <f t="shared" si="42"/>
        <v>Acima</v>
      </c>
      <c r="M706" s="23" t="str">
        <f t="shared" si="43"/>
        <v>Acima</v>
      </c>
    </row>
    <row r="707" spans="1:13">
      <c r="A707" s="8" t="s">
        <v>738</v>
      </c>
      <c r="B707" s="9" t="s">
        <v>7</v>
      </c>
      <c r="C707" s="9">
        <v>728</v>
      </c>
      <c r="D707" s="9">
        <v>0.68</v>
      </c>
      <c r="E707" s="9">
        <v>0.69199999999999995</v>
      </c>
      <c r="F707" s="9">
        <v>0.56200000000000006</v>
      </c>
      <c r="G707" s="9">
        <v>21317.01</v>
      </c>
      <c r="H707" s="10">
        <v>9</v>
      </c>
      <c r="I707" s="23" t="str">
        <f>VLOOKUP(B707,'De-Para'!$B$3:$C$29,2,0)</f>
        <v>Sudeste</v>
      </c>
      <c r="J707" s="18" t="str">
        <f t="shared" si="40"/>
        <v>Médio</v>
      </c>
      <c r="K707" s="18" t="str">
        <f t="shared" si="41"/>
        <v>Acima</v>
      </c>
      <c r="L707" s="18" t="str">
        <f t="shared" si="42"/>
        <v>Abaixo</v>
      </c>
      <c r="M707" s="23" t="str">
        <f t="shared" si="43"/>
        <v>Acima</v>
      </c>
    </row>
    <row r="708" spans="1:13">
      <c r="A708" s="11" t="s">
        <v>739</v>
      </c>
      <c r="B708" s="12" t="s">
        <v>49</v>
      </c>
      <c r="C708" s="12">
        <v>5302</v>
      </c>
      <c r="D708" s="12">
        <v>0.64</v>
      </c>
      <c r="E708" s="12">
        <v>0.64400000000000002</v>
      </c>
      <c r="F708" s="12">
        <v>0.51</v>
      </c>
      <c r="G708" s="12">
        <v>16261.21</v>
      </c>
      <c r="H708" s="13">
        <v>56</v>
      </c>
      <c r="I708" s="23" t="str">
        <f>VLOOKUP(B708,'De-Para'!$B$3:$C$29,2,0)</f>
        <v>Norte</v>
      </c>
      <c r="J708" s="18" t="str">
        <f t="shared" si="40"/>
        <v>Médio</v>
      </c>
      <c r="K708" s="18" t="str">
        <f t="shared" si="41"/>
        <v>Acima</v>
      </c>
      <c r="L708" s="18" t="str">
        <f t="shared" si="42"/>
        <v>Acima</v>
      </c>
      <c r="M708" s="23" t="str">
        <f t="shared" si="43"/>
        <v>Acima</v>
      </c>
    </row>
    <row r="709" spans="1:13">
      <c r="A709" s="8" t="s">
        <v>740</v>
      </c>
      <c r="B709" s="9" t="s">
        <v>7</v>
      </c>
      <c r="C709" s="9">
        <v>1024</v>
      </c>
      <c r="D709" s="9">
        <v>0.74099999999999999</v>
      </c>
      <c r="E709" s="9">
        <v>0.69899999999999995</v>
      </c>
      <c r="F709" s="9">
        <v>0.67900000000000005</v>
      </c>
      <c r="G709" s="9">
        <v>47215.08</v>
      </c>
      <c r="H709" s="10">
        <v>15</v>
      </c>
      <c r="I709" s="23" t="str">
        <f>VLOOKUP(B709,'De-Para'!$B$3:$C$29,2,0)</f>
        <v>Sudeste</v>
      </c>
      <c r="J709" s="18" t="str">
        <f t="shared" si="40"/>
        <v>Alto</v>
      </c>
      <c r="K709" s="18" t="str">
        <f t="shared" si="41"/>
        <v>Acima</v>
      </c>
      <c r="L709" s="18" t="str">
        <f t="shared" si="42"/>
        <v>Acima</v>
      </c>
      <c r="M709" s="23" t="str">
        <f t="shared" si="43"/>
        <v>Acima</v>
      </c>
    </row>
    <row r="710" spans="1:13">
      <c r="A710" s="11" t="s">
        <v>741</v>
      </c>
      <c r="B710" s="12" t="s">
        <v>59</v>
      </c>
      <c r="C710" s="12">
        <v>2022</v>
      </c>
      <c r="D710" s="12">
        <v>0.76</v>
      </c>
      <c r="E710" s="12">
        <v>0.745</v>
      </c>
      <c r="F710" s="12">
        <v>0.69099999999999995</v>
      </c>
      <c r="G710" s="12">
        <v>23676.35</v>
      </c>
      <c r="H710" s="13">
        <v>69</v>
      </c>
      <c r="I710" s="23" t="str">
        <f>VLOOKUP(B710,'De-Para'!$B$3:$C$29,2,0)</f>
        <v>Sul</v>
      </c>
      <c r="J710" s="18" t="str">
        <f t="shared" ref="J710:J773" si="44">IF(D710&lt;0.55,"Baixo",IF(D710&lt;0.7,"Médio",IF(D710&lt;0.8,"Alto","Muito alto")))</f>
        <v>Alto</v>
      </c>
      <c r="K710" s="18" t="str">
        <f t="shared" ref="K710:K773" si="45">IF(D710&lt;=$K$3,"Abaixo","Acima")</f>
        <v>Acima</v>
      </c>
      <c r="L710" s="18" t="str">
        <f t="shared" ref="L710:L773" si="46">IF(C710&gt;=$L$3,"Acima","Abaixo")</f>
        <v>Acima</v>
      </c>
      <c r="M710" s="23" t="str">
        <f t="shared" ref="M710:M773" si="47">IF(H710&lt;=$M$3,"Abaixo","Acima")</f>
        <v>Acima</v>
      </c>
    </row>
    <row r="711" spans="1:13">
      <c r="A711" s="8" t="s">
        <v>742</v>
      </c>
      <c r="B711" s="9" t="s">
        <v>16</v>
      </c>
      <c r="C711" s="9">
        <v>3287</v>
      </c>
      <c r="D711" s="9">
        <v>0.73099999999999998</v>
      </c>
      <c r="E711" s="9">
        <v>0.69299999999999995</v>
      </c>
      <c r="F711" s="9">
        <v>0.68</v>
      </c>
      <c r="G711" s="9">
        <v>29847.47</v>
      </c>
      <c r="H711" s="10">
        <v>56</v>
      </c>
      <c r="I711" s="23" t="str">
        <f>VLOOKUP(B711,'De-Para'!$B$3:$C$29,2,0)</f>
        <v>Sudeste</v>
      </c>
      <c r="J711" s="18" t="str">
        <f t="shared" si="44"/>
        <v>Alto</v>
      </c>
      <c r="K711" s="18" t="str">
        <f t="shared" si="45"/>
        <v>Acima</v>
      </c>
      <c r="L711" s="18" t="str">
        <f t="shared" si="46"/>
        <v>Acima</v>
      </c>
      <c r="M711" s="23" t="str">
        <f t="shared" si="47"/>
        <v>Acima</v>
      </c>
    </row>
    <row r="712" spans="1:13">
      <c r="A712" s="11" t="s">
        <v>743</v>
      </c>
      <c r="B712" s="12" t="s">
        <v>31</v>
      </c>
      <c r="C712" s="12">
        <v>1111</v>
      </c>
      <c r="D712" s="12">
        <v>0.60899999999999999</v>
      </c>
      <c r="E712" s="12">
        <v>0.55200000000000005</v>
      </c>
      <c r="F712" s="12">
        <v>0.52800000000000002</v>
      </c>
      <c r="G712" s="12">
        <v>9146.9699999999993</v>
      </c>
      <c r="H712" s="13">
        <v>7</v>
      </c>
      <c r="I712" s="23" t="str">
        <f>VLOOKUP(B712,'De-Para'!$B$3:$C$29,2,0)</f>
        <v>Nordeste</v>
      </c>
      <c r="J712" s="18" t="str">
        <f t="shared" si="44"/>
        <v>Médio</v>
      </c>
      <c r="K712" s="18" t="str">
        <f t="shared" si="45"/>
        <v>Acima</v>
      </c>
      <c r="L712" s="18" t="str">
        <f t="shared" si="46"/>
        <v>Acima</v>
      </c>
      <c r="M712" s="23" t="str">
        <f t="shared" si="47"/>
        <v>Acima</v>
      </c>
    </row>
    <row r="713" spans="1:13">
      <c r="A713" s="8" t="s">
        <v>744</v>
      </c>
      <c r="B713" s="9" t="s">
        <v>16</v>
      </c>
      <c r="C713" s="9">
        <v>1954</v>
      </c>
      <c r="D713" s="9">
        <v>0.69799999999999995</v>
      </c>
      <c r="E713" s="9">
        <v>0.68600000000000005</v>
      </c>
      <c r="F713" s="9">
        <v>0.58799999999999997</v>
      </c>
      <c r="G713" s="9">
        <v>16658.37</v>
      </c>
      <c r="H713" s="10">
        <v>37</v>
      </c>
      <c r="I713" s="23" t="str">
        <f>VLOOKUP(B713,'De-Para'!$B$3:$C$29,2,0)</f>
        <v>Sudeste</v>
      </c>
      <c r="J713" s="18" t="str">
        <f t="shared" si="44"/>
        <v>Médio</v>
      </c>
      <c r="K713" s="18" t="str">
        <f t="shared" si="45"/>
        <v>Acima</v>
      </c>
      <c r="L713" s="18" t="str">
        <f t="shared" si="46"/>
        <v>Acima</v>
      </c>
      <c r="M713" s="23" t="str">
        <f t="shared" si="47"/>
        <v>Acima</v>
      </c>
    </row>
    <row r="714" spans="1:13">
      <c r="A714" s="11" t="s">
        <v>745</v>
      </c>
      <c r="B714" s="12" t="s">
        <v>10</v>
      </c>
      <c r="C714" s="12">
        <v>964</v>
      </c>
      <c r="D714" s="12">
        <v>0.73</v>
      </c>
      <c r="E714" s="12">
        <v>0.72399999999999998</v>
      </c>
      <c r="F714" s="12">
        <v>0.64900000000000002</v>
      </c>
      <c r="G714" s="12">
        <v>16365.4</v>
      </c>
      <c r="H714" s="13">
        <v>24</v>
      </c>
      <c r="I714" s="23" t="str">
        <f>VLOOKUP(B714,'De-Para'!$B$3:$C$29,2,0)</f>
        <v>Sudeste</v>
      </c>
      <c r="J714" s="18" t="str">
        <f t="shared" si="44"/>
        <v>Alto</v>
      </c>
      <c r="K714" s="18" t="str">
        <f t="shared" si="45"/>
        <v>Acima</v>
      </c>
      <c r="L714" s="18" t="str">
        <f t="shared" si="46"/>
        <v>Acima</v>
      </c>
      <c r="M714" s="23" t="str">
        <f t="shared" si="47"/>
        <v>Acima</v>
      </c>
    </row>
    <row r="715" spans="1:13">
      <c r="A715" s="8" t="s">
        <v>746</v>
      </c>
      <c r="B715" s="9" t="s">
        <v>16</v>
      </c>
      <c r="C715" s="9">
        <v>1078</v>
      </c>
      <c r="D715" s="9">
        <v>0.627</v>
      </c>
      <c r="E715" s="9">
        <v>0.58199999999999996</v>
      </c>
      <c r="F715" s="9">
        <v>0.52600000000000002</v>
      </c>
      <c r="G715" s="9">
        <v>8578.93</v>
      </c>
      <c r="H715" s="10">
        <v>35</v>
      </c>
      <c r="I715" s="23" t="str">
        <f>VLOOKUP(B715,'De-Para'!$B$3:$C$29,2,0)</f>
        <v>Sudeste</v>
      </c>
      <c r="J715" s="18" t="str">
        <f t="shared" si="44"/>
        <v>Médio</v>
      </c>
      <c r="K715" s="18" t="str">
        <f t="shared" si="45"/>
        <v>Acima</v>
      </c>
      <c r="L715" s="18" t="str">
        <f t="shared" si="46"/>
        <v>Acima</v>
      </c>
      <c r="M715" s="23" t="str">
        <f t="shared" si="47"/>
        <v>Acima</v>
      </c>
    </row>
    <row r="716" spans="1:13">
      <c r="A716" s="11" t="s">
        <v>747</v>
      </c>
      <c r="B716" s="12" t="s">
        <v>7</v>
      </c>
      <c r="C716" s="12">
        <v>605</v>
      </c>
      <c r="D716" s="12">
        <v>0.73</v>
      </c>
      <c r="E716" s="12">
        <v>0.69599999999999995</v>
      </c>
      <c r="F716" s="12">
        <v>0.67800000000000005</v>
      </c>
      <c r="G716" s="12">
        <v>62536.82</v>
      </c>
      <c r="H716" s="13">
        <v>3</v>
      </c>
      <c r="I716" s="23" t="str">
        <f>VLOOKUP(B716,'De-Para'!$B$3:$C$29,2,0)</f>
        <v>Sudeste</v>
      </c>
      <c r="J716" s="18" t="str">
        <f t="shared" si="44"/>
        <v>Alto</v>
      </c>
      <c r="K716" s="18" t="str">
        <f t="shared" si="45"/>
        <v>Acima</v>
      </c>
      <c r="L716" s="18" t="str">
        <f t="shared" si="46"/>
        <v>Abaixo</v>
      </c>
      <c r="M716" s="23" t="str">
        <f t="shared" si="47"/>
        <v>Acima</v>
      </c>
    </row>
    <row r="717" spans="1:13">
      <c r="A717" s="8" t="s">
        <v>748</v>
      </c>
      <c r="B717" s="9" t="s">
        <v>24</v>
      </c>
      <c r="C717" s="9">
        <v>394</v>
      </c>
      <c r="D717" s="9">
        <v>0.60299999999999998</v>
      </c>
      <c r="E717" s="9">
        <v>0.56399999999999995</v>
      </c>
      <c r="F717" s="9">
        <v>0.497</v>
      </c>
      <c r="G717" s="9">
        <v>6120.15</v>
      </c>
      <c r="H717" s="10">
        <v>6</v>
      </c>
      <c r="I717" s="23" t="str">
        <f>VLOOKUP(B717,'De-Para'!$B$3:$C$29,2,0)</f>
        <v>Nordeste</v>
      </c>
      <c r="J717" s="18" t="str">
        <f t="shared" si="44"/>
        <v>Médio</v>
      </c>
      <c r="K717" s="18" t="str">
        <f t="shared" si="45"/>
        <v>Acima</v>
      </c>
      <c r="L717" s="18" t="str">
        <f t="shared" si="46"/>
        <v>Abaixo</v>
      </c>
      <c r="M717" s="23" t="str">
        <f t="shared" si="47"/>
        <v>Acima</v>
      </c>
    </row>
    <row r="718" spans="1:13">
      <c r="A718" s="11" t="s">
        <v>749</v>
      </c>
      <c r="B718" s="12" t="s">
        <v>7</v>
      </c>
      <c r="C718" s="12">
        <v>650</v>
      </c>
      <c r="D718" s="12">
        <v>0.73599999999999999</v>
      </c>
      <c r="E718" s="12">
        <v>0.68200000000000005</v>
      </c>
      <c r="F718" s="12">
        <v>0.67800000000000005</v>
      </c>
      <c r="G718" s="12">
        <v>25956.61</v>
      </c>
      <c r="H718" s="13">
        <v>6</v>
      </c>
      <c r="I718" s="23" t="str">
        <f>VLOOKUP(B718,'De-Para'!$B$3:$C$29,2,0)</f>
        <v>Sudeste</v>
      </c>
      <c r="J718" s="18" t="str">
        <f t="shared" si="44"/>
        <v>Alto</v>
      </c>
      <c r="K718" s="18" t="str">
        <f t="shared" si="45"/>
        <v>Acima</v>
      </c>
      <c r="L718" s="18" t="str">
        <f t="shared" si="46"/>
        <v>Abaixo</v>
      </c>
      <c r="M718" s="23" t="str">
        <f t="shared" si="47"/>
        <v>Acima</v>
      </c>
    </row>
    <row r="719" spans="1:13">
      <c r="A719" s="8" t="s">
        <v>750</v>
      </c>
      <c r="B719" s="9" t="s">
        <v>24</v>
      </c>
      <c r="C719" s="9">
        <v>684</v>
      </c>
      <c r="D719" s="9">
        <v>0.63700000000000001</v>
      </c>
      <c r="E719" s="9">
        <v>0.621</v>
      </c>
      <c r="F719" s="9">
        <v>0.54100000000000004</v>
      </c>
      <c r="G719" s="9">
        <v>10148.799999999999</v>
      </c>
      <c r="H719" s="10">
        <v>9</v>
      </c>
      <c r="I719" s="23" t="str">
        <f>VLOOKUP(B719,'De-Para'!$B$3:$C$29,2,0)</f>
        <v>Nordeste</v>
      </c>
      <c r="J719" s="18" t="str">
        <f t="shared" si="44"/>
        <v>Médio</v>
      </c>
      <c r="K719" s="18" t="str">
        <f t="shared" si="45"/>
        <v>Acima</v>
      </c>
      <c r="L719" s="18" t="str">
        <f t="shared" si="46"/>
        <v>Abaixo</v>
      </c>
      <c r="M719" s="23" t="str">
        <f t="shared" si="47"/>
        <v>Acima</v>
      </c>
    </row>
    <row r="720" spans="1:13">
      <c r="A720" s="11" t="s">
        <v>751</v>
      </c>
      <c r="B720" s="12" t="s">
        <v>148</v>
      </c>
      <c r="C720" s="12">
        <v>3599</v>
      </c>
      <c r="D720" s="12">
        <v>0.71799999999999997</v>
      </c>
      <c r="E720" s="12">
        <v>0.72699999999999998</v>
      </c>
      <c r="F720" s="12">
        <v>0.62</v>
      </c>
      <c r="G720" s="12">
        <v>22130.78</v>
      </c>
      <c r="H720" s="13">
        <v>52</v>
      </c>
      <c r="I720" s="23" t="str">
        <f>VLOOKUP(B720,'De-Para'!$B$3:$C$29,2,0)</f>
        <v>Norte</v>
      </c>
      <c r="J720" s="18" t="str">
        <f t="shared" si="44"/>
        <v>Alto</v>
      </c>
      <c r="K720" s="18" t="str">
        <f t="shared" si="45"/>
        <v>Acima</v>
      </c>
      <c r="L720" s="18" t="str">
        <f t="shared" si="46"/>
        <v>Acima</v>
      </c>
      <c r="M720" s="23" t="str">
        <f t="shared" si="47"/>
        <v>Acima</v>
      </c>
    </row>
    <row r="721" spans="1:13">
      <c r="A721" s="8" t="s">
        <v>752</v>
      </c>
      <c r="B721" s="9" t="s">
        <v>22</v>
      </c>
      <c r="C721" s="9">
        <v>1482</v>
      </c>
      <c r="D721" s="9">
        <v>0.72699999999999998</v>
      </c>
      <c r="E721" s="9">
        <v>0.71399999999999997</v>
      </c>
      <c r="F721" s="9">
        <v>0.65800000000000003</v>
      </c>
      <c r="G721" s="9">
        <v>21227.93</v>
      </c>
      <c r="H721" s="10">
        <v>46</v>
      </c>
      <c r="I721" s="23" t="str">
        <f>VLOOKUP(B721,'De-Para'!$B$3:$C$29,2,0)</f>
        <v>Sul</v>
      </c>
      <c r="J721" s="18" t="str">
        <f t="shared" si="44"/>
        <v>Alto</v>
      </c>
      <c r="K721" s="18" t="str">
        <f t="shared" si="45"/>
        <v>Acima</v>
      </c>
      <c r="L721" s="18" t="str">
        <f t="shared" si="46"/>
        <v>Acima</v>
      </c>
      <c r="M721" s="23" t="str">
        <f t="shared" si="47"/>
        <v>Acima</v>
      </c>
    </row>
    <row r="722" spans="1:13">
      <c r="A722" s="11" t="s">
        <v>753</v>
      </c>
      <c r="B722" s="12" t="s">
        <v>59</v>
      </c>
      <c r="C722" s="12">
        <v>876</v>
      </c>
      <c r="D722" s="12">
        <v>0.75</v>
      </c>
      <c r="E722" s="12">
        <v>0.748</v>
      </c>
      <c r="F722" s="12">
        <v>0.64100000000000001</v>
      </c>
      <c r="G722" s="12">
        <v>34929.589999999997</v>
      </c>
      <c r="H722" s="13">
        <v>24</v>
      </c>
      <c r="I722" s="23" t="str">
        <f>VLOOKUP(B722,'De-Para'!$B$3:$C$29,2,0)</f>
        <v>Sul</v>
      </c>
      <c r="J722" s="18" t="str">
        <f t="shared" si="44"/>
        <v>Alto</v>
      </c>
      <c r="K722" s="18" t="str">
        <f t="shared" si="45"/>
        <v>Acima</v>
      </c>
      <c r="L722" s="18" t="str">
        <f t="shared" si="46"/>
        <v>Abaixo</v>
      </c>
      <c r="M722" s="23" t="str">
        <f t="shared" si="47"/>
        <v>Acima</v>
      </c>
    </row>
    <row r="723" spans="1:13">
      <c r="A723" s="8" t="s">
        <v>754</v>
      </c>
      <c r="B723" s="9" t="s">
        <v>14</v>
      </c>
      <c r="C723" s="9">
        <v>1849</v>
      </c>
      <c r="D723" s="9">
        <v>0.71299999999999997</v>
      </c>
      <c r="E723" s="9">
        <v>0.68700000000000006</v>
      </c>
      <c r="F723" s="9">
        <v>0.626</v>
      </c>
      <c r="G723" s="9">
        <v>29382.73</v>
      </c>
      <c r="H723" s="10">
        <v>19</v>
      </c>
      <c r="I723" s="23" t="str">
        <f>VLOOKUP(B723,'De-Para'!$B$3:$C$29,2,0)</f>
        <v>Sul</v>
      </c>
      <c r="J723" s="18" t="str">
        <f t="shared" si="44"/>
        <v>Alto</v>
      </c>
      <c r="K723" s="18" t="str">
        <f t="shared" si="45"/>
        <v>Acima</v>
      </c>
      <c r="L723" s="18" t="str">
        <f t="shared" si="46"/>
        <v>Acima</v>
      </c>
      <c r="M723" s="23" t="str">
        <f t="shared" si="47"/>
        <v>Acima</v>
      </c>
    </row>
    <row r="724" spans="1:13">
      <c r="A724" s="11" t="s">
        <v>755</v>
      </c>
      <c r="B724" s="12" t="s">
        <v>29</v>
      </c>
      <c r="C724" s="12">
        <v>1897</v>
      </c>
      <c r="D724" s="12">
        <v>0.71599999999999997</v>
      </c>
      <c r="E724" s="12">
        <v>0.73299999999999998</v>
      </c>
      <c r="F724" s="12">
        <v>0.59299999999999997</v>
      </c>
      <c r="G724" s="12">
        <v>24006.82</v>
      </c>
      <c r="H724" s="13">
        <v>20</v>
      </c>
      <c r="I724" s="23" t="str">
        <f>VLOOKUP(B724,'De-Para'!$B$3:$C$29,2,0)</f>
        <v>Centro-Oeste</v>
      </c>
      <c r="J724" s="18" t="str">
        <f t="shared" si="44"/>
        <v>Alto</v>
      </c>
      <c r="K724" s="18" t="str">
        <f t="shared" si="45"/>
        <v>Acima</v>
      </c>
      <c r="L724" s="18" t="str">
        <f t="shared" si="46"/>
        <v>Acima</v>
      </c>
      <c r="M724" s="23" t="str">
        <f t="shared" si="47"/>
        <v>Acima</v>
      </c>
    </row>
    <row r="725" spans="1:13">
      <c r="A725" s="8" t="s">
        <v>756</v>
      </c>
      <c r="B725" s="9" t="s">
        <v>7</v>
      </c>
      <c r="C725" s="9">
        <v>858</v>
      </c>
      <c r="D725" s="9">
        <v>0.77</v>
      </c>
      <c r="E725" s="9">
        <v>0.76300000000000001</v>
      </c>
      <c r="F725" s="9">
        <v>0.69699999999999995</v>
      </c>
      <c r="G725" s="9">
        <v>36621.93</v>
      </c>
      <c r="H725" s="10">
        <v>6</v>
      </c>
      <c r="I725" s="23" t="str">
        <f>VLOOKUP(B725,'De-Para'!$B$3:$C$29,2,0)</f>
        <v>Sudeste</v>
      </c>
      <c r="J725" s="18" t="str">
        <f t="shared" si="44"/>
        <v>Alto</v>
      </c>
      <c r="K725" s="18" t="str">
        <f t="shared" si="45"/>
        <v>Acima</v>
      </c>
      <c r="L725" s="18" t="str">
        <f t="shared" si="46"/>
        <v>Abaixo</v>
      </c>
      <c r="M725" s="23" t="str">
        <f t="shared" si="47"/>
        <v>Acima</v>
      </c>
    </row>
    <row r="726" spans="1:13">
      <c r="A726" s="11" t="s">
        <v>757</v>
      </c>
      <c r="B726" s="12" t="s">
        <v>7</v>
      </c>
      <c r="C726" s="12">
        <v>300</v>
      </c>
      <c r="D726" s="12">
        <v>0.753</v>
      </c>
      <c r="E726" s="12">
        <v>0.72</v>
      </c>
      <c r="F726" s="12">
        <v>0.71399999999999997</v>
      </c>
      <c r="G726" s="12">
        <v>19622.88</v>
      </c>
      <c r="H726" s="13">
        <v>10</v>
      </c>
      <c r="I726" s="23" t="str">
        <f>VLOOKUP(B726,'De-Para'!$B$3:$C$29,2,0)</f>
        <v>Sudeste</v>
      </c>
      <c r="J726" s="18" t="str">
        <f t="shared" si="44"/>
        <v>Alto</v>
      </c>
      <c r="K726" s="18" t="str">
        <f t="shared" si="45"/>
        <v>Acima</v>
      </c>
      <c r="L726" s="18" t="str">
        <f t="shared" si="46"/>
        <v>Abaixo</v>
      </c>
      <c r="M726" s="23" t="str">
        <f t="shared" si="47"/>
        <v>Acima</v>
      </c>
    </row>
    <row r="727" spans="1:13">
      <c r="A727" s="8" t="s">
        <v>758</v>
      </c>
      <c r="B727" s="9" t="s">
        <v>10</v>
      </c>
      <c r="C727" s="9">
        <v>1338</v>
      </c>
      <c r="D727" s="9">
        <v>0.753</v>
      </c>
      <c r="E727" s="9">
        <v>0.746</v>
      </c>
      <c r="F727" s="9">
        <v>0.67600000000000005</v>
      </c>
      <c r="G727" s="9">
        <v>92773.55</v>
      </c>
      <c r="H727" s="10">
        <v>14</v>
      </c>
      <c r="I727" s="23" t="str">
        <f>VLOOKUP(B727,'De-Para'!$B$3:$C$29,2,0)</f>
        <v>Sudeste</v>
      </c>
      <c r="J727" s="18" t="str">
        <f t="shared" si="44"/>
        <v>Alto</v>
      </c>
      <c r="K727" s="18" t="str">
        <f t="shared" si="45"/>
        <v>Acima</v>
      </c>
      <c r="L727" s="18" t="str">
        <f t="shared" si="46"/>
        <v>Acima</v>
      </c>
      <c r="M727" s="23" t="str">
        <f t="shared" si="47"/>
        <v>Acima</v>
      </c>
    </row>
    <row r="728" spans="1:13">
      <c r="A728" s="11" t="s">
        <v>759</v>
      </c>
      <c r="B728" s="12" t="s">
        <v>7</v>
      </c>
      <c r="C728" s="12">
        <v>1013</v>
      </c>
      <c r="D728" s="12">
        <v>0.78</v>
      </c>
      <c r="E728" s="12">
        <v>0.74199999999999999</v>
      </c>
      <c r="F728" s="12">
        <v>0.72899999999999998</v>
      </c>
      <c r="G728" s="12">
        <v>50771.27</v>
      </c>
      <c r="H728" s="13">
        <v>18</v>
      </c>
      <c r="I728" s="23" t="str">
        <f>VLOOKUP(B728,'De-Para'!$B$3:$C$29,2,0)</f>
        <v>Sudeste</v>
      </c>
      <c r="J728" s="18" t="str">
        <f t="shared" si="44"/>
        <v>Alto</v>
      </c>
      <c r="K728" s="18" t="str">
        <f t="shared" si="45"/>
        <v>Acima</v>
      </c>
      <c r="L728" s="18" t="str">
        <f t="shared" si="46"/>
        <v>Acima</v>
      </c>
      <c r="M728" s="23" t="str">
        <f t="shared" si="47"/>
        <v>Acima</v>
      </c>
    </row>
    <row r="729" spans="1:13">
      <c r="A729" s="8" t="s">
        <v>760</v>
      </c>
      <c r="B729" s="9" t="s">
        <v>16</v>
      </c>
      <c r="C729" s="9">
        <v>1466</v>
      </c>
      <c r="D729" s="9">
        <v>0.67</v>
      </c>
      <c r="E729" s="9">
        <v>0.63900000000000001</v>
      </c>
      <c r="F729" s="9">
        <v>0.57799999999999996</v>
      </c>
      <c r="G729" s="9">
        <v>11799.22</v>
      </c>
      <c r="H729" s="10">
        <v>21</v>
      </c>
      <c r="I729" s="23" t="str">
        <f>VLOOKUP(B729,'De-Para'!$B$3:$C$29,2,0)</f>
        <v>Sudeste</v>
      </c>
      <c r="J729" s="18" t="str">
        <f t="shared" si="44"/>
        <v>Médio</v>
      </c>
      <c r="K729" s="18" t="str">
        <f t="shared" si="45"/>
        <v>Acima</v>
      </c>
      <c r="L729" s="18" t="str">
        <f t="shared" si="46"/>
        <v>Acima</v>
      </c>
      <c r="M729" s="23" t="str">
        <f t="shared" si="47"/>
        <v>Acima</v>
      </c>
    </row>
    <row r="730" spans="1:13">
      <c r="A730" s="11" t="s">
        <v>761</v>
      </c>
      <c r="B730" s="12" t="s">
        <v>7</v>
      </c>
      <c r="C730" s="12">
        <v>179</v>
      </c>
      <c r="D730" s="12">
        <v>0.75900000000000001</v>
      </c>
      <c r="E730" s="12">
        <v>0.752</v>
      </c>
      <c r="F730" s="12">
        <v>0.67800000000000005</v>
      </c>
      <c r="G730" s="12">
        <v>24612.81</v>
      </c>
      <c r="H730" s="13">
        <v>8</v>
      </c>
      <c r="I730" s="23" t="str">
        <f>VLOOKUP(B730,'De-Para'!$B$3:$C$29,2,0)</f>
        <v>Sudeste</v>
      </c>
      <c r="J730" s="18" t="str">
        <f t="shared" si="44"/>
        <v>Alto</v>
      </c>
      <c r="K730" s="18" t="str">
        <f t="shared" si="45"/>
        <v>Acima</v>
      </c>
      <c r="L730" s="18" t="str">
        <f t="shared" si="46"/>
        <v>Abaixo</v>
      </c>
      <c r="M730" s="23" t="str">
        <f t="shared" si="47"/>
        <v>Acima</v>
      </c>
    </row>
    <row r="731" spans="1:13">
      <c r="A731" s="8" t="s">
        <v>762</v>
      </c>
      <c r="B731" s="9" t="s">
        <v>33</v>
      </c>
      <c r="C731" s="9">
        <v>2783</v>
      </c>
      <c r="D731" s="9">
        <v>0.71799999999999997</v>
      </c>
      <c r="E731" s="9">
        <v>0.753</v>
      </c>
      <c r="F731" s="9">
        <v>0.58399999999999996</v>
      </c>
      <c r="G731" s="9">
        <v>36703.839999999997</v>
      </c>
      <c r="H731" s="10">
        <v>34</v>
      </c>
      <c r="I731" s="23" t="str">
        <f>VLOOKUP(B731,'De-Para'!$B$3:$C$29,2,0)</f>
        <v>Centro-Oeste</v>
      </c>
      <c r="J731" s="18" t="str">
        <f t="shared" si="44"/>
        <v>Alto</v>
      </c>
      <c r="K731" s="18" t="str">
        <f t="shared" si="45"/>
        <v>Acima</v>
      </c>
      <c r="L731" s="18" t="str">
        <f t="shared" si="46"/>
        <v>Acima</v>
      </c>
      <c r="M731" s="23" t="str">
        <f t="shared" si="47"/>
        <v>Acima</v>
      </c>
    </row>
    <row r="732" spans="1:13">
      <c r="A732" s="11" t="s">
        <v>763</v>
      </c>
      <c r="B732" s="12" t="s">
        <v>10</v>
      </c>
      <c r="C732" s="12">
        <v>1551</v>
      </c>
      <c r="D732" s="12">
        <v>0.72599999999999998</v>
      </c>
      <c r="E732" s="12">
        <v>0.73399999999999999</v>
      </c>
      <c r="F732" s="12">
        <v>0.64200000000000002</v>
      </c>
      <c r="G732" s="12">
        <v>27712.27</v>
      </c>
      <c r="H732" s="13">
        <v>24</v>
      </c>
      <c r="I732" s="23" t="str">
        <f>VLOOKUP(B732,'De-Para'!$B$3:$C$29,2,0)</f>
        <v>Sudeste</v>
      </c>
      <c r="J732" s="18" t="str">
        <f t="shared" si="44"/>
        <v>Alto</v>
      </c>
      <c r="K732" s="18" t="str">
        <f t="shared" si="45"/>
        <v>Acima</v>
      </c>
      <c r="L732" s="18" t="str">
        <f t="shared" si="46"/>
        <v>Acima</v>
      </c>
      <c r="M732" s="23" t="str">
        <f t="shared" si="47"/>
        <v>Acima</v>
      </c>
    </row>
    <row r="733" spans="1:13">
      <c r="A733" s="8" t="s">
        <v>764</v>
      </c>
      <c r="B733" s="9" t="s">
        <v>16</v>
      </c>
      <c r="C733" s="9">
        <v>1698</v>
      </c>
      <c r="D733" s="9">
        <v>0.71</v>
      </c>
      <c r="E733" s="9">
        <v>0.70899999999999996</v>
      </c>
      <c r="F733" s="9">
        <v>0.59099999999999997</v>
      </c>
      <c r="G733" s="9">
        <v>25330.01</v>
      </c>
      <c r="H733" s="10">
        <v>36</v>
      </c>
      <c r="I733" s="23" t="str">
        <f>VLOOKUP(B733,'De-Para'!$B$3:$C$29,2,0)</f>
        <v>Sudeste</v>
      </c>
      <c r="J733" s="18" t="str">
        <f t="shared" si="44"/>
        <v>Alto</v>
      </c>
      <c r="K733" s="18" t="str">
        <f t="shared" si="45"/>
        <v>Acima</v>
      </c>
      <c r="L733" s="18" t="str">
        <f t="shared" si="46"/>
        <v>Acima</v>
      </c>
      <c r="M733" s="23" t="str">
        <f t="shared" si="47"/>
        <v>Acima</v>
      </c>
    </row>
    <row r="734" spans="1:13">
      <c r="A734" s="11" t="s">
        <v>765</v>
      </c>
      <c r="B734" s="12" t="s">
        <v>31</v>
      </c>
      <c r="C734" s="12">
        <v>1912</v>
      </c>
      <c r="D734" s="12">
        <v>0.63300000000000001</v>
      </c>
      <c r="E734" s="12">
        <v>0.58499999999999996</v>
      </c>
      <c r="F734" s="12">
        <v>0.56000000000000005</v>
      </c>
      <c r="G734" s="12">
        <v>8879.83</v>
      </c>
      <c r="H734" s="13">
        <v>72</v>
      </c>
      <c r="I734" s="23" t="str">
        <f>VLOOKUP(B734,'De-Para'!$B$3:$C$29,2,0)</f>
        <v>Nordeste</v>
      </c>
      <c r="J734" s="18" t="str">
        <f t="shared" si="44"/>
        <v>Médio</v>
      </c>
      <c r="K734" s="18" t="str">
        <f t="shared" si="45"/>
        <v>Acima</v>
      </c>
      <c r="L734" s="18" t="str">
        <f t="shared" si="46"/>
        <v>Acima</v>
      </c>
      <c r="M734" s="23" t="str">
        <f t="shared" si="47"/>
        <v>Acima</v>
      </c>
    </row>
    <row r="735" spans="1:13">
      <c r="A735" s="8" t="s">
        <v>766</v>
      </c>
      <c r="B735" s="9" t="s">
        <v>87</v>
      </c>
      <c r="C735" s="9">
        <v>5448</v>
      </c>
      <c r="D735" s="9">
        <v>0.67400000000000004</v>
      </c>
      <c r="E735" s="9">
        <v>0.63300000000000001</v>
      </c>
      <c r="F735" s="9">
        <v>0.61499999999999999</v>
      </c>
      <c r="G735" s="9">
        <v>14690.96</v>
      </c>
      <c r="H735" s="10">
        <v>34</v>
      </c>
      <c r="I735" s="23" t="str">
        <f>VLOOKUP(B735,'De-Para'!$B$3:$C$29,2,0)</f>
        <v>Nordeste</v>
      </c>
      <c r="J735" s="18" t="str">
        <f t="shared" si="44"/>
        <v>Médio</v>
      </c>
      <c r="K735" s="18" t="str">
        <f t="shared" si="45"/>
        <v>Acima</v>
      </c>
      <c r="L735" s="18" t="str">
        <f t="shared" si="46"/>
        <v>Acima</v>
      </c>
      <c r="M735" s="23" t="str">
        <f t="shared" si="47"/>
        <v>Acima</v>
      </c>
    </row>
    <row r="736" spans="1:13">
      <c r="A736" s="11" t="s">
        <v>767</v>
      </c>
      <c r="B736" s="12" t="s">
        <v>7</v>
      </c>
      <c r="C736" s="12">
        <v>1302</v>
      </c>
      <c r="D736" s="12">
        <v>0.73699999999999999</v>
      </c>
      <c r="E736" s="12">
        <v>0.72299999999999998</v>
      </c>
      <c r="F736" s="12">
        <v>0.65400000000000003</v>
      </c>
      <c r="G736" s="12">
        <v>51604.639999999999</v>
      </c>
      <c r="H736" s="13">
        <v>9</v>
      </c>
      <c r="I736" s="23" t="str">
        <f>VLOOKUP(B736,'De-Para'!$B$3:$C$29,2,0)</f>
        <v>Sudeste</v>
      </c>
      <c r="J736" s="18" t="str">
        <f t="shared" si="44"/>
        <v>Alto</v>
      </c>
      <c r="K736" s="18" t="str">
        <f t="shared" si="45"/>
        <v>Acima</v>
      </c>
      <c r="L736" s="18" t="str">
        <f t="shared" si="46"/>
        <v>Acima</v>
      </c>
      <c r="M736" s="23" t="str">
        <f t="shared" si="47"/>
        <v>Acima</v>
      </c>
    </row>
    <row r="737" spans="1:13">
      <c r="A737" s="8" t="s">
        <v>768</v>
      </c>
      <c r="B737" s="9" t="s">
        <v>14</v>
      </c>
      <c r="C737" s="9">
        <v>866</v>
      </c>
      <c r="D737" s="9">
        <v>0.74</v>
      </c>
      <c r="E737" s="9">
        <v>0.73399999999999999</v>
      </c>
      <c r="F737" s="9">
        <v>0.64600000000000002</v>
      </c>
      <c r="G737" s="9">
        <v>24981.4</v>
      </c>
      <c r="H737" s="10">
        <v>35</v>
      </c>
      <c r="I737" s="23" t="str">
        <f>VLOOKUP(B737,'De-Para'!$B$3:$C$29,2,0)</f>
        <v>Sul</v>
      </c>
      <c r="J737" s="18" t="str">
        <f t="shared" si="44"/>
        <v>Alto</v>
      </c>
      <c r="K737" s="18" t="str">
        <f t="shared" si="45"/>
        <v>Acima</v>
      </c>
      <c r="L737" s="18" t="str">
        <f t="shared" si="46"/>
        <v>Abaixo</v>
      </c>
      <c r="M737" s="23" t="str">
        <f t="shared" si="47"/>
        <v>Acima</v>
      </c>
    </row>
    <row r="738" spans="1:13">
      <c r="A738" s="11" t="s">
        <v>769</v>
      </c>
      <c r="B738" s="12" t="s">
        <v>59</v>
      </c>
      <c r="C738" s="12">
        <v>810</v>
      </c>
      <c r="D738" s="12">
        <v>0.754</v>
      </c>
      <c r="E738" s="12">
        <v>0.75</v>
      </c>
      <c r="F738" s="12">
        <v>0.65300000000000002</v>
      </c>
      <c r="G738" s="12">
        <v>36803.64</v>
      </c>
      <c r="H738" s="13">
        <v>9</v>
      </c>
      <c r="I738" s="23" t="str">
        <f>VLOOKUP(B738,'De-Para'!$B$3:$C$29,2,0)</f>
        <v>Sul</v>
      </c>
      <c r="J738" s="18" t="str">
        <f t="shared" si="44"/>
        <v>Alto</v>
      </c>
      <c r="K738" s="18" t="str">
        <f t="shared" si="45"/>
        <v>Acima</v>
      </c>
      <c r="L738" s="18" t="str">
        <f t="shared" si="46"/>
        <v>Abaixo</v>
      </c>
      <c r="M738" s="23" t="str">
        <f t="shared" si="47"/>
        <v>Acima</v>
      </c>
    </row>
    <row r="739" spans="1:13">
      <c r="A739" s="8" t="s">
        <v>770</v>
      </c>
      <c r="B739" s="9" t="s">
        <v>59</v>
      </c>
      <c r="C739" s="9">
        <v>1985</v>
      </c>
      <c r="D739" s="9">
        <v>0.73799999999999999</v>
      </c>
      <c r="E739" s="9">
        <v>0.71</v>
      </c>
      <c r="F739" s="9">
        <v>0.66800000000000004</v>
      </c>
      <c r="G739" s="9">
        <v>23848.09</v>
      </c>
      <c r="H739" s="10">
        <v>53</v>
      </c>
      <c r="I739" s="23" t="str">
        <f>VLOOKUP(B739,'De-Para'!$B$3:$C$29,2,0)</f>
        <v>Sul</v>
      </c>
      <c r="J739" s="18" t="str">
        <f t="shared" si="44"/>
        <v>Alto</v>
      </c>
      <c r="K739" s="18" t="str">
        <f t="shared" si="45"/>
        <v>Acima</v>
      </c>
      <c r="L739" s="18" t="str">
        <f t="shared" si="46"/>
        <v>Acima</v>
      </c>
      <c r="M739" s="23" t="str">
        <f t="shared" si="47"/>
        <v>Acima</v>
      </c>
    </row>
    <row r="740" spans="1:13">
      <c r="A740" s="11" t="s">
        <v>771</v>
      </c>
      <c r="B740" s="12" t="s">
        <v>7</v>
      </c>
      <c r="C740" s="12">
        <v>463</v>
      </c>
      <c r="D740" s="12">
        <v>0.745</v>
      </c>
      <c r="E740" s="12">
        <v>0.74099999999999999</v>
      </c>
      <c r="F740" s="12">
        <v>0.68300000000000005</v>
      </c>
      <c r="G740" s="12">
        <v>24917.4</v>
      </c>
      <c r="H740" s="13">
        <v>10</v>
      </c>
      <c r="I740" s="23" t="str">
        <f>VLOOKUP(B740,'De-Para'!$B$3:$C$29,2,0)</f>
        <v>Sudeste</v>
      </c>
      <c r="J740" s="18" t="str">
        <f t="shared" si="44"/>
        <v>Alto</v>
      </c>
      <c r="K740" s="18" t="str">
        <f t="shared" si="45"/>
        <v>Acima</v>
      </c>
      <c r="L740" s="18" t="str">
        <f t="shared" si="46"/>
        <v>Abaixo</v>
      </c>
      <c r="M740" s="23" t="str">
        <f t="shared" si="47"/>
        <v>Acima</v>
      </c>
    </row>
    <row r="741" spans="1:13">
      <c r="A741" s="8" t="s">
        <v>772</v>
      </c>
      <c r="B741" s="9" t="s">
        <v>7</v>
      </c>
      <c r="C741" s="9">
        <v>2700</v>
      </c>
      <c r="D741" s="9">
        <v>0.75</v>
      </c>
      <c r="E741" s="9">
        <v>0.68400000000000005</v>
      </c>
      <c r="F741" s="9">
        <v>0.745</v>
      </c>
      <c r="G741" s="9">
        <v>11831.25</v>
      </c>
      <c r="H741" s="10">
        <v>28</v>
      </c>
      <c r="I741" s="23" t="str">
        <f>VLOOKUP(B741,'De-Para'!$B$3:$C$29,2,0)</f>
        <v>Sudeste</v>
      </c>
      <c r="J741" s="18" t="str">
        <f t="shared" si="44"/>
        <v>Alto</v>
      </c>
      <c r="K741" s="18" t="str">
        <f t="shared" si="45"/>
        <v>Acima</v>
      </c>
      <c r="L741" s="18" t="str">
        <f t="shared" si="46"/>
        <v>Acima</v>
      </c>
      <c r="M741" s="23" t="str">
        <f t="shared" si="47"/>
        <v>Acima</v>
      </c>
    </row>
    <row r="742" spans="1:13">
      <c r="A742" s="11" t="s">
        <v>773</v>
      </c>
      <c r="B742" s="12" t="s">
        <v>33</v>
      </c>
      <c r="C742" s="12">
        <v>2565</v>
      </c>
      <c r="D742" s="12">
        <v>0.7</v>
      </c>
      <c r="E742" s="12">
        <v>0.71599999999999997</v>
      </c>
      <c r="F742" s="12">
        <v>0.58699999999999997</v>
      </c>
      <c r="G742" s="12">
        <v>42330.239999999998</v>
      </c>
      <c r="H742" s="13">
        <v>22</v>
      </c>
      <c r="I742" s="23" t="str">
        <f>VLOOKUP(B742,'De-Para'!$B$3:$C$29,2,0)</f>
        <v>Centro-Oeste</v>
      </c>
      <c r="J742" s="18" t="str">
        <f t="shared" si="44"/>
        <v>Alto</v>
      </c>
      <c r="K742" s="18" t="str">
        <f t="shared" si="45"/>
        <v>Acima</v>
      </c>
      <c r="L742" s="18" t="str">
        <f t="shared" si="46"/>
        <v>Acima</v>
      </c>
      <c r="M742" s="23" t="str">
        <f t="shared" si="47"/>
        <v>Acima</v>
      </c>
    </row>
    <row r="743" spans="1:13">
      <c r="A743" s="8" t="s">
        <v>774</v>
      </c>
      <c r="B743" s="9" t="s">
        <v>22</v>
      </c>
      <c r="C743" s="9">
        <v>1692</v>
      </c>
      <c r="D743" s="9">
        <v>0.74299999999999999</v>
      </c>
      <c r="E743" s="9">
        <v>0.74299999999999999</v>
      </c>
      <c r="F743" s="9">
        <v>0.66200000000000003</v>
      </c>
      <c r="G743" s="9">
        <v>28604.66</v>
      </c>
      <c r="H743" s="10">
        <v>30</v>
      </c>
      <c r="I743" s="23" t="str">
        <f>VLOOKUP(B743,'De-Para'!$B$3:$C$29,2,0)</f>
        <v>Sul</v>
      </c>
      <c r="J743" s="18" t="str">
        <f t="shared" si="44"/>
        <v>Alto</v>
      </c>
      <c r="K743" s="18" t="str">
        <f t="shared" si="45"/>
        <v>Acima</v>
      </c>
      <c r="L743" s="18" t="str">
        <f t="shared" si="46"/>
        <v>Acima</v>
      </c>
      <c r="M743" s="23" t="str">
        <f t="shared" si="47"/>
        <v>Acima</v>
      </c>
    </row>
    <row r="744" spans="1:13">
      <c r="A744" s="11" t="s">
        <v>775</v>
      </c>
      <c r="B744" s="12" t="s">
        <v>33</v>
      </c>
      <c r="C744" s="12">
        <v>1883</v>
      </c>
      <c r="D744" s="12">
        <v>0.73699999999999999</v>
      </c>
      <c r="E744" s="12">
        <v>0.74</v>
      </c>
      <c r="F744" s="12">
        <v>0.628</v>
      </c>
      <c r="G744" s="12">
        <v>18774.45</v>
      </c>
      <c r="H744" s="13">
        <v>47</v>
      </c>
      <c r="I744" s="23" t="str">
        <f>VLOOKUP(B744,'De-Para'!$B$3:$C$29,2,0)</f>
        <v>Centro-Oeste</v>
      </c>
      <c r="J744" s="18" t="str">
        <f t="shared" si="44"/>
        <v>Alto</v>
      </c>
      <c r="K744" s="18" t="str">
        <f t="shared" si="45"/>
        <v>Acima</v>
      </c>
      <c r="L744" s="18" t="str">
        <f t="shared" si="46"/>
        <v>Acima</v>
      </c>
      <c r="M744" s="23" t="str">
        <f t="shared" si="47"/>
        <v>Acima</v>
      </c>
    </row>
    <row r="745" spans="1:13">
      <c r="A745" s="8" t="s">
        <v>776</v>
      </c>
      <c r="B745" s="9" t="s">
        <v>10</v>
      </c>
      <c r="C745" s="9">
        <v>814</v>
      </c>
      <c r="D745" s="9">
        <v>0.71299999999999997</v>
      </c>
      <c r="E745" s="9">
        <v>0.69599999999999995</v>
      </c>
      <c r="F745" s="9">
        <v>0.63500000000000001</v>
      </c>
      <c r="G745" s="9">
        <v>22115.599999999999</v>
      </c>
      <c r="H745" s="10">
        <v>21</v>
      </c>
      <c r="I745" s="23" t="str">
        <f>VLOOKUP(B745,'De-Para'!$B$3:$C$29,2,0)</f>
        <v>Sudeste</v>
      </c>
      <c r="J745" s="18" t="str">
        <f t="shared" si="44"/>
        <v>Alto</v>
      </c>
      <c r="K745" s="18" t="str">
        <f t="shared" si="45"/>
        <v>Acima</v>
      </c>
      <c r="L745" s="18" t="str">
        <f t="shared" si="46"/>
        <v>Abaixo</v>
      </c>
      <c r="M745" s="23" t="str">
        <f t="shared" si="47"/>
        <v>Acima</v>
      </c>
    </row>
    <row r="746" spans="1:13">
      <c r="A746" s="11" t="s">
        <v>777</v>
      </c>
      <c r="B746" s="12" t="s">
        <v>22</v>
      </c>
      <c r="C746" s="12">
        <v>1252</v>
      </c>
      <c r="D746" s="12">
        <v>0.73499999999999999</v>
      </c>
      <c r="E746" s="12">
        <v>0.73299999999999998</v>
      </c>
      <c r="F746" s="12">
        <v>0.66600000000000004</v>
      </c>
      <c r="G746" s="12">
        <v>39643.949999999997</v>
      </c>
      <c r="H746" s="13">
        <v>35</v>
      </c>
      <c r="I746" s="23" t="str">
        <f>VLOOKUP(B746,'De-Para'!$B$3:$C$29,2,0)</f>
        <v>Sul</v>
      </c>
      <c r="J746" s="18" t="str">
        <f t="shared" si="44"/>
        <v>Alto</v>
      </c>
      <c r="K746" s="18" t="str">
        <f t="shared" si="45"/>
        <v>Acima</v>
      </c>
      <c r="L746" s="18" t="str">
        <f t="shared" si="46"/>
        <v>Acima</v>
      </c>
      <c r="M746" s="23" t="str">
        <f t="shared" si="47"/>
        <v>Acima</v>
      </c>
    </row>
    <row r="747" spans="1:13">
      <c r="A747" s="8" t="s">
        <v>778</v>
      </c>
      <c r="B747" s="9" t="s">
        <v>16</v>
      </c>
      <c r="C747" s="9">
        <v>474</v>
      </c>
      <c r="D747" s="9">
        <v>0.70499999999999996</v>
      </c>
      <c r="E747" s="9">
        <v>0.69499999999999995</v>
      </c>
      <c r="F747" s="9">
        <v>0.59099999999999997</v>
      </c>
      <c r="G747" s="9">
        <v>47306.65</v>
      </c>
      <c r="H747" s="10">
        <v>7</v>
      </c>
      <c r="I747" s="23" t="str">
        <f>VLOOKUP(B747,'De-Para'!$B$3:$C$29,2,0)</f>
        <v>Sudeste</v>
      </c>
      <c r="J747" s="18" t="str">
        <f t="shared" si="44"/>
        <v>Alto</v>
      </c>
      <c r="K747" s="18" t="str">
        <f t="shared" si="45"/>
        <v>Acima</v>
      </c>
      <c r="L747" s="18" t="str">
        <f t="shared" si="46"/>
        <v>Abaixo</v>
      </c>
      <c r="M747" s="23" t="str">
        <f t="shared" si="47"/>
        <v>Acima</v>
      </c>
    </row>
    <row r="748" spans="1:13">
      <c r="A748" s="11" t="s">
        <v>779</v>
      </c>
      <c r="B748" s="12" t="s">
        <v>7</v>
      </c>
      <c r="C748" s="12">
        <v>661</v>
      </c>
      <c r="D748" s="12">
        <v>0.73099999999999998</v>
      </c>
      <c r="E748" s="12">
        <v>0.70899999999999996</v>
      </c>
      <c r="F748" s="12">
        <v>0.67100000000000004</v>
      </c>
      <c r="G748" s="12">
        <v>74444.27</v>
      </c>
      <c r="H748" s="13">
        <v>13</v>
      </c>
      <c r="I748" s="23" t="str">
        <f>VLOOKUP(B748,'De-Para'!$B$3:$C$29,2,0)</f>
        <v>Sudeste</v>
      </c>
      <c r="J748" s="18" t="str">
        <f t="shared" si="44"/>
        <v>Alto</v>
      </c>
      <c r="K748" s="18" t="str">
        <f t="shared" si="45"/>
        <v>Acima</v>
      </c>
      <c r="L748" s="18" t="str">
        <f t="shared" si="46"/>
        <v>Abaixo</v>
      </c>
      <c r="M748" s="23" t="str">
        <f t="shared" si="47"/>
        <v>Acima</v>
      </c>
    </row>
    <row r="749" spans="1:13">
      <c r="A749" s="8" t="s">
        <v>780</v>
      </c>
      <c r="B749" s="9" t="s">
        <v>7</v>
      </c>
      <c r="C749" s="9">
        <v>744</v>
      </c>
      <c r="D749" s="9">
        <v>0.72499999999999998</v>
      </c>
      <c r="E749" s="9">
        <v>0.72799999999999998</v>
      </c>
      <c r="F749" s="9">
        <v>0.60499999999999998</v>
      </c>
      <c r="G749" s="9">
        <v>24986.51</v>
      </c>
      <c r="H749" s="10">
        <v>17</v>
      </c>
      <c r="I749" s="23" t="str">
        <f>VLOOKUP(B749,'De-Para'!$B$3:$C$29,2,0)</f>
        <v>Sudeste</v>
      </c>
      <c r="J749" s="18" t="str">
        <f t="shared" si="44"/>
        <v>Alto</v>
      </c>
      <c r="K749" s="18" t="str">
        <f t="shared" si="45"/>
        <v>Acima</v>
      </c>
      <c r="L749" s="18" t="str">
        <f t="shared" si="46"/>
        <v>Abaixo</v>
      </c>
      <c r="M749" s="23" t="str">
        <f t="shared" si="47"/>
        <v>Acima</v>
      </c>
    </row>
    <row r="750" spans="1:13">
      <c r="A750" s="11" t="s">
        <v>781</v>
      </c>
      <c r="B750" s="12" t="s">
        <v>49</v>
      </c>
      <c r="C750" s="12">
        <v>3295</v>
      </c>
      <c r="D750" s="12">
        <v>0.65500000000000003</v>
      </c>
      <c r="E750" s="12">
        <v>0.61</v>
      </c>
      <c r="F750" s="12">
        <v>0.57999999999999996</v>
      </c>
      <c r="G750" s="12">
        <v>14740.17</v>
      </c>
      <c r="H750" s="13">
        <v>25</v>
      </c>
      <c r="I750" s="23" t="str">
        <f>VLOOKUP(B750,'De-Para'!$B$3:$C$29,2,0)</f>
        <v>Norte</v>
      </c>
      <c r="J750" s="18" t="str">
        <f t="shared" si="44"/>
        <v>Médio</v>
      </c>
      <c r="K750" s="18" t="str">
        <f t="shared" si="45"/>
        <v>Acima</v>
      </c>
      <c r="L750" s="18" t="str">
        <f t="shared" si="46"/>
        <v>Acima</v>
      </c>
      <c r="M750" s="23" t="str">
        <f t="shared" si="47"/>
        <v>Acima</v>
      </c>
    </row>
    <row r="751" spans="1:13">
      <c r="A751" s="8" t="s">
        <v>782</v>
      </c>
      <c r="B751" s="9" t="s">
        <v>16</v>
      </c>
      <c r="C751" s="9">
        <v>432</v>
      </c>
      <c r="D751" s="9">
        <v>0.69099999999999995</v>
      </c>
      <c r="E751" s="9">
        <v>0.69699999999999995</v>
      </c>
      <c r="F751" s="9">
        <v>0.56699999999999995</v>
      </c>
      <c r="G751" s="9">
        <v>17706.77</v>
      </c>
      <c r="H751" s="10">
        <v>11</v>
      </c>
      <c r="I751" s="23" t="str">
        <f>VLOOKUP(B751,'De-Para'!$B$3:$C$29,2,0)</f>
        <v>Sudeste</v>
      </c>
      <c r="J751" s="18" t="str">
        <f t="shared" si="44"/>
        <v>Médio</v>
      </c>
      <c r="K751" s="18" t="str">
        <f t="shared" si="45"/>
        <v>Acima</v>
      </c>
      <c r="L751" s="18" t="str">
        <f t="shared" si="46"/>
        <v>Abaixo</v>
      </c>
      <c r="M751" s="23" t="str">
        <f t="shared" si="47"/>
        <v>Acima</v>
      </c>
    </row>
    <row r="752" spans="1:13">
      <c r="A752" s="11" t="s">
        <v>783</v>
      </c>
      <c r="B752" s="12" t="s">
        <v>7</v>
      </c>
      <c r="C752" s="12">
        <v>210</v>
      </c>
      <c r="D752" s="12">
        <v>0.745</v>
      </c>
      <c r="E752" s="12">
        <v>0.71499999999999997</v>
      </c>
      <c r="F752" s="12">
        <v>0.70799999999999996</v>
      </c>
      <c r="G752" s="12">
        <v>16655.61</v>
      </c>
      <c r="H752" s="13">
        <v>5</v>
      </c>
      <c r="I752" s="23" t="str">
        <f>VLOOKUP(B752,'De-Para'!$B$3:$C$29,2,0)</f>
        <v>Sudeste</v>
      </c>
      <c r="J752" s="18" t="str">
        <f t="shared" si="44"/>
        <v>Alto</v>
      </c>
      <c r="K752" s="18" t="str">
        <f t="shared" si="45"/>
        <v>Acima</v>
      </c>
      <c r="L752" s="18" t="str">
        <f t="shared" si="46"/>
        <v>Abaixo</v>
      </c>
      <c r="M752" s="23" t="str">
        <f t="shared" si="47"/>
        <v>Acima</v>
      </c>
    </row>
    <row r="753" spans="1:13">
      <c r="A753" s="8" t="s">
        <v>784</v>
      </c>
      <c r="B753" s="9" t="s">
        <v>7</v>
      </c>
      <c r="C753" s="9">
        <v>2641</v>
      </c>
      <c r="D753" s="9">
        <v>0.72499999999999998</v>
      </c>
      <c r="E753" s="9">
        <v>0.71799999999999997</v>
      </c>
      <c r="F753" s="9">
        <v>0.63300000000000001</v>
      </c>
      <c r="G753" s="9">
        <v>22094.38</v>
      </c>
      <c r="H753" s="10">
        <v>34</v>
      </c>
      <c r="I753" s="23" t="str">
        <f>VLOOKUP(B753,'De-Para'!$B$3:$C$29,2,0)</f>
        <v>Sudeste</v>
      </c>
      <c r="J753" s="18" t="str">
        <f t="shared" si="44"/>
        <v>Alto</v>
      </c>
      <c r="K753" s="18" t="str">
        <f t="shared" si="45"/>
        <v>Acima</v>
      </c>
      <c r="L753" s="18" t="str">
        <f t="shared" si="46"/>
        <v>Acima</v>
      </c>
      <c r="M753" s="23" t="str">
        <f t="shared" si="47"/>
        <v>Acima</v>
      </c>
    </row>
    <row r="754" spans="1:13">
      <c r="A754" s="11" t="s">
        <v>785</v>
      </c>
      <c r="B754" s="12" t="s">
        <v>33</v>
      </c>
      <c r="C754" s="12">
        <v>9321</v>
      </c>
      <c r="D754" s="12">
        <v>0.746</v>
      </c>
      <c r="E754" s="12">
        <v>0.73299999999999998</v>
      </c>
      <c r="F754" s="12">
        <v>0.69499999999999995</v>
      </c>
      <c r="G754" s="12">
        <v>14699.68</v>
      </c>
      <c r="H754" s="13">
        <v>141</v>
      </c>
      <c r="I754" s="23" t="str">
        <f>VLOOKUP(B754,'De-Para'!$B$3:$C$29,2,0)</f>
        <v>Centro-Oeste</v>
      </c>
      <c r="J754" s="18" t="str">
        <f t="shared" si="44"/>
        <v>Alto</v>
      </c>
      <c r="K754" s="18" t="str">
        <f t="shared" si="45"/>
        <v>Acima</v>
      </c>
      <c r="L754" s="18" t="str">
        <f t="shared" si="46"/>
        <v>Acima</v>
      </c>
      <c r="M754" s="23" t="str">
        <f t="shared" si="47"/>
        <v>Acima</v>
      </c>
    </row>
    <row r="755" spans="1:13">
      <c r="A755" s="8" t="s">
        <v>786</v>
      </c>
      <c r="B755" s="9" t="s">
        <v>10</v>
      </c>
      <c r="C755" s="9">
        <v>1009</v>
      </c>
      <c r="D755" s="9">
        <v>0.70799999999999996</v>
      </c>
      <c r="E755" s="9">
        <v>0.71399999999999997</v>
      </c>
      <c r="F755" s="9">
        <v>0.62</v>
      </c>
      <c r="G755" s="9">
        <v>70587.38</v>
      </c>
      <c r="H755" s="10">
        <v>24</v>
      </c>
      <c r="I755" s="23" t="str">
        <f>VLOOKUP(B755,'De-Para'!$B$3:$C$29,2,0)</f>
        <v>Sudeste</v>
      </c>
      <c r="J755" s="18" t="str">
        <f t="shared" si="44"/>
        <v>Alto</v>
      </c>
      <c r="K755" s="18" t="str">
        <f t="shared" si="45"/>
        <v>Acima</v>
      </c>
      <c r="L755" s="18" t="str">
        <f t="shared" si="46"/>
        <v>Acima</v>
      </c>
      <c r="M755" s="23" t="str">
        <f t="shared" si="47"/>
        <v>Acima</v>
      </c>
    </row>
    <row r="756" spans="1:13">
      <c r="A756" s="11" t="s">
        <v>787</v>
      </c>
      <c r="B756" s="12" t="s">
        <v>24</v>
      </c>
      <c r="C756" s="12">
        <v>3590</v>
      </c>
      <c r="D756" s="12">
        <v>0.67</v>
      </c>
      <c r="E756" s="12">
        <v>0.63800000000000001</v>
      </c>
      <c r="F756" s="12">
        <v>0.59899999999999998</v>
      </c>
      <c r="G756" s="12">
        <v>9854.5499999999993</v>
      </c>
      <c r="H756" s="13">
        <v>40</v>
      </c>
      <c r="I756" s="23" t="str">
        <f>VLOOKUP(B756,'De-Para'!$B$3:$C$29,2,0)</f>
        <v>Nordeste</v>
      </c>
      <c r="J756" s="18" t="str">
        <f t="shared" si="44"/>
        <v>Médio</v>
      </c>
      <c r="K756" s="18" t="str">
        <f t="shared" si="45"/>
        <v>Acima</v>
      </c>
      <c r="L756" s="18" t="str">
        <f t="shared" si="46"/>
        <v>Acima</v>
      </c>
      <c r="M756" s="23" t="str">
        <f t="shared" si="47"/>
        <v>Acima</v>
      </c>
    </row>
    <row r="757" spans="1:13">
      <c r="A757" s="8" t="s">
        <v>788</v>
      </c>
      <c r="B757" s="9" t="s">
        <v>24</v>
      </c>
      <c r="C757" s="9">
        <v>240</v>
      </c>
      <c r="D757" s="9">
        <v>0.59399999999999997</v>
      </c>
      <c r="E757" s="9">
        <v>0.56799999999999995</v>
      </c>
      <c r="F757" s="9">
        <v>0.48099999999999998</v>
      </c>
      <c r="G757" s="9">
        <v>6468.19</v>
      </c>
      <c r="H757" s="10">
        <v>0</v>
      </c>
      <c r="I757" s="23" t="str">
        <f>VLOOKUP(B757,'De-Para'!$B$3:$C$29,2,0)</f>
        <v>Nordeste</v>
      </c>
      <c r="J757" s="18" t="str">
        <f t="shared" si="44"/>
        <v>Médio</v>
      </c>
      <c r="K757" s="18" t="str">
        <f t="shared" si="45"/>
        <v>Abaixo</v>
      </c>
      <c r="L757" s="18" t="str">
        <f t="shared" si="46"/>
        <v>Abaixo</v>
      </c>
      <c r="M757" s="23" t="str">
        <f t="shared" si="47"/>
        <v>Abaixo</v>
      </c>
    </row>
    <row r="758" spans="1:13">
      <c r="A758" s="11" t="s">
        <v>789</v>
      </c>
      <c r="B758" s="12" t="s">
        <v>7</v>
      </c>
      <c r="C758" s="12">
        <v>324</v>
      </c>
      <c r="D758" s="12">
        <v>0.7</v>
      </c>
      <c r="E758" s="12">
        <v>0.65400000000000003</v>
      </c>
      <c r="F758" s="12">
        <v>0.63700000000000001</v>
      </c>
      <c r="G758" s="12">
        <v>17953.89</v>
      </c>
      <c r="H758" s="13">
        <v>5</v>
      </c>
      <c r="I758" s="23" t="str">
        <f>VLOOKUP(B758,'De-Para'!$B$3:$C$29,2,0)</f>
        <v>Sudeste</v>
      </c>
      <c r="J758" s="18" t="str">
        <f t="shared" si="44"/>
        <v>Alto</v>
      </c>
      <c r="K758" s="18" t="str">
        <f t="shared" si="45"/>
        <v>Acima</v>
      </c>
      <c r="L758" s="18" t="str">
        <f t="shared" si="46"/>
        <v>Abaixo</v>
      </c>
      <c r="M758" s="23" t="str">
        <f t="shared" si="47"/>
        <v>Acima</v>
      </c>
    </row>
    <row r="759" spans="1:13">
      <c r="A759" s="8" t="s">
        <v>790</v>
      </c>
      <c r="B759" s="9" t="s">
        <v>16</v>
      </c>
      <c r="C759" s="9">
        <v>3657</v>
      </c>
      <c r="D759" s="9">
        <v>0.69599999999999995</v>
      </c>
      <c r="E759" s="9">
        <v>0.65400000000000003</v>
      </c>
      <c r="F759" s="9">
        <v>0.64900000000000002</v>
      </c>
      <c r="G759" s="9">
        <v>14387.85</v>
      </c>
      <c r="H759" s="10">
        <v>64</v>
      </c>
      <c r="I759" s="23" t="str">
        <f>VLOOKUP(B759,'De-Para'!$B$3:$C$29,2,0)</f>
        <v>Sudeste</v>
      </c>
      <c r="J759" s="18" t="str">
        <f t="shared" si="44"/>
        <v>Médio</v>
      </c>
      <c r="K759" s="18" t="str">
        <f t="shared" si="45"/>
        <v>Acima</v>
      </c>
      <c r="L759" s="18" t="str">
        <f t="shared" si="46"/>
        <v>Acima</v>
      </c>
      <c r="M759" s="23" t="str">
        <f t="shared" si="47"/>
        <v>Acima</v>
      </c>
    </row>
    <row r="760" spans="1:13">
      <c r="A760" s="11" t="s">
        <v>791</v>
      </c>
      <c r="B760" s="12" t="s">
        <v>24</v>
      </c>
      <c r="C760" s="12">
        <v>2498</v>
      </c>
      <c r="D760" s="12">
        <v>0.65</v>
      </c>
      <c r="E760" s="12">
        <v>0.626</v>
      </c>
      <c r="F760" s="12">
        <v>0.55900000000000005</v>
      </c>
      <c r="G760" s="12">
        <v>12211.38</v>
      </c>
      <c r="H760" s="13">
        <v>63</v>
      </c>
      <c r="I760" s="23" t="str">
        <f>VLOOKUP(B760,'De-Para'!$B$3:$C$29,2,0)</f>
        <v>Nordeste</v>
      </c>
      <c r="J760" s="18" t="str">
        <f t="shared" si="44"/>
        <v>Médio</v>
      </c>
      <c r="K760" s="18" t="str">
        <f t="shared" si="45"/>
        <v>Acima</v>
      </c>
      <c r="L760" s="18" t="str">
        <f t="shared" si="46"/>
        <v>Acima</v>
      </c>
      <c r="M760" s="23" t="str">
        <f t="shared" si="47"/>
        <v>Acima</v>
      </c>
    </row>
    <row r="761" spans="1:13">
      <c r="A761" s="8" t="s">
        <v>792</v>
      </c>
      <c r="B761" s="9" t="s">
        <v>10</v>
      </c>
      <c r="C761" s="9">
        <v>1394</v>
      </c>
      <c r="D761" s="9">
        <v>0.73199999999999998</v>
      </c>
      <c r="E761" s="9">
        <v>0.72299999999999998</v>
      </c>
      <c r="F761" s="9">
        <v>0.66200000000000003</v>
      </c>
      <c r="G761" s="9">
        <v>19756.2</v>
      </c>
      <c r="H761" s="10">
        <v>32</v>
      </c>
      <c r="I761" s="23" t="str">
        <f>VLOOKUP(B761,'De-Para'!$B$3:$C$29,2,0)</f>
        <v>Sudeste</v>
      </c>
      <c r="J761" s="18" t="str">
        <f t="shared" si="44"/>
        <v>Alto</v>
      </c>
      <c r="K761" s="18" t="str">
        <f t="shared" si="45"/>
        <v>Acima</v>
      </c>
      <c r="L761" s="18" t="str">
        <f t="shared" si="46"/>
        <v>Acima</v>
      </c>
      <c r="M761" s="23" t="str">
        <f t="shared" si="47"/>
        <v>Acima</v>
      </c>
    </row>
    <row r="762" spans="1:13">
      <c r="A762" s="11" t="s">
        <v>793</v>
      </c>
      <c r="B762" s="12" t="s">
        <v>24</v>
      </c>
      <c r="C762" s="12">
        <v>1579</v>
      </c>
      <c r="D762" s="12">
        <v>0.57899999999999996</v>
      </c>
      <c r="E762" s="12">
        <v>0.56899999999999995</v>
      </c>
      <c r="F762" s="12">
        <v>0.45100000000000001</v>
      </c>
      <c r="G762" s="12">
        <v>7496.64</v>
      </c>
      <c r="H762" s="13">
        <v>9</v>
      </c>
      <c r="I762" s="23" t="str">
        <f>VLOOKUP(B762,'De-Para'!$B$3:$C$29,2,0)</f>
        <v>Nordeste</v>
      </c>
      <c r="J762" s="18" t="str">
        <f t="shared" si="44"/>
        <v>Médio</v>
      </c>
      <c r="K762" s="18" t="str">
        <f t="shared" si="45"/>
        <v>Abaixo</v>
      </c>
      <c r="L762" s="18" t="str">
        <f t="shared" si="46"/>
        <v>Acima</v>
      </c>
      <c r="M762" s="23" t="str">
        <f t="shared" si="47"/>
        <v>Acima</v>
      </c>
    </row>
    <row r="763" spans="1:13">
      <c r="A763" s="8" t="s">
        <v>794</v>
      </c>
      <c r="B763" s="9" t="s">
        <v>7</v>
      </c>
      <c r="C763" s="9">
        <v>1077</v>
      </c>
      <c r="D763" s="9">
        <v>0.73299999999999998</v>
      </c>
      <c r="E763" s="9">
        <v>0.72299999999999998</v>
      </c>
      <c r="F763" s="9">
        <v>0.65900000000000003</v>
      </c>
      <c r="G763" s="9">
        <v>70617.600000000006</v>
      </c>
      <c r="H763" s="10">
        <v>37</v>
      </c>
      <c r="I763" s="23" t="str">
        <f>VLOOKUP(B763,'De-Para'!$B$3:$C$29,2,0)</f>
        <v>Sudeste</v>
      </c>
      <c r="J763" s="18" t="str">
        <f t="shared" si="44"/>
        <v>Alto</v>
      </c>
      <c r="K763" s="18" t="str">
        <f t="shared" si="45"/>
        <v>Acima</v>
      </c>
      <c r="L763" s="18" t="str">
        <f t="shared" si="46"/>
        <v>Acima</v>
      </c>
      <c r="M763" s="23" t="str">
        <f t="shared" si="47"/>
        <v>Acima</v>
      </c>
    </row>
    <row r="764" spans="1:13">
      <c r="A764" s="11" t="s">
        <v>795</v>
      </c>
      <c r="B764" s="12" t="s">
        <v>59</v>
      </c>
      <c r="C764" s="12">
        <v>1029</v>
      </c>
      <c r="D764" s="12">
        <v>0.76200000000000001</v>
      </c>
      <c r="E764" s="12">
        <v>0.74</v>
      </c>
      <c r="F764" s="12">
        <v>0.69899999999999995</v>
      </c>
      <c r="G764" s="12">
        <v>72367.97</v>
      </c>
      <c r="H764" s="13">
        <v>41</v>
      </c>
      <c r="I764" s="23" t="str">
        <f>VLOOKUP(B764,'De-Para'!$B$3:$C$29,2,0)</f>
        <v>Sul</v>
      </c>
      <c r="J764" s="18" t="str">
        <f t="shared" si="44"/>
        <v>Alto</v>
      </c>
      <c r="K764" s="18" t="str">
        <f t="shared" si="45"/>
        <v>Acima</v>
      </c>
      <c r="L764" s="18" t="str">
        <f t="shared" si="46"/>
        <v>Acima</v>
      </c>
      <c r="M764" s="23" t="str">
        <f t="shared" si="47"/>
        <v>Acima</v>
      </c>
    </row>
    <row r="765" spans="1:13">
      <c r="A765" s="8" t="s">
        <v>796</v>
      </c>
      <c r="B765" s="9" t="s">
        <v>7</v>
      </c>
      <c r="C765" s="9">
        <v>396</v>
      </c>
      <c r="D765" s="9">
        <v>0.72099999999999997</v>
      </c>
      <c r="E765" s="9">
        <v>0.70799999999999996</v>
      </c>
      <c r="F765" s="9">
        <v>0.64400000000000002</v>
      </c>
      <c r="G765" s="9">
        <v>31118.59</v>
      </c>
      <c r="H765" s="10">
        <v>14</v>
      </c>
      <c r="I765" s="23" t="str">
        <f>VLOOKUP(B765,'De-Para'!$B$3:$C$29,2,0)</f>
        <v>Sudeste</v>
      </c>
      <c r="J765" s="18" t="str">
        <f t="shared" si="44"/>
        <v>Alto</v>
      </c>
      <c r="K765" s="18" t="str">
        <f t="shared" si="45"/>
        <v>Acima</v>
      </c>
      <c r="L765" s="18" t="str">
        <f t="shared" si="46"/>
        <v>Abaixo</v>
      </c>
      <c r="M765" s="23" t="str">
        <f t="shared" si="47"/>
        <v>Acima</v>
      </c>
    </row>
    <row r="766" spans="1:13">
      <c r="A766" s="11" t="s">
        <v>797</v>
      </c>
      <c r="B766" s="12" t="s">
        <v>19</v>
      </c>
      <c r="C766" s="12">
        <v>2168</v>
      </c>
      <c r="D766" s="12">
        <v>0.58599999999999997</v>
      </c>
      <c r="E766" s="12">
        <v>0.56100000000000005</v>
      </c>
      <c r="F766" s="12">
        <v>0.49099999999999999</v>
      </c>
      <c r="G766" s="12">
        <v>9706.18</v>
      </c>
      <c r="H766" s="13">
        <v>9</v>
      </c>
      <c r="I766" s="23" t="str">
        <f>VLOOKUP(B766,'De-Para'!$B$3:$C$29,2,0)</f>
        <v>Nordeste</v>
      </c>
      <c r="J766" s="18" t="str">
        <f t="shared" si="44"/>
        <v>Médio</v>
      </c>
      <c r="K766" s="18" t="str">
        <f t="shared" si="45"/>
        <v>Abaixo</v>
      </c>
      <c r="L766" s="18" t="str">
        <f t="shared" si="46"/>
        <v>Acima</v>
      </c>
      <c r="M766" s="23" t="str">
        <f t="shared" si="47"/>
        <v>Acima</v>
      </c>
    </row>
    <row r="767" spans="1:13">
      <c r="A767" s="8" t="s">
        <v>798</v>
      </c>
      <c r="B767" s="9" t="s">
        <v>7</v>
      </c>
      <c r="C767" s="9">
        <v>328</v>
      </c>
      <c r="D767" s="9">
        <v>0.68</v>
      </c>
      <c r="E767" s="9">
        <v>0.68100000000000005</v>
      </c>
      <c r="F767" s="9">
        <v>0.55900000000000005</v>
      </c>
      <c r="G767" s="9">
        <v>17291.09</v>
      </c>
      <c r="H767" s="10">
        <v>13</v>
      </c>
      <c r="I767" s="23" t="str">
        <f>VLOOKUP(B767,'De-Para'!$B$3:$C$29,2,0)</f>
        <v>Sudeste</v>
      </c>
      <c r="J767" s="18" t="str">
        <f t="shared" si="44"/>
        <v>Médio</v>
      </c>
      <c r="K767" s="18" t="str">
        <f t="shared" si="45"/>
        <v>Acima</v>
      </c>
      <c r="L767" s="18" t="str">
        <f t="shared" si="46"/>
        <v>Abaixo</v>
      </c>
      <c r="M767" s="23" t="str">
        <f t="shared" si="47"/>
        <v>Acima</v>
      </c>
    </row>
    <row r="768" spans="1:13">
      <c r="A768" s="11" t="s">
        <v>799</v>
      </c>
      <c r="B768" s="12" t="s">
        <v>14</v>
      </c>
      <c r="C768" s="12">
        <v>2092</v>
      </c>
      <c r="D768" s="12">
        <v>0.748</v>
      </c>
      <c r="E768" s="12">
        <v>0.73799999999999999</v>
      </c>
      <c r="F768" s="12">
        <v>0.66700000000000004</v>
      </c>
      <c r="G768" s="12">
        <v>22968.73</v>
      </c>
      <c r="H768" s="13">
        <v>27</v>
      </c>
      <c r="I768" s="23" t="str">
        <f>VLOOKUP(B768,'De-Para'!$B$3:$C$29,2,0)</f>
        <v>Sul</v>
      </c>
      <c r="J768" s="18" t="str">
        <f t="shared" si="44"/>
        <v>Alto</v>
      </c>
      <c r="K768" s="18" t="str">
        <f t="shared" si="45"/>
        <v>Acima</v>
      </c>
      <c r="L768" s="18" t="str">
        <f t="shared" si="46"/>
        <v>Acima</v>
      </c>
      <c r="M768" s="23" t="str">
        <f t="shared" si="47"/>
        <v>Acima</v>
      </c>
    </row>
    <row r="769" spans="1:13">
      <c r="A769" s="8" t="s">
        <v>800</v>
      </c>
      <c r="B769" s="9" t="s">
        <v>7</v>
      </c>
      <c r="C769" s="9">
        <v>646</v>
      </c>
      <c r="D769" s="9">
        <v>0.73699999999999999</v>
      </c>
      <c r="E769" s="9">
        <v>0.72599999999999998</v>
      </c>
      <c r="F769" s="9">
        <v>0.65400000000000003</v>
      </c>
      <c r="G769" s="9">
        <v>18525.509999999998</v>
      </c>
      <c r="H769" s="10">
        <v>6</v>
      </c>
      <c r="I769" s="23" t="str">
        <f>VLOOKUP(B769,'De-Para'!$B$3:$C$29,2,0)</f>
        <v>Sudeste</v>
      </c>
      <c r="J769" s="18" t="str">
        <f t="shared" si="44"/>
        <v>Alto</v>
      </c>
      <c r="K769" s="18" t="str">
        <f t="shared" si="45"/>
        <v>Acima</v>
      </c>
      <c r="L769" s="18" t="str">
        <f t="shared" si="46"/>
        <v>Abaixo</v>
      </c>
      <c r="M769" s="23" t="str">
        <f t="shared" si="47"/>
        <v>Acima</v>
      </c>
    </row>
    <row r="770" spans="1:13">
      <c r="A770" s="11" t="s">
        <v>801</v>
      </c>
      <c r="B770" s="12" t="s">
        <v>19</v>
      </c>
      <c r="C770" s="12">
        <v>2427</v>
      </c>
      <c r="D770" s="12">
        <v>0.56999999999999995</v>
      </c>
      <c r="E770" s="12">
        <v>0.57799999999999996</v>
      </c>
      <c r="F770" s="12">
        <v>0.41899999999999998</v>
      </c>
      <c r="G770" s="12">
        <v>8103.52</v>
      </c>
      <c r="H770" s="13">
        <v>14</v>
      </c>
      <c r="I770" s="23" t="str">
        <f>VLOOKUP(B770,'De-Para'!$B$3:$C$29,2,0)</f>
        <v>Nordeste</v>
      </c>
      <c r="J770" s="18" t="str">
        <f t="shared" si="44"/>
        <v>Médio</v>
      </c>
      <c r="K770" s="18" t="str">
        <f t="shared" si="45"/>
        <v>Abaixo</v>
      </c>
      <c r="L770" s="18" t="str">
        <f t="shared" si="46"/>
        <v>Acima</v>
      </c>
      <c r="M770" s="23" t="str">
        <f t="shared" si="47"/>
        <v>Acima</v>
      </c>
    </row>
    <row r="771" spans="1:13">
      <c r="A771" s="8" t="s">
        <v>802</v>
      </c>
      <c r="B771" s="9" t="s">
        <v>16</v>
      </c>
      <c r="C771" s="9">
        <v>866</v>
      </c>
      <c r="D771" s="9">
        <v>0.74</v>
      </c>
      <c r="E771" s="9">
        <v>0.71</v>
      </c>
      <c r="F771" s="9">
        <v>0.66100000000000003</v>
      </c>
      <c r="G771" s="9">
        <v>18766.490000000002</v>
      </c>
      <c r="H771" s="10">
        <v>14</v>
      </c>
      <c r="I771" s="23" t="str">
        <f>VLOOKUP(B771,'De-Para'!$B$3:$C$29,2,0)</f>
        <v>Sudeste</v>
      </c>
      <c r="J771" s="18" t="str">
        <f t="shared" si="44"/>
        <v>Alto</v>
      </c>
      <c r="K771" s="18" t="str">
        <f t="shared" si="45"/>
        <v>Acima</v>
      </c>
      <c r="L771" s="18" t="str">
        <f t="shared" si="46"/>
        <v>Abaixo</v>
      </c>
      <c r="M771" s="23" t="str">
        <f t="shared" si="47"/>
        <v>Acima</v>
      </c>
    </row>
    <row r="772" spans="1:13">
      <c r="A772" s="11" t="s">
        <v>803</v>
      </c>
      <c r="B772" s="12" t="s">
        <v>14</v>
      </c>
      <c r="C772" s="12">
        <v>1568</v>
      </c>
      <c r="D772" s="12">
        <v>0.77400000000000002</v>
      </c>
      <c r="E772" s="12">
        <v>0.77300000000000002</v>
      </c>
      <c r="F772" s="12">
        <v>0.69899999999999995</v>
      </c>
      <c r="G772" s="12">
        <v>43573.82</v>
      </c>
      <c r="H772" s="13">
        <v>35</v>
      </c>
      <c r="I772" s="23" t="str">
        <f>VLOOKUP(B772,'De-Para'!$B$3:$C$29,2,0)</f>
        <v>Sul</v>
      </c>
      <c r="J772" s="18" t="str">
        <f t="shared" si="44"/>
        <v>Alto</v>
      </c>
      <c r="K772" s="18" t="str">
        <f t="shared" si="45"/>
        <v>Acima</v>
      </c>
      <c r="L772" s="18" t="str">
        <f t="shared" si="46"/>
        <v>Acima</v>
      </c>
      <c r="M772" s="23" t="str">
        <f t="shared" si="47"/>
        <v>Acima</v>
      </c>
    </row>
    <row r="773" spans="1:13">
      <c r="A773" s="8" t="s">
        <v>804</v>
      </c>
      <c r="B773" s="9" t="s">
        <v>19</v>
      </c>
      <c r="C773" s="9">
        <v>3646</v>
      </c>
      <c r="D773" s="9">
        <v>0.63400000000000001</v>
      </c>
      <c r="E773" s="9">
        <v>0.63</v>
      </c>
      <c r="F773" s="9">
        <v>0.51</v>
      </c>
      <c r="G773" s="9">
        <v>12325.14</v>
      </c>
      <c r="H773" s="10">
        <v>45</v>
      </c>
      <c r="I773" s="23" t="str">
        <f>VLOOKUP(B773,'De-Para'!$B$3:$C$29,2,0)</f>
        <v>Nordeste</v>
      </c>
      <c r="J773" s="18" t="str">
        <f t="shared" si="44"/>
        <v>Médio</v>
      </c>
      <c r="K773" s="18" t="str">
        <f t="shared" si="45"/>
        <v>Acima</v>
      </c>
      <c r="L773" s="18" t="str">
        <f t="shared" si="46"/>
        <v>Acima</v>
      </c>
      <c r="M773" s="23" t="str">
        <f t="shared" si="47"/>
        <v>Acima</v>
      </c>
    </row>
    <row r="774" spans="1:13">
      <c r="A774" s="11" t="s">
        <v>805</v>
      </c>
      <c r="B774" s="12" t="s">
        <v>59</v>
      </c>
      <c r="C774" s="12">
        <v>451</v>
      </c>
      <c r="D774" s="12">
        <v>0.77200000000000002</v>
      </c>
      <c r="E774" s="12">
        <v>0.75600000000000001</v>
      </c>
      <c r="F774" s="12">
        <v>0.69499999999999995</v>
      </c>
      <c r="G774" s="12">
        <v>34909.93</v>
      </c>
      <c r="H774" s="13">
        <v>23</v>
      </c>
      <c r="I774" s="23" t="str">
        <f>VLOOKUP(B774,'De-Para'!$B$3:$C$29,2,0)</f>
        <v>Sul</v>
      </c>
      <c r="J774" s="18" t="str">
        <f t="shared" ref="J774:J837" si="48">IF(D774&lt;0.55,"Baixo",IF(D774&lt;0.7,"Médio",IF(D774&lt;0.8,"Alto","Muito alto")))</f>
        <v>Alto</v>
      </c>
      <c r="K774" s="18" t="str">
        <f t="shared" ref="K774:K837" si="49">IF(D774&lt;=$K$3,"Abaixo","Acima")</f>
        <v>Acima</v>
      </c>
      <c r="L774" s="18" t="str">
        <f t="shared" ref="L774:L837" si="50">IF(C774&gt;=$L$3,"Acima","Abaixo")</f>
        <v>Abaixo</v>
      </c>
      <c r="M774" s="23" t="str">
        <f t="shared" ref="M774:M837" si="51">IF(H774&lt;=$M$3,"Abaixo","Acima")</f>
        <v>Acima</v>
      </c>
    </row>
    <row r="775" spans="1:13">
      <c r="A775" s="8" t="s">
        <v>806</v>
      </c>
      <c r="B775" s="9" t="s">
        <v>14</v>
      </c>
      <c r="C775" s="9">
        <v>649</v>
      </c>
      <c r="D775" s="9">
        <v>0.65700000000000003</v>
      </c>
      <c r="E775" s="9">
        <v>0.67300000000000004</v>
      </c>
      <c r="F775" s="9">
        <v>0.52200000000000002</v>
      </c>
      <c r="G775" s="9">
        <v>26232.39</v>
      </c>
      <c r="H775" s="10">
        <v>5</v>
      </c>
      <c r="I775" s="23" t="str">
        <f>VLOOKUP(B775,'De-Para'!$B$3:$C$29,2,0)</f>
        <v>Sul</v>
      </c>
      <c r="J775" s="18" t="str">
        <f t="shared" si="48"/>
        <v>Médio</v>
      </c>
      <c r="K775" s="18" t="str">
        <f t="shared" si="49"/>
        <v>Acima</v>
      </c>
      <c r="L775" s="18" t="str">
        <f t="shared" si="50"/>
        <v>Abaixo</v>
      </c>
      <c r="M775" s="23" t="str">
        <f t="shared" si="51"/>
        <v>Acima</v>
      </c>
    </row>
    <row r="776" spans="1:13">
      <c r="A776" s="11" t="s">
        <v>807</v>
      </c>
      <c r="B776" s="12" t="s">
        <v>16</v>
      </c>
      <c r="C776" s="12">
        <v>113</v>
      </c>
      <c r="D776" s="12">
        <v>0.67</v>
      </c>
      <c r="E776" s="12">
        <v>0.67700000000000005</v>
      </c>
      <c r="F776" s="12">
        <v>0.505</v>
      </c>
      <c r="G776" s="12">
        <v>15846.5</v>
      </c>
      <c r="H776" s="13">
        <v>0</v>
      </c>
      <c r="I776" s="23" t="str">
        <f>VLOOKUP(B776,'De-Para'!$B$3:$C$29,2,0)</f>
        <v>Sudeste</v>
      </c>
      <c r="J776" s="18" t="str">
        <f t="shared" si="48"/>
        <v>Médio</v>
      </c>
      <c r="K776" s="18" t="str">
        <f t="shared" si="49"/>
        <v>Acima</v>
      </c>
      <c r="L776" s="18" t="str">
        <f t="shared" si="50"/>
        <v>Abaixo</v>
      </c>
      <c r="M776" s="23" t="str">
        <f t="shared" si="51"/>
        <v>Abaixo</v>
      </c>
    </row>
    <row r="777" spans="1:13">
      <c r="A777" s="8" t="s">
        <v>808</v>
      </c>
      <c r="B777" s="9" t="s">
        <v>49</v>
      </c>
      <c r="C777" s="9">
        <v>6295</v>
      </c>
      <c r="D777" s="9">
        <v>0.64500000000000002</v>
      </c>
      <c r="E777" s="9">
        <v>0.66700000000000004</v>
      </c>
      <c r="F777" s="9">
        <v>0.51400000000000001</v>
      </c>
      <c r="G777" s="9">
        <v>24560.29</v>
      </c>
      <c r="H777" s="10">
        <v>24</v>
      </c>
      <c r="I777" s="23" t="str">
        <f>VLOOKUP(B777,'De-Para'!$B$3:$C$29,2,0)</f>
        <v>Norte</v>
      </c>
      <c r="J777" s="18" t="str">
        <f t="shared" si="48"/>
        <v>Médio</v>
      </c>
      <c r="K777" s="18" t="str">
        <f t="shared" si="49"/>
        <v>Acima</v>
      </c>
      <c r="L777" s="18" t="str">
        <f t="shared" si="50"/>
        <v>Acima</v>
      </c>
      <c r="M777" s="23" t="str">
        <f t="shared" si="51"/>
        <v>Acima</v>
      </c>
    </row>
    <row r="778" spans="1:13">
      <c r="A778" s="11" t="s">
        <v>809</v>
      </c>
      <c r="B778" s="12" t="s">
        <v>16</v>
      </c>
      <c r="C778" s="12">
        <v>1741</v>
      </c>
      <c r="D778" s="12">
        <v>0.73099999999999998</v>
      </c>
      <c r="E778" s="12">
        <v>0.69</v>
      </c>
      <c r="F778" s="12">
        <v>0.65400000000000003</v>
      </c>
      <c r="G778" s="12">
        <v>25291.1</v>
      </c>
      <c r="H778" s="13">
        <v>18</v>
      </c>
      <c r="I778" s="23" t="str">
        <f>VLOOKUP(B778,'De-Para'!$B$3:$C$29,2,0)</f>
        <v>Sudeste</v>
      </c>
      <c r="J778" s="18" t="str">
        <f t="shared" si="48"/>
        <v>Alto</v>
      </c>
      <c r="K778" s="18" t="str">
        <f t="shared" si="49"/>
        <v>Acima</v>
      </c>
      <c r="L778" s="18" t="str">
        <f t="shared" si="50"/>
        <v>Acima</v>
      </c>
      <c r="M778" s="23" t="str">
        <f t="shared" si="51"/>
        <v>Acima</v>
      </c>
    </row>
    <row r="779" spans="1:13">
      <c r="A779" s="8" t="s">
        <v>810</v>
      </c>
      <c r="B779" s="9" t="s">
        <v>111</v>
      </c>
      <c r="C779" s="9">
        <v>2285</v>
      </c>
      <c r="D779" s="9">
        <v>0.76400000000000001</v>
      </c>
      <c r="E779" s="9">
        <v>0.75900000000000001</v>
      </c>
      <c r="F779" s="9">
        <v>0.70599999999999996</v>
      </c>
      <c r="G779" s="9">
        <v>24731.81</v>
      </c>
      <c r="H779" s="10">
        <v>24</v>
      </c>
      <c r="I779" s="23" t="str">
        <f>VLOOKUP(B779,'De-Para'!$B$3:$C$29,2,0)</f>
        <v>Norte</v>
      </c>
      <c r="J779" s="18" t="str">
        <f t="shared" si="48"/>
        <v>Alto</v>
      </c>
      <c r="K779" s="18" t="str">
        <f t="shared" si="49"/>
        <v>Acima</v>
      </c>
      <c r="L779" s="18" t="str">
        <f t="shared" si="50"/>
        <v>Acima</v>
      </c>
      <c r="M779" s="23" t="str">
        <f t="shared" si="51"/>
        <v>Acima</v>
      </c>
    </row>
    <row r="780" spans="1:13">
      <c r="A780" s="11" t="s">
        <v>811</v>
      </c>
      <c r="B780" s="12" t="s">
        <v>16</v>
      </c>
      <c r="C780" s="12">
        <v>1431</v>
      </c>
      <c r="D780" s="12">
        <v>0.7</v>
      </c>
      <c r="E780" s="12">
        <v>0.68799999999999994</v>
      </c>
      <c r="F780" s="12">
        <v>0.60399999999999998</v>
      </c>
      <c r="G780" s="12">
        <v>18708.259999999998</v>
      </c>
      <c r="H780" s="13">
        <v>21</v>
      </c>
      <c r="I780" s="23" t="str">
        <f>VLOOKUP(B780,'De-Para'!$B$3:$C$29,2,0)</f>
        <v>Sudeste</v>
      </c>
      <c r="J780" s="18" t="str">
        <f t="shared" si="48"/>
        <v>Alto</v>
      </c>
      <c r="K780" s="18" t="str">
        <f t="shared" si="49"/>
        <v>Acima</v>
      </c>
      <c r="L780" s="18" t="str">
        <f t="shared" si="50"/>
        <v>Acima</v>
      </c>
      <c r="M780" s="23" t="str">
        <f t="shared" si="51"/>
        <v>Acima</v>
      </c>
    </row>
    <row r="781" spans="1:13">
      <c r="A781" s="8" t="s">
        <v>812</v>
      </c>
      <c r="B781" s="9" t="s">
        <v>7</v>
      </c>
      <c r="C781" s="9">
        <v>350</v>
      </c>
      <c r="D781" s="9">
        <v>0.73799999999999999</v>
      </c>
      <c r="E781" s="9">
        <v>0.71799999999999997</v>
      </c>
      <c r="F781" s="9">
        <v>0.68899999999999995</v>
      </c>
      <c r="G781" s="9">
        <v>78615.59</v>
      </c>
      <c r="H781" s="10">
        <v>8</v>
      </c>
      <c r="I781" s="23" t="str">
        <f>VLOOKUP(B781,'De-Para'!$B$3:$C$29,2,0)</f>
        <v>Sudeste</v>
      </c>
      <c r="J781" s="18" t="str">
        <f t="shared" si="48"/>
        <v>Alto</v>
      </c>
      <c r="K781" s="18" t="str">
        <f t="shared" si="49"/>
        <v>Acima</v>
      </c>
      <c r="L781" s="18" t="str">
        <f t="shared" si="50"/>
        <v>Abaixo</v>
      </c>
      <c r="M781" s="23" t="str">
        <f t="shared" si="51"/>
        <v>Acima</v>
      </c>
    </row>
    <row r="782" spans="1:13">
      <c r="A782" s="11" t="s">
        <v>813</v>
      </c>
      <c r="B782" s="12" t="s">
        <v>7</v>
      </c>
      <c r="C782" s="12">
        <v>1053</v>
      </c>
      <c r="D782" s="12">
        <v>0.72</v>
      </c>
      <c r="E782" s="12">
        <v>0.68</v>
      </c>
      <c r="F782" s="12">
        <v>0.67200000000000004</v>
      </c>
      <c r="G782" s="12">
        <v>13953.02</v>
      </c>
      <c r="H782" s="13">
        <v>26</v>
      </c>
      <c r="I782" s="23" t="str">
        <f>VLOOKUP(B782,'De-Para'!$B$3:$C$29,2,0)</f>
        <v>Sudeste</v>
      </c>
      <c r="J782" s="18" t="str">
        <f t="shared" si="48"/>
        <v>Alto</v>
      </c>
      <c r="K782" s="18" t="str">
        <f t="shared" si="49"/>
        <v>Acima</v>
      </c>
      <c r="L782" s="18" t="str">
        <f t="shared" si="50"/>
        <v>Acima</v>
      </c>
      <c r="M782" s="23" t="str">
        <f t="shared" si="51"/>
        <v>Acima</v>
      </c>
    </row>
    <row r="783" spans="1:13">
      <c r="A783" s="8" t="s">
        <v>814</v>
      </c>
      <c r="B783" s="9" t="s">
        <v>114</v>
      </c>
      <c r="C783" s="9">
        <v>4074</v>
      </c>
      <c r="D783" s="9">
        <v>0.64200000000000002</v>
      </c>
      <c r="E783" s="9">
        <v>0.64500000000000002</v>
      </c>
      <c r="F783" s="9">
        <v>0.51300000000000001</v>
      </c>
      <c r="G783" s="9">
        <v>17260.509999999998</v>
      </c>
      <c r="H783" s="10">
        <v>42</v>
      </c>
      <c r="I783" s="23" t="str">
        <f>VLOOKUP(B783,'De-Para'!$B$3:$C$29,2,0)</f>
        <v>Nordeste</v>
      </c>
      <c r="J783" s="18" t="str">
        <f t="shared" si="48"/>
        <v>Médio</v>
      </c>
      <c r="K783" s="18" t="str">
        <f t="shared" si="49"/>
        <v>Acima</v>
      </c>
      <c r="L783" s="18" t="str">
        <f t="shared" si="50"/>
        <v>Acima</v>
      </c>
      <c r="M783" s="23" t="str">
        <f t="shared" si="51"/>
        <v>Acima</v>
      </c>
    </row>
    <row r="784" spans="1:13">
      <c r="A784" s="11" t="s">
        <v>815</v>
      </c>
      <c r="B784" s="12" t="s">
        <v>24</v>
      </c>
      <c r="C784" s="12">
        <v>1714</v>
      </c>
      <c r="D784" s="12">
        <v>0.67</v>
      </c>
      <c r="E784" s="12">
        <v>0.64500000000000002</v>
      </c>
      <c r="F784" s="12">
        <v>0.55900000000000005</v>
      </c>
      <c r="G784" s="12">
        <v>21073.9</v>
      </c>
      <c r="H784" s="13">
        <v>15</v>
      </c>
      <c r="I784" s="23" t="str">
        <f>VLOOKUP(B784,'De-Para'!$B$3:$C$29,2,0)</f>
        <v>Nordeste</v>
      </c>
      <c r="J784" s="18" t="str">
        <f t="shared" si="48"/>
        <v>Médio</v>
      </c>
      <c r="K784" s="18" t="str">
        <f t="shared" si="49"/>
        <v>Acima</v>
      </c>
      <c r="L784" s="18" t="str">
        <f t="shared" si="50"/>
        <v>Acima</v>
      </c>
      <c r="M784" s="23" t="str">
        <f t="shared" si="51"/>
        <v>Acima</v>
      </c>
    </row>
    <row r="785" spans="1:13">
      <c r="A785" s="8" t="s">
        <v>816</v>
      </c>
      <c r="B785" s="9" t="s">
        <v>22</v>
      </c>
      <c r="C785" s="9">
        <v>1434</v>
      </c>
      <c r="D785" s="9">
        <v>0.75</v>
      </c>
      <c r="E785" s="9">
        <v>0.73199999999999998</v>
      </c>
      <c r="F785" s="9">
        <v>0.68899999999999995</v>
      </c>
      <c r="G785" s="9">
        <v>38756.410000000003</v>
      </c>
      <c r="H785" s="10">
        <v>24</v>
      </c>
      <c r="I785" s="23" t="str">
        <f>VLOOKUP(B785,'De-Para'!$B$3:$C$29,2,0)</f>
        <v>Sul</v>
      </c>
      <c r="J785" s="18" t="str">
        <f t="shared" si="48"/>
        <v>Alto</v>
      </c>
      <c r="K785" s="18" t="str">
        <f t="shared" si="49"/>
        <v>Acima</v>
      </c>
      <c r="L785" s="18" t="str">
        <f t="shared" si="50"/>
        <v>Acima</v>
      </c>
      <c r="M785" s="23" t="str">
        <f t="shared" si="51"/>
        <v>Acima</v>
      </c>
    </row>
    <row r="786" spans="1:13">
      <c r="A786" s="11" t="s">
        <v>817</v>
      </c>
      <c r="B786" s="12" t="s">
        <v>16</v>
      </c>
      <c r="C786" s="12">
        <v>2256</v>
      </c>
      <c r="D786" s="12">
        <v>0.73099999999999998</v>
      </c>
      <c r="E786" s="12">
        <v>0.71399999999999997</v>
      </c>
      <c r="F786" s="12">
        <v>0.64300000000000002</v>
      </c>
      <c r="G786" s="12">
        <v>22362.38</v>
      </c>
      <c r="H786" s="13">
        <v>50</v>
      </c>
      <c r="I786" s="23" t="str">
        <f>VLOOKUP(B786,'De-Para'!$B$3:$C$29,2,0)</f>
        <v>Sudeste</v>
      </c>
      <c r="J786" s="18" t="str">
        <f t="shared" si="48"/>
        <v>Alto</v>
      </c>
      <c r="K786" s="18" t="str">
        <f t="shared" si="49"/>
        <v>Acima</v>
      </c>
      <c r="L786" s="18" t="str">
        <f t="shared" si="50"/>
        <v>Acima</v>
      </c>
      <c r="M786" s="23" t="str">
        <f t="shared" si="51"/>
        <v>Acima</v>
      </c>
    </row>
    <row r="787" spans="1:13">
      <c r="A787" s="8" t="s">
        <v>818</v>
      </c>
      <c r="B787" s="9" t="s">
        <v>7</v>
      </c>
      <c r="C787" s="9">
        <v>599</v>
      </c>
      <c r="D787" s="9">
        <v>0.73</v>
      </c>
      <c r="E787" s="9">
        <v>0.71</v>
      </c>
      <c r="F787" s="9">
        <v>0.65800000000000003</v>
      </c>
      <c r="G787" s="9">
        <v>24720.06</v>
      </c>
      <c r="H787" s="10">
        <v>10</v>
      </c>
      <c r="I787" s="23" t="str">
        <f>VLOOKUP(B787,'De-Para'!$B$3:$C$29,2,0)</f>
        <v>Sudeste</v>
      </c>
      <c r="J787" s="18" t="str">
        <f t="shared" si="48"/>
        <v>Alto</v>
      </c>
      <c r="K787" s="18" t="str">
        <f t="shared" si="49"/>
        <v>Acima</v>
      </c>
      <c r="L787" s="18" t="str">
        <f t="shared" si="50"/>
        <v>Abaixo</v>
      </c>
      <c r="M787" s="23" t="str">
        <f t="shared" si="51"/>
        <v>Acima</v>
      </c>
    </row>
    <row r="788" spans="1:13">
      <c r="A788" s="11" t="s">
        <v>819</v>
      </c>
      <c r="B788" s="12" t="s">
        <v>7</v>
      </c>
      <c r="C788" s="12">
        <v>310</v>
      </c>
      <c r="D788" s="12">
        <v>0.74199999999999999</v>
      </c>
      <c r="E788" s="12">
        <v>0.72199999999999998</v>
      </c>
      <c r="F788" s="12">
        <v>0.65400000000000003</v>
      </c>
      <c r="G788" s="12">
        <v>19990.11</v>
      </c>
      <c r="H788" s="13">
        <v>7</v>
      </c>
      <c r="I788" s="23" t="str">
        <f>VLOOKUP(B788,'De-Para'!$B$3:$C$29,2,0)</f>
        <v>Sudeste</v>
      </c>
      <c r="J788" s="18" t="str">
        <f t="shared" si="48"/>
        <v>Alto</v>
      </c>
      <c r="K788" s="18" t="str">
        <f t="shared" si="49"/>
        <v>Acima</v>
      </c>
      <c r="L788" s="18" t="str">
        <f t="shared" si="50"/>
        <v>Abaixo</v>
      </c>
      <c r="M788" s="23" t="str">
        <f t="shared" si="51"/>
        <v>Acima</v>
      </c>
    </row>
    <row r="789" spans="1:13">
      <c r="A789" s="8" t="s">
        <v>820</v>
      </c>
      <c r="B789" s="9" t="s">
        <v>16</v>
      </c>
      <c r="C789" s="9">
        <v>1124</v>
      </c>
      <c r="D789" s="9">
        <v>0.68500000000000005</v>
      </c>
      <c r="E789" s="9">
        <v>0.68799999999999994</v>
      </c>
      <c r="F789" s="9">
        <v>0.55800000000000005</v>
      </c>
      <c r="G789" s="9">
        <v>20145.48</v>
      </c>
      <c r="H789" s="10">
        <v>26</v>
      </c>
      <c r="I789" s="23" t="str">
        <f>VLOOKUP(B789,'De-Para'!$B$3:$C$29,2,0)</f>
        <v>Sudeste</v>
      </c>
      <c r="J789" s="18" t="str">
        <f t="shared" si="48"/>
        <v>Médio</v>
      </c>
      <c r="K789" s="18" t="str">
        <f t="shared" si="49"/>
        <v>Acima</v>
      </c>
      <c r="L789" s="18" t="str">
        <f t="shared" si="50"/>
        <v>Acima</v>
      </c>
      <c r="M789" s="23" t="str">
        <f t="shared" si="51"/>
        <v>Acima</v>
      </c>
    </row>
    <row r="790" spans="1:13">
      <c r="A790" s="11" t="s">
        <v>821</v>
      </c>
      <c r="B790" s="12" t="s">
        <v>31</v>
      </c>
      <c r="C790" s="12">
        <v>1758</v>
      </c>
      <c r="D790" s="12">
        <v>0.61099999999999999</v>
      </c>
      <c r="E790" s="12">
        <v>0.56200000000000006</v>
      </c>
      <c r="F790" s="12">
        <v>0.53100000000000003</v>
      </c>
      <c r="G790" s="12">
        <v>9241.16</v>
      </c>
      <c r="H790" s="13">
        <v>8</v>
      </c>
      <c r="I790" s="23" t="str">
        <f>VLOOKUP(B790,'De-Para'!$B$3:$C$29,2,0)</f>
        <v>Nordeste</v>
      </c>
      <c r="J790" s="18" t="str">
        <f t="shared" si="48"/>
        <v>Médio</v>
      </c>
      <c r="K790" s="18" t="str">
        <f t="shared" si="49"/>
        <v>Acima</v>
      </c>
      <c r="L790" s="18" t="str">
        <f t="shared" si="50"/>
        <v>Acima</v>
      </c>
      <c r="M790" s="23" t="str">
        <f t="shared" si="51"/>
        <v>Acima</v>
      </c>
    </row>
    <row r="791" spans="1:13">
      <c r="A791" s="8" t="s">
        <v>822</v>
      </c>
      <c r="B791" s="9" t="s">
        <v>59</v>
      </c>
      <c r="C791" s="9">
        <v>1535</v>
      </c>
      <c r="D791" s="9">
        <v>0.79</v>
      </c>
      <c r="E791" s="9">
        <v>0.752</v>
      </c>
      <c r="F791" s="9">
        <v>0.72399999999999998</v>
      </c>
      <c r="G791" s="9">
        <v>17507.810000000001</v>
      </c>
      <c r="H791" s="10">
        <v>40</v>
      </c>
      <c r="I791" s="23" t="str">
        <f>VLOOKUP(B791,'De-Para'!$B$3:$C$29,2,0)</f>
        <v>Sul</v>
      </c>
      <c r="J791" s="18" t="str">
        <f t="shared" si="48"/>
        <v>Alto</v>
      </c>
      <c r="K791" s="18" t="str">
        <f t="shared" si="49"/>
        <v>Acima</v>
      </c>
      <c r="L791" s="18" t="str">
        <f t="shared" si="50"/>
        <v>Acima</v>
      </c>
      <c r="M791" s="23" t="str">
        <f t="shared" si="51"/>
        <v>Acima</v>
      </c>
    </row>
    <row r="792" spans="1:13">
      <c r="A792" s="11" t="s">
        <v>823</v>
      </c>
      <c r="B792" s="12" t="s">
        <v>33</v>
      </c>
      <c r="C792" s="12">
        <v>2098</v>
      </c>
      <c r="D792" s="12">
        <v>0.72699999999999998</v>
      </c>
      <c r="E792" s="12">
        <v>0.70899999999999996</v>
      </c>
      <c r="F792" s="12">
        <v>0.64200000000000002</v>
      </c>
      <c r="G792" s="12">
        <v>18775.73</v>
      </c>
      <c r="H792" s="13">
        <v>17</v>
      </c>
      <c r="I792" s="23" t="str">
        <f>VLOOKUP(B792,'De-Para'!$B$3:$C$29,2,0)</f>
        <v>Centro-Oeste</v>
      </c>
      <c r="J792" s="18" t="str">
        <f t="shared" si="48"/>
        <v>Alto</v>
      </c>
      <c r="K792" s="18" t="str">
        <f t="shared" si="49"/>
        <v>Acima</v>
      </c>
      <c r="L792" s="18" t="str">
        <f t="shared" si="50"/>
        <v>Acima</v>
      </c>
      <c r="M792" s="23" t="str">
        <f t="shared" si="51"/>
        <v>Acima</v>
      </c>
    </row>
    <row r="793" spans="1:13">
      <c r="A793" s="8" t="s">
        <v>824</v>
      </c>
      <c r="B793" s="9" t="s">
        <v>16</v>
      </c>
      <c r="C793" s="9">
        <v>2230</v>
      </c>
      <c r="D793" s="9">
        <v>0.7</v>
      </c>
      <c r="E793" s="9">
        <v>0.64800000000000002</v>
      </c>
      <c r="F793" s="9">
        <v>0.64400000000000002</v>
      </c>
      <c r="G793" s="9">
        <v>14605.86</v>
      </c>
      <c r="H793" s="10">
        <v>58</v>
      </c>
      <c r="I793" s="23" t="str">
        <f>VLOOKUP(B793,'De-Para'!$B$3:$C$29,2,0)</f>
        <v>Sudeste</v>
      </c>
      <c r="J793" s="18" t="str">
        <f t="shared" si="48"/>
        <v>Alto</v>
      </c>
      <c r="K793" s="18" t="str">
        <f t="shared" si="49"/>
        <v>Acima</v>
      </c>
      <c r="L793" s="18" t="str">
        <f t="shared" si="50"/>
        <v>Acima</v>
      </c>
      <c r="M793" s="23" t="str">
        <f t="shared" si="51"/>
        <v>Acima</v>
      </c>
    </row>
    <row r="794" spans="1:13">
      <c r="A794" s="11" t="s">
        <v>825</v>
      </c>
      <c r="B794" s="12" t="s">
        <v>33</v>
      </c>
      <c r="C794" s="12">
        <v>1636</v>
      </c>
      <c r="D794" s="12">
        <v>0.65900000000000003</v>
      </c>
      <c r="E794" s="12">
        <v>0.65900000000000003</v>
      </c>
      <c r="F794" s="12">
        <v>0.53</v>
      </c>
      <c r="G794" s="12">
        <v>13190.83</v>
      </c>
      <c r="H794" s="13">
        <v>18</v>
      </c>
      <c r="I794" s="23" t="str">
        <f>VLOOKUP(B794,'De-Para'!$B$3:$C$29,2,0)</f>
        <v>Centro-Oeste</v>
      </c>
      <c r="J794" s="18" t="str">
        <f t="shared" si="48"/>
        <v>Médio</v>
      </c>
      <c r="K794" s="18" t="str">
        <f t="shared" si="49"/>
        <v>Acima</v>
      </c>
      <c r="L794" s="18" t="str">
        <f t="shared" si="50"/>
        <v>Acima</v>
      </c>
      <c r="M794" s="23" t="str">
        <f t="shared" si="51"/>
        <v>Acima</v>
      </c>
    </row>
    <row r="795" spans="1:13">
      <c r="A795" s="8" t="s">
        <v>826</v>
      </c>
      <c r="B795" s="9" t="s">
        <v>87</v>
      </c>
      <c r="C795" s="9">
        <v>5896</v>
      </c>
      <c r="D795" s="9">
        <v>0.67200000000000004</v>
      </c>
      <c r="E795" s="9">
        <v>0.64300000000000002</v>
      </c>
      <c r="F795" s="9">
        <v>0.60199999999999998</v>
      </c>
      <c r="G795" s="9">
        <v>18088.400000000001</v>
      </c>
      <c r="H795" s="10">
        <v>21</v>
      </c>
      <c r="I795" s="23" t="str">
        <f>VLOOKUP(B795,'De-Para'!$B$3:$C$29,2,0)</f>
        <v>Nordeste</v>
      </c>
      <c r="J795" s="18" t="str">
        <f t="shared" si="48"/>
        <v>Médio</v>
      </c>
      <c r="K795" s="18" t="str">
        <f t="shared" si="49"/>
        <v>Acima</v>
      </c>
      <c r="L795" s="18" t="str">
        <f t="shared" si="50"/>
        <v>Acima</v>
      </c>
      <c r="M795" s="23" t="str">
        <f t="shared" si="51"/>
        <v>Acima</v>
      </c>
    </row>
    <row r="796" spans="1:13">
      <c r="A796" s="11" t="s">
        <v>827</v>
      </c>
      <c r="B796" s="12" t="s">
        <v>22</v>
      </c>
      <c r="C796" s="12">
        <v>1679</v>
      </c>
      <c r="D796" s="12">
        <v>0.72</v>
      </c>
      <c r="E796" s="12">
        <v>0.73699999999999999</v>
      </c>
      <c r="F796" s="12">
        <v>0.60399999999999998</v>
      </c>
      <c r="G796" s="12">
        <v>21129.77</v>
      </c>
      <c r="H796" s="13">
        <v>19</v>
      </c>
      <c r="I796" s="23" t="str">
        <f>VLOOKUP(B796,'De-Para'!$B$3:$C$29,2,0)</f>
        <v>Sul</v>
      </c>
      <c r="J796" s="18" t="str">
        <f t="shared" si="48"/>
        <v>Alto</v>
      </c>
      <c r="K796" s="18" t="str">
        <f t="shared" si="49"/>
        <v>Acima</v>
      </c>
      <c r="L796" s="18" t="str">
        <f t="shared" si="50"/>
        <v>Acima</v>
      </c>
      <c r="M796" s="23" t="str">
        <f t="shared" si="51"/>
        <v>Acima</v>
      </c>
    </row>
    <row r="797" spans="1:13">
      <c r="A797" s="8" t="s">
        <v>828</v>
      </c>
      <c r="B797" s="9" t="s">
        <v>10</v>
      </c>
      <c r="C797" s="9">
        <v>781</v>
      </c>
      <c r="D797" s="9">
        <v>0.71</v>
      </c>
      <c r="E797" s="9">
        <v>0.70499999999999996</v>
      </c>
      <c r="F797" s="9">
        <v>0.61399999999999999</v>
      </c>
      <c r="G797" s="9">
        <v>43895.79</v>
      </c>
      <c r="H797" s="10">
        <v>17</v>
      </c>
      <c r="I797" s="23" t="str">
        <f>VLOOKUP(B797,'De-Para'!$B$3:$C$29,2,0)</f>
        <v>Sudeste</v>
      </c>
      <c r="J797" s="18" t="str">
        <f t="shared" si="48"/>
        <v>Alto</v>
      </c>
      <c r="K797" s="18" t="str">
        <f t="shared" si="49"/>
        <v>Acima</v>
      </c>
      <c r="L797" s="18" t="str">
        <f t="shared" si="50"/>
        <v>Abaixo</v>
      </c>
      <c r="M797" s="23" t="str">
        <f t="shared" si="51"/>
        <v>Acima</v>
      </c>
    </row>
    <row r="798" spans="1:13">
      <c r="A798" s="11" t="s">
        <v>829</v>
      </c>
      <c r="B798" s="12" t="s">
        <v>24</v>
      </c>
      <c r="C798" s="12">
        <v>626</v>
      </c>
      <c r="D798" s="12">
        <v>0.50600000000000001</v>
      </c>
      <c r="E798" s="12">
        <v>0.51500000000000001</v>
      </c>
      <c r="F798" s="12">
        <v>0.35899999999999999</v>
      </c>
      <c r="G798" s="12">
        <v>5975.48</v>
      </c>
      <c r="H798" s="13">
        <v>72</v>
      </c>
      <c r="I798" s="23" t="str">
        <f>VLOOKUP(B798,'De-Para'!$B$3:$C$29,2,0)</f>
        <v>Nordeste</v>
      </c>
      <c r="J798" s="18" t="str">
        <f t="shared" si="48"/>
        <v>Baixo</v>
      </c>
      <c r="K798" s="18" t="str">
        <f t="shared" si="49"/>
        <v>Abaixo</v>
      </c>
      <c r="L798" s="18" t="str">
        <f t="shared" si="50"/>
        <v>Abaixo</v>
      </c>
      <c r="M798" s="23" t="str">
        <f t="shared" si="51"/>
        <v>Acima</v>
      </c>
    </row>
    <row r="799" spans="1:13">
      <c r="A799" s="8" t="s">
        <v>830</v>
      </c>
      <c r="B799" s="9" t="s">
        <v>7</v>
      </c>
      <c r="C799" s="9">
        <v>488</v>
      </c>
      <c r="D799" s="9">
        <v>0.73</v>
      </c>
      <c r="E799" s="9">
        <v>0.72699999999999998</v>
      </c>
      <c r="F799" s="9">
        <v>0.64400000000000002</v>
      </c>
      <c r="G799" s="9">
        <v>36847.730000000003</v>
      </c>
      <c r="H799" s="10">
        <v>10</v>
      </c>
      <c r="I799" s="23" t="str">
        <f>VLOOKUP(B799,'De-Para'!$B$3:$C$29,2,0)</f>
        <v>Sudeste</v>
      </c>
      <c r="J799" s="18" t="str">
        <f t="shared" si="48"/>
        <v>Alto</v>
      </c>
      <c r="K799" s="18" t="str">
        <f t="shared" si="49"/>
        <v>Acima</v>
      </c>
      <c r="L799" s="18" t="str">
        <f t="shared" si="50"/>
        <v>Abaixo</v>
      </c>
      <c r="M799" s="23" t="str">
        <f t="shared" si="51"/>
        <v>Acima</v>
      </c>
    </row>
    <row r="800" spans="1:13">
      <c r="A800" s="11" t="s">
        <v>831</v>
      </c>
      <c r="B800" s="12" t="s">
        <v>24</v>
      </c>
      <c r="C800" s="12">
        <v>394</v>
      </c>
      <c r="D800" s="12">
        <v>0.59</v>
      </c>
      <c r="E800" s="12">
        <v>0.53300000000000003</v>
      </c>
      <c r="F800" s="12">
        <v>0.53</v>
      </c>
      <c r="G800" s="12">
        <v>5380.33</v>
      </c>
      <c r="H800" s="13">
        <v>1</v>
      </c>
      <c r="I800" s="23" t="str">
        <f>VLOOKUP(B800,'De-Para'!$B$3:$C$29,2,0)</f>
        <v>Nordeste</v>
      </c>
      <c r="J800" s="18" t="str">
        <f t="shared" si="48"/>
        <v>Médio</v>
      </c>
      <c r="K800" s="18" t="str">
        <f t="shared" si="49"/>
        <v>Abaixo</v>
      </c>
      <c r="L800" s="18" t="str">
        <f t="shared" si="50"/>
        <v>Abaixo</v>
      </c>
      <c r="M800" s="23" t="str">
        <f t="shared" si="51"/>
        <v>Abaixo</v>
      </c>
    </row>
    <row r="801" spans="1:13">
      <c r="A801" s="8" t="s">
        <v>832</v>
      </c>
      <c r="B801" s="9" t="s">
        <v>72</v>
      </c>
      <c r="C801" s="9">
        <v>2948</v>
      </c>
      <c r="D801" s="9">
        <v>0.71</v>
      </c>
      <c r="E801" s="9">
        <v>0.70299999999999996</v>
      </c>
      <c r="F801" s="9">
        <v>0.61899999999999999</v>
      </c>
      <c r="G801" s="9">
        <v>15672.5</v>
      </c>
      <c r="H801" s="10">
        <v>67</v>
      </c>
      <c r="I801" s="23" t="str">
        <f>VLOOKUP(B801,'De-Para'!$B$3:$C$29,2,0)</f>
        <v>Nordeste</v>
      </c>
      <c r="J801" s="18" t="str">
        <f t="shared" si="48"/>
        <v>Alto</v>
      </c>
      <c r="K801" s="18" t="str">
        <f t="shared" si="49"/>
        <v>Acima</v>
      </c>
      <c r="L801" s="18" t="str">
        <f t="shared" si="50"/>
        <v>Acima</v>
      </c>
      <c r="M801" s="23" t="str">
        <f t="shared" si="51"/>
        <v>Acima</v>
      </c>
    </row>
    <row r="802" spans="1:13">
      <c r="A802" s="11" t="s">
        <v>833</v>
      </c>
      <c r="B802" s="12" t="s">
        <v>53</v>
      </c>
      <c r="C802" s="12">
        <v>2464</v>
      </c>
      <c r="D802" s="12">
        <v>0.72099999999999997</v>
      </c>
      <c r="E802" s="12">
        <v>0.71599999999999997</v>
      </c>
      <c r="F802" s="12">
        <v>0.61599999999999999</v>
      </c>
      <c r="G802" s="12">
        <v>35268.78</v>
      </c>
      <c r="H802" s="13">
        <v>29</v>
      </c>
      <c r="I802" s="23" t="str">
        <f>VLOOKUP(B802,'De-Para'!$B$3:$C$29,2,0)</f>
        <v>Centro-Oeste</v>
      </c>
      <c r="J802" s="18" t="str">
        <f t="shared" si="48"/>
        <v>Alto</v>
      </c>
      <c r="K802" s="18" t="str">
        <f t="shared" si="49"/>
        <v>Acima</v>
      </c>
      <c r="L802" s="18" t="str">
        <f t="shared" si="50"/>
        <v>Acima</v>
      </c>
      <c r="M802" s="23" t="str">
        <f t="shared" si="51"/>
        <v>Acima</v>
      </c>
    </row>
    <row r="803" spans="1:13">
      <c r="A803" s="8" t="s">
        <v>834</v>
      </c>
      <c r="B803" s="9" t="s">
        <v>24</v>
      </c>
      <c r="C803" s="9">
        <v>1786</v>
      </c>
      <c r="D803" s="9">
        <v>0.56999999999999995</v>
      </c>
      <c r="E803" s="9">
        <v>0.56499999999999995</v>
      </c>
      <c r="F803" s="9">
        <v>0.43</v>
      </c>
      <c r="G803" s="9">
        <v>10013.19</v>
      </c>
      <c r="H803" s="10">
        <v>71</v>
      </c>
      <c r="I803" s="23" t="str">
        <f>VLOOKUP(B803,'De-Para'!$B$3:$C$29,2,0)</f>
        <v>Nordeste</v>
      </c>
      <c r="J803" s="18" t="str">
        <f t="shared" si="48"/>
        <v>Médio</v>
      </c>
      <c r="K803" s="18" t="str">
        <f t="shared" si="49"/>
        <v>Abaixo</v>
      </c>
      <c r="L803" s="18" t="str">
        <f t="shared" si="50"/>
        <v>Acima</v>
      </c>
      <c r="M803" s="23" t="str">
        <f t="shared" si="51"/>
        <v>Acima</v>
      </c>
    </row>
    <row r="804" spans="1:13">
      <c r="A804" s="11" t="s">
        <v>835</v>
      </c>
      <c r="B804" s="12" t="s">
        <v>16</v>
      </c>
      <c r="C804" s="12">
        <v>1070</v>
      </c>
      <c r="D804" s="12">
        <v>0.65</v>
      </c>
      <c r="E804" s="12">
        <v>0.59299999999999997</v>
      </c>
      <c r="F804" s="12">
        <v>0.58499999999999996</v>
      </c>
      <c r="G804" s="12">
        <v>7980.99</v>
      </c>
      <c r="H804" s="13">
        <v>17</v>
      </c>
      <c r="I804" s="23" t="str">
        <f>VLOOKUP(B804,'De-Para'!$B$3:$C$29,2,0)</f>
        <v>Sudeste</v>
      </c>
      <c r="J804" s="18" t="str">
        <f t="shared" si="48"/>
        <v>Médio</v>
      </c>
      <c r="K804" s="18" t="str">
        <f t="shared" si="49"/>
        <v>Acima</v>
      </c>
      <c r="L804" s="18" t="str">
        <f t="shared" si="50"/>
        <v>Acima</v>
      </c>
      <c r="M804" s="23" t="str">
        <f t="shared" si="51"/>
        <v>Acima</v>
      </c>
    </row>
    <row r="805" spans="1:13">
      <c r="A805" s="8" t="s">
        <v>836</v>
      </c>
      <c r="B805" s="9" t="s">
        <v>22</v>
      </c>
      <c r="C805" s="9">
        <v>1337</v>
      </c>
      <c r="D805" s="9">
        <v>0.73</v>
      </c>
      <c r="E805" s="9">
        <v>0.71099999999999997</v>
      </c>
      <c r="F805" s="9">
        <v>0.66100000000000003</v>
      </c>
      <c r="G805" s="9">
        <v>21647.55</v>
      </c>
      <c r="H805" s="10">
        <v>20</v>
      </c>
      <c r="I805" s="23" t="str">
        <f>VLOOKUP(B805,'De-Para'!$B$3:$C$29,2,0)</f>
        <v>Sul</v>
      </c>
      <c r="J805" s="18" t="str">
        <f t="shared" si="48"/>
        <v>Alto</v>
      </c>
      <c r="K805" s="18" t="str">
        <f t="shared" si="49"/>
        <v>Acima</v>
      </c>
      <c r="L805" s="18" t="str">
        <f t="shared" si="50"/>
        <v>Acima</v>
      </c>
      <c r="M805" s="23" t="str">
        <f t="shared" si="51"/>
        <v>Acima</v>
      </c>
    </row>
    <row r="806" spans="1:13">
      <c r="A806" s="11" t="s">
        <v>837</v>
      </c>
      <c r="B806" s="12" t="s">
        <v>7</v>
      </c>
      <c r="C806" s="12">
        <v>1134</v>
      </c>
      <c r="D806" s="12">
        <v>0.77</v>
      </c>
      <c r="E806" s="12">
        <v>0.746</v>
      </c>
      <c r="F806" s="12">
        <v>0.70399999999999996</v>
      </c>
      <c r="G806" s="12">
        <v>28196.33</v>
      </c>
      <c r="H806" s="13">
        <v>22</v>
      </c>
      <c r="I806" s="23" t="str">
        <f>VLOOKUP(B806,'De-Para'!$B$3:$C$29,2,0)</f>
        <v>Sudeste</v>
      </c>
      <c r="J806" s="18" t="str">
        <f t="shared" si="48"/>
        <v>Alto</v>
      </c>
      <c r="K806" s="18" t="str">
        <f t="shared" si="49"/>
        <v>Acima</v>
      </c>
      <c r="L806" s="18" t="str">
        <f t="shared" si="50"/>
        <v>Acima</v>
      </c>
      <c r="M806" s="23" t="str">
        <f t="shared" si="51"/>
        <v>Acima</v>
      </c>
    </row>
    <row r="807" spans="1:13">
      <c r="A807" s="8" t="s">
        <v>838</v>
      </c>
      <c r="B807" s="9" t="s">
        <v>7</v>
      </c>
      <c r="C807" s="9">
        <v>625</v>
      </c>
      <c r="D807" s="9">
        <v>0.72</v>
      </c>
      <c r="E807" s="9">
        <v>0.70099999999999996</v>
      </c>
      <c r="F807" s="9">
        <v>0.62</v>
      </c>
      <c r="G807" s="9">
        <v>16250.05</v>
      </c>
      <c r="H807" s="10">
        <v>15</v>
      </c>
      <c r="I807" s="23" t="str">
        <f>VLOOKUP(B807,'De-Para'!$B$3:$C$29,2,0)</f>
        <v>Sudeste</v>
      </c>
      <c r="J807" s="18" t="str">
        <f t="shared" si="48"/>
        <v>Alto</v>
      </c>
      <c r="K807" s="18" t="str">
        <f t="shared" si="49"/>
        <v>Acima</v>
      </c>
      <c r="L807" s="18" t="str">
        <f t="shared" si="50"/>
        <v>Abaixo</v>
      </c>
      <c r="M807" s="23" t="str">
        <f t="shared" si="51"/>
        <v>Acima</v>
      </c>
    </row>
    <row r="808" spans="1:13">
      <c r="A808" s="11" t="s">
        <v>839</v>
      </c>
      <c r="B808" s="12" t="s">
        <v>29</v>
      </c>
      <c r="C808" s="12">
        <v>4966</v>
      </c>
      <c r="D808" s="12">
        <v>0.70799999999999996</v>
      </c>
      <c r="E808" s="12">
        <v>0.69099999999999995</v>
      </c>
      <c r="F808" s="12">
        <v>0.63300000000000001</v>
      </c>
      <c r="G808" s="12">
        <v>18911.2</v>
      </c>
      <c r="H808" s="13">
        <v>75</v>
      </c>
      <c r="I808" s="23" t="str">
        <f>VLOOKUP(B808,'De-Para'!$B$3:$C$29,2,0)</f>
        <v>Centro-Oeste</v>
      </c>
      <c r="J808" s="18" t="str">
        <f t="shared" si="48"/>
        <v>Alto</v>
      </c>
      <c r="K808" s="18" t="str">
        <f t="shared" si="49"/>
        <v>Acima</v>
      </c>
      <c r="L808" s="18" t="str">
        <f t="shared" si="50"/>
        <v>Acima</v>
      </c>
      <c r="M808" s="23" t="str">
        <f t="shared" si="51"/>
        <v>Acima</v>
      </c>
    </row>
    <row r="809" spans="1:13">
      <c r="A809" s="8" t="s">
        <v>840</v>
      </c>
      <c r="B809" s="9" t="s">
        <v>22</v>
      </c>
      <c r="C809" s="9">
        <v>927</v>
      </c>
      <c r="D809" s="9">
        <v>0.73</v>
      </c>
      <c r="E809" s="9">
        <v>0.747</v>
      </c>
      <c r="F809" s="9">
        <v>0.64900000000000002</v>
      </c>
      <c r="G809" s="9">
        <v>24505.15</v>
      </c>
      <c r="H809" s="10">
        <v>28</v>
      </c>
      <c r="I809" s="23" t="str">
        <f>VLOOKUP(B809,'De-Para'!$B$3:$C$29,2,0)</f>
        <v>Sul</v>
      </c>
      <c r="J809" s="18" t="str">
        <f t="shared" si="48"/>
        <v>Alto</v>
      </c>
      <c r="K809" s="18" t="str">
        <f t="shared" si="49"/>
        <v>Acima</v>
      </c>
      <c r="L809" s="18" t="str">
        <f t="shared" si="50"/>
        <v>Abaixo</v>
      </c>
      <c r="M809" s="23" t="str">
        <f t="shared" si="51"/>
        <v>Acima</v>
      </c>
    </row>
    <row r="810" spans="1:13">
      <c r="A810" s="11" t="s">
        <v>841</v>
      </c>
      <c r="B810" s="12" t="s">
        <v>7</v>
      </c>
      <c r="C810" s="12">
        <v>2034</v>
      </c>
      <c r="D810" s="12">
        <v>0.72299999999999998</v>
      </c>
      <c r="E810" s="12">
        <v>0.69899999999999995</v>
      </c>
      <c r="F810" s="12">
        <v>0.65100000000000002</v>
      </c>
      <c r="G810" s="12">
        <v>26673.78</v>
      </c>
      <c r="H810" s="13">
        <v>38</v>
      </c>
      <c r="I810" s="23" t="str">
        <f>VLOOKUP(B810,'De-Para'!$B$3:$C$29,2,0)</f>
        <v>Sudeste</v>
      </c>
      <c r="J810" s="18" t="str">
        <f t="shared" si="48"/>
        <v>Alto</v>
      </c>
      <c r="K810" s="18" t="str">
        <f t="shared" si="49"/>
        <v>Acima</v>
      </c>
      <c r="L810" s="18" t="str">
        <f t="shared" si="50"/>
        <v>Acima</v>
      </c>
      <c r="M810" s="23" t="str">
        <f t="shared" si="51"/>
        <v>Acima</v>
      </c>
    </row>
    <row r="811" spans="1:13">
      <c r="A811" s="8" t="s">
        <v>842</v>
      </c>
      <c r="B811" s="9" t="s">
        <v>7</v>
      </c>
      <c r="C811" s="9">
        <v>98</v>
      </c>
      <c r="D811" s="9">
        <v>0.76300000000000001</v>
      </c>
      <c r="E811" s="9">
        <v>0.72099999999999997</v>
      </c>
      <c r="F811" s="9">
        <v>0.76200000000000001</v>
      </c>
      <c r="G811" s="9">
        <v>21292.45</v>
      </c>
      <c r="H811" s="10">
        <v>2</v>
      </c>
      <c r="I811" s="23" t="str">
        <f>VLOOKUP(B811,'De-Para'!$B$3:$C$29,2,0)</f>
        <v>Sudeste</v>
      </c>
      <c r="J811" s="18" t="str">
        <f t="shared" si="48"/>
        <v>Alto</v>
      </c>
      <c r="K811" s="18" t="str">
        <f t="shared" si="49"/>
        <v>Acima</v>
      </c>
      <c r="L811" s="18" t="str">
        <f t="shared" si="50"/>
        <v>Abaixo</v>
      </c>
      <c r="M811" s="23" t="str">
        <f t="shared" si="51"/>
        <v>Abaixo</v>
      </c>
    </row>
    <row r="812" spans="1:13">
      <c r="A812" s="11" t="s">
        <v>843</v>
      </c>
      <c r="B812" s="12" t="s">
        <v>33</v>
      </c>
      <c r="C812" s="12">
        <v>900</v>
      </c>
      <c r="D812" s="12">
        <v>0.77500000000000002</v>
      </c>
      <c r="E812" s="12">
        <v>0.753</v>
      </c>
      <c r="F812" s="12">
        <v>0.73299999999999998</v>
      </c>
      <c r="G812" s="12">
        <v>22670.01</v>
      </c>
      <c r="H812" s="13">
        <v>25</v>
      </c>
      <c r="I812" s="23" t="str">
        <f>VLOOKUP(B812,'De-Para'!$B$3:$C$29,2,0)</f>
        <v>Centro-Oeste</v>
      </c>
      <c r="J812" s="18" t="str">
        <f t="shared" si="48"/>
        <v>Alto</v>
      </c>
      <c r="K812" s="18" t="str">
        <f t="shared" si="49"/>
        <v>Acima</v>
      </c>
      <c r="L812" s="18" t="str">
        <f t="shared" si="50"/>
        <v>Abaixo</v>
      </c>
      <c r="M812" s="23" t="str">
        <f t="shared" si="51"/>
        <v>Acima</v>
      </c>
    </row>
    <row r="813" spans="1:13">
      <c r="A813" s="8" t="s">
        <v>844</v>
      </c>
      <c r="B813" s="9" t="s">
        <v>22</v>
      </c>
      <c r="C813" s="9">
        <v>2029</v>
      </c>
      <c r="D813" s="9">
        <v>0.76300000000000001</v>
      </c>
      <c r="E813" s="9">
        <v>0.76200000000000001</v>
      </c>
      <c r="F813" s="9">
        <v>0.68600000000000005</v>
      </c>
      <c r="G813" s="9">
        <v>37026.480000000003</v>
      </c>
      <c r="H813" s="10">
        <v>57</v>
      </c>
      <c r="I813" s="23" t="str">
        <f>VLOOKUP(B813,'De-Para'!$B$3:$C$29,2,0)</f>
        <v>Sul</v>
      </c>
      <c r="J813" s="18" t="str">
        <f t="shared" si="48"/>
        <v>Alto</v>
      </c>
      <c r="K813" s="18" t="str">
        <f t="shared" si="49"/>
        <v>Acima</v>
      </c>
      <c r="L813" s="18" t="str">
        <f t="shared" si="50"/>
        <v>Acima</v>
      </c>
      <c r="M813" s="23" t="str">
        <f t="shared" si="51"/>
        <v>Acima</v>
      </c>
    </row>
    <row r="814" spans="1:13">
      <c r="A814" s="11" t="s">
        <v>845</v>
      </c>
      <c r="B814" s="12" t="s">
        <v>7</v>
      </c>
      <c r="C814" s="12">
        <v>617</v>
      </c>
      <c r="D814" s="12">
        <v>0.71</v>
      </c>
      <c r="E814" s="12">
        <v>0.68</v>
      </c>
      <c r="F814" s="12">
        <v>0.66200000000000003</v>
      </c>
      <c r="G814" s="12">
        <v>14348.63</v>
      </c>
      <c r="H814" s="13">
        <v>18</v>
      </c>
      <c r="I814" s="23" t="str">
        <f>VLOOKUP(B814,'De-Para'!$B$3:$C$29,2,0)</f>
        <v>Sudeste</v>
      </c>
      <c r="J814" s="18" t="str">
        <f t="shared" si="48"/>
        <v>Alto</v>
      </c>
      <c r="K814" s="18" t="str">
        <f t="shared" si="49"/>
        <v>Acima</v>
      </c>
      <c r="L814" s="18" t="str">
        <f t="shared" si="50"/>
        <v>Abaixo</v>
      </c>
      <c r="M814" s="23" t="str">
        <f t="shared" si="51"/>
        <v>Acima</v>
      </c>
    </row>
    <row r="815" spans="1:13">
      <c r="A815" s="8" t="s">
        <v>846</v>
      </c>
      <c r="B815" s="9" t="s">
        <v>24</v>
      </c>
      <c r="C815" s="9">
        <v>3013</v>
      </c>
      <c r="D815" s="9">
        <v>0.63300000000000001</v>
      </c>
      <c r="E815" s="9">
        <v>0.61499999999999999</v>
      </c>
      <c r="F815" s="9">
        <v>0.53300000000000003</v>
      </c>
      <c r="G815" s="9">
        <v>11761.8</v>
      </c>
      <c r="H815" s="10">
        <v>88</v>
      </c>
      <c r="I815" s="23" t="str">
        <f>VLOOKUP(B815,'De-Para'!$B$3:$C$29,2,0)</f>
        <v>Nordeste</v>
      </c>
      <c r="J815" s="18" t="str">
        <f t="shared" si="48"/>
        <v>Médio</v>
      </c>
      <c r="K815" s="18" t="str">
        <f t="shared" si="49"/>
        <v>Acima</v>
      </c>
      <c r="L815" s="18" t="str">
        <f t="shared" si="50"/>
        <v>Acima</v>
      </c>
      <c r="M815" s="23" t="str">
        <f t="shared" si="51"/>
        <v>Acima</v>
      </c>
    </row>
    <row r="816" spans="1:13">
      <c r="A816" s="11" t="s">
        <v>847</v>
      </c>
      <c r="B816" s="12" t="s">
        <v>33</v>
      </c>
      <c r="C816" s="12">
        <v>2130</v>
      </c>
      <c r="D816" s="12">
        <v>0.74</v>
      </c>
      <c r="E816" s="12">
        <v>0.73199999999999998</v>
      </c>
      <c r="F816" s="12">
        <v>0.64200000000000002</v>
      </c>
      <c r="G816" s="12">
        <v>33075.019999999997</v>
      </c>
      <c r="H816" s="13">
        <v>46</v>
      </c>
      <c r="I816" s="23" t="str">
        <f>VLOOKUP(B816,'De-Para'!$B$3:$C$29,2,0)</f>
        <v>Centro-Oeste</v>
      </c>
      <c r="J816" s="18" t="str">
        <f t="shared" si="48"/>
        <v>Alto</v>
      </c>
      <c r="K816" s="18" t="str">
        <f t="shared" si="49"/>
        <v>Acima</v>
      </c>
      <c r="L816" s="18" t="str">
        <f t="shared" si="50"/>
        <v>Acima</v>
      </c>
      <c r="M816" s="23" t="str">
        <f t="shared" si="51"/>
        <v>Acima</v>
      </c>
    </row>
    <row r="817" spans="1:13">
      <c r="A817" s="8" t="s">
        <v>848</v>
      </c>
      <c r="B817" s="9" t="s">
        <v>31</v>
      </c>
      <c r="C817" s="9">
        <v>5441</v>
      </c>
      <c r="D817" s="9">
        <v>0.65900000000000003</v>
      </c>
      <c r="E817" s="9">
        <v>0.58699999999999997</v>
      </c>
      <c r="F817" s="9">
        <v>0.61799999999999999</v>
      </c>
      <c r="G817" s="9">
        <v>10027.06</v>
      </c>
      <c r="H817" s="10">
        <v>26</v>
      </c>
      <c r="I817" s="23" t="str">
        <f>VLOOKUP(B817,'De-Para'!$B$3:$C$29,2,0)</f>
        <v>Nordeste</v>
      </c>
      <c r="J817" s="18" t="str">
        <f t="shared" si="48"/>
        <v>Médio</v>
      </c>
      <c r="K817" s="18" t="str">
        <f t="shared" si="49"/>
        <v>Acima</v>
      </c>
      <c r="L817" s="18" t="str">
        <f t="shared" si="50"/>
        <v>Acima</v>
      </c>
      <c r="M817" s="23" t="str">
        <f t="shared" si="51"/>
        <v>Acima</v>
      </c>
    </row>
    <row r="818" spans="1:13">
      <c r="A818" s="11" t="s">
        <v>849</v>
      </c>
      <c r="B818" s="12" t="s">
        <v>22</v>
      </c>
      <c r="C818" s="12">
        <v>2142</v>
      </c>
      <c r="D818" s="12">
        <v>0.71799999999999997</v>
      </c>
      <c r="E818" s="12">
        <v>0.73299999999999998</v>
      </c>
      <c r="F818" s="12">
        <v>0.61699999999999999</v>
      </c>
      <c r="G818" s="12">
        <v>22114.69</v>
      </c>
      <c r="H818" s="13">
        <v>47</v>
      </c>
      <c r="I818" s="23" t="str">
        <f>VLOOKUP(B818,'De-Para'!$B$3:$C$29,2,0)</f>
        <v>Sul</v>
      </c>
      <c r="J818" s="18" t="str">
        <f t="shared" si="48"/>
        <v>Alto</v>
      </c>
      <c r="K818" s="18" t="str">
        <f t="shared" si="49"/>
        <v>Acima</v>
      </c>
      <c r="L818" s="18" t="str">
        <f t="shared" si="50"/>
        <v>Acima</v>
      </c>
      <c r="M818" s="23" t="str">
        <f t="shared" si="51"/>
        <v>Acima</v>
      </c>
    </row>
    <row r="819" spans="1:13">
      <c r="A819" s="8" t="s">
        <v>850</v>
      </c>
      <c r="B819" s="9" t="s">
        <v>59</v>
      </c>
      <c r="C819" s="9">
        <v>2831</v>
      </c>
      <c r="D819" s="9">
        <v>0.74</v>
      </c>
      <c r="E819" s="9">
        <v>0.73299999999999998</v>
      </c>
      <c r="F819" s="9">
        <v>0.65900000000000003</v>
      </c>
      <c r="G819" s="9">
        <v>23224.36</v>
      </c>
      <c r="H819" s="10">
        <v>48</v>
      </c>
      <c r="I819" s="23" t="str">
        <f>VLOOKUP(B819,'De-Para'!$B$3:$C$29,2,0)</f>
        <v>Sul</v>
      </c>
      <c r="J819" s="18" t="str">
        <f t="shared" si="48"/>
        <v>Alto</v>
      </c>
      <c r="K819" s="18" t="str">
        <f t="shared" si="49"/>
        <v>Acima</v>
      </c>
      <c r="L819" s="18" t="str">
        <f t="shared" si="50"/>
        <v>Acima</v>
      </c>
      <c r="M819" s="23" t="str">
        <f t="shared" si="51"/>
        <v>Acima</v>
      </c>
    </row>
    <row r="820" spans="1:13">
      <c r="A820" s="11" t="s">
        <v>851</v>
      </c>
      <c r="B820" s="12" t="s">
        <v>16</v>
      </c>
      <c r="C820" s="12">
        <v>1633</v>
      </c>
      <c r="D820" s="12">
        <v>0.67900000000000005</v>
      </c>
      <c r="E820" s="12">
        <v>0.69699999999999995</v>
      </c>
      <c r="F820" s="12">
        <v>0.55100000000000005</v>
      </c>
      <c r="G820" s="12">
        <v>13147.34</v>
      </c>
      <c r="H820" s="13">
        <v>36</v>
      </c>
      <c r="I820" s="23" t="str">
        <f>VLOOKUP(B820,'De-Para'!$B$3:$C$29,2,0)</f>
        <v>Sudeste</v>
      </c>
      <c r="J820" s="18" t="str">
        <f t="shared" si="48"/>
        <v>Médio</v>
      </c>
      <c r="K820" s="18" t="str">
        <f t="shared" si="49"/>
        <v>Acima</v>
      </c>
      <c r="L820" s="18" t="str">
        <f t="shared" si="50"/>
        <v>Acima</v>
      </c>
      <c r="M820" s="23" t="str">
        <f t="shared" si="51"/>
        <v>Acima</v>
      </c>
    </row>
    <row r="821" spans="1:13">
      <c r="A821" s="8" t="s">
        <v>852</v>
      </c>
      <c r="B821" s="9" t="s">
        <v>7</v>
      </c>
      <c r="C821" s="9">
        <v>501</v>
      </c>
      <c r="D821" s="9">
        <v>0.73499999999999999</v>
      </c>
      <c r="E821" s="9">
        <v>0.72599999999999998</v>
      </c>
      <c r="F821" s="9">
        <v>0.66600000000000004</v>
      </c>
      <c r="G821" s="9">
        <v>21014.42</v>
      </c>
      <c r="H821" s="10">
        <v>12</v>
      </c>
      <c r="I821" s="23" t="str">
        <f>VLOOKUP(B821,'De-Para'!$B$3:$C$29,2,0)</f>
        <v>Sudeste</v>
      </c>
      <c r="J821" s="18" t="str">
        <f t="shared" si="48"/>
        <v>Alto</v>
      </c>
      <c r="K821" s="18" t="str">
        <f t="shared" si="49"/>
        <v>Acima</v>
      </c>
      <c r="L821" s="18" t="str">
        <f t="shared" si="50"/>
        <v>Abaixo</v>
      </c>
      <c r="M821" s="23" t="str">
        <f t="shared" si="51"/>
        <v>Acima</v>
      </c>
    </row>
    <row r="822" spans="1:13">
      <c r="A822" s="11" t="s">
        <v>853</v>
      </c>
      <c r="B822" s="12" t="s">
        <v>7</v>
      </c>
      <c r="C822" s="12">
        <v>426</v>
      </c>
      <c r="D822" s="12">
        <v>0.71</v>
      </c>
      <c r="E822" s="12">
        <v>0.69</v>
      </c>
      <c r="F822" s="12">
        <v>0.63100000000000001</v>
      </c>
      <c r="G822" s="12">
        <v>14667.4</v>
      </c>
      <c r="H822" s="13">
        <v>4</v>
      </c>
      <c r="I822" s="23" t="str">
        <f>VLOOKUP(B822,'De-Para'!$B$3:$C$29,2,0)</f>
        <v>Sudeste</v>
      </c>
      <c r="J822" s="18" t="str">
        <f t="shared" si="48"/>
        <v>Alto</v>
      </c>
      <c r="K822" s="18" t="str">
        <f t="shared" si="49"/>
        <v>Acima</v>
      </c>
      <c r="L822" s="18" t="str">
        <f t="shared" si="50"/>
        <v>Abaixo</v>
      </c>
      <c r="M822" s="23" t="str">
        <f t="shared" si="51"/>
        <v>Acima</v>
      </c>
    </row>
    <row r="823" spans="1:13">
      <c r="A823" s="8" t="s">
        <v>854</v>
      </c>
      <c r="B823" s="9" t="s">
        <v>24</v>
      </c>
      <c r="C823" s="9">
        <v>3129</v>
      </c>
      <c r="D823" s="9">
        <v>0.62</v>
      </c>
      <c r="E823" s="9">
        <v>0.63800000000000001</v>
      </c>
      <c r="F823" s="9">
        <v>0.48499999999999999</v>
      </c>
      <c r="G823" s="9">
        <v>12008.25</v>
      </c>
      <c r="H823" s="10">
        <v>64</v>
      </c>
      <c r="I823" s="23" t="str">
        <f>VLOOKUP(B823,'De-Para'!$B$3:$C$29,2,0)</f>
        <v>Nordeste</v>
      </c>
      <c r="J823" s="18" t="str">
        <f t="shared" si="48"/>
        <v>Médio</v>
      </c>
      <c r="K823" s="18" t="str">
        <f t="shared" si="49"/>
        <v>Acima</v>
      </c>
      <c r="L823" s="18" t="str">
        <f t="shared" si="50"/>
        <v>Acima</v>
      </c>
      <c r="M823" s="23" t="str">
        <f t="shared" si="51"/>
        <v>Acima</v>
      </c>
    </row>
    <row r="824" spans="1:13">
      <c r="A824" s="11" t="s">
        <v>855</v>
      </c>
      <c r="B824" s="12" t="s">
        <v>31</v>
      </c>
      <c r="C824" s="12">
        <v>3217</v>
      </c>
      <c r="D824" s="12">
        <v>0.64400000000000002</v>
      </c>
      <c r="E824" s="12">
        <v>0.61799999999999999</v>
      </c>
      <c r="F824" s="12">
        <v>0.55000000000000004</v>
      </c>
      <c r="G824" s="12">
        <v>8967.1299999999992</v>
      </c>
      <c r="H824" s="13">
        <v>76</v>
      </c>
      <c r="I824" s="23" t="str">
        <f>VLOOKUP(B824,'De-Para'!$B$3:$C$29,2,0)</f>
        <v>Nordeste</v>
      </c>
      <c r="J824" s="18" t="str">
        <f t="shared" si="48"/>
        <v>Médio</v>
      </c>
      <c r="K824" s="18" t="str">
        <f t="shared" si="49"/>
        <v>Acima</v>
      </c>
      <c r="L824" s="18" t="str">
        <f t="shared" si="50"/>
        <v>Acima</v>
      </c>
      <c r="M824" s="23" t="str">
        <f t="shared" si="51"/>
        <v>Acima</v>
      </c>
    </row>
    <row r="825" spans="1:13">
      <c r="A825" s="8" t="s">
        <v>856</v>
      </c>
      <c r="B825" s="9" t="s">
        <v>59</v>
      </c>
      <c r="C825" s="9">
        <v>3124</v>
      </c>
      <c r="D825" s="9">
        <v>0.72599999999999998</v>
      </c>
      <c r="E825" s="9">
        <v>0.73599999999999999</v>
      </c>
      <c r="F825" s="9">
        <v>0.6</v>
      </c>
      <c r="G825" s="9">
        <v>15807.64</v>
      </c>
      <c r="H825" s="10">
        <v>59</v>
      </c>
      <c r="I825" s="23" t="str">
        <f>VLOOKUP(B825,'De-Para'!$B$3:$C$29,2,0)</f>
        <v>Sul</v>
      </c>
      <c r="J825" s="18" t="str">
        <f t="shared" si="48"/>
        <v>Alto</v>
      </c>
      <c r="K825" s="18" t="str">
        <f t="shared" si="49"/>
        <v>Acima</v>
      </c>
      <c r="L825" s="18" t="str">
        <f t="shared" si="50"/>
        <v>Acima</v>
      </c>
      <c r="M825" s="23" t="str">
        <f t="shared" si="51"/>
        <v>Acima</v>
      </c>
    </row>
    <row r="826" spans="1:13">
      <c r="A826" s="11" t="s">
        <v>857</v>
      </c>
      <c r="B826" s="12" t="s">
        <v>22</v>
      </c>
      <c r="C826" s="12">
        <v>664</v>
      </c>
      <c r="D826" s="12">
        <v>0.71599999999999997</v>
      </c>
      <c r="E826" s="12">
        <v>0.72099999999999997</v>
      </c>
      <c r="F826" s="12">
        <v>0.60399999999999998</v>
      </c>
      <c r="G826" s="12">
        <v>28752.240000000002</v>
      </c>
      <c r="H826" s="13">
        <v>19</v>
      </c>
      <c r="I826" s="23" t="str">
        <f>VLOOKUP(B826,'De-Para'!$B$3:$C$29,2,0)</f>
        <v>Sul</v>
      </c>
      <c r="J826" s="18" t="str">
        <f t="shared" si="48"/>
        <v>Alto</v>
      </c>
      <c r="K826" s="18" t="str">
        <f t="shared" si="49"/>
        <v>Acima</v>
      </c>
      <c r="L826" s="18" t="str">
        <f t="shared" si="50"/>
        <v>Abaixo</v>
      </c>
      <c r="M826" s="23" t="str">
        <f t="shared" si="51"/>
        <v>Acima</v>
      </c>
    </row>
    <row r="827" spans="1:13">
      <c r="A827" s="8" t="s">
        <v>858</v>
      </c>
      <c r="B827" s="9" t="s">
        <v>7</v>
      </c>
      <c r="C827" s="9">
        <v>471</v>
      </c>
      <c r="D827" s="9">
        <v>0.71499999999999997</v>
      </c>
      <c r="E827" s="9">
        <v>0.72599999999999998</v>
      </c>
      <c r="F827" s="9">
        <v>0.627</v>
      </c>
      <c r="G827" s="9">
        <v>30316.36</v>
      </c>
      <c r="H827" s="10">
        <v>13</v>
      </c>
      <c r="I827" s="23" t="str">
        <f>VLOOKUP(B827,'De-Para'!$B$3:$C$29,2,0)</f>
        <v>Sudeste</v>
      </c>
      <c r="J827" s="18" t="str">
        <f t="shared" si="48"/>
        <v>Alto</v>
      </c>
      <c r="K827" s="18" t="str">
        <f t="shared" si="49"/>
        <v>Acima</v>
      </c>
      <c r="L827" s="18" t="str">
        <f t="shared" si="50"/>
        <v>Abaixo</v>
      </c>
      <c r="M827" s="23" t="str">
        <f t="shared" si="51"/>
        <v>Acima</v>
      </c>
    </row>
    <row r="828" spans="1:13">
      <c r="A828" s="11" t="s">
        <v>859</v>
      </c>
      <c r="B828" s="12" t="s">
        <v>24</v>
      </c>
      <c r="C828" s="12">
        <v>1404</v>
      </c>
      <c r="D828" s="12">
        <v>0.66</v>
      </c>
      <c r="E828" s="12">
        <v>0.63</v>
      </c>
      <c r="F828" s="12">
        <v>0.57899999999999996</v>
      </c>
      <c r="G828" s="12">
        <v>60168.45</v>
      </c>
      <c r="H828" s="13">
        <v>22</v>
      </c>
      <c r="I828" s="23" t="str">
        <f>VLOOKUP(B828,'De-Para'!$B$3:$C$29,2,0)</f>
        <v>Nordeste</v>
      </c>
      <c r="J828" s="18" t="str">
        <f t="shared" si="48"/>
        <v>Médio</v>
      </c>
      <c r="K828" s="18" t="str">
        <f t="shared" si="49"/>
        <v>Acima</v>
      </c>
      <c r="L828" s="18" t="str">
        <f t="shared" si="50"/>
        <v>Acima</v>
      </c>
      <c r="M828" s="23" t="str">
        <f t="shared" si="51"/>
        <v>Acima</v>
      </c>
    </row>
    <row r="829" spans="1:13">
      <c r="A829" s="8" t="s">
        <v>860</v>
      </c>
      <c r="B829" s="9" t="s">
        <v>7</v>
      </c>
      <c r="C829" s="9">
        <v>695</v>
      </c>
      <c r="D829" s="9">
        <v>0.7</v>
      </c>
      <c r="E829" s="9">
        <v>0.7</v>
      </c>
      <c r="F829" s="9">
        <v>0.60899999999999999</v>
      </c>
      <c r="G829" s="9">
        <v>14725.46</v>
      </c>
      <c r="H829" s="10">
        <v>11</v>
      </c>
      <c r="I829" s="23" t="str">
        <f>VLOOKUP(B829,'De-Para'!$B$3:$C$29,2,0)</f>
        <v>Sudeste</v>
      </c>
      <c r="J829" s="18" t="str">
        <f t="shared" si="48"/>
        <v>Alto</v>
      </c>
      <c r="K829" s="18" t="str">
        <f t="shared" si="49"/>
        <v>Acima</v>
      </c>
      <c r="L829" s="18" t="str">
        <f t="shared" si="50"/>
        <v>Abaixo</v>
      </c>
      <c r="M829" s="23" t="str">
        <f t="shared" si="51"/>
        <v>Acima</v>
      </c>
    </row>
    <row r="830" spans="1:13">
      <c r="A830" s="11" t="s">
        <v>861</v>
      </c>
      <c r="B830" s="12" t="s">
        <v>24</v>
      </c>
      <c r="C830" s="12">
        <v>1523</v>
      </c>
      <c r="D830" s="12">
        <v>0.58599999999999997</v>
      </c>
      <c r="E830" s="12">
        <v>0.56599999999999995</v>
      </c>
      <c r="F830" s="12">
        <v>0.47499999999999998</v>
      </c>
      <c r="G830" s="12">
        <v>9941.14</v>
      </c>
      <c r="H830" s="13">
        <v>97</v>
      </c>
      <c r="I830" s="23" t="str">
        <f>VLOOKUP(B830,'De-Para'!$B$3:$C$29,2,0)</f>
        <v>Nordeste</v>
      </c>
      <c r="J830" s="18" t="str">
        <f t="shared" si="48"/>
        <v>Médio</v>
      </c>
      <c r="K830" s="18" t="str">
        <f t="shared" si="49"/>
        <v>Abaixo</v>
      </c>
      <c r="L830" s="18" t="str">
        <f t="shared" si="50"/>
        <v>Acima</v>
      </c>
      <c r="M830" s="23" t="str">
        <f t="shared" si="51"/>
        <v>Acima</v>
      </c>
    </row>
    <row r="831" spans="1:13">
      <c r="A831" s="8" t="s">
        <v>862</v>
      </c>
      <c r="B831" s="9" t="s">
        <v>24</v>
      </c>
      <c r="C831" s="9">
        <v>491</v>
      </c>
      <c r="D831" s="9">
        <v>0.56999999999999995</v>
      </c>
      <c r="E831" s="9">
        <v>0.54300000000000004</v>
      </c>
      <c r="F831" s="9">
        <v>0.44700000000000001</v>
      </c>
      <c r="G831" s="9">
        <v>6350.03</v>
      </c>
      <c r="H831" s="10">
        <v>23</v>
      </c>
      <c r="I831" s="23" t="str">
        <f>VLOOKUP(B831,'De-Para'!$B$3:$C$29,2,0)</f>
        <v>Nordeste</v>
      </c>
      <c r="J831" s="18" t="str">
        <f t="shared" si="48"/>
        <v>Médio</v>
      </c>
      <c r="K831" s="18" t="str">
        <f t="shared" si="49"/>
        <v>Abaixo</v>
      </c>
      <c r="L831" s="18" t="str">
        <f t="shared" si="50"/>
        <v>Abaixo</v>
      </c>
      <c r="M831" s="23" t="str">
        <f t="shared" si="51"/>
        <v>Acima</v>
      </c>
    </row>
    <row r="832" spans="1:13">
      <c r="A832" s="11" t="s">
        <v>863</v>
      </c>
      <c r="B832" s="12" t="s">
        <v>7</v>
      </c>
      <c r="C832" s="12">
        <v>673</v>
      </c>
      <c r="D832" s="12">
        <v>0.72499999999999998</v>
      </c>
      <c r="E832" s="12">
        <v>0.71599999999999997</v>
      </c>
      <c r="F832" s="12">
        <v>0.63300000000000001</v>
      </c>
      <c r="G832" s="12">
        <v>45293.19</v>
      </c>
      <c r="H832" s="13">
        <v>11</v>
      </c>
      <c r="I832" s="23" t="str">
        <f>VLOOKUP(B832,'De-Para'!$B$3:$C$29,2,0)</f>
        <v>Sudeste</v>
      </c>
      <c r="J832" s="18" t="str">
        <f t="shared" si="48"/>
        <v>Alto</v>
      </c>
      <c r="K832" s="18" t="str">
        <f t="shared" si="49"/>
        <v>Acima</v>
      </c>
      <c r="L832" s="18" t="str">
        <f t="shared" si="50"/>
        <v>Abaixo</v>
      </c>
      <c r="M832" s="23" t="str">
        <f t="shared" si="51"/>
        <v>Acima</v>
      </c>
    </row>
    <row r="833" spans="1:13">
      <c r="A833" s="8" t="s">
        <v>864</v>
      </c>
      <c r="B833" s="9" t="s">
        <v>22</v>
      </c>
      <c r="C833" s="9">
        <v>668</v>
      </c>
      <c r="D833" s="9">
        <v>0.72299999999999998</v>
      </c>
      <c r="E833" s="9">
        <v>0.71899999999999997</v>
      </c>
      <c r="F833" s="9">
        <v>0.65500000000000003</v>
      </c>
      <c r="G833" s="9">
        <v>34587.730000000003</v>
      </c>
      <c r="H833" s="10">
        <v>7</v>
      </c>
      <c r="I833" s="23" t="str">
        <f>VLOOKUP(B833,'De-Para'!$B$3:$C$29,2,0)</f>
        <v>Sul</v>
      </c>
      <c r="J833" s="18" t="str">
        <f t="shared" si="48"/>
        <v>Alto</v>
      </c>
      <c r="K833" s="18" t="str">
        <f t="shared" si="49"/>
        <v>Acima</v>
      </c>
      <c r="L833" s="18" t="str">
        <f t="shared" si="50"/>
        <v>Abaixo</v>
      </c>
      <c r="M833" s="23" t="str">
        <f t="shared" si="51"/>
        <v>Acima</v>
      </c>
    </row>
    <row r="834" spans="1:13">
      <c r="A834" s="11" t="s">
        <v>865</v>
      </c>
      <c r="B834" s="12" t="s">
        <v>7</v>
      </c>
      <c r="C834" s="12">
        <v>941</v>
      </c>
      <c r="D834" s="12">
        <v>0.78</v>
      </c>
      <c r="E834" s="12">
        <v>0.751</v>
      </c>
      <c r="F834" s="12">
        <v>0.72299999999999998</v>
      </c>
      <c r="G834" s="12">
        <v>20402.88</v>
      </c>
      <c r="H834" s="13">
        <v>36</v>
      </c>
      <c r="I834" s="23" t="str">
        <f>VLOOKUP(B834,'De-Para'!$B$3:$C$29,2,0)</f>
        <v>Sudeste</v>
      </c>
      <c r="J834" s="18" t="str">
        <f t="shared" si="48"/>
        <v>Alto</v>
      </c>
      <c r="K834" s="18" t="str">
        <f t="shared" si="49"/>
        <v>Acima</v>
      </c>
      <c r="L834" s="18" t="str">
        <f t="shared" si="50"/>
        <v>Abaixo</v>
      </c>
      <c r="M834" s="23" t="str">
        <f t="shared" si="51"/>
        <v>Acima</v>
      </c>
    </row>
    <row r="835" spans="1:13">
      <c r="A835" s="8" t="s">
        <v>866</v>
      </c>
      <c r="B835" s="9" t="s">
        <v>31</v>
      </c>
      <c r="C835" s="9">
        <v>1436</v>
      </c>
      <c r="D835" s="9">
        <v>0.629</v>
      </c>
      <c r="E835" s="9">
        <v>0.56899999999999995</v>
      </c>
      <c r="F835" s="9">
        <v>0.57599999999999996</v>
      </c>
      <c r="G835" s="9">
        <v>7943.47</v>
      </c>
      <c r="H835" s="10">
        <v>16</v>
      </c>
      <c r="I835" s="23" t="str">
        <f>VLOOKUP(B835,'De-Para'!$B$3:$C$29,2,0)</f>
        <v>Nordeste</v>
      </c>
      <c r="J835" s="18" t="str">
        <f t="shared" si="48"/>
        <v>Médio</v>
      </c>
      <c r="K835" s="18" t="str">
        <f t="shared" si="49"/>
        <v>Acima</v>
      </c>
      <c r="L835" s="18" t="str">
        <f t="shared" si="50"/>
        <v>Acima</v>
      </c>
      <c r="M835" s="23" t="str">
        <f t="shared" si="51"/>
        <v>Acima</v>
      </c>
    </row>
    <row r="836" spans="1:13">
      <c r="A836" s="11" t="s">
        <v>867</v>
      </c>
      <c r="B836" s="12" t="s">
        <v>31</v>
      </c>
      <c r="C836" s="12">
        <v>823</v>
      </c>
      <c r="D836" s="12">
        <v>0.61099999999999999</v>
      </c>
      <c r="E836" s="12">
        <v>0.57499999999999996</v>
      </c>
      <c r="F836" s="12">
        <v>0.54500000000000004</v>
      </c>
      <c r="G836" s="12">
        <v>12483.07</v>
      </c>
      <c r="H836" s="13">
        <v>9</v>
      </c>
      <c r="I836" s="23" t="str">
        <f>VLOOKUP(B836,'De-Para'!$B$3:$C$29,2,0)</f>
        <v>Nordeste</v>
      </c>
      <c r="J836" s="18" t="str">
        <f t="shared" si="48"/>
        <v>Médio</v>
      </c>
      <c r="K836" s="18" t="str">
        <f t="shared" si="49"/>
        <v>Acima</v>
      </c>
      <c r="L836" s="18" t="str">
        <f t="shared" si="50"/>
        <v>Abaixo</v>
      </c>
      <c r="M836" s="23" t="str">
        <f t="shared" si="51"/>
        <v>Acima</v>
      </c>
    </row>
    <row r="837" spans="1:13">
      <c r="A837" s="8" t="s">
        <v>868</v>
      </c>
      <c r="B837" s="9" t="s">
        <v>16</v>
      </c>
      <c r="C837" s="9">
        <v>766</v>
      </c>
      <c r="D837" s="9">
        <v>0.74</v>
      </c>
      <c r="E837" s="9">
        <v>0.72299999999999998</v>
      </c>
      <c r="F837" s="9">
        <v>0.65200000000000002</v>
      </c>
      <c r="G837" s="9">
        <v>21825.86</v>
      </c>
      <c r="H837" s="10">
        <v>22</v>
      </c>
      <c r="I837" s="23" t="str">
        <f>VLOOKUP(B837,'De-Para'!$B$3:$C$29,2,0)</f>
        <v>Sudeste</v>
      </c>
      <c r="J837" s="18" t="str">
        <f t="shared" si="48"/>
        <v>Alto</v>
      </c>
      <c r="K837" s="18" t="str">
        <f t="shared" si="49"/>
        <v>Acima</v>
      </c>
      <c r="L837" s="18" t="str">
        <f t="shared" si="50"/>
        <v>Abaixo</v>
      </c>
      <c r="M837" s="23" t="str">
        <f t="shared" si="51"/>
        <v>Acima</v>
      </c>
    </row>
    <row r="838" spans="1:13">
      <c r="A838" s="11" t="s">
        <v>869</v>
      </c>
      <c r="B838" s="12" t="s">
        <v>22</v>
      </c>
      <c r="C838" s="12">
        <v>979</v>
      </c>
      <c r="D838" s="12">
        <v>0.72499999999999998</v>
      </c>
      <c r="E838" s="12">
        <v>0.69</v>
      </c>
      <c r="F838" s="12">
        <v>0.66</v>
      </c>
      <c r="G838" s="12">
        <v>32926.94</v>
      </c>
      <c r="H838" s="13">
        <v>11</v>
      </c>
      <c r="I838" s="23" t="str">
        <f>VLOOKUP(B838,'De-Para'!$B$3:$C$29,2,0)</f>
        <v>Sul</v>
      </c>
      <c r="J838" s="18" t="str">
        <f t="shared" ref="J838:J901" si="52">IF(D838&lt;0.55,"Baixo",IF(D838&lt;0.7,"Médio",IF(D838&lt;0.8,"Alto","Muito alto")))</f>
        <v>Alto</v>
      </c>
      <c r="K838" s="18" t="str">
        <f t="shared" ref="K838:K901" si="53">IF(D838&lt;=$K$3,"Abaixo","Acima")</f>
        <v>Acima</v>
      </c>
      <c r="L838" s="18" t="str">
        <f t="shared" ref="L838:L901" si="54">IF(C838&gt;=$L$3,"Acima","Abaixo")</f>
        <v>Acima</v>
      </c>
      <c r="M838" s="23" t="str">
        <f t="shared" ref="M838:M901" si="55">IF(H838&lt;=$M$3,"Abaixo","Acima")</f>
        <v>Acima</v>
      </c>
    </row>
    <row r="839" spans="1:13">
      <c r="A839" s="8" t="s">
        <v>870</v>
      </c>
      <c r="B839" s="9" t="s">
        <v>22</v>
      </c>
      <c r="C839" s="9">
        <v>1893</v>
      </c>
      <c r="D839" s="9">
        <v>0.74299999999999999</v>
      </c>
      <c r="E839" s="9">
        <v>0.73399999999999999</v>
      </c>
      <c r="F839" s="9">
        <v>0.66300000000000003</v>
      </c>
      <c r="G839" s="9">
        <v>28376.66</v>
      </c>
      <c r="H839" s="10">
        <v>35</v>
      </c>
      <c r="I839" s="23" t="str">
        <f>VLOOKUP(B839,'De-Para'!$B$3:$C$29,2,0)</f>
        <v>Sul</v>
      </c>
      <c r="J839" s="18" t="str">
        <f t="shared" si="52"/>
        <v>Alto</v>
      </c>
      <c r="K839" s="18" t="str">
        <f t="shared" si="53"/>
        <v>Acima</v>
      </c>
      <c r="L839" s="18" t="str">
        <f t="shared" si="54"/>
        <v>Acima</v>
      </c>
      <c r="M839" s="23" t="str">
        <f t="shared" si="55"/>
        <v>Acima</v>
      </c>
    </row>
    <row r="840" spans="1:13">
      <c r="A840" s="11" t="s">
        <v>871</v>
      </c>
      <c r="B840" s="12" t="s">
        <v>7</v>
      </c>
      <c r="C840" s="12">
        <v>874</v>
      </c>
      <c r="D840" s="12">
        <v>0.74</v>
      </c>
      <c r="E840" s="12">
        <v>0.72699999999999998</v>
      </c>
      <c r="F840" s="12">
        <v>0.68</v>
      </c>
      <c r="G840" s="12">
        <v>20033.57</v>
      </c>
      <c r="H840" s="13">
        <v>11</v>
      </c>
      <c r="I840" s="23" t="str">
        <f>VLOOKUP(B840,'De-Para'!$B$3:$C$29,2,0)</f>
        <v>Sudeste</v>
      </c>
      <c r="J840" s="18" t="str">
        <f t="shared" si="52"/>
        <v>Alto</v>
      </c>
      <c r="K840" s="18" t="str">
        <f t="shared" si="53"/>
        <v>Acima</v>
      </c>
      <c r="L840" s="18" t="str">
        <f t="shared" si="54"/>
        <v>Abaixo</v>
      </c>
      <c r="M840" s="23" t="str">
        <f t="shared" si="55"/>
        <v>Acima</v>
      </c>
    </row>
    <row r="841" spans="1:13">
      <c r="A841" s="8" t="s">
        <v>872</v>
      </c>
      <c r="B841" s="9" t="s">
        <v>7</v>
      </c>
      <c r="C841" s="9">
        <v>628</v>
      </c>
      <c r="D841" s="9">
        <v>0.72</v>
      </c>
      <c r="E841" s="9">
        <v>0.73399999999999999</v>
      </c>
      <c r="F841" s="9">
        <v>0.63600000000000001</v>
      </c>
      <c r="G841" s="9">
        <v>23278.9</v>
      </c>
      <c r="H841" s="10">
        <v>12</v>
      </c>
      <c r="I841" s="23" t="str">
        <f>VLOOKUP(B841,'De-Para'!$B$3:$C$29,2,0)</f>
        <v>Sudeste</v>
      </c>
      <c r="J841" s="18" t="str">
        <f t="shared" si="52"/>
        <v>Alto</v>
      </c>
      <c r="K841" s="18" t="str">
        <f t="shared" si="53"/>
        <v>Acima</v>
      </c>
      <c r="L841" s="18" t="str">
        <f t="shared" si="54"/>
        <v>Abaixo</v>
      </c>
      <c r="M841" s="23" t="str">
        <f t="shared" si="55"/>
        <v>Acima</v>
      </c>
    </row>
    <row r="842" spans="1:13">
      <c r="A842" s="11" t="s">
        <v>873</v>
      </c>
      <c r="B842" s="12" t="s">
        <v>16</v>
      </c>
      <c r="C842" s="12">
        <v>1968</v>
      </c>
      <c r="D842" s="12">
        <v>0.72799999999999998</v>
      </c>
      <c r="E842" s="12">
        <v>0.71599999999999997</v>
      </c>
      <c r="F842" s="12">
        <v>0.62</v>
      </c>
      <c r="G842" s="12">
        <v>21540.76</v>
      </c>
      <c r="H842" s="13">
        <v>41</v>
      </c>
      <c r="I842" s="23" t="str">
        <f>VLOOKUP(B842,'De-Para'!$B$3:$C$29,2,0)</f>
        <v>Sudeste</v>
      </c>
      <c r="J842" s="18" t="str">
        <f t="shared" si="52"/>
        <v>Alto</v>
      </c>
      <c r="K842" s="18" t="str">
        <f t="shared" si="53"/>
        <v>Acima</v>
      </c>
      <c r="L842" s="18" t="str">
        <f t="shared" si="54"/>
        <v>Acima</v>
      </c>
      <c r="M842" s="23" t="str">
        <f t="shared" si="55"/>
        <v>Acima</v>
      </c>
    </row>
    <row r="843" spans="1:13">
      <c r="A843" s="8" t="s">
        <v>874</v>
      </c>
      <c r="B843" s="9" t="s">
        <v>22</v>
      </c>
      <c r="C843" s="9">
        <v>6034</v>
      </c>
      <c r="D843" s="9">
        <v>0.7</v>
      </c>
      <c r="E843" s="9">
        <v>0.68899999999999995</v>
      </c>
      <c r="F843" s="9">
        <v>0.57399999999999995</v>
      </c>
      <c r="G843" s="9">
        <v>10678.89</v>
      </c>
      <c r="H843" s="10">
        <v>53</v>
      </c>
      <c r="I843" s="23" t="str">
        <f>VLOOKUP(B843,'De-Para'!$B$3:$C$29,2,0)</f>
        <v>Sul</v>
      </c>
      <c r="J843" s="18" t="str">
        <f t="shared" si="52"/>
        <v>Alto</v>
      </c>
      <c r="K843" s="18" t="str">
        <f t="shared" si="53"/>
        <v>Acima</v>
      </c>
      <c r="L843" s="18" t="str">
        <f t="shared" si="54"/>
        <v>Acima</v>
      </c>
      <c r="M843" s="23" t="str">
        <f t="shared" si="55"/>
        <v>Acima</v>
      </c>
    </row>
    <row r="844" spans="1:13">
      <c r="A844" s="11" t="s">
        <v>875</v>
      </c>
      <c r="B844" s="12" t="s">
        <v>49</v>
      </c>
      <c r="C844" s="12">
        <v>7484</v>
      </c>
      <c r="D844" s="12">
        <v>0.67</v>
      </c>
      <c r="E844" s="12">
        <v>0.67500000000000004</v>
      </c>
      <c r="F844" s="12">
        <v>0.54800000000000004</v>
      </c>
      <c r="G844" s="12">
        <v>39984.1</v>
      </c>
      <c r="H844" s="13">
        <v>82</v>
      </c>
      <c r="I844" s="23" t="str">
        <f>VLOOKUP(B844,'De-Para'!$B$3:$C$29,2,0)</f>
        <v>Norte</v>
      </c>
      <c r="J844" s="18" t="str">
        <f t="shared" si="52"/>
        <v>Médio</v>
      </c>
      <c r="K844" s="18" t="str">
        <f t="shared" si="53"/>
        <v>Acima</v>
      </c>
      <c r="L844" s="18" t="str">
        <f t="shared" si="54"/>
        <v>Acima</v>
      </c>
      <c r="M844" s="23" t="str">
        <f t="shared" si="55"/>
        <v>Acima</v>
      </c>
    </row>
    <row r="845" spans="1:13">
      <c r="A845" s="8" t="s">
        <v>876</v>
      </c>
      <c r="B845" s="9" t="s">
        <v>16</v>
      </c>
      <c r="C845" s="9">
        <v>1624</v>
      </c>
      <c r="D845" s="9">
        <v>0.7</v>
      </c>
      <c r="E845" s="9">
        <v>0.69399999999999995</v>
      </c>
      <c r="F845" s="9">
        <v>0.58699999999999997</v>
      </c>
      <c r="G845" s="9">
        <v>21682.79</v>
      </c>
      <c r="H845" s="10">
        <v>40</v>
      </c>
      <c r="I845" s="23" t="str">
        <f>VLOOKUP(B845,'De-Para'!$B$3:$C$29,2,0)</f>
        <v>Sudeste</v>
      </c>
      <c r="J845" s="18" t="str">
        <f t="shared" si="52"/>
        <v>Alto</v>
      </c>
      <c r="K845" s="18" t="str">
        <f t="shared" si="53"/>
        <v>Acima</v>
      </c>
      <c r="L845" s="18" t="str">
        <f t="shared" si="54"/>
        <v>Acima</v>
      </c>
      <c r="M845" s="23" t="str">
        <f t="shared" si="55"/>
        <v>Acima</v>
      </c>
    </row>
    <row r="846" spans="1:13">
      <c r="A846" s="11" t="s">
        <v>877</v>
      </c>
      <c r="B846" s="12" t="s">
        <v>7</v>
      </c>
      <c r="C846" s="12">
        <v>662</v>
      </c>
      <c r="D846" s="12">
        <v>0.73799999999999999</v>
      </c>
      <c r="E846" s="12">
        <v>0.70599999999999996</v>
      </c>
      <c r="F846" s="12">
        <v>0.7</v>
      </c>
      <c r="G846" s="12">
        <v>32791.620000000003</v>
      </c>
      <c r="H846" s="13">
        <v>11</v>
      </c>
      <c r="I846" s="23" t="str">
        <f>VLOOKUP(B846,'De-Para'!$B$3:$C$29,2,0)</f>
        <v>Sudeste</v>
      </c>
      <c r="J846" s="18" t="str">
        <f t="shared" si="52"/>
        <v>Alto</v>
      </c>
      <c r="K846" s="18" t="str">
        <f t="shared" si="53"/>
        <v>Acima</v>
      </c>
      <c r="L846" s="18" t="str">
        <f t="shared" si="54"/>
        <v>Abaixo</v>
      </c>
      <c r="M846" s="23" t="str">
        <f t="shared" si="55"/>
        <v>Acima</v>
      </c>
    </row>
    <row r="847" spans="1:13">
      <c r="A847" s="8" t="s">
        <v>878</v>
      </c>
      <c r="B847" s="9" t="s">
        <v>7</v>
      </c>
      <c r="C847" s="9">
        <v>825</v>
      </c>
      <c r="D847" s="9">
        <v>0.752</v>
      </c>
      <c r="E847" s="9">
        <v>0.72799999999999998</v>
      </c>
      <c r="F847" s="9">
        <v>0.69499999999999995</v>
      </c>
      <c r="G847" s="9">
        <v>18542.560000000001</v>
      </c>
      <c r="H847" s="10">
        <v>14</v>
      </c>
      <c r="I847" s="23" t="str">
        <f>VLOOKUP(B847,'De-Para'!$B$3:$C$29,2,0)</f>
        <v>Sudeste</v>
      </c>
      <c r="J847" s="18" t="str">
        <f t="shared" si="52"/>
        <v>Alto</v>
      </c>
      <c r="K847" s="18" t="str">
        <f t="shared" si="53"/>
        <v>Acima</v>
      </c>
      <c r="L847" s="18" t="str">
        <f t="shared" si="54"/>
        <v>Abaixo</v>
      </c>
      <c r="M847" s="23" t="str">
        <f t="shared" si="55"/>
        <v>Acima</v>
      </c>
    </row>
    <row r="848" spans="1:13">
      <c r="A848" s="11" t="s">
        <v>879</v>
      </c>
      <c r="B848" s="12" t="s">
        <v>22</v>
      </c>
      <c r="C848" s="12">
        <v>1204</v>
      </c>
      <c r="D848" s="12">
        <v>0.72199999999999998</v>
      </c>
      <c r="E848" s="12">
        <v>0.72299999999999998</v>
      </c>
      <c r="F848" s="12">
        <v>0.628</v>
      </c>
      <c r="G848" s="12">
        <v>23564.11</v>
      </c>
      <c r="H848" s="13">
        <v>19</v>
      </c>
      <c r="I848" s="23" t="str">
        <f>VLOOKUP(B848,'De-Para'!$B$3:$C$29,2,0)</f>
        <v>Sul</v>
      </c>
      <c r="J848" s="18" t="str">
        <f t="shared" si="52"/>
        <v>Alto</v>
      </c>
      <c r="K848" s="18" t="str">
        <f t="shared" si="53"/>
        <v>Acima</v>
      </c>
      <c r="L848" s="18" t="str">
        <f t="shared" si="54"/>
        <v>Acima</v>
      </c>
      <c r="M848" s="23" t="str">
        <f t="shared" si="55"/>
        <v>Acima</v>
      </c>
    </row>
    <row r="849" spans="1:13">
      <c r="A849" s="8" t="s">
        <v>880</v>
      </c>
      <c r="B849" s="9" t="s">
        <v>22</v>
      </c>
      <c r="C849" s="9">
        <v>731</v>
      </c>
      <c r="D849" s="9">
        <v>0.72799999999999998</v>
      </c>
      <c r="E849" s="9">
        <v>0.72399999999999998</v>
      </c>
      <c r="F849" s="9">
        <v>0.64100000000000001</v>
      </c>
      <c r="G849" s="9">
        <v>24523.78</v>
      </c>
      <c r="H849" s="10">
        <v>18</v>
      </c>
      <c r="I849" s="23" t="str">
        <f>VLOOKUP(B849,'De-Para'!$B$3:$C$29,2,0)</f>
        <v>Sul</v>
      </c>
      <c r="J849" s="18" t="str">
        <f t="shared" si="52"/>
        <v>Alto</v>
      </c>
      <c r="K849" s="18" t="str">
        <f t="shared" si="53"/>
        <v>Acima</v>
      </c>
      <c r="L849" s="18" t="str">
        <f t="shared" si="54"/>
        <v>Abaixo</v>
      </c>
      <c r="M849" s="23" t="str">
        <f t="shared" si="55"/>
        <v>Acima</v>
      </c>
    </row>
    <row r="850" spans="1:13">
      <c r="A850" s="11" t="s">
        <v>881</v>
      </c>
      <c r="B850" s="12" t="s">
        <v>10</v>
      </c>
      <c r="C850" s="12">
        <v>1174</v>
      </c>
      <c r="D850" s="12">
        <v>0.63900000000000001</v>
      </c>
      <c r="E850" s="12">
        <v>0.61799999999999999</v>
      </c>
      <c r="F850" s="12">
        <v>0.53300000000000003</v>
      </c>
      <c r="G850" s="12">
        <v>23220.35</v>
      </c>
      <c r="H850" s="13">
        <v>5</v>
      </c>
      <c r="I850" s="23" t="str">
        <f>VLOOKUP(B850,'De-Para'!$B$3:$C$29,2,0)</f>
        <v>Sudeste</v>
      </c>
      <c r="J850" s="18" t="str">
        <f t="shared" si="52"/>
        <v>Médio</v>
      </c>
      <c r="K850" s="18" t="str">
        <f t="shared" si="53"/>
        <v>Acima</v>
      </c>
      <c r="L850" s="18" t="str">
        <f t="shared" si="54"/>
        <v>Acima</v>
      </c>
      <c r="M850" s="23" t="str">
        <f t="shared" si="55"/>
        <v>Acima</v>
      </c>
    </row>
    <row r="851" spans="1:13">
      <c r="A851" s="8" t="s">
        <v>882</v>
      </c>
      <c r="B851" s="9" t="s">
        <v>7</v>
      </c>
      <c r="C851" s="9">
        <v>499</v>
      </c>
      <c r="D851" s="9">
        <v>0.7</v>
      </c>
      <c r="E851" s="9">
        <v>0.64500000000000002</v>
      </c>
      <c r="F851" s="9">
        <v>0.65500000000000003</v>
      </c>
      <c r="G851" s="9">
        <v>20369.11</v>
      </c>
      <c r="H851" s="10">
        <v>10</v>
      </c>
      <c r="I851" s="23" t="str">
        <f>VLOOKUP(B851,'De-Para'!$B$3:$C$29,2,0)</f>
        <v>Sudeste</v>
      </c>
      <c r="J851" s="18" t="str">
        <f t="shared" si="52"/>
        <v>Alto</v>
      </c>
      <c r="K851" s="18" t="str">
        <f t="shared" si="53"/>
        <v>Acima</v>
      </c>
      <c r="L851" s="18" t="str">
        <f t="shared" si="54"/>
        <v>Abaixo</v>
      </c>
      <c r="M851" s="23" t="str">
        <f t="shared" si="55"/>
        <v>Acima</v>
      </c>
    </row>
    <row r="852" spans="1:13">
      <c r="A852" s="11" t="s">
        <v>883</v>
      </c>
      <c r="B852" s="12" t="s">
        <v>19</v>
      </c>
      <c r="C852" s="12">
        <v>5451</v>
      </c>
      <c r="D852" s="12">
        <v>0.65300000000000002</v>
      </c>
      <c r="E852" s="12">
        <v>0.61399999999999999</v>
      </c>
      <c r="F852" s="12">
        <v>0.57099999999999995</v>
      </c>
      <c r="G852" s="12">
        <v>9533.57</v>
      </c>
      <c r="H852" s="13">
        <v>37</v>
      </c>
      <c r="I852" s="23" t="str">
        <f>VLOOKUP(B852,'De-Para'!$B$3:$C$29,2,0)</f>
        <v>Nordeste</v>
      </c>
      <c r="J852" s="18" t="str">
        <f t="shared" si="52"/>
        <v>Médio</v>
      </c>
      <c r="K852" s="18" t="str">
        <f t="shared" si="53"/>
        <v>Acima</v>
      </c>
      <c r="L852" s="18" t="str">
        <f t="shared" si="54"/>
        <v>Acima</v>
      </c>
      <c r="M852" s="23" t="str">
        <f t="shared" si="55"/>
        <v>Acima</v>
      </c>
    </row>
    <row r="853" spans="1:13">
      <c r="A853" s="8" t="s">
        <v>884</v>
      </c>
      <c r="B853" s="9" t="s">
        <v>64</v>
      </c>
      <c r="C853" s="9">
        <v>722</v>
      </c>
      <c r="D853" s="9">
        <v>0.72799999999999998</v>
      </c>
      <c r="E853" s="9">
        <v>0.73099999999999998</v>
      </c>
      <c r="F853" s="9">
        <v>0.624</v>
      </c>
      <c r="G853" s="9">
        <v>22503.03</v>
      </c>
      <c r="H853" s="10">
        <v>24</v>
      </c>
      <c r="I853" s="23" t="str">
        <f>VLOOKUP(B853,'De-Para'!$B$3:$C$29,2,0)</f>
        <v>Sudeste</v>
      </c>
      <c r="J853" s="18" t="str">
        <f t="shared" si="52"/>
        <v>Alto</v>
      </c>
      <c r="K853" s="18" t="str">
        <f t="shared" si="53"/>
        <v>Acima</v>
      </c>
      <c r="L853" s="18" t="str">
        <f t="shared" si="54"/>
        <v>Abaixo</v>
      </c>
      <c r="M853" s="23" t="str">
        <f t="shared" si="55"/>
        <v>Acima</v>
      </c>
    </row>
    <row r="854" spans="1:13">
      <c r="A854" s="11" t="s">
        <v>885</v>
      </c>
      <c r="B854" s="12" t="s">
        <v>33</v>
      </c>
      <c r="C854" s="12">
        <v>3270</v>
      </c>
      <c r="D854" s="12">
        <v>0.72699999999999998</v>
      </c>
      <c r="E854" s="12">
        <v>0.71899999999999997</v>
      </c>
      <c r="F854" s="12">
        <v>0.63600000000000001</v>
      </c>
      <c r="G854" s="12">
        <v>18620.349999999999</v>
      </c>
      <c r="H854" s="13">
        <v>40</v>
      </c>
      <c r="I854" s="23" t="str">
        <f>VLOOKUP(B854,'De-Para'!$B$3:$C$29,2,0)</f>
        <v>Centro-Oeste</v>
      </c>
      <c r="J854" s="18" t="str">
        <f t="shared" si="52"/>
        <v>Alto</v>
      </c>
      <c r="K854" s="18" t="str">
        <f t="shared" si="53"/>
        <v>Acima</v>
      </c>
      <c r="L854" s="18" t="str">
        <f t="shared" si="54"/>
        <v>Acima</v>
      </c>
      <c r="M854" s="23" t="str">
        <f t="shared" si="55"/>
        <v>Acima</v>
      </c>
    </row>
    <row r="855" spans="1:13">
      <c r="A855" s="8" t="s">
        <v>886</v>
      </c>
      <c r="B855" s="9" t="s">
        <v>33</v>
      </c>
      <c r="C855" s="9">
        <v>1669</v>
      </c>
      <c r="D855" s="9">
        <v>0.72</v>
      </c>
      <c r="E855" s="9">
        <v>0.73499999999999999</v>
      </c>
      <c r="F855" s="9">
        <v>0.61</v>
      </c>
      <c r="G855" s="9">
        <v>26430.06</v>
      </c>
      <c r="H855" s="10">
        <v>35</v>
      </c>
      <c r="I855" s="23" t="str">
        <f>VLOOKUP(B855,'De-Para'!$B$3:$C$29,2,0)</f>
        <v>Centro-Oeste</v>
      </c>
      <c r="J855" s="18" t="str">
        <f t="shared" si="52"/>
        <v>Alto</v>
      </c>
      <c r="K855" s="18" t="str">
        <f t="shared" si="53"/>
        <v>Acima</v>
      </c>
      <c r="L855" s="18" t="str">
        <f t="shared" si="54"/>
        <v>Acima</v>
      </c>
      <c r="M855" s="23" t="str">
        <f t="shared" si="55"/>
        <v>Acima</v>
      </c>
    </row>
    <row r="856" spans="1:13">
      <c r="A856" s="11" t="s">
        <v>887</v>
      </c>
      <c r="B856" s="12" t="s">
        <v>16</v>
      </c>
      <c r="C856" s="12">
        <v>1035</v>
      </c>
      <c r="D856" s="12">
        <v>0.72</v>
      </c>
      <c r="E856" s="12">
        <v>0.71099999999999997</v>
      </c>
      <c r="F856" s="12">
        <v>0.60499999999999998</v>
      </c>
      <c r="G856" s="12">
        <v>25511.61</v>
      </c>
      <c r="H856" s="13">
        <v>19</v>
      </c>
      <c r="I856" s="23" t="str">
        <f>VLOOKUP(B856,'De-Para'!$B$3:$C$29,2,0)</f>
        <v>Sudeste</v>
      </c>
      <c r="J856" s="18" t="str">
        <f t="shared" si="52"/>
        <v>Alto</v>
      </c>
      <c r="K856" s="18" t="str">
        <f t="shared" si="53"/>
        <v>Acima</v>
      </c>
      <c r="L856" s="18" t="str">
        <f t="shared" si="54"/>
        <v>Acima</v>
      </c>
      <c r="M856" s="23" t="str">
        <f t="shared" si="55"/>
        <v>Acima</v>
      </c>
    </row>
    <row r="857" spans="1:13">
      <c r="A857" s="8" t="s">
        <v>888</v>
      </c>
      <c r="B857" s="9" t="s">
        <v>16</v>
      </c>
      <c r="C857" s="9">
        <v>1202</v>
      </c>
      <c r="D857" s="9">
        <v>0.69499999999999995</v>
      </c>
      <c r="E857" s="9">
        <v>0.69899999999999995</v>
      </c>
      <c r="F857" s="9">
        <v>0.57299999999999995</v>
      </c>
      <c r="G857" s="9">
        <v>15114.47</v>
      </c>
      <c r="H857" s="10">
        <v>36</v>
      </c>
      <c r="I857" s="23" t="str">
        <f>VLOOKUP(B857,'De-Para'!$B$3:$C$29,2,0)</f>
        <v>Sudeste</v>
      </c>
      <c r="J857" s="18" t="str">
        <f t="shared" si="52"/>
        <v>Médio</v>
      </c>
      <c r="K857" s="18" t="str">
        <f t="shared" si="53"/>
        <v>Acima</v>
      </c>
      <c r="L857" s="18" t="str">
        <f t="shared" si="54"/>
        <v>Acima</v>
      </c>
      <c r="M857" s="23" t="str">
        <f t="shared" si="55"/>
        <v>Acima</v>
      </c>
    </row>
    <row r="858" spans="1:13">
      <c r="A858" s="11" t="s">
        <v>889</v>
      </c>
      <c r="B858" s="12" t="s">
        <v>33</v>
      </c>
      <c r="C858" s="12">
        <v>1913</v>
      </c>
      <c r="D858" s="12">
        <v>0.72</v>
      </c>
      <c r="E858" s="12">
        <v>0.73399999999999999</v>
      </c>
      <c r="F858" s="12">
        <v>0.627</v>
      </c>
      <c r="G858" s="12">
        <v>26844.54</v>
      </c>
      <c r="H858" s="13">
        <v>26</v>
      </c>
      <c r="I858" s="23" t="str">
        <f>VLOOKUP(B858,'De-Para'!$B$3:$C$29,2,0)</f>
        <v>Centro-Oeste</v>
      </c>
      <c r="J858" s="18" t="str">
        <f t="shared" si="52"/>
        <v>Alto</v>
      </c>
      <c r="K858" s="18" t="str">
        <f t="shared" si="53"/>
        <v>Acima</v>
      </c>
      <c r="L858" s="18" t="str">
        <f t="shared" si="54"/>
        <v>Acima</v>
      </c>
      <c r="M858" s="23" t="str">
        <f t="shared" si="55"/>
        <v>Acima</v>
      </c>
    </row>
    <row r="859" spans="1:13">
      <c r="A859" s="8" t="s">
        <v>890</v>
      </c>
      <c r="B859" s="9" t="s">
        <v>22</v>
      </c>
      <c r="C859" s="9">
        <v>1157</v>
      </c>
      <c r="D859" s="9">
        <v>0.73</v>
      </c>
      <c r="E859" s="9">
        <v>0.71299999999999997</v>
      </c>
      <c r="F859" s="9">
        <v>0.63300000000000001</v>
      </c>
      <c r="G859" s="9">
        <v>33984.71</v>
      </c>
      <c r="H859" s="10">
        <v>37</v>
      </c>
      <c r="I859" s="23" t="str">
        <f>VLOOKUP(B859,'De-Para'!$B$3:$C$29,2,0)</f>
        <v>Sul</v>
      </c>
      <c r="J859" s="18" t="str">
        <f t="shared" si="52"/>
        <v>Alto</v>
      </c>
      <c r="K859" s="18" t="str">
        <f t="shared" si="53"/>
        <v>Acima</v>
      </c>
      <c r="L859" s="18" t="str">
        <f t="shared" si="54"/>
        <v>Acima</v>
      </c>
      <c r="M859" s="23" t="str">
        <f t="shared" si="55"/>
        <v>Acima</v>
      </c>
    </row>
    <row r="860" spans="1:13">
      <c r="A860" s="11" t="s">
        <v>891</v>
      </c>
      <c r="B860" s="12" t="s">
        <v>22</v>
      </c>
      <c r="C860" s="12">
        <v>880</v>
      </c>
      <c r="D860" s="12">
        <v>0.71799999999999997</v>
      </c>
      <c r="E860" s="12">
        <v>0.71699999999999997</v>
      </c>
      <c r="F860" s="12">
        <v>0.625</v>
      </c>
      <c r="G860" s="12">
        <v>23082.560000000001</v>
      </c>
      <c r="H860" s="13">
        <v>19</v>
      </c>
      <c r="I860" s="23" t="str">
        <f>VLOOKUP(B860,'De-Para'!$B$3:$C$29,2,0)</f>
        <v>Sul</v>
      </c>
      <c r="J860" s="18" t="str">
        <f t="shared" si="52"/>
        <v>Alto</v>
      </c>
      <c r="K860" s="18" t="str">
        <f t="shared" si="53"/>
        <v>Acima</v>
      </c>
      <c r="L860" s="18" t="str">
        <f t="shared" si="54"/>
        <v>Abaixo</v>
      </c>
      <c r="M860" s="23" t="str">
        <f t="shared" si="55"/>
        <v>Acima</v>
      </c>
    </row>
    <row r="861" spans="1:13">
      <c r="A861" s="8" t="s">
        <v>892</v>
      </c>
      <c r="B861" s="9" t="s">
        <v>22</v>
      </c>
      <c r="C861" s="9">
        <v>894</v>
      </c>
      <c r="D861" s="9">
        <v>0.74</v>
      </c>
      <c r="E861" s="9">
        <v>0.70599999999999996</v>
      </c>
      <c r="F861" s="9">
        <v>0.66900000000000004</v>
      </c>
      <c r="G861" s="9">
        <v>41299.300000000003</v>
      </c>
      <c r="H861" s="10">
        <v>32</v>
      </c>
      <c r="I861" s="23" t="str">
        <f>VLOOKUP(B861,'De-Para'!$B$3:$C$29,2,0)</f>
        <v>Sul</v>
      </c>
      <c r="J861" s="18" t="str">
        <f t="shared" si="52"/>
        <v>Alto</v>
      </c>
      <c r="K861" s="18" t="str">
        <f t="shared" si="53"/>
        <v>Acima</v>
      </c>
      <c r="L861" s="18" t="str">
        <f t="shared" si="54"/>
        <v>Abaixo</v>
      </c>
      <c r="M861" s="23" t="str">
        <f t="shared" si="55"/>
        <v>Acima</v>
      </c>
    </row>
    <row r="862" spans="1:13">
      <c r="A862" s="11" t="s">
        <v>893</v>
      </c>
      <c r="B862" s="12" t="s">
        <v>33</v>
      </c>
      <c r="C862" s="12">
        <v>1290</v>
      </c>
      <c r="D862" s="12">
        <v>0.73099999999999998</v>
      </c>
      <c r="E862" s="12">
        <v>0.72099999999999997</v>
      </c>
      <c r="F862" s="12">
        <v>0.67</v>
      </c>
      <c r="G862" s="12">
        <v>23906</v>
      </c>
      <c r="H862" s="13">
        <v>41</v>
      </c>
      <c r="I862" s="23" t="str">
        <f>VLOOKUP(B862,'De-Para'!$B$3:$C$29,2,0)</f>
        <v>Centro-Oeste</v>
      </c>
      <c r="J862" s="18" t="str">
        <f t="shared" si="52"/>
        <v>Alto</v>
      </c>
      <c r="K862" s="18" t="str">
        <f t="shared" si="53"/>
        <v>Acima</v>
      </c>
      <c r="L862" s="18" t="str">
        <f t="shared" si="54"/>
        <v>Acima</v>
      </c>
      <c r="M862" s="23" t="str">
        <f t="shared" si="55"/>
        <v>Acima</v>
      </c>
    </row>
    <row r="863" spans="1:13">
      <c r="A863" s="8" t="s">
        <v>894</v>
      </c>
      <c r="B863" s="9" t="s">
        <v>10</v>
      </c>
      <c r="C863" s="9">
        <v>936</v>
      </c>
      <c r="D863" s="9">
        <v>0.66</v>
      </c>
      <c r="E863" s="9">
        <v>0.70699999999999996</v>
      </c>
      <c r="F863" s="9">
        <v>0.503</v>
      </c>
      <c r="G863" s="9">
        <v>25701.24</v>
      </c>
      <c r="H863" s="10">
        <v>30</v>
      </c>
      <c r="I863" s="23" t="str">
        <f>VLOOKUP(B863,'De-Para'!$B$3:$C$29,2,0)</f>
        <v>Sudeste</v>
      </c>
      <c r="J863" s="18" t="str">
        <f t="shared" si="52"/>
        <v>Médio</v>
      </c>
      <c r="K863" s="18" t="str">
        <f t="shared" si="53"/>
        <v>Acima</v>
      </c>
      <c r="L863" s="18" t="str">
        <f t="shared" si="54"/>
        <v>Abaixo</v>
      </c>
      <c r="M863" s="23" t="str">
        <f t="shared" si="55"/>
        <v>Acima</v>
      </c>
    </row>
    <row r="864" spans="1:13">
      <c r="A864" s="11" t="s">
        <v>895</v>
      </c>
      <c r="B864" s="12" t="s">
        <v>22</v>
      </c>
      <c r="C864" s="12">
        <v>674</v>
      </c>
      <c r="D864" s="12">
        <v>0.72799999999999998</v>
      </c>
      <c r="E864" s="12">
        <v>0.70799999999999996</v>
      </c>
      <c r="F864" s="12">
        <v>0.68</v>
      </c>
      <c r="G864" s="12">
        <v>23616.2</v>
      </c>
      <c r="H864" s="13">
        <v>17</v>
      </c>
      <c r="I864" s="23" t="str">
        <f>VLOOKUP(B864,'De-Para'!$B$3:$C$29,2,0)</f>
        <v>Sul</v>
      </c>
      <c r="J864" s="18" t="str">
        <f t="shared" si="52"/>
        <v>Alto</v>
      </c>
      <c r="K864" s="18" t="str">
        <f t="shared" si="53"/>
        <v>Acima</v>
      </c>
      <c r="L864" s="18" t="str">
        <f t="shared" si="54"/>
        <v>Abaixo</v>
      </c>
      <c r="M864" s="23" t="str">
        <f t="shared" si="55"/>
        <v>Acima</v>
      </c>
    </row>
    <row r="865" spans="1:13">
      <c r="A865" s="8" t="s">
        <v>896</v>
      </c>
      <c r="B865" s="9" t="s">
        <v>148</v>
      </c>
      <c r="C865" s="9">
        <v>2432</v>
      </c>
      <c r="D865" s="9">
        <v>0.69</v>
      </c>
      <c r="E865" s="9">
        <v>0.68700000000000006</v>
      </c>
      <c r="F865" s="9">
        <v>0.57699999999999996</v>
      </c>
      <c r="G865" s="9">
        <v>23507.78</v>
      </c>
      <c r="H865" s="10">
        <v>40</v>
      </c>
      <c r="I865" s="23" t="str">
        <f>VLOOKUP(B865,'De-Para'!$B$3:$C$29,2,0)</f>
        <v>Norte</v>
      </c>
      <c r="J865" s="18" t="str">
        <f t="shared" si="52"/>
        <v>Médio</v>
      </c>
      <c r="K865" s="18" t="str">
        <f t="shared" si="53"/>
        <v>Acima</v>
      </c>
      <c r="L865" s="18" t="str">
        <f t="shared" si="54"/>
        <v>Acima</v>
      </c>
      <c r="M865" s="23" t="str">
        <f t="shared" si="55"/>
        <v>Acima</v>
      </c>
    </row>
    <row r="866" spans="1:13">
      <c r="A866" s="11" t="s">
        <v>897</v>
      </c>
      <c r="B866" s="12" t="s">
        <v>59</v>
      </c>
      <c r="C866" s="12">
        <v>1214</v>
      </c>
      <c r="D866" s="12">
        <v>0.77800000000000002</v>
      </c>
      <c r="E866" s="12">
        <v>0.746</v>
      </c>
      <c r="F866" s="12">
        <v>0.71599999999999997</v>
      </c>
      <c r="G866" s="12">
        <v>31503.29</v>
      </c>
      <c r="H866" s="13">
        <v>23</v>
      </c>
      <c r="I866" s="23" t="str">
        <f>VLOOKUP(B866,'De-Para'!$B$3:$C$29,2,0)</f>
        <v>Sul</v>
      </c>
      <c r="J866" s="18" t="str">
        <f t="shared" si="52"/>
        <v>Alto</v>
      </c>
      <c r="K866" s="18" t="str">
        <f t="shared" si="53"/>
        <v>Acima</v>
      </c>
      <c r="L866" s="18" t="str">
        <f t="shared" si="54"/>
        <v>Acima</v>
      </c>
      <c r="M866" s="23" t="str">
        <f t="shared" si="55"/>
        <v>Acima</v>
      </c>
    </row>
    <row r="867" spans="1:13">
      <c r="A867" s="8" t="s">
        <v>898</v>
      </c>
      <c r="B867" s="9" t="s">
        <v>16</v>
      </c>
      <c r="C867" s="9">
        <v>173</v>
      </c>
      <c r="D867" s="9">
        <v>0.64700000000000002</v>
      </c>
      <c r="E867" s="9">
        <v>0.63400000000000001</v>
      </c>
      <c r="F867" s="9">
        <v>0.52</v>
      </c>
      <c r="G867" s="9">
        <v>12407.52</v>
      </c>
      <c r="H867" s="10">
        <v>1</v>
      </c>
      <c r="I867" s="23" t="str">
        <f>VLOOKUP(B867,'De-Para'!$B$3:$C$29,2,0)</f>
        <v>Sudeste</v>
      </c>
      <c r="J867" s="18" t="str">
        <f t="shared" si="52"/>
        <v>Médio</v>
      </c>
      <c r="K867" s="18" t="str">
        <f t="shared" si="53"/>
        <v>Acima</v>
      </c>
      <c r="L867" s="18" t="str">
        <f t="shared" si="54"/>
        <v>Abaixo</v>
      </c>
      <c r="M867" s="23" t="str">
        <f t="shared" si="55"/>
        <v>Abaixo</v>
      </c>
    </row>
    <row r="868" spans="1:13">
      <c r="A868" s="11" t="s">
        <v>899</v>
      </c>
      <c r="B868" s="12" t="s">
        <v>16</v>
      </c>
      <c r="C868" s="12">
        <v>163</v>
      </c>
      <c r="D868" s="12">
        <v>0.7</v>
      </c>
      <c r="E868" s="12">
        <v>0.70599999999999996</v>
      </c>
      <c r="F868" s="12">
        <v>0.55900000000000005</v>
      </c>
      <c r="G868" s="12">
        <v>19043.77</v>
      </c>
      <c r="H868" s="13">
        <v>2</v>
      </c>
      <c r="I868" s="23" t="str">
        <f>VLOOKUP(B868,'De-Para'!$B$3:$C$29,2,0)</f>
        <v>Sudeste</v>
      </c>
      <c r="J868" s="18" t="str">
        <f t="shared" si="52"/>
        <v>Alto</v>
      </c>
      <c r="K868" s="18" t="str">
        <f t="shared" si="53"/>
        <v>Acima</v>
      </c>
      <c r="L868" s="18" t="str">
        <f t="shared" si="54"/>
        <v>Abaixo</v>
      </c>
      <c r="M868" s="23" t="str">
        <f t="shared" si="55"/>
        <v>Abaixo</v>
      </c>
    </row>
    <row r="869" spans="1:13">
      <c r="A869" s="8" t="s">
        <v>900</v>
      </c>
      <c r="B869" s="9" t="s">
        <v>7</v>
      </c>
      <c r="C869" s="9">
        <v>516</v>
      </c>
      <c r="D869" s="9">
        <v>0.72199999999999998</v>
      </c>
      <c r="E869" s="9">
        <v>0.66500000000000004</v>
      </c>
      <c r="F869" s="9">
        <v>0.68700000000000006</v>
      </c>
      <c r="G869" s="9">
        <v>18624.79</v>
      </c>
      <c r="H869" s="10">
        <v>4</v>
      </c>
      <c r="I869" s="23" t="str">
        <f>VLOOKUP(B869,'De-Para'!$B$3:$C$29,2,0)</f>
        <v>Sudeste</v>
      </c>
      <c r="J869" s="18" t="str">
        <f t="shared" si="52"/>
        <v>Alto</v>
      </c>
      <c r="K869" s="18" t="str">
        <f t="shared" si="53"/>
        <v>Acima</v>
      </c>
      <c r="L869" s="18" t="str">
        <f t="shared" si="54"/>
        <v>Abaixo</v>
      </c>
      <c r="M869" s="23" t="str">
        <f t="shared" si="55"/>
        <v>Acima</v>
      </c>
    </row>
    <row r="870" spans="1:13">
      <c r="A870" s="11" t="s">
        <v>901</v>
      </c>
      <c r="B870" s="12" t="s">
        <v>7</v>
      </c>
      <c r="C870" s="12">
        <v>397</v>
      </c>
      <c r="D870" s="12">
        <v>0.72</v>
      </c>
      <c r="E870" s="12">
        <v>0.71599999999999997</v>
      </c>
      <c r="F870" s="12">
        <v>0.64600000000000002</v>
      </c>
      <c r="G870" s="12">
        <v>50308.27</v>
      </c>
      <c r="H870" s="13">
        <v>4</v>
      </c>
      <c r="I870" s="23" t="str">
        <f>VLOOKUP(B870,'De-Para'!$B$3:$C$29,2,0)</f>
        <v>Sudeste</v>
      </c>
      <c r="J870" s="18" t="str">
        <f t="shared" si="52"/>
        <v>Alto</v>
      </c>
      <c r="K870" s="18" t="str">
        <f t="shared" si="53"/>
        <v>Acima</v>
      </c>
      <c r="L870" s="18" t="str">
        <f t="shared" si="54"/>
        <v>Abaixo</v>
      </c>
      <c r="M870" s="23" t="str">
        <f t="shared" si="55"/>
        <v>Acima</v>
      </c>
    </row>
    <row r="871" spans="1:13">
      <c r="A871" s="8" t="s">
        <v>902</v>
      </c>
      <c r="B871" s="9" t="s">
        <v>7</v>
      </c>
      <c r="C871" s="9">
        <v>473</v>
      </c>
      <c r="D871" s="9">
        <v>0.75</v>
      </c>
      <c r="E871" s="9">
        <v>0.73199999999999998</v>
      </c>
      <c r="F871" s="9">
        <v>0.68400000000000005</v>
      </c>
      <c r="G871" s="9">
        <v>14063.82</v>
      </c>
      <c r="H871" s="10">
        <v>4</v>
      </c>
      <c r="I871" s="23" t="str">
        <f>VLOOKUP(B871,'De-Para'!$B$3:$C$29,2,0)</f>
        <v>Sudeste</v>
      </c>
      <c r="J871" s="18" t="str">
        <f t="shared" si="52"/>
        <v>Alto</v>
      </c>
      <c r="K871" s="18" t="str">
        <f t="shared" si="53"/>
        <v>Acima</v>
      </c>
      <c r="L871" s="18" t="str">
        <f t="shared" si="54"/>
        <v>Abaixo</v>
      </c>
      <c r="M871" s="23" t="str">
        <f t="shared" si="55"/>
        <v>Acima</v>
      </c>
    </row>
    <row r="872" spans="1:13">
      <c r="A872" s="11" t="s">
        <v>903</v>
      </c>
      <c r="B872" s="12" t="s">
        <v>10</v>
      </c>
      <c r="C872" s="12">
        <v>454</v>
      </c>
      <c r="D872" s="12">
        <v>0.64800000000000002</v>
      </c>
      <c r="E872" s="12">
        <v>0.65300000000000002</v>
      </c>
      <c r="F872" s="12">
        <v>0.53400000000000003</v>
      </c>
      <c r="G872" s="12">
        <v>26400.75</v>
      </c>
      <c r="H872" s="13">
        <v>2</v>
      </c>
      <c r="I872" s="23" t="str">
        <f>VLOOKUP(B872,'De-Para'!$B$3:$C$29,2,0)</f>
        <v>Sudeste</v>
      </c>
      <c r="J872" s="18" t="str">
        <f t="shared" si="52"/>
        <v>Médio</v>
      </c>
      <c r="K872" s="18" t="str">
        <f t="shared" si="53"/>
        <v>Acima</v>
      </c>
      <c r="L872" s="18" t="str">
        <f t="shared" si="54"/>
        <v>Abaixo</v>
      </c>
      <c r="M872" s="23" t="str">
        <f t="shared" si="55"/>
        <v>Abaixo</v>
      </c>
    </row>
    <row r="873" spans="1:13">
      <c r="A873" s="8" t="s">
        <v>904</v>
      </c>
      <c r="B873" s="9" t="s">
        <v>29</v>
      </c>
      <c r="C873" s="9">
        <v>926</v>
      </c>
      <c r="D873" s="9">
        <v>0.68799999999999994</v>
      </c>
      <c r="E873" s="9">
        <v>0.70899999999999996</v>
      </c>
      <c r="F873" s="9">
        <v>0.55300000000000005</v>
      </c>
      <c r="G873" s="9">
        <v>18523.62</v>
      </c>
      <c r="H873" s="10">
        <v>7</v>
      </c>
      <c r="I873" s="23" t="str">
        <f>VLOOKUP(B873,'De-Para'!$B$3:$C$29,2,0)</f>
        <v>Centro-Oeste</v>
      </c>
      <c r="J873" s="18" t="str">
        <f t="shared" si="52"/>
        <v>Médio</v>
      </c>
      <c r="K873" s="18" t="str">
        <f t="shared" si="53"/>
        <v>Acima</v>
      </c>
      <c r="L873" s="18" t="str">
        <f t="shared" si="54"/>
        <v>Abaixo</v>
      </c>
      <c r="M873" s="23" t="str">
        <f t="shared" si="55"/>
        <v>Acima</v>
      </c>
    </row>
    <row r="874" spans="1:13">
      <c r="A874" s="11" t="s">
        <v>905</v>
      </c>
      <c r="B874" s="12" t="s">
        <v>33</v>
      </c>
      <c r="C874" s="12">
        <v>1368</v>
      </c>
      <c r="D874" s="12">
        <v>0.71</v>
      </c>
      <c r="E874" s="12">
        <v>0.69099999999999995</v>
      </c>
      <c r="F874" s="12">
        <v>0.63700000000000001</v>
      </c>
      <c r="G874" s="12">
        <v>32202.43</v>
      </c>
      <c r="H874" s="13">
        <v>11</v>
      </c>
      <c r="I874" s="23" t="str">
        <f>VLOOKUP(B874,'De-Para'!$B$3:$C$29,2,0)</f>
        <v>Centro-Oeste</v>
      </c>
      <c r="J874" s="18" t="str">
        <f t="shared" si="52"/>
        <v>Alto</v>
      </c>
      <c r="K874" s="18" t="str">
        <f t="shared" si="53"/>
        <v>Acima</v>
      </c>
      <c r="L874" s="18" t="str">
        <f t="shared" si="54"/>
        <v>Acima</v>
      </c>
      <c r="M874" s="23" t="str">
        <f t="shared" si="55"/>
        <v>Acima</v>
      </c>
    </row>
    <row r="875" spans="1:13">
      <c r="A875" s="8" t="s">
        <v>906</v>
      </c>
      <c r="B875" s="9" t="s">
        <v>24</v>
      </c>
      <c r="C875" s="9">
        <v>4112</v>
      </c>
      <c r="D875" s="9">
        <v>0.66700000000000004</v>
      </c>
      <c r="E875" s="9">
        <v>0.66700000000000004</v>
      </c>
      <c r="F875" s="9">
        <v>0.56200000000000006</v>
      </c>
      <c r="G875" s="9">
        <v>13208.05</v>
      </c>
      <c r="H875" s="10">
        <v>47</v>
      </c>
      <c r="I875" s="23" t="str">
        <f>VLOOKUP(B875,'De-Para'!$B$3:$C$29,2,0)</f>
        <v>Nordeste</v>
      </c>
      <c r="J875" s="18" t="str">
        <f t="shared" si="52"/>
        <v>Médio</v>
      </c>
      <c r="K875" s="18" t="str">
        <f t="shared" si="53"/>
        <v>Acima</v>
      </c>
      <c r="L875" s="18" t="str">
        <f t="shared" si="54"/>
        <v>Acima</v>
      </c>
      <c r="M875" s="23" t="str">
        <f t="shared" si="55"/>
        <v>Acima</v>
      </c>
    </row>
    <row r="876" spans="1:13">
      <c r="A876" s="11" t="s">
        <v>907</v>
      </c>
      <c r="B876" s="12" t="s">
        <v>7</v>
      </c>
      <c r="C876" s="12">
        <v>481</v>
      </c>
      <c r="D876" s="12">
        <v>0.73699999999999999</v>
      </c>
      <c r="E876" s="12">
        <v>0.69599999999999995</v>
      </c>
      <c r="F876" s="12">
        <v>0.70299999999999996</v>
      </c>
      <c r="G876" s="12">
        <v>11491.33</v>
      </c>
      <c r="H876" s="13">
        <v>4</v>
      </c>
      <c r="I876" s="23" t="str">
        <f>VLOOKUP(B876,'De-Para'!$B$3:$C$29,2,0)</f>
        <v>Sudeste</v>
      </c>
      <c r="J876" s="18" t="str">
        <f t="shared" si="52"/>
        <v>Alto</v>
      </c>
      <c r="K876" s="18" t="str">
        <f t="shared" si="53"/>
        <v>Acima</v>
      </c>
      <c r="L876" s="18" t="str">
        <f t="shared" si="54"/>
        <v>Abaixo</v>
      </c>
      <c r="M876" s="23" t="str">
        <f t="shared" si="55"/>
        <v>Acima</v>
      </c>
    </row>
    <row r="877" spans="1:13">
      <c r="A877" s="8" t="s">
        <v>908</v>
      </c>
      <c r="B877" s="9" t="s">
        <v>118</v>
      </c>
      <c r="C877" s="9">
        <v>2787</v>
      </c>
      <c r="D877" s="9">
        <v>0.7</v>
      </c>
      <c r="E877" s="9">
        <v>0.67600000000000005</v>
      </c>
      <c r="F877" s="9">
        <v>0.63300000000000001</v>
      </c>
      <c r="G877" s="9">
        <v>17327.080000000002</v>
      </c>
      <c r="H877" s="10">
        <v>92</v>
      </c>
      <c r="I877" s="23" t="str">
        <f>VLOOKUP(B877,'De-Para'!$B$3:$C$29,2,0)</f>
        <v>Nordeste</v>
      </c>
      <c r="J877" s="18" t="str">
        <f t="shared" si="52"/>
        <v>Alto</v>
      </c>
      <c r="K877" s="18" t="str">
        <f t="shared" si="53"/>
        <v>Acima</v>
      </c>
      <c r="L877" s="18" t="str">
        <f t="shared" si="54"/>
        <v>Acima</v>
      </c>
      <c r="M877" s="23" t="str">
        <f t="shared" si="55"/>
        <v>Acima</v>
      </c>
    </row>
    <row r="878" spans="1:13">
      <c r="A878" s="11" t="s">
        <v>909</v>
      </c>
      <c r="B878" s="12" t="s">
        <v>64</v>
      </c>
      <c r="C878" s="12">
        <v>3492</v>
      </c>
      <c r="D878" s="12">
        <v>0.69</v>
      </c>
      <c r="E878" s="12">
        <v>0.67200000000000004</v>
      </c>
      <c r="F878" s="12">
        <v>0.58899999999999997</v>
      </c>
      <c r="G878" s="12">
        <v>27509.98</v>
      </c>
      <c r="H878" s="13">
        <v>47</v>
      </c>
      <c r="I878" s="23" t="str">
        <f>VLOOKUP(B878,'De-Para'!$B$3:$C$29,2,0)</f>
        <v>Sudeste</v>
      </c>
      <c r="J878" s="18" t="str">
        <f t="shared" si="52"/>
        <v>Médio</v>
      </c>
      <c r="K878" s="18" t="str">
        <f t="shared" si="53"/>
        <v>Acima</v>
      </c>
      <c r="L878" s="18" t="str">
        <f t="shared" si="54"/>
        <v>Acima</v>
      </c>
      <c r="M878" s="23" t="str">
        <f t="shared" si="55"/>
        <v>Acima</v>
      </c>
    </row>
    <row r="879" spans="1:13">
      <c r="A879" s="8" t="s">
        <v>910</v>
      </c>
      <c r="B879" s="9" t="s">
        <v>49</v>
      </c>
      <c r="C879" s="9">
        <v>3229</v>
      </c>
      <c r="D879" s="9">
        <v>0.59399999999999997</v>
      </c>
      <c r="E879" s="9">
        <v>0.63800000000000001</v>
      </c>
      <c r="F879" s="9">
        <v>0.41099999999999998</v>
      </c>
      <c r="G879" s="9">
        <v>11724.67</v>
      </c>
      <c r="H879" s="10">
        <v>45</v>
      </c>
      <c r="I879" s="23" t="str">
        <f>VLOOKUP(B879,'De-Para'!$B$3:$C$29,2,0)</f>
        <v>Norte</v>
      </c>
      <c r="J879" s="18" t="str">
        <f t="shared" si="52"/>
        <v>Médio</v>
      </c>
      <c r="K879" s="18" t="str">
        <f t="shared" si="53"/>
        <v>Abaixo</v>
      </c>
      <c r="L879" s="18" t="str">
        <f t="shared" si="54"/>
        <v>Acima</v>
      </c>
      <c r="M879" s="23" t="str">
        <f t="shared" si="55"/>
        <v>Acima</v>
      </c>
    </row>
    <row r="880" spans="1:13">
      <c r="A880" s="11" t="s">
        <v>911</v>
      </c>
      <c r="B880" s="12" t="s">
        <v>7</v>
      </c>
      <c r="C880" s="12">
        <v>536</v>
      </c>
      <c r="D880" s="12">
        <v>0.72</v>
      </c>
      <c r="E880" s="12">
        <v>0.68700000000000006</v>
      </c>
      <c r="F880" s="12">
        <v>0.64400000000000002</v>
      </c>
      <c r="G880" s="12">
        <v>24919.81</v>
      </c>
      <c r="H880" s="13">
        <v>4</v>
      </c>
      <c r="I880" s="23" t="str">
        <f>VLOOKUP(B880,'De-Para'!$B$3:$C$29,2,0)</f>
        <v>Sudeste</v>
      </c>
      <c r="J880" s="18" t="str">
        <f t="shared" si="52"/>
        <v>Alto</v>
      </c>
      <c r="K880" s="18" t="str">
        <f t="shared" si="53"/>
        <v>Acima</v>
      </c>
      <c r="L880" s="18" t="str">
        <f t="shared" si="54"/>
        <v>Abaixo</v>
      </c>
      <c r="M880" s="23" t="str">
        <f t="shared" si="55"/>
        <v>Acima</v>
      </c>
    </row>
    <row r="881" spans="1:13">
      <c r="A881" s="8" t="s">
        <v>912</v>
      </c>
      <c r="B881" s="9" t="s">
        <v>16</v>
      </c>
      <c r="C881" s="9">
        <v>221</v>
      </c>
      <c r="D881" s="9">
        <v>0.62</v>
      </c>
      <c r="E881" s="9">
        <v>0.59499999999999997</v>
      </c>
      <c r="F881" s="9">
        <v>0.48299999999999998</v>
      </c>
      <c r="G881" s="9">
        <v>11358.11</v>
      </c>
      <c r="H881" s="10">
        <v>3</v>
      </c>
      <c r="I881" s="23" t="str">
        <f>VLOOKUP(B881,'De-Para'!$B$3:$C$29,2,0)</f>
        <v>Sudeste</v>
      </c>
      <c r="J881" s="18" t="str">
        <f t="shared" si="52"/>
        <v>Médio</v>
      </c>
      <c r="K881" s="18" t="str">
        <f t="shared" si="53"/>
        <v>Acima</v>
      </c>
      <c r="L881" s="18" t="str">
        <f t="shared" si="54"/>
        <v>Abaixo</v>
      </c>
      <c r="M881" s="23" t="str">
        <f t="shared" si="55"/>
        <v>Acima</v>
      </c>
    </row>
    <row r="882" spans="1:13">
      <c r="A882" s="11" t="s">
        <v>913</v>
      </c>
      <c r="B882" s="12" t="s">
        <v>87</v>
      </c>
      <c r="C882" s="12">
        <v>1761</v>
      </c>
      <c r="D882" s="12">
        <v>0.63200000000000001</v>
      </c>
      <c r="E882" s="12">
        <v>0.56599999999999995</v>
      </c>
      <c r="F882" s="12">
        <v>0.59199999999999997</v>
      </c>
      <c r="G882" s="12">
        <v>7288.68</v>
      </c>
      <c r="H882" s="13">
        <v>53</v>
      </c>
      <c r="I882" s="23" t="str">
        <f>VLOOKUP(B882,'De-Para'!$B$3:$C$29,2,0)</f>
        <v>Nordeste</v>
      </c>
      <c r="J882" s="18" t="str">
        <f t="shared" si="52"/>
        <v>Médio</v>
      </c>
      <c r="K882" s="18" t="str">
        <f t="shared" si="53"/>
        <v>Acima</v>
      </c>
      <c r="L882" s="18" t="str">
        <f t="shared" si="54"/>
        <v>Acima</v>
      </c>
      <c r="M882" s="23" t="str">
        <f t="shared" si="55"/>
        <v>Acima</v>
      </c>
    </row>
    <row r="883" spans="1:13">
      <c r="A883" s="8" t="s">
        <v>914</v>
      </c>
      <c r="B883" s="9" t="s">
        <v>7</v>
      </c>
      <c r="C883" s="9">
        <v>576</v>
      </c>
      <c r="D883" s="9">
        <v>0.73</v>
      </c>
      <c r="E883" s="9">
        <v>0.71299999999999997</v>
      </c>
      <c r="F883" s="9">
        <v>0.65500000000000003</v>
      </c>
      <c r="G883" s="9">
        <v>16066.88</v>
      </c>
      <c r="H883" s="10">
        <v>6</v>
      </c>
      <c r="I883" s="23" t="str">
        <f>VLOOKUP(B883,'De-Para'!$B$3:$C$29,2,0)</f>
        <v>Sudeste</v>
      </c>
      <c r="J883" s="18" t="str">
        <f t="shared" si="52"/>
        <v>Alto</v>
      </c>
      <c r="K883" s="18" t="str">
        <f t="shared" si="53"/>
        <v>Acima</v>
      </c>
      <c r="L883" s="18" t="str">
        <f t="shared" si="54"/>
        <v>Abaixo</v>
      </c>
      <c r="M883" s="23" t="str">
        <f t="shared" si="55"/>
        <v>Acima</v>
      </c>
    </row>
    <row r="884" spans="1:13">
      <c r="A884" s="11" t="s">
        <v>915</v>
      </c>
      <c r="B884" s="12" t="s">
        <v>14</v>
      </c>
      <c r="C884" s="12">
        <v>906</v>
      </c>
      <c r="D884" s="12">
        <v>0.65</v>
      </c>
      <c r="E884" s="12">
        <v>0.68300000000000005</v>
      </c>
      <c r="F884" s="12">
        <v>0.49099999999999999</v>
      </c>
      <c r="G884" s="12">
        <v>19013.48</v>
      </c>
      <c r="H884" s="13">
        <v>58</v>
      </c>
      <c r="I884" s="23" t="str">
        <f>VLOOKUP(B884,'De-Para'!$B$3:$C$29,2,0)</f>
        <v>Sul</v>
      </c>
      <c r="J884" s="18" t="str">
        <f t="shared" si="52"/>
        <v>Médio</v>
      </c>
      <c r="K884" s="18" t="str">
        <f t="shared" si="53"/>
        <v>Acima</v>
      </c>
      <c r="L884" s="18" t="str">
        <f t="shared" si="54"/>
        <v>Abaixo</v>
      </c>
      <c r="M884" s="23" t="str">
        <f t="shared" si="55"/>
        <v>Acima</v>
      </c>
    </row>
    <row r="885" spans="1:13">
      <c r="A885" s="8" t="s">
        <v>916</v>
      </c>
      <c r="B885" s="9" t="s">
        <v>24</v>
      </c>
      <c r="C885" s="9">
        <v>1856</v>
      </c>
      <c r="D885" s="9">
        <v>0.60099999999999998</v>
      </c>
      <c r="E885" s="9">
        <v>0.59899999999999998</v>
      </c>
      <c r="F885" s="9">
        <v>0.51500000000000001</v>
      </c>
      <c r="G885" s="9">
        <v>9311.82</v>
      </c>
      <c r="H885" s="10">
        <v>58</v>
      </c>
      <c r="I885" s="23" t="str">
        <f>VLOOKUP(B885,'De-Para'!$B$3:$C$29,2,0)</f>
        <v>Nordeste</v>
      </c>
      <c r="J885" s="18" t="str">
        <f t="shared" si="52"/>
        <v>Médio</v>
      </c>
      <c r="K885" s="18" t="str">
        <f t="shared" si="53"/>
        <v>Acima</v>
      </c>
      <c r="L885" s="18" t="str">
        <f t="shared" si="54"/>
        <v>Acima</v>
      </c>
      <c r="M885" s="23" t="str">
        <f t="shared" si="55"/>
        <v>Acima</v>
      </c>
    </row>
    <row r="886" spans="1:13">
      <c r="A886" s="11" t="s">
        <v>917</v>
      </c>
      <c r="B886" s="12" t="s">
        <v>82</v>
      </c>
      <c r="C886" s="12">
        <v>1593</v>
      </c>
      <c r="D886" s="12">
        <v>0.57999999999999996</v>
      </c>
      <c r="E886" s="12">
        <v>0.59699999999999998</v>
      </c>
      <c r="F886" s="12">
        <v>0.42399999999999999</v>
      </c>
      <c r="G886" s="12">
        <v>11487.88</v>
      </c>
      <c r="H886" s="13">
        <v>12</v>
      </c>
      <c r="I886" s="23" t="str">
        <f>VLOOKUP(B886,'De-Para'!$B$3:$C$29,2,0)</f>
        <v>Nordeste</v>
      </c>
      <c r="J886" s="18" t="str">
        <f t="shared" si="52"/>
        <v>Médio</v>
      </c>
      <c r="K886" s="18" t="str">
        <f t="shared" si="53"/>
        <v>Abaixo</v>
      </c>
      <c r="L886" s="18" t="str">
        <f t="shared" si="54"/>
        <v>Acima</v>
      </c>
      <c r="M886" s="23" t="str">
        <f t="shared" si="55"/>
        <v>Acima</v>
      </c>
    </row>
    <row r="887" spans="1:13">
      <c r="A887" s="8" t="s">
        <v>918</v>
      </c>
      <c r="B887" s="9" t="s">
        <v>7</v>
      </c>
      <c r="C887" s="9">
        <v>482</v>
      </c>
      <c r="D887" s="9">
        <v>0.72499999999999998</v>
      </c>
      <c r="E887" s="9">
        <v>0.71699999999999997</v>
      </c>
      <c r="F887" s="9">
        <v>0.63100000000000001</v>
      </c>
      <c r="G887" s="9">
        <v>14216.64</v>
      </c>
      <c r="H887" s="10">
        <v>7</v>
      </c>
      <c r="I887" s="23" t="str">
        <f>VLOOKUP(B887,'De-Para'!$B$3:$C$29,2,0)</f>
        <v>Sudeste</v>
      </c>
      <c r="J887" s="18" t="str">
        <f t="shared" si="52"/>
        <v>Alto</v>
      </c>
      <c r="K887" s="18" t="str">
        <f t="shared" si="53"/>
        <v>Acima</v>
      </c>
      <c r="L887" s="18" t="str">
        <f t="shared" si="54"/>
        <v>Abaixo</v>
      </c>
      <c r="M887" s="23" t="str">
        <f t="shared" si="55"/>
        <v>Acima</v>
      </c>
    </row>
    <row r="888" spans="1:13">
      <c r="A888" s="11" t="s">
        <v>919</v>
      </c>
      <c r="B888" s="12" t="s">
        <v>24</v>
      </c>
      <c r="C888" s="12">
        <v>2310</v>
      </c>
      <c r="D888" s="12">
        <v>0.61099999999999999</v>
      </c>
      <c r="E888" s="12">
        <v>0.58699999999999997</v>
      </c>
      <c r="F888" s="12">
        <v>0.51700000000000002</v>
      </c>
      <c r="G888" s="12">
        <v>10750.02</v>
      </c>
      <c r="H888" s="13">
        <v>67</v>
      </c>
      <c r="I888" s="23" t="str">
        <f>VLOOKUP(B888,'De-Para'!$B$3:$C$29,2,0)</f>
        <v>Nordeste</v>
      </c>
      <c r="J888" s="18" t="str">
        <f t="shared" si="52"/>
        <v>Médio</v>
      </c>
      <c r="K888" s="18" t="str">
        <f t="shared" si="53"/>
        <v>Acima</v>
      </c>
      <c r="L888" s="18" t="str">
        <f t="shared" si="54"/>
        <v>Acima</v>
      </c>
      <c r="M888" s="23" t="str">
        <f t="shared" si="55"/>
        <v>Acima</v>
      </c>
    </row>
    <row r="889" spans="1:13">
      <c r="A889" s="8" t="s">
        <v>920</v>
      </c>
      <c r="B889" s="9" t="s">
        <v>59</v>
      </c>
      <c r="C889" s="9">
        <v>1871</v>
      </c>
      <c r="D889" s="9">
        <v>0.752</v>
      </c>
      <c r="E889" s="9">
        <v>0.71499999999999997</v>
      </c>
      <c r="F889" s="9">
        <v>0.68200000000000005</v>
      </c>
      <c r="G889" s="9">
        <v>17431.53</v>
      </c>
      <c r="H889" s="10">
        <v>37</v>
      </c>
      <c r="I889" s="23" t="str">
        <f>VLOOKUP(B889,'De-Para'!$B$3:$C$29,2,0)</f>
        <v>Sul</v>
      </c>
      <c r="J889" s="18" t="str">
        <f t="shared" si="52"/>
        <v>Alto</v>
      </c>
      <c r="K889" s="18" t="str">
        <f t="shared" si="53"/>
        <v>Acima</v>
      </c>
      <c r="L889" s="18" t="str">
        <f t="shared" si="54"/>
        <v>Acima</v>
      </c>
      <c r="M889" s="23" t="str">
        <f t="shared" si="55"/>
        <v>Acima</v>
      </c>
    </row>
    <row r="890" spans="1:13">
      <c r="A890" s="11" t="s">
        <v>921</v>
      </c>
      <c r="B890" s="12" t="s">
        <v>7</v>
      </c>
      <c r="C890" s="12">
        <v>549</v>
      </c>
      <c r="D890" s="12">
        <v>0.68400000000000005</v>
      </c>
      <c r="E890" s="12">
        <v>0.67200000000000004</v>
      </c>
      <c r="F890" s="12">
        <v>0.57599999999999996</v>
      </c>
      <c r="G890" s="12">
        <v>9706.9599999999991</v>
      </c>
      <c r="H890" s="13">
        <v>14</v>
      </c>
      <c r="I890" s="23" t="str">
        <f>VLOOKUP(B890,'De-Para'!$B$3:$C$29,2,0)</f>
        <v>Sudeste</v>
      </c>
      <c r="J890" s="18" t="str">
        <f t="shared" si="52"/>
        <v>Médio</v>
      </c>
      <c r="K890" s="18" t="str">
        <f t="shared" si="53"/>
        <v>Acima</v>
      </c>
      <c r="L890" s="18" t="str">
        <f t="shared" si="54"/>
        <v>Abaixo</v>
      </c>
      <c r="M890" s="23" t="str">
        <f t="shared" si="55"/>
        <v>Acima</v>
      </c>
    </row>
    <row r="891" spans="1:13">
      <c r="A891" s="8" t="s">
        <v>922</v>
      </c>
      <c r="B891" s="9" t="s">
        <v>7</v>
      </c>
      <c r="C891" s="9">
        <v>832</v>
      </c>
      <c r="D891" s="9">
        <v>0.73</v>
      </c>
      <c r="E891" s="9">
        <v>0.71</v>
      </c>
      <c r="F891" s="9">
        <v>0.66600000000000004</v>
      </c>
      <c r="G891" s="9">
        <v>35531.699999999997</v>
      </c>
      <c r="H891" s="10">
        <v>18</v>
      </c>
      <c r="I891" s="23" t="str">
        <f>VLOOKUP(B891,'De-Para'!$B$3:$C$29,2,0)</f>
        <v>Sudeste</v>
      </c>
      <c r="J891" s="18" t="str">
        <f t="shared" si="52"/>
        <v>Alto</v>
      </c>
      <c r="K891" s="18" t="str">
        <f t="shared" si="53"/>
        <v>Acima</v>
      </c>
      <c r="L891" s="18" t="str">
        <f t="shared" si="54"/>
        <v>Abaixo</v>
      </c>
      <c r="M891" s="23" t="str">
        <f t="shared" si="55"/>
        <v>Acima</v>
      </c>
    </row>
    <row r="892" spans="1:13">
      <c r="A892" s="11" t="s">
        <v>923</v>
      </c>
      <c r="B892" s="12" t="s">
        <v>22</v>
      </c>
      <c r="C892" s="12">
        <v>5929</v>
      </c>
      <c r="D892" s="12">
        <v>0.7</v>
      </c>
      <c r="E892" s="12">
        <v>0.70599999999999996</v>
      </c>
      <c r="F892" s="12">
        <v>0.57499999999999996</v>
      </c>
      <c r="G892" s="12">
        <v>12234.31</v>
      </c>
      <c r="H892" s="13">
        <v>58</v>
      </c>
      <c r="I892" s="23" t="str">
        <f>VLOOKUP(B892,'De-Para'!$B$3:$C$29,2,0)</f>
        <v>Sul</v>
      </c>
      <c r="J892" s="18" t="str">
        <f t="shared" si="52"/>
        <v>Alto</v>
      </c>
      <c r="K892" s="18" t="str">
        <f t="shared" si="53"/>
        <v>Acima</v>
      </c>
      <c r="L892" s="18" t="str">
        <f t="shared" si="54"/>
        <v>Acima</v>
      </c>
      <c r="M892" s="23" t="str">
        <f t="shared" si="55"/>
        <v>Acima</v>
      </c>
    </row>
    <row r="893" spans="1:13">
      <c r="A893" s="8" t="s">
        <v>924</v>
      </c>
      <c r="B893" s="9" t="s">
        <v>10</v>
      </c>
      <c r="C893" s="9">
        <v>1281</v>
      </c>
      <c r="D893" s="9">
        <v>0.67</v>
      </c>
      <c r="E893" s="9">
        <v>0.68600000000000005</v>
      </c>
      <c r="F893" s="9">
        <v>0.55100000000000005</v>
      </c>
      <c r="G893" s="9">
        <v>111529.4</v>
      </c>
      <c r="H893" s="10">
        <v>38</v>
      </c>
      <c r="I893" s="23" t="str">
        <f>VLOOKUP(B893,'De-Para'!$B$3:$C$29,2,0)</f>
        <v>Sudeste</v>
      </c>
      <c r="J893" s="18" t="str">
        <f t="shared" si="52"/>
        <v>Médio</v>
      </c>
      <c r="K893" s="18" t="str">
        <f t="shared" si="53"/>
        <v>Acima</v>
      </c>
      <c r="L893" s="18" t="str">
        <f t="shared" si="54"/>
        <v>Acima</v>
      </c>
      <c r="M893" s="23" t="str">
        <f t="shared" si="55"/>
        <v>Acima</v>
      </c>
    </row>
    <row r="894" spans="1:13">
      <c r="A894" s="11" t="s">
        <v>925</v>
      </c>
      <c r="B894" s="12" t="s">
        <v>24</v>
      </c>
      <c r="C894" s="12">
        <v>1947</v>
      </c>
      <c r="D894" s="12">
        <v>0.66500000000000004</v>
      </c>
      <c r="E894" s="12">
        <v>0.67900000000000005</v>
      </c>
      <c r="F894" s="12">
        <v>0.54100000000000004</v>
      </c>
      <c r="G894" s="12">
        <v>47890.59</v>
      </c>
      <c r="H894" s="13">
        <v>37</v>
      </c>
      <c r="I894" s="23" t="str">
        <f>VLOOKUP(B894,'De-Para'!$B$3:$C$29,2,0)</f>
        <v>Nordeste</v>
      </c>
      <c r="J894" s="18" t="str">
        <f t="shared" si="52"/>
        <v>Médio</v>
      </c>
      <c r="K894" s="18" t="str">
        <f t="shared" si="53"/>
        <v>Acima</v>
      </c>
      <c r="L894" s="18" t="str">
        <f t="shared" si="54"/>
        <v>Acima</v>
      </c>
      <c r="M894" s="23" t="str">
        <f t="shared" si="55"/>
        <v>Acima</v>
      </c>
    </row>
    <row r="895" spans="1:13">
      <c r="A895" s="8" t="s">
        <v>926</v>
      </c>
      <c r="B895" s="9" t="s">
        <v>16</v>
      </c>
      <c r="C895" s="9">
        <v>448</v>
      </c>
      <c r="D895" s="9">
        <v>0.69099999999999995</v>
      </c>
      <c r="E895" s="9">
        <v>0.70499999999999996</v>
      </c>
      <c r="F895" s="9">
        <v>0.54100000000000004</v>
      </c>
      <c r="G895" s="9">
        <v>15585.82</v>
      </c>
      <c r="H895" s="10">
        <v>6</v>
      </c>
      <c r="I895" s="23" t="str">
        <f>VLOOKUP(B895,'De-Para'!$B$3:$C$29,2,0)</f>
        <v>Sudeste</v>
      </c>
      <c r="J895" s="18" t="str">
        <f t="shared" si="52"/>
        <v>Médio</v>
      </c>
      <c r="K895" s="18" t="str">
        <f t="shared" si="53"/>
        <v>Acima</v>
      </c>
      <c r="L895" s="18" t="str">
        <f t="shared" si="54"/>
        <v>Abaixo</v>
      </c>
      <c r="M895" s="23" t="str">
        <f t="shared" si="55"/>
        <v>Acima</v>
      </c>
    </row>
    <row r="896" spans="1:13">
      <c r="A896" s="11" t="s">
        <v>927</v>
      </c>
      <c r="B896" s="12" t="s">
        <v>7</v>
      </c>
      <c r="C896" s="12">
        <v>655</v>
      </c>
      <c r="D896" s="12">
        <v>0.77</v>
      </c>
      <c r="E896" s="12">
        <v>0.73199999999999998</v>
      </c>
      <c r="F896" s="12">
        <v>0.72199999999999998</v>
      </c>
      <c r="G896" s="12">
        <v>29386.95</v>
      </c>
      <c r="H896" s="13">
        <v>14</v>
      </c>
      <c r="I896" s="23" t="str">
        <f>VLOOKUP(B896,'De-Para'!$B$3:$C$29,2,0)</f>
        <v>Sudeste</v>
      </c>
      <c r="J896" s="18" t="str">
        <f t="shared" si="52"/>
        <v>Alto</v>
      </c>
      <c r="K896" s="18" t="str">
        <f t="shared" si="53"/>
        <v>Acima</v>
      </c>
      <c r="L896" s="18" t="str">
        <f t="shared" si="54"/>
        <v>Abaixo</v>
      </c>
      <c r="M896" s="23" t="str">
        <f t="shared" si="55"/>
        <v>Acima</v>
      </c>
    </row>
    <row r="897" spans="1:13">
      <c r="A897" s="8" t="s">
        <v>928</v>
      </c>
      <c r="B897" s="9" t="s">
        <v>24</v>
      </c>
      <c r="C897" s="9">
        <v>4482</v>
      </c>
      <c r="D897" s="9">
        <v>0.68</v>
      </c>
      <c r="E897" s="9">
        <v>0.65100000000000002</v>
      </c>
      <c r="F897" s="9">
        <v>0.58399999999999996</v>
      </c>
      <c r="G897" s="9">
        <v>42142.2</v>
      </c>
      <c r="H897" s="10">
        <v>35</v>
      </c>
      <c r="I897" s="23" t="str">
        <f>VLOOKUP(B897,'De-Para'!$B$3:$C$29,2,0)</f>
        <v>Nordeste</v>
      </c>
      <c r="J897" s="18" t="str">
        <f t="shared" si="52"/>
        <v>Médio</v>
      </c>
      <c r="K897" s="18" t="str">
        <f t="shared" si="53"/>
        <v>Acima</v>
      </c>
      <c r="L897" s="18" t="str">
        <f t="shared" si="54"/>
        <v>Acima</v>
      </c>
      <c r="M897" s="23" t="str">
        <f t="shared" si="55"/>
        <v>Acima</v>
      </c>
    </row>
    <row r="898" spans="1:13">
      <c r="A898" s="11" t="s">
        <v>929</v>
      </c>
      <c r="B898" s="12" t="s">
        <v>59</v>
      </c>
      <c r="C898" s="12">
        <v>1186</v>
      </c>
      <c r="D898" s="12">
        <v>0.8</v>
      </c>
      <c r="E898" s="12">
        <v>0.78700000000000003</v>
      </c>
      <c r="F898" s="12">
        <v>0.73899999999999999</v>
      </c>
      <c r="G898" s="12">
        <v>34386.239999999998</v>
      </c>
      <c r="H898" s="13">
        <v>59</v>
      </c>
      <c r="I898" s="23" t="str">
        <f>VLOOKUP(B898,'De-Para'!$B$3:$C$29,2,0)</f>
        <v>Sul</v>
      </c>
      <c r="J898" s="18" t="str">
        <f t="shared" si="52"/>
        <v>Muito alto</v>
      </c>
      <c r="K898" s="18" t="str">
        <f t="shared" si="53"/>
        <v>Acima</v>
      </c>
      <c r="L898" s="18" t="str">
        <f t="shared" si="54"/>
        <v>Acima</v>
      </c>
      <c r="M898" s="23" t="str">
        <f t="shared" si="55"/>
        <v>Acima</v>
      </c>
    </row>
    <row r="899" spans="1:13">
      <c r="A899" s="8" t="s">
        <v>930</v>
      </c>
      <c r="B899" s="9" t="s">
        <v>10</v>
      </c>
      <c r="C899" s="9">
        <v>5580</v>
      </c>
      <c r="D899" s="9">
        <v>0.65900000000000003</v>
      </c>
      <c r="E899" s="9">
        <v>0.63700000000000001</v>
      </c>
      <c r="F899" s="9">
        <v>0.55500000000000005</v>
      </c>
      <c r="G899" s="9">
        <v>12874.11</v>
      </c>
      <c r="H899" s="10">
        <v>29</v>
      </c>
      <c r="I899" s="23" t="str">
        <f>VLOOKUP(B899,'De-Para'!$B$3:$C$29,2,0)</f>
        <v>Sudeste</v>
      </c>
      <c r="J899" s="18" t="str">
        <f t="shared" si="52"/>
        <v>Médio</v>
      </c>
      <c r="K899" s="18" t="str">
        <f t="shared" si="53"/>
        <v>Acima</v>
      </c>
      <c r="L899" s="18" t="str">
        <f t="shared" si="54"/>
        <v>Acima</v>
      </c>
      <c r="M899" s="23" t="str">
        <f t="shared" si="55"/>
        <v>Acima</v>
      </c>
    </row>
    <row r="900" spans="1:13">
      <c r="A900" s="11" t="s">
        <v>931</v>
      </c>
      <c r="B900" s="12" t="s">
        <v>22</v>
      </c>
      <c r="C900" s="12">
        <v>719</v>
      </c>
      <c r="D900" s="12">
        <v>0.747</v>
      </c>
      <c r="E900" s="12">
        <v>0.74099999999999999</v>
      </c>
      <c r="F900" s="12">
        <v>0.70299999999999996</v>
      </c>
      <c r="G900" s="12">
        <v>27970.2</v>
      </c>
      <c r="H900" s="13">
        <v>19</v>
      </c>
      <c r="I900" s="23" t="str">
        <f>VLOOKUP(B900,'De-Para'!$B$3:$C$29,2,0)</f>
        <v>Sul</v>
      </c>
      <c r="J900" s="18" t="str">
        <f t="shared" si="52"/>
        <v>Alto</v>
      </c>
      <c r="K900" s="18" t="str">
        <f t="shared" si="53"/>
        <v>Acima</v>
      </c>
      <c r="L900" s="18" t="str">
        <f t="shared" si="54"/>
        <v>Abaixo</v>
      </c>
      <c r="M900" s="23" t="str">
        <f t="shared" si="55"/>
        <v>Acima</v>
      </c>
    </row>
    <row r="901" spans="1:13">
      <c r="A901" s="8" t="s">
        <v>932</v>
      </c>
      <c r="B901" s="9" t="s">
        <v>7</v>
      </c>
      <c r="C901" s="9">
        <v>423</v>
      </c>
      <c r="D901" s="9">
        <v>0.73299999999999998</v>
      </c>
      <c r="E901" s="9">
        <v>0.73</v>
      </c>
      <c r="F901" s="9">
        <v>0.66300000000000003</v>
      </c>
      <c r="G901" s="9">
        <v>69837.66</v>
      </c>
      <c r="H901" s="10">
        <v>7</v>
      </c>
      <c r="I901" s="23" t="str">
        <f>VLOOKUP(B901,'De-Para'!$B$3:$C$29,2,0)</f>
        <v>Sudeste</v>
      </c>
      <c r="J901" s="18" t="str">
        <f t="shared" si="52"/>
        <v>Alto</v>
      </c>
      <c r="K901" s="18" t="str">
        <f t="shared" si="53"/>
        <v>Acima</v>
      </c>
      <c r="L901" s="18" t="str">
        <f t="shared" si="54"/>
        <v>Abaixo</v>
      </c>
      <c r="M901" s="23" t="str">
        <f t="shared" si="55"/>
        <v>Acima</v>
      </c>
    </row>
    <row r="902" spans="1:13">
      <c r="A902" s="11" t="s">
        <v>933</v>
      </c>
      <c r="B902" s="12" t="s">
        <v>7</v>
      </c>
      <c r="C902" s="12">
        <v>295</v>
      </c>
      <c r="D902" s="12">
        <v>0.72499999999999998</v>
      </c>
      <c r="E902" s="12">
        <v>0.70699999999999996</v>
      </c>
      <c r="F902" s="12">
        <v>0.66600000000000004</v>
      </c>
      <c r="G902" s="12">
        <v>16151.3</v>
      </c>
      <c r="H902" s="13">
        <v>12</v>
      </c>
      <c r="I902" s="23" t="str">
        <f>VLOOKUP(B902,'De-Para'!$B$3:$C$29,2,0)</f>
        <v>Sudeste</v>
      </c>
      <c r="J902" s="18" t="str">
        <f t="shared" ref="J902:J965" si="56">IF(D902&lt;0.55,"Baixo",IF(D902&lt;0.7,"Médio",IF(D902&lt;0.8,"Alto","Muito alto")))</f>
        <v>Alto</v>
      </c>
      <c r="K902" s="18" t="str">
        <f t="shared" ref="K902:K965" si="57">IF(D902&lt;=$K$3,"Abaixo","Acima")</f>
        <v>Acima</v>
      </c>
      <c r="L902" s="18" t="str">
        <f t="shared" ref="L902:L965" si="58">IF(C902&gt;=$L$3,"Acima","Abaixo")</f>
        <v>Abaixo</v>
      </c>
      <c r="M902" s="23" t="str">
        <f t="shared" ref="M902:M965" si="59">IF(H902&lt;=$M$3,"Abaixo","Acima")</f>
        <v>Acima</v>
      </c>
    </row>
    <row r="903" spans="1:13">
      <c r="A903" s="8" t="s">
        <v>934</v>
      </c>
      <c r="B903" s="9" t="s">
        <v>22</v>
      </c>
      <c r="C903" s="9">
        <v>306</v>
      </c>
      <c r="D903" s="9">
        <v>0.67</v>
      </c>
      <c r="E903" s="9">
        <v>0.67300000000000004</v>
      </c>
      <c r="F903" s="9">
        <v>0.55400000000000005</v>
      </c>
      <c r="G903" s="9">
        <v>23323.919999999998</v>
      </c>
      <c r="H903" s="10">
        <v>10</v>
      </c>
      <c r="I903" s="23" t="str">
        <f>VLOOKUP(B903,'De-Para'!$B$3:$C$29,2,0)</f>
        <v>Sul</v>
      </c>
      <c r="J903" s="18" t="str">
        <f t="shared" si="56"/>
        <v>Médio</v>
      </c>
      <c r="K903" s="18" t="str">
        <f t="shared" si="57"/>
        <v>Acima</v>
      </c>
      <c r="L903" s="18" t="str">
        <f t="shared" si="58"/>
        <v>Abaixo</v>
      </c>
      <c r="M903" s="23" t="str">
        <f t="shared" si="59"/>
        <v>Acima</v>
      </c>
    </row>
    <row r="904" spans="1:13">
      <c r="A904" s="11" t="s">
        <v>524</v>
      </c>
      <c r="B904" s="12" t="s">
        <v>72</v>
      </c>
      <c r="C904" s="12">
        <v>4044</v>
      </c>
      <c r="D904" s="12">
        <v>0.66</v>
      </c>
      <c r="E904" s="12">
        <v>0.61899999999999999</v>
      </c>
      <c r="F904" s="12">
        <v>0.56399999999999995</v>
      </c>
      <c r="G904" s="12">
        <v>13459.49</v>
      </c>
      <c r="H904" s="13">
        <v>83</v>
      </c>
      <c r="I904" s="23" t="str">
        <f>VLOOKUP(B904,'De-Para'!$B$3:$C$29,2,0)</f>
        <v>Nordeste</v>
      </c>
      <c r="J904" s="18" t="str">
        <f t="shared" si="56"/>
        <v>Médio</v>
      </c>
      <c r="K904" s="18" t="str">
        <f t="shared" si="57"/>
        <v>Acima</v>
      </c>
      <c r="L904" s="18" t="str">
        <f t="shared" si="58"/>
        <v>Acima</v>
      </c>
      <c r="M904" s="23" t="str">
        <f t="shared" si="59"/>
        <v>Acima</v>
      </c>
    </row>
    <row r="905" spans="1:13">
      <c r="A905" s="8" t="s">
        <v>935</v>
      </c>
      <c r="B905" s="9" t="s">
        <v>24</v>
      </c>
      <c r="C905" s="9">
        <v>694</v>
      </c>
      <c r="D905" s="9">
        <v>0.55700000000000005</v>
      </c>
      <c r="E905" s="9">
        <v>0.53</v>
      </c>
      <c r="F905" s="9">
        <v>0.438</v>
      </c>
      <c r="G905" s="9">
        <v>6923.63</v>
      </c>
      <c r="H905" s="10">
        <v>10</v>
      </c>
      <c r="I905" s="23" t="str">
        <f>VLOOKUP(B905,'De-Para'!$B$3:$C$29,2,0)</f>
        <v>Nordeste</v>
      </c>
      <c r="J905" s="18" t="str">
        <f t="shared" si="56"/>
        <v>Médio</v>
      </c>
      <c r="K905" s="18" t="str">
        <f t="shared" si="57"/>
        <v>Abaixo</v>
      </c>
      <c r="L905" s="18" t="str">
        <f t="shared" si="58"/>
        <v>Abaixo</v>
      </c>
      <c r="M905" s="23" t="str">
        <f t="shared" si="59"/>
        <v>Acima</v>
      </c>
    </row>
    <row r="906" spans="1:13">
      <c r="A906" s="11" t="s">
        <v>936</v>
      </c>
      <c r="B906" s="12" t="s">
        <v>33</v>
      </c>
      <c r="C906" s="12">
        <v>1327</v>
      </c>
      <c r="D906" s="12">
        <v>0.74299999999999999</v>
      </c>
      <c r="E906" s="12">
        <v>0.73099999999999998</v>
      </c>
      <c r="F906" s="12">
        <v>0.66700000000000004</v>
      </c>
      <c r="G906" s="12">
        <v>18040.93</v>
      </c>
      <c r="H906" s="13">
        <v>24</v>
      </c>
      <c r="I906" s="23" t="str">
        <f>VLOOKUP(B906,'De-Para'!$B$3:$C$29,2,0)</f>
        <v>Centro-Oeste</v>
      </c>
      <c r="J906" s="18" t="str">
        <f t="shared" si="56"/>
        <v>Alto</v>
      </c>
      <c r="K906" s="18" t="str">
        <f t="shared" si="57"/>
        <v>Acima</v>
      </c>
      <c r="L906" s="18" t="str">
        <f t="shared" si="58"/>
        <v>Acima</v>
      </c>
      <c r="M906" s="23" t="str">
        <f t="shared" si="59"/>
        <v>Acima</v>
      </c>
    </row>
    <row r="907" spans="1:13">
      <c r="A907" s="8" t="s">
        <v>937</v>
      </c>
      <c r="B907" s="9" t="s">
        <v>59</v>
      </c>
      <c r="C907" s="9">
        <v>1738</v>
      </c>
      <c r="D907" s="9">
        <v>0.73099999999999998</v>
      </c>
      <c r="E907" s="9">
        <v>0.71199999999999997</v>
      </c>
      <c r="F907" s="9">
        <v>0.63700000000000001</v>
      </c>
      <c r="G907" s="9">
        <v>26208.44</v>
      </c>
      <c r="H907" s="10">
        <v>56</v>
      </c>
      <c r="I907" s="23" t="str">
        <f>VLOOKUP(B907,'De-Para'!$B$3:$C$29,2,0)</f>
        <v>Sul</v>
      </c>
      <c r="J907" s="18" t="str">
        <f t="shared" si="56"/>
        <v>Alto</v>
      </c>
      <c r="K907" s="18" t="str">
        <f t="shared" si="57"/>
        <v>Acima</v>
      </c>
      <c r="L907" s="18" t="str">
        <f t="shared" si="58"/>
        <v>Acima</v>
      </c>
      <c r="M907" s="23" t="str">
        <f t="shared" si="59"/>
        <v>Acima</v>
      </c>
    </row>
    <row r="908" spans="1:13">
      <c r="A908" s="11" t="s">
        <v>938</v>
      </c>
      <c r="B908" s="12" t="s">
        <v>31</v>
      </c>
      <c r="C908" s="12">
        <v>1485</v>
      </c>
      <c r="D908" s="12">
        <v>0.60299999999999998</v>
      </c>
      <c r="E908" s="12">
        <v>0.54100000000000004</v>
      </c>
      <c r="F908" s="12">
        <v>0.52100000000000002</v>
      </c>
      <c r="G908" s="12">
        <v>6232.7</v>
      </c>
      <c r="H908" s="13">
        <v>16</v>
      </c>
      <c r="I908" s="23" t="str">
        <f>VLOOKUP(B908,'De-Para'!$B$3:$C$29,2,0)</f>
        <v>Nordeste</v>
      </c>
      <c r="J908" s="18" t="str">
        <f t="shared" si="56"/>
        <v>Médio</v>
      </c>
      <c r="K908" s="18" t="str">
        <f t="shared" si="57"/>
        <v>Acima</v>
      </c>
      <c r="L908" s="18" t="str">
        <f t="shared" si="58"/>
        <v>Acima</v>
      </c>
      <c r="M908" s="23" t="str">
        <f t="shared" si="59"/>
        <v>Acima</v>
      </c>
    </row>
    <row r="909" spans="1:13">
      <c r="A909" s="8" t="s">
        <v>939</v>
      </c>
      <c r="B909" s="9" t="s">
        <v>7</v>
      </c>
      <c r="C909" s="9">
        <v>314</v>
      </c>
      <c r="D909" s="9">
        <v>0.746</v>
      </c>
      <c r="E909" s="9">
        <v>0.72699999999999998</v>
      </c>
      <c r="F909" s="9">
        <v>0.70899999999999996</v>
      </c>
      <c r="G909" s="9">
        <v>19907.64</v>
      </c>
      <c r="H909" s="10">
        <v>5</v>
      </c>
      <c r="I909" s="23" t="str">
        <f>VLOOKUP(B909,'De-Para'!$B$3:$C$29,2,0)</f>
        <v>Sudeste</v>
      </c>
      <c r="J909" s="18" t="str">
        <f t="shared" si="56"/>
        <v>Alto</v>
      </c>
      <c r="K909" s="18" t="str">
        <f t="shared" si="57"/>
        <v>Acima</v>
      </c>
      <c r="L909" s="18" t="str">
        <f t="shared" si="58"/>
        <v>Abaixo</v>
      </c>
      <c r="M909" s="23" t="str">
        <f t="shared" si="59"/>
        <v>Acima</v>
      </c>
    </row>
    <row r="910" spans="1:13">
      <c r="A910" s="11" t="s">
        <v>940</v>
      </c>
      <c r="B910" s="12" t="s">
        <v>16</v>
      </c>
      <c r="C910" s="12">
        <v>473</v>
      </c>
      <c r="D910" s="12">
        <v>0.70299999999999996</v>
      </c>
      <c r="E910" s="12">
        <v>0.66800000000000004</v>
      </c>
      <c r="F910" s="12">
        <v>0.61799999999999999</v>
      </c>
      <c r="G910" s="12">
        <v>12350.53</v>
      </c>
      <c r="H910" s="13">
        <v>2</v>
      </c>
      <c r="I910" s="23" t="str">
        <f>VLOOKUP(B910,'De-Para'!$B$3:$C$29,2,0)</f>
        <v>Sudeste</v>
      </c>
      <c r="J910" s="18" t="str">
        <f t="shared" si="56"/>
        <v>Alto</v>
      </c>
      <c r="K910" s="18" t="str">
        <f t="shared" si="57"/>
        <v>Acima</v>
      </c>
      <c r="L910" s="18" t="str">
        <f t="shared" si="58"/>
        <v>Abaixo</v>
      </c>
      <c r="M910" s="23" t="str">
        <f t="shared" si="59"/>
        <v>Abaixo</v>
      </c>
    </row>
    <row r="911" spans="1:13">
      <c r="A911" s="8" t="s">
        <v>941</v>
      </c>
      <c r="B911" s="9" t="s">
        <v>16</v>
      </c>
      <c r="C911" s="9">
        <v>205</v>
      </c>
      <c r="D911" s="9">
        <v>0.69099999999999995</v>
      </c>
      <c r="E911" s="9">
        <v>0.67900000000000005</v>
      </c>
      <c r="F911" s="9">
        <v>0.57299999999999995</v>
      </c>
      <c r="G911" s="9">
        <v>22740.400000000001</v>
      </c>
      <c r="H911" s="10">
        <v>8</v>
      </c>
      <c r="I911" s="23" t="str">
        <f>VLOOKUP(B911,'De-Para'!$B$3:$C$29,2,0)</f>
        <v>Sudeste</v>
      </c>
      <c r="J911" s="18" t="str">
        <f t="shared" si="56"/>
        <v>Médio</v>
      </c>
      <c r="K911" s="18" t="str">
        <f t="shared" si="57"/>
        <v>Acima</v>
      </c>
      <c r="L911" s="18" t="str">
        <f t="shared" si="58"/>
        <v>Abaixo</v>
      </c>
      <c r="M911" s="23" t="str">
        <f t="shared" si="59"/>
        <v>Acima</v>
      </c>
    </row>
    <row r="912" spans="1:13">
      <c r="A912" s="11" t="s">
        <v>942</v>
      </c>
      <c r="B912" s="12" t="s">
        <v>148</v>
      </c>
      <c r="C912" s="12">
        <v>1722</v>
      </c>
      <c r="D912" s="12">
        <v>0.68200000000000005</v>
      </c>
      <c r="E912" s="12">
        <v>0.68700000000000006</v>
      </c>
      <c r="F912" s="12">
        <v>0.56899999999999995</v>
      </c>
      <c r="G912" s="12">
        <v>17794.04</v>
      </c>
      <c r="H912" s="13">
        <v>17</v>
      </c>
      <c r="I912" s="23" t="str">
        <f>VLOOKUP(B912,'De-Para'!$B$3:$C$29,2,0)</f>
        <v>Norte</v>
      </c>
      <c r="J912" s="18" t="str">
        <f t="shared" si="56"/>
        <v>Médio</v>
      </c>
      <c r="K912" s="18" t="str">
        <f t="shared" si="57"/>
        <v>Acima</v>
      </c>
      <c r="L912" s="18" t="str">
        <f t="shared" si="58"/>
        <v>Acima</v>
      </c>
      <c r="M912" s="23" t="str">
        <f t="shared" si="59"/>
        <v>Acima</v>
      </c>
    </row>
    <row r="913" spans="1:13">
      <c r="A913" s="8" t="s">
        <v>943</v>
      </c>
      <c r="B913" s="9" t="s">
        <v>10</v>
      </c>
      <c r="C913" s="9">
        <v>949</v>
      </c>
      <c r="D913" s="9">
        <v>0.67</v>
      </c>
      <c r="E913" s="9">
        <v>0.68300000000000005</v>
      </c>
      <c r="F913" s="9">
        <v>0.54900000000000004</v>
      </c>
      <c r="G913" s="9">
        <v>18309.810000000001</v>
      </c>
      <c r="H913" s="10">
        <v>25</v>
      </c>
      <c r="I913" s="23" t="str">
        <f>VLOOKUP(B913,'De-Para'!$B$3:$C$29,2,0)</f>
        <v>Sudeste</v>
      </c>
      <c r="J913" s="18" t="str">
        <f t="shared" si="56"/>
        <v>Médio</v>
      </c>
      <c r="K913" s="18" t="str">
        <f t="shared" si="57"/>
        <v>Acima</v>
      </c>
      <c r="L913" s="18" t="str">
        <f t="shared" si="58"/>
        <v>Abaixo</v>
      </c>
      <c r="M913" s="23" t="str">
        <f t="shared" si="59"/>
        <v>Acima</v>
      </c>
    </row>
    <row r="914" spans="1:13">
      <c r="A914" s="11" t="s">
        <v>944</v>
      </c>
      <c r="B914" s="12" t="s">
        <v>22</v>
      </c>
      <c r="C914" s="12">
        <v>821</v>
      </c>
      <c r="D914" s="12">
        <v>0.72099999999999997</v>
      </c>
      <c r="E914" s="12">
        <v>0.69</v>
      </c>
      <c r="F914" s="12">
        <v>0.64100000000000001</v>
      </c>
      <c r="G914" s="12">
        <v>15299.82</v>
      </c>
      <c r="H914" s="13">
        <v>21</v>
      </c>
      <c r="I914" s="23" t="str">
        <f>VLOOKUP(B914,'De-Para'!$B$3:$C$29,2,0)</f>
        <v>Sul</v>
      </c>
      <c r="J914" s="18" t="str">
        <f t="shared" si="56"/>
        <v>Alto</v>
      </c>
      <c r="K914" s="18" t="str">
        <f t="shared" si="57"/>
        <v>Acima</v>
      </c>
      <c r="L914" s="18" t="str">
        <f t="shared" si="58"/>
        <v>Abaixo</v>
      </c>
      <c r="M914" s="23" t="str">
        <f t="shared" si="59"/>
        <v>Acima</v>
      </c>
    </row>
    <row r="915" spans="1:13">
      <c r="A915" s="8" t="s">
        <v>945</v>
      </c>
      <c r="B915" s="9" t="s">
        <v>16</v>
      </c>
      <c r="C915" s="9">
        <v>1332</v>
      </c>
      <c r="D915" s="9">
        <v>0.71</v>
      </c>
      <c r="E915" s="9">
        <v>0.73399999999999999</v>
      </c>
      <c r="F915" s="9">
        <v>0.56999999999999995</v>
      </c>
      <c r="G915" s="9">
        <v>29397.85</v>
      </c>
      <c r="H915" s="10">
        <v>6</v>
      </c>
      <c r="I915" s="23" t="str">
        <f>VLOOKUP(B915,'De-Para'!$B$3:$C$29,2,0)</f>
        <v>Sudeste</v>
      </c>
      <c r="J915" s="18" t="str">
        <f t="shared" si="56"/>
        <v>Alto</v>
      </c>
      <c r="K915" s="18" t="str">
        <f t="shared" si="57"/>
        <v>Acima</v>
      </c>
      <c r="L915" s="18" t="str">
        <f t="shared" si="58"/>
        <v>Acima</v>
      </c>
      <c r="M915" s="23" t="str">
        <f t="shared" si="59"/>
        <v>Acima</v>
      </c>
    </row>
    <row r="916" spans="1:13">
      <c r="A916" s="11" t="s">
        <v>946</v>
      </c>
      <c r="B916" s="12" t="s">
        <v>7</v>
      </c>
      <c r="C916" s="12">
        <v>478</v>
      </c>
      <c r="D916" s="12">
        <v>0.73499999999999999</v>
      </c>
      <c r="E916" s="12">
        <v>0.70799999999999996</v>
      </c>
      <c r="F916" s="12">
        <v>0.69199999999999995</v>
      </c>
      <c r="G916" s="12">
        <v>26902.92</v>
      </c>
      <c r="H916" s="13">
        <v>5</v>
      </c>
      <c r="I916" s="23" t="str">
        <f>VLOOKUP(B916,'De-Para'!$B$3:$C$29,2,0)</f>
        <v>Sudeste</v>
      </c>
      <c r="J916" s="18" t="str">
        <f t="shared" si="56"/>
        <v>Alto</v>
      </c>
      <c r="K916" s="18" t="str">
        <f t="shared" si="57"/>
        <v>Acima</v>
      </c>
      <c r="L916" s="18" t="str">
        <f t="shared" si="58"/>
        <v>Abaixo</v>
      </c>
      <c r="M916" s="23" t="str">
        <f t="shared" si="59"/>
        <v>Acima</v>
      </c>
    </row>
    <row r="917" spans="1:13">
      <c r="A917" s="8" t="s">
        <v>947</v>
      </c>
      <c r="B917" s="9" t="s">
        <v>7</v>
      </c>
      <c r="C917" s="9">
        <v>515</v>
      </c>
      <c r="D917" s="9">
        <v>0.72</v>
      </c>
      <c r="E917" s="9">
        <v>0.67</v>
      </c>
      <c r="F917" s="9">
        <v>0.67400000000000004</v>
      </c>
      <c r="G917" s="9">
        <v>48027.27</v>
      </c>
      <c r="H917" s="10">
        <v>22</v>
      </c>
      <c r="I917" s="23" t="str">
        <f>VLOOKUP(B917,'De-Para'!$B$3:$C$29,2,0)</f>
        <v>Sudeste</v>
      </c>
      <c r="J917" s="18" t="str">
        <f t="shared" si="56"/>
        <v>Alto</v>
      </c>
      <c r="K917" s="18" t="str">
        <f t="shared" si="57"/>
        <v>Acima</v>
      </c>
      <c r="L917" s="18" t="str">
        <f t="shared" si="58"/>
        <v>Abaixo</v>
      </c>
      <c r="M917" s="23" t="str">
        <f t="shared" si="59"/>
        <v>Acima</v>
      </c>
    </row>
    <row r="918" spans="1:13">
      <c r="A918" s="11" t="s">
        <v>948</v>
      </c>
      <c r="B918" s="12" t="s">
        <v>87</v>
      </c>
      <c r="C918" s="12">
        <v>3301</v>
      </c>
      <c r="D918" s="12">
        <v>0.63700000000000001</v>
      </c>
      <c r="E918" s="12">
        <v>0.57899999999999996</v>
      </c>
      <c r="F918" s="12">
        <v>0.57899999999999996</v>
      </c>
      <c r="G918" s="12">
        <v>9720.73</v>
      </c>
      <c r="H918" s="13">
        <v>63</v>
      </c>
      <c r="I918" s="23" t="str">
        <f>VLOOKUP(B918,'De-Para'!$B$3:$C$29,2,0)</f>
        <v>Nordeste</v>
      </c>
      <c r="J918" s="18" t="str">
        <f t="shared" si="56"/>
        <v>Médio</v>
      </c>
      <c r="K918" s="18" t="str">
        <f t="shared" si="57"/>
        <v>Acima</v>
      </c>
      <c r="L918" s="18" t="str">
        <f t="shared" si="58"/>
        <v>Acima</v>
      </c>
      <c r="M918" s="23" t="str">
        <f t="shared" si="59"/>
        <v>Acima</v>
      </c>
    </row>
    <row r="919" spans="1:13">
      <c r="A919" s="8" t="s">
        <v>949</v>
      </c>
      <c r="B919" s="9" t="s">
        <v>24</v>
      </c>
      <c r="C919" s="9">
        <v>1182</v>
      </c>
      <c r="D919" s="9">
        <v>0.628</v>
      </c>
      <c r="E919" s="9">
        <v>0.58799999999999997</v>
      </c>
      <c r="F919" s="9">
        <v>0.55900000000000005</v>
      </c>
      <c r="G919" s="9">
        <v>9361.7000000000007</v>
      </c>
      <c r="H919" s="10">
        <v>15</v>
      </c>
      <c r="I919" s="23" t="str">
        <f>VLOOKUP(B919,'De-Para'!$B$3:$C$29,2,0)</f>
        <v>Nordeste</v>
      </c>
      <c r="J919" s="18" t="str">
        <f t="shared" si="56"/>
        <v>Médio</v>
      </c>
      <c r="K919" s="18" t="str">
        <f t="shared" si="57"/>
        <v>Acima</v>
      </c>
      <c r="L919" s="18" t="str">
        <f t="shared" si="58"/>
        <v>Acima</v>
      </c>
      <c r="M919" s="23" t="str">
        <f t="shared" si="59"/>
        <v>Acima</v>
      </c>
    </row>
    <row r="920" spans="1:13">
      <c r="A920" s="11" t="s">
        <v>950</v>
      </c>
      <c r="B920" s="12" t="s">
        <v>24</v>
      </c>
      <c r="C920" s="12">
        <v>1584</v>
      </c>
      <c r="D920" s="12">
        <v>0.61399999999999999</v>
      </c>
      <c r="E920" s="12">
        <v>0.59199999999999997</v>
      </c>
      <c r="F920" s="12">
        <v>0.51600000000000001</v>
      </c>
      <c r="G920" s="12">
        <v>9826.2900000000009</v>
      </c>
      <c r="H920" s="13">
        <v>46</v>
      </c>
      <c r="I920" s="23" t="str">
        <f>VLOOKUP(B920,'De-Para'!$B$3:$C$29,2,0)</f>
        <v>Nordeste</v>
      </c>
      <c r="J920" s="18" t="str">
        <f t="shared" si="56"/>
        <v>Médio</v>
      </c>
      <c r="K920" s="18" t="str">
        <f t="shared" si="57"/>
        <v>Acima</v>
      </c>
      <c r="L920" s="18" t="str">
        <f t="shared" si="58"/>
        <v>Acima</v>
      </c>
      <c r="M920" s="23" t="str">
        <f t="shared" si="59"/>
        <v>Acima</v>
      </c>
    </row>
    <row r="921" spans="1:13">
      <c r="A921" s="8" t="s">
        <v>951</v>
      </c>
      <c r="B921" s="9" t="s">
        <v>22</v>
      </c>
      <c r="C921" s="9">
        <v>1139</v>
      </c>
      <c r="D921" s="9">
        <v>0.71799999999999997</v>
      </c>
      <c r="E921" s="9">
        <v>0.72499999999999998</v>
      </c>
      <c r="F921" s="9">
        <v>0.61799999999999999</v>
      </c>
      <c r="G921" s="9">
        <v>38183.1</v>
      </c>
      <c r="H921" s="10">
        <v>40</v>
      </c>
      <c r="I921" s="23" t="str">
        <f>VLOOKUP(B921,'De-Para'!$B$3:$C$29,2,0)</f>
        <v>Sul</v>
      </c>
      <c r="J921" s="18" t="str">
        <f t="shared" si="56"/>
        <v>Alto</v>
      </c>
      <c r="K921" s="18" t="str">
        <f t="shared" si="57"/>
        <v>Acima</v>
      </c>
      <c r="L921" s="18" t="str">
        <f t="shared" si="58"/>
        <v>Acima</v>
      </c>
      <c r="M921" s="23" t="str">
        <f t="shared" si="59"/>
        <v>Acima</v>
      </c>
    </row>
    <row r="922" spans="1:13">
      <c r="A922" s="11" t="s">
        <v>952</v>
      </c>
      <c r="B922" s="12" t="s">
        <v>7</v>
      </c>
      <c r="C922" s="12">
        <v>1122</v>
      </c>
      <c r="D922" s="12">
        <v>0.71299999999999997</v>
      </c>
      <c r="E922" s="12">
        <v>0.69199999999999995</v>
      </c>
      <c r="F922" s="12">
        <v>0.63</v>
      </c>
      <c r="G922" s="12">
        <v>29331.5</v>
      </c>
      <c r="H922" s="13">
        <v>15</v>
      </c>
      <c r="I922" s="23" t="str">
        <f>VLOOKUP(B922,'De-Para'!$B$3:$C$29,2,0)</f>
        <v>Sudeste</v>
      </c>
      <c r="J922" s="18" t="str">
        <f t="shared" si="56"/>
        <v>Alto</v>
      </c>
      <c r="K922" s="18" t="str">
        <f t="shared" si="57"/>
        <v>Acima</v>
      </c>
      <c r="L922" s="18" t="str">
        <f t="shared" si="58"/>
        <v>Acima</v>
      </c>
      <c r="M922" s="23" t="str">
        <f t="shared" si="59"/>
        <v>Acima</v>
      </c>
    </row>
    <row r="923" spans="1:13">
      <c r="A923" s="8" t="s">
        <v>953</v>
      </c>
      <c r="B923" s="9" t="s">
        <v>111</v>
      </c>
      <c r="C923" s="9">
        <v>2039</v>
      </c>
      <c r="D923" s="9">
        <v>0.70099999999999996</v>
      </c>
      <c r="E923" s="9">
        <v>0.69</v>
      </c>
      <c r="F923" s="9">
        <v>0.61399999999999999</v>
      </c>
      <c r="G923" s="9">
        <v>18502.54</v>
      </c>
      <c r="H923" s="10">
        <v>27</v>
      </c>
      <c r="I923" s="23" t="str">
        <f>VLOOKUP(B923,'De-Para'!$B$3:$C$29,2,0)</f>
        <v>Norte</v>
      </c>
      <c r="J923" s="18" t="str">
        <f t="shared" si="56"/>
        <v>Alto</v>
      </c>
      <c r="K923" s="18" t="str">
        <f t="shared" si="57"/>
        <v>Acima</v>
      </c>
      <c r="L923" s="18" t="str">
        <f t="shared" si="58"/>
        <v>Acima</v>
      </c>
      <c r="M923" s="23" t="str">
        <f t="shared" si="59"/>
        <v>Acima</v>
      </c>
    </row>
    <row r="924" spans="1:13">
      <c r="A924" s="11" t="s">
        <v>954</v>
      </c>
      <c r="B924" s="12" t="s">
        <v>29</v>
      </c>
      <c r="C924" s="12">
        <v>1372</v>
      </c>
      <c r="D924" s="12">
        <v>0.71299999999999997</v>
      </c>
      <c r="E924" s="12">
        <v>0.73199999999999998</v>
      </c>
      <c r="F924" s="12">
        <v>0.60399999999999998</v>
      </c>
      <c r="G924" s="12">
        <v>27128.23</v>
      </c>
      <c r="H924" s="13">
        <v>46</v>
      </c>
      <c r="I924" s="23" t="str">
        <f>VLOOKUP(B924,'De-Para'!$B$3:$C$29,2,0)</f>
        <v>Centro-Oeste</v>
      </c>
      <c r="J924" s="18" t="str">
        <f t="shared" si="56"/>
        <v>Alto</v>
      </c>
      <c r="K924" s="18" t="str">
        <f t="shared" si="57"/>
        <v>Acima</v>
      </c>
      <c r="L924" s="18" t="str">
        <f t="shared" si="58"/>
        <v>Acima</v>
      </c>
      <c r="M924" s="23" t="str">
        <f t="shared" si="59"/>
        <v>Acima</v>
      </c>
    </row>
    <row r="925" spans="1:13">
      <c r="A925" s="8" t="s">
        <v>955</v>
      </c>
      <c r="B925" s="9" t="s">
        <v>49</v>
      </c>
      <c r="C925" s="9">
        <v>2941</v>
      </c>
      <c r="D925" s="9">
        <v>0.65900000000000003</v>
      </c>
      <c r="E925" s="9">
        <v>0.622</v>
      </c>
      <c r="F925" s="9">
        <v>0.57599999999999996</v>
      </c>
      <c r="G925" s="9">
        <v>9301.73</v>
      </c>
      <c r="H925" s="10">
        <v>45</v>
      </c>
      <c r="I925" s="23" t="str">
        <f>VLOOKUP(B925,'De-Para'!$B$3:$C$29,2,0)</f>
        <v>Norte</v>
      </c>
      <c r="J925" s="18" t="str">
        <f t="shared" si="56"/>
        <v>Médio</v>
      </c>
      <c r="K925" s="18" t="str">
        <f t="shared" si="57"/>
        <v>Acima</v>
      </c>
      <c r="L925" s="18" t="str">
        <f t="shared" si="58"/>
        <v>Acima</v>
      </c>
      <c r="M925" s="23" t="str">
        <f t="shared" si="59"/>
        <v>Acima</v>
      </c>
    </row>
    <row r="926" spans="1:13">
      <c r="A926" s="11" t="s">
        <v>956</v>
      </c>
      <c r="B926" s="12" t="s">
        <v>87</v>
      </c>
      <c r="C926" s="12">
        <v>2881</v>
      </c>
      <c r="D926" s="12">
        <v>0.59899999999999998</v>
      </c>
      <c r="E926" s="12">
        <v>0.53400000000000003</v>
      </c>
      <c r="F926" s="12">
        <v>0.53900000000000003</v>
      </c>
      <c r="G926" s="12">
        <v>8215.49</v>
      </c>
      <c r="H926" s="13">
        <v>66</v>
      </c>
      <c r="I926" s="23" t="str">
        <f>VLOOKUP(B926,'De-Para'!$B$3:$C$29,2,0)</f>
        <v>Nordeste</v>
      </c>
      <c r="J926" s="18" t="str">
        <f t="shared" si="56"/>
        <v>Médio</v>
      </c>
      <c r="K926" s="18" t="str">
        <f t="shared" si="57"/>
        <v>Abaixo</v>
      </c>
      <c r="L926" s="18" t="str">
        <f t="shared" si="58"/>
        <v>Acima</v>
      </c>
      <c r="M926" s="23" t="str">
        <f t="shared" si="59"/>
        <v>Acima</v>
      </c>
    </row>
    <row r="927" spans="1:13">
      <c r="A927" s="8" t="s">
        <v>957</v>
      </c>
      <c r="B927" s="9" t="s">
        <v>16</v>
      </c>
      <c r="C927" s="9">
        <v>641</v>
      </c>
      <c r="D927" s="9">
        <v>0.71</v>
      </c>
      <c r="E927" s="9">
        <v>0.69399999999999995</v>
      </c>
      <c r="F927" s="9">
        <v>0.60899999999999999</v>
      </c>
      <c r="G927" s="9">
        <v>16137.43</v>
      </c>
      <c r="H927" s="10">
        <v>8</v>
      </c>
      <c r="I927" s="23" t="str">
        <f>VLOOKUP(B927,'De-Para'!$B$3:$C$29,2,0)</f>
        <v>Sudeste</v>
      </c>
      <c r="J927" s="18" t="str">
        <f t="shared" si="56"/>
        <v>Alto</v>
      </c>
      <c r="K927" s="18" t="str">
        <f t="shared" si="57"/>
        <v>Acima</v>
      </c>
      <c r="L927" s="18" t="str">
        <f t="shared" si="58"/>
        <v>Abaixo</v>
      </c>
      <c r="M927" s="23" t="str">
        <f t="shared" si="59"/>
        <v>Acima</v>
      </c>
    </row>
    <row r="928" spans="1:13">
      <c r="A928" s="11" t="s">
        <v>958</v>
      </c>
      <c r="B928" s="12" t="s">
        <v>29</v>
      </c>
      <c r="C928" s="12">
        <v>1385</v>
      </c>
      <c r="D928" s="12">
        <v>0.68200000000000005</v>
      </c>
      <c r="E928" s="12">
        <v>0.69899999999999995</v>
      </c>
      <c r="F928" s="12">
        <v>0.54300000000000004</v>
      </c>
      <c r="G928" s="12">
        <v>23148.19</v>
      </c>
      <c r="H928" s="13">
        <v>20</v>
      </c>
      <c r="I928" s="23" t="str">
        <f>VLOOKUP(B928,'De-Para'!$B$3:$C$29,2,0)</f>
        <v>Centro-Oeste</v>
      </c>
      <c r="J928" s="18" t="str">
        <f t="shared" si="56"/>
        <v>Médio</v>
      </c>
      <c r="K928" s="18" t="str">
        <f t="shared" si="57"/>
        <v>Acima</v>
      </c>
      <c r="L928" s="18" t="str">
        <f t="shared" si="58"/>
        <v>Acima</v>
      </c>
      <c r="M928" s="23" t="str">
        <f t="shared" si="59"/>
        <v>Acima</v>
      </c>
    </row>
    <row r="929" spans="1:13">
      <c r="A929" s="8" t="s">
        <v>959</v>
      </c>
      <c r="B929" s="9" t="s">
        <v>31</v>
      </c>
      <c r="C929" s="9">
        <v>2535</v>
      </c>
      <c r="D929" s="9">
        <v>0.68</v>
      </c>
      <c r="E929" s="9">
        <v>0.61299999999999999</v>
      </c>
      <c r="F929" s="9">
        <v>0.63700000000000001</v>
      </c>
      <c r="G929" s="9">
        <v>14406.42</v>
      </c>
      <c r="H929" s="10">
        <v>24</v>
      </c>
      <c r="I929" s="23" t="str">
        <f>VLOOKUP(B929,'De-Para'!$B$3:$C$29,2,0)</f>
        <v>Nordeste</v>
      </c>
      <c r="J929" s="18" t="str">
        <f t="shared" si="56"/>
        <v>Médio</v>
      </c>
      <c r="K929" s="18" t="str">
        <f t="shared" si="57"/>
        <v>Acima</v>
      </c>
      <c r="L929" s="18" t="str">
        <f t="shared" si="58"/>
        <v>Acima</v>
      </c>
      <c r="M929" s="23" t="str">
        <f t="shared" si="59"/>
        <v>Acima</v>
      </c>
    </row>
    <row r="930" spans="1:13">
      <c r="A930" s="11" t="s">
        <v>960</v>
      </c>
      <c r="B930" s="12" t="s">
        <v>210</v>
      </c>
      <c r="C930" s="12">
        <v>6822</v>
      </c>
      <c r="D930" s="12">
        <v>0.69</v>
      </c>
      <c r="E930" s="12">
        <v>0.65400000000000003</v>
      </c>
      <c r="F930" s="12">
        <v>0.63800000000000001</v>
      </c>
      <c r="G930" s="12">
        <v>15891.21</v>
      </c>
      <c r="H930" s="13">
        <v>53</v>
      </c>
      <c r="I930" s="23" t="str">
        <f>VLOOKUP(B930,'De-Para'!$B$3:$C$29,2,0)</f>
        <v>Norte</v>
      </c>
      <c r="J930" s="18" t="str">
        <f t="shared" si="56"/>
        <v>Médio</v>
      </c>
      <c r="K930" s="18" t="str">
        <f t="shared" si="57"/>
        <v>Acima</v>
      </c>
      <c r="L930" s="18" t="str">
        <f t="shared" si="58"/>
        <v>Acima</v>
      </c>
      <c r="M930" s="23" t="str">
        <f t="shared" si="59"/>
        <v>Acima</v>
      </c>
    </row>
    <row r="931" spans="1:13">
      <c r="A931" s="8" t="s">
        <v>961</v>
      </c>
      <c r="B931" s="9" t="s">
        <v>7</v>
      </c>
      <c r="C931" s="9">
        <v>1231</v>
      </c>
      <c r="D931" s="9">
        <v>0.71799999999999997</v>
      </c>
      <c r="E931" s="9">
        <v>0.71</v>
      </c>
      <c r="F931" s="9">
        <v>0.63</v>
      </c>
      <c r="G931" s="9">
        <v>19333.63</v>
      </c>
      <c r="H931" s="10">
        <v>9</v>
      </c>
      <c r="I931" s="23" t="str">
        <f>VLOOKUP(B931,'De-Para'!$B$3:$C$29,2,0)</f>
        <v>Sudeste</v>
      </c>
      <c r="J931" s="18" t="str">
        <f t="shared" si="56"/>
        <v>Alto</v>
      </c>
      <c r="K931" s="18" t="str">
        <f t="shared" si="57"/>
        <v>Acima</v>
      </c>
      <c r="L931" s="18" t="str">
        <f t="shared" si="58"/>
        <v>Acima</v>
      </c>
      <c r="M931" s="23" t="str">
        <f t="shared" si="59"/>
        <v>Acima</v>
      </c>
    </row>
    <row r="932" spans="1:13">
      <c r="A932" s="11" t="s">
        <v>962</v>
      </c>
      <c r="B932" s="12" t="s">
        <v>19</v>
      </c>
      <c r="C932" s="12">
        <v>1155</v>
      </c>
      <c r="D932" s="12">
        <v>0.59</v>
      </c>
      <c r="E932" s="12">
        <v>0.56399999999999995</v>
      </c>
      <c r="F932" s="12">
        <v>0.47199999999999998</v>
      </c>
      <c r="G932" s="12">
        <v>10484.27</v>
      </c>
      <c r="H932" s="13">
        <v>9</v>
      </c>
      <c r="I932" s="23" t="str">
        <f>VLOOKUP(B932,'De-Para'!$B$3:$C$29,2,0)</f>
        <v>Nordeste</v>
      </c>
      <c r="J932" s="18" t="str">
        <f t="shared" si="56"/>
        <v>Médio</v>
      </c>
      <c r="K932" s="18" t="str">
        <f t="shared" si="57"/>
        <v>Abaixo</v>
      </c>
      <c r="L932" s="18" t="str">
        <f t="shared" si="58"/>
        <v>Acima</v>
      </c>
      <c r="M932" s="23" t="str">
        <f t="shared" si="59"/>
        <v>Acima</v>
      </c>
    </row>
    <row r="933" spans="1:13">
      <c r="A933" s="8" t="s">
        <v>963</v>
      </c>
      <c r="B933" s="9" t="s">
        <v>22</v>
      </c>
      <c r="C933" s="9">
        <v>1242</v>
      </c>
      <c r="D933" s="9">
        <v>0.73099999999999998</v>
      </c>
      <c r="E933" s="9">
        <v>0.72</v>
      </c>
      <c r="F933" s="9">
        <v>0.63900000000000001</v>
      </c>
      <c r="G933" s="9">
        <v>26115.53</v>
      </c>
      <c r="H933" s="10">
        <v>41</v>
      </c>
      <c r="I933" s="23" t="str">
        <f>VLOOKUP(B933,'De-Para'!$B$3:$C$29,2,0)</f>
        <v>Sul</v>
      </c>
      <c r="J933" s="18" t="str">
        <f t="shared" si="56"/>
        <v>Alto</v>
      </c>
      <c r="K933" s="18" t="str">
        <f t="shared" si="57"/>
        <v>Acima</v>
      </c>
      <c r="L933" s="18" t="str">
        <f t="shared" si="58"/>
        <v>Acima</v>
      </c>
      <c r="M933" s="23" t="str">
        <f t="shared" si="59"/>
        <v>Acima</v>
      </c>
    </row>
    <row r="934" spans="1:13">
      <c r="A934" s="11" t="s">
        <v>964</v>
      </c>
      <c r="B934" s="12" t="s">
        <v>59</v>
      </c>
      <c r="C934" s="12">
        <v>504</v>
      </c>
      <c r="D934" s="12">
        <v>0.76</v>
      </c>
      <c r="E934" s="12">
        <v>0.749</v>
      </c>
      <c r="F934" s="12">
        <v>0.67</v>
      </c>
      <c r="G934" s="12">
        <v>28907.68</v>
      </c>
      <c r="H934" s="13">
        <v>23</v>
      </c>
      <c r="I934" s="23" t="str">
        <f>VLOOKUP(B934,'De-Para'!$B$3:$C$29,2,0)</f>
        <v>Sul</v>
      </c>
      <c r="J934" s="18" t="str">
        <f t="shared" si="56"/>
        <v>Alto</v>
      </c>
      <c r="K934" s="18" t="str">
        <f t="shared" si="57"/>
        <v>Acima</v>
      </c>
      <c r="L934" s="18" t="str">
        <f t="shared" si="58"/>
        <v>Abaixo</v>
      </c>
      <c r="M934" s="23" t="str">
        <f t="shared" si="59"/>
        <v>Acima</v>
      </c>
    </row>
    <row r="935" spans="1:13">
      <c r="A935" s="8" t="s">
        <v>965</v>
      </c>
      <c r="B935" s="9" t="s">
        <v>16</v>
      </c>
      <c r="C935" s="9">
        <v>709</v>
      </c>
      <c r="D935" s="9">
        <v>0.71099999999999997</v>
      </c>
      <c r="E935" s="9">
        <v>0.69299999999999995</v>
      </c>
      <c r="F935" s="9">
        <v>0.59599999999999997</v>
      </c>
      <c r="G935" s="9">
        <v>16014.63</v>
      </c>
      <c r="H935" s="10">
        <v>19</v>
      </c>
      <c r="I935" s="23" t="str">
        <f>VLOOKUP(B935,'De-Para'!$B$3:$C$29,2,0)</f>
        <v>Sudeste</v>
      </c>
      <c r="J935" s="18" t="str">
        <f t="shared" si="56"/>
        <v>Alto</v>
      </c>
      <c r="K935" s="18" t="str">
        <f t="shared" si="57"/>
        <v>Acima</v>
      </c>
      <c r="L935" s="18" t="str">
        <f t="shared" si="58"/>
        <v>Abaixo</v>
      </c>
      <c r="M935" s="23" t="str">
        <f t="shared" si="59"/>
        <v>Acima</v>
      </c>
    </row>
    <row r="936" spans="1:13">
      <c r="A936" s="11" t="s">
        <v>966</v>
      </c>
      <c r="B936" s="12" t="s">
        <v>33</v>
      </c>
      <c r="C936" s="12">
        <v>5768</v>
      </c>
      <c r="D936" s="12">
        <v>0.70099999999999996</v>
      </c>
      <c r="E936" s="12">
        <v>0.67600000000000005</v>
      </c>
      <c r="F936" s="12">
        <v>0.61699999999999999</v>
      </c>
      <c r="G936" s="12">
        <v>33136.31</v>
      </c>
      <c r="H936" s="13">
        <v>78</v>
      </c>
      <c r="I936" s="23" t="str">
        <f>VLOOKUP(B936,'De-Para'!$B$3:$C$29,2,0)</f>
        <v>Centro-Oeste</v>
      </c>
      <c r="J936" s="18" t="str">
        <f t="shared" si="56"/>
        <v>Alto</v>
      </c>
      <c r="K936" s="18" t="str">
        <f t="shared" si="57"/>
        <v>Acima</v>
      </c>
      <c r="L936" s="18" t="str">
        <f t="shared" si="58"/>
        <v>Acima</v>
      </c>
      <c r="M936" s="23" t="str">
        <f t="shared" si="59"/>
        <v>Acima</v>
      </c>
    </row>
    <row r="937" spans="1:13">
      <c r="A937" s="8" t="s">
        <v>967</v>
      </c>
      <c r="B937" s="9" t="s">
        <v>7</v>
      </c>
      <c r="C937" s="9">
        <v>242</v>
      </c>
      <c r="D937" s="9">
        <v>0.71</v>
      </c>
      <c r="E937" s="9">
        <v>0.69099999999999995</v>
      </c>
      <c r="F937" s="9">
        <v>0.622</v>
      </c>
      <c r="G937" s="9">
        <v>10225.93</v>
      </c>
      <c r="H937" s="10">
        <v>2</v>
      </c>
      <c r="I937" s="23" t="str">
        <f>VLOOKUP(B937,'De-Para'!$B$3:$C$29,2,0)</f>
        <v>Sudeste</v>
      </c>
      <c r="J937" s="18" t="str">
        <f t="shared" si="56"/>
        <v>Alto</v>
      </c>
      <c r="K937" s="18" t="str">
        <f t="shared" si="57"/>
        <v>Acima</v>
      </c>
      <c r="L937" s="18" t="str">
        <f t="shared" si="58"/>
        <v>Abaixo</v>
      </c>
      <c r="M937" s="23" t="str">
        <f t="shared" si="59"/>
        <v>Abaixo</v>
      </c>
    </row>
    <row r="938" spans="1:13">
      <c r="A938" s="11" t="s">
        <v>968</v>
      </c>
      <c r="B938" s="12" t="s">
        <v>7</v>
      </c>
      <c r="C938" s="12">
        <v>128</v>
      </c>
      <c r="D938" s="12">
        <v>0.75</v>
      </c>
      <c r="E938" s="12">
        <v>0.71399999999999997</v>
      </c>
      <c r="F938" s="12">
        <v>0.71</v>
      </c>
      <c r="G938" s="12">
        <v>18324.5</v>
      </c>
      <c r="H938" s="13">
        <v>2</v>
      </c>
      <c r="I938" s="23" t="str">
        <f>VLOOKUP(B938,'De-Para'!$B$3:$C$29,2,0)</f>
        <v>Sudeste</v>
      </c>
      <c r="J938" s="18" t="str">
        <f t="shared" si="56"/>
        <v>Alto</v>
      </c>
      <c r="K938" s="18" t="str">
        <f t="shared" si="57"/>
        <v>Acima</v>
      </c>
      <c r="L938" s="18" t="str">
        <f t="shared" si="58"/>
        <v>Abaixo</v>
      </c>
      <c r="M938" s="23" t="str">
        <f t="shared" si="59"/>
        <v>Abaixo</v>
      </c>
    </row>
    <row r="939" spans="1:13">
      <c r="A939" s="8" t="s">
        <v>969</v>
      </c>
      <c r="B939" s="9" t="s">
        <v>7</v>
      </c>
      <c r="C939" s="9">
        <v>160</v>
      </c>
      <c r="D939" s="9">
        <v>0.73499999999999999</v>
      </c>
      <c r="E939" s="9">
        <v>0.74299999999999999</v>
      </c>
      <c r="F939" s="9">
        <v>0.64300000000000002</v>
      </c>
      <c r="G939" s="9">
        <v>75887.45</v>
      </c>
      <c r="H939" s="10">
        <v>3</v>
      </c>
      <c r="I939" s="23" t="str">
        <f>VLOOKUP(B939,'De-Para'!$B$3:$C$29,2,0)</f>
        <v>Sudeste</v>
      </c>
      <c r="J939" s="18" t="str">
        <f t="shared" si="56"/>
        <v>Alto</v>
      </c>
      <c r="K939" s="18" t="str">
        <f t="shared" si="57"/>
        <v>Acima</v>
      </c>
      <c r="L939" s="18" t="str">
        <f t="shared" si="58"/>
        <v>Abaixo</v>
      </c>
      <c r="M939" s="23" t="str">
        <f t="shared" si="59"/>
        <v>Acima</v>
      </c>
    </row>
    <row r="940" spans="1:13">
      <c r="A940" s="11" t="s">
        <v>970</v>
      </c>
      <c r="B940" s="12" t="s">
        <v>16</v>
      </c>
      <c r="C940" s="12">
        <v>2671</v>
      </c>
      <c r="D940" s="12">
        <v>0.66</v>
      </c>
      <c r="E940" s="12">
        <v>0.61099999999999999</v>
      </c>
      <c r="F940" s="12">
        <v>0.56799999999999995</v>
      </c>
      <c r="G940" s="12">
        <v>9283.74</v>
      </c>
      <c r="H940" s="13">
        <v>85</v>
      </c>
      <c r="I940" s="23" t="str">
        <f>VLOOKUP(B940,'De-Para'!$B$3:$C$29,2,0)</f>
        <v>Sudeste</v>
      </c>
      <c r="J940" s="18" t="str">
        <f t="shared" si="56"/>
        <v>Médio</v>
      </c>
      <c r="K940" s="18" t="str">
        <f t="shared" si="57"/>
        <v>Acima</v>
      </c>
      <c r="L940" s="18" t="str">
        <f t="shared" si="58"/>
        <v>Acima</v>
      </c>
      <c r="M940" s="23" t="str">
        <f t="shared" si="59"/>
        <v>Acima</v>
      </c>
    </row>
    <row r="941" spans="1:13">
      <c r="A941" s="8" t="s">
        <v>971</v>
      </c>
      <c r="B941" s="9" t="s">
        <v>7</v>
      </c>
      <c r="C941" s="9">
        <v>939</v>
      </c>
      <c r="D941" s="9">
        <v>0.73299999999999998</v>
      </c>
      <c r="E941" s="9">
        <v>0.73799999999999999</v>
      </c>
      <c r="F941" s="9">
        <v>0.65</v>
      </c>
      <c r="G941" s="9">
        <v>36517.85</v>
      </c>
      <c r="H941" s="10">
        <v>5</v>
      </c>
      <c r="I941" s="23" t="str">
        <f>VLOOKUP(B941,'De-Para'!$B$3:$C$29,2,0)</f>
        <v>Sudeste</v>
      </c>
      <c r="J941" s="18" t="str">
        <f t="shared" si="56"/>
        <v>Alto</v>
      </c>
      <c r="K941" s="18" t="str">
        <f t="shared" si="57"/>
        <v>Acima</v>
      </c>
      <c r="L941" s="18" t="str">
        <f t="shared" si="58"/>
        <v>Abaixo</v>
      </c>
      <c r="M941" s="23" t="str">
        <f t="shared" si="59"/>
        <v>Acima</v>
      </c>
    </row>
    <row r="942" spans="1:13">
      <c r="A942" s="11" t="s">
        <v>972</v>
      </c>
      <c r="B942" s="12" t="s">
        <v>7</v>
      </c>
      <c r="C942" s="12">
        <v>623</v>
      </c>
      <c r="D942" s="12">
        <v>0.73199999999999998</v>
      </c>
      <c r="E942" s="12">
        <v>0.69899999999999995</v>
      </c>
      <c r="F942" s="12">
        <v>0.64800000000000002</v>
      </c>
      <c r="G942" s="12">
        <v>22290.2</v>
      </c>
      <c r="H942" s="13">
        <v>18</v>
      </c>
      <c r="I942" s="23" t="str">
        <f>VLOOKUP(B942,'De-Para'!$B$3:$C$29,2,0)</f>
        <v>Sudeste</v>
      </c>
      <c r="J942" s="18" t="str">
        <f t="shared" si="56"/>
        <v>Alto</v>
      </c>
      <c r="K942" s="18" t="str">
        <f t="shared" si="57"/>
        <v>Acima</v>
      </c>
      <c r="L942" s="18" t="str">
        <f t="shared" si="58"/>
        <v>Abaixo</v>
      </c>
      <c r="M942" s="23" t="str">
        <f t="shared" si="59"/>
        <v>Acima</v>
      </c>
    </row>
    <row r="943" spans="1:13">
      <c r="A943" s="8" t="s">
        <v>973</v>
      </c>
      <c r="B943" s="9" t="s">
        <v>39</v>
      </c>
      <c r="C943" s="9">
        <v>4688</v>
      </c>
      <c r="D943" s="9">
        <v>0.63900000000000001</v>
      </c>
      <c r="E943" s="9">
        <v>0.63700000000000001</v>
      </c>
      <c r="F943" s="9">
        <v>0.51100000000000001</v>
      </c>
      <c r="G943" s="9">
        <v>10450.25</v>
      </c>
      <c r="H943" s="10">
        <v>28</v>
      </c>
      <c r="I943" s="23" t="str">
        <f>VLOOKUP(B943,'De-Para'!$B$3:$C$29,2,0)</f>
        <v>Norte</v>
      </c>
      <c r="J943" s="18" t="str">
        <f t="shared" si="56"/>
        <v>Médio</v>
      </c>
      <c r="K943" s="18" t="str">
        <f t="shared" si="57"/>
        <v>Acima</v>
      </c>
      <c r="L943" s="18" t="str">
        <f t="shared" si="58"/>
        <v>Acima</v>
      </c>
      <c r="M943" s="23" t="str">
        <f t="shared" si="59"/>
        <v>Acima</v>
      </c>
    </row>
    <row r="944" spans="1:13">
      <c r="A944" s="11" t="s">
        <v>974</v>
      </c>
      <c r="B944" s="12" t="s">
        <v>16</v>
      </c>
      <c r="C944" s="12">
        <v>994</v>
      </c>
      <c r="D944" s="12">
        <v>0.70799999999999996</v>
      </c>
      <c r="E944" s="12">
        <v>0.73</v>
      </c>
      <c r="F944" s="12">
        <v>0.56499999999999995</v>
      </c>
      <c r="G944" s="12">
        <v>33017.06</v>
      </c>
      <c r="H944" s="13">
        <v>20</v>
      </c>
      <c r="I944" s="23" t="str">
        <f>VLOOKUP(B944,'De-Para'!$B$3:$C$29,2,0)</f>
        <v>Sudeste</v>
      </c>
      <c r="J944" s="18" t="str">
        <f t="shared" si="56"/>
        <v>Alto</v>
      </c>
      <c r="K944" s="18" t="str">
        <f t="shared" si="57"/>
        <v>Acima</v>
      </c>
      <c r="L944" s="18" t="str">
        <f t="shared" si="58"/>
        <v>Acima</v>
      </c>
      <c r="M944" s="23" t="str">
        <f t="shared" si="59"/>
        <v>Acima</v>
      </c>
    </row>
    <row r="945" spans="1:13">
      <c r="A945" s="8" t="s">
        <v>975</v>
      </c>
      <c r="B945" s="9" t="s">
        <v>33</v>
      </c>
      <c r="C945" s="9">
        <v>887</v>
      </c>
      <c r="D945" s="9">
        <v>0.71</v>
      </c>
      <c r="E945" s="9">
        <v>0.69499999999999995</v>
      </c>
      <c r="F945" s="9">
        <v>0.627</v>
      </c>
      <c r="G945" s="9">
        <v>18907.07</v>
      </c>
      <c r="H945" s="10">
        <v>10</v>
      </c>
      <c r="I945" s="23" t="str">
        <f>VLOOKUP(B945,'De-Para'!$B$3:$C$29,2,0)</f>
        <v>Centro-Oeste</v>
      </c>
      <c r="J945" s="18" t="str">
        <f t="shared" si="56"/>
        <v>Alto</v>
      </c>
      <c r="K945" s="18" t="str">
        <f t="shared" si="57"/>
        <v>Acima</v>
      </c>
      <c r="L945" s="18" t="str">
        <f t="shared" si="58"/>
        <v>Abaixo</v>
      </c>
      <c r="M945" s="23" t="str">
        <f t="shared" si="59"/>
        <v>Acima</v>
      </c>
    </row>
    <row r="946" spans="1:13">
      <c r="A946" s="11" t="s">
        <v>976</v>
      </c>
      <c r="B946" s="12" t="s">
        <v>59</v>
      </c>
      <c r="C946" s="12">
        <v>771</v>
      </c>
      <c r="D946" s="12">
        <v>0.748</v>
      </c>
      <c r="E946" s="12">
        <v>0.749</v>
      </c>
      <c r="F946" s="12">
        <v>0.63800000000000001</v>
      </c>
      <c r="G946" s="12">
        <v>31680.22</v>
      </c>
      <c r="H946" s="13">
        <v>24</v>
      </c>
      <c r="I946" s="23" t="str">
        <f>VLOOKUP(B946,'De-Para'!$B$3:$C$29,2,0)</f>
        <v>Sul</v>
      </c>
      <c r="J946" s="18" t="str">
        <f t="shared" si="56"/>
        <v>Alto</v>
      </c>
      <c r="K946" s="18" t="str">
        <f t="shared" si="57"/>
        <v>Acima</v>
      </c>
      <c r="L946" s="18" t="str">
        <f t="shared" si="58"/>
        <v>Abaixo</v>
      </c>
      <c r="M946" s="23" t="str">
        <f t="shared" si="59"/>
        <v>Acima</v>
      </c>
    </row>
    <row r="947" spans="1:13">
      <c r="A947" s="8" t="s">
        <v>977</v>
      </c>
      <c r="B947" s="9" t="s">
        <v>10</v>
      </c>
      <c r="C947" s="9">
        <v>1067</v>
      </c>
      <c r="D947" s="9">
        <v>0.76</v>
      </c>
      <c r="E947" s="9">
        <v>0.74399999999999999</v>
      </c>
      <c r="F947" s="9">
        <v>0.70399999999999996</v>
      </c>
      <c r="G947" s="9">
        <v>16153.08</v>
      </c>
      <c r="H947" s="10">
        <v>23</v>
      </c>
      <c r="I947" s="23" t="str">
        <f>VLOOKUP(B947,'De-Para'!$B$3:$C$29,2,0)</f>
        <v>Sudeste</v>
      </c>
      <c r="J947" s="18" t="str">
        <f t="shared" si="56"/>
        <v>Alto</v>
      </c>
      <c r="K947" s="18" t="str">
        <f t="shared" si="57"/>
        <v>Acima</v>
      </c>
      <c r="L947" s="18" t="str">
        <f t="shared" si="58"/>
        <v>Acima</v>
      </c>
      <c r="M947" s="23" t="str">
        <f t="shared" si="59"/>
        <v>Acima</v>
      </c>
    </row>
    <row r="948" spans="1:13">
      <c r="A948" s="11" t="s">
        <v>978</v>
      </c>
      <c r="B948" s="12" t="s">
        <v>19</v>
      </c>
      <c r="C948" s="12">
        <v>1766</v>
      </c>
      <c r="D948" s="12">
        <v>0.65700000000000003</v>
      </c>
      <c r="E948" s="12">
        <v>0.623</v>
      </c>
      <c r="F948" s="12">
        <v>0.56499999999999995</v>
      </c>
      <c r="G948" s="12">
        <v>10460.83</v>
      </c>
      <c r="H948" s="13">
        <v>15</v>
      </c>
      <c r="I948" s="23" t="str">
        <f>VLOOKUP(B948,'De-Para'!$B$3:$C$29,2,0)</f>
        <v>Nordeste</v>
      </c>
      <c r="J948" s="18" t="str">
        <f t="shared" si="56"/>
        <v>Médio</v>
      </c>
      <c r="K948" s="18" t="str">
        <f t="shared" si="57"/>
        <v>Acima</v>
      </c>
      <c r="L948" s="18" t="str">
        <f t="shared" si="58"/>
        <v>Acima</v>
      </c>
      <c r="M948" s="23" t="str">
        <f t="shared" si="59"/>
        <v>Acima</v>
      </c>
    </row>
    <row r="949" spans="1:13">
      <c r="A949" s="8" t="s">
        <v>979</v>
      </c>
      <c r="B949" s="9" t="s">
        <v>7</v>
      </c>
      <c r="C949" s="9">
        <v>807</v>
      </c>
      <c r="D949" s="9">
        <v>0.753</v>
      </c>
      <c r="E949" s="9">
        <v>0.73299999999999998</v>
      </c>
      <c r="F949" s="9">
        <v>0.69</v>
      </c>
      <c r="G949" s="9">
        <v>25470.81</v>
      </c>
      <c r="H949" s="10">
        <v>15</v>
      </c>
      <c r="I949" s="23" t="str">
        <f>VLOOKUP(B949,'De-Para'!$B$3:$C$29,2,0)</f>
        <v>Sudeste</v>
      </c>
      <c r="J949" s="18" t="str">
        <f t="shared" si="56"/>
        <v>Alto</v>
      </c>
      <c r="K949" s="18" t="str">
        <f t="shared" si="57"/>
        <v>Acima</v>
      </c>
      <c r="L949" s="18" t="str">
        <f t="shared" si="58"/>
        <v>Abaixo</v>
      </c>
      <c r="M949" s="23" t="str">
        <f t="shared" si="59"/>
        <v>Acima</v>
      </c>
    </row>
    <row r="950" spans="1:13">
      <c r="A950" s="11" t="s">
        <v>980</v>
      </c>
      <c r="B950" s="12" t="s">
        <v>16</v>
      </c>
      <c r="C950" s="12">
        <v>689</v>
      </c>
      <c r="D950" s="12">
        <v>0.78</v>
      </c>
      <c r="E950" s="12">
        <v>0.76100000000000001</v>
      </c>
      <c r="F950" s="12">
        <v>0.71099999999999997</v>
      </c>
      <c r="G950" s="12">
        <v>30473.33</v>
      </c>
      <c r="H950" s="13">
        <v>18</v>
      </c>
      <c r="I950" s="23" t="str">
        <f>VLOOKUP(B950,'De-Para'!$B$3:$C$29,2,0)</f>
        <v>Sudeste</v>
      </c>
      <c r="J950" s="18" t="str">
        <f t="shared" si="56"/>
        <v>Alto</v>
      </c>
      <c r="K950" s="18" t="str">
        <f t="shared" si="57"/>
        <v>Acima</v>
      </c>
      <c r="L950" s="18" t="str">
        <f t="shared" si="58"/>
        <v>Abaixo</v>
      </c>
      <c r="M950" s="23" t="str">
        <f t="shared" si="59"/>
        <v>Acima</v>
      </c>
    </row>
    <row r="951" spans="1:13">
      <c r="A951" s="8" t="s">
        <v>981</v>
      </c>
      <c r="B951" s="9" t="s">
        <v>29</v>
      </c>
      <c r="C951" s="9">
        <v>1829</v>
      </c>
      <c r="D951" s="9">
        <v>0.73</v>
      </c>
      <c r="E951" s="9">
        <v>0.745</v>
      </c>
      <c r="F951" s="9">
        <v>0.64900000000000002</v>
      </c>
      <c r="G951" s="9">
        <v>86709.75</v>
      </c>
      <c r="H951" s="10">
        <v>17</v>
      </c>
      <c r="I951" s="23" t="str">
        <f>VLOOKUP(B951,'De-Para'!$B$3:$C$29,2,0)</f>
        <v>Centro-Oeste</v>
      </c>
      <c r="J951" s="18" t="str">
        <f t="shared" si="56"/>
        <v>Alto</v>
      </c>
      <c r="K951" s="18" t="str">
        <f t="shared" si="57"/>
        <v>Acima</v>
      </c>
      <c r="L951" s="18" t="str">
        <f t="shared" si="58"/>
        <v>Acima</v>
      </c>
      <c r="M951" s="23" t="str">
        <f t="shared" si="59"/>
        <v>Acima</v>
      </c>
    </row>
    <row r="952" spans="1:13">
      <c r="A952" s="11" t="s">
        <v>982</v>
      </c>
      <c r="B952" s="12" t="s">
        <v>7</v>
      </c>
      <c r="C952" s="12">
        <v>283</v>
      </c>
      <c r="D952" s="12">
        <v>0.72</v>
      </c>
      <c r="E952" s="12">
        <v>0.69899999999999995</v>
      </c>
      <c r="F952" s="12">
        <v>0.66300000000000003</v>
      </c>
      <c r="G952" s="12">
        <v>30594.94</v>
      </c>
      <c r="H952" s="13">
        <v>5</v>
      </c>
      <c r="I952" s="23" t="str">
        <f>VLOOKUP(B952,'De-Para'!$B$3:$C$29,2,0)</f>
        <v>Sudeste</v>
      </c>
      <c r="J952" s="18" t="str">
        <f t="shared" si="56"/>
        <v>Alto</v>
      </c>
      <c r="K952" s="18" t="str">
        <f t="shared" si="57"/>
        <v>Acima</v>
      </c>
      <c r="L952" s="18" t="str">
        <f t="shared" si="58"/>
        <v>Abaixo</v>
      </c>
      <c r="M952" s="23" t="str">
        <f t="shared" si="59"/>
        <v>Acima</v>
      </c>
    </row>
    <row r="953" spans="1:13">
      <c r="A953" s="8" t="s">
        <v>983</v>
      </c>
      <c r="B953" s="9" t="s">
        <v>24</v>
      </c>
      <c r="C953" s="9">
        <v>1834</v>
      </c>
      <c r="D953" s="9">
        <v>0.65700000000000003</v>
      </c>
      <c r="E953" s="9">
        <v>0.63300000000000001</v>
      </c>
      <c r="F953" s="9">
        <v>0.55100000000000005</v>
      </c>
      <c r="G953" s="9">
        <v>12276.13</v>
      </c>
      <c r="H953" s="10">
        <v>11</v>
      </c>
      <c r="I953" s="23" t="str">
        <f>VLOOKUP(B953,'De-Para'!$B$3:$C$29,2,0)</f>
        <v>Nordeste</v>
      </c>
      <c r="J953" s="18" t="str">
        <f t="shared" si="56"/>
        <v>Médio</v>
      </c>
      <c r="K953" s="18" t="str">
        <f t="shared" si="57"/>
        <v>Acima</v>
      </c>
      <c r="L953" s="18" t="str">
        <f t="shared" si="58"/>
        <v>Acima</v>
      </c>
      <c r="M953" s="23" t="str">
        <f t="shared" si="59"/>
        <v>Acima</v>
      </c>
    </row>
    <row r="954" spans="1:13">
      <c r="A954" s="11" t="s">
        <v>984</v>
      </c>
      <c r="B954" s="12" t="s">
        <v>16</v>
      </c>
      <c r="C954" s="12">
        <v>684</v>
      </c>
      <c r="D954" s="12">
        <v>0.71</v>
      </c>
      <c r="E954" s="12">
        <v>0.68899999999999995</v>
      </c>
      <c r="F954" s="12">
        <v>0.59499999999999997</v>
      </c>
      <c r="G954" s="12">
        <v>19974.62</v>
      </c>
      <c r="H954" s="13">
        <v>22</v>
      </c>
      <c r="I954" s="23" t="str">
        <f>VLOOKUP(B954,'De-Para'!$B$3:$C$29,2,0)</f>
        <v>Sudeste</v>
      </c>
      <c r="J954" s="18" t="str">
        <f t="shared" si="56"/>
        <v>Alto</v>
      </c>
      <c r="K954" s="18" t="str">
        <f t="shared" si="57"/>
        <v>Acima</v>
      </c>
      <c r="L954" s="18" t="str">
        <f t="shared" si="58"/>
        <v>Abaixo</v>
      </c>
      <c r="M954" s="23" t="str">
        <f t="shared" si="59"/>
        <v>Acima</v>
      </c>
    </row>
    <row r="955" spans="1:13">
      <c r="A955" s="8" t="s">
        <v>985</v>
      </c>
      <c r="B955" s="9" t="s">
        <v>7</v>
      </c>
      <c r="C955" s="9">
        <v>371</v>
      </c>
      <c r="D955" s="9">
        <v>0.74</v>
      </c>
      <c r="E955" s="9">
        <v>0.73399999999999999</v>
      </c>
      <c r="F955" s="9">
        <v>0.65800000000000003</v>
      </c>
      <c r="G955" s="9">
        <v>20207.05</v>
      </c>
      <c r="H955" s="10">
        <v>8</v>
      </c>
      <c r="I955" s="23" t="str">
        <f>VLOOKUP(B955,'De-Para'!$B$3:$C$29,2,0)</f>
        <v>Sudeste</v>
      </c>
      <c r="J955" s="18" t="str">
        <f t="shared" si="56"/>
        <v>Alto</v>
      </c>
      <c r="K955" s="18" t="str">
        <f t="shared" si="57"/>
        <v>Acima</v>
      </c>
      <c r="L955" s="18" t="str">
        <f t="shared" si="58"/>
        <v>Abaixo</v>
      </c>
      <c r="M955" s="23" t="str">
        <f t="shared" si="59"/>
        <v>Acima</v>
      </c>
    </row>
    <row r="956" spans="1:13">
      <c r="A956" s="11" t="s">
        <v>986</v>
      </c>
      <c r="B956" s="12" t="s">
        <v>7</v>
      </c>
      <c r="C956" s="12">
        <v>248</v>
      </c>
      <c r="D956" s="12">
        <v>0.72299999999999998</v>
      </c>
      <c r="E956" s="12">
        <v>0.68200000000000005</v>
      </c>
      <c r="F956" s="12">
        <v>0.68400000000000005</v>
      </c>
      <c r="G956" s="12">
        <v>21170.25</v>
      </c>
      <c r="H956" s="13">
        <v>4</v>
      </c>
      <c r="I956" s="23" t="str">
        <f>VLOOKUP(B956,'De-Para'!$B$3:$C$29,2,0)</f>
        <v>Sudeste</v>
      </c>
      <c r="J956" s="18" t="str">
        <f t="shared" si="56"/>
        <v>Alto</v>
      </c>
      <c r="K956" s="18" t="str">
        <f t="shared" si="57"/>
        <v>Acima</v>
      </c>
      <c r="L956" s="18" t="str">
        <f t="shared" si="58"/>
        <v>Abaixo</v>
      </c>
      <c r="M956" s="23" t="str">
        <f t="shared" si="59"/>
        <v>Acima</v>
      </c>
    </row>
    <row r="957" spans="1:13">
      <c r="A957" s="8" t="s">
        <v>987</v>
      </c>
      <c r="B957" s="9" t="s">
        <v>19</v>
      </c>
      <c r="C957" s="9">
        <v>2305</v>
      </c>
      <c r="D957" s="9">
        <v>0.63200000000000001</v>
      </c>
      <c r="E957" s="9">
        <v>0.59399999999999997</v>
      </c>
      <c r="F957" s="9">
        <v>0.54300000000000004</v>
      </c>
      <c r="G957" s="9">
        <v>10614.54</v>
      </c>
      <c r="H957" s="10">
        <v>55</v>
      </c>
      <c r="I957" s="23" t="str">
        <f>VLOOKUP(B957,'De-Para'!$B$3:$C$29,2,0)</f>
        <v>Nordeste</v>
      </c>
      <c r="J957" s="18" t="str">
        <f t="shared" si="56"/>
        <v>Médio</v>
      </c>
      <c r="K957" s="18" t="str">
        <f t="shared" si="57"/>
        <v>Acima</v>
      </c>
      <c r="L957" s="18" t="str">
        <f t="shared" si="58"/>
        <v>Acima</v>
      </c>
      <c r="M957" s="23" t="str">
        <f t="shared" si="59"/>
        <v>Acima</v>
      </c>
    </row>
    <row r="958" spans="1:13">
      <c r="A958" s="11" t="s">
        <v>988</v>
      </c>
      <c r="B958" s="12" t="s">
        <v>7</v>
      </c>
      <c r="C958" s="12">
        <v>271</v>
      </c>
      <c r="D958" s="12">
        <v>0.76</v>
      </c>
      <c r="E958" s="12">
        <v>0.71199999999999997</v>
      </c>
      <c r="F958" s="12">
        <v>0.70499999999999996</v>
      </c>
      <c r="G958" s="12">
        <v>68319.5</v>
      </c>
      <c r="H958" s="13">
        <v>5</v>
      </c>
      <c r="I958" s="23" t="str">
        <f>VLOOKUP(B958,'De-Para'!$B$3:$C$29,2,0)</f>
        <v>Sudeste</v>
      </c>
      <c r="J958" s="18" t="str">
        <f t="shared" si="56"/>
        <v>Alto</v>
      </c>
      <c r="K958" s="18" t="str">
        <f t="shared" si="57"/>
        <v>Acima</v>
      </c>
      <c r="L958" s="18" t="str">
        <f t="shared" si="58"/>
        <v>Abaixo</v>
      </c>
      <c r="M958" s="23" t="str">
        <f t="shared" si="59"/>
        <v>Acima</v>
      </c>
    </row>
    <row r="959" spans="1:13">
      <c r="A959" s="8" t="s">
        <v>989</v>
      </c>
      <c r="B959" s="9" t="s">
        <v>82</v>
      </c>
      <c r="C959" s="9">
        <v>2454</v>
      </c>
      <c r="D959" s="9">
        <v>0.58499999999999996</v>
      </c>
      <c r="E959" s="9">
        <v>0.58499999999999996</v>
      </c>
      <c r="F959" s="9">
        <v>0.45300000000000001</v>
      </c>
      <c r="G959" s="9">
        <v>13697.32</v>
      </c>
      <c r="H959" s="10">
        <v>37</v>
      </c>
      <c r="I959" s="23" t="str">
        <f>VLOOKUP(B959,'De-Para'!$B$3:$C$29,2,0)</f>
        <v>Nordeste</v>
      </c>
      <c r="J959" s="18" t="str">
        <f t="shared" si="56"/>
        <v>Médio</v>
      </c>
      <c r="K959" s="18" t="str">
        <f t="shared" si="57"/>
        <v>Abaixo</v>
      </c>
      <c r="L959" s="18" t="str">
        <f t="shared" si="58"/>
        <v>Acima</v>
      </c>
      <c r="M959" s="23" t="str">
        <f t="shared" si="59"/>
        <v>Acima</v>
      </c>
    </row>
    <row r="960" spans="1:13">
      <c r="A960" s="11" t="s">
        <v>990</v>
      </c>
      <c r="B960" s="12" t="s">
        <v>7</v>
      </c>
      <c r="C960" s="12">
        <v>231</v>
      </c>
      <c r="D960" s="12">
        <v>0.73699999999999999</v>
      </c>
      <c r="E960" s="12">
        <v>0.72499999999999998</v>
      </c>
      <c r="F960" s="12">
        <v>0.66400000000000003</v>
      </c>
      <c r="G960" s="12">
        <v>15873.08</v>
      </c>
      <c r="H960" s="13">
        <v>3</v>
      </c>
      <c r="I960" s="23" t="str">
        <f>VLOOKUP(B960,'De-Para'!$B$3:$C$29,2,0)</f>
        <v>Sudeste</v>
      </c>
      <c r="J960" s="18" t="str">
        <f t="shared" si="56"/>
        <v>Alto</v>
      </c>
      <c r="K960" s="18" t="str">
        <f t="shared" si="57"/>
        <v>Acima</v>
      </c>
      <c r="L960" s="18" t="str">
        <f t="shared" si="58"/>
        <v>Abaixo</v>
      </c>
      <c r="M960" s="23" t="str">
        <f t="shared" si="59"/>
        <v>Acima</v>
      </c>
    </row>
    <row r="961" spans="1:13">
      <c r="A961" s="8" t="s">
        <v>991</v>
      </c>
      <c r="B961" s="9" t="s">
        <v>7</v>
      </c>
      <c r="C961" s="9">
        <v>446</v>
      </c>
      <c r="D961" s="9">
        <v>0.73199999999999998</v>
      </c>
      <c r="E961" s="9">
        <v>0.71699999999999997</v>
      </c>
      <c r="F961" s="9">
        <v>0.64500000000000002</v>
      </c>
      <c r="G961" s="9">
        <v>45615.66</v>
      </c>
      <c r="H961" s="10">
        <v>7</v>
      </c>
      <c r="I961" s="23" t="str">
        <f>VLOOKUP(B961,'De-Para'!$B$3:$C$29,2,0)</f>
        <v>Sudeste</v>
      </c>
      <c r="J961" s="18" t="str">
        <f t="shared" si="56"/>
        <v>Alto</v>
      </c>
      <c r="K961" s="18" t="str">
        <f t="shared" si="57"/>
        <v>Acima</v>
      </c>
      <c r="L961" s="18" t="str">
        <f t="shared" si="58"/>
        <v>Abaixo</v>
      </c>
      <c r="M961" s="23" t="str">
        <f t="shared" si="59"/>
        <v>Acima</v>
      </c>
    </row>
    <row r="962" spans="1:13">
      <c r="A962" s="11" t="s">
        <v>992</v>
      </c>
      <c r="B962" s="12" t="s">
        <v>24</v>
      </c>
      <c r="C962" s="12">
        <v>2335</v>
      </c>
      <c r="D962" s="12">
        <v>0.60399999999999998</v>
      </c>
      <c r="E962" s="12">
        <v>0.58299999999999996</v>
      </c>
      <c r="F962" s="12">
        <v>0.47399999999999998</v>
      </c>
      <c r="G962" s="12">
        <v>9602.73</v>
      </c>
      <c r="H962" s="13">
        <v>47</v>
      </c>
      <c r="I962" s="23" t="str">
        <f>VLOOKUP(B962,'De-Para'!$B$3:$C$29,2,0)</f>
        <v>Nordeste</v>
      </c>
      <c r="J962" s="18" t="str">
        <f t="shared" si="56"/>
        <v>Médio</v>
      </c>
      <c r="K962" s="18" t="str">
        <f t="shared" si="57"/>
        <v>Acima</v>
      </c>
      <c r="L962" s="18" t="str">
        <f t="shared" si="58"/>
        <v>Acima</v>
      </c>
      <c r="M962" s="23" t="str">
        <f t="shared" si="59"/>
        <v>Acima</v>
      </c>
    </row>
    <row r="963" spans="1:13">
      <c r="A963" s="8" t="s">
        <v>993</v>
      </c>
      <c r="B963" s="9" t="s">
        <v>10</v>
      </c>
      <c r="C963" s="9">
        <v>1321</v>
      </c>
      <c r="D963" s="9">
        <v>0.71299999999999997</v>
      </c>
      <c r="E963" s="9">
        <v>0.69599999999999995</v>
      </c>
      <c r="F963" s="9">
        <v>0.64600000000000002</v>
      </c>
      <c r="G963" s="9">
        <v>17839.009999999998</v>
      </c>
      <c r="H963" s="10">
        <v>18</v>
      </c>
      <c r="I963" s="23" t="str">
        <f>VLOOKUP(B963,'De-Para'!$B$3:$C$29,2,0)</f>
        <v>Sudeste</v>
      </c>
      <c r="J963" s="18" t="str">
        <f t="shared" si="56"/>
        <v>Alto</v>
      </c>
      <c r="K963" s="18" t="str">
        <f t="shared" si="57"/>
        <v>Acima</v>
      </c>
      <c r="L963" s="18" t="str">
        <f t="shared" si="58"/>
        <v>Acima</v>
      </c>
      <c r="M963" s="23" t="str">
        <f t="shared" si="59"/>
        <v>Acima</v>
      </c>
    </row>
    <row r="964" spans="1:13">
      <c r="A964" s="11" t="s">
        <v>994</v>
      </c>
      <c r="B964" s="12" t="s">
        <v>22</v>
      </c>
      <c r="C964" s="12">
        <v>998</v>
      </c>
      <c r="D964" s="12">
        <v>0.72499999999999998</v>
      </c>
      <c r="E964" s="12">
        <v>0.72399999999999998</v>
      </c>
      <c r="F964" s="12">
        <v>0.64500000000000002</v>
      </c>
      <c r="G964" s="12">
        <v>21691.81</v>
      </c>
      <c r="H964" s="13">
        <v>26</v>
      </c>
      <c r="I964" s="23" t="str">
        <f>VLOOKUP(B964,'De-Para'!$B$3:$C$29,2,0)</f>
        <v>Sul</v>
      </c>
      <c r="J964" s="18" t="str">
        <f t="shared" si="56"/>
        <v>Alto</v>
      </c>
      <c r="K964" s="18" t="str">
        <f t="shared" si="57"/>
        <v>Acima</v>
      </c>
      <c r="L964" s="18" t="str">
        <f t="shared" si="58"/>
        <v>Acima</v>
      </c>
      <c r="M964" s="23" t="str">
        <f t="shared" si="59"/>
        <v>Acima</v>
      </c>
    </row>
    <row r="965" spans="1:13">
      <c r="A965" s="8" t="s">
        <v>995</v>
      </c>
      <c r="B965" s="9" t="s">
        <v>16</v>
      </c>
      <c r="C965" s="9">
        <v>390</v>
      </c>
      <c r="D965" s="9">
        <v>0.63800000000000001</v>
      </c>
      <c r="E965" s="9">
        <v>0.61699999999999999</v>
      </c>
      <c r="F965" s="9">
        <v>0.52900000000000003</v>
      </c>
      <c r="G965" s="9">
        <v>10006.86</v>
      </c>
      <c r="H965" s="10">
        <v>11</v>
      </c>
      <c r="I965" s="23" t="str">
        <f>VLOOKUP(B965,'De-Para'!$B$3:$C$29,2,0)</f>
        <v>Sudeste</v>
      </c>
      <c r="J965" s="18" t="str">
        <f t="shared" si="56"/>
        <v>Médio</v>
      </c>
      <c r="K965" s="18" t="str">
        <f t="shared" si="57"/>
        <v>Acima</v>
      </c>
      <c r="L965" s="18" t="str">
        <f t="shared" si="58"/>
        <v>Abaixo</v>
      </c>
      <c r="M965" s="23" t="str">
        <f t="shared" si="59"/>
        <v>Acima</v>
      </c>
    </row>
    <row r="966" spans="1:13">
      <c r="A966" s="11" t="s">
        <v>996</v>
      </c>
      <c r="B966" s="12" t="s">
        <v>22</v>
      </c>
      <c r="C966" s="12">
        <v>876</v>
      </c>
      <c r="D966" s="12">
        <v>0.72</v>
      </c>
      <c r="E966" s="12">
        <v>0.69799999999999995</v>
      </c>
      <c r="F966" s="12">
        <v>0.64</v>
      </c>
      <c r="G966" s="12">
        <v>31422.720000000001</v>
      </c>
      <c r="H966" s="13">
        <v>24</v>
      </c>
      <c r="I966" s="23" t="str">
        <f>VLOOKUP(B966,'De-Para'!$B$3:$C$29,2,0)</f>
        <v>Sul</v>
      </c>
      <c r="J966" s="18" t="str">
        <f t="shared" ref="J966:J1029" si="60">IF(D966&lt;0.55,"Baixo",IF(D966&lt;0.7,"Médio",IF(D966&lt;0.8,"Alto","Muito alto")))</f>
        <v>Alto</v>
      </c>
      <c r="K966" s="18" t="str">
        <f t="shared" ref="K966:K1029" si="61">IF(D966&lt;=$K$3,"Abaixo","Acima")</f>
        <v>Acima</v>
      </c>
      <c r="L966" s="18" t="str">
        <f t="shared" ref="L966:L1029" si="62">IF(C966&gt;=$L$3,"Acima","Abaixo")</f>
        <v>Abaixo</v>
      </c>
      <c r="M966" s="23" t="str">
        <f t="shared" ref="M966:M1029" si="63">IF(H966&lt;=$M$3,"Abaixo","Acima")</f>
        <v>Acima</v>
      </c>
    </row>
    <row r="967" spans="1:13">
      <c r="A967" s="8" t="s">
        <v>997</v>
      </c>
      <c r="B967" s="9" t="s">
        <v>10</v>
      </c>
      <c r="C967" s="9">
        <v>1479</v>
      </c>
      <c r="D967" s="9">
        <v>0.69099999999999995</v>
      </c>
      <c r="E967" s="9">
        <v>0.68500000000000005</v>
      </c>
      <c r="F967" s="9">
        <v>0.61099999999999999</v>
      </c>
      <c r="G967" s="9">
        <v>19392.349999999999</v>
      </c>
      <c r="H967" s="10">
        <v>25</v>
      </c>
      <c r="I967" s="23" t="str">
        <f>VLOOKUP(B967,'De-Para'!$B$3:$C$29,2,0)</f>
        <v>Sudeste</v>
      </c>
      <c r="J967" s="18" t="str">
        <f t="shared" si="60"/>
        <v>Médio</v>
      </c>
      <c r="K967" s="18" t="str">
        <f t="shared" si="61"/>
        <v>Acima</v>
      </c>
      <c r="L967" s="18" t="str">
        <f t="shared" si="62"/>
        <v>Acima</v>
      </c>
      <c r="M967" s="23" t="str">
        <f t="shared" si="63"/>
        <v>Acima</v>
      </c>
    </row>
    <row r="968" spans="1:13">
      <c r="A968" s="11" t="s">
        <v>998</v>
      </c>
      <c r="B968" s="12" t="s">
        <v>33</v>
      </c>
      <c r="C968" s="12">
        <v>2072</v>
      </c>
      <c r="D968" s="12">
        <v>0.7</v>
      </c>
      <c r="E968" s="12">
        <v>0.69199999999999995</v>
      </c>
      <c r="F968" s="12">
        <v>0.58799999999999997</v>
      </c>
      <c r="G968" s="12">
        <v>13390.27</v>
      </c>
      <c r="H968" s="13">
        <v>21</v>
      </c>
      <c r="I968" s="23" t="str">
        <f>VLOOKUP(B968,'De-Para'!$B$3:$C$29,2,0)</f>
        <v>Centro-Oeste</v>
      </c>
      <c r="J968" s="18" t="str">
        <f t="shared" si="60"/>
        <v>Alto</v>
      </c>
      <c r="K968" s="18" t="str">
        <f t="shared" si="61"/>
        <v>Acima</v>
      </c>
      <c r="L968" s="18" t="str">
        <f t="shared" si="62"/>
        <v>Acima</v>
      </c>
      <c r="M968" s="23" t="str">
        <f t="shared" si="63"/>
        <v>Acima</v>
      </c>
    </row>
    <row r="969" spans="1:13">
      <c r="A969" s="8" t="s">
        <v>999</v>
      </c>
      <c r="B969" s="9" t="s">
        <v>33</v>
      </c>
      <c r="C969" s="9">
        <v>443</v>
      </c>
      <c r="D969" s="9">
        <v>0.66</v>
      </c>
      <c r="E969" s="9">
        <v>0.64</v>
      </c>
      <c r="F969" s="9">
        <v>0.54800000000000004</v>
      </c>
      <c r="G969" s="9">
        <v>13101.98</v>
      </c>
      <c r="H969" s="10">
        <v>10</v>
      </c>
      <c r="I969" s="23" t="str">
        <f>VLOOKUP(B969,'De-Para'!$B$3:$C$29,2,0)</f>
        <v>Centro-Oeste</v>
      </c>
      <c r="J969" s="18" t="str">
        <f t="shared" si="60"/>
        <v>Médio</v>
      </c>
      <c r="K969" s="18" t="str">
        <f t="shared" si="61"/>
        <v>Acima</v>
      </c>
      <c r="L969" s="18" t="str">
        <f t="shared" si="62"/>
        <v>Abaixo</v>
      </c>
      <c r="M969" s="23" t="str">
        <f t="shared" si="63"/>
        <v>Acima</v>
      </c>
    </row>
    <row r="970" spans="1:13">
      <c r="A970" s="11" t="s">
        <v>1000</v>
      </c>
      <c r="B970" s="12" t="s">
        <v>22</v>
      </c>
      <c r="C970" s="12">
        <v>1104</v>
      </c>
      <c r="D970" s="12">
        <v>0.747</v>
      </c>
      <c r="E970" s="12">
        <v>0.754</v>
      </c>
      <c r="F970" s="12">
        <v>0.67500000000000004</v>
      </c>
      <c r="G970" s="12">
        <v>23835.88</v>
      </c>
      <c r="H970" s="13">
        <v>28</v>
      </c>
      <c r="I970" s="23" t="str">
        <f>VLOOKUP(B970,'De-Para'!$B$3:$C$29,2,0)</f>
        <v>Sul</v>
      </c>
      <c r="J970" s="18" t="str">
        <f t="shared" si="60"/>
        <v>Alto</v>
      </c>
      <c r="K970" s="18" t="str">
        <f t="shared" si="61"/>
        <v>Acima</v>
      </c>
      <c r="L970" s="18" t="str">
        <f t="shared" si="62"/>
        <v>Acima</v>
      </c>
      <c r="M970" s="23" t="str">
        <f t="shared" si="63"/>
        <v>Acima</v>
      </c>
    </row>
    <row r="971" spans="1:13">
      <c r="A971" s="8" t="s">
        <v>1001</v>
      </c>
      <c r="B971" s="9" t="s">
        <v>7</v>
      </c>
      <c r="C971" s="9">
        <v>301</v>
      </c>
      <c r="D971" s="9">
        <v>0.72</v>
      </c>
      <c r="E971" s="9">
        <v>0.70899999999999996</v>
      </c>
      <c r="F971" s="9">
        <v>0.64200000000000002</v>
      </c>
      <c r="G971" s="9">
        <v>14042.3</v>
      </c>
      <c r="H971" s="10">
        <v>9</v>
      </c>
      <c r="I971" s="23" t="str">
        <f>VLOOKUP(B971,'De-Para'!$B$3:$C$29,2,0)</f>
        <v>Sudeste</v>
      </c>
      <c r="J971" s="18" t="str">
        <f t="shared" si="60"/>
        <v>Alto</v>
      </c>
      <c r="K971" s="18" t="str">
        <f t="shared" si="61"/>
        <v>Acima</v>
      </c>
      <c r="L971" s="18" t="str">
        <f t="shared" si="62"/>
        <v>Abaixo</v>
      </c>
      <c r="M971" s="23" t="str">
        <f t="shared" si="63"/>
        <v>Acima</v>
      </c>
    </row>
    <row r="972" spans="1:13">
      <c r="A972" s="11" t="s">
        <v>1002</v>
      </c>
      <c r="B972" s="12" t="s">
        <v>29</v>
      </c>
      <c r="C972" s="12">
        <v>2290</v>
      </c>
      <c r="D972" s="12">
        <v>0.70299999999999996</v>
      </c>
      <c r="E972" s="12">
        <v>0.71099999999999997</v>
      </c>
      <c r="F972" s="12">
        <v>0.60499999999999998</v>
      </c>
      <c r="G972" s="12">
        <v>27402.720000000001</v>
      </c>
      <c r="H972" s="13">
        <v>25</v>
      </c>
      <c r="I972" s="23" t="str">
        <f>VLOOKUP(B972,'De-Para'!$B$3:$C$29,2,0)</f>
        <v>Centro-Oeste</v>
      </c>
      <c r="J972" s="18" t="str">
        <f t="shared" si="60"/>
        <v>Alto</v>
      </c>
      <c r="K972" s="18" t="str">
        <f t="shared" si="61"/>
        <v>Acima</v>
      </c>
      <c r="L972" s="18" t="str">
        <f t="shared" si="62"/>
        <v>Acima</v>
      </c>
      <c r="M972" s="23" t="str">
        <f t="shared" si="63"/>
        <v>Acima</v>
      </c>
    </row>
    <row r="973" spans="1:13">
      <c r="A973" s="8" t="s">
        <v>1003</v>
      </c>
      <c r="B973" s="9" t="s">
        <v>16</v>
      </c>
      <c r="C973" s="9">
        <v>1214</v>
      </c>
      <c r="D973" s="9">
        <v>0.72499999999999998</v>
      </c>
      <c r="E973" s="9">
        <v>0.71099999999999997</v>
      </c>
      <c r="F973" s="9">
        <v>0.61699999999999999</v>
      </c>
      <c r="G973" s="9">
        <v>14907.58</v>
      </c>
      <c r="H973" s="10">
        <v>23</v>
      </c>
      <c r="I973" s="23" t="str">
        <f>VLOOKUP(B973,'De-Para'!$B$3:$C$29,2,0)</f>
        <v>Sudeste</v>
      </c>
      <c r="J973" s="18" t="str">
        <f t="shared" si="60"/>
        <v>Alto</v>
      </c>
      <c r="K973" s="18" t="str">
        <f t="shared" si="61"/>
        <v>Acima</v>
      </c>
      <c r="L973" s="18" t="str">
        <f t="shared" si="62"/>
        <v>Acima</v>
      </c>
      <c r="M973" s="23" t="str">
        <f t="shared" si="63"/>
        <v>Acima</v>
      </c>
    </row>
    <row r="974" spans="1:13">
      <c r="A974" s="11" t="s">
        <v>1004</v>
      </c>
      <c r="B974" s="12" t="s">
        <v>7</v>
      </c>
      <c r="C974" s="12">
        <v>392</v>
      </c>
      <c r="D974" s="12">
        <v>0.69099999999999995</v>
      </c>
      <c r="E974" s="12">
        <v>0.63300000000000001</v>
      </c>
      <c r="F974" s="12">
        <v>0.61499999999999999</v>
      </c>
      <c r="G974" s="12">
        <v>14561.67</v>
      </c>
      <c r="H974" s="13">
        <v>17</v>
      </c>
      <c r="I974" s="23" t="str">
        <f>VLOOKUP(B974,'De-Para'!$B$3:$C$29,2,0)</f>
        <v>Sudeste</v>
      </c>
      <c r="J974" s="18" t="str">
        <f t="shared" si="60"/>
        <v>Médio</v>
      </c>
      <c r="K974" s="18" t="str">
        <f t="shared" si="61"/>
        <v>Acima</v>
      </c>
      <c r="L974" s="18" t="str">
        <f t="shared" si="62"/>
        <v>Abaixo</v>
      </c>
      <c r="M974" s="23" t="str">
        <f t="shared" si="63"/>
        <v>Acima</v>
      </c>
    </row>
    <row r="975" spans="1:13">
      <c r="A975" s="8" t="s">
        <v>1005</v>
      </c>
      <c r="B975" s="9" t="s">
        <v>148</v>
      </c>
      <c r="C975" s="9">
        <v>2569</v>
      </c>
      <c r="D975" s="9">
        <v>0.7</v>
      </c>
      <c r="E975" s="9">
        <v>0.70899999999999996</v>
      </c>
      <c r="F975" s="9">
        <v>0.59799999999999998</v>
      </c>
      <c r="G975" s="9">
        <v>21204.01</v>
      </c>
      <c r="H975" s="10">
        <v>23</v>
      </c>
      <c r="I975" s="23" t="str">
        <f>VLOOKUP(B975,'De-Para'!$B$3:$C$29,2,0)</f>
        <v>Norte</v>
      </c>
      <c r="J975" s="18" t="str">
        <f t="shared" si="60"/>
        <v>Alto</v>
      </c>
      <c r="K975" s="18" t="str">
        <f t="shared" si="61"/>
        <v>Acima</v>
      </c>
      <c r="L975" s="18" t="str">
        <f t="shared" si="62"/>
        <v>Acima</v>
      </c>
      <c r="M975" s="23" t="str">
        <f t="shared" si="63"/>
        <v>Acima</v>
      </c>
    </row>
    <row r="976" spans="1:13">
      <c r="A976" s="11" t="s">
        <v>1006</v>
      </c>
      <c r="B976" s="12" t="s">
        <v>19</v>
      </c>
      <c r="C976" s="12">
        <v>2040</v>
      </c>
      <c r="D976" s="12">
        <v>0.63900000000000001</v>
      </c>
      <c r="E976" s="12">
        <v>0.61199999999999999</v>
      </c>
      <c r="F976" s="12">
        <v>0.54500000000000004</v>
      </c>
      <c r="G976" s="12">
        <v>11590.93</v>
      </c>
      <c r="H976" s="13">
        <v>10</v>
      </c>
      <c r="I976" s="23" t="str">
        <f>VLOOKUP(B976,'De-Para'!$B$3:$C$29,2,0)</f>
        <v>Nordeste</v>
      </c>
      <c r="J976" s="18" t="str">
        <f t="shared" si="60"/>
        <v>Médio</v>
      </c>
      <c r="K976" s="18" t="str">
        <f t="shared" si="61"/>
        <v>Acima</v>
      </c>
      <c r="L976" s="18" t="str">
        <f t="shared" si="62"/>
        <v>Acima</v>
      </c>
      <c r="M976" s="23" t="str">
        <f t="shared" si="63"/>
        <v>Acima</v>
      </c>
    </row>
    <row r="977" spans="1:13">
      <c r="A977" s="8" t="s">
        <v>1007</v>
      </c>
      <c r="B977" s="9" t="s">
        <v>59</v>
      </c>
      <c r="C977" s="9">
        <v>753</v>
      </c>
      <c r="D977" s="9">
        <v>0.755</v>
      </c>
      <c r="E977" s="9">
        <v>0.749</v>
      </c>
      <c r="F977" s="9">
        <v>0.65700000000000003</v>
      </c>
      <c r="G977" s="9">
        <v>37394.120000000003</v>
      </c>
      <c r="H977" s="10">
        <v>27</v>
      </c>
      <c r="I977" s="23" t="str">
        <f>VLOOKUP(B977,'De-Para'!$B$3:$C$29,2,0)</f>
        <v>Sul</v>
      </c>
      <c r="J977" s="18" t="str">
        <f t="shared" si="60"/>
        <v>Alto</v>
      </c>
      <c r="K977" s="18" t="str">
        <f t="shared" si="61"/>
        <v>Acima</v>
      </c>
      <c r="L977" s="18" t="str">
        <f t="shared" si="62"/>
        <v>Abaixo</v>
      </c>
      <c r="M977" s="23" t="str">
        <f t="shared" si="63"/>
        <v>Acima</v>
      </c>
    </row>
    <row r="978" spans="1:13">
      <c r="A978" s="11" t="s">
        <v>1008</v>
      </c>
      <c r="B978" s="12" t="s">
        <v>24</v>
      </c>
      <c r="C978" s="12">
        <v>1283</v>
      </c>
      <c r="D978" s="12">
        <v>0.63600000000000001</v>
      </c>
      <c r="E978" s="12">
        <v>0.60099999999999998</v>
      </c>
      <c r="F978" s="12">
        <v>0.54800000000000004</v>
      </c>
      <c r="G978" s="12">
        <v>12150.11</v>
      </c>
      <c r="H978" s="13">
        <v>35</v>
      </c>
      <c r="I978" s="23" t="str">
        <f>VLOOKUP(B978,'De-Para'!$B$3:$C$29,2,0)</f>
        <v>Nordeste</v>
      </c>
      <c r="J978" s="18" t="str">
        <f t="shared" si="60"/>
        <v>Médio</v>
      </c>
      <c r="K978" s="18" t="str">
        <f t="shared" si="61"/>
        <v>Acima</v>
      </c>
      <c r="L978" s="18" t="str">
        <f t="shared" si="62"/>
        <v>Acima</v>
      </c>
      <c r="M978" s="23" t="str">
        <f t="shared" si="63"/>
        <v>Acima</v>
      </c>
    </row>
    <row r="979" spans="1:13">
      <c r="A979" s="8" t="s">
        <v>1009</v>
      </c>
      <c r="B979" s="9" t="s">
        <v>24</v>
      </c>
      <c r="C979" s="9">
        <v>3140</v>
      </c>
      <c r="D979" s="9">
        <v>0.627</v>
      </c>
      <c r="E979" s="9">
        <v>0.64100000000000001</v>
      </c>
      <c r="F979" s="9">
        <v>0.502</v>
      </c>
      <c r="G979" s="9">
        <v>12458.8</v>
      </c>
      <c r="H979" s="10">
        <v>74</v>
      </c>
      <c r="I979" s="23" t="str">
        <f>VLOOKUP(B979,'De-Para'!$B$3:$C$29,2,0)</f>
        <v>Nordeste</v>
      </c>
      <c r="J979" s="18" t="str">
        <f t="shared" si="60"/>
        <v>Médio</v>
      </c>
      <c r="K979" s="18" t="str">
        <f t="shared" si="61"/>
        <v>Acima</v>
      </c>
      <c r="L979" s="18" t="str">
        <f t="shared" si="62"/>
        <v>Acima</v>
      </c>
      <c r="M979" s="23" t="str">
        <f t="shared" si="63"/>
        <v>Acima</v>
      </c>
    </row>
    <row r="980" spans="1:13">
      <c r="A980" s="11" t="s">
        <v>1010</v>
      </c>
      <c r="B980" s="12" t="s">
        <v>33</v>
      </c>
      <c r="C980" s="12">
        <v>694</v>
      </c>
      <c r="D980" s="12">
        <v>0.70599999999999996</v>
      </c>
      <c r="E980" s="12">
        <v>0.70699999999999996</v>
      </c>
      <c r="F980" s="12">
        <v>0.60299999999999998</v>
      </c>
      <c r="G980" s="12">
        <v>36399.81</v>
      </c>
      <c r="H980" s="13">
        <v>23</v>
      </c>
      <c r="I980" s="23" t="str">
        <f>VLOOKUP(B980,'De-Para'!$B$3:$C$29,2,0)</f>
        <v>Centro-Oeste</v>
      </c>
      <c r="J980" s="18" t="str">
        <f t="shared" si="60"/>
        <v>Alto</v>
      </c>
      <c r="K980" s="18" t="str">
        <f t="shared" si="61"/>
        <v>Acima</v>
      </c>
      <c r="L980" s="18" t="str">
        <f t="shared" si="62"/>
        <v>Abaixo</v>
      </c>
      <c r="M980" s="23" t="str">
        <f t="shared" si="63"/>
        <v>Acima</v>
      </c>
    </row>
    <row r="981" spans="1:13">
      <c r="A981" s="8" t="s">
        <v>1011</v>
      </c>
      <c r="B981" s="9" t="s">
        <v>7</v>
      </c>
      <c r="C981" s="9">
        <v>94</v>
      </c>
      <c r="D981" s="9">
        <v>0.75</v>
      </c>
      <c r="E981" s="9">
        <v>0.71299999999999997</v>
      </c>
      <c r="F981" s="9">
        <v>0.71499999999999997</v>
      </c>
      <c r="G981" s="9">
        <v>32076.14</v>
      </c>
      <c r="H981" s="10">
        <v>1</v>
      </c>
      <c r="I981" s="23" t="str">
        <f>VLOOKUP(B981,'De-Para'!$B$3:$C$29,2,0)</f>
        <v>Sudeste</v>
      </c>
      <c r="J981" s="18" t="str">
        <f t="shared" si="60"/>
        <v>Alto</v>
      </c>
      <c r="K981" s="18" t="str">
        <f t="shared" si="61"/>
        <v>Acima</v>
      </c>
      <c r="L981" s="18" t="str">
        <f t="shared" si="62"/>
        <v>Abaixo</v>
      </c>
      <c r="M981" s="23" t="str">
        <f t="shared" si="63"/>
        <v>Abaixo</v>
      </c>
    </row>
    <row r="982" spans="1:13">
      <c r="A982" s="11" t="s">
        <v>1012</v>
      </c>
      <c r="B982" s="12" t="s">
        <v>22</v>
      </c>
      <c r="C982" s="12">
        <v>1393</v>
      </c>
      <c r="D982" s="12">
        <v>0.71</v>
      </c>
      <c r="E982" s="12">
        <v>0.73799999999999999</v>
      </c>
      <c r="F982" s="12">
        <v>0.59599999999999997</v>
      </c>
      <c r="G982" s="12">
        <v>18982.34</v>
      </c>
      <c r="H982" s="13">
        <v>41</v>
      </c>
      <c r="I982" s="23" t="str">
        <f>VLOOKUP(B982,'De-Para'!$B$3:$C$29,2,0)</f>
        <v>Sul</v>
      </c>
      <c r="J982" s="18" t="str">
        <f t="shared" si="60"/>
        <v>Alto</v>
      </c>
      <c r="K982" s="18" t="str">
        <f t="shared" si="61"/>
        <v>Acima</v>
      </c>
      <c r="L982" s="18" t="str">
        <f t="shared" si="62"/>
        <v>Acima</v>
      </c>
      <c r="M982" s="23" t="str">
        <f t="shared" si="63"/>
        <v>Acima</v>
      </c>
    </row>
    <row r="983" spans="1:13">
      <c r="A983" s="8" t="s">
        <v>1013</v>
      </c>
      <c r="B983" s="9" t="s">
        <v>64</v>
      </c>
      <c r="C983" s="9">
        <v>977</v>
      </c>
      <c r="D983" s="9">
        <v>0.72599999999999998</v>
      </c>
      <c r="E983" s="9">
        <v>0.70299999999999996</v>
      </c>
      <c r="F983" s="9">
        <v>0.63900000000000001</v>
      </c>
      <c r="G983" s="9">
        <v>23339.54</v>
      </c>
      <c r="H983" s="10">
        <v>43</v>
      </c>
      <c r="I983" s="23" t="str">
        <f>VLOOKUP(B983,'De-Para'!$B$3:$C$29,2,0)</f>
        <v>Sudeste</v>
      </c>
      <c r="J983" s="18" t="str">
        <f t="shared" si="60"/>
        <v>Alto</v>
      </c>
      <c r="K983" s="18" t="str">
        <f t="shared" si="61"/>
        <v>Acima</v>
      </c>
      <c r="L983" s="18" t="str">
        <f t="shared" si="62"/>
        <v>Acima</v>
      </c>
      <c r="M983" s="23" t="str">
        <f t="shared" si="63"/>
        <v>Acima</v>
      </c>
    </row>
    <row r="984" spans="1:13">
      <c r="A984" s="11" t="s">
        <v>1014</v>
      </c>
      <c r="B984" s="12" t="s">
        <v>7</v>
      </c>
      <c r="C984" s="12">
        <v>411</v>
      </c>
      <c r="D984" s="12">
        <v>0.67500000000000004</v>
      </c>
      <c r="E984" s="12">
        <v>0.63400000000000001</v>
      </c>
      <c r="F984" s="12">
        <v>0.60199999999999998</v>
      </c>
      <c r="G984" s="12">
        <v>29812.01</v>
      </c>
      <c r="H984" s="13">
        <v>23</v>
      </c>
      <c r="I984" s="23" t="str">
        <f>VLOOKUP(B984,'De-Para'!$B$3:$C$29,2,0)</f>
        <v>Sudeste</v>
      </c>
      <c r="J984" s="18" t="str">
        <f t="shared" si="60"/>
        <v>Médio</v>
      </c>
      <c r="K984" s="18" t="str">
        <f t="shared" si="61"/>
        <v>Acima</v>
      </c>
      <c r="L984" s="18" t="str">
        <f t="shared" si="62"/>
        <v>Abaixo</v>
      </c>
      <c r="M984" s="23" t="str">
        <f t="shared" si="63"/>
        <v>Acima</v>
      </c>
    </row>
    <row r="985" spans="1:13">
      <c r="A985" s="8" t="s">
        <v>1015</v>
      </c>
      <c r="B985" s="9" t="s">
        <v>7</v>
      </c>
      <c r="C985" s="9">
        <v>526</v>
      </c>
      <c r="D985" s="9">
        <v>0.76500000000000001</v>
      </c>
      <c r="E985" s="9">
        <v>0.71799999999999997</v>
      </c>
      <c r="F985" s="9">
        <v>0.71799999999999997</v>
      </c>
      <c r="G985" s="9">
        <v>29598.27</v>
      </c>
      <c r="H985" s="10">
        <v>4</v>
      </c>
      <c r="I985" s="23" t="str">
        <f>VLOOKUP(B985,'De-Para'!$B$3:$C$29,2,0)</f>
        <v>Sudeste</v>
      </c>
      <c r="J985" s="18" t="str">
        <f t="shared" si="60"/>
        <v>Alto</v>
      </c>
      <c r="K985" s="18" t="str">
        <f t="shared" si="61"/>
        <v>Acima</v>
      </c>
      <c r="L985" s="18" t="str">
        <f t="shared" si="62"/>
        <v>Abaixo</v>
      </c>
      <c r="M985" s="23" t="str">
        <f t="shared" si="63"/>
        <v>Acima</v>
      </c>
    </row>
    <row r="986" spans="1:13">
      <c r="A986" s="11" t="s">
        <v>1016</v>
      </c>
      <c r="B986" s="12" t="s">
        <v>39</v>
      </c>
      <c r="C986" s="12">
        <v>4975</v>
      </c>
      <c r="D986" s="12">
        <v>0.64400000000000002</v>
      </c>
      <c r="E986" s="12">
        <v>0.61799999999999999</v>
      </c>
      <c r="F986" s="12">
        <v>0.53400000000000003</v>
      </c>
      <c r="G986" s="12">
        <v>20860.580000000002</v>
      </c>
      <c r="H986" s="13">
        <v>67</v>
      </c>
      <c r="I986" s="23" t="str">
        <f>VLOOKUP(B986,'De-Para'!$B$3:$C$29,2,0)</f>
        <v>Norte</v>
      </c>
      <c r="J986" s="18" t="str">
        <f t="shared" si="60"/>
        <v>Médio</v>
      </c>
      <c r="K986" s="18" t="str">
        <f t="shared" si="61"/>
        <v>Acima</v>
      </c>
      <c r="L986" s="18" t="str">
        <f t="shared" si="62"/>
        <v>Acima</v>
      </c>
      <c r="M986" s="23" t="str">
        <f t="shared" si="63"/>
        <v>Acima</v>
      </c>
    </row>
    <row r="987" spans="1:13">
      <c r="A987" s="8" t="s">
        <v>1017</v>
      </c>
      <c r="B987" s="9" t="s">
        <v>14</v>
      </c>
      <c r="C987" s="9">
        <v>937</v>
      </c>
      <c r="D987" s="9">
        <v>0.72</v>
      </c>
      <c r="E987" s="9">
        <v>0.71799999999999997</v>
      </c>
      <c r="F987" s="9">
        <v>0.59399999999999997</v>
      </c>
      <c r="G987" s="9">
        <v>26106.68</v>
      </c>
      <c r="H987" s="10">
        <v>24</v>
      </c>
      <c r="I987" s="23" t="str">
        <f>VLOOKUP(B987,'De-Para'!$B$3:$C$29,2,0)</f>
        <v>Sul</v>
      </c>
      <c r="J987" s="18" t="str">
        <f t="shared" si="60"/>
        <v>Alto</v>
      </c>
      <c r="K987" s="18" t="str">
        <f t="shared" si="61"/>
        <v>Acima</v>
      </c>
      <c r="L987" s="18" t="str">
        <f t="shared" si="62"/>
        <v>Abaixo</v>
      </c>
      <c r="M987" s="23" t="str">
        <f t="shared" si="63"/>
        <v>Acima</v>
      </c>
    </row>
    <row r="988" spans="1:13">
      <c r="A988" s="11" t="s">
        <v>1018</v>
      </c>
      <c r="B988" s="12" t="s">
        <v>87</v>
      </c>
      <c r="C988" s="12">
        <v>1449</v>
      </c>
      <c r="D988" s="12">
        <v>0.61199999999999999</v>
      </c>
      <c r="E988" s="12">
        <v>0.56799999999999995</v>
      </c>
      <c r="F988" s="12">
        <v>0.52500000000000002</v>
      </c>
      <c r="G988" s="12">
        <v>6547.6</v>
      </c>
      <c r="H988" s="13">
        <v>4</v>
      </c>
      <c r="I988" s="23" t="str">
        <f>VLOOKUP(B988,'De-Para'!$B$3:$C$29,2,0)</f>
        <v>Nordeste</v>
      </c>
      <c r="J988" s="18" t="str">
        <f t="shared" si="60"/>
        <v>Médio</v>
      </c>
      <c r="K988" s="18" t="str">
        <f t="shared" si="61"/>
        <v>Acima</v>
      </c>
      <c r="L988" s="18" t="str">
        <f t="shared" si="62"/>
        <v>Acima</v>
      </c>
      <c r="M988" s="23" t="str">
        <f t="shared" si="63"/>
        <v>Acima</v>
      </c>
    </row>
    <row r="989" spans="1:13">
      <c r="A989" s="8" t="s">
        <v>1019</v>
      </c>
      <c r="B989" s="9" t="s">
        <v>19</v>
      </c>
      <c r="C989" s="9">
        <v>1959</v>
      </c>
      <c r="D989" s="9">
        <v>0.57499999999999996</v>
      </c>
      <c r="E989" s="9">
        <v>0.56599999999999995</v>
      </c>
      <c r="F989" s="9">
        <v>0.46300000000000002</v>
      </c>
      <c r="G989" s="9">
        <v>12892.46</v>
      </c>
      <c r="H989" s="10">
        <v>6</v>
      </c>
      <c r="I989" s="23" t="str">
        <f>VLOOKUP(B989,'De-Para'!$B$3:$C$29,2,0)</f>
        <v>Nordeste</v>
      </c>
      <c r="J989" s="18" t="str">
        <f t="shared" si="60"/>
        <v>Médio</v>
      </c>
      <c r="K989" s="18" t="str">
        <f t="shared" si="61"/>
        <v>Abaixo</v>
      </c>
      <c r="L989" s="18" t="str">
        <f t="shared" si="62"/>
        <v>Acima</v>
      </c>
      <c r="M989" s="23" t="str">
        <f t="shared" si="63"/>
        <v>Acima</v>
      </c>
    </row>
    <row r="990" spans="1:13">
      <c r="A990" s="11" t="s">
        <v>1020</v>
      </c>
      <c r="B990" s="12" t="s">
        <v>33</v>
      </c>
      <c r="C990" s="12">
        <v>1258</v>
      </c>
      <c r="D990" s="12">
        <v>0.70099999999999996</v>
      </c>
      <c r="E990" s="12">
        <v>0.69899999999999995</v>
      </c>
      <c r="F990" s="12">
        <v>0.57299999999999995</v>
      </c>
      <c r="G990" s="12">
        <v>32368.53</v>
      </c>
      <c r="H990" s="13">
        <v>21</v>
      </c>
      <c r="I990" s="23" t="str">
        <f>VLOOKUP(B990,'De-Para'!$B$3:$C$29,2,0)</f>
        <v>Centro-Oeste</v>
      </c>
      <c r="J990" s="18" t="str">
        <f t="shared" si="60"/>
        <v>Alto</v>
      </c>
      <c r="K990" s="18" t="str">
        <f t="shared" si="61"/>
        <v>Acima</v>
      </c>
      <c r="L990" s="18" t="str">
        <f t="shared" si="62"/>
        <v>Acima</v>
      </c>
      <c r="M990" s="23" t="str">
        <f t="shared" si="63"/>
        <v>Acima</v>
      </c>
    </row>
    <row r="991" spans="1:13">
      <c r="A991" s="8" t="s">
        <v>1021</v>
      </c>
      <c r="B991" s="9" t="s">
        <v>31</v>
      </c>
      <c r="C991" s="9">
        <v>2558</v>
      </c>
      <c r="D991" s="9">
        <v>0.65500000000000003</v>
      </c>
      <c r="E991" s="9">
        <v>0.60699999999999998</v>
      </c>
      <c r="F991" s="9">
        <v>0.624</v>
      </c>
      <c r="G991" s="9">
        <v>16595.3</v>
      </c>
      <c r="H991" s="10">
        <v>25</v>
      </c>
      <c r="I991" s="23" t="str">
        <f>VLOOKUP(B991,'De-Para'!$B$3:$C$29,2,0)</f>
        <v>Nordeste</v>
      </c>
      <c r="J991" s="18" t="str">
        <f t="shared" si="60"/>
        <v>Médio</v>
      </c>
      <c r="K991" s="18" t="str">
        <f t="shared" si="61"/>
        <v>Acima</v>
      </c>
      <c r="L991" s="18" t="str">
        <f t="shared" si="62"/>
        <v>Acima</v>
      </c>
      <c r="M991" s="23" t="str">
        <f t="shared" si="63"/>
        <v>Acima</v>
      </c>
    </row>
    <row r="992" spans="1:13">
      <c r="A992" s="11" t="s">
        <v>1022</v>
      </c>
      <c r="B992" s="12" t="s">
        <v>22</v>
      </c>
      <c r="C992" s="12">
        <v>1262</v>
      </c>
      <c r="D992" s="12">
        <v>0.68</v>
      </c>
      <c r="E992" s="12">
        <v>0.69</v>
      </c>
      <c r="F992" s="12">
        <v>0.57599999999999996</v>
      </c>
      <c r="G992" s="12">
        <v>38178.85</v>
      </c>
      <c r="H992" s="13">
        <v>63</v>
      </c>
      <c r="I992" s="23" t="str">
        <f>VLOOKUP(B992,'De-Para'!$B$3:$C$29,2,0)</f>
        <v>Sul</v>
      </c>
      <c r="J992" s="18" t="str">
        <f t="shared" si="60"/>
        <v>Médio</v>
      </c>
      <c r="K992" s="18" t="str">
        <f t="shared" si="61"/>
        <v>Acima</v>
      </c>
      <c r="L992" s="18" t="str">
        <f t="shared" si="62"/>
        <v>Acima</v>
      </c>
      <c r="M992" s="23" t="str">
        <f t="shared" si="63"/>
        <v>Acima</v>
      </c>
    </row>
    <row r="993" spans="1:13">
      <c r="A993" s="8" t="s">
        <v>1023</v>
      </c>
      <c r="B993" s="9" t="s">
        <v>7</v>
      </c>
      <c r="C993" s="9">
        <v>488</v>
      </c>
      <c r="D993" s="9">
        <v>0.72</v>
      </c>
      <c r="E993" s="9">
        <v>0.67700000000000005</v>
      </c>
      <c r="F993" s="9">
        <v>0.64900000000000002</v>
      </c>
      <c r="G993" s="9">
        <v>16149.97</v>
      </c>
      <c r="H993" s="10">
        <v>13</v>
      </c>
      <c r="I993" s="23" t="str">
        <f>VLOOKUP(B993,'De-Para'!$B$3:$C$29,2,0)</f>
        <v>Sudeste</v>
      </c>
      <c r="J993" s="18" t="str">
        <f t="shared" si="60"/>
        <v>Alto</v>
      </c>
      <c r="K993" s="18" t="str">
        <f t="shared" si="61"/>
        <v>Acima</v>
      </c>
      <c r="L993" s="18" t="str">
        <f t="shared" si="62"/>
        <v>Abaixo</v>
      </c>
      <c r="M993" s="23" t="str">
        <f t="shared" si="63"/>
        <v>Acima</v>
      </c>
    </row>
    <row r="994" spans="1:13">
      <c r="A994" s="11" t="s">
        <v>1024</v>
      </c>
      <c r="B994" s="12" t="s">
        <v>39</v>
      </c>
      <c r="C994" s="12">
        <v>4353</v>
      </c>
      <c r="D994" s="12">
        <v>0.66</v>
      </c>
      <c r="E994" s="12">
        <v>0.58899999999999997</v>
      </c>
      <c r="F994" s="12">
        <v>0.60499999999999998</v>
      </c>
      <c r="G994" s="12">
        <v>9092.68</v>
      </c>
      <c r="H994" s="13">
        <v>9</v>
      </c>
      <c r="I994" s="23" t="str">
        <f>VLOOKUP(B994,'De-Para'!$B$3:$C$29,2,0)</f>
        <v>Norte</v>
      </c>
      <c r="J994" s="18" t="str">
        <f t="shared" si="60"/>
        <v>Médio</v>
      </c>
      <c r="K994" s="18" t="str">
        <f t="shared" si="61"/>
        <v>Acima</v>
      </c>
      <c r="L994" s="18" t="str">
        <f t="shared" si="62"/>
        <v>Acima</v>
      </c>
      <c r="M994" s="23" t="str">
        <f t="shared" si="63"/>
        <v>Acima</v>
      </c>
    </row>
    <row r="995" spans="1:13">
      <c r="A995" s="8" t="s">
        <v>1025</v>
      </c>
      <c r="B995" s="9" t="s">
        <v>16</v>
      </c>
      <c r="C995" s="9">
        <v>651</v>
      </c>
      <c r="D995" s="9">
        <v>0.68799999999999994</v>
      </c>
      <c r="E995" s="9">
        <v>0.68200000000000005</v>
      </c>
      <c r="F995" s="9">
        <v>0.59699999999999998</v>
      </c>
      <c r="G995" s="9">
        <v>16426.560000000001</v>
      </c>
      <c r="H995" s="10">
        <v>16</v>
      </c>
      <c r="I995" s="23" t="str">
        <f>VLOOKUP(B995,'De-Para'!$B$3:$C$29,2,0)</f>
        <v>Sudeste</v>
      </c>
      <c r="J995" s="18" t="str">
        <f t="shared" si="60"/>
        <v>Médio</v>
      </c>
      <c r="K995" s="18" t="str">
        <f t="shared" si="61"/>
        <v>Acima</v>
      </c>
      <c r="L995" s="18" t="str">
        <f t="shared" si="62"/>
        <v>Abaixo</v>
      </c>
      <c r="M995" s="23" t="str">
        <f t="shared" si="63"/>
        <v>Acima</v>
      </c>
    </row>
    <row r="996" spans="1:13">
      <c r="A996" s="11" t="s">
        <v>1026</v>
      </c>
      <c r="B996" s="12" t="s">
        <v>7</v>
      </c>
      <c r="C996" s="12">
        <v>890</v>
      </c>
      <c r="D996" s="12">
        <v>0.74</v>
      </c>
      <c r="E996" s="12">
        <v>0.71699999999999997</v>
      </c>
      <c r="F996" s="12">
        <v>0.68300000000000005</v>
      </c>
      <c r="G996" s="12">
        <v>15769.82</v>
      </c>
      <c r="H996" s="13">
        <v>23</v>
      </c>
      <c r="I996" s="23" t="str">
        <f>VLOOKUP(B996,'De-Para'!$B$3:$C$29,2,0)</f>
        <v>Sudeste</v>
      </c>
      <c r="J996" s="18" t="str">
        <f t="shared" si="60"/>
        <v>Alto</v>
      </c>
      <c r="K996" s="18" t="str">
        <f t="shared" si="61"/>
        <v>Acima</v>
      </c>
      <c r="L996" s="18" t="str">
        <f t="shared" si="62"/>
        <v>Abaixo</v>
      </c>
      <c r="M996" s="23" t="str">
        <f t="shared" si="63"/>
        <v>Acima</v>
      </c>
    </row>
    <row r="997" spans="1:13">
      <c r="A997" s="8" t="s">
        <v>1027</v>
      </c>
      <c r="B997" s="9" t="s">
        <v>87</v>
      </c>
      <c r="C997" s="9">
        <v>2259</v>
      </c>
      <c r="D997" s="9">
        <v>0.65300000000000002</v>
      </c>
      <c r="E997" s="9">
        <v>0.628</v>
      </c>
      <c r="F997" s="9">
        <v>0.56299999999999994</v>
      </c>
      <c r="G997" s="9">
        <v>11040.59</v>
      </c>
      <c r="H997" s="10">
        <v>42</v>
      </c>
      <c r="I997" s="23" t="str">
        <f>VLOOKUP(B997,'De-Para'!$B$3:$C$29,2,0)</f>
        <v>Nordeste</v>
      </c>
      <c r="J997" s="18" t="str">
        <f t="shared" si="60"/>
        <v>Médio</v>
      </c>
      <c r="K997" s="18" t="str">
        <f t="shared" si="61"/>
        <v>Acima</v>
      </c>
      <c r="L997" s="18" t="str">
        <f t="shared" si="62"/>
        <v>Acima</v>
      </c>
      <c r="M997" s="23" t="str">
        <f t="shared" si="63"/>
        <v>Acima</v>
      </c>
    </row>
    <row r="998" spans="1:13">
      <c r="A998" s="11" t="s">
        <v>348</v>
      </c>
      <c r="B998" s="12" t="s">
        <v>24</v>
      </c>
      <c r="C998" s="12">
        <v>1572</v>
      </c>
      <c r="D998" s="12">
        <v>0.61499999999999999</v>
      </c>
      <c r="E998" s="12">
        <v>0.60199999999999998</v>
      </c>
      <c r="F998" s="12">
        <v>0.49199999999999999</v>
      </c>
      <c r="G998" s="12">
        <v>10818.03</v>
      </c>
      <c r="H998" s="13">
        <v>37</v>
      </c>
      <c r="I998" s="23" t="str">
        <f>VLOOKUP(B998,'De-Para'!$B$3:$C$29,2,0)</f>
        <v>Nordeste</v>
      </c>
      <c r="J998" s="18" t="str">
        <f t="shared" si="60"/>
        <v>Médio</v>
      </c>
      <c r="K998" s="18" t="str">
        <f t="shared" si="61"/>
        <v>Acima</v>
      </c>
      <c r="L998" s="18" t="str">
        <f t="shared" si="62"/>
        <v>Acima</v>
      </c>
      <c r="M998" s="23" t="str">
        <f t="shared" si="63"/>
        <v>Acima</v>
      </c>
    </row>
    <row r="999" spans="1:13">
      <c r="A999" s="8" t="s">
        <v>1028</v>
      </c>
      <c r="B999" s="9" t="s">
        <v>87</v>
      </c>
      <c r="C999" s="9">
        <v>3296</v>
      </c>
      <c r="D999" s="9">
        <v>0.55600000000000005</v>
      </c>
      <c r="E999" s="9">
        <v>0.53300000000000003</v>
      </c>
      <c r="F999" s="9">
        <v>0.45500000000000002</v>
      </c>
      <c r="G999" s="9">
        <v>6881.5</v>
      </c>
      <c r="H999" s="10">
        <v>37</v>
      </c>
      <c r="I999" s="23" t="str">
        <f>VLOOKUP(B999,'De-Para'!$B$3:$C$29,2,0)</f>
        <v>Nordeste</v>
      </c>
      <c r="J999" s="18" t="str">
        <f t="shared" si="60"/>
        <v>Médio</v>
      </c>
      <c r="K999" s="18" t="str">
        <f t="shared" si="61"/>
        <v>Abaixo</v>
      </c>
      <c r="L999" s="18" t="str">
        <f t="shared" si="62"/>
        <v>Acima</v>
      </c>
      <c r="M999" s="23" t="str">
        <f t="shared" si="63"/>
        <v>Acima</v>
      </c>
    </row>
    <row r="1000" spans="1:13">
      <c r="A1000" s="11" t="s">
        <v>1029</v>
      </c>
      <c r="B1000" s="12" t="s">
        <v>7</v>
      </c>
      <c r="C1000" s="12">
        <v>455</v>
      </c>
      <c r="D1000" s="12">
        <v>0.73299999999999998</v>
      </c>
      <c r="E1000" s="12">
        <v>0.69299999999999995</v>
      </c>
      <c r="F1000" s="12">
        <v>0.65300000000000002</v>
      </c>
      <c r="G1000" s="12">
        <v>20068.919999999998</v>
      </c>
      <c r="H1000" s="13">
        <v>6</v>
      </c>
      <c r="I1000" s="23" t="str">
        <f>VLOOKUP(B1000,'De-Para'!$B$3:$C$29,2,0)</f>
        <v>Sudeste</v>
      </c>
      <c r="J1000" s="18" t="str">
        <f t="shared" si="60"/>
        <v>Alto</v>
      </c>
      <c r="K1000" s="18" t="str">
        <f t="shared" si="61"/>
        <v>Acima</v>
      </c>
      <c r="L1000" s="18" t="str">
        <f t="shared" si="62"/>
        <v>Abaixo</v>
      </c>
      <c r="M1000" s="23" t="str">
        <f t="shared" si="63"/>
        <v>Acima</v>
      </c>
    </row>
    <row r="1001" spans="1:13">
      <c r="A1001" s="8" t="s">
        <v>1030</v>
      </c>
      <c r="B1001" s="9" t="s">
        <v>87</v>
      </c>
      <c r="C1001" s="9">
        <v>6298</v>
      </c>
      <c r="D1001" s="9">
        <v>0.59499999999999997</v>
      </c>
      <c r="E1001" s="9">
        <v>0.56799999999999995</v>
      </c>
      <c r="F1001" s="9">
        <v>0.49199999999999999</v>
      </c>
      <c r="G1001" s="9">
        <v>8491.94</v>
      </c>
      <c r="H1001" s="10">
        <v>18</v>
      </c>
      <c r="I1001" s="23" t="str">
        <f>VLOOKUP(B1001,'De-Para'!$B$3:$C$29,2,0)</f>
        <v>Nordeste</v>
      </c>
      <c r="J1001" s="18" t="str">
        <f t="shared" si="60"/>
        <v>Médio</v>
      </c>
      <c r="K1001" s="18" t="str">
        <f t="shared" si="61"/>
        <v>Abaixo</v>
      </c>
      <c r="L1001" s="18" t="str">
        <f t="shared" si="62"/>
        <v>Acima</v>
      </c>
      <c r="M1001" s="23" t="str">
        <f t="shared" si="63"/>
        <v>Acima</v>
      </c>
    </row>
    <row r="1002" spans="1:13">
      <c r="A1002" s="11" t="s">
        <v>1031</v>
      </c>
      <c r="B1002" s="12" t="s">
        <v>31</v>
      </c>
      <c r="C1002" s="12">
        <v>936</v>
      </c>
      <c r="D1002" s="12">
        <v>0.64500000000000002</v>
      </c>
      <c r="E1002" s="12">
        <v>0.62</v>
      </c>
      <c r="F1002" s="12">
        <v>0.54700000000000004</v>
      </c>
      <c r="G1002" s="12">
        <v>9294.1</v>
      </c>
      <c r="H1002" s="13">
        <v>8</v>
      </c>
      <c r="I1002" s="23" t="str">
        <f>VLOOKUP(B1002,'De-Para'!$B$3:$C$29,2,0)</f>
        <v>Nordeste</v>
      </c>
      <c r="J1002" s="18" t="str">
        <f t="shared" si="60"/>
        <v>Médio</v>
      </c>
      <c r="K1002" s="18" t="str">
        <f t="shared" si="61"/>
        <v>Acima</v>
      </c>
      <c r="L1002" s="18" t="str">
        <f t="shared" si="62"/>
        <v>Abaixo</v>
      </c>
      <c r="M1002" s="23" t="str">
        <f t="shared" si="63"/>
        <v>Acima</v>
      </c>
    </row>
    <row r="1003" spans="1:13">
      <c r="A1003" s="8" t="s">
        <v>1032</v>
      </c>
      <c r="B1003" s="9" t="s">
        <v>10</v>
      </c>
      <c r="C1003" s="9">
        <v>742</v>
      </c>
      <c r="D1003" s="9">
        <v>0.66</v>
      </c>
      <c r="E1003" s="9">
        <v>0.67</v>
      </c>
      <c r="F1003" s="9">
        <v>0.53300000000000003</v>
      </c>
      <c r="G1003" s="9">
        <v>21615.52</v>
      </c>
      <c r="H1003" s="10">
        <v>4</v>
      </c>
      <c r="I1003" s="23" t="str">
        <f>VLOOKUP(B1003,'De-Para'!$B$3:$C$29,2,0)</f>
        <v>Sudeste</v>
      </c>
      <c r="J1003" s="18" t="str">
        <f t="shared" si="60"/>
        <v>Médio</v>
      </c>
      <c r="K1003" s="18" t="str">
        <f t="shared" si="61"/>
        <v>Acima</v>
      </c>
      <c r="L1003" s="18" t="str">
        <f t="shared" si="62"/>
        <v>Abaixo</v>
      </c>
      <c r="M1003" s="23" t="str">
        <f t="shared" si="63"/>
        <v>Acima</v>
      </c>
    </row>
    <row r="1004" spans="1:13">
      <c r="A1004" s="11" t="s">
        <v>1033</v>
      </c>
      <c r="B1004" s="12" t="s">
        <v>59</v>
      </c>
      <c r="C1004" s="12">
        <v>592</v>
      </c>
      <c r="D1004" s="12">
        <v>0.73499999999999999</v>
      </c>
      <c r="E1004" s="12">
        <v>0.71399999999999997</v>
      </c>
      <c r="F1004" s="12">
        <v>0.67700000000000005</v>
      </c>
      <c r="G1004" s="12">
        <v>21156.89</v>
      </c>
      <c r="H1004" s="13">
        <v>9</v>
      </c>
      <c r="I1004" s="23" t="str">
        <f>VLOOKUP(B1004,'De-Para'!$B$3:$C$29,2,0)</f>
        <v>Sul</v>
      </c>
      <c r="J1004" s="18" t="str">
        <f t="shared" si="60"/>
        <v>Alto</v>
      </c>
      <c r="K1004" s="18" t="str">
        <f t="shared" si="61"/>
        <v>Acima</v>
      </c>
      <c r="L1004" s="18" t="str">
        <f t="shared" si="62"/>
        <v>Abaixo</v>
      </c>
      <c r="M1004" s="23" t="str">
        <f t="shared" si="63"/>
        <v>Acima</v>
      </c>
    </row>
    <row r="1005" spans="1:13">
      <c r="A1005" s="8" t="s">
        <v>1034</v>
      </c>
      <c r="B1005" s="9" t="s">
        <v>16</v>
      </c>
      <c r="C1005" s="9">
        <v>1838</v>
      </c>
      <c r="D1005" s="9">
        <v>0.64200000000000002</v>
      </c>
      <c r="E1005" s="9">
        <v>0.63600000000000001</v>
      </c>
      <c r="F1005" s="9">
        <v>0.51800000000000002</v>
      </c>
      <c r="G1005" s="9">
        <v>11420.49</v>
      </c>
      <c r="H1005" s="10">
        <v>26</v>
      </c>
      <c r="I1005" s="23" t="str">
        <f>VLOOKUP(B1005,'De-Para'!$B$3:$C$29,2,0)</f>
        <v>Sudeste</v>
      </c>
      <c r="J1005" s="18" t="str">
        <f t="shared" si="60"/>
        <v>Médio</v>
      </c>
      <c r="K1005" s="18" t="str">
        <f t="shared" si="61"/>
        <v>Acima</v>
      </c>
      <c r="L1005" s="18" t="str">
        <f t="shared" si="62"/>
        <v>Acima</v>
      </c>
      <c r="M1005" s="23" t="str">
        <f t="shared" si="63"/>
        <v>Acima</v>
      </c>
    </row>
    <row r="1006" spans="1:13">
      <c r="A1006" s="11" t="s">
        <v>316</v>
      </c>
      <c r="B1006" s="12" t="s">
        <v>22</v>
      </c>
      <c r="C1006" s="12">
        <v>1753</v>
      </c>
      <c r="D1006" s="12">
        <v>0.72</v>
      </c>
      <c r="E1006" s="12">
        <v>0.73899999999999999</v>
      </c>
      <c r="F1006" s="12">
        <v>0.61499999999999999</v>
      </c>
      <c r="G1006" s="12">
        <v>27249.19</v>
      </c>
      <c r="H1006" s="13">
        <v>42</v>
      </c>
      <c r="I1006" s="23" t="str">
        <f>VLOOKUP(B1006,'De-Para'!$B$3:$C$29,2,0)</f>
        <v>Sul</v>
      </c>
      <c r="J1006" s="18" t="str">
        <f t="shared" si="60"/>
        <v>Alto</v>
      </c>
      <c r="K1006" s="18" t="str">
        <f t="shared" si="61"/>
        <v>Acima</v>
      </c>
      <c r="L1006" s="18" t="str">
        <f t="shared" si="62"/>
        <v>Acima</v>
      </c>
      <c r="M1006" s="23" t="str">
        <f t="shared" si="63"/>
        <v>Acima</v>
      </c>
    </row>
    <row r="1007" spans="1:13">
      <c r="A1007" s="8" t="s">
        <v>1035</v>
      </c>
      <c r="B1007" s="9" t="s">
        <v>14</v>
      </c>
      <c r="C1007" s="9">
        <v>440</v>
      </c>
      <c r="D1007" s="9">
        <v>0.71499999999999997</v>
      </c>
      <c r="E1007" s="9">
        <v>0.72499999999999998</v>
      </c>
      <c r="F1007" s="9">
        <v>0.59199999999999997</v>
      </c>
      <c r="G1007" s="9">
        <v>36091.15</v>
      </c>
      <c r="H1007" s="10">
        <v>13</v>
      </c>
      <c r="I1007" s="23" t="str">
        <f>VLOOKUP(B1007,'De-Para'!$B$3:$C$29,2,0)</f>
        <v>Sul</v>
      </c>
      <c r="J1007" s="18" t="str">
        <f t="shared" si="60"/>
        <v>Alto</v>
      </c>
      <c r="K1007" s="18" t="str">
        <f t="shared" si="61"/>
        <v>Acima</v>
      </c>
      <c r="L1007" s="18" t="str">
        <f t="shared" si="62"/>
        <v>Abaixo</v>
      </c>
      <c r="M1007" s="23" t="str">
        <f t="shared" si="63"/>
        <v>Acima</v>
      </c>
    </row>
    <row r="1008" spans="1:13">
      <c r="A1008" s="11" t="s">
        <v>1036</v>
      </c>
      <c r="B1008" s="12" t="s">
        <v>14</v>
      </c>
      <c r="C1008" s="12">
        <v>1196</v>
      </c>
      <c r="D1008" s="12">
        <v>0.76700000000000002</v>
      </c>
      <c r="E1008" s="12">
        <v>0.77600000000000002</v>
      </c>
      <c r="F1008" s="12">
        <v>0.68400000000000005</v>
      </c>
      <c r="G1008" s="12">
        <v>37884.839999999997</v>
      </c>
      <c r="H1008" s="13">
        <v>34</v>
      </c>
      <c r="I1008" s="23" t="str">
        <f>VLOOKUP(B1008,'De-Para'!$B$3:$C$29,2,0)</f>
        <v>Sul</v>
      </c>
      <c r="J1008" s="18" t="str">
        <f t="shared" si="60"/>
        <v>Alto</v>
      </c>
      <c r="K1008" s="18" t="str">
        <f t="shared" si="61"/>
        <v>Acima</v>
      </c>
      <c r="L1008" s="18" t="str">
        <f t="shared" si="62"/>
        <v>Acima</v>
      </c>
      <c r="M1008" s="23" t="str">
        <f t="shared" si="63"/>
        <v>Acima</v>
      </c>
    </row>
    <row r="1009" spans="1:13">
      <c r="A1009" s="8" t="s">
        <v>1037</v>
      </c>
      <c r="B1009" s="9" t="s">
        <v>59</v>
      </c>
      <c r="C1009" s="9">
        <v>684</v>
      </c>
      <c r="D1009" s="9">
        <v>0.73799999999999999</v>
      </c>
      <c r="E1009" s="9">
        <v>0.73499999999999999</v>
      </c>
      <c r="F1009" s="9">
        <v>0.63900000000000001</v>
      </c>
      <c r="G1009" s="9">
        <v>47982.39</v>
      </c>
      <c r="H1009" s="10">
        <v>25</v>
      </c>
      <c r="I1009" s="23" t="str">
        <f>VLOOKUP(B1009,'De-Para'!$B$3:$C$29,2,0)</f>
        <v>Sul</v>
      </c>
      <c r="J1009" s="18" t="str">
        <f t="shared" si="60"/>
        <v>Alto</v>
      </c>
      <c r="K1009" s="18" t="str">
        <f t="shared" si="61"/>
        <v>Acima</v>
      </c>
      <c r="L1009" s="18" t="str">
        <f t="shared" si="62"/>
        <v>Abaixo</v>
      </c>
      <c r="M1009" s="23" t="str">
        <f t="shared" si="63"/>
        <v>Acima</v>
      </c>
    </row>
    <row r="1010" spans="1:13">
      <c r="A1010" s="11" t="s">
        <v>1038</v>
      </c>
      <c r="B1010" s="12" t="s">
        <v>33</v>
      </c>
      <c r="C1010" s="12">
        <v>614</v>
      </c>
      <c r="D1010" s="12">
        <v>0.74299999999999999</v>
      </c>
      <c r="E1010" s="12">
        <v>0.76800000000000002</v>
      </c>
      <c r="F1010" s="12">
        <v>0.63500000000000001</v>
      </c>
      <c r="G1010" s="12">
        <v>22218.87</v>
      </c>
      <c r="H1010" s="13">
        <v>15</v>
      </c>
      <c r="I1010" s="23" t="str">
        <f>VLOOKUP(B1010,'De-Para'!$B$3:$C$29,2,0)</f>
        <v>Centro-Oeste</v>
      </c>
      <c r="J1010" s="18" t="str">
        <f t="shared" si="60"/>
        <v>Alto</v>
      </c>
      <c r="K1010" s="18" t="str">
        <f t="shared" si="61"/>
        <v>Acima</v>
      </c>
      <c r="L1010" s="18" t="str">
        <f t="shared" si="62"/>
        <v>Abaixo</v>
      </c>
      <c r="M1010" s="23" t="str">
        <f t="shared" si="63"/>
        <v>Acima</v>
      </c>
    </row>
    <row r="1011" spans="1:13">
      <c r="A1011" s="8" t="s">
        <v>1039</v>
      </c>
      <c r="B1011" s="9" t="s">
        <v>7</v>
      </c>
      <c r="C1011" s="9">
        <v>659</v>
      </c>
      <c r="D1011" s="9">
        <v>0.746</v>
      </c>
      <c r="E1011" s="9">
        <v>0.73699999999999999</v>
      </c>
      <c r="F1011" s="9">
        <v>0.70099999999999996</v>
      </c>
      <c r="G1011" s="9">
        <v>19311.66</v>
      </c>
      <c r="H1011" s="10">
        <v>9</v>
      </c>
      <c r="I1011" s="23" t="str">
        <f>VLOOKUP(B1011,'De-Para'!$B$3:$C$29,2,0)</f>
        <v>Sudeste</v>
      </c>
      <c r="J1011" s="18" t="str">
        <f t="shared" si="60"/>
        <v>Alto</v>
      </c>
      <c r="K1011" s="18" t="str">
        <f t="shared" si="61"/>
        <v>Acima</v>
      </c>
      <c r="L1011" s="18" t="str">
        <f t="shared" si="62"/>
        <v>Abaixo</v>
      </c>
      <c r="M1011" s="23" t="str">
        <f t="shared" si="63"/>
        <v>Acima</v>
      </c>
    </row>
    <row r="1012" spans="1:13">
      <c r="A1012" s="11" t="s">
        <v>1040</v>
      </c>
      <c r="B1012" s="12" t="s">
        <v>49</v>
      </c>
      <c r="C1012" s="12">
        <v>1514</v>
      </c>
      <c r="D1012" s="12">
        <v>0.624</v>
      </c>
      <c r="E1012" s="12">
        <v>0.65300000000000002</v>
      </c>
      <c r="F1012" s="12">
        <v>0.46700000000000003</v>
      </c>
      <c r="G1012" s="12">
        <v>17267.580000000002</v>
      </c>
      <c r="H1012" s="13">
        <v>5</v>
      </c>
      <c r="I1012" s="23" t="str">
        <f>VLOOKUP(B1012,'De-Para'!$B$3:$C$29,2,0)</f>
        <v>Norte</v>
      </c>
      <c r="J1012" s="18" t="str">
        <f t="shared" si="60"/>
        <v>Médio</v>
      </c>
      <c r="K1012" s="18" t="str">
        <f t="shared" si="61"/>
        <v>Acima</v>
      </c>
      <c r="L1012" s="18" t="str">
        <f t="shared" si="62"/>
        <v>Acima</v>
      </c>
      <c r="M1012" s="23" t="str">
        <f t="shared" si="63"/>
        <v>Acima</v>
      </c>
    </row>
    <row r="1013" spans="1:13">
      <c r="A1013" s="8" t="s">
        <v>1041</v>
      </c>
      <c r="B1013" s="9" t="s">
        <v>22</v>
      </c>
      <c r="C1013" s="9">
        <v>1148</v>
      </c>
      <c r="D1013" s="9">
        <v>0.73799999999999999</v>
      </c>
      <c r="E1013" s="9">
        <v>0.73699999999999999</v>
      </c>
      <c r="F1013" s="9">
        <v>0.65500000000000003</v>
      </c>
      <c r="G1013" s="9">
        <v>19067.060000000001</v>
      </c>
      <c r="H1013" s="10">
        <v>22</v>
      </c>
      <c r="I1013" s="23" t="str">
        <f>VLOOKUP(B1013,'De-Para'!$B$3:$C$29,2,0)</f>
        <v>Sul</v>
      </c>
      <c r="J1013" s="18" t="str">
        <f t="shared" si="60"/>
        <v>Alto</v>
      </c>
      <c r="K1013" s="18" t="str">
        <f t="shared" si="61"/>
        <v>Acima</v>
      </c>
      <c r="L1013" s="18" t="str">
        <f t="shared" si="62"/>
        <v>Acima</v>
      </c>
      <c r="M1013" s="23" t="str">
        <f t="shared" si="63"/>
        <v>Acima</v>
      </c>
    </row>
    <row r="1014" spans="1:13">
      <c r="A1014" s="11" t="s">
        <v>1042</v>
      </c>
      <c r="B1014" s="12" t="s">
        <v>19</v>
      </c>
      <c r="C1014" s="12">
        <v>1998</v>
      </c>
      <c r="D1014" s="12">
        <v>0.56299999999999994</v>
      </c>
      <c r="E1014" s="12">
        <v>0.58499999999999996</v>
      </c>
      <c r="F1014" s="12">
        <v>0.433</v>
      </c>
      <c r="G1014" s="12">
        <v>9926.26</v>
      </c>
      <c r="H1014" s="13">
        <v>9</v>
      </c>
      <c r="I1014" s="23" t="str">
        <f>VLOOKUP(B1014,'De-Para'!$B$3:$C$29,2,0)</f>
        <v>Nordeste</v>
      </c>
      <c r="J1014" s="18" t="str">
        <f t="shared" si="60"/>
        <v>Médio</v>
      </c>
      <c r="K1014" s="18" t="str">
        <f t="shared" si="61"/>
        <v>Abaixo</v>
      </c>
      <c r="L1014" s="18" t="str">
        <f t="shared" si="62"/>
        <v>Acima</v>
      </c>
      <c r="M1014" s="23" t="str">
        <f t="shared" si="63"/>
        <v>Acima</v>
      </c>
    </row>
    <row r="1015" spans="1:13">
      <c r="A1015" s="8" t="s">
        <v>1043</v>
      </c>
      <c r="B1015" s="9" t="s">
        <v>22</v>
      </c>
      <c r="C1015" s="9">
        <v>932</v>
      </c>
      <c r="D1015" s="9">
        <v>0.66</v>
      </c>
      <c r="E1015" s="9">
        <v>0.68100000000000005</v>
      </c>
      <c r="F1015" s="9">
        <v>0.50900000000000001</v>
      </c>
      <c r="G1015" s="9">
        <v>23094.71</v>
      </c>
      <c r="H1015" s="10">
        <v>33</v>
      </c>
      <c r="I1015" s="23" t="str">
        <f>VLOOKUP(B1015,'De-Para'!$B$3:$C$29,2,0)</f>
        <v>Sul</v>
      </c>
      <c r="J1015" s="18" t="str">
        <f t="shared" si="60"/>
        <v>Médio</v>
      </c>
      <c r="K1015" s="18" t="str">
        <f t="shared" si="61"/>
        <v>Acima</v>
      </c>
      <c r="L1015" s="18" t="str">
        <f t="shared" si="62"/>
        <v>Abaixo</v>
      </c>
      <c r="M1015" s="23" t="str">
        <f t="shared" si="63"/>
        <v>Acima</v>
      </c>
    </row>
    <row r="1016" spans="1:13">
      <c r="A1016" s="11" t="s">
        <v>1044</v>
      </c>
      <c r="B1016" s="12" t="s">
        <v>22</v>
      </c>
      <c r="C1016" s="12">
        <v>1745</v>
      </c>
      <c r="D1016" s="12">
        <v>0.74299999999999999</v>
      </c>
      <c r="E1016" s="12">
        <v>0.69799999999999995</v>
      </c>
      <c r="F1016" s="12">
        <v>0.68400000000000005</v>
      </c>
      <c r="G1016" s="12">
        <v>39966.17</v>
      </c>
      <c r="H1016" s="13">
        <v>43</v>
      </c>
      <c r="I1016" s="23" t="str">
        <f>VLOOKUP(B1016,'De-Para'!$B$3:$C$29,2,0)</f>
        <v>Sul</v>
      </c>
      <c r="J1016" s="18" t="str">
        <f t="shared" si="60"/>
        <v>Alto</v>
      </c>
      <c r="K1016" s="18" t="str">
        <f t="shared" si="61"/>
        <v>Acima</v>
      </c>
      <c r="L1016" s="18" t="str">
        <f t="shared" si="62"/>
        <v>Acima</v>
      </c>
      <c r="M1016" s="23" t="str">
        <f t="shared" si="63"/>
        <v>Acima</v>
      </c>
    </row>
    <row r="1017" spans="1:13">
      <c r="A1017" s="8" t="s">
        <v>1045</v>
      </c>
      <c r="B1017" s="9" t="s">
        <v>16</v>
      </c>
      <c r="C1017" s="9">
        <v>903</v>
      </c>
      <c r="D1017" s="9">
        <v>0.7</v>
      </c>
      <c r="E1017" s="9">
        <v>0.66300000000000003</v>
      </c>
      <c r="F1017" s="9">
        <v>0.622</v>
      </c>
      <c r="G1017" s="9">
        <v>22322.27</v>
      </c>
      <c r="H1017" s="10">
        <v>13</v>
      </c>
      <c r="I1017" s="23" t="str">
        <f>VLOOKUP(B1017,'De-Para'!$B$3:$C$29,2,0)</f>
        <v>Sudeste</v>
      </c>
      <c r="J1017" s="18" t="str">
        <f t="shared" si="60"/>
        <v>Alto</v>
      </c>
      <c r="K1017" s="18" t="str">
        <f t="shared" si="61"/>
        <v>Acima</v>
      </c>
      <c r="L1017" s="18" t="str">
        <f t="shared" si="62"/>
        <v>Abaixo</v>
      </c>
      <c r="M1017" s="23" t="str">
        <f t="shared" si="63"/>
        <v>Acima</v>
      </c>
    </row>
    <row r="1018" spans="1:13">
      <c r="A1018" s="11" t="s">
        <v>1046</v>
      </c>
      <c r="B1018" s="12" t="s">
        <v>24</v>
      </c>
      <c r="C1018" s="12">
        <v>1811</v>
      </c>
      <c r="D1018" s="12">
        <v>0.58099999999999996</v>
      </c>
      <c r="E1018" s="12">
        <v>0.60799999999999998</v>
      </c>
      <c r="F1018" s="12">
        <v>0.41899999999999998</v>
      </c>
      <c r="G1018" s="12">
        <v>8110.8</v>
      </c>
      <c r="H1018" s="13">
        <v>27</v>
      </c>
      <c r="I1018" s="23" t="str">
        <f>VLOOKUP(B1018,'De-Para'!$B$3:$C$29,2,0)</f>
        <v>Nordeste</v>
      </c>
      <c r="J1018" s="18" t="str">
        <f t="shared" si="60"/>
        <v>Médio</v>
      </c>
      <c r="K1018" s="18" t="str">
        <f t="shared" si="61"/>
        <v>Abaixo</v>
      </c>
      <c r="L1018" s="18" t="str">
        <f t="shared" si="62"/>
        <v>Acima</v>
      </c>
      <c r="M1018" s="23" t="str">
        <f t="shared" si="63"/>
        <v>Acima</v>
      </c>
    </row>
    <row r="1019" spans="1:13">
      <c r="A1019" s="8" t="s">
        <v>1047</v>
      </c>
      <c r="B1019" s="9" t="s">
        <v>16</v>
      </c>
      <c r="C1019" s="9">
        <v>344</v>
      </c>
      <c r="D1019" s="9">
        <v>0.65</v>
      </c>
      <c r="E1019" s="9">
        <v>0.65600000000000003</v>
      </c>
      <c r="F1019" s="9">
        <v>0.50700000000000001</v>
      </c>
      <c r="G1019" s="9">
        <v>13374.81</v>
      </c>
      <c r="H1019" s="10">
        <v>4</v>
      </c>
      <c r="I1019" s="23" t="str">
        <f>VLOOKUP(B1019,'De-Para'!$B$3:$C$29,2,0)</f>
        <v>Sudeste</v>
      </c>
      <c r="J1019" s="18" t="str">
        <f t="shared" si="60"/>
        <v>Médio</v>
      </c>
      <c r="K1019" s="18" t="str">
        <f t="shared" si="61"/>
        <v>Acima</v>
      </c>
      <c r="L1019" s="18" t="str">
        <f t="shared" si="62"/>
        <v>Abaixo</v>
      </c>
      <c r="M1019" s="23" t="str">
        <f t="shared" si="63"/>
        <v>Acima</v>
      </c>
    </row>
    <row r="1020" spans="1:13">
      <c r="A1020" s="11" t="s">
        <v>1048</v>
      </c>
      <c r="B1020" s="12" t="s">
        <v>7</v>
      </c>
      <c r="C1020" s="12">
        <v>242</v>
      </c>
      <c r="D1020" s="12">
        <v>0.76800000000000002</v>
      </c>
      <c r="E1020" s="12">
        <v>0.74299999999999999</v>
      </c>
      <c r="F1020" s="12">
        <v>0.72199999999999998</v>
      </c>
      <c r="G1020" s="12">
        <v>24144.27</v>
      </c>
      <c r="H1020" s="13">
        <v>9</v>
      </c>
      <c r="I1020" s="23" t="str">
        <f>VLOOKUP(B1020,'De-Para'!$B$3:$C$29,2,0)</f>
        <v>Sudeste</v>
      </c>
      <c r="J1020" s="18" t="str">
        <f t="shared" si="60"/>
        <v>Alto</v>
      </c>
      <c r="K1020" s="18" t="str">
        <f t="shared" si="61"/>
        <v>Acima</v>
      </c>
      <c r="L1020" s="18" t="str">
        <f t="shared" si="62"/>
        <v>Abaixo</v>
      </c>
      <c r="M1020" s="23" t="str">
        <f t="shared" si="63"/>
        <v>Acima</v>
      </c>
    </row>
    <row r="1021" spans="1:13">
      <c r="A1021" s="8" t="s">
        <v>1049</v>
      </c>
      <c r="B1021" s="9" t="s">
        <v>22</v>
      </c>
      <c r="C1021" s="9">
        <v>1318</v>
      </c>
      <c r="D1021" s="9">
        <v>0.70599999999999996</v>
      </c>
      <c r="E1021" s="9">
        <v>0.70899999999999996</v>
      </c>
      <c r="F1021" s="9">
        <v>0.59399999999999997</v>
      </c>
      <c r="G1021" s="9">
        <v>21565.119999999999</v>
      </c>
      <c r="H1021" s="10">
        <v>43</v>
      </c>
      <c r="I1021" s="23" t="str">
        <f>VLOOKUP(B1021,'De-Para'!$B$3:$C$29,2,0)</f>
        <v>Sul</v>
      </c>
      <c r="J1021" s="18" t="str">
        <f t="shared" si="60"/>
        <v>Alto</v>
      </c>
      <c r="K1021" s="18" t="str">
        <f t="shared" si="61"/>
        <v>Acima</v>
      </c>
      <c r="L1021" s="18" t="str">
        <f t="shared" si="62"/>
        <v>Acima</v>
      </c>
      <c r="M1021" s="23" t="str">
        <f t="shared" si="63"/>
        <v>Acima</v>
      </c>
    </row>
    <row r="1022" spans="1:13">
      <c r="A1022" s="11" t="s">
        <v>48</v>
      </c>
      <c r="B1022" s="12" t="s">
        <v>82</v>
      </c>
      <c r="C1022" s="12">
        <v>782</v>
      </c>
      <c r="D1022" s="12">
        <v>0.59</v>
      </c>
      <c r="E1022" s="12">
        <v>0.55700000000000005</v>
      </c>
      <c r="F1022" s="12">
        <v>0.49199999999999999</v>
      </c>
      <c r="G1022" s="12">
        <v>8744.48</v>
      </c>
      <c r="H1022" s="13">
        <v>28</v>
      </c>
      <c r="I1022" s="23" t="str">
        <f>VLOOKUP(B1022,'De-Para'!$B$3:$C$29,2,0)</f>
        <v>Nordeste</v>
      </c>
      <c r="J1022" s="18" t="str">
        <f t="shared" si="60"/>
        <v>Médio</v>
      </c>
      <c r="K1022" s="18" t="str">
        <f t="shared" si="61"/>
        <v>Abaixo</v>
      </c>
      <c r="L1022" s="18" t="str">
        <f t="shared" si="62"/>
        <v>Abaixo</v>
      </c>
      <c r="M1022" s="23" t="str">
        <f t="shared" si="63"/>
        <v>Acima</v>
      </c>
    </row>
    <row r="1023" spans="1:13">
      <c r="A1023" s="8" t="s">
        <v>1050</v>
      </c>
      <c r="B1023" s="9" t="s">
        <v>59</v>
      </c>
      <c r="C1023" s="9">
        <v>635</v>
      </c>
      <c r="D1023" s="9">
        <v>0.76</v>
      </c>
      <c r="E1023" s="9">
        <v>0.745</v>
      </c>
      <c r="F1023" s="9">
        <v>0.66800000000000004</v>
      </c>
      <c r="G1023" s="9">
        <v>27970.84</v>
      </c>
      <c r="H1023" s="10">
        <v>14</v>
      </c>
      <c r="I1023" s="23" t="str">
        <f>VLOOKUP(B1023,'De-Para'!$B$3:$C$29,2,0)</f>
        <v>Sul</v>
      </c>
      <c r="J1023" s="18" t="str">
        <f t="shared" si="60"/>
        <v>Alto</v>
      </c>
      <c r="K1023" s="18" t="str">
        <f t="shared" si="61"/>
        <v>Acima</v>
      </c>
      <c r="L1023" s="18" t="str">
        <f t="shared" si="62"/>
        <v>Abaixo</v>
      </c>
      <c r="M1023" s="23" t="str">
        <f t="shared" si="63"/>
        <v>Acima</v>
      </c>
    </row>
    <row r="1024" spans="1:13">
      <c r="A1024" s="11" t="s">
        <v>1051</v>
      </c>
      <c r="B1024" s="12" t="s">
        <v>16</v>
      </c>
      <c r="C1024" s="12">
        <v>824</v>
      </c>
      <c r="D1024" s="12">
        <v>0.71499999999999997</v>
      </c>
      <c r="E1024" s="12">
        <v>0.69</v>
      </c>
      <c r="F1024" s="12">
        <v>0.623</v>
      </c>
      <c r="G1024" s="12">
        <v>23369.48</v>
      </c>
      <c r="H1024" s="13">
        <v>18</v>
      </c>
      <c r="I1024" s="23" t="str">
        <f>VLOOKUP(B1024,'De-Para'!$B$3:$C$29,2,0)</f>
        <v>Sudeste</v>
      </c>
      <c r="J1024" s="18" t="str">
        <f t="shared" si="60"/>
        <v>Alto</v>
      </c>
      <c r="K1024" s="18" t="str">
        <f t="shared" si="61"/>
        <v>Acima</v>
      </c>
      <c r="L1024" s="18" t="str">
        <f t="shared" si="62"/>
        <v>Abaixo</v>
      </c>
      <c r="M1024" s="23" t="str">
        <f t="shared" si="63"/>
        <v>Acima</v>
      </c>
    </row>
    <row r="1025" spans="1:13">
      <c r="A1025" s="8" t="s">
        <v>1052</v>
      </c>
      <c r="B1025" s="9" t="s">
        <v>24</v>
      </c>
      <c r="C1025" s="9">
        <v>2677</v>
      </c>
      <c r="D1025" s="9">
        <v>0.57999999999999996</v>
      </c>
      <c r="E1025" s="9">
        <v>0.58599999999999997</v>
      </c>
      <c r="F1025" s="9">
        <v>0.44600000000000001</v>
      </c>
      <c r="G1025" s="9">
        <v>9860.74</v>
      </c>
      <c r="H1025" s="10">
        <v>11</v>
      </c>
      <c r="I1025" s="23" t="str">
        <f>VLOOKUP(B1025,'De-Para'!$B$3:$C$29,2,0)</f>
        <v>Nordeste</v>
      </c>
      <c r="J1025" s="18" t="str">
        <f t="shared" si="60"/>
        <v>Médio</v>
      </c>
      <c r="K1025" s="18" t="str">
        <f t="shared" si="61"/>
        <v>Abaixo</v>
      </c>
      <c r="L1025" s="18" t="str">
        <f t="shared" si="62"/>
        <v>Acima</v>
      </c>
      <c r="M1025" s="23" t="str">
        <f t="shared" si="63"/>
        <v>Acima</v>
      </c>
    </row>
    <row r="1026" spans="1:13">
      <c r="A1026" s="11" t="s">
        <v>1053</v>
      </c>
      <c r="B1026" s="12" t="s">
        <v>82</v>
      </c>
      <c r="C1026" s="12">
        <v>5742</v>
      </c>
      <c r="D1026" s="12">
        <v>0.64900000000000002</v>
      </c>
      <c r="E1026" s="12">
        <v>0.61899999999999999</v>
      </c>
      <c r="F1026" s="12">
        <v>0.56599999999999995</v>
      </c>
      <c r="G1026" s="12">
        <v>12697.98</v>
      </c>
      <c r="H1026" s="13">
        <v>101</v>
      </c>
      <c r="I1026" s="23" t="str">
        <f>VLOOKUP(B1026,'De-Para'!$B$3:$C$29,2,0)</f>
        <v>Nordeste</v>
      </c>
      <c r="J1026" s="18" t="str">
        <f t="shared" si="60"/>
        <v>Médio</v>
      </c>
      <c r="K1026" s="18" t="str">
        <f t="shared" si="61"/>
        <v>Acima</v>
      </c>
      <c r="L1026" s="18" t="str">
        <f t="shared" si="62"/>
        <v>Acima</v>
      </c>
      <c r="M1026" s="23" t="str">
        <f t="shared" si="63"/>
        <v>Acima</v>
      </c>
    </row>
    <row r="1027" spans="1:13">
      <c r="A1027" s="8" t="s">
        <v>1054</v>
      </c>
      <c r="B1027" s="9" t="s">
        <v>16</v>
      </c>
      <c r="C1027" s="9">
        <v>1109</v>
      </c>
      <c r="D1027" s="9">
        <v>0.67500000000000004</v>
      </c>
      <c r="E1027" s="9">
        <v>0.66600000000000004</v>
      </c>
      <c r="F1027" s="9">
        <v>0.57499999999999996</v>
      </c>
      <c r="G1027" s="9">
        <v>12816.33</v>
      </c>
      <c r="H1027" s="10">
        <v>25</v>
      </c>
      <c r="I1027" s="23" t="str">
        <f>VLOOKUP(B1027,'De-Para'!$B$3:$C$29,2,0)</f>
        <v>Sudeste</v>
      </c>
      <c r="J1027" s="18" t="str">
        <f t="shared" si="60"/>
        <v>Médio</v>
      </c>
      <c r="K1027" s="18" t="str">
        <f t="shared" si="61"/>
        <v>Acima</v>
      </c>
      <c r="L1027" s="18" t="str">
        <f t="shared" si="62"/>
        <v>Acima</v>
      </c>
      <c r="M1027" s="23" t="str">
        <f t="shared" si="63"/>
        <v>Acima</v>
      </c>
    </row>
    <row r="1028" spans="1:13">
      <c r="A1028" s="11" t="s">
        <v>1055</v>
      </c>
      <c r="B1028" s="12" t="s">
        <v>33</v>
      </c>
      <c r="C1028" s="12">
        <v>622</v>
      </c>
      <c r="D1028" s="12">
        <v>0.68700000000000006</v>
      </c>
      <c r="E1028" s="12">
        <v>0.71</v>
      </c>
      <c r="F1028" s="12">
        <v>0.54700000000000004</v>
      </c>
      <c r="G1028" s="12">
        <v>24999.87</v>
      </c>
      <c r="H1028" s="13">
        <v>20</v>
      </c>
      <c r="I1028" s="23" t="str">
        <f>VLOOKUP(B1028,'De-Para'!$B$3:$C$29,2,0)</f>
        <v>Centro-Oeste</v>
      </c>
      <c r="J1028" s="18" t="str">
        <f t="shared" si="60"/>
        <v>Médio</v>
      </c>
      <c r="K1028" s="18" t="str">
        <f t="shared" si="61"/>
        <v>Acima</v>
      </c>
      <c r="L1028" s="18" t="str">
        <f t="shared" si="62"/>
        <v>Abaixo</v>
      </c>
      <c r="M1028" s="23" t="str">
        <f t="shared" si="63"/>
        <v>Acima</v>
      </c>
    </row>
    <row r="1029" spans="1:13">
      <c r="A1029" s="8" t="s">
        <v>1056</v>
      </c>
      <c r="B1029" s="9" t="s">
        <v>7</v>
      </c>
      <c r="C1029" s="9">
        <v>670</v>
      </c>
      <c r="D1029" s="9">
        <v>0.72199999999999998</v>
      </c>
      <c r="E1029" s="9">
        <v>0.69799999999999995</v>
      </c>
      <c r="F1029" s="9">
        <v>0.64500000000000002</v>
      </c>
      <c r="G1029" s="9">
        <v>8744.25</v>
      </c>
      <c r="H1029" s="10">
        <v>3</v>
      </c>
      <c r="I1029" s="23" t="str">
        <f>VLOOKUP(B1029,'De-Para'!$B$3:$C$29,2,0)</f>
        <v>Sudeste</v>
      </c>
      <c r="J1029" s="18" t="str">
        <f t="shared" si="60"/>
        <v>Alto</v>
      </c>
      <c r="K1029" s="18" t="str">
        <f t="shared" si="61"/>
        <v>Acima</v>
      </c>
      <c r="L1029" s="18" t="str">
        <f t="shared" si="62"/>
        <v>Abaixo</v>
      </c>
      <c r="M1029" s="23" t="str">
        <f t="shared" si="63"/>
        <v>Acima</v>
      </c>
    </row>
    <row r="1030" spans="1:13">
      <c r="A1030" s="11" t="s">
        <v>1057</v>
      </c>
      <c r="B1030" s="12" t="s">
        <v>16</v>
      </c>
      <c r="C1030" s="12">
        <v>821</v>
      </c>
      <c r="D1030" s="12">
        <v>0.71499999999999997</v>
      </c>
      <c r="E1030" s="12">
        <v>0.72199999999999998</v>
      </c>
      <c r="F1030" s="12">
        <v>0.58599999999999997</v>
      </c>
      <c r="G1030" s="12">
        <v>19860.09</v>
      </c>
      <c r="H1030" s="13">
        <v>23</v>
      </c>
      <c r="I1030" s="23" t="str">
        <f>VLOOKUP(B1030,'De-Para'!$B$3:$C$29,2,0)</f>
        <v>Sudeste</v>
      </c>
      <c r="J1030" s="18" t="str">
        <f t="shared" ref="J1030:J1093" si="64">IF(D1030&lt;0.55,"Baixo",IF(D1030&lt;0.7,"Médio",IF(D1030&lt;0.8,"Alto","Muito alto")))</f>
        <v>Alto</v>
      </c>
      <c r="K1030" s="18" t="str">
        <f t="shared" ref="K1030:K1093" si="65">IF(D1030&lt;=$K$3,"Abaixo","Acima")</f>
        <v>Acima</v>
      </c>
      <c r="L1030" s="18" t="str">
        <f t="shared" ref="L1030:L1093" si="66">IF(C1030&gt;=$L$3,"Acima","Abaixo")</f>
        <v>Abaixo</v>
      </c>
      <c r="M1030" s="23" t="str">
        <f t="shared" ref="M1030:M1093" si="67">IF(H1030&lt;=$M$3,"Abaixo","Acima")</f>
        <v>Acima</v>
      </c>
    </row>
    <row r="1031" spans="1:13">
      <c r="A1031" s="8" t="s">
        <v>1058</v>
      </c>
      <c r="B1031" s="9" t="s">
        <v>16</v>
      </c>
      <c r="C1031" s="9">
        <v>147</v>
      </c>
      <c r="D1031" s="9">
        <v>0.71</v>
      </c>
      <c r="E1031" s="9">
        <v>0.73599999999999999</v>
      </c>
      <c r="F1031" s="9">
        <v>0.57299999999999995</v>
      </c>
      <c r="G1031" s="9">
        <v>24586.97</v>
      </c>
      <c r="H1031" s="10">
        <v>3</v>
      </c>
      <c r="I1031" s="23" t="str">
        <f>VLOOKUP(B1031,'De-Para'!$B$3:$C$29,2,0)</f>
        <v>Sudeste</v>
      </c>
      <c r="J1031" s="18" t="str">
        <f t="shared" si="64"/>
        <v>Alto</v>
      </c>
      <c r="K1031" s="18" t="str">
        <f t="shared" si="65"/>
        <v>Acima</v>
      </c>
      <c r="L1031" s="18" t="str">
        <f t="shared" si="66"/>
        <v>Abaixo</v>
      </c>
      <c r="M1031" s="23" t="str">
        <f t="shared" si="67"/>
        <v>Acima</v>
      </c>
    </row>
    <row r="1032" spans="1:13">
      <c r="A1032" s="11" t="s">
        <v>1059</v>
      </c>
      <c r="B1032" s="12" t="s">
        <v>7</v>
      </c>
      <c r="C1032" s="12">
        <v>255</v>
      </c>
      <c r="D1032" s="12">
        <v>0.77</v>
      </c>
      <c r="E1032" s="12">
        <v>0.749</v>
      </c>
      <c r="F1032" s="12">
        <v>0.68899999999999995</v>
      </c>
      <c r="G1032" s="12">
        <v>30766.240000000002</v>
      </c>
      <c r="H1032" s="13">
        <v>4</v>
      </c>
      <c r="I1032" s="23" t="str">
        <f>VLOOKUP(B1032,'De-Para'!$B$3:$C$29,2,0)</f>
        <v>Sudeste</v>
      </c>
      <c r="J1032" s="18" t="str">
        <f t="shared" si="64"/>
        <v>Alto</v>
      </c>
      <c r="K1032" s="18" t="str">
        <f t="shared" si="65"/>
        <v>Acima</v>
      </c>
      <c r="L1032" s="18" t="str">
        <f t="shared" si="66"/>
        <v>Abaixo</v>
      </c>
      <c r="M1032" s="23" t="str">
        <f t="shared" si="67"/>
        <v>Acima</v>
      </c>
    </row>
    <row r="1033" spans="1:13">
      <c r="A1033" s="8" t="s">
        <v>1060</v>
      </c>
      <c r="B1033" s="9" t="s">
        <v>16</v>
      </c>
      <c r="C1033" s="9">
        <v>1030</v>
      </c>
      <c r="D1033" s="9">
        <v>0.71799999999999997</v>
      </c>
      <c r="E1033" s="9">
        <v>0.73599999999999999</v>
      </c>
      <c r="F1033" s="9">
        <v>0.57299999999999995</v>
      </c>
      <c r="G1033" s="9">
        <v>35798.550000000003</v>
      </c>
      <c r="H1033" s="10">
        <v>22</v>
      </c>
      <c r="I1033" s="23" t="str">
        <f>VLOOKUP(B1033,'De-Para'!$B$3:$C$29,2,0)</f>
        <v>Sudeste</v>
      </c>
      <c r="J1033" s="18" t="str">
        <f t="shared" si="64"/>
        <v>Alto</v>
      </c>
      <c r="K1033" s="18" t="str">
        <f t="shared" si="65"/>
        <v>Acima</v>
      </c>
      <c r="L1033" s="18" t="str">
        <f t="shared" si="66"/>
        <v>Acima</v>
      </c>
      <c r="M1033" s="23" t="str">
        <f t="shared" si="67"/>
        <v>Acima</v>
      </c>
    </row>
    <row r="1034" spans="1:13">
      <c r="A1034" s="11" t="s">
        <v>1061</v>
      </c>
      <c r="B1034" s="12" t="s">
        <v>7</v>
      </c>
      <c r="C1034" s="12">
        <v>733</v>
      </c>
      <c r="D1034" s="12">
        <v>0.73199999999999998</v>
      </c>
      <c r="E1034" s="12">
        <v>0.72</v>
      </c>
      <c r="F1034" s="12">
        <v>0.66800000000000004</v>
      </c>
      <c r="G1034" s="12">
        <v>23074.63</v>
      </c>
      <c r="H1034" s="13">
        <v>6</v>
      </c>
      <c r="I1034" s="23" t="str">
        <f>VLOOKUP(B1034,'De-Para'!$B$3:$C$29,2,0)</f>
        <v>Sudeste</v>
      </c>
      <c r="J1034" s="18" t="str">
        <f t="shared" si="64"/>
        <v>Alto</v>
      </c>
      <c r="K1034" s="18" t="str">
        <f t="shared" si="65"/>
        <v>Acima</v>
      </c>
      <c r="L1034" s="18" t="str">
        <f t="shared" si="66"/>
        <v>Abaixo</v>
      </c>
      <c r="M1034" s="23" t="str">
        <f t="shared" si="67"/>
        <v>Acima</v>
      </c>
    </row>
    <row r="1035" spans="1:13">
      <c r="A1035" s="8" t="s">
        <v>1062</v>
      </c>
      <c r="B1035" s="9" t="s">
        <v>7</v>
      </c>
      <c r="C1035" s="9">
        <v>167</v>
      </c>
      <c r="D1035" s="9">
        <v>0.70299999999999996</v>
      </c>
      <c r="E1035" s="9">
        <v>0.69599999999999995</v>
      </c>
      <c r="F1035" s="9">
        <v>0.57799999999999996</v>
      </c>
      <c r="G1035" s="9">
        <v>18076.57</v>
      </c>
      <c r="H1035" s="10">
        <v>4</v>
      </c>
      <c r="I1035" s="23" t="str">
        <f>VLOOKUP(B1035,'De-Para'!$B$3:$C$29,2,0)</f>
        <v>Sudeste</v>
      </c>
      <c r="J1035" s="18" t="str">
        <f t="shared" si="64"/>
        <v>Alto</v>
      </c>
      <c r="K1035" s="18" t="str">
        <f t="shared" si="65"/>
        <v>Acima</v>
      </c>
      <c r="L1035" s="18" t="str">
        <f t="shared" si="66"/>
        <v>Abaixo</v>
      </c>
      <c r="M1035" s="23" t="str">
        <f t="shared" si="67"/>
        <v>Acima</v>
      </c>
    </row>
    <row r="1036" spans="1:13">
      <c r="A1036" s="11" t="s">
        <v>1063</v>
      </c>
      <c r="B1036" s="12" t="s">
        <v>29</v>
      </c>
      <c r="C1036" s="12">
        <v>1186</v>
      </c>
      <c r="D1036" s="12">
        <v>0.7</v>
      </c>
      <c r="E1036" s="12">
        <v>0.72299999999999998</v>
      </c>
      <c r="F1036" s="12">
        <v>0.59199999999999997</v>
      </c>
      <c r="G1036" s="12">
        <v>23061.55</v>
      </c>
      <c r="H1036" s="13">
        <v>18</v>
      </c>
      <c r="I1036" s="23" t="str">
        <f>VLOOKUP(B1036,'De-Para'!$B$3:$C$29,2,0)</f>
        <v>Centro-Oeste</v>
      </c>
      <c r="J1036" s="18" t="str">
        <f t="shared" si="64"/>
        <v>Alto</v>
      </c>
      <c r="K1036" s="18" t="str">
        <f t="shared" si="65"/>
        <v>Acima</v>
      </c>
      <c r="L1036" s="18" t="str">
        <f t="shared" si="66"/>
        <v>Acima</v>
      </c>
      <c r="M1036" s="23" t="str">
        <f t="shared" si="67"/>
        <v>Acima</v>
      </c>
    </row>
    <row r="1037" spans="1:13">
      <c r="A1037" s="8" t="s">
        <v>1064</v>
      </c>
      <c r="B1037" s="9" t="s">
        <v>16</v>
      </c>
      <c r="C1037" s="9">
        <v>1171</v>
      </c>
      <c r="D1037" s="9">
        <v>0.71</v>
      </c>
      <c r="E1037" s="9">
        <v>0.70099999999999996</v>
      </c>
      <c r="F1037" s="9">
        <v>0.60199999999999998</v>
      </c>
      <c r="G1037" s="9">
        <v>20541.939999999999</v>
      </c>
      <c r="H1037" s="10">
        <v>15</v>
      </c>
      <c r="I1037" s="23" t="str">
        <f>VLOOKUP(B1037,'De-Para'!$B$3:$C$29,2,0)</f>
        <v>Sudeste</v>
      </c>
      <c r="J1037" s="18" t="str">
        <f t="shared" si="64"/>
        <v>Alto</v>
      </c>
      <c r="K1037" s="18" t="str">
        <f t="shared" si="65"/>
        <v>Acima</v>
      </c>
      <c r="L1037" s="18" t="str">
        <f t="shared" si="66"/>
        <v>Acima</v>
      </c>
      <c r="M1037" s="23" t="str">
        <f t="shared" si="67"/>
        <v>Acima</v>
      </c>
    </row>
    <row r="1038" spans="1:13">
      <c r="A1038" s="11" t="s">
        <v>1065</v>
      </c>
      <c r="B1038" s="12" t="s">
        <v>87</v>
      </c>
      <c r="C1038" s="12">
        <v>5664</v>
      </c>
      <c r="D1038" s="12">
        <v>0.65</v>
      </c>
      <c r="E1038" s="12">
        <v>0.61899999999999999</v>
      </c>
      <c r="F1038" s="12">
        <v>0.59099999999999997</v>
      </c>
      <c r="G1038" s="12">
        <v>10949.06</v>
      </c>
      <c r="H1038" s="13">
        <v>26</v>
      </c>
      <c r="I1038" s="23" t="str">
        <f>VLOOKUP(B1038,'De-Para'!$B$3:$C$29,2,0)</f>
        <v>Nordeste</v>
      </c>
      <c r="J1038" s="18" t="str">
        <f t="shared" si="64"/>
        <v>Médio</v>
      </c>
      <c r="K1038" s="18" t="str">
        <f t="shared" si="65"/>
        <v>Acima</v>
      </c>
      <c r="L1038" s="18" t="str">
        <f t="shared" si="66"/>
        <v>Acima</v>
      </c>
      <c r="M1038" s="23" t="str">
        <f t="shared" si="67"/>
        <v>Acima</v>
      </c>
    </row>
    <row r="1039" spans="1:13">
      <c r="A1039" s="8" t="s">
        <v>1066</v>
      </c>
      <c r="B1039" s="9" t="s">
        <v>22</v>
      </c>
      <c r="C1039" s="9">
        <v>556</v>
      </c>
      <c r="D1039" s="9">
        <v>0.75800000000000001</v>
      </c>
      <c r="E1039" s="9">
        <v>0.73499999999999999</v>
      </c>
      <c r="F1039" s="9">
        <v>0.69099999999999995</v>
      </c>
      <c r="G1039" s="9">
        <v>22544.45</v>
      </c>
      <c r="H1039" s="10">
        <v>8</v>
      </c>
      <c r="I1039" s="23" t="str">
        <f>VLOOKUP(B1039,'De-Para'!$B$3:$C$29,2,0)</f>
        <v>Sul</v>
      </c>
      <c r="J1039" s="18" t="str">
        <f t="shared" si="64"/>
        <v>Alto</v>
      </c>
      <c r="K1039" s="18" t="str">
        <f t="shared" si="65"/>
        <v>Acima</v>
      </c>
      <c r="L1039" s="18" t="str">
        <f t="shared" si="66"/>
        <v>Abaixo</v>
      </c>
      <c r="M1039" s="23" t="str">
        <f t="shared" si="67"/>
        <v>Acima</v>
      </c>
    </row>
    <row r="1040" spans="1:13">
      <c r="A1040" s="11" t="s">
        <v>1067</v>
      </c>
      <c r="B1040" s="12" t="s">
        <v>22</v>
      </c>
      <c r="C1040" s="12">
        <v>468</v>
      </c>
      <c r="D1040" s="12">
        <v>0.73799999999999999</v>
      </c>
      <c r="E1040" s="12">
        <v>0.72799999999999998</v>
      </c>
      <c r="F1040" s="12">
        <v>0.66100000000000003</v>
      </c>
      <c r="G1040" s="12">
        <v>45556.58</v>
      </c>
      <c r="H1040" s="13">
        <v>15</v>
      </c>
      <c r="I1040" s="23" t="str">
        <f>VLOOKUP(B1040,'De-Para'!$B$3:$C$29,2,0)</f>
        <v>Sul</v>
      </c>
      <c r="J1040" s="18" t="str">
        <f t="shared" si="64"/>
        <v>Alto</v>
      </c>
      <c r="K1040" s="18" t="str">
        <f t="shared" si="65"/>
        <v>Acima</v>
      </c>
      <c r="L1040" s="18" t="str">
        <f t="shared" si="66"/>
        <v>Abaixo</v>
      </c>
      <c r="M1040" s="23" t="str">
        <f t="shared" si="67"/>
        <v>Acima</v>
      </c>
    </row>
    <row r="1041" spans="1:13">
      <c r="A1041" s="8" t="s">
        <v>1068</v>
      </c>
      <c r="B1041" s="9" t="s">
        <v>49</v>
      </c>
      <c r="C1041" s="9">
        <v>3552</v>
      </c>
      <c r="D1041" s="9">
        <v>0.622</v>
      </c>
      <c r="E1041" s="9">
        <v>0.628</v>
      </c>
      <c r="F1041" s="9">
        <v>0.50900000000000001</v>
      </c>
      <c r="G1041" s="9">
        <v>8612.32</v>
      </c>
      <c r="H1041" s="10">
        <v>9</v>
      </c>
      <c r="I1041" s="23" t="str">
        <f>VLOOKUP(B1041,'De-Para'!$B$3:$C$29,2,0)</f>
        <v>Norte</v>
      </c>
      <c r="J1041" s="18" t="str">
        <f t="shared" si="64"/>
        <v>Médio</v>
      </c>
      <c r="K1041" s="18" t="str">
        <f t="shared" si="65"/>
        <v>Acima</v>
      </c>
      <c r="L1041" s="18" t="str">
        <f t="shared" si="66"/>
        <v>Acima</v>
      </c>
      <c r="M1041" s="23" t="str">
        <f t="shared" si="67"/>
        <v>Acima</v>
      </c>
    </row>
    <row r="1042" spans="1:13">
      <c r="A1042" s="11" t="s">
        <v>1069</v>
      </c>
      <c r="B1042" s="12" t="s">
        <v>24</v>
      </c>
      <c r="C1042" s="12">
        <v>1706</v>
      </c>
      <c r="D1042" s="12">
        <v>0.63200000000000001</v>
      </c>
      <c r="E1042" s="12">
        <v>0.64500000000000002</v>
      </c>
      <c r="F1042" s="12">
        <v>0.50800000000000001</v>
      </c>
      <c r="G1042" s="12">
        <v>9656.9699999999993</v>
      </c>
      <c r="H1042" s="13">
        <v>8</v>
      </c>
      <c r="I1042" s="23" t="str">
        <f>VLOOKUP(B1042,'De-Para'!$B$3:$C$29,2,0)</f>
        <v>Nordeste</v>
      </c>
      <c r="J1042" s="18" t="str">
        <f t="shared" si="64"/>
        <v>Médio</v>
      </c>
      <c r="K1042" s="18" t="str">
        <f t="shared" si="65"/>
        <v>Acima</v>
      </c>
      <c r="L1042" s="18" t="str">
        <f t="shared" si="66"/>
        <v>Acima</v>
      </c>
      <c r="M1042" s="23" t="str">
        <f t="shared" si="67"/>
        <v>Acima</v>
      </c>
    </row>
    <row r="1043" spans="1:13">
      <c r="A1043" s="8" t="s">
        <v>1070</v>
      </c>
      <c r="B1043" s="9" t="s">
        <v>22</v>
      </c>
      <c r="C1043" s="9">
        <v>1574</v>
      </c>
      <c r="D1043" s="9">
        <v>0.72</v>
      </c>
      <c r="E1043" s="9">
        <v>0.71099999999999997</v>
      </c>
      <c r="F1043" s="9">
        <v>0.623</v>
      </c>
      <c r="G1043" s="9">
        <v>26537.52</v>
      </c>
      <c r="H1043" s="10">
        <v>54</v>
      </c>
      <c r="I1043" s="23" t="str">
        <f>VLOOKUP(B1043,'De-Para'!$B$3:$C$29,2,0)</f>
        <v>Sul</v>
      </c>
      <c r="J1043" s="18" t="str">
        <f t="shared" si="64"/>
        <v>Alto</v>
      </c>
      <c r="K1043" s="18" t="str">
        <f t="shared" si="65"/>
        <v>Acima</v>
      </c>
      <c r="L1043" s="18" t="str">
        <f t="shared" si="66"/>
        <v>Acima</v>
      </c>
      <c r="M1043" s="23" t="str">
        <f t="shared" si="67"/>
        <v>Acima</v>
      </c>
    </row>
    <row r="1044" spans="1:13">
      <c r="A1044" s="11" t="s">
        <v>1071</v>
      </c>
      <c r="B1044" s="12" t="s">
        <v>87</v>
      </c>
      <c r="C1044" s="12">
        <v>2402</v>
      </c>
      <c r="D1044" s="12">
        <v>0.68200000000000005</v>
      </c>
      <c r="E1044" s="12">
        <v>0.64400000000000002</v>
      </c>
      <c r="F1044" s="12">
        <v>0.621</v>
      </c>
      <c r="G1044" s="12">
        <v>12923.12</v>
      </c>
      <c r="H1044" s="13">
        <v>38</v>
      </c>
      <c r="I1044" s="23" t="str">
        <f>VLOOKUP(B1044,'De-Para'!$B$3:$C$29,2,0)</f>
        <v>Nordeste</v>
      </c>
      <c r="J1044" s="18" t="str">
        <f t="shared" si="64"/>
        <v>Médio</v>
      </c>
      <c r="K1044" s="18" t="str">
        <f t="shared" si="65"/>
        <v>Acima</v>
      </c>
      <c r="L1044" s="18" t="str">
        <f t="shared" si="66"/>
        <v>Acima</v>
      </c>
      <c r="M1044" s="23" t="str">
        <f t="shared" si="67"/>
        <v>Acima</v>
      </c>
    </row>
    <row r="1045" spans="1:13">
      <c r="A1045" s="8" t="s">
        <v>1072</v>
      </c>
      <c r="B1045" s="9" t="s">
        <v>7</v>
      </c>
      <c r="C1045" s="9">
        <v>1801</v>
      </c>
      <c r="D1045" s="9">
        <v>0.78500000000000003</v>
      </c>
      <c r="E1045" s="9">
        <v>0.76900000000000002</v>
      </c>
      <c r="F1045" s="9">
        <v>0.72</v>
      </c>
      <c r="G1045" s="9">
        <v>14456.43</v>
      </c>
      <c r="H1045" s="10">
        <v>46</v>
      </c>
      <c r="I1045" s="23" t="str">
        <f>VLOOKUP(B1045,'De-Para'!$B$3:$C$29,2,0)</f>
        <v>Sudeste</v>
      </c>
      <c r="J1045" s="18" t="str">
        <f t="shared" si="64"/>
        <v>Alto</v>
      </c>
      <c r="K1045" s="18" t="str">
        <f t="shared" si="65"/>
        <v>Acima</v>
      </c>
      <c r="L1045" s="18" t="str">
        <f t="shared" si="66"/>
        <v>Acima</v>
      </c>
      <c r="M1045" s="23" t="str">
        <f t="shared" si="67"/>
        <v>Acima</v>
      </c>
    </row>
    <row r="1046" spans="1:13">
      <c r="A1046" s="11" t="s">
        <v>1073</v>
      </c>
      <c r="B1046" s="12" t="s">
        <v>16</v>
      </c>
      <c r="C1046" s="12">
        <v>258</v>
      </c>
      <c r="D1046" s="12">
        <v>0.74</v>
      </c>
      <c r="E1046" s="12">
        <v>0.74099999999999999</v>
      </c>
      <c r="F1046" s="12">
        <v>0.61899999999999999</v>
      </c>
      <c r="G1046" s="12">
        <v>18178.82</v>
      </c>
      <c r="H1046" s="13">
        <v>6</v>
      </c>
      <c r="I1046" s="23" t="str">
        <f>VLOOKUP(B1046,'De-Para'!$B$3:$C$29,2,0)</f>
        <v>Sudeste</v>
      </c>
      <c r="J1046" s="18" t="str">
        <f t="shared" si="64"/>
        <v>Alto</v>
      </c>
      <c r="K1046" s="18" t="str">
        <f t="shared" si="65"/>
        <v>Acima</v>
      </c>
      <c r="L1046" s="18" t="str">
        <f t="shared" si="66"/>
        <v>Abaixo</v>
      </c>
      <c r="M1046" s="23" t="str">
        <f t="shared" si="67"/>
        <v>Acima</v>
      </c>
    </row>
    <row r="1047" spans="1:13">
      <c r="A1047" s="8" t="s">
        <v>1074</v>
      </c>
      <c r="B1047" s="9" t="s">
        <v>33</v>
      </c>
      <c r="C1047" s="9">
        <v>1008</v>
      </c>
      <c r="D1047" s="9">
        <v>0.69</v>
      </c>
      <c r="E1047" s="9">
        <v>0.71</v>
      </c>
      <c r="F1047" s="9">
        <v>0.55300000000000005</v>
      </c>
      <c r="G1047" s="9">
        <v>28048.9</v>
      </c>
      <c r="H1047" s="10">
        <v>16</v>
      </c>
      <c r="I1047" s="23" t="str">
        <f>VLOOKUP(B1047,'De-Para'!$B$3:$C$29,2,0)</f>
        <v>Centro-Oeste</v>
      </c>
      <c r="J1047" s="18" t="str">
        <f t="shared" si="64"/>
        <v>Médio</v>
      </c>
      <c r="K1047" s="18" t="str">
        <f t="shared" si="65"/>
        <v>Acima</v>
      </c>
      <c r="L1047" s="18" t="str">
        <f t="shared" si="66"/>
        <v>Acima</v>
      </c>
      <c r="M1047" s="23" t="str">
        <f t="shared" si="67"/>
        <v>Acima</v>
      </c>
    </row>
    <row r="1048" spans="1:13">
      <c r="A1048" s="11" t="s">
        <v>1075</v>
      </c>
      <c r="B1048" s="12" t="s">
        <v>39</v>
      </c>
      <c r="C1048" s="12">
        <v>5108</v>
      </c>
      <c r="D1048" s="12">
        <v>0.61399999999999999</v>
      </c>
      <c r="E1048" s="12">
        <v>0.60399999999999998</v>
      </c>
      <c r="F1048" s="12">
        <v>0.48099999999999998</v>
      </c>
      <c r="G1048" s="12">
        <v>13027.29</v>
      </c>
      <c r="H1048" s="13">
        <v>47</v>
      </c>
      <c r="I1048" s="23" t="str">
        <f>VLOOKUP(B1048,'De-Para'!$B$3:$C$29,2,0)</f>
        <v>Norte</v>
      </c>
      <c r="J1048" s="18" t="str">
        <f t="shared" si="64"/>
        <v>Médio</v>
      </c>
      <c r="K1048" s="18" t="str">
        <f t="shared" si="65"/>
        <v>Acima</v>
      </c>
      <c r="L1048" s="18" t="str">
        <f t="shared" si="66"/>
        <v>Acima</v>
      </c>
      <c r="M1048" s="23" t="str">
        <f t="shared" si="67"/>
        <v>Acima</v>
      </c>
    </row>
    <row r="1049" spans="1:13">
      <c r="A1049" s="8" t="s">
        <v>1076</v>
      </c>
      <c r="B1049" s="9" t="s">
        <v>53</v>
      </c>
      <c r="C1049" s="9">
        <v>1489</v>
      </c>
      <c r="D1049" s="9">
        <v>0.71</v>
      </c>
      <c r="E1049" s="9">
        <v>0.71799999999999997</v>
      </c>
      <c r="F1049" s="9">
        <v>0.59499999999999997</v>
      </c>
      <c r="G1049" s="9">
        <v>20781.89</v>
      </c>
      <c r="H1049" s="10">
        <v>13</v>
      </c>
      <c r="I1049" s="23" t="str">
        <f>VLOOKUP(B1049,'De-Para'!$B$3:$C$29,2,0)</f>
        <v>Centro-Oeste</v>
      </c>
      <c r="J1049" s="18" t="str">
        <f t="shared" si="64"/>
        <v>Alto</v>
      </c>
      <c r="K1049" s="18" t="str">
        <f t="shared" si="65"/>
        <v>Acima</v>
      </c>
      <c r="L1049" s="18" t="str">
        <f t="shared" si="66"/>
        <v>Acima</v>
      </c>
      <c r="M1049" s="23" t="str">
        <f t="shared" si="67"/>
        <v>Acima</v>
      </c>
    </row>
    <row r="1050" spans="1:13">
      <c r="A1050" s="11" t="s">
        <v>1077</v>
      </c>
      <c r="B1050" s="12" t="s">
        <v>87</v>
      </c>
      <c r="C1050" s="12">
        <v>1235</v>
      </c>
      <c r="D1050" s="12">
        <v>0.626</v>
      </c>
      <c r="E1050" s="12">
        <v>0.58699999999999997</v>
      </c>
      <c r="F1050" s="12">
        <v>0.54600000000000004</v>
      </c>
      <c r="G1050" s="12">
        <v>8014.17</v>
      </c>
      <c r="H1050" s="13">
        <v>7</v>
      </c>
      <c r="I1050" s="23" t="str">
        <f>VLOOKUP(B1050,'De-Para'!$B$3:$C$29,2,0)</f>
        <v>Nordeste</v>
      </c>
      <c r="J1050" s="18" t="str">
        <f t="shared" si="64"/>
        <v>Médio</v>
      </c>
      <c r="K1050" s="18" t="str">
        <f t="shared" si="65"/>
        <v>Acima</v>
      </c>
      <c r="L1050" s="18" t="str">
        <f t="shared" si="66"/>
        <v>Acima</v>
      </c>
      <c r="M1050" s="23" t="str">
        <f t="shared" si="67"/>
        <v>Acima</v>
      </c>
    </row>
    <row r="1051" spans="1:13">
      <c r="A1051" s="8" t="s">
        <v>1078</v>
      </c>
      <c r="B1051" s="9" t="s">
        <v>16</v>
      </c>
      <c r="C1051" s="9">
        <v>699</v>
      </c>
      <c r="D1051" s="9">
        <v>0.71299999999999997</v>
      </c>
      <c r="E1051" s="9">
        <v>0.69199999999999995</v>
      </c>
      <c r="F1051" s="9">
        <v>0.61799999999999999</v>
      </c>
      <c r="G1051" s="9">
        <v>19262.599999999999</v>
      </c>
      <c r="H1051" s="10">
        <v>19</v>
      </c>
      <c r="I1051" s="23" t="str">
        <f>VLOOKUP(B1051,'De-Para'!$B$3:$C$29,2,0)</f>
        <v>Sudeste</v>
      </c>
      <c r="J1051" s="18" t="str">
        <f t="shared" si="64"/>
        <v>Alto</v>
      </c>
      <c r="K1051" s="18" t="str">
        <f t="shared" si="65"/>
        <v>Acima</v>
      </c>
      <c r="L1051" s="18" t="str">
        <f t="shared" si="66"/>
        <v>Abaixo</v>
      </c>
      <c r="M1051" s="23" t="str">
        <f t="shared" si="67"/>
        <v>Acima</v>
      </c>
    </row>
    <row r="1052" spans="1:13">
      <c r="A1052" s="11" t="s">
        <v>1079</v>
      </c>
      <c r="B1052" s="12" t="s">
        <v>22</v>
      </c>
      <c r="C1052" s="12">
        <v>327</v>
      </c>
      <c r="D1052" s="12">
        <v>0.69</v>
      </c>
      <c r="E1052" s="12">
        <v>0.69599999999999995</v>
      </c>
      <c r="F1052" s="12">
        <v>0.56899999999999995</v>
      </c>
      <c r="G1052" s="12">
        <v>19017.93</v>
      </c>
      <c r="H1052" s="13">
        <v>6</v>
      </c>
      <c r="I1052" s="23" t="str">
        <f>VLOOKUP(B1052,'De-Para'!$B$3:$C$29,2,0)</f>
        <v>Sul</v>
      </c>
      <c r="J1052" s="18" t="str">
        <f t="shared" si="64"/>
        <v>Médio</v>
      </c>
      <c r="K1052" s="18" t="str">
        <f t="shared" si="65"/>
        <v>Acima</v>
      </c>
      <c r="L1052" s="18" t="str">
        <f t="shared" si="66"/>
        <v>Abaixo</v>
      </c>
      <c r="M1052" s="23" t="str">
        <f t="shared" si="67"/>
        <v>Acima</v>
      </c>
    </row>
    <row r="1053" spans="1:13">
      <c r="A1053" s="8" t="s">
        <v>1080</v>
      </c>
      <c r="B1053" s="9" t="s">
        <v>87</v>
      </c>
      <c r="C1053" s="9">
        <v>8704</v>
      </c>
      <c r="D1053" s="9">
        <v>0.624</v>
      </c>
      <c r="E1053" s="9">
        <v>0.59499999999999997</v>
      </c>
      <c r="F1053" s="9">
        <v>0.54300000000000004</v>
      </c>
      <c r="G1053" s="9">
        <v>10276.68</v>
      </c>
      <c r="H1053" s="10">
        <v>121</v>
      </c>
      <c r="I1053" s="23" t="str">
        <f>VLOOKUP(B1053,'De-Para'!$B$3:$C$29,2,0)</f>
        <v>Nordeste</v>
      </c>
      <c r="J1053" s="18" t="str">
        <f t="shared" si="64"/>
        <v>Médio</v>
      </c>
      <c r="K1053" s="18" t="str">
        <f t="shared" si="65"/>
        <v>Acima</v>
      </c>
      <c r="L1053" s="18" t="str">
        <f t="shared" si="66"/>
        <v>Acima</v>
      </c>
      <c r="M1053" s="23" t="str">
        <f t="shared" si="67"/>
        <v>Acima</v>
      </c>
    </row>
    <row r="1054" spans="1:13">
      <c r="A1054" s="11" t="s">
        <v>1081</v>
      </c>
      <c r="B1054" s="12" t="s">
        <v>10</v>
      </c>
      <c r="C1054" s="12">
        <v>808</v>
      </c>
      <c r="D1054" s="12">
        <v>0.69599999999999995</v>
      </c>
      <c r="E1054" s="12">
        <v>0.68300000000000005</v>
      </c>
      <c r="F1054" s="12">
        <v>0.60799999999999998</v>
      </c>
      <c r="G1054" s="12">
        <v>25480.86</v>
      </c>
      <c r="H1054" s="13">
        <v>7</v>
      </c>
      <c r="I1054" s="23" t="str">
        <f>VLOOKUP(B1054,'De-Para'!$B$3:$C$29,2,0)</f>
        <v>Sudeste</v>
      </c>
      <c r="J1054" s="18" t="str">
        <f t="shared" si="64"/>
        <v>Médio</v>
      </c>
      <c r="K1054" s="18" t="str">
        <f t="shared" si="65"/>
        <v>Acima</v>
      </c>
      <c r="L1054" s="18" t="str">
        <f t="shared" si="66"/>
        <v>Abaixo</v>
      </c>
      <c r="M1054" s="23" t="str">
        <f t="shared" si="67"/>
        <v>Acima</v>
      </c>
    </row>
    <row r="1055" spans="1:13">
      <c r="A1055" s="8" t="s">
        <v>1082</v>
      </c>
      <c r="B1055" s="9" t="s">
        <v>24</v>
      </c>
      <c r="C1055" s="9">
        <v>985</v>
      </c>
      <c r="D1055" s="9">
        <v>0.627</v>
      </c>
      <c r="E1055" s="9">
        <v>0.63600000000000001</v>
      </c>
      <c r="F1055" s="9">
        <v>0.51600000000000001</v>
      </c>
      <c r="G1055" s="9">
        <v>20473.3</v>
      </c>
      <c r="H1055" s="10">
        <v>22</v>
      </c>
      <c r="I1055" s="23" t="str">
        <f>VLOOKUP(B1055,'De-Para'!$B$3:$C$29,2,0)</f>
        <v>Nordeste</v>
      </c>
      <c r="J1055" s="18" t="str">
        <f t="shared" si="64"/>
        <v>Médio</v>
      </c>
      <c r="K1055" s="18" t="str">
        <f t="shared" si="65"/>
        <v>Acima</v>
      </c>
      <c r="L1055" s="18" t="str">
        <f t="shared" si="66"/>
        <v>Acima</v>
      </c>
      <c r="M1055" s="23" t="str">
        <f t="shared" si="67"/>
        <v>Acima</v>
      </c>
    </row>
    <row r="1056" spans="1:13">
      <c r="A1056" s="11" t="s">
        <v>1083</v>
      </c>
      <c r="B1056" s="12" t="s">
        <v>53</v>
      </c>
      <c r="C1056" s="12">
        <v>2631</v>
      </c>
      <c r="D1056" s="12">
        <v>0.7</v>
      </c>
      <c r="E1056" s="12">
        <v>0.71499999999999997</v>
      </c>
      <c r="F1056" s="12">
        <v>0.59699999999999998</v>
      </c>
      <c r="G1056" s="12">
        <v>28749.51</v>
      </c>
      <c r="H1056" s="13">
        <v>26</v>
      </c>
      <c r="I1056" s="23" t="str">
        <f>VLOOKUP(B1056,'De-Para'!$B$3:$C$29,2,0)</f>
        <v>Centro-Oeste</v>
      </c>
      <c r="J1056" s="18" t="str">
        <f t="shared" si="64"/>
        <v>Alto</v>
      </c>
      <c r="K1056" s="18" t="str">
        <f t="shared" si="65"/>
        <v>Acima</v>
      </c>
      <c r="L1056" s="18" t="str">
        <f t="shared" si="66"/>
        <v>Acima</v>
      </c>
      <c r="M1056" s="23" t="str">
        <f t="shared" si="67"/>
        <v>Acima</v>
      </c>
    </row>
    <row r="1057" spans="1:13">
      <c r="A1057" s="8" t="s">
        <v>1084</v>
      </c>
      <c r="B1057" s="9" t="s">
        <v>82</v>
      </c>
      <c r="C1057" s="9">
        <v>2322</v>
      </c>
      <c r="D1057" s="9">
        <v>0.56899999999999995</v>
      </c>
      <c r="E1057" s="9">
        <v>0.56299999999999994</v>
      </c>
      <c r="F1057" s="9">
        <v>0.46100000000000002</v>
      </c>
      <c r="G1057" s="9">
        <v>10561.14</v>
      </c>
      <c r="H1057" s="10">
        <v>32</v>
      </c>
      <c r="I1057" s="23" t="str">
        <f>VLOOKUP(B1057,'De-Para'!$B$3:$C$29,2,0)</f>
        <v>Nordeste</v>
      </c>
      <c r="J1057" s="18" t="str">
        <f t="shared" si="64"/>
        <v>Médio</v>
      </c>
      <c r="K1057" s="18" t="str">
        <f t="shared" si="65"/>
        <v>Abaixo</v>
      </c>
      <c r="L1057" s="18" t="str">
        <f t="shared" si="66"/>
        <v>Acima</v>
      </c>
      <c r="M1057" s="23" t="str">
        <f t="shared" si="67"/>
        <v>Acima</v>
      </c>
    </row>
    <row r="1058" spans="1:13">
      <c r="A1058" s="11" t="s">
        <v>1085</v>
      </c>
      <c r="B1058" s="12" t="s">
        <v>53</v>
      </c>
      <c r="C1058" s="12">
        <v>1537</v>
      </c>
      <c r="D1058" s="12">
        <v>0.70299999999999996</v>
      </c>
      <c r="E1058" s="12">
        <v>0.71899999999999997</v>
      </c>
      <c r="F1058" s="12">
        <v>0.57899999999999996</v>
      </c>
      <c r="G1058" s="12">
        <v>24575.119999999999</v>
      </c>
      <c r="H1058" s="13">
        <v>16</v>
      </c>
      <c r="I1058" s="23" t="str">
        <f>VLOOKUP(B1058,'De-Para'!$B$3:$C$29,2,0)</f>
        <v>Centro-Oeste</v>
      </c>
      <c r="J1058" s="18" t="str">
        <f t="shared" si="64"/>
        <v>Alto</v>
      </c>
      <c r="K1058" s="18" t="str">
        <f t="shared" si="65"/>
        <v>Acima</v>
      </c>
      <c r="L1058" s="18" t="str">
        <f t="shared" si="66"/>
        <v>Acima</v>
      </c>
      <c r="M1058" s="23" t="str">
        <f t="shared" si="67"/>
        <v>Acima</v>
      </c>
    </row>
    <row r="1059" spans="1:13">
      <c r="A1059" s="8" t="s">
        <v>1086</v>
      </c>
      <c r="B1059" s="9" t="s">
        <v>16</v>
      </c>
      <c r="C1059" s="9">
        <v>291</v>
      </c>
      <c r="D1059" s="9">
        <v>0.66</v>
      </c>
      <c r="E1059" s="9">
        <v>0.66200000000000003</v>
      </c>
      <c r="F1059" s="9">
        <v>0.50700000000000001</v>
      </c>
      <c r="G1059" s="9">
        <v>12962.25</v>
      </c>
      <c r="H1059" s="10">
        <v>4</v>
      </c>
      <c r="I1059" s="23" t="str">
        <f>VLOOKUP(B1059,'De-Para'!$B$3:$C$29,2,0)</f>
        <v>Sudeste</v>
      </c>
      <c r="J1059" s="18" t="str">
        <f t="shared" si="64"/>
        <v>Médio</v>
      </c>
      <c r="K1059" s="18" t="str">
        <f t="shared" si="65"/>
        <v>Acima</v>
      </c>
      <c r="L1059" s="18" t="str">
        <f t="shared" si="66"/>
        <v>Abaixo</v>
      </c>
      <c r="M1059" s="23" t="str">
        <f t="shared" si="67"/>
        <v>Acima</v>
      </c>
    </row>
    <row r="1060" spans="1:13">
      <c r="A1060" s="11" t="s">
        <v>1087</v>
      </c>
      <c r="B1060" s="12" t="s">
        <v>14</v>
      </c>
      <c r="C1060" s="12">
        <v>850</v>
      </c>
      <c r="D1060" s="12">
        <v>0.8</v>
      </c>
      <c r="E1060" s="12">
        <v>0.83499999999999996</v>
      </c>
      <c r="F1060" s="12">
        <v>0.72399999999999998</v>
      </c>
      <c r="G1060" s="12">
        <v>72125.210000000006</v>
      </c>
      <c r="H1060" s="13">
        <v>48</v>
      </c>
      <c r="I1060" s="23" t="str">
        <f>VLOOKUP(B1060,'De-Para'!$B$3:$C$29,2,0)</f>
        <v>Sul</v>
      </c>
      <c r="J1060" s="18" t="str">
        <f t="shared" si="64"/>
        <v>Muito alto</v>
      </c>
      <c r="K1060" s="18" t="str">
        <f t="shared" si="65"/>
        <v>Acima</v>
      </c>
      <c r="L1060" s="18" t="str">
        <f t="shared" si="66"/>
        <v>Abaixo</v>
      </c>
      <c r="M1060" s="23" t="str">
        <f t="shared" si="67"/>
        <v>Acima</v>
      </c>
    </row>
    <row r="1061" spans="1:13">
      <c r="A1061" s="8" t="s">
        <v>1088</v>
      </c>
      <c r="B1061" s="9" t="s">
        <v>22</v>
      </c>
      <c r="C1061" s="9">
        <v>309</v>
      </c>
      <c r="D1061" s="9">
        <v>0.70599999999999996</v>
      </c>
      <c r="E1061" s="9">
        <v>0.68400000000000005</v>
      </c>
      <c r="F1061" s="9">
        <v>0.64100000000000001</v>
      </c>
      <c r="G1061" s="9">
        <v>24040.05</v>
      </c>
      <c r="H1061" s="10">
        <v>7</v>
      </c>
      <c r="I1061" s="23" t="str">
        <f>VLOOKUP(B1061,'De-Para'!$B$3:$C$29,2,0)</f>
        <v>Sul</v>
      </c>
      <c r="J1061" s="18" t="str">
        <f t="shared" si="64"/>
        <v>Alto</v>
      </c>
      <c r="K1061" s="18" t="str">
        <f t="shared" si="65"/>
        <v>Acima</v>
      </c>
      <c r="L1061" s="18" t="str">
        <f t="shared" si="66"/>
        <v>Abaixo</v>
      </c>
      <c r="M1061" s="23" t="str">
        <f t="shared" si="67"/>
        <v>Acima</v>
      </c>
    </row>
    <row r="1062" spans="1:13">
      <c r="A1062" s="11" t="s">
        <v>1089</v>
      </c>
      <c r="B1062" s="12" t="s">
        <v>22</v>
      </c>
      <c r="C1062" s="12">
        <v>825</v>
      </c>
      <c r="D1062" s="12">
        <v>0.61799999999999999</v>
      </c>
      <c r="E1062" s="12">
        <v>0.65</v>
      </c>
      <c r="F1062" s="12">
        <v>0.46100000000000002</v>
      </c>
      <c r="G1062" s="12">
        <v>21269.62</v>
      </c>
      <c r="H1062" s="13">
        <v>25</v>
      </c>
      <c r="I1062" s="23" t="str">
        <f>VLOOKUP(B1062,'De-Para'!$B$3:$C$29,2,0)</f>
        <v>Sul</v>
      </c>
      <c r="J1062" s="18" t="str">
        <f t="shared" si="64"/>
        <v>Médio</v>
      </c>
      <c r="K1062" s="18" t="str">
        <f t="shared" si="65"/>
        <v>Acima</v>
      </c>
      <c r="L1062" s="18" t="str">
        <f t="shared" si="66"/>
        <v>Abaixo</v>
      </c>
      <c r="M1062" s="23" t="str">
        <f t="shared" si="67"/>
        <v>Acima</v>
      </c>
    </row>
    <row r="1063" spans="1:13">
      <c r="A1063" s="8" t="s">
        <v>1090</v>
      </c>
      <c r="B1063" s="9" t="s">
        <v>31</v>
      </c>
      <c r="C1063" s="9">
        <v>3666</v>
      </c>
      <c r="D1063" s="9">
        <v>0.65900000000000003</v>
      </c>
      <c r="E1063" s="9">
        <v>0.59199999999999997</v>
      </c>
      <c r="F1063" s="9">
        <v>0.624</v>
      </c>
      <c r="G1063" s="9">
        <v>11316.65</v>
      </c>
      <c r="H1063" s="10">
        <v>75</v>
      </c>
      <c r="I1063" s="23" t="str">
        <f>VLOOKUP(B1063,'De-Para'!$B$3:$C$29,2,0)</f>
        <v>Nordeste</v>
      </c>
      <c r="J1063" s="18" t="str">
        <f t="shared" si="64"/>
        <v>Médio</v>
      </c>
      <c r="K1063" s="18" t="str">
        <f t="shared" si="65"/>
        <v>Acima</v>
      </c>
      <c r="L1063" s="18" t="str">
        <f t="shared" si="66"/>
        <v>Acima</v>
      </c>
      <c r="M1063" s="23" t="str">
        <f t="shared" si="67"/>
        <v>Acima</v>
      </c>
    </row>
    <row r="1064" spans="1:13">
      <c r="A1064" s="11" t="s">
        <v>1091</v>
      </c>
      <c r="B1064" s="12" t="s">
        <v>29</v>
      </c>
      <c r="C1064" s="12">
        <v>496</v>
      </c>
      <c r="D1064" s="12">
        <v>0.67</v>
      </c>
      <c r="E1064" s="12">
        <v>0.64700000000000002</v>
      </c>
      <c r="F1064" s="12">
        <v>0.58699999999999997</v>
      </c>
      <c r="G1064" s="12">
        <v>17891.330000000002</v>
      </c>
      <c r="H1064" s="13">
        <v>8</v>
      </c>
      <c r="I1064" s="23" t="str">
        <f>VLOOKUP(B1064,'De-Para'!$B$3:$C$29,2,0)</f>
        <v>Centro-Oeste</v>
      </c>
      <c r="J1064" s="18" t="str">
        <f t="shared" si="64"/>
        <v>Médio</v>
      </c>
      <c r="K1064" s="18" t="str">
        <f t="shared" si="65"/>
        <v>Acima</v>
      </c>
      <c r="L1064" s="18" t="str">
        <f t="shared" si="66"/>
        <v>Abaixo</v>
      </c>
      <c r="M1064" s="23" t="str">
        <f t="shared" si="67"/>
        <v>Acima</v>
      </c>
    </row>
    <row r="1065" spans="1:13">
      <c r="A1065" s="8" t="s">
        <v>1092</v>
      </c>
      <c r="B1065" s="9" t="s">
        <v>7</v>
      </c>
      <c r="C1065" s="9">
        <v>465</v>
      </c>
      <c r="D1065" s="9">
        <v>0.77200000000000002</v>
      </c>
      <c r="E1065" s="9">
        <v>0.73799999999999999</v>
      </c>
      <c r="F1065" s="9">
        <v>0.73899999999999999</v>
      </c>
      <c r="G1065" s="9">
        <v>27770.45</v>
      </c>
      <c r="H1065" s="10">
        <v>7</v>
      </c>
      <c r="I1065" s="23" t="str">
        <f>VLOOKUP(B1065,'De-Para'!$B$3:$C$29,2,0)</f>
        <v>Sudeste</v>
      </c>
      <c r="J1065" s="18" t="str">
        <f t="shared" si="64"/>
        <v>Alto</v>
      </c>
      <c r="K1065" s="18" t="str">
        <f t="shared" si="65"/>
        <v>Acima</v>
      </c>
      <c r="L1065" s="18" t="str">
        <f t="shared" si="66"/>
        <v>Abaixo</v>
      </c>
      <c r="M1065" s="23" t="str">
        <f t="shared" si="67"/>
        <v>Acima</v>
      </c>
    </row>
    <row r="1066" spans="1:13">
      <c r="A1066" s="11" t="s">
        <v>1093</v>
      </c>
      <c r="B1066" s="12" t="s">
        <v>7</v>
      </c>
      <c r="C1066" s="12">
        <v>408</v>
      </c>
      <c r="D1066" s="12">
        <v>0.72299999999999998</v>
      </c>
      <c r="E1066" s="12">
        <v>0.69599999999999995</v>
      </c>
      <c r="F1066" s="12">
        <v>0.64400000000000002</v>
      </c>
      <c r="G1066" s="12">
        <v>21669.79</v>
      </c>
      <c r="H1066" s="13">
        <v>6</v>
      </c>
      <c r="I1066" s="23" t="str">
        <f>VLOOKUP(B1066,'De-Para'!$B$3:$C$29,2,0)</f>
        <v>Sudeste</v>
      </c>
      <c r="J1066" s="18" t="str">
        <f t="shared" si="64"/>
        <v>Alto</v>
      </c>
      <c r="K1066" s="18" t="str">
        <f t="shared" si="65"/>
        <v>Acima</v>
      </c>
      <c r="L1066" s="18" t="str">
        <f t="shared" si="66"/>
        <v>Abaixo</v>
      </c>
      <c r="M1066" s="23" t="str">
        <f t="shared" si="67"/>
        <v>Acima</v>
      </c>
    </row>
    <row r="1067" spans="1:13">
      <c r="A1067" s="8" t="s">
        <v>1094</v>
      </c>
      <c r="B1067" s="9" t="s">
        <v>16</v>
      </c>
      <c r="C1067" s="9">
        <v>983</v>
      </c>
      <c r="D1067" s="9">
        <v>0.73199999999999998</v>
      </c>
      <c r="E1067" s="9">
        <v>0.72599999999999998</v>
      </c>
      <c r="F1067" s="9">
        <v>0.61899999999999999</v>
      </c>
      <c r="G1067" s="9">
        <v>52118.86</v>
      </c>
      <c r="H1067" s="10">
        <v>16</v>
      </c>
      <c r="I1067" s="23" t="str">
        <f>VLOOKUP(B1067,'De-Para'!$B$3:$C$29,2,0)</f>
        <v>Sudeste</v>
      </c>
      <c r="J1067" s="18" t="str">
        <f t="shared" si="64"/>
        <v>Alto</v>
      </c>
      <c r="K1067" s="18" t="str">
        <f t="shared" si="65"/>
        <v>Acima</v>
      </c>
      <c r="L1067" s="18" t="str">
        <f t="shared" si="66"/>
        <v>Acima</v>
      </c>
      <c r="M1067" s="23" t="str">
        <f t="shared" si="67"/>
        <v>Acima</v>
      </c>
    </row>
    <row r="1068" spans="1:13">
      <c r="A1068" s="11" t="s">
        <v>1095</v>
      </c>
      <c r="B1068" s="12" t="s">
        <v>31</v>
      </c>
      <c r="C1068" s="12">
        <v>506</v>
      </c>
      <c r="D1068" s="12">
        <v>0.60399999999999998</v>
      </c>
      <c r="E1068" s="12">
        <v>0.55100000000000005</v>
      </c>
      <c r="F1068" s="12">
        <v>0.53600000000000003</v>
      </c>
      <c r="G1068" s="12">
        <v>16122.52</v>
      </c>
      <c r="H1068" s="13">
        <v>2</v>
      </c>
      <c r="I1068" s="23" t="str">
        <f>VLOOKUP(B1068,'De-Para'!$B$3:$C$29,2,0)</f>
        <v>Nordeste</v>
      </c>
      <c r="J1068" s="18" t="str">
        <f t="shared" si="64"/>
        <v>Médio</v>
      </c>
      <c r="K1068" s="18" t="str">
        <f t="shared" si="65"/>
        <v>Acima</v>
      </c>
      <c r="L1068" s="18" t="str">
        <f t="shared" si="66"/>
        <v>Abaixo</v>
      </c>
      <c r="M1068" s="23" t="str">
        <f t="shared" si="67"/>
        <v>Abaixo</v>
      </c>
    </row>
    <row r="1069" spans="1:13">
      <c r="A1069" s="8" t="s">
        <v>1096</v>
      </c>
      <c r="B1069" s="9" t="s">
        <v>10</v>
      </c>
      <c r="C1069" s="9">
        <v>1419</v>
      </c>
      <c r="D1069" s="9">
        <v>0.73699999999999999</v>
      </c>
      <c r="E1069" s="9">
        <v>0.73499999999999999</v>
      </c>
      <c r="F1069" s="9">
        <v>0.65200000000000002</v>
      </c>
      <c r="G1069" s="9">
        <v>118552.79</v>
      </c>
      <c r="H1069" s="10">
        <v>23</v>
      </c>
      <c r="I1069" s="23" t="str">
        <f>VLOOKUP(B1069,'De-Para'!$B$3:$C$29,2,0)</f>
        <v>Sudeste</v>
      </c>
      <c r="J1069" s="18" t="str">
        <f t="shared" si="64"/>
        <v>Alto</v>
      </c>
      <c r="K1069" s="18" t="str">
        <f t="shared" si="65"/>
        <v>Acima</v>
      </c>
      <c r="L1069" s="18" t="str">
        <f t="shared" si="66"/>
        <v>Acima</v>
      </c>
      <c r="M1069" s="23" t="str">
        <f t="shared" si="67"/>
        <v>Acima</v>
      </c>
    </row>
    <row r="1070" spans="1:13">
      <c r="A1070" s="11" t="s">
        <v>1097</v>
      </c>
      <c r="B1070" s="12" t="s">
        <v>33</v>
      </c>
      <c r="C1070" s="12">
        <v>1290</v>
      </c>
      <c r="D1070" s="12">
        <v>0.74</v>
      </c>
      <c r="E1070" s="12">
        <v>0.71899999999999997</v>
      </c>
      <c r="F1070" s="12">
        <v>0.65</v>
      </c>
      <c r="G1070" s="12">
        <v>25487.599999999999</v>
      </c>
      <c r="H1070" s="13">
        <v>27</v>
      </c>
      <c r="I1070" s="23" t="str">
        <f>VLOOKUP(B1070,'De-Para'!$B$3:$C$29,2,0)</f>
        <v>Centro-Oeste</v>
      </c>
      <c r="J1070" s="18" t="str">
        <f t="shared" si="64"/>
        <v>Alto</v>
      </c>
      <c r="K1070" s="18" t="str">
        <f t="shared" si="65"/>
        <v>Acima</v>
      </c>
      <c r="L1070" s="18" t="str">
        <f t="shared" si="66"/>
        <v>Acima</v>
      </c>
      <c r="M1070" s="23" t="str">
        <f t="shared" si="67"/>
        <v>Acima</v>
      </c>
    </row>
    <row r="1071" spans="1:13">
      <c r="A1071" s="8" t="s">
        <v>1098</v>
      </c>
      <c r="B1071" s="9" t="s">
        <v>16</v>
      </c>
      <c r="C1071" s="9">
        <v>461</v>
      </c>
      <c r="D1071" s="9">
        <v>0.68400000000000005</v>
      </c>
      <c r="E1071" s="9">
        <v>0.67300000000000004</v>
      </c>
      <c r="F1071" s="9">
        <v>0.56399999999999995</v>
      </c>
      <c r="G1071" s="9">
        <v>13670.46</v>
      </c>
      <c r="H1071" s="10">
        <v>6</v>
      </c>
      <c r="I1071" s="23" t="str">
        <f>VLOOKUP(B1071,'De-Para'!$B$3:$C$29,2,0)</f>
        <v>Sudeste</v>
      </c>
      <c r="J1071" s="18" t="str">
        <f t="shared" si="64"/>
        <v>Médio</v>
      </c>
      <c r="K1071" s="18" t="str">
        <f t="shared" si="65"/>
        <v>Acima</v>
      </c>
      <c r="L1071" s="18" t="str">
        <f t="shared" si="66"/>
        <v>Abaixo</v>
      </c>
      <c r="M1071" s="23" t="str">
        <f t="shared" si="67"/>
        <v>Acima</v>
      </c>
    </row>
    <row r="1072" spans="1:13">
      <c r="A1072" s="11" t="s">
        <v>1099</v>
      </c>
      <c r="B1072" s="12" t="s">
        <v>22</v>
      </c>
      <c r="C1072" s="12">
        <v>513</v>
      </c>
      <c r="D1072" s="12">
        <v>0.71499999999999997</v>
      </c>
      <c r="E1072" s="12">
        <v>0.71399999999999997</v>
      </c>
      <c r="F1072" s="12">
        <v>0.61499999999999999</v>
      </c>
      <c r="G1072" s="12">
        <v>54956.68</v>
      </c>
      <c r="H1072" s="13">
        <v>10</v>
      </c>
      <c r="I1072" s="23" t="str">
        <f>VLOOKUP(B1072,'De-Para'!$B$3:$C$29,2,0)</f>
        <v>Sul</v>
      </c>
      <c r="J1072" s="18" t="str">
        <f t="shared" si="64"/>
        <v>Alto</v>
      </c>
      <c r="K1072" s="18" t="str">
        <f t="shared" si="65"/>
        <v>Acima</v>
      </c>
      <c r="L1072" s="18" t="str">
        <f t="shared" si="66"/>
        <v>Abaixo</v>
      </c>
      <c r="M1072" s="23" t="str">
        <f t="shared" si="67"/>
        <v>Acima</v>
      </c>
    </row>
    <row r="1073" spans="1:13">
      <c r="A1073" s="8" t="s">
        <v>1100</v>
      </c>
      <c r="B1073" s="9" t="s">
        <v>7</v>
      </c>
      <c r="C1073" s="9">
        <v>249</v>
      </c>
      <c r="D1073" s="9">
        <v>0.74</v>
      </c>
      <c r="E1073" s="9">
        <v>0.68</v>
      </c>
      <c r="F1073" s="9">
        <v>0.71899999999999997</v>
      </c>
      <c r="G1073" s="9">
        <v>13067.33</v>
      </c>
      <c r="H1073" s="10">
        <v>2</v>
      </c>
      <c r="I1073" s="23" t="str">
        <f>VLOOKUP(B1073,'De-Para'!$B$3:$C$29,2,0)</f>
        <v>Sudeste</v>
      </c>
      <c r="J1073" s="18" t="str">
        <f t="shared" si="64"/>
        <v>Alto</v>
      </c>
      <c r="K1073" s="18" t="str">
        <f t="shared" si="65"/>
        <v>Acima</v>
      </c>
      <c r="L1073" s="18" t="str">
        <f t="shared" si="66"/>
        <v>Abaixo</v>
      </c>
      <c r="M1073" s="23" t="str">
        <f t="shared" si="67"/>
        <v>Abaixo</v>
      </c>
    </row>
    <row r="1074" spans="1:13">
      <c r="A1074" s="11" t="s">
        <v>1101</v>
      </c>
      <c r="B1074" s="12" t="s">
        <v>22</v>
      </c>
      <c r="C1074" s="12">
        <v>340</v>
      </c>
      <c r="D1074" s="12">
        <v>0.69</v>
      </c>
      <c r="E1074" s="12">
        <v>0.67700000000000005</v>
      </c>
      <c r="F1074" s="12">
        <v>0.61599999999999999</v>
      </c>
      <c r="G1074" s="12">
        <v>56085.51</v>
      </c>
      <c r="H1074" s="13">
        <v>10</v>
      </c>
      <c r="I1074" s="23" t="str">
        <f>VLOOKUP(B1074,'De-Para'!$B$3:$C$29,2,0)</f>
        <v>Sul</v>
      </c>
      <c r="J1074" s="18" t="str">
        <f t="shared" si="64"/>
        <v>Médio</v>
      </c>
      <c r="K1074" s="18" t="str">
        <f t="shared" si="65"/>
        <v>Acima</v>
      </c>
      <c r="L1074" s="18" t="str">
        <f t="shared" si="66"/>
        <v>Abaixo</v>
      </c>
      <c r="M1074" s="23" t="str">
        <f t="shared" si="67"/>
        <v>Acima</v>
      </c>
    </row>
    <row r="1075" spans="1:13">
      <c r="A1075" s="8" t="s">
        <v>1102</v>
      </c>
      <c r="B1075" s="9" t="s">
        <v>7</v>
      </c>
      <c r="C1075" s="9">
        <v>424</v>
      </c>
      <c r="D1075" s="9">
        <v>0.72499999999999998</v>
      </c>
      <c r="E1075" s="9">
        <v>0.70399999999999996</v>
      </c>
      <c r="F1075" s="9">
        <v>0.66</v>
      </c>
      <c r="G1075" s="9">
        <v>26394.01</v>
      </c>
      <c r="H1075" s="10">
        <v>6</v>
      </c>
      <c r="I1075" s="23" t="str">
        <f>VLOOKUP(B1075,'De-Para'!$B$3:$C$29,2,0)</f>
        <v>Sudeste</v>
      </c>
      <c r="J1075" s="18" t="str">
        <f t="shared" si="64"/>
        <v>Alto</v>
      </c>
      <c r="K1075" s="18" t="str">
        <f t="shared" si="65"/>
        <v>Acima</v>
      </c>
      <c r="L1075" s="18" t="str">
        <f t="shared" si="66"/>
        <v>Abaixo</v>
      </c>
      <c r="M1075" s="23" t="str">
        <f t="shared" si="67"/>
        <v>Acima</v>
      </c>
    </row>
    <row r="1076" spans="1:13">
      <c r="A1076" s="11" t="s">
        <v>1103</v>
      </c>
      <c r="B1076" s="12" t="s">
        <v>29</v>
      </c>
      <c r="C1076" s="12">
        <v>1386</v>
      </c>
      <c r="D1076" s="12">
        <v>0.75</v>
      </c>
      <c r="E1076" s="12">
        <v>0.755</v>
      </c>
      <c r="F1076" s="12">
        <v>0.67</v>
      </c>
      <c r="G1076" s="12">
        <v>60604.23</v>
      </c>
      <c r="H1076" s="13">
        <v>29</v>
      </c>
      <c r="I1076" s="23" t="str">
        <f>VLOOKUP(B1076,'De-Para'!$B$3:$C$29,2,0)</f>
        <v>Centro-Oeste</v>
      </c>
      <c r="J1076" s="18" t="str">
        <f t="shared" si="64"/>
        <v>Alto</v>
      </c>
      <c r="K1076" s="18" t="str">
        <f t="shared" si="65"/>
        <v>Acima</v>
      </c>
      <c r="L1076" s="18" t="str">
        <f t="shared" si="66"/>
        <v>Acima</v>
      </c>
      <c r="M1076" s="23" t="str">
        <f t="shared" si="67"/>
        <v>Acima</v>
      </c>
    </row>
    <row r="1077" spans="1:13">
      <c r="A1077" s="8" t="s">
        <v>1104</v>
      </c>
      <c r="B1077" s="9" t="s">
        <v>114</v>
      </c>
      <c r="C1077" s="9">
        <v>1624</v>
      </c>
      <c r="D1077" s="9">
        <v>0.66</v>
      </c>
      <c r="E1077" s="9">
        <v>0.629</v>
      </c>
      <c r="F1077" s="9">
        <v>0.59299999999999997</v>
      </c>
      <c r="G1077" s="9">
        <v>14321.19</v>
      </c>
      <c r="H1077" s="10">
        <v>11</v>
      </c>
      <c r="I1077" s="23" t="str">
        <f>VLOOKUP(B1077,'De-Para'!$B$3:$C$29,2,0)</f>
        <v>Nordeste</v>
      </c>
      <c r="J1077" s="18" t="str">
        <f t="shared" si="64"/>
        <v>Médio</v>
      </c>
      <c r="K1077" s="18" t="str">
        <f t="shared" si="65"/>
        <v>Acima</v>
      </c>
      <c r="L1077" s="18" t="str">
        <f t="shared" si="66"/>
        <v>Acima</v>
      </c>
      <c r="M1077" s="23" t="str">
        <f t="shared" si="67"/>
        <v>Acima</v>
      </c>
    </row>
    <row r="1078" spans="1:13">
      <c r="A1078" s="11" t="s">
        <v>1105</v>
      </c>
      <c r="B1078" s="12" t="s">
        <v>22</v>
      </c>
      <c r="C1078" s="12">
        <v>1169</v>
      </c>
      <c r="D1078" s="12">
        <v>0.72099999999999997</v>
      </c>
      <c r="E1078" s="12">
        <v>0.71099999999999997</v>
      </c>
      <c r="F1078" s="12">
        <v>0.64500000000000002</v>
      </c>
      <c r="G1078" s="12">
        <v>25990.45</v>
      </c>
      <c r="H1078" s="13">
        <v>23</v>
      </c>
      <c r="I1078" s="23" t="str">
        <f>VLOOKUP(B1078,'De-Para'!$B$3:$C$29,2,0)</f>
        <v>Sul</v>
      </c>
      <c r="J1078" s="18" t="str">
        <f t="shared" si="64"/>
        <v>Alto</v>
      </c>
      <c r="K1078" s="18" t="str">
        <f t="shared" si="65"/>
        <v>Acima</v>
      </c>
      <c r="L1078" s="18" t="str">
        <f t="shared" si="66"/>
        <v>Acima</v>
      </c>
      <c r="M1078" s="23" t="str">
        <f t="shared" si="67"/>
        <v>Acima</v>
      </c>
    </row>
    <row r="1079" spans="1:13">
      <c r="A1079" s="8" t="s">
        <v>1106</v>
      </c>
      <c r="B1079" s="9" t="s">
        <v>94</v>
      </c>
      <c r="C1079" s="9">
        <v>3329</v>
      </c>
      <c r="D1079" s="9">
        <v>0.63800000000000001</v>
      </c>
      <c r="E1079" s="9">
        <v>0.625</v>
      </c>
      <c r="F1079" s="9">
        <v>0.52300000000000002</v>
      </c>
      <c r="G1079" s="9">
        <v>9785.07</v>
      </c>
      <c r="H1079" s="10">
        <v>38</v>
      </c>
      <c r="I1079" s="23" t="str">
        <f>VLOOKUP(B1079,'De-Para'!$B$3:$C$29,2,0)</f>
        <v>Nordeste</v>
      </c>
      <c r="J1079" s="18" t="str">
        <f t="shared" si="64"/>
        <v>Médio</v>
      </c>
      <c r="K1079" s="18" t="str">
        <f t="shared" si="65"/>
        <v>Acima</v>
      </c>
      <c r="L1079" s="18" t="str">
        <f t="shared" si="66"/>
        <v>Acima</v>
      </c>
      <c r="M1079" s="23" t="str">
        <f t="shared" si="67"/>
        <v>Acima</v>
      </c>
    </row>
    <row r="1080" spans="1:13">
      <c r="A1080" s="11" t="s">
        <v>1107</v>
      </c>
      <c r="B1080" s="12" t="s">
        <v>7</v>
      </c>
      <c r="C1080" s="12">
        <v>77</v>
      </c>
      <c r="D1080" s="12">
        <v>0.75</v>
      </c>
      <c r="E1080" s="12">
        <v>0.69699999999999995</v>
      </c>
      <c r="F1080" s="12">
        <v>0.69899999999999995</v>
      </c>
      <c r="G1080" s="12">
        <v>25374.17</v>
      </c>
      <c r="H1080" s="13">
        <v>1</v>
      </c>
      <c r="I1080" s="23" t="str">
        <f>VLOOKUP(B1080,'De-Para'!$B$3:$C$29,2,0)</f>
        <v>Sudeste</v>
      </c>
      <c r="J1080" s="18" t="str">
        <f t="shared" si="64"/>
        <v>Alto</v>
      </c>
      <c r="K1080" s="18" t="str">
        <f t="shared" si="65"/>
        <v>Acima</v>
      </c>
      <c r="L1080" s="18" t="str">
        <f t="shared" si="66"/>
        <v>Abaixo</v>
      </c>
      <c r="M1080" s="23" t="str">
        <f t="shared" si="67"/>
        <v>Abaixo</v>
      </c>
    </row>
    <row r="1081" spans="1:13">
      <c r="A1081" s="8" t="s">
        <v>1108</v>
      </c>
      <c r="B1081" s="9" t="s">
        <v>24</v>
      </c>
      <c r="C1081" s="9">
        <v>461</v>
      </c>
      <c r="D1081" s="9">
        <v>0.56999999999999995</v>
      </c>
      <c r="E1081" s="9">
        <v>0.56499999999999995</v>
      </c>
      <c r="F1081" s="9">
        <v>0.42499999999999999</v>
      </c>
      <c r="G1081" s="9">
        <v>9913.2099999999991</v>
      </c>
      <c r="H1081" s="10">
        <v>4</v>
      </c>
      <c r="I1081" s="23" t="str">
        <f>VLOOKUP(B1081,'De-Para'!$B$3:$C$29,2,0)</f>
        <v>Nordeste</v>
      </c>
      <c r="J1081" s="18" t="str">
        <f t="shared" si="64"/>
        <v>Médio</v>
      </c>
      <c r="K1081" s="18" t="str">
        <f t="shared" si="65"/>
        <v>Abaixo</v>
      </c>
      <c r="L1081" s="18" t="str">
        <f t="shared" si="66"/>
        <v>Abaixo</v>
      </c>
      <c r="M1081" s="23" t="str">
        <f t="shared" si="67"/>
        <v>Acima</v>
      </c>
    </row>
    <row r="1082" spans="1:13">
      <c r="A1082" s="11" t="s">
        <v>1109</v>
      </c>
      <c r="B1082" s="12" t="s">
        <v>53</v>
      </c>
      <c r="C1082" s="12">
        <v>1032</v>
      </c>
      <c r="D1082" s="12">
        <v>0.71</v>
      </c>
      <c r="E1082" s="12">
        <v>0.69799999999999995</v>
      </c>
      <c r="F1082" s="12">
        <v>0.60599999999999998</v>
      </c>
      <c r="G1082" s="12">
        <v>33791.65</v>
      </c>
      <c r="H1082" s="13">
        <v>11</v>
      </c>
      <c r="I1082" s="23" t="str">
        <f>VLOOKUP(B1082,'De-Para'!$B$3:$C$29,2,0)</f>
        <v>Centro-Oeste</v>
      </c>
      <c r="J1082" s="18" t="str">
        <f t="shared" si="64"/>
        <v>Alto</v>
      </c>
      <c r="K1082" s="18" t="str">
        <f t="shared" si="65"/>
        <v>Acima</v>
      </c>
      <c r="L1082" s="18" t="str">
        <f t="shared" si="66"/>
        <v>Acima</v>
      </c>
      <c r="M1082" s="23" t="str">
        <f t="shared" si="67"/>
        <v>Acima</v>
      </c>
    </row>
    <row r="1083" spans="1:13">
      <c r="A1083" s="8" t="s">
        <v>1110</v>
      </c>
      <c r="B1083" s="9" t="s">
        <v>7</v>
      </c>
      <c r="C1083" s="9">
        <v>221</v>
      </c>
      <c r="D1083" s="9">
        <v>0.75800000000000001</v>
      </c>
      <c r="E1083" s="9">
        <v>0.746</v>
      </c>
      <c r="F1083" s="9">
        <v>0.68</v>
      </c>
      <c r="G1083" s="9">
        <v>28412.16</v>
      </c>
      <c r="H1083" s="10">
        <v>8</v>
      </c>
      <c r="I1083" s="23" t="str">
        <f>VLOOKUP(B1083,'De-Para'!$B$3:$C$29,2,0)</f>
        <v>Sudeste</v>
      </c>
      <c r="J1083" s="18" t="str">
        <f t="shared" si="64"/>
        <v>Alto</v>
      </c>
      <c r="K1083" s="18" t="str">
        <f t="shared" si="65"/>
        <v>Acima</v>
      </c>
      <c r="L1083" s="18" t="str">
        <f t="shared" si="66"/>
        <v>Abaixo</v>
      </c>
      <c r="M1083" s="23" t="str">
        <f t="shared" si="67"/>
        <v>Acima</v>
      </c>
    </row>
    <row r="1084" spans="1:13">
      <c r="A1084" s="11" t="s">
        <v>1111</v>
      </c>
      <c r="B1084" s="12" t="s">
        <v>24</v>
      </c>
      <c r="C1084" s="12">
        <v>901</v>
      </c>
      <c r="D1084" s="12">
        <v>0.66</v>
      </c>
      <c r="E1084" s="12">
        <v>0.629</v>
      </c>
      <c r="F1084" s="12">
        <v>0.57299999999999995</v>
      </c>
      <c r="G1084" s="12">
        <v>9419.42</v>
      </c>
      <c r="H1084" s="13">
        <v>10</v>
      </c>
      <c r="I1084" s="23" t="str">
        <f>VLOOKUP(B1084,'De-Para'!$B$3:$C$29,2,0)</f>
        <v>Nordeste</v>
      </c>
      <c r="J1084" s="18" t="str">
        <f t="shared" si="64"/>
        <v>Médio</v>
      </c>
      <c r="K1084" s="18" t="str">
        <f t="shared" si="65"/>
        <v>Acima</v>
      </c>
      <c r="L1084" s="18" t="str">
        <f t="shared" si="66"/>
        <v>Abaixo</v>
      </c>
      <c r="M1084" s="23" t="str">
        <f t="shared" si="67"/>
        <v>Acima</v>
      </c>
    </row>
    <row r="1085" spans="1:13">
      <c r="A1085" s="8" t="s">
        <v>1112</v>
      </c>
      <c r="B1085" s="9" t="s">
        <v>19</v>
      </c>
      <c r="C1085" s="9">
        <v>1551</v>
      </c>
      <c r="D1085" s="9">
        <v>0.623</v>
      </c>
      <c r="E1085" s="9">
        <v>0.58099999999999996</v>
      </c>
      <c r="F1085" s="9">
        <v>0.53900000000000003</v>
      </c>
      <c r="G1085" s="9">
        <v>11041.04</v>
      </c>
      <c r="H1085" s="10">
        <v>16</v>
      </c>
      <c r="I1085" s="23" t="str">
        <f>VLOOKUP(B1085,'De-Para'!$B$3:$C$29,2,0)</f>
        <v>Nordeste</v>
      </c>
      <c r="J1085" s="18" t="str">
        <f t="shared" si="64"/>
        <v>Médio</v>
      </c>
      <c r="K1085" s="18" t="str">
        <f t="shared" si="65"/>
        <v>Acima</v>
      </c>
      <c r="L1085" s="18" t="str">
        <f t="shared" si="66"/>
        <v>Acima</v>
      </c>
      <c r="M1085" s="23" t="str">
        <f t="shared" si="67"/>
        <v>Acima</v>
      </c>
    </row>
    <row r="1086" spans="1:13">
      <c r="A1086" s="11" t="s">
        <v>1113</v>
      </c>
      <c r="B1086" s="12" t="s">
        <v>19</v>
      </c>
      <c r="C1086" s="12">
        <v>2160</v>
      </c>
      <c r="D1086" s="12">
        <v>0.60199999999999998</v>
      </c>
      <c r="E1086" s="12">
        <v>0.59499999999999997</v>
      </c>
      <c r="F1086" s="12">
        <v>0.51600000000000001</v>
      </c>
      <c r="G1086" s="12">
        <v>8792.94</v>
      </c>
      <c r="H1086" s="13">
        <v>13</v>
      </c>
      <c r="I1086" s="23" t="str">
        <f>VLOOKUP(B1086,'De-Para'!$B$3:$C$29,2,0)</f>
        <v>Nordeste</v>
      </c>
      <c r="J1086" s="18" t="str">
        <f t="shared" si="64"/>
        <v>Médio</v>
      </c>
      <c r="K1086" s="18" t="str">
        <f t="shared" si="65"/>
        <v>Acima</v>
      </c>
      <c r="L1086" s="18" t="str">
        <f t="shared" si="66"/>
        <v>Acima</v>
      </c>
      <c r="M1086" s="23" t="str">
        <f t="shared" si="67"/>
        <v>Acima</v>
      </c>
    </row>
    <row r="1087" spans="1:13">
      <c r="A1087" s="8" t="s">
        <v>1114</v>
      </c>
      <c r="B1087" s="9" t="s">
        <v>24</v>
      </c>
      <c r="C1087" s="9">
        <v>891</v>
      </c>
      <c r="D1087" s="9">
        <v>0.64700000000000002</v>
      </c>
      <c r="E1087" s="9">
        <v>0.61499999999999999</v>
      </c>
      <c r="F1087" s="9">
        <v>0.57699999999999996</v>
      </c>
      <c r="G1087" s="9">
        <v>14941.95</v>
      </c>
      <c r="H1087" s="10">
        <v>8</v>
      </c>
      <c r="I1087" s="23" t="str">
        <f>VLOOKUP(B1087,'De-Para'!$B$3:$C$29,2,0)</f>
        <v>Nordeste</v>
      </c>
      <c r="J1087" s="18" t="str">
        <f t="shared" si="64"/>
        <v>Médio</v>
      </c>
      <c r="K1087" s="18" t="str">
        <f t="shared" si="65"/>
        <v>Acima</v>
      </c>
      <c r="L1087" s="18" t="str">
        <f t="shared" si="66"/>
        <v>Abaixo</v>
      </c>
      <c r="M1087" s="23" t="str">
        <f t="shared" si="67"/>
        <v>Acima</v>
      </c>
    </row>
    <row r="1088" spans="1:13">
      <c r="A1088" s="11" t="s">
        <v>1115</v>
      </c>
      <c r="B1088" s="12" t="s">
        <v>22</v>
      </c>
      <c r="C1088" s="12">
        <v>364</v>
      </c>
      <c r="D1088" s="12">
        <v>0.7</v>
      </c>
      <c r="E1088" s="12">
        <v>0.70399999999999996</v>
      </c>
      <c r="F1088" s="12">
        <v>0.60699999999999998</v>
      </c>
      <c r="G1088" s="12">
        <v>32119.07</v>
      </c>
      <c r="H1088" s="13">
        <v>8</v>
      </c>
      <c r="I1088" s="23" t="str">
        <f>VLOOKUP(B1088,'De-Para'!$B$3:$C$29,2,0)</f>
        <v>Sul</v>
      </c>
      <c r="J1088" s="18" t="str">
        <f t="shared" si="64"/>
        <v>Alto</v>
      </c>
      <c r="K1088" s="18" t="str">
        <f t="shared" si="65"/>
        <v>Acima</v>
      </c>
      <c r="L1088" s="18" t="str">
        <f t="shared" si="66"/>
        <v>Abaixo</v>
      </c>
      <c r="M1088" s="23" t="str">
        <f t="shared" si="67"/>
        <v>Acima</v>
      </c>
    </row>
    <row r="1089" spans="1:13">
      <c r="A1089" s="8" t="s">
        <v>1116</v>
      </c>
      <c r="B1089" s="9" t="s">
        <v>148</v>
      </c>
      <c r="C1089" s="9">
        <v>822</v>
      </c>
      <c r="D1089" s="9">
        <v>0.68500000000000005</v>
      </c>
      <c r="E1089" s="9">
        <v>0.67600000000000005</v>
      </c>
      <c r="F1089" s="9">
        <v>0.58399999999999996</v>
      </c>
      <c r="G1089" s="9">
        <v>16410.55</v>
      </c>
      <c r="H1089" s="10">
        <v>5</v>
      </c>
      <c r="I1089" s="23" t="str">
        <f>VLOOKUP(B1089,'De-Para'!$B$3:$C$29,2,0)</f>
        <v>Norte</v>
      </c>
      <c r="J1089" s="18" t="str">
        <f t="shared" si="64"/>
        <v>Médio</v>
      </c>
      <c r="K1089" s="18" t="str">
        <f t="shared" si="65"/>
        <v>Acima</v>
      </c>
      <c r="L1089" s="18" t="str">
        <f t="shared" si="66"/>
        <v>Abaixo</v>
      </c>
      <c r="M1089" s="23" t="str">
        <f t="shared" si="67"/>
        <v>Acima</v>
      </c>
    </row>
    <row r="1090" spans="1:13">
      <c r="A1090" s="11" t="s">
        <v>1117</v>
      </c>
      <c r="B1090" s="12" t="s">
        <v>33</v>
      </c>
      <c r="C1090" s="12">
        <v>826</v>
      </c>
      <c r="D1090" s="12">
        <v>0.72</v>
      </c>
      <c r="E1090" s="12">
        <v>0.68600000000000005</v>
      </c>
      <c r="F1090" s="12">
        <v>0.66600000000000004</v>
      </c>
      <c r="G1090" s="12">
        <v>20751.849999999999</v>
      </c>
      <c r="H1090" s="13">
        <v>20</v>
      </c>
      <c r="I1090" s="23" t="str">
        <f>VLOOKUP(B1090,'De-Para'!$B$3:$C$29,2,0)</f>
        <v>Centro-Oeste</v>
      </c>
      <c r="J1090" s="18" t="str">
        <f t="shared" si="64"/>
        <v>Alto</v>
      </c>
      <c r="K1090" s="18" t="str">
        <f t="shared" si="65"/>
        <v>Acima</v>
      </c>
      <c r="L1090" s="18" t="str">
        <f t="shared" si="66"/>
        <v>Abaixo</v>
      </c>
      <c r="M1090" s="23" t="str">
        <f t="shared" si="67"/>
        <v>Acima</v>
      </c>
    </row>
    <row r="1091" spans="1:13">
      <c r="A1091" s="8" t="s">
        <v>1118</v>
      </c>
      <c r="B1091" s="9" t="s">
        <v>29</v>
      </c>
      <c r="C1091" s="9">
        <v>1762</v>
      </c>
      <c r="D1091" s="9">
        <v>0.75800000000000001</v>
      </c>
      <c r="E1091" s="9">
        <v>0.77300000000000002</v>
      </c>
      <c r="F1091" s="9">
        <v>0.67300000000000004</v>
      </c>
      <c r="G1091" s="9">
        <v>71101.06</v>
      </c>
      <c r="H1091" s="10">
        <v>41</v>
      </c>
      <c r="I1091" s="23" t="str">
        <f>VLOOKUP(B1091,'De-Para'!$B$3:$C$29,2,0)</f>
        <v>Centro-Oeste</v>
      </c>
      <c r="J1091" s="18" t="str">
        <f t="shared" si="64"/>
        <v>Alto</v>
      </c>
      <c r="K1091" s="18" t="str">
        <f t="shared" si="65"/>
        <v>Acima</v>
      </c>
      <c r="L1091" s="18" t="str">
        <f t="shared" si="66"/>
        <v>Acima</v>
      </c>
      <c r="M1091" s="23" t="str">
        <f t="shared" si="67"/>
        <v>Acima</v>
      </c>
    </row>
    <row r="1092" spans="1:13">
      <c r="A1092" s="11" t="s">
        <v>1119</v>
      </c>
      <c r="B1092" s="12" t="s">
        <v>275</v>
      </c>
      <c r="C1092" s="12">
        <v>4210</v>
      </c>
      <c r="D1092" s="12">
        <v>0.66400000000000003</v>
      </c>
      <c r="E1092" s="12">
        <v>0.64800000000000002</v>
      </c>
      <c r="F1092" s="12">
        <v>0.58199999999999996</v>
      </c>
      <c r="G1092" s="12">
        <v>13263.8</v>
      </c>
      <c r="H1092" s="13">
        <v>161</v>
      </c>
      <c r="I1092" s="23" t="str">
        <f>VLOOKUP(B1092,'De-Para'!$B$3:$C$29,2,0)</f>
        <v>Norte</v>
      </c>
      <c r="J1092" s="18" t="str">
        <f t="shared" si="64"/>
        <v>Médio</v>
      </c>
      <c r="K1092" s="18" t="str">
        <f t="shared" si="65"/>
        <v>Acima</v>
      </c>
      <c r="L1092" s="18" t="str">
        <f t="shared" si="66"/>
        <v>Acima</v>
      </c>
      <c r="M1092" s="23" t="str">
        <f t="shared" si="67"/>
        <v>Acima</v>
      </c>
    </row>
    <row r="1093" spans="1:13">
      <c r="A1093" s="8" t="s">
        <v>1120</v>
      </c>
      <c r="B1093" s="9" t="s">
        <v>114</v>
      </c>
      <c r="C1093" s="9">
        <v>3410</v>
      </c>
      <c r="D1093" s="9">
        <v>0.64700000000000002</v>
      </c>
      <c r="E1093" s="9">
        <v>0.627</v>
      </c>
      <c r="F1093" s="9">
        <v>0.55200000000000005</v>
      </c>
      <c r="G1093" s="9">
        <v>21761.11</v>
      </c>
      <c r="H1093" s="10">
        <v>17</v>
      </c>
      <c r="I1093" s="23" t="str">
        <f>VLOOKUP(B1093,'De-Para'!$B$3:$C$29,2,0)</f>
        <v>Nordeste</v>
      </c>
      <c r="J1093" s="18" t="str">
        <f t="shared" si="64"/>
        <v>Médio</v>
      </c>
      <c r="K1093" s="18" t="str">
        <f t="shared" si="65"/>
        <v>Acima</v>
      </c>
      <c r="L1093" s="18" t="str">
        <f t="shared" si="66"/>
        <v>Acima</v>
      </c>
      <c r="M1093" s="23" t="str">
        <f t="shared" si="67"/>
        <v>Acima</v>
      </c>
    </row>
    <row r="1094" spans="1:13">
      <c r="A1094" s="11" t="s">
        <v>1121</v>
      </c>
      <c r="B1094" s="12" t="s">
        <v>7</v>
      </c>
      <c r="C1094" s="12">
        <v>205</v>
      </c>
      <c r="D1094" s="12">
        <v>0.71</v>
      </c>
      <c r="E1094" s="12">
        <v>0.68400000000000005</v>
      </c>
      <c r="F1094" s="12">
        <v>0.63400000000000001</v>
      </c>
      <c r="G1094" s="12">
        <v>17968.98</v>
      </c>
      <c r="H1094" s="13">
        <v>4</v>
      </c>
      <c r="I1094" s="23" t="str">
        <f>VLOOKUP(B1094,'De-Para'!$B$3:$C$29,2,0)</f>
        <v>Sudeste</v>
      </c>
      <c r="J1094" s="18" t="str">
        <f t="shared" ref="J1094:J1157" si="68">IF(D1094&lt;0.55,"Baixo",IF(D1094&lt;0.7,"Médio",IF(D1094&lt;0.8,"Alto","Muito alto")))</f>
        <v>Alto</v>
      </c>
      <c r="K1094" s="18" t="str">
        <f t="shared" ref="K1094:K1157" si="69">IF(D1094&lt;=$K$3,"Abaixo","Acima")</f>
        <v>Acima</v>
      </c>
      <c r="L1094" s="18" t="str">
        <f t="shared" ref="L1094:L1157" si="70">IF(C1094&gt;=$L$3,"Acima","Abaixo")</f>
        <v>Abaixo</v>
      </c>
      <c r="M1094" s="23" t="str">
        <f t="shared" ref="M1094:M1157" si="71">IF(H1094&lt;=$M$3,"Abaixo","Acima")</f>
        <v>Acima</v>
      </c>
    </row>
    <row r="1095" spans="1:13">
      <c r="A1095" s="8" t="s">
        <v>927</v>
      </c>
      <c r="B1095" s="9" t="s">
        <v>33</v>
      </c>
      <c r="C1095" s="9">
        <v>777</v>
      </c>
      <c r="D1095" s="9">
        <v>0.72</v>
      </c>
      <c r="E1095" s="9">
        <v>0.75600000000000001</v>
      </c>
      <c r="F1095" s="9">
        <v>0.59899999999999998</v>
      </c>
      <c r="G1095" s="9">
        <v>121806.46</v>
      </c>
      <c r="H1095" s="10">
        <v>13</v>
      </c>
      <c r="I1095" s="23" t="str">
        <f>VLOOKUP(B1095,'De-Para'!$B$3:$C$29,2,0)</f>
        <v>Centro-Oeste</v>
      </c>
      <c r="J1095" s="18" t="str">
        <f t="shared" si="68"/>
        <v>Alto</v>
      </c>
      <c r="K1095" s="18" t="str">
        <f t="shared" si="69"/>
        <v>Acima</v>
      </c>
      <c r="L1095" s="18" t="str">
        <f t="shared" si="70"/>
        <v>Abaixo</v>
      </c>
      <c r="M1095" s="23" t="str">
        <f t="shared" si="71"/>
        <v>Acima</v>
      </c>
    </row>
    <row r="1096" spans="1:13">
      <c r="A1096" s="11" t="s">
        <v>1122</v>
      </c>
      <c r="B1096" s="12" t="s">
        <v>87</v>
      </c>
      <c r="C1096" s="12">
        <v>2258</v>
      </c>
      <c r="D1096" s="12">
        <v>0.58899999999999997</v>
      </c>
      <c r="E1096" s="12">
        <v>0.56100000000000005</v>
      </c>
      <c r="F1096" s="12">
        <v>0.502</v>
      </c>
      <c r="G1096" s="12">
        <v>7309.94</v>
      </c>
      <c r="H1096" s="13">
        <v>9</v>
      </c>
      <c r="I1096" s="23" t="str">
        <f>VLOOKUP(B1096,'De-Para'!$B$3:$C$29,2,0)</f>
        <v>Nordeste</v>
      </c>
      <c r="J1096" s="18" t="str">
        <f t="shared" si="68"/>
        <v>Médio</v>
      </c>
      <c r="K1096" s="18" t="str">
        <f t="shared" si="69"/>
        <v>Abaixo</v>
      </c>
      <c r="L1096" s="18" t="str">
        <f t="shared" si="70"/>
        <v>Acima</v>
      </c>
      <c r="M1096" s="23" t="str">
        <f t="shared" si="71"/>
        <v>Acima</v>
      </c>
    </row>
    <row r="1097" spans="1:13">
      <c r="A1097" s="8" t="s">
        <v>1123</v>
      </c>
      <c r="B1097" s="9" t="s">
        <v>7</v>
      </c>
      <c r="C1097" s="9">
        <v>831</v>
      </c>
      <c r="D1097" s="9">
        <v>0.7</v>
      </c>
      <c r="E1097" s="9">
        <v>0.67300000000000004</v>
      </c>
      <c r="F1097" s="9">
        <v>0.61699999999999999</v>
      </c>
      <c r="G1097" s="9">
        <v>14528.11</v>
      </c>
      <c r="H1097" s="10">
        <v>5</v>
      </c>
      <c r="I1097" s="23" t="str">
        <f>VLOOKUP(B1097,'De-Para'!$B$3:$C$29,2,0)</f>
        <v>Sudeste</v>
      </c>
      <c r="J1097" s="18" t="str">
        <f t="shared" si="68"/>
        <v>Alto</v>
      </c>
      <c r="K1097" s="18" t="str">
        <f t="shared" si="69"/>
        <v>Acima</v>
      </c>
      <c r="L1097" s="18" t="str">
        <f t="shared" si="70"/>
        <v>Abaixo</v>
      </c>
      <c r="M1097" s="23" t="str">
        <f t="shared" si="71"/>
        <v>Acima</v>
      </c>
    </row>
    <row r="1098" spans="1:13">
      <c r="A1098" s="11" t="s">
        <v>1124</v>
      </c>
      <c r="B1098" s="12" t="s">
        <v>24</v>
      </c>
      <c r="C1098" s="12">
        <v>1115</v>
      </c>
      <c r="D1098" s="12">
        <v>0.61099999999999999</v>
      </c>
      <c r="E1098" s="12">
        <v>0.60699999999999998</v>
      </c>
      <c r="F1098" s="12">
        <v>0.49</v>
      </c>
      <c r="G1098" s="12">
        <v>9992.19</v>
      </c>
      <c r="H1098" s="13">
        <v>6</v>
      </c>
      <c r="I1098" s="23" t="str">
        <f>VLOOKUP(B1098,'De-Para'!$B$3:$C$29,2,0)</f>
        <v>Nordeste</v>
      </c>
      <c r="J1098" s="18" t="str">
        <f t="shared" si="68"/>
        <v>Médio</v>
      </c>
      <c r="K1098" s="18" t="str">
        <f t="shared" si="69"/>
        <v>Acima</v>
      </c>
      <c r="L1098" s="18" t="str">
        <f t="shared" si="70"/>
        <v>Acima</v>
      </c>
      <c r="M1098" s="23" t="str">
        <f t="shared" si="71"/>
        <v>Acima</v>
      </c>
    </row>
    <row r="1099" spans="1:13">
      <c r="A1099" s="8" t="s">
        <v>1125</v>
      </c>
      <c r="B1099" s="9" t="s">
        <v>33</v>
      </c>
      <c r="C1099" s="9">
        <v>797</v>
      </c>
      <c r="D1099" s="9">
        <v>0.72099999999999997</v>
      </c>
      <c r="E1099" s="9">
        <v>0.72</v>
      </c>
      <c r="F1099" s="9">
        <v>0.59899999999999998</v>
      </c>
      <c r="G1099" s="9">
        <v>29862.240000000002</v>
      </c>
      <c r="H1099" s="10">
        <v>23</v>
      </c>
      <c r="I1099" s="23" t="str">
        <f>VLOOKUP(B1099,'De-Para'!$B$3:$C$29,2,0)</f>
        <v>Centro-Oeste</v>
      </c>
      <c r="J1099" s="18" t="str">
        <f t="shared" si="68"/>
        <v>Alto</v>
      </c>
      <c r="K1099" s="18" t="str">
        <f t="shared" si="69"/>
        <v>Acima</v>
      </c>
      <c r="L1099" s="18" t="str">
        <f t="shared" si="70"/>
        <v>Abaixo</v>
      </c>
      <c r="M1099" s="23" t="str">
        <f t="shared" si="71"/>
        <v>Acima</v>
      </c>
    </row>
    <row r="1100" spans="1:13">
      <c r="A1100" s="11" t="s">
        <v>1126</v>
      </c>
      <c r="B1100" s="12" t="s">
        <v>22</v>
      </c>
      <c r="C1100" s="12">
        <v>1336</v>
      </c>
      <c r="D1100" s="12">
        <v>0.68</v>
      </c>
      <c r="E1100" s="12">
        <v>0.66400000000000003</v>
      </c>
      <c r="F1100" s="12">
        <v>0.57699999999999996</v>
      </c>
      <c r="G1100" s="12">
        <v>20371.89</v>
      </c>
      <c r="H1100" s="13">
        <v>91</v>
      </c>
      <c r="I1100" s="23" t="str">
        <f>VLOOKUP(B1100,'De-Para'!$B$3:$C$29,2,0)</f>
        <v>Sul</v>
      </c>
      <c r="J1100" s="18" t="str">
        <f t="shared" si="68"/>
        <v>Médio</v>
      </c>
      <c r="K1100" s="18" t="str">
        <f t="shared" si="69"/>
        <v>Acima</v>
      </c>
      <c r="L1100" s="18" t="str">
        <f t="shared" si="70"/>
        <v>Acima</v>
      </c>
      <c r="M1100" s="23" t="str">
        <f t="shared" si="71"/>
        <v>Acima</v>
      </c>
    </row>
    <row r="1101" spans="1:13">
      <c r="A1101" s="8" t="s">
        <v>1127</v>
      </c>
      <c r="B1101" s="9" t="s">
        <v>49</v>
      </c>
      <c r="C1101" s="9">
        <v>5567</v>
      </c>
      <c r="D1101" s="9">
        <v>0.628</v>
      </c>
      <c r="E1101" s="9">
        <v>0.57899999999999996</v>
      </c>
      <c r="F1101" s="9">
        <v>0.53700000000000003</v>
      </c>
      <c r="G1101" s="9">
        <v>8222.36</v>
      </c>
      <c r="H1101" s="10">
        <v>155</v>
      </c>
      <c r="I1101" s="23" t="str">
        <f>VLOOKUP(B1101,'De-Para'!$B$3:$C$29,2,0)</f>
        <v>Norte</v>
      </c>
      <c r="J1101" s="18" t="str">
        <f t="shared" si="68"/>
        <v>Médio</v>
      </c>
      <c r="K1101" s="18" t="str">
        <f t="shared" si="69"/>
        <v>Acima</v>
      </c>
      <c r="L1101" s="18" t="str">
        <f t="shared" si="70"/>
        <v>Acima</v>
      </c>
      <c r="M1101" s="23" t="str">
        <f t="shared" si="71"/>
        <v>Acima</v>
      </c>
    </row>
    <row r="1102" spans="1:13">
      <c r="A1102" s="11" t="s">
        <v>1128</v>
      </c>
      <c r="B1102" s="12" t="s">
        <v>33</v>
      </c>
      <c r="C1102" s="12">
        <v>878</v>
      </c>
      <c r="D1102" s="12">
        <v>0.69299999999999995</v>
      </c>
      <c r="E1102" s="12">
        <v>0.67800000000000005</v>
      </c>
      <c r="F1102" s="12">
        <v>0.60399999999999998</v>
      </c>
      <c r="G1102" s="12">
        <v>14120.17</v>
      </c>
      <c r="H1102" s="13">
        <v>26</v>
      </c>
      <c r="I1102" s="23" t="str">
        <f>VLOOKUP(B1102,'De-Para'!$B$3:$C$29,2,0)</f>
        <v>Centro-Oeste</v>
      </c>
      <c r="J1102" s="18" t="str">
        <f t="shared" si="68"/>
        <v>Médio</v>
      </c>
      <c r="K1102" s="18" t="str">
        <f t="shared" si="69"/>
        <v>Acima</v>
      </c>
      <c r="L1102" s="18" t="str">
        <f t="shared" si="70"/>
        <v>Abaixo</v>
      </c>
      <c r="M1102" s="23" t="str">
        <f t="shared" si="71"/>
        <v>Acima</v>
      </c>
    </row>
    <row r="1103" spans="1:13">
      <c r="A1103" s="8" t="s">
        <v>1129</v>
      </c>
      <c r="B1103" s="9" t="s">
        <v>16</v>
      </c>
      <c r="C1103" s="9">
        <v>136</v>
      </c>
      <c r="D1103" s="9">
        <v>0.622</v>
      </c>
      <c r="E1103" s="9">
        <v>0.61099999999999999</v>
      </c>
      <c r="F1103" s="9">
        <v>0.501</v>
      </c>
      <c r="G1103" s="9">
        <v>10474.76</v>
      </c>
      <c r="H1103" s="10">
        <v>2</v>
      </c>
      <c r="I1103" s="23" t="str">
        <f>VLOOKUP(B1103,'De-Para'!$B$3:$C$29,2,0)</f>
        <v>Sudeste</v>
      </c>
      <c r="J1103" s="18" t="str">
        <f t="shared" si="68"/>
        <v>Médio</v>
      </c>
      <c r="K1103" s="18" t="str">
        <f t="shared" si="69"/>
        <v>Acima</v>
      </c>
      <c r="L1103" s="18" t="str">
        <f t="shared" si="70"/>
        <v>Abaixo</v>
      </c>
      <c r="M1103" s="23" t="str">
        <f t="shared" si="71"/>
        <v>Abaixo</v>
      </c>
    </row>
    <row r="1104" spans="1:13">
      <c r="A1104" s="11" t="s">
        <v>1130</v>
      </c>
      <c r="B1104" s="12" t="s">
        <v>49</v>
      </c>
      <c r="C1104" s="12">
        <v>1669</v>
      </c>
      <c r="D1104" s="12">
        <v>0.64200000000000002</v>
      </c>
      <c r="E1104" s="12">
        <v>0.65900000000000003</v>
      </c>
      <c r="F1104" s="12">
        <v>0.497</v>
      </c>
      <c r="G1104" s="12">
        <v>17706.580000000002</v>
      </c>
      <c r="H1104" s="13">
        <v>31</v>
      </c>
      <c r="I1104" s="23" t="str">
        <f>VLOOKUP(B1104,'De-Para'!$B$3:$C$29,2,0)</f>
        <v>Norte</v>
      </c>
      <c r="J1104" s="18" t="str">
        <f t="shared" si="68"/>
        <v>Médio</v>
      </c>
      <c r="K1104" s="18" t="str">
        <f t="shared" si="69"/>
        <v>Acima</v>
      </c>
      <c r="L1104" s="18" t="str">
        <f t="shared" si="70"/>
        <v>Acima</v>
      </c>
      <c r="M1104" s="23" t="str">
        <f t="shared" si="71"/>
        <v>Acima</v>
      </c>
    </row>
    <row r="1105" spans="1:13">
      <c r="A1105" s="8" t="s">
        <v>1131</v>
      </c>
      <c r="B1105" s="9" t="s">
        <v>22</v>
      </c>
      <c r="C1105" s="9">
        <v>292</v>
      </c>
      <c r="D1105" s="9">
        <v>0.72</v>
      </c>
      <c r="E1105" s="9">
        <v>0.72099999999999997</v>
      </c>
      <c r="F1105" s="9">
        <v>0.64400000000000002</v>
      </c>
      <c r="G1105" s="9">
        <v>58912.77</v>
      </c>
      <c r="H1105" s="10">
        <v>8</v>
      </c>
      <c r="I1105" s="23" t="str">
        <f>VLOOKUP(B1105,'De-Para'!$B$3:$C$29,2,0)</f>
        <v>Sul</v>
      </c>
      <c r="J1105" s="18" t="str">
        <f t="shared" si="68"/>
        <v>Alto</v>
      </c>
      <c r="K1105" s="18" t="str">
        <f t="shared" si="69"/>
        <v>Acima</v>
      </c>
      <c r="L1105" s="18" t="str">
        <f t="shared" si="70"/>
        <v>Abaixo</v>
      </c>
      <c r="M1105" s="23" t="str">
        <f t="shared" si="71"/>
        <v>Acima</v>
      </c>
    </row>
    <row r="1106" spans="1:13">
      <c r="A1106" s="11" t="s">
        <v>1132</v>
      </c>
      <c r="B1106" s="12" t="s">
        <v>59</v>
      </c>
      <c r="C1106" s="12">
        <v>279</v>
      </c>
      <c r="D1106" s="12">
        <v>0.78</v>
      </c>
      <c r="E1106" s="12">
        <v>0.753</v>
      </c>
      <c r="F1106" s="12">
        <v>0.73199999999999998</v>
      </c>
      <c r="G1106" s="12">
        <v>32847.65</v>
      </c>
      <c r="H1106" s="13">
        <v>11</v>
      </c>
      <c r="I1106" s="23" t="str">
        <f>VLOOKUP(B1106,'De-Para'!$B$3:$C$29,2,0)</f>
        <v>Sul</v>
      </c>
      <c r="J1106" s="18" t="str">
        <f t="shared" si="68"/>
        <v>Alto</v>
      </c>
      <c r="K1106" s="18" t="str">
        <f t="shared" si="69"/>
        <v>Acima</v>
      </c>
      <c r="L1106" s="18" t="str">
        <f t="shared" si="70"/>
        <v>Abaixo</v>
      </c>
      <c r="M1106" s="23" t="str">
        <f t="shared" si="71"/>
        <v>Acima</v>
      </c>
    </row>
    <row r="1107" spans="1:13">
      <c r="A1107" s="8" t="s">
        <v>1133</v>
      </c>
      <c r="B1107" s="9" t="s">
        <v>7</v>
      </c>
      <c r="C1107" s="9">
        <v>124</v>
      </c>
      <c r="D1107" s="9">
        <v>0.72699999999999998</v>
      </c>
      <c r="E1107" s="9">
        <v>0.67900000000000005</v>
      </c>
      <c r="F1107" s="9">
        <v>0.69799999999999995</v>
      </c>
      <c r="G1107" s="9">
        <v>14980.96</v>
      </c>
      <c r="H1107" s="10">
        <v>19</v>
      </c>
      <c r="I1107" s="23" t="str">
        <f>VLOOKUP(B1107,'De-Para'!$B$3:$C$29,2,0)</f>
        <v>Sudeste</v>
      </c>
      <c r="J1107" s="18" t="str">
        <f t="shared" si="68"/>
        <v>Alto</v>
      </c>
      <c r="K1107" s="18" t="str">
        <f t="shared" si="69"/>
        <v>Acima</v>
      </c>
      <c r="L1107" s="18" t="str">
        <f t="shared" si="70"/>
        <v>Abaixo</v>
      </c>
      <c r="M1107" s="23" t="str">
        <f t="shared" si="71"/>
        <v>Acima</v>
      </c>
    </row>
    <row r="1108" spans="1:13">
      <c r="A1108" s="11" t="s">
        <v>1134</v>
      </c>
      <c r="B1108" s="12" t="s">
        <v>118</v>
      </c>
      <c r="C1108" s="12">
        <v>8293</v>
      </c>
      <c r="D1108" s="12">
        <v>0.68700000000000006</v>
      </c>
      <c r="E1108" s="12">
        <v>0.65800000000000003</v>
      </c>
      <c r="F1108" s="12">
        <v>0.60399999999999998</v>
      </c>
      <c r="G1108" s="12">
        <v>12787.32</v>
      </c>
      <c r="H1108" s="13">
        <v>186</v>
      </c>
      <c r="I1108" s="23" t="str">
        <f>VLOOKUP(B1108,'De-Para'!$B$3:$C$29,2,0)</f>
        <v>Nordeste</v>
      </c>
      <c r="J1108" s="18" t="str">
        <f t="shared" si="68"/>
        <v>Médio</v>
      </c>
      <c r="K1108" s="18" t="str">
        <f t="shared" si="69"/>
        <v>Acima</v>
      </c>
      <c r="L1108" s="18" t="str">
        <f t="shared" si="70"/>
        <v>Acima</v>
      </c>
      <c r="M1108" s="23" t="str">
        <f t="shared" si="71"/>
        <v>Acima</v>
      </c>
    </row>
    <row r="1109" spans="1:13">
      <c r="A1109" s="8" t="s">
        <v>1135</v>
      </c>
      <c r="B1109" s="9" t="s">
        <v>87</v>
      </c>
      <c r="C1109" s="9">
        <v>1524</v>
      </c>
      <c r="D1109" s="9">
        <v>0.57999999999999996</v>
      </c>
      <c r="E1109" s="9">
        <v>0.54600000000000004</v>
      </c>
      <c r="F1109" s="9">
        <v>0.501</v>
      </c>
      <c r="G1109" s="9">
        <v>7448.61</v>
      </c>
      <c r="H1109" s="10">
        <v>10</v>
      </c>
      <c r="I1109" s="23" t="str">
        <f>VLOOKUP(B1109,'De-Para'!$B$3:$C$29,2,0)</f>
        <v>Nordeste</v>
      </c>
      <c r="J1109" s="18" t="str">
        <f t="shared" si="68"/>
        <v>Médio</v>
      </c>
      <c r="K1109" s="18" t="str">
        <f t="shared" si="69"/>
        <v>Abaixo</v>
      </c>
      <c r="L1109" s="18" t="str">
        <f t="shared" si="70"/>
        <v>Acima</v>
      </c>
      <c r="M1109" s="23" t="str">
        <f t="shared" si="71"/>
        <v>Acima</v>
      </c>
    </row>
    <row r="1110" spans="1:13">
      <c r="A1110" s="11" t="s">
        <v>1136</v>
      </c>
      <c r="B1110" s="12" t="s">
        <v>7</v>
      </c>
      <c r="C1110" s="12">
        <v>658</v>
      </c>
      <c r="D1110" s="12">
        <v>0.69499999999999995</v>
      </c>
      <c r="E1110" s="12">
        <v>0.70099999999999996</v>
      </c>
      <c r="F1110" s="12">
        <v>0.58299999999999996</v>
      </c>
      <c r="G1110" s="12">
        <v>34474.83</v>
      </c>
      <c r="H1110" s="13">
        <v>7</v>
      </c>
      <c r="I1110" s="23" t="str">
        <f>VLOOKUP(B1110,'De-Para'!$B$3:$C$29,2,0)</f>
        <v>Sudeste</v>
      </c>
      <c r="J1110" s="18" t="str">
        <f t="shared" si="68"/>
        <v>Médio</v>
      </c>
      <c r="K1110" s="18" t="str">
        <f t="shared" si="69"/>
        <v>Acima</v>
      </c>
      <c r="L1110" s="18" t="str">
        <f t="shared" si="70"/>
        <v>Abaixo</v>
      </c>
      <c r="M1110" s="23" t="str">
        <f t="shared" si="71"/>
        <v>Acima</v>
      </c>
    </row>
    <row r="1111" spans="1:13">
      <c r="A1111" s="8" t="s">
        <v>1137</v>
      </c>
      <c r="B1111" s="9" t="s">
        <v>33</v>
      </c>
      <c r="C1111" s="9">
        <v>667</v>
      </c>
      <c r="D1111" s="9">
        <v>0.70799999999999996</v>
      </c>
      <c r="E1111" s="9">
        <v>0.70599999999999996</v>
      </c>
      <c r="F1111" s="9">
        <v>0.625</v>
      </c>
      <c r="G1111" s="9">
        <v>23428.26</v>
      </c>
      <c r="H1111" s="10">
        <v>16</v>
      </c>
      <c r="I1111" s="23" t="str">
        <f>VLOOKUP(B1111,'De-Para'!$B$3:$C$29,2,0)</f>
        <v>Centro-Oeste</v>
      </c>
      <c r="J1111" s="18" t="str">
        <f t="shared" si="68"/>
        <v>Alto</v>
      </c>
      <c r="K1111" s="18" t="str">
        <f t="shared" si="69"/>
        <v>Acima</v>
      </c>
      <c r="L1111" s="18" t="str">
        <f t="shared" si="70"/>
        <v>Abaixo</v>
      </c>
      <c r="M1111" s="23" t="str">
        <f t="shared" si="71"/>
        <v>Acima</v>
      </c>
    </row>
    <row r="1112" spans="1:13">
      <c r="A1112" s="11" t="s">
        <v>1138</v>
      </c>
      <c r="B1112" s="12" t="s">
        <v>49</v>
      </c>
      <c r="C1112" s="12">
        <v>2607</v>
      </c>
      <c r="D1112" s="12">
        <v>0.60199999999999998</v>
      </c>
      <c r="E1112" s="12">
        <v>0.60599999999999998</v>
      </c>
      <c r="F1112" s="12">
        <v>0.45700000000000002</v>
      </c>
      <c r="G1112" s="12">
        <v>10257.31</v>
      </c>
      <c r="H1112" s="13">
        <v>9</v>
      </c>
      <c r="I1112" s="23" t="str">
        <f>VLOOKUP(B1112,'De-Para'!$B$3:$C$29,2,0)</f>
        <v>Norte</v>
      </c>
      <c r="J1112" s="18" t="str">
        <f t="shared" si="68"/>
        <v>Médio</v>
      </c>
      <c r="K1112" s="18" t="str">
        <f t="shared" si="69"/>
        <v>Acima</v>
      </c>
      <c r="L1112" s="18" t="str">
        <f t="shared" si="70"/>
        <v>Acima</v>
      </c>
      <c r="M1112" s="23" t="str">
        <f t="shared" si="71"/>
        <v>Acima</v>
      </c>
    </row>
    <row r="1113" spans="1:13">
      <c r="A1113" s="8" t="s">
        <v>1139</v>
      </c>
      <c r="B1113" s="9" t="s">
        <v>87</v>
      </c>
      <c r="C1113" s="9">
        <v>3860</v>
      </c>
      <c r="D1113" s="9">
        <v>0.60599999999999998</v>
      </c>
      <c r="E1113" s="9">
        <v>0.58499999999999996</v>
      </c>
      <c r="F1113" s="9">
        <v>0.498</v>
      </c>
      <c r="G1113" s="9">
        <v>6941.9</v>
      </c>
      <c r="H1113" s="10">
        <v>17</v>
      </c>
      <c r="I1113" s="23" t="str">
        <f>VLOOKUP(B1113,'De-Para'!$B$3:$C$29,2,0)</f>
        <v>Nordeste</v>
      </c>
      <c r="J1113" s="18" t="str">
        <f t="shared" si="68"/>
        <v>Médio</v>
      </c>
      <c r="K1113" s="18" t="str">
        <f t="shared" si="69"/>
        <v>Acima</v>
      </c>
      <c r="L1113" s="18" t="str">
        <f t="shared" si="70"/>
        <v>Acima</v>
      </c>
      <c r="M1113" s="23" t="str">
        <f t="shared" si="71"/>
        <v>Acima</v>
      </c>
    </row>
    <row r="1114" spans="1:13">
      <c r="A1114" s="11" t="s">
        <v>1140</v>
      </c>
      <c r="B1114" s="12" t="s">
        <v>49</v>
      </c>
      <c r="C1114" s="12">
        <v>2421</v>
      </c>
      <c r="D1114" s="12">
        <v>0.60199999999999998</v>
      </c>
      <c r="E1114" s="12">
        <v>0.59099999999999997</v>
      </c>
      <c r="F1114" s="12">
        <v>0.47799999999999998</v>
      </c>
      <c r="G1114" s="12">
        <v>11044.68</v>
      </c>
      <c r="H1114" s="13">
        <v>4</v>
      </c>
      <c r="I1114" s="23" t="str">
        <f>VLOOKUP(B1114,'De-Para'!$B$3:$C$29,2,0)</f>
        <v>Norte</v>
      </c>
      <c r="J1114" s="18" t="str">
        <f t="shared" si="68"/>
        <v>Médio</v>
      </c>
      <c r="K1114" s="18" t="str">
        <f t="shared" si="69"/>
        <v>Acima</v>
      </c>
      <c r="L1114" s="18" t="str">
        <f t="shared" si="70"/>
        <v>Acima</v>
      </c>
      <c r="M1114" s="23" t="str">
        <f t="shared" si="71"/>
        <v>Acima</v>
      </c>
    </row>
    <row r="1115" spans="1:13">
      <c r="A1115" s="8" t="s">
        <v>1141</v>
      </c>
      <c r="B1115" s="9" t="s">
        <v>31</v>
      </c>
      <c r="C1115" s="9">
        <v>712</v>
      </c>
      <c r="D1115" s="9">
        <v>0.60799999999999998</v>
      </c>
      <c r="E1115" s="9">
        <v>0.55900000000000005</v>
      </c>
      <c r="F1115" s="9">
        <v>0.52500000000000002</v>
      </c>
      <c r="G1115" s="9">
        <v>7745.8</v>
      </c>
      <c r="H1115" s="10">
        <v>4</v>
      </c>
      <c r="I1115" s="23" t="str">
        <f>VLOOKUP(B1115,'De-Para'!$B$3:$C$29,2,0)</f>
        <v>Nordeste</v>
      </c>
      <c r="J1115" s="18" t="str">
        <f t="shared" si="68"/>
        <v>Médio</v>
      </c>
      <c r="K1115" s="18" t="str">
        <f t="shared" si="69"/>
        <v>Acima</v>
      </c>
      <c r="L1115" s="18" t="str">
        <f t="shared" si="70"/>
        <v>Abaixo</v>
      </c>
      <c r="M1115" s="23" t="str">
        <f t="shared" si="71"/>
        <v>Acima</v>
      </c>
    </row>
    <row r="1116" spans="1:13">
      <c r="A1116" s="11" t="s">
        <v>1142</v>
      </c>
      <c r="B1116" s="12" t="s">
        <v>114</v>
      </c>
      <c r="C1116" s="12">
        <v>2886</v>
      </c>
      <c r="D1116" s="12">
        <v>0.625</v>
      </c>
      <c r="E1116" s="12">
        <v>0.61299999999999999</v>
      </c>
      <c r="F1116" s="12">
        <v>0.51500000000000001</v>
      </c>
      <c r="G1116" s="12">
        <v>13548.27</v>
      </c>
      <c r="H1116" s="13">
        <v>98</v>
      </c>
      <c r="I1116" s="23" t="str">
        <f>VLOOKUP(B1116,'De-Para'!$B$3:$C$29,2,0)</f>
        <v>Nordeste</v>
      </c>
      <c r="J1116" s="18" t="str">
        <f t="shared" si="68"/>
        <v>Médio</v>
      </c>
      <c r="K1116" s="18" t="str">
        <f t="shared" si="69"/>
        <v>Acima</v>
      </c>
      <c r="L1116" s="18" t="str">
        <f t="shared" si="70"/>
        <v>Acima</v>
      </c>
      <c r="M1116" s="23" t="str">
        <f t="shared" si="71"/>
        <v>Acima</v>
      </c>
    </row>
    <row r="1117" spans="1:13">
      <c r="A1117" s="8" t="s">
        <v>1143</v>
      </c>
      <c r="B1117" s="9" t="s">
        <v>24</v>
      </c>
      <c r="C1117" s="9">
        <v>939</v>
      </c>
      <c r="D1117" s="9">
        <v>0.59099999999999997</v>
      </c>
      <c r="E1117" s="9">
        <v>0.58299999999999996</v>
      </c>
      <c r="F1117" s="9">
        <v>0.48399999999999999</v>
      </c>
      <c r="G1117" s="9">
        <v>15888.76</v>
      </c>
      <c r="H1117" s="10">
        <v>11</v>
      </c>
      <c r="I1117" s="23" t="str">
        <f>VLOOKUP(B1117,'De-Para'!$B$3:$C$29,2,0)</f>
        <v>Nordeste</v>
      </c>
      <c r="J1117" s="18" t="str">
        <f t="shared" si="68"/>
        <v>Médio</v>
      </c>
      <c r="K1117" s="18" t="str">
        <f t="shared" si="69"/>
        <v>Abaixo</v>
      </c>
      <c r="L1117" s="18" t="str">
        <f t="shared" si="70"/>
        <v>Abaixo</v>
      </c>
      <c r="M1117" s="23" t="str">
        <f t="shared" si="71"/>
        <v>Acima</v>
      </c>
    </row>
    <row r="1118" spans="1:13">
      <c r="A1118" s="11" t="s">
        <v>1144</v>
      </c>
      <c r="B1118" s="12" t="s">
        <v>24</v>
      </c>
      <c r="C1118" s="12">
        <v>1021</v>
      </c>
      <c r="D1118" s="12">
        <v>0.625</v>
      </c>
      <c r="E1118" s="12">
        <v>0.626</v>
      </c>
      <c r="F1118" s="12">
        <v>0.501</v>
      </c>
      <c r="G1118" s="12">
        <v>12864.08</v>
      </c>
      <c r="H1118" s="13">
        <v>4</v>
      </c>
      <c r="I1118" s="23" t="str">
        <f>VLOOKUP(B1118,'De-Para'!$B$3:$C$29,2,0)</f>
        <v>Nordeste</v>
      </c>
      <c r="J1118" s="18" t="str">
        <f t="shared" si="68"/>
        <v>Médio</v>
      </c>
      <c r="K1118" s="18" t="str">
        <f t="shared" si="69"/>
        <v>Acima</v>
      </c>
      <c r="L1118" s="18" t="str">
        <f t="shared" si="70"/>
        <v>Acima</v>
      </c>
      <c r="M1118" s="23" t="str">
        <f t="shared" si="71"/>
        <v>Acima</v>
      </c>
    </row>
    <row r="1119" spans="1:13">
      <c r="A1119" s="8" t="s">
        <v>1145</v>
      </c>
      <c r="B1119" s="9" t="s">
        <v>33</v>
      </c>
      <c r="C1119" s="9">
        <v>1047</v>
      </c>
      <c r="D1119" s="9">
        <v>0.72599999999999998</v>
      </c>
      <c r="E1119" s="9">
        <v>0.7</v>
      </c>
      <c r="F1119" s="9">
        <v>0.65300000000000002</v>
      </c>
      <c r="G1119" s="9">
        <v>14523.96</v>
      </c>
      <c r="H1119" s="10">
        <v>10</v>
      </c>
      <c r="I1119" s="23" t="str">
        <f>VLOOKUP(B1119,'De-Para'!$B$3:$C$29,2,0)</f>
        <v>Centro-Oeste</v>
      </c>
      <c r="J1119" s="18" t="str">
        <f t="shared" si="68"/>
        <v>Alto</v>
      </c>
      <c r="K1119" s="18" t="str">
        <f t="shared" si="69"/>
        <v>Acima</v>
      </c>
      <c r="L1119" s="18" t="str">
        <f t="shared" si="70"/>
        <v>Acima</v>
      </c>
      <c r="M1119" s="23" t="str">
        <f t="shared" si="71"/>
        <v>Acima</v>
      </c>
    </row>
    <row r="1120" spans="1:13">
      <c r="A1120" s="11" t="s">
        <v>1146</v>
      </c>
      <c r="B1120" s="12" t="s">
        <v>53</v>
      </c>
      <c r="C1120" s="12">
        <v>989</v>
      </c>
      <c r="D1120" s="12">
        <v>0.70599999999999996</v>
      </c>
      <c r="E1120" s="12">
        <v>0.71699999999999997</v>
      </c>
      <c r="F1120" s="12">
        <v>0.60599999999999998</v>
      </c>
      <c r="G1120" s="12">
        <v>75311.86</v>
      </c>
      <c r="H1120" s="13">
        <v>8</v>
      </c>
      <c r="I1120" s="23" t="str">
        <f>VLOOKUP(B1120,'De-Para'!$B$3:$C$29,2,0)</f>
        <v>Centro-Oeste</v>
      </c>
      <c r="J1120" s="18" t="str">
        <f t="shared" si="68"/>
        <v>Alto</v>
      </c>
      <c r="K1120" s="18" t="str">
        <f t="shared" si="69"/>
        <v>Acima</v>
      </c>
      <c r="L1120" s="18" t="str">
        <f t="shared" si="70"/>
        <v>Acima</v>
      </c>
      <c r="M1120" s="23" t="str">
        <f t="shared" si="71"/>
        <v>Acima</v>
      </c>
    </row>
    <row r="1121" spans="1:13">
      <c r="A1121" s="8" t="s">
        <v>1147</v>
      </c>
      <c r="B1121" s="9" t="s">
        <v>82</v>
      </c>
      <c r="C1121" s="9">
        <v>1257</v>
      </c>
      <c r="D1121" s="9">
        <v>0.64</v>
      </c>
      <c r="E1121" s="9">
        <v>0.61699999999999999</v>
      </c>
      <c r="F1121" s="9">
        <v>0.53900000000000003</v>
      </c>
      <c r="G1121" s="9">
        <v>11961.95</v>
      </c>
      <c r="H1121" s="10">
        <v>35</v>
      </c>
      <c r="I1121" s="23" t="str">
        <f>VLOOKUP(B1121,'De-Para'!$B$3:$C$29,2,0)</f>
        <v>Nordeste</v>
      </c>
      <c r="J1121" s="18" t="str">
        <f t="shared" si="68"/>
        <v>Médio</v>
      </c>
      <c r="K1121" s="18" t="str">
        <f t="shared" si="69"/>
        <v>Acima</v>
      </c>
      <c r="L1121" s="18" t="str">
        <f t="shared" si="70"/>
        <v>Acima</v>
      </c>
      <c r="M1121" s="23" t="str">
        <f t="shared" si="71"/>
        <v>Acima</v>
      </c>
    </row>
    <row r="1122" spans="1:13">
      <c r="A1122" s="11" t="s">
        <v>1148</v>
      </c>
      <c r="B1122" s="12" t="s">
        <v>7</v>
      </c>
      <c r="C1122" s="12">
        <v>543</v>
      </c>
      <c r="D1122" s="12">
        <v>0.70299999999999996</v>
      </c>
      <c r="E1122" s="12">
        <v>0.67700000000000005</v>
      </c>
      <c r="F1122" s="12">
        <v>0.629</v>
      </c>
      <c r="G1122" s="12">
        <v>17148.57</v>
      </c>
      <c r="H1122" s="13">
        <v>4</v>
      </c>
      <c r="I1122" s="23" t="str">
        <f>VLOOKUP(B1122,'De-Para'!$B$3:$C$29,2,0)</f>
        <v>Sudeste</v>
      </c>
      <c r="J1122" s="18" t="str">
        <f t="shared" si="68"/>
        <v>Alto</v>
      </c>
      <c r="K1122" s="18" t="str">
        <f t="shared" si="69"/>
        <v>Acima</v>
      </c>
      <c r="L1122" s="18" t="str">
        <f t="shared" si="70"/>
        <v>Abaixo</v>
      </c>
      <c r="M1122" s="23" t="str">
        <f t="shared" si="71"/>
        <v>Acima</v>
      </c>
    </row>
    <row r="1123" spans="1:13">
      <c r="A1123" s="8" t="s">
        <v>1149</v>
      </c>
      <c r="B1123" s="9" t="s">
        <v>24</v>
      </c>
      <c r="C1123" s="9">
        <v>1371</v>
      </c>
      <c r="D1123" s="9">
        <v>0.64</v>
      </c>
      <c r="E1123" s="9">
        <v>0.63700000000000001</v>
      </c>
      <c r="F1123" s="9">
        <v>0.53200000000000003</v>
      </c>
      <c r="G1123" s="9">
        <v>8377.23</v>
      </c>
      <c r="H1123" s="10">
        <v>47</v>
      </c>
      <c r="I1123" s="23" t="str">
        <f>VLOOKUP(B1123,'De-Para'!$B$3:$C$29,2,0)</f>
        <v>Nordeste</v>
      </c>
      <c r="J1123" s="18" t="str">
        <f t="shared" si="68"/>
        <v>Médio</v>
      </c>
      <c r="K1123" s="18" t="str">
        <f t="shared" si="69"/>
        <v>Acima</v>
      </c>
      <c r="L1123" s="18" t="str">
        <f t="shared" si="70"/>
        <v>Acima</v>
      </c>
      <c r="M1123" s="23" t="str">
        <f t="shared" si="71"/>
        <v>Acima</v>
      </c>
    </row>
    <row r="1124" spans="1:13">
      <c r="A1124" s="11" t="s">
        <v>1150</v>
      </c>
      <c r="B1124" s="12" t="s">
        <v>24</v>
      </c>
      <c r="C1124" s="12">
        <v>1529</v>
      </c>
      <c r="D1124" s="12">
        <v>0.56999999999999995</v>
      </c>
      <c r="E1124" s="12">
        <v>0.56799999999999995</v>
      </c>
      <c r="F1124" s="12">
        <v>0.45200000000000001</v>
      </c>
      <c r="G1124" s="12">
        <v>20315.66</v>
      </c>
      <c r="H1124" s="13">
        <v>5</v>
      </c>
      <c r="I1124" s="23" t="str">
        <f>VLOOKUP(B1124,'De-Para'!$B$3:$C$29,2,0)</f>
        <v>Nordeste</v>
      </c>
      <c r="J1124" s="18" t="str">
        <f t="shared" si="68"/>
        <v>Médio</v>
      </c>
      <c r="K1124" s="18" t="str">
        <f t="shared" si="69"/>
        <v>Abaixo</v>
      </c>
      <c r="L1124" s="18" t="str">
        <f t="shared" si="70"/>
        <v>Acima</v>
      </c>
      <c r="M1124" s="23" t="str">
        <f t="shared" si="71"/>
        <v>Acima</v>
      </c>
    </row>
    <row r="1125" spans="1:13">
      <c r="A1125" s="8" t="s">
        <v>1151</v>
      </c>
      <c r="B1125" s="9" t="s">
        <v>16</v>
      </c>
      <c r="C1125" s="9">
        <v>492</v>
      </c>
      <c r="D1125" s="9">
        <v>0.68400000000000005</v>
      </c>
      <c r="E1125" s="9">
        <v>0.69399999999999995</v>
      </c>
      <c r="F1125" s="9">
        <v>0.55800000000000005</v>
      </c>
      <c r="G1125" s="9">
        <v>12030.77</v>
      </c>
      <c r="H1125" s="10">
        <v>7</v>
      </c>
      <c r="I1125" s="23" t="str">
        <f>VLOOKUP(B1125,'De-Para'!$B$3:$C$29,2,0)</f>
        <v>Sudeste</v>
      </c>
      <c r="J1125" s="18" t="str">
        <f t="shared" si="68"/>
        <v>Médio</v>
      </c>
      <c r="K1125" s="18" t="str">
        <f t="shared" si="69"/>
        <v>Acima</v>
      </c>
      <c r="L1125" s="18" t="str">
        <f t="shared" si="70"/>
        <v>Abaixo</v>
      </c>
      <c r="M1125" s="23" t="str">
        <f t="shared" si="71"/>
        <v>Acima</v>
      </c>
    </row>
    <row r="1126" spans="1:13">
      <c r="A1126" s="11" t="s">
        <v>1152</v>
      </c>
      <c r="B1126" s="12" t="s">
        <v>16</v>
      </c>
      <c r="C1126" s="12">
        <v>868</v>
      </c>
      <c r="D1126" s="12">
        <v>0.73</v>
      </c>
      <c r="E1126" s="12">
        <v>0.69199999999999995</v>
      </c>
      <c r="F1126" s="12">
        <v>0.65700000000000003</v>
      </c>
      <c r="G1126" s="12">
        <v>19968.68</v>
      </c>
      <c r="H1126" s="13">
        <v>16</v>
      </c>
      <c r="I1126" s="23" t="str">
        <f>VLOOKUP(B1126,'De-Para'!$B$3:$C$29,2,0)</f>
        <v>Sudeste</v>
      </c>
      <c r="J1126" s="18" t="str">
        <f t="shared" si="68"/>
        <v>Alto</v>
      </c>
      <c r="K1126" s="18" t="str">
        <f t="shared" si="69"/>
        <v>Acima</v>
      </c>
      <c r="L1126" s="18" t="str">
        <f t="shared" si="70"/>
        <v>Abaixo</v>
      </c>
      <c r="M1126" s="23" t="str">
        <f t="shared" si="71"/>
        <v>Acima</v>
      </c>
    </row>
    <row r="1127" spans="1:13">
      <c r="A1127" s="8" t="s">
        <v>1153</v>
      </c>
      <c r="B1127" s="9" t="s">
        <v>19</v>
      </c>
      <c r="C1127" s="9">
        <v>137</v>
      </c>
      <c r="D1127" s="9">
        <v>0.79</v>
      </c>
      <c r="E1127" s="9">
        <v>0.78100000000000003</v>
      </c>
      <c r="F1127" s="9">
        <v>0.748</v>
      </c>
      <c r="G1127" s="9">
        <v>41803.519999999997</v>
      </c>
      <c r="H1127" s="10">
        <v>4</v>
      </c>
      <c r="I1127" s="23" t="str">
        <f>VLOOKUP(B1127,'De-Para'!$B$3:$C$29,2,0)</f>
        <v>Nordeste</v>
      </c>
      <c r="J1127" s="18" t="str">
        <f t="shared" si="68"/>
        <v>Alto</v>
      </c>
      <c r="K1127" s="18" t="str">
        <f t="shared" si="69"/>
        <v>Acima</v>
      </c>
      <c r="L1127" s="18" t="str">
        <f t="shared" si="70"/>
        <v>Abaixo</v>
      </c>
      <c r="M1127" s="23" t="str">
        <f t="shared" si="71"/>
        <v>Acima</v>
      </c>
    </row>
    <row r="1128" spans="1:13">
      <c r="A1128" s="11" t="s">
        <v>1154</v>
      </c>
      <c r="B1128" s="12" t="s">
        <v>7</v>
      </c>
      <c r="C1128" s="12">
        <v>137</v>
      </c>
      <c r="D1128" s="12">
        <v>0.72099999999999997</v>
      </c>
      <c r="E1128" s="12">
        <v>0.69699999999999995</v>
      </c>
      <c r="F1128" s="12">
        <v>0.67</v>
      </c>
      <c r="G1128" s="12">
        <v>22567.32</v>
      </c>
      <c r="H1128" s="13">
        <v>2</v>
      </c>
      <c r="I1128" s="23" t="str">
        <f>VLOOKUP(B1128,'De-Para'!$B$3:$C$29,2,0)</f>
        <v>Sudeste</v>
      </c>
      <c r="J1128" s="18" t="str">
        <f t="shared" si="68"/>
        <v>Alto</v>
      </c>
      <c r="K1128" s="18" t="str">
        <f t="shared" si="69"/>
        <v>Acima</v>
      </c>
      <c r="L1128" s="18" t="str">
        <f t="shared" si="70"/>
        <v>Abaixo</v>
      </c>
      <c r="M1128" s="23" t="str">
        <f t="shared" si="71"/>
        <v>Abaixo</v>
      </c>
    </row>
    <row r="1129" spans="1:13">
      <c r="A1129" s="8" t="s">
        <v>1155</v>
      </c>
      <c r="B1129" s="9" t="s">
        <v>33</v>
      </c>
      <c r="C1129" s="9">
        <v>12766</v>
      </c>
      <c r="D1129" s="9">
        <v>0.69</v>
      </c>
      <c r="E1129" s="9">
        <v>0.64700000000000002</v>
      </c>
      <c r="F1129" s="9">
        <v>0.58799999999999997</v>
      </c>
      <c r="G1129" s="9">
        <v>8510.85</v>
      </c>
      <c r="H1129" s="10">
        <v>88</v>
      </c>
      <c r="I1129" s="23" t="str">
        <f>VLOOKUP(B1129,'De-Para'!$B$3:$C$29,2,0)</f>
        <v>Centro-Oeste</v>
      </c>
      <c r="J1129" s="18" t="str">
        <f t="shared" si="68"/>
        <v>Médio</v>
      </c>
      <c r="K1129" s="18" t="str">
        <f t="shared" si="69"/>
        <v>Acima</v>
      </c>
      <c r="L1129" s="18" t="str">
        <f t="shared" si="70"/>
        <v>Acima</v>
      </c>
      <c r="M1129" s="23" t="str">
        <f t="shared" si="71"/>
        <v>Acima</v>
      </c>
    </row>
    <row r="1130" spans="1:13">
      <c r="A1130" s="11" t="s">
        <v>1156</v>
      </c>
      <c r="B1130" s="12" t="s">
        <v>7</v>
      </c>
      <c r="C1130" s="12">
        <v>616</v>
      </c>
      <c r="D1130" s="12">
        <v>0.70599999999999996</v>
      </c>
      <c r="E1130" s="12">
        <v>0.71499999999999997</v>
      </c>
      <c r="F1130" s="12">
        <v>0.61099999999999999</v>
      </c>
      <c r="G1130" s="12">
        <v>20966.88</v>
      </c>
      <c r="H1130" s="13">
        <v>14</v>
      </c>
      <c r="I1130" s="23" t="str">
        <f>VLOOKUP(B1130,'De-Para'!$B$3:$C$29,2,0)</f>
        <v>Sudeste</v>
      </c>
      <c r="J1130" s="18" t="str">
        <f t="shared" si="68"/>
        <v>Alto</v>
      </c>
      <c r="K1130" s="18" t="str">
        <f t="shared" si="69"/>
        <v>Acima</v>
      </c>
      <c r="L1130" s="18" t="str">
        <f t="shared" si="70"/>
        <v>Abaixo</v>
      </c>
      <c r="M1130" s="23" t="str">
        <f t="shared" si="71"/>
        <v>Acima</v>
      </c>
    </row>
    <row r="1131" spans="1:13">
      <c r="A1131" s="8" t="s">
        <v>1157</v>
      </c>
      <c r="B1131" s="9" t="s">
        <v>24</v>
      </c>
      <c r="C1131" s="9">
        <v>2362</v>
      </c>
      <c r="D1131" s="9">
        <v>0.67</v>
      </c>
      <c r="E1131" s="9">
        <v>0.68700000000000006</v>
      </c>
      <c r="F1131" s="9">
        <v>0.55100000000000005</v>
      </c>
      <c r="G1131" s="9">
        <v>9022.7199999999993</v>
      </c>
      <c r="H1131" s="10">
        <v>44</v>
      </c>
      <c r="I1131" s="23" t="str">
        <f>VLOOKUP(B1131,'De-Para'!$B$3:$C$29,2,0)</f>
        <v>Nordeste</v>
      </c>
      <c r="J1131" s="18" t="str">
        <f t="shared" si="68"/>
        <v>Médio</v>
      </c>
      <c r="K1131" s="18" t="str">
        <f t="shared" si="69"/>
        <v>Acima</v>
      </c>
      <c r="L1131" s="18" t="str">
        <f t="shared" si="70"/>
        <v>Acima</v>
      </c>
      <c r="M1131" s="23" t="str">
        <f t="shared" si="71"/>
        <v>Acima</v>
      </c>
    </row>
    <row r="1132" spans="1:13">
      <c r="A1132" s="11" t="s">
        <v>1158</v>
      </c>
      <c r="B1132" s="12" t="s">
        <v>7</v>
      </c>
      <c r="C1132" s="12">
        <v>208</v>
      </c>
      <c r="D1132" s="12">
        <v>0.72799999999999998</v>
      </c>
      <c r="E1132" s="12">
        <v>0.71599999999999997</v>
      </c>
      <c r="F1132" s="12">
        <v>0.66500000000000004</v>
      </c>
      <c r="G1132" s="12">
        <v>31782.25</v>
      </c>
      <c r="H1132" s="13">
        <v>3</v>
      </c>
      <c r="I1132" s="23" t="str">
        <f>VLOOKUP(B1132,'De-Para'!$B$3:$C$29,2,0)</f>
        <v>Sudeste</v>
      </c>
      <c r="J1132" s="18" t="str">
        <f t="shared" si="68"/>
        <v>Alto</v>
      </c>
      <c r="K1132" s="18" t="str">
        <f t="shared" si="69"/>
        <v>Acima</v>
      </c>
      <c r="L1132" s="18" t="str">
        <f t="shared" si="70"/>
        <v>Abaixo</v>
      </c>
      <c r="M1132" s="23" t="str">
        <f t="shared" si="71"/>
        <v>Acima</v>
      </c>
    </row>
    <row r="1133" spans="1:13">
      <c r="A1133" s="8" t="s">
        <v>1159</v>
      </c>
      <c r="B1133" s="9" t="s">
        <v>22</v>
      </c>
      <c r="C1133" s="9">
        <v>394</v>
      </c>
      <c r="D1133" s="9">
        <v>0.67700000000000005</v>
      </c>
      <c r="E1133" s="9">
        <v>0.69799999999999995</v>
      </c>
      <c r="F1133" s="9">
        <v>0.52800000000000002</v>
      </c>
      <c r="G1133" s="9">
        <v>25189.53</v>
      </c>
      <c r="H1133" s="10">
        <v>5</v>
      </c>
      <c r="I1133" s="23" t="str">
        <f>VLOOKUP(B1133,'De-Para'!$B$3:$C$29,2,0)</f>
        <v>Sul</v>
      </c>
      <c r="J1133" s="18" t="str">
        <f t="shared" si="68"/>
        <v>Médio</v>
      </c>
      <c r="K1133" s="18" t="str">
        <f t="shared" si="69"/>
        <v>Acima</v>
      </c>
      <c r="L1133" s="18" t="str">
        <f t="shared" si="70"/>
        <v>Abaixo</v>
      </c>
      <c r="M1133" s="23" t="str">
        <f t="shared" si="71"/>
        <v>Acima</v>
      </c>
    </row>
    <row r="1134" spans="1:13">
      <c r="A1134" s="11" t="s">
        <v>1160</v>
      </c>
      <c r="B1134" s="12" t="s">
        <v>14</v>
      </c>
      <c r="C1134" s="12">
        <v>327</v>
      </c>
      <c r="D1134" s="12">
        <v>0.73</v>
      </c>
      <c r="E1134" s="12">
        <v>0.753</v>
      </c>
      <c r="F1134" s="12">
        <v>0.60199999999999998</v>
      </c>
      <c r="G1134" s="12">
        <v>40074.49</v>
      </c>
      <c r="H1134" s="13">
        <v>10</v>
      </c>
      <c r="I1134" s="23" t="str">
        <f>VLOOKUP(B1134,'De-Para'!$B$3:$C$29,2,0)</f>
        <v>Sul</v>
      </c>
      <c r="J1134" s="18" t="str">
        <f t="shared" si="68"/>
        <v>Alto</v>
      </c>
      <c r="K1134" s="18" t="str">
        <f t="shared" si="69"/>
        <v>Acima</v>
      </c>
      <c r="L1134" s="18" t="str">
        <f t="shared" si="70"/>
        <v>Abaixo</v>
      </c>
      <c r="M1134" s="23" t="str">
        <f t="shared" si="71"/>
        <v>Acima</v>
      </c>
    </row>
    <row r="1135" spans="1:13">
      <c r="A1135" s="8" t="s">
        <v>1161</v>
      </c>
      <c r="B1135" s="9" t="s">
        <v>22</v>
      </c>
      <c r="C1135" s="9">
        <v>1851</v>
      </c>
      <c r="D1135" s="9">
        <v>0.71599999999999997</v>
      </c>
      <c r="E1135" s="9">
        <v>0.69699999999999995</v>
      </c>
      <c r="F1135" s="9">
        <v>0.63200000000000001</v>
      </c>
      <c r="G1135" s="9">
        <v>19421.23</v>
      </c>
      <c r="H1135" s="10">
        <v>15</v>
      </c>
      <c r="I1135" s="23" t="str">
        <f>VLOOKUP(B1135,'De-Para'!$B$3:$C$29,2,0)</f>
        <v>Sul</v>
      </c>
      <c r="J1135" s="18" t="str">
        <f t="shared" si="68"/>
        <v>Alto</v>
      </c>
      <c r="K1135" s="18" t="str">
        <f t="shared" si="69"/>
        <v>Acima</v>
      </c>
      <c r="L1135" s="18" t="str">
        <f t="shared" si="70"/>
        <v>Acima</v>
      </c>
      <c r="M1135" s="23" t="str">
        <f t="shared" si="71"/>
        <v>Acima</v>
      </c>
    </row>
    <row r="1136" spans="1:13">
      <c r="A1136" s="11" t="s">
        <v>1162</v>
      </c>
      <c r="B1136" s="12" t="s">
        <v>7</v>
      </c>
      <c r="C1136" s="12">
        <v>857</v>
      </c>
      <c r="D1136" s="12">
        <v>0.72199999999999998</v>
      </c>
      <c r="E1136" s="12">
        <v>0.72399999999999998</v>
      </c>
      <c r="F1136" s="12">
        <v>0.63900000000000001</v>
      </c>
      <c r="G1136" s="12">
        <v>16381.45</v>
      </c>
      <c r="H1136" s="13">
        <v>17</v>
      </c>
      <c r="I1136" s="23" t="str">
        <f>VLOOKUP(B1136,'De-Para'!$B$3:$C$29,2,0)</f>
        <v>Sudeste</v>
      </c>
      <c r="J1136" s="18" t="str">
        <f t="shared" si="68"/>
        <v>Alto</v>
      </c>
      <c r="K1136" s="18" t="str">
        <f t="shared" si="69"/>
        <v>Acima</v>
      </c>
      <c r="L1136" s="18" t="str">
        <f t="shared" si="70"/>
        <v>Abaixo</v>
      </c>
      <c r="M1136" s="23" t="str">
        <f t="shared" si="71"/>
        <v>Acima</v>
      </c>
    </row>
    <row r="1137" spans="1:13">
      <c r="A1137" s="8" t="s">
        <v>1163</v>
      </c>
      <c r="B1137" s="9" t="s">
        <v>31</v>
      </c>
      <c r="C1137" s="9">
        <v>1685</v>
      </c>
      <c r="D1137" s="9">
        <v>0.59799999999999998</v>
      </c>
      <c r="E1137" s="9">
        <v>0.55300000000000005</v>
      </c>
      <c r="F1137" s="9">
        <v>0.504</v>
      </c>
      <c r="G1137" s="9">
        <v>6834.78</v>
      </c>
      <c r="H1137" s="10">
        <v>73</v>
      </c>
      <c r="I1137" s="23" t="str">
        <f>VLOOKUP(B1137,'De-Para'!$B$3:$C$29,2,0)</f>
        <v>Nordeste</v>
      </c>
      <c r="J1137" s="18" t="str">
        <f t="shared" si="68"/>
        <v>Médio</v>
      </c>
      <c r="K1137" s="18" t="str">
        <f t="shared" si="69"/>
        <v>Abaixo</v>
      </c>
      <c r="L1137" s="18" t="str">
        <f t="shared" si="70"/>
        <v>Acima</v>
      </c>
      <c r="M1137" s="23" t="str">
        <f t="shared" si="71"/>
        <v>Acima</v>
      </c>
    </row>
    <row r="1138" spans="1:13">
      <c r="A1138" s="11" t="s">
        <v>1164</v>
      </c>
      <c r="B1138" s="12" t="s">
        <v>59</v>
      </c>
      <c r="C1138" s="12">
        <v>814</v>
      </c>
      <c r="D1138" s="12">
        <v>0.74299999999999999</v>
      </c>
      <c r="E1138" s="12">
        <v>0.73899999999999999</v>
      </c>
      <c r="F1138" s="12">
        <v>0.64</v>
      </c>
      <c r="G1138" s="12">
        <v>20660.810000000001</v>
      </c>
      <c r="H1138" s="13">
        <v>35</v>
      </c>
      <c r="I1138" s="23" t="str">
        <f>VLOOKUP(B1138,'De-Para'!$B$3:$C$29,2,0)</f>
        <v>Sul</v>
      </c>
      <c r="J1138" s="18" t="str">
        <f t="shared" si="68"/>
        <v>Alto</v>
      </c>
      <c r="K1138" s="18" t="str">
        <f t="shared" si="69"/>
        <v>Acima</v>
      </c>
      <c r="L1138" s="18" t="str">
        <f t="shared" si="70"/>
        <v>Abaixo</v>
      </c>
      <c r="M1138" s="23" t="str">
        <f t="shared" si="71"/>
        <v>Acima</v>
      </c>
    </row>
    <row r="1139" spans="1:13">
      <c r="A1139" s="8" t="s">
        <v>1165</v>
      </c>
      <c r="B1139" s="9" t="s">
        <v>114</v>
      </c>
      <c r="C1139" s="9">
        <v>11256</v>
      </c>
      <c r="D1139" s="9">
        <v>0.66400000000000003</v>
      </c>
      <c r="E1139" s="9">
        <v>0.62</v>
      </c>
      <c r="F1139" s="9">
        <v>0.58099999999999996</v>
      </c>
      <c r="G1139" s="9">
        <v>13045.51</v>
      </c>
      <c r="H1139" s="10">
        <v>98</v>
      </c>
      <c r="I1139" s="23" t="str">
        <f>VLOOKUP(B1139,'De-Para'!$B$3:$C$29,2,0)</f>
        <v>Nordeste</v>
      </c>
      <c r="J1139" s="18" t="str">
        <f t="shared" si="68"/>
        <v>Médio</v>
      </c>
      <c r="K1139" s="18" t="str">
        <f t="shared" si="69"/>
        <v>Acima</v>
      </c>
      <c r="L1139" s="18" t="str">
        <f t="shared" si="70"/>
        <v>Acima</v>
      </c>
      <c r="M1139" s="23" t="str">
        <f t="shared" si="71"/>
        <v>Acima</v>
      </c>
    </row>
    <row r="1140" spans="1:13">
      <c r="A1140" s="11" t="s">
        <v>1166</v>
      </c>
      <c r="B1140" s="12" t="s">
        <v>22</v>
      </c>
      <c r="C1140" s="12">
        <v>1168</v>
      </c>
      <c r="D1140" s="12">
        <v>0.7</v>
      </c>
      <c r="E1140" s="12">
        <v>0.69599999999999995</v>
      </c>
      <c r="F1140" s="12">
        <v>0.621</v>
      </c>
      <c r="G1140" s="12">
        <v>25328.959999999999</v>
      </c>
      <c r="H1140" s="13">
        <v>54</v>
      </c>
      <c r="I1140" s="23" t="str">
        <f>VLOOKUP(B1140,'De-Para'!$B$3:$C$29,2,0)</f>
        <v>Sul</v>
      </c>
      <c r="J1140" s="18" t="str">
        <f t="shared" si="68"/>
        <v>Alto</v>
      </c>
      <c r="K1140" s="18" t="str">
        <f t="shared" si="69"/>
        <v>Acima</v>
      </c>
      <c r="L1140" s="18" t="str">
        <f t="shared" si="70"/>
        <v>Acima</v>
      </c>
      <c r="M1140" s="23" t="str">
        <f t="shared" si="71"/>
        <v>Acima</v>
      </c>
    </row>
    <row r="1141" spans="1:13">
      <c r="A1141" s="8" t="s">
        <v>1167</v>
      </c>
      <c r="B1141" s="9" t="s">
        <v>7</v>
      </c>
      <c r="C1141" s="9">
        <v>483</v>
      </c>
      <c r="D1141" s="9">
        <v>0.73499999999999999</v>
      </c>
      <c r="E1141" s="9">
        <v>0.70599999999999996</v>
      </c>
      <c r="F1141" s="9">
        <v>0.67800000000000005</v>
      </c>
      <c r="G1141" s="9">
        <v>17224.14</v>
      </c>
      <c r="H1141" s="10">
        <v>13</v>
      </c>
      <c r="I1141" s="23" t="str">
        <f>VLOOKUP(B1141,'De-Para'!$B$3:$C$29,2,0)</f>
        <v>Sudeste</v>
      </c>
      <c r="J1141" s="18" t="str">
        <f t="shared" si="68"/>
        <v>Alto</v>
      </c>
      <c r="K1141" s="18" t="str">
        <f t="shared" si="69"/>
        <v>Acima</v>
      </c>
      <c r="L1141" s="18" t="str">
        <f t="shared" si="70"/>
        <v>Abaixo</v>
      </c>
      <c r="M1141" s="23" t="str">
        <f t="shared" si="71"/>
        <v>Acima</v>
      </c>
    </row>
    <row r="1142" spans="1:13">
      <c r="A1142" s="11" t="s">
        <v>1168</v>
      </c>
      <c r="B1142" s="12" t="s">
        <v>7</v>
      </c>
      <c r="C1142" s="12">
        <v>338</v>
      </c>
      <c r="D1142" s="12">
        <v>0.70499999999999996</v>
      </c>
      <c r="E1142" s="12">
        <v>0.7</v>
      </c>
      <c r="F1142" s="12">
        <v>0.60899999999999999</v>
      </c>
      <c r="G1142" s="12">
        <v>14349.1</v>
      </c>
      <c r="H1142" s="13">
        <v>5</v>
      </c>
      <c r="I1142" s="23" t="str">
        <f>VLOOKUP(B1142,'De-Para'!$B$3:$C$29,2,0)</f>
        <v>Sudeste</v>
      </c>
      <c r="J1142" s="18" t="str">
        <f t="shared" si="68"/>
        <v>Alto</v>
      </c>
      <c r="K1142" s="18" t="str">
        <f t="shared" si="69"/>
        <v>Acima</v>
      </c>
      <c r="L1142" s="18" t="str">
        <f t="shared" si="70"/>
        <v>Abaixo</v>
      </c>
      <c r="M1142" s="23" t="str">
        <f t="shared" si="71"/>
        <v>Acima</v>
      </c>
    </row>
    <row r="1143" spans="1:13">
      <c r="A1143" s="8" t="s">
        <v>1169</v>
      </c>
      <c r="B1143" s="9" t="s">
        <v>24</v>
      </c>
      <c r="C1143" s="9">
        <v>1478</v>
      </c>
      <c r="D1143" s="9">
        <v>0.58899999999999997</v>
      </c>
      <c r="E1143" s="9">
        <v>0.58899999999999997</v>
      </c>
      <c r="F1143" s="9">
        <v>0.46899999999999997</v>
      </c>
      <c r="G1143" s="9">
        <v>13207.15</v>
      </c>
      <c r="H1143" s="10">
        <v>13</v>
      </c>
      <c r="I1143" s="23" t="str">
        <f>VLOOKUP(B1143,'De-Para'!$B$3:$C$29,2,0)</f>
        <v>Nordeste</v>
      </c>
      <c r="J1143" s="18" t="str">
        <f t="shared" si="68"/>
        <v>Médio</v>
      </c>
      <c r="K1143" s="18" t="str">
        <f t="shared" si="69"/>
        <v>Abaixo</v>
      </c>
      <c r="L1143" s="18" t="str">
        <f t="shared" si="70"/>
        <v>Acima</v>
      </c>
      <c r="M1143" s="23" t="str">
        <f t="shared" si="71"/>
        <v>Acima</v>
      </c>
    </row>
    <row r="1144" spans="1:13">
      <c r="A1144" s="11" t="s">
        <v>1170</v>
      </c>
      <c r="B1144" s="12" t="s">
        <v>24</v>
      </c>
      <c r="C1144" s="12">
        <v>1086</v>
      </c>
      <c r="D1144" s="12">
        <v>0.61099999999999999</v>
      </c>
      <c r="E1144" s="12">
        <v>0.58699999999999997</v>
      </c>
      <c r="F1144" s="12">
        <v>0.49099999999999999</v>
      </c>
      <c r="G1144" s="12">
        <v>9342.24</v>
      </c>
      <c r="H1144" s="13">
        <v>44</v>
      </c>
      <c r="I1144" s="23" t="str">
        <f>VLOOKUP(B1144,'De-Para'!$B$3:$C$29,2,0)</f>
        <v>Nordeste</v>
      </c>
      <c r="J1144" s="18" t="str">
        <f t="shared" si="68"/>
        <v>Médio</v>
      </c>
      <c r="K1144" s="18" t="str">
        <f t="shared" si="69"/>
        <v>Acima</v>
      </c>
      <c r="L1144" s="18" t="str">
        <f t="shared" si="70"/>
        <v>Acima</v>
      </c>
      <c r="M1144" s="23" t="str">
        <f t="shared" si="71"/>
        <v>Acima</v>
      </c>
    </row>
    <row r="1145" spans="1:13">
      <c r="A1145" s="8" t="s">
        <v>1171</v>
      </c>
      <c r="B1145" s="9" t="s">
        <v>24</v>
      </c>
      <c r="C1145" s="9">
        <v>1118</v>
      </c>
      <c r="D1145" s="9">
        <v>0.54700000000000004</v>
      </c>
      <c r="E1145" s="9">
        <v>0.56100000000000005</v>
      </c>
      <c r="F1145" s="9">
        <v>0.42399999999999999</v>
      </c>
      <c r="G1145" s="9">
        <v>7611.16</v>
      </c>
      <c r="H1145" s="10">
        <v>6</v>
      </c>
      <c r="I1145" s="23" t="str">
        <f>VLOOKUP(B1145,'De-Para'!$B$3:$C$29,2,0)</f>
        <v>Nordeste</v>
      </c>
      <c r="J1145" s="18" t="str">
        <f t="shared" si="68"/>
        <v>Baixo</v>
      </c>
      <c r="K1145" s="18" t="str">
        <f t="shared" si="69"/>
        <v>Abaixo</v>
      </c>
      <c r="L1145" s="18" t="str">
        <f t="shared" si="70"/>
        <v>Acima</v>
      </c>
      <c r="M1145" s="23" t="str">
        <f t="shared" si="71"/>
        <v>Acima</v>
      </c>
    </row>
    <row r="1146" spans="1:13">
      <c r="A1146" s="11" t="s">
        <v>1172</v>
      </c>
      <c r="B1146" s="12" t="s">
        <v>16</v>
      </c>
      <c r="C1146" s="12">
        <v>626</v>
      </c>
      <c r="D1146" s="12">
        <v>0.74</v>
      </c>
      <c r="E1146" s="12">
        <v>0.72</v>
      </c>
      <c r="F1146" s="12">
        <v>0.64300000000000002</v>
      </c>
      <c r="G1146" s="12">
        <v>26494.54</v>
      </c>
      <c r="H1146" s="13">
        <v>19</v>
      </c>
      <c r="I1146" s="23" t="str">
        <f>VLOOKUP(B1146,'De-Para'!$B$3:$C$29,2,0)</f>
        <v>Sudeste</v>
      </c>
      <c r="J1146" s="18" t="str">
        <f t="shared" si="68"/>
        <v>Alto</v>
      </c>
      <c r="K1146" s="18" t="str">
        <f t="shared" si="69"/>
        <v>Acima</v>
      </c>
      <c r="L1146" s="18" t="str">
        <f t="shared" si="70"/>
        <v>Abaixo</v>
      </c>
      <c r="M1146" s="23" t="str">
        <f t="shared" si="71"/>
        <v>Acima</v>
      </c>
    </row>
    <row r="1147" spans="1:13">
      <c r="A1147" s="8" t="s">
        <v>1173</v>
      </c>
      <c r="B1147" s="9" t="s">
        <v>14</v>
      </c>
      <c r="C1147" s="9">
        <v>1409</v>
      </c>
      <c r="D1147" s="9">
        <v>0.71299999999999997</v>
      </c>
      <c r="E1147" s="9">
        <v>0.72499999999999998</v>
      </c>
      <c r="F1147" s="9">
        <v>0.58399999999999996</v>
      </c>
      <c r="G1147" s="9">
        <v>34705.949999999997</v>
      </c>
      <c r="H1147" s="10">
        <v>31</v>
      </c>
      <c r="I1147" s="23" t="str">
        <f>VLOOKUP(B1147,'De-Para'!$B$3:$C$29,2,0)</f>
        <v>Sul</v>
      </c>
      <c r="J1147" s="18" t="str">
        <f t="shared" si="68"/>
        <v>Alto</v>
      </c>
      <c r="K1147" s="18" t="str">
        <f t="shared" si="69"/>
        <v>Acima</v>
      </c>
      <c r="L1147" s="18" t="str">
        <f t="shared" si="70"/>
        <v>Acima</v>
      </c>
      <c r="M1147" s="23" t="str">
        <f t="shared" si="71"/>
        <v>Acima</v>
      </c>
    </row>
    <row r="1148" spans="1:13">
      <c r="A1148" s="11" t="s">
        <v>1174</v>
      </c>
      <c r="B1148" s="12" t="s">
        <v>53</v>
      </c>
      <c r="C1148" s="12">
        <v>1094</v>
      </c>
      <c r="D1148" s="12">
        <v>0.69</v>
      </c>
      <c r="E1148" s="12">
        <v>0.67600000000000005</v>
      </c>
      <c r="F1148" s="12">
        <v>0.59199999999999997</v>
      </c>
      <c r="G1148" s="12">
        <v>43288.69</v>
      </c>
      <c r="H1148" s="13">
        <v>20</v>
      </c>
      <c r="I1148" s="23" t="str">
        <f>VLOOKUP(B1148,'De-Para'!$B$3:$C$29,2,0)</f>
        <v>Centro-Oeste</v>
      </c>
      <c r="J1148" s="18" t="str">
        <f t="shared" si="68"/>
        <v>Médio</v>
      </c>
      <c r="K1148" s="18" t="str">
        <f t="shared" si="69"/>
        <v>Acima</v>
      </c>
      <c r="L1148" s="18" t="str">
        <f t="shared" si="70"/>
        <v>Acima</v>
      </c>
      <c r="M1148" s="23" t="str">
        <f t="shared" si="71"/>
        <v>Acima</v>
      </c>
    </row>
    <row r="1149" spans="1:13">
      <c r="A1149" s="8" t="s">
        <v>1004</v>
      </c>
      <c r="B1149" s="9" t="s">
        <v>53</v>
      </c>
      <c r="C1149" s="9">
        <v>553</v>
      </c>
      <c r="D1149" s="9">
        <v>0.68400000000000005</v>
      </c>
      <c r="E1149" s="9">
        <v>0.67400000000000004</v>
      </c>
      <c r="F1149" s="9">
        <v>0.57699999999999996</v>
      </c>
      <c r="G1149" s="9">
        <v>26666.26</v>
      </c>
      <c r="H1149" s="10">
        <v>1</v>
      </c>
      <c r="I1149" s="23" t="str">
        <f>VLOOKUP(B1149,'De-Para'!$B$3:$C$29,2,0)</f>
        <v>Centro-Oeste</v>
      </c>
      <c r="J1149" s="18" t="str">
        <f t="shared" si="68"/>
        <v>Médio</v>
      </c>
      <c r="K1149" s="18" t="str">
        <f t="shared" si="69"/>
        <v>Acima</v>
      </c>
      <c r="L1149" s="18" t="str">
        <f t="shared" si="70"/>
        <v>Abaixo</v>
      </c>
      <c r="M1149" s="23" t="str">
        <f t="shared" si="71"/>
        <v>Abaixo</v>
      </c>
    </row>
    <row r="1150" spans="1:13">
      <c r="A1150" s="11" t="s">
        <v>1175</v>
      </c>
      <c r="B1150" s="12" t="s">
        <v>10</v>
      </c>
      <c r="C1150" s="12">
        <v>237</v>
      </c>
      <c r="D1150" s="12">
        <v>0.61099999999999999</v>
      </c>
      <c r="E1150" s="12">
        <v>0.65800000000000003</v>
      </c>
      <c r="F1150" s="12">
        <v>0.436</v>
      </c>
      <c r="G1150" s="12">
        <v>24476.1</v>
      </c>
      <c r="H1150" s="13">
        <v>24</v>
      </c>
      <c r="I1150" s="23" t="str">
        <f>VLOOKUP(B1150,'De-Para'!$B$3:$C$29,2,0)</f>
        <v>Sudeste</v>
      </c>
      <c r="J1150" s="18" t="str">
        <f t="shared" si="68"/>
        <v>Médio</v>
      </c>
      <c r="K1150" s="18" t="str">
        <f t="shared" si="69"/>
        <v>Acima</v>
      </c>
      <c r="L1150" s="18" t="str">
        <f t="shared" si="70"/>
        <v>Abaixo</v>
      </c>
      <c r="M1150" s="23" t="str">
        <f t="shared" si="71"/>
        <v>Acima</v>
      </c>
    </row>
    <row r="1151" spans="1:13">
      <c r="A1151" s="8" t="s">
        <v>1176</v>
      </c>
      <c r="B1151" s="9" t="s">
        <v>7</v>
      </c>
      <c r="C1151" s="9">
        <v>337</v>
      </c>
      <c r="D1151" s="9">
        <v>0.76700000000000002</v>
      </c>
      <c r="E1151" s="9">
        <v>0.71899999999999997</v>
      </c>
      <c r="F1151" s="9">
        <v>0.76200000000000001</v>
      </c>
      <c r="G1151" s="9">
        <v>67015.87</v>
      </c>
      <c r="H1151" s="10">
        <v>2</v>
      </c>
      <c r="I1151" s="23" t="str">
        <f>VLOOKUP(B1151,'De-Para'!$B$3:$C$29,2,0)</f>
        <v>Sudeste</v>
      </c>
      <c r="J1151" s="18" t="str">
        <f t="shared" si="68"/>
        <v>Alto</v>
      </c>
      <c r="K1151" s="18" t="str">
        <f t="shared" si="69"/>
        <v>Acima</v>
      </c>
      <c r="L1151" s="18" t="str">
        <f t="shared" si="70"/>
        <v>Abaixo</v>
      </c>
      <c r="M1151" s="23" t="str">
        <f t="shared" si="71"/>
        <v>Abaixo</v>
      </c>
    </row>
    <row r="1152" spans="1:13">
      <c r="A1152" s="11" t="s">
        <v>1177</v>
      </c>
      <c r="B1152" s="12" t="s">
        <v>59</v>
      </c>
      <c r="C1152" s="12">
        <v>1398</v>
      </c>
      <c r="D1152" s="12">
        <v>0.74199999999999999</v>
      </c>
      <c r="E1152" s="12">
        <v>0.72099999999999997</v>
      </c>
      <c r="F1152" s="12">
        <v>0.65800000000000003</v>
      </c>
      <c r="G1152" s="12">
        <v>55186.5</v>
      </c>
      <c r="H1152" s="13">
        <v>38</v>
      </c>
      <c r="I1152" s="23" t="str">
        <f>VLOOKUP(B1152,'De-Para'!$B$3:$C$29,2,0)</f>
        <v>Sul</v>
      </c>
      <c r="J1152" s="18" t="str">
        <f t="shared" si="68"/>
        <v>Alto</v>
      </c>
      <c r="K1152" s="18" t="str">
        <f t="shared" si="69"/>
        <v>Acima</v>
      </c>
      <c r="L1152" s="18" t="str">
        <f t="shared" si="70"/>
        <v>Acima</v>
      </c>
      <c r="M1152" s="23" t="str">
        <f t="shared" si="71"/>
        <v>Acima</v>
      </c>
    </row>
    <row r="1153" spans="1:13">
      <c r="A1153" s="8" t="s">
        <v>1178</v>
      </c>
      <c r="B1153" s="9" t="s">
        <v>7</v>
      </c>
      <c r="C1153" s="9">
        <v>274</v>
      </c>
      <c r="D1153" s="9">
        <v>0.754</v>
      </c>
      <c r="E1153" s="9">
        <v>0.73699999999999999</v>
      </c>
      <c r="F1153" s="9">
        <v>0.70699999999999996</v>
      </c>
      <c r="G1153" s="9">
        <v>20913.11</v>
      </c>
      <c r="H1153" s="10">
        <v>4</v>
      </c>
      <c r="I1153" s="23" t="str">
        <f>VLOOKUP(B1153,'De-Para'!$B$3:$C$29,2,0)</f>
        <v>Sudeste</v>
      </c>
      <c r="J1153" s="18" t="str">
        <f t="shared" si="68"/>
        <v>Alto</v>
      </c>
      <c r="K1153" s="18" t="str">
        <f t="shared" si="69"/>
        <v>Acima</v>
      </c>
      <c r="L1153" s="18" t="str">
        <f t="shared" si="70"/>
        <v>Abaixo</v>
      </c>
      <c r="M1153" s="23" t="str">
        <f t="shared" si="71"/>
        <v>Acima</v>
      </c>
    </row>
    <row r="1154" spans="1:13">
      <c r="A1154" s="11" t="s">
        <v>1179</v>
      </c>
      <c r="B1154" s="12" t="s">
        <v>24</v>
      </c>
      <c r="C1154" s="12">
        <v>611</v>
      </c>
      <c r="D1154" s="12">
        <v>0.61599999999999999</v>
      </c>
      <c r="E1154" s="12">
        <v>0.57699999999999996</v>
      </c>
      <c r="F1154" s="12">
        <v>0.54500000000000004</v>
      </c>
      <c r="G1154" s="12">
        <v>6356.68</v>
      </c>
      <c r="H1154" s="13">
        <v>1</v>
      </c>
      <c r="I1154" s="23" t="str">
        <f>VLOOKUP(B1154,'De-Para'!$B$3:$C$29,2,0)</f>
        <v>Nordeste</v>
      </c>
      <c r="J1154" s="18" t="str">
        <f t="shared" si="68"/>
        <v>Médio</v>
      </c>
      <c r="K1154" s="18" t="str">
        <f t="shared" si="69"/>
        <v>Acima</v>
      </c>
      <c r="L1154" s="18" t="str">
        <f t="shared" si="70"/>
        <v>Abaixo</v>
      </c>
      <c r="M1154" s="23" t="str">
        <f t="shared" si="71"/>
        <v>Abaixo</v>
      </c>
    </row>
    <row r="1155" spans="1:13">
      <c r="A1155" s="8" t="s">
        <v>1180</v>
      </c>
      <c r="B1155" s="9" t="s">
        <v>33</v>
      </c>
      <c r="C1155" s="9">
        <v>2093</v>
      </c>
      <c r="D1155" s="9">
        <v>0.69</v>
      </c>
      <c r="E1155" s="9">
        <v>0.67400000000000004</v>
      </c>
      <c r="F1155" s="9">
        <v>0.59599999999999997</v>
      </c>
      <c r="G1155" s="9">
        <v>19640.77</v>
      </c>
      <c r="H1155" s="10">
        <v>19</v>
      </c>
      <c r="I1155" s="23" t="str">
        <f>VLOOKUP(B1155,'De-Para'!$B$3:$C$29,2,0)</f>
        <v>Centro-Oeste</v>
      </c>
      <c r="J1155" s="18" t="str">
        <f t="shared" si="68"/>
        <v>Médio</v>
      </c>
      <c r="K1155" s="18" t="str">
        <f t="shared" si="69"/>
        <v>Acima</v>
      </c>
      <c r="L1155" s="18" t="str">
        <f t="shared" si="70"/>
        <v>Acima</v>
      </c>
      <c r="M1155" s="23" t="str">
        <f t="shared" si="71"/>
        <v>Acima</v>
      </c>
    </row>
    <row r="1156" spans="1:13">
      <c r="A1156" s="11" t="s">
        <v>1181</v>
      </c>
      <c r="B1156" s="12" t="s">
        <v>49</v>
      </c>
      <c r="C1156" s="12">
        <v>911</v>
      </c>
      <c r="D1156" s="12">
        <v>0.63800000000000001</v>
      </c>
      <c r="E1156" s="12">
        <v>0.65100000000000002</v>
      </c>
      <c r="F1156" s="12">
        <v>0.495</v>
      </c>
      <c r="G1156" s="12">
        <v>22968.76</v>
      </c>
      <c r="H1156" s="13">
        <v>12</v>
      </c>
      <c r="I1156" s="23" t="str">
        <f>VLOOKUP(B1156,'De-Para'!$B$3:$C$29,2,0)</f>
        <v>Norte</v>
      </c>
      <c r="J1156" s="18" t="str">
        <f t="shared" si="68"/>
        <v>Médio</v>
      </c>
      <c r="K1156" s="18" t="str">
        <f t="shared" si="69"/>
        <v>Acima</v>
      </c>
      <c r="L1156" s="18" t="str">
        <f t="shared" si="70"/>
        <v>Abaixo</v>
      </c>
      <c r="M1156" s="23" t="str">
        <f t="shared" si="71"/>
        <v>Acima</v>
      </c>
    </row>
    <row r="1157" spans="1:13">
      <c r="A1157" s="8" t="s">
        <v>1182</v>
      </c>
      <c r="B1157" s="9" t="s">
        <v>72</v>
      </c>
      <c r="C1157" s="9">
        <v>1966</v>
      </c>
      <c r="D1157" s="9">
        <v>0.69099999999999995</v>
      </c>
      <c r="E1157" s="9">
        <v>0.67300000000000004</v>
      </c>
      <c r="F1157" s="9">
        <v>0.61699999999999999</v>
      </c>
      <c r="G1157" s="9">
        <v>14103.95</v>
      </c>
      <c r="H1157" s="10">
        <v>46</v>
      </c>
      <c r="I1157" s="23" t="str">
        <f>VLOOKUP(B1157,'De-Para'!$B$3:$C$29,2,0)</f>
        <v>Nordeste</v>
      </c>
      <c r="J1157" s="18" t="str">
        <f t="shared" si="68"/>
        <v>Médio</v>
      </c>
      <c r="K1157" s="18" t="str">
        <f t="shared" si="69"/>
        <v>Acima</v>
      </c>
      <c r="L1157" s="18" t="str">
        <f t="shared" si="70"/>
        <v>Acima</v>
      </c>
      <c r="M1157" s="23" t="str">
        <f t="shared" si="71"/>
        <v>Acima</v>
      </c>
    </row>
    <row r="1158" spans="1:13">
      <c r="A1158" s="11" t="s">
        <v>1183</v>
      </c>
      <c r="B1158" s="12" t="s">
        <v>24</v>
      </c>
      <c r="C1158" s="12">
        <v>1340</v>
      </c>
      <c r="D1158" s="12">
        <v>0.61</v>
      </c>
      <c r="E1158" s="12">
        <v>0.58299999999999996</v>
      </c>
      <c r="F1158" s="12">
        <v>0.505</v>
      </c>
      <c r="G1158" s="12">
        <v>9861.77</v>
      </c>
      <c r="H1158" s="13">
        <v>10</v>
      </c>
      <c r="I1158" s="23" t="str">
        <f>VLOOKUP(B1158,'De-Para'!$B$3:$C$29,2,0)</f>
        <v>Nordeste</v>
      </c>
      <c r="J1158" s="18" t="str">
        <f t="shared" ref="J1158:J1221" si="72">IF(D1158&lt;0.55,"Baixo",IF(D1158&lt;0.7,"Médio",IF(D1158&lt;0.8,"Alto","Muito alto")))</f>
        <v>Médio</v>
      </c>
      <c r="K1158" s="18" t="str">
        <f t="shared" ref="K1158:K1221" si="73">IF(D1158&lt;=$K$3,"Abaixo","Acima")</f>
        <v>Acima</v>
      </c>
      <c r="L1158" s="18" t="str">
        <f t="shared" ref="L1158:L1221" si="74">IF(C1158&gt;=$L$3,"Acima","Abaixo")</f>
        <v>Acima</v>
      </c>
      <c r="M1158" s="23" t="str">
        <f t="shared" ref="M1158:M1221" si="75">IF(H1158&lt;=$M$3,"Abaixo","Acima")</f>
        <v>Acima</v>
      </c>
    </row>
    <row r="1159" spans="1:13">
      <c r="A1159" s="8" t="s">
        <v>1184</v>
      </c>
      <c r="B1159" s="9" t="s">
        <v>22</v>
      </c>
      <c r="C1159" s="9">
        <v>1380</v>
      </c>
      <c r="D1159" s="9">
        <v>0.72299999999999998</v>
      </c>
      <c r="E1159" s="9">
        <v>0.71499999999999997</v>
      </c>
      <c r="F1159" s="9">
        <v>0.64300000000000002</v>
      </c>
      <c r="G1159" s="9">
        <v>37589.39</v>
      </c>
      <c r="H1159" s="10">
        <v>29</v>
      </c>
      <c r="I1159" s="23" t="str">
        <f>VLOOKUP(B1159,'De-Para'!$B$3:$C$29,2,0)</f>
        <v>Sul</v>
      </c>
      <c r="J1159" s="18" t="str">
        <f t="shared" si="72"/>
        <v>Alto</v>
      </c>
      <c r="K1159" s="18" t="str">
        <f t="shared" si="73"/>
        <v>Acima</v>
      </c>
      <c r="L1159" s="18" t="str">
        <f t="shared" si="74"/>
        <v>Acima</v>
      </c>
      <c r="M1159" s="23" t="str">
        <f t="shared" si="75"/>
        <v>Acima</v>
      </c>
    </row>
    <row r="1160" spans="1:13">
      <c r="A1160" s="11" t="s">
        <v>1185</v>
      </c>
      <c r="B1160" s="12" t="s">
        <v>7</v>
      </c>
      <c r="C1160" s="12">
        <v>57</v>
      </c>
      <c r="D1160" s="12">
        <v>0.67700000000000005</v>
      </c>
      <c r="E1160" s="12">
        <v>0.67100000000000004</v>
      </c>
      <c r="F1160" s="12">
        <v>0.58099999999999996</v>
      </c>
      <c r="G1160" s="12">
        <v>12135.78</v>
      </c>
      <c r="H1160" s="13">
        <v>1</v>
      </c>
      <c r="I1160" s="23" t="str">
        <f>VLOOKUP(B1160,'De-Para'!$B$3:$C$29,2,0)</f>
        <v>Sudeste</v>
      </c>
      <c r="J1160" s="18" t="str">
        <f t="shared" si="72"/>
        <v>Médio</v>
      </c>
      <c r="K1160" s="18" t="str">
        <f t="shared" si="73"/>
        <v>Acima</v>
      </c>
      <c r="L1160" s="18" t="str">
        <f t="shared" si="74"/>
        <v>Abaixo</v>
      </c>
      <c r="M1160" s="23" t="str">
        <f t="shared" si="75"/>
        <v>Abaixo</v>
      </c>
    </row>
    <row r="1161" spans="1:13">
      <c r="A1161" s="8" t="s">
        <v>1186</v>
      </c>
      <c r="B1161" s="9" t="s">
        <v>72</v>
      </c>
      <c r="C1161" s="9">
        <v>1934</v>
      </c>
      <c r="D1161" s="9">
        <v>0.63500000000000001</v>
      </c>
      <c r="E1161" s="9">
        <v>0.59699999999999998</v>
      </c>
      <c r="F1161" s="9">
        <v>0.56399999999999995</v>
      </c>
      <c r="G1161" s="9">
        <v>11735.96</v>
      </c>
      <c r="H1161" s="10">
        <v>26</v>
      </c>
      <c r="I1161" s="23" t="str">
        <f>VLOOKUP(B1161,'De-Para'!$B$3:$C$29,2,0)</f>
        <v>Nordeste</v>
      </c>
      <c r="J1161" s="18" t="str">
        <f t="shared" si="72"/>
        <v>Médio</v>
      </c>
      <c r="K1161" s="18" t="str">
        <f t="shared" si="73"/>
        <v>Acima</v>
      </c>
      <c r="L1161" s="18" t="str">
        <f t="shared" si="74"/>
        <v>Acima</v>
      </c>
      <c r="M1161" s="23" t="str">
        <f t="shared" si="75"/>
        <v>Acima</v>
      </c>
    </row>
    <row r="1162" spans="1:13">
      <c r="A1162" s="11" t="s">
        <v>1187</v>
      </c>
      <c r="B1162" s="12" t="s">
        <v>16</v>
      </c>
      <c r="C1162" s="12">
        <v>610</v>
      </c>
      <c r="D1162" s="12">
        <v>0.72699999999999998</v>
      </c>
      <c r="E1162" s="12">
        <v>0.7</v>
      </c>
      <c r="F1162" s="12">
        <v>0.64900000000000002</v>
      </c>
      <c r="G1162" s="12">
        <v>14617.92</v>
      </c>
      <c r="H1162" s="13">
        <v>6</v>
      </c>
      <c r="I1162" s="23" t="str">
        <f>VLOOKUP(B1162,'De-Para'!$B$3:$C$29,2,0)</f>
        <v>Sudeste</v>
      </c>
      <c r="J1162" s="18" t="str">
        <f t="shared" si="72"/>
        <v>Alto</v>
      </c>
      <c r="K1162" s="18" t="str">
        <f t="shared" si="73"/>
        <v>Acima</v>
      </c>
      <c r="L1162" s="18" t="str">
        <f t="shared" si="74"/>
        <v>Abaixo</v>
      </c>
      <c r="M1162" s="23" t="str">
        <f t="shared" si="75"/>
        <v>Acima</v>
      </c>
    </row>
    <row r="1163" spans="1:13">
      <c r="A1163" s="8" t="s">
        <v>1188</v>
      </c>
      <c r="B1163" s="9" t="s">
        <v>22</v>
      </c>
      <c r="C1163" s="9">
        <v>423</v>
      </c>
      <c r="D1163" s="9">
        <v>0.7</v>
      </c>
      <c r="E1163" s="9">
        <v>0.69899999999999995</v>
      </c>
      <c r="F1163" s="9">
        <v>0.61299999999999999</v>
      </c>
      <c r="G1163" s="9">
        <v>45033.39</v>
      </c>
      <c r="H1163" s="10">
        <v>13</v>
      </c>
      <c r="I1163" s="23" t="str">
        <f>VLOOKUP(B1163,'De-Para'!$B$3:$C$29,2,0)</f>
        <v>Sul</v>
      </c>
      <c r="J1163" s="18" t="str">
        <f t="shared" si="72"/>
        <v>Alto</v>
      </c>
      <c r="K1163" s="18" t="str">
        <f t="shared" si="73"/>
        <v>Acima</v>
      </c>
      <c r="L1163" s="18" t="str">
        <f t="shared" si="74"/>
        <v>Abaixo</v>
      </c>
      <c r="M1163" s="23" t="str">
        <f t="shared" si="75"/>
        <v>Acima</v>
      </c>
    </row>
    <row r="1164" spans="1:13">
      <c r="A1164" s="11" t="s">
        <v>1189</v>
      </c>
      <c r="B1164" s="12" t="s">
        <v>19</v>
      </c>
      <c r="C1164" s="12">
        <v>1078</v>
      </c>
      <c r="D1164" s="12">
        <v>0.63300000000000001</v>
      </c>
      <c r="E1164" s="12">
        <v>0.58899999999999997</v>
      </c>
      <c r="F1164" s="12">
        <v>0.56399999999999995</v>
      </c>
      <c r="G1164" s="12">
        <v>48390.13</v>
      </c>
      <c r="H1164" s="13">
        <v>21</v>
      </c>
      <c r="I1164" s="23" t="str">
        <f>VLOOKUP(B1164,'De-Para'!$B$3:$C$29,2,0)</f>
        <v>Nordeste</v>
      </c>
      <c r="J1164" s="18" t="str">
        <f t="shared" si="72"/>
        <v>Médio</v>
      </c>
      <c r="K1164" s="18" t="str">
        <f t="shared" si="73"/>
        <v>Acima</v>
      </c>
      <c r="L1164" s="18" t="str">
        <f t="shared" si="74"/>
        <v>Acima</v>
      </c>
      <c r="M1164" s="23" t="str">
        <f t="shared" si="75"/>
        <v>Acima</v>
      </c>
    </row>
    <row r="1165" spans="1:13">
      <c r="A1165" s="8" t="s">
        <v>1190</v>
      </c>
      <c r="B1165" s="9" t="s">
        <v>24</v>
      </c>
      <c r="C1165" s="9">
        <v>1379</v>
      </c>
      <c r="D1165" s="9">
        <v>0.67400000000000004</v>
      </c>
      <c r="E1165" s="9">
        <v>0.64100000000000001</v>
      </c>
      <c r="F1165" s="9">
        <v>0.58699999999999997</v>
      </c>
      <c r="G1165" s="9">
        <v>296459.34999999998</v>
      </c>
      <c r="H1165" s="10">
        <v>40</v>
      </c>
      <c r="I1165" s="23" t="str">
        <f>VLOOKUP(B1165,'De-Para'!$B$3:$C$29,2,0)</f>
        <v>Nordeste</v>
      </c>
      <c r="J1165" s="18" t="str">
        <f t="shared" si="72"/>
        <v>Médio</v>
      </c>
      <c r="K1165" s="18" t="str">
        <f t="shared" si="73"/>
        <v>Acima</v>
      </c>
      <c r="L1165" s="18" t="str">
        <f t="shared" si="74"/>
        <v>Acima</v>
      </c>
      <c r="M1165" s="23" t="str">
        <f t="shared" si="75"/>
        <v>Acima</v>
      </c>
    </row>
    <row r="1166" spans="1:13">
      <c r="A1166" s="11" t="s">
        <v>1191</v>
      </c>
      <c r="B1166" s="12" t="s">
        <v>7</v>
      </c>
      <c r="C1166" s="12">
        <v>164</v>
      </c>
      <c r="D1166" s="12">
        <v>0.71</v>
      </c>
      <c r="E1166" s="12">
        <v>0.70299999999999996</v>
      </c>
      <c r="F1166" s="12">
        <v>0.62</v>
      </c>
      <c r="G1166" s="12">
        <v>25020.880000000001</v>
      </c>
      <c r="H1166" s="13">
        <v>10</v>
      </c>
      <c r="I1166" s="23" t="str">
        <f>VLOOKUP(B1166,'De-Para'!$B$3:$C$29,2,0)</f>
        <v>Sudeste</v>
      </c>
      <c r="J1166" s="18" t="str">
        <f t="shared" si="72"/>
        <v>Alto</v>
      </c>
      <c r="K1166" s="18" t="str">
        <f t="shared" si="73"/>
        <v>Acima</v>
      </c>
      <c r="L1166" s="18" t="str">
        <f t="shared" si="74"/>
        <v>Abaixo</v>
      </c>
      <c r="M1166" s="23" t="str">
        <f t="shared" si="75"/>
        <v>Acima</v>
      </c>
    </row>
    <row r="1167" spans="1:13">
      <c r="A1167" s="8" t="s">
        <v>1192</v>
      </c>
      <c r="B1167" s="9" t="s">
        <v>33</v>
      </c>
      <c r="C1167" s="9">
        <v>293</v>
      </c>
      <c r="D1167" s="9">
        <v>0.73599999999999999</v>
      </c>
      <c r="E1167" s="9">
        <v>0.72499999999999998</v>
      </c>
      <c r="F1167" s="9">
        <v>0.66200000000000003</v>
      </c>
      <c r="G1167" s="9">
        <v>16517.38</v>
      </c>
      <c r="H1167" s="10">
        <v>2</v>
      </c>
      <c r="I1167" s="23" t="str">
        <f>VLOOKUP(B1167,'De-Para'!$B$3:$C$29,2,0)</f>
        <v>Centro-Oeste</v>
      </c>
      <c r="J1167" s="18" t="str">
        <f t="shared" si="72"/>
        <v>Alto</v>
      </c>
      <c r="K1167" s="18" t="str">
        <f t="shared" si="73"/>
        <v>Acima</v>
      </c>
      <c r="L1167" s="18" t="str">
        <f t="shared" si="74"/>
        <v>Abaixo</v>
      </c>
      <c r="M1167" s="23" t="str">
        <f t="shared" si="75"/>
        <v>Abaixo</v>
      </c>
    </row>
    <row r="1168" spans="1:13">
      <c r="A1168" s="11" t="s">
        <v>1193</v>
      </c>
      <c r="B1168" s="12" t="s">
        <v>7</v>
      </c>
      <c r="C1168" s="12">
        <v>105</v>
      </c>
      <c r="D1168" s="12">
        <v>0.753</v>
      </c>
      <c r="E1168" s="12">
        <v>0.72399999999999998</v>
      </c>
      <c r="F1168" s="12">
        <v>0.71699999999999997</v>
      </c>
      <c r="G1168" s="12">
        <v>21246.6</v>
      </c>
      <c r="H1168" s="13">
        <v>3</v>
      </c>
      <c r="I1168" s="23" t="str">
        <f>VLOOKUP(B1168,'De-Para'!$B$3:$C$29,2,0)</f>
        <v>Sudeste</v>
      </c>
      <c r="J1168" s="18" t="str">
        <f t="shared" si="72"/>
        <v>Alto</v>
      </c>
      <c r="K1168" s="18" t="str">
        <f t="shared" si="73"/>
        <v>Acima</v>
      </c>
      <c r="L1168" s="18" t="str">
        <f t="shared" si="74"/>
        <v>Abaixo</v>
      </c>
      <c r="M1168" s="23" t="str">
        <f t="shared" si="75"/>
        <v>Acima</v>
      </c>
    </row>
    <row r="1169" spans="1:13">
      <c r="A1169" s="8" t="s">
        <v>1194</v>
      </c>
      <c r="B1169" s="9" t="s">
        <v>7</v>
      </c>
      <c r="C1169" s="9">
        <v>247</v>
      </c>
      <c r="D1169" s="9">
        <v>0.72699999999999998</v>
      </c>
      <c r="E1169" s="9">
        <v>0.71799999999999997</v>
      </c>
      <c r="F1169" s="9">
        <v>0.65200000000000002</v>
      </c>
      <c r="G1169" s="9">
        <v>44771.78</v>
      </c>
      <c r="H1169" s="10">
        <v>9</v>
      </c>
      <c r="I1169" s="23" t="str">
        <f>VLOOKUP(B1169,'De-Para'!$B$3:$C$29,2,0)</f>
        <v>Sudeste</v>
      </c>
      <c r="J1169" s="18" t="str">
        <f t="shared" si="72"/>
        <v>Alto</v>
      </c>
      <c r="K1169" s="18" t="str">
        <f t="shared" si="73"/>
        <v>Acima</v>
      </c>
      <c r="L1169" s="18" t="str">
        <f t="shared" si="74"/>
        <v>Abaixo</v>
      </c>
      <c r="M1169" s="23" t="str">
        <f t="shared" si="75"/>
        <v>Acima</v>
      </c>
    </row>
    <row r="1170" spans="1:13">
      <c r="A1170" s="11" t="s">
        <v>1195</v>
      </c>
      <c r="B1170" s="12" t="s">
        <v>111</v>
      </c>
      <c r="C1170" s="12">
        <v>2956</v>
      </c>
      <c r="D1170" s="12">
        <v>0.74</v>
      </c>
      <c r="E1170" s="12">
        <v>0.69899999999999995</v>
      </c>
      <c r="F1170" s="12">
        <v>0.70099999999999996</v>
      </c>
      <c r="G1170" s="12">
        <v>28589.65</v>
      </c>
      <c r="H1170" s="13">
        <v>47</v>
      </c>
      <c r="I1170" s="23" t="str">
        <f>VLOOKUP(B1170,'De-Para'!$B$3:$C$29,2,0)</f>
        <v>Norte</v>
      </c>
      <c r="J1170" s="18" t="str">
        <f t="shared" si="72"/>
        <v>Alto</v>
      </c>
      <c r="K1170" s="18" t="str">
        <f t="shared" si="73"/>
        <v>Acima</v>
      </c>
      <c r="L1170" s="18" t="str">
        <f t="shared" si="74"/>
        <v>Acima</v>
      </c>
      <c r="M1170" s="23" t="str">
        <f t="shared" si="75"/>
        <v>Acima</v>
      </c>
    </row>
    <row r="1171" spans="1:13">
      <c r="A1171" s="8" t="s">
        <v>1196</v>
      </c>
      <c r="B1171" s="9" t="s">
        <v>59</v>
      </c>
      <c r="C1171" s="9">
        <v>173</v>
      </c>
      <c r="D1171" s="9">
        <v>0.70799999999999996</v>
      </c>
      <c r="E1171" s="9">
        <v>0.73499999999999999</v>
      </c>
      <c r="F1171" s="9">
        <v>0.58399999999999996</v>
      </c>
      <c r="G1171" s="9">
        <v>37073.339999999997</v>
      </c>
      <c r="H1171" s="10">
        <v>14</v>
      </c>
      <c r="I1171" s="23" t="str">
        <f>VLOOKUP(B1171,'De-Para'!$B$3:$C$29,2,0)</f>
        <v>Sul</v>
      </c>
      <c r="J1171" s="18" t="str">
        <f t="shared" si="72"/>
        <v>Alto</v>
      </c>
      <c r="K1171" s="18" t="str">
        <f t="shared" si="73"/>
        <v>Acima</v>
      </c>
      <c r="L1171" s="18" t="str">
        <f t="shared" si="74"/>
        <v>Abaixo</v>
      </c>
      <c r="M1171" s="23" t="str">
        <f t="shared" si="75"/>
        <v>Acima</v>
      </c>
    </row>
    <row r="1172" spans="1:13">
      <c r="A1172" s="11" t="s">
        <v>1197</v>
      </c>
      <c r="B1172" s="12" t="s">
        <v>7</v>
      </c>
      <c r="C1172" s="12">
        <v>736</v>
      </c>
      <c r="D1172" s="12">
        <v>0.67700000000000005</v>
      </c>
      <c r="E1172" s="12">
        <v>0.64200000000000002</v>
      </c>
      <c r="F1172" s="12">
        <v>0.57699999999999996</v>
      </c>
      <c r="G1172" s="12">
        <v>13696.27</v>
      </c>
      <c r="H1172" s="13">
        <v>4</v>
      </c>
      <c r="I1172" s="23" t="str">
        <f>VLOOKUP(B1172,'De-Para'!$B$3:$C$29,2,0)</f>
        <v>Sudeste</v>
      </c>
      <c r="J1172" s="18" t="str">
        <f t="shared" si="72"/>
        <v>Médio</v>
      </c>
      <c r="K1172" s="18" t="str">
        <f t="shared" si="73"/>
        <v>Acima</v>
      </c>
      <c r="L1172" s="18" t="str">
        <f t="shared" si="74"/>
        <v>Abaixo</v>
      </c>
      <c r="M1172" s="23" t="str">
        <f t="shared" si="75"/>
        <v>Acima</v>
      </c>
    </row>
    <row r="1173" spans="1:13">
      <c r="A1173" s="8" t="s">
        <v>1198</v>
      </c>
      <c r="B1173" s="9" t="s">
        <v>7</v>
      </c>
      <c r="C1173" s="9">
        <v>350</v>
      </c>
      <c r="D1173" s="9">
        <v>0.745</v>
      </c>
      <c r="E1173" s="9">
        <v>0.72199999999999998</v>
      </c>
      <c r="F1173" s="9">
        <v>0.69599999999999995</v>
      </c>
      <c r="G1173" s="9">
        <v>33913.11</v>
      </c>
      <c r="H1173" s="10">
        <v>8</v>
      </c>
      <c r="I1173" s="23" t="str">
        <f>VLOOKUP(B1173,'De-Para'!$B$3:$C$29,2,0)</f>
        <v>Sudeste</v>
      </c>
      <c r="J1173" s="18" t="str">
        <f t="shared" si="72"/>
        <v>Alto</v>
      </c>
      <c r="K1173" s="18" t="str">
        <f t="shared" si="73"/>
        <v>Acima</v>
      </c>
      <c r="L1173" s="18" t="str">
        <f t="shared" si="74"/>
        <v>Abaixo</v>
      </c>
      <c r="M1173" s="23" t="str">
        <f t="shared" si="75"/>
        <v>Acima</v>
      </c>
    </row>
    <row r="1174" spans="1:13">
      <c r="A1174" s="11" t="s">
        <v>1199</v>
      </c>
      <c r="B1174" s="12" t="s">
        <v>24</v>
      </c>
      <c r="C1174" s="12">
        <v>411</v>
      </c>
      <c r="D1174" s="12">
        <v>0.56999999999999995</v>
      </c>
      <c r="E1174" s="12">
        <v>0.54100000000000004</v>
      </c>
      <c r="F1174" s="12">
        <v>0.45900000000000002</v>
      </c>
      <c r="G1174" s="12">
        <v>6196.66</v>
      </c>
      <c r="H1174" s="13">
        <v>4</v>
      </c>
      <c r="I1174" s="23" t="str">
        <f>VLOOKUP(B1174,'De-Para'!$B$3:$C$29,2,0)</f>
        <v>Nordeste</v>
      </c>
      <c r="J1174" s="18" t="str">
        <f t="shared" si="72"/>
        <v>Médio</v>
      </c>
      <c r="K1174" s="18" t="str">
        <f t="shared" si="73"/>
        <v>Abaixo</v>
      </c>
      <c r="L1174" s="18" t="str">
        <f t="shared" si="74"/>
        <v>Abaixo</v>
      </c>
      <c r="M1174" s="23" t="str">
        <f t="shared" si="75"/>
        <v>Acima</v>
      </c>
    </row>
    <row r="1175" spans="1:13">
      <c r="A1175" s="8" t="s">
        <v>1200</v>
      </c>
      <c r="B1175" s="9" t="s">
        <v>87</v>
      </c>
      <c r="C1175" s="9">
        <v>3348</v>
      </c>
      <c r="D1175" s="9">
        <v>0.56399999999999995</v>
      </c>
      <c r="E1175" s="9">
        <v>0.54400000000000004</v>
      </c>
      <c r="F1175" s="9">
        <v>0.45400000000000001</v>
      </c>
      <c r="G1175" s="9">
        <v>7738.13</v>
      </c>
      <c r="H1175" s="10">
        <v>6</v>
      </c>
      <c r="I1175" s="23" t="str">
        <f>VLOOKUP(B1175,'De-Para'!$B$3:$C$29,2,0)</f>
        <v>Nordeste</v>
      </c>
      <c r="J1175" s="18" t="str">
        <f t="shared" si="72"/>
        <v>Médio</v>
      </c>
      <c r="K1175" s="18" t="str">
        <f t="shared" si="73"/>
        <v>Abaixo</v>
      </c>
      <c r="L1175" s="18" t="str">
        <f t="shared" si="74"/>
        <v>Acima</v>
      </c>
      <c r="M1175" s="23" t="str">
        <f t="shared" si="75"/>
        <v>Acima</v>
      </c>
    </row>
    <row r="1176" spans="1:13">
      <c r="A1176" s="11" t="s">
        <v>1201</v>
      </c>
      <c r="B1176" s="12" t="s">
        <v>87</v>
      </c>
      <c r="C1176" s="12">
        <v>3146</v>
      </c>
      <c r="D1176" s="12">
        <v>0.60899999999999999</v>
      </c>
      <c r="E1176" s="12">
        <v>0.60299999999999998</v>
      </c>
      <c r="F1176" s="12">
        <v>0.497</v>
      </c>
      <c r="G1176" s="12">
        <v>8309.7999999999993</v>
      </c>
      <c r="H1176" s="13">
        <v>12</v>
      </c>
      <c r="I1176" s="23" t="str">
        <f>VLOOKUP(B1176,'De-Para'!$B$3:$C$29,2,0)</f>
        <v>Nordeste</v>
      </c>
      <c r="J1176" s="18" t="str">
        <f t="shared" si="72"/>
        <v>Médio</v>
      </c>
      <c r="K1176" s="18" t="str">
        <f t="shared" si="73"/>
        <v>Acima</v>
      </c>
      <c r="L1176" s="18" t="str">
        <f t="shared" si="74"/>
        <v>Acima</v>
      </c>
      <c r="M1176" s="23" t="str">
        <f t="shared" si="75"/>
        <v>Acima</v>
      </c>
    </row>
    <row r="1177" spans="1:13">
      <c r="A1177" s="8" t="s">
        <v>1202</v>
      </c>
      <c r="B1177" s="9" t="s">
        <v>10</v>
      </c>
      <c r="C1177" s="9">
        <v>945</v>
      </c>
      <c r="D1177" s="9">
        <v>0.65400000000000003</v>
      </c>
      <c r="E1177" s="9">
        <v>0.65700000000000003</v>
      </c>
      <c r="F1177" s="9">
        <v>0.53600000000000003</v>
      </c>
      <c r="G1177" s="9">
        <v>18959.5</v>
      </c>
      <c r="H1177" s="10">
        <v>6</v>
      </c>
      <c r="I1177" s="23" t="str">
        <f>VLOOKUP(B1177,'De-Para'!$B$3:$C$29,2,0)</f>
        <v>Sudeste</v>
      </c>
      <c r="J1177" s="18" t="str">
        <f t="shared" si="72"/>
        <v>Médio</v>
      </c>
      <c r="K1177" s="18" t="str">
        <f t="shared" si="73"/>
        <v>Acima</v>
      </c>
      <c r="L1177" s="18" t="str">
        <f t="shared" si="74"/>
        <v>Abaixo</v>
      </c>
      <c r="M1177" s="23" t="str">
        <f t="shared" si="75"/>
        <v>Acima</v>
      </c>
    </row>
    <row r="1178" spans="1:13">
      <c r="A1178" s="11" t="s">
        <v>1203</v>
      </c>
      <c r="B1178" s="12" t="s">
        <v>7</v>
      </c>
      <c r="C1178" s="12">
        <v>725</v>
      </c>
      <c r="D1178" s="12">
        <v>0.753</v>
      </c>
      <c r="E1178" s="12">
        <v>0.73799999999999999</v>
      </c>
      <c r="F1178" s="12">
        <v>0.68</v>
      </c>
      <c r="G1178" s="12">
        <v>78512.45</v>
      </c>
      <c r="H1178" s="13">
        <v>12</v>
      </c>
      <c r="I1178" s="23" t="str">
        <f>VLOOKUP(B1178,'De-Para'!$B$3:$C$29,2,0)</f>
        <v>Sudeste</v>
      </c>
      <c r="J1178" s="18" t="str">
        <f t="shared" si="72"/>
        <v>Alto</v>
      </c>
      <c r="K1178" s="18" t="str">
        <f t="shared" si="73"/>
        <v>Acima</v>
      </c>
      <c r="L1178" s="18" t="str">
        <f t="shared" si="74"/>
        <v>Abaixo</v>
      </c>
      <c r="M1178" s="23" t="str">
        <f t="shared" si="75"/>
        <v>Acima</v>
      </c>
    </row>
    <row r="1179" spans="1:13">
      <c r="A1179" s="8" t="s">
        <v>1204</v>
      </c>
      <c r="B1179" s="9" t="s">
        <v>24</v>
      </c>
      <c r="C1179" s="9">
        <v>1724</v>
      </c>
      <c r="D1179" s="9">
        <v>0.625</v>
      </c>
      <c r="E1179" s="9">
        <v>0.63100000000000001</v>
      </c>
      <c r="F1179" s="9">
        <v>0.48399999999999999</v>
      </c>
      <c r="G1179" s="9">
        <v>12097.2</v>
      </c>
      <c r="H1179" s="10">
        <v>23</v>
      </c>
      <c r="I1179" s="23" t="str">
        <f>VLOOKUP(B1179,'De-Para'!$B$3:$C$29,2,0)</f>
        <v>Nordeste</v>
      </c>
      <c r="J1179" s="18" t="str">
        <f t="shared" si="72"/>
        <v>Médio</v>
      </c>
      <c r="K1179" s="18" t="str">
        <f t="shared" si="73"/>
        <v>Acima</v>
      </c>
      <c r="L1179" s="18" t="str">
        <f t="shared" si="74"/>
        <v>Acima</v>
      </c>
      <c r="M1179" s="23" t="str">
        <f t="shared" si="75"/>
        <v>Acima</v>
      </c>
    </row>
    <row r="1180" spans="1:13">
      <c r="A1180" s="11" t="s">
        <v>1205</v>
      </c>
      <c r="B1180" s="12" t="s">
        <v>72</v>
      </c>
      <c r="C1180" s="12">
        <v>1406</v>
      </c>
      <c r="D1180" s="12">
        <v>0.68</v>
      </c>
      <c r="E1180" s="12">
        <v>0.66600000000000004</v>
      </c>
      <c r="F1180" s="12">
        <v>0.58399999999999996</v>
      </c>
      <c r="G1180" s="12">
        <v>14287.29</v>
      </c>
      <c r="H1180" s="13">
        <v>43</v>
      </c>
      <c r="I1180" s="23" t="str">
        <f>VLOOKUP(B1180,'De-Para'!$B$3:$C$29,2,0)</f>
        <v>Nordeste</v>
      </c>
      <c r="J1180" s="18" t="str">
        <f t="shared" si="72"/>
        <v>Médio</v>
      </c>
      <c r="K1180" s="18" t="str">
        <f t="shared" si="73"/>
        <v>Acima</v>
      </c>
      <c r="L1180" s="18" t="str">
        <f t="shared" si="74"/>
        <v>Acima</v>
      </c>
      <c r="M1180" s="23" t="str">
        <f t="shared" si="75"/>
        <v>Acima</v>
      </c>
    </row>
    <row r="1181" spans="1:13">
      <c r="A1181" s="8" t="s">
        <v>1206</v>
      </c>
      <c r="B1181" s="9" t="s">
        <v>24</v>
      </c>
      <c r="C1181" s="9">
        <v>1139</v>
      </c>
      <c r="D1181" s="9">
        <v>0.67</v>
      </c>
      <c r="E1181" s="9">
        <v>0.65700000000000003</v>
      </c>
      <c r="F1181" s="9">
        <v>0.55300000000000005</v>
      </c>
      <c r="G1181" s="9">
        <v>9227.69</v>
      </c>
      <c r="H1181" s="10">
        <v>8</v>
      </c>
      <c r="I1181" s="23" t="str">
        <f>VLOOKUP(B1181,'De-Para'!$B$3:$C$29,2,0)</f>
        <v>Nordeste</v>
      </c>
      <c r="J1181" s="18" t="str">
        <f t="shared" si="72"/>
        <v>Médio</v>
      </c>
      <c r="K1181" s="18" t="str">
        <f t="shared" si="73"/>
        <v>Acima</v>
      </c>
      <c r="L1181" s="18" t="str">
        <f t="shared" si="74"/>
        <v>Acima</v>
      </c>
      <c r="M1181" s="23" t="str">
        <f t="shared" si="75"/>
        <v>Acima</v>
      </c>
    </row>
    <row r="1182" spans="1:13">
      <c r="A1182" s="11" t="s">
        <v>1207</v>
      </c>
      <c r="B1182" s="12" t="s">
        <v>24</v>
      </c>
      <c r="C1182" s="12">
        <v>1017</v>
      </c>
      <c r="D1182" s="12">
        <v>0.65900000000000003</v>
      </c>
      <c r="E1182" s="12">
        <v>0.64400000000000002</v>
      </c>
      <c r="F1182" s="12">
        <v>0.55100000000000005</v>
      </c>
      <c r="G1182" s="12">
        <v>8444.36</v>
      </c>
      <c r="H1182" s="13">
        <v>23</v>
      </c>
      <c r="I1182" s="23" t="str">
        <f>VLOOKUP(B1182,'De-Para'!$B$3:$C$29,2,0)</f>
        <v>Nordeste</v>
      </c>
      <c r="J1182" s="18" t="str">
        <f t="shared" si="72"/>
        <v>Médio</v>
      </c>
      <c r="K1182" s="18" t="str">
        <f t="shared" si="73"/>
        <v>Acima</v>
      </c>
      <c r="L1182" s="18" t="str">
        <f t="shared" si="74"/>
        <v>Acima</v>
      </c>
      <c r="M1182" s="23" t="str">
        <f t="shared" si="75"/>
        <v>Acima</v>
      </c>
    </row>
    <row r="1183" spans="1:13">
      <c r="A1183" s="8" t="s">
        <v>1208</v>
      </c>
      <c r="B1183" s="9" t="s">
        <v>16</v>
      </c>
      <c r="C1183" s="9">
        <v>2323</v>
      </c>
      <c r="D1183" s="9">
        <v>0.73199999999999998</v>
      </c>
      <c r="E1183" s="9">
        <v>0.72</v>
      </c>
      <c r="F1183" s="9">
        <v>0.65500000000000003</v>
      </c>
      <c r="G1183" s="9">
        <v>27161.02</v>
      </c>
      <c r="H1183" s="10">
        <v>23</v>
      </c>
      <c r="I1183" s="23" t="str">
        <f>VLOOKUP(B1183,'De-Para'!$B$3:$C$29,2,0)</f>
        <v>Sudeste</v>
      </c>
      <c r="J1183" s="18" t="str">
        <f t="shared" si="72"/>
        <v>Alto</v>
      </c>
      <c r="K1183" s="18" t="str">
        <f t="shared" si="73"/>
        <v>Acima</v>
      </c>
      <c r="L1183" s="18" t="str">
        <f t="shared" si="74"/>
        <v>Acima</v>
      </c>
      <c r="M1183" s="23" t="str">
        <f t="shared" si="75"/>
        <v>Acima</v>
      </c>
    </row>
    <row r="1184" spans="1:13">
      <c r="A1184" s="11" t="s">
        <v>1209</v>
      </c>
      <c r="B1184" s="12" t="s">
        <v>72</v>
      </c>
      <c r="C1184" s="12">
        <v>2546</v>
      </c>
      <c r="D1184" s="12">
        <v>0.66</v>
      </c>
      <c r="E1184" s="12">
        <v>0.64100000000000001</v>
      </c>
      <c r="F1184" s="12">
        <v>0.56799999999999995</v>
      </c>
      <c r="G1184" s="12">
        <v>13571.24</v>
      </c>
      <c r="H1184" s="13">
        <v>48</v>
      </c>
      <c r="I1184" s="23" t="str">
        <f>VLOOKUP(B1184,'De-Para'!$B$3:$C$29,2,0)</f>
        <v>Nordeste</v>
      </c>
      <c r="J1184" s="18" t="str">
        <f t="shared" si="72"/>
        <v>Médio</v>
      </c>
      <c r="K1184" s="18" t="str">
        <f t="shared" si="73"/>
        <v>Acima</v>
      </c>
      <c r="L1184" s="18" t="str">
        <f t="shared" si="74"/>
        <v>Acima</v>
      </c>
      <c r="M1184" s="23" t="str">
        <f t="shared" si="75"/>
        <v>Acima</v>
      </c>
    </row>
    <row r="1185" spans="1:13">
      <c r="A1185" s="8" t="s">
        <v>960</v>
      </c>
      <c r="B1185" s="9" t="s">
        <v>24</v>
      </c>
      <c r="C1185" s="9">
        <v>902</v>
      </c>
      <c r="D1185" s="9">
        <v>0.60799999999999998</v>
      </c>
      <c r="E1185" s="9">
        <v>0.58499999999999996</v>
      </c>
      <c r="F1185" s="9">
        <v>0.496</v>
      </c>
      <c r="G1185" s="9">
        <v>7811.76</v>
      </c>
      <c r="H1185" s="10">
        <v>16</v>
      </c>
      <c r="I1185" s="23" t="str">
        <f>VLOOKUP(B1185,'De-Para'!$B$3:$C$29,2,0)</f>
        <v>Nordeste</v>
      </c>
      <c r="J1185" s="18" t="str">
        <f t="shared" si="72"/>
        <v>Médio</v>
      </c>
      <c r="K1185" s="18" t="str">
        <f t="shared" si="73"/>
        <v>Acima</v>
      </c>
      <c r="L1185" s="18" t="str">
        <f t="shared" si="74"/>
        <v>Abaixo</v>
      </c>
      <c r="M1185" s="23" t="str">
        <f t="shared" si="75"/>
        <v>Acima</v>
      </c>
    </row>
    <row r="1186" spans="1:13">
      <c r="A1186" s="11" t="s">
        <v>1210</v>
      </c>
      <c r="B1186" s="12" t="s">
        <v>7</v>
      </c>
      <c r="C1186" s="12">
        <v>113</v>
      </c>
      <c r="D1186" s="12">
        <v>0.77300000000000002</v>
      </c>
      <c r="E1186" s="12">
        <v>0.748</v>
      </c>
      <c r="F1186" s="12">
        <v>0.74</v>
      </c>
      <c r="G1186" s="12">
        <v>253147.24</v>
      </c>
      <c r="H1186" s="13">
        <v>5</v>
      </c>
      <c r="I1186" s="23" t="str">
        <f>VLOOKUP(B1186,'De-Para'!$B$3:$C$29,2,0)</f>
        <v>Sudeste</v>
      </c>
      <c r="J1186" s="18" t="str">
        <f t="shared" si="72"/>
        <v>Alto</v>
      </c>
      <c r="K1186" s="18" t="str">
        <f t="shared" si="73"/>
        <v>Acima</v>
      </c>
      <c r="L1186" s="18" t="str">
        <f t="shared" si="74"/>
        <v>Abaixo</v>
      </c>
      <c r="M1186" s="23" t="str">
        <f t="shared" si="75"/>
        <v>Acima</v>
      </c>
    </row>
    <row r="1187" spans="1:13">
      <c r="A1187" s="8" t="s">
        <v>1211</v>
      </c>
      <c r="B1187" s="9" t="s">
        <v>16</v>
      </c>
      <c r="C1187" s="9">
        <v>775</v>
      </c>
      <c r="D1187" s="9">
        <v>0.68200000000000005</v>
      </c>
      <c r="E1187" s="9">
        <v>0.64600000000000002</v>
      </c>
      <c r="F1187" s="9">
        <v>0.60199999999999998</v>
      </c>
      <c r="G1187" s="9">
        <v>12146.37</v>
      </c>
      <c r="H1187" s="10">
        <v>13</v>
      </c>
      <c r="I1187" s="23" t="str">
        <f>VLOOKUP(B1187,'De-Para'!$B$3:$C$29,2,0)</f>
        <v>Sudeste</v>
      </c>
      <c r="J1187" s="18" t="str">
        <f t="shared" si="72"/>
        <v>Médio</v>
      </c>
      <c r="K1187" s="18" t="str">
        <f t="shared" si="73"/>
        <v>Acima</v>
      </c>
      <c r="L1187" s="18" t="str">
        <f t="shared" si="74"/>
        <v>Abaixo</v>
      </c>
      <c r="M1187" s="23" t="str">
        <f t="shared" si="75"/>
        <v>Acima</v>
      </c>
    </row>
    <row r="1188" spans="1:13">
      <c r="A1188" s="11" t="s">
        <v>1212</v>
      </c>
      <c r="B1188" s="12" t="s">
        <v>33</v>
      </c>
      <c r="C1188" s="12">
        <v>901</v>
      </c>
      <c r="D1188" s="12">
        <v>0.71</v>
      </c>
      <c r="E1188" s="12">
        <v>0.71299999999999997</v>
      </c>
      <c r="F1188" s="12">
        <v>0.621</v>
      </c>
      <c r="G1188" s="12">
        <v>16933.45</v>
      </c>
      <c r="H1188" s="13">
        <v>31</v>
      </c>
      <c r="I1188" s="23" t="str">
        <f>VLOOKUP(B1188,'De-Para'!$B$3:$C$29,2,0)</f>
        <v>Centro-Oeste</v>
      </c>
      <c r="J1188" s="18" t="str">
        <f t="shared" si="72"/>
        <v>Alto</v>
      </c>
      <c r="K1188" s="18" t="str">
        <f t="shared" si="73"/>
        <v>Acima</v>
      </c>
      <c r="L1188" s="18" t="str">
        <f t="shared" si="74"/>
        <v>Abaixo</v>
      </c>
      <c r="M1188" s="23" t="str">
        <f t="shared" si="75"/>
        <v>Acima</v>
      </c>
    </row>
    <row r="1189" spans="1:13">
      <c r="A1189" s="8" t="s">
        <v>1213</v>
      </c>
      <c r="B1189" s="9" t="s">
        <v>24</v>
      </c>
      <c r="C1189" s="9">
        <v>1477</v>
      </c>
      <c r="D1189" s="9">
        <v>0.621</v>
      </c>
      <c r="E1189" s="9">
        <v>0.62</v>
      </c>
      <c r="F1189" s="9">
        <v>0.51400000000000001</v>
      </c>
      <c r="G1189" s="9">
        <v>11347.86</v>
      </c>
      <c r="H1189" s="10">
        <v>38</v>
      </c>
      <c r="I1189" s="23" t="str">
        <f>VLOOKUP(B1189,'De-Para'!$B$3:$C$29,2,0)</f>
        <v>Nordeste</v>
      </c>
      <c r="J1189" s="18" t="str">
        <f t="shared" si="72"/>
        <v>Médio</v>
      </c>
      <c r="K1189" s="18" t="str">
        <f t="shared" si="73"/>
        <v>Acima</v>
      </c>
      <c r="L1189" s="18" t="str">
        <f t="shared" si="74"/>
        <v>Acima</v>
      </c>
      <c r="M1189" s="23" t="str">
        <f t="shared" si="75"/>
        <v>Acima</v>
      </c>
    </row>
    <row r="1190" spans="1:13">
      <c r="A1190" s="11" t="s">
        <v>1214</v>
      </c>
      <c r="B1190" s="12" t="s">
        <v>31</v>
      </c>
      <c r="C1190" s="12">
        <v>2572</v>
      </c>
      <c r="D1190" s="12">
        <v>0.67400000000000004</v>
      </c>
      <c r="E1190" s="12">
        <v>0.61699999999999999</v>
      </c>
      <c r="F1190" s="12">
        <v>0.626</v>
      </c>
      <c r="G1190" s="12">
        <v>12125.65</v>
      </c>
      <c r="H1190" s="13">
        <v>51</v>
      </c>
      <c r="I1190" s="23" t="str">
        <f>VLOOKUP(B1190,'De-Para'!$B$3:$C$29,2,0)</f>
        <v>Nordeste</v>
      </c>
      <c r="J1190" s="18" t="str">
        <f t="shared" si="72"/>
        <v>Médio</v>
      </c>
      <c r="K1190" s="18" t="str">
        <f t="shared" si="73"/>
        <v>Acima</v>
      </c>
      <c r="L1190" s="18" t="str">
        <f t="shared" si="74"/>
        <v>Acima</v>
      </c>
      <c r="M1190" s="23" t="str">
        <f t="shared" si="75"/>
        <v>Acima</v>
      </c>
    </row>
    <row r="1191" spans="1:13">
      <c r="A1191" s="8" t="s">
        <v>1215</v>
      </c>
      <c r="B1191" s="9" t="s">
        <v>53</v>
      </c>
      <c r="C1191" s="9">
        <v>1968</v>
      </c>
      <c r="D1191" s="9">
        <v>0.73599999999999999</v>
      </c>
      <c r="E1191" s="9">
        <v>0.74399999999999999</v>
      </c>
      <c r="F1191" s="9">
        <v>0.61299999999999999</v>
      </c>
      <c r="G1191" s="9">
        <v>52514.89</v>
      </c>
      <c r="H1191" s="10">
        <v>38</v>
      </c>
      <c r="I1191" s="23" t="str">
        <f>VLOOKUP(B1191,'De-Para'!$B$3:$C$29,2,0)</f>
        <v>Centro-Oeste</v>
      </c>
      <c r="J1191" s="18" t="str">
        <f t="shared" si="72"/>
        <v>Alto</v>
      </c>
      <c r="K1191" s="18" t="str">
        <f t="shared" si="73"/>
        <v>Acima</v>
      </c>
      <c r="L1191" s="18" t="str">
        <f t="shared" si="74"/>
        <v>Acima</v>
      </c>
      <c r="M1191" s="23" t="str">
        <f t="shared" si="75"/>
        <v>Acima</v>
      </c>
    </row>
    <row r="1192" spans="1:13">
      <c r="A1192" s="11" t="s">
        <v>1216</v>
      </c>
      <c r="B1192" s="12" t="s">
        <v>31</v>
      </c>
      <c r="C1192" s="12">
        <v>1091</v>
      </c>
      <c r="D1192" s="12">
        <v>0.56999999999999995</v>
      </c>
      <c r="E1192" s="12">
        <v>0.52100000000000002</v>
      </c>
      <c r="F1192" s="12">
        <v>0.47499999999999998</v>
      </c>
      <c r="G1192" s="12">
        <v>6357.65</v>
      </c>
      <c r="H1192" s="13">
        <v>8</v>
      </c>
      <c r="I1192" s="23" t="str">
        <f>VLOOKUP(B1192,'De-Para'!$B$3:$C$29,2,0)</f>
        <v>Nordeste</v>
      </c>
      <c r="J1192" s="18" t="str">
        <f t="shared" si="72"/>
        <v>Médio</v>
      </c>
      <c r="K1192" s="18" t="str">
        <f t="shared" si="73"/>
        <v>Abaixo</v>
      </c>
      <c r="L1192" s="18" t="str">
        <f t="shared" si="74"/>
        <v>Acima</v>
      </c>
      <c r="M1192" s="23" t="str">
        <f t="shared" si="75"/>
        <v>Acima</v>
      </c>
    </row>
    <row r="1193" spans="1:13">
      <c r="A1193" s="8" t="s">
        <v>1217</v>
      </c>
      <c r="B1193" s="9" t="s">
        <v>22</v>
      </c>
      <c r="C1193" s="9">
        <v>451</v>
      </c>
      <c r="D1193" s="9">
        <v>0.70499999999999996</v>
      </c>
      <c r="E1193" s="9">
        <v>0.72099999999999997</v>
      </c>
      <c r="F1193" s="9">
        <v>0.60099999999999998</v>
      </c>
      <c r="G1193" s="9">
        <v>20214.060000000001</v>
      </c>
      <c r="H1193" s="10">
        <v>12</v>
      </c>
      <c r="I1193" s="23" t="str">
        <f>VLOOKUP(B1193,'De-Para'!$B$3:$C$29,2,0)</f>
        <v>Sul</v>
      </c>
      <c r="J1193" s="18" t="str">
        <f t="shared" si="72"/>
        <v>Alto</v>
      </c>
      <c r="K1193" s="18" t="str">
        <f t="shared" si="73"/>
        <v>Acima</v>
      </c>
      <c r="L1193" s="18" t="str">
        <f t="shared" si="74"/>
        <v>Abaixo</v>
      </c>
      <c r="M1193" s="23" t="str">
        <f t="shared" si="75"/>
        <v>Acima</v>
      </c>
    </row>
    <row r="1194" spans="1:13">
      <c r="A1194" s="11" t="s">
        <v>1218</v>
      </c>
      <c r="B1194" s="12" t="s">
        <v>64</v>
      </c>
      <c r="C1194" s="12">
        <v>400</v>
      </c>
      <c r="D1194" s="12">
        <v>0.71</v>
      </c>
      <c r="E1194" s="12">
        <v>0.71499999999999997</v>
      </c>
      <c r="F1194" s="12">
        <v>0.58899999999999997</v>
      </c>
      <c r="G1194" s="12">
        <v>23083.88</v>
      </c>
      <c r="H1194" s="13">
        <v>14</v>
      </c>
      <c r="I1194" s="23" t="str">
        <f>VLOOKUP(B1194,'De-Para'!$B$3:$C$29,2,0)</f>
        <v>Sudeste</v>
      </c>
      <c r="J1194" s="18" t="str">
        <f t="shared" si="72"/>
        <v>Alto</v>
      </c>
      <c r="K1194" s="18" t="str">
        <f t="shared" si="73"/>
        <v>Acima</v>
      </c>
      <c r="L1194" s="18" t="str">
        <f t="shared" si="74"/>
        <v>Abaixo</v>
      </c>
      <c r="M1194" s="23" t="str">
        <f t="shared" si="75"/>
        <v>Acima</v>
      </c>
    </row>
    <row r="1195" spans="1:13">
      <c r="A1195" s="8" t="s">
        <v>1219</v>
      </c>
      <c r="B1195" s="9" t="s">
        <v>24</v>
      </c>
      <c r="C1195" s="9">
        <v>2894</v>
      </c>
      <c r="D1195" s="9">
        <v>0.56999999999999995</v>
      </c>
      <c r="E1195" s="9">
        <v>0.57699999999999996</v>
      </c>
      <c r="F1195" s="9">
        <v>0.435</v>
      </c>
      <c r="G1195" s="9">
        <v>8027.25</v>
      </c>
      <c r="H1195" s="10">
        <v>12</v>
      </c>
      <c r="I1195" s="23" t="str">
        <f>VLOOKUP(B1195,'De-Para'!$B$3:$C$29,2,0)</f>
        <v>Nordeste</v>
      </c>
      <c r="J1195" s="18" t="str">
        <f t="shared" si="72"/>
        <v>Médio</v>
      </c>
      <c r="K1195" s="18" t="str">
        <f t="shared" si="73"/>
        <v>Abaixo</v>
      </c>
      <c r="L1195" s="18" t="str">
        <f t="shared" si="74"/>
        <v>Acima</v>
      </c>
      <c r="M1195" s="23" t="str">
        <f t="shared" si="75"/>
        <v>Acima</v>
      </c>
    </row>
    <row r="1196" spans="1:13">
      <c r="A1196" s="11" t="s">
        <v>1220</v>
      </c>
      <c r="B1196" s="12" t="s">
        <v>16</v>
      </c>
      <c r="C1196" s="12">
        <v>603</v>
      </c>
      <c r="D1196" s="12">
        <v>0.65</v>
      </c>
      <c r="E1196" s="12">
        <v>0.65100000000000002</v>
      </c>
      <c r="F1196" s="12">
        <v>0.51900000000000002</v>
      </c>
      <c r="G1196" s="12">
        <v>12602.46</v>
      </c>
      <c r="H1196" s="13">
        <v>7</v>
      </c>
      <c r="I1196" s="23" t="str">
        <f>VLOOKUP(B1196,'De-Para'!$B$3:$C$29,2,0)</f>
        <v>Sudeste</v>
      </c>
      <c r="J1196" s="18" t="str">
        <f t="shared" si="72"/>
        <v>Médio</v>
      </c>
      <c r="K1196" s="18" t="str">
        <f t="shared" si="73"/>
        <v>Acima</v>
      </c>
      <c r="L1196" s="18" t="str">
        <f t="shared" si="74"/>
        <v>Abaixo</v>
      </c>
      <c r="M1196" s="23" t="str">
        <f t="shared" si="75"/>
        <v>Acima</v>
      </c>
    </row>
    <row r="1197" spans="1:13">
      <c r="A1197" s="8" t="s">
        <v>1221</v>
      </c>
      <c r="B1197" s="9" t="s">
        <v>22</v>
      </c>
      <c r="C1197" s="9">
        <v>290</v>
      </c>
      <c r="D1197" s="9">
        <v>0.68700000000000006</v>
      </c>
      <c r="E1197" s="9">
        <v>0.72799999999999998</v>
      </c>
      <c r="F1197" s="9">
        <v>0.54400000000000004</v>
      </c>
      <c r="G1197" s="9">
        <v>31664.240000000002</v>
      </c>
      <c r="H1197" s="10">
        <v>11</v>
      </c>
      <c r="I1197" s="23" t="str">
        <f>VLOOKUP(B1197,'De-Para'!$B$3:$C$29,2,0)</f>
        <v>Sul</v>
      </c>
      <c r="J1197" s="18" t="str">
        <f t="shared" si="72"/>
        <v>Médio</v>
      </c>
      <c r="K1197" s="18" t="str">
        <f t="shared" si="73"/>
        <v>Acima</v>
      </c>
      <c r="L1197" s="18" t="str">
        <f t="shared" si="74"/>
        <v>Abaixo</v>
      </c>
      <c r="M1197" s="23" t="str">
        <f t="shared" si="75"/>
        <v>Acima</v>
      </c>
    </row>
    <row r="1198" spans="1:13">
      <c r="A1198" s="11" t="s">
        <v>1222</v>
      </c>
      <c r="B1198" s="12" t="s">
        <v>16</v>
      </c>
      <c r="C1198" s="12">
        <v>1445</v>
      </c>
      <c r="D1198" s="12">
        <v>0.66</v>
      </c>
      <c r="E1198" s="12">
        <v>0.63300000000000001</v>
      </c>
      <c r="F1198" s="12">
        <v>0.56000000000000005</v>
      </c>
      <c r="G1198" s="12">
        <v>9796.2800000000007</v>
      </c>
      <c r="H1198" s="13">
        <v>35</v>
      </c>
      <c r="I1198" s="23" t="str">
        <f>VLOOKUP(B1198,'De-Para'!$B$3:$C$29,2,0)</f>
        <v>Sudeste</v>
      </c>
      <c r="J1198" s="18" t="str">
        <f t="shared" si="72"/>
        <v>Médio</v>
      </c>
      <c r="K1198" s="18" t="str">
        <f t="shared" si="73"/>
        <v>Acima</v>
      </c>
      <c r="L1198" s="18" t="str">
        <f t="shared" si="74"/>
        <v>Acima</v>
      </c>
      <c r="M1198" s="23" t="str">
        <f t="shared" si="75"/>
        <v>Acima</v>
      </c>
    </row>
    <row r="1199" spans="1:13">
      <c r="A1199" s="8" t="s">
        <v>1223</v>
      </c>
      <c r="B1199" s="9" t="s">
        <v>7</v>
      </c>
      <c r="C1199" s="9">
        <v>467</v>
      </c>
      <c r="D1199" s="9">
        <v>0.73</v>
      </c>
      <c r="E1199" s="9">
        <v>0.71299999999999997</v>
      </c>
      <c r="F1199" s="9">
        <v>0.66200000000000003</v>
      </c>
      <c r="G1199" s="9">
        <v>18250.23</v>
      </c>
      <c r="H1199" s="10">
        <v>11</v>
      </c>
      <c r="I1199" s="23" t="str">
        <f>VLOOKUP(B1199,'De-Para'!$B$3:$C$29,2,0)</f>
        <v>Sudeste</v>
      </c>
      <c r="J1199" s="18" t="str">
        <f t="shared" si="72"/>
        <v>Alto</v>
      </c>
      <c r="K1199" s="18" t="str">
        <f t="shared" si="73"/>
        <v>Acima</v>
      </c>
      <c r="L1199" s="18" t="str">
        <f t="shared" si="74"/>
        <v>Abaixo</v>
      </c>
      <c r="M1199" s="23" t="str">
        <f t="shared" si="75"/>
        <v>Acima</v>
      </c>
    </row>
    <row r="1200" spans="1:13">
      <c r="A1200" s="11" t="s">
        <v>1224</v>
      </c>
      <c r="B1200" s="12" t="s">
        <v>16</v>
      </c>
      <c r="C1200" s="12">
        <v>736</v>
      </c>
      <c r="D1200" s="12">
        <v>0.67</v>
      </c>
      <c r="E1200" s="12">
        <v>0.65</v>
      </c>
      <c r="F1200" s="12">
        <v>0.54500000000000004</v>
      </c>
      <c r="G1200" s="12">
        <v>14584.18</v>
      </c>
      <c r="H1200" s="13">
        <v>7</v>
      </c>
      <c r="I1200" s="23" t="str">
        <f>VLOOKUP(B1200,'De-Para'!$B$3:$C$29,2,0)</f>
        <v>Sudeste</v>
      </c>
      <c r="J1200" s="18" t="str">
        <f t="shared" si="72"/>
        <v>Médio</v>
      </c>
      <c r="K1200" s="18" t="str">
        <f t="shared" si="73"/>
        <v>Acima</v>
      </c>
      <c r="L1200" s="18" t="str">
        <f t="shared" si="74"/>
        <v>Abaixo</v>
      </c>
      <c r="M1200" s="23" t="str">
        <f t="shared" si="75"/>
        <v>Acima</v>
      </c>
    </row>
    <row r="1201" spans="1:13">
      <c r="A1201" s="8" t="s">
        <v>1225</v>
      </c>
      <c r="B1201" s="9" t="s">
        <v>22</v>
      </c>
      <c r="C1201" s="9">
        <v>675</v>
      </c>
      <c r="D1201" s="9">
        <v>0.7</v>
      </c>
      <c r="E1201" s="9">
        <v>0.67700000000000005</v>
      </c>
      <c r="F1201" s="9">
        <v>0.623</v>
      </c>
      <c r="G1201" s="9">
        <v>29148.63</v>
      </c>
      <c r="H1201" s="10">
        <v>21</v>
      </c>
      <c r="I1201" s="23" t="str">
        <f>VLOOKUP(B1201,'De-Para'!$B$3:$C$29,2,0)</f>
        <v>Sul</v>
      </c>
      <c r="J1201" s="18" t="str">
        <f t="shared" si="72"/>
        <v>Alto</v>
      </c>
      <c r="K1201" s="18" t="str">
        <f t="shared" si="73"/>
        <v>Acima</v>
      </c>
      <c r="L1201" s="18" t="str">
        <f t="shared" si="74"/>
        <v>Abaixo</v>
      </c>
      <c r="M1201" s="23" t="str">
        <f t="shared" si="75"/>
        <v>Acima</v>
      </c>
    </row>
    <row r="1202" spans="1:13">
      <c r="A1202" s="11" t="s">
        <v>1226</v>
      </c>
      <c r="B1202" s="12" t="s">
        <v>16</v>
      </c>
      <c r="C1202" s="12">
        <v>3464</v>
      </c>
      <c r="D1202" s="12">
        <v>0.67</v>
      </c>
      <c r="E1202" s="12">
        <v>0.64900000000000002</v>
      </c>
      <c r="F1202" s="12">
        <v>0.56699999999999995</v>
      </c>
      <c r="G1202" s="12">
        <v>9699.93</v>
      </c>
      <c r="H1202" s="13">
        <v>37</v>
      </c>
      <c r="I1202" s="23" t="str">
        <f>VLOOKUP(B1202,'De-Para'!$B$3:$C$29,2,0)</f>
        <v>Sudeste</v>
      </c>
      <c r="J1202" s="18" t="str">
        <f t="shared" si="72"/>
        <v>Médio</v>
      </c>
      <c r="K1202" s="18" t="str">
        <f t="shared" si="73"/>
        <v>Acima</v>
      </c>
      <c r="L1202" s="18" t="str">
        <f t="shared" si="74"/>
        <v>Acima</v>
      </c>
      <c r="M1202" s="23" t="str">
        <f t="shared" si="75"/>
        <v>Acima</v>
      </c>
    </row>
    <row r="1203" spans="1:13">
      <c r="A1203" s="8" t="s">
        <v>1227</v>
      </c>
      <c r="B1203" s="9" t="s">
        <v>22</v>
      </c>
      <c r="C1203" s="9">
        <v>658</v>
      </c>
      <c r="D1203" s="9">
        <v>0.71599999999999997</v>
      </c>
      <c r="E1203" s="9">
        <v>0.71199999999999997</v>
      </c>
      <c r="F1203" s="9">
        <v>0.623</v>
      </c>
      <c r="G1203" s="9">
        <v>94484.79</v>
      </c>
      <c r="H1203" s="10">
        <v>17</v>
      </c>
      <c r="I1203" s="23" t="str">
        <f>VLOOKUP(B1203,'De-Para'!$B$3:$C$29,2,0)</f>
        <v>Sul</v>
      </c>
      <c r="J1203" s="18" t="str">
        <f t="shared" si="72"/>
        <v>Alto</v>
      </c>
      <c r="K1203" s="18" t="str">
        <f t="shared" si="73"/>
        <v>Acima</v>
      </c>
      <c r="L1203" s="18" t="str">
        <f t="shared" si="74"/>
        <v>Abaixo</v>
      </c>
      <c r="M1203" s="23" t="str">
        <f t="shared" si="75"/>
        <v>Acima</v>
      </c>
    </row>
    <row r="1204" spans="1:13">
      <c r="A1204" s="11" t="s">
        <v>1228</v>
      </c>
      <c r="B1204" s="12" t="s">
        <v>16</v>
      </c>
      <c r="C1204" s="12">
        <v>378</v>
      </c>
      <c r="D1204" s="12">
        <v>0.71</v>
      </c>
      <c r="E1204" s="12">
        <v>0.68100000000000005</v>
      </c>
      <c r="F1204" s="12">
        <v>0.626</v>
      </c>
      <c r="G1204" s="12">
        <v>16469.23</v>
      </c>
      <c r="H1204" s="13">
        <v>3</v>
      </c>
      <c r="I1204" s="23" t="str">
        <f>VLOOKUP(B1204,'De-Para'!$B$3:$C$29,2,0)</f>
        <v>Sudeste</v>
      </c>
      <c r="J1204" s="18" t="str">
        <f t="shared" si="72"/>
        <v>Alto</v>
      </c>
      <c r="K1204" s="18" t="str">
        <f t="shared" si="73"/>
        <v>Acima</v>
      </c>
      <c r="L1204" s="18" t="str">
        <f t="shared" si="74"/>
        <v>Abaixo</v>
      </c>
      <c r="M1204" s="23" t="str">
        <f t="shared" si="75"/>
        <v>Acima</v>
      </c>
    </row>
    <row r="1205" spans="1:13">
      <c r="A1205" s="8" t="s">
        <v>1229</v>
      </c>
      <c r="B1205" s="9" t="s">
        <v>22</v>
      </c>
      <c r="C1205" s="9">
        <v>591</v>
      </c>
      <c r="D1205" s="9">
        <v>0.70599999999999996</v>
      </c>
      <c r="E1205" s="9">
        <v>0.69599999999999995</v>
      </c>
      <c r="F1205" s="9">
        <v>0.61099999999999999</v>
      </c>
      <c r="G1205" s="9">
        <v>24207.87</v>
      </c>
      <c r="H1205" s="10">
        <v>11</v>
      </c>
      <c r="I1205" s="23" t="str">
        <f>VLOOKUP(B1205,'De-Para'!$B$3:$C$29,2,0)</f>
        <v>Sul</v>
      </c>
      <c r="J1205" s="18" t="str">
        <f t="shared" si="72"/>
        <v>Alto</v>
      </c>
      <c r="K1205" s="18" t="str">
        <f t="shared" si="73"/>
        <v>Acima</v>
      </c>
      <c r="L1205" s="18" t="str">
        <f t="shared" si="74"/>
        <v>Abaixo</v>
      </c>
      <c r="M1205" s="23" t="str">
        <f t="shared" si="75"/>
        <v>Acima</v>
      </c>
    </row>
    <row r="1206" spans="1:13">
      <c r="A1206" s="11" t="s">
        <v>1230</v>
      </c>
      <c r="B1206" s="12" t="s">
        <v>22</v>
      </c>
      <c r="C1206" s="12">
        <v>650</v>
      </c>
      <c r="D1206" s="12">
        <v>0.60899999999999999</v>
      </c>
      <c r="E1206" s="12">
        <v>0.63200000000000001</v>
      </c>
      <c r="F1206" s="12">
        <v>0.441</v>
      </c>
      <c r="G1206" s="12">
        <v>52276.46</v>
      </c>
      <c r="H1206" s="13">
        <v>16</v>
      </c>
      <c r="I1206" s="23" t="str">
        <f>VLOOKUP(B1206,'De-Para'!$B$3:$C$29,2,0)</f>
        <v>Sul</v>
      </c>
      <c r="J1206" s="18" t="str">
        <f t="shared" si="72"/>
        <v>Médio</v>
      </c>
      <c r="K1206" s="18" t="str">
        <f t="shared" si="73"/>
        <v>Acima</v>
      </c>
      <c r="L1206" s="18" t="str">
        <f t="shared" si="74"/>
        <v>Abaixo</v>
      </c>
      <c r="M1206" s="23" t="str">
        <f t="shared" si="75"/>
        <v>Acima</v>
      </c>
    </row>
    <row r="1207" spans="1:13">
      <c r="A1207" s="8" t="s">
        <v>1231</v>
      </c>
      <c r="B1207" s="9" t="s">
        <v>22</v>
      </c>
      <c r="C1207" s="9">
        <v>1027</v>
      </c>
      <c r="D1207" s="9">
        <v>0.72799999999999998</v>
      </c>
      <c r="E1207" s="9">
        <v>0.72099999999999997</v>
      </c>
      <c r="F1207" s="9">
        <v>0.64</v>
      </c>
      <c r="G1207" s="9">
        <v>59507.51</v>
      </c>
      <c r="H1207" s="10">
        <v>21</v>
      </c>
      <c r="I1207" s="23" t="str">
        <f>VLOOKUP(B1207,'De-Para'!$B$3:$C$29,2,0)</f>
        <v>Sul</v>
      </c>
      <c r="J1207" s="18" t="str">
        <f t="shared" si="72"/>
        <v>Alto</v>
      </c>
      <c r="K1207" s="18" t="str">
        <f t="shared" si="73"/>
        <v>Acima</v>
      </c>
      <c r="L1207" s="18" t="str">
        <f t="shared" si="74"/>
        <v>Acima</v>
      </c>
      <c r="M1207" s="23" t="str">
        <f t="shared" si="75"/>
        <v>Acima</v>
      </c>
    </row>
    <row r="1208" spans="1:13">
      <c r="A1208" s="11" t="s">
        <v>1232</v>
      </c>
      <c r="B1208" s="12" t="s">
        <v>7</v>
      </c>
      <c r="C1208" s="12">
        <v>352</v>
      </c>
      <c r="D1208" s="12">
        <v>0.72</v>
      </c>
      <c r="E1208" s="12">
        <v>0.69699999999999995</v>
      </c>
      <c r="F1208" s="12">
        <v>0.64600000000000002</v>
      </c>
      <c r="G1208" s="12">
        <v>16244.19</v>
      </c>
      <c r="H1208" s="13">
        <v>5</v>
      </c>
      <c r="I1208" s="23" t="str">
        <f>VLOOKUP(B1208,'De-Para'!$B$3:$C$29,2,0)</f>
        <v>Sudeste</v>
      </c>
      <c r="J1208" s="18" t="str">
        <f t="shared" si="72"/>
        <v>Alto</v>
      </c>
      <c r="K1208" s="18" t="str">
        <f t="shared" si="73"/>
        <v>Acima</v>
      </c>
      <c r="L1208" s="18" t="str">
        <f t="shared" si="74"/>
        <v>Abaixo</v>
      </c>
      <c r="M1208" s="23" t="str">
        <f t="shared" si="75"/>
        <v>Acima</v>
      </c>
    </row>
    <row r="1209" spans="1:13">
      <c r="A1209" s="8" t="s">
        <v>1233</v>
      </c>
      <c r="B1209" s="9" t="s">
        <v>16</v>
      </c>
      <c r="C1209" s="9">
        <v>2330</v>
      </c>
      <c r="D1209" s="9">
        <v>0.63800000000000001</v>
      </c>
      <c r="E1209" s="9">
        <v>0.59499999999999997</v>
      </c>
      <c r="F1209" s="9">
        <v>0.54200000000000004</v>
      </c>
      <c r="G1209" s="9">
        <v>8459.7800000000007</v>
      </c>
      <c r="H1209" s="10">
        <v>47</v>
      </c>
      <c r="I1209" s="23" t="str">
        <f>VLOOKUP(B1209,'De-Para'!$B$3:$C$29,2,0)</f>
        <v>Sudeste</v>
      </c>
      <c r="J1209" s="18" t="str">
        <f t="shared" si="72"/>
        <v>Médio</v>
      </c>
      <c r="K1209" s="18" t="str">
        <f t="shared" si="73"/>
        <v>Acima</v>
      </c>
      <c r="L1209" s="18" t="str">
        <f t="shared" si="74"/>
        <v>Acima</v>
      </c>
      <c r="M1209" s="23" t="str">
        <f t="shared" si="75"/>
        <v>Acima</v>
      </c>
    </row>
    <row r="1210" spans="1:13">
      <c r="A1210" s="11" t="s">
        <v>1234</v>
      </c>
      <c r="B1210" s="12" t="s">
        <v>22</v>
      </c>
      <c r="C1210" s="12">
        <v>670</v>
      </c>
      <c r="D1210" s="12">
        <v>0.68700000000000006</v>
      </c>
      <c r="E1210" s="12">
        <v>0.69699999999999995</v>
      </c>
      <c r="F1210" s="12">
        <v>0.58399999999999996</v>
      </c>
      <c r="G1210" s="12">
        <v>23925.360000000001</v>
      </c>
      <c r="H1210" s="13">
        <v>24</v>
      </c>
      <c r="I1210" s="23" t="str">
        <f>VLOOKUP(B1210,'De-Para'!$B$3:$C$29,2,0)</f>
        <v>Sul</v>
      </c>
      <c r="J1210" s="18" t="str">
        <f t="shared" si="72"/>
        <v>Médio</v>
      </c>
      <c r="K1210" s="18" t="str">
        <f t="shared" si="73"/>
        <v>Acima</v>
      </c>
      <c r="L1210" s="18" t="str">
        <f t="shared" si="74"/>
        <v>Abaixo</v>
      </c>
      <c r="M1210" s="23" t="str">
        <f t="shared" si="75"/>
        <v>Acima</v>
      </c>
    </row>
    <row r="1211" spans="1:13">
      <c r="A1211" s="8" t="s">
        <v>1235</v>
      </c>
      <c r="B1211" s="9" t="s">
        <v>29</v>
      </c>
      <c r="C1211" s="9">
        <v>950</v>
      </c>
      <c r="D1211" s="9">
        <v>0.73199999999999998</v>
      </c>
      <c r="E1211" s="9">
        <v>0.75800000000000001</v>
      </c>
      <c r="F1211" s="9">
        <v>0.62</v>
      </c>
      <c r="G1211" s="9">
        <v>113763.91</v>
      </c>
      <c r="H1211" s="10">
        <v>18</v>
      </c>
      <c r="I1211" s="23" t="str">
        <f>VLOOKUP(B1211,'De-Para'!$B$3:$C$29,2,0)</f>
        <v>Centro-Oeste</v>
      </c>
      <c r="J1211" s="18" t="str">
        <f t="shared" si="72"/>
        <v>Alto</v>
      </c>
      <c r="K1211" s="18" t="str">
        <f t="shared" si="73"/>
        <v>Acima</v>
      </c>
      <c r="L1211" s="18" t="str">
        <f t="shared" si="74"/>
        <v>Abaixo</v>
      </c>
      <c r="M1211" s="23" t="str">
        <f t="shared" si="75"/>
        <v>Acima</v>
      </c>
    </row>
    <row r="1212" spans="1:13">
      <c r="A1212" s="11" t="s">
        <v>1236</v>
      </c>
      <c r="B1212" s="12" t="s">
        <v>10</v>
      </c>
      <c r="C1212" s="12">
        <v>717</v>
      </c>
      <c r="D1212" s="12">
        <v>0.7</v>
      </c>
      <c r="E1212" s="12">
        <v>0.69799999999999995</v>
      </c>
      <c r="F1212" s="12">
        <v>0.61</v>
      </c>
      <c r="G1212" s="12">
        <v>43048.94</v>
      </c>
      <c r="H1212" s="13">
        <v>14</v>
      </c>
      <c r="I1212" s="23" t="str">
        <f>VLOOKUP(B1212,'De-Para'!$B$3:$C$29,2,0)</f>
        <v>Sudeste</v>
      </c>
      <c r="J1212" s="18" t="str">
        <f t="shared" si="72"/>
        <v>Alto</v>
      </c>
      <c r="K1212" s="18" t="str">
        <f t="shared" si="73"/>
        <v>Acima</v>
      </c>
      <c r="L1212" s="18" t="str">
        <f t="shared" si="74"/>
        <v>Abaixo</v>
      </c>
      <c r="M1212" s="23" t="str">
        <f t="shared" si="75"/>
        <v>Acima</v>
      </c>
    </row>
    <row r="1213" spans="1:13">
      <c r="A1213" s="8" t="s">
        <v>1237</v>
      </c>
      <c r="B1213" s="9" t="s">
        <v>53</v>
      </c>
      <c r="C1213" s="9">
        <v>937</v>
      </c>
      <c r="D1213" s="9">
        <v>0.72</v>
      </c>
      <c r="E1213" s="9">
        <v>0.71499999999999997</v>
      </c>
      <c r="F1213" s="9">
        <v>0.61499999999999999</v>
      </c>
      <c r="G1213" s="9">
        <v>45022.01</v>
      </c>
      <c r="H1213" s="10">
        <v>9</v>
      </c>
      <c r="I1213" s="23" t="str">
        <f>VLOOKUP(B1213,'De-Para'!$B$3:$C$29,2,0)</f>
        <v>Centro-Oeste</v>
      </c>
      <c r="J1213" s="18" t="str">
        <f t="shared" si="72"/>
        <v>Alto</v>
      </c>
      <c r="K1213" s="18" t="str">
        <f t="shared" si="73"/>
        <v>Acima</v>
      </c>
      <c r="L1213" s="18" t="str">
        <f t="shared" si="74"/>
        <v>Abaixo</v>
      </c>
      <c r="M1213" s="23" t="str">
        <f t="shared" si="75"/>
        <v>Acima</v>
      </c>
    </row>
    <row r="1214" spans="1:13">
      <c r="A1214" s="11" t="s">
        <v>1238</v>
      </c>
      <c r="B1214" s="12" t="s">
        <v>53</v>
      </c>
      <c r="C1214" s="12">
        <v>1652</v>
      </c>
      <c r="D1214" s="12">
        <v>0.69</v>
      </c>
      <c r="E1214" s="12">
        <v>0.69399999999999995</v>
      </c>
      <c r="F1214" s="12">
        <v>0.56100000000000005</v>
      </c>
      <c r="G1214" s="12">
        <v>28426.58</v>
      </c>
      <c r="H1214" s="13">
        <v>16</v>
      </c>
      <c r="I1214" s="23" t="str">
        <f>VLOOKUP(B1214,'De-Para'!$B$3:$C$29,2,0)</f>
        <v>Centro-Oeste</v>
      </c>
      <c r="J1214" s="18" t="str">
        <f t="shared" si="72"/>
        <v>Médio</v>
      </c>
      <c r="K1214" s="18" t="str">
        <f t="shared" si="73"/>
        <v>Acima</v>
      </c>
      <c r="L1214" s="18" t="str">
        <f t="shared" si="74"/>
        <v>Acima</v>
      </c>
      <c r="M1214" s="23" t="str">
        <f t="shared" si="75"/>
        <v>Acima</v>
      </c>
    </row>
    <row r="1215" spans="1:13">
      <c r="A1215" s="8" t="s">
        <v>1239</v>
      </c>
      <c r="B1215" s="9" t="s">
        <v>24</v>
      </c>
      <c r="C1215" s="9">
        <v>257</v>
      </c>
      <c r="D1215" s="9">
        <v>0.54200000000000004</v>
      </c>
      <c r="E1215" s="9">
        <v>0.53300000000000003</v>
      </c>
      <c r="F1215" s="9">
        <v>0.38600000000000001</v>
      </c>
      <c r="G1215" s="9">
        <v>5528.25</v>
      </c>
      <c r="H1215" s="10">
        <v>17</v>
      </c>
      <c r="I1215" s="23" t="str">
        <f>VLOOKUP(B1215,'De-Para'!$B$3:$C$29,2,0)</f>
        <v>Nordeste</v>
      </c>
      <c r="J1215" s="18" t="str">
        <f t="shared" si="72"/>
        <v>Baixo</v>
      </c>
      <c r="K1215" s="18" t="str">
        <f t="shared" si="73"/>
        <v>Abaixo</v>
      </c>
      <c r="L1215" s="18" t="str">
        <f t="shared" si="74"/>
        <v>Abaixo</v>
      </c>
      <c r="M1215" s="23" t="str">
        <f t="shared" si="75"/>
        <v>Acima</v>
      </c>
    </row>
    <row r="1216" spans="1:13">
      <c r="A1216" s="11" t="s">
        <v>1240</v>
      </c>
      <c r="B1216" s="12" t="s">
        <v>24</v>
      </c>
      <c r="C1216" s="12">
        <v>1549</v>
      </c>
      <c r="D1216" s="12">
        <v>0.59</v>
      </c>
      <c r="E1216" s="12">
        <v>0.59599999999999997</v>
      </c>
      <c r="F1216" s="12">
        <v>0.434</v>
      </c>
      <c r="G1216" s="12">
        <v>9333.93</v>
      </c>
      <c r="H1216" s="13">
        <v>16</v>
      </c>
      <c r="I1216" s="23" t="str">
        <f>VLOOKUP(B1216,'De-Para'!$B$3:$C$29,2,0)</f>
        <v>Nordeste</v>
      </c>
      <c r="J1216" s="18" t="str">
        <f t="shared" si="72"/>
        <v>Médio</v>
      </c>
      <c r="K1216" s="18" t="str">
        <f t="shared" si="73"/>
        <v>Abaixo</v>
      </c>
      <c r="L1216" s="18" t="str">
        <f t="shared" si="74"/>
        <v>Acima</v>
      </c>
      <c r="M1216" s="23" t="str">
        <f t="shared" si="75"/>
        <v>Acima</v>
      </c>
    </row>
    <row r="1217" spans="1:13">
      <c r="A1217" s="8" t="s">
        <v>1241</v>
      </c>
      <c r="B1217" s="9" t="s">
        <v>87</v>
      </c>
      <c r="C1217" s="9">
        <v>10226</v>
      </c>
      <c r="D1217" s="9">
        <v>0.70799999999999996</v>
      </c>
      <c r="E1217" s="9">
        <v>0.64200000000000002</v>
      </c>
      <c r="F1217" s="9">
        <v>0.7</v>
      </c>
      <c r="G1217" s="9">
        <v>10808.38</v>
      </c>
      <c r="H1217" s="10">
        <v>119</v>
      </c>
      <c r="I1217" s="23" t="str">
        <f>VLOOKUP(B1217,'De-Para'!$B$3:$C$29,2,0)</f>
        <v>Nordeste</v>
      </c>
      <c r="J1217" s="18" t="str">
        <f t="shared" si="72"/>
        <v>Alto</v>
      </c>
      <c r="K1217" s="18" t="str">
        <f t="shared" si="73"/>
        <v>Acima</v>
      </c>
      <c r="L1217" s="18" t="str">
        <f t="shared" si="74"/>
        <v>Acima</v>
      </c>
      <c r="M1217" s="23" t="str">
        <f t="shared" si="75"/>
        <v>Acima</v>
      </c>
    </row>
    <row r="1218" spans="1:13">
      <c r="A1218" s="11" t="s">
        <v>1242</v>
      </c>
      <c r="B1218" s="12" t="s">
        <v>31</v>
      </c>
      <c r="C1218" s="12">
        <v>1354</v>
      </c>
      <c r="D1218" s="12">
        <v>0.61599999999999999</v>
      </c>
      <c r="E1218" s="12">
        <v>0.54600000000000004</v>
      </c>
      <c r="F1218" s="12">
        <v>0.55300000000000005</v>
      </c>
      <c r="G1218" s="12">
        <v>9174.9699999999993</v>
      </c>
      <c r="H1218" s="13">
        <v>6</v>
      </c>
      <c r="I1218" s="23" t="str">
        <f>VLOOKUP(B1218,'De-Para'!$B$3:$C$29,2,0)</f>
        <v>Nordeste</v>
      </c>
      <c r="J1218" s="18" t="str">
        <f t="shared" si="72"/>
        <v>Médio</v>
      </c>
      <c r="K1218" s="18" t="str">
        <f t="shared" si="73"/>
        <v>Acima</v>
      </c>
      <c r="L1218" s="18" t="str">
        <f t="shared" si="74"/>
        <v>Acima</v>
      </c>
      <c r="M1218" s="23" t="str">
        <f t="shared" si="75"/>
        <v>Acima</v>
      </c>
    </row>
    <row r="1219" spans="1:13">
      <c r="A1219" s="8" t="s">
        <v>1243</v>
      </c>
      <c r="B1219" s="9" t="s">
        <v>49</v>
      </c>
      <c r="C1219" s="9">
        <v>2330</v>
      </c>
      <c r="D1219" s="9">
        <v>0.64</v>
      </c>
      <c r="E1219" s="9">
        <v>0.63100000000000001</v>
      </c>
      <c r="F1219" s="9">
        <v>0.54</v>
      </c>
      <c r="G1219" s="9">
        <v>11674.44</v>
      </c>
      <c r="H1219" s="10">
        <v>12</v>
      </c>
      <c r="I1219" s="23" t="str">
        <f>VLOOKUP(B1219,'De-Para'!$B$3:$C$29,2,0)</f>
        <v>Norte</v>
      </c>
      <c r="J1219" s="18" t="str">
        <f t="shared" si="72"/>
        <v>Médio</v>
      </c>
      <c r="K1219" s="18" t="str">
        <f t="shared" si="73"/>
        <v>Acima</v>
      </c>
      <c r="L1219" s="18" t="str">
        <f t="shared" si="74"/>
        <v>Acima</v>
      </c>
      <c r="M1219" s="23" t="str">
        <f t="shared" si="75"/>
        <v>Acima</v>
      </c>
    </row>
    <row r="1220" spans="1:13">
      <c r="A1220" s="11" t="s">
        <v>1244</v>
      </c>
      <c r="B1220" s="12" t="s">
        <v>49</v>
      </c>
      <c r="C1220" s="12">
        <v>2552</v>
      </c>
      <c r="D1220" s="12">
        <v>0.61499999999999999</v>
      </c>
      <c r="E1220" s="12">
        <v>0.60599999999999998</v>
      </c>
      <c r="F1220" s="12">
        <v>0.502</v>
      </c>
      <c r="G1220" s="12">
        <v>11459.84</v>
      </c>
      <c r="H1220" s="13">
        <v>5</v>
      </c>
      <c r="I1220" s="23" t="str">
        <f>VLOOKUP(B1220,'De-Para'!$B$3:$C$29,2,0)</f>
        <v>Norte</v>
      </c>
      <c r="J1220" s="18" t="str">
        <f t="shared" si="72"/>
        <v>Médio</v>
      </c>
      <c r="K1220" s="18" t="str">
        <f t="shared" si="73"/>
        <v>Acima</v>
      </c>
      <c r="L1220" s="18" t="str">
        <f t="shared" si="74"/>
        <v>Acima</v>
      </c>
      <c r="M1220" s="23" t="str">
        <f t="shared" si="75"/>
        <v>Acima</v>
      </c>
    </row>
    <row r="1221" spans="1:13">
      <c r="A1221" s="8" t="s">
        <v>1245</v>
      </c>
      <c r="B1221" s="9" t="s">
        <v>24</v>
      </c>
      <c r="C1221" s="9">
        <v>259</v>
      </c>
      <c r="D1221" s="9">
        <v>0.60299999999999998</v>
      </c>
      <c r="E1221" s="9">
        <v>0.56599999999999995</v>
      </c>
      <c r="F1221" s="9">
        <v>0.498</v>
      </c>
      <c r="G1221" s="9">
        <v>9914.36</v>
      </c>
      <c r="H1221" s="10">
        <v>3</v>
      </c>
      <c r="I1221" s="23" t="str">
        <f>VLOOKUP(B1221,'De-Para'!$B$3:$C$29,2,0)</f>
        <v>Nordeste</v>
      </c>
      <c r="J1221" s="18" t="str">
        <f t="shared" si="72"/>
        <v>Médio</v>
      </c>
      <c r="K1221" s="18" t="str">
        <f t="shared" si="73"/>
        <v>Acima</v>
      </c>
      <c r="L1221" s="18" t="str">
        <f t="shared" si="74"/>
        <v>Abaixo</v>
      </c>
      <c r="M1221" s="23" t="str">
        <f t="shared" si="75"/>
        <v>Acima</v>
      </c>
    </row>
    <row r="1222" spans="1:13">
      <c r="A1222" s="11" t="s">
        <v>1246</v>
      </c>
      <c r="B1222" s="12" t="s">
        <v>53</v>
      </c>
      <c r="C1222" s="12">
        <v>1278</v>
      </c>
      <c r="D1222" s="12">
        <v>0.67</v>
      </c>
      <c r="E1222" s="12">
        <v>0.68300000000000005</v>
      </c>
      <c r="F1222" s="12">
        <v>0.54600000000000004</v>
      </c>
      <c r="G1222" s="12">
        <v>23076.05</v>
      </c>
      <c r="H1222" s="13">
        <v>30</v>
      </c>
      <c r="I1222" s="23" t="str">
        <f>VLOOKUP(B1222,'De-Para'!$B$3:$C$29,2,0)</f>
        <v>Centro-Oeste</v>
      </c>
      <c r="J1222" s="18" t="str">
        <f t="shared" ref="J1222:J1285" si="76">IF(D1222&lt;0.55,"Baixo",IF(D1222&lt;0.7,"Médio",IF(D1222&lt;0.8,"Alto","Muito alto")))</f>
        <v>Médio</v>
      </c>
      <c r="K1222" s="18" t="str">
        <f t="shared" ref="K1222:K1285" si="77">IF(D1222&lt;=$K$3,"Abaixo","Acima")</f>
        <v>Acima</v>
      </c>
      <c r="L1222" s="18" t="str">
        <f t="shared" ref="L1222:L1285" si="78">IF(C1222&gt;=$L$3,"Acima","Abaixo")</f>
        <v>Acima</v>
      </c>
      <c r="M1222" s="23" t="str">
        <f t="shared" ref="M1222:M1285" si="79">IF(H1222&lt;=$M$3,"Abaixo","Acima")</f>
        <v>Acima</v>
      </c>
    </row>
    <row r="1223" spans="1:13">
      <c r="A1223" s="8" t="s">
        <v>1247</v>
      </c>
      <c r="B1223" s="9" t="s">
        <v>31</v>
      </c>
      <c r="C1223" s="9">
        <v>3254</v>
      </c>
      <c r="D1223" s="9">
        <v>0.65700000000000003</v>
      </c>
      <c r="E1223" s="9">
        <v>0.628</v>
      </c>
      <c r="F1223" s="9">
        <v>0.58699999999999997</v>
      </c>
      <c r="G1223" s="9">
        <v>14123.58</v>
      </c>
      <c r="H1223" s="10">
        <v>39</v>
      </c>
      <c r="I1223" s="23" t="str">
        <f>VLOOKUP(B1223,'De-Para'!$B$3:$C$29,2,0)</f>
        <v>Nordeste</v>
      </c>
      <c r="J1223" s="18" t="str">
        <f t="shared" si="76"/>
        <v>Médio</v>
      </c>
      <c r="K1223" s="18" t="str">
        <f t="shared" si="77"/>
        <v>Acima</v>
      </c>
      <c r="L1223" s="18" t="str">
        <f t="shared" si="78"/>
        <v>Acima</v>
      </c>
      <c r="M1223" s="23" t="str">
        <f t="shared" si="79"/>
        <v>Acima</v>
      </c>
    </row>
    <row r="1224" spans="1:13">
      <c r="A1224" s="11" t="s">
        <v>1248</v>
      </c>
      <c r="B1224" s="12" t="s">
        <v>19</v>
      </c>
      <c r="C1224" s="12">
        <v>1811</v>
      </c>
      <c r="D1224" s="12">
        <v>0.623</v>
      </c>
      <c r="E1224" s="12">
        <v>0.60399999999999998</v>
      </c>
      <c r="F1224" s="12">
        <v>0.53100000000000003</v>
      </c>
      <c r="G1224" s="12">
        <v>25132.13</v>
      </c>
      <c r="H1224" s="13">
        <v>40</v>
      </c>
      <c r="I1224" s="23" t="str">
        <f>VLOOKUP(B1224,'De-Para'!$B$3:$C$29,2,0)</f>
        <v>Nordeste</v>
      </c>
      <c r="J1224" s="18" t="str">
        <f t="shared" si="76"/>
        <v>Médio</v>
      </c>
      <c r="K1224" s="18" t="str">
        <f t="shared" si="77"/>
        <v>Acima</v>
      </c>
      <c r="L1224" s="18" t="str">
        <f t="shared" si="78"/>
        <v>Acima</v>
      </c>
      <c r="M1224" s="23" t="str">
        <f t="shared" si="79"/>
        <v>Acima</v>
      </c>
    </row>
    <row r="1225" spans="1:13">
      <c r="A1225" s="8" t="s">
        <v>1249</v>
      </c>
      <c r="B1225" s="9" t="s">
        <v>7</v>
      </c>
      <c r="C1225" s="9">
        <v>278</v>
      </c>
      <c r="D1225" s="9">
        <v>0.78</v>
      </c>
      <c r="E1225" s="9">
        <v>0.75</v>
      </c>
      <c r="F1225" s="9">
        <v>0.71599999999999997</v>
      </c>
      <c r="G1225" s="9">
        <v>17688.07</v>
      </c>
      <c r="H1225" s="10">
        <v>3</v>
      </c>
      <c r="I1225" s="23" t="str">
        <f>VLOOKUP(B1225,'De-Para'!$B$3:$C$29,2,0)</f>
        <v>Sudeste</v>
      </c>
      <c r="J1225" s="18" t="str">
        <f t="shared" si="76"/>
        <v>Alto</v>
      </c>
      <c r="K1225" s="18" t="str">
        <f t="shared" si="77"/>
        <v>Acima</v>
      </c>
      <c r="L1225" s="18" t="str">
        <f t="shared" si="78"/>
        <v>Abaixo</v>
      </c>
      <c r="M1225" s="23" t="str">
        <f t="shared" si="79"/>
        <v>Acima</v>
      </c>
    </row>
    <row r="1226" spans="1:13">
      <c r="A1226" s="11" t="s">
        <v>1250</v>
      </c>
      <c r="B1226" s="12" t="s">
        <v>59</v>
      </c>
      <c r="C1226" s="12">
        <v>753</v>
      </c>
      <c r="D1226" s="12">
        <v>0.73699999999999999</v>
      </c>
      <c r="E1226" s="12">
        <v>0.749</v>
      </c>
      <c r="F1226" s="12">
        <v>0.63</v>
      </c>
      <c r="G1226" s="12">
        <v>20913.82</v>
      </c>
      <c r="H1226" s="13">
        <v>18</v>
      </c>
      <c r="I1226" s="23" t="str">
        <f>VLOOKUP(B1226,'De-Para'!$B$3:$C$29,2,0)</f>
        <v>Sul</v>
      </c>
      <c r="J1226" s="18" t="str">
        <f t="shared" si="76"/>
        <v>Alto</v>
      </c>
      <c r="K1226" s="18" t="str">
        <f t="shared" si="77"/>
        <v>Acima</v>
      </c>
      <c r="L1226" s="18" t="str">
        <f t="shared" si="78"/>
        <v>Abaixo</v>
      </c>
      <c r="M1226" s="23" t="str">
        <f t="shared" si="79"/>
        <v>Acima</v>
      </c>
    </row>
    <row r="1227" spans="1:13">
      <c r="A1227" s="8" t="s">
        <v>1251</v>
      </c>
      <c r="B1227" s="9" t="s">
        <v>33</v>
      </c>
      <c r="C1227" s="9">
        <v>5468</v>
      </c>
      <c r="D1227" s="9">
        <v>0.66900000000000004</v>
      </c>
      <c r="E1227" s="9">
        <v>0.65300000000000002</v>
      </c>
      <c r="F1227" s="9">
        <v>0.56599999999999995</v>
      </c>
      <c r="G1227" s="9">
        <v>10896.14</v>
      </c>
      <c r="H1227" s="10">
        <v>79</v>
      </c>
      <c r="I1227" s="23" t="str">
        <f>VLOOKUP(B1227,'De-Para'!$B$3:$C$29,2,0)</f>
        <v>Centro-Oeste</v>
      </c>
      <c r="J1227" s="18" t="str">
        <f t="shared" si="76"/>
        <v>Médio</v>
      </c>
      <c r="K1227" s="18" t="str">
        <f t="shared" si="77"/>
        <v>Acima</v>
      </c>
      <c r="L1227" s="18" t="str">
        <f t="shared" si="78"/>
        <v>Acima</v>
      </c>
      <c r="M1227" s="23" t="str">
        <f t="shared" si="79"/>
        <v>Acima</v>
      </c>
    </row>
    <row r="1228" spans="1:13">
      <c r="A1228" s="11" t="s">
        <v>1252</v>
      </c>
      <c r="B1228" s="12" t="s">
        <v>111</v>
      </c>
      <c r="C1228" s="12">
        <v>883</v>
      </c>
      <c r="D1228" s="12">
        <v>0.67</v>
      </c>
      <c r="E1228" s="12">
        <v>0.64</v>
      </c>
      <c r="F1228" s="12">
        <v>0.58699999999999997</v>
      </c>
      <c r="G1228" s="12">
        <v>19757.560000000001</v>
      </c>
      <c r="H1228" s="13">
        <v>7</v>
      </c>
      <c r="I1228" s="23" t="str">
        <f>VLOOKUP(B1228,'De-Para'!$B$3:$C$29,2,0)</f>
        <v>Norte</v>
      </c>
      <c r="J1228" s="18" t="str">
        <f t="shared" si="76"/>
        <v>Médio</v>
      </c>
      <c r="K1228" s="18" t="str">
        <f t="shared" si="77"/>
        <v>Acima</v>
      </c>
      <c r="L1228" s="18" t="str">
        <f t="shared" si="78"/>
        <v>Abaixo</v>
      </c>
      <c r="M1228" s="23" t="str">
        <f t="shared" si="79"/>
        <v>Acima</v>
      </c>
    </row>
    <row r="1229" spans="1:13">
      <c r="A1229" s="8" t="s">
        <v>1253</v>
      </c>
      <c r="B1229" s="9" t="s">
        <v>49</v>
      </c>
      <c r="C1229" s="9">
        <v>1457</v>
      </c>
      <c r="D1229" s="9">
        <v>0.59499999999999997</v>
      </c>
      <c r="E1229" s="9">
        <v>0.57899999999999996</v>
      </c>
      <c r="F1229" s="9">
        <v>0.49</v>
      </c>
      <c r="G1229" s="9">
        <v>8890.9599999999991</v>
      </c>
      <c r="H1229" s="10">
        <v>26</v>
      </c>
      <c r="I1229" s="23" t="str">
        <f>VLOOKUP(B1229,'De-Para'!$B$3:$C$29,2,0)</f>
        <v>Norte</v>
      </c>
      <c r="J1229" s="18" t="str">
        <f t="shared" si="76"/>
        <v>Médio</v>
      </c>
      <c r="K1229" s="18" t="str">
        <f t="shared" si="77"/>
        <v>Abaixo</v>
      </c>
      <c r="L1229" s="18" t="str">
        <f t="shared" si="78"/>
        <v>Acima</v>
      </c>
      <c r="M1229" s="23" t="str">
        <f t="shared" si="79"/>
        <v>Acima</v>
      </c>
    </row>
    <row r="1230" spans="1:13">
      <c r="A1230" s="11" t="s">
        <v>1254</v>
      </c>
      <c r="B1230" s="12" t="s">
        <v>31</v>
      </c>
      <c r="C1230" s="12">
        <v>728</v>
      </c>
      <c r="D1230" s="12">
        <v>0.6</v>
      </c>
      <c r="E1230" s="12">
        <v>0.57299999999999995</v>
      </c>
      <c r="F1230" s="12">
        <v>0.48199999999999998</v>
      </c>
      <c r="G1230" s="12">
        <v>6510.21</v>
      </c>
      <c r="H1230" s="13">
        <v>3</v>
      </c>
      <c r="I1230" s="23" t="str">
        <f>VLOOKUP(B1230,'De-Para'!$B$3:$C$29,2,0)</f>
        <v>Nordeste</v>
      </c>
      <c r="J1230" s="18" t="str">
        <f t="shared" si="76"/>
        <v>Médio</v>
      </c>
      <c r="K1230" s="18" t="str">
        <f t="shared" si="77"/>
        <v>Acima</v>
      </c>
      <c r="L1230" s="18" t="str">
        <f t="shared" si="78"/>
        <v>Abaixo</v>
      </c>
      <c r="M1230" s="23" t="str">
        <f t="shared" si="79"/>
        <v>Acima</v>
      </c>
    </row>
    <row r="1231" spans="1:13">
      <c r="A1231" s="8" t="s">
        <v>1255</v>
      </c>
      <c r="B1231" s="9" t="s">
        <v>33</v>
      </c>
      <c r="C1231" s="9">
        <v>1096</v>
      </c>
      <c r="D1231" s="9">
        <v>0.69</v>
      </c>
      <c r="E1231" s="9">
        <v>0.66100000000000003</v>
      </c>
      <c r="F1231" s="9">
        <v>0.61599999999999999</v>
      </c>
      <c r="G1231" s="9">
        <v>12562.82</v>
      </c>
      <c r="H1231" s="10">
        <v>21</v>
      </c>
      <c r="I1231" s="23" t="str">
        <f>VLOOKUP(B1231,'De-Para'!$B$3:$C$29,2,0)</f>
        <v>Centro-Oeste</v>
      </c>
      <c r="J1231" s="18" t="str">
        <f t="shared" si="76"/>
        <v>Médio</v>
      </c>
      <c r="K1231" s="18" t="str">
        <f t="shared" si="77"/>
        <v>Acima</v>
      </c>
      <c r="L1231" s="18" t="str">
        <f t="shared" si="78"/>
        <v>Acima</v>
      </c>
      <c r="M1231" s="23" t="str">
        <f t="shared" si="79"/>
        <v>Acima</v>
      </c>
    </row>
    <row r="1232" spans="1:13">
      <c r="A1232" s="11" t="s">
        <v>1256</v>
      </c>
      <c r="B1232" s="12" t="s">
        <v>87</v>
      </c>
      <c r="C1232" s="12">
        <v>2037</v>
      </c>
      <c r="D1232" s="12">
        <v>0.65900000000000003</v>
      </c>
      <c r="E1232" s="12">
        <v>0.66600000000000004</v>
      </c>
      <c r="F1232" s="12">
        <v>0.53600000000000003</v>
      </c>
      <c r="G1232" s="12">
        <v>16604.900000000001</v>
      </c>
      <c r="H1232" s="13">
        <v>9</v>
      </c>
      <c r="I1232" s="23" t="str">
        <f>VLOOKUP(B1232,'De-Para'!$B$3:$C$29,2,0)</f>
        <v>Nordeste</v>
      </c>
      <c r="J1232" s="18" t="str">
        <f t="shared" si="76"/>
        <v>Médio</v>
      </c>
      <c r="K1232" s="18" t="str">
        <f t="shared" si="77"/>
        <v>Acima</v>
      </c>
      <c r="L1232" s="18" t="str">
        <f t="shared" si="78"/>
        <v>Acima</v>
      </c>
      <c r="M1232" s="23" t="str">
        <f t="shared" si="79"/>
        <v>Acima</v>
      </c>
    </row>
    <row r="1233" spans="1:13">
      <c r="A1233" s="8" t="s">
        <v>1257</v>
      </c>
      <c r="B1233" s="9" t="s">
        <v>16</v>
      </c>
      <c r="C1233" s="9">
        <v>1514</v>
      </c>
      <c r="D1233" s="9">
        <v>0.71</v>
      </c>
      <c r="E1233" s="9">
        <v>0.67600000000000005</v>
      </c>
      <c r="F1233" s="9">
        <v>0.64200000000000002</v>
      </c>
      <c r="G1233" s="9">
        <v>22766.6</v>
      </c>
      <c r="H1233" s="10">
        <v>28</v>
      </c>
      <c r="I1233" s="23" t="str">
        <f>VLOOKUP(B1233,'De-Para'!$B$3:$C$29,2,0)</f>
        <v>Sudeste</v>
      </c>
      <c r="J1233" s="18" t="str">
        <f t="shared" si="76"/>
        <v>Alto</v>
      </c>
      <c r="K1233" s="18" t="str">
        <f t="shared" si="77"/>
        <v>Acima</v>
      </c>
      <c r="L1233" s="18" t="str">
        <f t="shared" si="78"/>
        <v>Acima</v>
      </c>
      <c r="M1233" s="23" t="str">
        <f t="shared" si="79"/>
        <v>Acima</v>
      </c>
    </row>
    <row r="1234" spans="1:13">
      <c r="A1234" s="11" t="s">
        <v>1258</v>
      </c>
      <c r="B1234" s="12" t="s">
        <v>16</v>
      </c>
      <c r="C1234" s="12">
        <v>669</v>
      </c>
      <c r="D1234" s="12">
        <v>0.71</v>
      </c>
      <c r="E1234" s="12">
        <v>0.71499999999999997</v>
      </c>
      <c r="F1234" s="12">
        <v>0.58699999999999997</v>
      </c>
      <c r="G1234" s="12">
        <v>19523.66</v>
      </c>
      <c r="H1234" s="13">
        <v>22</v>
      </c>
      <c r="I1234" s="23" t="str">
        <f>VLOOKUP(B1234,'De-Para'!$B$3:$C$29,2,0)</f>
        <v>Sudeste</v>
      </c>
      <c r="J1234" s="18" t="str">
        <f t="shared" si="76"/>
        <v>Alto</v>
      </c>
      <c r="K1234" s="18" t="str">
        <f t="shared" si="77"/>
        <v>Acima</v>
      </c>
      <c r="L1234" s="18" t="str">
        <f t="shared" si="78"/>
        <v>Abaixo</v>
      </c>
      <c r="M1234" s="23" t="str">
        <f t="shared" si="79"/>
        <v>Acima</v>
      </c>
    </row>
    <row r="1235" spans="1:13">
      <c r="A1235" s="8" t="s">
        <v>1259</v>
      </c>
      <c r="B1235" s="9" t="s">
        <v>31</v>
      </c>
      <c r="C1235" s="9">
        <v>3002</v>
      </c>
      <c r="D1235" s="9">
        <v>0.65900000000000003</v>
      </c>
      <c r="E1235" s="9">
        <v>0.60899999999999999</v>
      </c>
      <c r="F1235" s="9">
        <v>0.59599999999999997</v>
      </c>
      <c r="G1235" s="9">
        <v>14375.34</v>
      </c>
      <c r="H1235" s="10">
        <v>68</v>
      </c>
      <c r="I1235" s="23" t="str">
        <f>VLOOKUP(B1235,'De-Para'!$B$3:$C$29,2,0)</f>
        <v>Nordeste</v>
      </c>
      <c r="J1235" s="18" t="str">
        <f t="shared" si="76"/>
        <v>Médio</v>
      </c>
      <c r="K1235" s="18" t="str">
        <f t="shared" si="77"/>
        <v>Acima</v>
      </c>
      <c r="L1235" s="18" t="str">
        <f t="shared" si="78"/>
        <v>Acima</v>
      </c>
      <c r="M1235" s="23" t="str">
        <f t="shared" si="79"/>
        <v>Acima</v>
      </c>
    </row>
    <row r="1236" spans="1:13">
      <c r="A1236" s="11" t="s">
        <v>1260</v>
      </c>
      <c r="B1236" s="12" t="s">
        <v>16</v>
      </c>
      <c r="C1236" s="12">
        <v>428</v>
      </c>
      <c r="D1236" s="12">
        <v>0.72299999999999998</v>
      </c>
      <c r="E1236" s="12">
        <v>0.72799999999999998</v>
      </c>
      <c r="F1236" s="12">
        <v>0.60299999999999998</v>
      </c>
      <c r="G1236" s="12">
        <v>25974.3</v>
      </c>
      <c r="H1236" s="13">
        <v>15</v>
      </c>
      <c r="I1236" s="23" t="str">
        <f>VLOOKUP(B1236,'De-Para'!$B$3:$C$29,2,0)</f>
        <v>Sudeste</v>
      </c>
      <c r="J1236" s="18" t="str">
        <f t="shared" si="76"/>
        <v>Alto</v>
      </c>
      <c r="K1236" s="18" t="str">
        <f t="shared" si="77"/>
        <v>Acima</v>
      </c>
      <c r="L1236" s="18" t="str">
        <f t="shared" si="78"/>
        <v>Abaixo</v>
      </c>
      <c r="M1236" s="23" t="str">
        <f t="shared" si="79"/>
        <v>Acima</v>
      </c>
    </row>
    <row r="1237" spans="1:13">
      <c r="A1237" s="8" t="s">
        <v>1261</v>
      </c>
      <c r="B1237" s="9" t="s">
        <v>7</v>
      </c>
      <c r="C1237" s="9">
        <v>429</v>
      </c>
      <c r="D1237" s="9">
        <v>0.72</v>
      </c>
      <c r="E1237" s="9">
        <v>0.69599999999999995</v>
      </c>
      <c r="F1237" s="9">
        <v>0.65200000000000002</v>
      </c>
      <c r="G1237" s="9">
        <v>15019.6</v>
      </c>
      <c r="H1237" s="10">
        <v>9</v>
      </c>
      <c r="I1237" s="23" t="str">
        <f>VLOOKUP(B1237,'De-Para'!$B$3:$C$29,2,0)</f>
        <v>Sudeste</v>
      </c>
      <c r="J1237" s="18" t="str">
        <f t="shared" si="76"/>
        <v>Alto</v>
      </c>
      <c r="K1237" s="18" t="str">
        <f t="shared" si="77"/>
        <v>Acima</v>
      </c>
      <c r="L1237" s="18" t="str">
        <f t="shared" si="78"/>
        <v>Abaixo</v>
      </c>
      <c r="M1237" s="23" t="str">
        <f t="shared" si="79"/>
        <v>Acima</v>
      </c>
    </row>
    <row r="1238" spans="1:13">
      <c r="A1238" s="11" t="s">
        <v>1262</v>
      </c>
      <c r="B1238" s="12" t="s">
        <v>7</v>
      </c>
      <c r="C1238" s="12">
        <v>456</v>
      </c>
      <c r="D1238" s="12">
        <v>0.73</v>
      </c>
      <c r="E1238" s="12">
        <v>0.70099999999999996</v>
      </c>
      <c r="F1238" s="12">
        <v>0.68200000000000005</v>
      </c>
      <c r="G1238" s="12">
        <v>16111.67</v>
      </c>
      <c r="H1238" s="13">
        <v>9</v>
      </c>
      <c r="I1238" s="23" t="str">
        <f>VLOOKUP(B1238,'De-Para'!$B$3:$C$29,2,0)</f>
        <v>Sudeste</v>
      </c>
      <c r="J1238" s="18" t="str">
        <f t="shared" si="76"/>
        <v>Alto</v>
      </c>
      <c r="K1238" s="18" t="str">
        <f t="shared" si="77"/>
        <v>Acima</v>
      </c>
      <c r="L1238" s="18" t="str">
        <f t="shared" si="78"/>
        <v>Abaixo</v>
      </c>
      <c r="M1238" s="23" t="str">
        <f t="shared" si="79"/>
        <v>Acima</v>
      </c>
    </row>
    <row r="1239" spans="1:13">
      <c r="A1239" s="8" t="s">
        <v>1263</v>
      </c>
      <c r="B1239" s="9" t="s">
        <v>29</v>
      </c>
      <c r="C1239" s="9">
        <v>1492</v>
      </c>
      <c r="D1239" s="9">
        <v>0.70299999999999996</v>
      </c>
      <c r="E1239" s="9">
        <v>0.69199999999999995</v>
      </c>
      <c r="F1239" s="9">
        <v>0.60899999999999999</v>
      </c>
      <c r="G1239" s="9">
        <v>19771.72</v>
      </c>
      <c r="H1239" s="10">
        <v>20</v>
      </c>
      <c r="I1239" s="23" t="str">
        <f>VLOOKUP(B1239,'De-Para'!$B$3:$C$29,2,0)</f>
        <v>Centro-Oeste</v>
      </c>
      <c r="J1239" s="18" t="str">
        <f t="shared" si="76"/>
        <v>Alto</v>
      </c>
      <c r="K1239" s="18" t="str">
        <f t="shared" si="77"/>
        <v>Acima</v>
      </c>
      <c r="L1239" s="18" t="str">
        <f t="shared" si="78"/>
        <v>Acima</v>
      </c>
      <c r="M1239" s="23" t="str">
        <f t="shared" si="79"/>
        <v>Acima</v>
      </c>
    </row>
    <row r="1240" spans="1:13">
      <c r="A1240" s="11" t="s">
        <v>1264</v>
      </c>
      <c r="B1240" s="12" t="s">
        <v>24</v>
      </c>
      <c r="C1240" s="12">
        <v>1603</v>
      </c>
      <c r="D1240" s="12">
        <v>0.59899999999999998</v>
      </c>
      <c r="E1240" s="12">
        <v>0.61399999999999999</v>
      </c>
      <c r="F1240" s="12">
        <v>0.46500000000000002</v>
      </c>
      <c r="G1240" s="12">
        <v>10596.36</v>
      </c>
      <c r="H1240" s="13">
        <v>12</v>
      </c>
      <c r="I1240" s="23" t="str">
        <f>VLOOKUP(B1240,'De-Para'!$B$3:$C$29,2,0)</f>
        <v>Nordeste</v>
      </c>
      <c r="J1240" s="18" t="str">
        <f t="shared" si="76"/>
        <v>Médio</v>
      </c>
      <c r="K1240" s="18" t="str">
        <f t="shared" si="77"/>
        <v>Abaixo</v>
      </c>
      <c r="L1240" s="18" t="str">
        <f t="shared" si="78"/>
        <v>Acima</v>
      </c>
      <c r="M1240" s="23" t="str">
        <f t="shared" si="79"/>
        <v>Acima</v>
      </c>
    </row>
    <row r="1241" spans="1:13">
      <c r="A1241" s="8" t="s">
        <v>1265</v>
      </c>
      <c r="B1241" s="9" t="s">
        <v>16</v>
      </c>
      <c r="C1241" s="9">
        <v>1097</v>
      </c>
      <c r="D1241" s="9">
        <v>0.72</v>
      </c>
      <c r="E1241" s="9">
        <v>0.73599999999999999</v>
      </c>
      <c r="F1241" s="9">
        <v>0.61499999999999999</v>
      </c>
      <c r="G1241" s="9">
        <v>17512.03</v>
      </c>
      <c r="H1241" s="10">
        <v>22</v>
      </c>
      <c r="I1241" s="23" t="str">
        <f>VLOOKUP(B1241,'De-Para'!$B$3:$C$29,2,0)</f>
        <v>Sudeste</v>
      </c>
      <c r="J1241" s="18" t="str">
        <f t="shared" si="76"/>
        <v>Alto</v>
      </c>
      <c r="K1241" s="18" t="str">
        <f t="shared" si="77"/>
        <v>Acima</v>
      </c>
      <c r="L1241" s="18" t="str">
        <f t="shared" si="78"/>
        <v>Acima</v>
      </c>
      <c r="M1241" s="23" t="str">
        <f t="shared" si="79"/>
        <v>Acima</v>
      </c>
    </row>
    <row r="1242" spans="1:13">
      <c r="A1242" s="11" t="s">
        <v>1266</v>
      </c>
      <c r="B1242" s="12" t="s">
        <v>29</v>
      </c>
      <c r="C1242" s="12">
        <v>720</v>
      </c>
      <c r="D1242" s="12">
        <v>0.72499999999999998</v>
      </c>
      <c r="E1242" s="12">
        <v>0.70399999999999996</v>
      </c>
      <c r="F1242" s="12">
        <v>0.65500000000000003</v>
      </c>
      <c r="G1242" s="12">
        <v>25725.3</v>
      </c>
      <c r="H1242" s="13">
        <v>15</v>
      </c>
      <c r="I1242" s="23" t="str">
        <f>VLOOKUP(B1242,'De-Para'!$B$3:$C$29,2,0)</f>
        <v>Centro-Oeste</v>
      </c>
      <c r="J1242" s="18" t="str">
        <f t="shared" si="76"/>
        <v>Alto</v>
      </c>
      <c r="K1242" s="18" t="str">
        <f t="shared" si="77"/>
        <v>Acima</v>
      </c>
      <c r="L1242" s="18" t="str">
        <f t="shared" si="78"/>
        <v>Abaixo</v>
      </c>
      <c r="M1242" s="23" t="str">
        <f t="shared" si="79"/>
        <v>Acima</v>
      </c>
    </row>
    <row r="1243" spans="1:13">
      <c r="A1243" s="8" t="s">
        <v>1267</v>
      </c>
      <c r="B1243" s="9" t="s">
        <v>14</v>
      </c>
      <c r="C1243" s="9">
        <v>1100</v>
      </c>
      <c r="D1243" s="9">
        <v>0.747</v>
      </c>
      <c r="E1243" s="9">
        <v>0.751</v>
      </c>
      <c r="F1243" s="9">
        <v>0.65</v>
      </c>
      <c r="G1243" s="9">
        <v>35871.81</v>
      </c>
      <c r="H1243" s="10">
        <v>37</v>
      </c>
      <c r="I1243" s="23" t="str">
        <f>VLOOKUP(B1243,'De-Para'!$B$3:$C$29,2,0)</f>
        <v>Sul</v>
      </c>
      <c r="J1243" s="18" t="str">
        <f t="shared" si="76"/>
        <v>Alto</v>
      </c>
      <c r="K1243" s="18" t="str">
        <f t="shared" si="77"/>
        <v>Acima</v>
      </c>
      <c r="L1243" s="18" t="str">
        <f t="shared" si="78"/>
        <v>Acima</v>
      </c>
      <c r="M1243" s="23" t="str">
        <f t="shared" si="79"/>
        <v>Acima</v>
      </c>
    </row>
    <row r="1244" spans="1:13">
      <c r="A1244" s="11" t="s">
        <v>1268</v>
      </c>
      <c r="B1244" s="12" t="s">
        <v>111</v>
      </c>
      <c r="C1244" s="12">
        <v>403</v>
      </c>
      <c r="D1244" s="12">
        <v>0.67</v>
      </c>
      <c r="E1244" s="12">
        <v>0.65200000000000002</v>
      </c>
      <c r="F1244" s="12">
        <v>0.57099999999999995</v>
      </c>
      <c r="G1244" s="12">
        <v>14595.51</v>
      </c>
      <c r="H1244" s="13">
        <v>2</v>
      </c>
      <c r="I1244" s="23" t="str">
        <f>VLOOKUP(B1244,'De-Para'!$B$3:$C$29,2,0)</f>
        <v>Norte</v>
      </c>
      <c r="J1244" s="18" t="str">
        <f t="shared" si="76"/>
        <v>Médio</v>
      </c>
      <c r="K1244" s="18" t="str">
        <f t="shared" si="77"/>
        <v>Acima</v>
      </c>
      <c r="L1244" s="18" t="str">
        <f t="shared" si="78"/>
        <v>Abaixo</v>
      </c>
      <c r="M1244" s="23" t="str">
        <f t="shared" si="79"/>
        <v>Abaixo</v>
      </c>
    </row>
    <row r="1245" spans="1:13">
      <c r="A1245" s="8" t="s">
        <v>1269</v>
      </c>
      <c r="B1245" s="9" t="s">
        <v>53</v>
      </c>
      <c r="C1245" s="9">
        <v>1322</v>
      </c>
      <c r="D1245" s="9">
        <v>0.7</v>
      </c>
      <c r="E1245" s="9">
        <v>0.68700000000000006</v>
      </c>
      <c r="F1245" s="9">
        <v>0.61799999999999999</v>
      </c>
      <c r="G1245" s="9">
        <v>12464.41</v>
      </c>
      <c r="H1245" s="10">
        <v>10</v>
      </c>
      <c r="I1245" s="23" t="str">
        <f>VLOOKUP(B1245,'De-Para'!$B$3:$C$29,2,0)</f>
        <v>Centro-Oeste</v>
      </c>
      <c r="J1245" s="18" t="str">
        <f t="shared" si="76"/>
        <v>Alto</v>
      </c>
      <c r="K1245" s="18" t="str">
        <f t="shared" si="77"/>
        <v>Acima</v>
      </c>
      <c r="L1245" s="18" t="str">
        <f t="shared" si="78"/>
        <v>Acima</v>
      </c>
      <c r="M1245" s="23" t="str">
        <f t="shared" si="79"/>
        <v>Acima</v>
      </c>
    </row>
    <row r="1246" spans="1:13">
      <c r="A1246" s="11" t="s">
        <v>1270</v>
      </c>
      <c r="B1246" s="12" t="s">
        <v>16</v>
      </c>
      <c r="C1246" s="12">
        <v>931</v>
      </c>
      <c r="D1246" s="12">
        <v>0.7</v>
      </c>
      <c r="E1246" s="12">
        <v>0.67900000000000005</v>
      </c>
      <c r="F1246" s="12">
        <v>0.58899999999999997</v>
      </c>
      <c r="G1246" s="12">
        <v>18737.39</v>
      </c>
      <c r="H1246" s="13">
        <v>17</v>
      </c>
      <c r="I1246" s="23" t="str">
        <f>VLOOKUP(B1246,'De-Para'!$B$3:$C$29,2,0)</f>
        <v>Sudeste</v>
      </c>
      <c r="J1246" s="18" t="str">
        <f t="shared" si="76"/>
        <v>Alto</v>
      </c>
      <c r="K1246" s="18" t="str">
        <f t="shared" si="77"/>
        <v>Acima</v>
      </c>
      <c r="L1246" s="18" t="str">
        <f t="shared" si="78"/>
        <v>Abaixo</v>
      </c>
      <c r="M1246" s="23" t="str">
        <f t="shared" si="79"/>
        <v>Acima</v>
      </c>
    </row>
    <row r="1247" spans="1:13">
      <c r="A1247" s="8" t="s">
        <v>1271</v>
      </c>
      <c r="B1247" s="9" t="s">
        <v>53</v>
      </c>
      <c r="C1247" s="9">
        <v>1217</v>
      </c>
      <c r="D1247" s="9">
        <v>0.73</v>
      </c>
      <c r="E1247" s="9">
        <v>0.751</v>
      </c>
      <c r="F1247" s="9">
        <v>0.60799999999999998</v>
      </c>
      <c r="G1247" s="9">
        <v>60764.83</v>
      </c>
      <c r="H1247" s="10">
        <v>21</v>
      </c>
      <c r="I1247" s="23" t="str">
        <f>VLOOKUP(B1247,'De-Para'!$B$3:$C$29,2,0)</f>
        <v>Centro-Oeste</v>
      </c>
      <c r="J1247" s="18" t="str">
        <f t="shared" si="76"/>
        <v>Alto</v>
      </c>
      <c r="K1247" s="18" t="str">
        <f t="shared" si="77"/>
        <v>Acima</v>
      </c>
      <c r="L1247" s="18" t="str">
        <f t="shared" si="78"/>
        <v>Acima</v>
      </c>
      <c r="M1247" s="23" t="str">
        <f t="shared" si="79"/>
        <v>Acima</v>
      </c>
    </row>
    <row r="1248" spans="1:13">
      <c r="A1248" s="11" t="s">
        <v>1272</v>
      </c>
      <c r="B1248" s="12" t="s">
        <v>29</v>
      </c>
      <c r="C1248" s="12">
        <v>342</v>
      </c>
      <c r="D1248" s="12">
        <v>0.66200000000000003</v>
      </c>
      <c r="E1248" s="12">
        <v>0.64700000000000002</v>
      </c>
      <c r="F1248" s="12">
        <v>0.56299999999999994</v>
      </c>
      <c r="G1248" s="12">
        <v>11933.08</v>
      </c>
      <c r="H1248" s="13">
        <v>2</v>
      </c>
      <c r="I1248" s="23" t="str">
        <f>VLOOKUP(B1248,'De-Para'!$B$3:$C$29,2,0)</f>
        <v>Centro-Oeste</v>
      </c>
      <c r="J1248" s="18" t="str">
        <f t="shared" si="76"/>
        <v>Médio</v>
      </c>
      <c r="K1248" s="18" t="str">
        <f t="shared" si="77"/>
        <v>Acima</v>
      </c>
      <c r="L1248" s="18" t="str">
        <f t="shared" si="78"/>
        <v>Abaixo</v>
      </c>
      <c r="M1248" s="23" t="str">
        <f t="shared" si="79"/>
        <v>Abaixo</v>
      </c>
    </row>
    <row r="1249" spans="1:13">
      <c r="A1249" s="8" t="s">
        <v>1273</v>
      </c>
      <c r="B1249" s="9" t="s">
        <v>24</v>
      </c>
      <c r="C1249" s="9">
        <v>954</v>
      </c>
      <c r="D1249" s="9">
        <v>0.55200000000000005</v>
      </c>
      <c r="E1249" s="9">
        <v>0.55900000000000005</v>
      </c>
      <c r="F1249" s="9">
        <v>0.38200000000000001</v>
      </c>
      <c r="G1249" s="9">
        <v>7028.27</v>
      </c>
      <c r="H1249" s="10">
        <v>20</v>
      </c>
      <c r="I1249" s="23" t="str">
        <f>VLOOKUP(B1249,'De-Para'!$B$3:$C$29,2,0)</f>
        <v>Nordeste</v>
      </c>
      <c r="J1249" s="18" t="str">
        <f t="shared" si="76"/>
        <v>Médio</v>
      </c>
      <c r="K1249" s="18" t="str">
        <f t="shared" si="77"/>
        <v>Abaixo</v>
      </c>
      <c r="L1249" s="18" t="str">
        <f t="shared" si="78"/>
        <v>Acima</v>
      </c>
      <c r="M1249" s="23" t="str">
        <f t="shared" si="79"/>
        <v>Acima</v>
      </c>
    </row>
    <row r="1250" spans="1:13">
      <c r="A1250" s="11" t="s">
        <v>1274</v>
      </c>
      <c r="B1250" s="12" t="s">
        <v>7</v>
      </c>
      <c r="C1250" s="12">
        <v>1100</v>
      </c>
      <c r="D1250" s="12">
        <v>0.70599999999999996</v>
      </c>
      <c r="E1250" s="12">
        <v>0.68500000000000005</v>
      </c>
      <c r="F1250" s="12">
        <v>0.61</v>
      </c>
      <c r="G1250" s="12">
        <v>13308.85</v>
      </c>
      <c r="H1250" s="13">
        <v>22</v>
      </c>
      <c r="I1250" s="23" t="str">
        <f>VLOOKUP(B1250,'De-Para'!$B$3:$C$29,2,0)</f>
        <v>Sudeste</v>
      </c>
      <c r="J1250" s="18" t="str">
        <f t="shared" si="76"/>
        <v>Alto</v>
      </c>
      <c r="K1250" s="18" t="str">
        <f t="shared" si="77"/>
        <v>Acima</v>
      </c>
      <c r="L1250" s="18" t="str">
        <f t="shared" si="78"/>
        <v>Acima</v>
      </c>
      <c r="M1250" s="23" t="str">
        <f t="shared" si="79"/>
        <v>Acima</v>
      </c>
    </row>
    <row r="1251" spans="1:13">
      <c r="A1251" s="8" t="s">
        <v>1275</v>
      </c>
      <c r="B1251" s="9" t="s">
        <v>53</v>
      </c>
      <c r="C1251" s="9">
        <v>836</v>
      </c>
      <c r="D1251" s="9">
        <v>0.66400000000000003</v>
      </c>
      <c r="E1251" s="9">
        <v>0.68100000000000005</v>
      </c>
      <c r="F1251" s="9">
        <v>0.51900000000000002</v>
      </c>
      <c r="G1251" s="9">
        <v>38908.720000000001</v>
      </c>
      <c r="H1251" s="10">
        <v>5</v>
      </c>
      <c r="I1251" s="23" t="str">
        <f>VLOOKUP(B1251,'De-Para'!$B$3:$C$29,2,0)</f>
        <v>Centro-Oeste</v>
      </c>
      <c r="J1251" s="18" t="str">
        <f t="shared" si="76"/>
        <v>Médio</v>
      </c>
      <c r="K1251" s="18" t="str">
        <f t="shared" si="77"/>
        <v>Acima</v>
      </c>
      <c r="L1251" s="18" t="str">
        <f t="shared" si="78"/>
        <v>Abaixo</v>
      </c>
      <c r="M1251" s="23" t="str">
        <f t="shared" si="79"/>
        <v>Acima</v>
      </c>
    </row>
    <row r="1252" spans="1:13">
      <c r="A1252" s="11" t="s">
        <v>1276</v>
      </c>
      <c r="B1252" s="12" t="s">
        <v>14</v>
      </c>
      <c r="C1252" s="12">
        <v>612</v>
      </c>
      <c r="D1252" s="12">
        <v>0.78</v>
      </c>
      <c r="E1252" s="12">
        <v>0.77500000000000002</v>
      </c>
      <c r="F1252" s="12">
        <v>0.68799999999999994</v>
      </c>
      <c r="G1252" s="12">
        <v>34342.980000000003</v>
      </c>
      <c r="H1252" s="13">
        <v>35</v>
      </c>
      <c r="I1252" s="23" t="str">
        <f>VLOOKUP(B1252,'De-Para'!$B$3:$C$29,2,0)</f>
        <v>Sul</v>
      </c>
      <c r="J1252" s="18" t="str">
        <f t="shared" si="76"/>
        <v>Alto</v>
      </c>
      <c r="K1252" s="18" t="str">
        <f t="shared" si="77"/>
        <v>Acima</v>
      </c>
      <c r="L1252" s="18" t="str">
        <f t="shared" si="78"/>
        <v>Abaixo</v>
      </c>
      <c r="M1252" s="23" t="str">
        <f t="shared" si="79"/>
        <v>Acima</v>
      </c>
    </row>
    <row r="1253" spans="1:13">
      <c r="A1253" s="8" t="s">
        <v>1277</v>
      </c>
      <c r="B1253" s="9" t="s">
        <v>22</v>
      </c>
      <c r="C1253" s="9">
        <v>261</v>
      </c>
      <c r="D1253" s="9">
        <v>0.66400000000000003</v>
      </c>
      <c r="E1253" s="9">
        <v>0.67800000000000005</v>
      </c>
      <c r="F1253" s="9">
        <v>0.55100000000000005</v>
      </c>
      <c r="G1253" s="9">
        <v>17734.02</v>
      </c>
      <c r="H1253" s="10">
        <v>4</v>
      </c>
      <c r="I1253" s="23" t="str">
        <f>VLOOKUP(B1253,'De-Para'!$B$3:$C$29,2,0)</f>
        <v>Sul</v>
      </c>
      <c r="J1253" s="18" t="str">
        <f t="shared" si="76"/>
        <v>Médio</v>
      </c>
      <c r="K1253" s="18" t="str">
        <f t="shared" si="77"/>
        <v>Acima</v>
      </c>
      <c r="L1253" s="18" t="str">
        <f t="shared" si="78"/>
        <v>Abaixo</v>
      </c>
      <c r="M1253" s="23" t="str">
        <f t="shared" si="79"/>
        <v>Acima</v>
      </c>
    </row>
    <row r="1254" spans="1:13">
      <c r="A1254" s="11" t="s">
        <v>1278</v>
      </c>
      <c r="B1254" s="12" t="s">
        <v>7</v>
      </c>
      <c r="C1254" s="12">
        <v>55</v>
      </c>
      <c r="D1254" s="12">
        <v>0.76</v>
      </c>
      <c r="E1254" s="12">
        <v>0.71099999999999997</v>
      </c>
      <c r="F1254" s="12">
        <v>0.74</v>
      </c>
      <c r="G1254" s="12">
        <v>21852.83</v>
      </c>
      <c r="H1254" s="13">
        <v>1</v>
      </c>
      <c r="I1254" s="23" t="str">
        <f>VLOOKUP(B1254,'De-Para'!$B$3:$C$29,2,0)</f>
        <v>Sudeste</v>
      </c>
      <c r="J1254" s="18" t="str">
        <f t="shared" si="76"/>
        <v>Alto</v>
      </c>
      <c r="K1254" s="18" t="str">
        <f t="shared" si="77"/>
        <v>Acima</v>
      </c>
      <c r="L1254" s="18" t="str">
        <f t="shared" si="78"/>
        <v>Abaixo</v>
      </c>
      <c r="M1254" s="23" t="str">
        <f t="shared" si="79"/>
        <v>Abaixo</v>
      </c>
    </row>
    <row r="1255" spans="1:13">
      <c r="A1255" s="8" t="s">
        <v>1279</v>
      </c>
      <c r="B1255" s="9" t="s">
        <v>22</v>
      </c>
      <c r="C1255" s="9">
        <v>481</v>
      </c>
      <c r="D1255" s="9">
        <v>0.65500000000000003</v>
      </c>
      <c r="E1255" s="9">
        <v>0.67700000000000005</v>
      </c>
      <c r="F1255" s="9">
        <v>0.51500000000000001</v>
      </c>
      <c r="G1255" s="9">
        <v>21729.5</v>
      </c>
      <c r="H1255" s="10">
        <v>25</v>
      </c>
      <c r="I1255" s="23" t="str">
        <f>VLOOKUP(B1255,'De-Para'!$B$3:$C$29,2,0)</f>
        <v>Sul</v>
      </c>
      <c r="J1255" s="18" t="str">
        <f t="shared" si="76"/>
        <v>Médio</v>
      </c>
      <c r="K1255" s="18" t="str">
        <f t="shared" si="77"/>
        <v>Acima</v>
      </c>
      <c r="L1255" s="18" t="str">
        <f t="shared" si="78"/>
        <v>Abaixo</v>
      </c>
      <c r="M1255" s="23" t="str">
        <f t="shared" si="79"/>
        <v>Acima</v>
      </c>
    </row>
    <row r="1256" spans="1:13">
      <c r="A1256" s="11" t="s">
        <v>1280</v>
      </c>
      <c r="B1256" s="12" t="s">
        <v>10</v>
      </c>
      <c r="C1256" s="12">
        <v>468</v>
      </c>
      <c r="D1256" s="12">
        <v>0.68799999999999994</v>
      </c>
      <c r="E1256" s="12">
        <v>0.69199999999999995</v>
      </c>
      <c r="F1256" s="12">
        <v>0.59499999999999997</v>
      </c>
      <c r="G1256" s="12">
        <v>22591.24</v>
      </c>
      <c r="H1256" s="13">
        <v>7</v>
      </c>
      <c r="I1256" s="23" t="str">
        <f>VLOOKUP(B1256,'De-Para'!$B$3:$C$29,2,0)</f>
        <v>Sudeste</v>
      </c>
      <c r="J1256" s="18" t="str">
        <f t="shared" si="76"/>
        <v>Médio</v>
      </c>
      <c r="K1256" s="18" t="str">
        <f t="shared" si="77"/>
        <v>Acima</v>
      </c>
      <c r="L1256" s="18" t="str">
        <f t="shared" si="78"/>
        <v>Abaixo</v>
      </c>
      <c r="M1256" s="23" t="str">
        <f t="shared" si="79"/>
        <v>Acima</v>
      </c>
    </row>
    <row r="1257" spans="1:13">
      <c r="A1257" s="8" t="s">
        <v>1281</v>
      </c>
      <c r="B1257" s="9" t="s">
        <v>7</v>
      </c>
      <c r="C1257" s="9">
        <v>178</v>
      </c>
      <c r="D1257" s="9">
        <v>0.74</v>
      </c>
      <c r="E1257" s="9">
        <v>0.72</v>
      </c>
      <c r="F1257" s="9">
        <v>0.66300000000000003</v>
      </c>
      <c r="G1257" s="9">
        <v>41393.06</v>
      </c>
      <c r="H1257" s="10">
        <v>0</v>
      </c>
      <c r="I1257" s="23" t="str">
        <f>VLOOKUP(B1257,'De-Para'!$B$3:$C$29,2,0)</f>
        <v>Sudeste</v>
      </c>
      <c r="J1257" s="18" t="str">
        <f t="shared" si="76"/>
        <v>Alto</v>
      </c>
      <c r="K1257" s="18" t="str">
        <f t="shared" si="77"/>
        <v>Acima</v>
      </c>
      <c r="L1257" s="18" t="str">
        <f t="shared" si="78"/>
        <v>Abaixo</v>
      </c>
      <c r="M1257" s="23" t="str">
        <f t="shared" si="79"/>
        <v>Abaixo</v>
      </c>
    </row>
    <row r="1258" spans="1:13">
      <c r="A1258" s="11" t="s">
        <v>1282</v>
      </c>
      <c r="B1258" s="12" t="s">
        <v>7</v>
      </c>
      <c r="C1258" s="12">
        <v>181</v>
      </c>
      <c r="D1258" s="12">
        <v>0.754</v>
      </c>
      <c r="E1258" s="12">
        <v>0.745</v>
      </c>
      <c r="F1258" s="12">
        <v>0.66800000000000004</v>
      </c>
      <c r="G1258" s="12">
        <v>29771.71</v>
      </c>
      <c r="H1258" s="13">
        <v>0</v>
      </c>
      <c r="I1258" s="23" t="str">
        <f>VLOOKUP(B1258,'De-Para'!$B$3:$C$29,2,0)</f>
        <v>Sudeste</v>
      </c>
      <c r="J1258" s="18" t="str">
        <f t="shared" si="76"/>
        <v>Alto</v>
      </c>
      <c r="K1258" s="18" t="str">
        <f t="shared" si="77"/>
        <v>Acima</v>
      </c>
      <c r="L1258" s="18" t="str">
        <f t="shared" si="78"/>
        <v>Abaixo</v>
      </c>
      <c r="M1258" s="23" t="str">
        <f t="shared" si="79"/>
        <v>Abaixo</v>
      </c>
    </row>
    <row r="1259" spans="1:13">
      <c r="A1259" s="8" t="s">
        <v>1283</v>
      </c>
      <c r="B1259" s="9" t="s">
        <v>16</v>
      </c>
      <c r="C1259" s="9">
        <v>344</v>
      </c>
      <c r="D1259" s="9">
        <v>0.67400000000000004</v>
      </c>
      <c r="E1259" s="9">
        <v>0.66500000000000004</v>
      </c>
      <c r="F1259" s="9">
        <v>0.56799999999999995</v>
      </c>
      <c r="G1259" s="9">
        <v>19391.04</v>
      </c>
      <c r="H1259" s="10">
        <v>12</v>
      </c>
      <c r="I1259" s="23" t="str">
        <f>VLOOKUP(B1259,'De-Para'!$B$3:$C$29,2,0)</f>
        <v>Sudeste</v>
      </c>
      <c r="J1259" s="18" t="str">
        <f t="shared" si="76"/>
        <v>Médio</v>
      </c>
      <c r="K1259" s="18" t="str">
        <f t="shared" si="77"/>
        <v>Acima</v>
      </c>
      <c r="L1259" s="18" t="str">
        <f t="shared" si="78"/>
        <v>Abaixo</v>
      </c>
      <c r="M1259" s="23" t="str">
        <f t="shared" si="79"/>
        <v>Acima</v>
      </c>
    </row>
    <row r="1260" spans="1:13">
      <c r="A1260" s="11" t="s">
        <v>1284</v>
      </c>
      <c r="B1260" s="12" t="s">
        <v>53</v>
      </c>
      <c r="C1260" s="12">
        <v>969</v>
      </c>
      <c r="D1260" s="12">
        <v>0.7</v>
      </c>
      <c r="E1260" s="12">
        <v>0.71699999999999997</v>
      </c>
      <c r="F1260" s="12">
        <v>0.58799999999999997</v>
      </c>
      <c r="G1260" s="12">
        <v>36108.339999999997</v>
      </c>
      <c r="H1260" s="13">
        <v>11</v>
      </c>
      <c r="I1260" s="23" t="str">
        <f>VLOOKUP(B1260,'De-Para'!$B$3:$C$29,2,0)</f>
        <v>Centro-Oeste</v>
      </c>
      <c r="J1260" s="18" t="str">
        <f t="shared" si="76"/>
        <v>Alto</v>
      </c>
      <c r="K1260" s="18" t="str">
        <f t="shared" si="77"/>
        <v>Acima</v>
      </c>
      <c r="L1260" s="18" t="str">
        <f t="shared" si="78"/>
        <v>Acima</v>
      </c>
      <c r="M1260" s="23" t="str">
        <f t="shared" si="79"/>
        <v>Acima</v>
      </c>
    </row>
    <row r="1261" spans="1:13">
      <c r="A1261" s="8" t="s">
        <v>1285</v>
      </c>
      <c r="B1261" s="9" t="s">
        <v>53</v>
      </c>
      <c r="C1261" s="9">
        <v>252</v>
      </c>
      <c r="D1261" s="9">
        <v>0.68</v>
      </c>
      <c r="E1261" s="9">
        <v>0.70199999999999996</v>
      </c>
      <c r="F1261" s="9">
        <v>0.53100000000000003</v>
      </c>
      <c r="G1261" s="9">
        <v>32096.52</v>
      </c>
      <c r="H1261" s="10">
        <v>10</v>
      </c>
      <c r="I1261" s="23" t="str">
        <f>VLOOKUP(B1261,'De-Para'!$B$3:$C$29,2,0)</f>
        <v>Centro-Oeste</v>
      </c>
      <c r="J1261" s="18" t="str">
        <f t="shared" si="76"/>
        <v>Médio</v>
      </c>
      <c r="K1261" s="18" t="str">
        <f t="shared" si="77"/>
        <v>Acima</v>
      </c>
      <c r="L1261" s="18" t="str">
        <f t="shared" si="78"/>
        <v>Abaixo</v>
      </c>
      <c r="M1261" s="23" t="str">
        <f t="shared" si="79"/>
        <v>Acima</v>
      </c>
    </row>
    <row r="1262" spans="1:13">
      <c r="A1262" s="11" t="s">
        <v>1286</v>
      </c>
      <c r="B1262" s="12" t="s">
        <v>7</v>
      </c>
      <c r="C1262" s="12">
        <v>229</v>
      </c>
      <c r="D1262" s="12">
        <v>0.68500000000000005</v>
      </c>
      <c r="E1262" s="12">
        <v>0.67500000000000004</v>
      </c>
      <c r="F1262" s="12">
        <v>0.59199999999999997</v>
      </c>
      <c r="G1262" s="12">
        <v>20640.43</v>
      </c>
      <c r="H1262" s="13">
        <v>4</v>
      </c>
      <c r="I1262" s="23" t="str">
        <f>VLOOKUP(B1262,'De-Para'!$B$3:$C$29,2,0)</f>
        <v>Sudeste</v>
      </c>
      <c r="J1262" s="18" t="str">
        <f t="shared" si="76"/>
        <v>Médio</v>
      </c>
      <c r="K1262" s="18" t="str">
        <f t="shared" si="77"/>
        <v>Acima</v>
      </c>
      <c r="L1262" s="18" t="str">
        <f t="shared" si="78"/>
        <v>Abaixo</v>
      </c>
      <c r="M1262" s="23" t="str">
        <f t="shared" si="79"/>
        <v>Acima</v>
      </c>
    </row>
    <row r="1263" spans="1:13">
      <c r="A1263" s="8" t="s">
        <v>1287</v>
      </c>
      <c r="B1263" s="9" t="s">
        <v>22</v>
      </c>
      <c r="C1263" s="9">
        <v>430</v>
      </c>
      <c r="D1263" s="9">
        <v>0.72099999999999997</v>
      </c>
      <c r="E1263" s="9">
        <v>0.69799999999999995</v>
      </c>
      <c r="F1263" s="9">
        <v>0.65500000000000003</v>
      </c>
      <c r="G1263" s="9">
        <v>20740.38</v>
      </c>
      <c r="H1263" s="10">
        <v>16</v>
      </c>
      <c r="I1263" s="23" t="str">
        <f>VLOOKUP(B1263,'De-Para'!$B$3:$C$29,2,0)</f>
        <v>Sul</v>
      </c>
      <c r="J1263" s="18" t="str">
        <f t="shared" si="76"/>
        <v>Alto</v>
      </c>
      <c r="K1263" s="18" t="str">
        <f t="shared" si="77"/>
        <v>Acima</v>
      </c>
      <c r="L1263" s="18" t="str">
        <f t="shared" si="78"/>
        <v>Abaixo</v>
      </c>
      <c r="M1263" s="23" t="str">
        <f t="shared" si="79"/>
        <v>Acima</v>
      </c>
    </row>
    <row r="1264" spans="1:13">
      <c r="A1264" s="11" t="s">
        <v>1288</v>
      </c>
      <c r="B1264" s="12" t="s">
        <v>31</v>
      </c>
      <c r="C1264" s="12">
        <v>1035</v>
      </c>
      <c r="D1264" s="12">
        <v>0.57299999999999995</v>
      </c>
      <c r="E1264" s="12">
        <v>0.53400000000000003</v>
      </c>
      <c r="F1264" s="12">
        <v>0.47899999999999998</v>
      </c>
      <c r="G1264" s="12">
        <v>5794.4</v>
      </c>
      <c r="H1264" s="13">
        <v>42</v>
      </c>
      <c r="I1264" s="23" t="str">
        <f>VLOOKUP(B1264,'De-Para'!$B$3:$C$29,2,0)</f>
        <v>Nordeste</v>
      </c>
      <c r="J1264" s="18" t="str">
        <f t="shared" si="76"/>
        <v>Médio</v>
      </c>
      <c r="K1264" s="18" t="str">
        <f t="shared" si="77"/>
        <v>Abaixo</v>
      </c>
      <c r="L1264" s="18" t="str">
        <f t="shared" si="78"/>
        <v>Acima</v>
      </c>
      <c r="M1264" s="23" t="str">
        <f t="shared" si="79"/>
        <v>Acima</v>
      </c>
    </row>
    <row r="1265" spans="1:13">
      <c r="A1265" s="8" t="s">
        <v>1289</v>
      </c>
      <c r="B1265" s="9" t="s">
        <v>111</v>
      </c>
      <c r="C1265" s="9">
        <v>392</v>
      </c>
      <c r="D1265" s="9">
        <v>0.67</v>
      </c>
      <c r="E1265" s="9">
        <v>0.64500000000000002</v>
      </c>
      <c r="F1265" s="9">
        <v>0.57399999999999995</v>
      </c>
      <c r="G1265" s="9">
        <v>15684.03</v>
      </c>
      <c r="H1265" s="10">
        <v>1</v>
      </c>
      <c r="I1265" s="23" t="str">
        <f>VLOOKUP(B1265,'De-Para'!$B$3:$C$29,2,0)</f>
        <v>Norte</v>
      </c>
      <c r="J1265" s="18" t="str">
        <f t="shared" si="76"/>
        <v>Médio</v>
      </c>
      <c r="K1265" s="18" t="str">
        <f t="shared" si="77"/>
        <v>Acima</v>
      </c>
      <c r="L1265" s="18" t="str">
        <f t="shared" si="78"/>
        <v>Abaixo</v>
      </c>
      <c r="M1265" s="23" t="str">
        <f t="shared" si="79"/>
        <v>Abaixo</v>
      </c>
    </row>
    <row r="1266" spans="1:13">
      <c r="A1266" s="11" t="s">
        <v>125</v>
      </c>
      <c r="B1266" s="12" t="s">
        <v>10</v>
      </c>
      <c r="C1266" s="12">
        <v>671</v>
      </c>
      <c r="D1266" s="12">
        <v>0.68</v>
      </c>
      <c r="E1266" s="12">
        <v>0.7</v>
      </c>
      <c r="F1266" s="12">
        <v>0.56699999999999995</v>
      </c>
      <c r="G1266" s="12">
        <v>18746.419999999998</v>
      </c>
      <c r="H1266" s="13">
        <v>14</v>
      </c>
      <c r="I1266" s="23" t="str">
        <f>VLOOKUP(B1266,'De-Para'!$B$3:$C$29,2,0)</f>
        <v>Sudeste</v>
      </c>
      <c r="J1266" s="18" t="str">
        <f t="shared" si="76"/>
        <v>Médio</v>
      </c>
      <c r="K1266" s="18" t="str">
        <f t="shared" si="77"/>
        <v>Acima</v>
      </c>
      <c r="L1266" s="18" t="str">
        <f t="shared" si="78"/>
        <v>Abaixo</v>
      </c>
      <c r="M1266" s="23" t="str">
        <f t="shared" si="79"/>
        <v>Acima</v>
      </c>
    </row>
    <row r="1267" spans="1:13">
      <c r="A1267" s="8" t="s">
        <v>1290</v>
      </c>
      <c r="B1267" s="9" t="s">
        <v>16</v>
      </c>
      <c r="C1267" s="9">
        <v>333</v>
      </c>
      <c r="D1267" s="9">
        <v>0.74099999999999999</v>
      </c>
      <c r="E1267" s="9">
        <v>0.749</v>
      </c>
      <c r="F1267" s="9">
        <v>0.622</v>
      </c>
      <c r="G1267" s="9">
        <v>30470.54</v>
      </c>
      <c r="H1267" s="10">
        <v>6</v>
      </c>
      <c r="I1267" s="23" t="str">
        <f>VLOOKUP(B1267,'De-Para'!$B$3:$C$29,2,0)</f>
        <v>Sudeste</v>
      </c>
      <c r="J1267" s="18" t="str">
        <f t="shared" si="76"/>
        <v>Alto</v>
      </c>
      <c r="K1267" s="18" t="str">
        <f t="shared" si="77"/>
        <v>Acima</v>
      </c>
      <c r="L1267" s="18" t="str">
        <f t="shared" si="78"/>
        <v>Abaixo</v>
      </c>
      <c r="M1267" s="23" t="str">
        <f t="shared" si="79"/>
        <v>Acima</v>
      </c>
    </row>
    <row r="1268" spans="1:13">
      <c r="A1268" s="11" t="s">
        <v>1291</v>
      </c>
      <c r="B1268" s="12" t="s">
        <v>22</v>
      </c>
      <c r="C1268" s="12">
        <v>312</v>
      </c>
      <c r="D1268" s="12">
        <v>0.67200000000000004</v>
      </c>
      <c r="E1268" s="12">
        <v>0.66800000000000004</v>
      </c>
      <c r="F1268" s="12">
        <v>0.54900000000000004</v>
      </c>
      <c r="G1268" s="12">
        <v>27483.75</v>
      </c>
      <c r="H1268" s="13">
        <v>14</v>
      </c>
      <c r="I1268" s="23" t="str">
        <f>VLOOKUP(B1268,'De-Para'!$B$3:$C$29,2,0)</f>
        <v>Sul</v>
      </c>
      <c r="J1268" s="18" t="str">
        <f t="shared" si="76"/>
        <v>Médio</v>
      </c>
      <c r="K1268" s="18" t="str">
        <f t="shared" si="77"/>
        <v>Acima</v>
      </c>
      <c r="L1268" s="18" t="str">
        <f t="shared" si="78"/>
        <v>Abaixo</v>
      </c>
      <c r="M1268" s="23" t="str">
        <f t="shared" si="79"/>
        <v>Acima</v>
      </c>
    </row>
    <row r="1269" spans="1:13">
      <c r="A1269" s="8" t="s">
        <v>1292</v>
      </c>
      <c r="B1269" s="9" t="s">
        <v>22</v>
      </c>
      <c r="C1269" s="9">
        <v>427</v>
      </c>
      <c r="D1269" s="9">
        <v>0.70099999999999996</v>
      </c>
      <c r="E1269" s="9">
        <v>0.69499999999999995</v>
      </c>
      <c r="F1269" s="9">
        <v>0.59899999999999998</v>
      </c>
      <c r="G1269" s="9">
        <v>24103.4</v>
      </c>
      <c r="H1269" s="10">
        <v>9</v>
      </c>
      <c r="I1269" s="23" t="str">
        <f>VLOOKUP(B1269,'De-Para'!$B$3:$C$29,2,0)</f>
        <v>Sul</v>
      </c>
      <c r="J1269" s="18" t="str">
        <f t="shared" si="76"/>
        <v>Alto</v>
      </c>
      <c r="K1269" s="18" t="str">
        <f t="shared" si="77"/>
        <v>Acima</v>
      </c>
      <c r="L1269" s="18" t="str">
        <f t="shared" si="78"/>
        <v>Abaixo</v>
      </c>
      <c r="M1269" s="23" t="str">
        <f t="shared" si="79"/>
        <v>Acima</v>
      </c>
    </row>
    <row r="1270" spans="1:13">
      <c r="A1270" s="11" t="s">
        <v>1293</v>
      </c>
      <c r="B1270" s="12" t="s">
        <v>148</v>
      </c>
      <c r="C1270" s="12">
        <v>827</v>
      </c>
      <c r="D1270" s="12">
        <v>0.69</v>
      </c>
      <c r="E1270" s="12">
        <v>0.68799999999999994</v>
      </c>
      <c r="F1270" s="12">
        <v>0.60199999999999998</v>
      </c>
      <c r="G1270" s="12">
        <v>22721.08</v>
      </c>
      <c r="H1270" s="13">
        <v>10</v>
      </c>
      <c r="I1270" s="23" t="str">
        <f>VLOOKUP(B1270,'De-Para'!$B$3:$C$29,2,0)</f>
        <v>Norte</v>
      </c>
      <c r="J1270" s="18" t="str">
        <f t="shared" si="76"/>
        <v>Médio</v>
      </c>
      <c r="K1270" s="18" t="str">
        <f t="shared" si="77"/>
        <v>Acima</v>
      </c>
      <c r="L1270" s="18" t="str">
        <f t="shared" si="78"/>
        <v>Abaixo</v>
      </c>
      <c r="M1270" s="23" t="str">
        <f t="shared" si="79"/>
        <v>Acima</v>
      </c>
    </row>
    <row r="1271" spans="1:13">
      <c r="A1271" s="8" t="s">
        <v>1294</v>
      </c>
      <c r="B1271" s="9" t="s">
        <v>7</v>
      </c>
      <c r="C1271" s="9">
        <v>104</v>
      </c>
      <c r="D1271" s="9">
        <v>0.7</v>
      </c>
      <c r="E1271" s="9">
        <v>0.66500000000000004</v>
      </c>
      <c r="F1271" s="9">
        <v>0.63500000000000001</v>
      </c>
      <c r="G1271" s="9">
        <v>13996.95</v>
      </c>
      <c r="H1271" s="10">
        <v>3</v>
      </c>
      <c r="I1271" s="23" t="str">
        <f>VLOOKUP(B1271,'De-Para'!$B$3:$C$29,2,0)</f>
        <v>Sudeste</v>
      </c>
      <c r="J1271" s="18" t="str">
        <f t="shared" si="76"/>
        <v>Alto</v>
      </c>
      <c r="K1271" s="18" t="str">
        <f t="shared" si="77"/>
        <v>Acima</v>
      </c>
      <c r="L1271" s="18" t="str">
        <f t="shared" si="78"/>
        <v>Abaixo</v>
      </c>
      <c r="M1271" s="23" t="str">
        <f t="shared" si="79"/>
        <v>Acima</v>
      </c>
    </row>
    <row r="1272" spans="1:13">
      <c r="A1272" s="11" t="s">
        <v>1295</v>
      </c>
      <c r="B1272" s="12" t="s">
        <v>31</v>
      </c>
      <c r="C1272" s="12">
        <v>1615</v>
      </c>
      <c r="D1272" s="12">
        <v>0.60099999999999998</v>
      </c>
      <c r="E1272" s="12">
        <v>0.55400000000000005</v>
      </c>
      <c r="F1272" s="12">
        <v>0.51700000000000002</v>
      </c>
      <c r="G1272" s="12">
        <v>9409.83</v>
      </c>
      <c r="H1272" s="13">
        <v>71</v>
      </c>
      <c r="I1272" s="23" t="str">
        <f>VLOOKUP(B1272,'De-Para'!$B$3:$C$29,2,0)</f>
        <v>Nordeste</v>
      </c>
      <c r="J1272" s="18" t="str">
        <f t="shared" si="76"/>
        <v>Médio</v>
      </c>
      <c r="K1272" s="18" t="str">
        <f t="shared" si="77"/>
        <v>Acima</v>
      </c>
      <c r="L1272" s="18" t="str">
        <f t="shared" si="78"/>
        <v>Acima</v>
      </c>
      <c r="M1272" s="23" t="str">
        <f t="shared" si="79"/>
        <v>Acima</v>
      </c>
    </row>
    <row r="1273" spans="1:13">
      <c r="A1273" s="8" t="s">
        <v>1296</v>
      </c>
      <c r="B1273" s="9" t="s">
        <v>16</v>
      </c>
      <c r="C1273" s="9">
        <v>1327</v>
      </c>
      <c r="D1273" s="9">
        <v>0.627</v>
      </c>
      <c r="E1273" s="9">
        <v>0.59599999999999997</v>
      </c>
      <c r="F1273" s="9">
        <v>0.51800000000000002</v>
      </c>
      <c r="G1273" s="9">
        <v>8536.33</v>
      </c>
      <c r="H1273" s="10">
        <v>14</v>
      </c>
      <c r="I1273" s="23" t="str">
        <f>VLOOKUP(B1273,'De-Para'!$B$3:$C$29,2,0)</f>
        <v>Sudeste</v>
      </c>
      <c r="J1273" s="18" t="str">
        <f t="shared" si="76"/>
        <v>Médio</v>
      </c>
      <c r="K1273" s="18" t="str">
        <f t="shared" si="77"/>
        <v>Acima</v>
      </c>
      <c r="L1273" s="18" t="str">
        <f t="shared" si="78"/>
        <v>Acima</v>
      </c>
      <c r="M1273" s="23" t="str">
        <f t="shared" si="79"/>
        <v>Acima</v>
      </c>
    </row>
    <row r="1274" spans="1:13">
      <c r="A1274" s="11" t="s">
        <v>1297</v>
      </c>
      <c r="B1274" s="12" t="s">
        <v>16</v>
      </c>
      <c r="C1274" s="12">
        <v>1071</v>
      </c>
      <c r="D1274" s="12">
        <v>0.67200000000000004</v>
      </c>
      <c r="E1274" s="12">
        <v>0.66600000000000004</v>
      </c>
      <c r="F1274" s="12">
        <v>0.55800000000000005</v>
      </c>
      <c r="G1274" s="12">
        <v>27268.1</v>
      </c>
      <c r="H1274" s="13">
        <v>10</v>
      </c>
      <c r="I1274" s="23" t="str">
        <f>VLOOKUP(B1274,'De-Para'!$B$3:$C$29,2,0)</f>
        <v>Sudeste</v>
      </c>
      <c r="J1274" s="18" t="str">
        <f t="shared" si="76"/>
        <v>Médio</v>
      </c>
      <c r="K1274" s="18" t="str">
        <f t="shared" si="77"/>
        <v>Acima</v>
      </c>
      <c r="L1274" s="18" t="str">
        <f t="shared" si="78"/>
        <v>Acima</v>
      </c>
      <c r="M1274" s="23" t="str">
        <f t="shared" si="79"/>
        <v>Acima</v>
      </c>
    </row>
    <row r="1275" spans="1:13">
      <c r="A1275" s="8" t="s">
        <v>1298</v>
      </c>
      <c r="B1275" s="9" t="s">
        <v>29</v>
      </c>
      <c r="C1275" s="9">
        <v>719</v>
      </c>
      <c r="D1275" s="9">
        <v>0.68799999999999994</v>
      </c>
      <c r="E1275" s="9">
        <v>0.67700000000000005</v>
      </c>
      <c r="F1275" s="9">
        <v>0.57799999999999996</v>
      </c>
      <c r="G1275" s="9">
        <v>32950.22</v>
      </c>
      <c r="H1275" s="10">
        <v>31</v>
      </c>
      <c r="I1275" s="23" t="str">
        <f>VLOOKUP(B1275,'De-Para'!$B$3:$C$29,2,0)</f>
        <v>Centro-Oeste</v>
      </c>
      <c r="J1275" s="18" t="str">
        <f t="shared" si="76"/>
        <v>Médio</v>
      </c>
      <c r="K1275" s="18" t="str">
        <f t="shared" si="77"/>
        <v>Acima</v>
      </c>
      <c r="L1275" s="18" t="str">
        <f t="shared" si="78"/>
        <v>Abaixo</v>
      </c>
      <c r="M1275" s="23" t="str">
        <f t="shared" si="79"/>
        <v>Acima</v>
      </c>
    </row>
    <row r="1276" spans="1:13">
      <c r="A1276" s="11" t="s">
        <v>1299</v>
      </c>
      <c r="B1276" s="12" t="s">
        <v>31</v>
      </c>
      <c r="C1276" s="12">
        <v>4723</v>
      </c>
      <c r="D1276" s="12">
        <v>0.64</v>
      </c>
      <c r="E1276" s="12">
        <v>0.56200000000000006</v>
      </c>
      <c r="F1276" s="12">
        <v>0.61299999999999999</v>
      </c>
      <c r="G1276" s="12">
        <v>10511.93</v>
      </c>
      <c r="H1276" s="13">
        <v>125</v>
      </c>
      <c r="I1276" s="23" t="str">
        <f>VLOOKUP(B1276,'De-Para'!$B$3:$C$29,2,0)</f>
        <v>Nordeste</v>
      </c>
      <c r="J1276" s="18" t="str">
        <f t="shared" si="76"/>
        <v>Médio</v>
      </c>
      <c r="K1276" s="18" t="str">
        <f t="shared" si="77"/>
        <v>Acima</v>
      </c>
      <c r="L1276" s="18" t="str">
        <f t="shared" si="78"/>
        <v>Acima</v>
      </c>
      <c r="M1276" s="23" t="str">
        <f t="shared" si="79"/>
        <v>Acima</v>
      </c>
    </row>
    <row r="1277" spans="1:13">
      <c r="A1277" s="8" t="s">
        <v>1300</v>
      </c>
      <c r="B1277" s="9" t="s">
        <v>7</v>
      </c>
      <c r="C1277" s="9">
        <v>70</v>
      </c>
      <c r="D1277" s="9">
        <v>0.74199999999999999</v>
      </c>
      <c r="E1277" s="9">
        <v>0.69899999999999995</v>
      </c>
      <c r="F1277" s="9">
        <v>0.70899999999999996</v>
      </c>
      <c r="G1277" s="9">
        <v>20261.419999999998</v>
      </c>
      <c r="H1277" s="10">
        <v>1</v>
      </c>
      <c r="I1277" s="23" t="str">
        <f>VLOOKUP(B1277,'De-Para'!$B$3:$C$29,2,0)</f>
        <v>Sudeste</v>
      </c>
      <c r="J1277" s="18" t="str">
        <f t="shared" si="76"/>
        <v>Alto</v>
      </c>
      <c r="K1277" s="18" t="str">
        <f t="shared" si="77"/>
        <v>Acima</v>
      </c>
      <c r="L1277" s="18" t="str">
        <f t="shared" si="78"/>
        <v>Abaixo</v>
      </c>
      <c r="M1277" s="23" t="str">
        <f t="shared" si="79"/>
        <v>Abaixo</v>
      </c>
    </row>
    <row r="1278" spans="1:13">
      <c r="A1278" s="11" t="s">
        <v>1301</v>
      </c>
      <c r="B1278" s="12" t="s">
        <v>16</v>
      </c>
      <c r="C1278" s="12">
        <v>363</v>
      </c>
      <c r="D1278" s="12">
        <v>0.67900000000000005</v>
      </c>
      <c r="E1278" s="12">
        <v>0.66100000000000003</v>
      </c>
      <c r="F1278" s="12">
        <v>0.56999999999999995</v>
      </c>
      <c r="G1278" s="12">
        <v>16420.759999999998</v>
      </c>
      <c r="H1278" s="13">
        <v>5</v>
      </c>
      <c r="I1278" s="23" t="str">
        <f>VLOOKUP(B1278,'De-Para'!$B$3:$C$29,2,0)</f>
        <v>Sudeste</v>
      </c>
      <c r="J1278" s="18" t="str">
        <f t="shared" si="76"/>
        <v>Médio</v>
      </c>
      <c r="K1278" s="18" t="str">
        <f t="shared" si="77"/>
        <v>Acima</v>
      </c>
      <c r="L1278" s="18" t="str">
        <f t="shared" si="78"/>
        <v>Abaixo</v>
      </c>
      <c r="M1278" s="23" t="str">
        <f t="shared" si="79"/>
        <v>Acima</v>
      </c>
    </row>
    <row r="1279" spans="1:13">
      <c r="A1279" s="8" t="s">
        <v>1302</v>
      </c>
      <c r="B1279" s="9" t="s">
        <v>33</v>
      </c>
      <c r="C1279" s="9">
        <v>398</v>
      </c>
      <c r="D1279" s="9">
        <v>0.72099999999999997</v>
      </c>
      <c r="E1279" s="9">
        <v>0.69899999999999995</v>
      </c>
      <c r="F1279" s="9">
        <v>0.63100000000000001</v>
      </c>
      <c r="G1279" s="9">
        <v>31821.439999999999</v>
      </c>
      <c r="H1279" s="10">
        <v>6</v>
      </c>
      <c r="I1279" s="23" t="str">
        <f>VLOOKUP(B1279,'De-Para'!$B$3:$C$29,2,0)</f>
        <v>Centro-Oeste</v>
      </c>
      <c r="J1279" s="18" t="str">
        <f t="shared" si="76"/>
        <v>Alto</v>
      </c>
      <c r="K1279" s="18" t="str">
        <f t="shared" si="77"/>
        <v>Acima</v>
      </c>
      <c r="L1279" s="18" t="str">
        <f t="shared" si="78"/>
        <v>Abaixo</v>
      </c>
      <c r="M1279" s="23" t="str">
        <f t="shared" si="79"/>
        <v>Acima</v>
      </c>
    </row>
    <row r="1280" spans="1:13">
      <c r="A1280" s="11" t="s">
        <v>1303</v>
      </c>
      <c r="B1280" s="12" t="s">
        <v>16</v>
      </c>
      <c r="C1280" s="12">
        <v>258</v>
      </c>
      <c r="D1280" s="12">
        <v>0.63100000000000001</v>
      </c>
      <c r="E1280" s="12">
        <v>0.61099999999999999</v>
      </c>
      <c r="F1280" s="12">
        <v>0.51</v>
      </c>
      <c r="G1280" s="12">
        <v>8507.7800000000007</v>
      </c>
      <c r="H1280" s="13">
        <v>3</v>
      </c>
      <c r="I1280" s="23" t="str">
        <f>VLOOKUP(B1280,'De-Para'!$B$3:$C$29,2,0)</f>
        <v>Sudeste</v>
      </c>
      <c r="J1280" s="18" t="str">
        <f t="shared" si="76"/>
        <v>Médio</v>
      </c>
      <c r="K1280" s="18" t="str">
        <f t="shared" si="77"/>
        <v>Acima</v>
      </c>
      <c r="L1280" s="18" t="str">
        <f t="shared" si="78"/>
        <v>Abaixo</v>
      </c>
      <c r="M1280" s="23" t="str">
        <f t="shared" si="79"/>
        <v>Acima</v>
      </c>
    </row>
    <row r="1281" spans="1:13">
      <c r="A1281" s="8" t="s">
        <v>1304</v>
      </c>
      <c r="B1281" s="9" t="s">
        <v>53</v>
      </c>
      <c r="C1281" s="9">
        <v>660</v>
      </c>
      <c r="D1281" s="9">
        <v>0.67</v>
      </c>
      <c r="E1281" s="9">
        <v>0.70499999999999996</v>
      </c>
      <c r="F1281" s="9">
        <v>0.51800000000000002</v>
      </c>
      <c r="G1281" s="9">
        <v>75878.350000000006</v>
      </c>
      <c r="H1281" s="10">
        <v>9</v>
      </c>
      <c r="I1281" s="23" t="str">
        <f>VLOOKUP(B1281,'De-Para'!$B$3:$C$29,2,0)</f>
        <v>Centro-Oeste</v>
      </c>
      <c r="J1281" s="18" t="str">
        <f t="shared" si="76"/>
        <v>Médio</v>
      </c>
      <c r="K1281" s="18" t="str">
        <f t="shared" si="77"/>
        <v>Acima</v>
      </c>
      <c r="L1281" s="18" t="str">
        <f t="shared" si="78"/>
        <v>Abaixo</v>
      </c>
      <c r="M1281" s="23" t="str">
        <f t="shared" si="79"/>
        <v>Acima</v>
      </c>
    </row>
    <row r="1282" spans="1:13">
      <c r="A1282" s="11" t="s">
        <v>1305</v>
      </c>
      <c r="B1282" s="12" t="s">
        <v>29</v>
      </c>
      <c r="C1282" s="12">
        <v>1047</v>
      </c>
      <c r="D1282" s="12">
        <v>0.73</v>
      </c>
      <c r="E1282" s="12">
        <v>0.72299999999999998</v>
      </c>
      <c r="F1282" s="12">
        <v>0.64600000000000002</v>
      </c>
      <c r="G1282" s="12">
        <v>37449.629999999997</v>
      </c>
      <c r="H1282" s="13">
        <v>11</v>
      </c>
      <c r="I1282" s="23" t="str">
        <f>VLOOKUP(B1282,'De-Para'!$B$3:$C$29,2,0)</f>
        <v>Centro-Oeste</v>
      </c>
      <c r="J1282" s="18" t="str">
        <f t="shared" si="76"/>
        <v>Alto</v>
      </c>
      <c r="K1282" s="18" t="str">
        <f t="shared" si="77"/>
        <v>Acima</v>
      </c>
      <c r="L1282" s="18" t="str">
        <f t="shared" si="78"/>
        <v>Acima</v>
      </c>
      <c r="M1282" s="23" t="str">
        <f t="shared" si="79"/>
        <v>Acima</v>
      </c>
    </row>
    <row r="1283" spans="1:13">
      <c r="A1283" s="8" t="s">
        <v>1306</v>
      </c>
      <c r="B1283" s="9" t="s">
        <v>7</v>
      </c>
      <c r="C1283" s="9">
        <v>336</v>
      </c>
      <c r="D1283" s="9">
        <v>0.74299999999999999</v>
      </c>
      <c r="E1283" s="9">
        <v>0.72</v>
      </c>
      <c r="F1283" s="9">
        <v>0.67600000000000005</v>
      </c>
      <c r="G1283" s="9">
        <v>17767.27</v>
      </c>
      <c r="H1283" s="10">
        <v>6</v>
      </c>
      <c r="I1283" s="23" t="str">
        <f>VLOOKUP(B1283,'De-Para'!$B$3:$C$29,2,0)</f>
        <v>Sudeste</v>
      </c>
      <c r="J1283" s="18" t="str">
        <f t="shared" si="76"/>
        <v>Alto</v>
      </c>
      <c r="K1283" s="18" t="str">
        <f t="shared" si="77"/>
        <v>Acima</v>
      </c>
      <c r="L1283" s="18" t="str">
        <f t="shared" si="78"/>
        <v>Abaixo</v>
      </c>
      <c r="M1283" s="23" t="str">
        <f t="shared" si="79"/>
        <v>Acima</v>
      </c>
    </row>
    <row r="1284" spans="1:13">
      <c r="A1284" s="11" t="s">
        <v>1307</v>
      </c>
      <c r="B1284" s="12" t="s">
        <v>31</v>
      </c>
      <c r="C1284" s="12">
        <v>1745</v>
      </c>
      <c r="D1284" s="12">
        <v>0.64700000000000002</v>
      </c>
      <c r="E1284" s="12">
        <v>0.59599999999999997</v>
      </c>
      <c r="F1284" s="12">
        <v>0.59199999999999997</v>
      </c>
      <c r="G1284" s="12">
        <v>14142.89</v>
      </c>
      <c r="H1284" s="13">
        <v>51</v>
      </c>
      <c r="I1284" s="23" t="str">
        <f>VLOOKUP(B1284,'De-Para'!$B$3:$C$29,2,0)</f>
        <v>Nordeste</v>
      </c>
      <c r="J1284" s="18" t="str">
        <f t="shared" si="76"/>
        <v>Médio</v>
      </c>
      <c r="K1284" s="18" t="str">
        <f t="shared" si="77"/>
        <v>Acima</v>
      </c>
      <c r="L1284" s="18" t="str">
        <f t="shared" si="78"/>
        <v>Acima</v>
      </c>
      <c r="M1284" s="23" t="str">
        <f t="shared" si="79"/>
        <v>Acima</v>
      </c>
    </row>
    <row r="1285" spans="1:13">
      <c r="A1285" s="8" t="s">
        <v>1308</v>
      </c>
      <c r="B1285" s="9" t="s">
        <v>16</v>
      </c>
      <c r="C1285" s="9">
        <v>1147</v>
      </c>
      <c r="D1285" s="9">
        <v>0.68</v>
      </c>
      <c r="E1285" s="9">
        <v>0.66400000000000003</v>
      </c>
      <c r="F1285" s="9">
        <v>0.56200000000000006</v>
      </c>
      <c r="G1285" s="9">
        <v>12425.59</v>
      </c>
      <c r="H1285" s="10">
        <v>9</v>
      </c>
      <c r="I1285" s="23" t="str">
        <f>VLOOKUP(B1285,'De-Para'!$B$3:$C$29,2,0)</f>
        <v>Sudeste</v>
      </c>
      <c r="J1285" s="18" t="str">
        <f t="shared" si="76"/>
        <v>Médio</v>
      </c>
      <c r="K1285" s="18" t="str">
        <f t="shared" si="77"/>
        <v>Acima</v>
      </c>
      <c r="L1285" s="18" t="str">
        <f t="shared" si="78"/>
        <v>Acima</v>
      </c>
      <c r="M1285" s="23" t="str">
        <f t="shared" si="79"/>
        <v>Acima</v>
      </c>
    </row>
    <row r="1286" spans="1:13">
      <c r="A1286" s="11" t="s">
        <v>1309</v>
      </c>
      <c r="B1286" s="12" t="s">
        <v>31</v>
      </c>
      <c r="C1286" s="12">
        <v>455</v>
      </c>
      <c r="D1286" s="12">
        <v>0.59599999999999997</v>
      </c>
      <c r="E1286" s="12">
        <v>0.53700000000000003</v>
      </c>
      <c r="F1286" s="12">
        <v>0.52600000000000002</v>
      </c>
      <c r="G1286" s="12">
        <v>6400.96</v>
      </c>
      <c r="H1286" s="13">
        <v>3</v>
      </c>
      <c r="I1286" s="23" t="str">
        <f>VLOOKUP(B1286,'De-Para'!$B$3:$C$29,2,0)</f>
        <v>Nordeste</v>
      </c>
      <c r="J1286" s="18" t="str">
        <f t="shared" ref="J1286:J1349" si="80">IF(D1286&lt;0.55,"Baixo",IF(D1286&lt;0.7,"Médio",IF(D1286&lt;0.8,"Alto","Muito alto")))</f>
        <v>Médio</v>
      </c>
      <c r="K1286" s="18" t="str">
        <f t="shared" ref="K1286:K1349" si="81">IF(D1286&lt;=$K$3,"Abaixo","Acima")</f>
        <v>Abaixo</v>
      </c>
      <c r="L1286" s="18" t="str">
        <f t="shared" ref="L1286:L1349" si="82">IF(C1286&gt;=$L$3,"Acima","Abaixo")</f>
        <v>Abaixo</v>
      </c>
      <c r="M1286" s="23" t="str">
        <f t="shared" ref="M1286:M1349" si="83">IF(H1286&lt;=$M$3,"Abaixo","Acima")</f>
        <v>Acima</v>
      </c>
    </row>
    <row r="1287" spans="1:13">
      <c r="A1287" s="8" t="s">
        <v>766</v>
      </c>
      <c r="B1287" s="9" t="s">
        <v>24</v>
      </c>
      <c r="C1287" s="9">
        <v>532</v>
      </c>
      <c r="D1287" s="9">
        <v>0.57399999999999995</v>
      </c>
      <c r="E1287" s="9">
        <v>0.57099999999999995</v>
      </c>
      <c r="F1287" s="9">
        <v>0.47</v>
      </c>
      <c r="G1287" s="9">
        <v>5927.57</v>
      </c>
      <c r="H1287" s="10">
        <v>9</v>
      </c>
      <c r="I1287" s="23" t="str">
        <f>VLOOKUP(B1287,'De-Para'!$B$3:$C$29,2,0)</f>
        <v>Nordeste</v>
      </c>
      <c r="J1287" s="18" t="str">
        <f t="shared" si="80"/>
        <v>Médio</v>
      </c>
      <c r="K1287" s="18" t="str">
        <f t="shared" si="81"/>
        <v>Abaixo</v>
      </c>
      <c r="L1287" s="18" t="str">
        <f t="shared" si="82"/>
        <v>Abaixo</v>
      </c>
      <c r="M1287" s="23" t="str">
        <f t="shared" si="83"/>
        <v>Acima</v>
      </c>
    </row>
    <row r="1288" spans="1:13">
      <c r="A1288" s="11" t="s">
        <v>1310</v>
      </c>
      <c r="B1288" s="12" t="s">
        <v>7</v>
      </c>
      <c r="C1288" s="12">
        <v>421</v>
      </c>
      <c r="D1288" s="12">
        <v>0.74</v>
      </c>
      <c r="E1288" s="12">
        <v>0.73</v>
      </c>
      <c r="F1288" s="12">
        <v>0.67500000000000004</v>
      </c>
      <c r="G1288" s="12">
        <v>18494.25</v>
      </c>
      <c r="H1288" s="13">
        <v>5</v>
      </c>
      <c r="I1288" s="23" t="str">
        <f>VLOOKUP(B1288,'De-Para'!$B$3:$C$29,2,0)</f>
        <v>Sudeste</v>
      </c>
      <c r="J1288" s="18" t="str">
        <f t="shared" si="80"/>
        <v>Alto</v>
      </c>
      <c r="K1288" s="18" t="str">
        <f t="shared" si="81"/>
        <v>Acima</v>
      </c>
      <c r="L1288" s="18" t="str">
        <f t="shared" si="82"/>
        <v>Abaixo</v>
      </c>
      <c r="M1288" s="23" t="str">
        <f t="shared" si="83"/>
        <v>Acima</v>
      </c>
    </row>
    <row r="1289" spans="1:13">
      <c r="A1289" s="8" t="s">
        <v>1311</v>
      </c>
      <c r="B1289" s="9" t="s">
        <v>29</v>
      </c>
      <c r="C1289" s="9">
        <v>845</v>
      </c>
      <c r="D1289" s="9">
        <v>0.7</v>
      </c>
      <c r="E1289" s="9">
        <v>0.71299999999999997</v>
      </c>
      <c r="F1289" s="9">
        <v>0.61299999999999999</v>
      </c>
      <c r="G1289" s="9">
        <v>25790.65</v>
      </c>
      <c r="H1289" s="10">
        <v>26</v>
      </c>
      <c r="I1289" s="23" t="str">
        <f>VLOOKUP(B1289,'De-Para'!$B$3:$C$29,2,0)</f>
        <v>Centro-Oeste</v>
      </c>
      <c r="J1289" s="18" t="str">
        <f t="shared" si="80"/>
        <v>Alto</v>
      </c>
      <c r="K1289" s="18" t="str">
        <f t="shared" si="81"/>
        <v>Acima</v>
      </c>
      <c r="L1289" s="18" t="str">
        <f t="shared" si="82"/>
        <v>Abaixo</v>
      </c>
      <c r="M1289" s="23" t="str">
        <f t="shared" si="83"/>
        <v>Acima</v>
      </c>
    </row>
    <row r="1290" spans="1:13">
      <c r="A1290" s="11" t="s">
        <v>1312</v>
      </c>
      <c r="B1290" s="12" t="s">
        <v>87</v>
      </c>
      <c r="C1290" s="12">
        <v>9345</v>
      </c>
      <c r="D1290" s="12">
        <v>0.64900000000000002</v>
      </c>
      <c r="E1290" s="12">
        <v>0.61399999999999999</v>
      </c>
      <c r="F1290" s="12">
        <v>0.57899999999999996</v>
      </c>
      <c r="G1290" s="12">
        <v>9616.57</v>
      </c>
      <c r="H1290" s="13">
        <v>41</v>
      </c>
      <c r="I1290" s="23" t="str">
        <f>VLOOKUP(B1290,'De-Para'!$B$3:$C$29,2,0)</f>
        <v>Nordeste</v>
      </c>
      <c r="J1290" s="18" t="str">
        <f t="shared" si="80"/>
        <v>Médio</v>
      </c>
      <c r="K1290" s="18" t="str">
        <f t="shared" si="81"/>
        <v>Acima</v>
      </c>
      <c r="L1290" s="18" t="str">
        <f t="shared" si="82"/>
        <v>Acima</v>
      </c>
      <c r="M1290" s="23" t="str">
        <f t="shared" si="83"/>
        <v>Acima</v>
      </c>
    </row>
    <row r="1291" spans="1:13">
      <c r="A1291" s="8" t="s">
        <v>1313</v>
      </c>
      <c r="B1291" s="9" t="s">
        <v>29</v>
      </c>
      <c r="C1291" s="9">
        <v>1368</v>
      </c>
      <c r="D1291" s="9">
        <v>0.73499999999999999</v>
      </c>
      <c r="E1291" s="9">
        <v>0.72799999999999998</v>
      </c>
      <c r="F1291" s="9">
        <v>0.65500000000000003</v>
      </c>
      <c r="G1291" s="9">
        <v>33695.83</v>
      </c>
      <c r="H1291" s="10">
        <v>21</v>
      </c>
      <c r="I1291" s="23" t="str">
        <f>VLOOKUP(B1291,'De-Para'!$B$3:$C$29,2,0)</f>
        <v>Centro-Oeste</v>
      </c>
      <c r="J1291" s="18" t="str">
        <f t="shared" si="80"/>
        <v>Alto</v>
      </c>
      <c r="K1291" s="18" t="str">
        <f t="shared" si="81"/>
        <v>Acima</v>
      </c>
      <c r="L1291" s="18" t="str">
        <f t="shared" si="82"/>
        <v>Acima</v>
      </c>
      <c r="M1291" s="23" t="str">
        <f t="shared" si="83"/>
        <v>Acima</v>
      </c>
    </row>
    <row r="1292" spans="1:13">
      <c r="A1292" s="11" t="s">
        <v>1314</v>
      </c>
      <c r="B1292" s="12" t="s">
        <v>16</v>
      </c>
      <c r="C1292" s="12">
        <v>759</v>
      </c>
      <c r="D1292" s="12">
        <v>0.72499999999999998</v>
      </c>
      <c r="E1292" s="12">
        <v>0.70299999999999996</v>
      </c>
      <c r="F1292" s="12">
        <v>0.629</v>
      </c>
      <c r="G1292" s="12">
        <v>17599.27</v>
      </c>
      <c r="H1292" s="13">
        <v>17</v>
      </c>
      <c r="I1292" s="23" t="str">
        <f>VLOOKUP(B1292,'De-Para'!$B$3:$C$29,2,0)</f>
        <v>Sudeste</v>
      </c>
      <c r="J1292" s="18" t="str">
        <f t="shared" si="80"/>
        <v>Alto</v>
      </c>
      <c r="K1292" s="18" t="str">
        <f t="shared" si="81"/>
        <v>Acima</v>
      </c>
      <c r="L1292" s="18" t="str">
        <f t="shared" si="82"/>
        <v>Abaixo</v>
      </c>
      <c r="M1292" s="23" t="str">
        <f t="shared" si="83"/>
        <v>Acima</v>
      </c>
    </row>
    <row r="1293" spans="1:13">
      <c r="A1293" s="8" t="s">
        <v>1315</v>
      </c>
      <c r="B1293" s="9" t="s">
        <v>16</v>
      </c>
      <c r="C1293" s="9">
        <v>667</v>
      </c>
      <c r="D1293" s="9">
        <v>0.61799999999999999</v>
      </c>
      <c r="E1293" s="9">
        <v>0.60899999999999999</v>
      </c>
      <c r="F1293" s="9">
        <v>0.505</v>
      </c>
      <c r="G1293" s="9">
        <v>9979.7099999999991</v>
      </c>
      <c r="H1293" s="10">
        <v>22</v>
      </c>
      <c r="I1293" s="23" t="str">
        <f>VLOOKUP(B1293,'De-Para'!$B$3:$C$29,2,0)</f>
        <v>Sudeste</v>
      </c>
      <c r="J1293" s="18" t="str">
        <f t="shared" si="80"/>
        <v>Médio</v>
      </c>
      <c r="K1293" s="18" t="str">
        <f t="shared" si="81"/>
        <v>Acima</v>
      </c>
      <c r="L1293" s="18" t="str">
        <f t="shared" si="82"/>
        <v>Abaixo</v>
      </c>
      <c r="M1293" s="23" t="str">
        <f t="shared" si="83"/>
        <v>Acima</v>
      </c>
    </row>
    <row r="1294" spans="1:13">
      <c r="A1294" s="11" t="s">
        <v>1316</v>
      </c>
      <c r="B1294" s="12" t="s">
        <v>59</v>
      </c>
      <c r="C1294" s="12">
        <v>1303</v>
      </c>
      <c r="D1294" s="12">
        <v>0.74</v>
      </c>
      <c r="E1294" s="12">
        <v>0.73899999999999999</v>
      </c>
      <c r="F1294" s="12">
        <v>0.63400000000000001</v>
      </c>
      <c r="G1294" s="12">
        <v>22200.52</v>
      </c>
      <c r="H1294" s="13">
        <v>26</v>
      </c>
      <c r="I1294" s="23" t="str">
        <f>VLOOKUP(B1294,'De-Para'!$B$3:$C$29,2,0)</f>
        <v>Sul</v>
      </c>
      <c r="J1294" s="18" t="str">
        <f t="shared" si="80"/>
        <v>Alto</v>
      </c>
      <c r="K1294" s="18" t="str">
        <f t="shared" si="81"/>
        <v>Acima</v>
      </c>
      <c r="L1294" s="18" t="str">
        <f t="shared" si="82"/>
        <v>Acima</v>
      </c>
      <c r="M1294" s="23" t="str">
        <f t="shared" si="83"/>
        <v>Acima</v>
      </c>
    </row>
    <row r="1295" spans="1:13">
      <c r="A1295" s="8" t="s">
        <v>1317</v>
      </c>
      <c r="B1295" s="9" t="s">
        <v>24</v>
      </c>
      <c r="C1295" s="9">
        <v>684</v>
      </c>
      <c r="D1295" s="9">
        <v>0.62</v>
      </c>
      <c r="E1295" s="9">
        <v>0.58699999999999997</v>
      </c>
      <c r="F1295" s="9">
        <v>0.501</v>
      </c>
      <c r="G1295" s="9">
        <v>8083.5</v>
      </c>
      <c r="H1295" s="10">
        <v>8</v>
      </c>
      <c r="I1295" s="23" t="str">
        <f>VLOOKUP(B1295,'De-Para'!$B$3:$C$29,2,0)</f>
        <v>Nordeste</v>
      </c>
      <c r="J1295" s="18" t="str">
        <f t="shared" si="80"/>
        <v>Médio</v>
      </c>
      <c r="K1295" s="18" t="str">
        <f t="shared" si="81"/>
        <v>Acima</v>
      </c>
      <c r="L1295" s="18" t="str">
        <f t="shared" si="82"/>
        <v>Abaixo</v>
      </c>
      <c r="M1295" s="23" t="str">
        <f t="shared" si="83"/>
        <v>Acima</v>
      </c>
    </row>
    <row r="1296" spans="1:13">
      <c r="A1296" s="11" t="s">
        <v>1318</v>
      </c>
      <c r="B1296" s="12" t="s">
        <v>87</v>
      </c>
      <c r="C1296" s="12">
        <v>2002</v>
      </c>
      <c r="D1296" s="12">
        <v>0.59599999999999997</v>
      </c>
      <c r="E1296" s="12">
        <v>0.57099999999999995</v>
      </c>
      <c r="F1296" s="12">
        <v>0.52400000000000002</v>
      </c>
      <c r="G1296" s="12">
        <v>7491.48</v>
      </c>
      <c r="H1296" s="13">
        <v>6</v>
      </c>
      <c r="I1296" s="23" t="str">
        <f>VLOOKUP(B1296,'De-Para'!$B$3:$C$29,2,0)</f>
        <v>Nordeste</v>
      </c>
      <c r="J1296" s="18" t="str">
        <f t="shared" si="80"/>
        <v>Médio</v>
      </c>
      <c r="K1296" s="18" t="str">
        <f t="shared" si="81"/>
        <v>Abaixo</v>
      </c>
      <c r="L1296" s="18" t="str">
        <f t="shared" si="82"/>
        <v>Acima</v>
      </c>
      <c r="M1296" s="23" t="str">
        <f t="shared" si="83"/>
        <v>Acima</v>
      </c>
    </row>
    <row r="1297" spans="1:13">
      <c r="A1297" s="8" t="s">
        <v>1319</v>
      </c>
      <c r="B1297" s="9" t="s">
        <v>16</v>
      </c>
      <c r="C1297" s="9">
        <v>462</v>
      </c>
      <c r="D1297" s="9">
        <v>0.67200000000000004</v>
      </c>
      <c r="E1297" s="9">
        <v>0.67300000000000004</v>
      </c>
      <c r="F1297" s="9">
        <v>0.56299999999999994</v>
      </c>
      <c r="G1297" s="9">
        <v>12138.99</v>
      </c>
      <c r="H1297" s="10">
        <v>18</v>
      </c>
      <c r="I1297" s="23" t="str">
        <f>VLOOKUP(B1297,'De-Para'!$B$3:$C$29,2,0)</f>
        <v>Sudeste</v>
      </c>
      <c r="J1297" s="18" t="str">
        <f t="shared" si="80"/>
        <v>Médio</v>
      </c>
      <c r="K1297" s="18" t="str">
        <f t="shared" si="81"/>
        <v>Acima</v>
      </c>
      <c r="L1297" s="18" t="str">
        <f t="shared" si="82"/>
        <v>Abaixo</v>
      </c>
      <c r="M1297" s="23" t="str">
        <f t="shared" si="83"/>
        <v>Acima</v>
      </c>
    </row>
    <row r="1298" spans="1:13">
      <c r="A1298" s="11" t="s">
        <v>1320</v>
      </c>
      <c r="B1298" s="12" t="s">
        <v>10</v>
      </c>
      <c r="C1298" s="12">
        <v>414</v>
      </c>
      <c r="D1298" s="12">
        <v>0.69</v>
      </c>
      <c r="E1298" s="12">
        <v>0.67</v>
      </c>
      <c r="F1298" s="12">
        <v>0.63100000000000001</v>
      </c>
      <c r="G1298" s="12">
        <v>15055.48</v>
      </c>
      <c r="H1298" s="13">
        <v>10</v>
      </c>
      <c r="I1298" s="23" t="str">
        <f>VLOOKUP(B1298,'De-Para'!$B$3:$C$29,2,0)</f>
        <v>Sudeste</v>
      </c>
      <c r="J1298" s="18" t="str">
        <f t="shared" si="80"/>
        <v>Médio</v>
      </c>
      <c r="K1298" s="18" t="str">
        <f t="shared" si="81"/>
        <v>Acima</v>
      </c>
      <c r="L1298" s="18" t="str">
        <f t="shared" si="82"/>
        <v>Abaixo</v>
      </c>
      <c r="M1298" s="23" t="str">
        <f t="shared" si="83"/>
        <v>Acima</v>
      </c>
    </row>
    <row r="1299" spans="1:13">
      <c r="A1299" s="8" t="s">
        <v>860</v>
      </c>
      <c r="B1299" s="9" t="s">
        <v>39</v>
      </c>
      <c r="C1299" s="9">
        <v>3517</v>
      </c>
      <c r="D1299" s="9">
        <v>0.61599999999999999</v>
      </c>
      <c r="E1299" s="9">
        <v>0.60199999999999998</v>
      </c>
      <c r="F1299" s="9">
        <v>0.505</v>
      </c>
      <c r="G1299" s="9">
        <v>6651.46</v>
      </c>
      <c r="H1299" s="10">
        <v>6</v>
      </c>
      <c r="I1299" s="23" t="str">
        <f>VLOOKUP(B1299,'De-Para'!$B$3:$C$29,2,0)</f>
        <v>Norte</v>
      </c>
      <c r="J1299" s="18" t="str">
        <f t="shared" si="80"/>
        <v>Médio</v>
      </c>
      <c r="K1299" s="18" t="str">
        <f t="shared" si="81"/>
        <v>Acima</v>
      </c>
      <c r="L1299" s="18" t="str">
        <f t="shared" si="82"/>
        <v>Acima</v>
      </c>
      <c r="M1299" s="23" t="str">
        <f t="shared" si="83"/>
        <v>Acima</v>
      </c>
    </row>
    <row r="1300" spans="1:13">
      <c r="A1300" s="11" t="s">
        <v>1321</v>
      </c>
      <c r="B1300" s="12" t="s">
        <v>22</v>
      </c>
      <c r="C1300" s="12">
        <v>887</v>
      </c>
      <c r="D1300" s="12">
        <v>0.7</v>
      </c>
      <c r="E1300" s="12">
        <v>0.72599999999999998</v>
      </c>
      <c r="F1300" s="12">
        <v>0.58799999999999997</v>
      </c>
      <c r="G1300" s="12">
        <v>37343.230000000003</v>
      </c>
      <c r="H1300" s="13">
        <v>15</v>
      </c>
      <c r="I1300" s="23" t="str">
        <f>VLOOKUP(B1300,'De-Para'!$B$3:$C$29,2,0)</f>
        <v>Sul</v>
      </c>
      <c r="J1300" s="18" t="str">
        <f t="shared" si="80"/>
        <v>Alto</v>
      </c>
      <c r="K1300" s="18" t="str">
        <f t="shared" si="81"/>
        <v>Acima</v>
      </c>
      <c r="L1300" s="18" t="str">
        <f t="shared" si="82"/>
        <v>Abaixo</v>
      </c>
      <c r="M1300" s="23" t="str">
        <f t="shared" si="83"/>
        <v>Acima</v>
      </c>
    </row>
    <row r="1301" spans="1:13">
      <c r="A1301" s="8" t="s">
        <v>1322</v>
      </c>
      <c r="B1301" s="9" t="s">
        <v>7</v>
      </c>
      <c r="C1301" s="9">
        <v>440</v>
      </c>
      <c r="D1301" s="9">
        <v>0.72699999999999998</v>
      </c>
      <c r="E1301" s="9">
        <v>0.68</v>
      </c>
      <c r="F1301" s="9">
        <v>0.69799999999999995</v>
      </c>
      <c r="G1301" s="9">
        <v>28896.01</v>
      </c>
      <c r="H1301" s="10">
        <v>4</v>
      </c>
      <c r="I1301" s="23" t="str">
        <f>VLOOKUP(B1301,'De-Para'!$B$3:$C$29,2,0)</f>
        <v>Sudeste</v>
      </c>
      <c r="J1301" s="18" t="str">
        <f t="shared" si="80"/>
        <v>Alto</v>
      </c>
      <c r="K1301" s="18" t="str">
        <f t="shared" si="81"/>
        <v>Acima</v>
      </c>
      <c r="L1301" s="18" t="str">
        <f t="shared" si="82"/>
        <v>Abaixo</v>
      </c>
      <c r="M1301" s="23" t="str">
        <f t="shared" si="83"/>
        <v>Acima</v>
      </c>
    </row>
    <row r="1302" spans="1:13">
      <c r="A1302" s="11" t="s">
        <v>1323</v>
      </c>
      <c r="B1302" s="12" t="s">
        <v>24</v>
      </c>
      <c r="C1302" s="12">
        <v>900</v>
      </c>
      <c r="D1302" s="12">
        <v>0.61299999999999999</v>
      </c>
      <c r="E1302" s="12">
        <v>0.60399999999999998</v>
      </c>
      <c r="F1302" s="12">
        <v>0.495</v>
      </c>
      <c r="G1302" s="12">
        <v>9203.1</v>
      </c>
      <c r="H1302" s="13">
        <v>4</v>
      </c>
      <c r="I1302" s="23" t="str">
        <f>VLOOKUP(B1302,'De-Para'!$B$3:$C$29,2,0)</f>
        <v>Nordeste</v>
      </c>
      <c r="J1302" s="18" t="str">
        <f t="shared" si="80"/>
        <v>Médio</v>
      </c>
      <c r="K1302" s="18" t="str">
        <f t="shared" si="81"/>
        <v>Acima</v>
      </c>
      <c r="L1302" s="18" t="str">
        <f t="shared" si="82"/>
        <v>Abaixo</v>
      </c>
      <c r="M1302" s="23" t="str">
        <f t="shared" si="83"/>
        <v>Acima</v>
      </c>
    </row>
    <row r="1303" spans="1:13">
      <c r="A1303" s="8" t="s">
        <v>1324</v>
      </c>
      <c r="B1303" s="9" t="s">
        <v>114</v>
      </c>
      <c r="C1303" s="9">
        <v>1509</v>
      </c>
      <c r="D1303" s="9">
        <v>0.64200000000000002</v>
      </c>
      <c r="E1303" s="9">
        <v>0.58899999999999997</v>
      </c>
      <c r="F1303" s="9">
        <v>0.58199999999999996</v>
      </c>
      <c r="G1303" s="9">
        <v>34054.589999999997</v>
      </c>
      <c r="H1303" s="10">
        <v>24</v>
      </c>
      <c r="I1303" s="23" t="str">
        <f>VLOOKUP(B1303,'De-Para'!$B$3:$C$29,2,0)</f>
        <v>Nordeste</v>
      </c>
      <c r="J1303" s="18" t="str">
        <f t="shared" si="80"/>
        <v>Médio</v>
      </c>
      <c r="K1303" s="18" t="str">
        <f t="shared" si="81"/>
        <v>Acima</v>
      </c>
      <c r="L1303" s="18" t="str">
        <f t="shared" si="82"/>
        <v>Acima</v>
      </c>
      <c r="M1303" s="23" t="str">
        <f t="shared" si="83"/>
        <v>Acima</v>
      </c>
    </row>
    <row r="1304" spans="1:13">
      <c r="A1304" s="11" t="s">
        <v>1325</v>
      </c>
      <c r="B1304" s="12" t="s">
        <v>33</v>
      </c>
      <c r="C1304" s="12">
        <v>1347</v>
      </c>
      <c r="D1304" s="12">
        <v>0.72099999999999997</v>
      </c>
      <c r="E1304" s="12">
        <v>0.68100000000000005</v>
      </c>
      <c r="F1304" s="12">
        <v>0.67100000000000004</v>
      </c>
      <c r="G1304" s="12">
        <v>23208.78</v>
      </c>
      <c r="H1304" s="13">
        <v>16</v>
      </c>
      <c r="I1304" s="23" t="str">
        <f>VLOOKUP(B1304,'De-Para'!$B$3:$C$29,2,0)</f>
        <v>Centro-Oeste</v>
      </c>
      <c r="J1304" s="18" t="str">
        <f t="shared" si="80"/>
        <v>Alto</v>
      </c>
      <c r="K1304" s="18" t="str">
        <f t="shared" si="81"/>
        <v>Acima</v>
      </c>
      <c r="L1304" s="18" t="str">
        <f t="shared" si="82"/>
        <v>Acima</v>
      </c>
      <c r="M1304" s="23" t="str">
        <f t="shared" si="83"/>
        <v>Acima</v>
      </c>
    </row>
    <row r="1305" spans="1:13">
      <c r="A1305" s="8" t="s">
        <v>1326</v>
      </c>
      <c r="B1305" s="9" t="s">
        <v>33</v>
      </c>
      <c r="C1305" s="9">
        <v>966</v>
      </c>
      <c r="D1305" s="9">
        <v>0.71599999999999997</v>
      </c>
      <c r="E1305" s="9">
        <v>0.72099999999999997</v>
      </c>
      <c r="F1305" s="9">
        <v>0.60699999999999998</v>
      </c>
      <c r="G1305" s="9">
        <v>28950.93</v>
      </c>
      <c r="H1305" s="10">
        <v>19</v>
      </c>
      <c r="I1305" s="23" t="str">
        <f>VLOOKUP(B1305,'De-Para'!$B$3:$C$29,2,0)</f>
        <v>Centro-Oeste</v>
      </c>
      <c r="J1305" s="18" t="str">
        <f t="shared" si="80"/>
        <v>Alto</v>
      </c>
      <c r="K1305" s="18" t="str">
        <f t="shared" si="81"/>
        <v>Acima</v>
      </c>
      <c r="L1305" s="18" t="str">
        <f t="shared" si="82"/>
        <v>Acima</v>
      </c>
      <c r="M1305" s="23" t="str">
        <f t="shared" si="83"/>
        <v>Acima</v>
      </c>
    </row>
    <row r="1306" spans="1:13">
      <c r="A1306" s="11" t="s">
        <v>1327</v>
      </c>
      <c r="B1306" s="12" t="s">
        <v>118</v>
      </c>
      <c r="C1306" s="12">
        <v>1270</v>
      </c>
      <c r="D1306" s="12">
        <v>0.67</v>
      </c>
      <c r="E1306" s="12">
        <v>0.66500000000000004</v>
      </c>
      <c r="F1306" s="12">
        <v>0.56200000000000006</v>
      </c>
      <c r="G1306" s="12">
        <v>20938.400000000001</v>
      </c>
      <c r="H1306" s="13">
        <v>17</v>
      </c>
      <c r="I1306" s="23" t="str">
        <f>VLOOKUP(B1306,'De-Para'!$B$3:$C$29,2,0)</f>
        <v>Nordeste</v>
      </c>
      <c r="J1306" s="18" t="str">
        <f t="shared" si="80"/>
        <v>Médio</v>
      </c>
      <c r="K1306" s="18" t="str">
        <f t="shared" si="81"/>
        <v>Acima</v>
      </c>
      <c r="L1306" s="18" t="str">
        <f t="shared" si="82"/>
        <v>Acima</v>
      </c>
      <c r="M1306" s="23" t="str">
        <f t="shared" si="83"/>
        <v>Acima</v>
      </c>
    </row>
    <row r="1307" spans="1:13">
      <c r="A1307" s="8" t="s">
        <v>1328</v>
      </c>
      <c r="B1307" s="9" t="s">
        <v>53</v>
      </c>
      <c r="C1307" s="9">
        <v>1006</v>
      </c>
      <c r="D1307" s="9">
        <v>0.63200000000000001</v>
      </c>
      <c r="E1307" s="9">
        <v>0.63800000000000001</v>
      </c>
      <c r="F1307" s="9">
        <v>0.50700000000000001</v>
      </c>
      <c r="G1307" s="9">
        <v>16946.03</v>
      </c>
      <c r="H1307" s="10">
        <v>19</v>
      </c>
      <c r="I1307" s="23" t="str">
        <f>VLOOKUP(B1307,'De-Para'!$B$3:$C$29,2,0)</f>
        <v>Centro-Oeste</v>
      </c>
      <c r="J1307" s="18" t="str">
        <f t="shared" si="80"/>
        <v>Médio</v>
      </c>
      <c r="K1307" s="18" t="str">
        <f t="shared" si="81"/>
        <v>Acima</v>
      </c>
      <c r="L1307" s="18" t="str">
        <f t="shared" si="82"/>
        <v>Acima</v>
      </c>
      <c r="M1307" s="23" t="str">
        <f t="shared" si="83"/>
        <v>Acima</v>
      </c>
    </row>
    <row r="1308" spans="1:13">
      <c r="A1308" s="11" t="s">
        <v>1329</v>
      </c>
      <c r="B1308" s="12" t="s">
        <v>7</v>
      </c>
      <c r="C1308" s="12">
        <v>161</v>
      </c>
      <c r="D1308" s="12">
        <v>0.73499999999999999</v>
      </c>
      <c r="E1308" s="12">
        <v>0.71099999999999997</v>
      </c>
      <c r="F1308" s="12">
        <v>0.68899999999999995</v>
      </c>
      <c r="G1308" s="12">
        <v>18302.47</v>
      </c>
      <c r="H1308" s="13">
        <v>3</v>
      </c>
      <c r="I1308" s="23" t="str">
        <f>VLOOKUP(B1308,'De-Para'!$B$3:$C$29,2,0)</f>
        <v>Sudeste</v>
      </c>
      <c r="J1308" s="18" t="str">
        <f t="shared" si="80"/>
        <v>Alto</v>
      </c>
      <c r="K1308" s="18" t="str">
        <f t="shared" si="81"/>
        <v>Acima</v>
      </c>
      <c r="L1308" s="18" t="str">
        <f t="shared" si="82"/>
        <v>Abaixo</v>
      </c>
      <c r="M1308" s="23" t="str">
        <f t="shared" si="83"/>
        <v>Acima</v>
      </c>
    </row>
    <row r="1309" spans="1:13">
      <c r="A1309" s="8" t="s">
        <v>1330</v>
      </c>
      <c r="B1309" s="9" t="s">
        <v>16</v>
      </c>
      <c r="C1309" s="9">
        <v>715</v>
      </c>
      <c r="D1309" s="9">
        <v>0.63400000000000001</v>
      </c>
      <c r="E1309" s="9">
        <v>0.622</v>
      </c>
      <c r="F1309" s="9">
        <v>0.51700000000000002</v>
      </c>
      <c r="G1309" s="9">
        <v>43713.88</v>
      </c>
      <c r="H1309" s="10">
        <v>16</v>
      </c>
      <c r="I1309" s="23" t="str">
        <f>VLOOKUP(B1309,'De-Para'!$B$3:$C$29,2,0)</f>
        <v>Sudeste</v>
      </c>
      <c r="J1309" s="18" t="str">
        <f t="shared" si="80"/>
        <v>Médio</v>
      </c>
      <c r="K1309" s="18" t="str">
        <f t="shared" si="81"/>
        <v>Acima</v>
      </c>
      <c r="L1309" s="18" t="str">
        <f t="shared" si="82"/>
        <v>Abaixo</v>
      </c>
      <c r="M1309" s="23" t="str">
        <f t="shared" si="83"/>
        <v>Acima</v>
      </c>
    </row>
    <row r="1310" spans="1:13">
      <c r="A1310" s="11" t="s">
        <v>1331</v>
      </c>
      <c r="B1310" s="12" t="s">
        <v>19</v>
      </c>
      <c r="C1310" s="12">
        <v>1768</v>
      </c>
      <c r="D1310" s="12">
        <v>0.59299999999999997</v>
      </c>
      <c r="E1310" s="12">
        <v>0.59299999999999997</v>
      </c>
      <c r="F1310" s="12">
        <v>0.44600000000000001</v>
      </c>
      <c r="G1310" s="12">
        <v>16487.400000000001</v>
      </c>
      <c r="H1310" s="13">
        <v>7</v>
      </c>
      <c r="I1310" s="23" t="str">
        <f>VLOOKUP(B1310,'De-Para'!$B$3:$C$29,2,0)</f>
        <v>Nordeste</v>
      </c>
      <c r="J1310" s="18" t="str">
        <f t="shared" si="80"/>
        <v>Médio</v>
      </c>
      <c r="K1310" s="18" t="str">
        <f t="shared" si="81"/>
        <v>Abaixo</v>
      </c>
      <c r="L1310" s="18" t="str">
        <f t="shared" si="82"/>
        <v>Acima</v>
      </c>
      <c r="M1310" s="23" t="str">
        <f t="shared" si="83"/>
        <v>Acima</v>
      </c>
    </row>
    <row r="1311" spans="1:13">
      <c r="A1311" s="8" t="s">
        <v>1332</v>
      </c>
      <c r="B1311" s="9" t="s">
        <v>10</v>
      </c>
      <c r="C1311" s="9">
        <v>481</v>
      </c>
      <c r="D1311" s="9">
        <v>0.69099999999999995</v>
      </c>
      <c r="E1311" s="9">
        <v>0.67200000000000004</v>
      </c>
      <c r="F1311" s="9">
        <v>0.60799999999999998</v>
      </c>
      <c r="G1311" s="9">
        <v>22554.23</v>
      </c>
      <c r="H1311" s="10">
        <v>7</v>
      </c>
      <c r="I1311" s="23" t="str">
        <f>VLOOKUP(B1311,'De-Para'!$B$3:$C$29,2,0)</f>
        <v>Sudeste</v>
      </c>
      <c r="J1311" s="18" t="str">
        <f t="shared" si="80"/>
        <v>Médio</v>
      </c>
      <c r="K1311" s="18" t="str">
        <f t="shared" si="81"/>
        <v>Acima</v>
      </c>
      <c r="L1311" s="18" t="str">
        <f t="shared" si="82"/>
        <v>Abaixo</v>
      </c>
      <c r="M1311" s="23" t="str">
        <f t="shared" si="83"/>
        <v>Acima</v>
      </c>
    </row>
    <row r="1312" spans="1:13">
      <c r="A1312" s="11" t="s">
        <v>1333</v>
      </c>
      <c r="B1312" s="12" t="s">
        <v>29</v>
      </c>
      <c r="C1312" s="12">
        <v>1258</v>
      </c>
      <c r="D1312" s="12">
        <v>0.64900000000000002</v>
      </c>
      <c r="E1312" s="12">
        <v>0.69099999999999995</v>
      </c>
      <c r="F1312" s="12">
        <v>0.52100000000000002</v>
      </c>
      <c r="G1312" s="12">
        <v>14059.8</v>
      </c>
      <c r="H1312" s="13">
        <v>12</v>
      </c>
      <c r="I1312" s="23" t="str">
        <f>VLOOKUP(B1312,'De-Para'!$B$3:$C$29,2,0)</f>
        <v>Centro-Oeste</v>
      </c>
      <c r="J1312" s="18" t="str">
        <f t="shared" si="80"/>
        <v>Médio</v>
      </c>
      <c r="K1312" s="18" t="str">
        <f t="shared" si="81"/>
        <v>Acima</v>
      </c>
      <c r="L1312" s="18" t="str">
        <f t="shared" si="82"/>
        <v>Acima</v>
      </c>
      <c r="M1312" s="23" t="str">
        <f t="shared" si="83"/>
        <v>Acima</v>
      </c>
    </row>
    <row r="1313" spans="1:13">
      <c r="A1313" s="8" t="s">
        <v>1334</v>
      </c>
      <c r="B1313" s="9" t="s">
        <v>22</v>
      </c>
      <c r="C1313" s="9">
        <v>623</v>
      </c>
      <c r="D1313" s="9">
        <v>0.73</v>
      </c>
      <c r="E1313" s="9">
        <v>0.70099999999999996</v>
      </c>
      <c r="F1313" s="9">
        <v>0.67700000000000005</v>
      </c>
      <c r="G1313" s="9">
        <v>27753.68</v>
      </c>
      <c r="H1313" s="10">
        <v>10</v>
      </c>
      <c r="I1313" s="23" t="str">
        <f>VLOOKUP(B1313,'De-Para'!$B$3:$C$29,2,0)</f>
        <v>Sul</v>
      </c>
      <c r="J1313" s="18" t="str">
        <f t="shared" si="80"/>
        <v>Alto</v>
      </c>
      <c r="K1313" s="18" t="str">
        <f t="shared" si="81"/>
        <v>Acima</v>
      </c>
      <c r="L1313" s="18" t="str">
        <f t="shared" si="82"/>
        <v>Abaixo</v>
      </c>
      <c r="M1313" s="23" t="str">
        <f t="shared" si="83"/>
        <v>Acima</v>
      </c>
    </row>
    <row r="1314" spans="1:13">
      <c r="A1314" s="11" t="s">
        <v>1335</v>
      </c>
      <c r="B1314" s="12" t="s">
        <v>7</v>
      </c>
      <c r="C1314" s="12">
        <v>295</v>
      </c>
      <c r="D1314" s="12">
        <v>0.753</v>
      </c>
      <c r="E1314" s="12">
        <v>0.73699999999999999</v>
      </c>
      <c r="F1314" s="12">
        <v>0.68500000000000005</v>
      </c>
      <c r="G1314" s="12">
        <v>93626.98</v>
      </c>
      <c r="H1314" s="13">
        <v>6</v>
      </c>
      <c r="I1314" s="23" t="str">
        <f>VLOOKUP(B1314,'De-Para'!$B$3:$C$29,2,0)</f>
        <v>Sudeste</v>
      </c>
      <c r="J1314" s="18" t="str">
        <f t="shared" si="80"/>
        <v>Alto</v>
      </c>
      <c r="K1314" s="18" t="str">
        <f t="shared" si="81"/>
        <v>Acima</v>
      </c>
      <c r="L1314" s="18" t="str">
        <f t="shared" si="82"/>
        <v>Abaixo</v>
      </c>
      <c r="M1314" s="23" t="str">
        <f t="shared" si="83"/>
        <v>Acima</v>
      </c>
    </row>
    <row r="1315" spans="1:13">
      <c r="A1315" s="8" t="s">
        <v>1336</v>
      </c>
      <c r="B1315" s="9" t="s">
        <v>16</v>
      </c>
      <c r="C1315" s="9">
        <v>905</v>
      </c>
      <c r="D1315" s="9">
        <v>0.67400000000000004</v>
      </c>
      <c r="E1315" s="9">
        <v>0.64600000000000002</v>
      </c>
      <c r="F1315" s="9">
        <v>0.55900000000000005</v>
      </c>
      <c r="G1315" s="9">
        <v>12555.73</v>
      </c>
      <c r="H1315" s="10">
        <v>7</v>
      </c>
      <c r="I1315" s="23" t="str">
        <f>VLOOKUP(B1315,'De-Para'!$B$3:$C$29,2,0)</f>
        <v>Sudeste</v>
      </c>
      <c r="J1315" s="18" t="str">
        <f t="shared" si="80"/>
        <v>Médio</v>
      </c>
      <c r="K1315" s="18" t="str">
        <f t="shared" si="81"/>
        <v>Acima</v>
      </c>
      <c r="L1315" s="18" t="str">
        <f t="shared" si="82"/>
        <v>Abaixo</v>
      </c>
      <c r="M1315" s="23" t="str">
        <f t="shared" si="83"/>
        <v>Acima</v>
      </c>
    </row>
    <row r="1316" spans="1:13">
      <c r="A1316" s="11" t="s">
        <v>1337</v>
      </c>
      <c r="B1316" s="12" t="s">
        <v>7</v>
      </c>
      <c r="C1316" s="12">
        <v>64</v>
      </c>
      <c r="D1316" s="12">
        <v>0.77400000000000002</v>
      </c>
      <c r="E1316" s="12">
        <v>0.69799999999999995</v>
      </c>
      <c r="F1316" s="12">
        <v>0.77800000000000002</v>
      </c>
      <c r="G1316" s="12">
        <v>31800.1</v>
      </c>
      <c r="H1316" s="13">
        <v>1</v>
      </c>
      <c r="I1316" s="23" t="str">
        <f>VLOOKUP(B1316,'De-Para'!$B$3:$C$29,2,0)</f>
        <v>Sudeste</v>
      </c>
      <c r="J1316" s="18" t="str">
        <f t="shared" si="80"/>
        <v>Alto</v>
      </c>
      <c r="K1316" s="18" t="str">
        <f t="shared" si="81"/>
        <v>Acima</v>
      </c>
      <c r="L1316" s="18" t="str">
        <f t="shared" si="82"/>
        <v>Abaixo</v>
      </c>
      <c r="M1316" s="23" t="str">
        <f t="shared" si="83"/>
        <v>Abaixo</v>
      </c>
    </row>
    <row r="1317" spans="1:13">
      <c r="A1317" s="8" t="s">
        <v>1338</v>
      </c>
      <c r="B1317" s="9" t="s">
        <v>24</v>
      </c>
      <c r="C1317" s="9">
        <v>349</v>
      </c>
      <c r="D1317" s="9">
        <v>0.59</v>
      </c>
      <c r="E1317" s="9">
        <v>0.55800000000000005</v>
      </c>
      <c r="F1317" s="9">
        <v>0.499</v>
      </c>
      <c r="G1317" s="9">
        <v>7333.99</v>
      </c>
      <c r="H1317" s="10">
        <v>17</v>
      </c>
      <c r="I1317" s="23" t="str">
        <f>VLOOKUP(B1317,'De-Para'!$B$3:$C$29,2,0)</f>
        <v>Nordeste</v>
      </c>
      <c r="J1317" s="18" t="str">
        <f t="shared" si="80"/>
        <v>Médio</v>
      </c>
      <c r="K1317" s="18" t="str">
        <f t="shared" si="81"/>
        <v>Abaixo</v>
      </c>
      <c r="L1317" s="18" t="str">
        <f t="shared" si="82"/>
        <v>Abaixo</v>
      </c>
      <c r="M1317" s="23" t="str">
        <f t="shared" si="83"/>
        <v>Acima</v>
      </c>
    </row>
    <row r="1318" spans="1:13">
      <c r="A1318" s="11" t="s">
        <v>1339</v>
      </c>
      <c r="B1318" s="12" t="s">
        <v>22</v>
      </c>
      <c r="C1318" s="12">
        <v>364</v>
      </c>
      <c r="D1318" s="12">
        <v>0.66400000000000003</v>
      </c>
      <c r="E1318" s="12">
        <v>0.63500000000000001</v>
      </c>
      <c r="F1318" s="12">
        <v>0.54500000000000004</v>
      </c>
      <c r="G1318" s="12">
        <v>16256.07</v>
      </c>
      <c r="H1318" s="13">
        <v>7</v>
      </c>
      <c r="I1318" s="23" t="str">
        <f>VLOOKUP(B1318,'De-Para'!$B$3:$C$29,2,0)</f>
        <v>Sul</v>
      </c>
      <c r="J1318" s="18" t="str">
        <f t="shared" si="80"/>
        <v>Médio</v>
      </c>
      <c r="K1318" s="18" t="str">
        <f t="shared" si="81"/>
        <v>Acima</v>
      </c>
      <c r="L1318" s="18" t="str">
        <f t="shared" si="82"/>
        <v>Abaixo</v>
      </c>
      <c r="M1318" s="23" t="str">
        <f t="shared" si="83"/>
        <v>Acima</v>
      </c>
    </row>
    <row r="1319" spans="1:13">
      <c r="A1319" s="8" t="s">
        <v>1340</v>
      </c>
      <c r="B1319" s="9" t="s">
        <v>7</v>
      </c>
      <c r="C1319" s="9">
        <v>349</v>
      </c>
      <c r="D1319" s="9">
        <v>0.72599999999999998</v>
      </c>
      <c r="E1319" s="9">
        <v>0.66600000000000004</v>
      </c>
      <c r="F1319" s="9">
        <v>0.69699999999999995</v>
      </c>
      <c r="G1319" s="9">
        <v>13465.76</v>
      </c>
      <c r="H1319" s="10">
        <v>3</v>
      </c>
      <c r="I1319" s="23" t="str">
        <f>VLOOKUP(B1319,'De-Para'!$B$3:$C$29,2,0)</f>
        <v>Sudeste</v>
      </c>
      <c r="J1319" s="18" t="str">
        <f t="shared" si="80"/>
        <v>Alto</v>
      </c>
      <c r="K1319" s="18" t="str">
        <f t="shared" si="81"/>
        <v>Acima</v>
      </c>
      <c r="L1319" s="18" t="str">
        <f t="shared" si="82"/>
        <v>Abaixo</v>
      </c>
      <c r="M1319" s="23" t="str">
        <f t="shared" si="83"/>
        <v>Acima</v>
      </c>
    </row>
    <row r="1320" spans="1:13">
      <c r="A1320" s="11" t="s">
        <v>1341</v>
      </c>
      <c r="B1320" s="12" t="s">
        <v>7</v>
      </c>
      <c r="C1320" s="12">
        <v>503</v>
      </c>
      <c r="D1320" s="12">
        <v>0.74</v>
      </c>
      <c r="E1320" s="12">
        <v>0.74099999999999999</v>
      </c>
      <c r="F1320" s="12">
        <v>0.65</v>
      </c>
      <c r="G1320" s="12">
        <v>18450.48</v>
      </c>
      <c r="H1320" s="13">
        <v>11</v>
      </c>
      <c r="I1320" s="23" t="str">
        <f>VLOOKUP(B1320,'De-Para'!$B$3:$C$29,2,0)</f>
        <v>Sudeste</v>
      </c>
      <c r="J1320" s="18" t="str">
        <f t="shared" si="80"/>
        <v>Alto</v>
      </c>
      <c r="K1320" s="18" t="str">
        <f t="shared" si="81"/>
        <v>Acima</v>
      </c>
      <c r="L1320" s="18" t="str">
        <f t="shared" si="82"/>
        <v>Abaixo</v>
      </c>
      <c r="M1320" s="23" t="str">
        <f t="shared" si="83"/>
        <v>Acima</v>
      </c>
    </row>
    <row r="1321" spans="1:13">
      <c r="A1321" s="8" t="s">
        <v>1342</v>
      </c>
      <c r="B1321" s="9" t="s">
        <v>22</v>
      </c>
      <c r="C1321" s="9">
        <v>474</v>
      </c>
      <c r="D1321" s="9">
        <v>0.71299999999999997</v>
      </c>
      <c r="E1321" s="9">
        <v>0.69599999999999995</v>
      </c>
      <c r="F1321" s="9">
        <v>0.625</v>
      </c>
      <c r="G1321" s="9">
        <v>19314.560000000001</v>
      </c>
      <c r="H1321" s="10">
        <v>7</v>
      </c>
      <c r="I1321" s="23" t="str">
        <f>VLOOKUP(B1321,'De-Para'!$B$3:$C$29,2,0)</f>
        <v>Sul</v>
      </c>
      <c r="J1321" s="18" t="str">
        <f t="shared" si="80"/>
        <v>Alto</v>
      </c>
      <c r="K1321" s="18" t="str">
        <f t="shared" si="81"/>
        <v>Acima</v>
      </c>
      <c r="L1321" s="18" t="str">
        <f t="shared" si="82"/>
        <v>Abaixo</v>
      </c>
      <c r="M1321" s="23" t="str">
        <f t="shared" si="83"/>
        <v>Acima</v>
      </c>
    </row>
    <row r="1322" spans="1:13">
      <c r="A1322" s="11" t="s">
        <v>1343</v>
      </c>
      <c r="B1322" s="12" t="s">
        <v>7</v>
      </c>
      <c r="C1322" s="12">
        <v>249</v>
      </c>
      <c r="D1322" s="12">
        <v>0.73299999999999998</v>
      </c>
      <c r="E1322" s="12">
        <v>0.70099999999999996</v>
      </c>
      <c r="F1322" s="12">
        <v>0.65500000000000003</v>
      </c>
      <c r="G1322" s="12">
        <v>23150.97</v>
      </c>
      <c r="H1322" s="13">
        <v>1</v>
      </c>
      <c r="I1322" s="23" t="str">
        <f>VLOOKUP(B1322,'De-Para'!$B$3:$C$29,2,0)</f>
        <v>Sudeste</v>
      </c>
      <c r="J1322" s="18" t="str">
        <f t="shared" si="80"/>
        <v>Alto</v>
      </c>
      <c r="K1322" s="18" t="str">
        <f t="shared" si="81"/>
        <v>Acima</v>
      </c>
      <c r="L1322" s="18" t="str">
        <f t="shared" si="82"/>
        <v>Abaixo</v>
      </c>
      <c r="M1322" s="23" t="str">
        <f t="shared" si="83"/>
        <v>Abaixo</v>
      </c>
    </row>
    <row r="1323" spans="1:13">
      <c r="A1323" s="8" t="s">
        <v>1344</v>
      </c>
      <c r="B1323" s="9" t="s">
        <v>24</v>
      </c>
      <c r="C1323" s="9">
        <v>1239</v>
      </c>
      <c r="D1323" s="9">
        <v>0.59299999999999997</v>
      </c>
      <c r="E1323" s="9">
        <v>0.58599999999999997</v>
      </c>
      <c r="F1323" s="9">
        <v>0.45200000000000001</v>
      </c>
      <c r="G1323" s="9">
        <v>6846.32</v>
      </c>
      <c r="H1323" s="10">
        <v>30</v>
      </c>
      <c r="I1323" s="23" t="str">
        <f>VLOOKUP(B1323,'De-Para'!$B$3:$C$29,2,0)</f>
        <v>Nordeste</v>
      </c>
      <c r="J1323" s="18" t="str">
        <f t="shared" si="80"/>
        <v>Médio</v>
      </c>
      <c r="K1323" s="18" t="str">
        <f t="shared" si="81"/>
        <v>Abaixo</v>
      </c>
      <c r="L1323" s="18" t="str">
        <f t="shared" si="82"/>
        <v>Acima</v>
      </c>
      <c r="M1323" s="23" t="str">
        <f t="shared" si="83"/>
        <v>Acima</v>
      </c>
    </row>
    <row r="1324" spans="1:13">
      <c r="A1324" s="11" t="s">
        <v>1345</v>
      </c>
      <c r="B1324" s="12" t="s">
        <v>19</v>
      </c>
      <c r="C1324" s="12">
        <v>2252</v>
      </c>
      <c r="D1324" s="12">
        <v>0.65200000000000002</v>
      </c>
      <c r="E1324" s="12">
        <v>0.61</v>
      </c>
      <c r="F1324" s="12">
        <v>0.56399999999999995</v>
      </c>
      <c r="G1324" s="12">
        <v>10269.36</v>
      </c>
      <c r="H1324" s="13">
        <v>43</v>
      </c>
      <c r="I1324" s="23" t="str">
        <f>VLOOKUP(B1324,'De-Para'!$B$3:$C$29,2,0)</f>
        <v>Nordeste</v>
      </c>
      <c r="J1324" s="18" t="str">
        <f t="shared" si="80"/>
        <v>Médio</v>
      </c>
      <c r="K1324" s="18" t="str">
        <f t="shared" si="81"/>
        <v>Acima</v>
      </c>
      <c r="L1324" s="18" t="str">
        <f t="shared" si="82"/>
        <v>Acima</v>
      </c>
      <c r="M1324" s="23" t="str">
        <f t="shared" si="83"/>
        <v>Acima</v>
      </c>
    </row>
    <row r="1325" spans="1:13">
      <c r="A1325" s="8" t="s">
        <v>1346</v>
      </c>
      <c r="B1325" s="9" t="s">
        <v>16</v>
      </c>
      <c r="C1325" s="9">
        <v>165</v>
      </c>
      <c r="D1325" s="9">
        <v>0.63900000000000001</v>
      </c>
      <c r="E1325" s="9">
        <v>0.60699999999999998</v>
      </c>
      <c r="F1325" s="9">
        <v>0.53600000000000003</v>
      </c>
      <c r="G1325" s="9">
        <v>13661.46</v>
      </c>
      <c r="H1325" s="10">
        <v>3</v>
      </c>
      <c r="I1325" s="23" t="str">
        <f>VLOOKUP(B1325,'De-Para'!$B$3:$C$29,2,0)</f>
        <v>Sudeste</v>
      </c>
      <c r="J1325" s="18" t="str">
        <f t="shared" si="80"/>
        <v>Médio</v>
      </c>
      <c r="K1325" s="18" t="str">
        <f t="shared" si="81"/>
        <v>Acima</v>
      </c>
      <c r="L1325" s="18" t="str">
        <f t="shared" si="82"/>
        <v>Abaixo</v>
      </c>
      <c r="M1325" s="23" t="str">
        <f t="shared" si="83"/>
        <v>Acima</v>
      </c>
    </row>
    <row r="1326" spans="1:13">
      <c r="A1326" s="11" t="s">
        <v>1347</v>
      </c>
      <c r="B1326" s="12" t="s">
        <v>16</v>
      </c>
      <c r="C1326" s="12">
        <v>1014</v>
      </c>
      <c r="D1326" s="12">
        <v>0.69499999999999995</v>
      </c>
      <c r="E1326" s="12">
        <v>0.73599999999999999</v>
      </c>
      <c r="F1326" s="12">
        <v>0.53600000000000003</v>
      </c>
      <c r="G1326" s="12">
        <v>34244.28</v>
      </c>
      <c r="H1326" s="13">
        <v>11</v>
      </c>
      <c r="I1326" s="23" t="str">
        <f>VLOOKUP(B1326,'De-Para'!$B$3:$C$29,2,0)</f>
        <v>Sudeste</v>
      </c>
      <c r="J1326" s="18" t="str">
        <f t="shared" si="80"/>
        <v>Médio</v>
      </c>
      <c r="K1326" s="18" t="str">
        <f t="shared" si="81"/>
        <v>Acima</v>
      </c>
      <c r="L1326" s="18" t="str">
        <f t="shared" si="82"/>
        <v>Acima</v>
      </c>
      <c r="M1326" s="23" t="str">
        <f t="shared" si="83"/>
        <v>Acima</v>
      </c>
    </row>
    <row r="1327" spans="1:13">
      <c r="A1327" s="8" t="s">
        <v>1348</v>
      </c>
      <c r="B1327" s="9" t="s">
        <v>82</v>
      </c>
      <c r="C1327" s="9">
        <v>6417</v>
      </c>
      <c r="D1327" s="9">
        <v>0.627</v>
      </c>
      <c r="E1327" s="9">
        <v>0.59699999999999998</v>
      </c>
      <c r="F1327" s="9">
        <v>0.53400000000000003</v>
      </c>
      <c r="G1327" s="9">
        <v>16047.33</v>
      </c>
      <c r="H1327" s="10">
        <v>126</v>
      </c>
      <c r="I1327" s="23" t="str">
        <f>VLOOKUP(B1327,'De-Para'!$B$3:$C$29,2,0)</f>
        <v>Nordeste</v>
      </c>
      <c r="J1327" s="18" t="str">
        <f t="shared" si="80"/>
        <v>Médio</v>
      </c>
      <c r="K1327" s="18" t="str">
        <f t="shared" si="81"/>
        <v>Acima</v>
      </c>
      <c r="L1327" s="18" t="str">
        <f t="shared" si="82"/>
        <v>Acima</v>
      </c>
      <c r="M1327" s="23" t="str">
        <f t="shared" si="83"/>
        <v>Acima</v>
      </c>
    </row>
    <row r="1328" spans="1:13">
      <c r="A1328" s="11" t="s">
        <v>1349</v>
      </c>
      <c r="B1328" s="12" t="s">
        <v>7</v>
      </c>
      <c r="C1328" s="12">
        <v>236</v>
      </c>
      <c r="D1328" s="12">
        <v>0.75</v>
      </c>
      <c r="E1328" s="12">
        <v>0.70799999999999996</v>
      </c>
      <c r="F1328" s="12">
        <v>0.69699999999999995</v>
      </c>
      <c r="G1328" s="12">
        <v>21449.82</v>
      </c>
      <c r="H1328" s="13">
        <v>1</v>
      </c>
      <c r="I1328" s="23" t="str">
        <f>VLOOKUP(B1328,'De-Para'!$B$3:$C$29,2,0)</f>
        <v>Sudeste</v>
      </c>
      <c r="J1328" s="18" t="str">
        <f t="shared" si="80"/>
        <v>Alto</v>
      </c>
      <c r="K1328" s="18" t="str">
        <f t="shared" si="81"/>
        <v>Acima</v>
      </c>
      <c r="L1328" s="18" t="str">
        <f t="shared" si="82"/>
        <v>Abaixo</v>
      </c>
      <c r="M1328" s="23" t="str">
        <f t="shared" si="83"/>
        <v>Abaixo</v>
      </c>
    </row>
    <row r="1329" spans="1:13">
      <c r="A1329" s="8" t="s">
        <v>1350</v>
      </c>
      <c r="B1329" s="9" t="s">
        <v>16</v>
      </c>
      <c r="C1329" s="9">
        <v>847</v>
      </c>
      <c r="D1329" s="9">
        <v>0.72</v>
      </c>
      <c r="E1329" s="9">
        <v>0.73199999999999998</v>
      </c>
      <c r="F1329" s="9">
        <v>0.59</v>
      </c>
      <c r="G1329" s="9">
        <v>17410.400000000001</v>
      </c>
      <c r="H1329" s="10">
        <v>9</v>
      </c>
      <c r="I1329" s="23" t="str">
        <f>VLOOKUP(B1329,'De-Para'!$B$3:$C$29,2,0)</f>
        <v>Sudeste</v>
      </c>
      <c r="J1329" s="18" t="str">
        <f t="shared" si="80"/>
        <v>Alto</v>
      </c>
      <c r="K1329" s="18" t="str">
        <f t="shared" si="81"/>
        <v>Acima</v>
      </c>
      <c r="L1329" s="18" t="str">
        <f t="shared" si="82"/>
        <v>Abaixo</v>
      </c>
      <c r="M1329" s="23" t="str">
        <f t="shared" si="83"/>
        <v>Acima</v>
      </c>
    </row>
    <row r="1330" spans="1:13">
      <c r="A1330" s="11" t="s">
        <v>1351</v>
      </c>
      <c r="B1330" s="12" t="s">
        <v>53</v>
      </c>
      <c r="C1330" s="12">
        <v>915</v>
      </c>
      <c r="D1330" s="12">
        <v>0.67</v>
      </c>
      <c r="E1330" s="12">
        <v>0.68600000000000005</v>
      </c>
      <c r="F1330" s="12">
        <v>0.52100000000000002</v>
      </c>
      <c r="G1330" s="12">
        <v>21838.39</v>
      </c>
      <c r="H1330" s="13">
        <v>7</v>
      </c>
      <c r="I1330" s="23" t="str">
        <f>VLOOKUP(B1330,'De-Para'!$B$3:$C$29,2,0)</f>
        <v>Centro-Oeste</v>
      </c>
      <c r="J1330" s="18" t="str">
        <f t="shared" si="80"/>
        <v>Médio</v>
      </c>
      <c r="K1330" s="18" t="str">
        <f t="shared" si="81"/>
        <v>Acima</v>
      </c>
      <c r="L1330" s="18" t="str">
        <f t="shared" si="82"/>
        <v>Abaixo</v>
      </c>
      <c r="M1330" s="23" t="str">
        <f t="shared" si="83"/>
        <v>Acima</v>
      </c>
    </row>
    <row r="1331" spans="1:13">
      <c r="A1331" s="8" t="s">
        <v>1352</v>
      </c>
      <c r="B1331" s="9" t="s">
        <v>22</v>
      </c>
      <c r="C1331" s="9">
        <v>703</v>
      </c>
      <c r="D1331" s="9">
        <v>0.71</v>
      </c>
      <c r="E1331" s="9">
        <v>0.69899999999999995</v>
      </c>
      <c r="F1331" s="9">
        <v>0.62</v>
      </c>
      <c r="G1331" s="9">
        <v>28076.86</v>
      </c>
      <c r="H1331" s="10">
        <v>26</v>
      </c>
      <c r="I1331" s="23" t="str">
        <f>VLOOKUP(B1331,'De-Para'!$B$3:$C$29,2,0)</f>
        <v>Sul</v>
      </c>
      <c r="J1331" s="18" t="str">
        <f t="shared" si="80"/>
        <v>Alto</v>
      </c>
      <c r="K1331" s="18" t="str">
        <f t="shared" si="81"/>
        <v>Acima</v>
      </c>
      <c r="L1331" s="18" t="str">
        <f t="shared" si="82"/>
        <v>Abaixo</v>
      </c>
      <c r="M1331" s="23" t="str">
        <f t="shared" si="83"/>
        <v>Acima</v>
      </c>
    </row>
    <row r="1332" spans="1:13">
      <c r="A1332" s="11" t="s">
        <v>1353</v>
      </c>
      <c r="B1332" s="12" t="s">
        <v>22</v>
      </c>
      <c r="C1332" s="12">
        <v>738</v>
      </c>
      <c r="D1332" s="12">
        <v>0.70299999999999996</v>
      </c>
      <c r="E1332" s="12">
        <v>0.69399999999999995</v>
      </c>
      <c r="F1332" s="12">
        <v>0.61199999999999999</v>
      </c>
      <c r="G1332" s="12">
        <v>28357.67</v>
      </c>
      <c r="H1332" s="13">
        <v>5</v>
      </c>
      <c r="I1332" s="23" t="str">
        <f>VLOOKUP(B1332,'De-Para'!$B$3:$C$29,2,0)</f>
        <v>Sul</v>
      </c>
      <c r="J1332" s="18" t="str">
        <f t="shared" si="80"/>
        <v>Alto</v>
      </c>
      <c r="K1332" s="18" t="str">
        <f t="shared" si="81"/>
        <v>Acima</v>
      </c>
      <c r="L1332" s="18" t="str">
        <f t="shared" si="82"/>
        <v>Abaixo</v>
      </c>
      <c r="M1332" s="23" t="str">
        <f t="shared" si="83"/>
        <v>Acima</v>
      </c>
    </row>
    <row r="1333" spans="1:13">
      <c r="A1333" s="8" t="s">
        <v>1354</v>
      </c>
      <c r="B1333" s="9" t="s">
        <v>59</v>
      </c>
      <c r="C1333" s="9">
        <v>261</v>
      </c>
      <c r="D1333" s="9">
        <v>0.73699999999999999</v>
      </c>
      <c r="E1333" s="9">
        <v>0.748</v>
      </c>
      <c r="F1333" s="9">
        <v>0.61699999999999999</v>
      </c>
      <c r="G1333" s="9">
        <v>44834.07</v>
      </c>
      <c r="H1333" s="10">
        <v>6</v>
      </c>
      <c r="I1333" s="23" t="str">
        <f>VLOOKUP(B1333,'De-Para'!$B$3:$C$29,2,0)</f>
        <v>Sul</v>
      </c>
      <c r="J1333" s="18" t="str">
        <f t="shared" si="80"/>
        <v>Alto</v>
      </c>
      <c r="K1333" s="18" t="str">
        <f t="shared" si="81"/>
        <v>Acima</v>
      </c>
      <c r="L1333" s="18" t="str">
        <f t="shared" si="82"/>
        <v>Abaixo</v>
      </c>
      <c r="M1333" s="23" t="str">
        <f t="shared" si="83"/>
        <v>Acima</v>
      </c>
    </row>
    <row r="1334" spans="1:13">
      <c r="A1334" s="11" t="s">
        <v>1355</v>
      </c>
      <c r="B1334" s="12" t="s">
        <v>19</v>
      </c>
      <c r="C1334" s="12">
        <v>1556</v>
      </c>
      <c r="D1334" s="12">
        <v>0.59699999999999998</v>
      </c>
      <c r="E1334" s="12">
        <v>0.56799999999999995</v>
      </c>
      <c r="F1334" s="12">
        <v>0.49199999999999999</v>
      </c>
      <c r="G1334" s="12">
        <v>12580.1</v>
      </c>
      <c r="H1334" s="13">
        <v>30</v>
      </c>
      <c r="I1334" s="23" t="str">
        <f>VLOOKUP(B1334,'De-Para'!$B$3:$C$29,2,0)</f>
        <v>Nordeste</v>
      </c>
      <c r="J1334" s="18" t="str">
        <f t="shared" si="80"/>
        <v>Médio</v>
      </c>
      <c r="K1334" s="18" t="str">
        <f t="shared" si="81"/>
        <v>Abaixo</v>
      </c>
      <c r="L1334" s="18" t="str">
        <f t="shared" si="82"/>
        <v>Acima</v>
      </c>
      <c r="M1334" s="23" t="str">
        <f t="shared" si="83"/>
        <v>Acima</v>
      </c>
    </row>
    <row r="1335" spans="1:13">
      <c r="A1335" s="8" t="s">
        <v>1356</v>
      </c>
      <c r="B1335" s="9" t="s">
        <v>7</v>
      </c>
      <c r="C1335" s="9">
        <v>881</v>
      </c>
      <c r="D1335" s="9">
        <v>0.71499999999999997</v>
      </c>
      <c r="E1335" s="9">
        <v>0.70899999999999996</v>
      </c>
      <c r="F1335" s="9">
        <v>0.63800000000000001</v>
      </c>
      <c r="G1335" s="9">
        <v>36072.58</v>
      </c>
      <c r="H1335" s="10">
        <v>12</v>
      </c>
      <c r="I1335" s="23" t="str">
        <f>VLOOKUP(B1335,'De-Para'!$B$3:$C$29,2,0)</f>
        <v>Sudeste</v>
      </c>
      <c r="J1335" s="18" t="str">
        <f t="shared" si="80"/>
        <v>Alto</v>
      </c>
      <c r="K1335" s="18" t="str">
        <f t="shared" si="81"/>
        <v>Acima</v>
      </c>
      <c r="L1335" s="18" t="str">
        <f t="shared" si="82"/>
        <v>Abaixo</v>
      </c>
      <c r="M1335" s="23" t="str">
        <f t="shared" si="83"/>
        <v>Acima</v>
      </c>
    </row>
    <row r="1336" spans="1:13">
      <c r="A1336" s="11" t="s">
        <v>1357</v>
      </c>
      <c r="B1336" s="12" t="s">
        <v>16</v>
      </c>
      <c r="C1336" s="12">
        <v>502</v>
      </c>
      <c r="D1336" s="12">
        <v>0.69799999999999995</v>
      </c>
      <c r="E1336" s="12">
        <v>0.71199999999999997</v>
      </c>
      <c r="F1336" s="12">
        <v>0.56599999999999995</v>
      </c>
      <c r="G1336" s="12">
        <v>15879.96</v>
      </c>
      <c r="H1336" s="13">
        <v>9</v>
      </c>
      <c r="I1336" s="23" t="str">
        <f>VLOOKUP(B1336,'De-Para'!$B$3:$C$29,2,0)</f>
        <v>Sudeste</v>
      </c>
      <c r="J1336" s="18" t="str">
        <f t="shared" si="80"/>
        <v>Médio</v>
      </c>
      <c r="K1336" s="18" t="str">
        <f t="shared" si="81"/>
        <v>Acima</v>
      </c>
      <c r="L1336" s="18" t="str">
        <f t="shared" si="82"/>
        <v>Abaixo</v>
      </c>
      <c r="M1336" s="23" t="str">
        <f t="shared" si="83"/>
        <v>Acima</v>
      </c>
    </row>
    <row r="1337" spans="1:13">
      <c r="A1337" s="8" t="s">
        <v>1358</v>
      </c>
      <c r="B1337" s="9" t="s">
        <v>7</v>
      </c>
      <c r="C1337" s="9">
        <v>669</v>
      </c>
      <c r="D1337" s="9">
        <v>0.71</v>
      </c>
      <c r="E1337" s="9">
        <v>0.71199999999999997</v>
      </c>
      <c r="F1337" s="9">
        <v>0.625</v>
      </c>
      <c r="G1337" s="9">
        <v>17422.7</v>
      </c>
      <c r="H1337" s="10">
        <v>8</v>
      </c>
      <c r="I1337" s="23" t="str">
        <f>VLOOKUP(B1337,'De-Para'!$B$3:$C$29,2,0)</f>
        <v>Sudeste</v>
      </c>
      <c r="J1337" s="18" t="str">
        <f t="shared" si="80"/>
        <v>Alto</v>
      </c>
      <c r="K1337" s="18" t="str">
        <f t="shared" si="81"/>
        <v>Acima</v>
      </c>
      <c r="L1337" s="18" t="str">
        <f t="shared" si="82"/>
        <v>Abaixo</v>
      </c>
      <c r="M1337" s="23" t="str">
        <f t="shared" si="83"/>
        <v>Acima</v>
      </c>
    </row>
    <row r="1338" spans="1:13">
      <c r="A1338" s="11" t="s">
        <v>1359</v>
      </c>
      <c r="B1338" s="12" t="s">
        <v>29</v>
      </c>
      <c r="C1338" s="12">
        <v>825</v>
      </c>
      <c r="D1338" s="12">
        <v>0.72</v>
      </c>
      <c r="E1338" s="12">
        <v>0.70699999999999996</v>
      </c>
      <c r="F1338" s="12">
        <v>0.64300000000000002</v>
      </c>
      <c r="G1338" s="12">
        <v>19006.62</v>
      </c>
      <c r="H1338" s="13">
        <v>14</v>
      </c>
      <c r="I1338" s="23" t="str">
        <f>VLOOKUP(B1338,'De-Para'!$B$3:$C$29,2,0)</f>
        <v>Centro-Oeste</v>
      </c>
      <c r="J1338" s="18" t="str">
        <f t="shared" si="80"/>
        <v>Alto</v>
      </c>
      <c r="K1338" s="18" t="str">
        <f t="shared" si="81"/>
        <v>Acima</v>
      </c>
      <c r="L1338" s="18" t="str">
        <f t="shared" si="82"/>
        <v>Abaixo</v>
      </c>
      <c r="M1338" s="23" t="str">
        <f t="shared" si="83"/>
        <v>Acima</v>
      </c>
    </row>
    <row r="1339" spans="1:13">
      <c r="A1339" s="8" t="s">
        <v>1360</v>
      </c>
      <c r="B1339" s="9" t="s">
        <v>14</v>
      </c>
      <c r="C1339" s="9">
        <v>871</v>
      </c>
      <c r="D1339" s="9">
        <v>0.76500000000000001</v>
      </c>
      <c r="E1339" s="9">
        <v>0.78100000000000003</v>
      </c>
      <c r="F1339" s="9">
        <v>0.68500000000000005</v>
      </c>
      <c r="G1339" s="9">
        <v>31402.55</v>
      </c>
      <c r="H1339" s="10">
        <v>40</v>
      </c>
      <c r="I1339" s="23" t="str">
        <f>VLOOKUP(B1339,'De-Para'!$B$3:$C$29,2,0)</f>
        <v>Sul</v>
      </c>
      <c r="J1339" s="18" t="str">
        <f t="shared" si="80"/>
        <v>Alto</v>
      </c>
      <c r="K1339" s="18" t="str">
        <f t="shared" si="81"/>
        <v>Acima</v>
      </c>
      <c r="L1339" s="18" t="str">
        <f t="shared" si="82"/>
        <v>Abaixo</v>
      </c>
      <c r="M1339" s="23" t="str">
        <f t="shared" si="83"/>
        <v>Acima</v>
      </c>
    </row>
    <row r="1340" spans="1:13">
      <c r="A1340" s="11" t="s">
        <v>1361</v>
      </c>
      <c r="B1340" s="12" t="s">
        <v>16</v>
      </c>
      <c r="C1340" s="12">
        <v>688</v>
      </c>
      <c r="D1340" s="12">
        <v>0.67</v>
      </c>
      <c r="E1340" s="12">
        <v>0.66600000000000004</v>
      </c>
      <c r="F1340" s="12">
        <v>0.54300000000000004</v>
      </c>
      <c r="G1340" s="12">
        <v>13185.65</v>
      </c>
      <c r="H1340" s="13">
        <v>7</v>
      </c>
      <c r="I1340" s="23" t="str">
        <f>VLOOKUP(B1340,'De-Para'!$B$3:$C$29,2,0)</f>
        <v>Sudeste</v>
      </c>
      <c r="J1340" s="18" t="str">
        <f t="shared" si="80"/>
        <v>Médio</v>
      </c>
      <c r="K1340" s="18" t="str">
        <f t="shared" si="81"/>
        <v>Acima</v>
      </c>
      <c r="L1340" s="18" t="str">
        <f t="shared" si="82"/>
        <v>Abaixo</v>
      </c>
      <c r="M1340" s="23" t="str">
        <f t="shared" si="83"/>
        <v>Acima</v>
      </c>
    </row>
    <row r="1341" spans="1:13">
      <c r="A1341" s="8" t="s">
        <v>1362</v>
      </c>
      <c r="B1341" s="9" t="s">
        <v>22</v>
      </c>
      <c r="C1341" s="9">
        <v>417</v>
      </c>
      <c r="D1341" s="9">
        <v>0.70799999999999996</v>
      </c>
      <c r="E1341" s="9">
        <v>0.68100000000000005</v>
      </c>
      <c r="F1341" s="9">
        <v>0.64500000000000002</v>
      </c>
      <c r="G1341" s="9">
        <v>44357.89</v>
      </c>
      <c r="H1341" s="10">
        <v>13</v>
      </c>
      <c r="I1341" s="23" t="str">
        <f>VLOOKUP(B1341,'De-Para'!$B$3:$C$29,2,0)</f>
        <v>Sul</v>
      </c>
      <c r="J1341" s="18" t="str">
        <f t="shared" si="80"/>
        <v>Alto</v>
      </c>
      <c r="K1341" s="18" t="str">
        <f t="shared" si="81"/>
        <v>Acima</v>
      </c>
      <c r="L1341" s="18" t="str">
        <f t="shared" si="82"/>
        <v>Abaixo</v>
      </c>
      <c r="M1341" s="23" t="str">
        <f t="shared" si="83"/>
        <v>Acima</v>
      </c>
    </row>
    <row r="1342" spans="1:13">
      <c r="A1342" s="11" t="s">
        <v>1363</v>
      </c>
      <c r="B1342" s="12" t="s">
        <v>24</v>
      </c>
      <c r="C1342" s="12">
        <v>2318</v>
      </c>
      <c r="D1342" s="12">
        <v>0.58499999999999996</v>
      </c>
      <c r="E1342" s="12">
        <v>0.56299999999999994</v>
      </c>
      <c r="F1342" s="12">
        <v>0.47899999999999998</v>
      </c>
      <c r="G1342" s="12">
        <v>7089.97</v>
      </c>
      <c r="H1342" s="13">
        <v>6</v>
      </c>
      <c r="I1342" s="23" t="str">
        <f>VLOOKUP(B1342,'De-Para'!$B$3:$C$29,2,0)</f>
        <v>Nordeste</v>
      </c>
      <c r="J1342" s="18" t="str">
        <f t="shared" si="80"/>
        <v>Médio</v>
      </c>
      <c r="K1342" s="18" t="str">
        <f t="shared" si="81"/>
        <v>Abaixo</v>
      </c>
      <c r="L1342" s="18" t="str">
        <f t="shared" si="82"/>
        <v>Acima</v>
      </c>
      <c r="M1342" s="23" t="str">
        <f t="shared" si="83"/>
        <v>Acima</v>
      </c>
    </row>
    <row r="1343" spans="1:13">
      <c r="A1343" s="8" t="s">
        <v>1364</v>
      </c>
      <c r="B1343" s="9" t="s">
        <v>24</v>
      </c>
      <c r="C1343" s="9">
        <v>352</v>
      </c>
      <c r="D1343" s="9">
        <v>0.64300000000000002</v>
      </c>
      <c r="E1343" s="9">
        <v>0.60799999999999998</v>
      </c>
      <c r="F1343" s="9">
        <v>0.56000000000000005</v>
      </c>
      <c r="G1343" s="9">
        <v>7249.67</v>
      </c>
      <c r="H1343" s="10">
        <v>12</v>
      </c>
      <c r="I1343" s="23" t="str">
        <f>VLOOKUP(B1343,'De-Para'!$B$3:$C$29,2,0)</f>
        <v>Nordeste</v>
      </c>
      <c r="J1343" s="18" t="str">
        <f t="shared" si="80"/>
        <v>Médio</v>
      </c>
      <c r="K1343" s="18" t="str">
        <f t="shared" si="81"/>
        <v>Acima</v>
      </c>
      <c r="L1343" s="18" t="str">
        <f t="shared" si="82"/>
        <v>Abaixo</v>
      </c>
      <c r="M1343" s="23" t="str">
        <f t="shared" si="83"/>
        <v>Acima</v>
      </c>
    </row>
    <row r="1344" spans="1:13">
      <c r="A1344" s="11" t="s">
        <v>1365</v>
      </c>
      <c r="B1344" s="12" t="s">
        <v>53</v>
      </c>
      <c r="C1344" s="12">
        <v>828</v>
      </c>
      <c r="D1344" s="12">
        <v>0.69</v>
      </c>
      <c r="E1344" s="12">
        <v>0.70699999999999996</v>
      </c>
      <c r="F1344" s="12">
        <v>0.56499999999999995</v>
      </c>
      <c r="G1344" s="12">
        <v>23906</v>
      </c>
      <c r="H1344" s="13">
        <v>10</v>
      </c>
      <c r="I1344" s="23" t="str">
        <f>VLOOKUP(B1344,'De-Para'!$B$3:$C$29,2,0)</f>
        <v>Centro-Oeste</v>
      </c>
      <c r="J1344" s="18" t="str">
        <f t="shared" si="80"/>
        <v>Médio</v>
      </c>
      <c r="K1344" s="18" t="str">
        <f t="shared" si="81"/>
        <v>Acima</v>
      </c>
      <c r="L1344" s="18" t="str">
        <f t="shared" si="82"/>
        <v>Abaixo</v>
      </c>
      <c r="M1344" s="23" t="str">
        <f t="shared" si="83"/>
        <v>Acima</v>
      </c>
    </row>
    <row r="1345" spans="1:13">
      <c r="A1345" s="8" t="s">
        <v>1366</v>
      </c>
      <c r="B1345" s="9" t="s">
        <v>7</v>
      </c>
      <c r="C1345" s="9">
        <v>201</v>
      </c>
      <c r="D1345" s="9">
        <v>0.70299999999999996</v>
      </c>
      <c r="E1345" s="9">
        <v>0.66100000000000003</v>
      </c>
      <c r="F1345" s="9">
        <v>0.63600000000000001</v>
      </c>
      <c r="G1345" s="9">
        <v>25581.29</v>
      </c>
      <c r="H1345" s="10">
        <v>4</v>
      </c>
      <c r="I1345" s="23" t="str">
        <f>VLOOKUP(B1345,'De-Para'!$B$3:$C$29,2,0)</f>
        <v>Sudeste</v>
      </c>
      <c r="J1345" s="18" t="str">
        <f t="shared" si="80"/>
        <v>Alto</v>
      </c>
      <c r="K1345" s="18" t="str">
        <f t="shared" si="81"/>
        <v>Acima</v>
      </c>
      <c r="L1345" s="18" t="str">
        <f t="shared" si="82"/>
        <v>Abaixo</v>
      </c>
      <c r="M1345" s="23" t="str">
        <f t="shared" si="83"/>
        <v>Acima</v>
      </c>
    </row>
    <row r="1346" spans="1:13">
      <c r="A1346" s="11" t="s">
        <v>1367</v>
      </c>
      <c r="B1346" s="12" t="s">
        <v>16</v>
      </c>
      <c r="C1346" s="12">
        <v>1306</v>
      </c>
      <c r="D1346" s="12">
        <v>0.72</v>
      </c>
      <c r="E1346" s="12">
        <v>0.67</v>
      </c>
      <c r="F1346" s="12">
        <v>0.64900000000000002</v>
      </c>
      <c r="G1346" s="12">
        <v>42637.37</v>
      </c>
      <c r="H1346" s="13">
        <v>23</v>
      </c>
      <c r="I1346" s="23" t="str">
        <f>VLOOKUP(B1346,'De-Para'!$B$3:$C$29,2,0)</f>
        <v>Sudeste</v>
      </c>
      <c r="J1346" s="18" t="str">
        <f t="shared" si="80"/>
        <v>Alto</v>
      </c>
      <c r="K1346" s="18" t="str">
        <f t="shared" si="81"/>
        <v>Acima</v>
      </c>
      <c r="L1346" s="18" t="str">
        <f t="shared" si="82"/>
        <v>Acima</v>
      </c>
      <c r="M1346" s="23" t="str">
        <f t="shared" si="83"/>
        <v>Acima</v>
      </c>
    </row>
    <row r="1347" spans="1:13">
      <c r="A1347" s="8" t="s">
        <v>1368</v>
      </c>
      <c r="B1347" s="9" t="s">
        <v>94</v>
      </c>
      <c r="C1347" s="9">
        <v>3189</v>
      </c>
      <c r="D1347" s="9">
        <v>0.63</v>
      </c>
      <c r="E1347" s="9">
        <v>0.60199999999999998</v>
      </c>
      <c r="F1347" s="9">
        <v>0.53600000000000003</v>
      </c>
      <c r="G1347" s="9">
        <v>13202.44</v>
      </c>
      <c r="H1347" s="10">
        <v>29</v>
      </c>
      <c r="I1347" s="23" t="str">
        <f>VLOOKUP(B1347,'De-Para'!$B$3:$C$29,2,0)</f>
        <v>Nordeste</v>
      </c>
      <c r="J1347" s="18" t="str">
        <f t="shared" si="80"/>
        <v>Médio</v>
      </c>
      <c r="K1347" s="18" t="str">
        <f t="shared" si="81"/>
        <v>Acima</v>
      </c>
      <c r="L1347" s="18" t="str">
        <f t="shared" si="82"/>
        <v>Acima</v>
      </c>
      <c r="M1347" s="23" t="str">
        <f t="shared" si="83"/>
        <v>Acima</v>
      </c>
    </row>
    <row r="1348" spans="1:13">
      <c r="A1348" s="11" t="s">
        <v>1369</v>
      </c>
      <c r="B1348" s="12" t="s">
        <v>22</v>
      </c>
      <c r="C1348" s="12">
        <v>348</v>
      </c>
      <c r="D1348" s="12">
        <v>0.7</v>
      </c>
      <c r="E1348" s="12">
        <v>0.68400000000000005</v>
      </c>
      <c r="F1348" s="12">
        <v>0.624</v>
      </c>
      <c r="G1348" s="12">
        <v>25946.87</v>
      </c>
      <c r="H1348" s="13">
        <v>8</v>
      </c>
      <c r="I1348" s="23" t="str">
        <f>VLOOKUP(B1348,'De-Para'!$B$3:$C$29,2,0)</f>
        <v>Sul</v>
      </c>
      <c r="J1348" s="18" t="str">
        <f t="shared" si="80"/>
        <v>Alto</v>
      </c>
      <c r="K1348" s="18" t="str">
        <f t="shared" si="81"/>
        <v>Acima</v>
      </c>
      <c r="L1348" s="18" t="str">
        <f t="shared" si="82"/>
        <v>Abaixo</v>
      </c>
      <c r="M1348" s="23" t="str">
        <f t="shared" si="83"/>
        <v>Acima</v>
      </c>
    </row>
    <row r="1349" spans="1:13">
      <c r="A1349" s="8" t="s">
        <v>1370</v>
      </c>
      <c r="B1349" s="9" t="s">
        <v>7</v>
      </c>
      <c r="C1349" s="9">
        <v>751</v>
      </c>
      <c r="D1349" s="9">
        <v>0.75</v>
      </c>
      <c r="E1349" s="9">
        <v>0.75900000000000001</v>
      </c>
      <c r="F1349" s="9">
        <v>0.65400000000000003</v>
      </c>
      <c r="G1349" s="9">
        <v>22446.38</v>
      </c>
      <c r="H1349" s="10">
        <v>15</v>
      </c>
      <c r="I1349" s="23" t="str">
        <f>VLOOKUP(B1349,'De-Para'!$B$3:$C$29,2,0)</f>
        <v>Sudeste</v>
      </c>
      <c r="J1349" s="18" t="str">
        <f t="shared" si="80"/>
        <v>Alto</v>
      </c>
      <c r="K1349" s="18" t="str">
        <f t="shared" si="81"/>
        <v>Acima</v>
      </c>
      <c r="L1349" s="18" t="str">
        <f t="shared" si="82"/>
        <v>Abaixo</v>
      </c>
      <c r="M1349" s="23" t="str">
        <f t="shared" si="83"/>
        <v>Acima</v>
      </c>
    </row>
    <row r="1350" spans="1:13">
      <c r="A1350" s="11" t="s">
        <v>1371</v>
      </c>
      <c r="B1350" s="12" t="s">
        <v>22</v>
      </c>
      <c r="C1350" s="12">
        <v>1995</v>
      </c>
      <c r="D1350" s="12">
        <v>0.71799999999999997</v>
      </c>
      <c r="E1350" s="12">
        <v>0.71199999999999997</v>
      </c>
      <c r="F1350" s="12">
        <v>0.60499999999999998</v>
      </c>
      <c r="G1350" s="12">
        <v>27283.22</v>
      </c>
      <c r="H1350" s="13">
        <v>43</v>
      </c>
      <c r="I1350" s="23" t="str">
        <f>VLOOKUP(B1350,'De-Para'!$B$3:$C$29,2,0)</f>
        <v>Sul</v>
      </c>
      <c r="J1350" s="18" t="str">
        <f t="shared" ref="J1350:J1413" si="84">IF(D1350&lt;0.55,"Baixo",IF(D1350&lt;0.7,"Médio",IF(D1350&lt;0.8,"Alto","Muito alto")))</f>
        <v>Alto</v>
      </c>
      <c r="K1350" s="18" t="str">
        <f t="shared" ref="K1350:K1413" si="85">IF(D1350&lt;=$K$3,"Abaixo","Acima")</f>
        <v>Acima</v>
      </c>
      <c r="L1350" s="18" t="str">
        <f t="shared" ref="L1350:L1413" si="86">IF(C1350&gt;=$L$3,"Acima","Abaixo")</f>
        <v>Acima</v>
      </c>
      <c r="M1350" s="23" t="str">
        <f t="shared" ref="M1350:M1413" si="87">IF(H1350&lt;=$M$3,"Abaixo","Acima")</f>
        <v>Acima</v>
      </c>
    </row>
    <row r="1351" spans="1:13">
      <c r="A1351" s="8" t="s">
        <v>1372</v>
      </c>
      <c r="B1351" s="9" t="s">
        <v>87</v>
      </c>
      <c r="C1351" s="9">
        <v>412</v>
      </c>
      <c r="D1351" s="9">
        <v>0.59</v>
      </c>
      <c r="E1351" s="9">
        <v>0.504</v>
      </c>
      <c r="F1351" s="9">
        <v>0.54100000000000004</v>
      </c>
      <c r="G1351" s="9">
        <v>6287.9</v>
      </c>
      <c r="H1351" s="10">
        <v>1</v>
      </c>
      <c r="I1351" s="23" t="str">
        <f>VLOOKUP(B1351,'De-Para'!$B$3:$C$29,2,0)</f>
        <v>Nordeste</v>
      </c>
      <c r="J1351" s="18" t="str">
        <f t="shared" si="84"/>
        <v>Médio</v>
      </c>
      <c r="K1351" s="18" t="str">
        <f t="shared" si="85"/>
        <v>Abaixo</v>
      </c>
      <c r="L1351" s="18" t="str">
        <f t="shared" si="86"/>
        <v>Abaixo</v>
      </c>
      <c r="M1351" s="23" t="str">
        <f t="shared" si="87"/>
        <v>Abaixo</v>
      </c>
    </row>
    <row r="1352" spans="1:13">
      <c r="A1352" s="11" t="s">
        <v>1373</v>
      </c>
      <c r="B1352" s="12" t="s">
        <v>31</v>
      </c>
      <c r="C1352" s="12">
        <v>2939</v>
      </c>
      <c r="D1352" s="12">
        <v>0.66</v>
      </c>
      <c r="E1352" s="12">
        <v>0.59399999999999997</v>
      </c>
      <c r="F1352" s="12">
        <v>0.61</v>
      </c>
      <c r="G1352" s="12">
        <v>22426.48</v>
      </c>
      <c r="H1352" s="13">
        <v>57</v>
      </c>
      <c r="I1352" s="23" t="str">
        <f>VLOOKUP(B1352,'De-Para'!$B$3:$C$29,2,0)</f>
        <v>Nordeste</v>
      </c>
      <c r="J1352" s="18" t="str">
        <f t="shared" si="84"/>
        <v>Médio</v>
      </c>
      <c r="K1352" s="18" t="str">
        <f t="shared" si="85"/>
        <v>Acima</v>
      </c>
      <c r="L1352" s="18" t="str">
        <f t="shared" si="86"/>
        <v>Acima</v>
      </c>
      <c r="M1352" s="23" t="str">
        <f t="shared" si="87"/>
        <v>Acima</v>
      </c>
    </row>
    <row r="1353" spans="1:13">
      <c r="A1353" s="8" t="s">
        <v>1374</v>
      </c>
      <c r="B1353" s="9" t="s">
        <v>22</v>
      </c>
      <c r="C1353" s="9">
        <v>830</v>
      </c>
      <c r="D1353" s="9">
        <v>0.69</v>
      </c>
      <c r="E1353" s="9">
        <v>0.71799999999999997</v>
      </c>
      <c r="F1353" s="9">
        <v>0.57299999999999995</v>
      </c>
      <c r="G1353" s="9">
        <v>26891.55</v>
      </c>
      <c r="H1353" s="10">
        <v>23</v>
      </c>
      <c r="I1353" s="23" t="str">
        <f>VLOOKUP(B1353,'De-Para'!$B$3:$C$29,2,0)</f>
        <v>Sul</v>
      </c>
      <c r="J1353" s="18" t="str">
        <f t="shared" si="84"/>
        <v>Médio</v>
      </c>
      <c r="K1353" s="18" t="str">
        <f t="shared" si="85"/>
        <v>Acima</v>
      </c>
      <c r="L1353" s="18" t="str">
        <f t="shared" si="86"/>
        <v>Abaixo</v>
      </c>
      <c r="M1353" s="23" t="str">
        <f t="shared" si="87"/>
        <v>Acima</v>
      </c>
    </row>
    <row r="1354" spans="1:13">
      <c r="A1354" s="11" t="s">
        <v>1375</v>
      </c>
      <c r="B1354" s="12" t="s">
        <v>31</v>
      </c>
      <c r="C1354" s="12">
        <v>903</v>
      </c>
      <c r="D1354" s="12">
        <v>0.628</v>
      </c>
      <c r="E1354" s="12">
        <v>0.56100000000000005</v>
      </c>
      <c r="F1354" s="12">
        <v>0.56899999999999995</v>
      </c>
      <c r="G1354" s="12">
        <v>7040.09</v>
      </c>
      <c r="H1354" s="13">
        <v>18</v>
      </c>
      <c r="I1354" s="23" t="str">
        <f>VLOOKUP(B1354,'De-Para'!$B$3:$C$29,2,0)</f>
        <v>Nordeste</v>
      </c>
      <c r="J1354" s="18" t="str">
        <f t="shared" si="84"/>
        <v>Médio</v>
      </c>
      <c r="K1354" s="18" t="str">
        <f t="shared" si="85"/>
        <v>Acima</v>
      </c>
      <c r="L1354" s="18" t="str">
        <f t="shared" si="86"/>
        <v>Abaixo</v>
      </c>
      <c r="M1354" s="23" t="str">
        <f t="shared" si="87"/>
        <v>Acima</v>
      </c>
    </row>
    <row r="1355" spans="1:13">
      <c r="A1355" s="8" t="s">
        <v>1376</v>
      </c>
      <c r="B1355" s="9" t="s">
        <v>24</v>
      </c>
      <c r="C1355" s="9">
        <v>986</v>
      </c>
      <c r="D1355" s="9">
        <v>0.625</v>
      </c>
      <c r="E1355" s="9">
        <v>0.60899999999999999</v>
      </c>
      <c r="F1355" s="9">
        <v>0.52400000000000002</v>
      </c>
      <c r="G1355" s="9">
        <v>7311.82</v>
      </c>
      <c r="H1355" s="10">
        <v>41</v>
      </c>
      <c r="I1355" s="23" t="str">
        <f>VLOOKUP(B1355,'De-Para'!$B$3:$C$29,2,0)</f>
        <v>Nordeste</v>
      </c>
      <c r="J1355" s="18" t="str">
        <f t="shared" si="84"/>
        <v>Médio</v>
      </c>
      <c r="K1355" s="18" t="str">
        <f t="shared" si="85"/>
        <v>Acima</v>
      </c>
      <c r="L1355" s="18" t="str">
        <f t="shared" si="86"/>
        <v>Acima</v>
      </c>
      <c r="M1355" s="23" t="str">
        <f t="shared" si="87"/>
        <v>Acima</v>
      </c>
    </row>
    <row r="1356" spans="1:13">
      <c r="A1356" s="11" t="s">
        <v>1377</v>
      </c>
      <c r="B1356" s="12" t="s">
        <v>16</v>
      </c>
      <c r="C1356" s="12">
        <v>1277</v>
      </c>
      <c r="D1356" s="12">
        <v>0.63800000000000001</v>
      </c>
      <c r="E1356" s="12">
        <v>0.61899999999999999</v>
      </c>
      <c r="F1356" s="12">
        <v>0.53100000000000003</v>
      </c>
      <c r="G1356" s="12">
        <v>13923.94</v>
      </c>
      <c r="H1356" s="13">
        <v>9</v>
      </c>
      <c r="I1356" s="23" t="str">
        <f>VLOOKUP(B1356,'De-Para'!$B$3:$C$29,2,0)</f>
        <v>Sudeste</v>
      </c>
      <c r="J1356" s="18" t="str">
        <f t="shared" si="84"/>
        <v>Médio</v>
      </c>
      <c r="K1356" s="18" t="str">
        <f t="shared" si="85"/>
        <v>Acima</v>
      </c>
      <c r="L1356" s="18" t="str">
        <f t="shared" si="86"/>
        <v>Acima</v>
      </c>
      <c r="M1356" s="23" t="str">
        <f t="shared" si="87"/>
        <v>Acima</v>
      </c>
    </row>
    <row r="1357" spans="1:13">
      <c r="A1357" s="8" t="s">
        <v>1378</v>
      </c>
      <c r="B1357" s="9" t="s">
        <v>49</v>
      </c>
      <c r="C1357" s="9">
        <v>1363</v>
      </c>
      <c r="D1357" s="9">
        <v>0.67</v>
      </c>
      <c r="E1357" s="9">
        <v>0.70899999999999996</v>
      </c>
      <c r="F1357" s="9">
        <v>0.51900000000000002</v>
      </c>
      <c r="G1357" s="9">
        <v>22325.89</v>
      </c>
      <c r="H1357" s="10">
        <v>12</v>
      </c>
      <c r="I1357" s="23" t="str">
        <f>VLOOKUP(B1357,'De-Para'!$B$3:$C$29,2,0)</f>
        <v>Norte</v>
      </c>
      <c r="J1357" s="18" t="str">
        <f t="shared" si="84"/>
        <v>Médio</v>
      </c>
      <c r="K1357" s="18" t="str">
        <f t="shared" si="85"/>
        <v>Acima</v>
      </c>
      <c r="L1357" s="18" t="str">
        <f t="shared" si="86"/>
        <v>Acima</v>
      </c>
      <c r="M1357" s="23" t="str">
        <f t="shared" si="87"/>
        <v>Acima</v>
      </c>
    </row>
    <row r="1358" spans="1:13">
      <c r="A1358" s="11" t="s">
        <v>1379</v>
      </c>
      <c r="B1358" s="12" t="s">
        <v>24</v>
      </c>
      <c r="C1358" s="12">
        <v>233</v>
      </c>
      <c r="D1358" s="12">
        <v>0.57799999999999996</v>
      </c>
      <c r="E1358" s="12">
        <v>0.54900000000000004</v>
      </c>
      <c r="F1358" s="12">
        <v>0.47099999999999997</v>
      </c>
      <c r="G1358" s="12">
        <v>6282.33</v>
      </c>
      <c r="H1358" s="13">
        <v>1</v>
      </c>
      <c r="I1358" s="23" t="str">
        <f>VLOOKUP(B1358,'De-Para'!$B$3:$C$29,2,0)</f>
        <v>Nordeste</v>
      </c>
      <c r="J1358" s="18" t="str">
        <f t="shared" si="84"/>
        <v>Médio</v>
      </c>
      <c r="K1358" s="18" t="str">
        <f t="shared" si="85"/>
        <v>Abaixo</v>
      </c>
      <c r="L1358" s="18" t="str">
        <f t="shared" si="86"/>
        <v>Abaixo</v>
      </c>
      <c r="M1358" s="23" t="str">
        <f t="shared" si="87"/>
        <v>Abaixo</v>
      </c>
    </row>
    <row r="1359" spans="1:13">
      <c r="A1359" s="8" t="s">
        <v>1380</v>
      </c>
      <c r="B1359" s="9" t="s">
        <v>7</v>
      </c>
      <c r="C1359" s="9">
        <v>556</v>
      </c>
      <c r="D1359" s="9">
        <v>0.74</v>
      </c>
      <c r="E1359" s="9">
        <v>0.69699999999999995</v>
      </c>
      <c r="F1359" s="9">
        <v>0.67900000000000005</v>
      </c>
      <c r="G1359" s="9">
        <v>15901.94</v>
      </c>
      <c r="H1359" s="10">
        <v>1</v>
      </c>
      <c r="I1359" s="23" t="str">
        <f>VLOOKUP(B1359,'De-Para'!$B$3:$C$29,2,0)</f>
        <v>Sudeste</v>
      </c>
      <c r="J1359" s="18" t="str">
        <f t="shared" si="84"/>
        <v>Alto</v>
      </c>
      <c r="K1359" s="18" t="str">
        <f t="shared" si="85"/>
        <v>Acima</v>
      </c>
      <c r="L1359" s="18" t="str">
        <f t="shared" si="86"/>
        <v>Abaixo</v>
      </c>
      <c r="M1359" s="23" t="str">
        <f t="shared" si="87"/>
        <v>Abaixo</v>
      </c>
    </row>
    <row r="1360" spans="1:13">
      <c r="A1360" s="11" t="s">
        <v>1381</v>
      </c>
      <c r="B1360" s="12" t="s">
        <v>31</v>
      </c>
      <c r="C1360" s="12">
        <v>1057</v>
      </c>
      <c r="D1360" s="12">
        <v>0.622</v>
      </c>
      <c r="E1360" s="12">
        <v>0.57899999999999996</v>
      </c>
      <c r="F1360" s="12">
        <v>0.55200000000000005</v>
      </c>
      <c r="G1360" s="12">
        <v>9351.99</v>
      </c>
      <c r="H1360" s="13">
        <v>6</v>
      </c>
      <c r="I1360" s="23" t="str">
        <f>VLOOKUP(B1360,'De-Para'!$B$3:$C$29,2,0)</f>
        <v>Nordeste</v>
      </c>
      <c r="J1360" s="18" t="str">
        <f t="shared" si="84"/>
        <v>Médio</v>
      </c>
      <c r="K1360" s="18" t="str">
        <f t="shared" si="85"/>
        <v>Acima</v>
      </c>
      <c r="L1360" s="18" t="str">
        <f t="shared" si="86"/>
        <v>Acima</v>
      </c>
      <c r="M1360" s="23" t="str">
        <f t="shared" si="87"/>
        <v>Acima</v>
      </c>
    </row>
    <row r="1361" spans="1:13">
      <c r="A1361" s="8" t="s">
        <v>1382</v>
      </c>
      <c r="B1361" s="9" t="s">
        <v>24</v>
      </c>
      <c r="C1361" s="9">
        <v>392</v>
      </c>
      <c r="D1361" s="9">
        <v>0.60599999999999998</v>
      </c>
      <c r="E1361" s="9">
        <v>0.57799999999999996</v>
      </c>
      <c r="F1361" s="9">
        <v>0.47899999999999998</v>
      </c>
      <c r="G1361" s="9">
        <v>8467.14</v>
      </c>
      <c r="H1361" s="10">
        <v>4</v>
      </c>
      <c r="I1361" s="23" t="str">
        <f>VLOOKUP(B1361,'De-Para'!$B$3:$C$29,2,0)</f>
        <v>Nordeste</v>
      </c>
      <c r="J1361" s="18" t="str">
        <f t="shared" si="84"/>
        <v>Médio</v>
      </c>
      <c r="K1361" s="18" t="str">
        <f t="shared" si="85"/>
        <v>Acima</v>
      </c>
      <c r="L1361" s="18" t="str">
        <f t="shared" si="86"/>
        <v>Abaixo</v>
      </c>
      <c r="M1361" s="23" t="str">
        <f t="shared" si="87"/>
        <v>Acima</v>
      </c>
    </row>
    <row r="1362" spans="1:13">
      <c r="A1362" s="11" t="s">
        <v>1383</v>
      </c>
      <c r="B1362" s="12" t="s">
        <v>7</v>
      </c>
      <c r="C1362" s="12">
        <v>262</v>
      </c>
      <c r="D1362" s="12">
        <v>0.71</v>
      </c>
      <c r="E1362" s="12">
        <v>0.70099999999999996</v>
      </c>
      <c r="F1362" s="12">
        <v>0.628</v>
      </c>
      <c r="G1362" s="12">
        <v>12836.38</v>
      </c>
      <c r="H1362" s="13">
        <v>1</v>
      </c>
      <c r="I1362" s="23" t="str">
        <f>VLOOKUP(B1362,'De-Para'!$B$3:$C$29,2,0)</f>
        <v>Sudeste</v>
      </c>
      <c r="J1362" s="18" t="str">
        <f t="shared" si="84"/>
        <v>Alto</v>
      </c>
      <c r="K1362" s="18" t="str">
        <f t="shared" si="85"/>
        <v>Acima</v>
      </c>
      <c r="L1362" s="18" t="str">
        <f t="shared" si="86"/>
        <v>Abaixo</v>
      </c>
      <c r="M1362" s="23" t="str">
        <f t="shared" si="87"/>
        <v>Abaixo</v>
      </c>
    </row>
    <row r="1363" spans="1:13">
      <c r="A1363" s="8" t="s">
        <v>1384</v>
      </c>
      <c r="B1363" s="9" t="s">
        <v>33</v>
      </c>
      <c r="C1363" s="9">
        <v>4470</v>
      </c>
      <c r="D1363" s="9">
        <v>0.66500000000000004</v>
      </c>
      <c r="E1363" s="9">
        <v>0.64700000000000002</v>
      </c>
      <c r="F1363" s="9">
        <v>0.55600000000000005</v>
      </c>
      <c r="G1363" s="9">
        <v>8320.5</v>
      </c>
      <c r="H1363" s="10">
        <v>20</v>
      </c>
      <c r="I1363" s="23" t="str">
        <f>VLOOKUP(B1363,'De-Para'!$B$3:$C$29,2,0)</f>
        <v>Centro-Oeste</v>
      </c>
      <c r="J1363" s="18" t="str">
        <f t="shared" si="84"/>
        <v>Médio</v>
      </c>
      <c r="K1363" s="18" t="str">
        <f t="shared" si="85"/>
        <v>Acima</v>
      </c>
      <c r="L1363" s="18" t="str">
        <f t="shared" si="86"/>
        <v>Acima</v>
      </c>
      <c r="M1363" s="23" t="str">
        <f t="shared" si="87"/>
        <v>Acima</v>
      </c>
    </row>
    <row r="1364" spans="1:13">
      <c r="A1364" s="11" t="s">
        <v>1385</v>
      </c>
      <c r="B1364" s="12" t="s">
        <v>24</v>
      </c>
      <c r="C1364" s="12">
        <v>975</v>
      </c>
      <c r="D1364" s="12">
        <v>0.59399999999999997</v>
      </c>
      <c r="E1364" s="12">
        <v>0.58899999999999997</v>
      </c>
      <c r="F1364" s="12">
        <v>0.47299999999999998</v>
      </c>
      <c r="G1364" s="12">
        <v>6917.25</v>
      </c>
      <c r="H1364" s="13">
        <v>1</v>
      </c>
      <c r="I1364" s="23" t="str">
        <f>VLOOKUP(B1364,'De-Para'!$B$3:$C$29,2,0)</f>
        <v>Nordeste</v>
      </c>
      <c r="J1364" s="18" t="str">
        <f t="shared" si="84"/>
        <v>Médio</v>
      </c>
      <c r="K1364" s="18" t="str">
        <f t="shared" si="85"/>
        <v>Abaixo</v>
      </c>
      <c r="L1364" s="18" t="str">
        <f t="shared" si="86"/>
        <v>Acima</v>
      </c>
      <c r="M1364" s="23" t="str">
        <f t="shared" si="87"/>
        <v>Abaixo</v>
      </c>
    </row>
    <row r="1365" spans="1:13">
      <c r="A1365" s="8" t="s">
        <v>1386</v>
      </c>
      <c r="B1365" s="9" t="s">
        <v>16</v>
      </c>
      <c r="C1365" s="9">
        <v>261</v>
      </c>
      <c r="D1365" s="9">
        <v>0.68</v>
      </c>
      <c r="E1365" s="9">
        <v>0.66600000000000004</v>
      </c>
      <c r="F1365" s="9">
        <v>0.58099999999999996</v>
      </c>
      <c r="G1365" s="9">
        <v>20704.02</v>
      </c>
      <c r="H1365" s="10">
        <v>2</v>
      </c>
      <c r="I1365" s="23" t="str">
        <f>VLOOKUP(B1365,'De-Para'!$B$3:$C$29,2,0)</f>
        <v>Sudeste</v>
      </c>
      <c r="J1365" s="18" t="str">
        <f t="shared" si="84"/>
        <v>Médio</v>
      </c>
      <c r="K1365" s="18" t="str">
        <f t="shared" si="85"/>
        <v>Acima</v>
      </c>
      <c r="L1365" s="18" t="str">
        <f t="shared" si="86"/>
        <v>Abaixo</v>
      </c>
      <c r="M1365" s="23" t="str">
        <f t="shared" si="87"/>
        <v>Abaixo</v>
      </c>
    </row>
    <row r="1366" spans="1:13">
      <c r="A1366" s="11" t="s">
        <v>1387</v>
      </c>
      <c r="B1366" s="12" t="s">
        <v>33</v>
      </c>
      <c r="C1366" s="12">
        <v>956</v>
      </c>
      <c r="D1366" s="12">
        <v>0.72499999999999998</v>
      </c>
      <c r="E1366" s="12">
        <v>0.72</v>
      </c>
      <c r="F1366" s="12">
        <v>0.626</v>
      </c>
      <c r="G1366" s="12">
        <v>15213.5</v>
      </c>
      <c r="H1366" s="13">
        <v>15</v>
      </c>
      <c r="I1366" s="23" t="str">
        <f>VLOOKUP(B1366,'De-Para'!$B$3:$C$29,2,0)</f>
        <v>Centro-Oeste</v>
      </c>
      <c r="J1366" s="18" t="str">
        <f t="shared" si="84"/>
        <v>Alto</v>
      </c>
      <c r="K1366" s="18" t="str">
        <f t="shared" si="85"/>
        <v>Acima</v>
      </c>
      <c r="L1366" s="18" t="str">
        <f t="shared" si="86"/>
        <v>Acima</v>
      </c>
      <c r="M1366" s="23" t="str">
        <f t="shared" si="87"/>
        <v>Acima</v>
      </c>
    </row>
    <row r="1367" spans="1:13">
      <c r="A1367" s="8" t="s">
        <v>1388</v>
      </c>
      <c r="B1367" s="9" t="s">
        <v>24</v>
      </c>
      <c r="C1367" s="9">
        <v>388</v>
      </c>
      <c r="D1367" s="9">
        <v>0.54400000000000004</v>
      </c>
      <c r="E1367" s="9">
        <v>0.53900000000000003</v>
      </c>
      <c r="F1367" s="9">
        <v>0.434</v>
      </c>
      <c r="G1367" s="9">
        <v>6819.44</v>
      </c>
      <c r="H1367" s="10">
        <v>43</v>
      </c>
      <c r="I1367" s="23" t="str">
        <f>VLOOKUP(B1367,'De-Para'!$B$3:$C$29,2,0)</f>
        <v>Nordeste</v>
      </c>
      <c r="J1367" s="18" t="str">
        <f t="shared" si="84"/>
        <v>Baixo</v>
      </c>
      <c r="K1367" s="18" t="str">
        <f t="shared" si="85"/>
        <v>Abaixo</v>
      </c>
      <c r="L1367" s="18" t="str">
        <f t="shared" si="86"/>
        <v>Abaixo</v>
      </c>
      <c r="M1367" s="23" t="str">
        <f t="shared" si="87"/>
        <v>Acima</v>
      </c>
    </row>
    <row r="1368" spans="1:13">
      <c r="A1368" s="11" t="s">
        <v>1389</v>
      </c>
      <c r="B1368" s="12" t="s">
        <v>22</v>
      </c>
      <c r="C1368" s="12">
        <v>541</v>
      </c>
      <c r="D1368" s="12">
        <v>0.7</v>
      </c>
      <c r="E1368" s="12">
        <v>0.68500000000000005</v>
      </c>
      <c r="F1368" s="12">
        <v>0.64800000000000002</v>
      </c>
      <c r="G1368" s="12">
        <v>31904.76</v>
      </c>
      <c r="H1368" s="13">
        <v>11</v>
      </c>
      <c r="I1368" s="23" t="str">
        <f>VLOOKUP(B1368,'De-Para'!$B$3:$C$29,2,0)</f>
        <v>Sul</v>
      </c>
      <c r="J1368" s="18" t="str">
        <f t="shared" si="84"/>
        <v>Alto</v>
      </c>
      <c r="K1368" s="18" t="str">
        <f t="shared" si="85"/>
        <v>Acima</v>
      </c>
      <c r="L1368" s="18" t="str">
        <f t="shared" si="86"/>
        <v>Abaixo</v>
      </c>
      <c r="M1368" s="23" t="str">
        <f t="shared" si="87"/>
        <v>Acima</v>
      </c>
    </row>
    <row r="1369" spans="1:13">
      <c r="A1369" s="8" t="s">
        <v>1390</v>
      </c>
      <c r="B1369" s="9" t="s">
        <v>39</v>
      </c>
      <c r="C1369" s="9">
        <v>1866</v>
      </c>
      <c r="D1369" s="9">
        <v>0.60899999999999999</v>
      </c>
      <c r="E1369" s="9">
        <v>0.61</v>
      </c>
      <c r="F1369" s="9">
        <v>0.47599999999999998</v>
      </c>
      <c r="G1369" s="9">
        <v>6184.5</v>
      </c>
      <c r="H1369" s="10">
        <v>2</v>
      </c>
      <c r="I1369" s="23" t="str">
        <f>VLOOKUP(B1369,'De-Para'!$B$3:$C$29,2,0)</f>
        <v>Norte</v>
      </c>
      <c r="J1369" s="18" t="str">
        <f t="shared" si="84"/>
        <v>Médio</v>
      </c>
      <c r="K1369" s="18" t="str">
        <f t="shared" si="85"/>
        <v>Acima</v>
      </c>
      <c r="L1369" s="18" t="str">
        <f t="shared" si="86"/>
        <v>Acima</v>
      </c>
      <c r="M1369" s="23" t="str">
        <f t="shared" si="87"/>
        <v>Abaixo</v>
      </c>
    </row>
    <row r="1370" spans="1:13">
      <c r="A1370" s="11" t="s">
        <v>1391</v>
      </c>
      <c r="B1370" s="12" t="s">
        <v>87</v>
      </c>
      <c r="C1370" s="12">
        <v>3322</v>
      </c>
      <c r="D1370" s="12">
        <v>0.57999999999999996</v>
      </c>
      <c r="E1370" s="12">
        <v>0.54500000000000004</v>
      </c>
      <c r="F1370" s="12">
        <v>0.47499999999999998</v>
      </c>
      <c r="G1370" s="12">
        <v>6238.6</v>
      </c>
      <c r="H1370" s="13">
        <v>10</v>
      </c>
      <c r="I1370" s="23" t="str">
        <f>VLOOKUP(B1370,'De-Para'!$B$3:$C$29,2,0)</f>
        <v>Nordeste</v>
      </c>
      <c r="J1370" s="18" t="str">
        <f t="shared" si="84"/>
        <v>Médio</v>
      </c>
      <c r="K1370" s="18" t="str">
        <f t="shared" si="85"/>
        <v>Abaixo</v>
      </c>
      <c r="L1370" s="18" t="str">
        <f t="shared" si="86"/>
        <v>Acima</v>
      </c>
      <c r="M1370" s="23" t="str">
        <f t="shared" si="87"/>
        <v>Acima</v>
      </c>
    </row>
    <row r="1371" spans="1:13">
      <c r="A1371" s="8" t="s">
        <v>1392</v>
      </c>
      <c r="B1371" s="9" t="s">
        <v>33</v>
      </c>
      <c r="C1371" s="9">
        <v>1196</v>
      </c>
      <c r="D1371" s="9">
        <v>0.68200000000000005</v>
      </c>
      <c r="E1371" s="9">
        <v>0.66400000000000003</v>
      </c>
      <c r="F1371" s="9">
        <v>0.56799999999999995</v>
      </c>
      <c r="G1371" s="9">
        <v>52951.89</v>
      </c>
      <c r="H1371" s="10">
        <v>16</v>
      </c>
      <c r="I1371" s="23" t="str">
        <f>VLOOKUP(B1371,'De-Para'!$B$3:$C$29,2,0)</f>
        <v>Centro-Oeste</v>
      </c>
      <c r="J1371" s="18" t="str">
        <f t="shared" si="84"/>
        <v>Médio</v>
      </c>
      <c r="K1371" s="18" t="str">
        <f t="shared" si="85"/>
        <v>Acima</v>
      </c>
      <c r="L1371" s="18" t="str">
        <f t="shared" si="86"/>
        <v>Acima</v>
      </c>
      <c r="M1371" s="23" t="str">
        <f t="shared" si="87"/>
        <v>Acima</v>
      </c>
    </row>
    <row r="1372" spans="1:13">
      <c r="A1372" s="11" t="s">
        <v>1393</v>
      </c>
      <c r="B1372" s="12" t="s">
        <v>22</v>
      </c>
      <c r="C1372" s="12">
        <v>651</v>
      </c>
      <c r="D1372" s="12">
        <v>0.74</v>
      </c>
      <c r="E1372" s="12">
        <v>0.74</v>
      </c>
      <c r="F1372" s="12">
        <v>0.67100000000000004</v>
      </c>
      <c r="G1372" s="12">
        <v>30462.97</v>
      </c>
      <c r="H1372" s="13">
        <v>12</v>
      </c>
      <c r="I1372" s="23" t="str">
        <f>VLOOKUP(B1372,'De-Para'!$B$3:$C$29,2,0)</f>
        <v>Sul</v>
      </c>
      <c r="J1372" s="18" t="str">
        <f t="shared" si="84"/>
        <v>Alto</v>
      </c>
      <c r="K1372" s="18" t="str">
        <f t="shared" si="85"/>
        <v>Acima</v>
      </c>
      <c r="L1372" s="18" t="str">
        <f t="shared" si="86"/>
        <v>Abaixo</v>
      </c>
      <c r="M1372" s="23" t="str">
        <f t="shared" si="87"/>
        <v>Acima</v>
      </c>
    </row>
    <row r="1373" spans="1:13">
      <c r="A1373" s="8" t="s">
        <v>1394</v>
      </c>
      <c r="B1373" s="9" t="s">
        <v>31</v>
      </c>
      <c r="C1373" s="9">
        <v>448</v>
      </c>
      <c r="D1373" s="9">
        <v>0.60599999999999998</v>
      </c>
      <c r="E1373" s="9">
        <v>0.621</v>
      </c>
      <c r="F1373" s="9">
        <v>0.49099999999999999</v>
      </c>
      <c r="G1373" s="9">
        <v>7559.62</v>
      </c>
      <c r="H1373" s="10">
        <v>2</v>
      </c>
      <c r="I1373" s="23" t="str">
        <f>VLOOKUP(B1373,'De-Para'!$B$3:$C$29,2,0)</f>
        <v>Nordeste</v>
      </c>
      <c r="J1373" s="18" t="str">
        <f t="shared" si="84"/>
        <v>Médio</v>
      </c>
      <c r="K1373" s="18" t="str">
        <f t="shared" si="85"/>
        <v>Acima</v>
      </c>
      <c r="L1373" s="18" t="str">
        <f t="shared" si="86"/>
        <v>Abaixo</v>
      </c>
      <c r="M1373" s="23" t="str">
        <f t="shared" si="87"/>
        <v>Abaixo</v>
      </c>
    </row>
    <row r="1374" spans="1:13">
      <c r="A1374" s="11" t="s">
        <v>1395</v>
      </c>
      <c r="B1374" s="12" t="s">
        <v>22</v>
      </c>
      <c r="C1374" s="12">
        <v>1019</v>
      </c>
      <c r="D1374" s="12">
        <v>0.70799999999999996</v>
      </c>
      <c r="E1374" s="12">
        <v>0.70199999999999996</v>
      </c>
      <c r="F1374" s="12">
        <v>0.61899999999999999</v>
      </c>
      <c r="G1374" s="12">
        <v>27257.63</v>
      </c>
      <c r="H1374" s="13">
        <v>23</v>
      </c>
      <c r="I1374" s="23" t="str">
        <f>VLOOKUP(B1374,'De-Para'!$B$3:$C$29,2,0)</f>
        <v>Sul</v>
      </c>
      <c r="J1374" s="18" t="str">
        <f t="shared" si="84"/>
        <v>Alto</v>
      </c>
      <c r="K1374" s="18" t="str">
        <f t="shared" si="85"/>
        <v>Acima</v>
      </c>
      <c r="L1374" s="18" t="str">
        <f t="shared" si="86"/>
        <v>Acima</v>
      </c>
      <c r="M1374" s="23" t="str">
        <f t="shared" si="87"/>
        <v>Acima</v>
      </c>
    </row>
    <row r="1375" spans="1:13">
      <c r="A1375" s="8" t="s">
        <v>1396</v>
      </c>
      <c r="B1375" s="9" t="s">
        <v>31</v>
      </c>
      <c r="C1375" s="9">
        <v>2249</v>
      </c>
      <c r="D1375" s="9">
        <v>0.623</v>
      </c>
      <c r="E1375" s="9">
        <v>0.56100000000000005</v>
      </c>
      <c r="F1375" s="9">
        <v>0.56799999999999995</v>
      </c>
      <c r="G1375" s="9">
        <v>10224.780000000001</v>
      </c>
      <c r="H1375" s="10">
        <v>30</v>
      </c>
      <c r="I1375" s="23" t="str">
        <f>VLOOKUP(B1375,'De-Para'!$B$3:$C$29,2,0)</f>
        <v>Nordeste</v>
      </c>
      <c r="J1375" s="18" t="str">
        <f t="shared" si="84"/>
        <v>Médio</v>
      </c>
      <c r="K1375" s="18" t="str">
        <f t="shared" si="85"/>
        <v>Acima</v>
      </c>
      <c r="L1375" s="18" t="str">
        <f t="shared" si="86"/>
        <v>Acima</v>
      </c>
      <c r="M1375" s="23" t="str">
        <f t="shared" si="87"/>
        <v>Acima</v>
      </c>
    </row>
    <row r="1376" spans="1:13">
      <c r="A1376" s="11" t="s">
        <v>1397</v>
      </c>
      <c r="B1376" s="12" t="s">
        <v>29</v>
      </c>
      <c r="C1376" s="12">
        <v>964</v>
      </c>
      <c r="D1376" s="12">
        <v>0.66700000000000004</v>
      </c>
      <c r="E1376" s="12">
        <v>0.67900000000000005</v>
      </c>
      <c r="F1376" s="12">
        <v>0.53200000000000003</v>
      </c>
      <c r="G1376" s="12">
        <v>35389.47</v>
      </c>
      <c r="H1376" s="13">
        <v>6</v>
      </c>
      <c r="I1376" s="23" t="str">
        <f>VLOOKUP(B1376,'De-Para'!$B$3:$C$29,2,0)</f>
        <v>Centro-Oeste</v>
      </c>
      <c r="J1376" s="18" t="str">
        <f t="shared" si="84"/>
        <v>Médio</v>
      </c>
      <c r="K1376" s="18" t="str">
        <f t="shared" si="85"/>
        <v>Acima</v>
      </c>
      <c r="L1376" s="18" t="str">
        <f t="shared" si="86"/>
        <v>Acima</v>
      </c>
      <c r="M1376" s="23" t="str">
        <f t="shared" si="87"/>
        <v>Acima</v>
      </c>
    </row>
    <row r="1377" spans="1:13">
      <c r="A1377" s="8" t="s">
        <v>1398</v>
      </c>
      <c r="B1377" s="9" t="s">
        <v>33</v>
      </c>
      <c r="C1377" s="9">
        <v>666</v>
      </c>
      <c r="D1377" s="9">
        <v>0.71</v>
      </c>
      <c r="E1377" s="9">
        <v>0.72099999999999997</v>
      </c>
      <c r="F1377" s="9">
        <v>0.60599999999999998</v>
      </c>
      <c r="G1377" s="9">
        <v>30457.89</v>
      </c>
      <c r="H1377" s="10">
        <v>24</v>
      </c>
      <c r="I1377" s="23" t="str">
        <f>VLOOKUP(B1377,'De-Para'!$B$3:$C$29,2,0)</f>
        <v>Centro-Oeste</v>
      </c>
      <c r="J1377" s="18" t="str">
        <f t="shared" si="84"/>
        <v>Alto</v>
      </c>
      <c r="K1377" s="18" t="str">
        <f t="shared" si="85"/>
        <v>Acima</v>
      </c>
      <c r="L1377" s="18" t="str">
        <f t="shared" si="86"/>
        <v>Abaixo</v>
      </c>
      <c r="M1377" s="23" t="str">
        <f t="shared" si="87"/>
        <v>Acima</v>
      </c>
    </row>
    <row r="1378" spans="1:13">
      <c r="A1378" s="11" t="s">
        <v>1019</v>
      </c>
      <c r="B1378" s="12" t="s">
        <v>22</v>
      </c>
      <c r="C1378" s="12">
        <v>262</v>
      </c>
      <c r="D1378" s="12">
        <v>0.746</v>
      </c>
      <c r="E1378" s="12">
        <v>0.69099999999999995</v>
      </c>
      <c r="F1378" s="12">
        <v>0.70299999999999996</v>
      </c>
      <c r="G1378" s="12">
        <v>27653.91</v>
      </c>
      <c r="H1378" s="13">
        <v>9</v>
      </c>
      <c r="I1378" s="23" t="str">
        <f>VLOOKUP(B1378,'De-Para'!$B$3:$C$29,2,0)</f>
        <v>Sul</v>
      </c>
      <c r="J1378" s="18" t="str">
        <f t="shared" si="84"/>
        <v>Alto</v>
      </c>
      <c r="K1378" s="18" t="str">
        <f t="shared" si="85"/>
        <v>Acima</v>
      </c>
      <c r="L1378" s="18" t="str">
        <f t="shared" si="86"/>
        <v>Abaixo</v>
      </c>
      <c r="M1378" s="23" t="str">
        <f t="shared" si="87"/>
        <v>Acima</v>
      </c>
    </row>
    <row r="1379" spans="1:13">
      <c r="A1379" s="8" t="s">
        <v>1399</v>
      </c>
      <c r="B1379" s="9" t="s">
        <v>87</v>
      </c>
      <c r="C1379" s="9">
        <v>4298</v>
      </c>
      <c r="D1379" s="9">
        <v>0.60399999999999998</v>
      </c>
      <c r="E1379" s="9">
        <v>0.55400000000000005</v>
      </c>
      <c r="F1379" s="9">
        <v>0.51700000000000002</v>
      </c>
      <c r="G1379" s="9">
        <v>8365.8799999999992</v>
      </c>
      <c r="H1379" s="10">
        <v>108</v>
      </c>
      <c r="I1379" s="23" t="str">
        <f>VLOOKUP(B1379,'De-Para'!$B$3:$C$29,2,0)</f>
        <v>Nordeste</v>
      </c>
      <c r="J1379" s="18" t="str">
        <f t="shared" si="84"/>
        <v>Médio</v>
      </c>
      <c r="K1379" s="18" t="str">
        <f t="shared" si="85"/>
        <v>Acima</v>
      </c>
      <c r="L1379" s="18" t="str">
        <f t="shared" si="86"/>
        <v>Acima</v>
      </c>
      <c r="M1379" s="23" t="str">
        <f t="shared" si="87"/>
        <v>Acima</v>
      </c>
    </row>
    <row r="1380" spans="1:13">
      <c r="A1380" s="11" t="s">
        <v>1400</v>
      </c>
      <c r="B1380" s="12" t="s">
        <v>7</v>
      </c>
      <c r="C1380" s="12">
        <v>529</v>
      </c>
      <c r="D1380" s="12">
        <v>0.72199999999999998</v>
      </c>
      <c r="E1380" s="12">
        <v>0.69499999999999995</v>
      </c>
      <c r="F1380" s="12">
        <v>0.63600000000000001</v>
      </c>
      <c r="G1380" s="12">
        <v>16995.79</v>
      </c>
      <c r="H1380" s="13">
        <v>17</v>
      </c>
      <c r="I1380" s="23" t="str">
        <f>VLOOKUP(B1380,'De-Para'!$B$3:$C$29,2,0)</f>
        <v>Sudeste</v>
      </c>
      <c r="J1380" s="18" t="str">
        <f t="shared" si="84"/>
        <v>Alto</v>
      </c>
      <c r="K1380" s="18" t="str">
        <f t="shared" si="85"/>
        <v>Acima</v>
      </c>
      <c r="L1380" s="18" t="str">
        <f t="shared" si="86"/>
        <v>Abaixo</v>
      </c>
      <c r="M1380" s="23" t="str">
        <f t="shared" si="87"/>
        <v>Acima</v>
      </c>
    </row>
    <row r="1381" spans="1:13">
      <c r="A1381" s="8" t="s">
        <v>1401</v>
      </c>
      <c r="B1381" s="9" t="s">
        <v>24</v>
      </c>
      <c r="C1381" s="9">
        <v>2455</v>
      </c>
      <c r="D1381" s="9">
        <v>0.65400000000000003</v>
      </c>
      <c r="E1381" s="9">
        <v>0.65700000000000003</v>
      </c>
      <c r="F1381" s="9">
        <v>0.54600000000000004</v>
      </c>
      <c r="G1381" s="9">
        <v>10763.95</v>
      </c>
      <c r="H1381" s="10">
        <v>34</v>
      </c>
      <c r="I1381" s="23" t="str">
        <f>VLOOKUP(B1381,'De-Para'!$B$3:$C$29,2,0)</f>
        <v>Nordeste</v>
      </c>
      <c r="J1381" s="18" t="str">
        <f t="shared" si="84"/>
        <v>Médio</v>
      </c>
      <c r="K1381" s="18" t="str">
        <f t="shared" si="85"/>
        <v>Acima</v>
      </c>
      <c r="L1381" s="18" t="str">
        <f t="shared" si="86"/>
        <v>Acima</v>
      </c>
      <c r="M1381" s="23" t="str">
        <f t="shared" si="87"/>
        <v>Acima</v>
      </c>
    </row>
    <row r="1382" spans="1:13">
      <c r="A1382" s="11" t="s">
        <v>1402</v>
      </c>
      <c r="B1382" s="12" t="s">
        <v>7</v>
      </c>
      <c r="C1382" s="12">
        <v>152</v>
      </c>
      <c r="D1382" s="12">
        <v>0.73199999999999998</v>
      </c>
      <c r="E1382" s="12">
        <v>0.71199999999999997</v>
      </c>
      <c r="F1382" s="12">
        <v>0.65500000000000003</v>
      </c>
      <c r="G1382" s="12">
        <v>20391.86</v>
      </c>
      <c r="H1382" s="13">
        <v>5</v>
      </c>
      <c r="I1382" s="23" t="str">
        <f>VLOOKUP(B1382,'De-Para'!$B$3:$C$29,2,0)</f>
        <v>Sudeste</v>
      </c>
      <c r="J1382" s="18" t="str">
        <f t="shared" si="84"/>
        <v>Alto</v>
      </c>
      <c r="K1382" s="18" t="str">
        <f t="shared" si="85"/>
        <v>Acima</v>
      </c>
      <c r="L1382" s="18" t="str">
        <f t="shared" si="86"/>
        <v>Abaixo</v>
      </c>
      <c r="M1382" s="23" t="str">
        <f t="shared" si="87"/>
        <v>Acima</v>
      </c>
    </row>
    <row r="1383" spans="1:13">
      <c r="A1383" s="8" t="s">
        <v>1403</v>
      </c>
      <c r="B1383" s="9" t="s">
        <v>7</v>
      </c>
      <c r="C1383" s="9">
        <v>1212</v>
      </c>
      <c r="D1383" s="9">
        <v>0.72699999999999998</v>
      </c>
      <c r="E1383" s="9">
        <v>0.69099999999999995</v>
      </c>
      <c r="F1383" s="9">
        <v>0.66400000000000003</v>
      </c>
      <c r="G1383" s="9">
        <v>11474.74</v>
      </c>
      <c r="H1383" s="10">
        <v>19</v>
      </c>
      <c r="I1383" s="23" t="str">
        <f>VLOOKUP(B1383,'De-Para'!$B$3:$C$29,2,0)</f>
        <v>Sudeste</v>
      </c>
      <c r="J1383" s="18" t="str">
        <f t="shared" si="84"/>
        <v>Alto</v>
      </c>
      <c r="K1383" s="18" t="str">
        <f t="shared" si="85"/>
        <v>Acima</v>
      </c>
      <c r="L1383" s="18" t="str">
        <f t="shared" si="86"/>
        <v>Acima</v>
      </c>
      <c r="M1383" s="23" t="str">
        <f t="shared" si="87"/>
        <v>Acima</v>
      </c>
    </row>
    <row r="1384" spans="1:13">
      <c r="A1384" s="11" t="s">
        <v>1404</v>
      </c>
      <c r="B1384" s="12" t="s">
        <v>59</v>
      </c>
      <c r="C1384" s="12">
        <v>188</v>
      </c>
      <c r="D1384" s="12">
        <v>0.76900000000000002</v>
      </c>
      <c r="E1384" s="12">
        <v>0.75</v>
      </c>
      <c r="F1384" s="12">
        <v>0.71</v>
      </c>
      <c r="G1384" s="12">
        <v>21794.03</v>
      </c>
      <c r="H1384" s="13">
        <v>21</v>
      </c>
      <c r="I1384" s="23" t="str">
        <f>VLOOKUP(B1384,'De-Para'!$B$3:$C$29,2,0)</f>
        <v>Sul</v>
      </c>
      <c r="J1384" s="18" t="str">
        <f t="shared" si="84"/>
        <v>Alto</v>
      </c>
      <c r="K1384" s="18" t="str">
        <f t="shared" si="85"/>
        <v>Acima</v>
      </c>
      <c r="L1384" s="18" t="str">
        <f t="shared" si="86"/>
        <v>Abaixo</v>
      </c>
      <c r="M1384" s="23" t="str">
        <f t="shared" si="87"/>
        <v>Acima</v>
      </c>
    </row>
    <row r="1385" spans="1:13">
      <c r="A1385" s="8" t="s">
        <v>1405</v>
      </c>
      <c r="B1385" s="9" t="s">
        <v>22</v>
      </c>
      <c r="C1385" s="9">
        <v>377</v>
      </c>
      <c r="D1385" s="9">
        <v>0.67700000000000005</v>
      </c>
      <c r="E1385" s="9">
        <v>0.68</v>
      </c>
      <c r="F1385" s="9">
        <v>0.56899999999999995</v>
      </c>
      <c r="G1385" s="9">
        <v>17618.62</v>
      </c>
      <c r="H1385" s="10">
        <v>1</v>
      </c>
      <c r="I1385" s="23" t="str">
        <f>VLOOKUP(B1385,'De-Para'!$B$3:$C$29,2,0)</f>
        <v>Sul</v>
      </c>
      <c r="J1385" s="18" t="str">
        <f t="shared" si="84"/>
        <v>Médio</v>
      </c>
      <c r="K1385" s="18" t="str">
        <f t="shared" si="85"/>
        <v>Acima</v>
      </c>
      <c r="L1385" s="18" t="str">
        <f t="shared" si="86"/>
        <v>Abaixo</v>
      </c>
      <c r="M1385" s="23" t="str">
        <f t="shared" si="87"/>
        <v>Abaixo</v>
      </c>
    </row>
    <row r="1386" spans="1:13">
      <c r="A1386" s="11" t="s">
        <v>1406</v>
      </c>
      <c r="B1386" s="12" t="s">
        <v>82</v>
      </c>
      <c r="C1386" s="12">
        <v>655</v>
      </c>
      <c r="D1386" s="12">
        <v>0.59699999999999998</v>
      </c>
      <c r="E1386" s="12">
        <v>0.57499999999999996</v>
      </c>
      <c r="F1386" s="12">
        <v>0.46300000000000002</v>
      </c>
      <c r="G1386" s="12">
        <v>8056.52</v>
      </c>
      <c r="H1386" s="13">
        <v>9</v>
      </c>
      <c r="I1386" s="23" t="str">
        <f>VLOOKUP(B1386,'De-Para'!$B$3:$C$29,2,0)</f>
        <v>Nordeste</v>
      </c>
      <c r="J1386" s="18" t="str">
        <f t="shared" si="84"/>
        <v>Médio</v>
      </c>
      <c r="K1386" s="18" t="str">
        <f t="shared" si="85"/>
        <v>Abaixo</v>
      </c>
      <c r="L1386" s="18" t="str">
        <f t="shared" si="86"/>
        <v>Abaixo</v>
      </c>
      <c r="M1386" s="23" t="str">
        <f t="shared" si="87"/>
        <v>Acima</v>
      </c>
    </row>
    <row r="1387" spans="1:13">
      <c r="A1387" s="8" t="s">
        <v>1407</v>
      </c>
      <c r="B1387" s="9" t="s">
        <v>16</v>
      </c>
      <c r="C1387" s="9">
        <v>772</v>
      </c>
      <c r="D1387" s="9">
        <v>0.67200000000000004</v>
      </c>
      <c r="E1387" s="9">
        <v>0.64100000000000001</v>
      </c>
      <c r="F1387" s="9">
        <v>0.57599999999999996</v>
      </c>
      <c r="G1387" s="9">
        <v>16461.55</v>
      </c>
      <c r="H1387" s="10">
        <v>8</v>
      </c>
      <c r="I1387" s="23" t="str">
        <f>VLOOKUP(B1387,'De-Para'!$B$3:$C$29,2,0)</f>
        <v>Sudeste</v>
      </c>
      <c r="J1387" s="18" t="str">
        <f t="shared" si="84"/>
        <v>Médio</v>
      </c>
      <c r="K1387" s="18" t="str">
        <f t="shared" si="85"/>
        <v>Acima</v>
      </c>
      <c r="L1387" s="18" t="str">
        <f t="shared" si="86"/>
        <v>Abaixo</v>
      </c>
      <c r="M1387" s="23" t="str">
        <f t="shared" si="87"/>
        <v>Acima</v>
      </c>
    </row>
    <row r="1388" spans="1:13">
      <c r="A1388" s="11" t="s">
        <v>1408</v>
      </c>
      <c r="B1388" s="12" t="s">
        <v>16</v>
      </c>
      <c r="C1388" s="12">
        <v>449</v>
      </c>
      <c r="D1388" s="12">
        <v>0.69599999999999995</v>
      </c>
      <c r="E1388" s="12">
        <v>0.72199999999999998</v>
      </c>
      <c r="F1388" s="12">
        <v>0.54900000000000004</v>
      </c>
      <c r="G1388" s="12">
        <v>35630.68</v>
      </c>
      <c r="H1388" s="13">
        <v>5</v>
      </c>
      <c r="I1388" s="23" t="str">
        <f>VLOOKUP(B1388,'De-Para'!$B$3:$C$29,2,0)</f>
        <v>Sudeste</v>
      </c>
      <c r="J1388" s="18" t="str">
        <f t="shared" si="84"/>
        <v>Médio</v>
      </c>
      <c r="K1388" s="18" t="str">
        <f t="shared" si="85"/>
        <v>Acima</v>
      </c>
      <c r="L1388" s="18" t="str">
        <f t="shared" si="86"/>
        <v>Abaixo</v>
      </c>
      <c r="M1388" s="23" t="str">
        <f t="shared" si="87"/>
        <v>Acima</v>
      </c>
    </row>
    <row r="1389" spans="1:13">
      <c r="A1389" s="8" t="s">
        <v>1409</v>
      </c>
      <c r="B1389" s="9" t="s">
        <v>49</v>
      </c>
      <c r="C1389" s="9">
        <v>2003</v>
      </c>
      <c r="D1389" s="9">
        <v>0.66500000000000004</v>
      </c>
      <c r="E1389" s="9">
        <v>0.623</v>
      </c>
      <c r="F1389" s="9">
        <v>0.59199999999999997</v>
      </c>
      <c r="G1389" s="9">
        <v>21553.05</v>
      </c>
      <c r="H1389" s="10">
        <v>30</v>
      </c>
      <c r="I1389" s="23" t="str">
        <f>VLOOKUP(B1389,'De-Para'!$B$3:$C$29,2,0)</f>
        <v>Norte</v>
      </c>
      <c r="J1389" s="18" t="str">
        <f t="shared" si="84"/>
        <v>Médio</v>
      </c>
      <c r="K1389" s="18" t="str">
        <f t="shared" si="85"/>
        <v>Acima</v>
      </c>
      <c r="L1389" s="18" t="str">
        <f t="shared" si="86"/>
        <v>Acima</v>
      </c>
      <c r="M1389" s="23" t="str">
        <f t="shared" si="87"/>
        <v>Acima</v>
      </c>
    </row>
    <row r="1390" spans="1:13">
      <c r="A1390" s="11" t="s">
        <v>1410</v>
      </c>
      <c r="B1390" s="12" t="s">
        <v>24</v>
      </c>
      <c r="C1390" s="12">
        <v>462</v>
      </c>
      <c r="D1390" s="12">
        <v>0.54</v>
      </c>
      <c r="E1390" s="12">
        <v>0.54200000000000004</v>
      </c>
      <c r="F1390" s="12">
        <v>0.38700000000000001</v>
      </c>
      <c r="G1390" s="12">
        <v>6615.4</v>
      </c>
      <c r="H1390" s="13">
        <v>1</v>
      </c>
      <c r="I1390" s="23" t="str">
        <f>VLOOKUP(B1390,'De-Para'!$B$3:$C$29,2,0)</f>
        <v>Nordeste</v>
      </c>
      <c r="J1390" s="18" t="str">
        <f t="shared" si="84"/>
        <v>Baixo</v>
      </c>
      <c r="K1390" s="18" t="str">
        <f t="shared" si="85"/>
        <v>Abaixo</v>
      </c>
      <c r="L1390" s="18" t="str">
        <f t="shared" si="86"/>
        <v>Abaixo</v>
      </c>
      <c r="M1390" s="23" t="str">
        <f t="shared" si="87"/>
        <v>Abaixo</v>
      </c>
    </row>
    <row r="1391" spans="1:13">
      <c r="A1391" s="8" t="s">
        <v>1411</v>
      </c>
      <c r="B1391" s="9" t="s">
        <v>87</v>
      </c>
      <c r="C1391" s="9">
        <v>1251</v>
      </c>
      <c r="D1391" s="9">
        <v>0.68400000000000005</v>
      </c>
      <c r="E1391" s="9">
        <v>0.66400000000000003</v>
      </c>
      <c r="F1391" s="9">
        <v>0.60599999999999998</v>
      </c>
      <c r="G1391" s="9">
        <v>21227.63</v>
      </c>
      <c r="H1391" s="10">
        <v>3</v>
      </c>
      <c r="I1391" s="23" t="str">
        <f>VLOOKUP(B1391,'De-Para'!$B$3:$C$29,2,0)</f>
        <v>Nordeste</v>
      </c>
      <c r="J1391" s="18" t="str">
        <f t="shared" si="84"/>
        <v>Médio</v>
      </c>
      <c r="K1391" s="18" t="str">
        <f t="shared" si="85"/>
        <v>Acima</v>
      </c>
      <c r="L1391" s="18" t="str">
        <f t="shared" si="86"/>
        <v>Acima</v>
      </c>
      <c r="M1391" s="23" t="str">
        <f t="shared" si="87"/>
        <v>Acima</v>
      </c>
    </row>
    <row r="1392" spans="1:13">
      <c r="A1392" s="11" t="s">
        <v>1412</v>
      </c>
      <c r="B1392" s="12" t="s">
        <v>10</v>
      </c>
      <c r="C1392" s="12">
        <v>723</v>
      </c>
      <c r="D1392" s="12">
        <v>0.73599999999999999</v>
      </c>
      <c r="E1392" s="12">
        <v>0.70699999999999996</v>
      </c>
      <c r="F1392" s="12">
        <v>0.7</v>
      </c>
      <c r="G1392" s="12">
        <v>16158.35</v>
      </c>
      <c r="H1392" s="13">
        <v>17</v>
      </c>
      <c r="I1392" s="23" t="str">
        <f>VLOOKUP(B1392,'De-Para'!$B$3:$C$29,2,0)</f>
        <v>Sudeste</v>
      </c>
      <c r="J1392" s="18" t="str">
        <f t="shared" si="84"/>
        <v>Alto</v>
      </c>
      <c r="K1392" s="18" t="str">
        <f t="shared" si="85"/>
        <v>Acima</v>
      </c>
      <c r="L1392" s="18" t="str">
        <f t="shared" si="86"/>
        <v>Abaixo</v>
      </c>
      <c r="M1392" s="23" t="str">
        <f t="shared" si="87"/>
        <v>Acima</v>
      </c>
    </row>
    <row r="1393" spans="1:13">
      <c r="A1393" s="8" t="s">
        <v>1413</v>
      </c>
      <c r="B1393" s="9" t="s">
        <v>33</v>
      </c>
      <c r="C1393" s="9">
        <v>848</v>
      </c>
      <c r="D1393" s="9">
        <v>0.66400000000000003</v>
      </c>
      <c r="E1393" s="9">
        <v>0.66700000000000004</v>
      </c>
      <c r="F1393" s="9">
        <v>0.53600000000000003</v>
      </c>
      <c r="G1393" s="9">
        <v>22635.52</v>
      </c>
      <c r="H1393" s="10">
        <v>20</v>
      </c>
      <c r="I1393" s="23" t="str">
        <f>VLOOKUP(B1393,'De-Para'!$B$3:$C$29,2,0)</f>
        <v>Centro-Oeste</v>
      </c>
      <c r="J1393" s="18" t="str">
        <f t="shared" si="84"/>
        <v>Médio</v>
      </c>
      <c r="K1393" s="18" t="str">
        <f t="shared" si="85"/>
        <v>Acima</v>
      </c>
      <c r="L1393" s="18" t="str">
        <f t="shared" si="86"/>
        <v>Abaixo</v>
      </c>
      <c r="M1393" s="23" t="str">
        <f t="shared" si="87"/>
        <v>Acima</v>
      </c>
    </row>
    <row r="1394" spans="1:13">
      <c r="A1394" s="11" t="s">
        <v>1414</v>
      </c>
      <c r="B1394" s="12" t="s">
        <v>64</v>
      </c>
      <c r="C1394" s="12">
        <v>739</v>
      </c>
      <c r="D1394" s="12">
        <v>0.71799999999999997</v>
      </c>
      <c r="E1394" s="12">
        <v>0.70799999999999996</v>
      </c>
      <c r="F1394" s="12">
        <v>0.623</v>
      </c>
      <c r="G1394" s="12">
        <v>18058.93</v>
      </c>
      <c r="H1394" s="13">
        <v>4</v>
      </c>
      <c r="I1394" s="23" t="str">
        <f>VLOOKUP(B1394,'De-Para'!$B$3:$C$29,2,0)</f>
        <v>Sudeste</v>
      </c>
      <c r="J1394" s="18" t="str">
        <f t="shared" si="84"/>
        <v>Alto</v>
      </c>
      <c r="K1394" s="18" t="str">
        <f t="shared" si="85"/>
        <v>Acima</v>
      </c>
      <c r="L1394" s="18" t="str">
        <f t="shared" si="86"/>
        <v>Abaixo</v>
      </c>
      <c r="M1394" s="23" t="str">
        <f t="shared" si="87"/>
        <v>Acima</v>
      </c>
    </row>
    <row r="1395" spans="1:13">
      <c r="A1395" s="8" t="s">
        <v>1415</v>
      </c>
      <c r="B1395" s="9" t="s">
        <v>148</v>
      </c>
      <c r="C1395" s="9">
        <v>1335</v>
      </c>
      <c r="D1395" s="9">
        <v>0.67200000000000004</v>
      </c>
      <c r="E1395" s="9">
        <v>0.69099999999999995</v>
      </c>
      <c r="F1395" s="9">
        <v>0.53600000000000003</v>
      </c>
      <c r="G1395" s="9">
        <v>16650.27</v>
      </c>
      <c r="H1395" s="10">
        <v>16</v>
      </c>
      <c r="I1395" s="23" t="str">
        <f>VLOOKUP(B1395,'De-Para'!$B$3:$C$29,2,0)</f>
        <v>Norte</v>
      </c>
      <c r="J1395" s="18" t="str">
        <f t="shared" si="84"/>
        <v>Médio</v>
      </c>
      <c r="K1395" s="18" t="str">
        <f t="shared" si="85"/>
        <v>Acima</v>
      </c>
      <c r="L1395" s="18" t="str">
        <f t="shared" si="86"/>
        <v>Acima</v>
      </c>
      <c r="M1395" s="23" t="str">
        <f t="shared" si="87"/>
        <v>Acima</v>
      </c>
    </row>
    <row r="1396" spans="1:13">
      <c r="A1396" s="11" t="s">
        <v>1416</v>
      </c>
      <c r="B1396" s="12" t="s">
        <v>24</v>
      </c>
      <c r="C1396" s="12">
        <v>996</v>
      </c>
      <c r="D1396" s="12">
        <v>0.58499999999999996</v>
      </c>
      <c r="E1396" s="12">
        <v>0.59</v>
      </c>
      <c r="F1396" s="12">
        <v>0.47699999999999998</v>
      </c>
      <c r="G1396" s="12">
        <v>7407.38</v>
      </c>
      <c r="H1396" s="13">
        <v>7</v>
      </c>
      <c r="I1396" s="23" t="str">
        <f>VLOOKUP(B1396,'De-Para'!$B$3:$C$29,2,0)</f>
        <v>Nordeste</v>
      </c>
      <c r="J1396" s="18" t="str">
        <f t="shared" si="84"/>
        <v>Médio</v>
      </c>
      <c r="K1396" s="18" t="str">
        <f t="shared" si="85"/>
        <v>Abaixo</v>
      </c>
      <c r="L1396" s="18" t="str">
        <f t="shared" si="86"/>
        <v>Acima</v>
      </c>
      <c r="M1396" s="23" t="str">
        <f t="shared" si="87"/>
        <v>Acima</v>
      </c>
    </row>
    <row r="1397" spans="1:13">
      <c r="A1397" s="8" t="s">
        <v>1417</v>
      </c>
      <c r="B1397" s="9" t="s">
        <v>22</v>
      </c>
      <c r="C1397" s="9">
        <v>969</v>
      </c>
      <c r="D1397" s="9">
        <v>0.65400000000000003</v>
      </c>
      <c r="E1397" s="9">
        <v>0.64900000000000002</v>
      </c>
      <c r="F1397" s="9">
        <v>0.53400000000000003</v>
      </c>
      <c r="G1397" s="9">
        <v>58776.09</v>
      </c>
      <c r="H1397" s="10">
        <v>37</v>
      </c>
      <c r="I1397" s="23" t="str">
        <f>VLOOKUP(B1397,'De-Para'!$B$3:$C$29,2,0)</f>
        <v>Sul</v>
      </c>
      <c r="J1397" s="18" t="str">
        <f t="shared" si="84"/>
        <v>Médio</v>
      </c>
      <c r="K1397" s="18" t="str">
        <f t="shared" si="85"/>
        <v>Acima</v>
      </c>
      <c r="L1397" s="18" t="str">
        <f t="shared" si="86"/>
        <v>Acima</v>
      </c>
      <c r="M1397" s="23" t="str">
        <f t="shared" si="87"/>
        <v>Acima</v>
      </c>
    </row>
    <row r="1398" spans="1:13">
      <c r="A1398" s="11" t="s">
        <v>1418</v>
      </c>
      <c r="B1398" s="12" t="s">
        <v>19</v>
      </c>
      <c r="C1398" s="12">
        <v>1155</v>
      </c>
      <c r="D1398" s="12">
        <v>0.60199999999999998</v>
      </c>
      <c r="E1398" s="12">
        <v>0.54100000000000004</v>
      </c>
      <c r="F1398" s="12">
        <v>0.53200000000000003</v>
      </c>
      <c r="G1398" s="12">
        <v>7825.22</v>
      </c>
      <c r="H1398" s="13">
        <v>2</v>
      </c>
      <c r="I1398" s="23" t="str">
        <f>VLOOKUP(B1398,'De-Para'!$B$3:$C$29,2,0)</f>
        <v>Nordeste</v>
      </c>
      <c r="J1398" s="18" t="str">
        <f t="shared" si="84"/>
        <v>Médio</v>
      </c>
      <c r="K1398" s="18" t="str">
        <f t="shared" si="85"/>
        <v>Acima</v>
      </c>
      <c r="L1398" s="18" t="str">
        <f t="shared" si="86"/>
        <v>Acima</v>
      </c>
      <c r="M1398" s="23" t="str">
        <f t="shared" si="87"/>
        <v>Abaixo</v>
      </c>
    </row>
    <row r="1399" spans="1:13">
      <c r="A1399" s="8" t="s">
        <v>1419</v>
      </c>
      <c r="B1399" s="9" t="s">
        <v>7</v>
      </c>
      <c r="C1399" s="9">
        <v>154</v>
      </c>
      <c r="D1399" s="9">
        <v>0.747</v>
      </c>
      <c r="E1399" s="9">
        <v>0.753</v>
      </c>
      <c r="F1399" s="9">
        <v>0.67600000000000005</v>
      </c>
      <c r="G1399" s="9">
        <v>28597.68</v>
      </c>
      <c r="H1399" s="10">
        <v>3</v>
      </c>
      <c r="I1399" s="23" t="str">
        <f>VLOOKUP(B1399,'De-Para'!$B$3:$C$29,2,0)</f>
        <v>Sudeste</v>
      </c>
      <c r="J1399" s="18" t="str">
        <f t="shared" si="84"/>
        <v>Alto</v>
      </c>
      <c r="K1399" s="18" t="str">
        <f t="shared" si="85"/>
        <v>Acima</v>
      </c>
      <c r="L1399" s="18" t="str">
        <f t="shared" si="86"/>
        <v>Abaixo</v>
      </c>
      <c r="M1399" s="23" t="str">
        <f t="shared" si="87"/>
        <v>Acima</v>
      </c>
    </row>
    <row r="1400" spans="1:13">
      <c r="A1400" s="11" t="s">
        <v>1420</v>
      </c>
      <c r="B1400" s="12" t="s">
        <v>16</v>
      </c>
      <c r="C1400" s="12">
        <v>514</v>
      </c>
      <c r="D1400" s="12">
        <v>0.69</v>
      </c>
      <c r="E1400" s="12">
        <v>0.67400000000000004</v>
      </c>
      <c r="F1400" s="12">
        <v>0.59299999999999997</v>
      </c>
      <c r="G1400" s="12">
        <v>12786.35</v>
      </c>
      <c r="H1400" s="13">
        <v>19</v>
      </c>
      <c r="I1400" s="23" t="str">
        <f>VLOOKUP(B1400,'De-Para'!$B$3:$C$29,2,0)</f>
        <v>Sudeste</v>
      </c>
      <c r="J1400" s="18" t="str">
        <f t="shared" si="84"/>
        <v>Médio</v>
      </c>
      <c r="K1400" s="18" t="str">
        <f t="shared" si="85"/>
        <v>Acima</v>
      </c>
      <c r="L1400" s="18" t="str">
        <f t="shared" si="86"/>
        <v>Abaixo</v>
      </c>
      <c r="M1400" s="23" t="str">
        <f t="shared" si="87"/>
        <v>Acima</v>
      </c>
    </row>
    <row r="1401" spans="1:13">
      <c r="A1401" s="8" t="s">
        <v>1421</v>
      </c>
      <c r="B1401" s="9" t="s">
        <v>22</v>
      </c>
      <c r="C1401" s="9">
        <v>1075</v>
      </c>
      <c r="D1401" s="9">
        <v>0.73799999999999999</v>
      </c>
      <c r="E1401" s="9">
        <v>0.71599999999999997</v>
      </c>
      <c r="F1401" s="9">
        <v>0.68899999999999995</v>
      </c>
      <c r="G1401" s="9">
        <v>23038.87</v>
      </c>
      <c r="H1401" s="10">
        <v>21</v>
      </c>
      <c r="I1401" s="23" t="str">
        <f>VLOOKUP(B1401,'De-Para'!$B$3:$C$29,2,0)</f>
        <v>Sul</v>
      </c>
      <c r="J1401" s="18" t="str">
        <f t="shared" si="84"/>
        <v>Alto</v>
      </c>
      <c r="K1401" s="18" t="str">
        <f t="shared" si="85"/>
        <v>Acima</v>
      </c>
      <c r="L1401" s="18" t="str">
        <f t="shared" si="86"/>
        <v>Acima</v>
      </c>
      <c r="M1401" s="23" t="str">
        <f t="shared" si="87"/>
        <v>Acima</v>
      </c>
    </row>
    <row r="1402" spans="1:13">
      <c r="A1402" s="11" t="s">
        <v>1422</v>
      </c>
      <c r="B1402" s="12" t="s">
        <v>59</v>
      </c>
      <c r="C1402" s="12">
        <v>978</v>
      </c>
      <c r="D1402" s="12">
        <v>0.752</v>
      </c>
      <c r="E1402" s="12">
        <v>0.73699999999999999</v>
      </c>
      <c r="F1402" s="12">
        <v>0.66200000000000003</v>
      </c>
      <c r="G1402" s="12">
        <v>30263.25</v>
      </c>
      <c r="H1402" s="13">
        <v>20</v>
      </c>
      <c r="I1402" s="23" t="str">
        <f>VLOOKUP(B1402,'De-Para'!$B$3:$C$29,2,0)</f>
        <v>Sul</v>
      </c>
      <c r="J1402" s="18" t="str">
        <f t="shared" si="84"/>
        <v>Alto</v>
      </c>
      <c r="K1402" s="18" t="str">
        <f t="shared" si="85"/>
        <v>Acima</v>
      </c>
      <c r="L1402" s="18" t="str">
        <f t="shared" si="86"/>
        <v>Acima</v>
      </c>
      <c r="M1402" s="23" t="str">
        <f t="shared" si="87"/>
        <v>Acima</v>
      </c>
    </row>
    <row r="1403" spans="1:13">
      <c r="A1403" s="8" t="s">
        <v>1423</v>
      </c>
      <c r="B1403" s="9" t="s">
        <v>16</v>
      </c>
      <c r="C1403" s="9">
        <v>714</v>
      </c>
      <c r="D1403" s="9">
        <v>0.66</v>
      </c>
      <c r="E1403" s="9">
        <v>0.66300000000000003</v>
      </c>
      <c r="F1403" s="9">
        <v>0.52</v>
      </c>
      <c r="G1403" s="9">
        <v>17335.77</v>
      </c>
      <c r="H1403" s="10">
        <v>29</v>
      </c>
      <c r="I1403" s="23" t="str">
        <f>VLOOKUP(B1403,'De-Para'!$B$3:$C$29,2,0)</f>
        <v>Sudeste</v>
      </c>
      <c r="J1403" s="18" t="str">
        <f t="shared" si="84"/>
        <v>Médio</v>
      </c>
      <c r="K1403" s="18" t="str">
        <f t="shared" si="85"/>
        <v>Acima</v>
      </c>
      <c r="L1403" s="18" t="str">
        <f t="shared" si="86"/>
        <v>Abaixo</v>
      </c>
      <c r="M1403" s="23" t="str">
        <f t="shared" si="87"/>
        <v>Acima</v>
      </c>
    </row>
    <row r="1404" spans="1:13">
      <c r="A1404" s="11" t="s">
        <v>1424</v>
      </c>
      <c r="B1404" s="12" t="s">
        <v>22</v>
      </c>
      <c r="C1404" s="12">
        <v>139</v>
      </c>
      <c r="D1404" s="12">
        <v>0.66200000000000003</v>
      </c>
      <c r="E1404" s="12">
        <v>0.63800000000000001</v>
      </c>
      <c r="F1404" s="12">
        <v>0.57699999999999996</v>
      </c>
      <c r="G1404" s="12">
        <v>15812.25</v>
      </c>
      <c r="H1404" s="13">
        <v>12</v>
      </c>
      <c r="I1404" s="23" t="str">
        <f>VLOOKUP(B1404,'De-Para'!$B$3:$C$29,2,0)</f>
        <v>Sul</v>
      </c>
      <c r="J1404" s="18" t="str">
        <f t="shared" si="84"/>
        <v>Médio</v>
      </c>
      <c r="K1404" s="18" t="str">
        <f t="shared" si="85"/>
        <v>Acima</v>
      </c>
      <c r="L1404" s="18" t="str">
        <f t="shared" si="86"/>
        <v>Abaixo</v>
      </c>
      <c r="M1404" s="23" t="str">
        <f t="shared" si="87"/>
        <v>Acima</v>
      </c>
    </row>
    <row r="1405" spans="1:13">
      <c r="A1405" s="8" t="s">
        <v>1425</v>
      </c>
      <c r="B1405" s="9" t="s">
        <v>7</v>
      </c>
      <c r="C1405" s="9">
        <v>272</v>
      </c>
      <c r="D1405" s="9">
        <v>0.71099999999999997</v>
      </c>
      <c r="E1405" s="9">
        <v>0.69199999999999995</v>
      </c>
      <c r="F1405" s="9">
        <v>0.64</v>
      </c>
      <c r="G1405" s="9">
        <v>81400.91</v>
      </c>
      <c r="H1405" s="10">
        <v>1</v>
      </c>
      <c r="I1405" s="23" t="str">
        <f>VLOOKUP(B1405,'De-Para'!$B$3:$C$29,2,0)</f>
        <v>Sudeste</v>
      </c>
      <c r="J1405" s="18" t="str">
        <f t="shared" si="84"/>
        <v>Alto</v>
      </c>
      <c r="K1405" s="18" t="str">
        <f t="shared" si="85"/>
        <v>Acima</v>
      </c>
      <c r="L1405" s="18" t="str">
        <f t="shared" si="86"/>
        <v>Abaixo</v>
      </c>
      <c r="M1405" s="23" t="str">
        <f t="shared" si="87"/>
        <v>Abaixo</v>
      </c>
    </row>
    <row r="1406" spans="1:13">
      <c r="A1406" s="11" t="s">
        <v>1426</v>
      </c>
      <c r="B1406" s="12" t="s">
        <v>16</v>
      </c>
      <c r="C1406" s="12">
        <v>422</v>
      </c>
      <c r="D1406" s="12">
        <v>0.65</v>
      </c>
      <c r="E1406" s="12">
        <v>0.68200000000000005</v>
      </c>
      <c r="F1406" s="12">
        <v>0.48099999999999998</v>
      </c>
      <c r="G1406" s="12">
        <v>30860.01</v>
      </c>
      <c r="H1406" s="13">
        <v>3</v>
      </c>
      <c r="I1406" s="23" t="str">
        <f>VLOOKUP(B1406,'De-Para'!$B$3:$C$29,2,0)</f>
        <v>Sudeste</v>
      </c>
      <c r="J1406" s="18" t="str">
        <f t="shared" si="84"/>
        <v>Médio</v>
      </c>
      <c r="K1406" s="18" t="str">
        <f t="shared" si="85"/>
        <v>Acima</v>
      </c>
      <c r="L1406" s="18" t="str">
        <f t="shared" si="86"/>
        <v>Abaixo</v>
      </c>
      <c r="M1406" s="23" t="str">
        <f t="shared" si="87"/>
        <v>Acima</v>
      </c>
    </row>
    <row r="1407" spans="1:13">
      <c r="A1407" s="8" t="s">
        <v>1427</v>
      </c>
      <c r="B1407" s="9" t="s">
        <v>7</v>
      </c>
      <c r="C1407" s="9">
        <v>262</v>
      </c>
      <c r="D1407" s="9">
        <v>0.75</v>
      </c>
      <c r="E1407" s="9">
        <v>0.751</v>
      </c>
      <c r="F1407" s="9">
        <v>0.66800000000000004</v>
      </c>
      <c r="G1407" s="9">
        <v>36932.83</v>
      </c>
      <c r="H1407" s="10">
        <v>3</v>
      </c>
      <c r="I1407" s="23" t="str">
        <f>VLOOKUP(B1407,'De-Para'!$B$3:$C$29,2,0)</f>
        <v>Sudeste</v>
      </c>
      <c r="J1407" s="18" t="str">
        <f t="shared" si="84"/>
        <v>Alto</v>
      </c>
      <c r="K1407" s="18" t="str">
        <f t="shared" si="85"/>
        <v>Acima</v>
      </c>
      <c r="L1407" s="18" t="str">
        <f t="shared" si="86"/>
        <v>Abaixo</v>
      </c>
      <c r="M1407" s="23" t="str">
        <f t="shared" si="87"/>
        <v>Acima</v>
      </c>
    </row>
    <row r="1408" spans="1:13">
      <c r="A1408" s="11" t="s">
        <v>1428</v>
      </c>
      <c r="B1408" s="12" t="s">
        <v>94</v>
      </c>
      <c r="C1408" s="12">
        <v>3784</v>
      </c>
      <c r="D1408" s="12">
        <v>0.623</v>
      </c>
      <c r="E1408" s="12">
        <v>0.61199999999999999</v>
      </c>
      <c r="F1408" s="12">
        <v>0.51400000000000001</v>
      </c>
      <c r="G1408" s="12">
        <v>15258</v>
      </c>
      <c r="H1408" s="13">
        <v>20</v>
      </c>
      <c r="I1408" s="23" t="str">
        <f>VLOOKUP(B1408,'De-Para'!$B$3:$C$29,2,0)</f>
        <v>Nordeste</v>
      </c>
      <c r="J1408" s="18" t="str">
        <f t="shared" si="84"/>
        <v>Médio</v>
      </c>
      <c r="K1408" s="18" t="str">
        <f t="shared" si="85"/>
        <v>Acima</v>
      </c>
      <c r="L1408" s="18" t="str">
        <f t="shared" si="86"/>
        <v>Acima</v>
      </c>
      <c r="M1408" s="23" t="str">
        <f t="shared" si="87"/>
        <v>Acima</v>
      </c>
    </row>
    <row r="1409" spans="1:13">
      <c r="A1409" s="8" t="s">
        <v>1429</v>
      </c>
      <c r="B1409" s="9" t="s">
        <v>16</v>
      </c>
      <c r="C1409" s="9">
        <v>1039</v>
      </c>
      <c r="D1409" s="9">
        <v>0.69</v>
      </c>
      <c r="E1409" s="9">
        <v>0.67400000000000004</v>
      </c>
      <c r="F1409" s="9">
        <v>0.625</v>
      </c>
      <c r="G1409" s="9">
        <v>21581.14</v>
      </c>
      <c r="H1409" s="10">
        <v>18</v>
      </c>
      <c r="I1409" s="23" t="str">
        <f>VLOOKUP(B1409,'De-Para'!$B$3:$C$29,2,0)</f>
        <v>Sudeste</v>
      </c>
      <c r="J1409" s="18" t="str">
        <f t="shared" si="84"/>
        <v>Médio</v>
      </c>
      <c r="K1409" s="18" t="str">
        <f t="shared" si="85"/>
        <v>Acima</v>
      </c>
      <c r="L1409" s="18" t="str">
        <f t="shared" si="86"/>
        <v>Acima</v>
      </c>
      <c r="M1409" s="23" t="str">
        <f t="shared" si="87"/>
        <v>Acima</v>
      </c>
    </row>
    <row r="1410" spans="1:13">
      <c r="A1410" s="11" t="s">
        <v>1430</v>
      </c>
      <c r="B1410" s="12" t="s">
        <v>33</v>
      </c>
      <c r="C1410" s="12">
        <v>283</v>
      </c>
      <c r="D1410" s="12">
        <v>0.71</v>
      </c>
      <c r="E1410" s="12">
        <v>0.67400000000000004</v>
      </c>
      <c r="F1410" s="12">
        <v>0.64300000000000002</v>
      </c>
      <c r="G1410" s="12">
        <v>12732.88</v>
      </c>
      <c r="H1410" s="13">
        <v>4</v>
      </c>
      <c r="I1410" s="23" t="str">
        <f>VLOOKUP(B1410,'De-Para'!$B$3:$C$29,2,0)</f>
        <v>Centro-Oeste</v>
      </c>
      <c r="J1410" s="18" t="str">
        <f t="shared" si="84"/>
        <v>Alto</v>
      </c>
      <c r="K1410" s="18" t="str">
        <f t="shared" si="85"/>
        <v>Acima</v>
      </c>
      <c r="L1410" s="18" t="str">
        <f t="shared" si="86"/>
        <v>Abaixo</v>
      </c>
      <c r="M1410" s="23" t="str">
        <f t="shared" si="87"/>
        <v>Acima</v>
      </c>
    </row>
    <row r="1411" spans="1:13">
      <c r="A1411" s="8" t="s">
        <v>291</v>
      </c>
      <c r="B1411" s="9" t="s">
        <v>16</v>
      </c>
      <c r="C1411" s="9">
        <v>229</v>
      </c>
      <c r="D1411" s="9">
        <v>0.72</v>
      </c>
      <c r="E1411" s="9">
        <v>0.69899999999999995</v>
      </c>
      <c r="F1411" s="9">
        <v>0.60699999999999998</v>
      </c>
      <c r="G1411" s="9">
        <v>25642.21</v>
      </c>
      <c r="H1411" s="10">
        <v>4</v>
      </c>
      <c r="I1411" s="23" t="str">
        <f>VLOOKUP(B1411,'De-Para'!$B$3:$C$29,2,0)</f>
        <v>Sudeste</v>
      </c>
      <c r="J1411" s="18" t="str">
        <f t="shared" si="84"/>
        <v>Alto</v>
      </c>
      <c r="K1411" s="18" t="str">
        <f t="shared" si="85"/>
        <v>Acima</v>
      </c>
      <c r="L1411" s="18" t="str">
        <f t="shared" si="86"/>
        <v>Abaixo</v>
      </c>
      <c r="M1411" s="23" t="str">
        <f t="shared" si="87"/>
        <v>Acima</v>
      </c>
    </row>
    <row r="1412" spans="1:13">
      <c r="A1412" s="11" t="s">
        <v>1431</v>
      </c>
      <c r="B1412" s="12" t="s">
        <v>22</v>
      </c>
      <c r="C1412" s="12">
        <v>416</v>
      </c>
      <c r="D1412" s="12">
        <v>0.69299999999999995</v>
      </c>
      <c r="E1412" s="12">
        <v>0.67700000000000005</v>
      </c>
      <c r="F1412" s="12">
        <v>0.61099999999999999</v>
      </c>
      <c r="G1412" s="12">
        <v>21861.93</v>
      </c>
      <c r="H1412" s="13">
        <v>12</v>
      </c>
      <c r="I1412" s="23" t="str">
        <f>VLOOKUP(B1412,'De-Para'!$B$3:$C$29,2,0)</f>
        <v>Sul</v>
      </c>
      <c r="J1412" s="18" t="str">
        <f t="shared" si="84"/>
        <v>Médio</v>
      </c>
      <c r="K1412" s="18" t="str">
        <f t="shared" si="85"/>
        <v>Acima</v>
      </c>
      <c r="L1412" s="18" t="str">
        <f t="shared" si="86"/>
        <v>Abaixo</v>
      </c>
      <c r="M1412" s="23" t="str">
        <f t="shared" si="87"/>
        <v>Acima</v>
      </c>
    </row>
    <row r="1413" spans="1:13">
      <c r="A1413" s="8" t="s">
        <v>1432</v>
      </c>
      <c r="B1413" s="9" t="s">
        <v>39</v>
      </c>
      <c r="C1413" s="9">
        <v>4349</v>
      </c>
      <c r="D1413" s="9">
        <v>0.58599999999999997</v>
      </c>
      <c r="E1413" s="9">
        <v>0.60599999999999998</v>
      </c>
      <c r="F1413" s="9">
        <v>0.42499999999999999</v>
      </c>
      <c r="G1413" s="9">
        <v>13520.93</v>
      </c>
      <c r="H1413" s="10">
        <v>11</v>
      </c>
      <c r="I1413" s="23" t="str">
        <f>VLOOKUP(B1413,'De-Para'!$B$3:$C$29,2,0)</f>
        <v>Norte</v>
      </c>
      <c r="J1413" s="18" t="str">
        <f t="shared" si="84"/>
        <v>Médio</v>
      </c>
      <c r="K1413" s="18" t="str">
        <f t="shared" si="85"/>
        <v>Abaixo</v>
      </c>
      <c r="L1413" s="18" t="str">
        <f t="shared" si="86"/>
        <v>Acima</v>
      </c>
      <c r="M1413" s="23" t="str">
        <f t="shared" si="87"/>
        <v>Acima</v>
      </c>
    </row>
    <row r="1414" spans="1:13">
      <c r="A1414" s="11" t="s">
        <v>1433</v>
      </c>
      <c r="B1414" s="12" t="s">
        <v>53</v>
      </c>
      <c r="C1414" s="12">
        <v>696</v>
      </c>
      <c r="D1414" s="12">
        <v>0.66200000000000003</v>
      </c>
      <c r="E1414" s="12">
        <v>0.67100000000000004</v>
      </c>
      <c r="F1414" s="12">
        <v>0.53</v>
      </c>
      <c r="G1414" s="12">
        <v>25344.6</v>
      </c>
      <c r="H1414" s="13">
        <v>13</v>
      </c>
      <c r="I1414" s="23" t="str">
        <f>VLOOKUP(B1414,'De-Para'!$B$3:$C$29,2,0)</f>
        <v>Centro-Oeste</v>
      </c>
      <c r="J1414" s="18" t="str">
        <f t="shared" ref="J1414:J1477" si="88">IF(D1414&lt;0.55,"Baixo",IF(D1414&lt;0.7,"Médio",IF(D1414&lt;0.8,"Alto","Muito alto")))</f>
        <v>Médio</v>
      </c>
      <c r="K1414" s="18" t="str">
        <f t="shared" ref="K1414:K1477" si="89">IF(D1414&lt;=$K$3,"Abaixo","Acima")</f>
        <v>Acima</v>
      </c>
      <c r="L1414" s="18" t="str">
        <f t="shared" ref="L1414:L1477" si="90">IF(C1414&gt;=$L$3,"Acima","Abaixo")</f>
        <v>Abaixo</v>
      </c>
      <c r="M1414" s="23" t="str">
        <f t="shared" ref="M1414:M1477" si="91">IF(H1414&lt;=$M$3,"Abaixo","Acima")</f>
        <v>Acima</v>
      </c>
    </row>
    <row r="1415" spans="1:13">
      <c r="A1415" s="8" t="s">
        <v>1434</v>
      </c>
      <c r="B1415" s="9" t="s">
        <v>31</v>
      </c>
      <c r="C1415" s="9">
        <v>1559</v>
      </c>
      <c r="D1415" s="9">
        <v>0.60499999999999998</v>
      </c>
      <c r="E1415" s="9">
        <v>0.54400000000000004</v>
      </c>
      <c r="F1415" s="9">
        <v>0.52600000000000002</v>
      </c>
      <c r="G1415" s="9">
        <v>7289.23</v>
      </c>
      <c r="H1415" s="10">
        <v>55</v>
      </c>
      <c r="I1415" s="23" t="str">
        <f>VLOOKUP(B1415,'De-Para'!$B$3:$C$29,2,0)</f>
        <v>Nordeste</v>
      </c>
      <c r="J1415" s="18" t="str">
        <f t="shared" si="88"/>
        <v>Médio</v>
      </c>
      <c r="K1415" s="18" t="str">
        <f t="shared" si="89"/>
        <v>Acima</v>
      </c>
      <c r="L1415" s="18" t="str">
        <f t="shared" si="90"/>
        <v>Acima</v>
      </c>
      <c r="M1415" s="23" t="str">
        <f t="shared" si="91"/>
        <v>Acima</v>
      </c>
    </row>
    <row r="1416" spans="1:13">
      <c r="A1416" s="11" t="s">
        <v>1435</v>
      </c>
      <c r="B1416" s="12" t="s">
        <v>24</v>
      </c>
      <c r="C1416" s="12">
        <v>1139</v>
      </c>
      <c r="D1416" s="12">
        <v>0.59399999999999997</v>
      </c>
      <c r="E1416" s="12">
        <v>0.59799999999999998</v>
      </c>
      <c r="F1416" s="12">
        <v>0.47399999999999998</v>
      </c>
      <c r="G1416" s="12">
        <v>10216.620000000001</v>
      </c>
      <c r="H1416" s="13">
        <v>33</v>
      </c>
      <c r="I1416" s="23" t="str">
        <f>VLOOKUP(B1416,'De-Para'!$B$3:$C$29,2,0)</f>
        <v>Nordeste</v>
      </c>
      <c r="J1416" s="18" t="str">
        <f t="shared" si="88"/>
        <v>Médio</v>
      </c>
      <c r="K1416" s="18" t="str">
        <f t="shared" si="89"/>
        <v>Abaixo</v>
      </c>
      <c r="L1416" s="18" t="str">
        <f t="shared" si="90"/>
        <v>Acima</v>
      </c>
      <c r="M1416" s="23" t="str">
        <f t="shared" si="91"/>
        <v>Acima</v>
      </c>
    </row>
    <row r="1417" spans="1:13">
      <c r="A1417" s="8" t="s">
        <v>1436</v>
      </c>
      <c r="B1417" s="9" t="s">
        <v>14</v>
      </c>
      <c r="C1417" s="9">
        <v>1151</v>
      </c>
      <c r="D1417" s="9">
        <v>0.76</v>
      </c>
      <c r="E1417" s="9">
        <v>0.754</v>
      </c>
      <c r="F1417" s="9">
        <v>0.68799999999999994</v>
      </c>
      <c r="G1417" s="9">
        <v>32230.6</v>
      </c>
      <c r="H1417" s="10">
        <v>32</v>
      </c>
      <c r="I1417" s="23" t="str">
        <f>VLOOKUP(B1417,'De-Para'!$B$3:$C$29,2,0)</f>
        <v>Sul</v>
      </c>
      <c r="J1417" s="18" t="str">
        <f t="shared" si="88"/>
        <v>Alto</v>
      </c>
      <c r="K1417" s="18" t="str">
        <f t="shared" si="89"/>
        <v>Acima</v>
      </c>
      <c r="L1417" s="18" t="str">
        <f t="shared" si="90"/>
        <v>Acima</v>
      </c>
      <c r="M1417" s="23" t="str">
        <f t="shared" si="91"/>
        <v>Acima</v>
      </c>
    </row>
    <row r="1418" spans="1:13">
      <c r="A1418" s="11" t="s">
        <v>1437</v>
      </c>
      <c r="B1418" s="12" t="s">
        <v>29</v>
      </c>
      <c r="C1418" s="12">
        <v>537</v>
      </c>
      <c r="D1418" s="12">
        <v>0.70099999999999996</v>
      </c>
      <c r="E1418" s="12">
        <v>0.70699999999999996</v>
      </c>
      <c r="F1418" s="12">
        <v>0.58299999999999996</v>
      </c>
      <c r="G1418" s="12">
        <v>51515.18</v>
      </c>
      <c r="H1418" s="13">
        <v>7</v>
      </c>
      <c r="I1418" s="23" t="str">
        <f>VLOOKUP(B1418,'De-Para'!$B$3:$C$29,2,0)</f>
        <v>Centro-Oeste</v>
      </c>
      <c r="J1418" s="18" t="str">
        <f t="shared" si="88"/>
        <v>Alto</v>
      </c>
      <c r="K1418" s="18" t="str">
        <f t="shared" si="89"/>
        <v>Acima</v>
      </c>
      <c r="L1418" s="18" t="str">
        <f t="shared" si="90"/>
        <v>Abaixo</v>
      </c>
      <c r="M1418" s="23" t="str">
        <f t="shared" si="91"/>
        <v>Acima</v>
      </c>
    </row>
    <row r="1419" spans="1:13">
      <c r="A1419" s="8" t="s">
        <v>1438</v>
      </c>
      <c r="B1419" s="9" t="s">
        <v>22</v>
      </c>
      <c r="C1419" s="9">
        <v>752</v>
      </c>
      <c r="D1419" s="9">
        <v>0.73799999999999999</v>
      </c>
      <c r="E1419" s="9">
        <v>0.72799999999999998</v>
      </c>
      <c r="F1419" s="9">
        <v>0.68300000000000005</v>
      </c>
      <c r="G1419" s="9">
        <v>35649.25</v>
      </c>
      <c r="H1419" s="10">
        <v>17</v>
      </c>
      <c r="I1419" s="23" t="str">
        <f>VLOOKUP(B1419,'De-Para'!$B$3:$C$29,2,0)</f>
        <v>Sul</v>
      </c>
      <c r="J1419" s="18" t="str">
        <f t="shared" si="88"/>
        <v>Alto</v>
      </c>
      <c r="K1419" s="18" t="str">
        <f t="shared" si="89"/>
        <v>Acima</v>
      </c>
      <c r="L1419" s="18" t="str">
        <f t="shared" si="90"/>
        <v>Abaixo</v>
      </c>
      <c r="M1419" s="23" t="str">
        <f t="shared" si="91"/>
        <v>Acima</v>
      </c>
    </row>
    <row r="1420" spans="1:13">
      <c r="A1420" s="11" t="s">
        <v>1439</v>
      </c>
      <c r="B1420" s="12" t="s">
        <v>64</v>
      </c>
      <c r="C1420" s="12">
        <v>1503</v>
      </c>
      <c r="D1420" s="12">
        <v>0.65400000000000003</v>
      </c>
      <c r="E1420" s="12">
        <v>0.64300000000000002</v>
      </c>
      <c r="F1420" s="12">
        <v>0.53600000000000003</v>
      </c>
      <c r="G1420" s="12">
        <v>11041.42</v>
      </c>
      <c r="H1420" s="13">
        <v>22</v>
      </c>
      <c r="I1420" s="23" t="str">
        <f>VLOOKUP(B1420,'De-Para'!$B$3:$C$29,2,0)</f>
        <v>Sudeste</v>
      </c>
      <c r="J1420" s="18" t="str">
        <f t="shared" si="88"/>
        <v>Médio</v>
      </c>
      <c r="K1420" s="18" t="str">
        <f t="shared" si="89"/>
        <v>Acima</v>
      </c>
      <c r="L1420" s="18" t="str">
        <f t="shared" si="90"/>
        <v>Acima</v>
      </c>
      <c r="M1420" s="23" t="str">
        <f t="shared" si="91"/>
        <v>Acima</v>
      </c>
    </row>
    <row r="1421" spans="1:13">
      <c r="A1421" s="8" t="s">
        <v>1440</v>
      </c>
      <c r="B1421" s="9" t="s">
        <v>16</v>
      </c>
      <c r="C1421" s="9">
        <v>1064</v>
      </c>
      <c r="D1421" s="9">
        <v>0.70799999999999996</v>
      </c>
      <c r="E1421" s="9">
        <v>0.69599999999999995</v>
      </c>
      <c r="F1421" s="9">
        <v>0.6</v>
      </c>
      <c r="G1421" s="9">
        <v>14289.5</v>
      </c>
      <c r="H1421" s="10">
        <v>22</v>
      </c>
      <c r="I1421" s="23" t="str">
        <f>VLOOKUP(B1421,'De-Para'!$B$3:$C$29,2,0)</f>
        <v>Sudeste</v>
      </c>
      <c r="J1421" s="18" t="str">
        <f t="shared" si="88"/>
        <v>Alto</v>
      </c>
      <c r="K1421" s="18" t="str">
        <f t="shared" si="89"/>
        <v>Acima</v>
      </c>
      <c r="L1421" s="18" t="str">
        <f t="shared" si="90"/>
        <v>Acima</v>
      </c>
      <c r="M1421" s="23" t="str">
        <f t="shared" si="91"/>
        <v>Acima</v>
      </c>
    </row>
    <row r="1422" spans="1:13">
      <c r="A1422" s="11" t="s">
        <v>1441</v>
      </c>
      <c r="B1422" s="12" t="s">
        <v>22</v>
      </c>
      <c r="C1422" s="12">
        <v>456</v>
      </c>
      <c r="D1422" s="12">
        <v>0.72</v>
      </c>
      <c r="E1422" s="12">
        <v>0.70199999999999996</v>
      </c>
      <c r="F1422" s="12">
        <v>0.627</v>
      </c>
      <c r="G1422" s="12">
        <v>24062.21</v>
      </c>
      <c r="H1422" s="13">
        <v>16</v>
      </c>
      <c r="I1422" s="23" t="str">
        <f>VLOOKUP(B1422,'De-Para'!$B$3:$C$29,2,0)</f>
        <v>Sul</v>
      </c>
      <c r="J1422" s="18" t="str">
        <f t="shared" si="88"/>
        <v>Alto</v>
      </c>
      <c r="K1422" s="18" t="str">
        <f t="shared" si="89"/>
        <v>Acima</v>
      </c>
      <c r="L1422" s="18" t="str">
        <f t="shared" si="90"/>
        <v>Abaixo</v>
      </c>
      <c r="M1422" s="23" t="str">
        <f t="shared" si="91"/>
        <v>Acima</v>
      </c>
    </row>
    <row r="1423" spans="1:13">
      <c r="A1423" s="8" t="s">
        <v>1442</v>
      </c>
      <c r="B1423" s="9" t="s">
        <v>14</v>
      </c>
      <c r="C1423" s="9">
        <v>135</v>
      </c>
      <c r="D1423" s="9">
        <v>0.68</v>
      </c>
      <c r="E1423" s="9">
        <v>0.69199999999999995</v>
      </c>
      <c r="F1423" s="9">
        <v>0.53700000000000003</v>
      </c>
      <c r="G1423" s="9">
        <v>18659.62</v>
      </c>
      <c r="H1423" s="10">
        <v>15</v>
      </c>
      <c r="I1423" s="23" t="str">
        <f>VLOOKUP(B1423,'De-Para'!$B$3:$C$29,2,0)</f>
        <v>Sul</v>
      </c>
      <c r="J1423" s="18" t="str">
        <f t="shared" si="88"/>
        <v>Médio</v>
      </c>
      <c r="K1423" s="18" t="str">
        <f t="shared" si="89"/>
        <v>Acima</v>
      </c>
      <c r="L1423" s="18" t="str">
        <f t="shared" si="90"/>
        <v>Abaixo</v>
      </c>
      <c r="M1423" s="23" t="str">
        <f t="shared" si="91"/>
        <v>Acima</v>
      </c>
    </row>
    <row r="1424" spans="1:13">
      <c r="A1424" s="11" t="s">
        <v>1443</v>
      </c>
      <c r="B1424" s="12" t="s">
        <v>7</v>
      </c>
      <c r="C1424" s="12">
        <v>128</v>
      </c>
      <c r="D1424" s="12">
        <v>0.74099999999999999</v>
      </c>
      <c r="E1424" s="12">
        <v>0.70599999999999996</v>
      </c>
      <c r="F1424" s="12">
        <v>0.70899999999999996</v>
      </c>
      <c r="G1424" s="12">
        <v>21414.11</v>
      </c>
      <c r="H1424" s="13">
        <v>1</v>
      </c>
      <c r="I1424" s="23" t="str">
        <f>VLOOKUP(B1424,'De-Para'!$B$3:$C$29,2,0)</f>
        <v>Sudeste</v>
      </c>
      <c r="J1424" s="18" t="str">
        <f t="shared" si="88"/>
        <v>Alto</v>
      </c>
      <c r="K1424" s="18" t="str">
        <f t="shared" si="89"/>
        <v>Acima</v>
      </c>
      <c r="L1424" s="18" t="str">
        <f t="shared" si="90"/>
        <v>Abaixo</v>
      </c>
      <c r="M1424" s="23" t="str">
        <f t="shared" si="91"/>
        <v>Abaixo</v>
      </c>
    </row>
    <row r="1425" spans="1:13">
      <c r="A1425" s="8" t="s">
        <v>1444</v>
      </c>
      <c r="B1425" s="9" t="s">
        <v>7</v>
      </c>
      <c r="C1425" s="9">
        <v>364</v>
      </c>
      <c r="D1425" s="9">
        <v>0.77</v>
      </c>
      <c r="E1425" s="9">
        <v>0.71699999999999997</v>
      </c>
      <c r="F1425" s="9">
        <v>0.73599999999999999</v>
      </c>
      <c r="G1425" s="9">
        <v>43578.73</v>
      </c>
      <c r="H1425" s="10">
        <v>4</v>
      </c>
      <c r="I1425" s="23" t="str">
        <f>VLOOKUP(B1425,'De-Para'!$B$3:$C$29,2,0)</f>
        <v>Sudeste</v>
      </c>
      <c r="J1425" s="18" t="str">
        <f t="shared" si="88"/>
        <v>Alto</v>
      </c>
      <c r="K1425" s="18" t="str">
        <f t="shared" si="89"/>
        <v>Acima</v>
      </c>
      <c r="L1425" s="18" t="str">
        <f t="shared" si="90"/>
        <v>Abaixo</v>
      </c>
      <c r="M1425" s="23" t="str">
        <f t="shared" si="91"/>
        <v>Acima</v>
      </c>
    </row>
    <row r="1426" spans="1:13">
      <c r="A1426" s="11" t="s">
        <v>1445</v>
      </c>
      <c r="B1426" s="12" t="s">
        <v>87</v>
      </c>
      <c r="C1426" s="12">
        <v>1446</v>
      </c>
      <c r="D1426" s="12">
        <v>0.61499999999999999</v>
      </c>
      <c r="E1426" s="12">
        <v>0.61299999999999999</v>
      </c>
      <c r="F1426" s="12">
        <v>0.52200000000000002</v>
      </c>
      <c r="G1426" s="12">
        <v>10157.25</v>
      </c>
      <c r="H1426" s="13">
        <v>28</v>
      </c>
      <c r="I1426" s="23" t="str">
        <f>VLOOKUP(B1426,'De-Para'!$B$3:$C$29,2,0)</f>
        <v>Nordeste</v>
      </c>
      <c r="J1426" s="18" t="str">
        <f t="shared" si="88"/>
        <v>Médio</v>
      </c>
      <c r="K1426" s="18" t="str">
        <f t="shared" si="89"/>
        <v>Acima</v>
      </c>
      <c r="L1426" s="18" t="str">
        <f t="shared" si="90"/>
        <v>Acima</v>
      </c>
      <c r="M1426" s="23" t="str">
        <f t="shared" si="91"/>
        <v>Acima</v>
      </c>
    </row>
    <row r="1427" spans="1:13">
      <c r="A1427" s="8" t="s">
        <v>1446</v>
      </c>
      <c r="B1427" s="9" t="s">
        <v>49</v>
      </c>
      <c r="C1427" s="9">
        <v>2715</v>
      </c>
      <c r="D1427" s="9">
        <v>0.58599999999999997</v>
      </c>
      <c r="E1427" s="9">
        <v>0.59599999999999997</v>
      </c>
      <c r="F1427" s="9">
        <v>0.42399999999999999</v>
      </c>
      <c r="G1427" s="9">
        <v>10518.26</v>
      </c>
      <c r="H1427" s="10">
        <v>4</v>
      </c>
      <c r="I1427" s="23" t="str">
        <f>VLOOKUP(B1427,'De-Para'!$B$3:$C$29,2,0)</f>
        <v>Norte</v>
      </c>
      <c r="J1427" s="18" t="str">
        <f t="shared" si="88"/>
        <v>Médio</v>
      </c>
      <c r="K1427" s="18" t="str">
        <f t="shared" si="89"/>
        <v>Abaixo</v>
      </c>
      <c r="L1427" s="18" t="str">
        <f t="shared" si="90"/>
        <v>Acima</v>
      </c>
      <c r="M1427" s="23" t="str">
        <f t="shared" si="91"/>
        <v>Acima</v>
      </c>
    </row>
    <row r="1428" spans="1:13">
      <c r="A1428" s="11" t="s">
        <v>1447</v>
      </c>
      <c r="B1428" s="12" t="s">
        <v>33</v>
      </c>
      <c r="C1428" s="12">
        <v>714</v>
      </c>
      <c r="D1428" s="12">
        <v>0.68</v>
      </c>
      <c r="E1428" s="12">
        <v>0.68400000000000005</v>
      </c>
      <c r="F1428" s="12">
        <v>0.56499999999999995</v>
      </c>
      <c r="G1428" s="12">
        <v>30713.58</v>
      </c>
      <c r="H1428" s="13">
        <v>5</v>
      </c>
      <c r="I1428" s="23" t="str">
        <f>VLOOKUP(B1428,'De-Para'!$B$3:$C$29,2,0)</f>
        <v>Centro-Oeste</v>
      </c>
      <c r="J1428" s="18" t="str">
        <f t="shared" si="88"/>
        <v>Médio</v>
      </c>
      <c r="K1428" s="18" t="str">
        <f t="shared" si="89"/>
        <v>Acima</v>
      </c>
      <c r="L1428" s="18" t="str">
        <f t="shared" si="90"/>
        <v>Abaixo</v>
      </c>
      <c r="M1428" s="23" t="str">
        <f t="shared" si="91"/>
        <v>Acima</v>
      </c>
    </row>
    <row r="1429" spans="1:13">
      <c r="A1429" s="8" t="s">
        <v>1448</v>
      </c>
      <c r="B1429" s="9" t="s">
        <v>87</v>
      </c>
      <c r="C1429" s="9">
        <v>429</v>
      </c>
      <c r="D1429" s="9">
        <v>0.58099999999999996</v>
      </c>
      <c r="E1429" s="9">
        <v>0.52300000000000002</v>
      </c>
      <c r="F1429" s="9">
        <v>0.49199999999999999</v>
      </c>
      <c r="G1429" s="9">
        <v>6404.32</v>
      </c>
      <c r="H1429" s="10">
        <v>3</v>
      </c>
      <c r="I1429" s="23" t="str">
        <f>VLOOKUP(B1429,'De-Para'!$B$3:$C$29,2,0)</f>
        <v>Nordeste</v>
      </c>
      <c r="J1429" s="18" t="str">
        <f t="shared" si="88"/>
        <v>Médio</v>
      </c>
      <c r="K1429" s="18" t="str">
        <f t="shared" si="89"/>
        <v>Abaixo</v>
      </c>
      <c r="L1429" s="18" t="str">
        <f t="shared" si="90"/>
        <v>Abaixo</v>
      </c>
      <c r="M1429" s="23" t="str">
        <f t="shared" si="91"/>
        <v>Acima</v>
      </c>
    </row>
    <row r="1430" spans="1:13">
      <c r="A1430" s="11" t="s">
        <v>1449</v>
      </c>
      <c r="B1430" s="12" t="s">
        <v>22</v>
      </c>
      <c r="C1430" s="12">
        <v>391</v>
      </c>
      <c r="D1430" s="12">
        <v>0.69599999999999995</v>
      </c>
      <c r="E1430" s="12">
        <v>0.70699999999999996</v>
      </c>
      <c r="F1430" s="12">
        <v>0.57899999999999996</v>
      </c>
      <c r="G1430" s="12">
        <v>48615.08</v>
      </c>
      <c r="H1430" s="13">
        <v>10</v>
      </c>
      <c r="I1430" s="23" t="str">
        <f>VLOOKUP(B1430,'De-Para'!$B$3:$C$29,2,0)</f>
        <v>Sul</v>
      </c>
      <c r="J1430" s="18" t="str">
        <f t="shared" si="88"/>
        <v>Médio</v>
      </c>
      <c r="K1430" s="18" t="str">
        <f t="shared" si="89"/>
        <v>Acima</v>
      </c>
      <c r="L1430" s="18" t="str">
        <f t="shared" si="90"/>
        <v>Abaixo</v>
      </c>
      <c r="M1430" s="23" t="str">
        <f t="shared" si="91"/>
        <v>Acima</v>
      </c>
    </row>
    <row r="1431" spans="1:13">
      <c r="A1431" s="8" t="s">
        <v>917</v>
      </c>
      <c r="B1431" s="9" t="s">
        <v>87</v>
      </c>
      <c r="C1431" s="9">
        <v>1538</v>
      </c>
      <c r="D1431" s="9">
        <v>0.60199999999999998</v>
      </c>
      <c r="E1431" s="9">
        <v>0.52500000000000002</v>
      </c>
      <c r="F1431" s="9">
        <v>0.54500000000000004</v>
      </c>
      <c r="G1431" s="9">
        <v>9578.17</v>
      </c>
      <c r="H1431" s="10">
        <v>4</v>
      </c>
      <c r="I1431" s="23" t="str">
        <f>VLOOKUP(B1431,'De-Para'!$B$3:$C$29,2,0)</f>
        <v>Nordeste</v>
      </c>
      <c r="J1431" s="18" t="str">
        <f t="shared" si="88"/>
        <v>Médio</v>
      </c>
      <c r="K1431" s="18" t="str">
        <f t="shared" si="89"/>
        <v>Acima</v>
      </c>
      <c r="L1431" s="18" t="str">
        <f t="shared" si="90"/>
        <v>Acima</v>
      </c>
      <c r="M1431" s="23" t="str">
        <f t="shared" si="91"/>
        <v>Acima</v>
      </c>
    </row>
    <row r="1432" spans="1:13">
      <c r="A1432" s="11" t="s">
        <v>1450</v>
      </c>
      <c r="B1432" s="12" t="s">
        <v>7</v>
      </c>
      <c r="C1432" s="12">
        <v>325</v>
      </c>
      <c r="D1432" s="12">
        <v>0.75</v>
      </c>
      <c r="E1432" s="12">
        <v>0.73399999999999999</v>
      </c>
      <c r="F1432" s="12">
        <v>0.67600000000000005</v>
      </c>
      <c r="G1432" s="12">
        <v>13450.24</v>
      </c>
      <c r="H1432" s="13">
        <v>4</v>
      </c>
      <c r="I1432" s="23" t="str">
        <f>VLOOKUP(B1432,'De-Para'!$B$3:$C$29,2,0)</f>
        <v>Sudeste</v>
      </c>
      <c r="J1432" s="18" t="str">
        <f t="shared" si="88"/>
        <v>Alto</v>
      </c>
      <c r="K1432" s="18" t="str">
        <f t="shared" si="89"/>
        <v>Acima</v>
      </c>
      <c r="L1432" s="18" t="str">
        <f t="shared" si="90"/>
        <v>Abaixo</v>
      </c>
      <c r="M1432" s="23" t="str">
        <f t="shared" si="91"/>
        <v>Acima</v>
      </c>
    </row>
    <row r="1433" spans="1:13">
      <c r="A1433" s="8" t="s">
        <v>1451</v>
      </c>
      <c r="B1433" s="9" t="s">
        <v>59</v>
      </c>
      <c r="C1433" s="9">
        <v>369</v>
      </c>
      <c r="D1433" s="9">
        <v>0.78</v>
      </c>
      <c r="E1433" s="9">
        <v>0.76800000000000002</v>
      </c>
      <c r="F1433" s="9">
        <v>0.70699999999999996</v>
      </c>
      <c r="G1433" s="9">
        <v>24768.34</v>
      </c>
      <c r="H1433" s="10">
        <v>6</v>
      </c>
      <c r="I1433" s="23" t="str">
        <f>VLOOKUP(B1433,'De-Para'!$B$3:$C$29,2,0)</f>
        <v>Sul</v>
      </c>
      <c r="J1433" s="18" t="str">
        <f t="shared" si="88"/>
        <v>Alto</v>
      </c>
      <c r="K1433" s="18" t="str">
        <f t="shared" si="89"/>
        <v>Acima</v>
      </c>
      <c r="L1433" s="18" t="str">
        <f t="shared" si="90"/>
        <v>Abaixo</v>
      </c>
      <c r="M1433" s="23" t="str">
        <f t="shared" si="91"/>
        <v>Acima</v>
      </c>
    </row>
    <row r="1434" spans="1:13">
      <c r="A1434" s="11" t="s">
        <v>1452</v>
      </c>
      <c r="B1434" s="12" t="s">
        <v>16</v>
      </c>
      <c r="C1434" s="12">
        <v>748</v>
      </c>
      <c r="D1434" s="12">
        <v>0.64400000000000002</v>
      </c>
      <c r="E1434" s="12">
        <v>0.63500000000000001</v>
      </c>
      <c r="F1434" s="12">
        <v>0.51100000000000001</v>
      </c>
      <c r="G1434" s="12">
        <v>12462.29</v>
      </c>
      <c r="H1434" s="13">
        <v>17</v>
      </c>
      <c r="I1434" s="23" t="str">
        <f>VLOOKUP(B1434,'De-Para'!$B$3:$C$29,2,0)</f>
        <v>Sudeste</v>
      </c>
      <c r="J1434" s="18" t="str">
        <f t="shared" si="88"/>
        <v>Médio</v>
      </c>
      <c r="K1434" s="18" t="str">
        <f t="shared" si="89"/>
        <v>Acima</v>
      </c>
      <c r="L1434" s="18" t="str">
        <f t="shared" si="90"/>
        <v>Abaixo</v>
      </c>
      <c r="M1434" s="23" t="str">
        <f t="shared" si="91"/>
        <v>Acima</v>
      </c>
    </row>
    <row r="1435" spans="1:13">
      <c r="A1435" s="8" t="s">
        <v>1453</v>
      </c>
      <c r="B1435" s="9" t="s">
        <v>7</v>
      </c>
      <c r="C1435" s="9">
        <v>147</v>
      </c>
      <c r="D1435" s="9">
        <v>0.71</v>
      </c>
      <c r="E1435" s="9">
        <v>0.69899999999999995</v>
      </c>
      <c r="F1435" s="9">
        <v>0.64700000000000002</v>
      </c>
      <c r="G1435" s="9">
        <v>21651.45</v>
      </c>
      <c r="H1435" s="10">
        <v>2</v>
      </c>
      <c r="I1435" s="23" t="str">
        <f>VLOOKUP(B1435,'De-Para'!$B$3:$C$29,2,0)</f>
        <v>Sudeste</v>
      </c>
      <c r="J1435" s="18" t="str">
        <f t="shared" si="88"/>
        <v>Alto</v>
      </c>
      <c r="K1435" s="18" t="str">
        <f t="shared" si="89"/>
        <v>Acima</v>
      </c>
      <c r="L1435" s="18" t="str">
        <f t="shared" si="90"/>
        <v>Abaixo</v>
      </c>
      <c r="M1435" s="23" t="str">
        <f t="shared" si="91"/>
        <v>Abaixo</v>
      </c>
    </row>
    <row r="1436" spans="1:13">
      <c r="A1436" s="11" t="s">
        <v>1454</v>
      </c>
      <c r="B1436" s="12" t="s">
        <v>114</v>
      </c>
      <c r="C1436" s="12">
        <v>989</v>
      </c>
      <c r="D1436" s="12">
        <v>0.60399999999999998</v>
      </c>
      <c r="E1436" s="12">
        <v>0.58099999999999996</v>
      </c>
      <c r="F1436" s="12">
        <v>0.49199999999999999</v>
      </c>
      <c r="G1436" s="12">
        <v>10818.39</v>
      </c>
      <c r="H1436" s="13">
        <v>3</v>
      </c>
      <c r="I1436" s="23" t="str">
        <f>VLOOKUP(B1436,'De-Para'!$B$3:$C$29,2,0)</f>
        <v>Nordeste</v>
      </c>
      <c r="J1436" s="18" t="str">
        <f t="shared" si="88"/>
        <v>Médio</v>
      </c>
      <c r="K1436" s="18" t="str">
        <f t="shared" si="89"/>
        <v>Acima</v>
      </c>
      <c r="L1436" s="18" t="str">
        <f t="shared" si="90"/>
        <v>Acima</v>
      </c>
      <c r="M1436" s="23" t="str">
        <f t="shared" si="91"/>
        <v>Acima</v>
      </c>
    </row>
    <row r="1437" spans="1:13">
      <c r="A1437" s="8" t="s">
        <v>1455</v>
      </c>
      <c r="B1437" s="9" t="s">
        <v>22</v>
      </c>
      <c r="C1437" s="9">
        <v>301</v>
      </c>
      <c r="D1437" s="9">
        <v>0.71</v>
      </c>
      <c r="E1437" s="9">
        <v>0.69099999999999995</v>
      </c>
      <c r="F1437" s="9">
        <v>0.65500000000000003</v>
      </c>
      <c r="G1437" s="9">
        <v>23746.19</v>
      </c>
      <c r="H1437" s="10">
        <v>3</v>
      </c>
      <c r="I1437" s="23" t="str">
        <f>VLOOKUP(B1437,'De-Para'!$B$3:$C$29,2,0)</f>
        <v>Sul</v>
      </c>
      <c r="J1437" s="18" t="str">
        <f t="shared" si="88"/>
        <v>Alto</v>
      </c>
      <c r="K1437" s="18" t="str">
        <f t="shared" si="89"/>
        <v>Acima</v>
      </c>
      <c r="L1437" s="18" t="str">
        <f t="shared" si="90"/>
        <v>Abaixo</v>
      </c>
      <c r="M1437" s="23" t="str">
        <f t="shared" si="91"/>
        <v>Acima</v>
      </c>
    </row>
    <row r="1438" spans="1:13">
      <c r="A1438" s="11" t="s">
        <v>1456</v>
      </c>
      <c r="B1438" s="12" t="s">
        <v>33</v>
      </c>
      <c r="C1438" s="12">
        <v>261</v>
      </c>
      <c r="D1438" s="12">
        <v>0.68</v>
      </c>
      <c r="E1438" s="12">
        <v>0.65700000000000003</v>
      </c>
      <c r="F1438" s="12">
        <v>0.58899999999999997</v>
      </c>
      <c r="G1438" s="12">
        <v>14062.55</v>
      </c>
      <c r="H1438" s="13">
        <v>9</v>
      </c>
      <c r="I1438" s="23" t="str">
        <f>VLOOKUP(B1438,'De-Para'!$B$3:$C$29,2,0)</f>
        <v>Centro-Oeste</v>
      </c>
      <c r="J1438" s="18" t="str">
        <f t="shared" si="88"/>
        <v>Médio</v>
      </c>
      <c r="K1438" s="18" t="str">
        <f t="shared" si="89"/>
        <v>Acima</v>
      </c>
      <c r="L1438" s="18" t="str">
        <f t="shared" si="90"/>
        <v>Abaixo</v>
      </c>
      <c r="M1438" s="23" t="str">
        <f t="shared" si="91"/>
        <v>Acima</v>
      </c>
    </row>
    <row r="1439" spans="1:13">
      <c r="A1439" s="8" t="s">
        <v>1457</v>
      </c>
      <c r="B1439" s="9" t="s">
        <v>16</v>
      </c>
      <c r="C1439" s="9">
        <v>1481</v>
      </c>
      <c r="D1439" s="9">
        <v>0.752</v>
      </c>
      <c r="E1439" s="9">
        <v>0.70599999999999996</v>
      </c>
      <c r="F1439" s="9">
        <v>0.69499999999999995</v>
      </c>
      <c r="G1439" s="9">
        <v>46355.79</v>
      </c>
      <c r="H1439" s="10">
        <v>35</v>
      </c>
      <c r="I1439" s="23" t="str">
        <f>VLOOKUP(B1439,'De-Para'!$B$3:$C$29,2,0)</f>
        <v>Sudeste</v>
      </c>
      <c r="J1439" s="18" t="str">
        <f t="shared" si="88"/>
        <v>Alto</v>
      </c>
      <c r="K1439" s="18" t="str">
        <f t="shared" si="89"/>
        <v>Acima</v>
      </c>
      <c r="L1439" s="18" t="str">
        <f t="shared" si="90"/>
        <v>Acima</v>
      </c>
      <c r="M1439" s="23" t="str">
        <f t="shared" si="91"/>
        <v>Acima</v>
      </c>
    </row>
    <row r="1440" spans="1:13">
      <c r="A1440" s="11" t="s">
        <v>1458</v>
      </c>
      <c r="B1440" s="12" t="s">
        <v>29</v>
      </c>
      <c r="C1440" s="12">
        <v>333</v>
      </c>
      <c r="D1440" s="12">
        <v>0.67200000000000004</v>
      </c>
      <c r="E1440" s="12">
        <v>0.67700000000000005</v>
      </c>
      <c r="F1440" s="12">
        <v>0.55500000000000005</v>
      </c>
      <c r="G1440" s="12">
        <v>37331.31</v>
      </c>
      <c r="H1440" s="13">
        <v>6</v>
      </c>
      <c r="I1440" s="23" t="str">
        <f>VLOOKUP(B1440,'De-Para'!$B$3:$C$29,2,0)</f>
        <v>Centro-Oeste</v>
      </c>
      <c r="J1440" s="18" t="str">
        <f t="shared" si="88"/>
        <v>Médio</v>
      </c>
      <c r="K1440" s="18" t="str">
        <f t="shared" si="89"/>
        <v>Acima</v>
      </c>
      <c r="L1440" s="18" t="str">
        <f t="shared" si="90"/>
        <v>Abaixo</v>
      </c>
      <c r="M1440" s="23" t="str">
        <f t="shared" si="91"/>
        <v>Acima</v>
      </c>
    </row>
    <row r="1441" spans="1:13">
      <c r="A1441" s="8" t="s">
        <v>1459</v>
      </c>
      <c r="B1441" s="9" t="s">
        <v>16</v>
      </c>
      <c r="C1441" s="9">
        <v>1636</v>
      </c>
      <c r="D1441" s="9">
        <v>0.73</v>
      </c>
      <c r="E1441" s="9">
        <v>0.70599999999999996</v>
      </c>
      <c r="F1441" s="9">
        <v>0.64300000000000002</v>
      </c>
      <c r="G1441" s="9">
        <v>25413.31</v>
      </c>
      <c r="H1441" s="10">
        <v>9</v>
      </c>
      <c r="I1441" s="23" t="str">
        <f>VLOOKUP(B1441,'De-Para'!$B$3:$C$29,2,0)</f>
        <v>Sudeste</v>
      </c>
      <c r="J1441" s="18" t="str">
        <f t="shared" si="88"/>
        <v>Alto</v>
      </c>
      <c r="K1441" s="18" t="str">
        <f t="shared" si="89"/>
        <v>Acima</v>
      </c>
      <c r="L1441" s="18" t="str">
        <f t="shared" si="90"/>
        <v>Acima</v>
      </c>
      <c r="M1441" s="23" t="str">
        <f t="shared" si="91"/>
        <v>Acima</v>
      </c>
    </row>
    <row r="1442" spans="1:13">
      <c r="A1442" s="11" t="s">
        <v>1460</v>
      </c>
      <c r="B1442" s="12" t="s">
        <v>22</v>
      </c>
      <c r="C1442" s="12">
        <v>147</v>
      </c>
      <c r="D1442" s="12">
        <v>0.66</v>
      </c>
      <c r="E1442" s="12">
        <v>0.65100000000000002</v>
      </c>
      <c r="F1442" s="12">
        <v>0.54300000000000004</v>
      </c>
      <c r="G1442" s="12">
        <v>21640.89</v>
      </c>
      <c r="H1442" s="13">
        <v>2</v>
      </c>
      <c r="I1442" s="23" t="str">
        <f>VLOOKUP(B1442,'De-Para'!$B$3:$C$29,2,0)</f>
        <v>Sul</v>
      </c>
      <c r="J1442" s="18" t="str">
        <f t="shared" si="88"/>
        <v>Médio</v>
      </c>
      <c r="K1442" s="18" t="str">
        <f t="shared" si="89"/>
        <v>Acima</v>
      </c>
      <c r="L1442" s="18" t="str">
        <f t="shared" si="90"/>
        <v>Abaixo</v>
      </c>
      <c r="M1442" s="23" t="str">
        <f t="shared" si="91"/>
        <v>Abaixo</v>
      </c>
    </row>
    <row r="1443" spans="1:13">
      <c r="A1443" s="8" t="s">
        <v>1461</v>
      </c>
      <c r="B1443" s="9" t="s">
        <v>87</v>
      </c>
      <c r="C1443" s="9">
        <v>1296</v>
      </c>
      <c r="D1443" s="9">
        <v>0.59</v>
      </c>
      <c r="E1443" s="9">
        <v>0.53900000000000003</v>
      </c>
      <c r="F1443" s="9">
        <v>0.50600000000000001</v>
      </c>
      <c r="G1443" s="9">
        <v>6487.05</v>
      </c>
      <c r="H1443" s="10">
        <v>28</v>
      </c>
      <c r="I1443" s="23" t="str">
        <f>VLOOKUP(B1443,'De-Para'!$B$3:$C$29,2,0)</f>
        <v>Nordeste</v>
      </c>
      <c r="J1443" s="18" t="str">
        <f t="shared" si="88"/>
        <v>Médio</v>
      </c>
      <c r="K1443" s="18" t="str">
        <f t="shared" si="89"/>
        <v>Abaixo</v>
      </c>
      <c r="L1443" s="18" t="str">
        <f t="shared" si="90"/>
        <v>Acima</v>
      </c>
      <c r="M1443" s="23" t="str">
        <f t="shared" si="91"/>
        <v>Acima</v>
      </c>
    </row>
    <row r="1444" spans="1:13">
      <c r="A1444" s="11" t="s">
        <v>1462</v>
      </c>
      <c r="B1444" s="12" t="s">
        <v>31</v>
      </c>
      <c r="C1444" s="12">
        <v>1146</v>
      </c>
      <c r="D1444" s="12">
        <v>0.57999999999999996</v>
      </c>
      <c r="E1444" s="12">
        <v>0.54900000000000004</v>
      </c>
      <c r="F1444" s="12">
        <v>0.48899999999999999</v>
      </c>
      <c r="G1444" s="12">
        <v>7023.81</v>
      </c>
      <c r="H1444" s="13">
        <v>43</v>
      </c>
      <c r="I1444" s="23" t="str">
        <f>VLOOKUP(B1444,'De-Para'!$B$3:$C$29,2,0)</f>
        <v>Nordeste</v>
      </c>
      <c r="J1444" s="18" t="str">
        <f t="shared" si="88"/>
        <v>Médio</v>
      </c>
      <c r="K1444" s="18" t="str">
        <f t="shared" si="89"/>
        <v>Abaixo</v>
      </c>
      <c r="L1444" s="18" t="str">
        <f t="shared" si="90"/>
        <v>Acima</v>
      </c>
      <c r="M1444" s="23" t="str">
        <f t="shared" si="91"/>
        <v>Acima</v>
      </c>
    </row>
    <row r="1445" spans="1:13">
      <c r="A1445" s="8" t="s">
        <v>1463</v>
      </c>
      <c r="B1445" s="9" t="s">
        <v>31</v>
      </c>
      <c r="C1445" s="9">
        <v>1434</v>
      </c>
      <c r="D1445" s="9">
        <v>0.68200000000000005</v>
      </c>
      <c r="E1445" s="9">
        <v>0.63300000000000001</v>
      </c>
      <c r="F1445" s="9">
        <v>0.623</v>
      </c>
      <c r="G1445" s="9">
        <v>15842.69</v>
      </c>
      <c r="H1445" s="10">
        <v>46</v>
      </c>
      <c r="I1445" s="23" t="str">
        <f>VLOOKUP(B1445,'De-Para'!$B$3:$C$29,2,0)</f>
        <v>Nordeste</v>
      </c>
      <c r="J1445" s="18" t="str">
        <f t="shared" si="88"/>
        <v>Médio</v>
      </c>
      <c r="K1445" s="18" t="str">
        <f t="shared" si="89"/>
        <v>Acima</v>
      </c>
      <c r="L1445" s="18" t="str">
        <f t="shared" si="90"/>
        <v>Acima</v>
      </c>
      <c r="M1445" s="23" t="str">
        <f t="shared" si="91"/>
        <v>Acima</v>
      </c>
    </row>
    <row r="1446" spans="1:13">
      <c r="A1446" s="11" t="s">
        <v>1464</v>
      </c>
      <c r="B1446" s="12" t="s">
        <v>7</v>
      </c>
      <c r="C1446" s="12">
        <v>239</v>
      </c>
      <c r="D1446" s="12">
        <v>0.73199999999999998</v>
      </c>
      <c r="E1446" s="12">
        <v>0.68100000000000005</v>
      </c>
      <c r="F1446" s="12">
        <v>0.68400000000000005</v>
      </c>
      <c r="G1446" s="12">
        <v>17357.2</v>
      </c>
      <c r="H1446" s="13">
        <v>6</v>
      </c>
      <c r="I1446" s="23" t="str">
        <f>VLOOKUP(B1446,'De-Para'!$B$3:$C$29,2,0)</f>
        <v>Sudeste</v>
      </c>
      <c r="J1446" s="18" t="str">
        <f t="shared" si="88"/>
        <v>Alto</v>
      </c>
      <c r="K1446" s="18" t="str">
        <f t="shared" si="89"/>
        <v>Acima</v>
      </c>
      <c r="L1446" s="18" t="str">
        <f t="shared" si="90"/>
        <v>Abaixo</v>
      </c>
      <c r="M1446" s="23" t="str">
        <f t="shared" si="91"/>
        <v>Acima</v>
      </c>
    </row>
    <row r="1447" spans="1:13">
      <c r="A1447" s="8" t="s">
        <v>1465</v>
      </c>
      <c r="B1447" s="9" t="s">
        <v>16</v>
      </c>
      <c r="C1447" s="9">
        <v>322</v>
      </c>
      <c r="D1447" s="9">
        <v>0.69</v>
      </c>
      <c r="E1447" s="9">
        <v>0.69699999999999995</v>
      </c>
      <c r="F1447" s="9">
        <v>0.55600000000000005</v>
      </c>
      <c r="G1447" s="9">
        <v>20934.29</v>
      </c>
      <c r="H1447" s="10">
        <v>4</v>
      </c>
      <c r="I1447" s="23" t="str">
        <f>VLOOKUP(B1447,'De-Para'!$B$3:$C$29,2,0)</f>
        <v>Sudeste</v>
      </c>
      <c r="J1447" s="18" t="str">
        <f t="shared" si="88"/>
        <v>Médio</v>
      </c>
      <c r="K1447" s="18" t="str">
        <f t="shared" si="89"/>
        <v>Acima</v>
      </c>
      <c r="L1447" s="18" t="str">
        <f t="shared" si="90"/>
        <v>Abaixo</v>
      </c>
      <c r="M1447" s="23" t="str">
        <f t="shared" si="91"/>
        <v>Acima</v>
      </c>
    </row>
    <row r="1448" spans="1:13">
      <c r="A1448" s="11" t="s">
        <v>1466</v>
      </c>
      <c r="B1448" s="12" t="s">
        <v>24</v>
      </c>
      <c r="C1448" s="12">
        <v>478</v>
      </c>
      <c r="D1448" s="12">
        <v>0.59899999999999998</v>
      </c>
      <c r="E1448" s="12">
        <v>0.58299999999999996</v>
      </c>
      <c r="F1448" s="12">
        <v>0.47399999999999998</v>
      </c>
      <c r="G1448" s="12">
        <v>7744.27</v>
      </c>
      <c r="H1448" s="13">
        <v>0</v>
      </c>
      <c r="I1448" s="23" t="str">
        <f>VLOOKUP(B1448,'De-Para'!$B$3:$C$29,2,0)</f>
        <v>Nordeste</v>
      </c>
      <c r="J1448" s="18" t="str">
        <f t="shared" si="88"/>
        <v>Médio</v>
      </c>
      <c r="K1448" s="18" t="str">
        <f t="shared" si="89"/>
        <v>Abaixo</v>
      </c>
      <c r="L1448" s="18" t="str">
        <f t="shared" si="90"/>
        <v>Abaixo</v>
      </c>
      <c r="M1448" s="23" t="str">
        <f t="shared" si="91"/>
        <v>Abaixo</v>
      </c>
    </row>
    <row r="1449" spans="1:13">
      <c r="A1449" s="8" t="s">
        <v>1467</v>
      </c>
      <c r="B1449" s="9" t="s">
        <v>53</v>
      </c>
      <c r="C1449" s="9">
        <v>406</v>
      </c>
      <c r="D1449" s="9">
        <v>0.72099999999999997</v>
      </c>
      <c r="E1449" s="9">
        <v>0.70499999999999996</v>
      </c>
      <c r="F1449" s="9">
        <v>0.64800000000000002</v>
      </c>
      <c r="G1449" s="9">
        <v>17352.400000000001</v>
      </c>
      <c r="H1449" s="10">
        <v>9</v>
      </c>
      <c r="I1449" s="23" t="str">
        <f>VLOOKUP(B1449,'De-Para'!$B$3:$C$29,2,0)</f>
        <v>Centro-Oeste</v>
      </c>
      <c r="J1449" s="18" t="str">
        <f t="shared" si="88"/>
        <v>Alto</v>
      </c>
      <c r="K1449" s="18" t="str">
        <f t="shared" si="89"/>
        <v>Acima</v>
      </c>
      <c r="L1449" s="18" t="str">
        <f t="shared" si="90"/>
        <v>Abaixo</v>
      </c>
      <c r="M1449" s="23" t="str">
        <f t="shared" si="91"/>
        <v>Acima</v>
      </c>
    </row>
    <row r="1450" spans="1:13">
      <c r="A1450" s="11" t="s">
        <v>1468</v>
      </c>
      <c r="B1450" s="12" t="s">
        <v>7</v>
      </c>
      <c r="C1450" s="12">
        <v>84</v>
      </c>
      <c r="D1450" s="12">
        <v>0.72599999999999998</v>
      </c>
      <c r="E1450" s="12">
        <v>0.70299999999999996</v>
      </c>
      <c r="F1450" s="12">
        <v>0.64300000000000002</v>
      </c>
      <c r="G1450" s="12">
        <v>13224.34</v>
      </c>
      <c r="H1450" s="13">
        <v>1</v>
      </c>
      <c r="I1450" s="23" t="str">
        <f>VLOOKUP(B1450,'De-Para'!$B$3:$C$29,2,0)</f>
        <v>Sudeste</v>
      </c>
      <c r="J1450" s="18" t="str">
        <f t="shared" si="88"/>
        <v>Alto</v>
      </c>
      <c r="K1450" s="18" t="str">
        <f t="shared" si="89"/>
        <v>Acima</v>
      </c>
      <c r="L1450" s="18" t="str">
        <f t="shared" si="90"/>
        <v>Abaixo</v>
      </c>
      <c r="M1450" s="23" t="str">
        <f t="shared" si="91"/>
        <v>Abaixo</v>
      </c>
    </row>
    <row r="1451" spans="1:13">
      <c r="A1451" s="8" t="s">
        <v>1469</v>
      </c>
      <c r="B1451" s="9" t="s">
        <v>22</v>
      </c>
      <c r="C1451" s="9">
        <v>749</v>
      </c>
      <c r="D1451" s="9">
        <v>0.72299999999999998</v>
      </c>
      <c r="E1451" s="9">
        <v>0.71399999999999997</v>
      </c>
      <c r="F1451" s="9">
        <v>0.65300000000000002</v>
      </c>
      <c r="G1451" s="9">
        <v>28680.06</v>
      </c>
      <c r="H1451" s="10">
        <v>37</v>
      </c>
      <c r="I1451" s="23" t="str">
        <f>VLOOKUP(B1451,'De-Para'!$B$3:$C$29,2,0)</f>
        <v>Sul</v>
      </c>
      <c r="J1451" s="18" t="str">
        <f t="shared" si="88"/>
        <v>Alto</v>
      </c>
      <c r="K1451" s="18" t="str">
        <f t="shared" si="89"/>
        <v>Acima</v>
      </c>
      <c r="L1451" s="18" t="str">
        <f t="shared" si="90"/>
        <v>Abaixo</v>
      </c>
      <c r="M1451" s="23" t="str">
        <f t="shared" si="91"/>
        <v>Acima</v>
      </c>
    </row>
    <row r="1452" spans="1:13">
      <c r="A1452" s="11" t="s">
        <v>1470</v>
      </c>
      <c r="B1452" s="12" t="s">
        <v>39</v>
      </c>
      <c r="C1452" s="12">
        <v>1426</v>
      </c>
      <c r="D1452" s="12">
        <v>0.56299999999999994</v>
      </c>
      <c r="E1452" s="12">
        <v>0.54600000000000004</v>
      </c>
      <c r="F1452" s="12">
        <v>0.42099999999999999</v>
      </c>
      <c r="G1452" s="12">
        <v>23736.94</v>
      </c>
      <c r="H1452" s="13">
        <v>0</v>
      </c>
      <c r="I1452" s="23" t="str">
        <f>VLOOKUP(B1452,'De-Para'!$B$3:$C$29,2,0)</f>
        <v>Norte</v>
      </c>
      <c r="J1452" s="18" t="str">
        <f t="shared" si="88"/>
        <v>Médio</v>
      </c>
      <c r="K1452" s="18" t="str">
        <f t="shared" si="89"/>
        <v>Abaixo</v>
      </c>
      <c r="L1452" s="18" t="str">
        <f t="shared" si="90"/>
        <v>Acima</v>
      </c>
      <c r="M1452" s="23" t="str">
        <f t="shared" si="91"/>
        <v>Abaixo</v>
      </c>
    </row>
    <row r="1453" spans="1:13">
      <c r="A1453" s="8" t="s">
        <v>1471</v>
      </c>
      <c r="B1453" s="9" t="s">
        <v>14</v>
      </c>
      <c r="C1453" s="9">
        <v>1181</v>
      </c>
      <c r="D1453" s="9">
        <v>0.71799999999999997</v>
      </c>
      <c r="E1453" s="9">
        <v>0.71599999999999997</v>
      </c>
      <c r="F1453" s="9">
        <v>0.60599999999999998</v>
      </c>
      <c r="G1453" s="9">
        <v>44796.14</v>
      </c>
      <c r="H1453" s="10">
        <v>15</v>
      </c>
      <c r="I1453" s="23" t="str">
        <f>VLOOKUP(B1453,'De-Para'!$B$3:$C$29,2,0)</f>
        <v>Sul</v>
      </c>
      <c r="J1453" s="18" t="str">
        <f t="shared" si="88"/>
        <v>Alto</v>
      </c>
      <c r="K1453" s="18" t="str">
        <f t="shared" si="89"/>
        <v>Acima</v>
      </c>
      <c r="L1453" s="18" t="str">
        <f t="shared" si="90"/>
        <v>Acima</v>
      </c>
      <c r="M1453" s="23" t="str">
        <f t="shared" si="91"/>
        <v>Acima</v>
      </c>
    </row>
    <row r="1454" spans="1:13">
      <c r="A1454" s="11" t="s">
        <v>1472</v>
      </c>
      <c r="B1454" s="12" t="s">
        <v>53</v>
      </c>
      <c r="C1454" s="12">
        <v>838</v>
      </c>
      <c r="D1454" s="12">
        <v>0.71</v>
      </c>
      <c r="E1454" s="12">
        <v>0.71899999999999997</v>
      </c>
      <c r="F1454" s="12">
        <v>0.621</v>
      </c>
      <c r="G1454" s="12">
        <v>21019.15</v>
      </c>
      <c r="H1454" s="13">
        <v>9</v>
      </c>
      <c r="I1454" s="23" t="str">
        <f>VLOOKUP(B1454,'De-Para'!$B$3:$C$29,2,0)</f>
        <v>Centro-Oeste</v>
      </c>
      <c r="J1454" s="18" t="str">
        <f t="shared" si="88"/>
        <v>Alto</v>
      </c>
      <c r="K1454" s="18" t="str">
        <f t="shared" si="89"/>
        <v>Acima</v>
      </c>
      <c r="L1454" s="18" t="str">
        <f t="shared" si="90"/>
        <v>Abaixo</v>
      </c>
      <c r="M1454" s="23" t="str">
        <f t="shared" si="91"/>
        <v>Acima</v>
      </c>
    </row>
    <row r="1455" spans="1:13">
      <c r="A1455" s="8" t="s">
        <v>1473</v>
      </c>
      <c r="B1455" s="9" t="s">
        <v>82</v>
      </c>
      <c r="C1455" s="9">
        <v>3428</v>
      </c>
      <c r="D1455" s="9">
        <v>0.748</v>
      </c>
      <c r="E1455" s="9">
        <v>0.78200000000000003</v>
      </c>
      <c r="F1455" s="9">
        <v>0.65100000000000002</v>
      </c>
      <c r="G1455" s="9">
        <v>37217.379999999997</v>
      </c>
      <c r="H1455" s="10">
        <v>32</v>
      </c>
      <c r="I1455" s="23" t="str">
        <f>VLOOKUP(B1455,'De-Para'!$B$3:$C$29,2,0)</f>
        <v>Nordeste</v>
      </c>
      <c r="J1455" s="18" t="str">
        <f t="shared" si="88"/>
        <v>Alto</v>
      </c>
      <c r="K1455" s="18" t="str">
        <f t="shared" si="89"/>
        <v>Acima</v>
      </c>
      <c r="L1455" s="18" t="str">
        <f t="shared" si="90"/>
        <v>Acima</v>
      </c>
      <c r="M1455" s="23" t="str">
        <f t="shared" si="91"/>
        <v>Acima</v>
      </c>
    </row>
    <row r="1456" spans="1:13">
      <c r="A1456" s="11" t="s">
        <v>1474</v>
      </c>
      <c r="B1456" s="12" t="s">
        <v>16</v>
      </c>
      <c r="C1456" s="12">
        <v>856</v>
      </c>
      <c r="D1456" s="12">
        <v>0.69799999999999995</v>
      </c>
      <c r="E1456" s="12">
        <v>0.72</v>
      </c>
      <c r="F1456" s="12">
        <v>0.55600000000000005</v>
      </c>
      <c r="G1456" s="12">
        <v>18250.419999999998</v>
      </c>
      <c r="H1456" s="13">
        <v>15</v>
      </c>
      <c r="I1456" s="23" t="str">
        <f>VLOOKUP(B1456,'De-Para'!$B$3:$C$29,2,0)</f>
        <v>Sudeste</v>
      </c>
      <c r="J1456" s="18" t="str">
        <f t="shared" si="88"/>
        <v>Médio</v>
      </c>
      <c r="K1456" s="18" t="str">
        <f t="shared" si="89"/>
        <v>Acima</v>
      </c>
      <c r="L1456" s="18" t="str">
        <f t="shared" si="90"/>
        <v>Abaixo</v>
      </c>
      <c r="M1456" s="23" t="str">
        <f t="shared" si="91"/>
        <v>Acima</v>
      </c>
    </row>
    <row r="1457" spans="1:13">
      <c r="A1457" s="8" t="s">
        <v>1475</v>
      </c>
      <c r="B1457" s="9" t="s">
        <v>16</v>
      </c>
      <c r="C1457" s="9">
        <v>753</v>
      </c>
      <c r="D1457" s="9">
        <v>0.74099999999999999</v>
      </c>
      <c r="E1457" s="9">
        <v>0.73499999999999999</v>
      </c>
      <c r="F1457" s="9">
        <v>0.63600000000000001</v>
      </c>
      <c r="G1457" s="9">
        <v>24268.14</v>
      </c>
      <c r="H1457" s="10">
        <v>14</v>
      </c>
      <c r="I1457" s="23" t="str">
        <f>VLOOKUP(B1457,'De-Para'!$B$3:$C$29,2,0)</f>
        <v>Sudeste</v>
      </c>
      <c r="J1457" s="18" t="str">
        <f t="shared" si="88"/>
        <v>Alto</v>
      </c>
      <c r="K1457" s="18" t="str">
        <f t="shared" si="89"/>
        <v>Acima</v>
      </c>
      <c r="L1457" s="18" t="str">
        <f t="shared" si="90"/>
        <v>Abaixo</v>
      </c>
      <c r="M1457" s="23" t="str">
        <f t="shared" si="91"/>
        <v>Acima</v>
      </c>
    </row>
    <row r="1458" spans="1:13">
      <c r="A1458" s="11" t="s">
        <v>1476</v>
      </c>
      <c r="B1458" s="12" t="s">
        <v>31</v>
      </c>
      <c r="C1458" s="12">
        <v>2847</v>
      </c>
      <c r="D1458" s="12">
        <v>0.64200000000000002</v>
      </c>
      <c r="E1458" s="12">
        <v>0.59199999999999997</v>
      </c>
      <c r="F1458" s="12">
        <v>0.56699999999999995</v>
      </c>
      <c r="G1458" s="12">
        <v>11193.37</v>
      </c>
      <c r="H1458" s="13">
        <v>102</v>
      </c>
      <c r="I1458" s="23" t="str">
        <f>VLOOKUP(B1458,'De-Para'!$B$3:$C$29,2,0)</f>
        <v>Nordeste</v>
      </c>
      <c r="J1458" s="18" t="str">
        <f t="shared" si="88"/>
        <v>Médio</v>
      </c>
      <c r="K1458" s="18" t="str">
        <f t="shared" si="89"/>
        <v>Acima</v>
      </c>
      <c r="L1458" s="18" t="str">
        <f t="shared" si="90"/>
        <v>Acima</v>
      </c>
      <c r="M1458" s="23" t="str">
        <f t="shared" si="91"/>
        <v>Acima</v>
      </c>
    </row>
    <row r="1459" spans="1:13">
      <c r="A1459" s="8" t="s">
        <v>1477</v>
      </c>
      <c r="B1459" s="9" t="s">
        <v>24</v>
      </c>
      <c r="C1459" s="9">
        <v>396</v>
      </c>
      <c r="D1459" s="9">
        <v>0.6</v>
      </c>
      <c r="E1459" s="9">
        <v>0.54500000000000004</v>
      </c>
      <c r="F1459" s="9">
        <v>0.49099999999999999</v>
      </c>
      <c r="G1459" s="9">
        <v>8220.4599999999991</v>
      </c>
      <c r="H1459" s="10">
        <v>1</v>
      </c>
      <c r="I1459" s="23" t="str">
        <f>VLOOKUP(B1459,'De-Para'!$B$3:$C$29,2,0)</f>
        <v>Nordeste</v>
      </c>
      <c r="J1459" s="18" t="str">
        <f t="shared" si="88"/>
        <v>Médio</v>
      </c>
      <c r="K1459" s="18" t="str">
        <f t="shared" si="89"/>
        <v>Acima</v>
      </c>
      <c r="L1459" s="18" t="str">
        <f t="shared" si="90"/>
        <v>Abaixo</v>
      </c>
      <c r="M1459" s="23" t="str">
        <f t="shared" si="91"/>
        <v>Abaixo</v>
      </c>
    </row>
    <row r="1460" spans="1:13">
      <c r="A1460" s="11" t="s">
        <v>1478</v>
      </c>
      <c r="B1460" s="12" t="s">
        <v>24</v>
      </c>
      <c r="C1460" s="12">
        <v>1154</v>
      </c>
      <c r="D1460" s="12">
        <v>0.61299999999999999</v>
      </c>
      <c r="E1460" s="12">
        <v>0.61499999999999999</v>
      </c>
      <c r="F1460" s="12">
        <v>0.49099999999999999</v>
      </c>
      <c r="G1460" s="12">
        <v>8196.42</v>
      </c>
      <c r="H1460" s="13">
        <v>33</v>
      </c>
      <c r="I1460" s="23" t="str">
        <f>VLOOKUP(B1460,'De-Para'!$B$3:$C$29,2,0)</f>
        <v>Nordeste</v>
      </c>
      <c r="J1460" s="18" t="str">
        <f t="shared" si="88"/>
        <v>Médio</v>
      </c>
      <c r="K1460" s="18" t="str">
        <f t="shared" si="89"/>
        <v>Acima</v>
      </c>
      <c r="L1460" s="18" t="str">
        <f t="shared" si="90"/>
        <v>Acima</v>
      </c>
      <c r="M1460" s="23" t="str">
        <f t="shared" si="91"/>
        <v>Acima</v>
      </c>
    </row>
    <row r="1461" spans="1:13">
      <c r="A1461" s="8" t="s">
        <v>1479</v>
      </c>
      <c r="B1461" s="9" t="s">
        <v>7</v>
      </c>
      <c r="C1461" s="9">
        <v>205</v>
      </c>
      <c r="D1461" s="9">
        <v>0.76</v>
      </c>
      <c r="E1461" s="9">
        <v>0.73199999999999998</v>
      </c>
      <c r="F1461" s="9">
        <v>0.71799999999999997</v>
      </c>
      <c r="G1461" s="9">
        <v>17950.689999999999</v>
      </c>
      <c r="H1461" s="10">
        <v>4</v>
      </c>
      <c r="I1461" s="23" t="str">
        <f>VLOOKUP(B1461,'De-Para'!$B$3:$C$29,2,0)</f>
        <v>Sudeste</v>
      </c>
      <c r="J1461" s="18" t="str">
        <f t="shared" si="88"/>
        <v>Alto</v>
      </c>
      <c r="K1461" s="18" t="str">
        <f t="shared" si="89"/>
        <v>Acima</v>
      </c>
      <c r="L1461" s="18" t="str">
        <f t="shared" si="90"/>
        <v>Abaixo</v>
      </c>
      <c r="M1461" s="23" t="str">
        <f t="shared" si="91"/>
        <v>Acima</v>
      </c>
    </row>
    <row r="1462" spans="1:13">
      <c r="A1462" s="11" t="s">
        <v>1480</v>
      </c>
      <c r="B1462" s="12" t="s">
        <v>22</v>
      </c>
      <c r="C1462" s="12">
        <v>609</v>
      </c>
      <c r="D1462" s="12">
        <v>0.70099999999999996</v>
      </c>
      <c r="E1462" s="12">
        <v>0.68400000000000005</v>
      </c>
      <c r="F1462" s="12">
        <v>0.61099999999999999</v>
      </c>
      <c r="G1462" s="12">
        <v>15788.95</v>
      </c>
      <c r="H1462" s="13">
        <v>8</v>
      </c>
      <c r="I1462" s="23" t="str">
        <f>VLOOKUP(B1462,'De-Para'!$B$3:$C$29,2,0)</f>
        <v>Sul</v>
      </c>
      <c r="J1462" s="18" t="str">
        <f t="shared" si="88"/>
        <v>Alto</v>
      </c>
      <c r="K1462" s="18" t="str">
        <f t="shared" si="89"/>
        <v>Acima</v>
      </c>
      <c r="L1462" s="18" t="str">
        <f t="shared" si="90"/>
        <v>Abaixo</v>
      </c>
      <c r="M1462" s="23" t="str">
        <f t="shared" si="91"/>
        <v>Acima</v>
      </c>
    </row>
    <row r="1463" spans="1:13">
      <c r="A1463" s="8" t="s">
        <v>1481</v>
      </c>
      <c r="B1463" s="9" t="s">
        <v>64</v>
      </c>
      <c r="C1463" s="9">
        <v>336</v>
      </c>
      <c r="D1463" s="9">
        <v>0.73</v>
      </c>
      <c r="E1463" s="9">
        <v>0.70899999999999996</v>
      </c>
      <c r="F1463" s="9">
        <v>0.65800000000000003</v>
      </c>
      <c r="G1463" s="9">
        <v>20787.84</v>
      </c>
      <c r="H1463" s="10">
        <v>11</v>
      </c>
      <c r="I1463" s="23" t="str">
        <f>VLOOKUP(B1463,'De-Para'!$B$3:$C$29,2,0)</f>
        <v>Sudeste</v>
      </c>
      <c r="J1463" s="18" t="str">
        <f t="shared" si="88"/>
        <v>Alto</v>
      </c>
      <c r="K1463" s="18" t="str">
        <f t="shared" si="89"/>
        <v>Acima</v>
      </c>
      <c r="L1463" s="18" t="str">
        <f t="shared" si="90"/>
        <v>Abaixo</v>
      </c>
      <c r="M1463" s="23" t="str">
        <f t="shared" si="91"/>
        <v>Acima</v>
      </c>
    </row>
    <row r="1464" spans="1:13">
      <c r="A1464" s="11" t="s">
        <v>1482</v>
      </c>
      <c r="B1464" s="12" t="s">
        <v>22</v>
      </c>
      <c r="C1464" s="12">
        <v>718</v>
      </c>
      <c r="D1464" s="12">
        <v>0.7</v>
      </c>
      <c r="E1464" s="12">
        <v>0.70799999999999996</v>
      </c>
      <c r="F1464" s="12">
        <v>0.58799999999999997</v>
      </c>
      <c r="G1464" s="12">
        <v>23247.54</v>
      </c>
      <c r="H1464" s="13">
        <v>19</v>
      </c>
      <c r="I1464" s="23" t="str">
        <f>VLOOKUP(B1464,'De-Para'!$B$3:$C$29,2,0)</f>
        <v>Sul</v>
      </c>
      <c r="J1464" s="18" t="str">
        <f t="shared" si="88"/>
        <v>Alto</v>
      </c>
      <c r="K1464" s="18" t="str">
        <f t="shared" si="89"/>
        <v>Acima</v>
      </c>
      <c r="L1464" s="18" t="str">
        <f t="shared" si="90"/>
        <v>Abaixo</v>
      </c>
      <c r="M1464" s="23" t="str">
        <f t="shared" si="91"/>
        <v>Acima</v>
      </c>
    </row>
    <row r="1465" spans="1:13">
      <c r="A1465" s="8" t="s">
        <v>1483</v>
      </c>
      <c r="B1465" s="9" t="s">
        <v>31</v>
      </c>
      <c r="C1465" s="9">
        <v>638</v>
      </c>
      <c r="D1465" s="9">
        <v>0.63200000000000001</v>
      </c>
      <c r="E1465" s="9">
        <v>0.56100000000000005</v>
      </c>
      <c r="F1465" s="9">
        <v>0.59199999999999997</v>
      </c>
      <c r="G1465" s="9">
        <v>8098.53</v>
      </c>
      <c r="H1465" s="10">
        <v>3</v>
      </c>
      <c r="I1465" s="23" t="str">
        <f>VLOOKUP(B1465,'De-Para'!$B$3:$C$29,2,0)</f>
        <v>Nordeste</v>
      </c>
      <c r="J1465" s="18" t="str">
        <f t="shared" si="88"/>
        <v>Médio</v>
      </c>
      <c r="K1465" s="18" t="str">
        <f t="shared" si="89"/>
        <v>Acima</v>
      </c>
      <c r="L1465" s="18" t="str">
        <f t="shared" si="90"/>
        <v>Abaixo</v>
      </c>
      <c r="M1465" s="23" t="str">
        <f t="shared" si="91"/>
        <v>Acima</v>
      </c>
    </row>
    <row r="1466" spans="1:13">
      <c r="A1466" s="11" t="s">
        <v>1484</v>
      </c>
      <c r="B1466" s="12" t="s">
        <v>59</v>
      </c>
      <c r="C1466" s="12">
        <v>971</v>
      </c>
      <c r="D1466" s="12">
        <v>0.68700000000000006</v>
      </c>
      <c r="E1466" s="12">
        <v>0.70499999999999996</v>
      </c>
      <c r="F1466" s="12">
        <v>0.56200000000000006</v>
      </c>
      <c r="G1466" s="12">
        <v>33314.980000000003</v>
      </c>
      <c r="H1466" s="13">
        <v>34</v>
      </c>
      <c r="I1466" s="23" t="str">
        <f>VLOOKUP(B1466,'De-Para'!$B$3:$C$29,2,0)</f>
        <v>Sul</v>
      </c>
      <c r="J1466" s="18" t="str">
        <f t="shared" si="88"/>
        <v>Médio</v>
      </c>
      <c r="K1466" s="18" t="str">
        <f t="shared" si="89"/>
        <v>Acima</v>
      </c>
      <c r="L1466" s="18" t="str">
        <f t="shared" si="90"/>
        <v>Acima</v>
      </c>
      <c r="M1466" s="23" t="str">
        <f t="shared" si="91"/>
        <v>Acima</v>
      </c>
    </row>
    <row r="1467" spans="1:13">
      <c r="A1467" s="8" t="s">
        <v>1485</v>
      </c>
      <c r="B1467" s="9" t="s">
        <v>24</v>
      </c>
      <c r="C1467" s="9">
        <v>1417</v>
      </c>
      <c r="D1467" s="9">
        <v>0.58799999999999997</v>
      </c>
      <c r="E1467" s="9">
        <v>0.55400000000000005</v>
      </c>
      <c r="F1467" s="9">
        <v>0.47799999999999998</v>
      </c>
      <c r="G1467" s="9">
        <v>8150.34</v>
      </c>
      <c r="H1467" s="10">
        <v>30</v>
      </c>
      <c r="I1467" s="23" t="str">
        <f>VLOOKUP(B1467,'De-Para'!$B$3:$C$29,2,0)</f>
        <v>Nordeste</v>
      </c>
      <c r="J1467" s="18" t="str">
        <f t="shared" si="88"/>
        <v>Médio</v>
      </c>
      <c r="K1467" s="18" t="str">
        <f t="shared" si="89"/>
        <v>Abaixo</v>
      </c>
      <c r="L1467" s="18" t="str">
        <f t="shared" si="90"/>
        <v>Acima</v>
      </c>
      <c r="M1467" s="23" t="str">
        <f t="shared" si="91"/>
        <v>Acima</v>
      </c>
    </row>
    <row r="1468" spans="1:13">
      <c r="A1468" s="11" t="s">
        <v>1486</v>
      </c>
      <c r="B1468" s="12" t="s">
        <v>49</v>
      </c>
      <c r="C1468" s="12">
        <v>1051</v>
      </c>
      <c r="D1468" s="12">
        <v>0.63600000000000001</v>
      </c>
      <c r="E1468" s="12">
        <v>0.59199999999999997</v>
      </c>
      <c r="F1468" s="12">
        <v>0.53600000000000003</v>
      </c>
      <c r="G1468" s="12">
        <v>33717.21</v>
      </c>
      <c r="H1468" s="13">
        <v>15</v>
      </c>
      <c r="I1468" s="23" t="str">
        <f>VLOOKUP(B1468,'De-Para'!$B$3:$C$29,2,0)</f>
        <v>Norte</v>
      </c>
      <c r="J1468" s="18" t="str">
        <f t="shared" si="88"/>
        <v>Médio</v>
      </c>
      <c r="K1468" s="18" t="str">
        <f t="shared" si="89"/>
        <v>Acima</v>
      </c>
      <c r="L1468" s="18" t="str">
        <f t="shared" si="90"/>
        <v>Acima</v>
      </c>
      <c r="M1468" s="23" t="str">
        <f t="shared" si="91"/>
        <v>Acima</v>
      </c>
    </row>
    <row r="1469" spans="1:13">
      <c r="A1469" s="8" t="s">
        <v>1487</v>
      </c>
      <c r="B1469" s="9" t="s">
        <v>22</v>
      </c>
      <c r="C1469" s="9">
        <v>423</v>
      </c>
      <c r="D1469" s="9">
        <v>0.68</v>
      </c>
      <c r="E1469" s="9">
        <v>0.69699999999999995</v>
      </c>
      <c r="F1469" s="9">
        <v>0.55500000000000005</v>
      </c>
      <c r="G1469" s="9">
        <v>19401.11</v>
      </c>
      <c r="H1469" s="10">
        <v>9</v>
      </c>
      <c r="I1469" s="23" t="str">
        <f>VLOOKUP(B1469,'De-Para'!$B$3:$C$29,2,0)</f>
        <v>Sul</v>
      </c>
      <c r="J1469" s="18" t="str">
        <f t="shared" si="88"/>
        <v>Médio</v>
      </c>
      <c r="K1469" s="18" t="str">
        <f t="shared" si="89"/>
        <v>Acima</v>
      </c>
      <c r="L1469" s="18" t="str">
        <f t="shared" si="90"/>
        <v>Abaixo</v>
      </c>
      <c r="M1469" s="23" t="str">
        <f t="shared" si="91"/>
        <v>Acima</v>
      </c>
    </row>
    <row r="1470" spans="1:13">
      <c r="A1470" s="11" t="s">
        <v>1488</v>
      </c>
      <c r="B1470" s="12" t="s">
        <v>111</v>
      </c>
      <c r="C1470" s="12">
        <v>1019</v>
      </c>
      <c r="D1470" s="12">
        <v>0.67</v>
      </c>
      <c r="E1470" s="12">
        <v>0.61399999999999999</v>
      </c>
      <c r="F1470" s="12">
        <v>0.61899999999999999</v>
      </c>
      <c r="G1470" s="12">
        <v>12462.39</v>
      </c>
      <c r="H1470" s="13">
        <v>7</v>
      </c>
      <c r="I1470" s="23" t="str">
        <f>VLOOKUP(B1470,'De-Para'!$B$3:$C$29,2,0)</f>
        <v>Norte</v>
      </c>
      <c r="J1470" s="18" t="str">
        <f t="shared" si="88"/>
        <v>Médio</v>
      </c>
      <c r="K1470" s="18" t="str">
        <f t="shared" si="89"/>
        <v>Acima</v>
      </c>
      <c r="L1470" s="18" t="str">
        <f t="shared" si="90"/>
        <v>Acima</v>
      </c>
      <c r="M1470" s="23" t="str">
        <f t="shared" si="91"/>
        <v>Acima</v>
      </c>
    </row>
    <row r="1471" spans="1:13">
      <c r="A1471" s="8" t="s">
        <v>1489</v>
      </c>
      <c r="B1471" s="9" t="s">
        <v>59</v>
      </c>
      <c r="C1471" s="9">
        <v>115</v>
      </c>
      <c r="D1471" s="9">
        <v>0.75900000000000001</v>
      </c>
      <c r="E1471" s="9">
        <v>0.74299999999999999</v>
      </c>
      <c r="F1471" s="9">
        <v>0.69499999999999995</v>
      </c>
      <c r="G1471" s="9">
        <v>27449.07</v>
      </c>
      <c r="H1471" s="10">
        <v>5</v>
      </c>
      <c r="I1471" s="23" t="str">
        <f>VLOOKUP(B1471,'De-Para'!$B$3:$C$29,2,0)</f>
        <v>Sul</v>
      </c>
      <c r="J1471" s="18" t="str">
        <f t="shared" si="88"/>
        <v>Alto</v>
      </c>
      <c r="K1471" s="18" t="str">
        <f t="shared" si="89"/>
        <v>Acima</v>
      </c>
      <c r="L1471" s="18" t="str">
        <f t="shared" si="90"/>
        <v>Abaixo</v>
      </c>
      <c r="M1471" s="23" t="str">
        <f t="shared" si="91"/>
        <v>Acima</v>
      </c>
    </row>
    <row r="1472" spans="1:13">
      <c r="A1472" s="11" t="s">
        <v>1490</v>
      </c>
      <c r="B1472" s="12" t="s">
        <v>10</v>
      </c>
      <c r="C1472" s="12">
        <v>288</v>
      </c>
      <c r="D1472" s="12">
        <v>0.67</v>
      </c>
      <c r="E1472" s="12">
        <v>0.64900000000000002</v>
      </c>
      <c r="F1472" s="12">
        <v>0.57499999999999996</v>
      </c>
      <c r="G1472" s="12">
        <v>18261.169999999998</v>
      </c>
      <c r="H1472" s="13">
        <v>11</v>
      </c>
      <c r="I1472" s="23" t="str">
        <f>VLOOKUP(B1472,'De-Para'!$B$3:$C$29,2,0)</f>
        <v>Sudeste</v>
      </c>
      <c r="J1472" s="18" t="str">
        <f t="shared" si="88"/>
        <v>Médio</v>
      </c>
      <c r="K1472" s="18" t="str">
        <f t="shared" si="89"/>
        <v>Acima</v>
      </c>
      <c r="L1472" s="18" t="str">
        <f t="shared" si="90"/>
        <v>Abaixo</v>
      </c>
      <c r="M1472" s="23" t="str">
        <f t="shared" si="91"/>
        <v>Acima</v>
      </c>
    </row>
    <row r="1473" spans="1:13">
      <c r="A1473" s="8" t="s">
        <v>1491</v>
      </c>
      <c r="B1473" s="9" t="s">
        <v>22</v>
      </c>
      <c r="C1473" s="9">
        <v>616</v>
      </c>
      <c r="D1473" s="9">
        <v>0.69599999999999995</v>
      </c>
      <c r="E1473" s="9">
        <v>0.67900000000000005</v>
      </c>
      <c r="F1473" s="9">
        <v>0.58699999999999997</v>
      </c>
      <c r="G1473" s="9">
        <v>18476.66</v>
      </c>
      <c r="H1473" s="10">
        <v>11</v>
      </c>
      <c r="I1473" s="23" t="str">
        <f>VLOOKUP(B1473,'De-Para'!$B$3:$C$29,2,0)</f>
        <v>Sul</v>
      </c>
      <c r="J1473" s="18" t="str">
        <f t="shared" si="88"/>
        <v>Médio</v>
      </c>
      <c r="K1473" s="18" t="str">
        <f t="shared" si="89"/>
        <v>Acima</v>
      </c>
      <c r="L1473" s="18" t="str">
        <f t="shared" si="90"/>
        <v>Abaixo</v>
      </c>
      <c r="M1473" s="23" t="str">
        <f t="shared" si="91"/>
        <v>Acima</v>
      </c>
    </row>
    <row r="1474" spans="1:13">
      <c r="A1474" s="11" t="s">
        <v>1492</v>
      </c>
      <c r="B1474" s="12" t="s">
        <v>24</v>
      </c>
      <c r="C1474" s="12">
        <v>1387</v>
      </c>
      <c r="D1474" s="12">
        <v>0.625</v>
      </c>
      <c r="E1474" s="12">
        <v>0.61599999999999999</v>
      </c>
      <c r="F1474" s="12">
        <v>0.49199999999999999</v>
      </c>
      <c r="G1474" s="12">
        <v>8892.67</v>
      </c>
      <c r="H1474" s="13">
        <v>16</v>
      </c>
      <c r="I1474" s="23" t="str">
        <f>VLOOKUP(B1474,'De-Para'!$B$3:$C$29,2,0)</f>
        <v>Nordeste</v>
      </c>
      <c r="J1474" s="18" t="str">
        <f t="shared" si="88"/>
        <v>Médio</v>
      </c>
      <c r="K1474" s="18" t="str">
        <f t="shared" si="89"/>
        <v>Acima</v>
      </c>
      <c r="L1474" s="18" t="str">
        <f t="shared" si="90"/>
        <v>Acima</v>
      </c>
      <c r="M1474" s="23" t="str">
        <f t="shared" si="91"/>
        <v>Acima</v>
      </c>
    </row>
    <row r="1475" spans="1:13">
      <c r="A1475" s="8" t="s">
        <v>1493</v>
      </c>
      <c r="B1475" s="9" t="s">
        <v>10</v>
      </c>
      <c r="C1475" s="9">
        <v>280</v>
      </c>
      <c r="D1475" s="9">
        <v>0.70299999999999996</v>
      </c>
      <c r="E1475" s="9">
        <v>0.68700000000000006</v>
      </c>
      <c r="F1475" s="9">
        <v>0.63100000000000001</v>
      </c>
      <c r="G1475" s="9">
        <v>28428.33</v>
      </c>
      <c r="H1475" s="10">
        <v>4</v>
      </c>
      <c r="I1475" s="23" t="str">
        <f>VLOOKUP(B1475,'De-Para'!$B$3:$C$29,2,0)</f>
        <v>Sudeste</v>
      </c>
      <c r="J1475" s="18" t="str">
        <f t="shared" si="88"/>
        <v>Alto</v>
      </c>
      <c r="K1475" s="18" t="str">
        <f t="shared" si="89"/>
        <v>Acima</v>
      </c>
      <c r="L1475" s="18" t="str">
        <f t="shared" si="90"/>
        <v>Abaixo</v>
      </c>
      <c r="M1475" s="23" t="str">
        <f t="shared" si="91"/>
        <v>Acima</v>
      </c>
    </row>
    <row r="1476" spans="1:13">
      <c r="A1476" s="11" t="s">
        <v>1494</v>
      </c>
      <c r="B1476" s="12" t="s">
        <v>87</v>
      </c>
      <c r="C1476" s="12">
        <v>2268</v>
      </c>
      <c r="D1476" s="12">
        <v>0.61599999999999999</v>
      </c>
      <c r="E1476" s="12">
        <v>0.627</v>
      </c>
      <c r="F1476" s="12">
        <v>0.51500000000000001</v>
      </c>
      <c r="G1476" s="12">
        <v>7493.54</v>
      </c>
      <c r="H1476" s="13">
        <v>3</v>
      </c>
      <c r="I1476" s="23" t="str">
        <f>VLOOKUP(B1476,'De-Para'!$B$3:$C$29,2,0)</f>
        <v>Nordeste</v>
      </c>
      <c r="J1476" s="18" t="str">
        <f t="shared" si="88"/>
        <v>Médio</v>
      </c>
      <c r="K1476" s="18" t="str">
        <f t="shared" si="89"/>
        <v>Acima</v>
      </c>
      <c r="L1476" s="18" t="str">
        <f t="shared" si="90"/>
        <v>Acima</v>
      </c>
      <c r="M1476" s="23" t="str">
        <f t="shared" si="91"/>
        <v>Acima</v>
      </c>
    </row>
    <row r="1477" spans="1:13">
      <c r="A1477" s="8" t="s">
        <v>1495</v>
      </c>
      <c r="B1477" s="9" t="s">
        <v>118</v>
      </c>
      <c r="C1477" s="9">
        <v>1327</v>
      </c>
      <c r="D1477" s="9">
        <v>0.66</v>
      </c>
      <c r="E1477" s="9">
        <v>0.629</v>
      </c>
      <c r="F1477" s="9">
        <v>0.56599999999999995</v>
      </c>
      <c r="G1477" s="9">
        <v>11433.99</v>
      </c>
      <c r="H1477" s="10">
        <v>13</v>
      </c>
      <c r="I1477" s="23" t="str">
        <f>VLOOKUP(B1477,'De-Para'!$B$3:$C$29,2,0)</f>
        <v>Nordeste</v>
      </c>
      <c r="J1477" s="18" t="str">
        <f t="shared" si="88"/>
        <v>Médio</v>
      </c>
      <c r="K1477" s="18" t="str">
        <f t="shared" si="89"/>
        <v>Acima</v>
      </c>
      <c r="L1477" s="18" t="str">
        <f t="shared" si="90"/>
        <v>Acima</v>
      </c>
      <c r="M1477" s="23" t="str">
        <f t="shared" si="91"/>
        <v>Acima</v>
      </c>
    </row>
    <row r="1478" spans="1:13">
      <c r="A1478" s="11" t="s">
        <v>1496</v>
      </c>
      <c r="B1478" s="12" t="s">
        <v>64</v>
      </c>
      <c r="C1478" s="12">
        <v>1180</v>
      </c>
      <c r="D1478" s="12">
        <v>0.70299999999999996</v>
      </c>
      <c r="E1478" s="12">
        <v>0.69099999999999995</v>
      </c>
      <c r="F1478" s="12">
        <v>0.59499999999999997</v>
      </c>
      <c r="G1478" s="12">
        <v>18334.27</v>
      </c>
      <c r="H1478" s="13">
        <v>17</v>
      </c>
      <c r="I1478" s="23" t="str">
        <f>VLOOKUP(B1478,'De-Para'!$B$3:$C$29,2,0)</f>
        <v>Sudeste</v>
      </c>
      <c r="J1478" s="18" t="str">
        <f t="shared" ref="J1478:J1541" si="92">IF(D1478&lt;0.55,"Baixo",IF(D1478&lt;0.7,"Médio",IF(D1478&lt;0.8,"Alto","Muito alto")))</f>
        <v>Alto</v>
      </c>
      <c r="K1478" s="18" t="str">
        <f t="shared" ref="K1478:K1541" si="93">IF(D1478&lt;=$K$3,"Abaixo","Acima")</f>
        <v>Acima</v>
      </c>
      <c r="L1478" s="18" t="str">
        <f t="shared" ref="L1478:L1541" si="94">IF(C1478&gt;=$L$3,"Acima","Abaixo")</f>
        <v>Acima</v>
      </c>
      <c r="M1478" s="23" t="str">
        <f t="shared" ref="M1478:M1541" si="95">IF(H1478&lt;=$M$3,"Abaixo","Acima")</f>
        <v>Acima</v>
      </c>
    </row>
    <row r="1479" spans="1:13">
      <c r="A1479" s="8" t="s">
        <v>1498</v>
      </c>
      <c r="B1479" s="9" t="s">
        <v>7</v>
      </c>
      <c r="C1479" s="9">
        <v>205</v>
      </c>
      <c r="D1479" s="9">
        <v>0.74</v>
      </c>
      <c r="E1479" s="9">
        <v>0.72299999999999998</v>
      </c>
      <c r="F1479" s="9">
        <v>0.65600000000000003</v>
      </c>
      <c r="G1479" s="9">
        <v>22763.73</v>
      </c>
      <c r="H1479" s="10">
        <v>3</v>
      </c>
      <c r="I1479" s="23" t="str">
        <f>VLOOKUP(B1479,'De-Para'!$B$3:$C$29,2,0)</f>
        <v>Sudeste</v>
      </c>
      <c r="J1479" s="18" t="str">
        <f t="shared" si="92"/>
        <v>Alto</v>
      </c>
      <c r="K1479" s="18" t="str">
        <f t="shared" si="93"/>
        <v>Acima</v>
      </c>
      <c r="L1479" s="18" t="str">
        <f t="shared" si="94"/>
        <v>Abaixo</v>
      </c>
      <c r="M1479" s="23" t="str">
        <f t="shared" si="95"/>
        <v>Acima</v>
      </c>
    </row>
    <row r="1480" spans="1:13">
      <c r="A1480" s="11" t="s">
        <v>1499</v>
      </c>
      <c r="B1480" s="12" t="s">
        <v>33</v>
      </c>
      <c r="C1480" s="12">
        <v>538</v>
      </c>
      <c r="D1480" s="12">
        <v>0.70299999999999996</v>
      </c>
      <c r="E1480" s="12">
        <v>0.67800000000000005</v>
      </c>
      <c r="F1480" s="12">
        <v>0.62</v>
      </c>
      <c r="G1480" s="12">
        <v>14700.31</v>
      </c>
      <c r="H1480" s="13">
        <v>10</v>
      </c>
      <c r="I1480" s="23" t="str">
        <f>VLOOKUP(B1480,'De-Para'!$B$3:$C$29,2,0)</f>
        <v>Centro-Oeste</v>
      </c>
      <c r="J1480" s="18" t="str">
        <f t="shared" si="92"/>
        <v>Alto</v>
      </c>
      <c r="K1480" s="18" t="str">
        <f t="shared" si="93"/>
        <v>Acima</v>
      </c>
      <c r="L1480" s="18" t="str">
        <f t="shared" si="94"/>
        <v>Abaixo</v>
      </c>
      <c r="M1480" s="23" t="str">
        <f t="shared" si="95"/>
        <v>Acima</v>
      </c>
    </row>
    <row r="1481" spans="1:13">
      <c r="A1481" s="8" t="s">
        <v>1500</v>
      </c>
      <c r="B1481" s="9" t="s">
        <v>33</v>
      </c>
      <c r="C1481" s="9">
        <v>1035</v>
      </c>
      <c r="D1481" s="9">
        <v>0.70099999999999996</v>
      </c>
      <c r="E1481" s="9">
        <v>0.71099999999999997</v>
      </c>
      <c r="F1481" s="9">
        <v>0.58799999999999997</v>
      </c>
      <c r="G1481" s="9">
        <v>44237.45</v>
      </c>
      <c r="H1481" s="10">
        <v>22</v>
      </c>
      <c r="I1481" s="23" t="str">
        <f>VLOOKUP(B1481,'De-Para'!$B$3:$C$29,2,0)</f>
        <v>Centro-Oeste</v>
      </c>
      <c r="J1481" s="18" t="str">
        <f t="shared" si="92"/>
        <v>Alto</v>
      </c>
      <c r="K1481" s="18" t="str">
        <f t="shared" si="93"/>
        <v>Acima</v>
      </c>
      <c r="L1481" s="18" t="str">
        <f t="shared" si="94"/>
        <v>Acima</v>
      </c>
      <c r="M1481" s="23" t="str">
        <f t="shared" si="95"/>
        <v>Acima</v>
      </c>
    </row>
    <row r="1482" spans="1:13">
      <c r="A1482" s="11" t="s">
        <v>1501</v>
      </c>
      <c r="B1482" s="12" t="s">
        <v>16</v>
      </c>
      <c r="C1482" s="12">
        <v>500</v>
      </c>
      <c r="D1482" s="12">
        <v>0.64400000000000002</v>
      </c>
      <c r="E1482" s="12">
        <v>0.63200000000000001</v>
      </c>
      <c r="F1482" s="12">
        <v>0.51800000000000002</v>
      </c>
      <c r="G1482" s="12">
        <v>9833.7800000000007</v>
      </c>
      <c r="H1482" s="13">
        <v>7</v>
      </c>
      <c r="I1482" s="23" t="str">
        <f>VLOOKUP(B1482,'De-Para'!$B$3:$C$29,2,0)</f>
        <v>Sudeste</v>
      </c>
      <c r="J1482" s="18" t="str">
        <f t="shared" si="92"/>
        <v>Médio</v>
      </c>
      <c r="K1482" s="18" t="str">
        <f t="shared" si="93"/>
        <v>Acima</v>
      </c>
      <c r="L1482" s="18" t="str">
        <f t="shared" si="94"/>
        <v>Abaixo</v>
      </c>
      <c r="M1482" s="23" t="str">
        <f t="shared" si="95"/>
        <v>Acima</v>
      </c>
    </row>
    <row r="1483" spans="1:13">
      <c r="A1483" s="8" t="s">
        <v>1502</v>
      </c>
      <c r="B1483" s="9" t="s">
        <v>22</v>
      </c>
      <c r="C1483" s="9">
        <v>670</v>
      </c>
      <c r="D1483" s="9">
        <v>0.72499999999999998</v>
      </c>
      <c r="E1483" s="9">
        <v>0.71499999999999997</v>
      </c>
      <c r="F1483" s="9">
        <v>0.64200000000000002</v>
      </c>
      <c r="G1483" s="9">
        <v>43049.9</v>
      </c>
      <c r="H1483" s="10">
        <v>17</v>
      </c>
      <c r="I1483" s="23" t="str">
        <f>VLOOKUP(B1483,'De-Para'!$B$3:$C$29,2,0)</f>
        <v>Sul</v>
      </c>
      <c r="J1483" s="18" t="str">
        <f t="shared" si="92"/>
        <v>Alto</v>
      </c>
      <c r="K1483" s="18" t="str">
        <f t="shared" si="93"/>
        <v>Acima</v>
      </c>
      <c r="L1483" s="18" t="str">
        <f t="shared" si="94"/>
        <v>Abaixo</v>
      </c>
      <c r="M1483" s="23" t="str">
        <f t="shared" si="95"/>
        <v>Acima</v>
      </c>
    </row>
    <row r="1484" spans="1:13">
      <c r="A1484" s="11" t="s">
        <v>1503</v>
      </c>
      <c r="B1484" s="12" t="s">
        <v>31</v>
      </c>
      <c r="C1484" s="12">
        <v>2649</v>
      </c>
      <c r="D1484" s="12">
        <v>0.62</v>
      </c>
      <c r="E1484" s="12">
        <v>0.56499999999999995</v>
      </c>
      <c r="F1484" s="12">
        <v>0.57799999999999996</v>
      </c>
      <c r="G1484" s="12">
        <v>9763.2900000000009</v>
      </c>
      <c r="H1484" s="13">
        <v>14</v>
      </c>
      <c r="I1484" s="23" t="str">
        <f>VLOOKUP(B1484,'De-Para'!$B$3:$C$29,2,0)</f>
        <v>Nordeste</v>
      </c>
      <c r="J1484" s="18" t="str">
        <f t="shared" si="92"/>
        <v>Médio</v>
      </c>
      <c r="K1484" s="18" t="str">
        <f t="shared" si="93"/>
        <v>Acima</v>
      </c>
      <c r="L1484" s="18" t="str">
        <f t="shared" si="94"/>
        <v>Acima</v>
      </c>
      <c r="M1484" s="23" t="str">
        <f t="shared" si="95"/>
        <v>Acima</v>
      </c>
    </row>
    <row r="1485" spans="1:13">
      <c r="A1485" s="8" t="s">
        <v>1504</v>
      </c>
      <c r="B1485" s="9" t="s">
        <v>10</v>
      </c>
      <c r="C1485" s="9">
        <v>1511</v>
      </c>
      <c r="D1485" s="9">
        <v>0.65400000000000003</v>
      </c>
      <c r="E1485" s="9">
        <v>0.64400000000000002</v>
      </c>
      <c r="F1485" s="9">
        <v>0.54800000000000004</v>
      </c>
      <c r="G1485" s="9">
        <v>17195.21</v>
      </c>
      <c r="H1485" s="10">
        <v>24</v>
      </c>
      <c r="I1485" s="23" t="str">
        <f>VLOOKUP(B1485,'De-Para'!$B$3:$C$29,2,0)</f>
        <v>Sudeste</v>
      </c>
      <c r="J1485" s="18" t="str">
        <f t="shared" si="92"/>
        <v>Médio</v>
      </c>
      <c r="K1485" s="18" t="str">
        <f t="shared" si="93"/>
        <v>Acima</v>
      </c>
      <c r="L1485" s="18" t="str">
        <f t="shared" si="94"/>
        <v>Acima</v>
      </c>
      <c r="M1485" s="23" t="str">
        <f t="shared" si="95"/>
        <v>Acima</v>
      </c>
    </row>
    <row r="1486" spans="1:13">
      <c r="A1486" s="11" t="s">
        <v>1505</v>
      </c>
      <c r="B1486" s="12" t="s">
        <v>22</v>
      </c>
      <c r="C1486" s="12">
        <v>170</v>
      </c>
      <c r="D1486" s="12">
        <v>0.745</v>
      </c>
      <c r="E1486" s="12">
        <v>0.73899999999999999</v>
      </c>
      <c r="F1486" s="12">
        <v>0.65600000000000003</v>
      </c>
      <c r="G1486" s="12">
        <v>30942.98</v>
      </c>
      <c r="H1486" s="13">
        <v>3</v>
      </c>
      <c r="I1486" s="23" t="str">
        <f>VLOOKUP(B1486,'De-Para'!$B$3:$C$29,2,0)</f>
        <v>Sul</v>
      </c>
      <c r="J1486" s="18" t="str">
        <f t="shared" si="92"/>
        <v>Alto</v>
      </c>
      <c r="K1486" s="18" t="str">
        <f t="shared" si="93"/>
        <v>Acima</v>
      </c>
      <c r="L1486" s="18" t="str">
        <f t="shared" si="94"/>
        <v>Abaixo</v>
      </c>
      <c r="M1486" s="23" t="str">
        <f t="shared" si="95"/>
        <v>Acima</v>
      </c>
    </row>
    <row r="1487" spans="1:13">
      <c r="A1487" s="8" t="s">
        <v>1506</v>
      </c>
      <c r="B1487" s="9" t="s">
        <v>7</v>
      </c>
      <c r="C1487" s="9">
        <v>182</v>
      </c>
      <c r="D1487" s="9">
        <v>0.72099999999999997</v>
      </c>
      <c r="E1487" s="9">
        <v>0.69799999999999995</v>
      </c>
      <c r="F1487" s="9">
        <v>0.65500000000000003</v>
      </c>
      <c r="G1487" s="9">
        <v>13460.71</v>
      </c>
      <c r="H1487" s="10">
        <v>3</v>
      </c>
      <c r="I1487" s="23" t="str">
        <f>VLOOKUP(B1487,'De-Para'!$B$3:$C$29,2,0)</f>
        <v>Sudeste</v>
      </c>
      <c r="J1487" s="18" t="str">
        <f t="shared" si="92"/>
        <v>Alto</v>
      </c>
      <c r="K1487" s="18" t="str">
        <f t="shared" si="93"/>
        <v>Acima</v>
      </c>
      <c r="L1487" s="18" t="str">
        <f t="shared" si="94"/>
        <v>Abaixo</v>
      </c>
      <c r="M1487" s="23" t="str">
        <f t="shared" si="95"/>
        <v>Acima</v>
      </c>
    </row>
    <row r="1488" spans="1:13">
      <c r="A1488" s="11" t="s">
        <v>1507</v>
      </c>
      <c r="B1488" s="12" t="s">
        <v>39</v>
      </c>
      <c r="C1488" s="12">
        <v>2322</v>
      </c>
      <c r="D1488" s="12">
        <v>0.60499999999999998</v>
      </c>
      <c r="E1488" s="12">
        <v>0.621</v>
      </c>
      <c r="F1488" s="12">
        <v>0.45100000000000001</v>
      </c>
      <c r="G1488" s="12">
        <v>9430.8700000000008</v>
      </c>
      <c r="H1488" s="13">
        <v>13</v>
      </c>
      <c r="I1488" s="23" t="str">
        <f>VLOOKUP(B1488,'De-Para'!$B$3:$C$29,2,0)</f>
        <v>Norte</v>
      </c>
      <c r="J1488" s="18" t="str">
        <f t="shared" si="92"/>
        <v>Médio</v>
      </c>
      <c r="K1488" s="18" t="str">
        <f t="shared" si="93"/>
        <v>Acima</v>
      </c>
      <c r="L1488" s="18" t="str">
        <f t="shared" si="94"/>
        <v>Acima</v>
      </c>
      <c r="M1488" s="23" t="str">
        <f t="shared" si="95"/>
        <v>Acima</v>
      </c>
    </row>
    <row r="1489" spans="1:13">
      <c r="A1489" s="8" t="s">
        <v>1508</v>
      </c>
      <c r="B1489" s="9" t="s">
        <v>22</v>
      </c>
      <c r="C1489" s="9">
        <v>870</v>
      </c>
      <c r="D1489" s="9">
        <v>0.68700000000000006</v>
      </c>
      <c r="E1489" s="9">
        <v>0.69199999999999995</v>
      </c>
      <c r="F1489" s="9">
        <v>0.59399999999999997</v>
      </c>
      <c r="G1489" s="9">
        <v>24319.16</v>
      </c>
      <c r="H1489" s="10">
        <v>24</v>
      </c>
      <c r="I1489" s="23" t="str">
        <f>VLOOKUP(B1489,'De-Para'!$B$3:$C$29,2,0)</f>
        <v>Sul</v>
      </c>
      <c r="J1489" s="18" t="str">
        <f t="shared" si="92"/>
        <v>Médio</v>
      </c>
      <c r="K1489" s="18" t="str">
        <f t="shared" si="93"/>
        <v>Acima</v>
      </c>
      <c r="L1489" s="18" t="str">
        <f t="shared" si="94"/>
        <v>Abaixo</v>
      </c>
      <c r="M1489" s="23" t="str">
        <f t="shared" si="95"/>
        <v>Acima</v>
      </c>
    </row>
    <row r="1490" spans="1:13">
      <c r="A1490" s="11" t="s">
        <v>1509</v>
      </c>
      <c r="B1490" s="12" t="s">
        <v>24</v>
      </c>
      <c r="C1490" s="12">
        <v>163</v>
      </c>
      <c r="D1490" s="12">
        <v>0.56999999999999995</v>
      </c>
      <c r="E1490" s="12">
        <v>0.55200000000000005</v>
      </c>
      <c r="F1490" s="12">
        <v>0.44500000000000001</v>
      </c>
      <c r="G1490" s="12">
        <v>6197.97</v>
      </c>
      <c r="H1490" s="13">
        <v>20</v>
      </c>
      <c r="I1490" s="23" t="str">
        <f>VLOOKUP(B1490,'De-Para'!$B$3:$C$29,2,0)</f>
        <v>Nordeste</v>
      </c>
      <c r="J1490" s="18" t="str">
        <f t="shared" si="92"/>
        <v>Médio</v>
      </c>
      <c r="K1490" s="18" t="str">
        <f t="shared" si="93"/>
        <v>Abaixo</v>
      </c>
      <c r="L1490" s="18" t="str">
        <f t="shared" si="94"/>
        <v>Abaixo</v>
      </c>
      <c r="M1490" s="23" t="str">
        <f t="shared" si="95"/>
        <v>Acima</v>
      </c>
    </row>
    <row r="1491" spans="1:13">
      <c r="A1491" s="8" t="s">
        <v>1510</v>
      </c>
      <c r="B1491" s="9" t="s">
        <v>33</v>
      </c>
      <c r="C1491" s="9">
        <v>3889</v>
      </c>
      <c r="D1491" s="9">
        <v>0.72</v>
      </c>
      <c r="E1491" s="9">
        <v>0.70599999999999996</v>
      </c>
      <c r="F1491" s="9">
        <v>0.64100000000000001</v>
      </c>
      <c r="G1491" s="9">
        <v>10694.22</v>
      </c>
      <c r="H1491" s="10">
        <v>24</v>
      </c>
      <c r="I1491" s="23" t="str">
        <f>VLOOKUP(B1491,'De-Para'!$B$3:$C$29,2,0)</f>
        <v>Centro-Oeste</v>
      </c>
      <c r="J1491" s="18" t="str">
        <f t="shared" si="92"/>
        <v>Alto</v>
      </c>
      <c r="K1491" s="18" t="str">
        <f t="shared" si="93"/>
        <v>Acima</v>
      </c>
      <c r="L1491" s="18" t="str">
        <f t="shared" si="94"/>
        <v>Acima</v>
      </c>
      <c r="M1491" s="23" t="str">
        <f t="shared" si="95"/>
        <v>Acima</v>
      </c>
    </row>
    <row r="1492" spans="1:13">
      <c r="A1492" s="11" t="s">
        <v>1511</v>
      </c>
      <c r="B1492" s="12" t="s">
        <v>53</v>
      </c>
      <c r="C1492" s="12">
        <v>469</v>
      </c>
      <c r="D1492" s="12">
        <v>0.70299999999999996</v>
      </c>
      <c r="E1492" s="12">
        <v>0.71499999999999997</v>
      </c>
      <c r="F1492" s="12">
        <v>0.59599999999999997</v>
      </c>
      <c r="G1492" s="12">
        <v>28810.57</v>
      </c>
      <c r="H1492" s="13">
        <v>17</v>
      </c>
      <c r="I1492" s="23" t="str">
        <f>VLOOKUP(B1492,'De-Para'!$B$3:$C$29,2,0)</f>
        <v>Centro-Oeste</v>
      </c>
      <c r="J1492" s="18" t="str">
        <f t="shared" si="92"/>
        <v>Alto</v>
      </c>
      <c r="K1492" s="18" t="str">
        <f t="shared" si="93"/>
        <v>Acima</v>
      </c>
      <c r="L1492" s="18" t="str">
        <f t="shared" si="94"/>
        <v>Abaixo</v>
      </c>
      <c r="M1492" s="23" t="str">
        <f t="shared" si="95"/>
        <v>Acima</v>
      </c>
    </row>
    <row r="1493" spans="1:13">
      <c r="A1493" s="8" t="s">
        <v>1512</v>
      </c>
      <c r="B1493" s="9" t="s">
        <v>7</v>
      </c>
      <c r="C1493" s="9">
        <v>180</v>
      </c>
      <c r="D1493" s="9">
        <v>0.76</v>
      </c>
      <c r="E1493" s="9">
        <v>0.71399999999999997</v>
      </c>
      <c r="F1493" s="9">
        <v>0.73299999999999998</v>
      </c>
      <c r="G1493" s="9">
        <v>12159.98</v>
      </c>
      <c r="H1493" s="10">
        <v>1</v>
      </c>
      <c r="I1493" s="23" t="str">
        <f>VLOOKUP(B1493,'De-Para'!$B$3:$C$29,2,0)</f>
        <v>Sudeste</v>
      </c>
      <c r="J1493" s="18" t="str">
        <f t="shared" si="92"/>
        <v>Alto</v>
      </c>
      <c r="K1493" s="18" t="str">
        <f t="shared" si="93"/>
        <v>Acima</v>
      </c>
      <c r="L1493" s="18" t="str">
        <f t="shared" si="94"/>
        <v>Abaixo</v>
      </c>
      <c r="M1493" s="23" t="str">
        <f t="shared" si="95"/>
        <v>Abaixo</v>
      </c>
    </row>
    <row r="1494" spans="1:13">
      <c r="A1494" s="11" t="s">
        <v>1513</v>
      </c>
      <c r="B1494" s="12" t="s">
        <v>64</v>
      </c>
      <c r="C1494" s="12">
        <v>1520</v>
      </c>
      <c r="D1494" s="12">
        <v>0.68</v>
      </c>
      <c r="E1494" s="12">
        <v>0.67300000000000004</v>
      </c>
      <c r="F1494" s="12">
        <v>0.57999999999999996</v>
      </c>
      <c r="G1494" s="12">
        <v>18814.93</v>
      </c>
      <c r="H1494" s="13">
        <v>30</v>
      </c>
      <c r="I1494" s="23" t="str">
        <f>VLOOKUP(B1494,'De-Para'!$B$3:$C$29,2,0)</f>
        <v>Sudeste</v>
      </c>
      <c r="J1494" s="18" t="str">
        <f t="shared" si="92"/>
        <v>Médio</v>
      </c>
      <c r="K1494" s="18" t="str">
        <f t="shared" si="93"/>
        <v>Acima</v>
      </c>
      <c r="L1494" s="18" t="str">
        <f t="shared" si="94"/>
        <v>Acima</v>
      </c>
      <c r="M1494" s="23" t="str">
        <f t="shared" si="95"/>
        <v>Acima</v>
      </c>
    </row>
    <row r="1495" spans="1:13">
      <c r="A1495" s="8" t="s">
        <v>1514</v>
      </c>
      <c r="B1495" s="9" t="s">
        <v>7</v>
      </c>
      <c r="C1495" s="9">
        <v>137</v>
      </c>
      <c r="D1495" s="9">
        <v>0.74</v>
      </c>
      <c r="E1495" s="9">
        <v>0.71299999999999997</v>
      </c>
      <c r="F1495" s="9">
        <v>0.69</v>
      </c>
      <c r="G1495" s="9">
        <v>23947.27</v>
      </c>
      <c r="H1495" s="10">
        <v>4</v>
      </c>
      <c r="I1495" s="23" t="str">
        <f>VLOOKUP(B1495,'De-Para'!$B$3:$C$29,2,0)</f>
        <v>Sudeste</v>
      </c>
      <c r="J1495" s="18" t="str">
        <f t="shared" si="92"/>
        <v>Alto</v>
      </c>
      <c r="K1495" s="18" t="str">
        <f t="shared" si="93"/>
        <v>Acima</v>
      </c>
      <c r="L1495" s="18" t="str">
        <f t="shared" si="94"/>
        <v>Abaixo</v>
      </c>
      <c r="M1495" s="23" t="str">
        <f t="shared" si="95"/>
        <v>Acima</v>
      </c>
    </row>
    <row r="1496" spans="1:13">
      <c r="A1496" s="11" t="s">
        <v>1515</v>
      </c>
      <c r="B1496" s="12" t="s">
        <v>49</v>
      </c>
      <c r="C1496" s="12">
        <v>1188</v>
      </c>
      <c r="D1496" s="12">
        <v>0.51500000000000001</v>
      </c>
      <c r="E1496" s="12">
        <v>0.54100000000000004</v>
      </c>
      <c r="F1496" s="12">
        <v>0.33800000000000002</v>
      </c>
      <c r="G1496" s="12">
        <v>11447.76</v>
      </c>
      <c r="H1496" s="13">
        <v>2</v>
      </c>
      <c r="I1496" s="23" t="str">
        <f>VLOOKUP(B1496,'De-Para'!$B$3:$C$29,2,0)</f>
        <v>Norte</v>
      </c>
      <c r="J1496" s="18" t="str">
        <f t="shared" si="92"/>
        <v>Baixo</v>
      </c>
      <c r="K1496" s="18" t="str">
        <f t="shared" si="93"/>
        <v>Abaixo</v>
      </c>
      <c r="L1496" s="18" t="str">
        <f t="shared" si="94"/>
        <v>Acima</v>
      </c>
      <c r="M1496" s="23" t="str">
        <f t="shared" si="95"/>
        <v>Abaixo</v>
      </c>
    </row>
    <row r="1497" spans="1:13">
      <c r="A1497" s="8" t="s">
        <v>1516</v>
      </c>
      <c r="B1497" s="9" t="s">
        <v>59</v>
      </c>
      <c r="C1497" s="9">
        <v>412</v>
      </c>
      <c r="D1497" s="9">
        <v>0.69</v>
      </c>
      <c r="E1497" s="9">
        <v>0.72199999999999998</v>
      </c>
      <c r="F1497" s="9">
        <v>0.56200000000000006</v>
      </c>
      <c r="G1497" s="9">
        <v>23243.66</v>
      </c>
      <c r="H1497" s="10">
        <v>12</v>
      </c>
      <c r="I1497" s="23" t="str">
        <f>VLOOKUP(B1497,'De-Para'!$B$3:$C$29,2,0)</f>
        <v>Sul</v>
      </c>
      <c r="J1497" s="18" t="str">
        <f t="shared" si="92"/>
        <v>Médio</v>
      </c>
      <c r="K1497" s="18" t="str">
        <f t="shared" si="93"/>
        <v>Acima</v>
      </c>
      <c r="L1497" s="18" t="str">
        <f t="shared" si="94"/>
        <v>Abaixo</v>
      </c>
      <c r="M1497" s="23" t="str">
        <f t="shared" si="95"/>
        <v>Acima</v>
      </c>
    </row>
    <row r="1498" spans="1:13">
      <c r="A1498" s="11" t="s">
        <v>1517</v>
      </c>
      <c r="B1498" s="12" t="s">
        <v>16</v>
      </c>
      <c r="C1498" s="12">
        <v>360</v>
      </c>
      <c r="D1498" s="12">
        <v>0.68</v>
      </c>
      <c r="E1498" s="12">
        <v>0.622</v>
      </c>
      <c r="F1498" s="12">
        <v>0.60899999999999999</v>
      </c>
      <c r="G1498" s="12">
        <v>11423.92</v>
      </c>
      <c r="H1498" s="13">
        <v>6</v>
      </c>
      <c r="I1498" s="23" t="str">
        <f>VLOOKUP(B1498,'De-Para'!$B$3:$C$29,2,0)</f>
        <v>Sudeste</v>
      </c>
      <c r="J1498" s="18" t="str">
        <f t="shared" si="92"/>
        <v>Médio</v>
      </c>
      <c r="K1498" s="18" t="str">
        <f t="shared" si="93"/>
        <v>Acima</v>
      </c>
      <c r="L1498" s="18" t="str">
        <f t="shared" si="94"/>
        <v>Abaixo</v>
      </c>
      <c r="M1498" s="23" t="str">
        <f t="shared" si="95"/>
        <v>Acima</v>
      </c>
    </row>
    <row r="1499" spans="1:13">
      <c r="A1499" s="8" t="s">
        <v>1518</v>
      </c>
      <c r="B1499" s="9" t="s">
        <v>7</v>
      </c>
      <c r="C1499" s="9">
        <v>214</v>
      </c>
      <c r="D1499" s="9">
        <v>0.72299999999999998</v>
      </c>
      <c r="E1499" s="9">
        <v>0.72699999999999998</v>
      </c>
      <c r="F1499" s="9">
        <v>0.63500000000000001</v>
      </c>
      <c r="G1499" s="9">
        <v>12848.93</v>
      </c>
      <c r="H1499" s="10">
        <v>1</v>
      </c>
      <c r="I1499" s="23" t="str">
        <f>VLOOKUP(B1499,'De-Para'!$B$3:$C$29,2,0)</f>
        <v>Sudeste</v>
      </c>
      <c r="J1499" s="18" t="str">
        <f t="shared" si="92"/>
        <v>Alto</v>
      </c>
      <c r="K1499" s="18" t="str">
        <f t="shared" si="93"/>
        <v>Acima</v>
      </c>
      <c r="L1499" s="18" t="str">
        <f t="shared" si="94"/>
        <v>Abaixo</v>
      </c>
      <c r="M1499" s="23" t="str">
        <f t="shared" si="95"/>
        <v>Abaixo</v>
      </c>
    </row>
    <row r="1500" spans="1:13">
      <c r="A1500" s="11" t="s">
        <v>1519</v>
      </c>
      <c r="B1500" s="12" t="s">
        <v>59</v>
      </c>
      <c r="C1500" s="12">
        <v>904</v>
      </c>
      <c r="D1500" s="12">
        <v>0.74</v>
      </c>
      <c r="E1500" s="12">
        <v>0.71299999999999997</v>
      </c>
      <c r="F1500" s="12">
        <v>0.68100000000000005</v>
      </c>
      <c r="G1500" s="12">
        <v>34900.89</v>
      </c>
      <c r="H1500" s="13">
        <v>10</v>
      </c>
      <c r="I1500" s="23" t="str">
        <f>VLOOKUP(B1500,'De-Para'!$B$3:$C$29,2,0)</f>
        <v>Sul</v>
      </c>
      <c r="J1500" s="18" t="str">
        <f t="shared" si="92"/>
        <v>Alto</v>
      </c>
      <c r="K1500" s="18" t="str">
        <f t="shared" si="93"/>
        <v>Acima</v>
      </c>
      <c r="L1500" s="18" t="str">
        <f t="shared" si="94"/>
        <v>Abaixo</v>
      </c>
      <c r="M1500" s="23" t="str">
        <f t="shared" si="95"/>
        <v>Acima</v>
      </c>
    </row>
    <row r="1501" spans="1:13">
      <c r="A1501" s="8" t="s">
        <v>1520</v>
      </c>
      <c r="B1501" s="9" t="s">
        <v>53</v>
      </c>
      <c r="C1501" s="9">
        <v>992</v>
      </c>
      <c r="D1501" s="9">
        <v>0.67</v>
      </c>
      <c r="E1501" s="9">
        <v>0.71399999999999997</v>
      </c>
      <c r="F1501" s="9">
        <v>0.50800000000000001</v>
      </c>
      <c r="G1501" s="9">
        <v>29857.75</v>
      </c>
      <c r="H1501" s="10">
        <v>8</v>
      </c>
      <c r="I1501" s="23" t="str">
        <f>VLOOKUP(B1501,'De-Para'!$B$3:$C$29,2,0)</f>
        <v>Centro-Oeste</v>
      </c>
      <c r="J1501" s="18" t="str">
        <f t="shared" si="92"/>
        <v>Médio</v>
      </c>
      <c r="K1501" s="18" t="str">
        <f t="shared" si="93"/>
        <v>Acima</v>
      </c>
      <c r="L1501" s="18" t="str">
        <f t="shared" si="94"/>
        <v>Acima</v>
      </c>
      <c r="M1501" s="23" t="str">
        <f t="shared" si="95"/>
        <v>Acima</v>
      </c>
    </row>
    <row r="1502" spans="1:13">
      <c r="A1502" s="11" t="s">
        <v>1521</v>
      </c>
      <c r="B1502" s="12" t="s">
        <v>14</v>
      </c>
      <c r="C1502" s="12">
        <v>797</v>
      </c>
      <c r="D1502" s="12">
        <v>0.76800000000000002</v>
      </c>
      <c r="E1502" s="12">
        <v>0.745</v>
      </c>
      <c r="F1502" s="12">
        <v>0.71</v>
      </c>
      <c r="G1502" s="12">
        <v>28200.01</v>
      </c>
      <c r="H1502" s="13">
        <v>33</v>
      </c>
      <c r="I1502" s="23" t="str">
        <f>VLOOKUP(B1502,'De-Para'!$B$3:$C$29,2,0)</f>
        <v>Sul</v>
      </c>
      <c r="J1502" s="18" t="str">
        <f t="shared" si="92"/>
        <v>Alto</v>
      </c>
      <c r="K1502" s="18" t="str">
        <f t="shared" si="93"/>
        <v>Acima</v>
      </c>
      <c r="L1502" s="18" t="str">
        <f t="shared" si="94"/>
        <v>Abaixo</v>
      </c>
      <c r="M1502" s="23" t="str">
        <f t="shared" si="95"/>
        <v>Acima</v>
      </c>
    </row>
    <row r="1503" spans="1:13">
      <c r="A1503" s="8" t="s">
        <v>1522</v>
      </c>
      <c r="B1503" s="9" t="s">
        <v>16</v>
      </c>
      <c r="C1503" s="9">
        <v>375</v>
      </c>
      <c r="D1503" s="9">
        <v>0.58799999999999997</v>
      </c>
      <c r="E1503" s="9">
        <v>0.59199999999999997</v>
      </c>
      <c r="F1503" s="9">
        <v>0.42299999999999999</v>
      </c>
      <c r="G1503" s="9">
        <v>10601.65</v>
      </c>
      <c r="H1503" s="10">
        <v>7</v>
      </c>
      <c r="I1503" s="23" t="str">
        <f>VLOOKUP(B1503,'De-Para'!$B$3:$C$29,2,0)</f>
        <v>Sudeste</v>
      </c>
      <c r="J1503" s="18" t="str">
        <f t="shared" si="92"/>
        <v>Médio</v>
      </c>
      <c r="K1503" s="18" t="str">
        <f t="shared" si="93"/>
        <v>Abaixo</v>
      </c>
      <c r="L1503" s="18" t="str">
        <f t="shared" si="94"/>
        <v>Abaixo</v>
      </c>
      <c r="M1503" s="23" t="str">
        <f t="shared" si="95"/>
        <v>Acima</v>
      </c>
    </row>
    <row r="1504" spans="1:13">
      <c r="A1504" s="11" t="s">
        <v>1523</v>
      </c>
      <c r="B1504" s="12" t="s">
        <v>39</v>
      </c>
      <c r="C1504" s="12">
        <v>1729</v>
      </c>
      <c r="D1504" s="12">
        <v>0.55000000000000004</v>
      </c>
      <c r="E1504" s="12">
        <v>0.53400000000000003</v>
      </c>
      <c r="F1504" s="12">
        <v>0.41599999999999998</v>
      </c>
      <c r="G1504" s="12">
        <v>9371.4599999999991</v>
      </c>
      <c r="H1504" s="13">
        <v>6</v>
      </c>
      <c r="I1504" s="23" t="str">
        <f>VLOOKUP(B1504,'De-Para'!$B$3:$C$29,2,0)</f>
        <v>Norte</v>
      </c>
      <c r="J1504" s="18" t="str">
        <f t="shared" si="92"/>
        <v>Médio</v>
      </c>
      <c r="K1504" s="18" t="str">
        <f t="shared" si="93"/>
        <v>Abaixo</v>
      </c>
      <c r="L1504" s="18" t="str">
        <f t="shared" si="94"/>
        <v>Acima</v>
      </c>
      <c r="M1504" s="23" t="str">
        <f t="shared" si="95"/>
        <v>Acima</v>
      </c>
    </row>
    <row r="1505" spans="1:13">
      <c r="A1505" s="8" t="s">
        <v>1524</v>
      </c>
      <c r="B1505" s="9" t="s">
        <v>14</v>
      </c>
      <c r="C1505" s="9">
        <v>1756</v>
      </c>
      <c r="D1505" s="9">
        <v>0.7</v>
      </c>
      <c r="E1505" s="9">
        <v>0.70499999999999996</v>
      </c>
      <c r="F1505" s="9">
        <v>0.57599999999999996</v>
      </c>
      <c r="G1505" s="9">
        <v>21192.99</v>
      </c>
      <c r="H1505" s="10">
        <v>30</v>
      </c>
      <c r="I1505" s="23" t="str">
        <f>VLOOKUP(B1505,'De-Para'!$B$3:$C$29,2,0)</f>
        <v>Sul</v>
      </c>
      <c r="J1505" s="18" t="str">
        <f t="shared" si="92"/>
        <v>Alto</v>
      </c>
      <c r="K1505" s="18" t="str">
        <f t="shared" si="93"/>
        <v>Acima</v>
      </c>
      <c r="L1505" s="18" t="str">
        <f t="shared" si="94"/>
        <v>Acima</v>
      </c>
      <c r="M1505" s="23" t="str">
        <f t="shared" si="95"/>
        <v>Acima</v>
      </c>
    </row>
    <row r="1506" spans="1:13">
      <c r="A1506" s="11" t="s">
        <v>1525</v>
      </c>
      <c r="B1506" s="12" t="s">
        <v>16</v>
      </c>
      <c r="C1506" s="12">
        <v>558</v>
      </c>
      <c r="D1506" s="12">
        <v>0.71499999999999997</v>
      </c>
      <c r="E1506" s="12">
        <v>0.68300000000000005</v>
      </c>
      <c r="F1506" s="12">
        <v>0.623</v>
      </c>
      <c r="G1506" s="12">
        <v>19242.18</v>
      </c>
      <c r="H1506" s="13">
        <v>21</v>
      </c>
      <c r="I1506" s="23" t="str">
        <f>VLOOKUP(B1506,'De-Para'!$B$3:$C$29,2,0)</f>
        <v>Sudeste</v>
      </c>
      <c r="J1506" s="18" t="str">
        <f t="shared" si="92"/>
        <v>Alto</v>
      </c>
      <c r="K1506" s="18" t="str">
        <f t="shared" si="93"/>
        <v>Acima</v>
      </c>
      <c r="L1506" s="18" t="str">
        <f t="shared" si="94"/>
        <v>Abaixo</v>
      </c>
      <c r="M1506" s="23" t="str">
        <f t="shared" si="95"/>
        <v>Acima</v>
      </c>
    </row>
    <row r="1507" spans="1:13">
      <c r="A1507" s="8" t="s">
        <v>1526</v>
      </c>
      <c r="B1507" s="9" t="s">
        <v>16</v>
      </c>
      <c r="C1507" s="9">
        <v>370</v>
      </c>
      <c r="D1507" s="9">
        <v>0.67700000000000005</v>
      </c>
      <c r="E1507" s="9">
        <v>0.65500000000000003</v>
      </c>
      <c r="F1507" s="9">
        <v>0.56899999999999995</v>
      </c>
      <c r="G1507" s="9">
        <v>15407.7</v>
      </c>
      <c r="H1507" s="10">
        <v>4</v>
      </c>
      <c r="I1507" s="23" t="str">
        <f>VLOOKUP(B1507,'De-Para'!$B$3:$C$29,2,0)</f>
        <v>Sudeste</v>
      </c>
      <c r="J1507" s="18" t="str">
        <f t="shared" si="92"/>
        <v>Médio</v>
      </c>
      <c r="K1507" s="18" t="str">
        <f t="shared" si="93"/>
        <v>Acima</v>
      </c>
      <c r="L1507" s="18" t="str">
        <f t="shared" si="94"/>
        <v>Abaixo</v>
      </c>
      <c r="M1507" s="23" t="str">
        <f t="shared" si="95"/>
        <v>Acima</v>
      </c>
    </row>
    <row r="1508" spans="1:13">
      <c r="A1508" s="11" t="s">
        <v>1527</v>
      </c>
      <c r="B1508" s="12" t="s">
        <v>22</v>
      </c>
      <c r="C1508" s="12">
        <v>693</v>
      </c>
      <c r="D1508" s="12">
        <v>0.66700000000000004</v>
      </c>
      <c r="E1508" s="12">
        <v>0.64500000000000002</v>
      </c>
      <c r="F1508" s="12">
        <v>0.55600000000000005</v>
      </c>
      <c r="G1508" s="12">
        <v>17642.5</v>
      </c>
      <c r="H1508" s="13">
        <v>18</v>
      </c>
      <c r="I1508" s="23" t="str">
        <f>VLOOKUP(B1508,'De-Para'!$B$3:$C$29,2,0)</f>
        <v>Sul</v>
      </c>
      <c r="J1508" s="18" t="str">
        <f t="shared" si="92"/>
        <v>Médio</v>
      </c>
      <c r="K1508" s="18" t="str">
        <f t="shared" si="93"/>
        <v>Acima</v>
      </c>
      <c r="L1508" s="18" t="str">
        <f t="shared" si="94"/>
        <v>Abaixo</v>
      </c>
      <c r="M1508" s="23" t="str">
        <f t="shared" si="95"/>
        <v>Acima</v>
      </c>
    </row>
    <row r="1509" spans="1:13">
      <c r="A1509" s="8" t="s">
        <v>1528</v>
      </c>
      <c r="B1509" s="9" t="s">
        <v>29</v>
      </c>
      <c r="C1509" s="9">
        <v>909</v>
      </c>
      <c r="D1509" s="9">
        <v>0.69299999999999995</v>
      </c>
      <c r="E1509" s="9">
        <v>0.73499999999999999</v>
      </c>
      <c r="F1509" s="9">
        <v>0.54900000000000004</v>
      </c>
      <c r="G1509" s="9">
        <v>50430.17</v>
      </c>
      <c r="H1509" s="10">
        <v>18</v>
      </c>
      <c r="I1509" s="23" t="str">
        <f>VLOOKUP(B1509,'De-Para'!$B$3:$C$29,2,0)</f>
        <v>Centro-Oeste</v>
      </c>
      <c r="J1509" s="18" t="str">
        <f t="shared" si="92"/>
        <v>Médio</v>
      </c>
      <c r="K1509" s="18" t="str">
        <f t="shared" si="93"/>
        <v>Acima</v>
      </c>
      <c r="L1509" s="18" t="str">
        <f t="shared" si="94"/>
        <v>Abaixo</v>
      </c>
      <c r="M1509" s="23" t="str">
        <f t="shared" si="95"/>
        <v>Acima</v>
      </c>
    </row>
    <row r="1510" spans="1:13">
      <c r="A1510" s="11" t="s">
        <v>1529</v>
      </c>
      <c r="B1510" s="12" t="s">
        <v>53</v>
      </c>
      <c r="C1510" s="12">
        <v>463</v>
      </c>
      <c r="D1510" s="12">
        <v>0.66</v>
      </c>
      <c r="E1510" s="12">
        <v>0.65100000000000002</v>
      </c>
      <c r="F1510" s="12">
        <v>0.52100000000000002</v>
      </c>
      <c r="G1510" s="12">
        <v>22658.51</v>
      </c>
      <c r="H1510" s="13">
        <v>12</v>
      </c>
      <c r="I1510" s="23" t="str">
        <f>VLOOKUP(B1510,'De-Para'!$B$3:$C$29,2,0)</f>
        <v>Centro-Oeste</v>
      </c>
      <c r="J1510" s="18" t="str">
        <f t="shared" si="92"/>
        <v>Médio</v>
      </c>
      <c r="K1510" s="18" t="str">
        <f t="shared" si="93"/>
        <v>Acima</v>
      </c>
      <c r="L1510" s="18" t="str">
        <f t="shared" si="94"/>
        <v>Abaixo</v>
      </c>
      <c r="M1510" s="23" t="str">
        <f t="shared" si="95"/>
        <v>Acima</v>
      </c>
    </row>
    <row r="1511" spans="1:13">
      <c r="A1511" s="8" t="s">
        <v>1530</v>
      </c>
      <c r="B1511" s="9" t="s">
        <v>31</v>
      </c>
      <c r="C1511" s="9">
        <v>875</v>
      </c>
      <c r="D1511" s="9">
        <v>0.57999999999999996</v>
      </c>
      <c r="E1511" s="9">
        <v>0.52600000000000002</v>
      </c>
      <c r="F1511" s="9">
        <v>0.47599999999999998</v>
      </c>
      <c r="G1511" s="9">
        <v>7577.29</v>
      </c>
      <c r="H1511" s="10">
        <v>6</v>
      </c>
      <c r="I1511" s="23" t="str">
        <f>VLOOKUP(B1511,'De-Para'!$B$3:$C$29,2,0)</f>
        <v>Nordeste</v>
      </c>
      <c r="J1511" s="18" t="str">
        <f t="shared" si="92"/>
        <v>Médio</v>
      </c>
      <c r="K1511" s="18" t="str">
        <f t="shared" si="93"/>
        <v>Abaixo</v>
      </c>
      <c r="L1511" s="18" t="str">
        <f t="shared" si="94"/>
        <v>Abaixo</v>
      </c>
      <c r="M1511" s="23" t="str">
        <f t="shared" si="95"/>
        <v>Acima</v>
      </c>
    </row>
    <row r="1512" spans="1:13">
      <c r="A1512" s="11" t="s">
        <v>1531</v>
      </c>
      <c r="B1512" s="12" t="s">
        <v>59</v>
      </c>
      <c r="C1512" s="12">
        <v>913</v>
      </c>
      <c r="D1512" s="12">
        <v>0.78</v>
      </c>
      <c r="E1512" s="12">
        <v>0.75800000000000001</v>
      </c>
      <c r="F1512" s="12">
        <v>0.70799999999999996</v>
      </c>
      <c r="G1512" s="12">
        <v>38832.949999999997</v>
      </c>
      <c r="H1512" s="13">
        <v>35</v>
      </c>
      <c r="I1512" s="23" t="str">
        <f>VLOOKUP(B1512,'De-Para'!$B$3:$C$29,2,0)</f>
        <v>Sul</v>
      </c>
      <c r="J1512" s="18" t="str">
        <f t="shared" si="92"/>
        <v>Alto</v>
      </c>
      <c r="K1512" s="18" t="str">
        <f t="shared" si="93"/>
        <v>Acima</v>
      </c>
      <c r="L1512" s="18" t="str">
        <f t="shared" si="94"/>
        <v>Abaixo</v>
      </c>
      <c r="M1512" s="23" t="str">
        <f t="shared" si="95"/>
        <v>Acima</v>
      </c>
    </row>
    <row r="1513" spans="1:13">
      <c r="A1513" s="8" t="s">
        <v>1532</v>
      </c>
      <c r="B1513" s="9" t="s">
        <v>59</v>
      </c>
      <c r="C1513" s="9">
        <v>364</v>
      </c>
      <c r="D1513" s="9">
        <v>0.72499999999999998</v>
      </c>
      <c r="E1513" s="9">
        <v>0.72699999999999998</v>
      </c>
      <c r="F1513" s="9">
        <v>0.63300000000000001</v>
      </c>
      <c r="G1513" s="9">
        <v>21655.48</v>
      </c>
      <c r="H1513" s="10">
        <v>14</v>
      </c>
      <c r="I1513" s="23" t="str">
        <f>VLOOKUP(B1513,'De-Para'!$B$3:$C$29,2,0)</f>
        <v>Sul</v>
      </c>
      <c r="J1513" s="18" t="str">
        <f t="shared" si="92"/>
        <v>Alto</v>
      </c>
      <c r="K1513" s="18" t="str">
        <f t="shared" si="93"/>
        <v>Acima</v>
      </c>
      <c r="L1513" s="18" t="str">
        <f t="shared" si="94"/>
        <v>Abaixo</v>
      </c>
      <c r="M1513" s="23" t="str">
        <f t="shared" si="95"/>
        <v>Acima</v>
      </c>
    </row>
    <row r="1514" spans="1:13">
      <c r="A1514" s="11" t="s">
        <v>1533</v>
      </c>
      <c r="B1514" s="12" t="s">
        <v>39</v>
      </c>
      <c r="C1514" s="12">
        <v>2119</v>
      </c>
      <c r="D1514" s="12">
        <v>0.53100000000000003</v>
      </c>
      <c r="E1514" s="12">
        <v>0.53800000000000003</v>
      </c>
      <c r="F1514" s="12">
        <v>0.374</v>
      </c>
      <c r="G1514" s="12">
        <v>9841.76</v>
      </c>
      <c r="H1514" s="13">
        <v>5</v>
      </c>
      <c r="I1514" s="23" t="str">
        <f>VLOOKUP(B1514,'De-Para'!$B$3:$C$29,2,0)</f>
        <v>Norte</v>
      </c>
      <c r="J1514" s="18" t="str">
        <f t="shared" si="92"/>
        <v>Baixo</v>
      </c>
      <c r="K1514" s="18" t="str">
        <f t="shared" si="93"/>
        <v>Abaixo</v>
      </c>
      <c r="L1514" s="18" t="str">
        <f t="shared" si="94"/>
        <v>Acima</v>
      </c>
      <c r="M1514" s="23" t="str">
        <f t="shared" si="95"/>
        <v>Acima</v>
      </c>
    </row>
    <row r="1515" spans="1:13">
      <c r="A1515" s="8" t="s">
        <v>1534</v>
      </c>
      <c r="B1515" s="9" t="s">
        <v>7</v>
      </c>
      <c r="C1515" s="9">
        <v>220</v>
      </c>
      <c r="D1515" s="9">
        <v>0.71</v>
      </c>
      <c r="E1515" s="9">
        <v>0.68899999999999995</v>
      </c>
      <c r="F1515" s="9">
        <v>0.64700000000000002</v>
      </c>
      <c r="G1515" s="9">
        <v>54670.46</v>
      </c>
      <c r="H1515" s="10">
        <v>3</v>
      </c>
      <c r="I1515" s="23" t="str">
        <f>VLOOKUP(B1515,'De-Para'!$B$3:$C$29,2,0)</f>
        <v>Sudeste</v>
      </c>
      <c r="J1515" s="18" t="str">
        <f t="shared" si="92"/>
        <v>Alto</v>
      </c>
      <c r="K1515" s="18" t="str">
        <f t="shared" si="93"/>
        <v>Acima</v>
      </c>
      <c r="L1515" s="18" t="str">
        <f t="shared" si="94"/>
        <v>Abaixo</v>
      </c>
      <c r="M1515" s="23" t="str">
        <f t="shared" si="95"/>
        <v>Acima</v>
      </c>
    </row>
    <row r="1516" spans="1:13">
      <c r="A1516" s="11" t="s">
        <v>1535</v>
      </c>
      <c r="B1516" s="12" t="s">
        <v>24</v>
      </c>
      <c r="C1516" s="12">
        <v>378</v>
      </c>
      <c r="D1516" s="12">
        <v>0.59</v>
      </c>
      <c r="E1516" s="12">
        <v>0.57299999999999995</v>
      </c>
      <c r="F1516" s="12">
        <v>0.47899999999999998</v>
      </c>
      <c r="G1516" s="12">
        <v>7474.43</v>
      </c>
      <c r="H1516" s="13">
        <v>1</v>
      </c>
      <c r="I1516" s="23" t="str">
        <f>VLOOKUP(B1516,'De-Para'!$B$3:$C$29,2,0)</f>
        <v>Nordeste</v>
      </c>
      <c r="J1516" s="18" t="str">
        <f t="shared" si="92"/>
        <v>Médio</v>
      </c>
      <c r="K1516" s="18" t="str">
        <f t="shared" si="93"/>
        <v>Abaixo</v>
      </c>
      <c r="L1516" s="18" t="str">
        <f t="shared" si="94"/>
        <v>Abaixo</v>
      </c>
      <c r="M1516" s="23" t="str">
        <f t="shared" si="95"/>
        <v>Abaixo</v>
      </c>
    </row>
    <row r="1517" spans="1:13">
      <c r="A1517" s="8" t="s">
        <v>1536</v>
      </c>
      <c r="B1517" s="9" t="s">
        <v>24</v>
      </c>
      <c r="C1517" s="9">
        <v>179</v>
      </c>
      <c r="D1517" s="9">
        <v>0.6</v>
      </c>
      <c r="E1517" s="9">
        <v>0.55200000000000005</v>
      </c>
      <c r="F1517" s="9">
        <v>0.503</v>
      </c>
      <c r="G1517" s="9">
        <v>6183.93</v>
      </c>
      <c r="H1517" s="10">
        <v>0</v>
      </c>
      <c r="I1517" s="23" t="str">
        <f>VLOOKUP(B1517,'De-Para'!$B$3:$C$29,2,0)</f>
        <v>Nordeste</v>
      </c>
      <c r="J1517" s="18" t="str">
        <f t="shared" si="92"/>
        <v>Médio</v>
      </c>
      <c r="K1517" s="18" t="str">
        <f t="shared" si="93"/>
        <v>Acima</v>
      </c>
      <c r="L1517" s="18" t="str">
        <f t="shared" si="94"/>
        <v>Abaixo</v>
      </c>
      <c r="M1517" s="23" t="str">
        <f t="shared" si="95"/>
        <v>Abaixo</v>
      </c>
    </row>
    <row r="1518" spans="1:13">
      <c r="A1518" s="11" t="s">
        <v>1537</v>
      </c>
      <c r="B1518" s="12" t="s">
        <v>16</v>
      </c>
      <c r="C1518" s="12">
        <v>758</v>
      </c>
      <c r="D1518" s="12">
        <v>0.69299999999999995</v>
      </c>
      <c r="E1518" s="12">
        <v>0.67</v>
      </c>
      <c r="F1518" s="12">
        <v>0.58599999999999997</v>
      </c>
      <c r="G1518" s="12">
        <v>10962.01</v>
      </c>
      <c r="H1518" s="13">
        <v>7</v>
      </c>
      <c r="I1518" s="23" t="str">
        <f>VLOOKUP(B1518,'De-Para'!$B$3:$C$29,2,0)</f>
        <v>Sudeste</v>
      </c>
      <c r="J1518" s="18" t="str">
        <f t="shared" si="92"/>
        <v>Médio</v>
      </c>
      <c r="K1518" s="18" t="str">
        <f t="shared" si="93"/>
        <v>Acima</v>
      </c>
      <c r="L1518" s="18" t="str">
        <f t="shared" si="94"/>
        <v>Abaixo</v>
      </c>
      <c r="M1518" s="23" t="str">
        <f t="shared" si="95"/>
        <v>Acima</v>
      </c>
    </row>
    <row r="1519" spans="1:13">
      <c r="A1519" s="8" t="s">
        <v>1538</v>
      </c>
      <c r="B1519" s="9" t="s">
        <v>31</v>
      </c>
      <c r="C1519" s="9">
        <v>821</v>
      </c>
      <c r="D1519" s="9">
        <v>0.61499999999999999</v>
      </c>
      <c r="E1519" s="9">
        <v>0.55000000000000004</v>
      </c>
      <c r="F1519" s="9">
        <v>0.55600000000000005</v>
      </c>
      <c r="G1519" s="9">
        <v>7289.25</v>
      </c>
      <c r="H1519" s="10">
        <v>1</v>
      </c>
      <c r="I1519" s="23" t="str">
        <f>VLOOKUP(B1519,'De-Para'!$B$3:$C$29,2,0)</f>
        <v>Nordeste</v>
      </c>
      <c r="J1519" s="18" t="str">
        <f t="shared" si="92"/>
        <v>Médio</v>
      </c>
      <c r="K1519" s="18" t="str">
        <f t="shared" si="93"/>
        <v>Acima</v>
      </c>
      <c r="L1519" s="18" t="str">
        <f t="shared" si="94"/>
        <v>Abaixo</v>
      </c>
      <c r="M1519" s="23" t="str">
        <f t="shared" si="95"/>
        <v>Abaixo</v>
      </c>
    </row>
    <row r="1520" spans="1:13">
      <c r="A1520" s="11" t="s">
        <v>1539</v>
      </c>
      <c r="B1520" s="12" t="s">
        <v>31</v>
      </c>
      <c r="C1520" s="12">
        <v>4102</v>
      </c>
      <c r="D1520" s="12">
        <v>0.67500000000000004</v>
      </c>
      <c r="E1520" s="12">
        <v>0.60499999999999998</v>
      </c>
      <c r="F1520" s="12">
        <v>0.65200000000000002</v>
      </c>
      <c r="G1520" s="12">
        <v>11514.38</v>
      </c>
      <c r="H1520" s="13">
        <v>47</v>
      </c>
      <c r="I1520" s="23" t="str">
        <f>VLOOKUP(B1520,'De-Para'!$B$3:$C$29,2,0)</f>
        <v>Nordeste</v>
      </c>
      <c r="J1520" s="18" t="str">
        <f t="shared" si="92"/>
        <v>Médio</v>
      </c>
      <c r="K1520" s="18" t="str">
        <f t="shared" si="93"/>
        <v>Acima</v>
      </c>
      <c r="L1520" s="18" t="str">
        <f t="shared" si="94"/>
        <v>Acima</v>
      </c>
      <c r="M1520" s="23" t="str">
        <f t="shared" si="95"/>
        <v>Acima</v>
      </c>
    </row>
    <row r="1521" spans="1:13">
      <c r="A1521" s="8" t="s">
        <v>1540</v>
      </c>
      <c r="B1521" s="9" t="s">
        <v>7</v>
      </c>
      <c r="C1521" s="9">
        <v>456</v>
      </c>
      <c r="D1521" s="9">
        <v>0.75</v>
      </c>
      <c r="E1521" s="9">
        <v>0.70299999999999996</v>
      </c>
      <c r="F1521" s="9">
        <v>0.69199999999999995</v>
      </c>
      <c r="G1521" s="9">
        <v>22252.66</v>
      </c>
      <c r="H1521" s="10">
        <v>15</v>
      </c>
      <c r="I1521" s="23" t="str">
        <f>VLOOKUP(B1521,'De-Para'!$B$3:$C$29,2,0)</f>
        <v>Sudeste</v>
      </c>
      <c r="J1521" s="18" t="str">
        <f t="shared" si="92"/>
        <v>Alto</v>
      </c>
      <c r="K1521" s="18" t="str">
        <f t="shared" si="93"/>
        <v>Acima</v>
      </c>
      <c r="L1521" s="18" t="str">
        <f t="shared" si="94"/>
        <v>Abaixo</v>
      </c>
      <c r="M1521" s="23" t="str">
        <f t="shared" si="95"/>
        <v>Acima</v>
      </c>
    </row>
    <row r="1522" spans="1:13">
      <c r="A1522" s="11" t="s">
        <v>1541</v>
      </c>
      <c r="B1522" s="12" t="s">
        <v>24</v>
      </c>
      <c r="C1522" s="12">
        <v>356</v>
      </c>
      <c r="D1522" s="12">
        <v>0.63400000000000001</v>
      </c>
      <c r="E1522" s="12">
        <v>0.60199999999999998</v>
      </c>
      <c r="F1522" s="12">
        <v>0.51600000000000001</v>
      </c>
      <c r="G1522" s="12">
        <v>14791.37</v>
      </c>
      <c r="H1522" s="13">
        <v>1</v>
      </c>
      <c r="I1522" s="23" t="str">
        <f>VLOOKUP(B1522,'De-Para'!$B$3:$C$29,2,0)</f>
        <v>Nordeste</v>
      </c>
      <c r="J1522" s="18" t="str">
        <f t="shared" si="92"/>
        <v>Médio</v>
      </c>
      <c r="K1522" s="18" t="str">
        <f t="shared" si="93"/>
        <v>Acima</v>
      </c>
      <c r="L1522" s="18" t="str">
        <f t="shared" si="94"/>
        <v>Abaixo</v>
      </c>
      <c r="M1522" s="23" t="str">
        <f t="shared" si="95"/>
        <v>Abaixo</v>
      </c>
    </row>
    <row r="1523" spans="1:13">
      <c r="A1523" s="8" t="s">
        <v>1542</v>
      </c>
      <c r="B1523" s="9" t="s">
        <v>33</v>
      </c>
      <c r="C1523" s="9">
        <v>1546</v>
      </c>
      <c r="D1523" s="9">
        <v>0.65</v>
      </c>
      <c r="E1523" s="9">
        <v>0.67</v>
      </c>
      <c r="F1523" s="9">
        <v>0.51500000000000001</v>
      </c>
      <c r="G1523" s="9">
        <v>15678.25</v>
      </c>
      <c r="H1523" s="10">
        <v>7</v>
      </c>
      <c r="I1523" s="23" t="str">
        <f>VLOOKUP(B1523,'De-Para'!$B$3:$C$29,2,0)</f>
        <v>Centro-Oeste</v>
      </c>
      <c r="J1523" s="18" t="str">
        <f t="shared" si="92"/>
        <v>Médio</v>
      </c>
      <c r="K1523" s="18" t="str">
        <f t="shared" si="93"/>
        <v>Acima</v>
      </c>
      <c r="L1523" s="18" t="str">
        <f t="shared" si="94"/>
        <v>Acima</v>
      </c>
      <c r="M1523" s="23" t="str">
        <f t="shared" si="95"/>
        <v>Acima</v>
      </c>
    </row>
    <row r="1524" spans="1:13">
      <c r="A1524" s="11" t="s">
        <v>1543</v>
      </c>
      <c r="B1524" s="12" t="s">
        <v>29</v>
      </c>
      <c r="C1524" s="12">
        <v>920</v>
      </c>
      <c r="D1524" s="12">
        <v>0.69</v>
      </c>
      <c r="E1524" s="12">
        <v>0.68700000000000006</v>
      </c>
      <c r="F1524" s="12">
        <v>0.56699999999999995</v>
      </c>
      <c r="G1524" s="12">
        <v>28116.37</v>
      </c>
      <c r="H1524" s="13">
        <v>6</v>
      </c>
      <c r="I1524" s="23" t="str">
        <f>VLOOKUP(B1524,'De-Para'!$B$3:$C$29,2,0)</f>
        <v>Centro-Oeste</v>
      </c>
      <c r="J1524" s="18" t="str">
        <f t="shared" si="92"/>
        <v>Médio</v>
      </c>
      <c r="K1524" s="18" t="str">
        <f t="shared" si="93"/>
        <v>Acima</v>
      </c>
      <c r="L1524" s="18" t="str">
        <f t="shared" si="94"/>
        <v>Abaixo</v>
      </c>
      <c r="M1524" s="23" t="str">
        <f t="shared" si="95"/>
        <v>Acima</v>
      </c>
    </row>
    <row r="1525" spans="1:13">
      <c r="A1525" s="8" t="s">
        <v>1544</v>
      </c>
      <c r="B1525" s="9" t="s">
        <v>16</v>
      </c>
      <c r="C1525" s="9">
        <v>733</v>
      </c>
      <c r="D1525" s="9">
        <v>0.66</v>
      </c>
      <c r="E1525" s="9">
        <v>0.65</v>
      </c>
      <c r="F1525" s="9">
        <v>0.52</v>
      </c>
      <c r="G1525" s="9">
        <v>10244.459999999999</v>
      </c>
      <c r="H1525" s="10">
        <v>15</v>
      </c>
      <c r="I1525" s="23" t="str">
        <f>VLOOKUP(B1525,'De-Para'!$B$3:$C$29,2,0)</f>
        <v>Sudeste</v>
      </c>
      <c r="J1525" s="18" t="str">
        <f t="shared" si="92"/>
        <v>Médio</v>
      </c>
      <c r="K1525" s="18" t="str">
        <f t="shared" si="93"/>
        <v>Acima</v>
      </c>
      <c r="L1525" s="18" t="str">
        <f t="shared" si="94"/>
        <v>Abaixo</v>
      </c>
      <c r="M1525" s="23" t="str">
        <f t="shared" si="95"/>
        <v>Acima</v>
      </c>
    </row>
    <row r="1526" spans="1:13">
      <c r="A1526" s="11" t="s">
        <v>1545</v>
      </c>
      <c r="B1526" s="12" t="s">
        <v>118</v>
      </c>
      <c r="C1526" s="12">
        <v>1503</v>
      </c>
      <c r="D1526" s="12">
        <v>0.59499999999999997</v>
      </c>
      <c r="E1526" s="12">
        <v>0.55800000000000005</v>
      </c>
      <c r="F1526" s="12">
        <v>0.48499999999999999</v>
      </c>
      <c r="G1526" s="12">
        <v>7518.49</v>
      </c>
      <c r="H1526" s="13">
        <v>16</v>
      </c>
      <c r="I1526" s="23" t="str">
        <f>VLOOKUP(B1526,'De-Para'!$B$3:$C$29,2,0)</f>
        <v>Nordeste</v>
      </c>
      <c r="J1526" s="18" t="str">
        <f t="shared" si="92"/>
        <v>Médio</v>
      </c>
      <c r="K1526" s="18" t="str">
        <f t="shared" si="93"/>
        <v>Abaixo</v>
      </c>
      <c r="L1526" s="18" t="str">
        <f t="shared" si="94"/>
        <v>Acima</v>
      </c>
      <c r="M1526" s="23" t="str">
        <f t="shared" si="95"/>
        <v>Acima</v>
      </c>
    </row>
    <row r="1527" spans="1:13">
      <c r="A1527" s="8" t="s">
        <v>1546</v>
      </c>
      <c r="B1527" s="9" t="s">
        <v>24</v>
      </c>
      <c r="C1527" s="9">
        <v>582</v>
      </c>
      <c r="D1527" s="9">
        <v>0.58599999999999997</v>
      </c>
      <c r="E1527" s="9">
        <v>0.56100000000000005</v>
      </c>
      <c r="F1527" s="9">
        <v>0.46200000000000002</v>
      </c>
      <c r="G1527" s="9">
        <v>6753.27</v>
      </c>
      <c r="H1527" s="10">
        <v>4</v>
      </c>
      <c r="I1527" s="23" t="str">
        <f>VLOOKUP(B1527,'De-Para'!$B$3:$C$29,2,0)</f>
        <v>Nordeste</v>
      </c>
      <c r="J1527" s="18" t="str">
        <f t="shared" si="92"/>
        <v>Médio</v>
      </c>
      <c r="K1527" s="18" t="str">
        <f t="shared" si="93"/>
        <v>Abaixo</v>
      </c>
      <c r="L1527" s="18" t="str">
        <f t="shared" si="94"/>
        <v>Abaixo</v>
      </c>
      <c r="M1527" s="23" t="str">
        <f t="shared" si="95"/>
        <v>Acima</v>
      </c>
    </row>
    <row r="1528" spans="1:13">
      <c r="A1528" s="11" t="s">
        <v>1547</v>
      </c>
      <c r="B1528" s="12" t="s">
        <v>24</v>
      </c>
      <c r="C1528" s="12">
        <v>140</v>
      </c>
      <c r="D1528" s="12">
        <v>0.55000000000000004</v>
      </c>
      <c r="E1528" s="12">
        <v>0.50600000000000001</v>
      </c>
      <c r="F1528" s="12">
        <v>0.42399999999999999</v>
      </c>
      <c r="G1528" s="12">
        <v>5067.74</v>
      </c>
      <c r="H1528" s="13">
        <v>2</v>
      </c>
      <c r="I1528" s="23" t="str">
        <f>VLOOKUP(B1528,'De-Para'!$B$3:$C$29,2,0)</f>
        <v>Nordeste</v>
      </c>
      <c r="J1528" s="18" t="str">
        <f t="shared" si="92"/>
        <v>Médio</v>
      </c>
      <c r="K1528" s="18" t="str">
        <f t="shared" si="93"/>
        <v>Abaixo</v>
      </c>
      <c r="L1528" s="18" t="str">
        <f t="shared" si="94"/>
        <v>Abaixo</v>
      </c>
      <c r="M1528" s="23" t="str">
        <f t="shared" si="95"/>
        <v>Abaixo</v>
      </c>
    </row>
    <row r="1529" spans="1:13">
      <c r="A1529" s="8" t="s">
        <v>1548</v>
      </c>
      <c r="B1529" s="9" t="s">
        <v>16</v>
      </c>
      <c r="C1529" s="9">
        <v>607</v>
      </c>
      <c r="D1529" s="9">
        <v>0.74</v>
      </c>
      <c r="E1529" s="9">
        <v>0.72599999999999998</v>
      </c>
      <c r="F1529" s="9">
        <v>0.66700000000000004</v>
      </c>
      <c r="G1529" s="9">
        <v>16009.35</v>
      </c>
      <c r="H1529" s="10">
        <v>16</v>
      </c>
      <c r="I1529" s="23" t="str">
        <f>VLOOKUP(B1529,'De-Para'!$B$3:$C$29,2,0)</f>
        <v>Sudeste</v>
      </c>
      <c r="J1529" s="18" t="str">
        <f t="shared" si="92"/>
        <v>Alto</v>
      </c>
      <c r="K1529" s="18" t="str">
        <f t="shared" si="93"/>
        <v>Acima</v>
      </c>
      <c r="L1529" s="18" t="str">
        <f t="shared" si="94"/>
        <v>Abaixo</v>
      </c>
      <c r="M1529" s="23" t="str">
        <f t="shared" si="95"/>
        <v>Acima</v>
      </c>
    </row>
    <row r="1530" spans="1:13">
      <c r="A1530" s="11" t="s">
        <v>1549</v>
      </c>
      <c r="B1530" s="12" t="s">
        <v>10</v>
      </c>
      <c r="C1530" s="12">
        <v>283</v>
      </c>
      <c r="D1530" s="12">
        <v>0.66700000000000004</v>
      </c>
      <c r="E1530" s="12">
        <v>0.66800000000000004</v>
      </c>
      <c r="F1530" s="12">
        <v>0.54700000000000004</v>
      </c>
      <c r="G1530" s="12">
        <v>18295.189999999999</v>
      </c>
      <c r="H1530" s="13">
        <v>1</v>
      </c>
      <c r="I1530" s="23" t="str">
        <f>VLOOKUP(B1530,'De-Para'!$B$3:$C$29,2,0)</f>
        <v>Sudeste</v>
      </c>
      <c r="J1530" s="18" t="str">
        <f t="shared" si="92"/>
        <v>Médio</v>
      </c>
      <c r="K1530" s="18" t="str">
        <f t="shared" si="93"/>
        <v>Acima</v>
      </c>
      <c r="L1530" s="18" t="str">
        <f t="shared" si="94"/>
        <v>Abaixo</v>
      </c>
      <c r="M1530" s="23" t="str">
        <f t="shared" si="95"/>
        <v>Abaixo</v>
      </c>
    </row>
    <row r="1531" spans="1:13">
      <c r="A1531" s="8" t="s">
        <v>1550</v>
      </c>
      <c r="B1531" s="9" t="s">
        <v>33</v>
      </c>
      <c r="C1531" s="9">
        <v>477</v>
      </c>
      <c r="D1531" s="9">
        <v>0.71</v>
      </c>
      <c r="E1531" s="9">
        <v>0.71</v>
      </c>
      <c r="F1531" s="9">
        <v>0.622</v>
      </c>
      <c r="G1531" s="9">
        <v>27534.21</v>
      </c>
      <c r="H1531" s="10">
        <v>11</v>
      </c>
      <c r="I1531" s="23" t="str">
        <f>VLOOKUP(B1531,'De-Para'!$B$3:$C$29,2,0)</f>
        <v>Centro-Oeste</v>
      </c>
      <c r="J1531" s="18" t="str">
        <f t="shared" si="92"/>
        <v>Alto</v>
      </c>
      <c r="K1531" s="18" t="str">
        <f t="shared" si="93"/>
        <v>Acima</v>
      </c>
      <c r="L1531" s="18" t="str">
        <f t="shared" si="94"/>
        <v>Abaixo</v>
      </c>
      <c r="M1531" s="23" t="str">
        <f t="shared" si="95"/>
        <v>Acima</v>
      </c>
    </row>
    <row r="1532" spans="1:13">
      <c r="A1532" s="11" t="s">
        <v>1551</v>
      </c>
      <c r="B1532" s="12" t="s">
        <v>16</v>
      </c>
      <c r="C1532" s="12">
        <v>622</v>
      </c>
      <c r="D1532" s="12">
        <v>0.61499999999999999</v>
      </c>
      <c r="E1532" s="12">
        <v>0.58299999999999996</v>
      </c>
      <c r="F1532" s="12">
        <v>0.49299999999999999</v>
      </c>
      <c r="G1532" s="12">
        <v>8051.18</v>
      </c>
      <c r="H1532" s="13">
        <v>8</v>
      </c>
      <c r="I1532" s="23" t="str">
        <f>VLOOKUP(B1532,'De-Para'!$B$3:$C$29,2,0)</f>
        <v>Sudeste</v>
      </c>
      <c r="J1532" s="18" t="str">
        <f t="shared" si="92"/>
        <v>Médio</v>
      </c>
      <c r="K1532" s="18" t="str">
        <f t="shared" si="93"/>
        <v>Acima</v>
      </c>
      <c r="L1532" s="18" t="str">
        <f t="shared" si="94"/>
        <v>Abaixo</v>
      </c>
      <c r="M1532" s="23" t="str">
        <f t="shared" si="95"/>
        <v>Acima</v>
      </c>
    </row>
    <row r="1533" spans="1:13">
      <c r="A1533" s="8" t="s">
        <v>1552</v>
      </c>
      <c r="B1533" s="9" t="s">
        <v>10</v>
      </c>
      <c r="C1533" s="9">
        <v>660</v>
      </c>
      <c r="D1533" s="9">
        <v>0.67500000000000004</v>
      </c>
      <c r="E1533" s="9">
        <v>0.68200000000000005</v>
      </c>
      <c r="F1533" s="9">
        <v>0.56100000000000005</v>
      </c>
      <c r="G1533" s="9">
        <v>47111.47</v>
      </c>
      <c r="H1533" s="10">
        <v>8</v>
      </c>
      <c r="I1533" s="23" t="str">
        <f>VLOOKUP(B1533,'De-Para'!$B$3:$C$29,2,0)</f>
        <v>Sudeste</v>
      </c>
      <c r="J1533" s="18" t="str">
        <f t="shared" si="92"/>
        <v>Médio</v>
      </c>
      <c r="K1533" s="18" t="str">
        <f t="shared" si="93"/>
        <v>Acima</v>
      </c>
      <c r="L1533" s="18" t="str">
        <f t="shared" si="94"/>
        <v>Abaixo</v>
      </c>
      <c r="M1533" s="23" t="str">
        <f t="shared" si="95"/>
        <v>Acima</v>
      </c>
    </row>
    <row r="1534" spans="1:13">
      <c r="A1534" s="11" t="s">
        <v>1553</v>
      </c>
      <c r="B1534" s="12" t="s">
        <v>7</v>
      </c>
      <c r="C1534" s="12">
        <v>731</v>
      </c>
      <c r="D1534" s="12">
        <v>0.72699999999999998</v>
      </c>
      <c r="E1534" s="12">
        <v>0.71299999999999997</v>
      </c>
      <c r="F1534" s="12">
        <v>0.65</v>
      </c>
      <c r="G1534" s="12">
        <v>25058.43</v>
      </c>
      <c r="H1534" s="13">
        <v>11</v>
      </c>
      <c r="I1534" s="23" t="str">
        <f>VLOOKUP(B1534,'De-Para'!$B$3:$C$29,2,0)</f>
        <v>Sudeste</v>
      </c>
      <c r="J1534" s="18" t="str">
        <f t="shared" si="92"/>
        <v>Alto</v>
      </c>
      <c r="K1534" s="18" t="str">
        <f t="shared" si="93"/>
        <v>Acima</v>
      </c>
      <c r="L1534" s="18" t="str">
        <f t="shared" si="94"/>
        <v>Abaixo</v>
      </c>
      <c r="M1534" s="23" t="str">
        <f t="shared" si="95"/>
        <v>Acima</v>
      </c>
    </row>
    <row r="1535" spans="1:13">
      <c r="A1535" s="8" t="s">
        <v>1554</v>
      </c>
      <c r="B1535" s="9" t="s">
        <v>64</v>
      </c>
      <c r="C1535" s="9">
        <v>975</v>
      </c>
      <c r="D1535" s="9">
        <v>0.72099999999999997</v>
      </c>
      <c r="E1535" s="9">
        <v>0.70799999999999996</v>
      </c>
      <c r="F1535" s="9">
        <v>0.63</v>
      </c>
      <c r="G1535" s="9">
        <v>15145.44</v>
      </c>
      <c r="H1535" s="10">
        <v>38</v>
      </c>
      <c r="I1535" s="23" t="str">
        <f>VLOOKUP(B1535,'De-Para'!$B$3:$C$29,2,0)</f>
        <v>Sudeste</v>
      </c>
      <c r="J1535" s="18" t="str">
        <f t="shared" si="92"/>
        <v>Alto</v>
      </c>
      <c r="K1535" s="18" t="str">
        <f t="shared" si="93"/>
        <v>Acima</v>
      </c>
      <c r="L1535" s="18" t="str">
        <f t="shared" si="94"/>
        <v>Acima</v>
      </c>
      <c r="M1535" s="23" t="str">
        <f t="shared" si="95"/>
        <v>Acima</v>
      </c>
    </row>
    <row r="1536" spans="1:13">
      <c r="A1536" s="11" t="s">
        <v>1291</v>
      </c>
      <c r="B1536" s="12" t="s">
        <v>59</v>
      </c>
      <c r="C1536" s="12">
        <v>342</v>
      </c>
      <c r="D1536" s="12">
        <v>0.74</v>
      </c>
      <c r="E1536" s="12">
        <v>0.74199999999999999</v>
      </c>
      <c r="F1536" s="12">
        <v>0.63100000000000001</v>
      </c>
      <c r="G1536" s="12">
        <v>39153.11</v>
      </c>
      <c r="H1536" s="13">
        <v>13</v>
      </c>
      <c r="I1536" s="23" t="str">
        <f>VLOOKUP(B1536,'De-Para'!$B$3:$C$29,2,0)</f>
        <v>Sul</v>
      </c>
      <c r="J1536" s="18" t="str">
        <f t="shared" si="92"/>
        <v>Alto</v>
      </c>
      <c r="K1536" s="18" t="str">
        <f t="shared" si="93"/>
        <v>Acima</v>
      </c>
      <c r="L1536" s="18" t="str">
        <f t="shared" si="94"/>
        <v>Abaixo</v>
      </c>
      <c r="M1536" s="23" t="str">
        <f t="shared" si="95"/>
        <v>Acima</v>
      </c>
    </row>
    <row r="1537" spans="1:13">
      <c r="A1537" s="8" t="s">
        <v>1555</v>
      </c>
      <c r="B1537" s="9" t="s">
        <v>16</v>
      </c>
      <c r="C1537" s="9">
        <v>511</v>
      </c>
      <c r="D1537" s="9">
        <v>0.67</v>
      </c>
      <c r="E1537" s="9">
        <v>0.65700000000000003</v>
      </c>
      <c r="F1537" s="9">
        <v>0.53600000000000003</v>
      </c>
      <c r="G1537" s="9">
        <v>14678.61</v>
      </c>
      <c r="H1537" s="10">
        <v>8</v>
      </c>
      <c r="I1537" s="23" t="str">
        <f>VLOOKUP(B1537,'De-Para'!$B$3:$C$29,2,0)</f>
        <v>Sudeste</v>
      </c>
      <c r="J1537" s="18" t="str">
        <f t="shared" si="92"/>
        <v>Médio</v>
      </c>
      <c r="K1537" s="18" t="str">
        <f t="shared" si="93"/>
        <v>Acima</v>
      </c>
      <c r="L1537" s="18" t="str">
        <f t="shared" si="94"/>
        <v>Abaixo</v>
      </c>
      <c r="M1537" s="23" t="str">
        <f t="shared" si="95"/>
        <v>Acima</v>
      </c>
    </row>
    <row r="1538" spans="1:13">
      <c r="A1538" s="11" t="s">
        <v>1556</v>
      </c>
      <c r="B1538" s="12" t="s">
        <v>24</v>
      </c>
      <c r="C1538" s="12">
        <v>1332</v>
      </c>
      <c r="D1538" s="12">
        <v>0.63100000000000001</v>
      </c>
      <c r="E1538" s="12">
        <v>0.60499999999999998</v>
      </c>
      <c r="F1538" s="12">
        <v>0.55500000000000005</v>
      </c>
      <c r="G1538" s="12">
        <v>16272.83</v>
      </c>
      <c r="H1538" s="13">
        <v>23</v>
      </c>
      <c r="I1538" s="23" t="str">
        <f>VLOOKUP(B1538,'De-Para'!$B$3:$C$29,2,0)</f>
        <v>Nordeste</v>
      </c>
      <c r="J1538" s="18" t="str">
        <f t="shared" si="92"/>
        <v>Médio</v>
      </c>
      <c r="K1538" s="18" t="str">
        <f t="shared" si="93"/>
        <v>Acima</v>
      </c>
      <c r="L1538" s="18" t="str">
        <f t="shared" si="94"/>
        <v>Acima</v>
      </c>
      <c r="M1538" s="23" t="str">
        <f t="shared" si="95"/>
        <v>Acima</v>
      </c>
    </row>
    <row r="1539" spans="1:13">
      <c r="A1539" s="8" t="s">
        <v>1557</v>
      </c>
      <c r="B1539" s="9" t="s">
        <v>64</v>
      </c>
      <c r="C1539" s="9">
        <v>627</v>
      </c>
      <c r="D1539" s="9">
        <v>0.753</v>
      </c>
      <c r="E1539" s="9">
        <v>0.751</v>
      </c>
      <c r="F1539" s="9">
        <v>0.66300000000000003</v>
      </c>
      <c r="G1539" s="9">
        <v>20065.87</v>
      </c>
      <c r="H1539" s="10">
        <v>10</v>
      </c>
      <c r="I1539" s="23" t="str">
        <f>VLOOKUP(B1539,'De-Para'!$B$3:$C$29,2,0)</f>
        <v>Sudeste</v>
      </c>
      <c r="J1539" s="18" t="str">
        <f t="shared" si="92"/>
        <v>Alto</v>
      </c>
      <c r="K1539" s="18" t="str">
        <f t="shared" si="93"/>
        <v>Acima</v>
      </c>
      <c r="L1539" s="18" t="str">
        <f t="shared" si="94"/>
        <v>Abaixo</v>
      </c>
      <c r="M1539" s="23" t="str">
        <f t="shared" si="95"/>
        <v>Acima</v>
      </c>
    </row>
    <row r="1540" spans="1:13">
      <c r="A1540" s="11" t="s">
        <v>1558</v>
      </c>
      <c r="B1540" s="12" t="s">
        <v>53</v>
      </c>
      <c r="C1540" s="12">
        <v>611</v>
      </c>
      <c r="D1540" s="12">
        <v>0.69</v>
      </c>
      <c r="E1540" s="12">
        <v>0.69299999999999995</v>
      </c>
      <c r="F1540" s="12">
        <v>0.59499999999999997</v>
      </c>
      <c r="G1540" s="12">
        <v>19328.240000000002</v>
      </c>
      <c r="H1540" s="13">
        <v>10</v>
      </c>
      <c r="I1540" s="23" t="str">
        <f>VLOOKUP(B1540,'De-Para'!$B$3:$C$29,2,0)</f>
        <v>Centro-Oeste</v>
      </c>
      <c r="J1540" s="18" t="str">
        <f t="shared" si="92"/>
        <v>Médio</v>
      </c>
      <c r="K1540" s="18" t="str">
        <f t="shared" si="93"/>
        <v>Acima</v>
      </c>
      <c r="L1540" s="18" t="str">
        <f t="shared" si="94"/>
        <v>Abaixo</v>
      </c>
      <c r="M1540" s="23" t="str">
        <f t="shared" si="95"/>
        <v>Acima</v>
      </c>
    </row>
    <row r="1541" spans="1:13">
      <c r="A1541" s="8" t="s">
        <v>1559</v>
      </c>
      <c r="B1541" s="9" t="s">
        <v>53</v>
      </c>
      <c r="C1541" s="9">
        <v>868</v>
      </c>
      <c r="D1541" s="9">
        <v>0.69799999999999995</v>
      </c>
      <c r="E1541" s="9">
        <v>0.69899999999999995</v>
      </c>
      <c r="F1541" s="9">
        <v>0.58499999999999996</v>
      </c>
      <c r="G1541" s="9">
        <v>19855.900000000001</v>
      </c>
      <c r="H1541" s="10">
        <v>11</v>
      </c>
      <c r="I1541" s="23" t="str">
        <f>VLOOKUP(B1541,'De-Para'!$B$3:$C$29,2,0)</f>
        <v>Centro-Oeste</v>
      </c>
      <c r="J1541" s="18" t="str">
        <f t="shared" si="92"/>
        <v>Médio</v>
      </c>
      <c r="K1541" s="18" t="str">
        <f t="shared" si="93"/>
        <v>Acima</v>
      </c>
      <c r="L1541" s="18" t="str">
        <f t="shared" si="94"/>
        <v>Abaixo</v>
      </c>
      <c r="M1541" s="23" t="str">
        <f t="shared" si="95"/>
        <v>Acima</v>
      </c>
    </row>
    <row r="1542" spans="1:13">
      <c r="A1542" s="11" t="s">
        <v>1560</v>
      </c>
      <c r="B1542" s="12" t="s">
        <v>148</v>
      </c>
      <c r="C1542" s="12">
        <v>752</v>
      </c>
      <c r="D1542" s="12">
        <v>0.66400000000000003</v>
      </c>
      <c r="E1542" s="12">
        <v>0.67100000000000004</v>
      </c>
      <c r="F1542" s="12">
        <v>0.55000000000000004</v>
      </c>
      <c r="G1542" s="12">
        <v>17380.72</v>
      </c>
      <c r="H1542" s="13">
        <v>5</v>
      </c>
      <c r="I1542" s="23" t="str">
        <f>VLOOKUP(B1542,'De-Para'!$B$3:$C$29,2,0)</f>
        <v>Norte</v>
      </c>
      <c r="J1542" s="18" t="str">
        <f t="shared" ref="J1542:J1605" si="96">IF(D1542&lt;0.55,"Baixo",IF(D1542&lt;0.7,"Médio",IF(D1542&lt;0.8,"Alto","Muito alto")))</f>
        <v>Médio</v>
      </c>
      <c r="K1542" s="18" t="str">
        <f t="shared" ref="K1542:K1605" si="97">IF(D1542&lt;=$K$3,"Abaixo","Acima")</f>
        <v>Acima</v>
      </c>
      <c r="L1542" s="18" t="str">
        <f t="shared" ref="L1542:L1605" si="98">IF(C1542&gt;=$L$3,"Acima","Abaixo")</f>
        <v>Abaixo</v>
      </c>
      <c r="M1542" s="23" t="str">
        <f t="shared" ref="M1542:M1605" si="99">IF(H1542&lt;=$M$3,"Abaixo","Acima")</f>
        <v>Acima</v>
      </c>
    </row>
    <row r="1543" spans="1:13">
      <c r="A1543" s="8" t="s">
        <v>1561</v>
      </c>
      <c r="B1543" s="9" t="s">
        <v>22</v>
      </c>
      <c r="C1543" s="9">
        <v>370</v>
      </c>
      <c r="D1543" s="9">
        <v>0.71299999999999997</v>
      </c>
      <c r="E1543" s="9">
        <v>0.72399999999999998</v>
      </c>
      <c r="F1543" s="9">
        <v>0.61</v>
      </c>
      <c r="G1543" s="9">
        <v>28183.56</v>
      </c>
      <c r="H1543" s="10">
        <v>10</v>
      </c>
      <c r="I1543" s="23" t="str">
        <f>VLOOKUP(B1543,'De-Para'!$B$3:$C$29,2,0)</f>
        <v>Sul</v>
      </c>
      <c r="J1543" s="18" t="str">
        <f t="shared" si="96"/>
        <v>Alto</v>
      </c>
      <c r="K1543" s="18" t="str">
        <f t="shared" si="97"/>
        <v>Acima</v>
      </c>
      <c r="L1543" s="18" t="str">
        <f t="shared" si="98"/>
        <v>Abaixo</v>
      </c>
      <c r="M1543" s="23" t="str">
        <f t="shared" si="99"/>
        <v>Acima</v>
      </c>
    </row>
    <row r="1544" spans="1:13">
      <c r="A1544" s="11" t="s">
        <v>1562</v>
      </c>
      <c r="B1544" s="12" t="s">
        <v>29</v>
      </c>
      <c r="C1544" s="12">
        <v>1789</v>
      </c>
      <c r="D1544" s="12">
        <v>0.69299999999999995</v>
      </c>
      <c r="E1544" s="12">
        <v>0.68400000000000005</v>
      </c>
      <c r="F1544" s="12">
        <v>0.59499999999999997</v>
      </c>
      <c r="G1544" s="12">
        <v>35540</v>
      </c>
      <c r="H1544" s="13">
        <v>23</v>
      </c>
      <c r="I1544" s="23" t="str">
        <f>VLOOKUP(B1544,'De-Para'!$B$3:$C$29,2,0)</f>
        <v>Centro-Oeste</v>
      </c>
      <c r="J1544" s="18" t="str">
        <f t="shared" si="96"/>
        <v>Médio</v>
      </c>
      <c r="K1544" s="18" t="str">
        <f t="shared" si="97"/>
        <v>Acima</v>
      </c>
      <c r="L1544" s="18" t="str">
        <f t="shared" si="98"/>
        <v>Acima</v>
      </c>
      <c r="M1544" s="23" t="str">
        <f t="shared" si="99"/>
        <v>Acima</v>
      </c>
    </row>
    <row r="1545" spans="1:13">
      <c r="A1545" s="8" t="s">
        <v>1563</v>
      </c>
      <c r="B1545" s="9" t="s">
        <v>14</v>
      </c>
      <c r="C1545" s="9">
        <v>582</v>
      </c>
      <c r="D1545" s="9">
        <v>0.746</v>
      </c>
      <c r="E1545" s="9">
        <v>0.747</v>
      </c>
      <c r="F1545" s="9">
        <v>0.65800000000000003</v>
      </c>
      <c r="G1545" s="9">
        <v>30200.99</v>
      </c>
      <c r="H1545" s="10">
        <v>30</v>
      </c>
      <c r="I1545" s="23" t="str">
        <f>VLOOKUP(B1545,'De-Para'!$B$3:$C$29,2,0)</f>
        <v>Sul</v>
      </c>
      <c r="J1545" s="18" t="str">
        <f t="shared" si="96"/>
        <v>Alto</v>
      </c>
      <c r="K1545" s="18" t="str">
        <f t="shared" si="97"/>
        <v>Acima</v>
      </c>
      <c r="L1545" s="18" t="str">
        <f t="shared" si="98"/>
        <v>Abaixo</v>
      </c>
      <c r="M1545" s="23" t="str">
        <f t="shared" si="99"/>
        <v>Acima</v>
      </c>
    </row>
    <row r="1546" spans="1:13">
      <c r="A1546" s="11" t="s">
        <v>1564</v>
      </c>
      <c r="B1546" s="12" t="s">
        <v>24</v>
      </c>
      <c r="C1546" s="12">
        <v>1501</v>
      </c>
      <c r="D1546" s="12">
        <v>0.55100000000000005</v>
      </c>
      <c r="E1546" s="12">
        <v>0.56299999999999994</v>
      </c>
      <c r="F1546" s="12">
        <v>0.38600000000000001</v>
      </c>
      <c r="G1546" s="12">
        <v>14575.54</v>
      </c>
      <c r="H1546" s="13">
        <v>42</v>
      </c>
      <c r="I1546" s="23" t="str">
        <f>VLOOKUP(B1546,'De-Para'!$B$3:$C$29,2,0)</f>
        <v>Nordeste</v>
      </c>
      <c r="J1546" s="18" t="str">
        <f t="shared" si="96"/>
        <v>Médio</v>
      </c>
      <c r="K1546" s="18" t="str">
        <f t="shared" si="97"/>
        <v>Abaixo</v>
      </c>
      <c r="L1546" s="18" t="str">
        <f t="shared" si="98"/>
        <v>Acima</v>
      </c>
      <c r="M1546" s="23" t="str">
        <f t="shared" si="99"/>
        <v>Acima</v>
      </c>
    </row>
    <row r="1547" spans="1:13">
      <c r="A1547" s="8" t="s">
        <v>1565</v>
      </c>
      <c r="B1547" s="9" t="s">
        <v>33</v>
      </c>
      <c r="C1547" s="9">
        <v>272</v>
      </c>
      <c r="D1547" s="9">
        <v>0.71799999999999997</v>
      </c>
      <c r="E1547" s="9">
        <v>0.69699999999999995</v>
      </c>
      <c r="F1547" s="9">
        <v>0.63800000000000001</v>
      </c>
      <c r="G1547" s="9">
        <v>14219.45</v>
      </c>
      <c r="H1547" s="10">
        <v>8</v>
      </c>
      <c r="I1547" s="23" t="str">
        <f>VLOOKUP(B1547,'De-Para'!$B$3:$C$29,2,0)</f>
        <v>Centro-Oeste</v>
      </c>
      <c r="J1547" s="18" t="str">
        <f t="shared" si="96"/>
        <v>Alto</v>
      </c>
      <c r="K1547" s="18" t="str">
        <f t="shared" si="97"/>
        <v>Acima</v>
      </c>
      <c r="L1547" s="18" t="str">
        <f t="shared" si="98"/>
        <v>Abaixo</v>
      </c>
      <c r="M1547" s="23" t="str">
        <f t="shared" si="99"/>
        <v>Acima</v>
      </c>
    </row>
    <row r="1548" spans="1:13">
      <c r="A1548" s="11" t="s">
        <v>1566</v>
      </c>
      <c r="B1548" s="12" t="s">
        <v>22</v>
      </c>
      <c r="C1548" s="12">
        <v>320</v>
      </c>
      <c r="D1548" s="12">
        <v>0.72</v>
      </c>
      <c r="E1548" s="12">
        <v>0.69699999999999995</v>
      </c>
      <c r="F1548" s="12">
        <v>0.65600000000000003</v>
      </c>
      <c r="G1548" s="12">
        <v>19377.3</v>
      </c>
      <c r="H1548" s="13">
        <v>4</v>
      </c>
      <c r="I1548" s="23" t="str">
        <f>VLOOKUP(B1548,'De-Para'!$B$3:$C$29,2,0)</f>
        <v>Sul</v>
      </c>
      <c r="J1548" s="18" t="str">
        <f t="shared" si="96"/>
        <v>Alto</v>
      </c>
      <c r="K1548" s="18" t="str">
        <f t="shared" si="97"/>
        <v>Acima</v>
      </c>
      <c r="L1548" s="18" t="str">
        <f t="shared" si="98"/>
        <v>Abaixo</v>
      </c>
      <c r="M1548" s="23" t="str">
        <f t="shared" si="99"/>
        <v>Acima</v>
      </c>
    </row>
    <row r="1549" spans="1:13">
      <c r="A1549" s="8" t="s">
        <v>1567</v>
      </c>
      <c r="B1549" s="9" t="s">
        <v>59</v>
      </c>
      <c r="C1549" s="9">
        <v>541</v>
      </c>
      <c r="D1549" s="9">
        <v>0.75900000000000001</v>
      </c>
      <c r="E1549" s="9">
        <v>0.76400000000000001</v>
      </c>
      <c r="F1549" s="9">
        <v>0.65400000000000003</v>
      </c>
      <c r="G1549" s="9">
        <v>30609.65</v>
      </c>
      <c r="H1549" s="10">
        <v>12</v>
      </c>
      <c r="I1549" s="23" t="str">
        <f>VLOOKUP(B1549,'De-Para'!$B$3:$C$29,2,0)</f>
        <v>Sul</v>
      </c>
      <c r="J1549" s="18" t="str">
        <f t="shared" si="96"/>
        <v>Alto</v>
      </c>
      <c r="K1549" s="18" t="str">
        <f t="shared" si="97"/>
        <v>Acima</v>
      </c>
      <c r="L1549" s="18" t="str">
        <f t="shared" si="98"/>
        <v>Abaixo</v>
      </c>
      <c r="M1549" s="23" t="str">
        <f t="shared" si="99"/>
        <v>Acima</v>
      </c>
    </row>
    <row r="1550" spans="1:13">
      <c r="A1550" s="11" t="s">
        <v>1568</v>
      </c>
      <c r="B1550" s="12" t="s">
        <v>31</v>
      </c>
      <c r="C1550" s="12">
        <v>908</v>
      </c>
      <c r="D1550" s="12">
        <v>0.627</v>
      </c>
      <c r="E1550" s="12">
        <v>0.59199999999999997</v>
      </c>
      <c r="F1550" s="12">
        <v>0.55300000000000005</v>
      </c>
      <c r="G1550" s="12">
        <v>7345.96</v>
      </c>
      <c r="H1550" s="13">
        <v>6</v>
      </c>
      <c r="I1550" s="23" t="str">
        <f>VLOOKUP(B1550,'De-Para'!$B$3:$C$29,2,0)</f>
        <v>Nordeste</v>
      </c>
      <c r="J1550" s="18" t="str">
        <f t="shared" si="96"/>
        <v>Médio</v>
      </c>
      <c r="K1550" s="18" t="str">
        <f t="shared" si="97"/>
        <v>Acima</v>
      </c>
      <c r="L1550" s="18" t="str">
        <f t="shared" si="98"/>
        <v>Abaixo</v>
      </c>
      <c r="M1550" s="23" t="str">
        <f t="shared" si="99"/>
        <v>Acima</v>
      </c>
    </row>
    <row r="1551" spans="1:13">
      <c r="A1551" s="8" t="s">
        <v>1569</v>
      </c>
      <c r="B1551" s="9" t="s">
        <v>59</v>
      </c>
      <c r="C1551" s="9">
        <v>255</v>
      </c>
      <c r="D1551" s="9">
        <v>0.73099999999999998</v>
      </c>
      <c r="E1551" s="9">
        <v>0.753</v>
      </c>
      <c r="F1551" s="9">
        <v>0.625</v>
      </c>
      <c r="G1551" s="9">
        <v>27763.08</v>
      </c>
      <c r="H1551" s="10">
        <v>49</v>
      </c>
      <c r="I1551" s="23" t="str">
        <f>VLOOKUP(B1551,'De-Para'!$B$3:$C$29,2,0)</f>
        <v>Sul</v>
      </c>
      <c r="J1551" s="18" t="str">
        <f t="shared" si="96"/>
        <v>Alto</v>
      </c>
      <c r="K1551" s="18" t="str">
        <f t="shared" si="97"/>
        <v>Acima</v>
      </c>
      <c r="L1551" s="18" t="str">
        <f t="shared" si="98"/>
        <v>Abaixo</v>
      </c>
      <c r="M1551" s="23" t="str">
        <f t="shared" si="99"/>
        <v>Acima</v>
      </c>
    </row>
    <row r="1552" spans="1:13">
      <c r="A1552" s="11" t="s">
        <v>1570</v>
      </c>
      <c r="B1552" s="12" t="s">
        <v>7</v>
      </c>
      <c r="C1552" s="12">
        <v>422</v>
      </c>
      <c r="D1552" s="12">
        <v>0.754</v>
      </c>
      <c r="E1552" s="12">
        <v>0.72199999999999998</v>
      </c>
      <c r="F1552" s="12">
        <v>0.71499999999999997</v>
      </c>
      <c r="G1552" s="12">
        <v>11228.93</v>
      </c>
      <c r="H1552" s="13">
        <v>13</v>
      </c>
      <c r="I1552" s="23" t="str">
        <f>VLOOKUP(B1552,'De-Para'!$B$3:$C$29,2,0)</f>
        <v>Sudeste</v>
      </c>
      <c r="J1552" s="18" t="str">
        <f t="shared" si="96"/>
        <v>Alto</v>
      </c>
      <c r="K1552" s="18" t="str">
        <f t="shared" si="97"/>
        <v>Acima</v>
      </c>
      <c r="L1552" s="18" t="str">
        <f t="shared" si="98"/>
        <v>Abaixo</v>
      </c>
      <c r="M1552" s="23" t="str">
        <f t="shared" si="99"/>
        <v>Acima</v>
      </c>
    </row>
    <row r="1553" spans="1:13">
      <c r="A1553" s="8" t="s">
        <v>1571</v>
      </c>
      <c r="B1553" s="9" t="s">
        <v>87</v>
      </c>
      <c r="C1553" s="9">
        <v>1352</v>
      </c>
      <c r="D1553" s="9">
        <v>0.57399999999999995</v>
      </c>
      <c r="E1553" s="9">
        <v>0.53300000000000003</v>
      </c>
      <c r="F1553" s="9">
        <v>0.47599999999999998</v>
      </c>
      <c r="G1553" s="9">
        <v>6970.54</v>
      </c>
      <c r="H1553" s="10">
        <v>1</v>
      </c>
      <c r="I1553" s="23" t="str">
        <f>VLOOKUP(B1553,'De-Para'!$B$3:$C$29,2,0)</f>
        <v>Nordeste</v>
      </c>
      <c r="J1553" s="18" t="str">
        <f t="shared" si="96"/>
        <v>Médio</v>
      </c>
      <c r="K1553" s="18" t="str">
        <f t="shared" si="97"/>
        <v>Abaixo</v>
      </c>
      <c r="L1553" s="18" t="str">
        <f t="shared" si="98"/>
        <v>Acima</v>
      </c>
      <c r="M1553" s="23" t="str">
        <f t="shared" si="99"/>
        <v>Abaixo</v>
      </c>
    </row>
    <row r="1554" spans="1:13">
      <c r="A1554" s="11" t="s">
        <v>1572</v>
      </c>
      <c r="B1554" s="12" t="s">
        <v>87</v>
      </c>
      <c r="C1554" s="12">
        <v>1653</v>
      </c>
      <c r="D1554" s="12">
        <v>0.58799999999999997</v>
      </c>
      <c r="E1554" s="12">
        <v>0.50600000000000001</v>
      </c>
      <c r="F1554" s="12">
        <v>0.52200000000000002</v>
      </c>
      <c r="G1554" s="12">
        <v>5403.47</v>
      </c>
      <c r="H1554" s="13">
        <v>47</v>
      </c>
      <c r="I1554" s="23" t="str">
        <f>VLOOKUP(B1554,'De-Para'!$B$3:$C$29,2,0)</f>
        <v>Nordeste</v>
      </c>
      <c r="J1554" s="18" t="str">
        <f t="shared" si="96"/>
        <v>Médio</v>
      </c>
      <c r="K1554" s="18" t="str">
        <f t="shared" si="97"/>
        <v>Abaixo</v>
      </c>
      <c r="L1554" s="18" t="str">
        <f t="shared" si="98"/>
        <v>Acima</v>
      </c>
      <c r="M1554" s="23" t="str">
        <f t="shared" si="99"/>
        <v>Acima</v>
      </c>
    </row>
    <row r="1555" spans="1:13">
      <c r="A1555" s="8" t="s">
        <v>1573</v>
      </c>
      <c r="B1555" s="9" t="s">
        <v>29</v>
      </c>
      <c r="C1555" s="9">
        <v>397</v>
      </c>
      <c r="D1555" s="9">
        <v>0.67</v>
      </c>
      <c r="E1555" s="9">
        <v>0.65200000000000002</v>
      </c>
      <c r="F1555" s="9">
        <v>0.53800000000000003</v>
      </c>
      <c r="G1555" s="9">
        <v>54972.41</v>
      </c>
      <c r="H1555" s="10">
        <v>4</v>
      </c>
      <c r="I1555" s="23" t="str">
        <f>VLOOKUP(B1555,'De-Para'!$B$3:$C$29,2,0)</f>
        <v>Centro-Oeste</v>
      </c>
      <c r="J1555" s="18" t="str">
        <f t="shared" si="96"/>
        <v>Médio</v>
      </c>
      <c r="K1555" s="18" t="str">
        <f t="shared" si="97"/>
        <v>Acima</v>
      </c>
      <c r="L1555" s="18" t="str">
        <f t="shared" si="98"/>
        <v>Abaixo</v>
      </c>
      <c r="M1555" s="23" t="str">
        <f t="shared" si="99"/>
        <v>Acima</v>
      </c>
    </row>
    <row r="1556" spans="1:13">
      <c r="A1556" s="11" t="s">
        <v>1574</v>
      </c>
      <c r="B1556" s="12" t="s">
        <v>49</v>
      </c>
      <c r="C1556" s="12">
        <v>7478</v>
      </c>
      <c r="D1556" s="12">
        <v>0.68</v>
      </c>
      <c r="E1556" s="12">
        <v>0.621</v>
      </c>
      <c r="F1556" s="12">
        <v>0.628</v>
      </c>
      <c r="G1556" s="12">
        <v>13781.36</v>
      </c>
      <c r="H1556" s="13">
        <v>28</v>
      </c>
      <c r="I1556" s="23" t="str">
        <f>VLOOKUP(B1556,'De-Para'!$B$3:$C$29,2,0)</f>
        <v>Norte</v>
      </c>
      <c r="J1556" s="18" t="str">
        <f t="shared" si="96"/>
        <v>Médio</v>
      </c>
      <c r="K1556" s="18" t="str">
        <f t="shared" si="97"/>
        <v>Acima</v>
      </c>
      <c r="L1556" s="18" t="str">
        <f t="shared" si="98"/>
        <v>Acima</v>
      </c>
      <c r="M1556" s="23" t="str">
        <f t="shared" si="99"/>
        <v>Acima</v>
      </c>
    </row>
    <row r="1557" spans="1:13">
      <c r="A1557" s="8" t="s">
        <v>902</v>
      </c>
      <c r="B1557" s="9" t="s">
        <v>22</v>
      </c>
      <c r="C1557" s="9">
        <v>641</v>
      </c>
      <c r="D1557" s="9">
        <v>0.71</v>
      </c>
      <c r="E1557" s="9">
        <v>0.69699999999999995</v>
      </c>
      <c r="F1557" s="9">
        <v>0.63900000000000001</v>
      </c>
      <c r="G1557" s="9">
        <v>36596.92</v>
      </c>
      <c r="H1557" s="10">
        <v>7</v>
      </c>
      <c r="I1557" s="23" t="str">
        <f>VLOOKUP(B1557,'De-Para'!$B$3:$C$29,2,0)</f>
        <v>Sul</v>
      </c>
      <c r="J1557" s="18" t="str">
        <f t="shared" si="96"/>
        <v>Alto</v>
      </c>
      <c r="K1557" s="18" t="str">
        <f t="shared" si="97"/>
        <v>Acima</v>
      </c>
      <c r="L1557" s="18" t="str">
        <f t="shared" si="98"/>
        <v>Abaixo</v>
      </c>
      <c r="M1557" s="23" t="str">
        <f t="shared" si="99"/>
        <v>Acima</v>
      </c>
    </row>
    <row r="1558" spans="1:13">
      <c r="A1558" s="11" t="s">
        <v>98</v>
      </c>
      <c r="B1558" s="12" t="s">
        <v>59</v>
      </c>
      <c r="C1558" s="12">
        <v>299</v>
      </c>
      <c r="D1558" s="12">
        <v>0.76900000000000002</v>
      </c>
      <c r="E1558" s="12">
        <v>0.76300000000000001</v>
      </c>
      <c r="F1558" s="12">
        <v>0.68799999999999994</v>
      </c>
      <c r="G1558" s="12">
        <v>26395.58</v>
      </c>
      <c r="H1558" s="13">
        <v>12</v>
      </c>
      <c r="I1558" s="23" t="str">
        <f>VLOOKUP(B1558,'De-Para'!$B$3:$C$29,2,0)</f>
        <v>Sul</v>
      </c>
      <c r="J1558" s="18" t="str">
        <f t="shared" si="96"/>
        <v>Alto</v>
      </c>
      <c r="K1558" s="18" t="str">
        <f t="shared" si="97"/>
        <v>Acima</v>
      </c>
      <c r="L1558" s="18" t="str">
        <f t="shared" si="98"/>
        <v>Abaixo</v>
      </c>
      <c r="M1558" s="23" t="str">
        <f t="shared" si="99"/>
        <v>Acima</v>
      </c>
    </row>
    <row r="1559" spans="1:13">
      <c r="A1559" s="8" t="s">
        <v>1575</v>
      </c>
      <c r="B1559" s="9" t="s">
        <v>16</v>
      </c>
      <c r="C1559" s="9">
        <v>656</v>
      </c>
      <c r="D1559" s="9">
        <v>0.66</v>
      </c>
      <c r="E1559" s="9">
        <v>0.65900000000000003</v>
      </c>
      <c r="F1559" s="9">
        <v>0.54100000000000004</v>
      </c>
      <c r="G1559" s="9">
        <v>15736.28</v>
      </c>
      <c r="H1559" s="10">
        <v>8</v>
      </c>
      <c r="I1559" s="23" t="str">
        <f>VLOOKUP(B1559,'De-Para'!$B$3:$C$29,2,0)</f>
        <v>Sudeste</v>
      </c>
      <c r="J1559" s="18" t="str">
        <f t="shared" si="96"/>
        <v>Médio</v>
      </c>
      <c r="K1559" s="18" t="str">
        <f t="shared" si="97"/>
        <v>Acima</v>
      </c>
      <c r="L1559" s="18" t="str">
        <f t="shared" si="98"/>
        <v>Abaixo</v>
      </c>
      <c r="M1559" s="23" t="str">
        <f t="shared" si="99"/>
        <v>Acima</v>
      </c>
    </row>
    <row r="1560" spans="1:13">
      <c r="A1560" s="11" t="s">
        <v>1576</v>
      </c>
      <c r="B1560" s="12" t="s">
        <v>14</v>
      </c>
      <c r="C1560" s="12">
        <v>705</v>
      </c>
      <c r="D1560" s="12">
        <v>0.67400000000000004</v>
      </c>
      <c r="E1560" s="12">
        <v>0.69899999999999995</v>
      </c>
      <c r="F1560" s="12">
        <v>0.52100000000000002</v>
      </c>
      <c r="G1560" s="12">
        <v>21711.46</v>
      </c>
      <c r="H1560" s="13">
        <v>19</v>
      </c>
      <c r="I1560" s="23" t="str">
        <f>VLOOKUP(B1560,'De-Para'!$B$3:$C$29,2,0)</f>
        <v>Sul</v>
      </c>
      <c r="J1560" s="18" t="str">
        <f t="shared" si="96"/>
        <v>Médio</v>
      </c>
      <c r="K1560" s="18" t="str">
        <f t="shared" si="97"/>
        <v>Acima</v>
      </c>
      <c r="L1560" s="18" t="str">
        <f t="shared" si="98"/>
        <v>Abaixo</v>
      </c>
      <c r="M1560" s="23" t="str">
        <f t="shared" si="99"/>
        <v>Acima</v>
      </c>
    </row>
    <row r="1561" spans="1:13">
      <c r="A1561" s="8" t="s">
        <v>1577</v>
      </c>
      <c r="B1561" s="9" t="s">
        <v>148</v>
      </c>
      <c r="C1561" s="9">
        <v>869</v>
      </c>
      <c r="D1561" s="9">
        <v>0.64</v>
      </c>
      <c r="E1561" s="9">
        <v>0.65700000000000003</v>
      </c>
      <c r="F1561" s="9">
        <v>0.52600000000000002</v>
      </c>
      <c r="G1561" s="9">
        <v>18732.169999999998</v>
      </c>
      <c r="H1561" s="10">
        <v>21</v>
      </c>
      <c r="I1561" s="23" t="str">
        <f>VLOOKUP(B1561,'De-Para'!$B$3:$C$29,2,0)</f>
        <v>Norte</v>
      </c>
      <c r="J1561" s="18" t="str">
        <f t="shared" si="96"/>
        <v>Médio</v>
      </c>
      <c r="K1561" s="18" t="str">
        <f t="shared" si="97"/>
        <v>Acima</v>
      </c>
      <c r="L1561" s="18" t="str">
        <f t="shared" si="98"/>
        <v>Abaixo</v>
      </c>
      <c r="M1561" s="23" t="str">
        <f t="shared" si="99"/>
        <v>Acima</v>
      </c>
    </row>
    <row r="1562" spans="1:13">
      <c r="A1562" s="11" t="s">
        <v>1578</v>
      </c>
      <c r="B1562" s="12" t="s">
        <v>16</v>
      </c>
      <c r="C1562" s="12">
        <v>534</v>
      </c>
      <c r="D1562" s="12">
        <v>0.63800000000000001</v>
      </c>
      <c r="E1562" s="12">
        <v>0.62</v>
      </c>
      <c r="F1562" s="12">
        <v>0.52</v>
      </c>
      <c r="G1562" s="12">
        <v>10971.27</v>
      </c>
      <c r="H1562" s="13">
        <v>8</v>
      </c>
      <c r="I1562" s="23" t="str">
        <f>VLOOKUP(B1562,'De-Para'!$B$3:$C$29,2,0)</f>
        <v>Sudeste</v>
      </c>
      <c r="J1562" s="18" t="str">
        <f t="shared" si="96"/>
        <v>Médio</v>
      </c>
      <c r="K1562" s="18" t="str">
        <f t="shared" si="97"/>
        <v>Acima</v>
      </c>
      <c r="L1562" s="18" t="str">
        <f t="shared" si="98"/>
        <v>Abaixo</v>
      </c>
      <c r="M1562" s="23" t="str">
        <f t="shared" si="99"/>
        <v>Acima</v>
      </c>
    </row>
    <row r="1563" spans="1:13">
      <c r="A1563" s="8" t="s">
        <v>1579</v>
      </c>
      <c r="B1563" s="9" t="s">
        <v>87</v>
      </c>
      <c r="C1563" s="9">
        <v>1026</v>
      </c>
      <c r="D1563" s="9">
        <v>0.51200000000000001</v>
      </c>
      <c r="E1563" s="9">
        <v>0.52500000000000002</v>
      </c>
      <c r="F1563" s="9">
        <v>0.36499999999999999</v>
      </c>
      <c r="G1563" s="9">
        <v>6929.19</v>
      </c>
      <c r="H1563" s="10">
        <v>34</v>
      </c>
      <c r="I1563" s="23" t="str">
        <f>VLOOKUP(B1563,'De-Para'!$B$3:$C$29,2,0)</f>
        <v>Nordeste</v>
      </c>
      <c r="J1563" s="18" t="str">
        <f t="shared" si="96"/>
        <v>Baixo</v>
      </c>
      <c r="K1563" s="18" t="str">
        <f t="shared" si="97"/>
        <v>Abaixo</v>
      </c>
      <c r="L1563" s="18" t="str">
        <f t="shared" si="98"/>
        <v>Acima</v>
      </c>
      <c r="M1563" s="23" t="str">
        <f t="shared" si="99"/>
        <v>Acima</v>
      </c>
    </row>
    <row r="1564" spans="1:13">
      <c r="A1564" s="11" t="s">
        <v>1580</v>
      </c>
      <c r="B1564" s="12" t="s">
        <v>7</v>
      </c>
      <c r="C1564" s="12">
        <v>392</v>
      </c>
      <c r="D1564" s="12">
        <v>0.69</v>
      </c>
      <c r="E1564" s="12">
        <v>0.66600000000000004</v>
      </c>
      <c r="F1564" s="12">
        <v>0.61199999999999999</v>
      </c>
      <c r="G1564" s="12">
        <v>11853.79</v>
      </c>
      <c r="H1564" s="13">
        <v>6</v>
      </c>
      <c r="I1564" s="23" t="str">
        <f>VLOOKUP(B1564,'De-Para'!$B$3:$C$29,2,0)</f>
        <v>Sudeste</v>
      </c>
      <c r="J1564" s="18" t="str">
        <f t="shared" si="96"/>
        <v>Médio</v>
      </c>
      <c r="K1564" s="18" t="str">
        <f t="shared" si="97"/>
        <v>Acima</v>
      </c>
      <c r="L1564" s="18" t="str">
        <f t="shared" si="98"/>
        <v>Abaixo</v>
      </c>
      <c r="M1564" s="23" t="str">
        <f t="shared" si="99"/>
        <v>Acima</v>
      </c>
    </row>
    <row r="1565" spans="1:13">
      <c r="A1565" s="8" t="s">
        <v>1581</v>
      </c>
      <c r="B1565" s="9" t="s">
        <v>33</v>
      </c>
      <c r="C1565" s="9">
        <v>357</v>
      </c>
      <c r="D1565" s="9">
        <v>0.69799999999999995</v>
      </c>
      <c r="E1565" s="9">
        <v>0.70299999999999996</v>
      </c>
      <c r="F1565" s="9">
        <v>0.58199999999999996</v>
      </c>
      <c r="G1565" s="9">
        <v>48718.78</v>
      </c>
      <c r="H1565" s="10">
        <v>7</v>
      </c>
      <c r="I1565" s="23" t="str">
        <f>VLOOKUP(B1565,'De-Para'!$B$3:$C$29,2,0)</f>
        <v>Centro-Oeste</v>
      </c>
      <c r="J1565" s="18" t="str">
        <f t="shared" si="96"/>
        <v>Médio</v>
      </c>
      <c r="K1565" s="18" t="str">
        <f t="shared" si="97"/>
        <v>Acima</v>
      </c>
      <c r="L1565" s="18" t="str">
        <f t="shared" si="98"/>
        <v>Abaixo</v>
      </c>
      <c r="M1565" s="23" t="str">
        <f t="shared" si="99"/>
        <v>Acima</v>
      </c>
    </row>
    <row r="1566" spans="1:13">
      <c r="A1566" s="11" t="s">
        <v>1582</v>
      </c>
      <c r="B1566" s="12" t="s">
        <v>10</v>
      </c>
      <c r="C1566" s="12">
        <v>409</v>
      </c>
      <c r="D1566" s="12">
        <v>0.65900000000000003</v>
      </c>
      <c r="E1566" s="12">
        <v>0.67700000000000005</v>
      </c>
      <c r="F1566" s="12">
        <v>0.53400000000000003</v>
      </c>
      <c r="G1566" s="12">
        <v>20979.33</v>
      </c>
      <c r="H1566" s="13">
        <v>14</v>
      </c>
      <c r="I1566" s="23" t="str">
        <f>VLOOKUP(B1566,'De-Para'!$B$3:$C$29,2,0)</f>
        <v>Sudeste</v>
      </c>
      <c r="J1566" s="18" t="str">
        <f t="shared" si="96"/>
        <v>Médio</v>
      </c>
      <c r="K1566" s="18" t="str">
        <f t="shared" si="97"/>
        <v>Acima</v>
      </c>
      <c r="L1566" s="18" t="str">
        <f t="shared" si="98"/>
        <v>Abaixo</v>
      </c>
      <c r="M1566" s="23" t="str">
        <f t="shared" si="99"/>
        <v>Acima</v>
      </c>
    </row>
    <row r="1567" spans="1:13">
      <c r="A1567" s="8" t="s">
        <v>1583</v>
      </c>
      <c r="B1567" s="9" t="s">
        <v>24</v>
      </c>
      <c r="C1567" s="9">
        <v>320</v>
      </c>
      <c r="D1567" s="9">
        <v>0.55500000000000005</v>
      </c>
      <c r="E1567" s="9">
        <v>0.54100000000000004</v>
      </c>
      <c r="F1567" s="9">
        <v>0.41799999999999998</v>
      </c>
      <c r="G1567" s="9">
        <v>9393.52</v>
      </c>
      <c r="H1567" s="10">
        <v>0</v>
      </c>
      <c r="I1567" s="23" t="str">
        <f>VLOOKUP(B1567,'De-Para'!$B$3:$C$29,2,0)</f>
        <v>Nordeste</v>
      </c>
      <c r="J1567" s="18" t="str">
        <f t="shared" si="96"/>
        <v>Médio</v>
      </c>
      <c r="K1567" s="18" t="str">
        <f t="shared" si="97"/>
        <v>Abaixo</v>
      </c>
      <c r="L1567" s="18" t="str">
        <f t="shared" si="98"/>
        <v>Abaixo</v>
      </c>
      <c r="M1567" s="23" t="str">
        <f t="shared" si="99"/>
        <v>Abaixo</v>
      </c>
    </row>
    <row r="1568" spans="1:13">
      <c r="A1568" s="11" t="s">
        <v>1584</v>
      </c>
      <c r="B1568" s="12" t="s">
        <v>16</v>
      </c>
      <c r="C1568" s="12">
        <v>696</v>
      </c>
      <c r="D1568" s="12">
        <v>0.66</v>
      </c>
      <c r="E1568" s="12">
        <v>0.64200000000000002</v>
      </c>
      <c r="F1568" s="12">
        <v>0.53500000000000003</v>
      </c>
      <c r="G1568" s="12">
        <v>11693.03</v>
      </c>
      <c r="H1568" s="13">
        <v>18</v>
      </c>
      <c r="I1568" s="23" t="str">
        <f>VLOOKUP(B1568,'De-Para'!$B$3:$C$29,2,0)</f>
        <v>Sudeste</v>
      </c>
      <c r="J1568" s="18" t="str">
        <f t="shared" si="96"/>
        <v>Médio</v>
      </c>
      <c r="K1568" s="18" t="str">
        <f t="shared" si="97"/>
        <v>Acima</v>
      </c>
      <c r="L1568" s="18" t="str">
        <f t="shared" si="98"/>
        <v>Abaixo</v>
      </c>
      <c r="M1568" s="23" t="str">
        <f t="shared" si="99"/>
        <v>Acima</v>
      </c>
    </row>
    <row r="1569" spans="1:13">
      <c r="A1569" s="8" t="s">
        <v>1585</v>
      </c>
      <c r="B1569" s="9" t="s">
        <v>7</v>
      </c>
      <c r="C1569" s="9">
        <v>248</v>
      </c>
      <c r="D1569" s="9">
        <v>0.7</v>
      </c>
      <c r="E1569" s="9">
        <v>0.68200000000000005</v>
      </c>
      <c r="F1569" s="9">
        <v>0.623</v>
      </c>
      <c r="G1569" s="9">
        <v>12438.45</v>
      </c>
      <c r="H1569" s="10">
        <v>1</v>
      </c>
      <c r="I1569" s="23" t="str">
        <f>VLOOKUP(B1569,'De-Para'!$B$3:$C$29,2,0)</f>
        <v>Sudeste</v>
      </c>
      <c r="J1569" s="18" t="str">
        <f t="shared" si="96"/>
        <v>Alto</v>
      </c>
      <c r="K1569" s="18" t="str">
        <f t="shared" si="97"/>
        <v>Acima</v>
      </c>
      <c r="L1569" s="18" t="str">
        <f t="shared" si="98"/>
        <v>Abaixo</v>
      </c>
      <c r="M1569" s="23" t="str">
        <f t="shared" si="99"/>
        <v>Abaixo</v>
      </c>
    </row>
    <row r="1570" spans="1:13">
      <c r="A1570" s="11" t="s">
        <v>1586</v>
      </c>
      <c r="B1570" s="12" t="s">
        <v>33</v>
      </c>
      <c r="C1570" s="12">
        <v>423</v>
      </c>
      <c r="D1570" s="12">
        <v>0.67200000000000004</v>
      </c>
      <c r="E1570" s="12">
        <v>0.68700000000000006</v>
      </c>
      <c r="F1570" s="12">
        <v>0.54700000000000004</v>
      </c>
      <c r="G1570" s="12">
        <v>72605.27</v>
      </c>
      <c r="H1570" s="13">
        <v>9</v>
      </c>
      <c r="I1570" s="23" t="str">
        <f>VLOOKUP(B1570,'De-Para'!$B$3:$C$29,2,0)</f>
        <v>Centro-Oeste</v>
      </c>
      <c r="J1570" s="18" t="str">
        <f t="shared" si="96"/>
        <v>Médio</v>
      </c>
      <c r="K1570" s="18" t="str">
        <f t="shared" si="97"/>
        <v>Acima</v>
      </c>
      <c r="L1570" s="18" t="str">
        <f t="shared" si="98"/>
        <v>Abaixo</v>
      </c>
      <c r="M1570" s="23" t="str">
        <f t="shared" si="99"/>
        <v>Acima</v>
      </c>
    </row>
    <row r="1571" spans="1:13">
      <c r="A1571" s="8" t="s">
        <v>1587</v>
      </c>
      <c r="B1571" s="9" t="s">
        <v>16</v>
      </c>
      <c r="C1571" s="9">
        <v>924</v>
      </c>
      <c r="D1571" s="9">
        <v>0.624</v>
      </c>
      <c r="E1571" s="9">
        <v>0.624</v>
      </c>
      <c r="F1571" s="9">
        <v>0.47499999999999998</v>
      </c>
      <c r="G1571" s="9">
        <v>9780.6200000000008</v>
      </c>
      <c r="H1571" s="10">
        <v>10</v>
      </c>
      <c r="I1571" s="23" t="str">
        <f>VLOOKUP(B1571,'De-Para'!$B$3:$C$29,2,0)</f>
        <v>Sudeste</v>
      </c>
      <c r="J1571" s="18" t="str">
        <f t="shared" si="96"/>
        <v>Médio</v>
      </c>
      <c r="K1571" s="18" t="str">
        <f t="shared" si="97"/>
        <v>Acima</v>
      </c>
      <c r="L1571" s="18" t="str">
        <f t="shared" si="98"/>
        <v>Abaixo</v>
      </c>
      <c r="M1571" s="23" t="str">
        <f t="shared" si="99"/>
        <v>Acima</v>
      </c>
    </row>
    <row r="1572" spans="1:13">
      <c r="A1572" s="11" t="s">
        <v>1588</v>
      </c>
      <c r="B1572" s="12" t="s">
        <v>49</v>
      </c>
      <c r="C1572" s="12">
        <v>1808</v>
      </c>
      <c r="D1572" s="12">
        <v>0.59899999999999998</v>
      </c>
      <c r="E1572" s="12">
        <v>0.61499999999999999</v>
      </c>
      <c r="F1572" s="12">
        <v>0.45800000000000002</v>
      </c>
      <c r="G1572" s="12">
        <v>9737.44</v>
      </c>
      <c r="H1572" s="13">
        <v>41</v>
      </c>
      <c r="I1572" s="23" t="str">
        <f>VLOOKUP(B1572,'De-Para'!$B$3:$C$29,2,0)</f>
        <v>Norte</v>
      </c>
      <c r="J1572" s="18" t="str">
        <f t="shared" si="96"/>
        <v>Médio</v>
      </c>
      <c r="K1572" s="18" t="str">
        <f t="shared" si="97"/>
        <v>Abaixo</v>
      </c>
      <c r="L1572" s="18" t="str">
        <f t="shared" si="98"/>
        <v>Acima</v>
      </c>
      <c r="M1572" s="23" t="str">
        <f t="shared" si="99"/>
        <v>Acima</v>
      </c>
    </row>
    <row r="1573" spans="1:13">
      <c r="A1573" s="8" t="s">
        <v>1589</v>
      </c>
      <c r="B1573" s="9" t="s">
        <v>10</v>
      </c>
      <c r="C1573" s="9">
        <v>1032</v>
      </c>
      <c r="D1573" s="9">
        <v>0.71499999999999997</v>
      </c>
      <c r="E1573" s="9">
        <v>0.70899999999999996</v>
      </c>
      <c r="F1573" s="9">
        <v>0.64300000000000002</v>
      </c>
      <c r="G1573" s="9">
        <v>15248.92</v>
      </c>
      <c r="H1573" s="10">
        <v>23</v>
      </c>
      <c r="I1573" s="23" t="str">
        <f>VLOOKUP(B1573,'De-Para'!$B$3:$C$29,2,0)</f>
        <v>Sudeste</v>
      </c>
      <c r="J1573" s="18" t="str">
        <f t="shared" si="96"/>
        <v>Alto</v>
      </c>
      <c r="K1573" s="18" t="str">
        <f t="shared" si="97"/>
        <v>Acima</v>
      </c>
      <c r="L1573" s="18" t="str">
        <f t="shared" si="98"/>
        <v>Acima</v>
      </c>
      <c r="M1573" s="23" t="str">
        <f t="shared" si="99"/>
        <v>Acima</v>
      </c>
    </row>
    <row r="1574" spans="1:13">
      <c r="A1574" s="11" t="s">
        <v>1590</v>
      </c>
      <c r="B1574" s="12" t="s">
        <v>16</v>
      </c>
      <c r="C1574" s="12">
        <v>656</v>
      </c>
      <c r="D1574" s="12">
        <v>0.73299999999999998</v>
      </c>
      <c r="E1574" s="12">
        <v>0.71499999999999997</v>
      </c>
      <c r="F1574" s="12">
        <v>0.64900000000000002</v>
      </c>
      <c r="G1574" s="12">
        <v>20757.7</v>
      </c>
      <c r="H1574" s="13">
        <v>12</v>
      </c>
      <c r="I1574" s="23" t="str">
        <f>VLOOKUP(B1574,'De-Para'!$B$3:$C$29,2,0)</f>
        <v>Sudeste</v>
      </c>
      <c r="J1574" s="18" t="str">
        <f t="shared" si="96"/>
        <v>Alto</v>
      </c>
      <c r="K1574" s="18" t="str">
        <f t="shared" si="97"/>
        <v>Acima</v>
      </c>
      <c r="L1574" s="18" t="str">
        <f t="shared" si="98"/>
        <v>Abaixo</v>
      </c>
      <c r="M1574" s="23" t="str">
        <f t="shared" si="99"/>
        <v>Acima</v>
      </c>
    </row>
    <row r="1575" spans="1:13">
      <c r="A1575" s="8" t="s">
        <v>1591</v>
      </c>
      <c r="B1575" s="9" t="s">
        <v>24</v>
      </c>
      <c r="C1575" s="9">
        <v>566</v>
      </c>
      <c r="D1575" s="9">
        <v>0.6</v>
      </c>
      <c r="E1575" s="9">
        <v>0.58799999999999997</v>
      </c>
      <c r="F1575" s="9">
        <v>0.48199999999999998</v>
      </c>
      <c r="G1575" s="9">
        <v>6869.36</v>
      </c>
      <c r="H1575" s="10">
        <v>11</v>
      </c>
      <c r="I1575" s="23" t="str">
        <f>VLOOKUP(B1575,'De-Para'!$B$3:$C$29,2,0)</f>
        <v>Nordeste</v>
      </c>
      <c r="J1575" s="18" t="str">
        <f t="shared" si="96"/>
        <v>Médio</v>
      </c>
      <c r="K1575" s="18" t="str">
        <f t="shared" si="97"/>
        <v>Acima</v>
      </c>
      <c r="L1575" s="18" t="str">
        <f t="shared" si="98"/>
        <v>Abaixo</v>
      </c>
      <c r="M1575" s="23" t="str">
        <f t="shared" si="99"/>
        <v>Acima</v>
      </c>
    </row>
    <row r="1576" spans="1:13">
      <c r="A1576" s="11" t="s">
        <v>1592</v>
      </c>
      <c r="B1576" s="12" t="s">
        <v>111</v>
      </c>
      <c r="C1576" s="12">
        <v>301</v>
      </c>
      <c r="D1576" s="12">
        <v>0.67500000000000004</v>
      </c>
      <c r="E1576" s="12">
        <v>0.64200000000000002</v>
      </c>
      <c r="F1576" s="12">
        <v>0.60199999999999998</v>
      </c>
      <c r="G1576" s="12">
        <v>20759.38</v>
      </c>
      <c r="H1576" s="13">
        <v>7</v>
      </c>
      <c r="I1576" s="23" t="str">
        <f>VLOOKUP(B1576,'De-Para'!$B$3:$C$29,2,0)</f>
        <v>Norte</v>
      </c>
      <c r="J1576" s="18" t="str">
        <f t="shared" si="96"/>
        <v>Médio</v>
      </c>
      <c r="K1576" s="18" t="str">
        <f t="shared" si="97"/>
        <v>Acima</v>
      </c>
      <c r="L1576" s="18" t="str">
        <f t="shared" si="98"/>
        <v>Abaixo</v>
      </c>
      <c r="M1576" s="23" t="str">
        <f t="shared" si="99"/>
        <v>Acima</v>
      </c>
    </row>
    <row r="1577" spans="1:13">
      <c r="A1577" s="8" t="s">
        <v>1593</v>
      </c>
      <c r="B1577" s="9" t="s">
        <v>148</v>
      </c>
      <c r="C1577" s="9">
        <v>2521</v>
      </c>
      <c r="D1577" s="9">
        <v>0.65700000000000003</v>
      </c>
      <c r="E1577" s="9">
        <v>0.66300000000000003</v>
      </c>
      <c r="F1577" s="9">
        <v>0.51900000000000002</v>
      </c>
      <c r="G1577" s="9">
        <v>15732.01</v>
      </c>
      <c r="H1577" s="10">
        <v>12</v>
      </c>
      <c r="I1577" s="23" t="str">
        <f>VLOOKUP(B1577,'De-Para'!$B$3:$C$29,2,0)</f>
        <v>Norte</v>
      </c>
      <c r="J1577" s="18" t="str">
        <f t="shared" si="96"/>
        <v>Médio</v>
      </c>
      <c r="K1577" s="18" t="str">
        <f t="shared" si="97"/>
        <v>Acima</v>
      </c>
      <c r="L1577" s="18" t="str">
        <f t="shared" si="98"/>
        <v>Acima</v>
      </c>
      <c r="M1577" s="23" t="str">
        <f t="shared" si="99"/>
        <v>Acima</v>
      </c>
    </row>
    <row r="1578" spans="1:13">
      <c r="A1578" s="11" t="s">
        <v>1594</v>
      </c>
      <c r="B1578" s="12" t="s">
        <v>22</v>
      </c>
      <c r="C1578" s="12">
        <v>586</v>
      </c>
      <c r="D1578" s="12">
        <v>0.72199999999999998</v>
      </c>
      <c r="E1578" s="12">
        <v>0.72</v>
      </c>
      <c r="F1578" s="12">
        <v>0.63</v>
      </c>
      <c r="G1578" s="12">
        <v>33882.730000000003</v>
      </c>
      <c r="H1578" s="13">
        <v>24</v>
      </c>
      <c r="I1578" s="23" t="str">
        <f>VLOOKUP(B1578,'De-Para'!$B$3:$C$29,2,0)</f>
        <v>Sul</v>
      </c>
      <c r="J1578" s="18" t="str">
        <f t="shared" si="96"/>
        <v>Alto</v>
      </c>
      <c r="K1578" s="18" t="str">
        <f t="shared" si="97"/>
        <v>Acima</v>
      </c>
      <c r="L1578" s="18" t="str">
        <f t="shared" si="98"/>
        <v>Abaixo</v>
      </c>
      <c r="M1578" s="23" t="str">
        <f t="shared" si="99"/>
        <v>Acima</v>
      </c>
    </row>
    <row r="1579" spans="1:13">
      <c r="A1579" s="8" t="s">
        <v>1595</v>
      </c>
      <c r="B1579" s="9" t="s">
        <v>22</v>
      </c>
      <c r="C1579" s="9">
        <v>356</v>
      </c>
      <c r="D1579" s="9">
        <v>0.70599999999999996</v>
      </c>
      <c r="E1579" s="9">
        <v>0.71599999999999997</v>
      </c>
      <c r="F1579" s="9">
        <v>0.59</v>
      </c>
      <c r="G1579" s="9">
        <v>24529.14</v>
      </c>
      <c r="H1579" s="10">
        <v>10</v>
      </c>
      <c r="I1579" s="23" t="str">
        <f>VLOOKUP(B1579,'De-Para'!$B$3:$C$29,2,0)</f>
        <v>Sul</v>
      </c>
      <c r="J1579" s="18" t="str">
        <f t="shared" si="96"/>
        <v>Alto</v>
      </c>
      <c r="K1579" s="18" t="str">
        <f t="shared" si="97"/>
        <v>Acima</v>
      </c>
      <c r="L1579" s="18" t="str">
        <f t="shared" si="98"/>
        <v>Abaixo</v>
      </c>
      <c r="M1579" s="23" t="str">
        <f t="shared" si="99"/>
        <v>Acima</v>
      </c>
    </row>
    <row r="1580" spans="1:13">
      <c r="A1580" s="11" t="s">
        <v>1596</v>
      </c>
      <c r="B1580" s="12" t="s">
        <v>16</v>
      </c>
      <c r="C1580" s="12">
        <v>151</v>
      </c>
      <c r="D1580" s="12">
        <v>0.67</v>
      </c>
      <c r="E1580" s="12">
        <v>0.68300000000000005</v>
      </c>
      <c r="F1580" s="12">
        <v>0.54600000000000004</v>
      </c>
      <c r="G1580" s="12">
        <v>22730.79</v>
      </c>
      <c r="H1580" s="13">
        <v>2</v>
      </c>
      <c r="I1580" s="23" t="str">
        <f>VLOOKUP(B1580,'De-Para'!$B$3:$C$29,2,0)</f>
        <v>Sudeste</v>
      </c>
      <c r="J1580" s="18" t="str">
        <f t="shared" si="96"/>
        <v>Médio</v>
      </c>
      <c r="K1580" s="18" t="str">
        <f t="shared" si="97"/>
        <v>Acima</v>
      </c>
      <c r="L1580" s="18" t="str">
        <f t="shared" si="98"/>
        <v>Abaixo</v>
      </c>
      <c r="M1580" s="23" t="str">
        <f t="shared" si="99"/>
        <v>Abaixo</v>
      </c>
    </row>
    <row r="1581" spans="1:13">
      <c r="A1581" s="8" t="s">
        <v>1597</v>
      </c>
      <c r="B1581" s="9" t="s">
        <v>19</v>
      </c>
      <c r="C1581" s="9">
        <v>1854</v>
      </c>
      <c r="D1581" s="9">
        <v>0.52600000000000002</v>
      </c>
      <c r="E1581" s="9">
        <v>0.54600000000000004</v>
      </c>
      <c r="F1581" s="9">
        <v>0.38500000000000001</v>
      </c>
      <c r="G1581" s="9">
        <v>7317.75</v>
      </c>
      <c r="H1581" s="10">
        <v>10</v>
      </c>
      <c r="I1581" s="23" t="str">
        <f>VLOOKUP(B1581,'De-Para'!$B$3:$C$29,2,0)</f>
        <v>Nordeste</v>
      </c>
      <c r="J1581" s="18" t="str">
        <f t="shared" si="96"/>
        <v>Baixo</v>
      </c>
      <c r="K1581" s="18" t="str">
        <f t="shared" si="97"/>
        <v>Abaixo</v>
      </c>
      <c r="L1581" s="18" t="str">
        <f t="shared" si="98"/>
        <v>Acima</v>
      </c>
      <c r="M1581" s="23" t="str">
        <f t="shared" si="99"/>
        <v>Acima</v>
      </c>
    </row>
    <row r="1582" spans="1:13">
      <c r="A1582" s="11" t="s">
        <v>1598</v>
      </c>
      <c r="B1582" s="12" t="s">
        <v>33</v>
      </c>
      <c r="C1582" s="12">
        <v>367</v>
      </c>
      <c r="D1582" s="12">
        <v>0.74199999999999999</v>
      </c>
      <c r="E1582" s="12">
        <v>0.70099999999999996</v>
      </c>
      <c r="F1582" s="12">
        <v>0.68200000000000005</v>
      </c>
      <c r="G1582" s="12">
        <v>77671.72</v>
      </c>
      <c r="H1582" s="13">
        <v>4</v>
      </c>
      <c r="I1582" s="23" t="str">
        <f>VLOOKUP(B1582,'De-Para'!$B$3:$C$29,2,0)</f>
        <v>Centro-Oeste</v>
      </c>
      <c r="J1582" s="18" t="str">
        <f t="shared" si="96"/>
        <v>Alto</v>
      </c>
      <c r="K1582" s="18" t="str">
        <f t="shared" si="97"/>
        <v>Acima</v>
      </c>
      <c r="L1582" s="18" t="str">
        <f t="shared" si="98"/>
        <v>Abaixo</v>
      </c>
      <c r="M1582" s="23" t="str">
        <f t="shared" si="99"/>
        <v>Acima</v>
      </c>
    </row>
    <row r="1583" spans="1:13">
      <c r="A1583" s="8" t="s">
        <v>1599</v>
      </c>
      <c r="B1583" s="9" t="s">
        <v>22</v>
      </c>
      <c r="C1583" s="9">
        <v>498</v>
      </c>
      <c r="D1583" s="9">
        <v>0.746</v>
      </c>
      <c r="E1583" s="9">
        <v>0.752</v>
      </c>
      <c r="F1583" s="9">
        <v>0.66800000000000004</v>
      </c>
      <c r="G1583" s="9">
        <v>24572.7</v>
      </c>
      <c r="H1583" s="10">
        <v>11</v>
      </c>
      <c r="I1583" s="23" t="str">
        <f>VLOOKUP(B1583,'De-Para'!$B$3:$C$29,2,0)</f>
        <v>Sul</v>
      </c>
      <c r="J1583" s="18" t="str">
        <f t="shared" si="96"/>
        <v>Alto</v>
      </c>
      <c r="K1583" s="18" t="str">
        <f t="shared" si="97"/>
        <v>Acima</v>
      </c>
      <c r="L1583" s="18" t="str">
        <f t="shared" si="98"/>
        <v>Abaixo</v>
      </c>
      <c r="M1583" s="23" t="str">
        <f t="shared" si="99"/>
        <v>Acima</v>
      </c>
    </row>
    <row r="1584" spans="1:13">
      <c r="A1584" s="11" t="s">
        <v>698</v>
      </c>
      <c r="B1584" s="12" t="s">
        <v>82</v>
      </c>
      <c r="C1584" s="12">
        <v>1153</v>
      </c>
      <c r="D1584" s="12">
        <v>0.61499999999999999</v>
      </c>
      <c r="E1584" s="12">
        <v>0.60699999999999998</v>
      </c>
      <c r="F1584" s="12">
        <v>0.51700000000000002</v>
      </c>
      <c r="G1584" s="12">
        <v>10174.89</v>
      </c>
      <c r="H1584" s="13">
        <v>20</v>
      </c>
      <c r="I1584" s="23" t="str">
        <f>VLOOKUP(B1584,'De-Para'!$B$3:$C$29,2,0)</f>
        <v>Nordeste</v>
      </c>
      <c r="J1584" s="18" t="str">
        <f t="shared" si="96"/>
        <v>Médio</v>
      </c>
      <c r="K1584" s="18" t="str">
        <f t="shared" si="97"/>
        <v>Acima</v>
      </c>
      <c r="L1584" s="18" t="str">
        <f t="shared" si="98"/>
        <v>Acima</v>
      </c>
      <c r="M1584" s="23" t="str">
        <f t="shared" si="99"/>
        <v>Acima</v>
      </c>
    </row>
    <row r="1585" spans="1:13">
      <c r="A1585" s="8" t="s">
        <v>1600</v>
      </c>
      <c r="B1585" s="9" t="s">
        <v>16</v>
      </c>
      <c r="C1585" s="9">
        <v>822</v>
      </c>
      <c r="D1585" s="9">
        <v>0.64500000000000002</v>
      </c>
      <c r="E1585" s="9">
        <v>0.624</v>
      </c>
      <c r="F1585" s="9">
        <v>0.53100000000000003</v>
      </c>
      <c r="G1585" s="9">
        <v>11470.47</v>
      </c>
      <c r="H1585" s="10">
        <v>11</v>
      </c>
      <c r="I1585" s="23" t="str">
        <f>VLOOKUP(B1585,'De-Para'!$B$3:$C$29,2,0)</f>
        <v>Sudeste</v>
      </c>
      <c r="J1585" s="18" t="str">
        <f t="shared" si="96"/>
        <v>Médio</v>
      </c>
      <c r="K1585" s="18" t="str">
        <f t="shared" si="97"/>
        <v>Acima</v>
      </c>
      <c r="L1585" s="18" t="str">
        <f t="shared" si="98"/>
        <v>Abaixo</v>
      </c>
      <c r="M1585" s="23" t="str">
        <f t="shared" si="99"/>
        <v>Acima</v>
      </c>
    </row>
    <row r="1586" spans="1:13">
      <c r="A1586" s="11" t="s">
        <v>1601</v>
      </c>
      <c r="B1586" s="12" t="s">
        <v>87</v>
      </c>
      <c r="C1586" s="12">
        <v>1285</v>
      </c>
      <c r="D1586" s="12">
        <v>0.55000000000000004</v>
      </c>
      <c r="E1586" s="12">
        <v>0.51900000000000002</v>
      </c>
      <c r="F1586" s="12">
        <v>0.47199999999999998</v>
      </c>
      <c r="G1586" s="12">
        <v>4530.24</v>
      </c>
      <c r="H1586" s="13">
        <v>1</v>
      </c>
      <c r="I1586" s="23" t="str">
        <f>VLOOKUP(B1586,'De-Para'!$B$3:$C$29,2,0)</f>
        <v>Nordeste</v>
      </c>
      <c r="J1586" s="18" t="str">
        <f t="shared" si="96"/>
        <v>Médio</v>
      </c>
      <c r="K1586" s="18" t="str">
        <f t="shared" si="97"/>
        <v>Abaixo</v>
      </c>
      <c r="L1586" s="18" t="str">
        <f t="shared" si="98"/>
        <v>Acima</v>
      </c>
      <c r="M1586" s="23" t="str">
        <f t="shared" si="99"/>
        <v>Abaixo</v>
      </c>
    </row>
    <row r="1587" spans="1:13">
      <c r="A1587" s="8" t="s">
        <v>1602</v>
      </c>
      <c r="B1587" s="9" t="s">
        <v>33</v>
      </c>
      <c r="C1587" s="9">
        <v>382</v>
      </c>
      <c r="D1587" s="9">
        <v>0.71</v>
      </c>
      <c r="E1587" s="9">
        <v>0.70299999999999996</v>
      </c>
      <c r="F1587" s="9">
        <v>0.61599999999999999</v>
      </c>
      <c r="G1587" s="9">
        <v>18525.75</v>
      </c>
      <c r="H1587" s="10">
        <v>6</v>
      </c>
      <c r="I1587" s="23" t="str">
        <f>VLOOKUP(B1587,'De-Para'!$B$3:$C$29,2,0)</f>
        <v>Centro-Oeste</v>
      </c>
      <c r="J1587" s="18" t="str">
        <f t="shared" si="96"/>
        <v>Alto</v>
      </c>
      <c r="K1587" s="18" t="str">
        <f t="shared" si="97"/>
        <v>Acima</v>
      </c>
      <c r="L1587" s="18" t="str">
        <f t="shared" si="98"/>
        <v>Abaixo</v>
      </c>
      <c r="M1587" s="23" t="str">
        <f t="shared" si="99"/>
        <v>Acima</v>
      </c>
    </row>
    <row r="1588" spans="1:13">
      <c r="A1588" s="11" t="s">
        <v>1603</v>
      </c>
      <c r="B1588" s="12" t="s">
        <v>24</v>
      </c>
      <c r="C1588" s="12">
        <v>1890</v>
      </c>
      <c r="D1588" s="12">
        <v>0.67</v>
      </c>
      <c r="E1588" s="12">
        <v>0.64800000000000002</v>
      </c>
      <c r="F1588" s="12">
        <v>0.56200000000000006</v>
      </c>
      <c r="G1588" s="12">
        <v>22498.15</v>
      </c>
      <c r="H1588" s="13">
        <v>36</v>
      </c>
      <c r="I1588" s="23" t="str">
        <f>VLOOKUP(B1588,'De-Para'!$B$3:$C$29,2,0)</f>
        <v>Nordeste</v>
      </c>
      <c r="J1588" s="18" t="str">
        <f t="shared" si="96"/>
        <v>Médio</v>
      </c>
      <c r="K1588" s="18" t="str">
        <f t="shared" si="97"/>
        <v>Acima</v>
      </c>
      <c r="L1588" s="18" t="str">
        <f t="shared" si="98"/>
        <v>Acima</v>
      </c>
      <c r="M1588" s="23" t="str">
        <f t="shared" si="99"/>
        <v>Acima</v>
      </c>
    </row>
    <row r="1589" spans="1:13">
      <c r="A1589" s="8" t="s">
        <v>1604</v>
      </c>
      <c r="B1589" s="9" t="s">
        <v>87</v>
      </c>
      <c r="C1589" s="9">
        <v>5782</v>
      </c>
      <c r="D1589" s="9">
        <v>0.72</v>
      </c>
      <c r="E1589" s="9">
        <v>0.64600000000000002</v>
      </c>
      <c r="F1589" s="9">
        <v>0.73899999999999999</v>
      </c>
      <c r="G1589" s="9">
        <v>6672</v>
      </c>
      <c r="H1589" s="10">
        <v>74</v>
      </c>
      <c r="I1589" s="23" t="str">
        <f>VLOOKUP(B1589,'De-Para'!$B$3:$C$29,2,0)</f>
        <v>Nordeste</v>
      </c>
      <c r="J1589" s="18" t="str">
        <f t="shared" si="96"/>
        <v>Alto</v>
      </c>
      <c r="K1589" s="18" t="str">
        <f t="shared" si="97"/>
        <v>Acima</v>
      </c>
      <c r="L1589" s="18" t="str">
        <f t="shared" si="98"/>
        <v>Acima</v>
      </c>
      <c r="M1589" s="23" t="str">
        <f t="shared" si="99"/>
        <v>Acima</v>
      </c>
    </row>
    <row r="1590" spans="1:13">
      <c r="A1590" s="11" t="s">
        <v>1605</v>
      </c>
      <c r="B1590" s="12" t="s">
        <v>64</v>
      </c>
      <c r="C1590" s="12">
        <v>1128</v>
      </c>
      <c r="D1590" s="12">
        <v>0.65400000000000003</v>
      </c>
      <c r="E1590" s="12">
        <v>0.64</v>
      </c>
      <c r="F1590" s="12">
        <v>0.54</v>
      </c>
      <c r="G1590" s="12">
        <v>57370.27</v>
      </c>
      <c r="H1590" s="13">
        <v>11</v>
      </c>
      <c r="I1590" s="23" t="str">
        <f>VLOOKUP(B1590,'De-Para'!$B$3:$C$29,2,0)</f>
        <v>Sudeste</v>
      </c>
      <c r="J1590" s="18" t="str">
        <f t="shared" si="96"/>
        <v>Médio</v>
      </c>
      <c r="K1590" s="18" t="str">
        <f t="shared" si="97"/>
        <v>Acima</v>
      </c>
      <c r="L1590" s="18" t="str">
        <f t="shared" si="98"/>
        <v>Acima</v>
      </c>
      <c r="M1590" s="23" t="str">
        <f t="shared" si="99"/>
        <v>Acima</v>
      </c>
    </row>
    <row r="1591" spans="1:13">
      <c r="A1591" s="8" t="s">
        <v>1606</v>
      </c>
      <c r="B1591" s="9" t="s">
        <v>16</v>
      </c>
      <c r="C1591" s="9">
        <v>194</v>
      </c>
      <c r="D1591" s="9">
        <v>0.7</v>
      </c>
      <c r="E1591" s="9">
        <v>0.65700000000000003</v>
      </c>
      <c r="F1591" s="9">
        <v>0.624</v>
      </c>
      <c r="G1591" s="9">
        <v>15202.14</v>
      </c>
      <c r="H1591" s="10">
        <v>7</v>
      </c>
      <c r="I1591" s="23" t="str">
        <f>VLOOKUP(B1591,'De-Para'!$B$3:$C$29,2,0)</f>
        <v>Sudeste</v>
      </c>
      <c r="J1591" s="18" t="str">
        <f t="shared" si="96"/>
        <v>Alto</v>
      </c>
      <c r="K1591" s="18" t="str">
        <f t="shared" si="97"/>
        <v>Acima</v>
      </c>
      <c r="L1591" s="18" t="str">
        <f t="shared" si="98"/>
        <v>Abaixo</v>
      </c>
      <c r="M1591" s="23" t="str">
        <f t="shared" si="99"/>
        <v>Acima</v>
      </c>
    </row>
    <row r="1592" spans="1:13">
      <c r="A1592" s="11" t="s">
        <v>1607</v>
      </c>
      <c r="B1592" s="12" t="s">
        <v>16</v>
      </c>
      <c r="C1592" s="12">
        <v>635</v>
      </c>
      <c r="D1592" s="12">
        <v>0.7</v>
      </c>
      <c r="E1592" s="12">
        <v>0.71399999999999997</v>
      </c>
      <c r="F1592" s="12">
        <v>0.56200000000000006</v>
      </c>
      <c r="G1592" s="12">
        <v>27102.52</v>
      </c>
      <c r="H1592" s="13">
        <v>13</v>
      </c>
      <c r="I1592" s="23" t="str">
        <f>VLOOKUP(B1592,'De-Para'!$B$3:$C$29,2,0)</f>
        <v>Sudeste</v>
      </c>
      <c r="J1592" s="18" t="str">
        <f t="shared" si="96"/>
        <v>Alto</v>
      </c>
      <c r="K1592" s="18" t="str">
        <f t="shared" si="97"/>
        <v>Acima</v>
      </c>
      <c r="L1592" s="18" t="str">
        <f t="shared" si="98"/>
        <v>Abaixo</v>
      </c>
      <c r="M1592" s="23" t="str">
        <f t="shared" si="99"/>
        <v>Acima</v>
      </c>
    </row>
    <row r="1593" spans="1:13">
      <c r="A1593" s="8" t="s">
        <v>1608</v>
      </c>
      <c r="B1593" s="9" t="s">
        <v>39</v>
      </c>
      <c r="C1593" s="9">
        <v>2351</v>
      </c>
      <c r="D1593" s="9">
        <v>0.58799999999999997</v>
      </c>
      <c r="E1593" s="9">
        <v>0.54900000000000004</v>
      </c>
      <c r="F1593" s="9">
        <v>0.46400000000000002</v>
      </c>
      <c r="G1593" s="9">
        <v>6481.4</v>
      </c>
      <c r="H1593" s="10">
        <v>114</v>
      </c>
      <c r="I1593" s="23" t="str">
        <f>VLOOKUP(B1593,'De-Para'!$B$3:$C$29,2,0)</f>
        <v>Norte</v>
      </c>
      <c r="J1593" s="18" t="str">
        <f t="shared" si="96"/>
        <v>Médio</v>
      </c>
      <c r="K1593" s="18" t="str">
        <f t="shared" si="97"/>
        <v>Abaixo</v>
      </c>
      <c r="L1593" s="18" t="str">
        <f t="shared" si="98"/>
        <v>Acima</v>
      </c>
      <c r="M1593" s="23" t="str">
        <f t="shared" si="99"/>
        <v>Acima</v>
      </c>
    </row>
    <row r="1594" spans="1:13">
      <c r="A1594" s="11" t="s">
        <v>1609</v>
      </c>
      <c r="B1594" s="12" t="s">
        <v>19</v>
      </c>
      <c r="C1594" s="12">
        <v>885</v>
      </c>
      <c r="D1594" s="12">
        <v>0.57999999999999996</v>
      </c>
      <c r="E1594" s="12">
        <v>0.56899999999999995</v>
      </c>
      <c r="F1594" s="12">
        <v>0.46600000000000003</v>
      </c>
      <c r="G1594" s="12">
        <v>7053.71</v>
      </c>
      <c r="H1594" s="13">
        <v>39</v>
      </c>
      <c r="I1594" s="23" t="str">
        <f>VLOOKUP(B1594,'De-Para'!$B$3:$C$29,2,0)</f>
        <v>Nordeste</v>
      </c>
      <c r="J1594" s="18" t="str">
        <f t="shared" si="96"/>
        <v>Médio</v>
      </c>
      <c r="K1594" s="18" t="str">
        <f t="shared" si="97"/>
        <v>Abaixo</v>
      </c>
      <c r="L1594" s="18" t="str">
        <f t="shared" si="98"/>
        <v>Abaixo</v>
      </c>
      <c r="M1594" s="23" t="str">
        <f t="shared" si="99"/>
        <v>Acima</v>
      </c>
    </row>
    <row r="1595" spans="1:13">
      <c r="A1595" s="8" t="s">
        <v>1610</v>
      </c>
      <c r="B1595" s="9" t="s">
        <v>49</v>
      </c>
      <c r="C1595" s="9">
        <v>3513</v>
      </c>
      <c r="D1595" s="9">
        <v>0.623</v>
      </c>
      <c r="E1595" s="9">
        <v>0.59899999999999998</v>
      </c>
      <c r="F1595" s="9">
        <v>0.52</v>
      </c>
      <c r="G1595" s="9">
        <v>25866.74</v>
      </c>
      <c r="H1595" s="10">
        <v>27</v>
      </c>
      <c r="I1595" s="23" t="str">
        <f>VLOOKUP(B1595,'De-Para'!$B$3:$C$29,2,0)</f>
        <v>Norte</v>
      </c>
      <c r="J1595" s="18" t="str">
        <f t="shared" si="96"/>
        <v>Médio</v>
      </c>
      <c r="K1595" s="18" t="str">
        <f t="shared" si="97"/>
        <v>Acima</v>
      </c>
      <c r="L1595" s="18" t="str">
        <f t="shared" si="98"/>
        <v>Acima</v>
      </c>
      <c r="M1595" s="23" t="str">
        <f t="shared" si="99"/>
        <v>Acima</v>
      </c>
    </row>
    <row r="1596" spans="1:13">
      <c r="A1596" s="11" t="s">
        <v>1611</v>
      </c>
      <c r="B1596" s="12" t="s">
        <v>22</v>
      </c>
      <c r="C1596" s="12">
        <v>485</v>
      </c>
      <c r="D1596" s="12">
        <v>0.65200000000000002</v>
      </c>
      <c r="E1596" s="12">
        <v>0.66100000000000003</v>
      </c>
      <c r="F1596" s="12">
        <v>0.52900000000000003</v>
      </c>
      <c r="G1596" s="12">
        <v>27359.35</v>
      </c>
      <c r="H1596" s="13">
        <v>3</v>
      </c>
      <c r="I1596" s="23" t="str">
        <f>VLOOKUP(B1596,'De-Para'!$B$3:$C$29,2,0)</f>
        <v>Sul</v>
      </c>
      <c r="J1596" s="18" t="str">
        <f t="shared" si="96"/>
        <v>Médio</v>
      </c>
      <c r="K1596" s="18" t="str">
        <f t="shared" si="97"/>
        <v>Acima</v>
      </c>
      <c r="L1596" s="18" t="str">
        <f t="shared" si="98"/>
        <v>Abaixo</v>
      </c>
      <c r="M1596" s="23" t="str">
        <f t="shared" si="99"/>
        <v>Acima</v>
      </c>
    </row>
    <row r="1597" spans="1:13">
      <c r="A1597" s="8" t="s">
        <v>1612</v>
      </c>
      <c r="B1597" s="9" t="s">
        <v>31</v>
      </c>
      <c r="C1597" s="9">
        <v>769</v>
      </c>
      <c r="D1597" s="9">
        <v>0.623</v>
      </c>
      <c r="E1597" s="9">
        <v>0.53300000000000003</v>
      </c>
      <c r="F1597" s="9">
        <v>0.59799999999999998</v>
      </c>
      <c r="G1597" s="9">
        <v>6351.38</v>
      </c>
      <c r="H1597" s="10">
        <v>42</v>
      </c>
      <c r="I1597" s="23" t="str">
        <f>VLOOKUP(B1597,'De-Para'!$B$3:$C$29,2,0)</f>
        <v>Nordeste</v>
      </c>
      <c r="J1597" s="18" t="str">
        <f t="shared" si="96"/>
        <v>Médio</v>
      </c>
      <c r="K1597" s="18" t="str">
        <f t="shared" si="97"/>
        <v>Acima</v>
      </c>
      <c r="L1597" s="18" t="str">
        <f t="shared" si="98"/>
        <v>Abaixo</v>
      </c>
      <c r="M1597" s="23" t="str">
        <f t="shared" si="99"/>
        <v>Acima</v>
      </c>
    </row>
    <row r="1598" spans="1:13">
      <c r="A1598" s="11" t="s">
        <v>1613</v>
      </c>
      <c r="B1598" s="12" t="s">
        <v>33</v>
      </c>
      <c r="C1598" s="12">
        <v>6741</v>
      </c>
      <c r="D1598" s="12">
        <v>0.68400000000000005</v>
      </c>
      <c r="E1598" s="12">
        <v>0.66400000000000003</v>
      </c>
      <c r="F1598" s="12">
        <v>0.56699999999999995</v>
      </c>
      <c r="G1598" s="12">
        <v>7501.44</v>
      </c>
      <c r="H1598" s="13">
        <v>82</v>
      </c>
      <c r="I1598" s="23" t="str">
        <f>VLOOKUP(B1598,'De-Para'!$B$3:$C$29,2,0)</f>
        <v>Centro-Oeste</v>
      </c>
      <c r="J1598" s="18" t="str">
        <f t="shared" si="96"/>
        <v>Médio</v>
      </c>
      <c r="K1598" s="18" t="str">
        <f t="shared" si="97"/>
        <v>Acima</v>
      </c>
      <c r="L1598" s="18" t="str">
        <f t="shared" si="98"/>
        <v>Acima</v>
      </c>
      <c r="M1598" s="23" t="str">
        <f t="shared" si="99"/>
        <v>Acima</v>
      </c>
    </row>
    <row r="1599" spans="1:13">
      <c r="A1599" s="8" t="s">
        <v>1614</v>
      </c>
      <c r="B1599" s="9" t="s">
        <v>111</v>
      </c>
      <c r="C1599" s="9">
        <v>1220</v>
      </c>
      <c r="D1599" s="9">
        <v>0.68400000000000005</v>
      </c>
      <c r="E1599" s="9">
        <v>0.67500000000000004</v>
      </c>
      <c r="F1599" s="9">
        <v>0.57899999999999996</v>
      </c>
      <c r="G1599" s="9">
        <v>33388.9</v>
      </c>
      <c r="H1599" s="10">
        <v>8</v>
      </c>
      <c r="I1599" s="23" t="str">
        <f>VLOOKUP(B1599,'De-Para'!$B$3:$C$29,2,0)</f>
        <v>Norte</v>
      </c>
      <c r="J1599" s="18" t="str">
        <f t="shared" si="96"/>
        <v>Médio</v>
      </c>
      <c r="K1599" s="18" t="str">
        <f t="shared" si="97"/>
        <v>Acima</v>
      </c>
      <c r="L1599" s="18" t="str">
        <f t="shared" si="98"/>
        <v>Acima</v>
      </c>
      <c r="M1599" s="23" t="str">
        <f t="shared" si="99"/>
        <v>Acima</v>
      </c>
    </row>
    <row r="1600" spans="1:13">
      <c r="A1600" s="11" t="s">
        <v>1615</v>
      </c>
      <c r="B1600" s="12" t="s">
        <v>14</v>
      </c>
      <c r="C1600" s="12">
        <v>1340</v>
      </c>
      <c r="D1600" s="12">
        <v>0.63700000000000001</v>
      </c>
      <c r="E1600" s="12">
        <v>0.66200000000000003</v>
      </c>
      <c r="F1600" s="12">
        <v>0.48</v>
      </c>
      <c r="G1600" s="12">
        <v>20054.419999999998</v>
      </c>
      <c r="H1600" s="13">
        <v>5</v>
      </c>
      <c r="I1600" s="23" t="str">
        <f>VLOOKUP(B1600,'De-Para'!$B$3:$C$29,2,0)</f>
        <v>Sul</v>
      </c>
      <c r="J1600" s="18" t="str">
        <f t="shared" si="96"/>
        <v>Médio</v>
      </c>
      <c r="K1600" s="18" t="str">
        <f t="shared" si="97"/>
        <v>Acima</v>
      </c>
      <c r="L1600" s="18" t="str">
        <f t="shared" si="98"/>
        <v>Acima</v>
      </c>
      <c r="M1600" s="23" t="str">
        <f t="shared" si="99"/>
        <v>Acima</v>
      </c>
    </row>
    <row r="1601" spans="1:13">
      <c r="A1601" s="8" t="s">
        <v>1616</v>
      </c>
      <c r="B1601" s="9" t="s">
        <v>16</v>
      </c>
      <c r="C1601" s="9">
        <v>410</v>
      </c>
      <c r="D1601" s="9">
        <v>0.69</v>
      </c>
      <c r="E1601" s="9">
        <v>0.66800000000000004</v>
      </c>
      <c r="F1601" s="9">
        <v>0.58899999999999997</v>
      </c>
      <c r="G1601" s="9">
        <v>8350.64</v>
      </c>
      <c r="H1601" s="10">
        <v>3</v>
      </c>
      <c r="I1601" s="23" t="str">
        <f>VLOOKUP(B1601,'De-Para'!$B$3:$C$29,2,0)</f>
        <v>Sudeste</v>
      </c>
      <c r="J1601" s="18" t="str">
        <f t="shared" si="96"/>
        <v>Médio</v>
      </c>
      <c r="K1601" s="18" t="str">
        <f t="shared" si="97"/>
        <v>Acima</v>
      </c>
      <c r="L1601" s="18" t="str">
        <f t="shared" si="98"/>
        <v>Abaixo</v>
      </c>
      <c r="M1601" s="23" t="str">
        <f t="shared" si="99"/>
        <v>Acima</v>
      </c>
    </row>
    <row r="1602" spans="1:13">
      <c r="A1602" s="11" t="s">
        <v>1617</v>
      </c>
      <c r="B1602" s="12" t="s">
        <v>87</v>
      </c>
      <c r="C1602" s="12">
        <v>703</v>
      </c>
      <c r="D1602" s="12">
        <v>0.60199999999999998</v>
      </c>
      <c r="E1602" s="12">
        <v>0.56999999999999995</v>
      </c>
      <c r="F1602" s="12">
        <v>0.51500000000000001</v>
      </c>
      <c r="G1602" s="12">
        <v>10561.69</v>
      </c>
      <c r="H1602" s="13">
        <v>1</v>
      </c>
      <c r="I1602" s="23" t="str">
        <f>VLOOKUP(B1602,'De-Para'!$B$3:$C$29,2,0)</f>
        <v>Nordeste</v>
      </c>
      <c r="J1602" s="18" t="str">
        <f t="shared" si="96"/>
        <v>Médio</v>
      </c>
      <c r="K1602" s="18" t="str">
        <f t="shared" si="97"/>
        <v>Acima</v>
      </c>
      <c r="L1602" s="18" t="str">
        <f t="shared" si="98"/>
        <v>Abaixo</v>
      </c>
      <c r="M1602" s="23" t="str">
        <f t="shared" si="99"/>
        <v>Abaixo</v>
      </c>
    </row>
    <row r="1603" spans="1:13">
      <c r="A1603" s="8" t="s">
        <v>1618</v>
      </c>
      <c r="B1603" s="9" t="s">
        <v>49</v>
      </c>
      <c r="C1603" s="9">
        <v>1266</v>
      </c>
      <c r="D1603" s="9">
        <v>0.59399999999999997</v>
      </c>
      <c r="E1603" s="9">
        <v>0.629</v>
      </c>
      <c r="F1603" s="9">
        <v>0.45100000000000001</v>
      </c>
      <c r="G1603" s="9">
        <v>10167.629999999999</v>
      </c>
      <c r="H1603" s="10">
        <v>33</v>
      </c>
      <c r="I1603" s="23" t="str">
        <f>VLOOKUP(B1603,'De-Para'!$B$3:$C$29,2,0)</f>
        <v>Norte</v>
      </c>
      <c r="J1603" s="18" t="str">
        <f t="shared" si="96"/>
        <v>Médio</v>
      </c>
      <c r="K1603" s="18" t="str">
        <f t="shared" si="97"/>
        <v>Abaixo</v>
      </c>
      <c r="L1603" s="18" t="str">
        <f t="shared" si="98"/>
        <v>Acima</v>
      </c>
      <c r="M1603" s="23" t="str">
        <f t="shared" si="99"/>
        <v>Acima</v>
      </c>
    </row>
    <row r="1604" spans="1:13">
      <c r="A1604" s="11" t="s">
        <v>1619</v>
      </c>
      <c r="B1604" s="12" t="s">
        <v>7</v>
      </c>
      <c r="C1604" s="12">
        <v>218</v>
      </c>
      <c r="D1604" s="12">
        <v>0.754</v>
      </c>
      <c r="E1604" s="12">
        <v>0.72299999999999998</v>
      </c>
      <c r="F1604" s="12">
        <v>0.68500000000000005</v>
      </c>
      <c r="G1604" s="12">
        <v>42757.16</v>
      </c>
      <c r="H1604" s="13">
        <v>2</v>
      </c>
      <c r="I1604" s="23" t="str">
        <f>VLOOKUP(B1604,'De-Para'!$B$3:$C$29,2,0)</f>
        <v>Sudeste</v>
      </c>
      <c r="J1604" s="18" t="str">
        <f t="shared" si="96"/>
        <v>Alto</v>
      </c>
      <c r="K1604" s="18" t="str">
        <f t="shared" si="97"/>
        <v>Acima</v>
      </c>
      <c r="L1604" s="18" t="str">
        <f t="shared" si="98"/>
        <v>Abaixo</v>
      </c>
      <c r="M1604" s="23" t="str">
        <f t="shared" si="99"/>
        <v>Abaixo</v>
      </c>
    </row>
    <row r="1605" spans="1:13">
      <c r="A1605" s="8" t="s">
        <v>1620</v>
      </c>
      <c r="B1605" s="9" t="s">
        <v>7</v>
      </c>
      <c r="C1605" s="9">
        <v>287</v>
      </c>
      <c r="D1605" s="9">
        <v>0.73</v>
      </c>
      <c r="E1605" s="9">
        <v>0.72</v>
      </c>
      <c r="F1605" s="9">
        <v>0.64500000000000002</v>
      </c>
      <c r="G1605" s="9">
        <v>23550.52</v>
      </c>
      <c r="H1605" s="10">
        <v>9</v>
      </c>
      <c r="I1605" s="23" t="str">
        <f>VLOOKUP(B1605,'De-Para'!$B$3:$C$29,2,0)</f>
        <v>Sudeste</v>
      </c>
      <c r="J1605" s="18" t="str">
        <f t="shared" si="96"/>
        <v>Alto</v>
      </c>
      <c r="K1605" s="18" t="str">
        <f t="shared" si="97"/>
        <v>Acima</v>
      </c>
      <c r="L1605" s="18" t="str">
        <f t="shared" si="98"/>
        <v>Abaixo</v>
      </c>
      <c r="M1605" s="23" t="str">
        <f t="shared" si="99"/>
        <v>Acima</v>
      </c>
    </row>
    <row r="1606" spans="1:13">
      <c r="A1606" s="11" t="s">
        <v>1621</v>
      </c>
      <c r="B1606" s="12" t="s">
        <v>24</v>
      </c>
      <c r="C1606" s="12">
        <v>524</v>
      </c>
      <c r="D1606" s="12">
        <v>0.63200000000000001</v>
      </c>
      <c r="E1606" s="12">
        <v>0.56599999999999995</v>
      </c>
      <c r="F1606" s="12">
        <v>0.56399999999999995</v>
      </c>
      <c r="G1606" s="12">
        <v>10397.23</v>
      </c>
      <c r="H1606" s="13">
        <v>12</v>
      </c>
      <c r="I1606" s="23" t="str">
        <f>VLOOKUP(B1606,'De-Para'!$B$3:$C$29,2,0)</f>
        <v>Nordeste</v>
      </c>
      <c r="J1606" s="18" t="str">
        <f t="shared" ref="J1606:J1669" si="100">IF(D1606&lt;0.55,"Baixo",IF(D1606&lt;0.7,"Médio",IF(D1606&lt;0.8,"Alto","Muito alto")))</f>
        <v>Médio</v>
      </c>
      <c r="K1606" s="18" t="str">
        <f t="shared" ref="K1606:K1669" si="101">IF(D1606&lt;=$K$3,"Abaixo","Acima")</f>
        <v>Acima</v>
      </c>
      <c r="L1606" s="18" t="str">
        <f t="shared" ref="L1606:L1669" si="102">IF(C1606&gt;=$L$3,"Acima","Abaixo")</f>
        <v>Abaixo</v>
      </c>
      <c r="M1606" s="23" t="str">
        <f t="shared" ref="M1606:M1669" si="103">IF(H1606&lt;=$M$3,"Abaixo","Acima")</f>
        <v>Acima</v>
      </c>
    </row>
    <row r="1607" spans="1:13">
      <c r="A1607" s="8" t="s">
        <v>1622</v>
      </c>
      <c r="B1607" s="9" t="s">
        <v>16</v>
      </c>
      <c r="C1607" s="9">
        <v>356</v>
      </c>
      <c r="D1607" s="9">
        <v>0.71799999999999997</v>
      </c>
      <c r="E1607" s="9">
        <v>0.69899999999999995</v>
      </c>
      <c r="F1607" s="9">
        <v>0.60699999999999998</v>
      </c>
      <c r="G1607" s="9">
        <v>11158.37</v>
      </c>
      <c r="H1607" s="10">
        <v>5</v>
      </c>
      <c r="I1607" s="23" t="str">
        <f>VLOOKUP(B1607,'De-Para'!$B$3:$C$29,2,0)</f>
        <v>Sudeste</v>
      </c>
      <c r="J1607" s="18" t="str">
        <f t="shared" si="100"/>
        <v>Alto</v>
      </c>
      <c r="K1607" s="18" t="str">
        <f t="shared" si="101"/>
        <v>Acima</v>
      </c>
      <c r="L1607" s="18" t="str">
        <f t="shared" si="102"/>
        <v>Abaixo</v>
      </c>
      <c r="M1607" s="23" t="str">
        <f t="shared" si="103"/>
        <v>Acima</v>
      </c>
    </row>
    <row r="1608" spans="1:13">
      <c r="A1608" s="11" t="s">
        <v>1623</v>
      </c>
      <c r="B1608" s="12" t="s">
        <v>87</v>
      </c>
      <c r="C1608" s="12">
        <v>958</v>
      </c>
      <c r="D1608" s="12">
        <v>0.56100000000000005</v>
      </c>
      <c r="E1608" s="12">
        <v>0.52</v>
      </c>
      <c r="F1608" s="12">
        <v>0.45600000000000002</v>
      </c>
      <c r="G1608" s="12">
        <v>6291.51</v>
      </c>
      <c r="H1608" s="13">
        <v>0</v>
      </c>
      <c r="I1608" s="23" t="str">
        <f>VLOOKUP(B1608,'De-Para'!$B$3:$C$29,2,0)</f>
        <v>Nordeste</v>
      </c>
      <c r="J1608" s="18" t="str">
        <f t="shared" si="100"/>
        <v>Médio</v>
      </c>
      <c r="K1608" s="18" t="str">
        <f t="shared" si="101"/>
        <v>Abaixo</v>
      </c>
      <c r="L1608" s="18" t="str">
        <f t="shared" si="102"/>
        <v>Acima</v>
      </c>
      <c r="M1608" s="23" t="str">
        <f t="shared" si="103"/>
        <v>Abaixo</v>
      </c>
    </row>
    <row r="1609" spans="1:13">
      <c r="A1609" s="8" t="s">
        <v>1624</v>
      </c>
      <c r="B1609" s="9" t="s">
        <v>148</v>
      </c>
      <c r="C1609" s="9">
        <v>1799</v>
      </c>
      <c r="D1609" s="9">
        <v>0.71</v>
      </c>
      <c r="E1609" s="9">
        <v>0.72599999999999998</v>
      </c>
      <c r="F1609" s="9">
        <v>0.61299999999999999</v>
      </c>
      <c r="G1609" s="9">
        <v>26493.58</v>
      </c>
      <c r="H1609" s="10">
        <v>23</v>
      </c>
      <c r="I1609" s="23" t="str">
        <f>VLOOKUP(B1609,'De-Para'!$B$3:$C$29,2,0)</f>
        <v>Norte</v>
      </c>
      <c r="J1609" s="18" t="str">
        <f t="shared" si="100"/>
        <v>Alto</v>
      </c>
      <c r="K1609" s="18" t="str">
        <f t="shared" si="101"/>
        <v>Acima</v>
      </c>
      <c r="L1609" s="18" t="str">
        <f t="shared" si="102"/>
        <v>Acima</v>
      </c>
      <c r="M1609" s="23" t="str">
        <f t="shared" si="103"/>
        <v>Acima</v>
      </c>
    </row>
    <row r="1610" spans="1:13">
      <c r="A1610" s="11" t="s">
        <v>1625</v>
      </c>
      <c r="B1610" s="12" t="s">
        <v>22</v>
      </c>
      <c r="C1610" s="12">
        <v>289</v>
      </c>
      <c r="D1610" s="12">
        <v>0.71</v>
      </c>
      <c r="E1610" s="12">
        <v>0.68100000000000005</v>
      </c>
      <c r="F1610" s="12">
        <v>0.63300000000000001</v>
      </c>
      <c r="G1610" s="12">
        <v>32354.87</v>
      </c>
      <c r="H1610" s="13">
        <v>12</v>
      </c>
      <c r="I1610" s="23" t="str">
        <f>VLOOKUP(B1610,'De-Para'!$B$3:$C$29,2,0)</f>
        <v>Sul</v>
      </c>
      <c r="J1610" s="18" t="str">
        <f t="shared" si="100"/>
        <v>Alto</v>
      </c>
      <c r="K1610" s="18" t="str">
        <f t="shared" si="101"/>
        <v>Acima</v>
      </c>
      <c r="L1610" s="18" t="str">
        <f t="shared" si="102"/>
        <v>Abaixo</v>
      </c>
      <c r="M1610" s="23" t="str">
        <f t="shared" si="103"/>
        <v>Acima</v>
      </c>
    </row>
    <row r="1611" spans="1:13">
      <c r="A1611" s="8" t="s">
        <v>1626</v>
      </c>
      <c r="B1611" s="9" t="s">
        <v>33</v>
      </c>
      <c r="C1611" s="9">
        <v>547</v>
      </c>
      <c r="D1611" s="9">
        <v>0.68799999999999994</v>
      </c>
      <c r="E1611" s="9">
        <v>0.68500000000000005</v>
      </c>
      <c r="F1611" s="9">
        <v>0.56499999999999995</v>
      </c>
      <c r="G1611" s="9">
        <v>15917.97</v>
      </c>
      <c r="H1611" s="10">
        <v>8</v>
      </c>
      <c r="I1611" s="23" t="str">
        <f>VLOOKUP(B1611,'De-Para'!$B$3:$C$29,2,0)</f>
        <v>Centro-Oeste</v>
      </c>
      <c r="J1611" s="18" t="str">
        <f t="shared" si="100"/>
        <v>Médio</v>
      </c>
      <c r="K1611" s="18" t="str">
        <f t="shared" si="101"/>
        <v>Acima</v>
      </c>
      <c r="L1611" s="18" t="str">
        <f t="shared" si="102"/>
        <v>Abaixo</v>
      </c>
      <c r="M1611" s="23" t="str">
        <f t="shared" si="103"/>
        <v>Acima</v>
      </c>
    </row>
    <row r="1612" spans="1:13">
      <c r="A1612" s="11" t="s">
        <v>1627</v>
      </c>
      <c r="B1612" s="12" t="s">
        <v>22</v>
      </c>
      <c r="C1612" s="12">
        <v>198</v>
      </c>
      <c r="D1612" s="12">
        <v>0.73099999999999998</v>
      </c>
      <c r="E1612" s="12">
        <v>0.67900000000000005</v>
      </c>
      <c r="F1612" s="12">
        <v>0.67400000000000004</v>
      </c>
      <c r="G1612" s="12">
        <v>20905.580000000002</v>
      </c>
      <c r="H1612" s="13">
        <v>2</v>
      </c>
      <c r="I1612" s="23" t="str">
        <f>VLOOKUP(B1612,'De-Para'!$B$3:$C$29,2,0)</f>
        <v>Sul</v>
      </c>
      <c r="J1612" s="18" t="str">
        <f t="shared" si="100"/>
        <v>Alto</v>
      </c>
      <c r="K1612" s="18" t="str">
        <f t="shared" si="101"/>
        <v>Acima</v>
      </c>
      <c r="L1612" s="18" t="str">
        <f t="shared" si="102"/>
        <v>Abaixo</v>
      </c>
      <c r="M1612" s="23" t="str">
        <f t="shared" si="103"/>
        <v>Abaixo</v>
      </c>
    </row>
    <row r="1613" spans="1:13">
      <c r="A1613" s="8" t="s">
        <v>1628</v>
      </c>
      <c r="B1613" s="9" t="s">
        <v>31</v>
      </c>
      <c r="C1613" s="9">
        <v>867</v>
      </c>
      <c r="D1613" s="9">
        <v>0.60499999999999998</v>
      </c>
      <c r="E1613" s="9">
        <v>0.55200000000000005</v>
      </c>
      <c r="F1613" s="9">
        <v>0.52600000000000002</v>
      </c>
      <c r="G1613" s="9">
        <v>6288.36</v>
      </c>
      <c r="H1613" s="10">
        <v>27</v>
      </c>
      <c r="I1613" s="23" t="str">
        <f>VLOOKUP(B1613,'De-Para'!$B$3:$C$29,2,0)</f>
        <v>Nordeste</v>
      </c>
      <c r="J1613" s="18" t="str">
        <f t="shared" si="100"/>
        <v>Médio</v>
      </c>
      <c r="K1613" s="18" t="str">
        <f t="shared" si="101"/>
        <v>Acima</v>
      </c>
      <c r="L1613" s="18" t="str">
        <f t="shared" si="102"/>
        <v>Abaixo</v>
      </c>
      <c r="M1613" s="23" t="str">
        <f t="shared" si="103"/>
        <v>Acima</v>
      </c>
    </row>
    <row r="1614" spans="1:13">
      <c r="A1614" s="11" t="s">
        <v>1629</v>
      </c>
      <c r="B1614" s="12" t="s">
        <v>7</v>
      </c>
      <c r="C1614" s="12">
        <v>1049</v>
      </c>
      <c r="D1614" s="12">
        <v>0.66700000000000004</v>
      </c>
      <c r="E1614" s="12">
        <v>0.64200000000000002</v>
      </c>
      <c r="F1614" s="12">
        <v>0.57799999999999996</v>
      </c>
      <c r="G1614" s="12">
        <v>19528.740000000002</v>
      </c>
      <c r="H1614" s="13">
        <v>4</v>
      </c>
      <c r="I1614" s="23" t="str">
        <f>VLOOKUP(B1614,'De-Para'!$B$3:$C$29,2,0)</f>
        <v>Sudeste</v>
      </c>
      <c r="J1614" s="18" t="str">
        <f t="shared" si="100"/>
        <v>Médio</v>
      </c>
      <c r="K1614" s="18" t="str">
        <f t="shared" si="101"/>
        <v>Acima</v>
      </c>
      <c r="L1614" s="18" t="str">
        <f t="shared" si="102"/>
        <v>Acima</v>
      </c>
      <c r="M1614" s="23" t="str">
        <f t="shared" si="103"/>
        <v>Acima</v>
      </c>
    </row>
    <row r="1615" spans="1:13">
      <c r="A1615" s="8" t="s">
        <v>1630</v>
      </c>
      <c r="B1615" s="9" t="s">
        <v>24</v>
      </c>
      <c r="C1615" s="9">
        <v>242</v>
      </c>
      <c r="D1615" s="9">
        <v>0.54400000000000004</v>
      </c>
      <c r="E1615" s="9">
        <v>0.53300000000000003</v>
      </c>
      <c r="F1615" s="9">
        <v>0.4</v>
      </c>
      <c r="G1615" s="9">
        <v>9164.8700000000008</v>
      </c>
      <c r="H1615" s="10">
        <v>25</v>
      </c>
      <c r="I1615" s="23" t="str">
        <f>VLOOKUP(B1615,'De-Para'!$B$3:$C$29,2,0)</f>
        <v>Nordeste</v>
      </c>
      <c r="J1615" s="18" t="str">
        <f t="shared" si="100"/>
        <v>Baixo</v>
      </c>
      <c r="K1615" s="18" t="str">
        <f t="shared" si="101"/>
        <v>Abaixo</v>
      </c>
      <c r="L1615" s="18" t="str">
        <f t="shared" si="102"/>
        <v>Abaixo</v>
      </c>
      <c r="M1615" s="23" t="str">
        <f t="shared" si="103"/>
        <v>Acima</v>
      </c>
    </row>
    <row r="1616" spans="1:13">
      <c r="A1616" s="11" t="s">
        <v>1631</v>
      </c>
      <c r="B1616" s="12" t="s">
        <v>7</v>
      </c>
      <c r="C1616" s="12">
        <v>342</v>
      </c>
      <c r="D1616" s="12">
        <v>0.73599999999999999</v>
      </c>
      <c r="E1616" s="12">
        <v>0.7</v>
      </c>
      <c r="F1616" s="12">
        <v>0.7</v>
      </c>
      <c r="G1616" s="12">
        <v>30175.51</v>
      </c>
      <c r="H1616" s="13">
        <v>4</v>
      </c>
      <c r="I1616" s="23" t="str">
        <f>VLOOKUP(B1616,'De-Para'!$B$3:$C$29,2,0)</f>
        <v>Sudeste</v>
      </c>
      <c r="J1616" s="18" t="str">
        <f t="shared" si="100"/>
        <v>Alto</v>
      </c>
      <c r="K1616" s="18" t="str">
        <f t="shared" si="101"/>
        <v>Acima</v>
      </c>
      <c r="L1616" s="18" t="str">
        <f t="shared" si="102"/>
        <v>Abaixo</v>
      </c>
      <c r="M1616" s="23" t="str">
        <f t="shared" si="103"/>
        <v>Acima</v>
      </c>
    </row>
    <row r="1617" spans="1:13">
      <c r="A1617" s="8" t="s">
        <v>1632</v>
      </c>
      <c r="B1617" s="9" t="s">
        <v>16</v>
      </c>
      <c r="C1617" s="9">
        <v>128</v>
      </c>
      <c r="D1617" s="9">
        <v>0.63700000000000001</v>
      </c>
      <c r="E1617" s="9">
        <v>0.66900000000000004</v>
      </c>
      <c r="F1617" s="9">
        <v>0.46400000000000002</v>
      </c>
      <c r="G1617" s="9">
        <v>12552.7</v>
      </c>
      <c r="H1617" s="10">
        <v>3</v>
      </c>
      <c r="I1617" s="23" t="str">
        <f>VLOOKUP(B1617,'De-Para'!$B$3:$C$29,2,0)</f>
        <v>Sudeste</v>
      </c>
      <c r="J1617" s="18" t="str">
        <f t="shared" si="100"/>
        <v>Médio</v>
      </c>
      <c r="K1617" s="18" t="str">
        <f t="shared" si="101"/>
        <v>Acima</v>
      </c>
      <c r="L1617" s="18" t="str">
        <f t="shared" si="102"/>
        <v>Abaixo</v>
      </c>
      <c r="M1617" s="23" t="str">
        <f t="shared" si="103"/>
        <v>Acima</v>
      </c>
    </row>
    <row r="1618" spans="1:13">
      <c r="A1618" s="11" t="s">
        <v>1633</v>
      </c>
      <c r="B1618" s="12" t="s">
        <v>16</v>
      </c>
      <c r="C1618" s="12">
        <v>350</v>
      </c>
      <c r="D1618" s="12">
        <v>0.56000000000000005</v>
      </c>
      <c r="E1618" s="12">
        <v>0.56599999999999995</v>
      </c>
      <c r="F1618" s="12">
        <v>0.38900000000000001</v>
      </c>
      <c r="G1618" s="12">
        <v>8255.52</v>
      </c>
      <c r="H1618" s="13">
        <v>9</v>
      </c>
      <c r="I1618" s="23" t="str">
        <f>VLOOKUP(B1618,'De-Para'!$B$3:$C$29,2,0)</f>
        <v>Sudeste</v>
      </c>
      <c r="J1618" s="18" t="str">
        <f t="shared" si="100"/>
        <v>Médio</v>
      </c>
      <c r="K1618" s="18" t="str">
        <f t="shared" si="101"/>
        <v>Abaixo</v>
      </c>
      <c r="L1618" s="18" t="str">
        <f t="shared" si="102"/>
        <v>Abaixo</v>
      </c>
      <c r="M1618" s="23" t="str">
        <f t="shared" si="103"/>
        <v>Acima</v>
      </c>
    </row>
    <row r="1619" spans="1:13">
      <c r="A1619" s="8" t="s">
        <v>1634</v>
      </c>
      <c r="B1619" s="9" t="s">
        <v>49</v>
      </c>
      <c r="C1619" s="9">
        <v>4146</v>
      </c>
      <c r="D1619" s="9">
        <v>0.57999999999999996</v>
      </c>
      <c r="E1619" s="9">
        <v>0.53800000000000003</v>
      </c>
      <c r="F1619" s="9">
        <v>0.47399999999999998</v>
      </c>
      <c r="G1619" s="9">
        <v>8576.6200000000008</v>
      </c>
      <c r="H1619" s="10">
        <v>131</v>
      </c>
      <c r="I1619" s="23" t="str">
        <f>VLOOKUP(B1619,'De-Para'!$B$3:$C$29,2,0)</f>
        <v>Norte</v>
      </c>
      <c r="J1619" s="18" t="str">
        <f t="shared" si="100"/>
        <v>Médio</v>
      </c>
      <c r="K1619" s="18" t="str">
        <f t="shared" si="101"/>
        <v>Abaixo</v>
      </c>
      <c r="L1619" s="18" t="str">
        <f t="shared" si="102"/>
        <v>Acima</v>
      </c>
      <c r="M1619" s="23" t="str">
        <f t="shared" si="103"/>
        <v>Acima</v>
      </c>
    </row>
    <row r="1620" spans="1:13">
      <c r="A1620" s="11" t="s">
        <v>1635</v>
      </c>
      <c r="B1620" s="12" t="s">
        <v>64</v>
      </c>
      <c r="C1620" s="12">
        <v>505</v>
      </c>
      <c r="D1620" s="12">
        <v>0.71</v>
      </c>
      <c r="E1620" s="12">
        <v>0.72199999999999998</v>
      </c>
      <c r="F1620" s="12">
        <v>0.60399999999999998</v>
      </c>
      <c r="G1620" s="12">
        <v>18035.849999999999</v>
      </c>
      <c r="H1620" s="13">
        <v>21</v>
      </c>
      <c r="I1620" s="23" t="str">
        <f>VLOOKUP(B1620,'De-Para'!$B$3:$C$29,2,0)</f>
        <v>Sudeste</v>
      </c>
      <c r="J1620" s="18" t="str">
        <f t="shared" si="100"/>
        <v>Alto</v>
      </c>
      <c r="K1620" s="18" t="str">
        <f t="shared" si="101"/>
        <v>Acima</v>
      </c>
      <c r="L1620" s="18" t="str">
        <f t="shared" si="102"/>
        <v>Abaixo</v>
      </c>
      <c r="M1620" s="23" t="str">
        <f t="shared" si="103"/>
        <v>Acima</v>
      </c>
    </row>
    <row r="1621" spans="1:13">
      <c r="A1621" s="8" t="s">
        <v>1636</v>
      </c>
      <c r="B1621" s="9" t="s">
        <v>24</v>
      </c>
      <c r="C1621" s="9">
        <v>237</v>
      </c>
      <c r="D1621" s="9">
        <v>0.54700000000000004</v>
      </c>
      <c r="E1621" s="9">
        <v>0.53100000000000003</v>
      </c>
      <c r="F1621" s="9">
        <v>0.40400000000000003</v>
      </c>
      <c r="G1621" s="9">
        <v>9083.5499999999993</v>
      </c>
      <c r="H1621" s="10">
        <v>28</v>
      </c>
      <c r="I1621" s="23" t="str">
        <f>VLOOKUP(B1621,'De-Para'!$B$3:$C$29,2,0)</f>
        <v>Nordeste</v>
      </c>
      <c r="J1621" s="18" t="str">
        <f t="shared" si="100"/>
        <v>Baixo</v>
      </c>
      <c r="K1621" s="18" t="str">
        <f t="shared" si="101"/>
        <v>Abaixo</v>
      </c>
      <c r="L1621" s="18" t="str">
        <f t="shared" si="102"/>
        <v>Abaixo</v>
      </c>
      <c r="M1621" s="23" t="str">
        <f t="shared" si="103"/>
        <v>Acima</v>
      </c>
    </row>
    <row r="1622" spans="1:13">
      <c r="A1622" s="11" t="s">
        <v>1637</v>
      </c>
      <c r="B1622" s="12" t="s">
        <v>87</v>
      </c>
      <c r="C1622" s="12">
        <v>1316</v>
      </c>
      <c r="D1622" s="12">
        <v>0.59899999999999998</v>
      </c>
      <c r="E1622" s="12">
        <v>0.58299999999999996</v>
      </c>
      <c r="F1622" s="12">
        <v>0.51</v>
      </c>
      <c r="G1622" s="12">
        <v>8919.39</v>
      </c>
      <c r="H1622" s="13">
        <v>38</v>
      </c>
      <c r="I1622" s="23" t="str">
        <f>VLOOKUP(B1622,'De-Para'!$B$3:$C$29,2,0)</f>
        <v>Nordeste</v>
      </c>
      <c r="J1622" s="18" t="str">
        <f t="shared" si="100"/>
        <v>Médio</v>
      </c>
      <c r="K1622" s="18" t="str">
        <f t="shared" si="101"/>
        <v>Abaixo</v>
      </c>
      <c r="L1622" s="18" t="str">
        <f t="shared" si="102"/>
        <v>Acima</v>
      </c>
      <c r="M1622" s="23" t="str">
        <f t="shared" si="103"/>
        <v>Acima</v>
      </c>
    </row>
    <row r="1623" spans="1:13">
      <c r="A1623" s="8" t="s">
        <v>1638</v>
      </c>
      <c r="B1623" s="9" t="s">
        <v>7</v>
      </c>
      <c r="C1623" s="9">
        <v>364</v>
      </c>
      <c r="D1623" s="9">
        <v>0.68</v>
      </c>
      <c r="E1623" s="9">
        <v>0.64700000000000002</v>
      </c>
      <c r="F1623" s="9">
        <v>0.57799999999999996</v>
      </c>
      <c r="G1623" s="9">
        <v>18043.86</v>
      </c>
      <c r="H1623" s="10">
        <v>8</v>
      </c>
      <c r="I1623" s="23" t="str">
        <f>VLOOKUP(B1623,'De-Para'!$B$3:$C$29,2,0)</f>
        <v>Sudeste</v>
      </c>
      <c r="J1623" s="18" t="str">
        <f t="shared" si="100"/>
        <v>Médio</v>
      </c>
      <c r="K1623" s="18" t="str">
        <f t="shared" si="101"/>
        <v>Acima</v>
      </c>
      <c r="L1623" s="18" t="str">
        <f t="shared" si="102"/>
        <v>Abaixo</v>
      </c>
      <c r="M1623" s="23" t="str">
        <f t="shared" si="103"/>
        <v>Acima</v>
      </c>
    </row>
    <row r="1624" spans="1:13">
      <c r="A1624" s="11" t="s">
        <v>1639</v>
      </c>
      <c r="B1624" s="12" t="s">
        <v>7</v>
      </c>
      <c r="C1624" s="12">
        <v>414</v>
      </c>
      <c r="D1624" s="12">
        <v>0.73</v>
      </c>
      <c r="E1624" s="12">
        <v>0.71399999999999997</v>
      </c>
      <c r="F1624" s="12">
        <v>0.67400000000000004</v>
      </c>
      <c r="G1624" s="12">
        <v>14085.49</v>
      </c>
      <c r="H1624" s="13">
        <v>4</v>
      </c>
      <c r="I1624" s="23" t="str">
        <f>VLOOKUP(B1624,'De-Para'!$B$3:$C$29,2,0)</f>
        <v>Sudeste</v>
      </c>
      <c r="J1624" s="18" t="str">
        <f t="shared" si="100"/>
        <v>Alto</v>
      </c>
      <c r="K1624" s="18" t="str">
        <f t="shared" si="101"/>
        <v>Acima</v>
      </c>
      <c r="L1624" s="18" t="str">
        <f t="shared" si="102"/>
        <v>Abaixo</v>
      </c>
      <c r="M1624" s="23" t="str">
        <f t="shared" si="103"/>
        <v>Acima</v>
      </c>
    </row>
    <row r="1625" spans="1:13">
      <c r="A1625" s="8" t="s">
        <v>1640</v>
      </c>
      <c r="B1625" s="9" t="s">
        <v>7</v>
      </c>
      <c r="C1625" s="9">
        <v>209</v>
      </c>
      <c r="D1625" s="9">
        <v>0.64</v>
      </c>
      <c r="E1625" s="9">
        <v>0.625</v>
      </c>
      <c r="F1625" s="9">
        <v>0.53200000000000003</v>
      </c>
      <c r="G1625" s="9">
        <v>10286.620000000001</v>
      </c>
      <c r="H1625" s="10">
        <v>0</v>
      </c>
      <c r="I1625" s="23" t="str">
        <f>VLOOKUP(B1625,'De-Para'!$B$3:$C$29,2,0)</f>
        <v>Sudeste</v>
      </c>
      <c r="J1625" s="18" t="str">
        <f t="shared" si="100"/>
        <v>Médio</v>
      </c>
      <c r="K1625" s="18" t="str">
        <f t="shared" si="101"/>
        <v>Acima</v>
      </c>
      <c r="L1625" s="18" t="str">
        <f t="shared" si="102"/>
        <v>Abaixo</v>
      </c>
      <c r="M1625" s="23" t="str">
        <f t="shared" si="103"/>
        <v>Abaixo</v>
      </c>
    </row>
    <row r="1626" spans="1:13">
      <c r="A1626" s="11" t="s">
        <v>1641</v>
      </c>
      <c r="B1626" s="12" t="s">
        <v>29</v>
      </c>
      <c r="C1626" s="12">
        <v>1049</v>
      </c>
      <c r="D1626" s="12">
        <v>0.71799999999999997</v>
      </c>
      <c r="E1626" s="12">
        <v>0.71399999999999997</v>
      </c>
      <c r="F1626" s="12">
        <v>0.625</v>
      </c>
      <c r="G1626" s="12">
        <v>104092.58</v>
      </c>
      <c r="H1626" s="13">
        <v>16</v>
      </c>
      <c r="I1626" s="23" t="str">
        <f>VLOOKUP(B1626,'De-Para'!$B$3:$C$29,2,0)</f>
        <v>Centro-Oeste</v>
      </c>
      <c r="J1626" s="18" t="str">
        <f t="shared" si="100"/>
        <v>Alto</v>
      </c>
      <c r="K1626" s="18" t="str">
        <f t="shared" si="101"/>
        <v>Acima</v>
      </c>
      <c r="L1626" s="18" t="str">
        <f t="shared" si="102"/>
        <v>Acima</v>
      </c>
      <c r="M1626" s="23" t="str">
        <f t="shared" si="103"/>
        <v>Acima</v>
      </c>
    </row>
    <row r="1627" spans="1:13">
      <c r="A1627" s="8" t="s">
        <v>909</v>
      </c>
      <c r="B1627" s="9" t="s">
        <v>87</v>
      </c>
      <c r="C1627" s="9">
        <v>1951</v>
      </c>
      <c r="D1627" s="9">
        <v>0.61799999999999999</v>
      </c>
      <c r="E1627" s="9">
        <v>0.56699999999999995</v>
      </c>
      <c r="F1627" s="9">
        <v>0.54800000000000004</v>
      </c>
      <c r="G1627" s="9">
        <v>7803.02</v>
      </c>
      <c r="H1627" s="10">
        <v>7</v>
      </c>
      <c r="I1627" s="23" t="str">
        <f>VLOOKUP(B1627,'De-Para'!$B$3:$C$29,2,0)</f>
        <v>Nordeste</v>
      </c>
      <c r="J1627" s="18" t="str">
        <f t="shared" si="100"/>
        <v>Médio</v>
      </c>
      <c r="K1627" s="18" t="str">
        <f t="shared" si="101"/>
        <v>Acima</v>
      </c>
      <c r="L1627" s="18" t="str">
        <f t="shared" si="102"/>
        <v>Acima</v>
      </c>
      <c r="M1627" s="23" t="str">
        <f t="shared" si="103"/>
        <v>Acima</v>
      </c>
    </row>
    <row r="1628" spans="1:13">
      <c r="A1628" s="11" t="s">
        <v>1642</v>
      </c>
      <c r="B1628" s="12" t="s">
        <v>87</v>
      </c>
      <c r="C1628" s="12">
        <v>2366</v>
      </c>
      <c r="D1628" s="12">
        <v>0.59499999999999997</v>
      </c>
      <c r="E1628" s="12">
        <v>0.55900000000000005</v>
      </c>
      <c r="F1628" s="12">
        <v>0.505</v>
      </c>
      <c r="G1628" s="12">
        <v>7489.46</v>
      </c>
      <c r="H1628" s="13">
        <v>11</v>
      </c>
      <c r="I1628" s="23" t="str">
        <f>VLOOKUP(B1628,'De-Para'!$B$3:$C$29,2,0)</f>
        <v>Nordeste</v>
      </c>
      <c r="J1628" s="18" t="str">
        <f t="shared" si="100"/>
        <v>Médio</v>
      </c>
      <c r="K1628" s="18" t="str">
        <f t="shared" si="101"/>
        <v>Abaixo</v>
      </c>
      <c r="L1628" s="18" t="str">
        <f t="shared" si="102"/>
        <v>Acima</v>
      </c>
      <c r="M1628" s="23" t="str">
        <f t="shared" si="103"/>
        <v>Acima</v>
      </c>
    </row>
    <row r="1629" spans="1:13">
      <c r="A1629" s="8" t="s">
        <v>1643</v>
      </c>
      <c r="B1629" s="9" t="s">
        <v>7</v>
      </c>
      <c r="C1629" s="9">
        <v>527</v>
      </c>
      <c r="D1629" s="9">
        <v>0.71499999999999997</v>
      </c>
      <c r="E1629" s="9">
        <v>0.70199999999999996</v>
      </c>
      <c r="F1629" s="9">
        <v>0.64600000000000002</v>
      </c>
      <c r="G1629" s="9">
        <v>13293.3</v>
      </c>
      <c r="H1629" s="10">
        <v>7</v>
      </c>
      <c r="I1629" s="23" t="str">
        <f>VLOOKUP(B1629,'De-Para'!$B$3:$C$29,2,0)</f>
        <v>Sudeste</v>
      </c>
      <c r="J1629" s="18" t="str">
        <f t="shared" si="100"/>
        <v>Alto</v>
      </c>
      <c r="K1629" s="18" t="str">
        <f t="shared" si="101"/>
        <v>Acima</v>
      </c>
      <c r="L1629" s="18" t="str">
        <f t="shared" si="102"/>
        <v>Abaixo</v>
      </c>
      <c r="M1629" s="23" t="str">
        <f t="shared" si="103"/>
        <v>Acima</v>
      </c>
    </row>
    <row r="1630" spans="1:13">
      <c r="A1630" s="11" t="s">
        <v>1348</v>
      </c>
      <c r="B1630" s="12" t="s">
        <v>87</v>
      </c>
      <c r="C1630" s="12">
        <v>1051</v>
      </c>
      <c r="D1630" s="12">
        <v>0.60899999999999999</v>
      </c>
      <c r="E1630" s="12">
        <v>0.55300000000000005</v>
      </c>
      <c r="F1630" s="12">
        <v>0.55100000000000005</v>
      </c>
      <c r="G1630" s="12">
        <v>7324.76</v>
      </c>
      <c r="H1630" s="13">
        <v>4</v>
      </c>
      <c r="I1630" s="23" t="str">
        <f>VLOOKUP(B1630,'De-Para'!$B$3:$C$29,2,0)</f>
        <v>Nordeste</v>
      </c>
      <c r="J1630" s="18" t="str">
        <f t="shared" si="100"/>
        <v>Médio</v>
      </c>
      <c r="K1630" s="18" t="str">
        <f t="shared" si="101"/>
        <v>Acima</v>
      </c>
      <c r="L1630" s="18" t="str">
        <f t="shared" si="102"/>
        <v>Acima</v>
      </c>
      <c r="M1630" s="23" t="str">
        <f t="shared" si="103"/>
        <v>Acima</v>
      </c>
    </row>
    <row r="1631" spans="1:13">
      <c r="A1631" s="8" t="s">
        <v>1644</v>
      </c>
      <c r="B1631" s="9" t="s">
        <v>7</v>
      </c>
      <c r="C1631" s="9">
        <v>75</v>
      </c>
      <c r="D1631" s="9">
        <v>0.77200000000000002</v>
      </c>
      <c r="E1631" s="9">
        <v>0.73099999999999998</v>
      </c>
      <c r="F1631" s="9">
        <v>0.77300000000000002</v>
      </c>
      <c r="G1631" s="9">
        <v>31663.66</v>
      </c>
      <c r="H1631" s="10">
        <v>1</v>
      </c>
      <c r="I1631" s="23" t="str">
        <f>VLOOKUP(B1631,'De-Para'!$B$3:$C$29,2,0)</f>
        <v>Sudeste</v>
      </c>
      <c r="J1631" s="18" t="str">
        <f t="shared" si="100"/>
        <v>Alto</v>
      </c>
      <c r="K1631" s="18" t="str">
        <f t="shared" si="101"/>
        <v>Acima</v>
      </c>
      <c r="L1631" s="18" t="str">
        <f t="shared" si="102"/>
        <v>Abaixo</v>
      </c>
      <c r="M1631" s="23" t="str">
        <f t="shared" si="103"/>
        <v>Abaixo</v>
      </c>
    </row>
    <row r="1632" spans="1:13">
      <c r="A1632" s="11" t="s">
        <v>1645</v>
      </c>
      <c r="B1632" s="12" t="s">
        <v>16</v>
      </c>
      <c r="C1632" s="12">
        <v>716</v>
      </c>
      <c r="D1632" s="12">
        <v>0.72</v>
      </c>
      <c r="E1632" s="12">
        <v>0.72299999999999998</v>
      </c>
      <c r="F1632" s="12">
        <v>0.63</v>
      </c>
      <c r="G1632" s="12">
        <v>23429.57</v>
      </c>
      <c r="H1632" s="13">
        <v>12</v>
      </c>
      <c r="I1632" s="23" t="str">
        <f>VLOOKUP(B1632,'De-Para'!$B$3:$C$29,2,0)</f>
        <v>Sudeste</v>
      </c>
      <c r="J1632" s="18" t="str">
        <f t="shared" si="100"/>
        <v>Alto</v>
      </c>
      <c r="K1632" s="18" t="str">
        <f t="shared" si="101"/>
        <v>Acima</v>
      </c>
      <c r="L1632" s="18" t="str">
        <f t="shared" si="102"/>
        <v>Abaixo</v>
      </c>
      <c r="M1632" s="23" t="str">
        <f t="shared" si="103"/>
        <v>Acima</v>
      </c>
    </row>
    <row r="1633" spans="1:13">
      <c r="A1633" s="8" t="s">
        <v>1646</v>
      </c>
      <c r="B1633" s="9" t="s">
        <v>16</v>
      </c>
      <c r="C1633" s="9">
        <v>412</v>
      </c>
      <c r="D1633" s="9">
        <v>0.70299999999999996</v>
      </c>
      <c r="E1633" s="9">
        <v>0.71099999999999997</v>
      </c>
      <c r="F1633" s="9">
        <v>0.57899999999999996</v>
      </c>
      <c r="G1633" s="9">
        <v>15053.81</v>
      </c>
      <c r="H1633" s="10">
        <v>9</v>
      </c>
      <c r="I1633" s="23" t="str">
        <f>VLOOKUP(B1633,'De-Para'!$B$3:$C$29,2,0)</f>
        <v>Sudeste</v>
      </c>
      <c r="J1633" s="18" t="str">
        <f t="shared" si="100"/>
        <v>Alto</v>
      </c>
      <c r="K1633" s="18" t="str">
        <f t="shared" si="101"/>
        <v>Acima</v>
      </c>
      <c r="L1633" s="18" t="str">
        <f t="shared" si="102"/>
        <v>Abaixo</v>
      </c>
      <c r="M1633" s="23" t="str">
        <f t="shared" si="103"/>
        <v>Acima</v>
      </c>
    </row>
    <row r="1634" spans="1:13">
      <c r="A1634" s="11" t="s">
        <v>1647</v>
      </c>
      <c r="B1634" s="12" t="s">
        <v>7</v>
      </c>
      <c r="C1634" s="12">
        <v>172</v>
      </c>
      <c r="D1634" s="12">
        <v>0.73799999999999999</v>
      </c>
      <c r="E1634" s="12">
        <v>0.70399999999999996</v>
      </c>
      <c r="F1634" s="12">
        <v>0.69</v>
      </c>
      <c r="G1634" s="12">
        <v>18210.89</v>
      </c>
      <c r="H1634" s="13">
        <v>5</v>
      </c>
      <c r="I1634" s="23" t="str">
        <f>VLOOKUP(B1634,'De-Para'!$B$3:$C$29,2,0)</f>
        <v>Sudeste</v>
      </c>
      <c r="J1634" s="18" t="str">
        <f t="shared" si="100"/>
        <v>Alto</v>
      </c>
      <c r="K1634" s="18" t="str">
        <f t="shared" si="101"/>
        <v>Acima</v>
      </c>
      <c r="L1634" s="18" t="str">
        <f t="shared" si="102"/>
        <v>Abaixo</v>
      </c>
      <c r="M1634" s="23" t="str">
        <f t="shared" si="103"/>
        <v>Acima</v>
      </c>
    </row>
    <row r="1635" spans="1:13">
      <c r="A1635" s="8" t="s">
        <v>1648</v>
      </c>
      <c r="B1635" s="9" t="s">
        <v>16</v>
      </c>
      <c r="C1635" s="9">
        <v>815</v>
      </c>
      <c r="D1635" s="9">
        <v>0.63400000000000001</v>
      </c>
      <c r="E1635" s="9">
        <v>0.61599999999999999</v>
      </c>
      <c r="F1635" s="9">
        <v>0.52700000000000002</v>
      </c>
      <c r="G1635" s="9">
        <v>11018.53</v>
      </c>
      <c r="H1635" s="10">
        <v>19</v>
      </c>
      <c r="I1635" s="23" t="str">
        <f>VLOOKUP(B1635,'De-Para'!$B$3:$C$29,2,0)</f>
        <v>Sudeste</v>
      </c>
      <c r="J1635" s="18" t="str">
        <f t="shared" si="100"/>
        <v>Médio</v>
      </c>
      <c r="K1635" s="18" t="str">
        <f t="shared" si="101"/>
        <v>Acima</v>
      </c>
      <c r="L1635" s="18" t="str">
        <f t="shared" si="102"/>
        <v>Abaixo</v>
      </c>
      <c r="M1635" s="23" t="str">
        <f t="shared" si="103"/>
        <v>Acima</v>
      </c>
    </row>
    <row r="1636" spans="1:13">
      <c r="A1636" s="11" t="s">
        <v>1649</v>
      </c>
      <c r="B1636" s="12" t="s">
        <v>82</v>
      </c>
      <c r="C1636" s="12">
        <v>1258</v>
      </c>
      <c r="D1636" s="12">
        <v>0.628</v>
      </c>
      <c r="E1636" s="12">
        <v>0.625</v>
      </c>
      <c r="F1636" s="12">
        <v>0.55800000000000005</v>
      </c>
      <c r="G1636" s="12">
        <v>13599.64</v>
      </c>
      <c r="H1636" s="13">
        <v>33</v>
      </c>
      <c r="I1636" s="23" t="str">
        <f>VLOOKUP(B1636,'De-Para'!$B$3:$C$29,2,0)</f>
        <v>Nordeste</v>
      </c>
      <c r="J1636" s="18" t="str">
        <f t="shared" si="100"/>
        <v>Médio</v>
      </c>
      <c r="K1636" s="18" t="str">
        <f t="shared" si="101"/>
        <v>Acima</v>
      </c>
      <c r="L1636" s="18" t="str">
        <f t="shared" si="102"/>
        <v>Acima</v>
      </c>
      <c r="M1636" s="23" t="str">
        <f t="shared" si="103"/>
        <v>Acima</v>
      </c>
    </row>
    <row r="1637" spans="1:13">
      <c r="A1637" s="8" t="s">
        <v>1650</v>
      </c>
      <c r="B1637" s="9" t="s">
        <v>10</v>
      </c>
      <c r="C1637" s="9">
        <v>237</v>
      </c>
      <c r="D1637" s="9">
        <v>0.65</v>
      </c>
      <c r="E1637" s="9">
        <v>0.63800000000000001</v>
      </c>
      <c r="F1637" s="9">
        <v>0.53600000000000003</v>
      </c>
      <c r="G1637" s="9">
        <v>20795.509999999998</v>
      </c>
      <c r="H1637" s="10">
        <v>6</v>
      </c>
      <c r="I1637" s="23" t="str">
        <f>VLOOKUP(B1637,'De-Para'!$B$3:$C$29,2,0)</f>
        <v>Sudeste</v>
      </c>
      <c r="J1637" s="18" t="str">
        <f t="shared" si="100"/>
        <v>Médio</v>
      </c>
      <c r="K1637" s="18" t="str">
        <f t="shared" si="101"/>
        <v>Acima</v>
      </c>
      <c r="L1637" s="18" t="str">
        <f t="shared" si="102"/>
        <v>Abaixo</v>
      </c>
      <c r="M1637" s="23" t="str">
        <f t="shared" si="103"/>
        <v>Acima</v>
      </c>
    </row>
    <row r="1638" spans="1:13">
      <c r="A1638" s="11" t="s">
        <v>1651</v>
      </c>
      <c r="B1638" s="12" t="s">
        <v>22</v>
      </c>
      <c r="C1638" s="12">
        <v>426</v>
      </c>
      <c r="D1638" s="12">
        <v>0.73199999999999998</v>
      </c>
      <c r="E1638" s="12">
        <v>0.73199999999999998</v>
      </c>
      <c r="F1638" s="12">
        <v>0.65900000000000003</v>
      </c>
      <c r="G1638" s="12">
        <v>49181.3</v>
      </c>
      <c r="H1638" s="13">
        <v>10</v>
      </c>
      <c r="I1638" s="23" t="str">
        <f>VLOOKUP(B1638,'De-Para'!$B$3:$C$29,2,0)</f>
        <v>Sul</v>
      </c>
      <c r="J1638" s="18" t="str">
        <f t="shared" si="100"/>
        <v>Alto</v>
      </c>
      <c r="K1638" s="18" t="str">
        <f t="shared" si="101"/>
        <v>Acima</v>
      </c>
      <c r="L1638" s="18" t="str">
        <f t="shared" si="102"/>
        <v>Abaixo</v>
      </c>
      <c r="M1638" s="23" t="str">
        <f t="shared" si="103"/>
        <v>Acima</v>
      </c>
    </row>
    <row r="1639" spans="1:13">
      <c r="A1639" s="8" t="s">
        <v>1652</v>
      </c>
      <c r="B1639" s="9" t="s">
        <v>29</v>
      </c>
      <c r="C1639" s="9">
        <v>472</v>
      </c>
      <c r="D1639" s="9">
        <v>0.70099999999999996</v>
      </c>
      <c r="E1639" s="9">
        <v>0.7</v>
      </c>
      <c r="F1639" s="9">
        <v>0.60399999999999998</v>
      </c>
      <c r="G1639" s="9">
        <v>25172.86</v>
      </c>
      <c r="H1639" s="10">
        <v>6</v>
      </c>
      <c r="I1639" s="23" t="str">
        <f>VLOOKUP(B1639,'De-Para'!$B$3:$C$29,2,0)</f>
        <v>Centro-Oeste</v>
      </c>
      <c r="J1639" s="18" t="str">
        <f t="shared" si="100"/>
        <v>Alto</v>
      </c>
      <c r="K1639" s="18" t="str">
        <f t="shared" si="101"/>
        <v>Acima</v>
      </c>
      <c r="L1639" s="18" t="str">
        <f t="shared" si="102"/>
        <v>Abaixo</v>
      </c>
      <c r="M1639" s="23" t="str">
        <f t="shared" si="103"/>
        <v>Acima</v>
      </c>
    </row>
    <row r="1640" spans="1:13">
      <c r="A1640" s="11" t="s">
        <v>1653</v>
      </c>
      <c r="B1640" s="12" t="s">
        <v>53</v>
      </c>
      <c r="C1640" s="12">
        <v>718</v>
      </c>
      <c r="D1640" s="12">
        <v>0.65400000000000003</v>
      </c>
      <c r="E1640" s="12">
        <v>0.66</v>
      </c>
      <c r="F1640" s="12">
        <v>0.52300000000000002</v>
      </c>
      <c r="G1640" s="12">
        <v>28051.37</v>
      </c>
      <c r="H1640" s="13">
        <v>18</v>
      </c>
      <c r="I1640" s="23" t="str">
        <f>VLOOKUP(B1640,'De-Para'!$B$3:$C$29,2,0)</f>
        <v>Centro-Oeste</v>
      </c>
      <c r="J1640" s="18" t="str">
        <f t="shared" si="100"/>
        <v>Médio</v>
      </c>
      <c r="K1640" s="18" t="str">
        <f t="shared" si="101"/>
        <v>Acima</v>
      </c>
      <c r="L1640" s="18" t="str">
        <f t="shared" si="102"/>
        <v>Abaixo</v>
      </c>
      <c r="M1640" s="23" t="str">
        <f t="shared" si="103"/>
        <v>Acima</v>
      </c>
    </row>
    <row r="1641" spans="1:13">
      <c r="A1641" s="8" t="s">
        <v>1654</v>
      </c>
      <c r="B1641" s="9" t="s">
        <v>24</v>
      </c>
      <c r="C1641" s="9">
        <v>530</v>
      </c>
      <c r="D1641" s="9">
        <v>0.55000000000000004</v>
      </c>
      <c r="E1641" s="9">
        <v>0.54600000000000004</v>
      </c>
      <c r="F1641" s="9">
        <v>0.442</v>
      </c>
      <c r="G1641" s="9">
        <v>6210.88</v>
      </c>
      <c r="H1641" s="10">
        <v>2</v>
      </c>
      <c r="I1641" s="23" t="str">
        <f>VLOOKUP(B1641,'De-Para'!$B$3:$C$29,2,0)</f>
        <v>Nordeste</v>
      </c>
      <c r="J1641" s="18" t="str">
        <f t="shared" si="100"/>
        <v>Médio</v>
      </c>
      <c r="K1641" s="18" t="str">
        <f t="shared" si="101"/>
        <v>Abaixo</v>
      </c>
      <c r="L1641" s="18" t="str">
        <f t="shared" si="102"/>
        <v>Abaixo</v>
      </c>
      <c r="M1641" s="23" t="str">
        <f t="shared" si="103"/>
        <v>Abaixo</v>
      </c>
    </row>
    <row r="1642" spans="1:13">
      <c r="A1642" s="11" t="s">
        <v>1655</v>
      </c>
      <c r="B1642" s="12" t="s">
        <v>22</v>
      </c>
      <c r="C1642" s="12">
        <v>429</v>
      </c>
      <c r="D1642" s="12">
        <v>0.68</v>
      </c>
      <c r="E1642" s="12">
        <v>0.66900000000000004</v>
      </c>
      <c r="F1642" s="12">
        <v>0.57799999999999996</v>
      </c>
      <c r="G1642" s="12">
        <v>24675.48</v>
      </c>
      <c r="H1642" s="13">
        <v>6</v>
      </c>
      <c r="I1642" s="23" t="str">
        <f>VLOOKUP(B1642,'De-Para'!$B$3:$C$29,2,0)</f>
        <v>Sul</v>
      </c>
      <c r="J1642" s="18" t="str">
        <f t="shared" si="100"/>
        <v>Médio</v>
      </c>
      <c r="K1642" s="18" t="str">
        <f t="shared" si="101"/>
        <v>Acima</v>
      </c>
      <c r="L1642" s="18" t="str">
        <f t="shared" si="102"/>
        <v>Abaixo</v>
      </c>
      <c r="M1642" s="23" t="str">
        <f t="shared" si="103"/>
        <v>Acima</v>
      </c>
    </row>
    <row r="1643" spans="1:13">
      <c r="A1643" s="8" t="s">
        <v>1656</v>
      </c>
      <c r="B1643" s="9" t="s">
        <v>22</v>
      </c>
      <c r="C1643" s="9">
        <v>1038</v>
      </c>
      <c r="D1643" s="9">
        <v>0.66</v>
      </c>
      <c r="E1643" s="9">
        <v>0.65800000000000003</v>
      </c>
      <c r="F1643" s="9">
        <v>0.54600000000000004</v>
      </c>
      <c r="G1643" s="9">
        <v>23178.86</v>
      </c>
      <c r="H1643" s="10">
        <v>4</v>
      </c>
      <c r="I1643" s="23" t="str">
        <f>VLOOKUP(B1643,'De-Para'!$B$3:$C$29,2,0)</f>
        <v>Sul</v>
      </c>
      <c r="J1643" s="18" t="str">
        <f t="shared" si="100"/>
        <v>Médio</v>
      </c>
      <c r="K1643" s="18" t="str">
        <f t="shared" si="101"/>
        <v>Acima</v>
      </c>
      <c r="L1643" s="18" t="str">
        <f t="shared" si="102"/>
        <v>Acima</v>
      </c>
      <c r="M1643" s="23" t="str">
        <f t="shared" si="103"/>
        <v>Acima</v>
      </c>
    </row>
    <row r="1644" spans="1:13">
      <c r="A1644" s="11" t="s">
        <v>1657</v>
      </c>
      <c r="B1644" s="12" t="s">
        <v>16</v>
      </c>
      <c r="C1644" s="12">
        <v>156</v>
      </c>
      <c r="D1644" s="12">
        <v>0.623</v>
      </c>
      <c r="E1644" s="12">
        <v>0.61799999999999999</v>
      </c>
      <c r="F1644" s="12">
        <v>0.49299999999999999</v>
      </c>
      <c r="G1644" s="12">
        <v>7927.26</v>
      </c>
      <c r="H1644" s="13">
        <v>1</v>
      </c>
      <c r="I1644" s="23" t="str">
        <f>VLOOKUP(B1644,'De-Para'!$B$3:$C$29,2,0)</f>
        <v>Sudeste</v>
      </c>
      <c r="J1644" s="18" t="str">
        <f t="shared" si="100"/>
        <v>Médio</v>
      </c>
      <c r="K1644" s="18" t="str">
        <f t="shared" si="101"/>
        <v>Acima</v>
      </c>
      <c r="L1644" s="18" t="str">
        <f t="shared" si="102"/>
        <v>Abaixo</v>
      </c>
      <c r="M1644" s="23" t="str">
        <f t="shared" si="103"/>
        <v>Abaixo</v>
      </c>
    </row>
    <row r="1645" spans="1:13">
      <c r="A1645" s="8" t="s">
        <v>1658</v>
      </c>
      <c r="B1645" s="9" t="s">
        <v>59</v>
      </c>
      <c r="C1645" s="9">
        <v>1129</v>
      </c>
      <c r="D1645" s="9">
        <v>0.72799999999999998</v>
      </c>
      <c r="E1645" s="9">
        <v>0.72899999999999998</v>
      </c>
      <c r="F1645" s="9">
        <v>0.61699999999999999</v>
      </c>
      <c r="G1645" s="9">
        <v>23009.19</v>
      </c>
      <c r="H1645" s="10">
        <v>15</v>
      </c>
      <c r="I1645" s="23" t="str">
        <f>VLOOKUP(B1645,'De-Para'!$B$3:$C$29,2,0)</f>
        <v>Sul</v>
      </c>
      <c r="J1645" s="18" t="str">
        <f t="shared" si="100"/>
        <v>Alto</v>
      </c>
      <c r="K1645" s="18" t="str">
        <f t="shared" si="101"/>
        <v>Acima</v>
      </c>
      <c r="L1645" s="18" t="str">
        <f t="shared" si="102"/>
        <v>Acima</v>
      </c>
      <c r="M1645" s="23" t="str">
        <f t="shared" si="103"/>
        <v>Acima</v>
      </c>
    </row>
    <row r="1646" spans="1:13">
      <c r="A1646" s="11" t="s">
        <v>1659</v>
      </c>
      <c r="B1646" s="12" t="s">
        <v>33</v>
      </c>
      <c r="C1646" s="12">
        <v>650</v>
      </c>
      <c r="D1646" s="12">
        <v>0.69</v>
      </c>
      <c r="E1646" s="12">
        <v>0.67100000000000004</v>
      </c>
      <c r="F1646" s="12">
        <v>0.57899999999999996</v>
      </c>
      <c r="G1646" s="12">
        <v>15628.4</v>
      </c>
      <c r="H1646" s="13">
        <v>11</v>
      </c>
      <c r="I1646" s="23" t="str">
        <f>VLOOKUP(B1646,'De-Para'!$B$3:$C$29,2,0)</f>
        <v>Centro-Oeste</v>
      </c>
      <c r="J1646" s="18" t="str">
        <f t="shared" si="100"/>
        <v>Médio</v>
      </c>
      <c r="K1646" s="18" t="str">
        <f t="shared" si="101"/>
        <v>Acima</v>
      </c>
      <c r="L1646" s="18" t="str">
        <f t="shared" si="102"/>
        <v>Abaixo</v>
      </c>
      <c r="M1646" s="23" t="str">
        <f t="shared" si="103"/>
        <v>Acima</v>
      </c>
    </row>
    <row r="1647" spans="1:13">
      <c r="A1647" s="8" t="s">
        <v>1660</v>
      </c>
      <c r="B1647" s="9" t="s">
        <v>16</v>
      </c>
      <c r="C1647" s="9">
        <v>326</v>
      </c>
      <c r="D1647" s="9">
        <v>0.67500000000000004</v>
      </c>
      <c r="E1647" s="9">
        <v>0.68</v>
      </c>
      <c r="F1647" s="9">
        <v>0.53300000000000003</v>
      </c>
      <c r="G1647" s="9">
        <v>17298.5</v>
      </c>
      <c r="H1647" s="10">
        <v>6</v>
      </c>
      <c r="I1647" s="23" t="str">
        <f>VLOOKUP(B1647,'De-Para'!$B$3:$C$29,2,0)</f>
        <v>Sudeste</v>
      </c>
      <c r="J1647" s="18" t="str">
        <f t="shared" si="100"/>
        <v>Médio</v>
      </c>
      <c r="K1647" s="18" t="str">
        <f t="shared" si="101"/>
        <v>Acima</v>
      </c>
      <c r="L1647" s="18" t="str">
        <f t="shared" si="102"/>
        <v>Abaixo</v>
      </c>
      <c r="M1647" s="23" t="str">
        <f t="shared" si="103"/>
        <v>Acima</v>
      </c>
    </row>
    <row r="1648" spans="1:13">
      <c r="A1648" s="11" t="s">
        <v>1661</v>
      </c>
      <c r="B1648" s="12" t="s">
        <v>16</v>
      </c>
      <c r="C1648" s="12">
        <v>288</v>
      </c>
      <c r="D1648" s="12">
        <v>0.71</v>
      </c>
      <c r="E1648" s="12">
        <v>0.69499999999999995</v>
      </c>
      <c r="F1648" s="12">
        <v>0.61599999999999999</v>
      </c>
      <c r="G1648" s="12">
        <v>43341.63</v>
      </c>
      <c r="H1648" s="13">
        <v>6</v>
      </c>
      <c r="I1648" s="23" t="str">
        <f>VLOOKUP(B1648,'De-Para'!$B$3:$C$29,2,0)</f>
        <v>Sudeste</v>
      </c>
      <c r="J1648" s="18" t="str">
        <f t="shared" si="100"/>
        <v>Alto</v>
      </c>
      <c r="K1648" s="18" t="str">
        <f t="shared" si="101"/>
        <v>Acima</v>
      </c>
      <c r="L1648" s="18" t="str">
        <f t="shared" si="102"/>
        <v>Abaixo</v>
      </c>
      <c r="M1648" s="23" t="str">
        <f t="shared" si="103"/>
        <v>Acima</v>
      </c>
    </row>
    <row r="1649" spans="1:13">
      <c r="A1649" s="8" t="s">
        <v>1662</v>
      </c>
      <c r="B1649" s="9" t="s">
        <v>33</v>
      </c>
      <c r="C1649" s="9">
        <v>589</v>
      </c>
      <c r="D1649" s="9">
        <v>0.69299999999999995</v>
      </c>
      <c r="E1649" s="9">
        <v>0.70099999999999996</v>
      </c>
      <c r="F1649" s="9">
        <v>0.58799999999999997</v>
      </c>
      <c r="G1649" s="9">
        <v>34636.370000000003</v>
      </c>
      <c r="H1649" s="10">
        <v>9</v>
      </c>
      <c r="I1649" s="23" t="str">
        <f>VLOOKUP(B1649,'De-Para'!$B$3:$C$29,2,0)</f>
        <v>Centro-Oeste</v>
      </c>
      <c r="J1649" s="18" t="str">
        <f t="shared" si="100"/>
        <v>Médio</v>
      </c>
      <c r="K1649" s="18" t="str">
        <f t="shared" si="101"/>
        <v>Acima</v>
      </c>
      <c r="L1649" s="18" t="str">
        <f t="shared" si="102"/>
        <v>Abaixo</v>
      </c>
      <c r="M1649" s="23" t="str">
        <f t="shared" si="103"/>
        <v>Acima</v>
      </c>
    </row>
    <row r="1650" spans="1:13">
      <c r="A1650" s="11" t="s">
        <v>1663</v>
      </c>
      <c r="B1650" s="12" t="s">
        <v>53</v>
      </c>
      <c r="C1650" s="12">
        <v>1504</v>
      </c>
      <c r="D1650" s="12">
        <v>0.71499999999999997</v>
      </c>
      <c r="E1650" s="12">
        <v>0.72</v>
      </c>
      <c r="F1650" s="12">
        <v>0.59</v>
      </c>
      <c r="G1650" s="12">
        <v>62114.47</v>
      </c>
      <c r="H1650" s="13">
        <v>32</v>
      </c>
      <c r="I1650" s="23" t="str">
        <f>VLOOKUP(B1650,'De-Para'!$B$3:$C$29,2,0)</f>
        <v>Centro-Oeste</v>
      </c>
      <c r="J1650" s="18" t="str">
        <f t="shared" si="100"/>
        <v>Alto</v>
      </c>
      <c r="K1650" s="18" t="str">
        <f t="shared" si="101"/>
        <v>Acima</v>
      </c>
      <c r="L1650" s="18" t="str">
        <f t="shared" si="102"/>
        <v>Acima</v>
      </c>
      <c r="M1650" s="23" t="str">
        <f t="shared" si="103"/>
        <v>Acima</v>
      </c>
    </row>
    <row r="1651" spans="1:13">
      <c r="A1651" s="8" t="s">
        <v>1664</v>
      </c>
      <c r="B1651" s="9" t="s">
        <v>16</v>
      </c>
      <c r="C1651" s="9">
        <v>471</v>
      </c>
      <c r="D1651" s="9">
        <v>0.63300000000000001</v>
      </c>
      <c r="E1651" s="9">
        <v>0.628</v>
      </c>
      <c r="F1651" s="9">
        <v>0.498</v>
      </c>
      <c r="G1651" s="9">
        <v>15684.06</v>
      </c>
      <c r="H1651" s="10">
        <v>2</v>
      </c>
      <c r="I1651" s="23" t="str">
        <f>VLOOKUP(B1651,'De-Para'!$B$3:$C$29,2,0)</f>
        <v>Sudeste</v>
      </c>
      <c r="J1651" s="18" t="str">
        <f t="shared" si="100"/>
        <v>Médio</v>
      </c>
      <c r="K1651" s="18" t="str">
        <f t="shared" si="101"/>
        <v>Acima</v>
      </c>
      <c r="L1651" s="18" t="str">
        <f t="shared" si="102"/>
        <v>Abaixo</v>
      </c>
      <c r="M1651" s="23" t="str">
        <f t="shared" si="103"/>
        <v>Abaixo</v>
      </c>
    </row>
    <row r="1652" spans="1:13">
      <c r="A1652" s="11" t="s">
        <v>1665</v>
      </c>
      <c r="B1652" s="12" t="s">
        <v>33</v>
      </c>
      <c r="C1652" s="12">
        <v>620</v>
      </c>
      <c r="D1652" s="12">
        <v>0.7</v>
      </c>
      <c r="E1652" s="12">
        <v>0.70799999999999996</v>
      </c>
      <c r="F1652" s="12">
        <v>0.57999999999999996</v>
      </c>
      <c r="G1652" s="12">
        <v>11896.65</v>
      </c>
      <c r="H1652" s="13">
        <v>5</v>
      </c>
      <c r="I1652" s="23" t="str">
        <f>VLOOKUP(B1652,'De-Para'!$B$3:$C$29,2,0)</f>
        <v>Centro-Oeste</v>
      </c>
      <c r="J1652" s="18" t="str">
        <f t="shared" si="100"/>
        <v>Alto</v>
      </c>
      <c r="K1652" s="18" t="str">
        <f t="shared" si="101"/>
        <v>Acima</v>
      </c>
      <c r="L1652" s="18" t="str">
        <f t="shared" si="102"/>
        <v>Abaixo</v>
      </c>
      <c r="M1652" s="23" t="str">
        <f t="shared" si="103"/>
        <v>Acima</v>
      </c>
    </row>
    <row r="1653" spans="1:13">
      <c r="A1653" s="8" t="s">
        <v>1666</v>
      </c>
      <c r="B1653" s="9" t="s">
        <v>87</v>
      </c>
      <c r="C1653" s="9">
        <v>1114</v>
      </c>
      <c r="D1653" s="9">
        <v>0.55500000000000005</v>
      </c>
      <c r="E1653" s="9">
        <v>0.49</v>
      </c>
      <c r="F1653" s="9">
        <v>0.45800000000000002</v>
      </c>
      <c r="G1653" s="9">
        <v>6714.31</v>
      </c>
      <c r="H1653" s="10">
        <v>25</v>
      </c>
      <c r="I1653" s="23" t="str">
        <f>VLOOKUP(B1653,'De-Para'!$B$3:$C$29,2,0)</f>
        <v>Nordeste</v>
      </c>
      <c r="J1653" s="18" t="str">
        <f t="shared" si="100"/>
        <v>Médio</v>
      </c>
      <c r="K1653" s="18" t="str">
        <f t="shared" si="101"/>
        <v>Abaixo</v>
      </c>
      <c r="L1653" s="18" t="str">
        <f t="shared" si="102"/>
        <v>Acima</v>
      </c>
      <c r="M1653" s="23" t="str">
        <f t="shared" si="103"/>
        <v>Acima</v>
      </c>
    </row>
    <row r="1654" spans="1:13">
      <c r="A1654" s="11" t="s">
        <v>1667</v>
      </c>
      <c r="B1654" s="12" t="s">
        <v>31</v>
      </c>
      <c r="C1654" s="12">
        <v>1721</v>
      </c>
      <c r="D1654" s="12">
        <v>0.64</v>
      </c>
      <c r="E1654" s="12">
        <v>0.60799999999999998</v>
      </c>
      <c r="F1654" s="12">
        <v>0.55000000000000004</v>
      </c>
      <c r="G1654" s="12">
        <v>27336.65</v>
      </c>
      <c r="H1654" s="13">
        <v>19</v>
      </c>
      <c r="I1654" s="23" t="str">
        <f>VLOOKUP(B1654,'De-Para'!$B$3:$C$29,2,0)</f>
        <v>Nordeste</v>
      </c>
      <c r="J1654" s="18" t="str">
        <f t="shared" si="100"/>
        <v>Médio</v>
      </c>
      <c r="K1654" s="18" t="str">
        <f t="shared" si="101"/>
        <v>Acima</v>
      </c>
      <c r="L1654" s="18" t="str">
        <f t="shared" si="102"/>
        <v>Acima</v>
      </c>
      <c r="M1654" s="23" t="str">
        <f t="shared" si="103"/>
        <v>Acima</v>
      </c>
    </row>
    <row r="1655" spans="1:13">
      <c r="A1655" s="8" t="s">
        <v>1668</v>
      </c>
      <c r="B1655" s="9" t="s">
        <v>33</v>
      </c>
      <c r="C1655" s="9">
        <v>312</v>
      </c>
      <c r="D1655" s="9">
        <v>0.65900000000000003</v>
      </c>
      <c r="E1655" s="9">
        <v>0.66500000000000004</v>
      </c>
      <c r="F1655" s="9">
        <v>0.52900000000000003</v>
      </c>
      <c r="G1655" s="9">
        <v>23784.36</v>
      </c>
      <c r="H1655" s="10">
        <v>7</v>
      </c>
      <c r="I1655" s="23" t="str">
        <f>VLOOKUP(B1655,'De-Para'!$B$3:$C$29,2,0)</f>
        <v>Centro-Oeste</v>
      </c>
      <c r="J1655" s="18" t="str">
        <f t="shared" si="100"/>
        <v>Médio</v>
      </c>
      <c r="K1655" s="18" t="str">
        <f t="shared" si="101"/>
        <v>Acima</v>
      </c>
      <c r="L1655" s="18" t="str">
        <f t="shared" si="102"/>
        <v>Abaixo</v>
      </c>
      <c r="M1655" s="23" t="str">
        <f t="shared" si="103"/>
        <v>Acima</v>
      </c>
    </row>
    <row r="1656" spans="1:13">
      <c r="A1656" s="11" t="s">
        <v>1669</v>
      </c>
      <c r="B1656" s="12" t="s">
        <v>7</v>
      </c>
      <c r="C1656" s="12">
        <v>744</v>
      </c>
      <c r="D1656" s="12">
        <v>0.73099999999999998</v>
      </c>
      <c r="E1656" s="12">
        <v>0.68799999999999994</v>
      </c>
      <c r="F1656" s="12">
        <v>0.68600000000000005</v>
      </c>
      <c r="G1656" s="12">
        <v>29524.83</v>
      </c>
      <c r="H1656" s="13">
        <v>2</v>
      </c>
      <c r="I1656" s="23" t="str">
        <f>VLOOKUP(B1656,'De-Para'!$B$3:$C$29,2,0)</f>
        <v>Sudeste</v>
      </c>
      <c r="J1656" s="18" t="str">
        <f t="shared" si="100"/>
        <v>Alto</v>
      </c>
      <c r="K1656" s="18" t="str">
        <f t="shared" si="101"/>
        <v>Acima</v>
      </c>
      <c r="L1656" s="18" t="str">
        <f t="shared" si="102"/>
        <v>Abaixo</v>
      </c>
      <c r="M1656" s="23" t="str">
        <f t="shared" si="103"/>
        <v>Abaixo</v>
      </c>
    </row>
    <row r="1657" spans="1:13">
      <c r="A1657" s="8" t="s">
        <v>1670</v>
      </c>
      <c r="B1657" s="9" t="s">
        <v>87</v>
      </c>
      <c r="C1657" s="9">
        <v>1281</v>
      </c>
      <c r="D1657" s="9">
        <v>0.55500000000000005</v>
      </c>
      <c r="E1657" s="9">
        <v>0.54100000000000004</v>
      </c>
      <c r="F1657" s="9">
        <v>0.441</v>
      </c>
      <c r="G1657" s="9">
        <v>6997.9</v>
      </c>
      <c r="H1657" s="10">
        <v>4</v>
      </c>
      <c r="I1657" s="23" t="str">
        <f>VLOOKUP(B1657,'De-Para'!$B$3:$C$29,2,0)</f>
        <v>Nordeste</v>
      </c>
      <c r="J1657" s="18" t="str">
        <f t="shared" si="100"/>
        <v>Médio</v>
      </c>
      <c r="K1657" s="18" t="str">
        <f t="shared" si="101"/>
        <v>Abaixo</v>
      </c>
      <c r="L1657" s="18" t="str">
        <f t="shared" si="102"/>
        <v>Acima</v>
      </c>
      <c r="M1657" s="23" t="str">
        <f t="shared" si="103"/>
        <v>Acima</v>
      </c>
    </row>
    <row r="1658" spans="1:13">
      <c r="A1658" s="11" t="s">
        <v>1671</v>
      </c>
      <c r="B1658" s="12" t="s">
        <v>33</v>
      </c>
      <c r="C1658" s="12">
        <v>306</v>
      </c>
      <c r="D1658" s="12">
        <v>0.68</v>
      </c>
      <c r="E1658" s="12">
        <v>0.71299999999999997</v>
      </c>
      <c r="F1658" s="12">
        <v>0.55100000000000005</v>
      </c>
      <c r="G1658" s="12">
        <v>52079.49</v>
      </c>
      <c r="H1658" s="13">
        <v>2</v>
      </c>
      <c r="I1658" s="23" t="str">
        <f>VLOOKUP(B1658,'De-Para'!$B$3:$C$29,2,0)</f>
        <v>Centro-Oeste</v>
      </c>
      <c r="J1658" s="18" t="str">
        <f t="shared" si="100"/>
        <v>Médio</v>
      </c>
      <c r="K1658" s="18" t="str">
        <f t="shared" si="101"/>
        <v>Acima</v>
      </c>
      <c r="L1658" s="18" t="str">
        <f t="shared" si="102"/>
        <v>Abaixo</v>
      </c>
      <c r="M1658" s="23" t="str">
        <f t="shared" si="103"/>
        <v>Abaixo</v>
      </c>
    </row>
    <row r="1659" spans="1:13">
      <c r="A1659" s="8" t="s">
        <v>1672</v>
      </c>
      <c r="B1659" s="9" t="s">
        <v>16</v>
      </c>
      <c r="C1659" s="9">
        <v>599</v>
      </c>
      <c r="D1659" s="9">
        <v>0.68</v>
      </c>
      <c r="E1659" s="9">
        <v>0.65100000000000002</v>
      </c>
      <c r="F1659" s="9">
        <v>0.57699999999999996</v>
      </c>
      <c r="G1659" s="9">
        <v>17217.97</v>
      </c>
      <c r="H1659" s="10">
        <v>8</v>
      </c>
      <c r="I1659" s="23" t="str">
        <f>VLOOKUP(B1659,'De-Para'!$B$3:$C$29,2,0)</f>
        <v>Sudeste</v>
      </c>
      <c r="J1659" s="18" t="str">
        <f t="shared" si="100"/>
        <v>Médio</v>
      </c>
      <c r="K1659" s="18" t="str">
        <f t="shared" si="101"/>
        <v>Acima</v>
      </c>
      <c r="L1659" s="18" t="str">
        <f t="shared" si="102"/>
        <v>Abaixo</v>
      </c>
      <c r="M1659" s="23" t="str">
        <f t="shared" si="103"/>
        <v>Acima</v>
      </c>
    </row>
    <row r="1660" spans="1:13">
      <c r="A1660" s="11" t="s">
        <v>1673</v>
      </c>
      <c r="B1660" s="12" t="s">
        <v>59</v>
      </c>
      <c r="C1660" s="12">
        <v>1086</v>
      </c>
      <c r="D1660" s="12">
        <v>0.70599999999999996</v>
      </c>
      <c r="E1660" s="12">
        <v>0.67700000000000005</v>
      </c>
      <c r="F1660" s="12">
        <v>0.63900000000000001</v>
      </c>
      <c r="G1660" s="12">
        <v>47777.57</v>
      </c>
      <c r="H1660" s="13">
        <v>13</v>
      </c>
      <c r="I1660" s="23" t="str">
        <f>VLOOKUP(B1660,'De-Para'!$B$3:$C$29,2,0)</f>
        <v>Sul</v>
      </c>
      <c r="J1660" s="18" t="str">
        <f t="shared" si="100"/>
        <v>Alto</v>
      </c>
      <c r="K1660" s="18" t="str">
        <f t="shared" si="101"/>
        <v>Acima</v>
      </c>
      <c r="L1660" s="18" t="str">
        <f t="shared" si="102"/>
        <v>Acima</v>
      </c>
      <c r="M1660" s="23" t="str">
        <f t="shared" si="103"/>
        <v>Acima</v>
      </c>
    </row>
    <row r="1661" spans="1:13">
      <c r="A1661" s="8" t="s">
        <v>1674</v>
      </c>
      <c r="B1661" s="9" t="s">
        <v>31</v>
      </c>
      <c r="C1661" s="9">
        <v>2892</v>
      </c>
      <c r="D1661" s="9">
        <v>0.61199999999999999</v>
      </c>
      <c r="E1661" s="9">
        <v>0.57099999999999995</v>
      </c>
      <c r="F1661" s="9">
        <v>0.52600000000000002</v>
      </c>
      <c r="G1661" s="9">
        <v>8309.69</v>
      </c>
      <c r="H1661" s="10">
        <v>108</v>
      </c>
      <c r="I1661" s="23" t="str">
        <f>VLOOKUP(B1661,'De-Para'!$B$3:$C$29,2,0)</f>
        <v>Nordeste</v>
      </c>
      <c r="J1661" s="18" t="str">
        <f t="shared" si="100"/>
        <v>Médio</v>
      </c>
      <c r="K1661" s="18" t="str">
        <f t="shared" si="101"/>
        <v>Acima</v>
      </c>
      <c r="L1661" s="18" t="str">
        <f t="shared" si="102"/>
        <v>Acima</v>
      </c>
      <c r="M1661" s="23" t="str">
        <f t="shared" si="103"/>
        <v>Acima</v>
      </c>
    </row>
    <row r="1662" spans="1:13">
      <c r="A1662" s="11" t="s">
        <v>1675</v>
      </c>
      <c r="B1662" s="12" t="s">
        <v>33</v>
      </c>
      <c r="C1662" s="12">
        <v>978</v>
      </c>
      <c r="D1662" s="12">
        <v>0.69799999999999995</v>
      </c>
      <c r="E1662" s="12">
        <v>0.69799999999999995</v>
      </c>
      <c r="F1662" s="12">
        <v>0.59799999999999998</v>
      </c>
      <c r="G1662" s="12">
        <v>30667.93</v>
      </c>
      <c r="H1662" s="13">
        <v>20</v>
      </c>
      <c r="I1662" s="23" t="str">
        <f>VLOOKUP(B1662,'De-Para'!$B$3:$C$29,2,0)</f>
        <v>Centro-Oeste</v>
      </c>
      <c r="J1662" s="18" t="str">
        <f t="shared" si="100"/>
        <v>Médio</v>
      </c>
      <c r="K1662" s="18" t="str">
        <f t="shared" si="101"/>
        <v>Acima</v>
      </c>
      <c r="L1662" s="18" t="str">
        <f t="shared" si="102"/>
        <v>Acima</v>
      </c>
      <c r="M1662" s="23" t="str">
        <f t="shared" si="103"/>
        <v>Acima</v>
      </c>
    </row>
    <row r="1663" spans="1:13">
      <c r="A1663" s="8" t="s">
        <v>1676</v>
      </c>
      <c r="B1663" s="9" t="s">
        <v>31</v>
      </c>
      <c r="C1663" s="9">
        <v>1521</v>
      </c>
      <c r="D1663" s="9">
        <v>0.59499999999999997</v>
      </c>
      <c r="E1663" s="9">
        <v>0.56299999999999994</v>
      </c>
      <c r="F1663" s="9">
        <v>0.51700000000000002</v>
      </c>
      <c r="G1663" s="9">
        <v>6966.18</v>
      </c>
      <c r="H1663" s="10">
        <v>5</v>
      </c>
      <c r="I1663" s="23" t="str">
        <f>VLOOKUP(B1663,'De-Para'!$B$3:$C$29,2,0)</f>
        <v>Nordeste</v>
      </c>
      <c r="J1663" s="18" t="str">
        <f t="shared" si="100"/>
        <v>Médio</v>
      </c>
      <c r="K1663" s="18" t="str">
        <f t="shared" si="101"/>
        <v>Abaixo</v>
      </c>
      <c r="L1663" s="18" t="str">
        <f t="shared" si="102"/>
        <v>Acima</v>
      </c>
      <c r="M1663" s="23" t="str">
        <f t="shared" si="103"/>
        <v>Acima</v>
      </c>
    </row>
    <row r="1664" spans="1:13">
      <c r="A1664" s="11" t="s">
        <v>1677</v>
      </c>
      <c r="B1664" s="12" t="s">
        <v>10</v>
      </c>
      <c r="C1664" s="12">
        <v>555</v>
      </c>
      <c r="D1664" s="12">
        <v>0.73</v>
      </c>
      <c r="E1664" s="12">
        <v>0.70699999999999996</v>
      </c>
      <c r="F1664" s="12">
        <v>0.68300000000000005</v>
      </c>
      <c r="G1664" s="12">
        <v>16767.72</v>
      </c>
      <c r="H1664" s="13">
        <v>9</v>
      </c>
      <c r="I1664" s="23" t="str">
        <f>VLOOKUP(B1664,'De-Para'!$B$3:$C$29,2,0)</f>
        <v>Sudeste</v>
      </c>
      <c r="J1664" s="18" t="str">
        <f t="shared" si="100"/>
        <v>Alto</v>
      </c>
      <c r="K1664" s="18" t="str">
        <f t="shared" si="101"/>
        <v>Acima</v>
      </c>
      <c r="L1664" s="18" t="str">
        <f t="shared" si="102"/>
        <v>Abaixo</v>
      </c>
      <c r="M1664" s="23" t="str">
        <f t="shared" si="103"/>
        <v>Acima</v>
      </c>
    </row>
    <row r="1665" spans="1:13">
      <c r="A1665" s="8" t="s">
        <v>1678</v>
      </c>
      <c r="B1665" s="9" t="s">
        <v>59</v>
      </c>
      <c r="C1665" s="9">
        <v>662</v>
      </c>
      <c r="D1665" s="9">
        <v>0.73799999999999999</v>
      </c>
      <c r="E1665" s="9">
        <v>0.73199999999999998</v>
      </c>
      <c r="F1665" s="9">
        <v>0.66500000000000004</v>
      </c>
      <c r="G1665" s="9">
        <v>34043.589999999997</v>
      </c>
      <c r="H1665" s="10">
        <v>24</v>
      </c>
      <c r="I1665" s="23" t="str">
        <f>VLOOKUP(B1665,'De-Para'!$B$3:$C$29,2,0)</f>
        <v>Sul</v>
      </c>
      <c r="J1665" s="18" t="str">
        <f t="shared" si="100"/>
        <v>Alto</v>
      </c>
      <c r="K1665" s="18" t="str">
        <f t="shared" si="101"/>
        <v>Acima</v>
      </c>
      <c r="L1665" s="18" t="str">
        <f t="shared" si="102"/>
        <v>Abaixo</v>
      </c>
      <c r="M1665" s="23" t="str">
        <f t="shared" si="103"/>
        <v>Acima</v>
      </c>
    </row>
    <row r="1666" spans="1:13">
      <c r="A1666" s="11" t="s">
        <v>1679</v>
      </c>
      <c r="B1666" s="12" t="s">
        <v>14</v>
      </c>
      <c r="C1666" s="12">
        <v>731</v>
      </c>
      <c r="D1666" s="12">
        <v>0.76500000000000001</v>
      </c>
      <c r="E1666" s="12">
        <v>0.78600000000000003</v>
      </c>
      <c r="F1666" s="12">
        <v>0.67100000000000004</v>
      </c>
      <c r="G1666" s="12">
        <v>47580.93</v>
      </c>
      <c r="H1666" s="13">
        <v>26</v>
      </c>
      <c r="I1666" s="23" t="str">
        <f>VLOOKUP(B1666,'De-Para'!$B$3:$C$29,2,0)</f>
        <v>Sul</v>
      </c>
      <c r="J1666" s="18" t="str">
        <f t="shared" si="100"/>
        <v>Alto</v>
      </c>
      <c r="K1666" s="18" t="str">
        <f t="shared" si="101"/>
        <v>Acima</v>
      </c>
      <c r="L1666" s="18" t="str">
        <f t="shared" si="102"/>
        <v>Abaixo</v>
      </c>
      <c r="M1666" s="23" t="str">
        <f t="shared" si="103"/>
        <v>Acima</v>
      </c>
    </row>
    <row r="1667" spans="1:13">
      <c r="A1667" s="8" t="s">
        <v>1680</v>
      </c>
      <c r="B1667" s="9" t="s">
        <v>16</v>
      </c>
      <c r="C1667" s="9">
        <v>237</v>
      </c>
      <c r="D1667" s="9">
        <v>0.63700000000000001</v>
      </c>
      <c r="E1667" s="9">
        <v>0.63200000000000001</v>
      </c>
      <c r="F1667" s="9">
        <v>0.497</v>
      </c>
      <c r="G1667" s="9">
        <v>9303.86</v>
      </c>
      <c r="H1667" s="10">
        <v>3</v>
      </c>
      <c r="I1667" s="23" t="str">
        <f>VLOOKUP(B1667,'De-Para'!$B$3:$C$29,2,0)</f>
        <v>Sudeste</v>
      </c>
      <c r="J1667" s="18" t="str">
        <f t="shared" si="100"/>
        <v>Médio</v>
      </c>
      <c r="K1667" s="18" t="str">
        <f t="shared" si="101"/>
        <v>Acima</v>
      </c>
      <c r="L1667" s="18" t="str">
        <f t="shared" si="102"/>
        <v>Abaixo</v>
      </c>
      <c r="M1667" s="23" t="str">
        <f t="shared" si="103"/>
        <v>Acima</v>
      </c>
    </row>
    <row r="1668" spans="1:13">
      <c r="A1668" s="11" t="s">
        <v>1681</v>
      </c>
      <c r="B1668" s="12" t="s">
        <v>72</v>
      </c>
      <c r="C1668" s="12">
        <v>917</v>
      </c>
      <c r="D1668" s="12">
        <v>0.62</v>
      </c>
      <c r="E1668" s="12">
        <v>0.59499999999999997</v>
      </c>
      <c r="F1668" s="12">
        <v>0.51200000000000001</v>
      </c>
      <c r="G1668" s="12">
        <v>8659.2900000000009</v>
      </c>
      <c r="H1668" s="13">
        <v>20</v>
      </c>
      <c r="I1668" s="23" t="str">
        <f>VLOOKUP(B1668,'De-Para'!$B$3:$C$29,2,0)</f>
        <v>Nordeste</v>
      </c>
      <c r="J1668" s="18" t="str">
        <f t="shared" si="100"/>
        <v>Médio</v>
      </c>
      <c r="K1668" s="18" t="str">
        <f t="shared" si="101"/>
        <v>Acima</v>
      </c>
      <c r="L1668" s="18" t="str">
        <f t="shared" si="102"/>
        <v>Abaixo</v>
      </c>
      <c r="M1668" s="23" t="str">
        <f t="shared" si="103"/>
        <v>Acima</v>
      </c>
    </row>
    <row r="1669" spans="1:13">
      <c r="A1669" s="8" t="s">
        <v>1682</v>
      </c>
      <c r="B1669" s="9" t="s">
        <v>7</v>
      </c>
      <c r="C1669" s="9">
        <v>149</v>
      </c>
      <c r="D1669" s="9">
        <v>0.73</v>
      </c>
      <c r="E1669" s="9">
        <v>0.71</v>
      </c>
      <c r="F1669" s="9">
        <v>0.64800000000000002</v>
      </c>
      <c r="G1669" s="9">
        <v>23911.98</v>
      </c>
      <c r="H1669" s="10">
        <v>3</v>
      </c>
      <c r="I1669" s="23" t="str">
        <f>VLOOKUP(B1669,'De-Para'!$B$3:$C$29,2,0)</f>
        <v>Sudeste</v>
      </c>
      <c r="J1669" s="18" t="str">
        <f t="shared" si="100"/>
        <v>Alto</v>
      </c>
      <c r="K1669" s="18" t="str">
        <f t="shared" si="101"/>
        <v>Acima</v>
      </c>
      <c r="L1669" s="18" t="str">
        <f t="shared" si="102"/>
        <v>Abaixo</v>
      </c>
      <c r="M1669" s="23" t="str">
        <f t="shared" si="103"/>
        <v>Acima</v>
      </c>
    </row>
    <row r="1670" spans="1:13">
      <c r="A1670" s="11" t="s">
        <v>1683</v>
      </c>
      <c r="B1670" s="12" t="s">
        <v>7</v>
      </c>
      <c r="C1670" s="12">
        <v>248</v>
      </c>
      <c r="D1670" s="12">
        <v>0.77</v>
      </c>
      <c r="E1670" s="12">
        <v>0.71699999999999997</v>
      </c>
      <c r="F1670" s="12">
        <v>0.76100000000000001</v>
      </c>
      <c r="G1670" s="12">
        <v>15119.42</v>
      </c>
      <c r="H1670" s="13">
        <v>1</v>
      </c>
      <c r="I1670" s="23" t="str">
        <f>VLOOKUP(B1670,'De-Para'!$B$3:$C$29,2,0)</f>
        <v>Sudeste</v>
      </c>
      <c r="J1670" s="18" t="str">
        <f t="shared" ref="J1670:J1733" si="104">IF(D1670&lt;0.55,"Baixo",IF(D1670&lt;0.7,"Médio",IF(D1670&lt;0.8,"Alto","Muito alto")))</f>
        <v>Alto</v>
      </c>
      <c r="K1670" s="18" t="str">
        <f t="shared" ref="K1670:K1733" si="105">IF(D1670&lt;=$K$3,"Abaixo","Acima")</f>
        <v>Acima</v>
      </c>
      <c r="L1670" s="18" t="str">
        <f t="shared" ref="L1670:L1733" si="106">IF(C1670&gt;=$L$3,"Acima","Abaixo")</f>
        <v>Abaixo</v>
      </c>
      <c r="M1670" s="23" t="str">
        <f t="shared" ref="M1670:M1733" si="107">IF(H1670&lt;=$M$3,"Abaixo","Acima")</f>
        <v>Abaixo</v>
      </c>
    </row>
    <row r="1671" spans="1:13">
      <c r="A1671" s="8" t="s">
        <v>1684</v>
      </c>
      <c r="B1671" s="9" t="s">
        <v>16</v>
      </c>
      <c r="C1671" s="9">
        <v>232</v>
      </c>
      <c r="D1671" s="9">
        <v>0.68</v>
      </c>
      <c r="E1671" s="9">
        <v>0.70299999999999996</v>
      </c>
      <c r="F1671" s="9">
        <v>0.53200000000000003</v>
      </c>
      <c r="G1671" s="9">
        <v>26875.34</v>
      </c>
      <c r="H1671" s="10">
        <v>4</v>
      </c>
      <c r="I1671" s="23" t="str">
        <f>VLOOKUP(B1671,'De-Para'!$B$3:$C$29,2,0)</f>
        <v>Sudeste</v>
      </c>
      <c r="J1671" s="18" t="str">
        <f t="shared" si="104"/>
        <v>Médio</v>
      </c>
      <c r="K1671" s="18" t="str">
        <f t="shared" si="105"/>
        <v>Acima</v>
      </c>
      <c r="L1671" s="18" t="str">
        <f t="shared" si="106"/>
        <v>Abaixo</v>
      </c>
      <c r="M1671" s="23" t="str">
        <f t="shared" si="107"/>
        <v>Acima</v>
      </c>
    </row>
    <row r="1672" spans="1:13">
      <c r="A1672" s="11" t="s">
        <v>1685</v>
      </c>
      <c r="B1672" s="12" t="s">
        <v>24</v>
      </c>
      <c r="C1672" s="12">
        <v>1011</v>
      </c>
      <c r="D1672" s="12">
        <v>0.61799999999999999</v>
      </c>
      <c r="E1672" s="12">
        <v>0.57599999999999996</v>
      </c>
      <c r="F1672" s="12">
        <v>0.53600000000000003</v>
      </c>
      <c r="G1672" s="12">
        <v>38416.21</v>
      </c>
      <c r="H1672" s="13">
        <v>21</v>
      </c>
      <c r="I1672" s="23" t="str">
        <f>VLOOKUP(B1672,'De-Para'!$B$3:$C$29,2,0)</f>
        <v>Nordeste</v>
      </c>
      <c r="J1672" s="18" t="str">
        <f t="shared" si="104"/>
        <v>Médio</v>
      </c>
      <c r="K1672" s="18" t="str">
        <f t="shared" si="105"/>
        <v>Acima</v>
      </c>
      <c r="L1672" s="18" t="str">
        <f t="shared" si="106"/>
        <v>Acima</v>
      </c>
      <c r="M1672" s="23" t="str">
        <f t="shared" si="107"/>
        <v>Acima</v>
      </c>
    </row>
    <row r="1673" spans="1:13">
      <c r="A1673" s="8" t="s">
        <v>1686</v>
      </c>
      <c r="B1673" s="9" t="s">
        <v>7</v>
      </c>
      <c r="C1673" s="9">
        <v>76</v>
      </c>
      <c r="D1673" s="9">
        <v>0.78900000000000003</v>
      </c>
      <c r="E1673" s="9">
        <v>0.747</v>
      </c>
      <c r="F1673" s="9">
        <v>0.76200000000000001</v>
      </c>
      <c r="G1673" s="9">
        <v>31697.4</v>
      </c>
      <c r="H1673" s="10">
        <v>2</v>
      </c>
      <c r="I1673" s="23" t="str">
        <f>VLOOKUP(B1673,'De-Para'!$B$3:$C$29,2,0)</f>
        <v>Sudeste</v>
      </c>
      <c r="J1673" s="18" t="str">
        <f t="shared" si="104"/>
        <v>Alto</v>
      </c>
      <c r="K1673" s="18" t="str">
        <f t="shared" si="105"/>
        <v>Acima</v>
      </c>
      <c r="L1673" s="18" t="str">
        <f t="shared" si="106"/>
        <v>Abaixo</v>
      </c>
      <c r="M1673" s="23" t="str">
        <f t="shared" si="107"/>
        <v>Abaixo</v>
      </c>
    </row>
    <row r="1674" spans="1:13">
      <c r="A1674" s="11" t="s">
        <v>1687</v>
      </c>
      <c r="B1674" s="12" t="s">
        <v>24</v>
      </c>
      <c r="C1674" s="12">
        <v>1340</v>
      </c>
      <c r="D1674" s="12">
        <v>0.53400000000000003</v>
      </c>
      <c r="E1674" s="12">
        <v>0.53400000000000003</v>
      </c>
      <c r="F1674" s="12">
        <v>0.38100000000000001</v>
      </c>
      <c r="G1674" s="12">
        <v>7043.77</v>
      </c>
      <c r="H1674" s="13">
        <v>12</v>
      </c>
      <c r="I1674" s="23" t="str">
        <f>VLOOKUP(B1674,'De-Para'!$B$3:$C$29,2,0)</f>
        <v>Nordeste</v>
      </c>
      <c r="J1674" s="18" t="str">
        <f t="shared" si="104"/>
        <v>Baixo</v>
      </c>
      <c r="K1674" s="18" t="str">
        <f t="shared" si="105"/>
        <v>Abaixo</v>
      </c>
      <c r="L1674" s="18" t="str">
        <f t="shared" si="106"/>
        <v>Acima</v>
      </c>
      <c r="M1674" s="23" t="str">
        <f t="shared" si="107"/>
        <v>Acima</v>
      </c>
    </row>
    <row r="1675" spans="1:13">
      <c r="A1675" s="8" t="s">
        <v>1688</v>
      </c>
      <c r="B1675" s="9" t="s">
        <v>49</v>
      </c>
      <c r="C1675" s="9">
        <v>5640</v>
      </c>
      <c r="D1675" s="9">
        <v>0.6</v>
      </c>
      <c r="E1675" s="9">
        <v>0.58899999999999997</v>
      </c>
      <c r="F1675" s="9">
        <v>0.48599999999999999</v>
      </c>
      <c r="G1675" s="9">
        <v>8607.7000000000007</v>
      </c>
      <c r="H1675" s="10">
        <v>46</v>
      </c>
      <c r="I1675" s="23" t="str">
        <f>VLOOKUP(B1675,'De-Para'!$B$3:$C$29,2,0)</f>
        <v>Norte</v>
      </c>
      <c r="J1675" s="18" t="str">
        <f t="shared" si="104"/>
        <v>Médio</v>
      </c>
      <c r="K1675" s="18" t="str">
        <f t="shared" si="105"/>
        <v>Acima</v>
      </c>
      <c r="L1675" s="18" t="str">
        <f t="shared" si="106"/>
        <v>Acima</v>
      </c>
      <c r="M1675" s="23" t="str">
        <f t="shared" si="107"/>
        <v>Acima</v>
      </c>
    </row>
    <row r="1676" spans="1:13">
      <c r="A1676" s="11" t="s">
        <v>1689</v>
      </c>
      <c r="B1676" s="12" t="s">
        <v>22</v>
      </c>
      <c r="C1676" s="12">
        <v>536</v>
      </c>
      <c r="D1676" s="12">
        <v>0.72299999999999998</v>
      </c>
      <c r="E1676" s="12">
        <v>0.72699999999999998</v>
      </c>
      <c r="F1676" s="12">
        <v>0.629</v>
      </c>
      <c r="G1676" s="12">
        <v>21718.28</v>
      </c>
      <c r="H1676" s="13">
        <v>20</v>
      </c>
      <c r="I1676" s="23" t="str">
        <f>VLOOKUP(B1676,'De-Para'!$B$3:$C$29,2,0)</f>
        <v>Sul</v>
      </c>
      <c r="J1676" s="18" t="str">
        <f t="shared" si="104"/>
        <v>Alto</v>
      </c>
      <c r="K1676" s="18" t="str">
        <f t="shared" si="105"/>
        <v>Acima</v>
      </c>
      <c r="L1676" s="18" t="str">
        <f t="shared" si="106"/>
        <v>Abaixo</v>
      </c>
      <c r="M1676" s="23" t="str">
        <f t="shared" si="107"/>
        <v>Acima</v>
      </c>
    </row>
    <row r="1677" spans="1:13">
      <c r="A1677" s="8" t="s">
        <v>1690</v>
      </c>
      <c r="B1677" s="9" t="s">
        <v>24</v>
      </c>
      <c r="C1677" s="9">
        <v>971</v>
      </c>
      <c r="D1677" s="9">
        <v>0.61599999999999999</v>
      </c>
      <c r="E1677" s="9">
        <v>0.60699999999999998</v>
      </c>
      <c r="F1677" s="9">
        <v>0.50700000000000001</v>
      </c>
      <c r="G1677" s="9">
        <v>9145.9699999999993</v>
      </c>
      <c r="H1677" s="10">
        <v>8</v>
      </c>
      <c r="I1677" s="23" t="str">
        <f>VLOOKUP(B1677,'De-Para'!$B$3:$C$29,2,0)</f>
        <v>Nordeste</v>
      </c>
      <c r="J1677" s="18" t="str">
        <f t="shared" si="104"/>
        <v>Médio</v>
      </c>
      <c r="K1677" s="18" t="str">
        <f t="shared" si="105"/>
        <v>Acima</v>
      </c>
      <c r="L1677" s="18" t="str">
        <f t="shared" si="106"/>
        <v>Acima</v>
      </c>
      <c r="M1677" s="23" t="str">
        <f t="shared" si="107"/>
        <v>Acima</v>
      </c>
    </row>
    <row r="1678" spans="1:13">
      <c r="A1678" s="11" t="s">
        <v>1691</v>
      </c>
      <c r="B1678" s="12" t="s">
        <v>22</v>
      </c>
      <c r="C1678" s="12">
        <v>103</v>
      </c>
      <c r="D1678" s="12">
        <v>0.66</v>
      </c>
      <c r="E1678" s="12">
        <v>0.67100000000000004</v>
      </c>
      <c r="F1678" s="12">
        <v>0.54300000000000004</v>
      </c>
      <c r="G1678" s="12">
        <v>18512.84</v>
      </c>
      <c r="H1678" s="13">
        <v>1</v>
      </c>
      <c r="I1678" s="23" t="str">
        <f>VLOOKUP(B1678,'De-Para'!$B$3:$C$29,2,0)</f>
        <v>Sul</v>
      </c>
      <c r="J1678" s="18" t="str">
        <f t="shared" si="104"/>
        <v>Médio</v>
      </c>
      <c r="K1678" s="18" t="str">
        <f t="shared" si="105"/>
        <v>Acima</v>
      </c>
      <c r="L1678" s="18" t="str">
        <f t="shared" si="106"/>
        <v>Abaixo</v>
      </c>
      <c r="M1678" s="23" t="str">
        <f t="shared" si="107"/>
        <v>Abaixo</v>
      </c>
    </row>
    <row r="1679" spans="1:13">
      <c r="A1679" s="8" t="s">
        <v>1692</v>
      </c>
      <c r="B1679" s="9" t="s">
        <v>87</v>
      </c>
      <c r="C1679" s="9">
        <v>2247</v>
      </c>
      <c r="D1679" s="9">
        <v>0.54200000000000004</v>
      </c>
      <c r="E1679" s="9">
        <v>0.48699999999999999</v>
      </c>
      <c r="F1679" s="9">
        <v>0.42499999999999999</v>
      </c>
      <c r="G1679" s="9">
        <v>5091.8999999999996</v>
      </c>
      <c r="H1679" s="10">
        <v>3</v>
      </c>
      <c r="I1679" s="23" t="str">
        <f>VLOOKUP(B1679,'De-Para'!$B$3:$C$29,2,0)</f>
        <v>Nordeste</v>
      </c>
      <c r="J1679" s="18" t="str">
        <f t="shared" si="104"/>
        <v>Baixo</v>
      </c>
      <c r="K1679" s="18" t="str">
        <f t="shared" si="105"/>
        <v>Abaixo</v>
      </c>
      <c r="L1679" s="18" t="str">
        <f t="shared" si="106"/>
        <v>Acima</v>
      </c>
      <c r="M1679" s="23" t="str">
        <f t="shared" si="107"/>
        <v>Acima</v>
      </c>
    </row>
    <row r="1680" spans="1:13">
      <c r="A1680" s="11" t="s">
        <v>1693</v>
      </c>
      <c r="B1680" s="12" t="s">
        <v>22</v>
      </c>
      <c r="C1680" s="12">
        <v>474</v>
      </c>
      <c r="D1680" s="12">
        <v>0.72199999999999998</v>
      </c>
      <c r="E1680" s="12">
        <v>0.73</v>
      </c>
      <c r="F1680" s="12">
        <v>0.61299999999999999</v>
      </c>
      <c r="G1680" s="12">
        <v>27679.52</v>
      </c>
      <c r="H1680" s="13">
        <v>9</v>
      </c>
      <c r="I1680" s="23" t="str">
        <f>VLOOKUP(B1680,'De-Para'!$B$3:$C$29,2,0)</f>
        <v>Sul</v>
      </c>
      <c r="J1680" s="18" t="str">
        <f t="shared" si="104"/>
        <v>Alto</v>
      </c>
      <c r="K1680" s="18" t="str">
        <f t="shared" si="105"/>
        <v>Acima</v>
      </c>
      <c r="L1680" s="18" t="str">
        <f t="shared" si="106"/>
        <v>Abaixo</v>
      </c>
      <c r="M1680" s="23" t="str">
        <f t="shared" si="107"/>
        <v>Acima</v>
      </c>
    </row>
    <row r="1681" spans="1:13">
      <c r="A1681" s="8" t="s">
        <v>1694</v>
      </c>
      <c r="B1681" s="9" t="s">
        <v>31</v>
      </c>
      <c r="C1681" s="9">
        <v>1016</v>
      </c>
      <c r="D1681" s="9">
        <v>0.61299999999999999</v>
      </c>
      <c r="E1681" s="9">
        <v>0.57599999999999996</v>
      </c>
      <c r="F1681" s="9">
        <v>0.51500000000000001</v>
      </c>
      <c r="G1681" s="9">
        <v>7030.18</v>
      </c>
      <c r="H1681" s="10">
        <v>13</v>
      </c>
      <c r="I1681" s="23" t="str">
        <f>VLOOKUP(B1681,'De-Para'!$B$3:$C$29,2,0)</f>
        <v>Nordeste</v>
      </c>
      <c r="J1681" s="18" t="str">
        <f t="shared" si="104"/>
        <v>Médio</v>
      </c>
      <c r="K1681" s="18" t="str">
        <f t="shared" si="105"/>
        <v>Acima</v>
      </c>
      <c r="L1681" s="18" t="str">
        <f t="shared" si="106"/>
        <v>Acima</v>
      </c>
      <c r="M1681" s="23" t="str">
        <f t="shared" si="107"/>
        <v>Acima</v>
      </c>
    </row>
    <row r="1682" spans="1:13">
      <c r="A1682" s="11" t="s">
        <v>1695</v>
      </c>
      <c r="B1682" s="12" t="s">
        <v>16</v>
      </c>
      <c r="C1682" s="12">
        <v>451</v>
      </c>
      <c r="D1682" s="12">
        <v>0.66200000000000003</v>
      </c>
      <c r="E1682" s="12">
        <v>0.60399999999999998</v>
      </c>
      <c r="F1682" s="12">
        <v>0.61</v>
      </c>
      <c r="G1682" s="12">
        <v>8991.7199999999993</v>
      </c>
      <c r="H1682" s="13">
        <v>6</v>
      </c>
      <c r="I1682" s="23" t="str">
        <f>VLOOKUP(B1682,'De-Para'!$B$3:$C$29,2,0)</f>
        <v>Sudeste</v>
      </c>
      <c r="J1682" s="18" t="str">
        <f t="shared" si="104"/>
        <v>Médio</v>
      </c>
      <c r="K1682" s="18" t="str">
        <f t="shared" si="105"/>
        <v>Acima</v>
      </c>
      <c r="L1682" s="18" t="str">
        <f t="shared" si="106"/>
        <v>Abaixo</v>
      </c>
      <c r="M1682" s="23" t="str">
        <f t="shared" si="107"/>
        <v>Acima</v>
      </c>
    </row>
    <row r="1683" spans="1:13">
      <c r="A1683" s="8" t="s">
        <v>1696</v>
      </c>
      <c r="B1683" s="9" t="s">
        <v>22</v>
      </c>
      <c r="C1683" s="9">
        <v>322</v>
      </c>
      <c r="D1683" s="9">
        <v>0.66500000000000004</v>
      </c>
      <c r="E1683" s="9">
        <v>0.69599999999999995</v>
      </c>
      <c r="F1683" s="9">
        <v>0.52100000000000002</v>
      </c>
      <c r="G1683" s="9">
        <v>21255.55</v>
      </c>
      <c r="H1683" s="10">
        <v>9</v>
      </c>
      <c r="I1683" s="23" t="str">
        <f>VLOOKUP(B1683,'De-Para'!$B$3:$C$29,2,0)</f>
        <v>Sul</v>
      </c>
      <c r="J1683" s="18" t="str">
        <f t="shared" si="104"/>
        <v>Médio</v>
      </c>
      <c r="K1683" s="18" t="str">
        <f t="shared" si="105"/>
        <v>Acima</v>
      </c>
      <c r="L1683" s="18" t="str">
        <f t="shared" si="106"/>
        <v>Abaixo</v>
      </c>
      <c r="M1683" s="23" t="str">
        <f t="shared" si="107"/>
        <v>Acima</v>
      </c>
    </row>
    <row r="1684" spans="1:13">
      <c r="A1684" s="11" t="s">
        <v>1697</v>
      </c>
      <c r="B1684" s="12" t="s">
        <v>16</v>
      </c>
      <c r="C1684" s="12">
        <v>378</v>
      </c>
      <c r="D1684" s="12">
        <v>0.67500000000000004</v>
      </c>
      <c r="E1684" s="12">
        <v>0.66</v>
      </c>
      <c r="F1684" s="12">
        <v>0.55100000000000005</v>
      </c>
      <c r="G1684" s="12">
        <v>12668.53</v>
      </c>
      <c r="H1684" s="13">
        <v>7</v>
      </c>
      <c r="I1684" s="23" t="str">
        <f>VLOOKUP(B1684,'De-Para'!$B$3:$C$29,2,0)</f>
        <v>Sudeste</v>
      </c>
      <c r="J1684" s="18" t="str">
        <f t="shared" si="104"/>
        <v>Médio</v>
      </c>
      <c r="K1684" s="18" t="str">
        <f t="shared" si="105"/>
        <v>Acima</v>
      </c>
      <c r="L1684" s="18" t="str">
        <f t="shared" si="106"/>
        <v>Abaixo</v>
      </c>
      <c r="M1684" s="23" t="str">
        <f t="shared" si="107"/>
        <v>Acima</v>
      </c>
    </row>
    <row r="1685" spans="1:13">
      <c r="A1685" s="8" t="s">
        <v>1698</v>
      </c>
      <c r="B1685" s="9" t="s">
        <v>49</v>
      </c>
      <c r="C1685" s="9">
        <v>1017</v>
      </c>
      <c r="D1685" s="9">
        <v>0.59499999999999997</v>
      </c>
      <c r="E1685" s="9">
        <v>0.59399999999999997</v>
      </c>
      <c r="F1685" s="9">
        <v>0.44700000000000001</v>
      </c>
      <c r="G1685" s="9">
        <v>15517.48</v>
      </c>
      <c r="H1685" s="10">
        <v>4</v>
      </c>
      <c r="I1685" s="23" t="str">
        <f>VLOOKUP(B1685,'De-Para'!$B$3:$C$29,2,0)</f>
        <v>Norte</v>
      </c>
      <c r="J1685" s="18" t="str">
        <f t="shared" si="104"/>
        <v>Médio</v>
      </c>
      <c r="K1685" s="18" t="str">
        <f t="shared" si="105"/>
        <v>Abaixo</v>
      </c>
      <c r="L1685" s="18" t="str">
        <f t="shared" si="106"/>
        <v>Acima</v>
      </c>
      <c r="M1685" s="23" t="str">
        <f t="shared" si="107"/>
        <v>Acima</v>
      </c>
    </row>
    <row r="1686" spans="1:13">
      <c r="A1686" s="11" t="s">
        <v>1699</v>
      </c>
      <c r="B1686" s="12" t="s">
        <v>10</v>
      </c>
      <c r="C1686" s="12">
        <v>728</v>
      </c>
      <c r="D1686" s="12">
        <v>0.7</v>
      </c>
      <c r="E1686" s="12">
        <v>0.69799999999999995</v>
      </c>
      <c r="F1686" s="12">
        <v>0.60599999999999998</v>
      </c>
      <c r="G1686" s="12">
        <v>17507.39</v>
      </c>
      <c r="H1686" s="13">
        <v>22</v>
      </c>
      <c r="I1686" s="23" t="str">
        <f>VLOOKUP(B1686,'De-Para'!$B$3:$C$29,2,0)</f>
        <v>Sudeste</v>
      </c>
      <c r="J1686" s="18" t="str">
        <f t="shared" si="104"/>
        <v>Alto</v>
      </c>
      <c r="K1686" s="18" t="str">
        <f t="shared" si="105"/>
        <v>Acima</v>
      </c>
      <c r="L1686" s="18" t="str">
        <f t="shared" si="106"/>
        <v>Abaixo</v>
      </c>
      <c r="M1686" s="23" t="str">
        <f t="shared" si="107"/>
        <v>Acima</v>
      </c>
    </row>
    <row r="1687" spans="1:13">
      <c r="A1687" s="8" t="s">
        <v>1700</v>
      </c>
      <c r="B1687" s="9" t="s">
        <v>39</v>
      </c>
      <c r="C1687" s="9">
        <v>1149</v>
      </c>
      <c r="D1687" s="9">
        <v>0.64700000000000002</v>
      </c>
      <c r="E1687" s="9">
        <v>0.627</v>
      </c>
      <c r="F1687" s="9">
        <v>0.53800000000000003</v>
      </c>
      <c r="G1687" s="9">
        <v>16206.55</v>
      </c>
      <c r="H1687" s="10">
        <v>4</v>
      </c>
      <c r="I1687" s="23" t="str">
        <f>VLOOKUP(B1687,'De-Para'!$B$3:$C$29,2,0)</f>
        <v>Norte</v>
      </c>
      <c r="J1687" s="18" t="str">
        <f t="shared" si="104"/>
        <v>Médio</v>
      </c>
      <c r="K1687" s="18" t="str">
        <f t="shared" si="105"/>
        <v>Acima</v>
      </c>
      <c r="L1687" s="18" t="str">
        <f t="shared" si="106"/>
        <v>Acima</v>
      </c>
      <c r="M1687" s="23" t="str">
        <f t="shared" si="107"/>
        <v>Acima</v>
      </c>
    </row>
    <row r="1688" spans="1:13">
      <c r="A1688" s="11" t="s">
        <v>1701</v>
      </c>
      <c r="B1688" s="12" t="s">
        <v>87</v>
      </c>
      <c r="C1688" s="12">
        <v>1381</v>
      </c>
      <c r="D1688" s="12">
        <v>0.63</v>
      </c>
      <c r="E1688" s="12">
        <v>0.60099999999999998</v>
      </c>
      <c r="F1688" s="12">
        <v>0.54500000000000004</v>
      </c>
      <c r="G1688" s="12">
        <v>10562.8</v>
      </c>
      <c r="H1688" s="13">
        <v>21</v>
      </c>
      <c r="I1688" s="23" t="str">
        <f>VLOOKUP(B1688,'De-Para'!$B$3:$C$29,2,0)</f>
        <v>Nordeste</v>
      </c>
      <c r="J1688" s="18" t="str">
        <f t="shared" si="104"/>
        <v>Médio</v>
      </c>
      <c r="K1688" s="18" t="str">
        <f t="shared" si="105"/>
        <v>Acima</v>
      </c>
      <c r="L1688" s="18" t="str">
        <f t="shared" si="106"/>
        <v>Acima</v>
      </c>
      <c r="M1688" s="23" t="str">
        <f t="shared" si="107"/>
        <v>Acima</v>
      </c>
    </row>
    <row r="1689" spans="1:13">
      <c r="A1689" s="8" t="s">
        <v>1702</v>
      </c>
      <c r="B1689" s="9" t="s">
        <v>16</v>
      </c>
      <c r="C1689" s="9">
        <v>515</v>
      </c>
      <c r="D1689" s="9">
        <v>0.68</v>
      </c>
      <c r="E1689" s="9">
        <v>0.65400000000000003</v>
      </c>
      <c r="F1689" s="9">
        <v>0.55800000000000005</v>
      </c>
      <c r="G1689" s="9">
        <v>17990.66</v>
      </c>
      <c r="H1689" s="10">
        <v>1</v>
      </c>
      <c r="I1689" s="23" t="str">
        <f>VLOOKUP(B1689,'De-Para'!$B$3:$C$29,2,0)</f>
        <v>Sudeste</v>
      </c>
      <c r="J1689" s="18" t="str">
        <f t="shared" si="104"/>
        <v>Médio</v>
      </c>
      <c r="K1689" s="18" t="str">
        <f t="shared" si="105"/>
        <v>Acima</v>
      </c>
      <c r="L1689" s="18" t="str">
        <f t="shared" si="106"/>
        <v>Abaixo</v>
      </c>
      <c r="M1689" s="23" t="str">
        <f t="shared" si="107"/>
        <v>Abaixo</v>
      </c>
    </row>
    <row r="1690" spans="1:13">
      <c r="A1690" s="11" t="s">
        <v>1703</v>
      </c>
      <c r="B1690" s="12" t="s">
        <v>33</v>
      </c>
      <c r="C1690" s="12">
        <v>356</v>
      </c>
      <c r="D1690" s="12">
        <v>0.70099999999999996</v>
      </c>
      <c r="E1690" s="12">
        <v>0.64700000000000002</v>
      </c>
      <c r="F1690" s="12">
        <v>0.64400000000000002</v>
      </c>
      <c r="G1690" s="12">
        <v>13239.96</v>
      </c>
      <c r="H1690" s="13">
        <v>7</v>
      </c>
      <c r="I1690" s="23" t="str">
        <f>VLOOKUP(B1690,'De-Para'!$B$3:$C$29,2,0)</f>
        <v>Centro-Oeste</v>
      </c>
      <c r="J1690" s="18" t="str">
        <f t="shared" si="104"/>
        <v>Alto</v>
      </c>
      <c r="K1690" s="18" t="str">
        <f t="shared" si="105"/>
        <v>Acima</v>
      </c>
      <c r="L1690" s="18" t="str">
        <f t="shared" si="106"/>
        <v>Abaixo</v>
      </c>
      <c r="M1690" s="23" t="str">
        <f t="shared" si="107"/>
        <v>Acima</v>
      </c>
    </row>
    <row r="1691" spans="1:13">
      <c r="A1691" s="8" t="s">
        <v>1704</v>
      </c>
      <c r="B1691" s="9" t="s">
        <v>59</v>
      </c>
      <c r="C1691" s="9">
        <v>303</v>
      </c>
      <c r="D1691" s="9">
        <v>0.74</v>
      </c>
      <c r="E1691" s="9">
        <v>0.72299999999999998</v>
      </c>
      <c r="F1691" s="9">
        <v>0.64500000000000002</v>
      </c>
      <c r="G1691" s="9">
        <v>22641.53</v>
      </c>
      <c r="H1691" s="10">
        <v>28</v>
      </c>
      <c r="I1691" s="23" t="str">
        <f>VLOOKUP(B1691,'De-Para'!$B$3:$C$29,2,0)</f>
        <v>Sul</v>
      </c>
      <c r="J1691" s="18" t="str">
        <f t="shared" si="104"/>
        <v>Alto</v>
      </c>
      <c r="K1691" s="18" t="str">
        <f t="shared" si="105"/>
        <v>Acima</v>
      </c>
      <c r="L1691" s="18" t="str">
        <f t="shared" si="106"/>
        <v>Abaixo</v>
      </c>
      <c r="M1691" s="23" t="str">
        <f t="shared" si="107"/>
        <v>Acima</v>
      </c>
    </row>
    <row r="1692" spans="1:13">
      <c r="A1692" s="11" t="s">
        <v>1705</v>
      </c>
      <c r="B1692" s="12" t="s">
        <v>29</v>
      </c>
      <c r="C1692" s="12">
        <v>221</v>
      </c>
      <c r="D1692" s="12">
        <v>0.54</v>
      </c>
      <c r="E1692" s="12">
        <v>0.59699999999999998</v>
      </c>
      <c r="F1692" s="12">
        <v>0.32400000000000001</v>
      </c>
      <c r="G1692" s="12">
        <v>16932.060000000001</v>
      </c>
      <c r="H1692" s="13">
        <v>11</v>
      </c>
      <c r="I1692" s="23" t="str">
        <f>VLOOKUP(B1692,'De-Para'!$B$3:$C$29,2,0)</f>
        <v>Centro-Oeste</v>
      </c>
      <c r="J1692" s="18" t="str">
        <f t="shared" si="104"/>
        <v>Baixo</v>
      </c>
      <c r="K1692" s="18" t="str">
        <f t="shared" si="105"/>
        <v>Abaixo</v>
      </c>
      <c r="L1692" s="18" t="str">
        <f t="shared" si="106"/>
        <v>Abaixo</v>
      </c>
      <c r="M1692" s="23" t="str">
        <f t="shared" si="107"/>
        <v>Acima</v>
      </c>
    </row>
    <row r="1693" spans="1:13">
      <c r="A1693" s="8" t="s">
        <v>1706</v>
      </c>
      <c r="B1693" s="9" t="s">
        <v>59</v>
      </c>
      <c r="C1693" s="9">
        <v>648</v>
      </c>
      <c r="D1693" s="9">
        <v>0.752</v>
      </c>
      <c r="E1693" s="9">
        <v>0.74199999999999999</v>
      </c>
      <c r="F1693" s="9">
        <v>0.65900000000000003</v>
      </c>
      <c r="G1693" s="9">
        <v>35210.550000000003</v>
      </c>
      <c r="H1693" s="10">
        <v>15</v>
      </c>
      <c r="I1693" s="23" t="str">
        <f>VLOOKUP(B1693,'De-Para'!$B$3:$C$29,2,0)</f>
        <v>Sul</v>
      </c>
      <c r="J1693" s="18" t="str">
        <f t="shared" si="104"/>
        <v>Alto</v>
      </c>
      <c r="K1693" s="18" t="str">
        <f t="shared" si="105"/>
        <v>Acima</v>
      </c>
      <c r="L1693" s="18" t="str">
        <f t="shared" si="106"/>
        <v>Abaixo</v>
      </c>
      <c r="M1693" s="23" t="str">
        <f t="shared" si="107"/>
        <v>Acima</v>
      </c>
    </row>
    <row r="1694" spans="1:13">
      <c r="A1694" s="11" t="s">
        <v>1707</v>
      </c>
      <c r="B1694" s="12" t="s">
        <v>39</v>
      </c>
      <c r="C1694" s="12">
        <v>1965</v>
      </c>
      <c r="D1694" s="12">
        <v>0.56299999999999994</v>
      </c>
      <c r="E1694" s="12">
        <v>0.54800000000000004</v>
      </c>
      <c r="F1694" s="12">
        <v>0.43099999999999999</v>
      </c>
      <c r="G1694" s="12">
        <v>11363.73</v>
      </c>
      <c r="H1694" s="13">
        <v>8</v>
      </c>
      <c r="I1694" s="23" t="str">
        <f>VLOOKUP(B1694,'De-Para'!$B$3:$C$29,2,0)</f>
        <v>Norte</v>
      </c>
      <c r="J1694" s="18" t="str">
        <f t="shared" si="104"/>
        <v>Médio</v>
      </c>
      <c r="K1694" s="18" t="str">
        <f t="shared" si="105"/>
        <v>Abaixo</v>
      </c>
      <c r="L1694" s="18" t="str">
        <f t="shared" si="106"/>
        <v>Acima</v>
      </c>
      <c r="M1694" s="23" t="str">
        <f t="shared" si="107"/>
        <v>Acima</v>
      </c>
    </row>
    <row r="1695" spans="1:13">
      <c r="A1695" s="8" t="s">
        <v>1708</v>
      </c>
      <c r="B1695" s="9" t="s">
        <v>72</v>
      </c>
      <c r="C1695" s="9">
        <v>687</v>
      </c>
      <c r="D1695" s="9">
        <v>0.60899999999999999</v>
      </c>
      <c r="E1695" s="9">
        <v>0.57799999999999996</v>
      </c>
      <c r="F1695" s="9">
        <v>0.50700000000000001</v>
      </c>
      <c r="G1695" s="9">
        <v>8555.75</v>
      </c>
      <c r="H1695" s="10">
        <v>2</v>
      </c>
      <c r="I1695" s="23" t="str">
        <f>VLOOKUP(B1695,'De-Para'!$B$3:$C$29,2,0)</f>
        <v>Nordeste</v>
      </c>
      <c r="J1695" s="18" t="str">
        <f t="shared" si="104"/>
        <v>Médio</v>
      </c>
      <c r="K1695" s="18" t="str">
        <f t="shared" si="105"/>
        <v>Acima</v>
      </c>
      <c r="L1695" s="18" t="str">
        <f t="shared" si="106"/>
        <v>Abaixo</v>
      </c>
      <c r="M1695" s="23" t="str">
        <f t="shared" si="107"/>
        <v>Abaixo</v>
      </c>
    </row>
    <row r="1696" spans="1:13">
      <c r="A1696" s="11" t="s">
        <v>1570</v>
      </c>
      <c r="B1696" s="12" t="s">
        <v>24</v>
      </c>
      <c r="C1696" s="12">
        <v>1914</v>
      </c>
      <c r="D1696" s="12">
        <v>0.64500000000000002</v>
      </c>
      <c r="E1696" s="12">
        <v>0.63200000000000001</v>
      </c>
      <c r="F1696" s="12">
        <v>0.52</v>
      </c>
      <c r="G1696" s="12">
        <v>12088.97</v>
      </c>
      <c r="H1696" s="13">
        <v>18</v>
      </c>
      <c r="I1696" s="23" t="str">
        <f>VLOOKUP(B1696,'De-Para'!$B$3:$C$29,2,0)</f>
        <v>Nordeste</v>
      </c>
      <c r="J1696" s="18" t="str">
        <f t="shared" si="104"/>
        <v>Médio</v>
      </c>
      <c r="K1696" s="18" t="str">
        <f t="shared" si="105"/>
        <v>Acima</v>
      </c>
      <c r="L1696" s="18" t="str">
        <f t="shared" si="106"/>
        <v>Acima</v>
      </c>
      <c r="M1696" s="23" t="str">
        <f t="shared" si="107"/>
        <v>Acima</v>
      </c>
    </row>
    <row r="1697" spans="1:13">
      <c r="A1697" s="8" t="s">
        <v>76</v>
      </c>
      <c r="B1697" s="9" t="s">
        <v>31</v>
      </c>
      <c r="C1697" s="9">
        <v>2200</v>
      </c>
      <c r="D1697" s="9">
        <v>0.65</v>
      </c>
      <c r="E1697" s="9">
        <v>0.58699999999999997</v>
      </c>
      <c r="F1697" s="9">
        <v>0.57799999999999996</v>
      </c>
      <c r="G1697" s="9">
        <v>12352.04</v>
      </c>
      <c r="H1697" s="10">
        <v>16</v>
      </c>
      <c r="I1697" s="23" t="str">
        <f>VLOOKUP(B1697,'De-Para'!$B$3:$C$29,2,0)</f>
        <v>Nordeste</v>
      </c>
      <c r="J1697" s="18" t="str">
        <f t="shared" si="104"/>
        <v>Médio</v>
      </c>
      <c r="K1697" s="18" t="str">
        <f t="shared" si="105"/>
        <v>Acima</v>
      </c>
      <c r="L1697" s="18" t="str">
        <f t="shared" si="106"/>
        <v>Acima</v>
      </c>
      <c r="M1697" s="23" t="str">
        <f t="shared" si="107"/>
        <v>Acima</v>
      </c>
    </row>
    <row r="1698" spans="1:13">
      <c r="A1698" s="11" t="s">
        <v>1709</v>
      </c>
      <c r="B1698" s="12" t="s">
        <v>82</v>
      </c>
      <c r="C1698" s="12">
        <v>338</v>
      </c>
      <c r="D1698" s="12">
        <v>0.60799999999999998</v>
      </c>
      <c r="E1698" s="12">
        <v>0.58599999999999997</v>
      </c>
      <c r="F1698" s="12">
        <v>0.49</v>
      </c>
      <c r="G1698" s="12">
        <v>9378.44</v>
      </c>
      <c r="H1698" s="13">
        <v>31</v>
      </c>
      <c r="I1698" s="23" t="str">
        <f>VLOOKUP(B1698,'De-Para'!$B$3:$C$29,2,0)</f>
        <v>Nordeste</v>
      </c>
      <c r="J1698" s="18" t="str">
        <f t="shared" si="104"/>
        <v>Médio</v>
      </c>
      <c r="K1698" s="18" t="str">
        <f t="shared" si="105"/>
        <v>Acima</v>
      </c>
      <c r="L1698" s="18" t="str">
        <f t="shared" si="106"/>
        <v>Abaixo</v>
      </c>
      <c r="M1698" s="23" t="str">
        <f t="shared" si="107"/>
        <v>Acima</v>
      </c>
    </row>
    <row r="1699" spans="1:13">
      <c r="A1699" s="8" t="s">
        <v>1710</v>
      </c>
      <c r="B1699" s="9" t="s">
        <v>16</v>
      </c>
      <c r="C1699" s="9">
        <v>350</v>
      </c>
      <c r="D1699" s="9">
        <v>0.64800000000000002</v>
      </c>
      <c r="E1699" s="9">
        <v>0.622</v>
      </c>
      <c r="F1699" s="9">
        <v>0.53300000000000003</v>
      </c>
      <c r="G1699" s="9">
        <v>13291.84</v>
      </c>
      <c r="H1699" s="10">
        <v>6</v>
      </c>
      <c r="I1699" s="23" t="str">
        <f>VLOOKUP(B1699,'De-Para'!$B$3:$C$29,2,0)</f>
        <v>Sudeste</v>
      </c>
      <c r="J1699" s="18" t="str">
        <f t="shared" si="104"/>
        <v>Médio</v>
      </c>
      <c r="K1699" s="18" t="str">
        <f t="shared" si="105"/>
        <v>Acima</v>
      </c>
      <c r="L1699" s="18" t="str">
        <f t="shared" si="106"/>
        <v>Abaixo</v>
      </c>
      <c r="M1699" s="23" t="str">
        <f t="shared" si="107"/>
        <v>Acima</v>
      </c>
    </row>
    <row r="1700" spans="1:13">
      <c r="A1700" s="11" t="s">
        <v>1711</v>
      </c>
      <c r="B1700" s="12" t="s">
        <v>118</v>
      </c>
      <c r="C1700" s="12">
        <v>1125</v>
      </c>
      <c r="D1700" s="12">
        <v>0.63100000000000001</v>
      </c>
      <c r="E1700" s="12">
        <v>0.61399999999999999</v>
      </c>
      <c r="F1700" s="12">
        <v>0.51600000000000001</v>
      </c>
      <c r="G1700" s="12">
        <v>36777.46</v>
      </c>
      <c r="H1700" s="13">
        <v>6</v>
      </c>
      <c r="I1700" s="23" t="str">
        <f>VLOOKUP(B1700,'De-Para'!$B$3:$C$29,2,0)</f>
        <v>Nordeste</v>
      </c>
      <c r="J1700" s="18" t="str">
        <f t="shared" si="104"/>
        <v>Médio</v>
      </c>
      <c r="K1700" s="18" t="str">
        <f t="shared" si="105"/>
        <v>Acima</v>
      </c>
      <c r="L1700" s="18" t="str">
        <f t="shared" si="106"/>
        <v>Acima</v>
      </c>
      <c r="M1700" s="23" t="str">
        <f t="shared" si="107"/>
        <v>Acima</v>
      </c>
    </row>
    <row r="1701" spans="1:13">
      <c r="A1701" s="8" t="s">
        <v>1712</v>
      </c>
      <c r="B1701" s="9" t="s">
        <v>24</v>
      </c>
      <c r="C1701" s="9">
        <v>754</v>
      </c>
      <c r="D1701" s="9">
        <v>0.60299999999999998</v>
      </c>
      <c r="E1701" s="9">
        <v>0.57499999999999996</v>
      </c>
      <c r="F1701" s="9">
        <v>0.48099999999999998</v>
      </c>
      <c r="G1701" s="9">
        <v>33778.300000000003</v>
      </c>
      <c r="H1701" s="10">
        <v>3</v>
      </c>
      <c r="I1701" s="23" t="str">
        <f>VLOOKUP(B1701,'De-Para'!$B$3:$C$29,2,0)</f>
        <v>Nordeste</v>
      </c>
      <c r="J1701" s="18" t="str">
        <f t="shared" si="104"/>
        <v>Médio</v>
      </c>
      <c r="K1701" s="18" t="str">
        <f t="shared" si="105"/>
        <v>Acima</v>
      </c>
      <c r="L1701" s="18" t="str">
        <f t="shared" si="106"/>
        <v>Abaixo</v>
      </c>
      <c r="M1701" s="23" t="str">
        <f t="shared" si="107"/>
        <v>Acima</v>
      </c>
    </row>
    <row r="1702" spans="1:13">
      <c r="A1702" s="11" t="s">
        <v>336</v>
      </c>
      <c r="B1702" s="12" t="s">
        <v>87</v>
      </c>
      <c r="C1702" s="12">
        <v>2089</v>
      </c>
      <c r="D1702" s="12">
        <v>0.55000000000000004</v>
      </c>
      <c r="E1702" s="12">
        <v>0.52500000000000002</v>
      </c>
      <c r="F1702" s="12">
        <v>0.45200000000000001</v>
      </c>
      <c r="G1702" s="12">
        <v>7851.23</v>
      </c>
      <c r="H1702" s="13">
        <v>99</v>
      </c>
      <c r="I1702" s="23" t="str">
        <f>VLOOKUP(B1702,'De-Para'!$B$3:$C$29,2,0)</f>
        <v>Nordeste</v>
      </c>
      <c r="J1702" s="18" t="str">
        <f t="shared" si="104"/>
        <v>Médio</v>
      </c>
      <c r="K1702" s="18" t="str">
        <f t="shared" si="105"/>
        <v>Abaixo</v>
      </c>
      <c r="L1702" s="18" t="str">
        <f t="shared" si="106"/>
        <v>Acima</v>
      </c>
      <c r="M1702" s="23" t="str">
        <f t="shared" si="107"/>
        <v>Acima</v>
      </c>
    </row>
    <row r="1703" spans="1:13">
      <c r="A1703" s="8" t="s">
        <v>1713</v>
      </c>
      <c r="B1703" s="9" t="s">
        <v>22</v>
      </c>
      <c r="C1703" s="9">
        <v>338</v>
      </c>
      <c r="D1703" s="9">
        <v>0.72199999999999998</v>
      </c>
      <c r="E1703" s="9">
        <v>0.71799999999999997</v>
      </c>
      <c r="F1703" s="9">
        <v>0.63800000000000001</v>
      </c>
      <c r="G1703" s="9">
        <v>16249.61</v>
      </c>
      <c r="H1703" s="10">
        <v>7</v>
      </c>
      <c r="I1703" s="23" t="str">
        <f>VLOOKUP(B1703,'De-Para'!$B$3:$C$29,2,0)</f>
        <v>Sul</v>
      </c>
      <c r="J1703" s="18" t="str">
        <f t="shared" si="104"/>
        <v>Alto</v>
      </c>
      <c r="K1703" s="18" t="str">
        <f t="shared" si="105"/>
        <v>Acima</v>
      </c>
      <c r="L1703" s="18" t="str">
        <f t="shared" si="106"/>
        <v>Abaixo</v>
      </c>
      <c r="M1703" s="23" t="str">
        <f t="shared" si="107"/>
        <v>Acima</v>
      </c>
    </row>
    <row r="1704" spans="1:13">
      <c r="A1704" s="11" t="s">
        <v>1714</v>
      </c>
      <c r="B1704" s="12" t="s">
        <v>29</v>
      </c>
      <c r="C1704" s="12">
        <v>348</v>
      </c>
      <c r="D1704" s="12">
        <v>0.67</v>
      </c>
      <c r="E1704" s="12">
        <v>0.66800000000000004</v>
      </c>
      <c r="F1704" s="12">
        <v>0.54200000000000004</v>
      </c>
      <c r="G1704" s="12">
        <v>26125.61</v>
      </c>
      <c r="H1704" s="13">
        <v>13</v>
      </c>
      <c r="I1704" s="23" t="str">
        <f>VLOOKUP(B1704,'De-Para'!$B$3:$C$29,2,0)</f>
        <v>Centro-Oeste</v>
      </c>
      <c r="J1704" s="18" t="str">
        <f t="shared" si="104"/>
        <v>Médio</v>
      </c>
      <c r="K1704" s="18" t="str">
        <f t="shared" si="105"/>
        <v>Acima</v>
      </c>
      <c r="L1704" s="18" t="str">
        <f t="shared" si="106"/>
        <v>Abaixo</v>
      </c>
      <c r="M1704" s="23" t="str">
        <f t="shared" si="107"/>
        <v>Acima</v>
      </c>
    </row>
    <row r="1705" spans="1:13">
      <c r="A1705" s="8" t="s">
        <v>1715</v>
      </c>
      <c r="B1705" s="9" t="s">
        <v>16</v>
      </c>
      <c r="C1705" s="9">
        <v>1039</v>
      </c>
      <c r="D1705" s="9">
        <v>0.61499999999999999</v>
      </c>
      <c r="E1705" s="9">
        <v>0.61899999999999999</v>
      </c>
      <c r="F1705" s="9">
        <v>0.46100000000000002</v>
      </c>
      <c r="G1705" s="9">
        <v>9385.9699999999993</v>
      </c>
      <c r="H1705" s="10">
        <v>6</v>
      </c>
      <c r="I1705" s="23" t="str">
        <f>VLOOKUP(B1705,'De-Para'!$B$3:$C$29,2,0)</f>
        <v>Sudeste</v>
      </c>
      <c r="J1705" s="18" t="str">
        <f t="shared" si="104"/>
        <v>Médio</v>
      </c>
      <c r="K1705" s="18" t="str">
        <f t="shared" si="105"/>
        <v>Acima</v>
      </c>
      <c r="L1705" s="18" t="str">
        <f t="shared" si="106"/>
        <v>Acima</v>
      </c>
      <c r="M1705" s="23" t="str">
        <f t="shared" si="107"/>
        <v>Acima</v>
      </c>
    </row>
    <row r="1706" spans="1:13">
      <c r="A1706" s="11" t="s">
        <v>1716</v>
      </c>
      <c r="B1706" s="12" t="s">
        <v>14</v>
      </c>
      <c r="C1706" s="12">
        <v>831</v>
      </c>
      <c r="D1706" s="12">
        <v>0.75900000000000001</v>
      </c>
      <c r="E1706" s="12">
        <v>0.75600000000000001</v>
      </c>
      <c r="F1706" s="12">
        <v>0.69399999999999995</v>
      </c>
      <c r="G1706" s="12">
        <v>38114.5</v>
      </c>
      <c r="H1706" s="13">
        <v>40</v>
      </c>
      <c r="I1706" s="23" t="str">
        <f>VLOOKUP(B1706,'De-Para'!$B$3:$C$29,2,0)</f>
        <v>Sul</v>
      </c>
      <c r="J1706" s="18" t="str">
        <f t="shared" si="104"/>
        <v>Alto</v>
      </c>
      <c r="K1706" s="18" t="str">
        <f t="shared" si="105"/>
        <v>Acima</v>
      </c>
      <c r="L1706" s="18" t="str">
        <f t="shared" si="106"/>
        <v>Abaixo</v>
      </c>
      <c r="M1706" s="23" t="str">
        <f t="shared" si="107"/>
        <v>Acima</v>
      </c>
    </row>
    <row r="1707" spans="1:13">
      <c r="A1707" s="8" t="s">
        <v>1375</v>
      </c>
      <c r="B1707" s="9" t="s">
        <v>24</v>
      </c>
      <c r="C1707" s="9">
        <v>452</v>
      </c>
      <c r="D1707" s="9">
        <v>0.622</v>
      </c>
      <c r="E1707" s="9">
        <v>0.59</v>
      </c>
      <c r="F1707" s="9">
        <v>0.51800000000000002</v>
      </c>
      <c r="G1707" s="9">
        <v>7834.83</v>
      </c>
      <c r="H1707" s="10">
        <v>0</v>
      </c>
      <c r="I1707" s="23" t="str">
        <f>VLOOKUP(B1707,'De-Para'!$B$3:$C$29,2,0)</f>
        <v>Nordeste</v>
      </c>
      <c r="J1707" s="18" t="str">
        <f t="shared" si="104"/>
        <v>Médio</v>
      </c>
      <c r="K1707" s="18" t="str">
        <f t="shared" si="105"/>
        <v>Acima</v>
      </c>
      <c r="L1707" s="18" t="str">
        <f t="shared" si="106"/>
        <v>Abaixo</v>
      </c>
      <c r="M1707" s="23" t="str">
        <f t="shared" si="107"/>
        <v>Abaixo</v>
      </c>
    </row>
    <row r="1708" spans="1:13">
      <c r="A1708" s="11" t="s">
        <v>1717</v>
      </c>
      <c r="B1708" s="12" t="s">
        <v>7</v>
      </c>
      <c r="C1708" s="12">
        <v>182</v>
      </c>
      <c r="D1708" s="12">
        <v>0.71799999999999997</v>
      </c>
      <c r="E1708" s="12">
        <v>0.65900000000000003</v>
      </c>
      <c r="F1708" s="12">
        <v>0.67</v>
      </c>
      <c r="G1708" s="12">
        <v>48835.62</v>
      </c>
      <c r="H1708" s="13">
        <v>4</v>
      </c>
      <c r="I1708" s="23" t="str">
        <f>VLOOKUP(B1708,'De-Para'!$B$3:$C$29,2,0)</f>
        <v>Sudeste</v>
      </c>
      <c r="J1708" s="18" t="str">
        <f t="shared" si="104"/>
        <v>Alto</v>
      </c>
      <c r="K1708" s="18" t="str">
        <f t="shared" si="105"/>
        <v>Acima</v>
      </c>
      <c r="L1708" s="18" t="str">
        <f t="shared" si="106"/>
        <v>Abaixo</v>
      </c>
      <c r="M1708" s="23" t="str">
        <f t="shared" si="107"/>
        <v>Acima</v>
      </c>
    </row>
    <row r="1709" spans="1:13">
      <c r="A1709" s="8" t="s">
        <v>1718</v>
      </c>
      <c r="B1709" s="9" t="s">
        <v>29</v>
      </c>
      <c r="C1709" s="9">
        <v>389</v>
      </c>
      <c r="D1709" s="9">
        <v>0.68</v>
      </c>
      <c r="E1709" s="9">
        <v>0.66300000000000003</v>
      </c>
      <c r="F1709" s="9">
        <v>0.56799999999999995</v>
      </c>
      <c r="G1709" s="9">
        <v>48646.74</v>
      </c>
      <c r="H1709" s="10">
        <v>3</v>
      </c>
      <c r="I1709" s="23" t="str">
        <f>VLOOKUP(B1709,'De-Para'!$B$3:$C$29,2,0)</f>
        <v>Centro-Oeste</v>
      </c>
      <c r="J1709" s="18" t="str">
        <f t="shared" si="104"/>
        <v>Médio</v>
      </c>
      <c r="K1709" s="18" t="str">
        <f t="shared" si="105"/>
        <v>Acima</v>
      </c>
      <c r="L1709" s="18" t="str">
        <f t="shared" si="106"/>
        <v>Abaixo</v>
      </c>
      <c r="M1709" s="23" t="str">
        <f t="shared" si="107"/>
        <v>Acima</v>
      </c>
    </row>
    <row r="1710" spans="1:13">
      <c r="A1710" s="11" t="s">
        <v>1719</v>
      </c>
      <c r="B1710" s="12" t="s">
        <v>29</v>
      </c>
      <c r="C1710" s="12">
        <v>600</v>
      </c>
      <c r="D1710" s="12">
        <v>0.7</v>
      </c>
      <c r="E1710" s="12">
        <v>0.67700000000000005</v>
      </c>
      <c r="F1710" s="12">
        <v>0.64900000000000002</v>
      </c>
      <c r="G1710" s="12">
        <v>17256.009999999998</v>
      </c>
      <c r="H1710" s="13">
        <v>14</v>
      </c>
      <c r="I1710" s="23" t="str">
        <f>VLOOKUP(B1710,'De-Para'!$B$3:$C$29,2,0)</f>
        <v>Centro-Oeste</v>
      </c>
      <c r="J1710" s="18" t="str">
        <f t="shared" si="104"/>
        <v>Alto</v>
      </c>
      <c r="K1710" s="18" t="str">
        <f t="shared" si="105"/>
        <v>Acima</v>
      </c>
      <c r="L1710" s="18" t="str">
        <f t="shared" si="106"/>
        <v>Abaixo</v>
      </c>
      <c r="M1710" s="23" t="str">
        <f t="shared" si="107"/>
        <v>Acima</v>
      </c>
    </row>
    <row r="1711" spans="1:13">
      <c r="A1711" s="8" t="s">
        <v>1720</v>
      </c>
      <c r="B1711" s="9" t="s">
        <v>24</v>
      </c>
      <c r="C1711" s="9">
        <v>509</v>
      </c>
      <c r="D1711" s="9">
        <v>0.55500000000000005</v>
      </c>
      <c r="E1711" s="9">
        <v>0.54</v>
      </c>
      <c r="F1711" s="9">
        <v>0.41499999999999998</v>
      </c>
      <c r="G1711" s="9">
        <v>6920.19</v>
      </c>
      <c r="H1711" s="10">
        <v>22</v>
      </c>
      <c r="I1711" s="23" t="str">
        <f>VLOOKUP(B1711,'De-Para'!$B$3:$C$29,2,0)</f>
        <v>Nordeste</v>
      </c>
      <c r="J1711" s="18" t="str">
        <f t="shared" si="104"/>
        <v>Médio</v>
      </c>
      <c r="K1711" s="18" t="str">
        <f t="shared" si="105"/>
        <v>Abaixo</v>
      </c>
      <c r="L1711" s="18" t="str">
        <f t="shared" si="106"/>
        <v>Abaixo</v>
      </c>
      <c r="M1711" s="23" t="str">
        <f t="shared" si="107"/>
        <v>Acima</v>
      </c>
    </row>
    <row r="1712" spans="1:13">
      <c r="A1712" s="11" t="s">
        <v>1721</v>
      </c>
      <c r="B1712" s="12" t="s">
        <v>14</v>
      </c>
      <c r="C1712" s="12">
        <v>1207</v>
      </c>
      <c r="D1712" s="12">
        <v>0.73099999999999998</v>
      </c>
      <c r="E1712" s="12">
        <v>0.72699999999999998</v>
      </c>
      <c r="F1712" s="12">
        <v>0.625</v>
      </c>
      <c r="G1712" s="12">
        <v>23916.29</v>
      </c>
      <c r="H1712" s="13">
        <v>45</v>
      </c>
      <c r="I1712" s="23" t="str">
        <f>VLOOKUP(B1712,'De-Para'!$B$3:$C$29,2,0)</f>
        <v>Sul</v>
      </c>
      <c r="J1712" s="18" t="str">
        <f t="shared" si="104"/>
        <v>Alto</v>
      </c>
      <c r="K1712" s="18" t="str">
        <f t="shared" si="105"/>
        <v>Acima</v>
      </c>
      <c r="L1712" s="18" t="str">
        <f t="shared" si="106"/>
        <v>Acima</v>
      </c>
      <c r="M1712" s="23" t="str">
        <f t="shared" si="107"/>
        <v>Acima</v>
      </c>
    </row>
    <row r="1713" spans="1:13">
      <c r="A1713" s="8" t="s">
        <v>1722</v>
      </c>
      <c r="B1713" s="9" t="s">
        <v>33</v>
      </c>
      <c r="C1713" s="9">
        <v>395</v>
      </c>
      <c r="D1713" s="9">
        <v>0.71799999999999997</v>
      </c>
      <c r="E1713" s="9">
        <v>0.67100000000000004</v>
      </c>
      <c r="F1713" s="9">
        <v>0.66</v>
      </c>
      <c r="G1713" s="9">
        <v>17486.150000000001</v>
      </c>
      <c r="H1713" s="10">
        <v>3</v>
      </c>
      <c r="I1713" s="23" t="str">
        <f>VLOOKUP(B1713,'De-Para'!$B$3:$C$29,2,0)</f>
        <v>Centro-Oeste</v>
      </c>
      <c r="J1713" s="18" t="str">
        <f t="shared" si="104"/>
        <v>Alto</v>
      </c>
      <c r="K1713" s="18" t="str">
        <f t="shared" si="105"/>
        <v>Acima</v>
      </c>
      <c r="L1713" s="18" t="str">
        <f t="shared" si="106"/>
        <v>Abaixo</v>
      </c>
      <c r="M1713" s="23" t="str">
        <f t="shared" si="107"/>
        <v>Acima</v>
      </c>
    </row>
    <row r="1714" spans="1:13">
      <c r="A1714" s="11" t="s">
        <v>1723</v>
      </c>
      <c r="B1714" s="12" t="s">
        <v>16</v>
      </c>
      <c r="C1714" s="12">
        <v>225</v>
      </c>
      <c r="D1714" s="12">
        <v>0.69</v>
      </c>
      <c r="E1714" s="12">
        <v>0.70899999999999996</v>
      </c>
      <c r="F1714" s="12">
        <v>0.55800000000000005</v>
      </c>
      <c r="G1714" s="12">
        <v>50102.67</v>
      </c>
      <c r="H1714" s="13">
        <v>2</v>
      </c>
      <c r="I1714" s="23" t="str">
        <f>VLOOKUP(B1714,'De-Para'!$B$3:$C$29,2,0)</f>
        <v>Sudeste</v>
      </c>
      <c r="J1714" s="18" t="str">
        <f t="shared" si="104"/>
        <v>Médio</v>
      </c>
      <c r="K1714" s="18" t="str">
        <f t="shared" si="105"/>
        <v>Acima</v>
      </c>
      <c r="L1714" s="18" t="str">
        <f t="shared" si="106"/>
        <v>Abaixo</v>
      </c>
      <c r="M1714" s="23" t="str">
        <f t="shared" si="107"/>
        <v>Abaixo</v>
      </c>
    </row>
    <row r="1715" spans="1:13">
      <c r="A1715" s="8" t="s">
        <v>1724</v>
      </c>
      <c r="B1715" s="9" t="s">
        <v>16</v>
      </c>
      <c r="C1715" s="9">
        <v>960</v>
      </c>
      <c r="D1715" s="9">
        <v>0.629</v>
      </c>
      <c r="E1715" s="9">
        <v>0.61299999999999999</v>
      </c>
      <c r="F1715" s="9">
        <v>0.51600000000000001</v>
      </c>
      <c r="G1715" s="9">
        <v>12071.22</v>
      </c>
      <c r="H1715" s="10">
        <v>11</v>
      </c>
      <c r="I1715" s="23" t="str">
        <f>VLOOKUP(B1715,'De-Para'!$B$3:$C$29,2,0)</f>
        <v>Sudeste</v>
      </c>
      <c r="J1715" s="18" t="str">
        <f t="shared" si="104"/>
        <v>Médio</v>
      </c>
      <c r="K1715" s="18" t="str">
        <f t="shared" si="105"/>
        <v>Acima</v>
      </c>
      <c r="L1715" s="18" t="str">
        <f t="shared" si="106"/>
        <v>Acima</v>
      </c>
      <c r="M1715" s="23" t="str">
        <f t="shared" si="107"/>
        <v>Acima</v>
      </c>
    </row>
    <row r="1716" spans="1:13">
      <c r="A1716" s="11" t="s">
        <v>1725</v>
      </c>
      <c r="B1716" s="12" t="s">
        <v>24</v>
      </c>
      <c r="C1716" s="12">
        <v>977</v>
      </c>
      <c r="D1716" s="12">
        <v>0.59899999999999998</v>
      </c>
      <c r="E1716" s="12">
        <v>0.60899999999999999</v>
      </c>
      <c r="F1716" s="12">
        <v>0.46600000000000003</v>
      </c>
      <c r="G1716" s="12">
        <v>12317.23</v>
      </c>
      <c r="H1716" s="13">
        <v>18</v>
      </c>
      <c r="I1716" s="23" t="str">
        <f>VLOOKUP(B1716,'De-Para'!$B$3:$C$29,2,0)</f>
        <v>Nordeste</v>
      </c>
      <c r="J1716" s="18" t="str">
        <f t="shared" si="104"/>
        <v>Médio</v>
      </c>
      <c r="K1716" s="18" t="str">
        <f t="shared" si="105"/>
        <v>Abaixo</v>
      </c>
      <c r="L1716" s="18" t="str">
        <f t="shared" si="106"/>
        <v>Acima</v>
      </c>
      <c r="M1716" s="23" t="str">
        <f t="shared" si="107"/>
        <v>Acima</v>
      </c>
    </row>
    <row r="1717" spans="1:13">
      <c r="A1717" s="8" t="s">
        <v>1726</v>
      </c>
      <c r="B1717" s="9" t="s">
        <v>16</v>
      </c>
      <c r="C1717" s="9">
        <v>537</v>
      </c>
      <c r="D1717" s="9">
        <v>0.623</v>
      </c>
      <c r="E1717" s="9">
        <v>0.61499999999999999</v>
      </c>
      <c r="F1717" s="9">
        <v>0.49099999999999999</v>
      </c>
      <c r="G1717" s="9">
        <v>8851.67</v>
      </c>
      <c r="H1717" s="10">
        <v>1</v>
      </c>
      <c r="I1717" s="23" t="str">
        <f>VLOOKUP(B1717,'De-Para'!$B$3:$C$29,2,0)</f>
        <v>Sudeste</v>
      </c>
      <c r="J1717" s="18" t="str">
        <f t="shared" si="104"/>
        <v>Médio</v>
      </c>
      <c r="K1717" s="18" t="str">
        <f t="shared" si="105"/>
        <v>Acima</v>
      </c>
      <c r="L1717" s="18" t="str">
        <f t="shared" si="106"/>
        <v>Abaixo</v>
      </c>
      <c r="M1717" s="23" t="str">
        <f t="shared" si="107"/>
        <v>Abaixo</v>
      </c>
    </row>
    <row r="1718" spans="1:13">
      <c r="A1718" s="11" t="s">
        <v>1727</v>
      </c>
      <c r="B1718" s="12" t="s">
        <v>22</v>
      </c>
      <c r="C1718" s="12">
        <v>357</v>
      </c>
      <c r="D1718" s="12">
        <v>0.67</v>
      </c>
      <c r="E1718" s="12">
        <v>0.68600000000000005</v>
      </c>
      <c r="F1718" s="12">
        <v>0.54900000000000004</v>
      </c>
      <c r="G1718" s="12">
        <v>18467.41</v>
      </c>
      <c r="H1718" s="13">
        <v>8</v>
      </c>
      <c r="I1718" s="23" t="str">
        <f>VLOOKUP(B1718,'De-Para'!$B$3:$C$29,2,0)</f>
        <v>Sul</v>
      </c>
      <c r="J1718" s="18" t="str">
        <f t="shared" si="104"/>
        <v>Médio</v>
      </c>
      <c r="K1718" s="18" t="str">
        <f t="shared" si="105"/>
        <v>Acima</v>
      </c>
      <c r="L1718" s="18" t="str">
        <f t="shared" si="106"/>
        <v>Abaixo</v>
      </c>
      <c r="M1718" s="23" t="str">
        <f t="shared" si="107"/>
        <v>Acima</v>
      </c>
    </row>
    <row r="1719" spans="1:13">
      <c r="A1719" s="8" t="s">
        <v>828</v>
      </c>
      <c r="B1719" s="9" t="s">
        <v>22</v>
      </c>
      <c r="C1719" s="9">
        <v>587</v>
      </c>
      <c r="D1719" s="9">
        <v>0.63500000000000001</v>
      </c>
      <c r="E1719" s="9">
        <v>0.63800000000000001</v>
      </c>
      <c r="F1719" s="9">
        <v>0.52200000000000002</v>
      </c>
      <c r="G1719" s="9">
        <v>17136.939999999999</v>
      </c>
      <c r="H1719" s="10">
        <v>2</v>
      </c>
      <c r="I1719" s="23" t="str">
        <f>VLOOKUP(B1719,'De-Para'!$B$3:$C$29,2,0)</f>
        <v>Sul</v>
      </c>
      <c r="J1719" s="18" t="str">
        <f t="shared" si="104"/>
        <v>Médio</v>
      </c>
      <c r="K1719" s="18" t="str">
        <f t="shared" si="105"/>
        <v>Acima</v>
      </c>
      <c r="L1719" s="18" t="str">
        <f t="shared" si="106"/>
        <v>Abaixo</v>
      </c>
      <c r="M1719" s="23" t="str">
        <f t="shared" si="107"/>
        <v>Abaixo</v>
      </c>
    </row>
    <row r="1720" spans="1:13">
      <c r="A1720" s="11" t="s">
        <v>1728</v>
      </c>
      <c r="B1720" s="12" t="s">
        <v>22</v>
      </c>
      <c r="C1720" s="12">
        <v>438</v>
      </c>
      <c r="D1720" s="12">
        <v>0.73299999999999998</v>
      </c>
      <c r="E1720" s="12">
        <v>0.72599999999999998</v>
      </c>
      <c r="F1720" s="12">
        <v>0.64200000000000002</v>
      </c>
      <c r="G1720" s="12">
        <v>45658.04</v>
      </c>
      <c r="H1720" s="13">
        <v>17</v>
      </c>
      <c r="I1720" s="23" t="str">
        <f>VLOOKUP(B1720,'De-Para'!$B$3:$C$29,2,0)</f>
        <v>Sul</v>
      </c>
      <c r="J1720" s="18" t="str">
        <f t="shared" si="104"/>
        <v>Alto</v>
      </c>
      <c r="K1720" s="18" t="str">
        <f t="shared" si="105"/>
        <v>Acima</v>
      </c>
      <c r="L1720" s="18" t="str">
        <f t="shared" si="106"/>
        <v>Abaixo</v>
      </c>
      <c r="M1720" s="23" t="str">
        <f t="shared" si="107"/>
        <v>Acima</v>
      </c>
    </row>
    <row r="1721" spans="1:13">
      <c r="A1721" s="8" t="s">
        <v>1729</v>
      </c>
      <c r="B1721" s="9" t="s">
        <v>16</v>
      </c>
      <c r="C1721" s="9">
        <v>301</v>
      </c>
      <c r="D1721" s="9">
        <v>0.67200000000000004</v>
      </c>
      <c r="E1721" s="9">
        <v>0.64500000000000002</v>
      </c>
      <c r="F1721" s="9">
        <v>0.55800000000000005</v>
      </c>
      <c r="G1721" s="9">
        <v>14420.46</v>
      </c>
      <c r="H1721" s="10">
        <v>3</v>
      </c>
      <c r="I1721" s="23" t="str">
        <f>VLOOKUP(B1721,'De-Para'!$B$3:$C$29,2,0)</f>
        <v>Sudeste</v>
      </c>
      <c r="J1721" s="18" t="str">
        <f t="shared" si="104"/>
        <v>Médio</v>
      </c>
      <c r="K1721" s="18" t="str">
        <f t="shared" si="105"/>
        <v>Acima</v>
      </c>
      <c r="L1721" s="18" t="str">
        <f t="shared" si="106"/>
        <v>Abaixo</v>
      </c>
      <c r="M1721" s="23" t="str">
        <f t="shared" si="107"/>
        <v>Acima</v>
      </c>
    </row>
    <row r="1722" spans="1:13">
      <c r="A1722" s="11" t="s">
        <v>1730</v>
      </c>
      <c r="B1722" s="12" t="s">
        <v>16</v>
      </c>
      <c r="C1722" s="12">
        <v>306</v>
      </c>
      <c r="D1722" s="12">
        <v>0.627</v>
      </c>
      <c r="E1722" s="12">
        <v>0.59899999999999998</v>
      </c>
      <c r="F1722" s="12">
        <v>0.50700000000000001</v>
      </c>
      <c r="G1722" s="12">
        <v>8014.75</v>
      </c>
      <c r="H1722" s="13">
        <v>5</v>
      </c>
      <c r="I1722" s="23" t="str">
        <f>VLOOKUP(B1722,'De-Para'!$B$3:$C$29,2,0)</f>
        <v>Sudeste</v>
      </c>
      <c r="J1722" s="18" t="str">
        <f t="shared" si="104"/>
        <v>Médio</v>
      </c>
      <c r="K1722" s="18" t="str">
        <f t="shared" si="105"/>
        <v>Acima</v>
      </c>
      <c r="L1722" s="18" t="str">
        <f t="shared" si="106"/>
        <v>Abaixo</v>
      </c>
      <c r="M1722" s="23" t="str">
        <f t="shared" si="107"/>
        <v>Acima</v>
      </c>
    </row>
    <row r="1723" spans="1:13">
      <c r="A1723" s="8" t="s">
        <v>1731</v>
      </c>
      <c r="B1723" s="9" t="s">
        <v>16</v>
      </c>
      <c r="C1723" s="9">
        <v>354</v>
      </c>
      <c r="D1723" s="9">
        <v>0.61</v>
      </c>
      <c r="E1723" s="9">
        <v>0.58499999999999996</v>
      </c>
      <c r="F1723" s="9">
        <v>0.48799999999999999</v>
      </c>
      <c r="G1723" s="9">
        <v>7332.85</v>
      </c>
      <c r="H1723" s="10">
        <v>11</v>
      </c>
      <c r="I1723" s="23" t="str">
        <f>VLOOKUP(B1723,'De-Para'!$B$3:$C$29,2,0)</f>
        <v>Sudeste</v>
      </c>
      <c r="J1723" s="18" t="str">
        <f t="shared" si="104"/>
        <v>Médio</v>
      </c>
      <c r="K1723" s="18" t="str">
        <f t="shared" si="105"/>
        <v>Acima</v>
      </c>
      <c r="L1723" s="18" t="str">
        <f t="shared" si="106"/>
        <v>Abaixo</v>
      </c>
      <c r="M1723" s="23" t="str">
        <f t="shared" si="107"/>
        <v>Acima</v>
      </c>
    </row>
    <row r="1724" spans="1:13">
      <c r="A1724" s="11" t="s">
        <v>1732</v>
      </c>
      <c r="B1724" s="12" t="s">
        <v>29</v>
      </c>
      <c r="C1724" s="12">
        <v>232</v>
      </c>
      <c r="D1724" s="12">
        <v>0.64900000000000002</v>
      </c>
      <c r="E1724" s="12">
        <v>0.65800000000000003</v>
      </c>
      <c r="F1724" s="12">
        <v>0.50700000000000001</v>
      </c>
      <c r="G1724" s="12">
        <v>69298.960000000006</v>
      </c>
      <c r="H1724" s="13">
        <v>3</v>
      </c>
      <c r="I1724" s="23" t="str">
        <f>VLOOKUP(B1724,'De-Para'!$B$3:$C$29,2,0)</f>
        <v>Centro-Oeste</v>
      </c>
      <c r="J1724" s="18" t="str">
        <f t="shared" si="104"/>
        <v>Médio</v>
      </c>
      <c r="K1724" s="18" t="str">
        <f t="shared" si="105"/>
        <v>Acima</v>
      </c>
      <c r="L1724" s="18" t="str">
        <f t="shared" si="106"/>
        <v>Abaixo</v>
      </c>
      <c r="M1724" s="23" t="str">
        <f t="shared" si="107"/>
        <v>Acima</v>
      </c>
    </row>
    <row r="1725" spans="1:13">
      <c r="A1725" s="8" t="s">
        <v>1733</v>
      </c>
      <c r="B1725" s="9" t="s">
        <v>33</v>
      </c>
      <c r="C1725" s="9">
        <v>524</v>
      </c>
      <c r="D1725" s="9">
        <v>0.73</v>
      </c>
      <c r="E1725" s="9">
        <v>0.77400000000000002</v>
      </c>
      <c r="F1725" s="9">
        <v>0.59899999999999998</v>
      </c>
      <c r="G1725" s="9">
        <v>53694.65</v>
      </c>
      <c r="H1725" s="10">
        <v>11</v>
      </c>
      <c r="I1725" s="23" t="str">
        <f>VLOOKUP(B1725,'De-Para'!$B$3:$C$29,2,0)</f>
        <v>Centro-Oeste</v>
      </c>
      <c r="J1725" s="18" t="str">
        <f t="shared" si="104"/>
        <v>Alto</v>
      </c>
      <c r="K1725" s="18" t="str">
        <f t="shared" si="105"/>
        <v>Acima</v>
      </c>
      <c r="L1725" s="18" t="str">
        <f t="shared" si="106"/>
        <v>Abaixo</v>
      </c>
      <c r="M1725" s="23" t="str">
        <f t="shared" si="107"/>
        <v>Acima</v>
      </c>
    </row>
    <row r="1726" spans="1:13">
      <c r="A1726" s="11" t="s">
        <v>1734</v>
      </c>
      <c r="B1726" s="12" t="s">
        <v>14</v>
      </c>
      <c r="C1726" s="12">
        <v>1428</v>
      </c>
      <c r="D1726" s="12">
        <v>0.74099999999999999</v>
      </c>
      <c r="E1726" s="12">
        <v>0.71799999999999997</v>
      </c>
      <c r="F1726" s="12">
        <v>0.66400000000000003</v>
      </c>
      <c r="G1726" s="12">
        <v>32129.27</v>
      </c>
      <c r="H1726" s="13">
        <v>61</v>
      </c>
      <c r="I1726" s="23" t="str">
        <f>VLOOKUP(B1726,'De-Para'!$B$3:$C$29,2,0)</f>
        <v>Sul</v>
      </c>
      <c r="J1726" s="18" t="str">
        <f t="shared" si="104"/>
        <v>Alto</v>
      </c>
      <c r="K1726" s="18" t="str">
        <f t="shared" si="105"/>
        <v>Acima</v>
      </c>
      <c r="L1726" s="18" t="str">
        <f t="shared" si="106"/>
        <v>Acima</v>
      </c>
      <c r="M1726" s="23" t="str">
        <f t="shared" si="107"/>
        <v>Acima</v>
      </c>
    </row>
    <row r="1727" spans="1:13">
      <c r="A1727" s="8" t="s">
        <v>1735</v>
      </c>
      <c r="B1727" s="9" t="s">
        <v>29</v>
      </c>
      <c r="C1727" s="9">
        <v>819</v>
      </c>
      <c r="D1727" s="9">
        <v>0.7</v>
      </c>
      <c r="E1727" s="9">
        <v>0.67500000000000004</v>
      </c>
      <c r="F1727" s="9">
        <v>0.61099999999999999</v>
      </c>
      <c r="G1727" s="9">
        <v>35667.870000000003</v>
      </c>
      <c r="H1727" s="10">
        <v>9</v>
      </c>
      <c r="I1727" s="23" t="str">
        <f>VLOOKUP(B1727,'De-Para'!$B$3:$C$29,2,0)</f>
        <v>Centro-Oeste</v>
      </c>
      <c r="J1727" s="18" t="str">
        <f t="shared" si="104"/>
        <v>Alto</v>
      </c>
      <c r="K1727" s="18" t="str">
        <f t="shared" si="105"/>
        <v>Acima</v>
      </c>
      <c r="L1727" s="18" t="str">
        <f t="shared" si="106"/>
        <v>Abaixo</v>
      </c>
      <c r="M1727" s="23" t="str">
        <f t="shared" si="107"/>
        <v>Acima</v>
      </c>
    </row>
    <row r="1728" spans="1:13">
      <c r="A1728" s="11" t="s">
        <v>1736</v>
      </c>
      <c r="B1728" s="12" t="s">
        <v>19</v>
      </c>
      <c r="C1728" s="12">
        <v>930</v>
      </c>
      <c r="D1728" s="12">
        <v>0.56499999999999995</v>
      </c>
      <c r="E1728" s="12">
        <v>0.54300000000000004</v>
      </c>
      <c r="F1728" s="12">
        <v>0.44500000000000001</v>
      </c>
      <c r="G1728" s="12">
        <v>6302.48</v>
      </c>
      <c r="H1728" s="13">
        <v>7</v>
      </c>
      <c r="I1728" s="23" t="str">
        <f>VLOOKUP(B1728,'De-Para'!$B$3:$C$29,2,0)</f>
        <v>Nordeste</v>
      </c>
      <c r="J1728" s="18" t="str">
        <f t="shared" si="104"/>
        <v>Médio</v>
      </c>
      <c r="K1728" s="18" t="str">
        <f t="shared" si="105"/>
        <v>Abaixo</v>
      </c>
      <c r="L1728" s="18" t="str">
        <f t="shared" si="106"/>
        <v>Abaixo</v>
      </c>
      <c r="M1728" s="23" t="str">
        <f t="shared" si="107"/>
        <v>Acima</v>
      </c>
    </row>
    <row r="1729" spans="1:13">
      <c r="A1729" s="8" t="s">
        <v>1737</v>
      </c>
      <c r="B1729" s="9" t="s">
        <v>10</v>
      </c>
      <c r="C1729" s="9">
        <v>299</v>
      </c>
      <c r="D1729" s="9">
        <v>0.67</v>
      </c>
      <c r="E1729" s="9">
        <v>0.67200000000000004</v>
      </c>
      <c r="F1729" s="9">
        <v>0.55600000000000005</v>
      </c>
      <c r="G1729" s="9">
        <v>16574.71</v>
      </c>
      <c r="H1729" s="10">
        <v>7</v>
      </c>
      <c r="I1729" s="23" t="str">
        <f>VLOOKUP(B1729,'De-Para'!$B$3:$C$29,2,0)</f>
        <v>Sudeste</v>
      </c>
      <c r="J1729" s="18" t="str">
        <f t="shared" si="104"/>
        <v>Médio</v>
      </c>
      <c r="K1729" s="18" t="str">
        <f t="shared" si="105"/>
        <v>Acima</v>
      </c>
      <c r="L1729" s="18" t="str">
        <f t="shared" si="106"/>
        <v>Abaixo</v>
      </c>
      <c r="M1729" s="23" t="str">
        <f t="shared" si="107"/>
        <v>Acima</v>
      </c>
    </row>
    <row r="1730" spans="1:13">
      <c r="A1730" s="11" t="s">
        <v>1738</v>
      </c>
      <c r="B1730" s="12" t="s">
        <v>31</v>
      </c>
      <c r="C1730" s="12">
        <v>999</v>
      </c>
      <c r="D1730" s="12">
        <v>0.624</v>
      </c>
      <c r="E1730" s="12">
        <v>0.56799999999999995</v>
      </c>
      <c r="F1730" s="12">
        <v>0.54800000000000004</v>
      </c>
      <c r="G1730" s="12">
        <v>11031.7</v>
      </c>
      <c r="H1730" s="13">
        <v>19</v>
      </c>
      <c r="I1730" s="23" t="str">
        <f>VLOOKUP(B1730,'De-Para'!$B$3:$C$29,2,0)</f>
        <v>Nordeste</v>
      </c>
      <c r="J1730" s="18" t="str">
        <f t="shared" si="104"/>
        <v>Médio</v>
      </c>
      <c r="K1730" s="18" t="str">
        <f t="shared" si="105"/>
        <v>Acima</v>
      </c>
      <c r="L1730" s="18" t="str">
        <f t="shared" si="106"/>
        <v>Acima</v>
      </c>
      <c r="M1730" s="23" t="str">
        <f t="shared" si="107"/>
        <v>Acima</v>
      </c>
    </row>
    <row r="1731" spans="1:13">
      <c r="A1731" s="8" t="s">
        <v>1739</v>
      </c>
      <c r="B1731" s="9" t="s">
        <v>33</v>
      </c>
      <c r="C1731" s="9">
        <v>213</v>
      </c>
      <c r="D1731" s="9">
        <v>0.67200000000000004</v>
      </c>
      <c r="E1731" s="9">
        <v>0.69199999999999995</v>
      </c>
      <c r="F1731" s="9">
        <v>0.54600000000000004</v>
      </c>
      <c r="G1731" s="9">
        <v>17975.849999999999</v>
      </c>
      <c r="H1731" s="10">
        <v>1</v>
      </c>
      <c r="I1731" s="23" t="str">
        <f>VLOOKUP(B1731,'De-Para'!$B$3:$C$29,2,0)</f>
        <v>Centro-Oeste</v>
      </c>
      <c r="J1731" s="18" t="str">
        <f t="shared" si="104"/>
        <v>Médio</v>
      </c>
      <c r="K1731" s="18" t="str">
        <f t="shared" si="105"/>
        <v>Acima</v>
      </c>
      <c r="L1731" s="18" t="str">
        <f t="shared" si="106"/>
        <v>Abaixo</v>
      </c>
      <c r="M1731" s="23" t="str">
        <f t="shared" si="107"/>
        <v>Abaixo</v>
      </c>
    </row>
    <row r="1732" spans="1:13">
      <c r="A1732" s="11" t="s">
        <v>1740</v>
      </c>
      <c r="B1732" s="12" t="s">
        <v>33</v>
      </c>
      <c r="C1732" s="12">
        <v>577</v>
      </c>
      <c r="D1732" s="12">
        <v>0.70299999999999996</v>
      </c>
      <c r="E1732" s="12">
        <v>0.66500000000000004</v>
      </c>
      <c r="F1732" s="12">
        <v>0.63400000000000001</v>
      </c>
      <c r="G1732" s="12">
        <v>14343.91</v>
      </c>
      <c r="H1732" s="13">
        <v>5</v>
      </c>
      <c r="I1732" s="23" t="str">
        <f>VLOOKUP(B1732,'De-Para'!$B$3:$C$29,2,0)</f>
        <v>Centro-Oeste</v>
      </c>
      <c r="J1732" s="18" t="str">
        <f t="shared" si="104"/>
        <v>Alto</v>
      </c>
      <c r="K1732" s="18" t="str">
        <f t="shared" si="105"/>
        <v>Acima</v>
      </c>
      <c r="L1732" s="18" t="str">
        <f t="shared" si="106"/>
        <v>Abaixo</v>
      </c>
      <c r="M1732" s="23" t="str">
        <f t="shared" si="107"/>
        <v>Acima</v>
      </c>
    </row>
    <row r="1733" spans="1:13">
      <c r="A1733" s="8" t="s">
        <v>1741</v>
      </c>
      <c r="B1733" s="9" t="s">
        <v>24</v>
      </c>
      <c r="C1733" s="9">
        <v>289</v>
      </c>
      <c r="D1733" s="9">
        <v>0.59699999999999998</v>
      </c>
      <c r="E1733" s="9">
        <v>0.56000000000000005</v>
      </c>
      <c r="F1733" s="9">
        <v>0.49</v>
      </c>
      <c r="G1733" s="9">
        <v>8513.23</v>
      </c>
      <c r="H1733" s="10">
        <v>1</v>
      </c>
      <c r="I1733" s="23" t="str">
        <f>VLOOKUP(B1733,'De-Para'!$B$3:$C$29,2,0)</f>
        <v>Nordeste</v>
      </c>
      <c r="J1733" s="18" t="str">
        <f t="shared" si="104"/>
        <v>Médio</v>
      </c>
      <c r="K1733" s="18" t="str">
        <f t="shared" si="105"/>
        <v>Abaixo</v>
      </c>
      <c r="L1733" s="18" t="str">
        <f t="shared" si="106"/>
        <v>Abaixo</v>
      </c>
      <c r="M1733" s="23" t="str">
        <f t="shared" si="107"/>
        <v>Abaixo</v>
      </c>
    </row>
    <row r="1734" spans="1:13">
      <c r="A1734" s="11" t="s">
        <v>1742</v>
      </c>
      <c r="B1734" s="12" t="s">
        <v>39</v>
      </c>
      <c r="C1734" s="12">
        <v>1644</v>
      </c>
      <c r="D1734" s="12">
        <v>0.58799999999999997</v>
      </c>
      <c r="E1734" s="12">
        <v>0.57599999999999996</v>
      </c>
      <c r="F1734" s="12">
        <v>0.45500000000000002</v>
      </c>
      <c r="G1734" s="12">
        <v>9115.3799999999992</v>
      </c>
      <c r="H1734" s="13">
        <v>5</v>
      </c>
      <c r="I1734" s="23" t="str">
        <f>VLOOKUP(B1734,'De-Para'!$B$3:$C$29,2,0)</f>
        <v>Norte</v>
      </c>
      <c r="J1734" s="18" t="str">
        <f t="shared" ref="J1734:J1797" si="108">IF(D1734&lt;0.55,"Baixo",IF(D1734&lt;0.7,"Médio",IF(D1734&lt;0.8,"Alto","Muito alto")))</f>
        <v>Médio</v>
      </c>
      <c r="K1734" s="18" t="str">
        <f t="shared" ref="K1734:K1797" si="109">IF(D1734&lt;=$K$3,"Abaixo","Acima")</f>
        <v>Abaixo</v>
      </c>
      <c r="L1734" s="18" t="str">
        <f t="shared" ref="L1734:L1797" si="110">IF(C1734&gt;=$L$3,"Acima","Abaixo")</f>
        <v>Acima</v>
      </c>
      <c r="M1734" s="23" t="str">
        <f t="shared" ref="M1734:M1797" si="111">IF(H1734&lt;=$M$3,"Abaixo","Acima")</f>
        <v>Acima</v>
      </c>
    </row>
    <row r="1735" spans="1:13">
      <c r="A1735" s="8" t="s">
        <v>1743</v>
      </c>
      <c r="B1735" s="9" t="s">
        <v>94</v>
      </c>
      <c r="C1735" s="9">
        <v>3226</v>
      </c>
      <c r="D1735" s="9">
        <v>0.59299999999999997</v>
      </c>
      <c r="E1735" s="9">
        <v>0.59</v>
      </c>
      <c r="F1735" s="9">
        <v>0.46200000000000002</v>
      </c>
      <c r="G1735" s="9">
        <v>11990.47</v>
      </c>
      <c r="H1735" s="10">
        <v>38</v>
      </c>
      <c r="I1735" s="23" t="str">
        <f>VLOOKUP(B1735,'De-Para'!$B$3:$C$29,2,0)</f>
        <v>Nordeste</v>
      </c>
      <c r="J1735" s="18" t="str">
        <f t="shared" si="108"/>
        <v>Médio</v>
      </c>
      <c r="K1735" s="18" t="str">
        <f t="shared" si="109"/>
        <v>Abaixo</v>
      </c>
      <c r="L1735" s="18" t="str">
        <f t="shared" si="110"/>
        <v>Acima</v>
      </c>
      <c r="M1735" s="23" t="str">
        <f t="shared" si="111"/>
        <v>Acima</v>
      </c>
    </row>
    <row r="1736" spans="1:13">
      <c r="A1736" s="11" t="s">
        <v>1744</v>
      </c>
      <c r="B1736" s="12" t="s">
        <v>49</v>
      </c>
      <c r="C1736" s="12">
        <v>2702</v>
      </c>
      <c r="D1736" s="12">
        <v>0.59099999999999997</v>
      </c>
      <c r="E1736" s="12">
        <v>0.58199999999999996</v>
      </c>
      <c r="F1736" s="12">
        <v>0.47099999999999997</v>
      </c>
      <c r="G1736" s="12">
        <v>11652.53</v>
      </c>
      <c r="H1736" s="13">
        <v>6</v>
      </c>
      <c r="I1736" s="23" t="str">
        <f>VLOOKUP(B1736,'De-Para'!$B$3:$C$29,2,0)</f>
        <v>Norte</v>
      </c>
      <c r="J1736" s="18" t="str">
        <f t="shared" si="108"/>
        <v>Médio</v>
      </c>
      <c r="K1736" s="18" t="str">
        <f t="shared" si="109"/>
        <v>Abaixo</v>
      </c>
      <c r="L1736" s="18" t="str">
        <f t="shared" si="110"/>
        <v>Acima</v>
      </c>
      <c r="M1736" s="23" t="str">
        <f t="shared" si="111"/>
        <v>Acima</v>
      </c>
    </row>
    <row r="1737" spans="1:13">
      <c r="A1737" s="8" t="s">
        <v>1745</v>
      </c>
      <c r="B1737" s="9" t="s">
        <v>72</v>
      </c>
      <c r="C1737" s="9">
        <v>2411</v>
      </c>
      <c r="D1737" s="9">
        <v>0.61599999999999999</v>
      </c>
      <c r="E1737" s="9">
        <v>0.59899999999999998</v>
      </c>
      <c r="F1737" s="9">
        <v>0.505</v>
      </c>
      <c r="G1737" s="9">
        <v>10718.21</v>
      </c>
      <c r="H1737" s="10">
        <v>64</v>
      </c>
      <c r="I1737" s="23" t="str">
        <f>VLOOKUP(B1737,'De-Para'!$B$3:$C$29,2,0)</f>
        <v>Nordeste</v>
      </c>
      <c r="J1737" s="18" t="str">
        <f t="shared" si="108"/>
        <v>Médio</v>
      </c>
      <c r="K1737" s="18" t="str">
        <f t="shared" si="109"/>
        <v>Acima</v>
      </c>
      <c r="L1737" s="18" t="str">
        <f t="shared" si="110"/>
        <v>Acima</v>
      </c>
      <c r="M1737" s="23" t="str">
        <f t="shared" si="111"/>
        <v>Acima</v>
      </c>
    </row>
    <row r="1738" spans="1:13">
      <c r="A1738" s="11" t="s">
        <v>1746</v>
      </c>
      <c r="B1738" s="12" t="s">
        <v>59</v>
      </c>
      <c r="C1738" s="12">
        <v>877</v>
      </c>
      <c r="D1738" s="12">
        <v>0.75</v>
      </c>
      <c r="E1738" s="12">
        <v>0.748</v>
      </c>
      <c r="F1738" s="12">
        <v>0.69499999999999995</v>
      </c>
      <c r="G1738" s="12">
        <v>34299.24</v>
      </c>
      <c r="H1738" s="13">
        <v>18</v>
      </c>
      <c r="I1738" s="23" t="str">
        <f>VLOOKUP(B1738,'De-Para'!$B$3:$C$29,2,0)</f>
        <v>Sul</v>
      </c>
      <c r="J1738" s="18" t="str">
        <f t="shared" si="108"/>
        <v>Alto</v>
      </c>
      <c r="K1738" s="18" t="str">
        <f t="shared" si="109"/>
        <v>Acima</v>
      </c>
      <c r="L1738" s="18" t="str">
        <f t="shared" si="110"/>
        <v>Abaixo</v>
      </c>
      <c r="M1738" s="23" t="str">
        <f t="shared" si="111"/>
        <v>Acima</v>
      </c>
    </row>
    <row r="1739" spans="1:13">
      <c r="A1739" s="8" t="s">
        <v>1747</v>
      </c>
      <c r="B1739" s="9" t="s">
        <v>16</v>
      </c>
      <c r="C1739" s="9">
        <v>944</v>
      </c>
      <c r="D1739" s="9">
        <v>0.64</v>
      </c>
      <c r="E1739" s="9">
        <v>0.59299999999999997</v>
      </c>
      <c r="F1739" s="9">
        <v>0.56399999999999995</v>
      </c>
      <c r="G1739" s="9">
        <v>9992.0499999999993</v>
      </c>
      <c r="H1739" s="10">
        <v>25</v>
      </c>
      <c r="I1739" s="23" t="str">
        <f>VLOOKUP(B1739,'De-Para'!$B$3:$C$29,2,0)</f>
        <v>Sudeste</v>
      </c>
      <c r="J1739" s="18" t="str">
        <f t="shared" si="108"/>
        <v>Médio</v>
      </c>
      <c r="K1739" s="18" t="str">
        <f t="shared" si="109"/>
        <v>Acima</v>
      </c>
      <c r="L1739" s="18" t="str">
        <f t="shared" si="110"/>
        <v>Abaixo</v>
      </c>
      <c r="M1739" s="23" t="str">
        <f t="shared" si="111"/>
        <v>Acima</v>
      </c>
    </row>
    <row r="1740" spans="1:13">
      <c r="A1740" s="11" t="s">
        <v>1748</v>
      </c>
      <c r="B1740" s="12" t="s">
        <v>29</v>
      </c>
      <c r="C1740" s="12">
        <v>211</v>
      </c>
      <c r="D1740" s="12">
        <v>0.63</v>
      </c>
      <c r="E1740" s="12">
        <v>0.56699999999999995</v>
      </c>
      <c r="F1740" s="12">
        <v>0.54900000000000004</v>
      </c>
      <c r="G1740" s="12">
        <v>28100.03</v>
      </c>
      <c r="H1740" s="13">
        <v>8</v>
      </c>
      <c r="I1740" s="23" t="str">
        <f>VLOOKUP(B1740,'De-Para'!$B$3:$C$29,2,0)</f>
        <v>Centro-Oeste</v>
      </c>
      <c r="J1740" s="18" t="str">
        <f t="shared" si="108"/>
        <v>Médio</v>
      </c>
      <c r="K1740" s="18" t="str">
        <f t="shared" si="109"/>
        <v>Acima</v>
      </c>
      <c r="L1740" s="18" t="str">
        <f t="shared" si="110"/>
        <v>Abaixo</v>
      </c>
      <c r="M1740" s="23" t="str">
        <f t="shared" si="111"/>
        <v>Acima</v>
      </c>
    </row>
    <row r="1741" spans="1:13">
      <c r="A1741" s="8" t="s">
        <v>1749</v>
      </c>
      <c r="B1741" s="9" t="s">
        <v>16</v>
      </c>
      <c r="C1741" s="9">
        <v>608</v>
      </c>
      <c r="D1741" s="9">
        <v>0.64800000000000002</v>
      </c>
      <c r="E1741" s="9">
        <v>0.64100000000000001</v>
      </c>
      <c r="F1741" s="9">
        <v>0.51300000000000001</v>
      </c>
      <c r="G1741" s="9">
        <v>17948.79</v>
      </c>
      <c r="H1741" s="10">
        <v>18</v>
      </c>
      <c r="I1741" s="23" t="str">
        <f>VLOOKUP(B1741,'De-Para'!$B$3:$C$29,2,0)</f>
        <v>Sudeste</v>
      </c>
      <c r="J1741" s="18" t="str">
        <f t="shared" si="108"/>
        <v>Médio</v>
      </c>
      <c r="K1741" s="18" t="str">
        <f t="shared" si="109"/>
        <v>Acima</v>
      </c>
      <c r="L1741" s="18" t="str">
        <f t="shared" si="110"/>
        <v>Abaixo</v>
      </c>
      <c r="M1741" s="23" t="str">
        <f t="shared" si="111"/>
        <v>Acima</v>
      </c>
    </row>
    <row r="1742" spans="1:13">
      <c r="A1742" s="11" t="s">
        <v>1750</v>
      </c>
      <c r="B1742" s="12" t="s">
        <v>16</v>
      </c>
      <c r="C1742" s="12">
        <v>371</v>
      </c>
      <c r="D1742" s="12">
        <v>0.70799999999999996</v>
      </c>
      <c r="E1742" s="12">
        <v>0.67600000000000005</v>
      </c>
      <c r="F1742" s="12">
        <v>0.64600000000000002</v>
      </c>
      <c r="G1742" s="12">
        <v>161058.06</v>
      </c>
      <c r="H1742" s="13">
        <v>0</v>
      </c>
      <c r="I1742" s="23" t="str">
        <f>VLOOKUP(B1742,'De-Para'!$B$3:$C$29,2,0)</f>
        <v>Sudeste</v>
      </c>
      <c r="J1742" s="18" t="str">
        <f t="shared" si="108"/>
        <v>Alto</v>
      </c>
      <c r="K1742" s="18" t="str">
        <f t="shared" si="109"/>
        <v>Acima</v>
      </c>
      <c r="L1742" s="18" t="str">
        <f t="shared" si="110"/>
        <v>Abaixo</v>
      </c>
      <c r="M1742" s="23" t="str">
        <f t="shared" si="111"/>
        <v>Abaixo</v>
      </c>
    </row>
    <row r="1743" spans="1:13">
      <c r="A1743" s="8" t="s">
        <v>1751</v>
      </c>
      <c r="B1743" s="9" t="s">
        <v>7</v>
      </c>
      <c r="C1743" s="9">
        <v>655</v>
      </c>
      <c r="D1743" s="9">
        <v>0.73599999999999999</v>
      </c>
      <c r="E1743" s="9">
        <v>0.72</v>
      </c>
      <c r="F1743" s="9">
        <v>0.67500000000000004</v>
      </c>
      <c r="G1743" s="9">
        <v>16381.07</v>
      </c>
      <c r="H1743" s="10">
        <v>12</v>
      </c>
      <c r="I1743" s="23" t="str">
        <f>VLOOKUP(B1743,'De-Para'!$B$3:$C$29,2,0)</f>
        <v>Sudeste</v>
      </c>
      <c r="J1743" s="18" t="str">
        <f t="shared" si="108"/>
        <v>Alto</v>
      </c>
      <c r="K1743" s="18" t="str">
        <f t="shared" si="109"/>
        <v>Acima</v>
      </c>
      <c r="L1743" s="18" t="str">
        <f t="shared" si="110"/>
        <v>Abaixo</v>
      </c>
      <c r="M1743" s="23" t="str">
        <f t="shared" si="111"/>
        <v>Acima</v>
      </c>
    </row>
    <row r="1744" spans="1:13">
      <c r="A1744" s="11" t="s">
        <v>1752</v>
      </c>
      <c r="B1744" s="12" t="s">
        <v>7</v>
      </c>
      <c r="C1744" s="12">
        <v>95</v>
      </c>
      <c r="D1744" s="12">
        <v>0.85</v>
      </c>
      <c r="E1744" s="12">
        <v>0.84899999999999998</v>
      </c>
      <c r="F1744" s="12">
        <v>0.82499999999999996</v>
      </c>
      <c r="G1744" s="12">
        <v>41378.019999999997</v>
      </c>
      <c r="H1744" s="13">
        <v>3</v>
      </c>
      <c r="I1744" s="23" t="str">
        <f>VLOOKUP(B1744,'De-Para'!$B$3:$C$29,2,0)</f>
        <v>Sudeste</v>
      </c>
      <c r="J1744" s="18" t="str">
        <f t="shared" si="108"/>
        <v>Muito alto</v>
      </c>
      <c r="K1744" s="18" t="str">
        <f t="shared" si="109"/>
        <v>Acima</v>
      </c>
      <c r="L1744" s="18" t="str">
        <f t="shared" si="110"/>
        <v>Abaixo</v>
      </c>
      <c r="M1744" s="23" t="str">
        <f t="shared" si="111"/>
        <v>Acima</v>
      </c>
    </row>
    <row r="1745" spans="1:13">
      <c r="A1745" s="8" t="s">
        <v>1753</v>
      </c>
      <c r="B1745" s="9" t="s">
        <v>59</v>
      </c>
      <c r="C1745" s="9">
        <v>616</v>
      </c>
      <c r="D1745" s="9">
        <v>0.69599999999999995</v>
      </c>
      <c r="E1745" s="9">
        <v>0.68400000000000005</v>
      </c>
      <c r="F1745" s="9">
        <v>0.57799999999999996</v>
      </c>
      <c r="G1745" s="9">
        <v>33982.699999999997</v>
      </c>
      <c r="H1745" s="10">
        <v>14</v>
      </c>
      <c r="I1745" s="23" t="str">
        <f>VLOOKUP(B1745,'De-Para'!$B$3:$C$29,2,0)</f>
        <v>Sul</v>
      </c>
      <c r="J1745" s="18" t="str">
        <f t="shared" si="108"/>
        <v>Médio</v>
      </c>
      <c r="K1745" s="18" t="str">
        <f t="shared" si="109"/>
        <v>Acima</v>
      </c>
      <c r="L1745" s="18" t="str">
        <f t="shared" si="110"/>
        <v>Abaixo</v>
      </c>
      <c r="M1745" s="23" t="str">
        <f t="shared" si="111"/>
        <v>Acima</v>
      </c>
    </row>
    <row r="1746" spans="1:13">
      <c r="A1746" s="11" t="s">
        <v>1754</v>
      </c>
      <c r="B1746" s="12" t="s">
        <v>33</v>
      </c>
      <c r="C1746" s="12">
        <v>187</v>
      </c>
      <c r="D1746" s="12">
        <v>0.70099999999999996</v>
      </c>
      <c r="E1746" s="12">
        <v>0.72399999999999998</v>
      </c>
      <c r="F1746" s="12">
        <v>0.57799999999999996</v>
      </c>
      <c r="G1746" s="12">
        <v>23482.92</v>
      </c>
      <c r="H1746" s="13">
        <v>3</v>
      </c>
      <c r="I1746" s="23" t="str">
        <f>VLOOKUP(B1746,'De-Para'!$B$3:$C$29,2,0)</f>
        <v>Centro-Oeste</v>
      </c>
      <c r="J1746" s="18" t="str">
        <f t="shared" si="108"/>
        <v>Alto</v>
      </c>
      <c r="K1746" s="18" t="str">
        <f t="shared" si="109"/>
        <v>Acima</v>
      </c>
      <c r="L1746" s="18" t="str">
        <f t="shared" si="110"/>
        <v>Abaixo</v>
      </c>
      <c r="M1746" s="23" t="str">
        <f t="shared" si="111"/>
        <v>Acima</v>
      </c>
    </row>
    <row r="1747" spans="1:13">
      <c r="A1747" s="8" t="s">
        <v>708</v>
      </c>
      <c r="B1747" s="9" t="s">
        <v>22</v>
      </c>
      <c r="C1747" s="9">
        <v>719</v>
      </c>
      <c r="D1747" s="9">
        <v>0.748</v>
      </c>
      <c r="E1747" s="9">
        <v>0.72299999999999998</v>
      </c>
      <c r="F1747" s="9">
        <v>0.69199999999999995</v>
      </c>
      <c r="G1747" s="9">
        <v>89241.06</v>
      </c>
      <c r="H1747" s="10">
        <v>14</v>
      </c>
      <c r="I1747" s="23" t="str">
        <f>VLOOKUP(B1747,'De-Para'!$B$3:$C$29,2,0)</f>
        <v>Sul</v>
      </c>
      <c r="J1747" s="18" t="str">
        <f t="shared" si="108"/>
        <v>Alto</v>
      </c>
      <c r="K1747" s="18" t="str">
        <f t="shared" si="109"/>
        <v>Acima</v>
      </c>
      <c r="L1747" s="18" t="str">
        <f t="shared" si="110"/>
        <v>Abaixo</v>
      </c>
      <c r="M1747" s="23" t="str">
        <f t="shared" si="111"/>
        <v>Acima</v>
      </c>
    </row>
    <row r="1748" spans="1:13">
      <c r="A1748" s="11" t="s">
        <v>1755</v>
      </c>
      <c r="B1748" s="12" t="s">
        <v>16</v>
      </c>
      <c r="C1748" s="12">
        <v>772</v>
      </c>
      <c r="D1748" s="12">
        <v>0.72299999999999998</v>
      </c>
      <c r="E1748" s="12">
        <v>0.747</v>
      </c>
      <c r="F1748" s="12">
        <v>0.60099999999999998</v>
      </c>
      <c r="G1748" s="12">
        <v>21133.08</v>
      </c>
      <c r="H1748" s="13">
        <v>9</v>
      </c>
      <c r="I1748" s="23" t="str">
        <f>VLOOKUP(B1748,'De-Para'!$B$3:$C$29,2,0)</f>
        <v>Sudeste</v>
      </c>
      <c r="J1748" s="18" t="str">
        <f t="shared" si="108"/>
        <v>Alto</v>
      </c>
      <c r="K1748" s="18" t="str">
        <f t="shared" si="109"/>
        <v>Acima</v>
      </c>
      <c r="L1748" s="18" t="str">
        <f t="shared" si="110"/>
        <v>Abaixo</v>
      </c>
      <c r="M1748" s="23" t="str">
        <f t="shared" si="111"/>
        <v>Acima</v>
      </c>
    </row>
    <row r="1749" spans="1:13">
      <c r="A1749" s="8" t="s">
        <v>1756</v>
      </c>
      <c r="B1749" s="9" t="s">
        <v>87</v>
      </c>
      <c r="C1749" s="9">
        <v>914</v>
      </c>
      <c r="D1749" s="9">
        <v>0.56100000000000005</v>
      </c>
      <c r="E1749" s="9">
        <v>0.49299999999999999</v>
      </c>
      <c r="F1749" s="9">
        <v>0.46100000000000002</v>
      </c>
      <c r="G1749" s="9">
        <v>8333.33</v>
      </c>
      <c r="H1749" s="10">
        <v>0</v>
      </c>
      <c r="I1749" s="23" t="str">
        <f>VLOOKUP(B1749,'De-Para'!$B$3:$C$29,2,0)</f>
        <v>Nordeste</v>
      </c>
      <c r="J1749" s="18" t="str">
        <f t="shared" si="108"/>
        <v>Médio</v>
      </c>
      <c r="K1749" s="18" t="str">
        <f t="shared" si="109"/>
        <v>Abaixo</v>
      </c>
      <c r="L1749" s="18" t="str">
        <f t="shared" si="110"/>
        <v>Abaixo</v>
      </c>
      <c r="M1749" s="23" t="str">
        <f t="shared" si="111"/>
        <v>Abaixo</v>
      </c>
    </row>
    <row r="1750" spans="1:13">
      <c r="A1750" s="11" t="s">
        <v>1757</v>
      </c>
      <c r="B1750" s="12" t="s">
        <v>19</v>
      </c>
      <c r="C1750" s="12">
        <v>2518</v>
      </c>
      <c r="D1750" s="12">
        <v>0.56200000000000006</v>
      </c>
      <c r="E1750" s="12">
        <v>0.58099999999999996</v>
      </c>
      <c r="F1750" s="12">
        <v>0.41699999999999998</v>
      </c>
      <c r="G1750" s="12">
        <v>6561.15</v>
      </c>
      <c r="H1750" s="13">
        <v>7</v>
      </c>
      <c r="I1750" s="23" t="str">
        <f>VLOOKUP(B1750,'De-Para'!$B$3:$C$29,2,0)</f>
        <v>Nordeste</v>
      </c>
      <c r="J1750" s="18" t="str">
        <f t="shared" si="108"/>
        <v>Médio</v>
      </c>
      <c r="K1750" s="18" t="str">
        <f t="shared" si="109"/>
        <v>Abaixo</v>
      </c>
      <c r="L1750" s="18" t="str">
        <f t="shared" si="110"/>
        <v>Acima</v>
      </c>
      <c r="M1750" s="23" t="str">
        <f t="shared" si="111"/>
        <v>Acima</v>
      </c>
    </row>
    <row r="1751" spans="1:13">
      <c r="A1751" s="8" t="s">
        <v>1758</v>
      </c>
      <c r="B1751" s="9" t="s">
        <v>16</v>
      </c>
      <c r="C1751" s="9">
        <v>145</v>
      </c>
      <c r="D1751" s="9">
        <v>0.66</v>
      </c>
      <c r="E1751" s="9">
        <v>0.629</v>
      </c>
      <c r="F1751" s="9">
        <v>0.54400000000000004</v>
      </c>
      <c r="G1751" s="9">
        <v>112989.28</v>
      </c>
      <c r="H1751" s="10">
        <v>3</v>
      </c>
      <c r="I1751" s="23" t="str">
        <f>VLOOKUP(B1751,'De-Para'!$B$3:$C$29,2,0)</f>
        <v>Sudeste</v>
      </c>
      <c r="J1751" s="18" t="str">
        <f t="shared" si="108"/>
        <v>Médio</v>
      </c>
      <c r="K1751" s="18" t="str">
        <f t="shared" si="109"/>
        <v>Acima</v>
      </c>
      <c r="L1751" s="18" t="str">
        <f t="shared" si="110"/>
        <v>Abaixo</v>
      </c>
      <c r="M1751" s="23" t="str">
        <f t="shared" si="111"/>
        <v>Acima</v>
      </c>
    </row>
    <row r="1752" spans="1:13">
      <c r="A1752" s="11" t="s">
        <v>1759</v>
      </c>
      <c r="B1752" s="12" t="s">
        <v>19</v>
      </c>
      <c r="C1752" s="12">
        <v>1511</v>
      </c>
      <c r="D1752" s="12">
        <v>0.626</v>
      </c>
      <c r="E1752" s="12">
        <v>0.58799999999999997</v>
      </c>
      <c r="F1752" s="12">
        <v>0.53800000000000003</v>
      </c>
      <c r="G1752" s="12">
        <v>12356.67</v>
      </c>
      <c r="H1752" s="13">
        <v>20</v>
      </c>
      <c r="I1752" s="23" t="str">
        <f>VLOOKUP(B1752,'De-Para'!$B$3:$C$29,2,0)</f>
        <v>Nordeste</v>
      </c>
      <c r="J1752" s="18" t="str">
        <f t="shared" si="108"/>
        <v>Médio</v>
      </c>
      <c r="K1752" s="18" t="str">
        <f t="shared" si="109"/>
        <v>Acima</v>
      </c>
      <c r="L1752" s="18" t="str">
        <f t="shared" si="110"/>
        <v>Acima</v>
      </c>
      <c r="M1752" s="23" t="str">
        <f t="shared" si="111"/>
        <v>Acima</v>
      </c>
    </row>
    <row r="1753" spans="1:13">
      <c r="A1753" s="8" t="s">
        <v>1760</v>
      </c>
      <c r="B1753" s="9" t="s">
        <v>7</v>
      </c>
      <c r="C1753" s="9">
        <v>473</v>
      </c>
      <c r="D1753" s="9">
        <v>0.68700000000000006</v>
      </c>
      <c r="E1753" s="9">
        <v>0.69199999999999995</v>
      </c>
      <c r="F1753" s="9">
        <v>0.58299999999999996</v>
      </c>
      <c r="G1753" s="9">
        <v>13307.71</v>
      </c>
      <c r="H1753" s="10">
        <v>4</v>
      </c>
      <c r="I1753" s="23" t="str">
        <f>VLOOKUP(B1753,'De-Para'!$B$3:$C$29,2,0)</f>
        <v>Sudeste</v>
      </c>
      <c r="J1753" s="18" t="str">
        <f t="shared" si="108"/>
        <v>Médio</v>
      </c>
      <c r="K1753" s="18" t="str">
        <f t="shared" si="109"/>
        <v>Acima</v>
      </c>
      <c r="L1753" s="18" t="str">
        <f t="shared" si="110"/>
        <v>Abaixo</v>
      </c>
      <c r="M1753" s="23" t="str">
        <f t="shared" si="111"/>
        <v>Acima</v>
      </c>
    </row>
    <row r="1754" spans="1:13">
      <c r="A1754" s="11" t="s">
        <v>1761</v>
      </c>
      <c r="B1754" s="12" t="s">
        <v>87</v>
      </c>
      <c r="C1754" s="12">
        <v>591</v>
      </c>
      <c r="D1754" s="12">
        <v>0.56999999999999995</v>
      </c>
      <c r="E1754" s="12">
        <v>0.48299999999999998</v>
      </c>
      <c r="F1754" s="12">
        <v>0.49399999999999999</v>
      </c>
      <c r="G1754" s="12">
        <v>6868.65</v>
      </c>
      <c r="H1754" s="13">
        <v>1</v>
      </c>
      <c r="I1754" s="23" t="str">
        <f>VLOOKUP(B1754,'De-Para'!$B$3:$C$29,2,0)</f>
        <v>Nordeste</v>
      </c>
      <c r="J1754" s="18" t="str">
        <f t="shared" si="108"/>
        <v>Médio</v>
      </c>
      <c r="K1754" s="18" t="str">
        <f t="shared" si="109"/>
        <v>Abaixo</v>
      </c>
      <c r="L1754" s="18" t="str">
        <f t="shared" si="110"/>
        <v>Abaixo</v>
      </c>
      <c r="M1754" s="23" t="str">
        <f t="shared" si="111"/>
        <v>Abaixo</v>
      </c>
    </row>
    <row r="1755" spans="1:13">
      <c r="A1755" s="8" t="s">
        <v>1762</v>
      </c>
      <c r="B1755" s="9" t="s">
        <v>7</v>
      </c>
      <c r="C1755" s="9">
        <v>142</v>
      </c>
      <c r="D1755" s="9">
        <v>0.71499999999999997</v>
      </c>
      <c r="E1755" s="9">
        <v>0.66200000000000003</v>
      </c>
      <c r="F1755" s="9">
        <v>0.68100000000000005</v>
      </c>
      <c r="G1755" s="9">
        <v>133036.07</v>
      </c>
      <c r="H1755" s="10">
        <v>2</v>
      </c>
      <c r="I1755" s="23" t="str">
        <f>VLOOKUP(B1755,'De-Para'!$B$3:$C$29,2,0)</f>
        <v>Sudeste</v>
      </c>
      <c r="J1755" s="18" t="str">
        <f t="shared" si="108"/>
        <v>Alto</v>
      </c>
      <c r="K1755" s="18" t="str">
        <f t="shared" si="109"/>
        <v>Acima</v>
      </c>
      <c r="L1755" s="18" t="str">
        <f t="shared" si="110"/>
        <v>Abaixo</v>
      </c>
      <c r="M1755" s="23" t="str">
        <f t="shared" si="111"/>
        <v>Abaixo</v>
      </c>
    </row>
    <row r="1756" spans="1:13">
      <c r="A1756" s="11" t="s">
        <v>1763</v>
      </c>
      <c r="B1756" s="12" t="s">
        <v>59</v>
      </c>
      <c r="C1756" s="12">
        <v>515</v>
      </c>
      <c r="D1756" s="12">
        <v>0.747</v>
      </c>
      <c r="E1756" s="12">
        <v>0.73699999999999999</v>
      </c>
      <c r="F1756" s="12">
        <v>0.65100000000000002</v>
      </c>
      <c r="G1756" s="12">
        <v>19003.349999999999</v>
      </c>
      <c r="H1756" s="13">
        <v>6</v>
      </c>
      <c r="I1756" s="23" t="str">
        <f>VLOOKUP(B1756,'De-Para'!$B$3:$C$29,2,0)</f>
        <v>Sul</v>
      </c>
      <c r="J1756" s="18" t="str">
        <f t="shared" si="108"/>
        <v>Alto</v>
      </c>
      <c r="K1756" s="18" t="str">
        <f t="shared" si="109"/>
        <v>Acima</v>
      </c>
      <c r="L1756" s="18" t="str">
        <f t="shared" si="110"/>
        <v>Abaixo</v>
      </c>
      <c r="M1756" s="23" t="str">
        <f t="shared" si="111"/>
        <v>Acima</v>
      </c>
    </row>
    <row r="1757" spans="1:13">
      <c r="A1757" s="8" t="s">
        <v>1764</v>
      </c>
      <c r="B1757" s="9" t="s">
        <v>72</v>
      </c>
      <c r="C1757" s="9">
        <v>1551</v>
      </c>
      <c r="D1757" s="9">
        <v>0.629</v>
      </c>
      <c r="E1757" s="9">
        <v>0.58899999999999997</v>
      </c>
      <c r="F1757" s="9">
        <v>0.53700000000000003</v>
      </c>
      <c r="G1757" s="9">
        <v>11902.92</v>
      </c>
      <c r="H1757" s="10">
        <v>38</v>
      </c>
      <c r="I1757" s="23" t="str">
        <f>VLOOKUP(B1757,'De-Para'!$B$3:$C$29,2,0)</f>
        <v>Nordeste</v>
      </c>
      <c r="J1757" s="18" t="str">
        <f t="shared" si="108"/>
        <v>Médio</v>
      </c>
      <c r="K1757" s="18" t="str">
        <f t="shared" si="109"/>
        <v>Acima</v>
      </c>
      <c r="L1757" s="18" t="str">
        <f t="shared" si="110"/>
        <v>Acima</v>
      </c>
      <c r="M1757" s="23" t="str">
        <f t="shared" si="111"/>
        <v>Acima</v>
      </c>
    </row>
    <row r="1758" spans="1:13">
      <c r="A1758" s="11" t="s">
        <v>577</v>
      </c>
      <c r="B1758" s="12" t="s">
        <v>87</v>
      </c>
      <c r="C1758" s="12">
        <v>1057</v>
      </c>
      <c r="D1758" s="12">
        <v>0.56200000000000006</v>
      </c>
      <c r="E1758" s="12">
        <v>0.51700000000000002</v>
      </c>
      <c r="F1758" s="12">
        <v>0.45400000000000001</v>
      </c>
      <c r="G1758" s="12">
        <v>6392.68</v>
      </c>
      <c r="H1758" s="13">
        <v>52</v>
      </c>
      <c r="I1758" s="23" t="str">
        <f>VLOOKUP(B1758,'De-Para'!$B$3:$C$29,2,0)</f>
        <v>Nordeste</v>
      </c>
      <c r="J1758" s="18" t="str">
        <f t="shared" si="108"/>
        <v>Médio</v>
      </c>
      <c r="K1758" s="18" t="str">
        <f t="shared" si="109"/>
        <v>Abaixo</v>
      </c>
      <c r="L1758" s="18" t="str">
        <f t="shared" si="110"/>
        <v>Acima</v>
      </c>
      <c r="M1758" s="23" t="str">
        <f t="shared" si="111"/>
        <v>Acima</v>
      </c>
    </row>
    <row r="1759" spans="1:13">
      <c r="A1759" s="8" t="s">
        <v>1765</v>
      </c>
      <c r="B1759" s="9" t="s">
        <v>24</v>
      </c>
      <c r="C1759" s="9">
        <v>415</v>
      </c>
      <c r="D1759" s="9">
        <v>0.60799999999999998</v>
      </c>
      <c r="E1759" s="9">
        <v>0.53900000000000003</v>
      </c>
      <c r="F1759" s="9">
        <v>0.53700000000000003</v>
      </c>
      <c r="G1759" s="9">
        <v>7516.23</v>
      </c>
      <c r="H1759" s="10">
        <v>1</v>
      </c>
      <c r="I1759" s="23" t="str">
        <f>VLOOKUP(B1759,'De-Para'!$B$3:$C$29,2,0)</f>
        <v>Nordeste</v>
      </c>
      <c r="J1759" s="18" t="str">
        <f t="shared" si="108"/>
        <v>Médio</v>
      </c>
      <c r="K1759" s="18" t="str">
        <f t="shared" si="109"/>
        <v>Acima</v>
      </c>
      <c r="L1759" s="18" t="str">
        <f t="shared" si="110"/>
        <v>Abaixo</v>
      </c>
      <c r="M1759" s="23" t="str">
        <f t="shared" si="111"/>
        <v>Abaixo</v>
      </c>
    </row>
    <row r="1760" spans="1:13">
      <c r="A1760" s="11" t="s">
        <v>1766</v>
      </c>
      <c r="B1760" s="12" t="s">
        <v>29</v>
      </c>
      <c r="C1760" s="12">
        <v>520</v>
      </c>
      <c r="D1760" s="12">
        <v>0.7</v>
      </c>
      <c r="E1760" s="12">
        <v>0.71899999999999997</v>
      </c>
      <c r="F1760" s="12">
        <v>0.58599999999999997</v>
      </c>
      <c r="G1760" s="12">
        <v>32264.33</v>
      </c>
      <c r="H1760" s="13">
        <v>9</v>
      </c>
      <c r="I1760" s="23" t="str">
        <f>VLOOKUP(B1760,'De-Para'!$B$3:$C$29,2,0)</f>
        <v>Centro-Oeste</v>
      </c>
      <c r="J1760" s="18" t="str">
        <f t="shared" si="108"/>
        <v>Alto</v>
      </c>
      <c r="K1760" s="18" t="str">
        <f t="shared" si="109"/>
        <v>Acima</v>
      </c>
      <c r="L1760" s="18" t="str">
        <f t="shared" si="110"/>
        <v>Abaixo</v>
      </c>
      <c r="M1760" s="23" t="str">
        <f t="shared" si="111"/>
        <v>Acima</v>
      </c>
    </row>
    <row r="1761" spans="1:13">
      <c r="A1761" s="8" t="s">
        <v>1767</v>
      </c>
      <c r="B1761" s="9" t="s">
        <v>39</v>
      </c>
      <c r="C1761" s="9">
        <v>1586</v>
      </c>
      <c r="D1761" s="9">
        <v>0.53</v>
      </c>
      <c r="E1761" s="9">
        <v>0.51800000000000002</v>
      </c>
      <c r="F1761" s="9">
        <v>0.4</v>
      </c>
      <c r="G1761" s="9">
        <v>7417.66</v>
      </c>
      <c r="H1761" s="10">
        <v>4</v>
      </c>
      <c r="I1761" s="23" t="str">
        <f>VLOOKUP(B1761,'De-Para'!$B$3:$C$29,2,0)</f>
        <v>Norte</v>
      </c>
      <c r="J1761" s="18" t="str">
        <f t="shared" si="108"/>
        <v>Baixo</v>
      </c>
      <c r="K1761" s="18" t="str">
        <f t="shared" si="109"/>
        <v>Abaixo</v>
      </c>
      <c r="L1761" s="18" t="str">
        <f t="shared" si="110"/>
        <v>Acima</v>
      </c>
      <c r="M1761" s="23" t="str">
        <f t="shared" si="111"/>
        <v>Acima</v>
      </c>
    </row>
    <row r="1762" spans="1:13">
      <c r="A1762" s="11" t="s">
        <v>1768</v>
      </c>
      <c r="B1762" s="12" t="s">
        <v>64</v>
      </c>
      <c r="C1762" s="12">
        <v>1630</v>
      </c>
      <c r="D1762" s="12">
        <v>0.71</v>
      </c>
      <c r="E1762" s="12">
        <v>0.69199999999999995</v>
      </c>
      <c r="F1762" s="12">
        <v>0.621</v>
      </c>
      <c r="G1762" s="12">
        <v>19002.96</v>
      </c>
      <c r="H1762" s="13">
        <v>78</v>
      </c>
      <c r="I1762" s="23" t="str">
        <f>VLOOKUP(B1762,'De-Para'!$B$3:$C$29,2,0)</f>
        <v>Sudeste</v>
      </c>
      <c r="J1762" s="18" t="str">
        <f t="shared" si="108"/>
        <v>Alto</v>
      </c>
      <c r="K1762" s="18" t="str">
        <f t="shared" si="109"/>
        <v>Acima</v>
      </c>
      <c r="L1762" s="18" t="str">
        <f t="shared" si="110"/>
        <v>Acima</v>
      </c>
      <c r="M1762" s="23" t="str">
        <f t="shared" si="111"/>
        <v>Acima</v>
      </c>
    </row>
    <row r="1763" spans="1:13">
      <c r="A1763" s="8" t="s">
        <v>1769</v>
      </c>
      <c r="B1763" s="9" t="s">
        <v>59</v>
      </c>
      <c r="C1763" s="9">
        <v>1082</v>
      </c>
      <c r="D1763" s="9">
        <v>0.753</v>
      </c>
      <c r="E1763" s="9">
        <v>0.754</v>
      </c>
      <c r="F1763" s="9">
        <v>0.65700000000000003</v>
      </c>
      <c r="G1763" s="9">
        <v>27917.23</v>
      </c>
      <c r="H1763" s="10">
        <v>26</v>
      </c>
      <c r="I1763" s="23" t="str">
        <f>VLOOKUP(B1763,'De-Para'!$B$3:$C$29,2,0)</f>
        <v>Sul</v>
      </c>
      <c r="J1763" s="18" t="str">
        <f t="shared" si="108"/>
        <v>Alto</v>
      </c>
      <c r="K1763" s="18" t="str">
        <f t="shared" si="109"/>
        <v>Acima</v>
      </c>
      <c r="L1763" s="18" t="str">
        <f t="shared" si="110"/>
        <v>Acima</v>
      </c>
      <c r="M1763" s="23" t="str">
        <f t="shared" si="111"/>
        <v>Acima</v>
      </c>
    </row>
    <row r="1764" spans="1:13">
      <c r="A1764" s="11" t="s">
        <v>1297</v>
      </c>
      <c r="B1764" s="12" t="s">
        <v>148</v>
      </c>
      <c r="C1764" s="12">
        <v>1593</v>
      </c>
      <c r="D1764" s="12">
        <v>0.61599999999999999</v>
      </c>
      <c r="E1764" s="12">
        <v>0.65</v>
      </c>
      <c r="F1764" s="12">
        <v>0.47899999999999998</v>
      </c>
      <c r="G1764" s="12">
        <v>15123.8</v>
      </c>
      <c r="H1764" s="13">
        <v>14</v>
      </c>
      <c r="I1764" s="23" t="str">
        <f>VLOOKUP(B1764,'De-Para'!$B$3:$C$29,2,0)</f>
        <v>Norte</v>
      </c>
      <c r="J1764" s="18" t="str">
        <f t="shared" si="108"/>
        <v>Médio</v>
      </c>
      <c r="K1764" s="18" t="str">
        <f t="shared" si="109"/>
        <v>Acima</v>
      </c>
      <c r="L1764" s="18" t="str">
        <f t="shared" si="110"/>
        <v>Acima</v>
      </c>
      <c r="M1764" s="23" t="str">
        <f t="shared" si="111"/>
        <v>Acima</v>
      </c>
    </row>
    <row r="1765" spans="1:13">
      <c r="A1765" s="8" t="s">
        <v>1770</v>
      </c>
      <c r="B1765" s="9" t="s">
        <v>16</v>
      </c>
      <c r="C1765" s="9">
        <v>162</v>
      </c>
      <c r="D1765" s="9">
        <v>0.66</v>
      </c>
      <c r="E1765" s="9">
        <v>0.627</v>
      </c>
      <c r="F1765" s="9">
        <v>0.58299999999999996</v>
      </c>
      <c r="G1765" s="9">
        <v>9967.19</v>
      </c>
      <c r="H1765" s="10">
        <v>1</v>
      </c>
      <c r="I1765" s="23" t="str">
        <f>VLOOKUP(B1765,'De-Para'!$B$3:$C$29,2,0)</f>
        <v>Sudeste</v>
      </c>
      <c r="J1765" s="18" t="str">
        <f t="shared" si="108"/>
        <v>Médio</v>
      </c>
      <c r="K1765" s="18" t="str">
        <f t="shared" si="109"/>
        <v>Acima</v>
      </c>
      <c r="L1765" s="18" t="str">
        <f t="shared" si="110"/>
        <v>Abaixo</v>
      </c>
      <c r="M1765" s="23" t="str">
        <f t="shared" si="111"/>
        <v>Abaixo</v>
      </c>
    </row>
    <row r="1766" spans="1:13">
      <c r="A1766" s="11" t="s">
        <v>1771</v>
      </c>
      <c r="B1766" s="12" t="s">
        <v>82</v>
      </c>
      <c r="C1766" s="12">
        <v>1360</v>
      </c>
      <c r="D1766" s="12">
        <v>0.623</v>
      </c>
      <c r="E1766" s="12">
        <v>0.59799999999999998</v>
      </c>
      <c r="F1766" s="12">
        <v>0.52600000000000002</v>
      </c>
      <c r="G1766" s="12">
        <v>12208.76</v>
      </c>
      <c r="H1766" s="13">
        <v>12</v>
      </c>
      <c r="I1766" s="23" t="str">
        <f>VLOOKUP(B1766,'De-Para'!$B$3:$C$29,2,0)</f>
        <v>Nordeste</v>
      </c>
      <c r="J1766" s="18" t="str">
        <f t="shared" si="108"/>
        <v>Médio</v>
      </c>
      <c r="K1766" s="18" t="str">
        <f t="shared" si="109"/>
        <v>Acima</v>
      </c>
      <c r="L1766" s="18" t="str">
        <f t="shared" si="110"/>
        <v>Acima</v>
      </c>
      <c r="M1766" s="23" t="str">
        <f t="shared" si="111"/>
        <v>Acima</v>
      </c>
    </row>
    <row r="1767" spans="1:13">
      <c r="A1767" s="8" t="s">
        <v>1772</v>
      </c>
      <c r="B1767" s="9" t="s">
        <v>31</v>
      </c>
      <c r="C1767" s="9">
        <v>1649</v>
      </c>
      <c r="D1767" s="9">
        <v>0.61599999999999999</v>
      </c>
      <c r="E1767" s="9">
        <v>0.54100000000000004</v>
      </c>
      <c r="F1767" s="9">
        <v>0.55400000000000005</v>
      </c>
      <c r="G1767" s="9">
        <v>6015.2</v>
      </c>
      <c r="H1767" s="10">
        <v>33</v>
      </c>
      <c r="I1767" s="23" t="str">
        <f>VLOOKUP(B1767,'De-Para'!$B$3:$C$29,2,0)</f>
        <v>Nordeste</v>
      </c>
      <c r="J1767" s="18" t="str">
        <f t="shared" si="108"/>
        <v>Médio</v>
      </c>
      <c r="K1767" s="18" t="str">
        <f t="shared" si="109"/>
        <v>Acima</v>
      </c>
      <c r="L1767" s="18" t="str">
        <f t="shared" si="110"/>
        <v>Acima</v>
      </c>
      <c r="M1767" s="23" t="str">
        <f t="shared" si="111"/>
        <v>Acima</v>
      </c>
    </row>
    <row r="1768" spans="1:13">
      <c r="A1768" s="11" t="s">
        <v>1773</v>
      </c>
      <c r="B1768" s="12" t="s">
        <v>24</v>
      </c>
      <c r="C1768" s="12">
        <v>211</v>
      </c>
      <c r="D1768" s="12">
        <v>0.56999999999999995</v>
      </c>
      <c r="E1768" s="12">
        <v>0.57299999999999995</v>
      </c>
      <c r="F1768" s="12">
        <v>0.46200000000000002</v>
      </c>
      <c r="G1768" s="12">
        <v>6210.54</v>
      </c>
      <c r="H1768" s="13">
        <v>15</v>
      </c>
      <c r="I1768" s="23" t="str">
        <f>VLOOKUP(B1768,'De-Para'!$B$3:$C$29,2,0)</f>
        <v>Nordeste</v>
      </c>
      <c r="J1768" s="18" t="str">
        <f t="shared" si="108"/>
        <v>Médio</v>
      </c>
      <c r="K1768" s="18" t="str">
        <f t="shared" si="109"/>
        <v>Abaixo</v>
      </c>
      <c r="L1768" s="18" t="str">
        <f t="shared" si="110"/>
        <v>Abaixo</v>
      </c>
      <c r="M1768" s="23" t="str">
        <f t="shared" si="111"/>
        <v>Acima</v>
      </c>
    </row>
    <row r="1769" spans="1:13">
      <c r="A1769" s="8" t="s">
        <v>1774</v>
      </c>
      <c r="B1769" s="9" t="s">
        <v>24</v>
      </c>
      <c r="C1769" s="9">
        <v>853</v>
      </c>
      <c r="D1769" s="9">
        <v>0.56000000000000005</v>
      </c>
      <c r="E1769" s="9">
        <v>0.53400000000000003</v>
      </c>
      <c r="F1769" s="9">
        <v>0.40300000000000002</v>
      </c>
      <c r="G1769" s="9">
        <v>7213.56</v>
      </c>
      <c r="H1769" s="10">
        <v>26</v>
      </c>
      <c r="I1769" s="23" t="str">
        <f>VLOOKUP(B1769,'De-Para'!$B$3:$C$29,2,0)</f>
        <v>Nordeste</v>
      </c>
      <c r="J1769" s="18" t="str">
        <f t="shared" si="108"/>
        <v>Médio</v>
      </c>
      <c r="K1769" s="18" t="str">
        <f t="shared" si="109"/>
        <v>Abaixo</v>
      </c>
      <c r="L1769" s="18" t="str">
        <f t="shared" si="110"/>
        <v>Abaixo</v>
      </c>
      <c r="M1769" s="23" t="str">
        <f t="shared" si="111"/>
        <v>Acima</v>
      </c>
    </row>
    <row r="1770" spans="1:13">
      <c r="A1770" s="11" t="s">
        <v>1775</v>
      </c>
      <c r="B1770" s="12" t="s">
        <v>33</v>
      </c>
      <c r="C1770" s="12">
        <v>472</v>
      </c>
      <c r="D1770" s="12">
        <v>0.74</v>
      </c>
      <c r="E1770" s="12">
        <v>0.755</v>
      </c>
      <c r="F1770" s="12">
        <v>0.64800000000000002</v>
      </c>
      <c r="G1770" s="12">
        <v>58818.79</v>
      </c>
      <c r="H1770" s="13">
        <v>12</v>
      </c>
      <c r="I1770" s="23" t="str">
        <f>VLOOKUP(B1770,'De-Para'!$B$3:$C$29,2,0)</f>
        <v>Centro-Oeste</v>
      </c>
      <c r="J1770" s="18" t="str">
        <f t="shared" si="108"/>
        <v>Alto</v>
      </c>
      <c r="K1770" s="18" t="str">
        <f t="shared" si="109"/>
        <v>Acima</v>
      </c>
      <c r="L1770" s="18" t="str">
        <f t="shared" si="110"/>
        <v>Abaixo</v>
      </c>
      <c r="M1770" s="23" t="str">
        <f t="shared" si="111"/>
        <v>Acima</v>
      </c>
    </row>
    <row r="1771" spans="1:13">
      <c r="A1771" s="8" t="s">
        <v>1776</v>
      </c>
      <c r="B1771" s="9" t="s">
        <v>82</v>
      </c>
      <c r="C1771" s="9">
        <v>801</v>
      </c>
      <c r="D1771" s="9">
        <v>0.59099999999999997</v>
      </c>
      <c r="E1771" s="9">
        <v>0.57399999999999995</v>
      </c>
      <c r="F1771" s="9">
        <v>0.47</v>
      </c>
      <c r="G1771" s="9">
        <v>8785.18</v>
      </c>
      <c r="H1771" s="10">
        <v>7</v>
      </c>
      <c r="I1771" s="23" t="str">
        <f>VLOOKUP(B1771,'De-Para'!$B$3:$C$29,2,0)</f>
        <v>Nordeste</v>
      </c>
      <c r="J1771" s="18" t="str">
        <f t="shared" si="108"/>
        <v>Médio</v>
      </c>
      <c r="K1771" s="18" t="str">
        <f t="shared" si="109"/>
        <v>Abaixo</v>
      </c>
      <c r="L1771" s="18" t="str">
        <f t="shared" si="110"/>
        <v>Abaixo</v>
      </c>
      <c r="M1771" s="23" t="str">
        <f t="shared" si="111"/>
        <v>Acima</v>
      </c>
    </row>
    <row r="1772" spans="1:13">
      <c r="A1772" s="11" t="s">
        <v>1777</v>
      </c>
      <c r="B1772" s="12" t="s">
        <v>16</v>
      </c>
      <c r="C1772" s="12">
        <v>408</v>
      </c>
      <c r="D1772" s="12">
        <v>0.69</v>
      </c>
      <c r="E1772" s="12">
        <v>0.68200000000000005</v>
      </c>
      <c r="F1772" s="12">
        <v>0.56999999999999995</v>
      </c>
      <c r="G1772" s="12">
        <v>14996.48</v>
      </c>
      <c r="H1772" s="13">
        <v>10</v>
      </c>
      <c r="I1772" s="23" t="str">
        <f>VLOOKUP(B1772,'De-Para'!$B$3:$C$29,2,0)</f>
        <v>Sudeste</v>
      </c>
      <c r="J1772" s="18" t="str">
        <f t="shared" si="108"/>
        <v>Médio</v>
      </c>
      <c r="K1772" s="18" t="str">
        <f t="shared" si="109"/>
        <v>Acima</v>
      </c>
      <c r="L1772" s="18" t="str">
        <f t="shared" si="110"/>
        <v>Abaixo</v>
      </c>
      <c r="M1772" s="23" t="str">
        <f t="shared" si="111"/>
        <v>Acima</v>
      </c>
    </row>
    <row r="1773" spans="1:13">
      <c r="A1773" s="8" t="s">
        <v>1778</v>
      </c>
      <c r="B1773" s="9" t="s">
        <v>87</v>
      </c>
      <c r="C1773" s="9">
        <v>538</v>
      </c>
      <c r="D1773" s="9">
        <v>0.58099999999999996</v>
      </c>
      <c r="E1773" s="9">
        <v>0.55500000000000005</v>
      </c>
      <c r="F1773" s="9">
        <v>0.49099999999999999</v>
      </c>
      <c r="G1773" s="9">
        <v>16509.59</v>
      </c>
      <c r="H1773" s="10">
        <v>0</v>
      </c>
      <c r="I1773" s="23" t="str">
        <f>VLOOKUP(B1773,'De-Para'!$B$3:$C$29,2,0)</f>
        <v>Nordeste</v>
      </c>
      <c r="J1773" s="18" t="str">
        <f t="shared" si="108"/>
        <v>Médio</v>
      </c>
      <c r="K1773" s="18" t="str">
        <f t="shared" si="109"/>
        <v>Abaixo</v>
      </c>
      <c r="L1773" s="18" t="str">
        <f t="shared" si="110"/>
        <v>Abaixo</v>
      </c>
      <c r="M1773" s="23" t="str">
        <f t="shared" si="111"/>
        <v>Abaixo</v>
      </c>
    </row>
    <row r="1774" spans="1:13">
      <c r="A1774" s="11" t="s">
        <v>1779</v>
      </c>
      <c r="B1774" s="12" t="s">
        <v>22</v>
      </c>
      <c r="C1774" s="12">
        <v>257</v>
      </c>
      <c r="D1774" s="12">
        <v>0.71599999999999997</v>
      </c>
      <c r="E1774" s="12">
        <v>0.71099999999999997</v>
      </c>
      <c r="F1774" s="12">
        <v>0.64600000000000002</v>
      </c>
      <c r="G1774" s="12">
        <v>28179.360000000001</v>
      </c>
      <c r="H1774" s="13">
        <v>6</v>
      </c>
      <c r="I1774" s="23" t="str">
        <f>VLOOKUP(B1774,'De-Para'!$B$3:$C$29,2,0)</f>
        <v>Sul</v>
      </c>
      <c r="J1774" s="18" t="str">
        <f t="shared" si="108"/>
        <v>Alto</v>
      </c>
      <c r="K1774" s="18" t="str">
        <f t="shared" si="109"/>
        <v>Acima</v>
      </c>
      <c r="L1774" s="18" t="str">
        <f t="shared" si="110"/>
        <v>Abaixo</v>
      </c>
      <c r="M1774" s="23" t="str">
        <f t="shared" si="111"/>
        <v>Acima</v>
      </c>
    </row>
    <row r="1775" spans="1:13">
      <c r="A1775" s="8" t="s">
        <v>1780</v>
      </c>
      <c r="B1775" s="9" t="s">
        <v>16</v>
      </c>
      <c r="C1775" s="9">
        <v>667</v>
      </c>
      <c r="D1775" s="9">
        <v>0.7</v>
      </c>
      <c r="E1775" s="9">
        <v>0.72299999999999998</v>
      </c>
      <c r="F1775" s="9">
        <v>0.57599999999999996</v>
      </c>
      <c r="G1775" s="9">
        <v>19249.259999999998</v>
      </c>
      <c r="H1775" s="10">
        <v>9</v>
      </c>
      <c r="I1775" s="23" t="str">
        <f>VLOOKUP(B1775,'De-Para'!$B$3:$C$29,2,0)</f>
        <v>Sudeste</v>
      </c>
      <c r="J1775" s="18" t="str">
        <f t="shared" si="108"/>
        <v>Alto</v>
      </c>
      <c r="K1775" s="18" t="str">
        <f t="shared" si="109"/>
        <v>Acima</v>
      </c>
      <c r="L1775" s="18" t="str">
        <f t="shared" si="110"/>
        <v>Abaixo</v>
      </c>
      <c r="M1775" s="23" t="str">
        <f t="shared" si="111"/>
        <v>Acima</v>
      </c>
    </row>
    <row r="1776" spans="1:13">
      <c r="A1776" s="11" t="s">
        <v>1781</v>
      </c>
      <c r="B1776" s="12" t="s">
        <v>82</v>
      </c>
      <c r="C1776" s="12">
        <v>1224</v>
      </c>
      <c r="D1776" s="12">
        <v>0.59499999999999997</v>
      </c>
      <c r="E1776" s="12">
        <v>0.59199999999999997</v>
      </c>
      <c r="F1776" s="12">
        <v>0.46800000000000003</v>
      </c>
      <c r="G1776" s="12">
        <v>9637.23</v>
      </c>
      <c r="H1776" s="13">
        <v>48</v>
      </c>
      <c r="I1776" s="23" t="str">
        <f>VLOOKUP(B1776,'De-Para'!$B$3:$C$29,2,0)</f>
        <v>Nordeste</v>
      </c>
      <c r="J1776" s="18" t="str">
        <f t="shared" si="108"/>
        <v>Médio</v>
      </c>
      <c r="K1776" s="18" t="str">
        <f t="shared" si="109"/>
        <v>Abaixo</v>
      </c>
      <c r="L1776" s="18" t="str">
        <f t="shared" si="110"/>
        <v>Acima</v>
      </c>
      <c r="M1776" s="23" t="str">
        <f t="shared" si="111"/>
        <v>Acima</v>
      </c>
    </row>
    <row r="1777" spans="1:13">
      <c r="A1777" s="8" t="s">
        <v>1782</v>
      </c>
      <c r="B1777" s="9" t="s">
        <v>7</v>
      </c>
      <c r="C1777" s="9">
        <v>595</v>
      </c>
      <c r="D1777" s="9">
        <v>0.63900000000000001</v>
      </c>
      <c r="E1777" s="9">
        <v>0.59199999999999997</v>
      </c>
      <c r="F1777" s="9">
        <v>0.55300000000000005</v>
      </c>
      <c r="G1777" s="9">
        <v>23377.9</v>
      </c>
      <c r="H1777" s="10">
        <v>15</v>
      </c>
      <c r="I1777" s="23" t="str">
        <f>VLOOKUP(B1777,'De-Para'!$B$3:$C$29,2,0)</f>
        <v>Sudeste</v>
      </c>
      <c r="J1777" s="18" t="str">
        <f t="shared" si="108"/>
        <v>Médio</v>
      </c>
      <c r="K1777" s="18" t="str">
        <f t="shared" si="109"/>
        <v>Acima</v>
      </c>
      <c r="L1777" s="18" t="str">
        <f t="shared" si="110"/>
        <v>Abaixo</v>
      </c>
      <c r="M1777" s="23" t="str">
        <f t="shared" si="111"/>
        <v>Acima</v>
      </c>
    </row>
    <row r="1778" spans="1:13">
      <c r="A1778" s="11" t="s">
        <v>1783</v>
      </c>
      <c r="B1778" s="12" t="s">
        <v>118</v>
      </c>
      <c r="C1778" s="12">
        <v>660</v>
      </c>
      <c r="D1778" s="12">
        <v>0.59</v>
      </c>
      <c r="E1778" s="12">
        <v>0.56599999999999995</v>
      </c>
      <c r="F1778" s="12">
        <v>0.47299999999999998</v>
      </c>
      <c r="G1778" s="12">
        <v>7869.62</v>
      </c>
      <c r="H1778" s="13">
        <v>8</v>
      </c>
      <c r="I1778" s="23" t="str">
        <f>VLOOKUP(B1778,'De-Para'!$B$3:$C$29,2,0)</f>
        <v>Nordeste</v>
      </c>
      <c r="J1778" s="18" t="str">
        <f t="shared" si="108"/>
        <v>Médio</v>
      </c>
      <c r="K1778" s="18" t="str">
        <f t="shared" si="109"/>
        <v>Abaixo</v>
      </c>
      <c r="L1778" s="18" t="str">
        <f t="shared" si="110"/>
        <v>Abaixo</v>
      </c>
      <c r="M1778" s="23" t="str">
        <f t="shared" si="111"/>
        <v>Acima</v>
      </c>
    </row>
    <row r="1779" spans="1:13">
      <c r="A1779" s="8" t="s">
        <v>1784</v>
      </c>
      <c r="B1779" s="9" t="s">
        <v>16</v>
      </c>
      <c r="C1779" s="9">
        <v>961</v>
      </c>
      <c r="D1779" s="9">
        <v>0.68400000000000005</v>
      </c>
      <c r="E1779" s="9">
        <v>0.68500000000000005</v>
      </c>
      <c r="F1779" s="9">
        <v>0.57599999999999996</v>
      </c>
      <c r="G1779" s="9">
        <v>15959.36</v>
      </c>
      <c r="H1779" s="10">
        <v>30</v>
      </c>
      <c r="I1779" s="23" t="str">
        <f>VLOOKUP(B1779,'De-Para'!$B$3:$C$29,2,0)</f>
        <v>Sudeste</v>
      </c>
      <c r="J1779" s="18" t="str">
        <f t="shared" si="108"/>
        <v>Médio</v>
      </c>
      <c r="K1779" s="18" t="str">
        <f t="shared" si="109"/>
        <v>Acima</v>
      </c>
      <c r="L1779" s="18" t="str">
        <f t="shared" si="110"/>
        <v>Acima</v>
      </c>
      <c r="M1779" s="23" t="str">
        <f t="shared" si="111"/>
        <v>Acima</v>
      </c>
    </row>
    <row r="1780" spans="1:13">
      <c r="A1780" s="11" t="s">
        <v>1785</v>
      </c>
      <c r="B1780" s="12" t="s">
        <v>19</v>
      </c>
      <c r="C1780" s="12">
        <v>1273</v>
      </c>
      <c r="D1780" s="12">
        <v>0.63500000000000001</v>
      </c>
      <c r="E1780" s="12">
        <v>0.60199999999999998</v>
      </c>
      <c r="F1780" s="12">
        <v>0.55400000000000005</v>
      </c>
      <c r="G1780" s="12">
        <v>8902.44</v>
      </c>
      <c r="H1780" s="13">
        <v>10</v>
      </c>
      <c r="I1780" s="23" t="str">
        <f>VLOOKUP(B1780,'De-Para'!$B$3:$C$29,2,0)</f>
        <v>Nordeste</v>
      </c>
      <c r="J1780" s="18" t="str">
        <f t="shared" si="108"/>
        <v>Médio</v>
      </c>
      <c r="K1780" s="18" t="str">
        <f t="shared" si="109"/>
        <v>Acima</v>
      </c>
      <c r="L1780" s="18" t="str">
        <f t="shared" si="110"/>
        <v>Acima</v>
      </c>
      <c r="M1780" s="23" t="str">
        <f t="shared" si="111"/>
        <v>Acima</v>
      </c>
    </row>
    <row r="1781" spans="1:13">
      <c r="A1781" s="8" t="s">
        <v>1786</v>
      </c>
      <c r="B1781" s="9" t="s">
        <v>22</v>
      </c>
      <c r="C1781" s="9">
        <v>290</v>
      </c>
      <c r="D1781" s="9">
        <v>0.65200000000000002</v>
      </c>
      <c r="E1781" s="9">
        <v>0.68400000000000005</v>
      </c>
      <c r="F1781" s="9">
        <v>0.48899999999999999</v>
      </c>
      <c r="G1781" s="9">
        <v>26300.79</v>
      </c>
      <c r="H1781" s="10">
        <v>4</v>
      </c>
      <c r="I1781" s="23" t="str">
        <f>VLOOKUP(B1781,'De-Para'!$B$3:$C$29,2,0)</f>
        <v>Sul</v>
      </c>
      <c r="J1781" s="18" t="str">
        <f t="shared" si="108"/>
        <v>Médio</v>
      </c>
      <c r="K1781" s="18" t="str">
        <f t="shared" si="109"/>
        <v>Acima</v>
      </c>
      <c r="L1781" s="18" t="str">
        <f t="shared" si="110"/>
        <v>Abaixo</v>
      </c>
      <c r="M1781" s="23" t="str">
        <f t="shared" si="111"/>
        <v>Acima</v>
      </c>
    </row>
    <row r="1782" spans="1:13">
      <c r="A1782" s="11" t="s">
        <v>1787</v>
      </c>
      <c r="B1782" s="12" t="s">
        <v>7</v>
      </c>
      <c r="C1782" s="12">
        <v>337</v>
      </c>
      <c r="D1782" s="12">
        <v>0.70099999999999996</v>
      </c>
      <c r="E1782" s="12">
        <v>0.68899999999999995</v>
      </c>
      <c r="F1782" s="12">
        <v>0.60899999999999999</v>
      </c>
      <c r="G1782" s="12">
        <v>25448.6</v>
      </c>
      <c r="H1782" s="13">
        <v>13</v>
      </c>
      <c r="I1782" s="23" t="str">
        <f>VLOOKUP(B1782,'De-Para'!$B$3:$C$29,2,0)</f>
        <v>Sudeste</v>
      </c>
      <c r="J1782" s="18" t="str">
        <f t="shared" si="108"/>
        <v>Alto</v>
      </c>
      <c r="K1782" s="18" t="str">
        <f t="shared" si="109"/>
        <v>Acima</v>
      </c>
      <c r="L1782" s="18" t="str">
        <f t="shared" si="110"/>
        <v>Abaixo</v>
      </c>
      <c r="M1782" s="23" t="str">
        <f t="shared" si="111"/>
        <v>Acima</v>
      </c>
    </row>
    <row r="1783" spans="1:13">
      <c r="A1783" s="8" t="s">
        <v>1788</v>
      </c>
      <c r="B1783" s="9" t="s">
        <v>72</v>
      </c>
      <c r="C1783" s="9">
        <v>1507</v>
      </c>
      <c r="D1783" s="9">
        <v>0.59499999999999997</v>
      </c>
      <c r="E1783" s="9">
        <v>0.6</v>
      </c>
      <c r="F1783" s="9">
        <v>0.48399999999999999</v>
      </c>
      <c r="G1783" s="9">
        <v>27173.83</v>
      </c>
      <c r="H1783" s="10">
        <v>9</v>
      </c>
      <c r="I1783" s="23" t="str">
        <f>VLOOKUP(B1783,'De-Para'!$B$3:$C$29,2,0)</f>
        <v>Nordeste</v>
      </c>
      <c r="J1783" s="18" t="str">
        <f t="shared" si="108"/>
        <v>Médio</v>
      </c>
      <c r="K1783" s="18" t="str">
        <f t="shared" si="109"/>
        <v>Abaixo</v>
      </c>
      <c r="L1783" s="18" t="str">
        <f t="shared" si="110"/>
        <v>Acima</v>
      </c>
      <c r="M1783" s="23" t="str">
        <f t="shared" si="111"/>
        <v>Acima</v>
      </c>
    </row>
    <row r="1784" spans="1:13">
      <c r="A1784" s="11" t="s">
        <v>1789</v>
      </c>
      <c r="B1784" s="12" t="s">
        <v>118</v>
      </c>
      <c r="C1784" s="12">
        <v>539</v>
      </c>
      <c r="D1784" s="12">
        <v>0.59799999999999998</v>
      </c>
      <c r="E1784" s="12">
        <v>0.57399999999999995</v>
      </c>
      <c r="F1784" s="12">
        <v>0.497</v>
      </c>
      <c r="G1784" s="12">
        <v>7198.74</v>
      </c>
      <c r="H1784" s="13">
        <v>5</v>
      </c>
      <c r="I1784" s="23" t="str">
        <f>VLOOKUP(B1784,'De-Para'!$B$3:$C$29,2,0)</f>
        <v>Nordeste</v>
      </c>
      <c r="J1784" s="18" t="str">
        <f t="shared" si="108"/>
        <v>Médio</v>
      </c>
      <c r="K1784" s="18" t="str">
        <f t="shared" si="109"/>
        <v>Abaixo</v>
      </c>
      <c r="L1784" s="18" t="str">
        <f t="shared" si="110"/>
        <v>Abaixo</v>
      </c>
      <c r="M1784" s="23" t="str">
        <f t="shared" si="111"/>
        <v>Acima</v>
      </c>
    </row>
    <row r="1785" spans="1:13">
      <c r="A1785" s="8" t="s">
        <v>1790</v>
      </c>
      <c r="B1785" s="9" t="s">
        <v>39</v>
      </c>
      <c r="C1785" s="9">
        <v>788</v>
      </c>
      <c r="D1785" s="9">
        <v>0.63700000000000001</v>
      </c>
      <c r="E1785" s="9">
        <v>0.621</v>
      </c>
      <c r="F1785" s="9">
        <v>0.54</v>
      </c>
      <c r="G1785" s="9">
        <v>8809.6200000000008</v>
      </c>
      <c r="H1785" s="10">
        <v>5</v>
      </c>
      <c r="I1785" s="23" t="str">
        <f>VLOOKUP(B1785,'De-Para'!$B$3:$C$29,2,0)</f>
        <v>Norte</v>
      </c>
      <c r="J1785" s="18" t="str">
        <f t="shared" si="108"/>
        <v>Médio</v>
      </c>
      <c r="K1785" s="18" t="str">
        <f t="shared" si="109"/>
        <v>Acima</v>
      </c>
      <c r="L1785" s="18" t="str">
        <f t="shared" si="110"/>
        <v>Abaixo</v>
      </c>
      <c r="M1785" s="23" t="str">
        <f t="shared" si="111"/>
        <v>Acima</v>
      </c>
    </row>
    <row r="1786" spans="1:13">
      <c r="A1786" s="11" t="s">
        <v>1791</v>
      </c>
      <c r="B1786" s="12" t="s">
        <v>16</v>
      </c>
      <c r="C1786" s="12">
        <v>656</v>
      </c>
      <c r="D1786" s="12">
        <v>0.70099999999999996</v>
      </c>
      <c r="E1786" s="12">
        <v>0.73399999999999999</v>
      </c>
      <c r="F1786" s="12">
        <v>0.56200000000000006</v>
      </c>
      <c r="G1786" s="12">
        <v>57177.27</v>
      </c>
      <c r="H1786" s="13">
        <v>14</v>
      </c>
      <c r="I1786" s="23" t="str">
        <f>VLOOKUP(B1786,'De-Para'!$B$3:$C$29,2,0)</f>
        <v>Sudeste</v>
      </c>
      <c r="J1786" s="18" t="str">
        <f t="shared" si="108"/>
        <v>Alto</v>
      </c>
      <c r="K1786" s="18" t="str">
        <f t="shared" si="109"/>
        <v>Acima</v>
      </c>
      <c r="L1786" s="18" t="str">
        <f t="shared" si="110"/>
        <v>Abaixo</v>
      </c>
      <c r="M1786" s="23" t="str">
        <f t="shared" si="111"/>
        <v>Acima</v>
      </c>
    </row>
    <row r="1787" spans="1:13">
      <c r="A1787" s="8" t="s">
        <v>1792</v>
      </c>
      <c r="B1787" s="9" t="s">
        <v>111</v>
      </c>
      <c r="C1787" s="9">
        <v>1282</v>
      </c>
      <c r="D1787" s="9">
        <v>0.74099999999999999</v>
      </c>
      <c r="E1787" s="9">
        <v>0.72399999999999998</v>
      </c>
      <c r="F1787" s="9">
        <v>0.67</v>
      </c>
      <c r="G1787" s="9">
        <v>22271.24</v>
      </c>
      <c r="H1787" s="10">
        <v>18</v>
      </c>
      <c r="I1787" s="23" t="str">
        <f>VLOOKUP(B1787,'De-Para'!$B$3:$C$29,2,0)</f>
        <v>Norte</v>
      </c>
      <c r="J1787" s="18" t="str">
        <f t="shared" si="108"/>
        <v>Alto</v>
      </c>
      <c r="K1787" s="18" t="str">
        <f t="shared" si="109"/>
        <v>Acima</v>
      </c>
      <c r="L1787" s="18" t="str">
        <f t="shared" si="110"/>
        <v>Acima</v>
      </c>
      <c r="M1787" s="23" t="str">
        <f t="shared" si="111"/>
        <v>Acima</v>
      </c>
    </row>
    <row r="1788" spans="1:13">
      <c r="A1788" s="11" t="s">
        <v>1793</v>
      </c>
      <c r="B1788" s="12" t="s">
        <v>22</v>
      </c>
      <c r="C1788" s="12">
        <v>199</v>
      </c>
      <c r="D1788" s="12">
        <v>0.72499999999999998</v>
      </c>
      <c r="E1788" s="12">
        <v>0.70199999999999996</v>
      </c>
      <c r="F1788" s="12">
        <v>0.65100000000000002</v>
      </c>
      <c r="G1788" s="12">
        <v>23014.14</v>
      </c>
      <c r="H1788" s="13">
        <v>7</v>
      </c>
      <c r="I1788" s="23" t="str">
        <f>VLOOKUP(B1788,'De-Para'!$B$3:$C$29,2,0)</f>
        <v>Sul</v>
      </c>
      <c r="J1788" s="18" t="str">
        <f t="shared" si="108"/>
        <v>Alto</v>
      </c>
      <c r="K1788" s="18" t="str">
        <f t="shared" si="109"/>
        <v>Acima</v>
      </c>
      <c r="L1788" s="18" t="str">
        <f t="shared" si="110"/>
        <v>Abaixo</v>
      </c>
      <c r="M1788" s="23" t="str">
        <f t="shared" si="111"/>
        <v>Acima</v>
      </c>
    </row>
    <row r="1789" spans="1:13">
      <c r="A1789" s="8" t="s">
        <v>1794</v>
      </c>
      <c r="B1789" s="9" t="s">
        <v>7</v>
      </c>
      <c r="C1789" s="9">
        <v>271</v>
      </c>
      <c r="D1789" s="9">
        <v>0.72799999999999998</v>
      </c>
      <c r="E1789" s="9">
        <v>0.67500000000000004</v>
      </c>
      <c r="F1789" s="9">
        <v>0.68899999999999995</v>
      </c>
      <c r="G1789" s="9">
        <v>12751.97</v>
      </c>
      <c r="H1789" s="10">
        <v>1</v>
      </c>
      <c r="I1789" s="23" t="str">
        <f>VLOOKUP(B1789,'De-Para'!$B$3:$C$29,2,0)</f>
        <v>Sudeste</v>
      </c>
      <c r="J1789" s="18" t="str">
        <f t="shared" si="108"/>
        <v>Alto</v>
      </c>
      <c r="K1789" s="18" t="str">
        <f t="shared" si="109"/>
        <v>Acima</v>
      </c>
      <c r="L1789" s="18" t="str">
        <f t="shared" si="110"/>
        <v>Abaixo</v>
      </c>
      <c r="M1789" s="23" t="str">
        <f t="shared" si="111"/>
        <v>Abaixo</v>
      </c>
    </row>
    <row r="1790" spans="1:13">
      <c r="A1790" s="11" t="s">
        <v>1795</v>
      </c>
      <c r="B1790" s="12" t="s">
        <v>16</v>
      </c>
      <c r="C1790" s="12">
        <v>957</v>
      </c>
      <c r="D1790" s="12">
        <v>0.73</v>
      </c>
      <c r="E1790" s="12">
        <v>0.67700000000000005</v>
      </c>
      <c r="F1790" s="12">
        <v>0.67900000000000005</v>
      </c>
      <c r="G1790" s="12">
        <v>20394.47</v>
      </c>
      <c r="H1790" s="13">
        <v>17</v>
      </c>
      <c r="I1790" s="23" t="str">
        <f>VLOOKUP(B1790,'De-Para'!$B$3:$C$29,2,0)</f>
        <v>Sudeste</v>
      </c>
      <c r="J1790" s="18" t="str">
        <f t="shared" si="108"/>
        <v>Alto</v>
      </c>
      <c r="K1790" s="18" t="str">
        <f t="shared" si="109"/>
        <v>Acima</v>
      </c>
      <c r="L1790" s="18" t="str">
        <f t="shared" si="110"/>
        <v>Acima</v>
      </c>
      <c r="M1790" s="23" t="str">
        <f t="shared" si="111"/>
        <v>Acima</v>
      </c>
    </row>
    <row r="1791" spans="1:13">
      <c r="A1791" s="8" t="s">
        <v>1796</v>
      </c>
      <c r="B1791" s="9" t="s">
        <v>118</v>
      </c>
      <c r="C1791" s="9">
        <v>1084</v>
      </c>
      <c r="D1791" s="9">
        <v>0.64200000000000002</v>
      </c>
      <c r="E1791" s="9">
        <v>0.62</v>
      </c>
      <c r="F1791" s="9">
        <v>0.54</v>
      </c>
      <c r="G1791" s="9">
        <v>10718.9</v>
      </c>
      <c r="H1791" s="10">
        <v>8</v>
      </c>
      <c r="I1791" s="23" t="str">
        <f>VLOOKUP(B1791,'De-Para'!$B$3:$C$29,2,0)</f>
        <v>Nordeste</v>
      </c>
      <c r="J1791" s="18" t="str">
        <f t="shared" si="108"/>
        <v>Médio</v>
      </c>
      <c r="K1791" s="18" t="str">
        <f t="shared" si="109"/>
        <v>Acima</v>
      </c>
      <c r="L1791" s="18" t="str">
        <f t="shared" si="110"/>
        <v>Acima</v>
      </c>
      <c r="M1791" s="23" t="str">
        <f t="shared" si="111"/>
        <v>Acima</v>
      </c>
    </row>
    <row r="1792" spans="1:13">
      <c r="A1792" s="11" t="s">
        <v>1797</v>
      </c>
      <c r="B1792" s="12" t="s">
        <v>118</v>
      </c>
      <c r="C1792" s="12">
        <v>715</v>
      </c>
      <c r="D1792" s="12">
        <v>0.6</v>
      </c>
      <c r="E1792" s="12">
        <v>0.59599999999999997</v>
      </c>
      <c r="F1792" s="12">
        <v>0.47199999999999998</v>
      </c>
      <c r="G1792" s="12">
        <v>10052.530000000001</v>
      </c>
      <c r="H1792" s="13">
        <v>33</v>
      </c>
      <c r="I1792" s="23" t="str">
        <f>VLOOKUP(B1792,'De-Para'!$B$3:$C$29,2,0)</f>
        <v>Nordeste</v>
      </c>
      <c r="J1792" s="18" t="str">
        <f t="shared" si="108"/>
        <v>Médio</v>
      </c>
      <c r="K1792" s="18" t="str">
        <f t="shared" si="109"/>
        <v>Acima</v>
      </c>
      <c r="L1792" s="18" t="str">
        <f t="shared" si="110"/>
        <v>Abaixo</v>
      </c>
      <c r="M1792" s="23" t="str">
        <f t="shared" si="111"/>
        <v>Acima</v>
      </c>
    </row>
    <row r="1793" spans="1:13">
      <c r="A1793" s="8" t="s">
        <v>1798</v>
      </c>
      <c r="B1793" s="9" t="s">
        <v>33</v>
      </c>
      <c r="C1793" s="9">
        <v>301</v>
      </c>
      <c r="D1793" s="9">
        <v>0.71</v>
      </c>
      <c r="E1793" s="9">
        <v>0.70199999999999996</v>
      </c>
      <c r="F1793" s="9">
        <v>0.63100000000000001</v>
      </c>
      <c r="G1793" s="9">
        <v>19143.560000000001</v>
      </c>
      <c r="H1793" s="10">
        <v>5</v>
      </c>
      <c r="I1793" s="23" t="str">
        <f>VLOOKUP(B1793,'De-Para'!$B$3:$C$29,2,0)</f>
        <v>Centro-Oeste</v>
      </c>
      <c r="J1793" s="18" t="str">
        <f t="shared" si="108"/>
        <v>Alto</v>
      </c>
      <c r="K1793" s="18" t="str">
        <f t="shared" si="109"/>
        <v>Acima</v>
      </c>
      <c r="L1793" s="18" t="str">
        <f t="shared" si="110"/>
        <v>Abaixo</v>
      </c>
      <c r="M1793" s="23" t="str">
        <f t="shared" si="111"/>
        <v>Acima</v>
      </c>
    </row>
    <row r="1794" spans="1:13">
      <c r="A1794" s="11" t="s">
        <v>1799</v>
      </c>
      <c r="B1794" s="12" t="s">
        <v>16</v>
      </c>
      <c r="C1794" s="12">
        <v>617</v>
      </c>
      <c r="D1794" s="12">
        <v>0.69</v>
      </c>
      <c r="E1794" s="12">
        <v>0.68</v>
      </c>
      <c r="F1794" s="12">
        <v>0.60199999999999998</v>
      </c>
      <c r="G1794" s="12">
        <v>17542.650000000001</v>
      </c>
      <c r="H1794" s="13">
        <v>4</v>
      </c>
      <c r="I1794" s="23" t="str">
        <f>VLOOKUP(B1794,'De-Para'!$B$3:$C$29,2,0)</f>
        <v>Sudeste</v>
      </c>
      <c r="J1794" s="18" t="str">
        <f t="shared" si="108"/>
        <v>Médio</v>
      </c>
      <c r="K1794" s="18" t="str">
        <f t="shared" si="109"/>
        <v>Acima</v>
      </c>
      <c r="L1794" s="18" t="str">
        <f t="shared" si="110"/>
        <v>Abaixo</v>
      </c>
      <c r="M1794" s="23" t="str">
        <f t="shared" si="111"/>
        <v>Acima</v>
      </c>
    </row>
    <row r="1795" spans="1:13">
      <c r="A1795" s="8" t="s">
        <v>1800</v>
      </c>
      <c r="B1795" s="9" t="s">
        <v>24</v>
      </c>
      <c r="C1795" s="9">
        <v>843</v>
      </c>
      <c r="D1795" s="9">
        <v>0.63700000000000001</v>
      </c>
      <c r="E1795" s="9">
        <v>0.623</v>
      </c>
      <c r="F1795" s="9">
        <v>0.56799999999999995</v>
      </c>
      <c r="G1795" s="9">
        <v>7453.19</v>
      </c>
      <c r="H1795" s="10">
        <v>18</v>
      </c>
      <c r="I1795" s="23" t="str">
        <f>VLOOKUP(B1795,'De-Para'!$B$3:$C$29,2,0)</f>
        <v>Nordeste</v>
      </c>
      <c r="J1795" s="18" t="str">
        <f t="shared" si="108"/>
        <v>Médio</v>
      </c>
      <c r="K1795" s="18" t="str">
        <f t="shared" si="109"/>
        <v>Acima</v>
      </c>
      <c r="L1795" s="18" t="str">
        <f t="shared" si="110"/>
        <v>Abaixo</v>
      </c>
      <c r="M1795" s="23" t="str">
        <f t="shared" si="111"/>
        <v>Acima</v>
      </c>
    </row>
    <row r="1796" spans="1:13">
      <c r="A1796" s="11" t="s">
        <v>1801</v>
      </c>
      <c r="B1796" s="12" t="s">
        <v>16</v>
      </c>
      <c r="C1796" s="12">
        <v>524</v>
      </c>
      <c r="D1796" s="12">
        <v>0.65500000000000003</v>
      </c>
      <c r="E1796" s="12">
        <v>0.67200000000000004</v>
      </c>
      <c r="F1796" s="12">
        <v>0.52300000000000002</v>
      </c>
      <c r="G1796" s="12">
        <v>19338.22</v>
      </c>
      <c r="H1796" s="13">
        <v>9</v>
      </c>
      <c r="I1796" s="23" t="str">
        <f>VLOOKUP(B1796,'De-Para'!$B$3:$C$29,2,0)</f>
        <v>Sudeste</v>
      </c>
      <c r="J1796" s="18" t="str">
        <f t="shared" si="108"/>
        <v>Médio</v>
      </c>
      <c r="K1796" s="18" t="str">
        <f t="shared" si="109"/>
        <v>Acima</v>
      </c>
      <c r="L1796" s="18" t="str">
        <f t="shared" si="110"/>
        <v>Abaixo</v>
      </c>
      <c r="M1796" s="23" t="str">
        <f t="shared" si="111"/>
        <v>Acima</v>
      </c>
    </row>
    <row r="1797" spans="1:13">
      <c r="A1797" s="8" t="s">
        <v>1802</v>
      </c>
      <c r="B1797" s="9" t="s">
        <v>7</v>
      </c>
      <c r="C1797" s="9">
        <v>208</v>
      </c>
      <c r="D1797" s="9">
        <v>0.75700000000000001</v>
      </c>
      <c r="E1797" s="9">
        <v>0.74399999999999999</v>
      </c>
      <c r="F1797" s="9">
        <v>0.69499999999999995</v>
      </c>
      <c r="G1797" s="9">
        <v>26362.59</v>
      </c>
      <c r="H1797" s="10">
        <v>4</v>
      </c>
      <c r="I1797" s="23" t="str">
        <f>VLOOKUP(B1797,'De-Para'!$B$3:$C$29,2,0)</f>
        <v>Sudeste</v>
      </c>
      <c r="J1797" s="18" t="str">
        <f t="shared" si="108"/>
        <v>Alto</v>
      </c>
      <c r="K1797" s="18" t="str">
        <f t="shared" si="109"/>
        <v>Acima</v>
      </c>
      <c r="L1797" s="18" t="str">
        <f t="shared" si="110"/>
        <v>Abaixo</v>
      </c>
      <c r="M1797" s="23" t="str">
        <f t="shared" si="111"/>
        <v>Acima</v>
      </c>
    </row>
    <row r="1798" spans="1:13">
      <c r="A1798" s="11" t="s">
        <v>1803</v>
      </c>
      <c r="B1798" s="12" t="s">
        <v>39</v>
      </c>
      <c r="C1798" s="12">
        <v>1622</v>
      </c>
      <c r="D1798" s="12">
        <v>0.57399999999999995</v>
      </c>
      <c r="E1798" s="12">
        <v>0.52600000000000002</v>
      </c>
      <c r="F1798" s="12">
        <v>0.47099999999999997</v>
      </c>
      <c r="G1798" s="12">
        <v>6602.92</v>
      </c>
      <c r="H1798" s="13">
        <v>2</v>
      </c>
      <c r="I1798" s="23" t="str">
        <f>VLOOKUP(B1798,'De-Para'!$B$3:$C$29,2,0)</f>
        <v>Norte</v>
      </c>
      <c r="J1798" s="18" t="str">
        <f t="shared" ref="J1798:J1861" si="112">IF(D1798&lt;0.55,"Baixo",IF(D1798&lt;0.7,"Médio",IF(D1798&lt;0.8,"Alto","Muito alto")))</f>
        <v>Médio</v>
      </c>
      <c r="K1798" s="18" t="str">
        <f t="shared" ref="K1798:K1861" si="113">IF(D1798&lt;=$K$3,"Abaixo","Acima")</f>
        <v>Abaixo</v>
      </c>
      <c r="L1798" s="18" t="str">
        <f t="shared" ref="L1798:L1861" si="114">IF(C1798&gt;=$L$3,"Acima","Abaixo")</f>
        <v>Acima</v>
      </c>
      <c r="M1798" s="23" t="str">
        <f t="shared" ref="M1798:M1861" si="115">IF(H1798&lt;=$M$3,"Abaixo","Acima")</f>
        <v>Abaixo</v>
      </c>
    </row>
    <row r="1799" spans="1:13">
      <c r="A1799" s="8" t="s">
        <v>1804</v>
      </c>
      <c r="B1799" s="9" t="s">
        <v>22</v>
      </c>
      <c r="C1799" s="9">
        <v>629</v>
      </c>
      <c r="D1799" s="9">
        <v>0.74</v>
      </c>
      <c r="E1799" s="9">
        <v>0.73799999999999999</v>
      </c>
      <c r="F1799" s="9">
        <v>0.67800000000000005</v>
      </c>
      <c r="G1799" s="9">
        <v>33334.01</v>
      </c>
      <c r="H1799" s="10">
        <v>35</v>
      </c>
      <c r="I1799" s="23" t="str">
        <f>VLOOKUP(B1799,'De-Para'!$B$3:$C$29,2,0)</f>
        <v>Sul</v>
      </c>
      <c r="J1799" s="18" t="str">
        <f t="shared" si="112"/>
        <v>Alto</v>
      </c>
      <c r="K1799" s="18" t="str">
        <f t="shared" si="113"/>
        <v>Acima</v>
      </c>
      <c r="L1799" s="18" t="str">
        <f t="shared" si="114"/>
        <v>Abaixo</v>
      </c>
      <c r="M1799" s="23" t="str">
        <f t="shared" si="115"/>
        <v>Acima</v>
      </c>
    </row>
    <row r="1800" spans="1:13">
      <c r="A1800" s="11" t="s">
        <v>1365</v>
      </c>
      <c r="B1800" s="12" t="s">
        <v>33</v>
      </c>
      <c r="C1800" s="12">
        <v>207</v>
      </c>
      <c r="D1800" s="12">
        <v>0.63400000000000001</v>
      </c>
      <c r="E1800" s="12">
        <v>0.64200000000000002</v>
      </c>
      <c r="F1800" s="12">
        <v>0.48799999999999999</v>
      </c>
      <c r="G1800" s="12">
        <v>18190.8</v>
      </c>
      <c r="H1800" s="13">
        <v>1</v>
      </c>
      <c r="I1800" s="23" t="str">
        <f>VLOOKUP(B1800,'De-Para'!$B$3:$C$29,2,0)</f>
        <v>Centro-Oeste</v>
      </c>
      <c r="J1800" s="18" t="str">
        <f t="shared" si="112"/>
        <v>Médio</v>
      </c>
      <c r="K1800" s="18" t="str">
        <f t="shared" si="113"/>
        <v>Acima</v>
      </c>
      <c r="L1800" s="18" t="str">
        <f t="shared" si="114"/>
        <v>Abaixo</v>
      </c>
      <c r="M1800" s="23" t="str">
        <f t="shared" si="115"/>
        <v>Abaixo</v>
      </c>
    </row>
    <row r="1801" spans="1:13">
      <c r="A1801" s="8" t="s">
        <v>1805</v>
      </c>
      <c r="B1801" s="9" t="s">
        <v>22</v>
      </c>
      <c r="C1801" s="9">
        <v>367</v>
      </c>
      <c r="D1801" s="9">
        <v>0.69</v>
      </c>
      <c r="E1801" s="9">
        <v>0.71</v>
      </c>
      <c r="F1801" s="9">
        <v>0.54400000000000004</v>
      </c>
      <c r="G1801" s="9">
        <v>18312.439999999999</v>
      </c>
      <c r="H1801" s="10">
        <v>9</v>
      </c>
      <c r="I1801" s="23" t="str">
        <f>VLOOKUP(B1801,'De-Para'!$B$3:$C$29,2,0)</f>
        <v>Sul</v>
      </c>
      <c r="J1801" s="18" t="str">
        <f t="shared" si="112"/>
        <v>Médio</v>
      </c>
      <c r="K1801" s="18" t="str">
        <f t="shared" si="113"/>
        <v>Acima</v>
      </c>
      <c r="L1801" s="18" t="str">
        <f t="shared" si="114"/>
        <v>Abaixo</v>
      </c>
      <c r="M1801" s="23" t="str">
        <f t="shared" si="115"/>
        <v>Acima</v>
      </c>
    </row>
    <row r="1802" spans="1:13">
      <c r="A1802" s="11" t="s">
        <v>1806</v>
      </c>
      <c r="B1802" s="12" t="s">
        <v>22</v>
      </c>
      <c r="C1802" s="12">
        <v>467</v>
      </c>
      <c r="D1802" s="12">
        <v>0.72</v>
      </c>
      <c r="E1802" s="12">
        <v>0.69799999999999995</v>
      </c>
      <c r="F1802" s="12">
        <v>0.64900000000000002</v>
      </c>
      <c r="G1802" s="12">
        <v>38103.199999999997</v>
      </c>
      <c r="H1802" s="13">
        <v>15</v>
      </c>
      <c r="I1802" s="23" t="str">
        <f>VLOOKUP(B1802,'De-Para'!$B$3:$C$29,2,0)</f>
        <v>Sul</v>
      </c>
      <c r="J1802" s="18" t="str">
        <f t="shared" si="112"/>
        <v>Alto</v>
      </c>
      <c r="K1802" s="18" t="str">
        <f t="shared" si="113"/>
        <v>Acima</v>
      </c>
      <c r="L1802" s="18" t="str">
        <f t="shared" si="114"/>
        <v>Abaixo</v>
      </c>
      <c r="M1802" s="23" t="str">
        <f t="shared" si="115"/>
        <v>Acima</v>
      </c>
    </row>
    <row r="1803" spans="1:13">
      <c r="A1803" s="8" t="s">
        <v>1807</v>
      </c>
      <c r="B1803" s="9" t="s">
        <v>24</v>
      </c>
      <c r="C1803" s="9">
        <v>567</v>
      </c>
      <c r="D1803" s="9">
        <v>0.61599999999999999</v>
      </c>
      <c r="E1803" s="9">
        <v>0.56499999999999995</v>
      </c>
      <c r="F1803" s="9">
        <v>0.52500000000000002</v>
      </c>
      <c r="G1803" s="9">
        <v>8318.56</v>
      </c>
      <c r="H1803" s="10">
        <v>19</v>
      </c>
      <c r="I1803" s="23" t="str">
        <f>VLOOKUP(B1803,'De-Para'!$B$3:$C$29,2,0)</f>
        <v>Nordeste</v>
      </c>
      <c r="J1803" s="18" t="str">
        <f t="shared" si="112"/>
        <v>Médio</v>
      </c>
      <c r="K1803" s="18" t="str">
        <f t="shared" si="113"/>
        <v>Acima</v>
      </c>
      <c r="L1803" s="18" t="str">
        <f t="shared" si="114"/>
        <v>Abaixo</v>
      </c>
      <c r="M1803" s="23" t="str">
        <f t="shared" si="115"/>
        <v>Acima</v>
      </c>
    </row>
    <row r="1804" spans="1:13">
      <c r="A1804" s="11" t="s">
        <v>1808</v>
      </c>
      <c r="B1804" s="12" t="s">
        <v>22</v>
      </c>
      <c r="C1804" s="12">
        <v>366</v>
      </c>
      <c r="D1804" s="12">
        <v>0.71599999999999997</v>
      </c>
      <c r="E1804" s="12">
        <v>0.72499999999999998</v>
      </c>
      <c r="F1804" s="12">
        <v>0.628</v>
      </c>
      <c r="G1804" s="12">
        <v>25990.55</v>
      </c>
      <c r="H1804" s="13">
        <v>5</v>
      </c>
      <c r="I1804" s="23" t="str">
        <f>VLOOKUP(B1804,'De-Para'!$B$3:$C$29,2,0)</f>
        <v>Sul</v>
      </c>
      <c r="J1804" s="18" t="str">
        <f t="shared" si="112"/>
        <v>Alto</v>
      </c>
      <c r="K1804" s="18" t="str">
        <f t="shared" si="113"/>
        <v>Acima</v>
      </c>
      <c r="L1804" s="18" t="str">
        <f t="shared" si="114"/>
        <v>Abaixo</v>
      </c>
      <c r="M1804" s="23" t="str">
        <f t="shared" si="115"/>
        <v>Acima</v>
      </c>
    </row>
    <row r="1805" spans="1:13">
      <c r="A1805" s="8" t="s">
        <v>1809</v>
      </c>
      <c r="B1805" s="9" t="s">
        <v>29</v>
      </c>
      <c r="C1805" s="9">
        <v>864</v>
      </c>
      <c r="D1805" s="9">
        <v>0.68200000000000005</v>
      </c>
      <c r="E1805" s="9">
        <v>0.68899999999999995</v>
      </c>
      <c r="F1805" s="9">
        <v>0.54800000000000004</v>
      </c>
      <c r="G1805" s="9">
        <v>33865.26</v>
      </c>
      <c r="H1805" s="10">
        <v>9</v>
      </c>
      <c r="I1805" s="23" t="str">
        <f>VLOOKUP(B1805,'De-Para'!$B$3:$C$29,2,0)</f>
        <v>Centro-Oeste</v>
      </c>
      <c r="J1805" s="18" t="str">
        <f t="shared" si="112"/>
        <v>Médio</v>
      </c>
      <c r="K1805" s="18" t="str">
        <f t="shared" si="113"/>
        <v>Acima</v>
      </c>
      <c r="L1805" s="18" t="str">
        <f t="shared" si="114"/>
        <v>Abaixo</v>
      </c>
      <c r="M1805" s="23" t="str">
        <f t="shared" si="115"/>
        <v>Acima</v>
      </c>
    </row>
    <row r="1806" spans="1:13">
      <c r="A1806" s="11" t="s">
        <v>1810</v>
      </c>
      <c r="B1806" s="12" t="s">
        <v>29</v>
      </c>
      <c r="C1806" s="12">
        <v>573</v>
      </c>
      <c r="D1806" s="12">
        <v>0.70499999999999996</v>
      </c>
      <c r="E1806" s="12">
        <v>0.67700000000000005</v>
      </c>
      <c r="F1806" s="12">
        <v>0.63700000000000001</v>
      </c>
      <c r="G1806" s="12">
        <v>25825.95</v>
      </c>
      <c r="H1806" s="13">
        <v>19</v>
      </c>
      <c r="I1806" s="23" t="str">
        <f>VLOOKUP(B1806,'De-Para'!$B$3:$C$29,2,0)</f>
        <v>Centro-Oeste</v>
      </c>
      <c r="J1806" s="18" t="str">
        <f t="shared" si="112"/>
        <v>Alto</v>
      </c>
      <c r="K1806" s="18" t="str">
        <f t="shared" si="113"/>
        <v>Acima</v>
      </c>
      <c r="L1806" s="18" t="str">
        <f t="shared" si="114"/>
        <v>Abaixo</v>
      </c>
      <c r="M1806" s="23" t="str">
        <f t="shared" si="115"/>
        <v>Acima</v>
      </c>
    </row>
    <row r="1807" spans="1:13">
      <c r="A1807" s="8" t="s">
        <v>1811</v>
      </c>
      <c r="B1807" s="9" t="s">
        <v>64</v>
      </c>
      <c r="C1807" s="9">
        <v>733</v>
      </c>
      <c r="D1807" s="9">
        <v>0.66700000000000004</v>
      </c>
      <c r="E1807" s="9">
        <v>0.67900000000000005</v>
      </c>
      <c r="F1807" s="9">
        <v>0.53500000000000003</v>
      </c>
      <c r="G1807" s="9">
        <v>17598.86</v>
      </c>
      <c r="H1807" s="10">
        <v>29</v>
      </c>
      <c r="I1807" s="23" t="str">
        <f>VLOOKUP(B1807,'De-Para'!$B$3:$C$29,2,0)</f>
        <v>Sudeste</v>
      </c>
      <c r="J1807" s="18" t="str">
        <f t="shared" si="112"/>
        <v>Médio</v>
      </c>
      <c r="K1807" s="18" t="str">
        <f t="shared" si="113"/>
        <v>Acima</v>
      </c>
      <c r="L1807" s="18" t="str">
        <f t="shared" si="114"/>
        <v>Abaixo</v>
      </c>
      <c r="M1807" s="23" t="str">
        <f t="shared" si="115"/>
        <v>Acima</v>
      </c>
    </row>
    <row r="1808" spans="1:13">
      <c r="A1808" s="11" t="s">
        <v>1812</v>
      </c>
      <c r="B1808" s="12" t="s">
        <v>39</v>
      </c>
      <c r="C1808" s="12">
        <v>1724</v>
      </c>
      <c r="D1808" s="12">
        <v>0.57999999999999996</v>
      </c>
      <c r="E1808" s="12">
        <v>0.57999999999999996</v>
      </c>
      <c r="F1808" s="12">
        <v>0.45600000000000002</v>
      </c>
      <c r="G1808" s="12">
        <v>8859.52</v>
      </c>
      <c r="H1808" s="13">
        <v>39</v>
      </c>
      <c r="I1808" s="23" t="str">
        <f>VLOOKUP(B1808,'De-Para'!$B$3:$C$29,2,0)</f>
        <v>Norte</v>
      </c>
      <c r="J1808" s="18" t="str">
        <f t="shared" si="112"/>
        <v>Médio</v>
      </c>
      <c r="K1808" s="18" t="str">
        <f t="shared" si="113"/>
        <v>Abaixo</v>
      </c>
      <c r="L1808" s="18" t="str">
        <f t="shared" si="114"/>
        <v>Acima</v>
      </c>
      <c r="M1808" s="23" t="str">
        <f t="shared" si="115"/>
        <v>Acima</v>
      </c>
    </row>
    <row r="1809" spans="1:13">
      <c r="A1809" s="8" t="s">
        <v>1813</v>
      </c>
      <c r="B1809" s="9" t="s">
        <v>7</v>
      </c>
      <c r="C1809" s="9">
        <v>463</v>
      </c>
      <c r="D1809" s="9">
        <v>0.74</v>
      </c>
      <c r="E1809" s="9">
        <v>0.71599999999999997</v>
      </c>
      <c r="F1809" s="9">
        <v>0.69499999999999995</v>
      </c>
      <c r="G1809" s="9">
        <v>21331.37</v>
      </c>
      <c r="H1809" s="10">
        <v>2</v>
      </c>
      <c r="I1809" s="23" t="str">
        <f>VLOOKUP(B1809,'De-Para'!$B$3:$C$29,2,0)</f>
        <v>Sudeste</v>
      </c>
      <c r="J1809" s="18" t="str">
        <f t="shared" si="112"/>
        <v>Alto</v>
      </c>
      <c r="K1809" s="18" t="str">
        <f t="shared" si="113"/>
        <v>Acima</v>
      </c>
      <c r="L1809" s="18" t="str">
        <f t="shared" si="114"/>
        <v>Abaixo</v>
      </c>
      <c r="M1809" s="23" t="str">
        <f t="shared" si="115"/>
        <v>Abaixo</v>
      </c>
    </row>
    <row r="1810" spans="1:13">
      <c r="A1810" s="11" t="s">
        <v>1814</v>
      </c>
      <c r="B1810" s="12" t="s">
        <v>24</v>
      </c>
      <c r="C1810" s="12">
        <v>674</v>
      </c>
      <c r="D1810" s="12">
        <v>0.57999999999999996</v>
      </c>
      <c r="E1810" s="12">
        <v>0.55000000000000004</v>
      </c>
      <c r="F1810" s="12">
        <v>0.45900000000000002</v>
      </c>
      <c r="G1810" s="12">
        <v>20524.38</v>
      </c>
      <c r="H1810" s="13">
        <v>24</v>
      </c>
      <c r="I1810" s="23" t="str">
        <f>VLOOKUP(B1810,'De-Para'!$B$3:$C$29,2,0)</f>
        <v>Nordeste</v>
      </c>
      <c r="J1810" s="18" t="str">
        <f t="shared" si="112"/>
        <v>Médio</v>
      </c>
      <c r="K1810" s="18" t="str">
        <f t="shared" si="113"/>
        <v>Abaixo</v>
      </c>
      <c r="L1810" s="18" t="str">
        <f t="shared" si="114"/>
        <v>Abaixo</v>
      </c>
      <c r="M1810" s="23" t="str">
        <f t="shared" si="115"/>
        <v>Acima</v>
      </c>
    </row>
    <row r="1811" spans="1:13">
      <c r="A1811" s="8" t="s">
        <v>1815</v>
      </c>
      <c r="B1811" s="9" t="s">
        <v>16</v>
      </c>
      <c r="C1811" s="9">
        <v>231</v>
      </c>
      <c r="D1811" s="9">
        <v>0.58299999999999996</v>
      </c>
      <c r="E1811" s="9">
        <v>0.59</v>
      </c>
      <c r="F1811" s="9">
        <v>0.43</v>
      </c>
      <c r="G1811" s="9">
        <v>9263.9599999999991</v>
      </c>
      <c r="H1811" s="10">
        <v>6</v>
      </c>
      <c r="I1811" s="23" t="str">
        <f>VLOOKUP(B1811,'De-Para'!$B$3:$C$29,2,0)</f>
        <v>Sudeste</v>
      </c>
      <c r="J1811" s="18" t="str">
        <f t="shared" si="112"/>
        <v>Médio</v>
      </c>
      <c r="K1811" s="18" t="str">
        <f t="shared" si="113"/>
        <v>Abaixo</v>
      </c>
      <c r="L1811" s="18" t="str">
        <f t="shared" si="114"/>
        <v>Abaixo</v>
      </c>
      <c r="M1811" s="23" t="str">
        <f t="shared" si="115"/>
        <v>Acima</v>
      </c>
    </row>
    <row r="1812" spans="1:13">
      <c r="A1812" s="11" t="s">
        <v>1816</v>
      </c>
      <c r="B1812" s="12" t="s">
        <v>49</v>
      </c>
      <c r="C1812" s="12">
        <v>5279</v>
      </c>
      <c r="D1812" s="12">
        <v>0.58799999999999997</v>
      </c>
      <c r="E1812" s="12">
        <v>0.58299999999999996</v>
      </c>
      <c r="F1812" s="12">
        <v>0.45</v>
      </c>
      <c r="G1812" s="12">
        <v>8711.6200000000008</v>
      </c>
      <c r="H1812" s="13">
        <v>6</v>
      </c>
      <c r="I1812" s="23" t="str">
        <f>VLOOKUP(B1812,'De-Para'!$B$3:$C$29,2,0)</f>
        <v>Norte</v>
      </c>
      <c r="J1812" s="18" t="str">
        <f t="shared" si="112"/>
        <v>Médio</v>
      </c>
      <c r="K1812" s="18" t="str">
        <f t="shared" si="113"/>
        <v>Abaixo</v>
      </c>
      <c r="L1812" s="18" t="str">
        <f t="shared" si="114"/>
        <v>Acima</v>
      </c>
      <c r="M1812" s="23" t="str">
        <f t="shared" si="115"/>
        <v>Acima</v>
      </c>
    </row>
    <row r="1813" spans="1:13">
      <c r="A1813" s="8" t="s">
        <v>781</v>
      </c>
      <c r="B1813" s="9" t="s">
        <v>22</v>
      </c>
      <c r="C1813" s="9">
        <v>570</v>
      </c>
      <c r="D1813" s="9">
        <v>0.70599999999999996</v>
      </c>
      <c r="E1813" s="9">
        <v>0.71899999999999997</v>
      </c>
      <c r="F1813" s="9">
        <v>0.61099999999999999</v>
      </c>
      <c r="G1813" s="9">
        <v>34197.129999999997</v>
      </c>
      <c r="H1813" s="10">
        <v>16</v>
      </c>
      <c r="I1813" s="23" t="str">
        <f>VLOOKUP(B1813,'De-Para'!$B$3:$C$29,2,0)</f>
        <v>Sul</v>
      </c>
      <c r="J1813" s="18" t="str">
        <f t="shared" si="112"/>
        <v>Alto</v>
      </c>
      <c r="K1813" s="18" t="str">
        <f t="shared" si="113"/>
        <v>Acima</v>
      </c>
      <c r="L1813" s="18" t="str">
        <f t="shared" si="114"/>
        <v>Abaixo</v>
      </c>
      <c r="M1813" s="23" t="str">
        <f t="shared" si="115"/>
        <v>Acima</v>
      </c>
    </row>
    <row r="1814" spans="1:13">
      <c r="A1814" s="11" t="s">
        <v>1817</v>
      </c>
      <c r="B1814" s="12" t="s">
        <v>14</v>
      </c>
      <c r="C1814" s="12">
        <v>780</v>
      </c>
      <c r="D1814" s="12">
        <v>0.68500000000000005</v>
      </c>
      <c r="E1814" s="12">
        <v>0.70099999999999996</v>
      </c>
      <c r="F1814" s="12">
        <v>0.53400000000000003</v>
      </c>
      <c r="G1814" s="12">
        <v>28967.51</v>
      </c>
      <c r="H1814" s="13">
        <v>20</v>
      </c>
      <c r="I1814" s="23" t="str">
        <f>VLOOKUP(B1814,'De-Para'!$B$3:$C$29,2,0)</f>
        <v>Sul</v>
      </c>
      <c r="J1814" s="18" t="str">
        <f t="shared" si="112"/>
        <v>Médio</v>
      </c>
      <c r="K1814" s="18" t="str">
        <f t="shared" si="113"/>
        <v>Acima</v>
      </c>
      <c r="L1814" s="18" t="str">
        <f t="shared" si="114"/>
        <v>Abaixo</v>
      </c>
      <c r="M1814" s="23" t="str">
        <f t="shared" si="115"/>
        <v>Acima</v>
      </c>
    </row>
    <row r="1815" spans="1:13">
      <c r="A1815" s="8" t="s">
        <v>1818</v>
      </c>
      <c r="B1815" s="9" t="s">
        <v>7</v>
      </c>
      <c r="C1815" s="9">
        <v>170</v>
      </c>
      <c r="D1815" s="9">
        <v>0.73799999999999999</v>
      </c>
      <c r="E1815" s="9">
        <v>0.69299999999999995</v>
      </c>
      <c r="F1815" s="9">
        <v>0.67100000000000004</v>
      </c>
      <c r="G1815" s="9">
        <v>47749.58</v>
      </c>
      <c r="H1815" s="10">
        <v>3</v>
      </c>
      <c r="I1815" s="23" t="str">
        <f>VLOOKUP(B1815,'De-Para'!$B$3:$C$29,2,0)</f>
        <v>Sudeste</v>
      </c>
      <c r="J1815" s="18" t="str">
        <f t="shared" si="112"/>
        <v>Alto</v>
      </c>
      <c r="K1815" s="18" t="str">
        <f t="shared" si="113"/>
        <v>Acima</v>
      </c>
      <c r="L1815" s="18" t="str">
        <f t="shared" si="114"/>
        <v>Abaixo</v>
      </c>
      <c r="M1815" s="23" t="str">
        <f t="shared" si="115"/>
        <v>Acima</v>
      </c>
    </row>
    <row r="1816" spans="1:13">
      <c r="A1816" s="11" t="s">
        <v>1819</v>
      </c>
      <c r="B1816" s="12" t="s">
        <v>39</v>
      </c>
      <c r="C1816" s="12">
        <v>1513</v>
      </c>
      <c r="D1816" s="12">
        <v>0.49</v>
      </c>
      <c r="E1816" s="12">
        <v>0.438</v>
      </c>
      <c r="F1816" s="12">
        <v>0.35299999999999998</v>
      </c>
      <c r="G1816" s="12">
        <v>6887.79</v>
      </c>
      <c r="H1816" s="13">
        <v>3</v>
      </c>
      <c r="I1816" s="23" t="str">
        <f>VLOOKUP(B1816,'De-Para'!$B$3:$C$29,2,0)</f>
        <v>Norte</v>
      </c>
      <c r="J1816" s="18" t="str">
        <f t="shared" si="112"/>
        <v>Baixo</v>
      </c>
      <c r="K1816" s="18" t="str">
        <f t="shared" si="113"/>
        <v>Abaixo</v>
      </c>
      <c r="L1816" s="18" t="str">
        <f t="shared" si="114"/>
        <v>Acima</v>
      </c>
      <c r="M1816" s="23" t="str">
        <f t="shared" si="115"/>
        <v>Acima</v>
      </c>
    </row>
    <row r="1817" spans="1:13">
      <c r="A1817" s="8" t="s">
        <v>1820</v>
      </c>
      <c r="B1817" s="9" t="s">
        <v>24</v>
      </c>
      <c r="C1817" s="9">
        <v>201</v>
      </c>
      <c r="D1817" s="9">
        <v>0.52800000000000002</v>
      </c>
      <c r="E1817" s="9">
        <v>0.54500000000000004</v>
      </c>
      <c r="F1817" s="9">
        <v>0.36</v>
      </c>
      <c r="G1817" s="9">
        <v>6505.2</v>
      </c>
      <c r="H1817" s="10">
        <v>2</v>
      </c>
      <c r="I1817" s="23" t="str">
        <f>VLOOKUP(B1817,'De-Para'!$B$3:$C$29,2,0)</f>
        <v>Nordeste</v>
      </c>
      <c r="J1817" s="18" t="str">
        <f t="shared" si="112"/>
        <v>Baixo</v>
      </c>
      <c r="K1817" s="18" t="str">
        <f t="shared" si="113"/>
        <v>Abaixo</v>
      </c>
      <c r="L1817" s="18" t="str">
        <f t="shared" si="114"/>
        <v>Abaixo</v>
      </c>
      <c r="M1817" s="23" t="str">
        <f t="shared" si="115"/>
        <v>Abaixo</v>
      </c>
    </row>
    <row r="1818" spans="1:13">
      <c r="A1818" s="11" t="s">
        <v>1821</v>
      </c>
      <c r="B1818" s="12" t="s">
        <v>39</v>
      </c>
      <c r="C1818" s="12">
        <v>886</v>
      </c>
      <c r="D1818" s="12">
        <v>0.55700000000000005</v>
      </c>
      <c r="E1818" s="12">
        <v>0.51500000000000001</v>
      </c>
      <c r="F1818" s="12">
        <v>0.43099999999999999</v>
      </c>
      <c r="G1818" s="12">
        <v>6543.75</v>
      </c>
      <c r="H1818" s="13">
        <v>25</v>
      </c>
      <c r="I1818" s="23" t="str">
        <f>VLOOKUP(B1818,'De-Para'!$B$3:$C$29,2,0)</f>
        <v>Norte</v>
      </c>
      <c r="J1818" s="18" t="str">
        <f t="shared" si="112"/>
        <v>Médio</v>
      </c>
      <c r="K1818" s="18" t="str">
        <f t="shared" si="113"/>
        <v>Abaixo</v>
      </c>
      <c r="L1818" s="18" t="str">
        <f t="shared" si="114"/>
        <v>Abaixo</v>
      </c>
      <c r="M1818" s="23" t="str">
        <f t="shared" si="115"/>
        <v>Acima</v>
      </c>
    </row>
    <row r="1819" spans="1:13">
      <c r="A1819" s="8" t="s">
        <v>1822</v>
      </c>
      <c r="B1819" s="9" t="s">
        <v>22</v>
      </c>
      <c r="C1819" s="9">
        <v>501</v>
      </c>
      <c r="D1819" s="9">
        <v>0.69599999999999995</v>
      </c>
      <c r="E1819" s="9">
        <v>0.66700000000000004</v>
      </c>
      <c r="F1819" s="9">
        <v>0.625</v>
      </c>
      <c r="G1819" s="9">
        <v>16225.81</v>
      </c>
      <c r="H1819" s="10">
        <v>7</v>
      </c>
      <c r="I1819" s="23" t="str">
        <f>VLOOKUP(B1819,'De-Para'!$B$3:$C$29,2,0)</f>
        <v>Sul</v>
      </c>
      <c r="J1819" s="18" t="str">
        <f t="shared" si="112"/>
        <v>Médio</v>
      </c>
      <c r="K1819" s="18" t="str">
        <f t="shared" si="113"/>
        <v>Acima</v>
      </c>
      <c r="L1819" s="18" t="str">
        <f t="shared" si="114"/>
        <v>Abaixo</v>
      </c>
      <c r="M1819" s="23" t="str">
        <f t="shared" si="115"/>
        <v>Acima</v>
      </c>
    </row>
    <row r="1820" spans="1:13">
      <c r="A1820" s="11" t="s">
        <v>1823</v>
      </c>
      <c r="B1820" s="12" t="s">
        <v>22</v>
      </c>
      <c r="C1820" s="12">
        <v>551</v>
      </c>
      <c r="D1820" s="12">
        <v>0.68799999999999994</v>
      </c>
      <c r="E1820" s="12">
        <v>0.69499999999999995</v>
      </c>
      <c r="F1820" s="12">
        <v>0.57899999999999996</v>
      </c>
      <c r="G1820" s="12">
        <v>98109.15</v>
      </c>
      <c r="H1820" s="13">
        <v>10</v>
      </c>
      <c r="I1820" s="23" t="str">
        <f>VLOOKUP(B1820,'De-Para'!$B$3:$C$29,2,0)</f>
        <v>Sul</v>
      </c>
      <c r="J1820" s="18" t="str">
        <f t="shared" si="112"/>
        <v>Médio</v>
      </c>
      <c r="K1820" s="18" t="str">
        <f t="shared" si="113"/>
        <v>Acima</v>
      </c>
      <c r="L1820" s="18" t="str">
        <f t="shared" si="114"/>
        <v>Abaixo</v>
      </c>
      <c r="M1820" s="23" t="str">
        <f t="shared" si="115"/>
        <v>Acima</v>
      </c>
    </row>
    <row r="1821" spans="1:13">
      <c r="A1821" s="8" t="s">
        <v>1824</v>
      </c>
      <c r="B1821" s="9" t="s">
        <v>33</v>
      </c>
      <c r="C1821" s="9">
        <v>521</v>
      </c>
      <c r="D1821" s="9">
        <v>0.68500000000000005</v>
      </c>
      <c r="E1821" s="9">
        <v>0.65</v>
      </c>
      <c r="F1821" s="9">
        <v>0.60899999999999999</v>
      </c>
      <c r="G1821" s="9">
        <v>23186.59</v>
      </c>
      <c r="H1821" s="10">
        <v>3</v>
      </c>
      <c r="I1821" s="23" t="str">
        <f>VLOOKUP(B1821,'De-Para'!$B$3:$C$29,2,0)</f>
        <v>Centro-Oeste</v>
      </c>
      <c r="J1821" s="18" t="str">
        <f t="shared" si="112"/>
        <v>Médio</v>
      </c>
      <c r="K1821" s="18" t="str">
        <f t="shared" si="113"/>
        <v>Acima</v>
      </c>
      <c r="L1821" s="18" t="str">
        <f t="shared" si="114"/>
        <v>Abaixo</v>
      </c>
      <c r="M1821" s="23" t="str">
        <f t="shared" si="115"/>
        <v>Acima</v>
      </c>
    </row>
    <row r="1822" spans="1:13">
      <c r="A1822" s="11" t="s">
        <v>1825</v>
      </c>
      <c r="B1822" s="12" t="s">
        <v>87</v>
      </c>
      <c r="C1822" s="12">
        <v>824</v>
      </c>
      <c r="D1822" s="12">
        <v>0.56000000000000005</v>
      </c>
      <c r="E1822" s="12">
        <v>0.46500000000000002</v>
      </c>
      <c r="F1822" s="12">
        <v>0.48299999999999998</v>
      </c>
      <c r="G1822" s="12">
        <v>5611.29</v>
      </c>
      <c r="H1822" s="13">
        <v>2</v>
      </c>
      <c r="I1822" s="23" t="str">
        <f>VLOOKUP(B1822,'De-Para'!$B$3:$C$29,2,0)</f>
        <v>Nordeste</v>
      </c>
      <c r="J1822" s="18" t="str">
        <f t="shared" si="112"/>
        <v>Médio</v>
      </c>
      <c r="K1822" s="18" t="str">
        <f t="shared" si="113"/>
        <v>Abaixo</v>
      </c>
      <c r="L1822" s="18" t="str">
        <f t="shared" si="114"/>
        <v>Abaixo</v>
      </c>
      <c r="M1822" s="23" t="str">
        <f t="shared" si="115"/>
        <v>Abaixo</v>
      </c>
    </row>
    <row r="1823" spans="1:13">
      <c r="A1823" s="8" t="s">
        <v>1826</v>
      </c>
      <c r="B1823" s="9" t="s">
        <v>14</v>
      </c>
      <c r="C1823" s="9">
        <v>796</v>
      </c>
      <c r="D1823" s="9">
        <v>0.70799999999999996</v>
      </c>
      <c r="E1823" s="9">
        <v>0.70799999999999996</v>
      </c>
      <c r="F1823" s="9">
        <v>0.57599999999999996</v>
      </c>
      <c r="G1823" s="9">
        <v>30301.78</v>
      </c>
      <c r="H1823" s="10">
        <v>25</v>
      </c>
      <c r="I1823" s="23" t="str">
        <f>VLOOKUP(B1823,'De-Para'!$B$3:$C$29,2,0)</f>
        <v>Sul</v>
      </c>
      <c r="J1823" s="18" t="str">
        <f t="shared" si="112"/>
        <v>Alto</v>
      </c>
      <c r="K1823" s="18" t="str">
        <f t="shared" si="113"/>
        <v>Acima</v>
      </c>
      <c r="L1823" s="18" t="str">
        <f t="shared" si="114"/>
        <v>Abaixo</v>
      </c>
      <c r="M1823" s="23" t="str">
        <f t="shared" si="115"/>
        <v>Acima</v>
      </c>
    </row>
    <row r="1824" spans="1:13">
      <c r="A1824" s="11" t="s">
        <v>1827</v>
      </c>
      <c r="B1824" s="12" t="s">
        <v>33</v>
      </c>
      <c r="C1824" s="12">
        <v>355</v>
      </c>
      <c r="D1824" s="12">
        <v>0.71299999999999997</v>
      </c>
      <c r="E1824" s="12">
        <v>0.72299999999999998</v>
      </c>
      <c r="F1824" s="12">
        <v>0.61099999999999999</v>
      </c>
      <c r="G1824" s="12">
        <v>21484.13</v>
      </c>
      <c r="H1824" s="13">
        <v>10</v>
      </c>
      <c r="I1824" s="23" t="str">
        <f>VLOOKUP(B1824,'De-Para'!$B$3:$C$29,2,0)</f>
        <v>Centro-Oeste</v>
      </c>
      <c r="J1824" s="18" t="str">
        <f t="shared" si="112"/>
        <v>Alto</v>
      </c>
      <c r="K1824" s="18" t="str">
        <f t="shared" si="113"/>
        <v>Acima</v>
      </c>
      <c r="L1824" s="18" t="str">
        <f t="shared" si="114"/>
        <v>Abaixo</v>
      </c>
      <c r="M1824" s="23" t="str">
        <f t="shared" si="115"/>
        <v>Acima</v>
      </c>
    </row>
    <row r="1825" spans="1:13">
      <c r="A1825" s="8" t="s">
        <v>1828</v>
      </c>
      <c r="B1825" s="9" t="s">
        <v>53</v>
      </c>
      <c r="C1825" s="9">
        <v>404</v>
      </c>
      <c r="D1825" s="9">
        <v>0.64300000000000002</v>
      </c>
      <c r="E1825" s="9">
        <v>0.63300000000000001</v>
      </c>
      <c r="F1825" s="9">
        <v>0.52600000000000002</v>
      </c>
      <c r="G1825" s="9">
        <v>22889.34</v>
      </c>
      <c r="H1825" s="10">
        <v>4</v>
      </c>
      <c r="I1825" s="23" t="str">
        <f>VLOOKUP(B1825,'De-Para'!$B$3:$C$29,2,0)</f>
        <v>Centro-Oeste</v>
      </c>
      <c r="J1825" s="18" t="str">
        <f t="shared" si="112"/>
        <v>Médio</v>
      </c>
      <c r="K1825" s="18" t="str">
        <f t="shared" si="113"/>
        <v>Acima</v>
      </c>
      <c r="L1825" s="18" t="str">
        <f t="shared" si="114"/>
        <v>Abaixo</v>
      </c>
      <c r="M1825" s="23" t="str">
        <f t="shared" si="115"/>
        <v>Acima</v>
      </c>
    </row>
    <row r="1826" spans="1:13">
      <c r="A1826" s="11" t="s">
        <v>1829</v>
      </c>
      <c r="B1826" s="12" t="s">
        <v>7</v>
      </c>
      <c r="C1826" s="12">
        <v>125</v>
      </c>
      <c r="D1826" s="12">
        <v>0.73199999999999998</v>
      </c>
      <c r="E1826" s="12">
        <v>0.66400000000000003</v>
      </c>
      <c r="F1826" s="12">
        <v>0.71399999999999997</v>
      </c>
      <c r="G1826" s="12">
        <v>10971.88</v>
      </c>
      <c r="H1826" s="13">
        <v>0</v>
      </c>
      <c r="I1826" s="23" t="str">
        <f>VLOOKUP(B1826,'De-Para'!$B$3:$C$29,2,0)</f>
        <v>Sudeste</v>
      </c>
      <c r="J1826" s="18" t="str">
        <f t="shared" si="112"/>
        <v>Alto</v>
      </c>
      <c r="K1826" s="18" t="str">
        <f t="shared" si="113"/>
        <v>Acima</v>
      </c>
      <c r="L1826" s="18" t="str">
        <f t="shared" si="114"/>
        <v>Abaixo</v>
      </c>
      <c r="M1826" s="23" t="str">
        <f t="shared" si="115"/>
        <v>Abaixo</v>
      </c>
    </row>
    <row r="1827" spans="1:13">
      <c r="A1827" s="8" t="s">
        <v>1830</v>
      </c>
      <c r="B1827" s="9" t="s">
        <v>39</v>
      </c>
      <c r="C1827" s="9">
        <v>2807</v>
      </c>
      <c r="D1827" s="9">
        <v>0.61299999999999999</v>
      </c>
      <c r="E1827" s="9">
        <v>0.60699999999999998</v>
      </c>
      <c r="F1827" s="9">
        <v>0.47599999999999998</v>
      </c>
      <c r="G1827" s="9">
        <v>13618.27</v>
      </c>
      <c r="H1827" s="10">
        <v>39</v>
      </c>
      <c r="I1827" s="23" t="str">
        <f>VLOOKUP(B1827,'De-Para'!$B$3:$C$29,2,0)</f>
        <v>Norte</v>
      </c>
      <c r="J1827" s="18" t="str">
        <f t="shared" si="112"/>
        <v>Médio</v>
      </c>
      <c r="K1827" s="18" t="str">
        <f t="shared" si="113"/>
        <v>Acima</v>
      </c>
      <c r="L1827" s="18" t="str">
        <f t="shared" si="114"/>
        <v>Acima</v>
      </c>
      <c r="M1827" s="23" t="str">
        <f t="shared" si="115"/>
        <v>Acima</v>
      </c>
    </row>
    <row r="1828" spans="1:13">
      <c r="A1828" s="11" t="s">
        <v>1831</v>
      </c>
      <c r="B1828" s="12" t="s">
        <v>94</v>
      </c>
      <c r="C1828" s="12">
        <v>1636</v>
      </c>
      <c r="D1828" s="12">
        <v>0.53600000000000003</v>
      </c>
      <c r="E1828" s="12">
        <v>0.55000000000000004</v>
      </c>
      <c r="F1828" s="12">
        <v>0.4</v>
      </c>
      <c r="G1828" s="12">
        <v>12215.12</v>
      </c>
      <c r="H1828" s="13">
        <v>7</v>
      </c>
      <c r="I1828" s="23" t="str">
        <f>VLOOKUP(B1828,'De-Para'!$B$3:$C$29,2,0)</f>
        <v>Nordeste</v>
      </c>
      <c r="J1828" s="18" t="str">
        <f t="shared" si="112"/>
        <v>Baixo</v>
      </c>
      <c r="K1828" s="18" t="str">
        <f t="shared" si="113"/>
        <v>Abaixo</v>
      </c>
      <c r="L1828" s="18" t="str">
        <f t="shared" si="114"/>
        <v>Acima</v>
      </c>
      <c r="M1828" s="23" t="str">
        <f t="shared" si="115"/>
        <v>Acima</v>
      </c>
    </row>
    <row r="1829" spans="1:13">
      <c r="A1829" s="8" t="s">
        <v>1832</v>
      </c>
      <c r="B1829" s="9" t="s">
        <v>33</v>
      </c>
      <c r="C1829" s="9">
        <v>201</v>
      </c>
      <c r="D1829" s="9">
        <v>0.71</v>
      </c>
      <c r="E1829" s="9">
        <v>0.69</v>
      </c>
      <c r="F1829" s="9">
        <v>0.625</v>
      </c>
      <c r="G1829" s="9">
        <v>41228.74</v>
      </c>
      <c r="H1829" s="10">
        <v>2</v>
      </c>
      <c r="I1829" s="23" t="str">
        <f>VLOOKUP(B1829,'De-Para'!$B$3:$C$29,2,0)</f>
        <v>Centro-Oeste</v>
      </c>
      <c r="J1829" s="18" t="str">
        <f t="shared" si="112"/>
        <v>Alto</v>
      </c>
      <c r="K1829" s="18" t="str">
        <f t="shared" si="113"/>
        <v>Acima</v>
      </c>
      <c r="L1829" s="18" t="str">
        <f t="shared" si="114"/>
        <v>Abaixo</v>
      </c>
      <c r="M1829" s="23" t="str">
        <f t="shared" si="115"/>
        <v>Abaixo</v>
      </c>
    </row>
    <row r="1830" spans="1:13">
      <c r="A1830" s="11" t="s">
        <v>1833</v>
      </c>
      <c r="B1830" s="12" t="s">
        <v>49</v>
      </c>
      <c r="C1830" s="12">
        <v>911</v>
      </c>
      <c r="D1830" s="12">
        <v>0.55000000000000004</v>
      </c>
      <c r="E1830" s="12">
        <v>0.56299999999999994</v>
      </c>
      <c r="F1830" s="12">
        <v>0.371</v>
      </c>
      <c r="G1830" s="12">
        <v>11784.93</v>
      </c>
      <c r="H1830" s="13">
        <v>23</v>
      </c>
      <c r="I1830" s="23" t="str">
        <f>VLOOKUP(B1830,'De-Para'!$B$3:$C$29,2,0)</f>
        <v>Norte</v>
      </c>
      <c r="J1830" s="18" t="str">
        <f t="shared" si="112"/>
        <v>Médio</v>
      </c>
      <c r="K1830" s="18" t="str">
        <f t="shared" si="113"/>
        <v>Abaixo</v>
      </c>
      <c r="L1830" s="18" t="str">
        <f t="shared" si="114"/>
        <v>Abaixo</v>
      </c>
      <c r="M1830" s="23" t="str">
        <f t="shared" si="115"/>
        <v>Acima</v>
      </c>
    </row>
    <row r="1831" spans="1:13">
      <c r="A1831" s="8" t="s">
        <v>1804</v>
      </c>
      <c r="B1831" s="9" t="s">
        <v>87</v>
      </c>
      <c r="C1831" s="9">
        <v>1414</v>
      </c>
      <c r="D1831" s="9">
        <v>0.56999999999999995</v>
      </c>
      <c r="E1831" s="9">
        <v>0.53100000000000003</v>
      </c>
      <c r="F1831" s="9">
        <v>0.47099999999999997</v>
      </c>
      <c r="G1831" s="9">
        <v>6283.71</v>
      </c>
      <c r="H1831" s="10">
        <v>26</v>
      </c>
      <c r="I1831" s="23" t="str">
        <f>VLOOKUP(B1831,'De-Para'!$B$3:$C$29,2,0)</f>
        <v>Nordeste</v>
      </c>
      <c r="J1831" s="18" t="str">
        <f t="shared" si="112"/>
        <v>Médio</v>
      </c>
      <c r="K1831" s="18" t="str">
        <f t="shared" si="113"/>
        <v>Abaixo</v>
      </c>
      <c r="L1831" s="18" t="str">
        <f t="shared" si="114"/>
        <v>Acima</v>
      </c>
      <c r="M1831" s="23" t="str">
        <f t="shared" si="115"/>
        <v>Acima</v>
      </c>
    </row>
    <row r="1832" spans="1:13">
      <c r="A1832" s="11" t="s">
        <v>1834</v>
      </c>
      <c r="B1832" s="12" t="s">
        <v>33</v>
      </c>
      <c r="C1832" s="12">
        <v>349</v>
      </c>
      <c r="D1832" s="12">
        <v>0.71299999999999997</v>
      </c>
      <c r="E1832" s="12">
        <v>0.67700000000000005</v>
      </c>
      <c r="F1832" s="12">
        <v>0.64900000000000002</v>
      </c>
      <c r="G1832" s="12">
        <v>25795.29</v>
      </c>
      <c r="H1832" s="13">
        <v>3</v>
      </c>
      <c r="I1832" s="23" t="str">
        <f>VLOOKUP(B1832,'De-Para'!$B$3:$C$29,2,0)</f>
        <v>Centro-Oeste</v>
      </c>
      <c r="J1832" s="18" t="str">
        <f t="shared" si="112"/>
        <v>Alto</v>
      </c>
      <c r="K1832" s="18" t="str">
        <f t="shared" si="113"/>
        <v>Acima</v>
      </c>
      <c r="L1832" s="18" t="str">
        <f t="shared" si="114"/>
        <v>Abaixo</v>
      </c>
      <c r="M1832" s="23" t="str">
        <f t="shared" si="115"/>
        <v>Acima</v>
      </c>
    </row>
    <row r="1833" spans="1:13">
      <c r="A1833" s="8" t="s">
        <v>1835</v>
      </c>
      <c r="B1833" s="9" t="s">
        <v>31</v>
      </c>
      <c r="C1833" s="9">
        <v>1870</v>
      </c>
      <c r="D1833" s="9">
        <v>0.60599999999999998</v>
      </c>
      <c r="E1833" s="9">
        <v>0.56799999999999995</v>
      </c>
      <c r="F1833" s="9">
        <v>0.53600000000000003</v>
      </c>
      <c r="G1833" s="9">
        <v>8004.06</v>
      </c>
      <c r="H1833" s="10">
        <v>40</v>
      </c>
      <c r="I1833" s="23" t="str">
        <f>VLOOKUP(B1833,'De-Para'!$B$3:$C$29,2,0)</f>
        <v>Nordeste</v>
      </c>
      <c r="J1833" s="18" t="str">
        <f t="shared" si="112"/>
        <v>Médio</v>
      </c>
      <c r="K1833" s="18" t="str">
        <f t="shared" si="113"/>
        <v>Acima</v>
      </c>
      <c r="L1833" s="18" t="str">
        <f t="shared" si="114"/>
        <v>Acima</v>
      </c>
      <c r="M1833" s="23" t="str">
        <f t="shared" si="115"/>
        <v>Acima</v>
      </c>
    </row>
    <row r="1834" spans="1:13">
      <c r="A1834" s="11" t="s">
        <v>1836</v>
      </c>
      <c r="B1834" s="12" t="s">
        <v>7</v>
      </c>
      <c r="C1834" s="12">
        <v>443</v>
      </c>
      <c r="D1834" s="12">
        <v>0.67</v>
      </c>
      <c r="E1834" s="12">
        <v>0.65100000000000002</v>
      </c>
      <c r="F1834" s="12">
        <v>0.56200000000000006</v>
      </c>
      <c r="G1834" s="12">
        <v>28053.09</v>
      </c>
      <c r="H1834" s="13">
        <v>3</v>
      </c>
      <c r="I1834" s="23" t="str">
        <f>VLOOKUP(B1834,'De-Para'!$B$3:$C$29,2,0)</f>
        <v>Sudeste</v>
      </c>
      <c r="J1834" s="18" t="str">
        <f t="shared" si="112"/>
        <v>Médio</v>
      </c>
      <c r="K1834" s="18" t="str">
        <f t="shared" si="113"/>
        <v>Acima</v>
      </c>
      <c r="L1834" s="18" t="str">
        <f t="shared" si="114"/>
        <v>Abaixo</v>
      </c>
      <c r="M1834" s="23" t="str">
        <f t="shared" si="115"/>
        <v>Acima</v>
      </c>
    </row>
    <row r="1835" spans="1:13">
      <c r="A1835" s="8" t="s">
        <v>1837</v>
      </c>
      <c r="B1835" s="9" t="s">
        <v>7</v>
      </c>
      <c r="C1835" s="9">
        <v>165</v>
      </c>
      <c r="D1835" s="9">
        <v>0.72</v>
      </c>
      <c r="E1835" s="9">
        <v>0.746</v>
      </c>
      <c r="F1835" s="9">
        <v>0.60699999999999998</v>
      </c>
      <c r="G1835" s="9">
        <v>19354.599999999999</v>
      </c>
      <c r="H1835" s="10">
        <v>5</v>
      </c>
      <c r="I1835" s="23" t="str">
        <f>VLOOKUP(B1835,'De-Para'!$B$3:$C$29,2,0)</f>
        <v>Sudeste</v>
      </c>
      <c r="J1835" s="18" t="str">
        <f t="shared" si="112"/>
        <v>Alto</v>
      </c>
      <c r="K1835" s="18" t="str">
        <f t="shared" si="113"/>
        <v>Acima</v>
      </c>
      <c r="L1835" s="18" t="str">
        <f t="shared" si="114"/>
        <v>Abaixo</v>
      </c>
      <c r="M1835" s="23" t="str">
        <f t="shared" si="115"/>
        <v>Acima</v>
      </c>
    </row>
    <row r="1836" spans="1:13">
      <c r="A1836" s="11" t="s">
        <v>1838</v>
      </c>
      <c r="B1836" s="12" t="s">
        <v>94</v>
      </c>
      <c r="C1836" s="12">
        <v>1984</v>
      </c>
      <c r="D1836" s="12">
        <v>0.59099999999999997</v>
      </c>
      <c r="E1836" s="12">
        <v>0.57899999999999996</v>
      </c>
      <c r="F1836" s="12">
        <v>0.46300000000000002</v>
      </c>
      <c r="G1836" s="12">
        <v>10798.17</v>
      </c>
      <c r="H1836" s="13">
        <v>63</v>
      </c>
      <c r="I1836" s="23" t="str">
        <f>VLOOKUP(B1836,'De-Para'!$B$3:$C$29,2,0)</f>
        <v>Nordeste</v>
      </c>
      <c r="J1836" s="18" t="str">
        <f t="shared" si="112"/>
        <v>Médio</v>
      </c>
      <c r="K1836" s="18" t="str">
        <f t="shared" si="113"/>
        <v>Abaixo</v>
      </c>
      <c r="L1836" s="18" t="str">
        <f t="shared" si="114"/>
        <v>Acima</v>
      </c>
      <c r="M1836" s="23" t="str">
        <f t="shared" si="115"/>
        <v>Acima</v>
      </c>
    </row>
    <row r="1837" spans="1:13">
      <c r="A1837" s="8" t="s">
        <v>1839</v>
      </c>
      <c r="B1837" s="9" t="s">
        <v>87</v>
      </c>
      <c r="C1837" s="9">
        <v>900</v>
      </c>
      <c r="D1837" s="9">
        <v>0.58099999999999996</v>
      </c>
      <c r="E1837" s="9">
        <v>0.53600000000000003</v>
      </c>
      <c r="F1837" s="9">
        <v>0.48399999999999999</v>
      </c>
      <c r="G1837" s="9">
        <v>6260.45</v>
      </c>
      <c r="H1837" s="10">
        <v>16</v>
      </c>
      <c r="I1837" s="23" t="str">
        <f>VLOOKUP(B1837,'De-Para'!$B$3:$C$29,2,0)</f>
        <v>Nordeste</v>
      </c>
      <c r="J1837" s="18" t="str">
        <f t="shared" si="112"/>
        <v>Médio</v>
      </c>
      <c r="K1837" s="18" t="str">
        <f t="shared" si="113"/>
        <v>Abaixo</v>
      </c>
      <c r="L1837" s="18" t="str">
        <f t="shared" si="114"/>
        <v>Abaixo</v>
      </c>
      <c r="M1837" s="23" t="str">
        <f t="shared" si="115"/>
        <v>Acima</v>
      </c>
    </row>
    <row r="1838" spans="1:13">
      <c r="A1838" s="11" t="s">
        <v>1840</v>
      </c>
      <c r="B1838" s="12" t="s">
        <v>39</v>
      </c>
      <c r="C1838" s="12">
        <v>1283</v>
      </c>
      <c r="D1838" s="12">
        <v>0.56000000000000005</v>
      </c>
      <c r="E1838" s="12">
        <v>0.54100000000000004</v>
      </c>
      <c r="F1838" s="12">
        <v>0.41199999999999998</v>
      </c>
      <c r="G1838" s="12">
        <v>5861.52</v>
      </c>
      <c r="H1838" s="13">
        <v>37</v>
      </c>
      <c r="I1838" s="23" t="str">
        <f>VLOOKUP(B1838,'De-Para'!$B$3:$C$29,2,0)</f>
        <v>Norte</v>
      </c>
      <c r="J1838" s="18" t="str">
        <f t="shared" si="112"/>
        <v>Médio</v>
      </c>
      <c r="K1838" s="18" t="str">
        <f t="shared" si="113"/>
        <v>Abaixo</v>
      </c>
      <c r="L1838" s="18" t="str">
        <f t="shared" si="114"/>
        <v>Acima</v>
      </c>
      <c r="M1838" s="23" t="str">
        <f t="shared" si="115"/>
        <v>Acima</v>
      </c>
    </row>
    <row r="1839" spans="1:13">
      <c r="A1839" s="8" t="s">
        <v>1841</v>
      </c>
      <c r="B1839" s="9" t="s">
        <v>87</v>
      </c>
      <c r="C1839" s="9">
        <v>832</v>
      </c>
      <c r="D1839" s="9">
        <v>0.54600000000000004</v>
      </c>
      <c r="E1839" s="9">
        <v>0.47499999999999998</v>
      </c>
      <c r="F1839" s="9">
        <v>0.47199999999999998</v>
      </c>
      <c r="G1839" s="9">
        <v>5079.1099999999997</v>
      </c>
      <c r="H1839" s="10">
        <v>45</v>
      </c>
      <c r="I1839" s="23" t="str">
        <f>VLOOKUP(B1839,'De-Para'!$B$3:$C$29,2,0)</f>
        <v>Nordeste</v>
      </c>
      <c r="J1839" s="18" t="str">
        <f t="shared" si="112"/>
        <v>Baixo</v>
      </c>
      <c r="K1839" s="18" t="str">
        <f t="shared" si="113"/>
        <v>Abaixo</v>
      </c>
      <c r="L1839" s="18" t="str">
        <f t="shared" si="114"/>
        <v>Abaixo</v>
      </c>
      <c r="M1839" s="23" t="str">
        <f t="shared" si="115"/>
        <v>Acima</v>
      </c>
    </row>
    <row r="1840" spans="1:13">
      <c r="A1840" s="11" t="s">
        <v>1842</v>
      </c>
      <c r="B1840" s="12" t="s">
        <v>16</v>
      </c>
      <c r="C1840" s="12">
        <v>2165</v>
      </c>
      <c r="D1840" s="12">
        <v>0.7</v>
      </c>
      <c r="E1840" s="12">
        <v>0.68300000000000005</v>
      </c>
      <c r="F1840" s="12">
        <v>0.63</v>
      </c>
      <c r="G1840" s="12">
        <v>27473.67</v>
      </c>
      <c r="H1840" s="13">
        <v>33</v>
      </c>
      <c r="I1840" s="23" t="str">
        <f>VLOOKUP(B1840,'De-Para'!$B$3:$C$29,2,0)</f>
        <v>Sudeste</v>
      </c>
      <c r="J1840" s="18" t="str">
        <f t="shared" si="112"/>
        <v>Alto</v>
      </c>
      <c r="K1840" s="18" t="str">
        <f t="shared" si="113"/>
        <v>Acima</v>
      </c>
      <c r="L1840" s="18" t="str">
        <f t="shared" si="114"/>
        <v>Acima</v>
      </c>
      <c r="M1840" s="23" t="str">
        <f t="shared" si="115"/>
        <v>Acima</v>
      </c>
    </row>
    <row r="1841" spans="1:13">
      <c r="A1841" s="8" t="s">
        <v>1843</v>
      </c>
      <c r="B1841" s="9" t="s">
        <v>72</v>
      </c>
      <c r="C1841" s="9">
        <v>845</v>
      </c>
      <c r="D1841" s="9">
        <v>0.63900000000000001</v>
      </c>
      <c r="E1841" s="9">
        <v>0.61099999999999999</v>
      </c>
      <c r="F1841" s="9">
        <v>0.57099999999999995</v>
      </c>
      <c r="G1841" s="9">
        <v>11573.86</v>
      </c>
      <c r="H1841" s="10">
        <v>29</v>
      </c>
      <c r="I1841" s="23" t="str">
        <f>VLOOKUP(B1841,'De-Para'!$B$3:$C$29,2,0)</f>
        <v>Nordeste</v>
      </c>
      <c r="J1841" s="18" t="str">
        <f t="shared" si="112"/>
        <v>Médio</v>
      </c>
      <c r="K1841" s="18" t="str">
        <f t="shared" si="113"/>
        <v>Acima</v>
      </c>
      <c r="L1841" s="18" t="str">
        <f t="shared" si="114"/>
        <v>Abaixo</v>
      </c>
      <c r="M1841" s="23" t="str">
        <f t="shared" si="115"/>
        <v>Acima</v>
      </c>
    </row>
    <row r="1842" spans="1:13">
      <c r="A1842" s="11" t="s">
        <v>1844</v>
      </c>
      <c r="B1842" s="12" t="s">
        <v>16</v>
      </c>
      <c r="C1842" s="12">
        <v>258</v>
      </c>
      <c r="D1842" s="12">
        <v>0.626</v>
      </c>
      <c r="E1842" s="12">
        <v>0.61399999999999999</v>
      </c>
      <c r="F1842" s="12">
        <v>0.5</v>
      </c>
      <c r="G1842" s="12">
        <v>9798.85</v>
      </c>
      <c r="H1842" s="13">
        <v>5</v>
      </c>
      <c r="I1842" s="23" t="str">
        <f>VLOOKUP(B1842,'De-Para'!$B$3:$C$29,2,0)</f>
        <v>Sudeste</v>
      </c>
      <c r="J1842" s="18" t="str">
        <f t="shared" si="112"/>
        <v>Médio</v>
      </c>
      <c r="K1842" s="18" t="str">
        <f t="shared" si="113"/>
        <v>Acima</v>
      </c>
      <c r="L1842" s="18" t="str">
        <f t="shared" si="114"/>
        <v>Abaixo</v>
      </c>
      <c r="M1842" s="23" t="str">
        <f t="shared" si="115"/>
        <v>Acima</v>
      </c>
    </row>
    <row r="1843" spans="1:13">
      <c r="A1843" s="8" t="s">
        <v>1845</v>
      </c>
      <c r="B1843" s="9" t="s">
        <v>19</v>
      </c>
      <c r="C1843" s="9">
        <v>823</v>
      </c>
      <c r="D1843" s="9">
        <v>0.61299999999999999</v>
      </c>
      <c r="E1843" s="9">
        <v>0.56200000000000006</v>
      </c>
      <c r="F1843" s="9">
        <v>0.50600000000000001</v>
      </c>
      <c r="G1843" s="9">
        <v>11804.5</v>
      </c>
      <c r="H1843" s="10">
        <v>23</v>
      </c>
      <c r="I1843" s="23" t="str">
        <f>VLOOKUP(B1843,'De-Para'!$B$3:$C$29,2,0)</f>
        <v>Nordeste</v>
      </c>
      <c r="J1843" s="18" t="str">
        <f t="shared" si="112"/>
        <v>Médio</v>
      </c>
      <c r="K1843" s="18" t="str">
        <f t="shared" si="113"/>
        <v>Acima</v>
      </c>
      <c r="L1843" s="18" t="str">
        <f t="shared" si="114"/>
        <v>Abaixo</v>
      </c>
      <c r="M1843" s="23" t="str">
        <f t="shared" si="115"/>
        <v>Acima</v>
      </c>
    </row>
    <row r="1844" spans="1:13">
      <c r="A1844" s="11" t="s">
        <v>1846</v>
      </c>
      <c r="B1844" s="12" t="s">
        <v>87</v>
      </c>
      <c r="C1844" s="12">
        <v>562</v>
      </c>
      <c r="D1844" s="12">
        <v>0.50900000000000001</v>
      </c>
      <c r="E1844" s="12">
        <v>0.48699999999999999</v>
      </c>
      <c r="F1844" s="12">
        <v>0.39700000000000002</v>
      </c>
      <c r="G1844" s="12">
        <v>5779.54</v>
      </c>
      <c r="H1844" s="13">
        <v>0</v>
      </c>
      <c r="I1844" s="23" t="str">
        <f>VLOOKUP(B1844,'De-Para'!$B$3:$C$29,2,0)</f>
        <v>Nordeste</v>
      </c>
      <c r="J1844" s="18" t="str">
        <f t="shared" si="112"/>
        <v>Baixo</v>
      </c>
      <c r="K1844" s="18" t="str">
        <f t="shared" si="113"/>
        <v>Abaixo</v>
      </c>
      <c r="L1844" s="18" t="str">
        <f t="shared" si="114"/>
        <v>Abaixo</v>
      </c>
      <c r="M1844" s="23" t="str">
        <f t="shared" si="115"/>
        <v>Abaixo</v>
      </c>
    </row>
    <row r="1845" spans="1:13">
      <c r="A1845" s="8" t="s">
        <v>1847</v>
      </c>
      <c r="B1845" s="9" t="s">
        <v>22</v>
      </c>
      <c r="C1845" s="9">
        <v>559</v>
      </c>
      <c r="D1845" s="9">
        <v>0.70099999999999996</v>
      </c>
      <c r="E1845" s="9">
        <v>0.68200000000000005</v>
      </c>
      <c r="F1845" s="9">
        <v>0.625</v>
      </c>
      <c r="G1845" s="9">
        <v>20375.509999999998</v>
      </c>
      <c r="H1845" s="10">
        <v>10</v>
      </c>
      <c r="I1845" s="23" t="str">
        <f>VLOOKUP(B1845,'De-Para'!$B$3:$C$29,2,0)</f>
        <v>Sul</v>
      </c>
      <c r="J1845" s="18" t="str">
        <f t="shared" si="112"/>
        <v>Alto</v>
      </c>
      <c r="K1845" s="18" t="str">
        <f t="shared" si="113"/>
        <v>Acima</v>
      </c>
      <c r="L1845" s="18" t="str">
        <f t="shared" si="114"/>
        <v>Abaixo</v>
      </c>
      <c r="M1845" s="23" t="str">
        <f t="shared" si="115"/>
        <v>Acima</v>
      </c>
    </row>
    <row r="1846" spans="1:13">
      <c r="A1846" s="11" t="s">
        <v>1848</v>
      </c>
      <c r="B1846" s="12" t="s">
        <v>7</v>
      </c>
      <c r="C1846" s="12">
        <v>106</v>
      </c>
      <c r="D1846" s="12">
        <v>0.73</v>
      </c>
      <c r="E1846" s="12">
        <v>0.72299999999999998</v>
      </c>
      <c r="F1846" s="12">
        <v>0.64100000000000001</v>
      </c>
      <c r="G1846" s="12">
        <v>19309.05</v>
      </c>
      <c r="H1846" s="13">
        <v>0</v>
      </c>
      <c r="I1846" s="23" t="str">
        <f>VLOOKUP(B1846,'De-Para'!$B$3:$C$29,2,0)</f>
        <v>Sudeste</v>
      </c>
      <c r="J1846" s="18" t="str">
        <f t="shared" si="112"/>
        <v>Alto</v>
      </c>
      <c r="K1846" s="18" t="str">
        <f t="shared" si="113"/>
        <v>Acima</v>
      </c>
      <c r="L1846" s="18" t="str">
        <f t="shared" si="114"/>
        <v>Abaixo</v>
      </c>
      <c r="M1846" s="23" t="str">
        <f t="shared" si="115"/>
        <v>Abaixo</v>
      </c>
    </row>
    <row r="1847" spans="1:13">
      <c r="A1847" s="8" t="s">
        <v>1849</v>
      </c>
      <c r="B1847" s="9" t="s">
        <v>24</v>
      </c>
      <c r="C1847" s="9">
        <v>499</v>
      </c>
      <c r="D1847" s="9">
        <v>0.56000000000000005</v>
      </c>
      <c r="E1847" s="9">
        <v>0.54700000000000004</v>
      </c>
      <c r="F1847" s="9">
        <v>0.45900000000000002</v>
      </c>
      <c r="G1847" s="9">
        <v>8471.8700000000008</v>
      </c>
      <c r="H1847" s="10">
        <v>20</v>
      </c>
      <c r="I1847" s="23" t="str">
        <f>VLOOKUP(B1847,'De-Para'!$B$3:$C$29,2,0)</f>
        <v>Nordeste</v>
      </c>
      <c r="J1847" s="18" t="str">
        <f t="shared" si="112"/>
        <v>Médio</v>
      </c>
      <c r="K1847" s="18" t="str">
        <f t="shared" si="113"/>
        <v>Abaixo</v>
      </c>
      <c r="L1847" s="18" t="str">
        <f t="shared" si="114"/>
        <v>Abaixo</v>
      </c>
      <c r="M1847" s="23" t="str">
        <f t="shared" si="115"/>
        <v>Acima</v>
      </c>
    </row>
    <row r="1848" spans="1:13">
      <c r="A1848" s="11" t="s">
        <v>1850</v>
      </c>
      <c r="B1848" s="12" t="s">
        <v>16</v>
      </c>
      <c r="C1848" s="12">
        <v>356</v>
      </c>
      <c r="D1848" s="12">
        <v>0.59799999999999998</v>
      </c>
      <c r="E1848" s="12">
        <v>0.57099999999999995</v>
      </c>
      <c r="F1848" s="12">
        <v>0.46899999999999997</v>
      </c>
      <c r="G1848" s="12">
        <v>5789.39</v>
      </c>
      <c r="H1848" s="13">
        <v>8</v>
      </c>
      <c r="I1848" s="23" t="str">
        <f>VLOOKUP(B1848,'De-Para'!$B$3:$C$29,2,0)</f>
        <v>Sudeste</v>
      </c>
      <c r="J1848" s="18" t="str">
        <f t="shared" si="112"/>
        <v>Médio</v>
      </c>
      <c r="K1848" s="18" t="str">
        <f t="shared" si="113"/>
        <v>Abaixo</v>
      </c>
      <c r="L1848" s="18" t="str">
        <f t="shared" si="114"/>
        <v>Abaixo</v>
      </c>
      <c r="M1848" s="23" t="str">
        <f t="shared" si="115"/>
        <v>Acima</v>
      </c>
    </row>
    <row r="1849" spans="1:13">
      <c r="A1849" s="8" t="s">
        <v>1851</v>
      </c>
      <c r="B1849" s="9" t="s">
        <v>10</v>
      </c>
      <c r="C1849" s="9">
        <v>376</v>
      </c>
      <c r="D1849" s="9">
        <v>0.72199999999999998</v>
      </c>
      <c r="E1849" s="9">
        <v>0.67400000000000004</v>
      </c>
      <c r="F1849" s="9">
        <v>0.69399999999999995</v>
      </c>
      <c r="G1849" s="9">
        <v>19198.29</v>
      </c>
      <c r="H1849" s="10">
        <v>9</v>
      </c>
      <c r="I1849" s="23" t="str">
        <f>VLOOKUP(B1849,'De-Para'!$B$3:$C$29,2,0)</f>
        <v>Sudeste</v>
      </c>
      <c r="J1849" s="18" t="str">
        <f t="shared" si="112"/>
        <v>Alto</v>
      </c>
      <c r="K1849" s="18" t="str">
        <f t="shared" si="113"/>
        <v>Acima</v>
      </c>
      <c r="L1849" s="18" t="str">
        <f t="shared" si="114"/>
        <v>Abaixo</v>
      </c>
      <c r="M1849" s="23" t="str">
        <f t="shared" si="115"/>
        <v>Acima</v>
      </c>
    </row>
    <row r="1850" spans="1:13">
      <c r="A1850" s="11" t="s">
        <v>1852</v>
      </c>
      <c r="B1850" s="12" t="s">
        <v>14</v>
      </c>
      <c r="C1850" s="12">
        <v>727</v>
      </c>
      <c r="D1850" s="12">
        <v>0.69499999999999995</v>
      </c>
      <c r="E1850" s="12">
        <v>0.69899999999999995</v>
      </c>
      <c r="F1850" s="12">
        <v>0.55600000000000005</v>
      </c>
      <c r="G1850" s="12">
        <v>19591.84</v>
      </c>
      <c r="H1850" s="13">
        <v>13</v>
      </c>
      <c r="I1850" s="23" t="str">
        <f>VLOOKUP(B1850,'De-Para'!$B$3:$C$29,2,0)</f>
        <v>Sul</v>
      </c>
      <c r="J1850" s="18" t="str">
        <f t="shared" si="112"/>
        <v>Médio</v>
      </c>
      <c r="K1850" s="18" t="str">
        <f t="shared" si="113"/>
        <v>Acima</v>
      </c>
      <c r="L1850" s="18" t="str">
        <f t="shared" si="114"/>
        <v>Abaixo</v>
      </c>
      <c r="M1850" s="23" t="str">
        <f t="shared" si="115"/>
        <v>Acima</v>
      </c>
    </row>
    <row r="1851" spans="1:13">
      <c r="A1851" s="8" t="s">
        <v>1853</v>
      </c>
      <c r="B1851" s="9" t="s">
        <v>19</v>
      </c>
      <c r="C1851" s="9">
        <v>1415</v>
      </c>
      <c r="D1851" s="9">
        <v>0.55000000000000004</v>
      </c>
      <c r="E1851" s="9">
        <v>0.54100000000000004</v>
      </c>
      <c r="F1851" s="9">
        <v>0.433</v>
      </c>
      <c r="G1851" s="9">
        <v>8489.51</v>
      </c>
      <c r="H1851" s="10">
        <v>25</v>
      </c>
      <c r="I1851" s="23" t="str">
        <f>VLOOKUP(B1851,'De-Para'!$B$3:$C$29,2,0)</f>
        <v>Nordeste</v>
      </c>
      <c r="J1851" s="18" t="str">
        <f t="shared" si="112"/>
        <v>Médio</v>
      </c>
      <c r="K1851" s="18" t="str">
        <f t="shared" si="113"/>
        <v>Abaixo</v>
      </c>
      <c r="L1851" s="18" t="str">
        <f t="shared" si="114"/>
        <v>Acima</v>
      </c>
      <c r="M1851" s="23" t="str">
        <f t="shared" si="115"/>
        <v>Acima</v>
      </c>
    </row>
    <row r="1852" spans="1:13">
      <c r="A1852" s="11" t="s">
        <v>1854</v>
      </c>
      <c r="B1852" s="12" t="s">
        <v>210</v>
      </c>
      <c r="C1852" s="12">
        <v>1279</v>
      </c>
      <c r="D1852" s="12">
        <v>0.66</v>
      </c>
      <c r="E1852" s="12">
        <v>0.69299999999999995</v>
      </c>
      <c r="F1852" s="12">
        <v>0.52700000000000002</v>
      </c>
      <c r="G1852" s="12">
        <v>14199</v>
      </c>
      <c r="H1852" s="13">
        <v>13</v>
      </c>
      <c r="I1852" s="23" t="str">
        <f>VLOOKUP(B1852,'De-Para'!$B$3:$C$29,2,0)</f>
        <v>Norte</v>
      </c>
      <c r="J1852" s="18" t="str">
        <f t="shared" si="112"/>
        <v>Médio</v>
      </c>
      <c r="K1852" s="18" t="str">
        <f t="shared" si="113"/>
        <v>Acima</v>
      </c>
      <c r="L1852" s="18" t="str">
        <f t="shared" si="114"/>
        <v>Acima</v>
      </c>
      <c r="M1852" s="23" t="str">
        <f t="shared" si="115"/>
        <v>Acima</v>
      </c>
    </row>
    <row r="1853" spans="1:13">
      <c r="A1853" s="8" t="s">
        <v>1855</v>
      </c>
      <c r="B1853" s="9" t="s">
        <v>22</v>
      </c>
      <c r="C1853" s="9">
        <v>454</v>
      </c>
      <c r="D1853" s="9">
        <v>0.63900000000000001</v>
      </c>
      <c r="E1853" s="9">
        <v>0.65300000000000002</v>
      </c>
      <c r="F1853" s="9">
        <v>0.504</v>
      </c>
      <c r="G1853" s="9">
        <v>20095.740000000002</v>
      </c>
      <c r="H1853" s="10">
        <v>9</v>
      </c>
      <c r="I1853" s="23" t="str">
        <f>VLOOKUP(B1853,'De-Para'!$B$3:$C$29,2,0)</f>
        <v>Sul</v>
      </c>
      <c r="J1853" s="18" t="str">
        <f t="shared" si="112"/>
        <v>Médio</v>
      </c>
      <c r="K1853" s="18" t="str">
        <f t="shared" si="113"/>
        <v>Acima</v>
      </c>
      <c r="L1853" s="18" t="str">
        <f t="shared" si="114"/>
        <v>Abaixo</v>
      </c>
      <c r="M1853" s="23" t="str">
        <f t="shared" si="115"/>
        <v>Acima</v>
      </c>
    </row>
    <row r="1854" spans="1:13">
      <c r="A1854" s="11" t="s">
        <v>1856</v>
      </c>
      <c r="B1854" s="12" t="s">
        <v>24</v>
      </c>
      <c r="C1854" s="12">
        <v>411</v>
      </c>
      <c r="D1854" s="12">
        <v>0.625</v>
      </c>
      <c r="E1854" s="12">
        <v>0.59499999999999997</v>
      </c>
      <c r="F1854" s="12">
        <v>0.54500000000000004</v>
      </c>
      <c r="G1854" s="12">
        <v>9290.75</v>
      </c>
      <c r="H1854" s="13">
        <v>1</v>
      </c>
      <c r="I1854" s="23" t="str">
        <f>VLOOKUP(B1854,'De-Para'!$B$3:$C$29,2,0)</f>
        <v>Nordeste</v>
      </c>
      <c r="J1854" s="18" t="str">
        <f t="shared" si="112"/>
        <v>Médio</v>
      </c>
      <c r="K1854" s="18" t="str">
        <f t="shared" si="113"/>
        <v>Acima</v>
      </c>
      <c r="L1854" s="18" t="str">
        <f t="shared" si="114"/>
        <v>Abaixo</v>
      </c>
      <c r="M1854" s="23" t="str">
        <f t="shared" si="115"/>
        <v>Abaixo</v>
      </c>
    </row>
    <row r="1855" spans="1:13">
      <c r="A1855" s="8" t="s">
        <v>1857</v>
      </c>
      <c r="B1855" s="9" t="s">
        <v>31</v>
      </c>
      <c r="C1855" s="9">
        <v>514</v>
      </c>
      <c r="D1855" s="9">
        <v>0.625</v>
      </c>
      <c r="E1855" s="9">
        <v>0.56499999999999995</v>
      </c>
      <c r="F1855" s="9">
        <v>0.57399999999999995</v>
      </c>
      <c r="G1855" s="9">
        <v>9013.7800000000007</v>
      </c>
      <c r="H1855" s="10">
        <v>4</v>
      </c>
      <c r="I1855" s="23" t="str">
        <f>VLOOKUP(B1855,'De-Para'!$B$3:$C$29,2,0)</f>
        <v>Nordeste</v>
      </c>
      <c r="J1855" s="18" t="str">
        <f t="shared" si="112"/>
        <v>Médio</v>
      </c>
      <c r="K1855" s="18" t="str">
        <f t="shared" si="113"/>
        <v>Acima</v>
      </c>
      <c r="L1855" s="18" t="str">
        <f t="shared" si="114"/>
        <v>Abaixo</v>
      </c>
      <c r="M1855" s="23" t="str">
        <f t="shared" si="115"/>
        <v>Acima</v>
      </c>
    </row>
    <row r="1856" spans="1:13">
      <c r="A1856" s="11" t="s">
        <v>1858</v>
      </c>
      <c r="B1856" s="12" t="s">
        <v>82</v>
      </c>
      <c r="C1856" s="12">
        <v>1590</v>
      </c>
      <c r="D1856" s="12">
        <v>0.60799999999999998</v>
      </c>
      <c r="E1856" s="12">
        <v>0.57799999999999996</v>
      </c>
      <c r="F1856" s="12">
        <v>0.48899999999999999</v>
      </c>
      <c r="G1856" s="12">
        <v>9997.76</v>
      </c>
      <c r="H1856" s="13">
        <v>29</v>
      </c>
      <c r="I1856" s="23" t="str">
        <f>VLOOKUP(B1856,'De-Para'!$B$3:$C$29,2,0)</f>
        <v>Nordeste</v>
      </c>
      <c r="J1856" s="18" t="str">
        <f t="shared" si="112"/>
        <v>Médio</v>
      </c>
      <c r="K1856" s="18" t="str">
        <f t="shared" si="113"/>
        <v>Acima</v>
      </c>
      <c r="L1856" s="18" t="str">
        <f t="shared" si="114"/>
        <v>Acima</v>
      </c>
      <c r="M1856" s="23" t="str">
        <f t="shared" si="115"/>
        <v>Acima</v>
      </c>
    </row>
    <row r="1857" spans="1:13">
      <c r="A1857" s="8" t="s">
        <v>1859</v>
      </c>
      <c r="B1857" s="9" t="s">
        <v>49</v>
      </c>
      <c r="C1857" s="9">
        <v>1793</v>
      </c>
      <c r="D1857" s="9">
        <v>0.67</v>
      </c>
      <c r="E1857" s="9">
        <v>0.67</v>
      </c>
      <c r="F1857" s="9">
        <v>0.56899999999999995</v>
      </c>
      <c r="G1857" s="9">
        <v>67238.81</v>
      </c>
      <c r="H1857" s="10">
        <v>39</v>
      </c>
      <c r="I1857" s="23" t="str">
        <f>VLOOKUP(B1857,'De-Para'!$B$3:$C$29,2,0)</f>
        <v>Norte</v>
      </c>
      <c r="J1857" s="18" t="str">
        <f t="shared" si="112"/>
        <v>Médio</v>
      </c>
      <c r="K1857" s="18" t="str">
        <f t="shared" si="113"/>
        <v>Acima</v>
      </c>
      <c r="L1857" s="18" t="str">
        <f t="shared" si="114"/>
        <v>Acima</v>
      </c>
      <c r="M1857" s="23" t="str">
        <f t="shared" si="115"/>
        <v>Acima</v>
      </c>
    </row>
    <row r="1858" spans="1:13">
      <c r="A1858" s="11" t="s">
        <v>1860</v>
      </c>
      <c r="B1858" s="12" t="s">
        <v>33</v>
      </c>
      <c r="C1858" s="12">
        <v>85</v>
      </c>
      <c r="D1858" s="12">
        <v>0.7</v>
      </c>
      <c r="E1858" s="12">
        <v>0.69399999999999995</v>
      </c>
      <c r="F1858" s="12">
        <v>0.58499999999999996</v>
      </c>
      <c r="G1858" s="12">
        <v>18672.82</v>
      </c>
      <c r="H1858" s="13">
        <v>1</v>
      </c>
      <c r="I1858" s="23" t="str">
        <f>VLOOKUP(B1858,'De-Para'!$B$3:$C$29,2,0)</f>
        <v>Centro-Oeste</v>
      </c>
      <c r="J1858" s="18" t="str">
        <f t="shared" si="112"/>
        <v>Alto</v>
      </c>
      <c r="K1858" s="18" t="str">
        <f t="shared" si="113"/>
        <v>Acima</v>
      </c>
      <c r="L1858" s="18" t="str">
        <f t="shared" si="114"/>
        <v>Abaixo</v>
      </c>
      <c r="M1858" s="23" t="str">
        <f t="shared" si="115"/>
        <v>Abaixo</v>
      </c>
    </row>
    <row r="1859" spans="1:13">
      <c r="A1859" s="8" t="s">
        <v>1861</v>
      </c>
      <c r="B1859" s="9" t="s">
        <v>22</v>
      </c>
      <c r="C1859" s="9">
        <v>447</v>
      </c>
      <c r="D1859" s="9">
        <v>0.6</v>
      </c>
      <c r="E1859" s="9">
        <v>0.623</v>
      </c>
      <c r="F1859" s="9">
        <v>0.45400000000000001</v>
      </c>
      <c r="G1859" s="9">
        <v>13891.23</v>
      </c>
      <c r="H1859" s="10">
        <v>12</v>
      </c>
      <c r="I1859" s="23" t="str">
        <f>VLOOKUP(B1859,'De-Para'!$B$3:$C$29,2,0)</f>
        <v>Sul</v>
      </c>
      <c r="J1859" s="18" t="str">
        <f t="shared" si="112"/>
        <v>Médio</v>
      </c>
      <c r="K1859" s="18" t="str">
        <f t="shared" si="113"/>
        <v>Acima</v>
      </c>
      <c r="L1859" s="18" t="str">
        <f t="shared" si="114"/>
        <v>Abaixo</v>
      </c>
      <c r="M1859" s="23" t="str">
        <f t="shared" si="115"/>
        <v>Acima</v>
      </c>
    </row>
    <row r="1860" spans="1:13">
      <c r="A1860" s="11" t="s">
        <v>1862</v>
      </c>
      <c r="B1860" s="12" t="s">
        <v>24</v>
      </c>
      <c r="C1860" s="12">
        <v>1286</v>
      </c>
      <c r="D1860" s="12">
        <v>0.56499999999999995</v>
      </c>
      <c r="E1860" s="12">
        <v>0.56200000000000006</v>
      </c>
      <c r="F1860" s="12">
        <v>0.45200000000000001</v>
      </c>
      <c r="G1860" s="12">
        <v>9267.06</v>
      </c>
      <c r="H1860" s="13">
        <v>8</v>
      </c>
      <c r="I1860" s="23" t="str">
        <f>VLOOKUP(B1860,'De-Para'!$B$3:$C$29,2,0)</f>
        <v>Nordeste</v>
      </c>
      <c r="J1860" s="18" t="str">
        <f t="shared" si="112"/>
        <v>Médio</v>
      </c>
      <c r="K1860" s="18" t="str">
        <f t="shared" si="113"/>
        <v>Abaixo</v>
      </c>
      <c r="L1860" s="18" t="str">
        <f t="shared" si="114"/>
        <v>Acima</v>
      </c>
      <c r="M1860" s="23" t="str">
        <f t="shared" si="115"/>
        <v>Acima</v>
      </c>
    </row>
    <row r="1861" spans="1:13">
      <c r="A1861" s="8" t="s">
        <v>1863</v>
      </c>
      <c r="B1861" s="9" t="s">
        <v>7</v>
      </c>
      <c r="C1861" s="9">
        <v>259</v>
      </c>
      <c r="D1861" s="9">
        <v>0.72499999999999998</v>
      </c>
      <c r="E1861" s="9">
        <v>0.69599999999999995</v>
      </c>
      <c r="F1861" s="9">
        <v>0.66600000000000004</v>
      </c>
      <c r="G1861" s="9">
        <v>52999.97</v>
      </c>
      <c r="H1861" s="10">
        <v>8</v>
      </c>
      <c r="I1861" s="23" t="str">
        <f>VLOOKUP(B1861,'De-Para'!$B$3:$C$29,2,0)</f>
        <v>Sudeste</v>
      </c>
      <c r="J1861" s="18" t="str">
        <f t="shared" si="112"/>
        <v>Alto</v>
      </c>
      <c r="K1861" s="18" t="str">
        <f t="shared" si="113"/>
        <v>Acima</v>
      </c>
      <c r="L1861" s="18" t="str">
        <f t="shared" si="114"/>
        <v>Abaixo</v>
      </c>
      <c r="M1861" s="23" t="str">
        <f t="shared" si="115"/>
        <v>Acima</v>
      </c>
    </row>
    <row r="1862" spans="1:13">
      <c r="A1862" s="11" t="s">
        <v>1864</v>
      </c>
      <c r="B1862" s="12" t="s">
        <v>49</v>
      </c>
      <c r="C1862" s="12">
        <v>2287</v>
      </c>
      <c r="D1862" s="12">
        <v>0.61699999999999999</v>
      </c>
      <c r="E1862" s="12">
        <v>0.59399999999999997</v>
      </c>
      <c r="F1862" s="12">
        <v>0.51600000000000001</v>
      </c>
      <c r="G1862" s="12">
        <v>7066.07</v>
      </c>
      <c r="H1862" s="13">
        <v>49</v>
      </c>
      <c r="I1862" s="23" t="str">
        <f>VLOOKUP(B1862,'De-Para'!$B$3:$C$29,2,0)</f>
        <v>Norte</v>
      </c>
      <c r="J1862" s="18" t="str">
        <f t="shared" ref="J1862:J1925" si="116">IF(D1862&lt;0.55,"Baixo",IF(D1862&lt;0.7,"Médio",IF(D1862&lt;0.8,"Alto","Muito alto")))</f>
        <v>Médio</v>
      </c>
      <c r="K1862" s="18" t="str">
        <f t="shared" ref="K1862:K1925" si="117">IF(D1862&lt;=$K$3,"Abaixo","Acima")</f>
        <v>Acima</v>
      </c>
      <c r="L1862" s="18" t="str">
        <f t="shared" ref="L1862:L1925" si="118">IF(C1862&gt;=$L$3,"Acima","Abaixo")</f>
        <v>Acima</v>
      </c>
      <c r="M1862" s="23" t="str">
        <f t="shared" ref="M1862:M1925" si="119">IF(H1862&lt;=$M$3,"Abaixo","Acima")</f>
        <v>Acima</v>
      </c>
    </row>
    <row r="1863" spans="1:13">
      <c r="A1863" s="8" t="s">
        <v>1865</v>
      </c>
      <c r="B1863" s="9" t="s">
        <v>16</v>
      </c>
      <c r="C1863" s="9">
        <v>522</v>
      </c>
      <c r="D1863" s="9">
        <v>0.72</v>
      </c>
      <c r="E1863" s="9">
        <v>0.71</v>
      </c>
      <c r="F1863" s="9">
        <v>0.623</v>
      </c>
      <c r="G1863" s="9">
        <v>15209.57</v>
      </c>
      <c r="H1863" s="10">
        <v>14</v>
      </c>
      <c r="I1863" s="23" t="str">
        <f>VLOOKUP(B1863,'De-Para'!$B$3:$C$29,2,0)</f>
        <v>Sudeste</v>
      </c>
      <c r="J1863" s="18" t="str">
        <f t="shared" si="116"/>
        <v>Alto</v>
      </c>
      <c r="K1863" s="18" t="str">
        <f t="shared" si="117"/>
        <v>Acima</v>
      </c>
      <c r="L1863" s="18" t="str">
        <f t="shared" si="118"/>
        <v>Abaixo</v>
      </c>
      <c r="M1863" s="23" t="str">
        <f t="shared" si="119"/>
        <v>Acima</v>
      </c>
    </row>
    <row r="1864" spans="1:13">
      <c r="A1864" s="11" t="s">
        <v>1866</v>
      </c>
      <c r="B1864" s="12" t="s">
        <v>16</v>
      </c>
      <c r="C1864" s="12">
        <v>293</v>
      </c>
      <c r="D1864" s="12">
        <v>0.73</v>
      </c>
      <c r="E1864" s="12">
        <v>0.71399999999999997</v>
      </c>
      <c r="F1864" s="12">
        <v>0.61799999999999999</v>
      </c>
      <c r="G1864" s="12">
        <v>65375.69</v>
      </c>
      <c r="H1864" s="13">
        <v>6</v>
      </c>
      <c r="I1864" s="23" t="str">
        <f>VLOOKUP(B1864,'De-Para'!$B$3:$C$29,2,0)</f>
        <v>Sudeste</v>
      </c>
      <c r="J1864" s="18" t="str">
        <f t="shared" si="116"/>
        <v>Alto</v>
      </c>
      <c r="K1864" s="18" t="str">
        <f t="shared" si="117"/>
        <v>Acima</v>
      </c>
      <c r="L1864" s="18" t="str">
        <f t="shared" si="118"/>
        <v>Abaixo</v>
      </c>
      <c r="M1864" s="23" t="str">
        <f t="shared" si="119"/>
        <v>Acima</v>
      </c>
    </row>
    <row r="1865" spans="1:13">
      <c r="A1865" s="8" t="s">
        <v>1867</v>
      </c>
      <c r="B1865" s="9" t="s">
        <v>16</v>
      </c>
      <c r="C1865" s="9">
        <v>879</v>
      </c>
      <c r="D1865" s="9">
        <v>0.65400000000000003</v>
      </c>
      <c r="E1865" s="9">
        <v>0.60499999999999998</v>
      </c>
      <c r="F1865" s="9">
        <v>0.57199999999999995</v>
      </c>
      <c r="G1865" s="9">
        <v>14169</v>
      </c>
      <c r="H1865" s="10">
        <v>22</v>
      </c>
      <c r="I1865" s="23" t="str">
        <f>VLOOKUP(B1865,'De-Para'!$B$3:$C$29,2,0)</f>
        <v>Sudeste</v>
      </c>
      <c r="J1865" s="18" t="str">
        <f t="shared" si="116"/>
        <v>Médio</v>
      </c>
      <c r="K1865" s="18" t="str">
        <f t="shared" si="117"/>
        <v>Acima</v>
      </c>
      <c r="L1865" s="18" t="str">
        <f t="shared" si="118"/>
        <v>Abaixo</v>
      </c>
      <c r="M1865" s="23" t="str">
        <f t="shared" si="119"/>
        <v>Acima</v>
      </c>
    </row>
    <row r="1866" spans="1:13">
      <c r="A1866" s="11" t="s">
        <v>1868</v>
      </c>
      <c r="B1866" s="12" t="s">
        <v>39</v>
      </c>
      <c r="C1866" s="12">
        <v>1410</v>
      </c>
      <c r="D1866" s="12">
        <v>0.57999999999999996</v>
      </c>
      <c r="E1866" s="12">
        <v>0.53900000000000003</v>
      </c>
      <c r="F1866" s="12">
        <v>0.44600000000000001</v>
      </c>
      <c r="G1866" s="12">
        <v>7621.23</v>
      </c>
      <c r="H1866" s="13">
        <v>17</v>
      </c>
      <c r="I1866" s="23" t="str">
        <f>VLOOKUP(B1866,'De-Para'!$B$3:$C$29,2,0)</f>
        <v>Norte</v>
      </c>
      <c r="J1866" s="18" t="str">
        <f t="shared" si="116"/>
        <v>Médio</v>
      </c>
      <c r="K1866" s="18" t="str">
        <f t="shared" si="117"/>
        <v>Abaixo</v>
      </c>
      <c r="L1866" s="18" t="str">
        <f t="shared" si="118"/>
        <v>Acima</v>
      </c>
      <c r="M1866" s="23" t="str">
        <f t="shared" si="119"/>
        <v>Acima</v>
      </c>
    </row>
    <row r="1867" spans="1:13">
      <c r="A1867" s="8" t="s">
        <v>1869</v>
      </c>
      <c r="B1867" s="9" t="s">
        <v>49</v>
      </c>
      <c r="C1867" s="9">
        <v>2112</v>
      </c>
      <c r="D1867" s="9">
        <v>0.58899999999999997</v>
      </c>
      <c r="E1867" s="9">
        <v>0.60899999999999999</v>
      </c>
      <c r="F1867" s="9">
        <v>0.42</v>
      </c>
      <c r="G1867" s="9">
        <v>11347.19</v>
      </c>
      <c r="H1867" s="10">
        <v>12</v>
      </c>
      <c r="I1867" s="23" t="str">
        <f>VLOOKUP(B1867,'De-Para'!$B$3:$C$29,2,0)</f>
        <v>Norte</v>
      </c>
      <c r="J1867" s="18" t="str">
        <f t="shared" si="116"/>
        <v>Médio</v>
      </c>
      <c r="K1867" s="18" t="str">
        <f t="shared" si="117"/>
        <v>Abaixo</v>
      </c>
      <c r="L1867" s="18" t="str">
        <f t="shared" si="118"/>
        <v>Acima</v>
      </c>
      <c r="M1867" s="23" t="str">
        <f t="shared" si="119"/>
        <v>Acima</v>
      </c>
    </row>
    <row r="1868" spans="1:13">
      <c r="A1868" s="11" t="s">
        <v>1870</v>
      </c>
      <c r="B1868" s="12" t="s">
        <v>16</v>
      </c>
      <c r="C1868" s="12">
        <v>198</v>
      </c>
      <c r="D1868" s="12">
        <v>0.66700000000000004</v>
      </c>
      <c r="E1868" s="12">
        <v>0.64</v>
      </c>
      <c r="F1868" s="12">
        <v>0.57799999999999996</v>
      </c>
      <c r="G1868" s="12">
        <v>13985.07</v>
      </c>
      <c r="H1868" s="13">
        <v>3</v>
      </c>
      <c r="I1868" s="23" t="str">
        <f>VLOOKUP(B1868,'De-Para'!$B$3:$C$29,2,0)</f>
        <v>Sudeste</v>
      </c>
      <c r="J1868" s="18" t="str">
        <f t="shared" si="116"/>
        <v>Médio</v>
      </c>
      <c r="K1868" s="18" t="str">
        <f t="shared" si="117"/>
        <v>Acima</v>
      </c>
      <c r="L1868" s="18" t="str">
        <f t="shared" si="118"/>
        <v>Abaixo</v>
      </c>
      <c r="M1868" s="23" t="str">
        <f t="shared" si="119"/>
        <v>Acima</v>
      </c>
    </row>
    <row r="1869" spans="1:13">
      <c r="A1869" s="8" t="s">
        <v>1871</v>
      </c>
      <c r="B1869" s="9" t="s">
        <v>31</v>
      </c>
      <c r="C1869" s="9">
        <v>1839</v>
      </c>
      <c r="D1869" s="9">
        <v>0.61</v>
      </c>
      <c r="E1869" s="9">
        <v>0.56899999999999995</v>
      </c>
      <c r="F1869" s="9">
        <v>0.52500000000000002</v>
      </c>
      <c r="G1869" s="9">
        <v>12217.14</v>
      </c>
      <c r="H1869" s="10">
        <v>57</v>
      </c>
      <c r="I1869" s="23" t="str">
        <f>VLOOKUP(B1869,'De-Para'!$B$3:$C$29,2,0)</f>
        <v>Nordeste</v>
      </c>
      <c r="J1869" s="18" t="str">
        <f t="shared" si="116"/>
        <v>Médio</v>
      </c>
      <c r="K1869" s="18" t="str">
        <f t="shared" si="117"/>
        <v>Acima</v>
      </c>
      <c r="L1869" s="18" t="str">
        <f t="shared" si="118"/>
        <v>Acima</v>
      </c>
      <c r="M1869" s="23" t="str">
        <f t="shared" si="119"/>
        <v>Acima</v>
      </c>
    </row>
    <row r="1870" spans="1:13">
      <c r="A1870" s="11" t="s">
        <v>1872</v>
      </c>
      <c r="B1870" s="12" t="s">
        <v>16</v>
      </c>
      <c r="C1870" s="12">
        <v>316</v>
      </c>
      <c r="D1870" s="12">
        <v>0.69</v>
      </c>
      <c r="E1870" s="12">
        <v>0.66200000000000003</v>
      </c>
      <c r="F1870" s="12">
        <v>0.59699999999999998</v>
      </c>
      <c r="G1870" s="12">
        <v>28285.75</v>
      </c>
      <c r="H1870" s="13">
        <v>5</v>
      </c>
      <c r="I1870" s="23" t="str">
        <f>VLOOKUP(B1870,'De-Para'!$B$3:$C$29,2,0)</f>
        <v>Sudeste</v>
      </c>
      <c r="J1870" s="18" t="str">
        <f t="shared" si="116"/>
        <v>Médio</v>
      </c>
      <c r="K1870" s="18" t="str">
        <f t="shared" si="117"/>
        <v>Acima</v>
      </c>
      <c r="L1870" s="18" t="str">
        <f t="shared" si="118"/>
        <v>Abaixo</v>
      </c>
      <c r="M1870" s="23" t="str">
        <f t="shared" si="119"/>
        <v>Acima</v>
      </c>
    </row>
    <row r="1871" spans="1:13">
      <c r="A1871" s="8" t="s">
        <v>1873</v>
      </c>
      <c r="B1871" s="9" t="s">
        <v>19</v>
      </c>
      <c r="C1871" s="9">
        <v>1470</v>
      </c>
      <c r="D1871" s="9">
        <v>0.61099999999999999</v>
      </c>
      <c r="E1871" s="9">
        <v>0.59899999999999998</v>
      </c>
      <c r="F1871" s="9">
        <v>0.503</v>
      </c>
      <c r="G1871" s="9">
        <v>10377.950000000001</v>
      </c>
      <c r="H1871" s="10">
        <v>36</v>
      </c>
      <c r="I1871" s="23" t="str">
        <f>VLOOKUP(B1871,'De-Para'!$B$3:$C$29,2,0)</f>
        <v>Nordeste</v>
      </c>
      <c r="J1871" s="18" t="str">
        <f t="shared" si="116"/>
        <v>Médio</v>
      </c>
      <c r="K1871" s="18" t="str">
        <f t="shared" si="117"/>
        <v>Acima</v>
      </c>
      <c r="L1871" s="18" t="str">
        <f t="shared" si="118"/>
        <v>Acima</v>
      </c>
      <c r="M1871" s="23" t="str">
        <f t="shared" si="119"/>
        <v>Acima</v>
      </c>
    </row>
    <row r="1872" spans="1:13">
      <c r="A1872" s="11" t="s">
        <v>1551</v>
      </c>
      <c r="B1872" s="12" t="s">
        <v>87</v>
      </c>
      <c r="C1872" s="12">
        <v>387</v>
      </c>
      <c r="D1872" s="12">
        <v>0.60899999999999999</v>
      </c>
      <c r="E1872" s="12">
        <v>0.55400000000000005</v>
      </c>
      <c r="F1872" s="12">
        <v>0.54200000000000004</v>
      </c>
      <c r="G1872" s="12">
        <v>13647.29</v>
      </c>
      <c r="H1872" s="13">
        <v>2</v>
      </c>
      <c r="I1872" s="23" t="str">
        <f>VLOOKUP(B1872,'De-Para'!$B$3:$C$29,2,0)</f>
        <v>Nordeste</v>
      </c>
      <c r="J1872" s="18" t="str">
        <f t="shared" si="116"/>
        <v>Médio</v>
      </c>
      <c r="K1872" s="18" t="str">
        <f t="shared" si="117"/>
        <v>Acima</v>
      </c>
      <c r="L1872" s="18" t="str">
        <f t="shared" si="118"/>
        <v>Abaixo</v>
      </c>
      <c r="M1872" s="23" t="str">
        <f t="shared" si="119"/>
        <v>Abaixo</v>
      </c>
    </row>
    <row r="1873" spans="1:13">
      <c r="A1873" s="8" t="s">
        <v>1874</v>
      </c>
      <c r="B1873" s="9" t="s">
        <v>24</v>
      </c>
      <c r="C1873" s="9">
        <v>1337</v>
      </c>
      <c r="D1873" s="9">
        <v>0.57399999999999995</v>
      </c>
      <c r="E1873" s="9">
        <v>0.58799999999999997</v>
      </c>
      <c r="F1873" s="9">
        <v>0.46100000000000002</v>
      </c>
      <c r="G1873" s="9">
        <v>7574.04</v>
      </c>
      <c r="H1873" s="10">
        <v>2</v>
      </c>
      <c r="I1873" s="23" t="str">
        <f>VLOOKUP(B1873,'De-Para'!$B$3:$C$29,2,0)</f>
        <v>Nordeste</v>
      </c>
      <c r="J1873" s="18" t="str">
        <f t="shared" si="116"/>
        <v>Médio</v>
      </c>
      <c r="K1873" s="18" t="str">
        <f t="shared" si="117"/>
        <v>Abaixo</v>
      </c>
      <c r="L1873" s="18" t="str">
        <f t="shared" si="118"/>
        <v>Acima</v>
      </c>
      <c r="M1873" s="23" t="str">
        <f t="shared" si="119"/>
        <v>Abaixo</v>
      </c>
    </row>
    <row r="1874" spans="1:13">
      <c r="A1874" s="11" t="s">
        <v>1875</v>
      </c>
      <c r="B1874" s="12" t="s">
        <v>16</v>
      </c>
      <c r="C1874" s="12">
        <v>331</v>
      </c>
      <c r="D1874" s="12">
        <v>0.72099999999999997</v>
      </c>
      <c r="E1874" s="12">
        <v>0.68200000000000005</v>
      </c>
      <c r="F1874" s="12">
        <v>0.65400000000000003</v>
      </c>
      <c r="G1874" s="12">
        <v>23648.880000000001</v>
      </c>
      <c r="H1874" s="13">
        <v>6</v>
      </c>
      <c r="I1874" s="23" t="str">
        <f>VLOOKUP(B1874,'De-Para'!$B$3:$C$29,2,0)</f>
        <v>Sudeste</v>
      </c>
      <c r="J1874" s="18" t="str">
        <f t="shared" si="116"/>
        <v>Alto</v>
      </c>
      <c r="K1874" s="18" t="str">
        <f t="shared" si="117"/>
        <v>Acima</v>
      </c>
      <c r="L1874" s="18" t="str">
        <f t="shared" si="118"/>
        <v>Abaixo</v>
      </c>
      <c r="M1874" s="23" t="str">
        <f t="shared" si="119"/>
        <v>Acima</v>
      </c>
    </row>
    <row r="1875" spans="1:13">
      <c r="A1875" s="8" t="s">
        <v>1876</v>
      </c>
      <c r="B1875" s="9" t="s">
        <v>22</v>
      </c>
      <c r="C1875" s="9">
        <v>255</v>
      </c>
      <c r="D1875" s="9">
        <v>0.67</v>
      </c>
      <c r="E1875" s="9">
        <v>0.65500000000000003</v>
      </c>
      <c r="F1875" s="9">
        <v>0.56200000000000006</v>
      </c>
      <c r="G1875" s="9">
        <v>20007.759999999998</v>
      </c>
      <c r="H1875" s="10">
        <v>0</v>
      </c>
      <c r="I1875" s="23" t="str">
        <f>VLOOKUP(B1875,'De-Para'!$B$3:$C$29,2,0)</f>
        <v>Sul</v>
      </c>
      <c r="J1875" s="18" t="str">
        <f t="shared" si="116"/>
        <v>Médio</v>
      </c>
      <c r="K1875" s="18" t="str">
        <f t="shared" si="117"/>
        <v>Acima</v>
      </c>
      <c r="L1875" s="18" t="str">
        <f t="shared" si="118"/>
        <v>Abaixo</v>
      </c>
      <c r="M1875" s="23" t="str">
        <f t="shared" si="119"/>
        <v>Abaixo</v>
      </c>
    </row>
    <row r="1876" spans="1:13">
      <c r="A1876" s="11" t="s">
        <v>1877</v>
      </c>
      <c r="B1876" s="12" t="s">
        <v>22</v>
      </c>
      <c r="C1876" s="12">
        <v>332</v>
      </c>
      <c r="D1876" s="12">
        <v>0.70499999999999996</v>
      </c>
      <c r="E1876" s="12">
        <v>0.68</v>
      </c>
      <c r="F1876" s="12">
        <v>0.61499999999999999</v>
      </c>
      <c r="G1876" s="12">
        <v>35794.230000000003</v>
      </c>
      <c r="H1876" s="13">
        <v>6</v>
      </c>
      <c r="I1876" s="23" t="str">
        <f>VLOOKUP(B1876,'De-Para'!$B$3:$C$29,2,0)</f>
        <v>Sul</v>
      </c>
      <c r="J1876" s="18" t="str">
        <f t="shared" si="116"/>
        <v>Alto</v>
      </c>
      <c r="K1876" s="18" t="str">
        <f t="shared" si="117"/>
        <v>Acima</v>
      </c>
      <c r="L1876" s="18" t="str">
        <f t="shared" si="118"/>
        <v>Abaixo</v>
      </c>
      <c r="M1876" s="23" t="str">
        <f t="shared" si="119"/>
        <v>Acima</v>
      </c>
    </row>
    <row r="1877" spans="1:13">
      <c r="A1877" s="8" t="s">
        <v>1878</v>
      </c>
      <c r="B1877" s="9" t="s">
        <v>14</v>
      </c>
      <c r="C1877" s="9">
        <v>80</v>
      </c>
      <c r="D1877" s="9">
        <v>0.70599999999999996</v>
      </c>
      <c r="E1877" s="9">
        <v>0.70699999999999996</v>
      </c>
      <c r="F1877" s="9">
        <v>0.59299999999999997</v>
      </c>
      <c r="G1877" s="9">
        <v>36120.83</v>
      </c>
      <c r="H1877" s="10">
        <v>6</v>
      </c>
      <c r="I1877" s="23" t="str">
        <f>VLOOKUP(B1877,'De-Para'!$B$3:$C$29,2,0)</f>
        <v>Sul</v>
      </c>
      <c r="J1877" s="18" t="str">
        <f t="shared" si="116"/>
        <v>Alto</v>
      </c>
      <c r="K1877" s="18" t="str">
        <f t="shared" si="117"/>
        <v>Acima</v>
      </c>
      <c r="L1877" s="18" t="str">
        <f t="shared" si="118"/>
        <v>Abaixo</v>
      </c>
      <c r="M1877" s="23" t="str">
        <f t="shared" si="119"/>
        <v>Acima</v>
      </c>
    </row>
    <row r="1878" spans="1:13">
      <c r="A1878" s="11" t="s">
        <v>1879</v>
      </c>
      <c r="B1878" s="12" t="s">
        <v>22</v>
      </c>
      <c r="C1878" s="12">
        <v>225</v>
      </c>
      <c r="D1878" s="12">
        <v>0.68</v>
      </c>
      <c r="E1878" s="12">
        <v>0.64800000000000002</v>
      </c>
      <c r="F1878" s="12">
        <v>0.60299999999999998</v>
      </c>
      <c r="G1878" s="12">
        <v>16390.599999999999</v>
      </c>
      <c r="H1878" s="13">
        <v>18</v>
      </c>
      <c r="I1878" s="23" t="str">
        <f>VLOOKUP(B1878,'De-Para'!$B$3:$C$29,2,0)</f>
        <v>Sul</v>
      </c>
      <c r="J1878" s="18" t="str">
        <f t="shared" si="116"/>
        <v>Médio</v>
      </c>
      <c r="K1878" s="18" t="str">
        <f t="shared" si="117"/>
        <v>Acima</v>
      </c>
      <c r="L1878" s="18" t="str">
        <f t="shared" si="118"/>
        <v>Abaixo</v>
      </c>
      <c r="M1878" s="23" t="str">
        <f t="shared" si="119"/>
        <v>Acima</v>
      </c>
    </row>
    <row r="1879" spans="1:13">
      <c r="A1879" s="8" t="s">
        <v>1880</v>
      </c>
      <c r="B1879" s="9" t="s">
        <v>53</v>
      </c>
      <c r="C1879" s="9">
        <v>451</v>
      </c>
      <c r="D1879" s="9">
        <v>0.7</v>
      </c>
      <c r="E1879" s="9">
        <v>0.69199999999999995</v>
      </c>
      <c r="F1879" s="9">
        <v>0.58199999999999996</v>
      </c>
      <c r="G1879" s="9">
        <v>60899.26</v>
      </c>
      <c r="H1879" s="10">
        <v>4</v>
      </c>
      <c r="I1879" s="23" t="str">
        <f>VLOOKUP(B1879,'De-Para'!$B$3:$C$29,2,0)</f>
        <v>Centro-Oeste</v>
      </c>
      <c r="J1879" s="18" t="str">
        <f t="shared" si="116"/>
        <v>Alto</v>
      </c>
      <c r="K1879" s="18" t="str">
        <f t="shared" si="117"/>
        <v>Acima</v>
      </c>
      <c r="L1879" s="18" t="str">
        <f t="shared" si="118"/>
        <v>Abaixo</v>
      </c>
      <c r="M1879" s="23" t="str">
        <f t="shared" si="119"/>
        <v>Acima</v>
      </c>
    </row>
    <row r="1880" spans="1:13">
      <c r="A1880" s="11" t="s">
        <v>1881</v>
      </c>
      <c r="B1880" s="12" t="s">
        <v>29</v>
      </c>
      <c r="C1880" s="12">
        <v>502</v>
      </c>
      <c r="D1880" s="12">
        <v>0.70499999999999996</v>
      </c>
      <c r="E1880" s="12">
        <v>0.73599999999999999</v>
      </c>
      <c r="F1880" s="12">
        <v>0.57099999999999995</v>
      </c>
      <c r="G1880" s="12">
        <v>104237.7</v>
      </c>
      <c r="H1880" s="13">
        <v>5</v>
      </c>
      <c r="I1880" s="23" t="str">
        <f>VLOOKUP(B1880,'De-Para'!$B$3:$C$29,2,0)</f>
        <v>Centro-Oeste</v>
      </c>
      <c r="J1880" s="18" t="str">
        <f t="shared" si="116"/>
        <v>Alto</v>
      </c>
      <c r="K1880" s="18" t="str">
        <f t="shared" si="117"/>
        <v>Acima</v>
      </c>
      <c r="L1880" s="18" t="str">
        <f t="shared" si="118"/>
        <v>Abaixo</v>
      </c>
      <c r="M1880" s="23" t="str">
        <f t="shared" si="119"/>
        <v>Acima</v>
      </c>
    </row>
    <row r="1881" spans="1:13">
      <c r="A1881" s="8" t="s">
        <v>1882</v>
      </c>
      <c r="B1881" s="9" t="s">
        <v>22</v>
      </c>
      <c r="C1881" s="9">
        <v>397</v>
      </c>
      <c r="D1881" s="9">
        <v>0.68</v>
      </c>
      <c r="E1881" s="9">
        <v>0.68300000000000005</v>
      </c>
      <c r="F1881" s="9">
        <v>0.55700000000000005</v>
      </c>
      <c r="G1881" s="9">
        <v>24942.69</v>
      </c>
      <c r="H1881" s="10">
        <v>4</v>
      </c>
      <c r="I1881" s="23" t="str">
        <f>VLOOKUP(B1881,'De-Para'!$B$3:$C$29,2,0)</f>
        <v>Sul</v>
      </c>
      <c r="J1881" s="18" t="str">
        <f t="shared" si="116"/>
        <v>Médio</v>
      </c>
      <c r="K1881" s="18" t="str">
        <f t="shared" si="117"/>
        <v>Acima</v>
      </c>
      <c r="L1881" s="18" t="str">
        <f t="shared" si="118"/>
        <v>Abaixo</v>
      </c>
      <c r="M1881" s="23" t="str">
        <f t="shared" si="119"/>
        <v>Acima</v>
      </c>
    </row>
    <row r="1882" spans="1:13">
      <c r="A1882" s="11" t="s">
        <v>1883</v>
      </c>
      <c r="B1882" s="12" t="s">
        <v>87</v>
      </c>
      <c r="C1882" s="12">
        <v>1126</v>
      </c>
      <c r="D1882" s="12">
        <v>0.622</v>
      </c>
      <c r="E1882" s="12">
        <v>0.58199999999999996</v>
      </c>
      <c r="F1882" s="12">
        <v>0.54500000000000004</v>
      </c>
      <c r="G1882" s="12">
        <v>9479.7900000000009</v>
      </c>
      <c r="H1882" s="13">
        <v>6</v>
      </c>
      <c r="I1882" s="23" t="str">
        <f>VLOOKUP(B1882,'De-Para'!$B$3:$C$29,2,0)</f>
        <v>Nordeste</v>
      </c>
      <c r="J1882" s="18" t="str">
        <f t="shared" si="116"/>
        <v>Médio</v>
      </c>
      <c r="K1882" s="18" t="str">
        <f t="shared" si="117"/>
        <v>Acima</v>
      </c>
      <c r="L1882" s="18" t="str">
        <f t="shared" si="118"/>
        <v>Acima</v>
      </c>
      <c r="M1882" s="23" t="str">
        <f t="shared" si="119"/>
        <v>Acima</v>
      </c>
    </row>
    <row r="1883" spans="1:13">
      <c r="A1883" s="8" t="s">
        <v>1884</v>
      </c>
      <c r="B1883" s="9" t="s">
        <v>16</v>
      </c>
      <c r="C1883" s="9">
        <v>617</v>
      </c>
      <c r="D1883" s="9">
        <v>0.63800000000000001</v>
      </c>
      <c r="E1883" s="9">
        <v>0.63700000000000001</v>
      </c>
      <c r="F1883" s="9">
        <v>0.502</v>
      </c>
      <c r="G1883" s="9">
        <v>11258.32</v>
      </c>
      <c r="H1883" s="10">
        <v>11</v>
      </c>
      <c r="I1883" s="23" t="str">
        <f>VLOOKUP(B1883,'De-Para'!$B$3:$C$29,2,0)</f>
        <v>Sudeste</v>
      </c>
      <c r="J1883" s="18" t="str">
        <f t="shared" si="116"/>
        <v>Médio</v>
      </c>
      <c r="K1883" s="18" t="str">
        <f t="shared" si="117"/>
        <v>Acima</v>
      </c>
      <c r="L1883" s="18" t="str">
        <f t="shared" si="118"/>
        <v>Abaixo</v>
      </c>
      <c r="M1883" s="23" t="str">
        <f t="shared" si="119"/>
        <v>Acima</v>
      </c>
    </row>
    <row r="1884" spans="1:13">
      <c r="A1884" s="11" t="s">
        <v>1885</v>
      </c>
      <c r="B1884" s="12" t="s">
        <v>22</v>
      </c>
      <c r="C1884" s="12">
        <v>861</v>
      </c>
      <c r="D1884" s="12">
        <v>0.67</v>
      </c>
      <c r="E1884" s="12">
        <v>0.69</v>
      </c>
      <c r="F1884" s="12">
        <v>0.54300000000000004</v>
      </c>
      <c r="G1884" s="12">
        <v>24252.639999999999</v>
      </c>
      <c r="H1884" s="13">
        <v>20</v>
      </c>
      <c r="I1884" s="23" t="str">
        <f>VLOOKUP(B1884,'De-Para'!$B$3:$C$29,2,0)</f>
        <v>Sul</v>
      </c>
      <c r="J1884" s="18" t="str">
        <f t="shared" si="116"/>
        <v>Médio</v>
      </c>
      <c r="K1884" s="18" t="str">
        <f t="shared" si="117"/>
        <v>Acima</v>
      </c>
      <c r="L1884" s="18" t="str">
        <f t="shared" si="118"/>
        <v>Abaixo</v>
      </c>
      <c r="M1884" s="23" t="str">
        <f t="shared" si="119"/>
        <v>Acima</v>
      </c>
    </row>
    <row r="1885" spans="1:13">
      <c r="A1885" s="8" t="s">
        <v>1886</v>
      </c>
      <c r="B1885" s="9" t="s">
        <v>31</v>
      </c>
      <c r="C1885" s="9">
        <v>2709</v>
      </c>
      <c r="D1885" s="9">
        <v>0.70099999999999996</v>
      </c>
      <c r="E1885" s="9">
        <v>0.7</v>
      </c>
      <c r="F1885" s="9">
        <v>0.621</v>
      </c>
      <c r="G1885" s="9">
        <v>59097.86</v>
      </c>
      <c r="H1885" s="10">
        <v>57</v>
      </c>
      <c r="I1885" s="23" t="str">
        <f>VLOOKUP(B1885,'De-Para'!$B$3:$C$29,2,0)</f>
        <v>Nordeste</v>
      </c>
      <c r="J1885" s="18" t="str">
        <f t="shared" si="116"/>
        <v>Alto</v>
      </c>
      <c r="K1885" s="18" t="str">
        <f t="shared" si="117"/>
        <v>Acima</v>
      </c>
      <c r="L1885" s="18" t="str">
        <f t="shared" si="118"/>
        <v>Acima</v>
      </c>
      <c r="M1885" s="23" t="str">
        <f t="shared" si="119"/>
        <v>Acima</v>
      </c>
    </row>
    <row r="1886" spans="1:13">
      <c r="A1886" s="11" t="s">
        <v>1887</v>
      </c>
      <c r="B1886" s="12" t="s">
        <v>72</v>
      </c>
      <c r="C1886" s="12">
        <v>1005</v>
      </c>
      <c r="D1886" s="12">
        <v>0.63800000000000001</v>
      </c>
      <c r="E1886" s="12">
        <v>0.61899999999999999</v>
      </c>
      <c r="F1886" s="12">
        <v>0.53700000000000003</v>
      </c>
      <c r="G1886" s="12">
        <v>12434.28</v>
      </c>
      <c r="H1886" s="13">
        <v>7</v>
      </c>
      <c r="I1886" s="23" t="str">
        <f>VLOOKUP(B1886,'De-Para'!$B$3:$C$29,2,0)</f>
        <v>Nordeste</v>
      </c>
      <c r="J1886" s="18" t="str">
        <f t="shared" si="116"/>
        <v>Médio</v>
      </c>
      <c r="K1886" s="18" t="str">
        <f t="shared" si="117"/>
        <v>Acima</v>
      </c>
      <c r="L1886" s="18" t="str">
        <f t="shared" si="118"/>
        <v>Acima</v>
      </c>
      <c r="M1886" s="23" t="str">
        <f t="shared" si="119"/>
        <v>Acima</v>
      </c>
    </row>
    <row r="1887" spans="1:13">
      <c r="A1887" s="8" t="s">
        <v>1888</v>
      </c>
      <c r="B1887" s="9" t="s">
        <v>87</v>
      </c>
      <c r="C1887" s="9">
        <v>546</v>
      </c>
      <c r="D1887" s="9">
        <v>0.61599999999999999</v>
      </c>
      <c r="E1887" s="9">
        <v>0.56599999999999995</v>
      </c>
      <c r="F1887" s="9">
        <v>0.53400000000000003</v>
      </c>
      <c r="G1887" s="9">
        <v>10323.92</v>
      </c>
      <c r="H1887" s="10">
        <v>1</v>
      </c>
      <c r="I1887" s="23" t="str">
        <f>VLOOKUP(B1887,'De-Para'!$B$3:$C$29,2,0)</f>
        <v>Nordeste</v>
      </c>
      <c r="J1887" s="18" t="str">
        <f t="shared" si="116"/>
        <v>Médio</v>
      </c>
      <c r="K1887" s="18" t="str">
        <f t="shared" si="117"/>
        <v>Acima</v>
      </c>
      <c r="L1887" s="18" t="str">
        <f t="shared" si="118"/>
        <v>Abaixo</v>
      </c>
      <c r="M1887" s="23" t="str">
        <f t="shared" si="119"/>
        <v>Abaixo</v>
      </c>
    </row>
    <row r="1888" spans="1:13">
      <c r="A1888" s="11" t="s">
        <v>1889</v>
      </c>
      <c r="B1888" s="12" t="s">
        <v>10</v>
      </c>
      <c r="C1888" s="12">
        <v>660</v>
      </c>
      <c r="D1888" s="12">
        <v>0.69</v>
      </c>
      <c r="E1888" s="12">
        <v>0.67600000000000005</v>
      </c>
      <c r="F1888" s="12">
        <v>0.60299999999999998</v>
      </c>
      <c r="G1888" s="12">
        <v>18183.439999999999</v>
      </c>
      <c r="H1888" s="13">
        <v>12</v>
      </c>
      <c r="I1888" s="23" t="str">
        <f>VLOOKUP(B1888,'De-Para'!$B$3:$C$29,2,0)</f>
        <v>Sudeste</v>
      </c>
      <c r="J1888" s="18" t="str">
        <f t="shared" si="116"/>
        <v>Médio</v>
      </c>
      <c r="K1888" s="18" t="str">
        <f t="shared" si="117"/>
        <v>Acima</v>
      </c>
      <c r="L1888" s="18" t="str">
        <f t="shared" si="118"/>
        <v>Abaixo</v>
      </c>
      <c r="M1888" s="23" t="str">
        <f t="shared" si="119"/>
        <v>Acima</v>
      </c>
    </row>
    <row r="1889" spans="1:13">
      <c r="A1889" s="8" t="s">
        <v>1890</v>
      </c>
      <c r="B1889" s="9" t="s">
        <v>7</v>
      </c>
      <c r="C1889" s="9">
        <v>297</v>
      </c>
      <c r="D1889" s="9">
        <v>0.69</v>
      </c>
      <c r="E1889" s="9">
        <v>0.68799999999999994</v>
      </c>
      <c r="F1889" s="9">
        <v>0.57099999999999995</v>
      </c>
      <c r="G1889" s="9">
        <v>19060.12</v>
      </c>
      <c r="H1889" s="10">
        <v>4</v>
      </c>
      <c r="I1889" s="23" t="str">
        <f>VLOOKUP(B1889,'De-Para'!$B$3:$C$29,2,0)</f>
        <v>Sudeste</v>
      </c>
      <c r="J1889" s="18" t="str">
        <f t="shared" si="116"/>
        <v>Médio</v>
      </c>
      <c r="K1889" s="18" t="str">
        <f t="shared" si="117"/>
        <v>Acima</v>
      </c>
      <c r="L1889" s="18" t="str">
        <f t="shared" si="118"/>
        <v>Abaixo</v>
      </c>
      <c r="M1889" s="23" t="str">
        <f t="shared" si="119"/>
        <v>Acima</v>
      </c>
    </row>
    <row r="1890" spans="1:13">
      <c r="A1890" s="11" t="s">
        <v>1891</v>
      </c>
      <c r="B1890" s="12" t="s">
        <v>22</v>
      </c>
      <c r="C1890" s="12">
        <v>391</v>
      </c>
      <c r="D1890" s="12">
        <v>0.68</v>
      </c>
      <c r="E1890" s="12">
        <v>0.66500000000000004</v>
      </c>
      <c r="F1890" s="12">
        <v>0.59499999999999997</v>
      </c>
      <c r="G1890" s="12">
        <v>33900.68</v>
      </c>
      <c r="H1890" s="13">
        <v>4</v>
      </c>
      <c r="I1890" s="23" t="str">
        <f>VLOOKUP(B1890,'De-Para'!$B$3:$C$29,2,0)</f>
        <v>Sul</v>
      </c>
      <c r="J1890" s="18" t="str">
        <f t="shared" si="116"/>
        <v>Médio</v>
      </c>
      <c r="K1890" s="18" t="str">
        <f t="shared" si="117"/>
        <v>Acima</v>
      </c>
      <c r="L1890" s="18" t="str">
        <f t="shared" si="118"/>
        <v>Abaixo</v>
      </c>
      <c r="M1890" s="23" t="str">
        <f t="shared" si="119"/>
        <v>Acima</v>
      </c>
    </row>
    <row r="1891" spans="1:13">
      <c r="A1891" s="8" t="s">
        <v>1892</v>
      </c>
      <c r="B1891" s="9" t="s">
        <v>31</v>
      </c>
      <c r="C1891" s="9">
        <v>1377</v>
      </c>
      <c r="D1891" s="9">
        <v>0.61399999999999999</v>
      </c>
      <c r="E1891" s="9">
        <v>0.58499999999999996</v>
      </c>
      <c r="F1891" s="9">
        <v>0.52400000000000002</v>
      </c>
      <c r="G1891" s="9">
        <v>8218.75</v>
      </c>
      <c r="H1891" s="10">
        <v>7</v>
      </c>
      <c r="I1891" s="23" t="str">
        <f>VLOOKUP(B1891,'De-Para'!$B$3:$C$29,2,0)</f>
        <v>Nordeste</v>
      </c>
      <c r="J1891" s="18" t="str">
        <f t="shared" si="116"/>
        <v>Médio</v>
      </c>
      <c r="K1891" s="18" t="str">
        <f t="shared" si="117"/>
        <v>Acima</v>
      </c>
      <c r="L1891" s="18" t="str">
        <f t="shared" si="118"/>
        <v>Acima</v>
      </c>
      <c r="M1891" s="23" t="str">
        <f t="shared" si="119"/>
        <v>Acima</v>
      </c>
    </row>
    <row r="1892" spans="1:13">
      <c r="A1892" s="11" t="s">
        <v>1893</v>
      </c>
      <c r="B1892" s="12" t="s">
        <v>64</v>
      </c>
      <c r="C1892" s="12">
        <v>1293</v>
      </c>
      <c r="D1892" s="12">
        <v>0.71</v>
      </c>
      <c r="E1892" s="12">
        <v>0.73899999999999999</v>
      </c>
      <c r="F1892" s="12">
        <v>0.57799999999999996</v>
      </c>
      <c r="G1892" s="12">
        <v>15153.52</v>
      </c>
      <c r="H1892" s="13">
        <v>35</v>
      </c>
      <c r="I1892" s="23" t="str">
        <f>VLOOKUP(B1892,'De-Para'!$B$3:$C$29,2,0)</f>
        <v>Sudeste</v>
      </c>
      <c r="J1892" s="18" t="str">
        <f t="shared" si="116"/>
        <v>Alto</v>
      </c>
      <c r="K1892" s="18" t="str">
        <f t="shared" si="117"/>
        <v>Acima</v>
      </c>
      <c r="L1892" s="18" t="str">
        <f t="shared" si="118"/>
        <v>Acima</v>
      </c>
      <c r="M1892" s="23" t="str">
        <f t="shared" si="119"/>
        <v>Acima</v>
      </c>
    </row>
    <row r="1893" spans="1:13">
      <c r="A1893" s="8" t="s">
        <v>1894</v>
      </c>
      <c r="B1893" s="9" t="s">
        <v>33</v>
      </c>
      <c r="C1893" s="9">
        <v>322</v>
      </c>
      <c r="D1893" s="9">
        <v>0.67</v>
      </c>
      <c r="E1893" s="9">
        <v>0.68</v>
      </c>
      <c r="F1893" s="9">
        <v>0.54500000000000004</v>
      </c>
      <c r="G1893" s="9">
        <v>16231.26</v>
      </c>
      <c r="H1893" s="10">
        <v>3</v>
      </c>
      <c r="I1893" s="23" t="str">
        <f>VLOOKUP(B1893,'De-Para'!$B$3:$C$29,2,0)</f>
        <v>Centro-Oeste</v>
      </c>
      <c r="J1893" s="18" t="str">
        <f t="shared" si="116"/>
        <v>Médio</v>
      </c>
      <c r="K1893" s="18" t="str">
        <f t="shared" si="117"/>
        <v>Acima</v>
      </c>
      <c r="L1893" s="18" t="str">
        <f t="shared" si="118"/>
        <v>Abaixo</v>
      </c>
      <c r="M1893" s="23" t="str">
        <f t="shared" si="119"/>
        <v>Acima</v>
      </c>
    </row>
    <row r="1894" spans="1:13">
      <c r="A1894" s="11" t="s">
        <v>96</v>
      </c>
      <c r="B1894" s="12" t="s">
        <v>16</v>
      </c>
      <c r="C1894" s="12">
        <v>981</v>
      </c>
      <c r="D1894" s="12">
        <v>0.68200000000000005</v>
      </c>
      <c r="E1894" s="12">
        <v>0.66600000000000004</v>
      </c>
      <c r="F1894" s="12">
        <v>0.57999999999999996</v>
      </c>
      <c r="G1894" s="12">
        <v>16703.47</v>
      </c>
      <c r="H1894" s="13">
        <v>27</v>
      </c>
      <c r="I1894" s="23" t="str">
        <f>VLOOKUP(B1894,'De-Para'!$B$3:$C$29,2,0)</f>
        <v>Sudeste</v>
      </c>
      <c r="J1894" s="18" t="str">
        <f t="shared" si="116"/>
        <v>Médio</v>
      </c>
      <c r="K1894" s="18" t="str">
        <f t="shared" si="117"/>
        <v>Acima</v>
      </c>
      <c r="L1894" s="18" t="str">
        <f t="shared" si="118"/>
        <v>Acima</v>
      </c>
      <c r="M1894" s="23" t="str">
        <f t="shared" si="119"/>
        <v>Acima</v>
      </c>
    </row>
    <row r="1895" spans="1:13">
      <c r="A1895" s="8" t="s">
        <v>1895</v>
      </c>
      <c r="B1895" s="9" t="s">
        <v>7</v>
      </c>
      <c r="C1895" s="9">
        <v>583</v>
      </c>
      <c r="D1895" s="9">
        <v>0.70499999999999996</v>
      </c>
      <c r="E1895" s="9">
        <v>0.68799999999999994</v>
      </c>
      <c r="F1895" s="9">
        <v>0.623</v>
      </c>
      <c r="G1895" s="9">
        <v>26101.7</v>
      </c>
      <c r="H1895" s="10">
        <v>3</v>
      </c>
      <c r="I1895" s="23" t="str">
        <f>VLOOKUP(B1895,'De-Para'!$B$3:$C$29,2,0)</f>
        <v>Sudeste</v>
      </c>
      <c r="J1895" s="18" t="str">
        <f t="shared" si="116"/>
        <v>Alto</v>
      </c>
      <c r="K1895" s="18" t="str">
        <f t="shared" si="117"/>
        <v>Acima</v>
      </c>
      <c r="L1895" s="18" t="str">
        <f t="shared" si="118"/>
        <v>Abaixo</v>
      </c>
      <c r="M1895" s="23" t="str">
        <f t="shared" si="119"/>
        <v>Acima</v>
      </c>
    </row>
    <row r="1896" spans="1:13">
      <c r="A1896" s="11" t="s">
        <v>1896</v>
      </c>
      <c r="B1896" s="12" t="s">
        <v>87</v>
      </c>
      <c r="C1896" s="12">
        <v>474</v>
      </c>
      <c r="D1896" s="12">
        <v>0.60099999999999998</v>
      </c>
      <c r="E1896" s="12">
        <v>0.51</v>
      </c>
      <c r="F1896" s="12">
        <v>0.56100000000000005</v>
      </c>
      <c r="G1896" s="12">
        <v>5340.6</v>
      </c>
      <c r="H1896" s="13">
        <v>12</v>
      </c>
      <c r="I1896" s="23" t="str">
        <f>VLOOKUP(B1896,'De-Para'!$B$3:$C$29,2,0)</f>
        <v>Nordeste</v>
      </c>
      <c r="J1896" s="18" t="str">
        <f t="shared" si="116"/>
        <v>Médio</v>
      </c>
      <c r="K1896" s="18" t="str">
        <f t="shared" si="117"/>
        <v>Acima</v>
      </c>
      <c r="L1896" s="18" t="str">
        <f t="shared" si="118"/>
        <v>Abaixo</v>
      </c>
      <c r="M1896" s="23" t="str">
        <f t="shared" si="119"/>
        <v>Acima</v>
      </c>
    </row>
    <row r="1897" spans="1:13">
      <c r="A1897" s="8" t="s">
        <v>1897</v>
      </c>
      <c r="B1897" s="9" t="s">
        <v>33</v>
      </c>
      <c r="C1897" s="9">
        <v>479</v>
      </c>
      <c r="D1897" s="9">
        <v>0.69099999999999995</v>
      </c>
      <c r="E1897" s="9">
        <v>0.68</v>
      </c>
      <c r="F1897" s="9">
        <v>0.57899999999999996</v>
      </c>
      <c r="G1897" s="9">
        <v>17278.330000000002</v>
      </c>
      <c r="H1897" s="10">
        <v>9</v>
      </c>
      <c r="I1897" s="23" t="str">
        <f>VLOOKUP(B1897,'De-Para'!$B$3:$C$29,2,0)</f>
        <v>Centro-Oeste</v>
      </c>
      <c r="J1897" s="18" t="str">
        <f t="shared" si="116"/>
        <v>Médio</v>
      </c>
      <c r="K1897" s="18" t="str">
        <f t="shared" si="117"/>
        <v>Acima</v>
      </c>
      <c r="L1897" s="18" t="str">
        <f t="shared" si="118"/>
        <v>Abaixo</v>
      </c>
      <c r="M1897" s="23" t="str">
        <f t="shared" si="119"/>
        <v>Acima</v>
      </c>
    </row>
    <row r="1898" spans="1:13">
      <c r="A1898" s="11" t="s">
        <v>1898</v>
      </c>
      <c r="B1898" s="12" t="s">
        <v>114</v>
      </c>
      <c r="C1898" s="12">
        <v>1072</v>
      </c>
      <c r="D1898" s="12">
        <v>0.55600000000000005</v>
      </c>
      <c r="E1898" s="12">
        <v>0.55500000000000005</v>
      </c>
      <c r="F1898" s="12">
        <v>0.40699999999999997</v>
      </c>
      <c r="G1898" s="12">
        <v>9803.5</v>
      </c>
      <c r="H1898" s="13">
        <v>46</v>
      </c>
      <c r="I1898" s="23" t="str">
        <f>VLOOKUP(B1898,'De-Para'!$B$3:$C$29,2,0)</f>
        <v>Nordeste</v>
      </c>
      <c r="J1898" s="18" t="str">
        <f t="shared" si="116"/>
        <v>Médio</v>
      </c>
      <c r="K1898" s="18" t="str">
        <f t="shared" si="117"/>
        <v>Abaixo</v>
      </c>
      <c r="L1898" s="18" t="str">
        <f t="shared" si="118"/>
        <v>Acima</v>
      </c>
      <c r="M1898" s="23" t="str">
        <f t="shared" si="119"/>
        <v>Acima</v>
      </c>
    </row>
    <row r="1899" spans="1:13">
      <c r="A1899" s="8" t="s">
        <v>1899</v>
      </c>
      <c r="B1899" s="9" t="s">
        <v>22</v>
      </c>
      <c r="C1899" s="9">
        <v>703</v>
      </c>
      <c r="D1899" s="9">
        <v>0.71</v>
      </c>
      <c r="E1899" s="9">
        <v>0.69799999999999995</v>
      </c>
      <c r="F1899" s="9">
        <v>0.61299999999999999</v>
      </c>
      <c r="G1899" s="9">
        <v>19978.34</v>
      </c>
      <c r="H1899" s="10">
        <v>8</v>
      </c>
      <c r="I1899" s="23" t="str">
        <f>VLOOKUP(B1899,'De-Para'!$B$3:$C$29,2,0)</f>
        <v>Sul</v>
      </c>
      <c r="J1899" s="18" t="str">
        <f t="shared" si="116"/>
        <v>Alto</v>
      </c>
      <c r="K1899" s="18" t="str">
        <f t="shared" si="117"/>
        <v>Acima</v>
      </c>
      <c r="L1899" s="18" t="str">
        <f t="shared" si="118"/>
        <v>Abaixo</v>
      </c>
      <c r="M1899" s="23" t="str">
        <f t="shared" si="119"/>
        <v>Acima</v>
      </c>
    </row>
    <row r="1900" spans="1:13">
      <c r="A1900" s="11" t="s">
        <v>1900</v>
      </c>
      <c r="B1900" s="12" t="s">
        <v>118</v>
      </c>
      <c r="C1900" s="12">
        <v>1431</v>
      </c>
      <c r="D1900" s="12">
        <v>0.66</v>
      </c>
      <c r="E1900" s="12">
        <v>0.63100000000000001</v>
      </c>
      <c r="F1900" s="12">
        <v>0.58699999999999997</v>
      </c>
      <c r="G1900" s="12">
        <v>11453.54</v>
      </c>
      <c r="H1900" s="13">
        <v>24</v>
      </c>
      <c r="I1900" s="23" t="str">
        <f>VLOOKUP(B1900,'De-Para'!$B$3:$C$29,2,0)</f>
        <v>Nordeste</v>
      </c>
      <c r="J1900" s="18" t="str">
        <f t="shared" si="116"/>
        <v>Médio</v>
      </c>
      <c r="K1900" s="18" t="str">
        <f t="shared" si="117"/>
        <v>Acima</v>
      </c>
      <c r="L1900" s="18" t="str">
        <f t="shared" si="118"/>
        <v>Acima</v>
      </c>
      <c r="M1900" s="23" t="str">
        <f t="shared" si="119"/>
        <v>Acima</v>
      </c>
    </row>
    <row r="1901" spans="1:13">
      <c r="A1901" s="8" t="s">
        <v>336</v>
      </c>
      <c r="B1901" s="9" t="s">
        <v>82</v>
      </c>
      <c r="C1901" s="9">
        <v>781</v>
      </c>
      <c r="D1901" s="9">
        <v>0.68200000000000005</v>
      </c>
      <c r="E1901" s="9">
        <v>0.62</v>
      </c>
      <c r="F1901" s="9">
        <v>0.63500000000000001</v>
      </c>
      <c r="G1901" s="9">
        <v>11212.47</v>
      </c>
      <c r="H1901" s="10">
        <v>9</v>
      </c>
      <c r="I1901" s="23" t="str">
        <f>VLOOKUP(B1901,'De-Para'!$B$3:$C$29,2,0)</f>
        <v>Nordeste</v>
      </c>
      <c r="J1901" s="18" t="str">
        <f t="shared" si="116"/>
        <v>Médio</v>
      </c>
      <c r="K1901" s="18" t="str">
        <f t="shared" si="117"/>
        <v>Acima</v>
      </c>
      <c r="L1901" s="18" t="str">
        <f t="shared" si="118"/>
        <v>Abaixo</v>
      </c>
      <c r="M1901" s="23" t="str">
        <f t="shared" si="119"/>
        <v>Acima</v>
      </c>
    </row>
    <row r="1902" spans="1:13">
      <c r="A1902" s="11" t="s">
        <v>1901</v>
      </c>
      <c r="B1902" s="12" t="s">
        <v>16</v>
      </c>
      <c r="C1902" s="12">
        <v>717</v>
      </c>
      <c r="D1902" s="12">
        <v>0.71</v>
      </c>
      <c r="E1902" s="12">
        <v>0.71799999999999997</v>
      </c>
      <c r="F1902" s="12">
        <v>0.57599999999999996</v>
      </c>
      <c r="G1902" s="12">
        <v>35370.9</v>
      </c>
      <c r="H1902" s="13">
        <v>23</v>
      </c>
      <c r="I1902" s="23" t="str">
        <f>VLOOKUP(B1902,'De-Para'!$B$3:$C$29,2,0)</f>
        <v>Sudeste</v>
      </c>
      <c r="J1902" s="18" t="str">
        <f t="shared" si="116"/>
        <v>Alto</v>
      </c>
      <c r="K1902" s="18" t="str">
        <f t="shared" si="117"/>
        <v>Acima</v>
      </c>
      <c r="L1902" s="18" t="str">
        <f t="shared" si="118"/>
        <v>Abaixo</v>
      </c>
      <c r="M1902" s="23" t="str">
        <f t="shared" si="119"/>
        <v>Acima</v>
      </c>
    </row>
    <row r="1903" spans="1:13">
      <c r="A1903" s="8" t="s">
        <v>1902</v>
      </c>
      <c r="B1903" s="9" t="s">
        <v>22</v>
      </c>
      <c r="C1903" s="9">
        <v>202</v>
      </c>
      <c r="D1903" s="9">
        <v>0.746</v>
      </c>
      <c r="E1903" s="9">
        <v>0.70399999999999996</v>
      </c>
      <c r="F1903" s="9">
        <v>0.70199999999999996</v>
      </c>
      <c r="G1903" s="9">
        <v>25031.98</v>
      </c>
      <c r="H1903" s="10">
        <v>3</v>
      </c>
      <c r="I1903" s="23" t="str">
        <f>VLOOKUP(B1903,'De-Para'!$B$3:$C$29,2,0)</f>
        <v>Sul</v>
      </c>
      <c r="J1903" s="18" t="str">
        <f t="shared" si="116"/>
        <v>Alto</v>
      </c>
      <c r="K1903" s="18" t="str">
        <f t="shared" si="117"/>
        <v>Acima</v>
      </c>
      <c r="L1903" s="18" t="str">
        <f t="shared" si="118"/>
        <v>Abaixo</v>
      </c>
      <c r="M1903" s="23" t="str">
        <f t="shared" si="119"/>
        <v>Acima</v>
      </c>
    </row>
    <row r="1904" spans="1:13">
      <c r="A1904" s="11" t="s">
        <v>1903</v>
      </c>
      <c r="B1904" s="12" t="s">
        <v>14</v>
      </c>
      <c r="C1904" s="12">
        <v>1595</v>
      </c>
      <c r="D1904" s="12">
        <v>0.73699999999999999</v>
      </c>
      <c r="E1904" s="12">
        <v>0.72199999999999998</v>
      </c>
      <c r="F1904" s="12">
        <v>0.66700000000000004</v>
      </c>
      <c r="G1904" s="12">
        <v>38153.39</v>
      </c>
      <c r="H1904" s="13">
        <v>28</v>
      </c>
      <c r="I1904" s="23" t="str">
        <f>VLOOKUP(B1904,'De-Para'!$B$3:$C$29,2,0)</f>
        <v>Sul</v>
      </c>
      <c r="J1904" s="18" t="str">
        <f t="shared" si="116"/>
        <v>Alto</v>
      </c>
      <c r="K1904" s="18" t="str">
        <f t="shared" si="117"/>
        <v>Acima</v>
      </c>
      <c r="L1904" s="18" t="str">
        <f t="shared" si="118"/>
        <v>Acima</v>
      </c>
      <c r="M1904" s="23" t="str">
        <f t="shared" si="119"/>
        <v>Acima</v>
      </c>
    </row>
    <row r="1905" spans="1:13">
      <c r="A1905" s="8" t="s">
        <v>1904</v>
      </c>
      <c r="B1905" s="9" t="s">
        <v>33</v>
      </c>
      <c r="C1905" s="9">
        <v>963</v>
      </c>
      <c r="D1905" s="9">
        <v>0.73199999999999998</v>
      </c>
      <c r="E1905" s="9">
        <v>0.69399999999999995</v>
      </c>
      <c r="F1905" s="9">
        <v>0.68</v>
      </c>
      <c r="G1905" s="9">
        <v>10897.66</v>
      </c>
      <c r="H1905" s="10">
        <v>13</v>
      </c>
      <c r="I1905" s="23" t="str">
        <f>VLOOKUP(B1905,'De-Para'!$B$3:$C$29,2,0)</f>
        <v>Centro-Oeste</v>
      </c>
      <c r="J1905" s="18" t="str">
        <f t="shared" si="116"/>
        <v>Alto</v>
      </c>
      <c r="K1905" s="18" t="str">
        <f t="shared" si="117"/>
        <v>Acima</v>
      </c>
      <c r="L1905" s="18" t="str">
        <f t="shared" si="118"/>
        <v>Acima</v>
      </c>
      <c r="M1905" s="23" t="str">
        <f t="shared" si="119"/>
        <v>Acima</v>
      </c>
    </row>
    <row r="1906" spans="1:13">
      <c r="A1906" s="11" t="s">
        <v>1905</v>
      </c>
      <c r="B1906" s="12" t="s">
        <v>118</v>
      </c>
      <c r="C1906" s="12">
        <v>904</v>
      </c>
      <c r="D1906" s="12">
        <v>0.64700000000000002</v>
      </c>
      <c r="E1906" s="12">
        <v>0.62</v>
      </c>
      <c r="F1906" s="12">
        <v>0.56599999999999995</v>
      </c>
      <c r="G1906" s="12">
        <v>10051.35</v>
      </c>
      <c r="H1906" s="13">
        <v>15</v>
      </c>
      <c r="I1906" s="23" t="str">
        <f>VLOOKUP(B1906,'De-Para'!$B$3:$C$29,2,0)</f>
        <v>Nordeste</v>
      </c>
      <c r="J1906" s="18" t="str">
        <f t="shared" si="116"/>
        <v>Médio</v>
      </c>
      <c r="K1906" s="18" t="str">
        <f t="shared" si="117"/>
        <v>Acima</v>
      </c>
      <c r="L1906" s="18" t="str">
        <f t="shared" si="118"/>
        <v>Abaixo</v>
      </c>
      <c r="M1906" s="23" t="str">
        <f t="shared" si="119"/>
        <v>Acima</v>
      </c>
    </row>
    <row r="1907" spans="1:13">
      <c r="A1907" s="8" t="s">
        <v>1906</v>
      </c>
      <c r="B1907" s="9" t="s">
        <v>33</v>
      </c>
      <c r="C1907" s="9">
        <v>280</v>
      </c>
      <c r="D1907" s="9">
        <v>0.69799999999999995</v>
      </c>
      <c r="E1907" s="9">
        <v>0.70299999999999996</v>
      </c>
      <c r="F1907" s="9">
        <v>0.60199999999999998</v>
      </c>
      <c r="G1907" s="9">
        <v>114807.73</v>
      </c>
      <c r="H1907" s="10">
        <v>8</v>
      </c>
      <c r="I1907" s="23" t="str">
        <f>VLOOKUP(B1907,'De-Para'!$B$3:$C$29,2,0)</f>
        <v>Centro-Oeste</v>
      </c>
      <c r="J1907" s="18" t="str">
        <f t="shared" si="116"/>
        <v>Médio</v>
      </c>
      <c r="K1907" s="18" t="str">
        <f t="shared" si="117"/>
        <v>Acima</v>
      </c>
      <c r="L1907" s="18" t="str">
        <f t="shared" si="118"/>
        <v>Abaixo</v>
      </c>
      <c r="M1907" s="23" t="str">
        <f t="shared" si="119"/>
        <v>Acima</v>
      </c>
    </row>
    <row r="1908" spans="1:13">
      <c r="A1908" s="11" t="s">
        <v>1907</v>
      </c>
      <c r="B1908" s="12" t="s">
        <v>49</v>
      </c>
      <c r="C1908" s="12">
        <v>2808</v>
      </c>
      <c r="D1908" s="12">
        <v>0.53700000000000003</v>
      </c>
      <c r="E1908" s="12">
        <v>0.55700000000000005</v>
      </c>
      <c r="F1908" s="12">
        <v>0.376</v>
      </c>
      <c r="G1908" s="12">
        <v>11368.05</v>
      </c>
      <c r="H1908" s="13">
        <v>5</v>
      </c>
      <c r="I1908" s="23" t="str">
        <f>VLOOKUP(B1908,'De-Para'!$B$3:$C$29,2,0)</f>
        <v>Norte</v>
      </c>
      <c r="J1908" s="18" t="str">
        <f t="shared" si="116"/>
        <v>Baixo</v>
      </c>
      <c r="K1908" s="18" t="str">
        <f t="shared" si="117"/>
        <v>Abaixo</v>
      </c>
      <c r="L1908" s="18" t="str">
        <f t="shared" si="118"/>
        <v>Acima</v>
      </c>
      <c r="M1908" s="23" t="str">
        <f t="shared" si="119"/>
        <v>Acima</v>
      </c>
    </row>
    <row r="1909" spans="1:13">
      <c r="A1909" s="8" t="s">
        <v>1908</v>
      </c>
      <c r="B1909" s="9" t="s">
        <v>49</v>
      </c>
      <c r="C1909" s="9">
        <v>1442</v>
      </c>
      <c r="D1909" s="9">
        <v>0.55000000000000004</v>
      </c>
      <c r="E1909" s="9">
        <v>0.57299999999999995</v>
      </c>
      <c r="F1909" s="9">
        <v>0.38500000000000001</v>
      </c>
      <c r="G1909" s="9">
        <v>9088.27</v>
      </c>
      <c r="H1909" s="10">
        <v>52</v>
      </c>
      <c r="I1909" s="23" t="str">
        <f>VLOOKUP(B1909,'De-Para'!$B$3:$C$29,2,0)</f>
        <v>Norte</v>
      </c>
      <c r="J1909" s="18" t="str">
        <f t="shared" si="116"/>
        <v>Médio</v>
      </c>
      <c r="K1909" s="18" t="str">
        <f t="shared" si="117"/>
        <v>Abaixo</v>
      </c>
      <c r="L1909" s="18" t="str">
        <f t="shared" si="118"/>
        <v>Acima</v>
      </c>
      <c r="M1909" s="23" t="str">
        <f t="shared" si="119"/>
        <v>Acima</v>
      </c>
    </row>
    <row r="1910" spans="1:13">
      <c r="A1910" s="11" t="s">
        <v>1909</v>
      </c>
      <c r="B1910" s="12" t="s">
        <v>49</v>
      </c>
      <c r="C1910" s="12">
        <v>1082</v>
      </c>
      <c r="D1910" s="12">
        <v>0.50600000000000001</v>
      </c>
      <c r="E1910" s="12">
        <v>0.51700000000000002</v>
      </c>
      <c r="F1910" s="12">
        <v>0.33200000000000002</v>
      </c>
      <c r="G1910" s="12">
        <v>14578.7</v>
      </c>
      <c r="H1910" s="13">
        <v>12</v>
      </c>
      <c r="I1910" s="23" t="str">
        <f>VLOOKUP(B1910,'De-Para'!$B$3:$C$29,2,0)</f>
        <v>Norte</v>
      </c>
      <c r="J1910" s="18" t="str">
        <f t="shared" si="116"/>
        <v>Baixo</v>
      </c>
      <c r="K1910" s="18" t="str">
        <f t="shared" si="117"/>
        <v>Abaixo</v>
      </c>
      <c r="L1910" s="18" t="str">
        <f t="shared" si="118"/>
        <v>Acima</v>
      </c>
      <c r="M1910" s="23" t="str">
        <f t="shared" si="119"/>
        <v>Acima</v>
      </c>
    </row>
    <row r="1911" spans="1:13">
      <c r="A1911" s="8" t="s">
        <v>1910</v>
      </c>
      <c r="B1911" s="9" t="s">
        <v>118</v>
      </c>
      <c r="C1911" s="9">
        <v>1811</v>
      </c>
      <c r="D1911" s="9">
        <v>0.61399999999999999</v>
      </c>
      <c r="E1911" s="9">
        <v>0.59</v>
      </c>
      <c r="F1911" s="9">
        <v>0.51200000000000001</v>
      </c>
      <c r="G1911" s="9">
        <v>8706.16</v>
      </c>
      <c r="H1911" s="10">
        <v>11</v>
      </c>
      <c r="I1911" s="23" t="str">
        <f>VLOOKUP(B1911,'De-Para'!$B$3:$C$29,2,0)</f>
        <v>Nordeste</v>
      </c>
      <c r="J1911" s="18" t="str">
        <f t="shared" si="116"/>
        <v>Médio</v>
      </c>
      <c r="K1911" s="18" t="str">
        <f t="shared" si="117"/>
        <v>Acima</v>
      </c>
      <c r="L1911" s="18" t="str">
        <f t="shared" si="118"/>
        <v>Acima</v>
      </c>
      <c r="M1911" s="23" t="str">
        <f t="shared" si="119"/>
        <v>Acima</v>
      </c>
    </row>
    <row r="1912" spans="1:13">
      <c r="A1912" s="11" t="s">
        <v>1911</v>
      </c>
      <c r="B1912" s="12" t="s">
        <v>22</v>
      </c>
      <c r="C1912" s="12">
        <v>257</v>
      </c>
      <c r="D1912" s="12">
        <v>0.74</v>
      </c>
      <c r="E1912" s="12">
        <v>0.71</v>
      </c>
      <c r="F1912" s="12">
        <v>0.67600000000000005</v>
      </c>
      <c r="G1912" s="12">
        <v>52950.19</v>
      </c>
      <c r="H1912" s="13">
        <v>7</v>
      </c>
      <c r="I1912" s="23" t="str">
        <f>VLOOKUP(B1912,'De-Para'!$B$3:$C$29,2,0)</f>
        <v>Sul</v>
      </c>
      <c r="J1912" s="18" t="str">
        <f t="shared" si="116"/>
        <v>Alto</v>
      </c>
      <c r="K1912" s="18" t="str">
        <f t="shared" si="117"/>
        <v>Acima</v>
      </c>
      <c r="L1912" s="18" t="str">
        <f t="shared" si="118"/>
        <v>Abaixo</v>
      </c>
      <c r="M1912" s="23" t="str">
        <f t="shared" si="119"/>
        <v>Acima</v>
      </c>
    </row>
    <row r="1913" spans="1:13">
      <c r="A1913" s="8" t="s">
        <v>1912</v>
      </c>
      <c r="B1913" s="9" t="s">
        <v>87</v>
      </c>
      <c r="C1913" s="9">
        <v>1085</v>
      </c>
      <c r="D1913" s="9">
        <v>0.54600000000000004</v>
      </c>
      <c r="E1913" s="9">
        <v>0.499</v>
      </c>
      <c r="F1913" s="9">
        <v>0.46400000000000002</v>
      </c>
      <c r="G1913" s="9">
        <v>5789.7</v>
      </c>
      <c r="H1913" s="10">
        <v>0</v>
      </c>
      <c r="I1913" s="23" t="str">
        <f>VLOOKUP(B1913,'De-Para'!$B$3:$C$29,2,0)</f>
        <v>Nordeste</v>
      </c>
      <c r="J1913" s="18" t="str">
        <f t="shared" si="116"/>
        <v>Baixo</v>
      </c>
      <c r="K1913" s="18" t="str">
        <f t="shared" si="117"/>
        <v>Abaixo</v>
      </c>
      <c r="L1913" s="18" t="str">
        <f t="shared" si="118"/>
        <v>Acima</v>
      </c>
      <c r="M1913" s="23" t="str">
        <f t="shared" si="119"/>
        <v>Abaixo</v>
      </c>
    </row>
    <row r="1914" spans="1:13">
      <c r="A1914" s="11" t="s">
        <v>1913</v>
      </c>
      <c r="B1914" s="12" t="s">
        <v>87</v>
      </c>
      <c r="C1914" s="12">
        <v>402</v>
      </c>
      <c r="D1914" s="12">
        <v>0.55600000000000005</v>
      </c>
      <c r="E1914" s="12">
        <v>0.48499999999999999</v>
      </c>
      <c r="F1914" s="12">
        <v>0.45900000000000002</v>
      </c>
      <c r="G1914" s="12">
        <v>7003.35</v>
      </c>
      <c r="H1914" s="13">
        <v>1</v>
      </c>
      <c r="I1914" s="23" t="str">
        <f>VLOOKUP(B1914,'De-Para'!$B$3:$C$29,2,0)</f>
        <v>Nordeste</v>
      </c>
      <c r="J1914" s="18" t="str">
        <f t="shared" si="116"/>
        <v>Médio</v>
      </c>
      <c r="K1914" s="18" t="str">
        <f t="shared" si="117"/>
        <v>Abaixo</v>
      </c>
      <c r="L1914" s="18" t="str">
        <f t="shared" si="118"/>
        <v>Abaixo</v>
      </c>
      <c r="M1914" s="23" t="str">
        <f t="shared" si="119"/>
        <v>Abaixo</v>
      </c>
    </row>
    <row r="1915" spans="1:13">
      <c r="A1915" s="8" t="s">
        <v>1119</v>
      </c>
      <c r="B1915" s="9" t="s">
        <v>22</v>
      </c>
      <c r="C1915" s="9">
        <v>174</v>
      </c>
      <c r="D1915" s="9">
        <v>0.71299999999999997</v>
      </c>
      <c r="E1915" s="9">
        <v>0.68200000000000005</v>
      </c>
      <c r="F1915" s="9">
        <v>0.64100000000000001</v>
      </c>
      <c r="G1915" s="9">
        <v>39061.29</v>
      </c>
      <c r="H1915" s="10">
        <v>6</v>
      </c>
      <c r="I1915" s="23" t="str">
        <f>VLOOKUP(B1915,'De-Para'!$B$3:$C$29,2,0)</f>
        <v>Sul</v>
      </c>
      <c r="J1915" s="18" t="str">
        <f t="shared" si="116"/>
        <v>Alto</v>
      </c>
      <c r="K1915" s="18" t="str">
        <f t="shared" si="117"/>
        <v>Acima</v>
      </c>
      <c r="L1915" s="18" t="str">
        <f t="shared" si="118"/>
        <v>Abaixo</v>
      </c>
      <c r="M1915" s="23" t="str">
        <f t="shared" si="119"/>
        <v>Acima</v>
      </c>
    </row>
    <row r="1916" spans="1:13">
      <c r="A1916" s="11" t="s">
        <v>1914</v>
      </c>
      <c r="B1916" s="12" t="s">
        <v>87</v>
      </c>
      <c r="C1916" s="12">
        <v>1167</v>
      </c>
      <c r="D1916" s="12">
        <v>0.63400000000000001</v>
      </c>
      <c r="E1916" s="12">
        <v>0.6</v>
      </c>
      <c r="F1916" s="12">
        <v>0.52900000000000003</v>
      </c>
      <c r="G1916" s="12">
        <v>10165.969999999999</v>
      </c>
      <c r="H1916" s="13">
        <v>30</v>
      </c>
      <c r="I1916" s="23" t="str">
        <f>VLOOKUP(B1916,'De-Para'!$B$3:$C$29,2,0)</f>
        <v>Nordeste</v>
      </c>
      <c r="J1916" s="18" t="str">
        <f t="shared" si="116"/>
        <v>Médio</v>
      </c>
      <c r="K1916" s="18" t="str">
        <f t="shared" si="117"/>
        <v>Acima</v>
      </c>
      <c r="L1916" s="18" t="str">
        <f t="shared" si="118"/>
        <v>Acima</v>
      </c>
      <c r="M1916" s="23" t="str">
        <f t="shared" si="119"/>
        <v>Acima</v>
      </c>
    </row>
    <row r="1917" spans="1:13">
      <c r="A1917" s="8" t="s">
        <v>1915</v>
      </c>
      <c r="B1917" s="9" t="s">
        <v>33</v>
      </c>
      <c r="C1917" s="9">
        <v>302</v>
      </c>
      <c r="D1917" s="9">
        <v>0.67400000000000004</v>
      </c>
      <c r="E1917" s="9">
        <v>0.69599999999999995</v>
      </c>
      <c r="F1917" s="9">
        <v>0.54</v>
      </c>
      <c r="G1917" s="9">
        <v>14622.77</v>
      </c>
      <c r="H1917" s="10">
        <v>2</v>
      </c>
      <c r="I1917" s="23" t="str">
        <f>VLOOKUP(B1917,'De-Para'!$B$3:$C$29,2,0)</f>
        <v>Centro-Oeste</v>
      </c>
      <c r="J1917" s="18" t="str">
        <f t="shared" si="116"/>
        <v>Médio</v>
      </c>
      <c r="K1917" s="18" t="str">
        <f t="shared" si="117"/>
        <v>Acima</v>
      </c>
      <c r="L1917" s="18" t="str">
        <f t="shared" si="118"/>
        <v>Abaixo</v>
      </c>
      <c r="M1917" s="23" t="str">
        <f t="shared" si="119"/>
        <v>Abaixo</v>
      </c>
    </row>
    <row r="1918" spans="1:13">
      <c r="A1918" s="11" t="s">
        <v>1916</v>
      </c>
      <c r="B1918" s="12" t="s">
        <v>72</v>
      </c>
      <c r="C1918" s="12">
        <v>1063</v>
      </c>
      <c r="D1918" s="12">
        <v>0.66500000000000004</v>
      </c>
      <c r="E1918" s="12">
        <v>0.65</v>
      </c>
      <c r="F1918" s="12">
        <v>0.57199999999999995</v>
      </c>
      <c r="G1918" s="12">
        <v>17222.310000000001</v>
      </c>
      <c r="H1918" s="13">
        <v>35</v>
      </c>
      <c r="I1918" s="23" t="str">
        <f>VLOOKUP(B1918,'De-Para'!$B$3:$C$29,2,0)</f>
        <v>Nordeste</v>
      </c>
      <c r="J1918" s="18" t="str">
        <f t="shared" si="116"/>
        <v>Médio</v>
      </c>
      <c r="K1918" s="18" t="str">
        <f t="shared" si="117"/>
        <v>Acima</v>
      </c>
      <c r="L1918" s="18" t="str">
        <f t="shared" si="118"/>
        <v>Acima</v>
      </c>
      <c r="M1918" s="23" t="str">
        <f t="shared" si="119"/>
        <v>Acima</v>
      </c>
    </row>
    <row r="1919" spans="1:13">
      <c r="A1919" s="8" t="s">
        <v>1917</v>
      </c>
      <c r="B1919" s="9" t="s">
        <v>118</v>
      </c>
      <c r="C1919" s="9">
        <v>613</v>
      </c>
      <c r="D1919" s="9">
        <v>0.57999999999999996</v>
      </c>
      <c r="E1919" s="9">
        <v>0.57099999999999995</v>
      </c>
      <c r="F1919" s="9">
        <v>0.46200000000000002</v>
      </c>
      <c r="G1919" s="9">
        <v>9760.48</v>
      </c>
      <c r="H1919" s="10">
        <v>29</v>
      </c>
      <c r="I1919" s="23" t="str">
        <f>VLOOKUP(B1919,'De-Para'!$B$3:$C$29,2,0)</f>
        <v>Nordeste</v>
      </c>
      <c r="J1919" s="18" t="str">
        <f t="shared" si="116"/>
        <v>Médio</v>
      </c>
      <c r="K1919" s="18" t="str">
        <f t="shared" si="117"/>
        <v>Abaixo</v>
      </c>
      <c r="L1919" s="18" t="str">
        <f t="shared" si="118"/>
        <v>Abaixo</v>
      </c>
      <c r="M1919" s="23" t="str">
        <f t="shared" si="119"/>
        <v>Acima</v>
      </c>
    </row>
    <row r="1920" spans="1:13">
      <c r="A1920" s="11" t="s">
        <v>1918</v>
      </c>
      <c r="B1920" s="12" t="s">
        <v>82</v>
      </c>
      <c r="C1920" s="12">
        <v>704</v>
      </c>
      <c r="D1920" s="12">
        <v>0.59</v>
      </c>
      <c r="E1920" s="12">
        <v>0.57699999999999996</v>
      </c>
      <c r="F1920" s="12">
        <v>0.47599999999999998</v>
      </c>
      <c r="G1920" s="12">
        <v>8144.83</v>
      </c>
      <c r="H1920" s="13">
        <v>10</v>
      </c>
      <c r="I1920" s="23" t="str">
        <f>VLOOKUP(B1920,'De-Para'!$B$3:$C$29,2,0)</f>
        <v>Nordeste</v>
      </c>
      <c r="J1920" s="18" t="str">
        <f t="shared" si="116"/>
        <v>Médio</v>
      </c>
      <c r="K1920" s="18" t="str">
        <f t="shared" si="117"/>
        <v>Abaixo</v>
      </c>
      <c r="L1920" s="18" t="str">
        <f t="shared" si="118"/>
        <v>Abaixo</v>
      </c>
      <c r="M1920" s="23" t="str">
        <f t="shared" si="119"/>
        <v>Acima</v>
      </c>
    </row>
    <row r="1921" spans="1:13">
      <c r="A1921" s="8" t="s">
        <v>1919</v>
      </c>
      <c r="B1921" s="9" t="s">
        <v>22</v>
      </c>
      <c r="C1921" s="9">
        <v>379</v>
      </c>
      <c r="D1921" s="9">
        <v>0.71499999999999997</v>
      </c>
      <c r="E1921" s="9">
        <v>0.68899999999999995</v>
      </c>
      <c r="F1921" s="9">
        <v>0.65100000000000002</v>
      </c>
      <c r="G1921" s="9">
        <v>21107.67</v>
      </c>
      <c r="H1921" s="10">
        <v>12</v>
      </c>
      <c r="I1921" s="23" t="str">
        <f>VLOOKUP(B1921,'De-Para'!$B$3:$C$29,2,0)</f>
        <v>Sul</v>
      </c>
      <c r="J1921" s="18" t="str">
        <f t="shared" si="116"/>
        <v>Alto</v>
      </c>
      <c r="K1921" s="18" t="str">
        <f t="shared" si="117"/>
        <v>Acima</v>
      </c>
      <c r="L1921" s="18" t="str">
        <f t="shared" si="118"/>
        <v>Abaixo</v>
      </c>
      <c r="M1921" s="23" t="str">
        <f t="shared" si="119"/>
        <v>Acima</v>
      </c>
    </row>
    <row r="1922" spans="1:13">
      <c r="A1922" s="11" t="s">
        <v>1920</v>
      </c>
      <c r="B1922" s="12" t="s">
        <v>87</v>
      </c>
      <c r="C1922" s="12">
        <v>395</v>
      </c>
      <c r="D1922" s="12">
        <v>0.55700000000000005</v>
      </c>
      <c r="E1922" s="12">
        <v>0.50800000000000001</v>
      </c>
      <c r="F1922" s="12">
        <v>0.46600000000000003</v>
      </c>
      <c r="G1922" s="12">
        <v>6083.36</v>
      </c>
      <c r="H1922" s="13">
        <v>22</v>
      </c>
      <c r="I1922" s="23" t="str">
        <f>VLOOKUP(B1922,'De-Para'!$B$3:$C$29,2,0)</f>
        <v>Nordeste</v>
      </c>
      <c r="J1922" s="18" t="str">
        <f t="shared" si="116"/>
        <v>Médio</v>
      </c>
      <c r="K1922" s="18" t="str">
        <f t="shared" si="117"/>
        <v>Abaixo</v>
      </c>
      <c r="L1922" s="18" t="str">
        <f t="shared" si="118"/>
        <v>Abaixo</v>
      </c>
      <c r="M1922" s="23" t="str">
        <f t="shared" si="119"/>
        <v>Acima</v>
      </c>
    </row>
    <row r="1923" spans="1:13">
      <c r="A1923" s="8" t="s">
        <v>1921</v>
      </c>
      <c r="B1923" s="9" t="s">
        <v>16</v>
      </c>
      <c r="C1923" s="9">
        <v>785</v>
      </c>
      <c r="D1923" s="9">
        <v>0.59599999999999997</v>
      </c>
      <c r="E1923" s="9">
        <v>0.55600000000000005</v>
      </c>
      <c r="F1923" s="9">
        <v>0.47799999999999998</v>
      </c>
      <c r="G1923" s="9">
        <v>7877.63</v>
      </c>
      <c r="H1923" s="10">
        <v>8</v>
      </c>
      <c r="I1923" s="23" t="str">
        <f>VLOOKUP(B1923,'De-Para'!$B$3:$C$29,2,0)</f>
        <v>Sudeste</v>
      </c>
      <c r="J1923" s="18" t="str">
        <f t="shared" si="116"/>
        <v>Médio</v>
      </c>
      <c r="K1923" s="18" t="str">
        <f t="shared" si="117"/>
        <v>Abaixo</v>
      </c>
      <c r="L1923" s="18" t="str">
        <f t="shared" si="118"/>
        <v>Abaixo</v>
      </c>
      <c r="M1923" s="23" t="str">
        <f t="shared" si="119"/>
        <v>Acima</v>
      </c>
    </row>
    <row r="1924" spans="1:13">
      <c r="A1924" s="11" t="s">
        <v>1922</v>
      </c>
      <c r="B1924" s="12" t="s">
        <v>7</v>
      </c>
      <c r="C1924" s="12">
        <v>309</v>
      </c>
      <c r="D1924" s="12">
        <v>0.7</v>
      </c>
      <c r="E1924" s="12">
        <v>0.67600000000000005</v>
      </c>
      <c r="F1924" s="12">
        <v>0.59899999999999998</v>
      </c>
      <c r="G1924" s="12">
        <v>13925.31</v>
      </c>
      <c r="H1924" s="13">
        <v>4</v>
      </c>
      <c r="I1924" s="23" t="str">
        <f>VLOOKUP(B1924,'De-Para'!$B$3:$C$29,2,0)</f>
        <v>Sudeste</v>
      </c>
      <c r="J1924" s="18" t="str">
        <f t="shared" si="116"/>
        <v>Alto</v>
      </c>
      <c r="K1924" s="18" t="str">
        <f t="shared" si="117"/>
        <v>Acima</v>
      </c>
      <c r="L1924" s="18" t="str">
        <f t="shared" si="118"/>
        <v>Abaixo</v>
      </c>
      <c r="M1924" s="23" t="str">
        <f t="shared" si="119"/>
        <v>Acima</v>
      </c>
    </row>
    <row r="1925" spans="1:13">
      <c r="A1925" s="8" t="s">
        <v>1923</v>
      </c>
      <c r="B1925" s="9" t="s">
        <v>16</v>
      </c>
      <c r="C1925" s="9">
        <v>617</v>
      </c>
      <c r="D1925" s="9">
        <v>0.60099999999999998</v>
      </c>
      <c r="E1925" s="9">
        <v>0.58599999999999997</v>
      </c>
      <c r="F1925" s="9">
        <v>0.45800000000000002</v>
      </c>
      <c r="G1925" s="9">
        <v>13619.57</v>
      </c>
      <c r="H1925" s="10">
        <v>3</v>
      </c>
      <c r="I1925" s="23" t="str">
        <f>VLOOKUP(B1925,'De-Para'!$B$3:$C$29,2,0)</f>
        <v>Sudeste</v>
      </c>
      <c r="J1925" s="18" t="str">
        <f t="shared" si="116"/>
        <v>Médio</v>
      </c>
      <c r="K1925" s="18" t="str">
        <f t="shared" si="117"/>
        <v>Acima</v>
      </c>
      <c r="L1925" s="18" t="str">
        <f t="shared" si="118"/>
        <v>Abaixo</v>
      </c>
      <c r="M1925" s="23" t="str">
        <f t="shared" si="119"/>
        <v>Acima</v>
      </c>
    </row>
    <row r="1926" spans="1:13">
      <c r="A1926" s="11" t="s">
        <v>1924</v>
      </c>
      <c r="B1926" s="12" t="s">
        <v>87</v>
      </c>
      <c r="C1926" s="12">
        <v>1062</v>
      </c>
      <c r="D1926" s="12">
        <v>0.59599999999999997</v>
      </c>
      <c r="E1926" s="12">
        <v>0.54</v>
      </c>
      <c r="F1926" s="12">
        <v>0.53400000000000003</v>
      </c>
      <c r="G1926" s="12">
        <v>8771.5</v>
      </c>
      <c r="H1926" s="13">
        <v>10</v>
      </c>
      <c r="I1926" s="23" t="str">
        <f>VLOOKUP(B1926,'De-Para'!$B$3:$C$29,2,0)</f>
        <v>Nordeste</v>
      </c>
      <c r="J1926" s="18" t="str">
        <f t="shared" ref="J1926:J1989" si="120">IF(D1926&lt;0.55,"Baixo",IF(D1926&lt;0.7,"Médio",IF(D1926&lt;0.8,"Alto","Muito alto")))</f>
        <v>Médio</v>
      </c>
      <c r="K1926" s="18" t="str">
        <f t="shared" ref="K1926:K1989" si="121">IF(D1926&lt;=$K$3,"Abaixo","Acima")</f>
        <v>Abaixo</v>
      </c>
      <c r="L1926" s="18" t="str">
        <f t="shared" ref="L1926:L1989" si="122">IF(C1926&gt;=$L$3,"Acima","Abaixo")</f>
        <v>Acima</v>
      </c>
      <c r="M1926" s="23" t="str">
        <f t="shared" ref="M1926:M1989" si="123">IF(H1926&lt;=$M$3,"Abaixo","Acima")</f>
        <v>Acima</v>
      </c>
    </row>
    <row r="1927" spans="1:13">
      <c r="A1927" s="8" t="s">
        <v>1925</v>
      </c>
      <c r="B1927" s="9" t="s">
        <v>87</v>
      </c>
      <c r="C1927" s="9">
        <v>375</v>
      </c>
      <c r="D1927" s="9">
        <v>0.56999999999999995</v>
      </c>
      <c r="E1927" s="9">
        <v>0.54700000000000004</v>
      </c>
      <c r="F1927" s="9">
        <v>0.46500000000000002</v>
      </c>
      <c r="G1927" s="9">
        <v>89606.91</v>
      </c>
      <c r="H1927" s="10">
        <v>1</v>
      </c>
      <c r="I1927" s="23" t="str">
        <f>VLOOKUP(B1927,'De-Para'!$B$3:$C$29,2,0)</f>
        <v>Nordeste</v>
      </c>
      <c r="J1927" s="18" t="str">
        <f t="shared" si="120"/>
        <v>Médio</v>
      </c>
      <c r="K1927" s="18" t="str">
        <f t="shared" si="121"/>
        <v>Abaixo</v>
      </c>
      <c r="L1927" s="18" t="str">
        <f t="shared" si="122"/>
        <v>Abaixo</v>
      </c>
      <c r="M1927" s="23" t="str">
        <f t="shared" si="123"/>
        <v>Abaixo</v>
      </c>
    </row>
    <row r="1928" spans="1:13">
      <c r="A1928" s="11" t="s">
        <v>1926</v>
      </c>
      <c r="B1928" s="12" t="s">
        <v>16</v>
      </c>
      <c r="C1928" s="12">
        <v>619</v>
      </c>
      <c r="D1928" s="12">
        <v>0.72299999999999998</v>
      </c>
      <c r="E1928" s="12">
        <v>0.752</v>
      </c>
      <c r="F1928" s="12">
        <v>0.57099999999999995</v>
      </c>
      <c r="G1928" s="12">
        <v>41854.58</v>
      </c>
      <c r="H1928" s="13">
        <v>5</v>
      </c>
      <c r="I1928" s="23" t="str">
        <f>VLOOKUP(B1928,'De-Para'!$B$3:$C$29,2,0)</f>
        <v>Sudeste</v>
      </c>
      <c r="J1928" s="18" t="str">
        <f t="shared" si="120"/>
        <v>Alto</v>
      </c>
      <c r="K1928" s="18" t="str">
        <f t="shared" si="121"/>
        <v>Acima</v>
      </c>
      <c r="L1928" s="18" t="str">
        <f t="shared" si="122"/>
        <v>Abaixo</v>
      </c>
      <c r="M1928" s="23" t="str">
        <f t="shared" si="123"/>
        <v>Acima</v>
      </c>
    </row>
    <row r="1929" spans="1:13">
      <c r="A1929" s="8" t="s">
        <v>1927</v>
      </c>
      <c r="B1929" s="9" t="s">
        <v>94</v>
      </c>
      <c r="C1929" s="9">
        <v>2477</v>
      </c>
      <c r="D1929" s="9">
        <v>0.61199999999999999</v>
      </c>
      <c r="E1929" s="9">
        <v>0.59899999999999998</v>
      </c>
      <c r="F1929" s="9">
        <v>0.49399999999999999</v>
      </c>
      <c r="G1929" s="9">
        <v>8737.5300000000007</v>
      </c>
      <c r="H1929" s="10">
        <v>18</v>
      </c>
      <c r="I1929" s="23" t="str">
        <f>VLOOKUP(B1929,'De-Para'!$B$3:$C$29,2,0)</f>
        <v>Nordeste</v>
      </c>
      <c r="J1929" s="18" t="str">
        <f t="shared" si="120"/>
        <v>Médio</v>
      </c>
      <c r="K1929" s="18" t="str">
        <f t="shared" si="121"/>
        <v>Acima</v>
      </c>
      <c r="L1929" s="18" t="str">
        <f t="shared" si="122"/>
        <v>Acima</v>
      </c>
      <c r="M1929" s="23" t="str">
        <f t="shared" si="123"/>
        <v>Acima</v>
      </c>
    </row>
    <row r="1930" spans="1:13">
      <c r="A1930" s="11" t="s">
        <v>1928</v>
      </c>
      <c r="B1930" s="12" t="s">
        <v>111</v>
      </c>
      <c r="C1930" s="12">
        <v>1582</v>
      </c>
      <c r="D1930" s="12">
        <v>0.63100000000000001</v>
      </c>
      <c r="E1930" s="12">
        <v>0.60399999999999998</v>
      </c>
      <c r="F1930" s="12">
        <v>0.52500000000000002</v>
      </c>
      <c r="G1930" s="12">
        <v>10837.63</v>
      </c>
      <c r="H1930" s="13">
        <v>7</v>
      </c>
      <c r="I1930" s="23" t="str">
        <f>VLOOKUP(B1930,'De-Para'!$B$3:$C$29,2,0)</f>
        <v>Norte</v>
      </c>
      <c r="J1930" s="18" t="str">
        <f t="shared" si="120"/>
        <v>Médio</v>
      </c>
      <c r="K1930" s="18" t="str">
        <f t="shared" si="121"/>
        <v>Acima</v>
      </c>
      <c r="L1930" s="18" t="str">
        <f t="shared" si="122"/>
        <v>Acima</v>
      </c>
      <c r="M1930" s="23" t="str">
        <f t="shared" si="123"/>
        <v>Acima</v>
      </c>
    </row>
    <row r="1931" spans="1:13">
      <c r="A1931" s="8" t="s">
        <v>1929</v>
      </c>
      <c r="B1931" s="9" t="s">
        <v>72</v>
      </c>
      <c r="C1931" s="9">
        <v>705</v>
      </c>
      <c r="D1931" s="9">
        <v>0.622</v>
      </c>
      <c r="E1931" s="9">
        <v>0.58399999999999996</v>
      </c>
      <c r="F1931" s="9">
        <v>0.55500000000000005</v>
      </c>
      <c r="G1931" s="9">
        <v>8465.9699999999993</v>
      </c>
      <c r="H1931" s="10">
        <v>16</v>
      </c>
      <c r="I1931" s="23" t="str">
        <f>VLOOKUP(B1931,'De-Para'!$B$3:$C$29,2,0)</f>
        <v>Nordeste</v>
      </c>
      <c r="J1931" s="18" t="str">
        <f t="shared" si="120"/>
        <v>Médio</v>
      </c>
      <c r="K1931" s="18" t="str">
        <f t="shared" si="121"/>
        <v>Acima</v>
      </c>
      <c r="L1931" s="18" t="str">
        <f t="shared" si="122"/>
        <v>Abaixo</v>
      </c>
      <c r="M1931" s="23" t="str">
        <f t="shared" si="123"/>
        <v>Acima</v>
      </c>
    </row>
    <row r="1932" spans="1:13">
      <c r="A1932" s="11" t="s">
        <v>1930</v>
      </c>
      <c r="B1932" s="12" t="s">
        <v>33</v>
      </c>
      <c r="C1932" s="12">
        <v>766</v>
      </c>
      <c r="D1932" s="12">
        <v>0.64400000000000002</v>
      </c>
      <c r="E1932" s="12">
        <v>0.61499999999999999</v>
      </c>
      <c r="F1932" s="12">
        <v>0.52700000000000002</v>
      </c>
      <c r="G1932" s="12">
        <v>10710.49</v>
      </c>
      <c r="H1932" s="13">
        <v>16</v>
      </c>
      <c r="I1932" s="23" t="str">
        <f>VLOOKUP(B1932,'De-Para'!$B$3:$C$29,2,0)</f>
        <v>Centro-Oeste</v>
      </c>
      <c r="J1932" s="18" t="str">
        <f t="shared" si="120"/>
        <v>Médio</v>
      </c>
      <c r="K1932" s="18" t="str">
        <f t="shared" si="121"/>
        <v>Acima</v>
      </c>
      <c r="L1932" s="18" t="str">
        <f t="shared" si="122"/>
        <v>Abaixo</v>
      </c>
      <c r="M1932" s="23" t="str">
        <f t="shared" si="123"/>
        <v>Acima</v>
      </c>
    </row>
    <row r="1933" spans="1:13">
      <c r="A1933" s="8" t="s">
        <v>1931</v>
      </c>
      <c r="B1933" s="9" t="s">
        <v>39</v>
      </c>
      <c r="C1933" s="9">
        <v>1559</v>
      </c>
      <c r="D1933" s="9">
        <v>0.52100000000000002</v>
      </c>
      <c r="E1933" s="9">
        <v>0.47099999999999997</v>
      </c>
      <c r="F1933" s="9">
        <v>0.38600000000000001</v>
      </c>
      <c r="G1933" s="9">
        <v>5500.85</v>
      </c>
      <c r="H1933" s="10">
        <v>1</v>
      </c>
      <c r="I1933" s="23" t="str">
        <f>VLOOKUP(B1933,'De-Para'!$B$3:$C$29,2,0)</f>
        <v>Norte</v>
      </c>
      <c r="J1933" s="18" t="str">
        <f t="shared" si="120"/>
        <v>Baixo</v>
      </c>
      <c r="K1933" s="18" t="str">
        <f t="shared" si="121"/>
        <v>Abaixo</v>
      </c>
      <c r="L1933" s="18" t="str">
        <f t="shared" si="122"/>
        <v>Acima</v>
      </c>
      <c r="M1933" s="23" t="str">
        <f t="shared" si="123"/>
        <v>Abaixo</v>
      </c>
    </row>
    <row r="1934" spans="1:13">
      <c r="A1934" s="11" t="s">
        <v>1932</v>
      </c>
      <c r="B1934" s="12" t="s">
        <v>29</v>
      </c>
      <c r="C1934" s="12">
        <v>477</v>
      </c>
      <c r="D1934" s="12">
        <v>0.71599999999999997</v>
      </c>
      <c r="E1934" s="12">
        <v>0.70599999999999996</v>
      </c>
      <c r="F1934" s="12">
        <v>0.63100000000000001</v>
      </c>
      <c r="G1934" s="12">
        <v>39015.199999999997</v>
      </c>
      <c r="H1934" s="13">
        <v>14</v>
      </c>
      <c r="I1934" s="23" t="str">
        <f>VLOOKUP(B1934,'De-Para'!$B$3:$C$29,2,0)</f>
        <v>Centro-Oeste</v>
      </c>
      <c r="J1934" s="18" t="str">
        <f t="shared" si="120"/>
        <v>Alto</v>
      </c>
      <c r="K1934" s="18" t="str">
        <f t="shared" si="121"/>
        <v>Acima</v>
      </c>
      <c r="L1934" s="18" t="str">
        <f t="shared" si="122"/>
        <v>Abaixo</v>
      </c>
      <c r="M1934" s="23" t="str">
        <f t="shared" si="123"/>
        <v>Acima</v>
      </c>
    </row>
    <row r="1935" spans="1:13">
      <c r="A1935" s="8" t="s">
        <v>1933</v>
      </c>
      <c r="B1935" s="9" t="s">
        <v>59</v>
      </c>
      <c r="C1935" s="9">
        <v>168</v>
      </c>
      <c r="D1935" s="9">
        <v>0.72799999999999998</v>
      </c>
      <c r="E1935" s="9">
        <v>0.73699999999999999</v>
      </c>
      <c r="F1935" s="9">
        <v>0.63100000000000001</v>
      </c>
      <c r="G1935" s="9">
        <v>29679.96</v>
      </c>
      <c r="H1935" s="10">
        <v>3</v>
      </c>
      <c r="I1935" s="23" t="str">
        <f>VLOOKUP(B1935,'De-Para'!$B$3:$C$29,2,0)</f>
        <v>Sul</v>
      </c>
      <c r="J1935" s="18" t="str">
        <f t="shared" si="120"/>
        <v>Alto</v>
      </c>
      <c r="K1935" s="18" t="str">
        <f t="shared" si="121"/>
        <v>Acima</v>
      </c>
      <c r="L1935" s="18" t="str">
        <f t="shared" si="122"/>
        <v>Abaixo</v>
      </c>
      <c r="M1935" s="23" t="str">
        <f t="shared" si="123"/>
        <v>Acima</v>
      </c>
    </row>
    <row r="1936" spans="1:13">
      <c r="A1936" s="11" t="s">
        <v>1934</v>
      </c>
      <c r="B1936" s="12" t="s">
        <v>24</v>
      </c>
      <c r="C1936" s="12">
        <v>733</v>
      </c>
      <c r="D1936" s="12">
        <v>0.57499999999999996</v>
      </c>
      <c r="E1936" s="12">
        <v>0.53300000000000003</v>
      </c>
      <c r="F1936" s="12">
        <v>0.46</v>
      </c>
      <c r="G1936" s="12">
        <v>6256.8</v>
      </c>
      <c r="H1936" s="13">
        <v>0</v>
      </c>
      <c r="I1936" s="23" t="str">
        <f>VLOOKUP(B1936,'De-Para'!$B$3:$C$29,2,0)</f>
        <v>Nordeste</v>
      </c>
      <c r="J1936" s="18" t="str">
        <f t="shared" si="120"/>
        <v>Médio</v>
      </c>
      <c r="K1936" s="18" t="str">
        <f t="shared" si="121"/>
        <v>Abaixo</v>
      </c>
      <c r="L1936" s="18" t="str">
        <f t="shared" si="122"/>
        <v>Abaixo</v>
      </c>
      <c r="M1936" s="23" t="str">
        <f t="shared" si="123"/>
        <v>Abaixo</v>
      </c>
    </row>
    <row r="1937" spans="1:13">
      <c r="A1937" s="8" t="s">
        <v>1935</v>
      </c>
      <c r="B1937" s="9" t="s">
        <v>16</v>
      </c>
      <c r="C1937" s="9">
        <v>173</v>
      </c>
      <c r="D1937" s="9">
        <v>0.66200000000000003</v>
      </c>
      <c r="E1937" s="9">
        <v>0.624</v>
      </c>
      <c r="F1937" s="9">
        <v>0.56799999999999995</v>
      </c>
      <c r="G1937" s="9">
        <v>11709.32</v>
      </c>
      <c r="H1937" s="10">
        <v>4</v>
      </c>
      <c r="I1937" s="23" t="str">
        <f>VLOOKUP(B1937,'De-Para'!$B$3:$C$29,2,0)</f>
        <v>Sudeste</v>
      </c>
      <c r="J1937" s="18" t="str">
        <f t="shared" si="120"/>
        <v>Médio</v>
      </c>
      <c r="K1937" s="18" t="str">
        <f t="shared" si="121"/>
        <v>Acima</v>
      </c>
      <c r="L1937" s="18" t="str">
        <f t="shared" si="122"/>
        <v>Abaixo</v>
      </c>
      <c r="M1937" s="23" t="str">
        <f t="shared" si="123"/>
        <v>Acima</v>
      </c>
    </row>
    <row r="1938" spans="1:13">
      <c r="A1938" s="11" t="s">
        <v>1936</v>
      </c>
      <c r="B1938" s="12" t="s">
        <v>22</v>
      </c>
      <c r="C1938" s="12">
        <v>143</v>
      </c>
      <c r="D1938" s="12">
        <v>0.63600000000000001</v>
      </c>
      <c r="E1938" s="12">
        <v>0.67900000000000005</v>
      </c>
      <c r="F1938" s="12">
        <v>0.47899999999999998</v>
      </c>
      <c r="G1938" s="12">
        <v>21838.91</v>
      </c>
      <c r="H1938" s="13">
        <v>2</v>
      </c>
      <c r="I1938" s="23" t="str">
        <f>VLOOKUP(B1938,'De-Para'!$B$3:$C$29,2,0)</f>
        <v>Sul</v>
      </c>
      <c r="J1938" s="18" t="str">
        <f t="shared" si="120"/>
        <v>Médio</v>
      </c>
      <c r="K1938" s="18" t="str">
        <f t="shared" si="121"/>
        <v>Acima</v>
      </c>
      <c r="L1938" s="18" t="str">
        <f t="shared" si="122"/>
        <v>Abaixo</v>
      </c>
      <c r="M1938" s="23" t="str">
        <f t="shared" si="123"/>
        <v>Abaixo</v>
      </c>
    </row>
    <row r="1939" spans="1:13">
      <c r="A1939" s="8" t="s">
        <v>1937</v>
      </c>
      <c r="B1939" s="9" t="s">
        <v>19</v>
      </c>
      <c r="C1939" s="9">
        <v>458</v>
      </c>
      <c r="D1939" s="9">
        <v>0.52200000000000002</v>
      </c>
      <c r="E1939" s="9">
        <v>0.497</v>
      </c>
      <c r="F1939" s="9">
        <v>0.39200000000000002</v>
      </c>
      <c r="G1939" s="9">
        <v>8644.6200000000008</v>
      </c>
      <c r="H1939" s="10">
        <v>2</v>
      </c>
      <c r="I1939" s="23" t="str">
        <f>VLOOKUP(B1939,'De-Para'!$B$3:$C$29,2,0)</f>
        <v>Nordeste</v>
      </c>
      <c r="J1939" s="18" t="str">
        <f t="shared" si="120"/>
        <v>Baixo</v>
      </c>
      <c r="K1939" s="18" t="str">
        <f t="shared" si="121"/>
        <v>Abaixo</v>
      </c>
      <c r="L1939" s="18" t="str">
        <f t="shared" si="122"/>
        <v>Abaixo</v>
      </c>
      <c r="M1939" s="23" t="str">
        <f t="shared" si="123"/>
        <v>Abaixo</v>
      </c>
    </row>
    <row r="1940" spans="1:13">
      <c r="A1940" s="11" t="s">
        <v>1938</v>
      </c>
      <c r="B1940" s="12" t="s">
        <v>31</v>
      </c>
      <c r="C1940" s="12">
        <v>1360</v>
      </c>
      <c r="D1940" s="12">
        <v>0.621</v>
      </c>
      <c r="E1940" s="12">
        <v>0.57999999999999996</v>
      </c>
      <c r="F1940" s="12">
        <v>0.54300000000000004</v>
      </c>
      <c r="G1940" s="12">
        <v>13091.49</v>
      </c>
      <c r="H1940" s="13">
        <v>22</v>
      </c>
      <c r="I1940" s="23" t="str">
        <f>VLOOKUP(B1940,'De-Para'!$B$3:$C$29,2,0)</f>
        <v>Nordeste</v>
      </c>
      <c r="J1940" s="18" t="str">
        <f t="shared" si="120"/>
        <v>Médio</v>
      </c>
      <c r="K1940" s="18" t="str">
        <f t="shared" si="121"/>
        <v>Acima</v>
      </c>
      <c r="L1940" s="18" t="str">
        <f t="shared" si="122"/>
        <v>Acima</v>
      </c>
      <c r="M1940" s="23" t="str">
        <f t="shared" si="123"/>
        <v>Acima</v>
      </c>
    </row>
    <row r="1941" spans="1:13">
      <c r="A1941" s="8" t="s">
        <v>1939</v>
      </c>
      <c r="B1941" s="9" t="s">
        <v>7</v>
      </c>
      <c r="C1941" s="9">
        <v>311</v>
      </c>
      <c r="D1941" s="9">
        <v>0.747</v>
      </c>
      <c r="E1941" s="9">
        <v>0.74299999999999999</v>
      </c>
      <c r="F1941" s="9">
        <v>0.69399999999999995</v>
      </c>
      <c r="G1941" s="9">
        <v>37772.910000000003</v>
      </c>
      <c r="H1941" s="10">
        <v>5</v>
      </c>
      <c r="I1941" s="23" t="str">
        <f>VLOOKUP(B1941,'De-Para'!$B$3:$C$29,2,0)</f>
        <v>Sudeste</v>
      </c>
      <c r="J1941" s="18" t="str">
        <f t="shared" si="120"/>
        <v>Alto</v>
      </c>
      <c r="K1941" s="18" t="str">
        <f t="shared" si="121"/>
        <v>Acima</v>
      </c>
      <c r="L1941" s="18" t="str">
        <f t="shared" si="122"/>
        <v>Abaixo</v>
      </c>
      <c r="M1941" s="23" t="str">
        <f t="shared" si="123"/>
        <v>Acima</v>
      </c>
    </row>
    <row r="1942" spans="1:13">
      <c r="A1942" s="11" t="s">
        <v>1940</v>
      </c>
      <c r="B1942" s="12" t="s">
        <v>14</v>
      </c>
      <c r="C1942" s="12">
        <v>1199</v>
      </c>
      <c r="D1942" s="12">
        <v>0.71</v>
      </c>
      <c r="E1942" s="12">
        <v>0.69799999999999995</v>
      </c>
      <c r="F1942" s="12">
        <v>0.60799999999999998</v>
      </c>
      <c r="G1942" s="12">
        <v>22271.08</v>
      </c>
      <c r="H1942" s="13">
        <v>24</v>
      </c>
      <c r="I1942" s="23" t="str">
        <f>VLOOKUP(B1942,'De-Para'!$B$3:$C$29,2,0)</f>
        <v>Sul</v>
      </c>
      <c r="J1942" s="18" t="str">
        <f t="shared" si="120"/>
        <v>Alto</v>
      </c>
      <c r="K1942" s="18" t="str">
        <f t="shared" si="121"/>
        <v>Acima</v>
      </c>
      <c r="L1942" s="18" t="str">
        <f t="shared" si="122"/>
        <v>Acima</v>
      </c>
      <c r="M1942" s="23" t="str">
        <f t="shared" si="123"/>
        <v>Acima</v>
      </c>
    </row>
    <row r="1943" spans="1:13">
      <c r="A1943" s="8" t="s">
        <v>1941</v>
      </c>
      <c r="B1943" s="9" t="s">
        <v>16</v>
      </c>
      <c r="C1943" s="9">
        <v>544</v>
      </c>
      <c r="D1943" s="9">
        <v>0.627</v>
      </c>
      <c r="E1943" s="9">
        <v>0.63</v>
      </c>
      <c r="F1943" s="9">
        <v>0.497</v>
      </c>
      <c r="G1943" s="9">
        <v>10890.86</v>
      </c>
      <c r="H1943" s="10">
        <v>5</v>
      </c>
      <c r="I1943" s="23" t="str">
        <f>VLOOKUP(B1943,'De-Para'!$B$3:$C$29,2,0)</f>
        <v>Sudeste</v>
      </c>
      <c r="J1943" s="18" t="str">
        <f t="shared" si="120"/>
        <v>Médio</v>
      </c>
      <c r="K1943" s="18" t="str">
        <f t="shared" si="121"/>
        <v>Acima</v>
      </c>
      <c r="L1943" s="18" t="str">
        <f t="shared" si="122"/>
        <v>Abaixo</v>
      </c>
      <c r="M1943" s="23" t="str">
        <f t="shared" si="123"/>
        <v>Acima</v>
      </c>
    </row>
    <row r="1944" spans="1:13">
      <c r="A1944" s="11" t="s">
        <v>1942</v>
      </c>
      <c r="B1944" s="12" t="s">
        <v>24</v>
      </c>
      <c r="C1944" s="12">
        <v>464</v>
      </c>
      <c r="D1944" s="12">
        <v>0.57999999999999996</v>
      </c>
      <c r="E1944" s="12">
        <v>0.58599999999999997</v>
      </c>
      <c r="F1944" s="12">
        <v>0.47199999999999998</v>
      </c>
      <c r="G1944" s="12">
        <v>9173.2199999999993</v>
      </c>
      <c r="H1944" s="13">
        <v>2</v>
      </c>
      <c r="I1944" s="23" t="str">
        <f>VLOOKUP(B1944,'De-Para'!$B$3:$C$29,2,0)</f>
        <v>Nordeste</v>
      </c>
      <c r="J1944" s="18" t="str">
        <f t="shared" si="120"/>
        <v>Médio</v>
      </c>
      <c r="K1944" s="18" t="str">
        <f t="shared" si="121"/>
        <v>Abaixo</v>
      </c>
      <c r="L1944" s="18" t="str">
        <f t="shared" si="122"/>
        <v>Abaixo</v>
      </c>
      <c r="M1944" s="23" t="str">
        <f t="shared" si="123"/>
        <v>Abaixo</v>
      </c>
    </row>
    <row r="1945" spans="1:13">
      <c r="A1945" s="8" t="s">
        <v>1943</v>
      </c>
      <c r="B1945" s="9" t="s">
        <v>24</v>
      </c>
      <c r="C1945" s="9">
        <v>405</v>
      </c>
      <c r="D1945" s="9">
        <v>0.621</v>
      </c>
      <c r="E1945" s="9">
        <v>0.58199999999999996</v>
      </c>
      <c r="F1945" s="9">
        <v>0.53100000000000003</v>
      </c>
      <c r="G1945" s="9">
        <v>7792.86</v>
      </c>
      <c r="H1945" s="10">
        <v>10</v>
      </c>
      <c r="I1945" s="23" t="str">
        <f>VLOOKUP(B1945,'De-Para'!$B$3:$C$29,2,0)</f>
        <v>Nordeste</v>
      </c>
      <c r="J1945" s="18" t="str">
        <f t="shared" si="120"/>
        <v>Médio</v>
      </c>
      <c r="K1945" s="18" t="str">
        <f t="shared" si="121"/>
        <v>Acima</v>
      </c>
      <c r="L1945" s="18" t="str">
        <f t="shared" si="122"/>
        <v>Abaixo</v>
      </c>
      <c r="M1945" s="23" t="str">
        <f t="shared" si="123"/>
        <v>Acima</v>
      </c>
    </row>
    <row r="1946" spans="1:13">
      <c r="A1946" s="11" t="s">
        <v>660</v>
      </c>
      <c r="B1946" s="12" t="s">
        <v>19</v>
      </c>
      <c r="C1946" s="12">
        <v>1587</v>
      </c>
      <c r="D1946" s="12">
        <v>0.59499999999999997</v>
      </c>
      <c r="E1946" s="12">
        <v>0.60199999999999998</v>
      </c>
      <c r="F1946" s="12">
        <v>0.45500000000000002</v>
      </c>
      <c r="G1946" s="12">
        <v>9760.11</v>
      </c>
      <c r="H1946" s="13">
        <v>5</v>
      </c>
      <c r="I1946" s="23" t="str">
        <f>VLOOKUP(B1946,'De-Para'!$B$3:$C$29,2,0)</f>
        <v>Nordeste</v>
      </c>
      <c r="J1946" s="18" t="str">
        <f t="shared" si="120"/>
        <v>Médio</v>
      </c>
      <c r="K1946" s="18" t="str">
        <f t="shared" si="121"/>
        <v>Abaixo</v>
      </c>
      <c r="L1946" s="18" t="str">
        <f t="shared" si="122"/>
        <v>Acima</v>
      </c>
      <c r="M1946" s="23" t="str">
        <f t="shared" si="123"/>
        <v>Acima</v>
      </c>
    </row>
    <row r="1947" spans="1:13">
      <c r="A1947" s="8" t="s">
        <v>1944</v>
      </c>
      <c r="B1947" s="9" t="s">
        <v>22</v>
      </c>
      <c r="C1947" s="9">
        <v>406</v>
      </c>
      <c r="D1947" s="9">
        <v>0.71799999999999997</v>
      </c>
      <c r="E1947" s="9">
        <v>0.70699999999999996</v>
      </c>
      <c r="F1947" s="9">
        <v>0.625</v>
      </c>
      <c r="G1947" s="9">
        <v>23322.99</v>
      </c>
      <c r="H1947" s="10">
        <v>22</v>
      </c>
      <c r="I1947" s="23" t="str">
        <f>VLOOKUP(B1947,'De-Para'!$B$3:$C$29,2,0)</f>
        <v>Sul</v>
      </c>
      <c r="J1947" s="18" t="str">
        <f t="shared" si="120"/>
        <v>Alto</v>
      </c>
      <c r="K1947" s="18" t="str">
        <f t="shared" si="121"/>
        <v>Acima</v>
      </c>
      <c r="L1947" s="18" t="str">
        <f t="shared" si="122"/>
        <v>Abaixo</v>
      </c>
      <c r="M1947" s="23" t="str">
        <f t="shared" si="123"/>
        <v>Acima</v>
      </c>
    </row>
    <row r="1948" spans="1:13">
      <c r="A1948" s="11" t="s">
        <v>1945</v>
      </c>
      <c r="B1948" s="12" t="s">
        <v>33</v>
      </c>
      <c r="C1948" s="12">
        <v>267</v>
      </c>
      <c r="D1948" s="12">
        <v>0.747</v>
      </c>
      <c r="E1948" s="12">
        <v>0.72099999999999997</v>
      </c>
      <c r="F1948" s="12">
        <v>0.69699999999999995</v>
      </c>
      <c r="G1948" s="12">
        <v>95794.89</v>
      </c>
      <c r="H1948" s="13">
        <v>1</v>
      </c>
      <c r="I1948" s="23" t="str">
        <f>VLOOKUP(B1948,'De-Para'!$B$3:$C$29,2,0)</f>
        <v>Centro-Oeste</v>
      </c>
      <c r="J1948" s="18" t="str">
        <f t="shared" si="120"/>
        <v>Alto</v>
      </c>
      <c r="K1948" s="18" t="str">
        <f t="shared" si="121"/>
        <v>Acima</v>
      </c>
      <c r="L1948" s="18" t="str">
        <f t="shared" si="122"/>
        <v>Abaixo</v>
      </c>
      <c r="M1948" s="23" t="str">
        <f t="shared" si="123"/>
        <v>Abaixo</v>
      </c>
    </row>
    <row r="1949" spans="1:13">
      <c r="A1949" s="8" t="s">
        <v>1946</v>
      </c>
      <c r="B1949" s="9" t="s">
        <v>7</v>
      </c>
      <c r="C1949" s="9">
        <v>808</v>
      </c>
      <c r="D1949" s="9">
        <v>0.7</v>
      </c>
      <c r="E1949" s="9">
        <v>0.71699999999999997</v>
      </c>
      <c r="F1949" s="9">
        <v>0.59699999999999998</v>
      </c>
      <c r="G1949" s="9">
        <v>103080.36</v>
      </c>
      <c r="H1949" s="10">
        <v>22</v>
      </c>
      <c r="I1949" s="23" t="str">
        <f>VLOOKUP(B1949,'De-Para'!$B$3:$C$29,2,0)</f>
        <v>Sudeste</v>
      </c>
      <c r="J1949" s="18" t="str">
        <f t="shared" si="120"/>
        <v>Alto</v>
      </c>
      <c r="K1949" s="18" t="str">
        <f t="shared" si="121"/>
        <v>Acima</v>
      </c>
      <c r="L1949" s="18" t="str">
        <f t="shared" si="122"/>
        <v>Abaixo</v>
      </c>
      <c r="M1949" s="23" t="str">
        <f t="shared" si="123"/>
        <v>Acima</v>
      </c>
    </row>
    <row r="1950" spans="1:13">
      <c r="A1950" s="11" t="s">
        <v>1947</v>
      </c>
      <c r="B1950" s="12" t="s">
        <v>72</v>
      </c>
      <c r="C1950" s="12">
        <v>1503</v>
      </c>
      <c r="D1950" s="12">
        <v>0.57899999999999996</v>
      </c>
      <c r="E1950" s="12">
        <v>0.55700000000000005</v>
      </c>
      <c r="F1950" s="12">
        <v>0.48599999999999999</v>
      </c>
      <c r="G1950" s="12">
        <v>12107.01</v>
      </c>
      <c r="H1950" s="13">
        <v>30</v>
      </c>
      <c r="I1950" s="23" t="str">
        <f>VLOOKUP(B1950,'De-Para'!$B$3:$C$29,2,0)</f>
        <v>Nordeste</v>
      </c>
      <c r="J1950" s="18" t="str">
        <f t="shared" si="120"/>
        <v>Médio</v>
      </c>
      <c r="K1950" s="18" t="str">
        <f t="shared" si="121"/>
        <v>Abaixo</v>
      </c>
      <c r="L1950" s="18" t="str">
        <f t="shared" si="122"/>
        <v>Acima</v>
      </c>
      <c r="M1950" s="23" t="str">
        <f t="shared" si="123"/>
        <v>Acima</v>
      </c>
    </row>
    <row r="1951" spans="1:13">
      <c r="A1951" s="8" t="s">
        <v>1948</v>
      </c>
      <c r="B1951" s="9" t="s">
        <v>87</v>
      </c>
      <c r="C1951" s="9">
        <v>1010</v>
      </c>
      <c r="D1951" s="9">
        <v>0.56499999999999995</v>
      </c>
      <c r="E1951" s="9">
        <v>0.497</v>
      </c>
      <c r="F1951" s="9">
        <v>0.46800000000000003</v>
      </c>
      <c r="G1951" s="9">
        <v>5636.11</v>
      </c>
      <c r="H1951" s="10">
        <v>2</v>
      </c>
      <c r="I1951" s="23" t="str">
        <f>VLOOKUP(B1951,'De-Para'!$B$3:$C$29,2,0)</f>
        <v>Nordeste</v>
      </c>
      <c r="J1951" s="18" t="str">
        <f t="shared" si="120"/>
        <v>Médio</v>
      </c>
      <c r="K1951" s="18" t="str">
        <f t="shared" si="121"/>
        <v>Abaixo</v>
      </c>
      <c r="L1951" s="18" t="str">
        <f t="shared" si="122"/>
        <v>Acima</v>
      </c>
      <c r="M1951" s="23" t="str">
        <f t="shared" si="123"/>
        <v>Abaixo</v>
      </c>
    </row>
    <row r="1952" spans="1:13">
      <c r="A1952" s="11" t="s">
        <v>1949</v>
      </c>
      <c r="B1952" s="12" t="s">
        <v>22</v>
      </c>
      <c r="C1952" s="12">
        <v>224</v>
      </c>
      <c r="D1952" s="12">
        <v>0.72499999999999998</v>
      </c>
      <c r="E1952" s="12">
        <v>0.72399999999999998</v>
      </c>
      <c r="F1952" s="12">
        <v>0.65100000000000002</v>
      </c>
      <c r="G1952" s="12">
        <v>46202.41</v>
      </c>
      <c r="H1952" s="13">
        <v>11</v>
      </c>
      <c r="I1952" s="23" t="str">
        <f>VLOOKUP(B1952,'De-Para'!$B$3:$C$29,2,0)</f>
        <v>Sul</v>
      </c>
      <c r="J1952" s="18" t="str">
        <f t="shared" si="120"/>
        <v>Alto</v>
      </c>
      <c r="K1952" s="18" t="str">
        <f t="shared" si="121"/>
        <v>Acima</v>
      </c>
      <c r="L1952" s="18" t="str">
        <f t="shared" si="122"/>
        <v>Abaixo</v>
      </c>
      <c r="M1952" s="23" t="str">
        <f t="shared" si="123"/>
        <v>Acima</v>
      </c>
    </row>
    <row r="1953" spans="1:13">
      <c r="A1953" s="8" t="s">
        <v>1950</v>
      </c>
      <c r="B1953" s="9" t="s">
        <v>7</v>
      </c>
      <c r="C1953" s="9">
        <v>324</v>
      </c>
      <c r="D1953" s="9">
        <v>0.70499999999999996</v>
      </c>
      <c r="E1953" s="9">
        <v>0.66400000000000003</v>
      </c>
      <c r="F1953" s="9">
        <v>0.63900000000000001</v>
      </c>
      <c r="G1953" s="9">
        <v>24005.35</v>
      </c>
      <c r="H1953" s="10">
        <v>2</v>
      </c>
      <c r="I1953" s="23" t="str">
        <f>VLOOKUP(B1953,'De-Para'!$B$3:$C$29,2,0)</f>
        <v>Sudeste</v>
      </c>
      <c r="J1953" s="18" t="str">
        <f t="shared" si="120"/>
        <v>Alto</v>
      </c>
      <c r="K1953" s="18" t="str">
        <f t="shared" si="121"/>
        <v>Acima</v>
      </c>
      <c r="L1953" s="18" t="str">
        <f t="shared" si="122"/>
        <v>Abaixo</v>
      </c>
      <c r="M1953" s="23" t="str">
        <f t="shared" si="123"/>
        <v>Abaixo</v>
      </c>
    </row>
    <row r="1954" spans="1:13">
      <c r="A1954" s="11" t="s">
        <v>1951</v>
      </c>
      <c r="B1954" s="12" t="s">
        <v>24</v>
      </c>
      <c r="C1954" s="12">
        <v>368</v>
      </c>
      <c r="D1954" s="12">
        <v>0.55000000000000004</v>
      </c>
      <c r="E1954" s="12">
        <v>0.53300000000000003</v>
      </c>
      <c r="F1954" s="12">
        <v>0.42699999999999999</v>
      </c>
      <c r="G1954" s="12">
        <v>6995.88</v>
      </c>
      <c r="H1954" s="13">
        <v>14</v>
      </c>
      <c r="I1954" s="23" t="str">
        <f>VLOOKUP(B1954,'De-Para'!$B$3:$C$29,2,0)</f>
        <v>Nordeste</v>
      </c>
      <c r="J1954" s="18" t="str">
        <f t="shared" si="120"/>
        <v>Médio</v>
      </c>
      <c r="K1954" s="18" t="str">
        <f t="shared" si="121"/>
        <v>Abaixo</v>
      </c>
      <c r="L1954" s="18" t="str">
        <f t="shared" si="122"/>
        <v>Abaixo</v>
      </c>
      <c r="M1954" s="23" t="str">
        <f t="shared" si="123"/>
        <v>Acima</v>
      </c>
    </row>
    <row r="1955" spans="1:13">
      <c r="A1955" s="8" t="s">
        <v>1952</v>
      </c>
      <c r="B1955" s="9" t="s">
        <v>16</v>
      </c>
      <c r="C1955" s="9">
        <v>572</v>
      </c>
      <c r="D1955" s="9">
        <v>0.7</v>
      </c>
      <c r="E1955" s="9">
        <v>0.69399999999999995</v>
      </c>
      <c r="F1955" s="9">
        <v>0.58199999999999996</v>
      </c>
      <c r="G1955" s="9">
        <v>20239.78</v>
      </c>
      <c r="H1955" s="10">
        <v>17</v>
      </c>
      <c r="I1955" s="23" t="str">
        <f>VLOOKUP(B1955,'De-Para'!$B$3:$C$29,2,0)</f>
        <v>Sudeste</v>
      </c>
      <c r="J1955" s="18" t="str">
        <f t="shared" si="120"/>
        <v>Alto</v>
      </c>
      <c r="K1955" s="18" t="str">
        <f t="shared" si="121"/>
        <v>Acima</v>
      </c>
      <c r="L1955" s="18" t="str">
        <f t="shared" si="122"/>
        <v>Abaixo</v>
      </c>
      <c r="M1955" s="23" t="str">
        <f t="shared" si="123"/>
        <v>Acima</v>
      </c>
    </row>
    <row r="1956" spans="1:13">
      <c r="A1956" s="11" t="s">
        <v>1953</v>
      </c>
      <c r="B1956" s="12" t="s">
        <v>87</v>
      </c>
      <c r="C1956" s="12">
        <v>1091</v>
      </c>
      <c r="D1956" s="12">
        <v>0.57999999999999996</v>
      </c>
      <c r="E1956" s="12">
        <v>0.57199999999999995</v>
      </c>
      <c r="F1956" s="12">
        <v>0.47299999999999998</v>
      </c>
      <c r="G1956" s="12">
        <v>6441.33</v>
      </c>
      <c r="H1956" s="13">
        <v>2</v>
      </c>
      <c r="I1956" s="23" t="str">
        <f>VLOOKUP(B1956,'De-Para'!$B$3:$C$29,2,0)</f>
        <v>Nordeste</v>
      </c>
      <c r="J1956" s="18" t="str">
        <f t="shared" si="120"/>
        <v>Médio</v>
      </c>
      <c r="K1956" s="18" t="str">
        <f t="shared" si="121"/>
        <v>Abaixo</v>
      </c>
      <c r="L1956" s="18" t="str">
        <f t="shared" si="122"/>
        <v>Acima</v>
      </c>
      <c r="M1956" s="23" t="str">
        <f t="shared" si="123"/>
        <v>Abaixo</v>
      </c>
    </row>
    <row r="1957" spans="1:13">
      <c r="A1957" s="8" t="s">
        <v>1954</v>
      </c>
      <c r="B1957" s="9" t="s">
        <v>49</v>
      </c>
      <c r="C1957" s="9">
        <v>774</v>
      </c>
      <c r="D1957" s="9">
        <v>0.502</v>
      </c>
      <c r="E1957" s="9">
        <v>0.48199999999999998</v>
      </c>
      <c r="F1957" s="9">
        <v>0.34599999999999997</v>
      </c>
      <c r="G1957" s="9">
        <v>8741.3799999999992</v>
      </c>
      <c r="H1957" s="10">
        <v>0</v>
      </c>
      <c r="I1957" s="23" t="str">
        <f>VLOOKUP(B1957,'De-Para'!$B$3:$C$29,2,0)</f>
        <v>Norte</v>
      </c>
      <c r="J1957" s="18" t="str">
        <f t="shared" si="120"/>
        <v>Baixo</v>
      </c>
      <c r="K1957" s="18" t="str">
        <f t="shared" si="121"/>
        <v>Abaixo</v>
      </c>
      <c r="L1957" s="18" t="str">
        <f t="shared" si="122"/>
        <v>Abaixo</v>
      </c>
      <c r="M1957" s="23" t="str">
        <f t="shared" si="123"/>
        <v>Abaixo</v>
      </c>
    </row>
    <row r="1958" spans="1:13">
      <c r="A1958" s="11" t="s">
        <v>1955</v>
      </c>
      <c r="B1958" s="12" t="s">
        <v>31</v>
      </c>
      <c r="C1958" s="12">
        <v>824</v>
      </c>
      <c r="D1958" s="12">
        <v>0.63400000000000001</v>
      </c>
      <c r="E1958" s="12">
        <v>0.57399999999999995</v>
      </c>
      <c r="F1958" s="12">
        <v>0.60199999999999998</v>
      </c>
      <c r="G1958" s="12">
        <v>12745.27</v>
      </c>
      <c r="H1958" s="13">
        <v>6</v>
      </c>
      <c r="I1958" s="23" t="str">
        <f>VLOOKUP(B1958,'De-Para'!$B$3:$C$29,2,0)</f>
        <v>Nordeste</v>
      </c>
      <c r="J1958" s="18" t="str">
        <f t="shared" si="120"/>
        <v>Médio</v>
      </c>
      <c r="K1958" s="18" t="str">
        <f t="shared" si="121"/>
        <v>Acima</v>
      </c>
      <c r="L1958" s="18" t="str">
        <f t="shared" si="122"/>
        <v>Abaixo</v>
      </c>
      <c r="M1958" s="23" t="str">
        <f t="shared" si="123"/>
        <v>Acima</v>
      </c>
    </row>
    <row r="1959" spans="1:13">
      <c r="A1959" s="8" t="s">
        <v>1956</v>
      </c>
      <c r="B1959" s="9" t="s">
        <v>22</v>
      </c>
      <c r="C1959" s="9">
        <v>218</v>
      </c>
      <c r="D1959" s="9">
        <v>0.71</v>
      </c>
      <c r="E1959" s="9">
        <v>0.69899999999999995</v>
      </c>
      <c r="F1959" s="9">
        <v>0.63100000000000001</v>
      </c>
      <c r="G1959" s="9">
        <v>12963.73</v>
      </c>
      <c r="H1959" s="10">
        <v>4</v>
      </c>
      <c r="I1959" s="23" t="str">
        <f>VLOOKUP(B1959,'De-Para'!$B$3:$C$29,2,0)</f>
        <v>Sul</v>
      </c>
      <c r="J1959" s="18" t="str">
        <f t="shared" si="120"/>
        <v>Alto</v>
      </c>
      <c r="K1959" s="18" t="str">
        <f t="shared" si="121"/>
        <v>Acima</v>
      </c>
      <c r="L1959" s="18" t="str">
        <f t="shared" si="122"/>
        <v>Abaixo</v>
      </c>
      <c r="M1959" s="23" t="str">
        <f t="shared" si="123"/>
        <v>Acima</v>
      </c>
    </row>
    <row r="1960" spans="1:13">
      <c r="A1960" s="11" t="s">
        <v>1957</v>
      </c>
      <c r="B1960" s="12" t="s">
        <v>16</v>
      </c>
      <c r="C1960" s="12">
        <v>612</v>
      </c>
      <c r="D1960" s="12">
        <v>0.60499999999999998</v>
      </c>
      <c r="E1960" s="12">
        <v>0.63900000000000001</v>
      </c>
      <c r="F1960" s="12">
        <v>0.42099999999999999</v>
      </c>
      <c r="G1960" s="12">
        <v>11821.81</v>
      </c>
      <c r="H1960" s="13">
        <v>10</v>
      </c>
      <c r="I1960" s="23" t="str">
        <f>VLOOKUP(B1960,'De-Para'!$B$3:$C$29,2,0)</f>
        <v>Sudeste</v>
      </c>
      <c r="J1960" s="18" t="str">
        <f t="shared" si="120"/>
        <v>Médio</v>
      </c>
      <c r="K1960" s="18" t="str">
        <f t="shared" si="121"/>
        <v>Acima</v>
      </c>
      <c r="L1960" s="18" t="str">
        <f t="shared" si="122"/>
        <v>Abaixo</v>
      </c>
      <c r="M1960" s="23" t="str">
        <f t="shared" si="123"/>
        <v>Acima</v>
      </c>
    </row>
    <row r="1961" spans="1:13">
      <c r="A1961" s="8" t="s">
        <v>1958</v>
      </c>
      <c r="B1961" s="9" t="s">
        <v>7</v>
      </c>
      <c r="C1961" s="9">
        <v>313</v>
      </c>
      <c r="D1961" s="9">
        <v>0.70799999999999996</v>
      </c>
      <c r="E1961" s="9">
        <v>0.69199999999999995</v>
      </c>
      <c r="F1961" s="9">
        <v>0.628</v>
      </c>
      <c r="G1961" s="9">
        <v>47003.22</v>
      </c>
      <c r="H1961" s="10">
        <v>3</v>
      </c>
      <c r="I1961" s="23" t="str">
        <f>VLOOKUP(B1961,'De-Para'!$B$3:$C$29,2,0)</f>
        <v>Sudeste</v>
      </c>
      <c r="J1961" s="18" t="str">
        <f t="shared" si="120"/>
        <v>Alto</v>
      </c>
      <c r="K1961" s="18" t="str">
        <f t="shared" si="121"/>
        <v>Acima</v>
      </c>
      <c r="L1961" s="18" t="str">
        <f t="shared" si="122"/>
        <v>Abaixo</v>
      </c>
      <c r="M1961" s="23" t="str">
        <f t="shared" si="123"/>
        <v>Acima</v>
      </c>
    </row>
    <row r="1962" spans="1:13">
      <c r="A1962" s="11" t="s">
        <v>1959</v>
      </c>
      <c r="B1962" s="12" t="s">
        <v>16</v>
      </c>
      <c r="C1962" s="12">
        <v>236</v>
      </c>
      <c r="D1962" s="12">
        <v>0.56499999999999995</v>
      </c>
      <c r="E1962" s="12">
        <v>0.55900000000000005</v>
      </c>
      <c r="F1962" s="12">
        <v>0.437</v>
      </c>
      <c r="G1962" s="12">
        <v>7521</v>
      </c>
      <c r="H1962" s="13">
        <v>4</v>
      </c>
      <c r="I1962" s="23" t="str">
        <f>VLOOKUP(B1962,'De-Para'!$B$3:$C$29,2,0)</f>
        <v>Sudeste</v>
      </c>
      <c r="J1962" s="18" t="str">
        <f t="shared" si="120"/>
        <v>Médio</v>
      </c>
      <c r="K1962" s="18" t="str">
        <f t="shared" si="121"/>
        <v>Abaixo</v>
      </c>
      <c r="L1962" s="18" t="str">
        <f t="shared" si="122"/>
        <v>Abaixo</v>
      </c>
      <c r="M1962" s="23" t="str">
        <f t="shared" si="123"/>
        <v>Acima</v>
      </c>
    </row>
    <row r="1963" spans="1:13">
      <c r="A1963" s="8" t="s">
        <v>1960</v>
      </c>
      <c r="B1963" s="9" t="s">
        <v>87</v>
      </c>
      <c r="C1963" s="9">
        <v>713</v>
      </c>
      <c r="D1963" s="9">
        <v>0.57999999999999996</v>
      </c>
      <c r="E1963" s="9">
        <v>0.55800000000000005</v>
      </c>
      <c r="F1963" s="9">
        <v>0.49399999999999999</v>
      </c>
      <c r="G1963" s="9">
        <v>6384.25</v>
      </c>
      <c r="H1963" s="10">
        <v>5</v>
      </c>
      <c r="I1963" s="23" t="str">
        <f>VLOOKUP(B1963,'De-Para'!$B$3:$C$29,2,0)</f>
        <v>Nordeste</v>
      </c>
      <c r="J1963" s="18" t="str">
        <f t="shared" si="120"/>
        <v>Médio</v>
      </c>
      <c r="K1963" s="18" t="str">
        <f t="shared" si="121"/>
        <v>Abaixo</v>
      </c>
      <c r="L1963" s="18" t="str">
        <f t="shared" si="122"/>
        <v>Abaixo</v>
      </c>
      <c r="M1963" s="23" t="str">
        <f t="shared" si="123"/>
        <v>Acima</v>
      </c>
    </row>
    <row r="1964" spans="1:13">
      <c r="A1964" s="11" t="s">
        <v>1961</v>
      </c>
      <c r="B1964" s="12" t="s">
        <v>24</v>
      </c>
      <c r="C1964" s="12">
        <v>836</v>
      </c>
      <c r="D1964" s="12">
        <v>0.50600000000000001</v>
      </c>
      <c r="E1964" s="12">
        <v>0.51400000000000001</v>
      </c>
      <c r="F1964" s="12">
        <v>0.34300000000000003</v>
      </c>
      <c r="G1964" s="12">
        <v>5850.33</v>
      </c>
      <c r="H1964" s="13">
        <v>6</v>
      </c>
      <c r="I1964" s="23" t="str">
        <f>VLOOKUP(B1964,'De-Para'!$B$3:$C$29,2,0)</f>
        <v>Nordeste</v>
      </c>
      <c r="J1964" s="18" t="str">
        <f t="shared" si="120"/>
        <v>Baixo</v>
      </c>
      <c r="K1964" s="18" t="str">
        <f t="shared" si="121"/>
        <v>Abaixo</v>
      </c>
      <c r="L1964" s="18" t="str">
        <f t="shared" si="122"/>
        <v>Abaixo</v>
      </c>
      <c r="M1964" s="23" t="str">
        <f t="shared" si="123"/>
        <v>Acima</v>
      </c>
    </row>
    <row r="1965" spans="1:13">
      <c r="A1965" s="8" t="s">
        <v>1962</v>
      </c>
      <c r="B1965" s="9" t="s">
        <v>16</v>
      </c>
      <c r="C1965" s="9">
        <v>648</v>
      </c>
      <c r="D1965" s="9">
        <v>0.67400000000000004</v>
      </c>
      <c r="E1965" s="9">
        <v>0.69899999999999995</v>
      </c>
      <c r="F1965" s="9">
        <v>0.51600000000000001</v>
      </c>
      <c r="G1965" s="9">
        <v>27464.22</v>
      </c>
      <c r="H1965" s="10">
        <v>21</v>
      </c>
      <c r="I1965" s="23" t="str">
        <f>VLOOKUP(B1965,'De-Para'!$B$3:$C$29,2,0)</f>
        <v>Sudeste</v>
      </c>
      <c r="J1965" s="18" t="str">
        <f t="shared" si="120"/>
        <v>Médio</v>
      </c>
      <c r="K1965" s="18" t="str">
        <f t="shared" si="121"/>
        <v>Acima</v>
      </c>
      <c r="L1965" s="18" t="str">
        <f t="shared" si="122"/>
        <v>Abaixo</v>
      </c>
      <c r="M1965" s="23" t="str">
        <f t="shared" si="123"/>
        <v>Acima</v>
      </c>
    </row>
    <row r="1966" spans="1:13">
      <c r="A1966" s="11" t="s">
        <v>1963</v>
      </c>
      <c r="B1966" s="12" t="s">
        <v>16</v>
      </c>
      <c r="C1966" s="12">
        <v>219</v>
      </c>
      <c r="D1966" s="12">
        <v>0.68799999999999994</v>
      </c>
      <c r="E1966" s="12">
        <v>0.66</v>
      </c>
      <c r="F1966" s="12">
        <v>0.63</v>
      </c>
      <c r="G1966" s="12">
        <v>9990.2000000000007</v>
      </c>
      <c r="H1966" s="13">
        <v>2</v>
      </c>
      <c r="I1966" s="23" t="str">
        <f>VLOOKUP(B1966,'De-Para'!$B$3:$C$29,2,0)</f>
        <v>Sudeste</v>
      </c>
      <c r="J1966" s="18" t="str">
        <f t="shared" si="120"/>
        <v>Médio</v>
      </c>
      <c r="K1966" s="18" t="str">
        <f t="shared" si="121"/>
        <v>Acima</v>
      </c>
      <c r="L1966" s="18" t="str">
        <f t="shared" si="122"/>
        <v>Abaixo</v>
      </c>
      <c r="M1966" s="23" t="str">
        <f t="shared" si="123"/>
        <v>Abaixo</v>
      </c>
    </row>
    <row r="1967" spans="1:13">
      <c r="A1967" s="8" t="s">
        <v>1964</v>
      </c>
      <c r="B1967" s="9" t="s">
        <v>16</v>
      </c>
      <c r="C1967" s="9">
        <v>131</v>
      </c>
      <c r="D1967" s="9">
        <v>0.66900000000000004</v>
      </c>
      <c r="E1967" s="9">
        <v>0.64900000000000002</v>
      </c>
      <c r="F1967" s="9">
        <v>0.55200000000000005</v>
      </c>
      <c r="G1967" s="9">
        <v>10774.38</v>
      </c>
      <c r="H1967" s="10">
        <v>4</v>
      </c>
      <c r="I1967" s="23" t="str">
        <f>VLOOKUP(B1967,'De-Para'!$B$3:$C$29,2,0)</f>
        <v>Sudeste</v>
      </c>
      <c r="J1967" s="18" t="str">
        <f t="shared" si="120"/>
        <v>Médio</v>
      </c>
      <c r="K1967" s="18" t="str">
        <f t="shared" si="121"/>
        <v>Acima</v>
      </c>
      <c r="L1967" s="18" t="str">
        <f t="shared" si="122"/>
        <v>Abaixo</v>
      </c>
      <c r="M1967" s="23" t="str">
        <f t="shared" si="123"/>
        <v>Acima</v>
      </c>
    </row>
    <row r="1968" spans="1:13">
      <c r="A1968" s="11" t="s">
        <v>1965</v>
      </c>
      <c r="B1968" s="12" t="s">
        <v>87</v>
      </c>
      <c r="C1968" s="12">
        <v>365</v>
      </c>
      <c r="D1968" s="12">
        <v>0.56399999999999995</v>
      </c>
      <c r="E1968" s="12">
        <v>0.50900000000000001</v>
      </c>
      <c r="F1968" s="12">
        <v>0.45600000000000002</v>
      </c>
      <c r="G1968" s="12">
        <v>7622</v>
      </c>
      <c r="H1968" s="13">
        <v>19</v>
      </c>
      <c r="I1968" s="23" t="str">
        <f>VLOOKUP(B1968,'De-Para'!$B$3:$C$29,2,0)</f>
        <v>Nordeste</v>
      </c>
      <c r="J1968" s="18" t="str">
        <f t="shared" si="120"/>
        <v>Médio</v>
      </c>
      <c r="K1968" s="18" t="str">
        <f t="shared" si="121"/>
        <v>Abaixo</v>
      </c>
      <c r="L1968" s="18" t="str">
        <f t="shared" si="122"/>
        <v>Abaixo</v>
      </c>
      <c r="M1968" s="23" t="str">
        <f t="shared" si="123"/>
        <v>Acima</v>
      </c>
    </row>
    <row r="1969" spans="1:13">
      <c r="A1969" s="8" t="s">
        <v>1966</v>
      </c>
      <c r="B1969" s="9" t="s">
        <v>19</v>
      </c>
      <c r="C1969" s="9">
        <v>1077</v>
      </c>
      <c r="D1969" s="9">
        <v>0.61</v>
      </c>
      <c r="E1969" s="9">
        <v>0.56899999999999995</v>
      </c>
      <c r="F1969" s="9">
        <v>0.52</v>
      </c>
      <c r="G1969" s="9">
        <v>7299.38</v>
      </c>
      <c r="H1969" s="10">
        <v>33</v>
      </c>
      <c r="I1969" s="23" t="str">
        <f>VLOOKUP(B1969,'De-Para'!$B$3:$C$29,2,0)</f>
        <v>Nordeste</v>
      </c>
      <c r="J1969" s="18" t="str">
        <f t="shared" si="120"/>
        <v>Médio</v>
      </c>
      <c r="K1969" s="18" t="str">
        <f t="shared" si="121"/>
        <v>Acima</v>
      </c>
      <c r="L1969" s="18" t="str">
        <f t="shared" si="122"/>
        <v>Acima</v>
      </c>
      <c r="M1969" s="23" t="str">
        <f t="shared" si="123"/>
        <v>Acima</v>
      </c>
    </row>
    <row r="1970" spans="1:13">
      <c r="A1970" s="11" t="s">
        <v>1967</v>
      </c>
      <c r="B1970" s="12" t="s">
        <v>22</v>
      </c>
      <c r="C1970" s="12">
        <v>454</v>
      </c>
      <c r="D1970" s="12">
        <v>0.67200000000000004</v>
      </c>
      <c r="E1970" s="12">
        <v>0.64700000000000002</v>
      </c>
      <c r="F1970" s="12">
        <v>0.57599999999999996</v>
      </c>
      <c r="G1970" s="12">
        <v>21768.39</v>
      </c>
      <c r="H1970" s="13">
        <v>2</v>
      </c>
      <c r="I1970" s="23" t="str">
        <f>VLOOKUP(B1970,'De-Para'!$B$3:$C$29,2,0)</f>
        <v>Sul</v>
      </c>
      <c r="J1970" s="18" t="str">
        <f t="shared" si="120"/>
        <v>Médio</v>
      </c>
      <c r="K1970" s="18" t="str">
        <f t="shared" si="121"/>
        <v>Acima</v>
      </c>
      <c r="L1970" s="18" t="str">
        <f t="shared" si="122"/>
        <v>Abaixo</v>
      </c>
      <c r="M1970" s="23" t="str">
        <f t="shared" si="123"/>
        <v>Abaixo</v>
      </c>
    </row>
    <row r="1971" spans="1:13">
      <c r="A1971" s="8" t="s">
        <v>1968</v>
      </c>
      <c r="B1971" s="9" t="s">
        <v>7</v>
      </c>
      <c r="C1971" s="9">
        <v>265</v>
      </c>
      <c r="D1971" s="9">
        <v>0.72799999999999998</v>
      </c>
      <c r="E1971" s="9">
        <v>0.70399999999999996</v>
      </c>
      <c r="F1971" s="9">
        <v>0.66600000000000004</v>
      </c>
      <c r="G1971" s="9">
        <v>12812.82</v>
      </c>
      <c r="H1971" s="10">
        <v>9</v>
      </c>
      <c r="I1971" s="23" t="str">
        <f>VLOOKUP(B1971,'De-Para'!$B$3:$C$29,2,0)</f>
        <v>Sudeste</v>
      </c>
      <c r="J1971" s="18" t="str">
        <f t="shared" si="120"/>
        <v>Alto</v>
      </c>
      <c r="K1971" s="18" t="str">
        <f t="shared" si="121"/>
        <v>Acima</v>
      </c>
      <c r="L1971" s="18" t="str">
        <f t="shared" si="122"/>
        <v>Abaixo</v>
      </c>
      <c r="M1971" s="23" t="str">
        <f t="shared" si="123"/>
        <v>Acima</v>
      </c>
    </row>
    <row r="1972" spans="1:13">
      <c r="A1972" s="11" t="s">
        <v>1969</v>
      </c>
      <c r="B1972" s="12" t="s">
        <v>59</v>
      </c>
      <c r="C1972" s="12">
        <v>239</v>
      </c>
      <c r="D1972" s="12">
        <v>0.73</v>
      </c>
      <c r="E1972" s="12">
        <v>0.73899999999999999</v>
      </c>
      <c r="F1972" s="12">
        <v>0.63400000000000001</v>
      </c>
      <c r="G1972" s="12">
        <v>24500.23</v>
      </c>
      <c r="H1972" s="13">
        <v>6</v>
      </c>
      <c r="I1972" s="23" t="str">
        <f>VLOOKUP(B1972,'De-Para'!$B$3:$C$29,2,0)</f>
        <v>Sul</v>
      </c>
      <c r="J1972" s="18" t="str">
        <f t="shared" si="120"/>
        <v>Alto</v>
      </c>
      <c r="K1972" s="18" t="str">
        <f t="shared" si="121"/>
        <v>Acima</v>
      </c>
      <c r="L1972" s="18" t="str">
        <f t="shared" si="122"/>
        <v>Abaixo</v>
      </c>
      <c r="M1972" s="23" t="str">
        <f t="shared" si="123"/>
        <v>Acima</v>
      </c>
    </row>
    <row r="1973" spans="1:13">
      <c r="A1973" s="8" t="s">
        <v>1970</v>
      </c>
      <c r="B1973" s="9" t="s">
        <v>87</v>
      </c>
      <c r="C1973" s="9">
        <v>1147</v>
      </c>
      <c r="D1973" s="9">
        <v>0.56999999999999995</v>
      </c>
      <c r="E1973" s="9">
        <v>0.56299999999999994</v>
      </c>
      <c r="F1973" s="9">
        <v>0.47699999999999998</v>
      </c>
      <c r="G1973" s="9">
        <v>6932.37</v>
      </c>
      <c r="H1973" s="10">
        <v>3</v>
      </c>
      <c r="I1973" s="23" t="str">
        <f>VLOOKUP(B1973,'De-Para'!$B$3:$C$29,2,0)</f>
        <v>Nordeste</v>
      </c>
      <c r="J1973" s="18" t="str">
        <f t="shared" si="120"/>
        <v>Médio</v>
      </c>
      <c r="K1973" s="18" t="str">
        <f t="shared" si="121"/>
        <v>Abaixo</v>
      </c>
      <c r="L1973" s="18" t="str">
        <f t="shared" si="122"/>
        <v>Acima</v>
      </c>
      <c r="M1973" s="23" t="str">
        <f t="shared" si="123"/>
        <v>Acima</v>
      </c>
    </row>
    <row r="1974" spans="1:13">
      <c r="A1974" s="11" t="s">
        <v>1971</v>
      </c>
      <c r="B1974" s="12" t="s">
        <v>22</v>
      </c>
      <c r="C1974" s="12">
        <v>124</v>
      </c>
      <c r="D1974" s="12">
        <v>0.66700000000000004</v>
      </c>
      <c r="E1974" s="12">
        <v>0.64400000000000002</v>
      </c>
      <c r="F1974" s="12">
        <v>0.56299999999999994</v>
      </c>
      <c r="G1974" s="12">
        <v>37991.47</v>
      </c>
      <c r="H1974" s="13">
        <v>2</v>
      </c>
      <c r="I1974" s="23" t="str">
        <f>VLOOKUP(B1974,'De-Para'!$B$3:$C$29,2,0)</f>
        <v>Sul</v>
      </c>
      <c r="J1974" s="18" t="str">
        <f t="shared" si="120"/>
        <v>Médio</v>
      </c>
      <c r="K1974" s="18" t="str">
        <f t="shared" si="121"/>
        <v>Acima</v>
      </c>
      <c r="L1974" s="18" t="str">
        <f t="shared" si="122"/>
        <v>Abaixo</v>
      </c>
      <c r="M1974" s="23" t="str">
        <f t="shared" si="123"/>
        <v>Abaixo</v>
      </c>
    </row>
    <row r="1975" spans="1:13">
      <c r="A1975" s="8" t="s">
        <v>1972</v>
      </c>
      <c r="B1975" s="9" t="s">
        <v>87</v>
      </c>
      <c r="C1975" s="9">
        <v>1949</v>
      </c>
      <c r="D1975" s="9">
        <v>0.56999999999999995</v>
      </c>
      <c r="E1975" s="9">
        <v>0.51500000000000001</v>
      </c>
      <c r="F1975" s="9">
        <v>0.47899999999999998</v>
      </c>
      <c r="G1975" s="9">
        <v>7284.41</v>
      </c>
      <c r="H1975" s="10">
        <v>8</v>
      </c>
      <c r="I1975" s="23" t="str">
        <f>VLOOKUP(B1975,'De-Para'!$B$3:$C$29,2,0)</f>
        <v>Nordeste</v>
      </c>
      <c r="J1975" s="18" t="str">
        <f t="shared" si="120"/>
        <v>Médio</v>
      </c>
      <c r="K1975" s="18" t="str">
        <f t="shared" si="121"/>
        <v>Abaixo</v>
      </c>
      <c r="L1975" s="18" t="str">
        <f t="shared" si="122"/>
        <v>Acima</v>
      </c>
      <c r="M1975" s="23" t="str">
        <f t="shared" si="123"/>
        <v>Acima</v>
      </c>
    </row>
    <row r="1976" spans="1:13">
      <c r="A1976" s="11" t="s">
        <v>1973</v>
      </c>
      <c r="B1976" s="12" t="s">
        <v>114</v>
      </c>
      <c r="C1976" s="12">
        <v>1420</v>
      </c>
      <c r="D1976" s="12">
        <v>0.59</v>
      </c>
      <c r="E1976" s="12">
        <v>0.59099999999999997</v>
      </c>
      <c r="F1976" s="12">
        <v>0.45600000000000002</v>
      </c>
      <c r="G1976" s="12">
        <v>14297.99</v>
      </c>
      <c r="H1976" s="13">
        <v>16</v>
      </c>
      <c r="I1976" s="23" t="str">
        <f>VLOOKUP(B1976,'De-Para'!$B$3:$C$29,2,0)</f>
        <v>Nordeste</v>
      </c>
      <c r="J1976" s="18" t="str">
        <f t="shared" si="120"/>
        <v>Médio</v>
      </c>
      <c r="K1976" s="18" t="str">
        <f t="shared" si="121"/>
        <v>Abaixo</v>
      </c>
      <c r="L1976" s="18" t="str">
        <f t="shared" si="122"/>
        <v>Acima</v>
      </c>
      <c r="M1976" s="23" t="str">
        <f t="shared" si="123"/>
        <v>Acima</v>
      </c>
    </row>
    <row r="1977" spans="1:13">
      <c r="A1977" s="8" t="s">
        <v>1974</v>
      </c>
      <c r="B1977" s="9" t="s">
        <v>16</v>
      </c>
      <c r="C1977" s="9">
        <v>518</v>
      </c>
      <c r="D1977" s="9">
        <v>0.67</v>
      </c>
      <c r="E1977" s="9">
        <v>0.68700000000000006</v>
      </c>
      <c r="F1977" s="9">
        <v>0.52500000000000002</v>
      </c>
      <c r="G1977" s="9">
        <v>16813.68</v>
      </c>
      <c r="H1977" s="10">
        <v>14</v>
      </c>
      <c r="I1977" s="23" t="str">
        <f>VLOOKUP(B1977,'De-Para'!$B$3:$C$29,2,0)</f>
        <v>Sudeste</v>
      </c>
      <c r="J1977" s="18" t="str">
        <f t="shared" si="120"/>
        <v>Médio</v>
      </c>
      <c r="K1977" s="18" t="str">
        <f t="shared" si="121"/>
        <v>Acima</v>
      </c>
      <c r="L1977" s="18" t="str">
        <f t="shared" si="122"/>
        <v>Abaixo</v>
      </c>
      <c r="M1977" s="23" t="str">
        <f t="shared" si="123"/>
        <v>Acima</v>
      </c>
    </row>
    <row r="1978" spans="1:13">
      <c r="A1978" s="11" t="s">
        <v>1975</v>
      </c>
      <c r="B1978" s="12" t="s">
        <v>16</v>
      </c>
      <c r="C1978" s="12">
        <v>285</v>
      </c>
      <c r="D1978" s="12">
        <v>0.70599999999999996</v>
      </c>
      <c r="E1978" s="12">
        <v>0.73499999999999999</v>
      </c>
      <c r="F1978" s="12">
        <v>0.55800000000000005</v>
      </c>
      <c r="G1978" s="12">
        <v>51606.78</v>
      </c>
      <c r="H1978" s="13">
        <v>2</v>
      </c>
      <c r="I1978" s="23" t="str">
        <f>VLOOKUP(B1978,'De-Para'!$B$3:$C$29,2,0)</f>
        <v>Sudeste</v>
      </c>
      <c r="J1978" s="18" t="str">
        <f t="shared" si="120"/>
        <v>Alto</v>
      </c>
      <c r="K1978" s="18" t="str">
        <f t="shared" si="121"/>
        <v>Acima</v>
      </c>
      <c r="L1978" s="18" t="str">
        <f t="shared" si="122"/>
        <v>Abaixo</v>
      </c>
      <c r="M1978" s="23" t="str">
        <f t="shared" si="123"/>
        <v>Abaixo</v>
      </c>
    </row>
    <row r="1979" spans="1:13">
      <c r="A1979" s="8" t="s">
        <v>1976</v>
      </c>
      <c r="B1979" s="9" t="s">
        <v>16</v>
      </c>
      <c r="C1979" s="9">
        <v>547</v>
      </c>
      <c r="D1979" s="9">
        <v>0.7</v>
      </c>
      <c r="E1979" s="9">
        <v>0.70199999999999996</v>
      </c>
      <c r="F1979" s="9">
        <v>0.56799999999999995</v>
      </c>
      <c r="G1979" s="9">
        <v>15712.78</v>
      </c>
      <c r="H1979" s="10">
        <v>15</v>
      </c>
      <c r="I1979" s="23" t="str">
        <f>VLOOKUP(B1979,'De-Para'!$B$3:$C$29,2,0)</f>
        <v>Sudeste</v>
      </c>
      <c r="J1979" s="18" t="str">
        <f t="shared" si="120"/>
        <v>Alto</v>
      </c>
      <c r="K1979" s="18" t="str">
        <f t="shared" si="121"/>
        <v>Acima</v>
      </c>
      <c r="L1979" s="18" t="str">
        <f t="shared" si="122"/>
        <v>Abaixo</v>
      </c>
      <c r="M1979" s="23" t="str">
        <f t="shared" si="123"/>
        <v>Acima</v>
      </c>
    </row>
    <row r="1980" spans="1:13">
      <c r="A1980" s="11" t="s">
        <v>1977</v>
      </c>
      <c r="B1980" s="12" t="s">
        <v>16</v>
      </c>
      <c r="C1980" s="12">
        <v>361</v>
      </c>
      <c r="D1980" s="12">
        <v>0.58099999999999996</v>
      </c>
      <c r="E1980" s="12">
        <v>0.58099999999999996</v>
      </c>
      <c r="F1980" s="12">
        <v>0.45</v>
      </c>
      <c r="G1980" s="12">
        <v>6891.25</v>
      </c>
      <c r="H1980" s="13">
        <v>1</v>
      </c>
      <c r="I1980" s="23" t="str">
        <f>VLOOKUP(B1980,'De-Para'!$B$3:$C$29,2,0)</f>
        <v>Sudeste</v>
      </c>
      <c r="J1980" s="18" t="str">
        <f t="shared" si="120"/>
        <v>Médio</v>
      </c>
      <c r="K1980" s="18" t="str">
        <f t="shared" si="121"/>
        <v>Abaixo</v>
      </c>
      <c r="L1980" s="18" t="str">
        <f t="shared" si="122"/>
        <v>Abaixo</v>
      </c>
      <c r="M1980" s="23" t="str">
        <f t="shared" si="123"/>
        <v>Abaixo</v>
      </c>
    </row>
    <row r="1981" spans="1:13">
      <c r="A1981" s="8" t="s">
        <v>1978</v>
      </c>
      <c r="B1981" s="9" t="s">
        <v>24</v>
      </c>
      <c r="C1981" s="9">
        <v>626</v>
      </c>
      <c r="D1981" s="9">
        <v>0.56999999999999995</v>
      </c>
      <c r="E1981" s="9">
        <v>0.57499999999999996</v>
      </c>
      <c r="F1981" s="9">
        <v>0.438</v>
      </c>
      <c r="G1981" s="9">
        <v>6535.44</v>
      </c>
      <c r="H1981" s="10">
        <v>9</v>
      </c>
      <c r="I1981" s="23" t="str">
        <f>VLOOKUP(B1981,'De-Para'!$B$3:$C$29,2,0)</f>
        <v>Nordeste</v>
      </c>
      <c r="J1981" s="18" t="str">
        <f t="shared" si="120"/>
        <v>Médio</v>
      </c>
      <c r="K1981" s="18" t="str">
        <f t="shared" si="121"/>
        <v>Abaixo</v>
      </c>
      <c r="L1981" s="18" t="str">
        <f t="shared" si="122"/>
        <v>Abaixo</v>
      </c>
      <c r="M1981" s="23" t="str">
        <f t="shared" si="123"/>
        <v>Acima</v>
      </c>
    </row>
    <row r="1982" spans="1:13">
      <c r="A1982" s="11" t="s">
        <v>1979</v>
      </c>
      <c r="B1982" s="12" t="s">
        <v>16</v>
      </c>
      <c r="C1982" s="12">
        <v>92</v>
      </c>
      <c r="D1982" s="12">
        <v>0.69299999999999995</v>
      </c>
      <c r="E1982" s="12">
        <v>0.67700000000000005</v>
      </c>
      <c r="F1982" s="12">
        <v>0.61199999999999999</v>
      </c>
      <c r="G1982" s="12">
        <v>17128.79</v>
      </c>
      <c r="H1982" s="13">
        <v>1</v>
      </c>
      <c r="I1982" s="23" t="str">
        <f>VLOOKUP(B1982,'De-Para'!$B$3:$C$29,2,0)</f>
        <v>Sudeste</v>
      </c>
      <c r="J1982" s="18" t="str">
        <f t="shared" si="120"/>
        <v>Médio</v>
      </c>
      <c r="K1982" s="18" t="str">
        <f t="shared" si="121"/>
        <v>Acima</v>
      </c>
      <c r="L1982" s="18" t="str">
        <f t="shared" si="122"/>
        <v>Abaixo</v>
      </c>
      <c r="M1982" s="23" t="str">
        <f t="shared" si="123"/>
        <v>Abaixo</v>
      </c>
    </row>
    <row r="1983" spans="1:13">
      <c r="A1983" s="8" t="s">
        <v>1980</v>
      </c>
      <c r="B1983" s="9" t="s">
        <v>31</v>
      </c>
      <c r="C1983" s="9">
        <v>1057</v>
      </c>
      <c r="D1983" s="9">
        <v>0.63800000000000001</v>
      </c>
      <c r="E1983" s="9">
        <v>0.58499999999999996</v>
      </c>
      <c r="F1983" s="9">
        <v>0.57099999999999995</v>
      </c>
      <c r="G1983" s="9">
        <v>12047.14</v>
      </c>
      <c r="H1983" s="10">
        <v>7</v>
      </c>
      <c r="I1983" s="23" t="str">
        <f>VLOOKUP(B1983,'De-Para'!$B$3:$C$29,2,0)</f>
        <v>Nordeste</v>
      </c>
      <c r="J1983" s="18" t="str">
        <f t="shared" si="120"/>
        <v>Médio</v>
      </c>
      <c r="K1983" s="18" t="str">
        <f t="shared" si="121"/>
        <v>Acima</v>
      </c>
      <c r="L1983" s="18" t="str">
        <f t="shared" si="122"/>
        <v>Acima</v>
      </c>
      <c r="M1983" s="23" t="str">
        <f t="shared" si="123"/>
        <v>Acima</v>
      </c>
    </row>
    <row r="1984" spans="1:13">
      <c r="A1984" s="11" t="s">
        <v>1981</v>
      </c>
      <c r="B1984" s="12" t="s">
        <v>24</v>
      </c>
      <c r="C1984" s="12">
        <v>688</v>
      </c>
      <c r="D1984" s="12">
        <v>0.56000000000000005</v>
      </c>
      <c r="E1984" s="12">
        <v>0.56599999999999995</v>
      </c>
      <c r="F1984" s="12">
        <v>0.42399999999999999</v>
      </c>
      <c r="G1984" s="12">
        <v>7959.67</v>
      </c>
      <c r="H1984" s="13">
        <v>5</v>
      </c>
      <c r="I1984" s="23" t="str">
        <f>VLOOKUP(B1984,'De-Para'!$B$3:$C$29,2,0)</f>
        <v>Nordeste</v>
      </c>
      <c r="J1984" s="18" t="str">
        <f t="shared" si="120"/>
        <v>Médio</v>
      </c>
      <c r="K1984" s="18" t="str">
        <f t="shared" si="121"/>
        <v>Abaixo</v>
      </c>
      <c r="L1984" s="18" t="str">
        <f t="shared" si="122"/>
        <v>Abaixo</v>
      </c>
      <c r="M1984" s="23" t="str">
        <f t="shared" si="123"/>
        <v>Acima</v>
      </c>
    </row>
    <row r="1985" spans="1:13">
      <c r="A1985" s="8" t="s">
        <v>1982</v>
      </c>
      <c r="B1985" s="9" t="s">
        <v>24</v>
      </c>
      <c r="C1985" s="9">
        <v>680</v>
      </c>
      <c r="D1985" s="9">
        <v>0.60499999999999998</v>
      </c>
      <c r="E1985" s="9">
        <v>0.55400000000000005</v>
      </c>
      <c r="F1985" s="9">
        <v>0.53500000000000003</v>
      </c>
      <c r="G1985" s="9">
        <v>7431.82</v>
      </c>
      <c r="H1985" s="10">
        <v>22</v>
      </c>
      <c r="I1985" s="23" t="str">
        <f>VLOOKUP(B1985,'De-Para'!$B$3:$C$29,2,0)</f>
        <v>Nordeste</v>
      </c>
      <c r="J1985" s="18" t="str">
        <f t="shared" si="120"/>
        <v>Médio</v>
      </c>
      <c r="K1985" s="18" t="str">
        <f t="shared" si="121"/>
        <v>Acima</v>
      </c>
      <c r="L1985" s="18" t="str">
        <f t="shared" si="122"/>
        <v>Abaixo</v>
      </c>
      <c r="M1985" s="23" t="str">
        <f t="shared" si="123"/>
        <v>Acima</v>
      </c>
    </row>
    <row r="1986" spans="1:13">
      <c r="A1986" s="11" t="s">
        <v>1983</v>
      </c>
      <c r="B1986" s="12" t="s">
        <v>16</v>
      </c>
      <c r="C1986" s="12">
        <v>569</v>
      </c>
      <c r="D1986" s="12">
        <v>0.70599999999999996</v>
      </c>
      <c r="E1986" s="12">
        <v>0.72599999999999998</v>
      </c>
      <c r="F1986" s="12">
        <v>0.55800000000000005</v>
      </c>
      <c r="G1986" s="12">
        <v>48847.6</v>
      </c>
      <c r="H1986" s="13">
        <v>6</v>
      </c>
      <c r="I1986" s="23" t="str">
        <f>VLOOKUP(B1986,'De-Para'!$B$3:$C$29,2,0)</f>
        <v>Sudeste</v>
      </c>
      <c r="J1986" s="18" t="str">
        <f t="shared" si="120"/>
        <v>Alto</v>
      </c>
      <c r="K1986" s="18" t="str">
        <f t="shared" si="121"/>
        <v>Acima</v>
      </c>
      <c r="L1986" s="18" t="str">
        <f t="shared" si="122"/>
        <v>Abaixo</v>
      </c>
      <c r="M1986" s="23" t="str">
        <f t="shared" si="123"/>
        <v>Acima</v>
      </c>
    </row>
    <row r="1987" spans="1:13">
      <c r="A1987" s="8" t="s">
        <v>1984</v>
      </c>
      <c r="B1987" s="9" t="s">
        <v>24</v>
      </c>
      <c r="C1987" s="9">
        <v>862</v>
      </c>
      <c r="D1987" s="9">
        <v>0.60899999999999999</v>
      </c>
      <c r="E1987" s="9">
        <v>0.55700000000000005</v>
      </c>
      <c r="F1987" s="9">
        <v>0.51300000000000001</v>
      </c>
      <c r="G1987" s="9">
        <v>6366.29</v>
      </c>
      <c r="H1987" s="10">
        <v>58</v>
      </c>
      <c r="I1987" s="23" t="str">
        <f>VLOOKUP(B1987,'De-Para'!$B$3:$C$29,2,0)</f>
        <v>Nordeste</v>
      </c>
      <c r="J1987" s="18" t="str">
        <f t="shared" si="120"/>
        <v>Médio</v>
      </c>
      <c r="K1987" s="18" t="str">
        <f t="shared" si="121"/>
        <v>Acima</v>
      </c>
      <c r="L1987" s="18" t="str">
        <f t="shared" si="122"/>
        <v>Abaixo</v>
      </c>
      <c r="M1987" s="23" t="str">
        <f t="shared" si="123"/>
        <v>Acima</v>
      </c>
    </row>
    <row r="1988" spans="1:13">
      <c r="A1988" s="11" t="s">
        <v>1985</v>
      </c>
      <c r="B1988" s="12" t="s">
        <v>7</v>
      </c>
      <c r="C1988" s="12">
        <v>189</v>
      </c>
      <c r="D1988" s="12">
        <v>0.68700000000000006</v>
      </c>
      <c r="E1988" s="12">
        <v>0.69799999999999995</v>
      </c>
      <c r="F1988" s="12">
        <v>0.58099999999999996</v>
      </c>
      <c r="G1988" s="12">
        <v>48984.4</v>
      </c>
      <c r="H1988" s="13">
        <v>3</v>
      </c>
      <c r="I1988" s="23" t="str">
        <f>VLOOKUP(B1988,'De-Para'!$B$3:$C$29,2,0)</f>
        <v>Sudeste</v>
      </c>
      <c r="J1988" s="18" t="str">
        <f t="shared" si="120"/>
        <v>Médio</v>
      </c>
      <c r="K1988" s="18" t="str">
        <f t="shared" si="121"/>
        <v>Acima</v>
      </c>
      <c r="L1988" s="18" t="str">
        <f t="shared" si="122"/>
        <v>Abaixo</v>
      </c>
      <c r="M1988" s="23" t="str">
        <f t="shared" si="123"/>
        <v>Acima</v>
      </c>
    </row>
    <row r="1989" spans="1:13">
      <c r="A1989" s="8" t="s">
        <v>1986</v>
      </c>
      <c r="B1989" s="9" t="s">
        <v>24</v>
      </c>
      <c r="C1989" s="9">
        <v>341</v>
      </c>
      <c r="D1989" s="9">
        <v>0.54</v>
      </c>
      <c r="E1989" s="9">
        <v>0.52200000000000002</v>
      </c>
      <c r="F1989" s="9">
        <v>0.39200000000000002</v>
      </c>
      <c r="G1989" s="9">
        <v>7757.99</v>
      </c>
      <c r="H1989" s="10">
        <v>6</v>
      </c>
      <c r="I1989" s="23" t="str">
        <f>VLOOKUP(B1989,'De-Para'!$B$3:$C$29,2,0)</f>
        <v>Nordeste</v>
      </c>
      <c r="J1989" s="18" t="str">
        <f t="shared" si="120"/>
        <v>Baixo</v>
      </c>
      <c r="K1989" s="18" t="str">
        <f t="shared" si="121"/>
        <v>Abaixo</v>
      </c>
      <c r="L1989" s="18" t="str">
        <f t="shared" si="122"/>
        <v>Abaixo</v>
      </c>
      <c r="M1989" s="23" t="str">
        <f t="shared" si="123"/>
        <v>Acima</v>
      </c>
    </row>
    <row r="1990" spans="1:13">
      <c r="A1990" s="11" t="s">
        <v>1987</v>
      </c>
      <c r="B1990" s="12" t="s">
        <v>24</v>
      </c>
      <c r="C1990" s="12">
        <v>1392</v>
      </c>
      <c r="D1990" s="12">
        <v>0.59799999999999998</v>
      </c>
      <c r="E1990" s="12">
        <v>0.55900000000000005</v>
      </c>
      <c r="F1990" s="12">
        <v>0.5</v>
      </c>
      <c r="G1990" s="12">
        <v>8675.16</v>
      </c>
      <c r="H1990" s="13">
        <v>43</v>
      </c>
      <c r="I1990" s="23" t="str">
        <f>VLOOKUP(B1990,'De-Para'!$B$3:$C$29,2,0)</f>
        <v>Nordeste</v>
      </c>
      <c r="J1990" s="18" t="str">
        <f t="shared" ref="J1990:J2053" si="124">IF(D1990&lt;0.55,"Baixo",IF(D1990&lt;0.7,"Médio",IF(D1990&lt;0.8,"Alto","Muito alto")))</f>
        <v>Médio</v>
      </c>
      <c r="K1990" s="18" t="str">
        <f t="shared" ref="K1990:K2053" si="125">IF(D1990&lt;=$K$3,"Abaixo","Acima")</f>
        <v>Abaixo</v>
      </c>
      <c r="L1990" s="18" t="str">
        <f t="shared" ref="L1990:L2053" si="126">IF(C1990&gt;=$L$3,"Acima","Abaixo")</f>
        <v>Acima</v>
      </c>
      <c r="M1990" s="23" t="str">
        <f t="shared" ref="M1990:M2053" si="127">IF(H1990&lt;=$M$3,"Abaixo","Acima")</f>
        <v>Acima</v>
      </c>
    </row>
    <row r="1991" spans="1:13">
      <c r="A1991" s="8" t="s">
        <v>1988</v>
      </c>
      <c r="B1991" s="9" t="s">
        <v>22</v>
      </c>
      <c r="C1991" s="9">
        <v>543</v>
      </c>
      <c r="D1991" s="9">
        <v>0.71799999999999997</v>
      </c>
      <c r="E1991" s="9">
        <v>0.71199999999999997</v>
      </c>
      <c r="F1991" s="9">
        <v>0.64500000000000002</v>
      </c>
      <c r="G1991" s="9">
        <v>26673.21</v>
      </c>
      <c r="H1991" s="10">
        <v>10</v>
      </c>
      <c r="I1991" s="23" t="str">
        <f>VLOOKUP(B1991,'De-Para'!$B$3:$C$29,2,0)</f>
        <v>Sul</v>
      </c>
      <c r="J1991" s="18" t="str">
        <f t="shared" si="124"/>
        <v>Alto</v>
      </c>
      <c r="K1991" s="18" t="str">
        <f t="shared" si="125"/>
        <v>Acima</v>
      </c>
      <c r="L1991" s="18" t="str">
        <f t="shared" si="126"/>
        <v>Abaixo</v>
      </c>
      <c r="M1991" s="23" t="str">
        <f t="shared" si="127"/>
        <v>Acima</v>
      </c>
    </row>
    <row r="1992" spans="1:13">
      <c r="A1992" s="11" t="s">
        <v>1989</v>
      </c>
      <c r="B1992" s="12" t="s">
        <v>33</v>
      </c>
      <c r="C1992" s="12">
        <v>230</v>
      </c>
      <c r="D1992" s="12">
        <v>0.71</v>
      </c>
      <c r="E1992" s="12">
        <v>0.70399999999999996</v>
      </c>
      <c r="F1992" s="12">
        <v>0.622</v>
      </c>
      <c r="G1992" s="12">
        <v>34807.440000000002</v>
      </c>
      <c r="H1992" s="13">
        <v>3</v>
      </c>
      <c r="I1992" s="23" t="str">
        <f>VLOOKUP(B1992,'De-Para'!$B$3:$C$29,2,0)</f>
        <v>Centro-Oeste</v>
      </c>
      <c r="J1992" s="18" t="str">
        <f t="shared" si="124"/>
        <v>Alto</v>
      </c>
      <c r="K1992" s="18" t="str">
        <f t="shared" si="125"/>
        <v>Acima</v>
      </c>
      <c r="L1992" s="18" t="str">
        <f t="shared" si="126"/>
        <v>Abaixo</v>
      </c>
      <c r="M1992" s="23" t="str">
        <f t="shared" si="127"/>
        <v>Acima</v>
      </c>
    </row>
    <row r="1993" spans="1:13">
      <c r="A1993" s="8" t="s">
        <v>1990</v>
      </c>
      <c r="B1993" s="9" t="s">
        <v>24</v>
      </c>
      <c r="C1993" s="9">
        <v>507</v>
      </c>
      <c r="D1993" s="9">
        <v>0.57999999999999996</v>
      </c>
      <c r="E1993" s="9">
        <v>0.53900000000000003</v>
      </c>
      <c r="F1993" s="9">
        <v>0.47499999999999998</v>
      </c>
      <c r="G1993" s="9">
        <v>7000.47</v>
      </c>
      <c r="H1993" s="10">
        <v>2</v>
      </c>
      <c r="I1993" s="23" t="str">
        <f>VLOOKUP(B1993,'De-Para'!$B$3:$C$29,2,0)</f>
        <v>Nordeste</v>
      </c>
      <c r="J1993" s="18" t="str">
        <f t="shared" si="124"/>
        <v>Médio</v>
      </c>
      <c r="K1993" s="18" t="str">
        <f t="shared" si="125"/>
        <v>Abaixo</v>
      </c>
      <c r="L1993" s="18" t="str">
        <f t="shared" si="126"/>
        <v>Abaixo</v>
      </c>
      <c r="M1993" s="23" t="str">
        <f t="shared" si="127"/>
        <v>Abaixo</v>
      </c>
    </row>
    <row r="1994" spans="1:13">
      <c r="A1994" s="11" t="s">
        <v>1991</v>
      </c>
      <c r="B1994" s="12" t="s">
        <v>24</v>
      </c>
      <c r="C1994" s="12">
        <v>531</v>
      </c>
      <c r="D1994" s="12">
        <v>0.56499999999999995</v>
      </c>
      <c r="E1994" s="12">
        <v>0.504</v>
      </c>
      <c r="F1994" s="12">
        <v>0.47099999999999997</v>
      </c>
      <c r="G1994" s="12">
        <v>5428.47</v>
      </c>
      <c r="H1994" s="13">
        <v>1</v>
      </c>
      <c r="I1994" s="23" t="str">
        <f>VLOOKUP(B1994,'De-Para'!$B$3:$C$29,2,0)</f>
        <v>Nordeste</v>
      </c>
      <c r="J1994" s="18" t="str">
        <f t="shared" si="124"/>
        <v>Médio</v>
      </c>
      <c r="K1994" s="18" t="str">
        <f t="shared" si="125"/>
        <v>Abaixo</v>
      </c>
      <c r="L1994" s="18" t="str">
        <f t="shared" si="126"/>
        <v>Abaixo</v>
      </c>
      <c r="M1994" s="23" t="str">
        <f t="shared" si="127"/>
        <v>Abaixo</v>
      </c>
    </row>
    <row r="1995" spans="1:13">
      <c r="A1995" s="8" t="s">
        <v>1992</v>
      </c>
      <c r="B1995" s="9" t="s">
        <v>16</v>
      </c>
      <c r="C1995" s="9">
        <v>813</v>
      </c>
      <c r="D1995" s="9">
        <v>0.74199999999999999</v>
      </c>
      <c r="E1995" s="9">
        <v>0.70699999999999996</v>
      </c>
      <c r="F1995" s="9">
        <v>0.66600000000000004</v>
      </c>
      <c r="G1995" s="9">
        <v>27494.32</v>
      </c>
      <c r="H1995" s="10">
        <v>26</v>
      </c>
      <c r="I1995" s="23" t="str">
        <f>VLOOKUP(B1995,'De-Para'!$B$3:$C$29,2,0)</f>
        <v>Sudeste</v>
      </c>
      <c r="J1995" s="18" t="str">
        <f t="shared" si="124"/>
        <v>Alto</v>
      </c>
      <c r="K1995" s="18" t="str">
        <f t="shared" si="125"/>
        <v>Acima</v>
      </c>
      <c r="L1995" s="18" t="str">
        <f t="shared" si="126"/>
        <v>Abaixo</v>
      </c>
      <c r="M1995" s="23" t="str">
        <f t="shared" si="127"/>
        <v>Acima</v>
      </c>
    </row>
    <row r="1996" spans="1:13">
      <c r="A1996" s="11" t="s">
        <v>288</v>
      </c>
      <c r="B1996" s="12" t="s">
        <v>19</v>
      </c>
      <c r="C1996" s="12">
        <v>908</v>
      </c>
      <c r="D1996" s="12">
        <v>0.57899999999999996</v>
      </c>
      <c r="E1996" s="12">
        <v>0.58699999999999997</v>
      </c>
      <c r="F1996" s="12">
        <v>0.439</v>
      </c>
      <c r="G1996" s="12">
        <v>8560.39</v>
      </c>
      <c r="H1996" s="13">
        <v>7</v>
      </c>
      <c r="I1996" s="23" t="str">
        <f>VLOOKUP(B1996,'De-Para'!$B$3:$C$29,2,0)</f>
        <v>Nordeste</v>
      </c>
      <c r="J1996" s="18" t="str">
        <f t="shared" si="124"/>
        <v>Médio</v>
      </c>
      <c r="K1996" s="18" t="str">
        <f t="shared" si="125"/>
        <v>Abaixo</v>
      </c>
      <c r="L1996" s="18" t="str">
        <f t="shared" si="126"/>
        <v>Abaixo</v>
      </c>
      <c r="M1996" s="23" t="str">
        <f t="shared" si="127"/>
        <v>Acima</v>
      </c>
    </row>
    <row r="1997" spans="1:13">
      <c r="A1997" s="8" t="s">
        <v>1993</v>
      </c>
      <c r="B1997" s="9" t="s">
        <v>16</v>
      </c>
      <c r="C1997" s="9">
        <v>159</v>
      </c>
      <c r="D1997" s="9">
        <v>0.73699999999999999</v>
      </c>
      <c r="E1997" s="9">
        <v>0.69899999999999995</v>
      </c>
      <c r="F1997" s="9">
        <v>0.67500000000000004</v>
      </c>
      <c r="G1997" s="9">
        <v>24768.93</v>
      </c>
      <c r="H1997" s="10">
        <v>2</v>
      </c>
      <c r="I1997" s="23" t="str">
        <f>VLOOKUP(B1997,'De-Para'!$B$3:$C$29,2,0)</f>
        <v>Sudeste</v>
      </c>
      <c r="J1997" s="18" t="str">
        <f t="shared" si="124"/>
        <v>Alto</v>
      </c>
      <c r="K1997" s="18" t="str">
        <f t="shared" si="125"/>
        <v>Acima</v>
      </c>
      <c r="L1997" s="18" t="str">
        <f t="shared" si="126"/>
        <v>Abaixo</v>
      </c>
      <c r="M1997" s="23" t="str">
        <f t="shared" si="127"/>
        <v>Abaixo</v>
      </c>
    </row>
    <row r="1998" spans="1:13">
      <c r="A1998" s="11" t="s">
        <v>1994</v>
      </c>
      <c r="B1998" s="12" t="s">
        <v>24</v>
      </c>
      <c r="C1998" s="12">
        <v>526</v>
      </c>
      <c r="D1998" s="12">
        <v>0.57999999999999996</v>
      </c>
      <c r="E1998" s="12">
        <v>0.56699999999999995</v>
      </c>
      <c r="F1998" s="12">
        <v>0.47199999999999998</v>
      </c>
      <c r="G1998" s="12">
        <v>9461.18</v>
      </c>
      <c r="H1998" s="13">
        <v>8</v>
      </c>
      <c r="I1998" s="23" t="str">
        <f>VLOOKUP(B1998,'De-Para'!$B$3:$C$29,2,0)</f>
        <v>Nordeste</v>
      </c>
      <c r="J1998" s="18" t="str">
        <f t="shared" si="124"/>
        <v>Médio</v>
      </c>
      <c r="K1998" s="18" t="str">
        <f t="shared" si="125"/>
        <v>Abaixo</v>
      </c>
      <c r="L1998" s="18" t="str">
        <f t="shared" si="126"/>
        <v>Abaixo</v>
      </c>
      <c r="M1998" s="23" t="str">
        <f t="shared" si="127"/>
        <v>Acima</v>
      </c>
    </row>
    <row r="1999" spans="1:13">
      <c r="A1999" s="8" t="s">
        <v>1995</v>
      </c>
      <c r="B1999" s="9" t="s">
        <v>7</v>
      </c>
      <c r="C1999" s="9">
        <v>30</v>
      </c>
      <c r="D1999" s="9">
        <v>0.746</v>
      </c>
      <c r="E1999" s="9">
        <v>0.71199999999999997</v>
      </c>
      <c r="F1999" s="9">
        <v>0.67500000000000004</v>
      </c>
      <c r="G1999" s="9">
        <v>100029.91</v>
      </c>
      <c r="H1999" s="10">
        <v>3</v>
      </c>
      <c r="I1999" s="23" t="str">
        <f>VLOOKUP(B1999,'De-Para'!$B$3:$C$29,2,0)</f>
        <v>Sudeste</v>
      </c>
      <c r="J1999" s="18" t="str">
        <f t="shared" si="124"/>
        <v>Alto</v>
      </c>
      <c r="K1999" s="18" t="str">
        <f t="shared" si="125"/>
        <v>Acima</v>
      </c>
      <c r="L1999" s="18" t="str">
        <f t="shared" si="126"/>
        <v>Abaixo</v>
      </c>
      <c r="M1999" s="23" t="str">
        <f t="shared" si="127"/>
        <v>Acima</v>
      </c>
    </row>
    <row r="2000" spans="1:13">
      <c r="A2000" s="11" t="s">
        <v>1996</v>
      </c>
      <c r="B2000" s="12" t="s">
        <v>118</v>
      </c>
      <c r="C2000" s="12">
        <v>901</v>
      </c>
      <c r="D2000" s="12">
        <v>0.64500000000000002</v>
      </c>
      <c r="E2000" s="12">
        <v>0.61499999999999999</v>
      </c>
      <c r="F2000" s="12">
        <v>0.56699999999999995</v>
      </c>
      <c r="G2000" s="12">
        <v>9678.0400000000009</v>
      </c>
      <c r="H2000" s="13">
        <v>7</v>
      </c>
      <c r="I2000" s="23" t="str">
        <f>VLOOKUP(B2000,'De-Para'!$B$3:$C$29,2,0)</f>
        <v>Nordeste</v>
      </c>
      <c r="J2000" s="18" t="str">
        <f t="shared" si="124"/>
        <v>Médio</v>
      </c>
      <c r="K2000" s="18" t="str">
        <f t="shared" si="125"/>
        <v>Acima</v>
      </c>
      <c r="L2000" s="18" t="str">
        <f t="shared" si="126"/>
        <v>Abaixo</v>
      </c>
      <c r="M2000" s="23" t="str">
        <f t="shared" si="127"/>
        <v>Acima</v>
      </c>
    </row>
    <row r="2001" spans="1:13">
      <c r="A2001" s="8" t="s">
        <v>1997</v>
      </c>
      <c r="B2001" s="9" t="s">
        <v>24</v>
      </c>
      <c r="C2001" s="9">
        <v>1069</v>
      </c>
      <c r="D2001" s="9">
        <v>0.60699999999999998</v>
      </c>
      <c r="E2001" s="9">
        <v>0.57699999999999996</v>
      </c>
      <c r="F2001" s="9">
        <v>0.51900000000000002</v>
      </c>
      <c r="G2001" s="9">
        <v>13216.09</v>
      </c>
      <c r="H2001" s="10">
        <v>35</v>
      </c>
      <c r="I2001" s="23" t="str">
        <f>VLOOKUP(B2001,'De-Para'!$B$3:$C$29,2,0)</f>
        <v>Nordeste</v>
      </c>
      <c r="J2001" s="18" t="str">
        <f t="shared" si="124"/>
        <v>Médio</v>
      </c>
      <c r="K2001" s="18" t="str">
        <f t="shared" si="125"/>
        <v>Acima</v>
      </c>
      <c r="L2001" s="18" t="str">
        <f t="shared" si="126"/>
        <v>Acima</v>
      </c>
      <c r="M2001" s="23" t="str">
        <f t="shared" si="127"/>
        <v>Acima</v>
      </c>
    </row>
    <row r="2002" spans="1:13">
      <c r="A2002" s="11" t="s">
        <v>1998</v>
      </c>
      <c r="B2002" s="12" t="s">
        <v>39</v>
      </c>
      <c r="C2002" s="12">
        <v>922</v>
      </c>
      <c r="D2002" s="12">
        <v>0.502</v>
      </c>
      <c r="E2002" s="12">
        <v>0.51200000000000001</v>
      </c>
      <c r="F2002" s="12">
        <v>0.35499999999999998</v>
      </c>
      <c r="G2002" s="12">
        <v>12019.31</v>
      </c>
      <c r="H2002" s="13">
        <v>0</v>
      </c>
      <c r="I2002" s="23" t="str">
        <f>VLOOKUP(B2002,'De-Para'!$B$3:$C$29,2,0)</f>
        <v>Norte</v>
      </c>
      <c r="J2002" s="18" t="str">
        <f t="shared" si="124"/>
        <v>Baixo</v>
      </c>
      <c r="K2002" s="18" t="str">
        <f t="shared" si="125"/>
        <v>Abaixo</v>
      </c>
      <c r="L2002" s="18" t="str">
        <f t="shared" si="126"/>
        <v>Abaixo</v>
      </c>
      <c r="M2002" s="23" t="str">
        <f t="shared" si="127"/>
        <v>Abaixo</v>
      </c>
    </row>
    <row r="2003" spans="1:13">
      <c r="A2003" s="8" t="s">
        <v>1999</v>
      </c>
      <c r="B2003" s="9" t="s">
        <v>16</v>
      </c>
      <c r="C2003" s="9">
        <v>652</v>
      </c>
      <c r="D2003" s="9">
        <v>0.70099999999999996</v>
      </c>
      <c r="E2003" s="9">
        <v>0.67900000000000005</v>
      </c>
      <c r="F2003" s="9">
        <v>0.61099999999999999</v>
      </c>
      <c r="G2003" s="9">
        <v>23619.61</v>
      </c>
      <c r="H2003" s="10">
        <v>22</v>
      </c>
      <c r="I2003" s="23" t="str">
        <f>VLOOKUP(B2003,'De-Para'!$B$3:$C$29,2,0)</f>
        <v>Sudeste</v>
      </c>
      <c r="J2003" s="18" t="str">
        <f t="shared" si="124"/>
        <v>Alto</v>
      </c>
      <c r="K2003" s="18" t="str">
        <f t="shared" si="125"/>
        <v>Acima</v>
      </c>
      <c r="L2003" s="18" t="str">
        <f t="shared" si="126"/>
        <v>Abaixo</v>
      </c>
      <c r="M2003" s="23" t="str">
        <f t="shared" si="127"/>
        <v>Acima</v>
      </c>
    </row>
    <row r="2004" spans="1:13">
      <c r="A2004" s="11" t="s">
        <v>2000</v>
      </c>
      <c r="B2004" s="12" t="s">
        <v>148</v>
      </c>
      <c r="C2004" s="12">
        <v>1172</v>
      </c>
      <c r="D2004" s="12">
        <v>0.59599999999999997</v>
      </c>
      <c r="E2004" s="12">
        <v>0.629</v>
      </c>
      <c r="F2004" s="12">
        <v>0.44600000000000001</v>
      </c>
      <c r="G2004" s="12">
        <v>13523.83</v>
      </c>
      <c r="H2004" s="13">
        <v>20</v>
      </c>
      <c r="I2004" s="23" t="str">
        <f>VLOOKUP(B2004,'De-Para'!$B$3:$C$29,2,0)</f>
        <v>Norte</v>
      </c>
      <c r="J2004" s="18" t="str">
        <f t="shared" si="124"/>
        <v>Médio</v>
      </c>
      <c r="K2004" s="18" t="str">
        <f t="shared" si="125"/>
        <v>Abaixo</v>
      </c>
      <c r="L2004" s="18" t="str">
        <f t="shared" si="126"/>
        <v>Acima</v>
      </c>
      <c r="M2004" s="23" t="str">
        <f t="shared" si="127"/>
        <v>Acima</v>
      </c>
    </row>
    <row r="2005" spans="1:13">
      <c r="A2005" s="8" t="s">
        <v>2001</v>
      </c>
      <c r="B2005" s="9" t="s">
        <v>7</v>
      </c>
      <c r="C2005" s="9">
        <v>193</v>
      </c>
      <c r="D2005" s="9">
        <v>0.70099999999999996</v>
      </c>
      <c r="E2005" s="9">
        <v>0.68100000000000005</v>
      </c>
      <c r="F2005" s="9">
        <v>0.63300000000000001</v>
      </c>
      <c r="G2005" s="9">
        <v>19929.080000000002</v>
      </c>
      <c r="H2005" s="10">
        <v>1</v>
      </c>
      <c r="I2005" s="23" t="str">
        <f>VLOOKUP(B2005,'De-Para'!$B$3:$C$29,2,0)</f>
        <v>Sudeste</v>
      </c>
      <c r="J2005" s="18" t="str">
        <f t="shared" si="124"/>
        <v>Alto</v>
      </c>
      <c r="K2005" s="18" t="str">
        <f t="shared" si="125"/>
        <v>Acima</v>
      </c>
      <c r="L2005" s="18" t="str">
        <f t="shared" si="126"/>
        <v>Abaixo</v>
      </c>
      <c r="M2005" s="23" t="str">
        <f t="shared" si="127"/>
        <v>Abaixo</v>
      </c>
    </row>
    <row r="2006" spans="1:13">
      <c r="A2006" s="11" t="s">
        <v>2002</v>
      </c>
      <c r="B2006" s="12" t="s">
        <v>39</v>
      </c>
      <c r="C2006" s="12">
        <v>1284</v>
      </c>
      <c r="D2006" s="12">
        <v>0.56000000000000005</v>
      </c>
      <c r="E2006" s="12">
        <v>0.53200000000000003</v>
      </c>
      <c r="F2006" s="12">
        <v>0.42499999999999999</v>
      </c>
      <c r="G2006" s="12">
        <v>6655.2</v>
      </c>
      <c r="H2006" s="13">
        <v>8</v>
      </c>
      <c r="I2006" s="23" t="str">
        <f>VLOOKUP(B2006,'De-Para'!$B$3:$C$29,2,0)</f>
        <v>Norte</v>
      </c>
      <c r="J2006" s="18" t="str">
        <f t="shared" si="124"/>
        <v>Médio</v>
      </c>
      <c r="K2006" s="18" t="str">
        <f t="shared" si="125"/>
        <v>Abaixo</v>
      </c>
      <c r="L2006" s="18" t="str">
        <f t="shared" si="126"/>
        <v>Acima</v>
      </c>
      <c r="M2006" s="23" t="str">
        <f t="shared" si="127"/>
        <v>Acima</v>
      </c>
    </row>
    <row r="2007" spans="1:13">
      <c r="A2007" s="8" t="s">
        <v>1858</v>
      </c>
      <c r="B2007" s="9" t="s">
        <v>24</v>
      </c>
      <c r="C2007" s="9">
        <v>813</v>
      </c>
      <c r="D2007" s="9">
        <v>0.59</v>
      </c>
      <c r="E2007" s="9">
        <v>0.55000000000000004</v>
      </c>
      <c r="F2007" s="9">
        <v>0.49299999999999999</v>
      </c>
      <c r="G2007" s="9">
        <v>7842.17</v>
      </c>
      <c r="H2007" s="10">
        <v>3</v>
      </c>
      <c r="I2007" s="23" t="str">
        <f>VLOOKUP(B2007,'De-Para'!$B$3:$C$29,2,0)</f>
        <v>Nordeste</v>
      </c>
      <c r="J2007" s="18" t="str">
        <f t="shared" si="124"/>
        <v>Médio</v>
      </c>
      <c r="K2007" s="18" t="str">
        <f t="shared" si="125"/>
        <v>Abaixo</v>
      </c>
      <c r="L2007" s="18" t="str">
        <f t="shared" si="126"/>
        <v>Abaixo</v>
      </c>
      <c r="M2007" s="23" t="str">
        <f t="shared" si="127"/>
        <v>Acima</v>
      </c>
    </row>
    <row r="2008" spans="1:13">
      <c r="A2008" s="11" t="s">
        <v>2003</v>
      </c>
      <c r="B2008" s="12" t="s">
        <v>39</v>
      </c>
      <c r="C2008" s="12">
        <v>873</v>
      </c>
      <c r="D2008" s="12">
        <v>0.62</v>
      </c>
      <c r="E2008" s="12">
        <v>0.55100000000000005</v>
      </c>
      <c r="F2008" s="12">
        <v>0.57499999999999996</v>
      </c>
      <c r="G2008" s="12">
        <v>17378.650000000001</v>
      </c>
      <c r="H2008" s="13">
        <v>7</v>
      </c>
      <c r="I2008" s="23" t="str">
        <f>VLOOKUP(B2008,'De-Para'!$B$3:$C$29,2,0)</f>
        <v>Norte</v>
      </c>
      <c r="J2008" s="18" t="str">
        <f t="shared" si="124"/>
        <v>Médio</v>
      </c>
      <c r="K2008" s="18" t="str">
        <f t="shared" si="125"/>
        <v>Acima</v>
      </c>
      <c r="L2008" s="18" t="str">
        <f t="shared" si="126"/>
        <v>Abaixo</v>
      </c>
      <c r="M2008" s="23" t="str">
        <f t="shared" si="127"/>
        <v>Acima</v>
      </c>
    </row>
    <row r="2009" spans="1:13">
      <c r="A2009" s="8" t="s">
        <v>2004</v>
      </c>
      <c r="B2009" s="9" t="s">
        <v>39</v>
      </c>
      <c r="C2009" s="9">
        <v>918</v>
      </c>
      <c r="D2009" s="9">
        <v>0.56999999999999995</v>
      </c>
      <c r="E2009" s="9">
        <v>0.55100000000000005</v>
      </c>
      <c r="F2009" s="9">
        <v>0.434</v>
      </c>
      <c r="G2009" s="9">
        <v>6650.15</v>
      </c>
      <c r="H2009" s="10">
        <v>4</v>
      </c>
      <c r="I2009" s="23" t="str">
        <f>VLOOKUP(B2009,'De-Para'!$B$3:$C$29,2,0)</f>
        <v>Norte</v>
      </c>
      <c r="J2009" s="18" t="str">
        <f t="shared" si="124"/>
        <v>Médio</v>
      </c>
      <c r="K2009" s="18" t="str">
        <f t="shared" si="125"/>
        <v>Abaixo</v>
      </c>
      <c r="L2009" s="18" t="str">
        <f t="shared" si="126"/>
        <v>Abaixo</v>
      </c>
      <c r="M2009" s="23" t="str">
        <f t="shared" si="127"/>
        <v>Acima</v>
      </c>
    </row>
    <row r="2010" spans="1:13">
      <c r="A2010" s="11" t="s">
        <v>2005</v>
      </c>
      <c r="B2010" s="12" t="s">
        <v>87</v>
      </c>
      <c r="C2010" s="12">
        <v>985</v>
      </c>
      <c r="D2010" s="12">
        <v>0.54100000000000004</v>
      </c>
      <c r="E2010" s="12">
        <v>0.46800000000000003</v>
      </c>
      <c r="F2010" s="12">
        <v>0.45200000000000001</v>
      </c>
      <c r="G2010" s="12">
        <v>5684.05</v>
      </c>
      <c r="H2010" s="13">
        <v>0</v>
      </c>
      <c r="I2010" s="23" t="str">
        <f>VLOOKUP(B2010,'De-Para'!$B$3:$C$29,2,0)</f>
        <v>Nordeste</v>
      </c>
      <c r="J2010" s="18" t="str">
        <f t="shared" si="124"/>
        <v>Baixo</v>
      </c>
      <c r="K2010" s="18" t="str">
        <f t="shared" si="125"/>
        <v>Abaixo</v>
      </c>
      <c r="L2010" s="18" t="str">
        <f t="shared" si="126"/>
        <v>Acima</v>
      </c>
      <c r="M2010" s="23" t="str">
        <f t="shared" si="127"/>
        <v>Abaixo</v>
      </c>
    </row>
    <row r="2011" spans="1:13">
      <c r="A2011" s="8" t="s">
        <v>2006</v>
      </c>
      <c r="B2011" s="9" t="s">
        <v>114</v>
      </c>
      <c r="C2011" s="9">
        <v>1110</v>
      </c>
      <c r="D2011" s="9">
        <v>0.56999999999999995</v>
      </c>
      <c r="E2011" s="9">
        <v>0.56599999999999995</v>
      </c>
      <c r="F2011" s="9">
        <v>0.435</v>
      </c>
      <c r="G2011" s="9">
        <v>44297.9</v>
      </c>
      <c r="H2011" s="10">
        <v>31</v>
      </c>
      <c r="I2011" s="23" t="str">
        <f>VLOOKUP(B2011,'De-Para'!$B$3:$C$29,2,0)</f>
        <v>Nordeste</v>
      </c>
      <c r="J2011" s="18" t="str">
        <f t="shared" si="124"/>
        <v>Médio</v>
      </c>
      <c r="K2011" s="18" t="str">
        <f t="shared" si="125"/>
        <v>Abaixo</v>
      </c>
      <c r="L2011" s="18" t="str">
        <f t="shared" si="126"/>
        <v>Acima</v>
      </c>
      <c r="M2011" s="23" t="str">
        <f t="shared" si="127"/>
        <v>Acima</v>
      </c>
    </row>
    <row r="2012" spans="1:13">
      <c r="A2012" s="11" t="s">
        <v>2007</v>
      </c>
      <c r="B2012" s="12" t="s">
        <v>39</v>
      </c>
      <c r="C2012" s="12">
        <v>881</v>
      </c>
      <c r="D2012" s="12">
        <v>0.5</v>
      </c>
      <c r="E2012" s="12">
        <v>0.54500000000000004</v>
      </c>
      <c r="F2012" s="12">
        <v>0.315</v>
      </c>
      <c r="G2012" s="12">
        <v>5697.67</v>
      </c>
      <c r="H2012" s="13">
        <v>2</v>
      </c>
      <c r="I2012" s="23" t="str">
        <f>VLOOKUP(B2012,'De-Para'!$B$3:$C$29,2,0)</f>
        <v>Norte</v>
      </c>
      <c r="J2012" s="18" t="str">
        <f t="shared" si="124"/>
        <v>Baixo</v>
      </c>
      <c r="K2012" s="18" t="str">
        <f t="shared" si="125"/>
        <v>Abaixo</v>
      </c>
      <c r="L2012" s="18" t="str">
        <f t="shared" si="126"/>
        <v>Abaixo</v>
      </c>
      <c r="M2012" s="23" t="str">
        <f t="shared" si="127"/>
        <v>Abaixo</v>
      </c>
    </row>
    <row r="2013" spans="1:13">
      <c r="A2013" s="8" t="s">
        <v>2008</v>
      </c>
      <c r="B2013" s="9" t="s">
        <v>16</v>
      </c>
      <c r="C2013" s="9">
        <v>1619</v>
      </c>
      <c r="D2013" s="9">
        <v>0.68500000000000005</v>
      </c>
      <c r="E2013" s="9">
        <v>0.66300000000000003</v>
      </c>
      <c r="F2013" s="9">
        <v>0.55200000000000005</v>
      </c>
      <c r="G2013" s="9">
        <v>15602.87</v>
      </c>
      <c r="H2013" s="10">
        <v>18</v>
      </c>
      <c r="I2013" s="23" t="str">
        <f>VLOOKUP(B2013,'De-Para'!$B$3:$C$29,2,0)</f>
        <v>Sudeste</v>
      </c>
      <c r="J2013" s="18" t="str">
        <f t="shared" si="124"/>
        <v>Médio</v>
      </c>
      <c r="K2013" s="18" t="str">
        <f t="shared" si="125"/>
        <v>Acima</v>
      </c>
      <c r="L2013" s="18" t="str">
        <f t="shared" si="126"/>
        <v>Acima</v>
      </c>
      <c r="M2013" s="23" t="str">
        <f t="shared" si="127"/>
        <v>Acima</v>
      </c>
    </row>
    <row r="2014" spans="1:13">
      <c r="A2014" s="11" t="s">
        <v>2009</v>
      </c>
      <c r="B2014" s="12" t="s">
        <v>118</v>
      </c>
      <c r="C2014" s="12">
        <v>2532</v>
      </c>
      <c r="D2014" s="12">
        <v>0.63500000000000001</v>
      </c>
      <c r="E2014" s="12">
        <v>0.621</v>
      </c>
      <c r="F2014" s="12">
        <v>0.53300000000000003</v>
      </c>
      <c r="G2014" s="12">
        <v>10246.67</v>
      </c>
      <c r="H2014" s="13">
        <v>70</v>
      </c>
      <c r="I2014" s="23" t="str">
        <f>VLOOKUP(B2014,'De-Para'!$B$3:$C$29,2,0)</f>
        <v>Nordeste</v>
      </c>
      <c r="J2014" s="18" t="str">
        <f t="shared" si="124"/>
        <v>Médio</v>
      </c>
      <c r="K2014" s="18" t="str">
        <f t="shared" si="125"/>
        <v>Acima</v>
      </c>
      <c r="L2014" s="18" t="str">
        <f t="shared" si="126"/>
        <v>Acima</v>
      </c>
      <c r="M2014" s="23" t="str">
        <f t="shared" si="127"/>
        <v>Acima</v>
      </c>
    </row>
    <row r="2015" spans="1:13">
      <c r="A2015" s="8" t="s">
        <v>2010</v>
      </c>
      <c r="B2015" s="9" t="s">
        <v>39</v>
      </c>
      <c r="C2015" s="9">
        <v>586</v>
      </c>
      <c r="D2015" s="9">
        <v>0.53</v>
      </c>
      <c r="E2015" s="9">
        <v>0.52200000000000002</v>
      </c>
      <c r="F2015" s="9">
        <v>0.379</v>
      </c>
      <c r="G2015" s="9">
        <v>6351.22</v>
      </c>
      <c r="H2015" s="10">
        <v>2</v>
      </c>
      <c r="I2015" s="23" t="str">
        <f>VLOOKUP(B2015,'De-Para'!$B$3:$C$29,2,0)</f>
        <v>Norte</v>
      </c>
      <c r="J2015" s="18" t="str">
        <f t="shared" si="124"/>
        <v>Baixo</v>
      </c>
      <c r="K2015" s="18" t="str">
        <f t="shared" si="125"/>
        <v>Abaixo</v>
      </c>
      <c r="L2015" s="18" t="str">
        <f t="shared" si="126"/>
        <v>Abaixo</v>
      </c>
      <c r="M2015" s="23" t="str">
        <f t="shared" si="127"/>
        <v>Abaixo</v>
      </c>
    </row>
    <row r="2016" spans="1:13">
      <c r="A2016" s="11" t="s">
        <v>2011</v>
      </c>
      <c r="B2016" s="12" t="s">
        <v>39</v>
      </c>
      <c r="C2016" s="12">
        <v>1249</v>
      </c>
      <c r="D2016" s="12">
        <v>0.51600000000000001</v>
      </c>
      <c r="E2016" s="12">
        <v>0.52800000000000002</v>
      </c>
      <c r="F2016" s="12">
        <v>0.34</v>
      </c>
      <c r="G2016" s="12">
        <v>12223.5</v>
      </c>
      <c r="H2016" s="13">
        <v>0</v>
      </c>
      <c r="I2016" s="23" t="str">
        <f>VLOOKUP(B2016,'De-Para'!$B$3:$C$29,2,0)</f>
        <v>Norte</v>
      </c>
      <c r="J2016" s="18" t="str">
        <f t="shared" si="124"/>
        <v>Baixo</v>
      </c>
      <c r="K2016" s="18" t="str">
        <f t="shared" si="125"/>
        <v>Abaixo</v>
      </c>
      <c r="L2016" s="18" t="str">
        <f t="shared" si="126"/>
        <v>Acima</v>
      </c>
      <c r="M2016" s="23" t="str">
        <f t="shared" si="127"/>
        <v>Abaixo</v>
      </c>
    </row>
    <row r="2017" spans="1:13">
      <c r="A2017" s="8" t="s">
        <v>2012</v>
      </c>
      <c r="B2017" s="9" t="s">
        <v>49</v>
      </c>
      <c r="C2017" s="9">
        <v>1194</v>
      </c>
      <c r="D2017" s="9">
        <v>0.48899999999999999</v>
      </c>
      <c r="E2017" s="9">
        <v>0.50800000000000001</v>
      </c>
      <c r="F2017" s="9">
        <v>0.30399999999999999</v>
      </c>
      <c r="G2017" s="9">
        <v>7922.43</v>
      </c>
      <c r="H2017" s="10">
        <v>4</v>
      </c>
      <c r="I2017" s="23" t="str">
        <f>VLOOKUP(B2017,'De-Para'!$B$3:$C$29,2,0)</f>
        <v>Norte</v>
      </c>
      <c r="J2017" s="18" t="str">
        <f t="shared" si="124"/>
        <v>Baixo</v>
      </c>
      <c r="K2017" s="18" t="str">
        <f t="shared" si="125"/>
        <v>Abaixo</v>
      </c>
      <c r="L2017" s="18" t="str">
        <f t="shared" si="126"/>
        <v>Acima</v>
      </c>
      <c r="M2017" s="23" t="str">
        <f t="shared" si="127"/>
        <v>Acima</v>
      </c>
    </row>
    <row r="2018" spans="1:13">
      <c r="A2018" s="11" t="s">
        <v>2013</v>
      </c>
      <c r="B2018" s="12" t="s">
        <v>49</v>
      </c>
      <c r="C2018" s="12">
        <v>3988</v>
      </c>
      <c r="D2018" s="12">
        <v>0.503</v>
      </c>
      <c r="E2018" s="12">
        <v>0.52400000000000002</v>
      </c>
      <c r="F2018" s="12">
        <v>0.312</v>
      </c>
      <c r="G2018" s="12">
        <v>6921.05</v>
      </c>
      <c r="H2018" s="13">
        <v>36</v>
      </c>
      <c r="I2018" s="23" t="str">
        <f>VLOOKUP(B2018,'De-Para'!$B$3:$C$29,2,0)</f>
        <v>Norte</v>
      </c>
      <c r="J2018" s="18" t="str">
        <f t="shared" si="124"/>
        <v>Baixo</v>
      </c>
      <c r="K2018" s="18" t="str">
        <f t="shared" si="125"/>
        <v>Abaixo</v>
      </c>
      <c r="L2018" s="18" t="str">
        <f t="shared" si="126"/>
        <v>Acima</v>
      </c>
      <c r="M2018" s="23" t="str">
        <f t="shared" si="127"/>
        <v>Acima</v>
      </c>
    </row>
    <row r="2019" spans="1:13">
      <c r="A2019" s="8" t="s">
        <v>2014</v>
      </c>
      <c r="B2019" s="9" t="s">
        <v>31</v>
      </c>
      <c r="C2019" s="9">
        <v>1333</v>
      </c>
      <c r="D2019" s="9">
        <v>0.629</v>
      </c>
      <c r="E2019" s="9">
        <v>0.56200000000000006</v>
      </c>
      <c r="F2019" s="9">
        <v>0.60399999999999998</v>
      </c>
      <c r="G2019" s="9">
        <v>9940.75</v>
      </c>
      <c r="H2019" s="10">
        <v>42</v>
      </c>
      <c r="I2019" s="23" t="str">
        <f>VLOOKUP(B2019,'De-Para'!$B$3:$C$29,2,0)</f>
        <v>Nordeste</v>
      </c>
      <c r="J2019" s="18" t="str">
        <f t="shared" si="124"/>
        <v>Médio</v>
      </c>
      <c r="K2019" s="18" t="str">
        <f t="shared" si="125"/>
        <v>Acima</v>
      </c>
      <c r="L2019" s="18" t="str">
        <f t="shared" si="126"/>
        <v>Acima</v>
      </c>
      <c r="M2019" s="23" t="str">
        <f t="shared" si="127"/>
        <v>Acima</v>
      </c>
    </row>
    <row r="2020" spans="1:13">
      <c r="A2020" s="11" t="s">
        <v>2015</v>
      </c>
      <c r="B2020" s="12" t="s">
        <v>22</v>
      </c>
      <c r="C2020" s="12">
        <v>92</v>
      </c>
      <c r="D2020" s="12">
        <v>0.752</v>
      </c>
      <c r="E2020" s="12">
        <v>0.76700000000000002</v>
      </c>
      <c r="F2020" s="12">
        <v>0.66400000000000003</v>
      </c>
      <c r="G2020" s="12">
        <v>35376.39</v>
      </c>
      <c r="H2020" s="13">
        <v>6</v>
      </c>
      <c r="I2020" s="23" t="str">
        <f>VLOOKUP(B2020,'De-Para'!$B$3:$C$29,2,0)</f>
        <v>Sul</v>
      </c>
      <c r="J2020" s="18" t="str">
        <f t="shared" si="124"/>
        <v>Alto</v>
      </c>
      <c r="K2020" s="18" t="str">
        <f t="shared" si="125"/>
        <v>Acima</v>
      </c>
      <c r="L2020" s="18" t="str">
        <f t="shared" si="126"/>
        <v>Abaixo</v>
      </c>
      <c r="M2020" s="23" t="str">
        <f t="shared" si="127"/>
        <v>Acima</v>
      </c>
    </row>
    <row r="2021" spans="1:13">
      <c r="A2021" s="8" t="s">
        <v>2016</v>
      </c>
      <c r="B2021" s="9" t="s">
        <v>22</v>
      </c>
      <c r="C2021" s="9">
        <v>523</v>
      </c>
      <c r="D2021" s="9">
        <v>0.72</v>
      </c>
      <c r="E2021" s="9">
        <v>0.68899999999999995</v>
      </c>
      <c r="F2021" s="9">
        <v>0.63800000000000001</v>
      </c>
      <c r="G2021" s="9">
        <v>27491.68</v>
      </c>
      <c r="H2021" s="10">
        <v>8</v>
      </c>
      <c r="I2021" s="23" t="str">
        <f>VLOOKUP(B2021,'De-Para'!$B$3:$C$29,2,0)</f>
        <v>Sul</v>
      </c>
      <c r="J2021" s="18" t="str">
        <f t="shared" si="124"/>
        <v>Alto</v>
      </c>
      <c r="K2021" s="18" t="str">
        <f t="shared" si="125"/>
        <v>Acima</v>
      </c>
      <c r="L2021" s="18" t="str">
        <f t="shared" si="126"/>
        <v>Abaixo</v>
      </c>
      <c r="M2021" s="23" t="str">
        <f t="shared" si="127"/>
        <v>Acima</v>
      </c>
    </row>
    <row r="2022" spans="1:13">
      <c r="A2022" s="11" t="s">
        <v>2017</v>
      </c>
      <c r="B2022" s="12" t="s">
        <v>22</v>
      </c>
      <c r="C2022" s="12">
        <v>317</v>
      </c>
      <c r="D2022" s="12">
        <v>0.71599999999999997</v>
      </c>
      <c r="E2022" s="12">
        <v>0.70399999999999996</v>
      </c>
      <c r="F2022" s="12">
        <v>0.627</v>
      </c>
      <c r="G2022" s="12">
        <v>43752.23</v>
      </c>
      <c r="H2022" s="13">
        <v>14</v>
      </c>
      <c r="I2022" s="23" t="str">
        <f>VLOOKUP(B2022,'De-Para'!$B$3:$C$29,2,0)</f>
        <v>Sul</v>
      </c>
      <c r="J2022" s="18" t="str">
        <f t="shared" si="124"/>
        <v>Alto</v>
      </c>
      <c r="K2022" s="18" t="str">
        <f t="shared" si="125"/>
        <v>Acima</v>
      </c>
      <c r="L2022" s="18" t="str">
        <f t="shared" si="126"/>
        <v>Abaixo</v>
      </c>
      <c r="M2022" s="23" t="str">
        <f t="shared" si="127"/>
        <v>Acima</v>
      </c>
    </row>
    <row r="2023" spans="1:13">
      <c r="A2023" s="8" t="s">
        <v>2018</v>
      </c>
      <c r="B2023" s="9" t="s">
        <v>16</v>
      </c>
      <c r="C2023" s="9">
        <v>314</v>
      </c>
      <c r="D2023" s="9">
        <v>0.60399999999999998</v>
      </c>
      <c r="E2023" s="9">
        <v>0.57899999999999996</v>
      </c>
      <c r="F2023" s="9">
        <v>0.48199999999999998</v>
      </c>
      <c r="G2023" s="9">
        <v>17523.259999999998</v>
      </c>
      <c r="H2023" s="10">
        <v>3</v>
      </c>
      <c r="I2023" s="23" t="str">
        <f>VLOOKUP(B2023,'De-Para'!$B$3:$C$29,2,0)</f>
        <v>Sudeste</v>
      </c>
      <c r="J2023" s="18" t="str">
        <f t="shared" si="124"/>
        <v>Médio</v>
      </c>
      <c r="K2023" s="18" t="str">
        <f t="shared" si="125"/>
        <v>Acima</v>
      </c>
      <c r="L2023" s="18" t="str">
        <f t="shared" si="126"/>
        <v>Abaixo</v>
      </c>
      <c r="M2023" s="23" t="str">
        <f t="shared" si="127"/>
        <v>Acima</v>
      </c>
    </row>
    <row r="2024" spans="1:13">
      <c r="A2024" s="11" t="s">
        <v>2019</v>
      </c>
      <c r="B2024" s="12" t="s">
        <v>22</v>
      </c>
      <c r="C2024" s="12">
        <v>199</v>
      </c>
      <c r="D2024" s="12">
        <v>0.71</v>
      </c>
      <c r="E2024" s="12">
        <v>0.67200000000000004</v>
      </c>
      <c r="F2024" s="12">
        <v>0.66400000000000003</v>
      </c>
      <c r="G2024" s="12">
        <v>20066.03</v>
      </c>
      <c r="H2024" s="13">
        <v>4</v>
      </c>
      <c r="I2024" s="23" t="str">
        <f>VLOOKUP(B2024,'De-Para'!$B$3:$C$29,2,0)</f>
        <v>Sul</v>
      </c>
      <c r="J2024" s="18" t="str">
        <f t="shared" si="124"/>
        <v>Alto</v>
      </c>
      <c r="K2024" s="18" t="str">
        <f t="shared" si="125"/>
        <v>Acima</v>
      </c>
      <c r="L2024" s="18" t="str">
        <f t="shared" si="126"/>
        <v>Abaixo</v>
      </c>
      <c r="M2024" s="23" t="str">
        <f t="shared" si="127"/>
        <v>Acima</v>
      </c>
    </row>
    <row r="2025" spans="1:13">
      <c r="A2025" s="8" t="s">
        <v>2020</v>
      </c>
      <c r="B2025" s="9" t="s">
        <v>7</v>
      </c>
      <c r="C2025" s="9">
        <v>117</v>
      </c>
      <c r="D2025" s="9">
        <v>0.71299999999999997</v>
      </c>
      <c r="E2025" s="9">
        <v>0.67800000000000005</v>
      </c>
      <c r="F2025" s="9">
        <v>0.65200000000000002</v>
      </c>
      <c r="G2025" s="9">
        <v>43838.84</v>
      </c>
      <c r="H2025" s="10">
        <v>2</v>
      </c>
      <c r="I2025" s="23" t="str">
        <f>VLOOKUP(B2025,'De-Para'!$B$3:$C$29,2,0)</f>
        <v>Sudeste</v>
      </c>
      <c r="J2025" s="18" t="str">
        <f t="shared" si="124"/>
        <v>Alto</v>
      </c>
      <c r="K2025" s="18" t="str">
        <f t="shared" si="125"/>
        <v>Acima</v>
      </c>
      <c r="L2025" s="18" t="str">
        <f t="shared" si="126"/>
        <v>Abaixo</v>
      </c>
      <c r="M2025" s="23" t="str">
        <f t="shared" si="127"/>
        <v>Abaixo</v>
      </c>
    </row>
    <row r="2026" spans="1:13">
      <c r="A2026" s="11" t="s">
        <v>933</v>
      </c>
      <c r="B2026" s="12" t="s">
        <v>59</v>
      </c>
      <c r="C2026" s="12">
        <v>606</v>
      </c>
      <c r="D2026" s="12">
        <v>0.78</v>
      </c>
      <c r="E2026" s="12">
        <v>0.75800000000000001</v>
      </c>
      <c r="F2026" s="12">
        <v>0.71599999999999997</v>
      </c>
      <c r="G2026" s="12">
        <v>49338.21</v>
      </c>
      <c r="H2026" s="13">
        <v>27</v>
      </c>
      <c r="I2026" s="23" t="str">
        <f>VLOOKUP(B2026,'De-Para'!$B$3:$C$29,2,0)</f>
        <v>Sul</v>
      </c>
      <c r="J2026" s="18" t="str">
        <f t="shared" si="124"/>
        <v>Alto</v>
      </c>
      <c r="K2026" s="18" t="str">
        <f t="shared" si="125"/>
        <v>Acima</v>
      </c>
      <c r="L2026" s="18" t="str">
        <f t="shared" si="126"/>
        <v>Abaixo</v>
      </c>
      <c r="M2026" s="23" t="str">
        <f t="shared" si="127"/>
        <v>Acima</v>
      </c>
    </row>
    <row r="2027" spans="1:13">
      <c r="A2027" s="8" t="s">
        <v>1520</v>
      </c>
      <c r="B2027" s="9" t="s">
        <v>24</v>
      </c>
      <c r="C2027" s="9">
        <v>398</v>
      </c>
      <c r="D2027" s="9">
        <v>0.56100000000000005</v>
      </c>
      <c r="E2027" s="9">
        <v>0.55200000000000005</v>
      </c>
      <c r="F2027" s="9">
        <v>0.46700000000000003</v>
      </c>
      <c r="G2027" s="9">
        <v>9282.5400000000009</v>
      </c>
      <c r="H2027" s="10">
        <v>0</v>
      </c>
      <c r="I2027" s="23" t="str">
        <f>VLOOKUP(B2027,'De-Para'!$B$3:$C$29,2,0)</f>
        <v>Nordeste</v>
      </c>
      <c r="J2027" s="18" t="str">
        <f t="shared" si="124"/>
        <v>Médio</v>
      </c>
      <c r="K2027" s="18" t="str">
        <f t="shared" si="125"/>
        <v>Abaixo</v>
      </c>
      <c r="L2027" s="18" t="str">
        <f t="shared" si="126"/>
        <v>Abaixo</v>
      </c>
      <c r="M2027" s="23" t="str">
        <f t="shared" si="127"/>
        <v>Abaixo</v>
      </c>
    </row>
    <row r="2028" spans="1:13">
      <c r="A2028" s="11" t="s">
        <v>2021</v>
      </c>
      <c r="B2028" s="12" t="s">
        <v>87</v>
      </c>
      <c r="C2028" s="12">
        <v>443</v>
      </c>
      <c r="D2028" s="12">
        <v>0.57299999999999995</v>
      </c>
      <c r="E2028" s="12">
        <v>0.52500000000000002</v>
      </c>
      <c r="F2028" s="12">
        <v>0.47499999999999998</v>
      </c>
      <c r="G2028" s="12">
        <v>5422.74</v>
      </c>
      <c r="H2028" s="13">
        <v>3</v>
      </c>
      <c r="I2028" s="23" t="str">
        <f>VLOOKUP(B2028,'De-Para'!$B$3:$C$29,2,0)</f>
        <v>Nordeste</v>
      </c>
      <c r="J2028" s="18" t="str">
        <f t="shared" si="124"/>
        <v>Médio</v>
      </c>
      <c r="K2028" s="18" t="str">
        <f t="shared" si="125"/>
        <v>Abaixo</v>
      </c>
      <c r="L2028" s="18" t="str">
        <f t="shared" si="126"/>
        <v>Abaixo</v>
      </c>
      <c r="M2028" s="23" t="str">
        <f t="shared" si="127"/>
        <v>Acima</v>
      </c>
    </row>
    <row r="2029" spans="1:13">
      <c r="A2029" s="8" t="s">
        <v>2022</v>
      </c>
      <c r="B2029" s="9" t="s">
        <v>94</v>
      </c>
      <c r="C2029" s="9">
        <v>952</v>
      </c>
      <c r="D2029" s="9">
        <v>0.52700000000000002</v>
      </c>
      <c r="E2029" s="9">
        <v>0.50800000000000001</v>
      </c>
      <c r="F2029" s="9">
        <v>0.40899999999999997</v>
      </c>
      <c r="G2029" s="9">
        <v>6988.02</v>
      </c>
      <c r="H2029" s="10">
        <v>34</v>
      </c>
      <c r="I2029" s="23" t="str">
        <f>VLOOKUP(B2029,'De-Para'!$B$3:$C$29,2,0)</f>
        <v>Nordeste</v>
      </c>
      <c r="J2029" s="18" t="str">
        <f t="shared" si="124"/>
        <v>Baixo</v>
      </c>
      <c r="K2029" s="18" t="str">
        <f t="shared" si="125"/>
        <v>Abaixo</v>
      </c>
      <c r="L2029" s="18" t="str">
        <f t="shared" si="126"/>
        <v>Acima</v>
      </c>
      <c r="M2029" s="23" t="str">
        <f t="shared" si="127"/>
        <v>Acima</v>
      </c>
    </row>
    <row r="2030" spans="1:13">
      <c r="A2030" s="11" t="s">
        <v>529</v>
      </c>
      <c r="B2030" s="12" t="s">
        <v>31</v>
      </c>
      <c r="C2030" s="12">
        <v>839</v>
      </c>
      <c r="D2030" s="12">
        <v>0.626</v>
      </c>
      <c r="E2030" s="12">
        <v>0.56699999999999995</v>
      </c>
      <c r="F2030" s="12">
        <v>0.57699999999999996</v>
      </c>
      <c r="G2030" s="12">
        <v>8891.27</v>
      </c>
      <c r="H2030" s="13">
        <v>4</v>
      </c>
      <c r="I2030" s="23" t="str">
        <f>VLOOKUP(B2030,'De-Para'!$B$3:$C$29,2,0)</f>
        <v>Nordeste</v>
      </c>
      <c r="J2030" s="18" t="str">
        <f t="shared" si="124"/>
        <v>Médio</v>
      </c>
      <c r="K2030" s="18" t="str">
        <f t="shared" si="125"/>
        <v>Acima</v>
      </c>
      <c r="L2030" s="18" t="str">
        <f t="shared" si="126"/>
        <v>Abaixo</v>
      </c>
      <c r="M2030" s="23" t="str">
        <f t="shared" si="127"/>
        <v>Acima</v>
      </c>
    </row>
    <row r="2031" spans="1:13">
      <c r="A2031" s="8" t="s">
        <v>2023</v>
      </c>
      <c r="B2031" s="9" t="s">
        <v>87</v>
      </c>
      <c r="C2031" s="9">
        <v>961</v>
      </c>
      <c r="D2031" s="9">
        <v>0.56999999999999995</v>
      </c>
      <c r="E2031" s="9">
        <v>0.51400000000000001</v>
      </c>
      <c r="F2031" s="9">
        <v>0.47899999999999998</v>
      </c>
      <c r="G2031" s="9">
        <v>9426.7199999999993</v>
      </c>
      <c r="H2031" s="10">
        <v>2</v>
      </c>
      <c r="I2031" s="23" t="str">
        <f>VLOOKUP(B2031,'De-Para'!$B$3:$C$29,2,0)</f>
        <v>Nordeste</v>
      </c>
      <c r="J2031" s="18" t="str">
        <f t="shared" si="124"/>
        <v>Médio</v>
      </c>
      <c r="K2031" s="18" t="str">
        <f t="shared" si="125"/>
        <v>Abaixo</v>
      </c>
      <c r="L2031" s="18" t="str">
        <f t="shared" si="126"/>
        <v>Acima</v>
      </c>
      <c r="M2031" s="23" t="str">
        <f t="shared" si="127"/>
        <v>Abaixo</v>
      </c>
    </row>
    <row r="2032" spans="1:13">
      <c r="A2032" s="11" t="s">
        <v>2024</v>
      </c>
      <c r="B2032" s="12" t="s">
        <v>22</v>
      </c>
      <c r="C2032" s="12">
        <v>883</v>
      </c>
      <c r="D2032" s="12">
        <v>0.68700000000000006</v>
      </c>
      <c r="E2032" s="12">
        <v>0.68600000000000005</v>
      </c>
      <c r="F2032" s="12">
        <v>0.56399999999999995</v>
      </c>
      <c r="G2032" s="12">
        <v>27049.43</v>
      </c>
      <c r="H2032" s="13">
        <v>7</v>
      </c>
      <c r="I2032" s="23" t="str">
        <f>VLOOKUP(B2032,'De-Para'!$B$3:$C$29,2,0)</f>
        <v>Sul</v>
      </c>
      <c r="J2032" s="18" t="str">
        <f t="shared" si="124"/>
        <v>Médio</v>
      </c>
      <c r="K2032" s="18" t="str">
        <f t="shared" si="125"/>
        <v>Acima</v>
      </c>
      <c r="L2032" s="18" t="str">
        <f t="shared" si="126"/>
        <v>Abaixo</v>
      </c>
      <c r="M2032" s="23" t="str">
        <f t="shared" si="127"/>
        <v>Acima</v>
      </c>
    </row>
    <row r="2033" spans="1:13">
      <c r="A2033" s="8" t="s">
        <v>2025</v>
      </c>
      <c r="B2033" s="9" t="s">
        <v>59</v>
      </c>
      <c r="C2033" s="9">
        <v>663</v>
      </c>
      <c r="D2033" s="9">
        <v>0.76</v>
      </c>
      <c r="E2033" s="9">
        <v>0.73899999999999999</v>
      </c>
      <c r="F2033" s="9">
        <v>0.68200000000000005</v>
      </c>
      <c r="G2033" s="9">
        <v>32918.050000000003</v>
      </c>
      <c r="H2033" s="10">
        <v>8</v>
      </c>
      <c r="I2033" s="23" t="str">
        <f>VLOOKUP(B2033,'De-Para'!$B$3:$C$29,2,0)</f>
        <v>Sul</v>
      </c>
      <c r="J2033" s="18" t="str">
        <f t="shared" si="124"/>
        <v>Alto</v>
      </c>
      <c r="K2033" s="18" t="str">
        <f t="shared" si="125"/>
        <v>Acima</v>
      </c>
      <c r="L2033" s="18" t="str">
        <f t="shared" si="126"/>
        <v>Abaixo</v>
      </c>
      <c r="M2033" s="23" t="str">
        <f t="shared" si="127"/>
        <v>Acima</v>
      </c>
    </row>
    <row r="2034" spans="1:13">
      <c r="A2034" s="11" t="s">
        <v>2026</v>
      </c>
      <c r="B2034" s="12" t="s">
        <v>16</v>
      </c>
      <c r="C2034" s="12">
        <v>178</v>
      </c>
      <c r="D2034" s="12">
        <v>0.626</v>
      </c>
      <c r="E2034" s="12">
        <v>0.61699999999999999</v>
      </c>
      <c r="F2034" s="12">
        <v>0.51800000000000002</v>
      </c>
      <c r="G2034" s="12">
        <v>8720.86</v>
      </c>
      <c r="H2034" s="13">
        <v>2</v>
      </c>
      <c r="I2034" s="23" t="str">
        <f>VLOOKUP(B2034,'De-Para'!$B$3:$C$29,2,0)</f>
        <v>Sudeste</v>
      </c>
      <c r="J2034" s="18" t="str">
        <f t="shared" si="124"/>
        <v>Médio</v>
      </c>
      <c r="K2034" s="18" t="str">
        <f t="shared" si="125"/>
        <v>Acima</v>
      </c>
      <c r="L2034" s="18" t="str">
        <f t="shared" si="126"/>
        <v>Abaixo</v>
      </c>
      <c r="M2034" s="23" t="str">
        <f t="shared" si="127"/>
        <v>Abaixo</v>
      </c>
    </row>
    <row r="2035" spans="1:13">
      <c r="A2035" s="8" t="s">
        <v>2027</v>
      </c>
      <c r="B2035" s="9" t="s">
        <v>19</v>
      </c>
      <c r="C2035" s="9">
        <v>1239</v>
      </c>
      <c r="D2035" s="9">
        <v>0.59</v>
      </c>
      <c r="E2035" s="9">
        <v>0.60099999999999998</v>
      </c>
      <c r="F2035" s="9">
        <v>0.45300000000000001</v>
      </c>
      <c r="G2035" s="9">
        <v>9507.57</v>
      </c>
      <c r="H2035" s="10">
        <v>31</v>
      </c>
      <c r="I2035" s="23" t="str">
        <f>VLOOKUP(B2035,'De-Para'!$B$3:$C$29,2,0)</f>
        <v>Nordeste</v>
      </c>
      <c r="J2035" s="18" t="str">
        <f t="shared" si="124"/>
        <v>Médio</v>
      </c>
      <c r="K2035" s="18" t="str">
        <f t="shared" si="125"/>
        <v>Abaixo</v>
      </c>
      <c r="L2035" s="18" t="str">
        <f t="shared" si="126"/>
        <v>Acima</v>
      </c>
      <c r="M2035" s="23" t="str">
        <f t="shared" si="127"/>
        <v>Acima</v>
      </c>
    </row>
    <row r="2036" spans="1:13">
      <c r="A2036" s="11" t="s">
        <v>2028</v>
      </c>
      <c r="B2036" s="12" t="s">
        <v>33</v>
      </c>
      <c r="C2036" s="12">
        <v>340</v>
      </c>
      <c r="D2036" s="12">
        <v>0.71099999999999997</v>
      </c>
      <c r="E2036" s="12">
        <v>0.68400000000000005</v>
      </c>
      <c r="F2036" s="12">
        <v>0.65200000000000002</v>
      </c>
      <c r="G2036" s="12">
        <v>32385.23</v>
      </c>
      <c r="H2036" s="13">
        <v>6</v>
      </c>
      <c r="I2036" s="23" t="str">
        <f>VLOOKUP(B2036,'De-Para'!$B$3:$C$29,2,0)</f>
        <v>Centro-Oeste</v>
      </c>
      <c r="J2036" s="18" t="str">
        <f t="shared" si="124"/>
        <v>Alto</v>
      </c>
      <c r="K2036" s="18" t="str">
        <f t="shared" si="125"/>
        <v>Acima</v>
      </c>
      <c r="L2036" s="18" t="str">
        <f t="shared" si="126"/>
        <v>Abaixo</v>
      </c>
      <c r="M2036" s="23" t="str">
        <f t="shared" si="127"/>
        <v>Acima</v>
      </c>
    </row>
    <row r="2037" spans="1:13">
      <c r="A2037" s="8" t="s">
        <v>2029</v>
      </c>
      <c r="B2037" s="9" t="s">
        <v>33</v>
      </c>
      <c r="C2037" s="9">
        <v>429</v>
      </c>
      <c r="D2037" s="9">
        <v>0.64300000000000002</v>
      </c>
      <c r="E2037" s="9">
        <v>0.67400000000000004</v>
      </c>
      <c r="F2037" s="9">
        <v>0.48499999999999999</v>
      </c>
      <c r="G2037" s="9">
        <v>29242.11</v>
      </c>
      <c r="H2037" s="10">
        <v>9</v>
      </c>
      <c r="I2037" s="23" t="str">
        <f>VLOOKUP(B2037,'De-Para'!$B$3:$C$29,2,0)</f>
        <v>Centro-Oeste</v>
      </c>
      <c r="J2037" s="18" t="str">
        <f t="shared" si="124"/>
        <v>Médio</v>
      </c>
      <c r="K2037" s="18" t="str">
        <f t="shared" si="125"/>
        <v>Acima</v>
      </c>
      <c r="L2037" s="18" t="str">
        <f t="shared" si="126"/>
        <v>Abaixo</v>
      </c>
      <c r="M2037" s="23" t="str">
        <f t="shared" si="127"/>
        <v>Acima</v>
      </c>
    </row>
    <row r="2038" spans="1:13">
      <c r="A2038" s="11" t="s">
        <v>2030</v>
      </c>
      <c r="B2038" s="12" t="s">
        <v>10</v>
      </c>
      <c r="C2038" s="12">
        <v>395</v>
      </c>
      <c r="D2038" s="12">
        <v>0.65900000000000003</v>
      </c>
      <c r="E2038" s="12">
        <v>0.63600000000000001</v>
      </c>
      <c r="F2038" s="12">
        <v>0.55500000000000005</v>
      </c>
      <c r="G2038" s="12">
        <v>14922.88</v>
      </c>
      <c r="H2038" s="13">
        <v>4</v>
      </c>
      <c r="I2038" s="23" t="str">
        <f>VLOOKUP(B2038,'De-Para'!$B$3:$C$29,2,0)</f>
        <v>Sudeste</v>
      </c>
      <c r="J2038" s="18" t="str">
        <f t="shared" si="124"/>
        <v>Médio</v>
      </c>
      <c r="K2038" s="18" t="str">
        <f t="shared" si="125"/>
        <v>Acima</v>
      </c>
      <c r="L2038" s="18" t="str">
        <f t="shared" si="126"/>
        <v>Abaixo</v>
      </c>
      <c r="M2038" s="23" t="str">
        <f t="shared" si="127"/>
        <v>Acima</v>
      </c>
    </row>
    <row r="2039" spans="1:13">
      <c r="A2039" s="8" t="s">
        <v>2031</v>
      </c>
      <c r="B2039" s="9" t="s">
        <v>10</v>
      </c>
      <c r="C2039" s="9">
        <v>512</v>
      </c>
      <c r="D2039" s="9">
        <v>0.68400000000000005</v>
      </c>
      <c r="E2039" s="9">
        <v>0.68600000000000005</v>
      </c>
      <c r="F2039" s="9">
        <v>0.56599999999999995</v>
      </c>
      <c r="G2039" s="9">
        <v>26229.599999999999</v>
      </c>
      <c r="H2039" s="10">
        <v>16</v>
      </c>
      <c r="I2039" s="23" t="str">
        <f>VLOOKUP(B2039,'De-Para'!$B$3:$C$29,2,0)</f>
        <v>Sudeste</v>
      </c>
      <c r="J2039" s="18" t="str">
        <f t="shared" si="124"/>
        <v>Médio</v>
      </c>
      <c r="K2039" s="18" t="str">
        <f t="shared" si="125"/>
        <v>Acima</v>
      </c>
      <c r="L2039" s="18" t="str">
        <f t="shared" si="126"/>
        <v>Abaixo</v>
      </c>
      <c r="M2039" s="23" t="str">
        <f t="shared" si="127"/>
        <v>Acima</v>
      </c>
    </row>
    <row r="2040" spans="1:13">
      <c r="A2040" s="11" t="s">
        <v>2032</v>
      </c>
      <c r="B2040" s="12" t="s">
        <v>16</v>
      </c>
      <c r="C2040" s="12">
        <v>374</v>
      </c>
      <c r="D2040" s="12">
        <v>0.69</v>
      </c>
      <c r="E2040" s="12">
        <v>0.68</v>
      </c>
      <c r="F2040" s="12">
        <v>0.57199999999999995</v>
      </c>
      <c r="G2040" s="12">
        <v>14208.32</v>
      </c>
      <c r="H2040" s="13">
        <v>11</v>
      </c>
      <c r="I2040" s="23" t="str">
        <f>VLOOKUP(B2040,'De-Para'!$B$3:$C$29,2,0)</f>
        <v>Sudeste</v>
      </c>
      <c r="J2040" s="18" t="str">
        <f t="shared" si="124"/>
        <v>Médio</v>
      </c>
      <c r="K2040" s="18" t="str">
        <f t="shared" si="125"/>
        <v>Acima</v>
      </c>
      <c r="L2040" s="18" t="str">
        <f t="shared" si="126"/>
        <v>Abaixo</v>
      </c>
      <c r="M2040" s="23" t="str">
        <f t="shared" si="127"/>
        <v>Acima</v>
      </c>
    </row>
    <row r="2041" spans="1:13">
      <c r="A2041" s="8" t="s">
        <v>2033</v>
      </c>
      <c r="B2041" s="9" t="s">
        <v>22</v>
      </c>
      <c r="C2041" s="9">
        <v>175</v>
      </c>
      <c r="D2041" s="9">
        <v>0.7</v>
      </c>
      <c r="E2041" s="9">
        <v>0.66100000000000003</v>
      </c>
      <c r="F2041" s="9">
        <v>0.63100000000000001</v>
      </c>
      <c r="G2041" s="9">
        <v>18031.810000000001</v>
      </c>
      <c r="H2041" s="10">
        <v>5</v>
      </c>
      <c r="I2041" s="23" t="str">
        <f>VLOOKUP(B2041,'De-Para'!$B$3:$C$29,2,0)</f>
        <v>Sul</v>
      </c>
      <c r="J2041" s="18" t="str">
        <f t="shared" si="124"/>
        <v>Alto</v>
      </c>
      <c r="K2041" s="18" t="str">
        <f t="shared" si="125"/>
        <v>Acima</v>
      </c>
      <c r="L2041" s="18" t="str">
        <f t="shared" si="126"/>
        <v>Abaixo</v>
      </c>
      <c r="M2041" s="23" t="str">
        <f t="shared" si="127"/>
        <v>Acima</v>
      </c>
    </row>
    <row r="2042" spans="1:13">
      <c r="A2042" s="11" t="s">
        <v>2034</v>
      </c>
      <c r="B2042" s="12" t="s">
        <v>24</v>
      </c>
      <c r="C2042" s="12">
        <v>719</v>
      </c>
      <c r="D2042" s="12">
        <v>0.59599999999999997</v>
      </c>
      <c r="E2042" s="12">
        <v>0.55000000000000004</v>
      </c>
      <c r="F2042" s="12">
        <v>0.51</v>
      </c>
      <c r="G2042" s="12">
        <v>6889.61</v>
      </c>
      <c r="H2042" s="13">
        <v>27</v>
      </c>
      <c r="I2042" s="23" t="str">
        <f>VLOOKUP(B2042,'De-Para'!$B$3:$C$29,2,0)</f>
        <v>Nordeste</v>
      </c>
      <c r="J2042" s="18" t="str">
        <f t="shared" si="124"/>
        <v>Médio</v>
      </c>
      <c r="K2042" s="18" t="str">
        <f t="shared" si="125"/>
        <v>Abaixo</v>
      </c>
      <c r="L2042" s="18" t="str">
        <f t="shared" si="126"/>
        <v>Abaixo</v>
      </c>
      <c r="M2042" s="23" t="str">
        <f t="shared" si="127"/>
        <v>Acima</v>
      </c>
    </row>
    <row r="2043" spans="1:13">
      <c r="A2043" s="8" t="s">
        <v>2035</v>
      </c>
      <c r="B2043" s="9" t="s">
        <v>87</v>
      </c>
      <c r="C2043" s="9">
        <v>823</v>
      </c>
      <c r="D2043" s="9">
        <v>0.65200000000000002</v>
      </c>
      <c r="E2043" s="9">
        <v>0.61099999999999999</v>
      </c>
      <c r="F2043" s="9">
        <v>0.58599999999999997</v>
      </c>
      <c r="G2043" s="9">
        <v>10521.12</v>
      </c>
      <c r="H2043" s="10">
        <v>0</v>
      </c>
      <c r="I2043" s="23" t="str">
        <f>VLOOKUP(B2043,'De-Para'!$B$3:$C$29,2,0)</f>
        <v>Nordeste</v>
      </c>
      <c r="J2043" s="18" t="str">
        <f t="shared" si="124"/>
        <v>Médio</v>
      </c>
      <c r="K2043" s="18" t="str">
        <f t="shared" si="125"/>
        <v>Acima</v>
      </c>
      <c r="L2043" s="18" t="str">
        <f t="shared" si="126"/>
        <v>Abaixo</v>
      </c>
      <c r="M2043" s="23" t="str">
        <f t="shared" si="127"/>
        <v>Abaixo</v>
      </c>
    </row>
    <row r="2044" spans="1:13">
      <c r="A2044" s="11" t="s">
        <v>2036</v>
      </c>
      <c r="B2044" s="12" t="s">
        <v>72</v>
      </c>
      <c r="C2044" s="12">
        <v>795</v>
      </c>
      <c r="D2044" s="12">
        <v>0.63800000000000001</v>
      </c>
      <c r="E2044" s="12">
        <v>0.59399999999999997</v>
      </c>
      <c r="F2044" s="12">
        <v>0.55600000000000005</v>
      </c>
      <c r="G2044" s="12">
        <v>11839.51</v>
      </c>
      <c r="H2044" s="13">
        <v>8</v>
      </c>
      <c r="I2044" s="23" t="str">
        <f>VLOOKUP(B2044,'De-Para'!$B$3:$C$29,2,0)</f>
        <v>Nordeste</v>
      </c>
      <c r="J2044" s="18" t="str">
        <f t="shared" si="124"/>
        <v>Médio</v>
      </c>
      <c r="K2044" s="18" t="str">
        <f t="shared" si="125"/>
        <v>Acima</v>
      </c>
      <c r="L2044" s="18" t="str">
        <f t="shared" si="126"/>
        <v>Abaixo</v>
      </c>
      <c r="M2044" s="23" t="str">
        <f t="shared" si="127"/>
        <v>Acima</v>
      </c>
    </row>
    <row r="2045" spans="1:13">
      <c r="A2045" s="8" t="s">
        <v>2037</v>
      </c>
      <c r="B2045" s="9" t="s">
        <v>59</v>
      </c>
      <c r="C2045" s="9">
        <v>1154</v>
      </c>
      <c r="D2045" s="9">
        <v>0.70299999999999996</v>
      </c>
      <c r="E2045" s="9">
        <v>0.69599999999999995</v>
      </c>
      <c r="F2045" s="9">
        <v>0.60199999999999998</v>
      </c>
      <c r="G2045" s="9">
        <v>94595.1</v>
      </c>
      <c r="H2045" s="10">
        <v>32</v>
      </c>
      <c r="I2045" s="23" t="str">
        <f>VLOOKUP(B2045,'De-Para'!$B$3:$C$29,2,0)</f>
        <v>Sul</v>
      </c>
      <c r="J2045" s="18" t="str">
        <f t="shared" si="124"/>
        <v>Alto</v>
      </c>
      <c r="K2045" s="18" t="str">
        <f t="shared" si="125"/>
        <v>Acima</v>
      </c>
      <c r="L2045" s="18" t="str">
        <f t="shared" si="126"/>
        <v>Acima</v>
      </c>
      <c r="M2045" s="23" t="str">
        <f t="shared" si="127"/>
        <v>Acima</v>
      </c>
    </row>
    <row r="2046" spans="1:13">
      <c r="A2046" s="11" t="s">
        <v>2038</v>
      </c>
      <c r="B2046" s="12" t="s">
        <v>49</v>
      </c>
      <c r="C2046" s="12">
        <v>882</v>
      </c>
      <c r="D2046" s="12">
        <v>0.57999999999999996</v>
      </c>
      <c r="E2046" s="12">
        <v>0.54200000000000004</v>
      </c>
      <c r="F2046" s="12">
        <v>0.48</v>
      </c>
      <c r="G2046" s="12">
        <v>6927.55</v>
      </c>
      <c r="H2046" s="13">
        <v>2</v>
      </c>
      <c r="I2046" s="23" t="str">
        <f>VLOOKUP(B2046,'De-Para'!$B$3:$C$29,2,0)</f>
        <v>Norte</v>
      </c>
      <c r="J2046" s="18" t="str">
        <f t="shared" si="124"/>
        <v>Médio</v>
      </c>
      <c r="K2046" s="18" t="str">
        <f t="shared" si="125"/>
        <v>Abaixo</v>
      </c>
      <c r="L2046" s="18" t="str">
        <f t="shared" si="126"/>
        <v>Abaixo</v>
      </c>
      <c r="M2046" s="23" t="str">
        <f t="shared" si="127"/>
        <v>Abaixo</v>
      </c>
    </row>
    <row r="2047" spans="1:13">
      <c r="A2047" s="8" t="s">
        <v>2039</v>
      </c>
      <c r="B2047" s="9" t="s">
        <v>39</v>
      </c>
      <c r="C2047" s="9">
        <v>1172</v>
      </c>
      <c r="D2047" s="9">
        <v>0.61099999999999999</v>
      </c>
      <c r="E2047" s="9">
        <v>0.59</v>
      </c>
      <c r="F2047" s="9">
        <v>0.49299999999999999</v>
      </c>
      <c r="G2047" s="9">
        <v>14234.32</v>
      </c>
      <c r="H2047" s="10">
        <v>2</v>
      </c>
      <c r="I2047" s="23" t="str">
        <f>VLOOKUP(B2047,'De-Para'!$B$3:$C$29,2,0)</f>
        <v>Norte</v>
      </c>
      <c r="J2047" s="18" t="str">
        <f t="shared" si="124"/>
        <v>Médio</v>
      </c>
      <c r="K2047" s="18" t="str">
        <f t="shared" si="125"/>
        <v>Acima</v>
      </c>
      <c r="L2047" s="18" t="str">
        <f t="shared" si="126"/>
        <v>Acima</v>
      </c>
      <c r="M2047" s="23" t="str">
        <f t="shared" si="127"/>
        <v>Abaixo</v>
      </c>
    </row>
    <row r="2048" spans="1:13">
      <c r="A2048" s="11" t="s">
        <v>2040</v>
      </c>
      <c r="B2048" s="12" t="s">
        <v>16</v>
      </c>
      <c r="C2048" s="12">
        <v>277</v>
      </c>
      <c r="D2048" s="12">
        <v>0.64500000000000002</v>
      </c>
      <c r="E2048" s="12">
        <v>0.624</v>
      </c>
      <c r="F2048" s="12">
        <v>0.50700000000000001</v>
      </c>
      <c r="G2048" s="12">
        <v>14981.84</v>
      </c>
      <c r="H2048" s="13">
        <v>5</v>
      </c>
      <c r="I2048" s="23" t="str">
        <f>VLOOKUP(B2048,'De-Para'!$B$3:$C$29,2,0)</f>
        <v>Sudeste</v>
      </c>
      <c r="J2048" s="18" t="str">
        <f t="shared" si="124"/>
        <v>Médio</v>
      </c>
      <c r="K2048" s="18" t="str">
        <f t="shared" si="125"/>
        <v>Acima</v>
      </c>
      <c r="L2048" s="18" t="str">
        <f t="shared" si="126"/>
        <v>Abaixo</v>
      </c>
      <c r="M2048" s="23" t="str">
        <f t="shared" si="127"/>
        <v>Acima</v>
      </c>
    </row>
    <row r="2049" spans="1:13">
      <c r="A2049" s="8" t="s">
        <v>2041</v>
      </c>
      <c r="B2049" s="9" t="s">
        <v>19</v>
      </c>
      <c r="C2049" s="9">
        <v>1916</v>
      </c>
      <c r="D2049" s="9">
        <v>0.60899999999999999</v>
      </c>
      <c r="E2049" s="9">
        <v>0.57799999999999996</v>
      </c>
      <c r="F2049" s="9">
        <v>0.51500000000000001</v>
      </c>
      <c r="G2049" s="9">
        <v>6345.61</v>
      </c>
      <c r="H2049" s="10">
        <v>6</v>
      </c>
      <c r="I2049" s="23" t="str">
        <f>VLOOKUP(B2049,'De-Para'!$B$3:$C$29,2,0)</f>
        <v>Nordeste</v>
      </c>
      <c r="J2049" s="18" t="str">
        <f t="shared" si="124"/>
        <v>Médio</v>
      </c>
      <c r="K2049" s="18" t="str">
        <f t="shared" si="125"/>
        <v>Acima</v>
      </c>
      <c r="L2049" s="18" t="str">
        <f t="shared" si="126"/>
        <v>Acima</v>
      </c>
      <c r="M2049" s="23" t="str">
        <f t="shared" si="127"/>
        <v>Acima</v>
      </c>
    </row>
    <row r="2050" spans="1:13">
      <c r="A2050" s="11" t="s">
        <v>2042</v>
      </c>
      <c r="B2050" s="12" t="s">
        <v>19</v>
      </c>
      <c r="C2050" s="12">
        <v>2476</v>
      </c>
      <c r="D2050" s="12">
        <v>0.61799999999999999</v>
      </c>
      <c r="E2050" s="12">
        <v>0.65500000000000003</v>
      </c>
      <c r="F2050" s="12">
        <v>0.45200000000000001</v>
      </c>
      <c r="G2050" s="12">
        <v>13442</v>
      </c>
      <c r="H2050" s="13">
        <v>29</v>
      </c>
      <c r="I2050" s="23" t="str">
        <f>VLOOKUP(B2050,'De-Para'!$B$3:$C$29,2,0)</f>
        <v>Nordeste</v>
      </c>
      <c r="J2050" s="18" t="str">
        <f t="shared" si="124"/>
        <v>Médio</v>
      </c>
      <c r="K2050" s="18" t="str">
        <f t="shared" si="125"/>
        <v>Acima</v>
      </c>
      <c r="L2050" s="18" t="str">
        <f t="shared" si="126"/>
        <v>Acima</v>
      </c>
      <c r="M2050" s="23" t="str">
        <f t="shared" si="127"/>
        <v>Acima</v>
      </c>
    </row>
    <row r="2051" spans="1:13">
      <c r="A2051" s="8" t="s">
        <v>2043</v>
      </c>
      <c r="B2051" s="9" t="s">
        <v>16</v>
      </c>
      <c r="C2051" s="9">
        <v>254</v>
      </c>
      <c r="D2051" s="9">
        <v>0.71</v>
      </c>
      <c r="E2051" s="9">
        <v>0.69299999999999995</v>
      </c>
      <c r="F2051" s="9">
        <v>0.62</v>
      </c>
      <c r="G2051" s="9">
        <v>42132.62</v>
      </c>
      <c r="H2051" s="10">
        <v>2</v>
      </c>
      <c r="I2051" s="23" t="str">
        <f>VLOOKUP(B2051,'De-Para'!$B$3:$C$29,2,0)</f>
        <v>Sudeste</v>
      </c>
      <c r="J2051" s="18" t="str">
        <f t="shared" si="124"/>
        <v>Alto</v>
      </c>
      <c r="K2051" s="18" t="str">
        <f t="shared" si="125"/>
        <v>Acima</v>
      </c>
      <c r="L2051" s="18" t="str">
        <f t="shared" si="126"/>
        <v>Abaixo</v>
      </c>
      <c r="M2051" s="23" t="str">
        <f t="shared" si="127"/>
        <v>Abaixo</v>
      </c>
    </row>
    <row r="2052" spans="1:13">
      <c r="A2052" s="11" t="s">
        <v>2044</v>
      </c>
      <c r="B2052" s="12" t="s">
        <v>82</v>
      </c>
      <c r="C2052" s="12">
        <v>1027</v>
      </c>
      <c r="D2052" s="12">
        <v>0.57999999999999996</v>
      </c>
      <c r="E2052" s="12">
        <v>0.57599999999999996</v>
      </c>
      <c r="F2052" s="12">
        <v>0.43</v>
      </c>
      <c r="G2052" s="12">
        <v>8378.43</v>
      </c>
      <c r="H2052" s="13">
        <v>22</v>
      </c>
      <c r="I2052" s="23" t="str">
        <f>VLOOKUP(B2052,'De-Para'!$B$3:$C$29,2,0)</f>
        <v>Nordeste</v>
      </c>
      <c r="J2052" s="18" t="str">
        <f t="shared" si="124"/>
        <v>Médio</v>
      </c>
      <c r="K2052" s="18" t="str">
        <f t="shared" si="125"/>
        <v>Abaixo</v>
      </c>
      <c r="L2052" s="18" t="str">
        <f t="shared" si="126"/>
        <v>Acima</v>
      </c>
      <c r="M2052" s="23" t="str">
        <f t="shared" si="127"/>
        <v>Acima</v>
      </c>
    </row>
    <row r="2053" spans="1:13">
      <c r="A2053" s="8" t="s">
        <v>2045</v>
      </c>
      <c r="B2053" s="9" t="s">
        <v>72</v>
      </c>
      <c r="C2053" s="9">
        <v>1219</v>
      </c>
      <c r="D2053" s="9">
        <v>0.61099999999999999</v>
      </c>
      <c r="E2053" s="9">
        <v>0.59899999999999998</v>
      </c>
      <c r="F2053" s="9">
        <v>0.50800000000000001</v>
      </c>
      <c r="G2053" s="9">
        <v>15308.09</v>
      </c>
      <c r="H2053" s="10">
        <v>6</v>
      </c>
      <c r="I2053" s="23" t="str">
        <f>VLOOKUP(B2053,'De-Para'!$B$3:$C$29,2,0)</f>
        <v>Nordeste</v>
      </c>
      <c r="J2053" s="18" t="str">
        <f t="shared" si="124"/>
        <v>Médio</v>
      </c>
      <c r="K2053" s="18" t="str">
        <f t="shared" si="125"/>
        <v>Acima</v>
      </c>
      <c r="L2053" s="18" t="str">
        <f t="shared" si="126"/>
        <v>Acima</v>
      </c>
      <c r="M2053" s="23" t="str">
        <f t="shared" si="127"/>
        <v>Acima</v>
      </c>
    </row>
    <row r="2054" spans="1:13">
      <c r="A2054" s="11" t="s">
        <v>2046</v>
      </c>
      <c r="B2054" s="12" t="s">
        <v>7</v>
      </c>
      <c r="C2054" s="12">
        <v>247</v>
      </c>
      <c r="D2054" s="12">
        <v>0.69599999999999995</v>
      </c>
      <c r="E2054" s="12">
        <v>0.67500000000000004</v>
      </c>
      <c r="F2054" s="12">
        <v>0.60899999999999999</v>
      </c>
      <c r="G2054" s="12">
        <v>15358.13</v>
      </c>
      <c r="H2054" s="13">
        <v>4</v>
      </c>
      <c r="I2054" s="23" t="str">
        <f>VLOOKUP(B2054,'De-Para'!$B$3:$C$29,2,0)</f>
        <v>Sudeste</v>
      </c>
      <c r="J2054" s="18" t="str">
        <f t="shared" ref="J2054:J2117" si="128">IF(D2054&lt;0.55,"Baixo",IF(D2054&lt;0.7,"Médio",IF(D2054&lt;0.8,"Alto","Muito alto")))</f>
        <v>Médio</v>
      </c>
      <c r="K2054" s="18" t="str">
        <f t="shared" ref="K2054:K2117" si="129">IF(D2054&lt;=$K$3,"Abaixo","Acima")</f>
        <v>Acima</v>
      </c>
      <c r="L2054" s="18" t="str">
        <f t="shared" ref="L2054:L2117" si="130">IF(C2054&gt;=$L$3,"Acima","Abaixo")</f>
        <v>Abaixo</v>
      </c>
      <c r="M2054" s="23" t="str">
        <f t="shared" ref="M2054:M2117" si="131">IF(H2054&lt;=$M$3,"Abaixo","Acima")</f>
        <v>Acima</v>
      </c>
    </row>
    <row r="2055" spans="1:13">
      <c r="A2055" s="8" t="s">
        <v>2047</v>
      </c>
      <c r="B2055" s="9" t="s">
        <v>16</v>
      </c>
      <c r="C2055" s="9">
        <v>210</v>
      </c>
      <c r="D2055" s="9">
        <v>0.61199999999999999</v>
      </c>
      <c r="E2055" s="9">
        <v>0.59599999999999997</v>
      </c>
      <c r="F2055" s="9">
        <v>0.48299999999999998</v>
      </c>
      <c r="G2055" s="9">
        <v>9576.73</v>
      </c>
      <c r="H2055" s="10">
        <v>1</v>
      </c>
      <c r="I2055" s="23" t="str">
        <f>VLOOKUP(B2055,'De-Para'!$B$3:$C$29,2,0)</f>
        <v>Sudeste</v>
      </c>
      <c r="J2055" s="18" t="str">
        <f t="shared" si="128"/>
        <v>Médio</v>
      </c>
      <c r="K2055" s="18" t="str">
        <f t="shared" si="129"/>
        <v>Acima</v>
      </c>
      <c r="L2055" s="18" t="str">
        <f t="shared" si="130"/>
        <v>Abaixo</v>
      </c>
      <c r="M2055" s="23" t="str">
        <f t="shared" si="131"/>
        <v>Abaixo</v>
      </c>
    </row>
    <row r="2056" spans="1:13">
      <c r="A2056" s="11" t="s">
        <v>2048</v>
      </c>
      <c r="B2056" s="12" t="s">
        <v>33</v>
      </c>
      <c r="C2056" s="12">
        <v>93</v>
      </c>
      <c r="D2056" s="12">
        <v>0.7</v>
      </c>
      <c r="E2056" s="12">
        <v>0.66100000000000003</v>
      </c>
      <c r="F2056" s="12">
        <v>0.62</v>
      </c>
      <c r="G2056" s="12">
        <v>16113.79</v>
      </c>
      <c r="H2056" s="13">
        <v>0</v>
      </c>
      <c r="I2056" s="23" t="str">
        <f>VLOOKUP(B2056,'De-Para'!$B$3:$C$29,2,0)</f>
        <v>Centro-Oeste</v>
      </c>
      <c r="J2056" s="18" t="str">
        <f t="shared" si="128"/>
        <v>Alto</v>
      </c>
      <c r="K2056" s="18" t="str">
        <f t="shared" si="129"/>
        <v>Acima</v>
      </c>
      <c r="L2056" s="18" t="str">
        <f t="shared" si="130"/>
        <v>Abaixo</v>
      </c>
      <c r="M2056" s="23" t="str">
        <f t="shared" si="131"/>
        <v>Abaixo</v>
      </c>
    </row>
    <row r="2057" spans="1:13">
      <c r="A2057" s="8" t="s">
        <v>2049</v>
      </c>
      <c r="B2057" s="9" t="s">
        <v>59</v>
      </c>
      <c r="C2057" s="9">
        <v>554</v>
      </c>
      <c r="D2057" s="9">
        <v>0.72</v>
      </c>
      <c r="E2057" s="9">
        <v>0.72799999999999998</v>
      </c>
      <c r="F2057" s="9">
        <v>0.59799999999999998</v>
      </c>
      <c r="G2057" s="9">
        <v>29398.98</v>
      </c>
      <c r="H2057" s="10">
        <v>17</v>
      </c>
      <c r="I2057" s="23" t="str">
        <f>VLOOKUP(B2057,'De-Para'!$B$3:$C$29,2,0)</f>
        <v>Sul</v>
      </c>
      <c r="J2057" s="18" t="str">
        <f t="shared" si="128"/>
        <v>Alto</v>
      </c>
      <c r="K2057" s="18" t="str">
        <f t="shared" si="129"/>
        <v>Acima</v>
      </c>
      <c r="L2057" s="18" t="str">
        <f t="shared" si="130"/>
        <v>Abaixo</v>
      </c>
      <c r="M2057" s="23" t="str">
        <f t="shared" si="131"/>
        <v>Acima</v>
      </c>
    </row>
    <row r="2058" spans="1:13">
      <c r="A2058" s="11" t="s">
        <v>2050</v>
      </c>
      <c r="B2058" s="12" t="s">
        <v>31</v>
      </c>
      <c r="C2058" s="12">
        <v>748</v>
      </c>
      <c r="D2058" s="12">
        <v>0.59</v>
      </c>
      <c r="E2058" s="12">
        <v>0.52800000000000002</v>
      </c>
      <c r="F2058" s="12">
        <v>0.505</v>
      </c>
      <c r="G2058" s="12">
        <v>5264.33</v>
      </c>
      <c r="H2058" s="13">
        <v>3</v>
      </c>
      <c r="I2058" s="23" t="str">
        <f>VLOOKUP(B2058,'De-Para'!$B$3:$C$29,2,0)</f>
        <v>Nordeste</v>
      </c>
      <c r="J2058" s="18" t="str">
        <f t="shared" si="128"/>
        <v>Médio</v>
      </c>
      <c r="K2058" s="18" t="str">
        <f t="shared" si="129"/>
        <v>Abaixo</v>
      </c>
      <c r="L2058" s="18" t="str">
        <f t="shared" si="130"/>
        <v>Abaixo</v>
      </c>
      <c r="M2058" s="23" t="str">
        <f t="shared" si="131"/>
        <v>Acima</v>
      </c>
    </row>
    <row r="2059" spans="1:13">
      <c r="A2059" s="8" t="s">
        <v>2051</v>
      </c>
      <c r="B2059" s="9" t="s">
        <v>33</v>
      </c>
      <c r="C2059" s="9">
        <v>372</v>
      </c>
      <c r="D2059" s="9">
        <v>0.67</v>
      </c>
      <c r="E2059" s="9">
        <v>0.63700000000000001</v>
      </c>
      <c r="F2059" s="9">
        <v>0.57099999999999995</v>
      </c>
      <c r="G2059" s="9">
        <v>34393.25</v>
      </c>
      <c r="H2059" s="10">
        <v>3</v>
      </c>
      <c r="I2059" s="23" t="str">
        <f>VLOOKUP(B2059,'De-Para'!$B$3:$C$29,2,0)</f>
        <v>Centro-Oeste</v>
      </c>
      <c r="J2059" s="18" t="str">
        <f t="shared" si="128"/>
        <v>Médio</v>
      </c>
      <c r="K2059" s="18" t="str">
        <f t="shared" si="129"/>
        <v>Acima</v>
      </c>
      <c r="L2059" s="18" t="str">
        <f t="shared" si="130"/>
        <v>Abaixo</v>
      </c>
      <c r="M2059" s="23" t="str">
        <f t="shared" si="131"/>
        <v>Acima</v>
      </c>
    </row>
    <row r="2060" spans="1:13">
      <c r="A2060" s="11" t="s">
        <v>2052</v>
      </c>
      <c r="B2060" s="12" t="s">
        <v>82</v>
      </c>
      <c r="C2060" s="12">
        <v>1456</v>
      </c>
      <c r="D2060" s="12">
        <v>0.63400000000000001</v>
      </c>
      <c r="E2060" s="12">
        <v>0.629</v>
      </c>
      <c r="F2060" s="12">
        <v>0.51500000000000001</v>
      </c>
      <c r="G2060" s="12">
        <v>11217.86</v>
      </c>
      <c r="H2060" s="13">
        <v>36</v>
      </c>
      <c r="I2060" s="23" t="str">
        <f>VLOOKUP(B2060,'De-Para'!$B$3:$C$29,2,0)</f>
        <v>Nordeste</v>
      </c>
      <c r="J2060" s="18" t="str">
        <f t="shared" si="128"/>
        <v>Médio</v>
      </c>
      <c r="K2060" s="18" t="str">
        <f t="shared" si="129"/>
        <v>Acima</v>
      </c>
      <c r="L2060" s="18" t="str">
        <f t="shared" si="130"/>
        <v>Acima</v>
      </c>
      <c r="M2060" s="23" t="str">
        <f t="shared" si="131"/>
        <v>Acima</v>
      </c>
    </row>
    <row r="2061" spans="1:13">
      <c r="A2061" s="8" t="s">
        <v>2053</v>
      </c>
      <c r="B2061" s="9" t="s">
        <v>31</v>
      </c>
      <c r="C2061" s="9">
        <v>1281</v>
      </c>
      <c r="D2061" s="9">
        <v>0.63</v>
      </c>
      <c r="E2061" s="9">
        <v>0.58399999999999996</v>
      </c>
      <c r="F2061" s="9">
        <v>0.55600000000000005</v>
      </c>
      <c r="G2061" s="9">
        <v>7424.99</v>
      </c>
      <c r="H2061" s="10">
        <v>22</v>
      </c>
      <c r="I2061" s="23" t="str">
        <f>VLOOKUP(B2061,'De-Para'!$B$3:$C$29,2,0)</f>
        <v>Nordeste</v>
      </c>
      <c r="J2061" s="18" t="str">
        <f t="shared" si="128"/>
        <v>Médio</v>
      </c>
      <c r="K2061" s="18" t="str">
        <f t="shared" si="129"/>
        <v>Acima</v>
      </c>
      <c r="L2061" s="18" t="str">
        <f t="shared" si="130"/>
        <v>Acima</v>
      </c>
      <c r="M2061" s="23" t="str">
        <f t="shared" si="131"/>
        <v>Acima</v>
      </c>
    </row>
    <row r="2062" spans="1:13">
      <c r="A2062" s="11" t="s">
        <v>2054</v>
      </c>
      <c r="B2062" s="12" t="s">
        <v>87</v>
      </c>
      <c r="C2062" s="12">
        <v>472</v>
      </c>
      <c r="D2062" s="12">
        <v>0.53</v>
      </c>
      <c r="E2062" s="12">
        <v>0.48499999999999999</v>
      </c>
      <c r="F2062" s="12">
        <v>0.45100000000000001</v>
      </c>
      <c r="G2062" s="12">
        <v>5776.25</v>
      </c>
      <c r="H2062" s="13">
        <v>0</v>
      </c>
      <c r="I2062" s="23" t="str">
        <f>VLOOKUP(B2062,'De-Para'!$B$3:$C$29,2,0)</f>
        <v>Nordeste</v>
      </c>
      <c r="J2062" s="18" t="str">
        <f t="shared" si="128"/>
        <v>Baixo</v>
      </c>
      <c r="K2062" s="18" t="str">
        <f t="shared" si="129"/>
        <v>Abaixo</v>
      </c>
      <c r="L2062" s="18" t="str">
        <f t="shared" si="130"/>
        <v>Abaixo</v>
      </c>
      <c r="M2062" s="23" t="str">
        <f t="shared" si="131"/>
        <v>Abaixo</v>
      </c>
    </row>
    <row r="2063" spans="1:13">
      <c r="A2063" s="8" t="s">
        <v>2055</v>
      </c>
      <c r="B2063" s="9" t="s">
        <v>87</v>
      </c>
      <c r="C2063" s="9">
        <v>1704</v>
      </c>
      <c r="D2063" s="9">
        <v>0.56100000000000005</v>
      </c>
      <c r="E2063" s="9">
        <v>0.54300000000000004</v>
      </c>
      <c r="F2063" s="9">
        <v>0.45100000000000001</v>
      </c>
      <c r="G2063" s="9">
        <v>6766.18</v>
      </c>
      <c r="H2063" s="10">
        <v>4</v>
      </c>
      <c r="I2063" s="23" t="str">
        <f>VLOOKUP(B2063,'De-Para'!$B$3:$C$29,2,0)</f>
        <v>Nordeste</v>
      </c>
      <c r="J2063" s="18" t="str">
        <f t="shared" si="128"/>
        <v>Médio</v>
      </c>
      <c r="K2063" s="18" t="str">
        <f t="shared" si="129"/>
        <v>Abaixo</v>
      </c>
      <c r="L2063" s="18" t="str">
        <f t="shared" si="130"/>
        <v>Acima</v>
      </c>
      <c r="M2063" s="23" t="str">
        <f t="shared" si="131"/>
        <v>Acima</v>
      </c>
    </row>
    <row r="2064" spans="1:13">
      <c r="A2064" s="11" t="s">
        <v>2056</v>
      </c>
      <c r="B2064" s="12" t="s">
        <v>31</v>
      </c>
      <c r="C2064" s="12">
        <v>452</v>
      </c>
      <c r="D2064" s="12">
        <v>0.60099999999999998</v>
      </c>
      <c r="E2064" s="12">
        <v>0.56299999999999994</v>
      </c>
      <c r="F2064" s="12">
        <v>0.499</v>
      </c>
      <c r="G2064" s="12">
        <v>7889.81</v>
      </c>
      <c r="H2064" s="13">
        <v>2</v>
      </c>
      <c r="I2064" s="23" t="str">
        <f>VLOOKUP(B2064,'De-Para'!$B$3:$C$29,2,0)</f>
        <v>Nordeste</v>
      </c>
      <c r="J2064" s="18" t="str">
        <f t="shared" si="128"/>
        <v>Médio</v>
      </c>
      <c r="K2064" s="18" t="str">
        <f t="shared" si="129"/>
        <v>Acima</v>
      </c>
      <c r="L2064" s="18" t="str">
        <f t="shared" si="130"/>
        <v>Abaixo</v>
      </c>
      <c r="M2064" s="23" t="str">
        <f t="shared" si="131"/>
        <v>Abaixo</v>
      </c>
    </row>
    <row r="2065" spans="1:13">
      <c r="A2065" s="8" t="s">
        <v>2057</v>
      </c>
      <c r="B2065" s="9" t="s">
        <v>31</v>
      </c>
      <c r="C2065" s="9">
        <v>1282</v>
      </c>
      <c r="D2065" s="9">
        <v>0.60599999999999998</v>
      </c>
      <c r="E2065" s="9">
        <v>0.52200000000000002</v>
      </c>
      <c r="F2065" s="9">
        <v>0.57699999999999996</v>
      </c>
      <c r="G2065" s="9">
        <v>11755.46</v>
      </c>
      <c r="H2065" s="10">
        <v>56</v>
      </c>
      <c r="I2065" s="23" t="str">
        <f>VLOOKUP(B2065,'De-Para'!$B$3:$C$29,2,0)</f>
        <v>Nordeste</v>
      </c>
      <c r="J2065" s="18" t="str">
        <f t="shared" si="128"/>
        <v>Médio</v>
      </c>
      <c r="K2065" s="18" t="str">
        <f t="shared" si="129"/>
        <v>Acima</v>
      </c>
      <c r="L2065" s="18" t="str">
        <f t="shared" si="130"/>
        <v>Acima</v>
      </c>
      <c r="M2065" s="23" t="str">
        <f t="shared" si="131"/>
        <v>Acima</v>
      </c>
    </row>
    <row r="2066" spans="1:13">
      <c r="A2066" s="11" t="s">
        <v>2058</v>
      </c>
      <c r="B2066" s="12" t="s">
        <v>33</v>
      </c>
      <c r="C2066" s="12">
        <v>231</v>
      </c>
      <c r="D2066" s="12">
        <v>0.65400000000000003</v>
      </c>
      <c r="E2066" s="12">
        <v>0.60799999999999998</v>
      </c>
      <c r="F2066" s="12">
        <v>0.57699999999999996</v>
      </c>
      <c r="G2066" s="12">
        <v>11984.88</v>
      </c>
      <c r="H2066" s="13">
        <v>0</v>
      </c>
      <c r="I2066" s="23" t="str">
        <f>VLOOKUP(B2066,'De-Para'!$B$3:$C$29,2,0)</f>
        <v>Centro-Oeste</v>
      </c>
      <c r="J2066" s="18" t="str">
        <f t="shared" si="128"/>
        <v>Médio</v>
      </c>
      <c r="K2066" s="18" t="str">
        <f t="shared" si="129"/>
        <v>Acima</v>
      </c>
      <c r="L2066" s="18" t="str">
        <f t="shared" si="130"/>
        <v>Abaixo</v>
      </c>
      <c r="M2066" s="23" t="str">
        <f t="shared" si="131"/>
        <v>Abaixo</v>
      </c>
    </row>
    <row r="2067" spans="1:13">
      <c r="A2067" s="8" t="s">
        <v>2059</v>
      </c>
      <c r="B2067" s="9" t="s">
        <v>39</v>
      </c>
      <c r="C2067" s="9">
        <v>1251</v>
      </c>
      <c r="D2067" s="9">
        <v>0.57399999999999995</v>
      </c>
      <c r="E2067" s="9">
        <v>0.46899999999999997</v>
      </c>
      <c r="F2067" s="9">
        <v>0.52200000000000002</v>
      </c>
      <c r="G2067" s="9">
        <v>7059.8</v>
      </c>
      <c r="H2067" s="10">
        <v>34</v>
      </c>
      <c r="I2067" s="23" t="str">
        <f>VLOOKUP(B2067,'De-Para'!$B$3:$C$29,2,0)</f>
        <v>Norte</v>
      </c>
      <c r="J2067" s="18" t="str">
        <f t="shared" si="128"/>
        <v>Médio</v>
      </c>
      <c r="K2067" s="18" t="str">
        <f t="shared" si="129"/>
        <v>Abaixo</v>
      </c>
      <c r="L2067" s="18" t="str">
        <f t="shared" si="130"/>
        <v>Acima</v>
      </c>
      <c r="M2067" s="23" t="str">
        <f t="shared" si="131"/>
        <v>Acima</v>
      </c>
    </row>
    <row r="2068" spans="1:13">
      <c r="A2068" s="11" t="s">
        <v>2060</v>
      </c>
      <c r="B2068" s="12" t="s">
        <v>24</v>
      </c>
      <c r="C2068" s="12">
        <v>1031</v>
      </c>
      <c r="D2068" s="12">
        <v>0.56499999999999995</v>
      </c>
      <c r="E2068" s="12">
        <v>0.55600000000000005</v>
      </c>
      <c r="F2068" s="12">
        <v>0.42899999999999999</v>
      </c>
      <c r="G2068" s="12">
        <v>10848.54</v>
      </c>
      <c r="H2068" s="13">
        <v>5</v>
      </c>
      <c r="I2068" s="23" t="str">
        <f>VLOOKUP(B2068,'De-Para'!$B$3:$C$29,2,0)</f>
        <v>Nordeste</v>
      </c>
      <c r="J2068" s="18" t="str">
        <f t="shared" si="128"/>
        <v>Médio</v>
      </c>
      <c r="K2068" s="18" t="str">
        <f t="shared" si="129"/>
        <v>Abaixo</v>
      </c>
      <c r="L2068" s="18" t="str">
        <f t="shared" si="130"/>
        <v>Acima</v>
      </c>
      <c r="M2068" s="23" t="str">
        <f t="shared" si="131"/>
        <v>Acima</v>
      </c>
    </row>
    <row r="2069" spans="1:13">
      <c r="A2069" s="8" t="s">
        <v>2061</v>
      </c>
      <c r="B2069" s="9" t="s">
        <v>31</v>
      </c>
      <c r="C2069" s="9">
        <v>669</v>
      </c>
      <c r="D2069" s="9">
        <v>0.61199999999999999</v>
      </c>
      <c r="E2069" s="9">
        <v>0.52700000000000002</v>
      </c>
      <c r="F2069" s="9">
        <v>0.55700000000000005</v>
      </c>
      <c r="G2069" s="9">
        <v>6116.46</v>
      </c>
      <c r="H2069" s="10">
        <v>19</v>
      </c>
      <c r="I2069" s="23" t="str">
        <f>VLOOKUP(B2069,'De-Para'!$B$3:$C$29,2,0)</f>
        <v>Nordeste</v>
      </c>
      <c r="J2069" s="18" t="str">
        <f t="shared" si="128"/>
        <v>Médio</v>
      </c>
      <c r="K2069" s="18" t="str">
        <f t="shared" si="129"/>
        <v>Acima</v>
      </c>
      <c r="L2069" s="18" t="str">
        <f t="shared" si="130"/>
        <v>Abaixo</v>
      </c>
      <c r="M2069" s="23" t="str">
        <f t="shared" si="131"/>
        <v>Acima</v>
      </c>
    </row>
    <row r="2070" spans="1:13">
      <c r="A2070" s="11" t="s">
        <v>2062</v>
      </c>
      <c r="B2070" s="12" t="s">
        <v>31</v>
      </c>
      <c r="C2070" s="12">
        <v>1008</v>
      </c>
      <c r="D2070" s="12">
        <v>0.63700000000000001</v>
      </c>
      <c r="E2070" s="12">
        <v>0.59699999999999998</v>
      </c>
      <c r="F2070" s="12">
        <v>0.58099999999999996</v>
      </c>
      <c r="G2070" s="12">
        <v>12320.61</v>
      </c>
      <c r="H2070" s="13">
        <v>8</v>
      </c>
      <c r="I2070" s="23" t="str">
        <f>VLOOKUP(B2070,'De-Para'!$B$3:$C$29,2,0)</f>
        <v>Nordeste</v>
      </c>
      <c r="J2070" s="18" t="str">
        <f t="shared" si="128"/>
        <v>Médio</v>
      </c>
      <c r="K2070" s="18" t="str">
        <f t="shared" si="129"/>
        <v>Acima</v>
      </c>
      <c r="L2070" s="18" t="str">
        <f t="shared" si="130"/>
        <v>Acima</v>
      </c>
      <c r="M2070" s="23" t="str">
        <f t="shared" si="131"/>
        <v>Acima</v>
      </c>
    </row>
    <row r="2071" spans="1:13">
      <c r="A2071" s="8" t="s">
        <v>2063</v>
      </c>
      <c r="B2071" s="9" t="s">
        <v>16</v>
      </c>
      <c r="C2071" s="9">
        <v>979</v>
      </c>
      <c r="D2071" s="9">
        <v>0.66200000000000003</v>
      </c>
      <c r="E2071" s="9">
        <v>0.64600000000000002</v>
      </c>
      <c r="F2071" s="9">
        <v>0.53700000000000003</v>
      </c>
      <c r="G2071" s="9">
        <v>11562.24</v>
      </c>
      <c r="H2071" s="10">
        <v>23</v>
      </c>
      <c r="I2071" s="23" t="str">
        <f>VLOOKUP(B2071,'De-Para'!$B$3:$C$29,2,0)</f>
        <v>Sudeste</v>
      </c>
      <c r="J2071" s="18" t="str">
        <f t="shared" si="128"/>
        <v>Médio</v>
      </c>
      <c r="K2071" s="18" t="str">
        <f t="shared" si="129"/>
        <v>Acima</v>
      </c>
      <c r="L2071" s="18" t="str">
        <f t="shared" si="130"/>
        <v>Acima</v>
      </c>
      <c r="M2071" s="23" t="str">
        <f t="shared" si="131"/>
        <v>Acima</v>
      </c>
    </row>
    <row r="2072" spans="1:13">
      <c r="A2072" s="11" t="s">
        <v>2064</v>
      </c>
      <c r="B2072" s="12" t="s">
        <v>16</v>
      </c>
      <c r="C2072" s="12">
        <v>335</v>
      </c>
      <c r="D2072" s="12">
        <v>0.73</v>
      </c>
      <c r="E2072" s="12">
        <v>0.70299999999999996</v>
      </c>
      <c r="F2072" s="12">
        <v>0.63900000000000001</v>
      </c>
      <c r="G2072" s="12">
        <v>16754.93</v>
      </c>
      <c r="H2072" s="13">
        <v>3</v>
      </c>
      <c r="I2072" s="23" t="str">
        <f>VLOOKUP(B2072,'De-Para'!$B$3:$C$29,2,0)</f>
        <v>Sudeste</v>
      </c>
      <c r="J2072" s="18" t="str">
        <f t="shared" si="128"/>
        <v>Alto</v>
      </c>
      <c r="K2072" s="18" t="str">
        <f t="shared" si="129"/>
        <v>Acima</v>
      </c>
      <c r="L2072" s="18" t="str">
        <f t="shared" si="130"/>
        <v>Abaixo</v>
      </c>
      <c r="M2072" s="23" t="str">
        <f t="shared" si="131"/>
        <v>Acima</v>
      </c>
    </row>
    <row r="2073" spans="1:13">
      <c r="A2073" s="8" t="s">
        <v>2065</v>
      </c>
      <c r="B2073" s="9" t="s">
        <v>39</v>
      </c>
      <c r="C2073" s="9">
        <v>1166</v>
      </c>
      <c r="D2073" s="9">
        <v>0.55000000000000004</v>
      </c>
      <c r="E2073" s="9">
        <v>0.53200000000000003</v>
      </c>
      <c r="F2073" s="9">
        <v>0.42099999999999999</v>
      </c>
      <c r="G2073" s="9">
        <v>6757.82</v>
      </c>
      <c r="H2073" s="10">
        <v>5</v>
      </c>
      <c r="I2073" s="23" t="str">
        <f>VLOOKUP(B2073,'De-Para'!$B$3:$C$29,2,0)</f>
        <v>Norte</v>
      </c>
      <c r="J2073" s="18" t="str">
        <f t="shared" si="128"/>
        <v>Médio</v>
      </c>
      <c r="K2073" s="18" t="str">
        <f t="shared" si="129"/>
        <v>Abaixo</v>
      </c>
      <c r="L2073" s="18" t="str">
        <f t="shared" si="130"/>
        <v>Acima</v>
      </c>
      <c r="M2073" s="23" t="str">
        <f t="shared" si="131"/>
        <v>Acima</v>
      </c>
    </row>
    <row r="2074" spans="1:13">
      <c r="A2074" s="11" t="s">
        <v>2066</v>
      </c>
      <c r="B2074" s="12" t="s">
        <v>16</v>
      </c>
      <c r="C2074" s="12">
        <v>631</v>
      </c>
      <c r="D2074" s="12">
        <v>0.64</v>
      </c>
      <c r="E2074" s="12">
        <v>0.629</v>
      </c>
      <c r="F2074" s="12">
        <v>0.51100000000000001</v>
      </c>
      <c r="G2074" s="12">
        <v>8433.84</v>
      </c>
      <c r="H2074" s="13">
        <v>15</v>
      </c>
      <c r="I2074" s="23" t="str">
        <f>VLOOKUP(B2074,'De-Para'!$B$3:$C$29,2,0)</f>
        <v>Sudeste</v>
      </c>
      <c r="J2074" s="18" t="str">
        <f t="shared" si="128"/>
        <v>Médio</v>
      </c>
      <c r="K2074" s="18" t="str">
        <f t="shared" si="129"/>
        <v>Acima</v>
      </c>
      <c r="L2074" s="18" t="str">
        <f t="shared" si="130"/>
        <v>Abaixo</v>
      </c>
      <c r="M2074" s="23" t="str">
        <f t="shared" si="131"/>
        <v>Acima</v>
      </c>
    </row>
    <row r="2075" spans="1:13">
      <c r="A2075" s="8" t="s">
        <v>2067</v>
      </c>
      <c r="B2075" s="9" t="s">
        <v>118</v>
      </c>
      <c r="C2075" s="9">
        <v>376</v>
      </c>
      <c r="D2075" s="9">
        <v>0.58299999999999996</v>
      </c>
      <c r="E2075" s="9">
        <v>0.59399999999999997</v>
      </c>
      <c r="F2075" s="9">
        <v>0.46</v>
      </c>
      <c r="G2075" s="9">
        <v>8818.7199999999993</v>
      </c>
      <c r="H2075" s="10">
        <v>2</v>
      </c>
      <c r="I2075" s="23" t="str">
        <f>VLOOKUP(B2075,'De-Para'!$B$3:$C$29,2,0)</f>
        <v>Nordeste</v>
      </c>
      <c r="J2075" s="18" t="str">
        <f t="shared" si="128"/>
        <v>Médio</v>
      </c>
      <c r="K2075" s="18" t="str">
        <f t="shared" si="129"/>
        <v>Abaixo</v>
      </c>
      <c r="L2075" s="18" t="str">
        <f t="shared" si="130"/>
        <v>Abaixo</v>
      </c>
      <c r="M2075" s="23" t="str">
        <f t="shared" si="131"/>
        <v>Abaixo</v>
      </c>
    </row>
    <row r="2076" spans="1:13">
      <c r="A2076" s="11" t="s">
        <v>2068</v>
      </c>
      <c r="B2076" s="12" t="s">
        <v>49</v>
      </c>
      <c r="C2076" s="12">
        <v>2231</v>
      </c>
      <c r="D2076" s="12">
        <v>0.54700000000000004</v>
      </c>
      <c r="E2076" s="12">
        <v>0.57799999999999996</v>
      </c>
      <c r="F2076" s="12">
        <v>0.375</v>
      </c>
      <c r="G2076" s="12">
        <v>11041.92</v>
      </c>
      <c r="H2076" s="13">
        <v>49</v>
      </c>
      <c r="I2076" s="23" t="str">
        <f>VLOOKUP(B2076,'De-Para'!$B$3:$C$29,2,0)</f>
        <v>Norte</v>
      </c>
      <c r="J2076" s="18" t="str">
        <f t="shared" si="128"/>
        <v>Baixo</v>
      </c>
      <c r="K2076" s="18" t="str">
        <f t="shared" si="129"/>
        <v>Abaixo</v>
      </c>
      <c r="L2076" s="18" t="str">
        <f t="shared" si="130"/>
        <v>Acima</v>
      </c>
      <c r="M2076" s="23" t="str">
        <f t="shared" si="131"/>
        <v>Acima</v>
      </c>
    </row>
    <row r="2077" spans="1:13">
      <c r="A2077" s="8" t="s">
        <v>2069</v>
      </c>
      <c r="B2077" s="9" t="s">
        <v>22</v>
      </c>
      <c r="C2077" s="9">
        <v>318</v>
      </c>
      <c r="D2077" s="9">
        <v>0.70799999999999996</v>
      </c>
      <c r="E2077" s="9">
        <v>0.69499999999999995</v>
      </c>
      <c r="F2077" s="9">
        <v>0.61699999999999999</v>
      </c>
      <c r="G2077" s="9">
        <v>21927.919999999998</v>
      </c>
      <c r="H2077" s="10">
        <v>5</v>
      </c>
      <c r="I2077" s="23" t="str">
        <f>VLOOKUP(B2077,'De-Para'!$B$3:$C$29,2,0)</f>
        <v>Sul</v>
      </c>
      <c r="J2077" s="18" t="str">
        <f t="shared" si="128"/>
        <v>Alto</v>
      </c>
      <c r="K2077" s="18" t="str">
        <f t="shared" si="129"/>
        <v>Acima</v>
      </c>
      <c r="L2077" s="18" t="str">
        <f t="shared" si="130"/>
        <v>Abaixo</v>
      </c>
      <c r="M2077" s="23" t="str">
        <f t="shared" si="131"/>
        <v>Acima</v>
      </c>
    </row>
    <row r="2078" spans="1:13">
      <c r="A2078" s="11" t="s">
        <v>2070</v>
      </c>
      <c r="B2078" s="12" t="s">
        <v>39</v>
      </c>
      <c r="C2078" s="12">
        <v>534</v>
      </c>
      <c r="D2078" s="12">
        <v>0.58599999999999997</v>
      </c>
      <c r="E2078" s="12">
        <v>0.51300000000000001</v>
      </c>
      <c r="F2078" s="12">
        <v>0.503</v>
      </c>
      <c r="G2078" s="12">
        <v>6462.02</v>
      </c>
      <c r="H2078" s="13">
        <v>0</v>
      </c>
      <c r="I2078" s="23" t="str">
        <f>VLOOKUP(B2078,'De-Para'!$B$3:$C$29,2,0)</f>
        <v>Norte</v>
      </c>
      <c r="J2078" s="18" t="str">
        <f t="shared" si="128"/>
        <v>Médio</v>
      </c>
      <c r="K2078" s="18" t="str">
        <f t="shared" si="129"/>
        <v>Abaixo</v>
      </c>
      <c r="L2078" s="18" t="str">
        <f t="shared" si="130"/>
        <v>Abaixo</v>
      </c>
      <c r="M2078" s="23" t="str">
        <f t="shared" si="131"/>
        <v>Abaixo</v>
      </c>
    </row>
    <row r="2079" spans="1:13">
      <c r="A2079" s="8" t="s">
        <v>2071</v>
      </c>
      <c r="B2079" s="9" t="s">
        <v>94</v>
      </c>
      <c r="C2079" s="9">
        <v>514</v>
      </c>
      <c r="D2079" s="9">
        <v>0.52500000000000002</v>
      </c>
      <c r="E2079" s="9">
        <v>0.51700000000000002</v>
      </c>
      <c r="F2079" s="9">
        <v>0.40799999999999997</v>
      </c>
      <c r="G2079" s="9">
        <v>6450.88</v>
      </c>
      <c r="H2079" s="10">
        <v>4</v>
      </c>
      <c r="I2079" s="23" t="str">
        <f>VLOOKUP(B2079,'De-Para'!$B$3:$C$29,2,0)</f>
        <v>Nordeste</v>
      </c>
      <c r="J2079" s="18" t="str">
        <f t="shared" si="128"/>
        <v>Baixo</v>
      </c>
      <c r="K2079" s="18" t="str">
        <f t="shared" si="129"/>
        <v>Abaixo</v>
      </c>
      <c r="L2079" s="18" t="str">
        <f t="shared" si="130"/>
        <v>Abaixo</v>
      </c>
      <c r="M2079" s="23" t="str">
        <f t="shared" si="131"/>
        <v>Acima</v>
      </c>
    </row>
    <row r="2080" spans="1:13">
      <c r="A2080" s="11" t="s">
        <v>2072</v>
      </c>
      <c r="B2080" s="12" t="s">
        <v>16</v>
      </c>
      <c r="C2080" s="12">
        <v>228</v>
      </c>
      <c r="D2080" s="12">
        <v>0.70299999999999996</v>
      </c>
      <c r="E2080" s="12">
        <v>0.66300000000000003</v>
      </c>
      <c r="F2080" s="12">
        <v>0.623</v>
      </c>
      <c r="G2080" s="12">
        <v>9384.4500000000007</v>
      </c>
      <c r="H2080" s="13">
        <v>8</v>
      </c>
      <c r="I2080" s="23" t="str">
        <f>VLOOKUP(B2080,'De-Para'!$B$3:$C$29,2,0)</f>
        <v>Sudeste</v>
      </c>
      <c r="J2080" s="18" t="str">
        <f t="shared" si="128"/>
        <v>Alto</v>
      </c>
      <c r="K2080" s="18" t="str">
        <f t="shared" si="129"/>
        <v>Acima</v>
      </c>
      <c r="L2080" s="18" t="str">
        <f t="shared" si="130"/>
        <v>Abaixo</v>
      </c>
      <c r="M2080" s="23" t="str">
        <f t="shared" si="131"/>
        <v>Acima</v>
      </c>
    </row>
    <row r="2081" spans="1:13">
      <c r="A2081" s="8" t="s">
        <v>2073</v>
      </c>
      <c r="B2081" s="9" t="s">
        <v>82</v>
      </c>
      <c r="C2081" s="9">
        <v>1072</v>
      </c>
      <c r="D2081" s="9">
        <v>0.55000000000000004</v>
      </c>
      <c r="E2081" s="9">
        <v>0.55300000000000005</v>
      </c>
      <c r="F2081" s="9">
        <v>0.42899999999999999</v>
      </c>
      <c r="G2081" s="9">
        <v>8894.2199999999993</v>
      </c>
      <c r="H2081" s="10">
        <v>21</v>
      </c>
      <c r="I2081" s="23" t="str">
        <f>VLOOKUP(B2081,'De-Para'!$B$3:$C$29,2,0)</f>
        <v>Nordeste</v>
      </c>
      <c r="J2081" s="18" t="str">
        <f t="shared" si="128"/>
        <v>Médio</v>
      </c>
      <c r="K2081" s="18" t="str">
        <f t="shared" si="129"/>
        <v>Abaixo</v>
      </c>
      <c r="L2081" s="18" t="str">
        <f t="shared" si="130"/>
        <v>Acima</v>
      </c>
      <c r="M2081" s="23" t="str">
        <f t="shared" si="131"/>
        <v>Acima</v>
      </c>
    </row>
    <row r="2082" spans="1:13">
      <c r="A2082" s="11" t="s">
        <v>2074</v>
      </c>
      <c r="B2082" s="12" t="s">
        <v>16</v>
      </c>
      <c r="C2082" s="12">
        <v>267</v>
      </c>
      <c r="D2082" s="12">
        <v>0.626</v>
      </c>
      <c r="E2082" s="12">
        <v>0.61499999999999999</v>
      </c>
      <c r="F2082" s="12">
        <v>0.48199999999999998</v>
      </c>
      <c r="G2082" s="12">
        <v>7542.04</v>
      </c>
      <c r="H2082" s="13">
        <v>3</v>
      </c>
      <c r="I2082" s="23" t="str">
        <f>VLOOKUP(B2082,'De-Para'!$B$3:$C$29,2,0)</f>
        <v>Sudeste</v>
      </c>
      <c r="J2082" s="18" t="str">
        <f t="shared" si="128"/>
        <v>Médio</v>
      </c>
      <c r="K2082" s="18" t="str">
        <f t="shared" si="129"/>
        <v>Acima</v>
      </c>
      <c r="L2082" s="18" t="str">
        <f t="shared" si="130"/>
        <v>Abaixo</v>
      </c>
      <c r="M2082" s="23" t="str">
        <f t="shared" si="131"/>
        <v>Acima</v>
      </c>
    </row>
    <row r="2083" spans="1:13">
      <c r="A2083" s="8" t="s">
        <v>2075</v>
      </c>
      <c r="B2083" s="9" t="s">
        <v>24</v>
      </c>
      <c r="C2083" s="9">
        <v>1336</v>
      </c>
      <c r="D2083" s="9">
        <v>0.60599999999999998</v>
      </c>
      <c r="E2083" s="9">
        <v>0.60099999999999998</v>
      </c>
      <c r="F2083" s="9">
        <v>0.48199999999999998</v>
      </c>
      <c r="G2083" s="9">
        <v>11115.84</v>
      </c>
      <c r="H2083" s="10">
        <v>55</v>
      </c>
      <c r="I2083" s="23" t="str">
        <f>VLOOKUP(B2083,'De-Para'!$B$3:$C$29,2,0)</f>
        <v>Nordeste</v>
      </c>
      <c r="J2083" s="18" t="str">
        <f t="shared" si="128"/>
        <v>Médio</v>
      </c>
      <c r="K2083" s="18" t="str">
        <f t="shared" si="129"/>
        <v>Acima</v>
      </c>
      <c r="L2083" s="18" t="str">
        <f t="shared" si="130"/>
        <v>Acima</v>
      </c>
      <c r="M2083" s="23" t="str">
        <f t="shared" si="131"/>
        <v>Acima</v>
      </c>
    </row>
    <row r="2084" spans="1:13">
      <c r="A2084" s="11" t="s">
        <v>2076</v>
      </c>
      <c r="B2084" s="12" t="s">
        <v>22</v>
      </c>
      <c r="C2084" s="12">
        <v>496</v>
      </c>
      <c r="D2084" s="12">
        <v>0.622</v>
      </c>
      <c r="E2084" s="12">
        <v>0.63600000000000001</v>
      </c>
      <c r="F2084" s="12">
        <v>0.48099999999999998</v>
      </c>
      <c r="G2084" s="12">
        <v>16241</v>
      </c>
      <c r="H2084" s="13">
        <v>4</v>
      </c>
      <c r="I2084" s="23" t="str">
        <f>VLOOKUP(B2084,'De-Para'!$B$3:$C$29,2,0)</f>
        <v>Sul</v>
      </c>
      <c r="J2084" s="18" t="str">
        <f t="shared" si="128"/>
        <v>Médio</v>
      </c>
      <c r="K2084" s="18" t="str">
        <f t="shared" si="129"/>
        <v>Acima</v>
      </c>
      <c r="L2084" s="18" t="str">
        <f t="shared" si="130"/>
        <v>Abaixo</v>
      </c>
      <c r="M2084" s="23" t="str">
        <f t="shared" si="131"/>
        <v>Acima</v>
      </c>
    </row>
    <row r="2085" spans="1:13">
      <c r="A2085" s="8" t="s">
        <v>2077</v>
      </c>
      <c r="B2085" s="9" t="s">
        <v>118</v>
      </c>
      <c r="C2085" s="9">
        <v>586</v>
      </c>
      <c r="D2085" s="9">
        <v>0.57999999999999996</v>
      </c>
      <c r="E2085" s="9">
        <v>0.57299999999999995</v>
      </c>
      <c r="F2085" s="9">
        <v>0.45</v>
      </c>
      <c r="G2085" s="9">
        <v>8120.47</v>
      </c>
      <c r="H2085" s="10">
        <v>4</v>
      </c>
      <c r="I2085" s="23" t="str">
        <f>VLOOKUP(B2085,'De-Para'!$B$3:$C$29,2,0)</f>
        <v>Nordeste</v>
      </c>
      <c r="J2085" s="18" t="str">
        <f t="shared" si="128"/>
        <v>Médio</v>
      </c>
      <c r="K2085" s="18" t="str">
        <f t="shared" si="129"/>
        <v>Abaixo</v>
      </c>
      <c r="L2085" s="18" t="str">
        <f t="shared" si="130"/>
        <v>Abaixo</v>
      </c>
      <c r="M2085" s="23" t="str">
        <f t="shared" si="131"/>
        <v>Acima</v>
      </c>
    </row>
    <row r="2086" spans="1:13">
      <c r="A2086" s="11" t="s">
        <v>2078</v>
      </c>
      <c r="B2086" s="12" t="s">
        <v>16</v>
      </c>
      <c r="C2086" s="12">
        <v>177</v>
      </c>
      <c r="D2086" s="12">
        <v>0.67</v>
      </c>
      <c r="E2086" s="12">
        <v>0.65700000000000003</v>
      </c>
      <c r="F2086" s="12">
        <v>0.55300000000000005</v>
      </c>
      <c r="G2086" s="12">
        <v>9207.67</v>
      </c>
      <c r="H2086" s="13">
        <v>2</v>
      </c>
      <c r="I2086" s="23" t="str">
        <f>VLOOKUP(B2086,'De-Para'!$B$3:$C$29,2,0)</f>
        <v>Sudeste</v>
      </c>
      <c r="J2086" s="18" t="str">
        <f t="shared" si="128"/>
        <v>Médio</v>
      </c>
      <c r="K2086" s="18" t="str">
        <f t="shared" si="129"/>
        <v>Acima</v>
      </c>
      <c r="L2086" s="18" t="str">
        <f t="shared" si="130"/>
        <v>Abaixo</v>
      </c>
      <c r="M2086" s="23" t="str">
        <f t="shared" si="131"/>
        <v>Abaixo</v>
      </c>
    </row>
    <row r="2087" spans="1:13">
      <c r="A2087" s="8" t="s">
        <v>2079</v>
      </c>
      <c r="B2087" s="9" t="s">
        <v>33</v>
      </c>
      <c r="C2087" s="9">
        <v>349</v>
      </c>
      <c r="D2087" s="9">
        <v>0.67500000000000004</v>
      </c>
      <c r="E2087" s="9">
        <v>0.70799999999999996</v>
      </c>
      <c r="F2087" s="9">
        <v>0.52600000000000002</v>
      </c>
      <c r="G2087" s="9">
        <v>18184.900000000001</v>
      </c>
      <c r="H2087" s="10">
        <v>5</v>
      </c>
      <c r="I2087" s="23" t="str">
        <f>VLOOKUP(B2087,'De-Para'!$B$3:$C$29,2,0)</f>
        <v>Centro-Oeste</v>
      </c>
      <c r="J2087" s="18" t="str">
        <f t="shared" si="128"/>
        <v>Médio</v>
      </c>
      <c r="K2087" s="18" t="str">
        <f t="shared" si="129"/>
        <v>Acima</v>
      </c>
      <c r="L2087" s="18" t="str">
        <f t="shared" si="130"/>
        <v>Abaixo</v>
      </c>
      <c r="M2087" s="23" t="str">
        <f t="shared" si="131"/>
        <v>Acima</v>
      </c>
    </row>
    <row r="2088" spans="1:13">
      <c r="A2088" s="11" t="s">
        <v>2080</v>
      </c>
      <c r="B2088" s="12" t="s">
        <v>49</v>
      </c>
      <c r="C2088" s="12">
        <v>2504</v>
      </c>
      <c r="D2088" s="12">
        <v>0.60399999999999998</v>
      </c>
      <c r="E2088" s="12">
        <v>0.68200000000000005</v>
      </c>
      <c r="F2088" s="12">
        <v>0.42499999999999999</v>
      </c>
      <c r="G2088" s="12">
        <v>23408.58</v>
      </c>
      <c r="H2088" s="13">
        <v>1</v>
      </c>
      <c r="I2088" s="23" t="str">
        <f>VLOOKUP(B2088,'De-Para'!$B$3:$C$29,2,0)</f>
        <v>Norte</v>
      </c>
      <c r="J2088" s="18" t="str">
        <f t="shared" si="128"/>
        <v>Médio</v>
      </c>
      <c r="K2088" s="18" t="str">
        <f t="shared" si="129"/>
        <v>Acima</v>
      </c>
      <c r="L2088" s="18" t="str">
        <f t="shared" si="130"/>
        <v>Acima</v>
      </c>
      <c r="M2088" s="23" t="str">
        <f t="shared" si="131"/>
        <v>Abaixo</v>
      </c>
    </row>
    <row r="2089" spans="1:13">
      <c r="A2089" s="8" t="s">
        <v>2081</v>
      </c>
      <c r="B2089" s="9" t="s">
        <v>24</v>
      </c>
      <c r="C2089" s="9">
        <v>1055</v>
      </c>
      <c r="D2089" s="9">
        <v>0.59299999999999997</v>
      </c>
      <c r="E2089" s="9">
        <v>0.57299999999999995</v>
      </c>
      <c r="F2089" s="9">
        <v>0.51300000000000001</v>
      </c>
      <c r="G2089" s="9">
        <v>8508.5499999999993</v>
      </c>
      <c r="H2089" s="10">
        <v>1</v>
      </c>
      <c r="I2089" s="23" t="str">
        <f>VLOOKUP(B2089,'De-Para'!$B$3:$C$29,2,0)</f>
        <v>Nordeste</v>
      </c>
      <c r="J2089" s="18" t="str">
        <f t="shared" si="128"/>
        <v>Médio</v>
      </c>
      <c r="K2089" s="18" t="str">
        <f t="shared" si="129"/>
        <v>Abaixo</v>
      </c>
      <c r="L2089" s="18" t="str">
        <f t="shared" si="130"/>
        <v>Acima</v>
      </c>
      <c r="M2089" s="23" t="str">
        <f t="shared" si="131"/>
        <v>Abaixo</v>
      </c>
    </row>
    <row r="2090" spans="1:13">
      <c r="A2090" s="11" t="s">
        <v>2082</v>
      </c>
      <c r="B2090" s="12" t="s">
        <v>16</v>
      </c>
      <c r="C2090" s="12">
        <v>193</v>
      </c>
      <c r="D2090" s="12">
        <v>0.71</v>
      </c>
      <c r="E2090" s="12">
        <v>0.69399999999999995</v>
      </c>
      <c r="F2090" s="12">
        <v>0.61299999999999999</v>
      </c>
      <c r="G2090" s="12">
        <v>10517.16</v>
      </c>
      <c r="H2090" s="13">
        <v>1</v>
      </c>
      <c r="I2090" s="23" t="str">
        <f>VLOOKUP(B2090,'De-Para'!$B$3:$C$29,2,0)</f>
        <v>Sudeste</v>
      </c>
      <c r="J2090" s="18" t="str">
        <f t="shared" si="128"/>
        <v>Alto</v>
      </c>
      <c r="K2090" s="18" t="str">
        <f t="shared" si="129"/>
        <v>Acima</v>
      </c>
      <c r="L2090" s="18" t="str">
        <f t="shared" si="130"/>
        <v>Abaixo</v>
      </c>
      <c r="M2090" s="23" t="str">
        <f t="shared" si="131"/>
        <v>Abaixo</v>
      </c>
    </row>
    <row r="2091" spans="1:13">
      <c r="A2091" s="8" t="s">
        <v>2083</v>
      </c>
      <c r="B2091" s="9" t="s">
        <v>49</v>
      </c>
      <c r="C2091" s="9">
        <v>2489</v>
      </c>
      <c r="D2091" s="9">
        <v>0.64700000000000002</v>
      </c>
      <c r="E2091" s="9">
        <v>0.628</v>
      </c>
      <c r="F2091" s="9">
        <v>0.54100000000000004</v>
      </c>
      <c r="G2091" s="9">
        <v>10514.59</v>
      </c>
      <c r="H2091" s="10">
        <v>24</v>
      </c>
      <c r="I2091" s="23" t="str">
        <f>VLOOKUP(B2091,'De-Para'!$B$3:$C$29,2,0)</f>
        <v>Norte</v>
      </c>
      <c r="J2091" s="18" t="str">
        <f t="shared" si="128"/>
        <v>Médio</v>
      </c>
      <c r="K2091" s="18" t="str">
        <f t="shared" si="129"/>
        <v>Acima</v>
      </c>
      <c r="L2091" s="18" t="str">
        <f t="shared" si="130"/>
        <v>Acima</v>
      </c>
      <c r="M2091" s="23" t="str">
        <f t="shared" si="131"/>
        <v>Acima</v>
      </c>
    </row>
    <row r="2092" spans="1:13">
      <c r="A2092" s="11" t="s">
        <v>282</v>
      </c>
      <c r="B2092" s="12" t="s">
        <v>24</v>
      </c>
      <c r="C2092" s="12">
        <v>713</v>
      </c>
      <c r="D2092" s="12">
        <v>0.59</v>
      </c>
      <c r="E2092" s="12">
        <v>0.55000000000000004</v>
      </c>
      <c r="F2092" s="12">
        <v>0.53700000000000003</v>
      </c>
      <c r="G2092" s="12">
        <v>5582.87</v>
      </c>
      <c r="H2092" s="13">
        <v>29</v>
      </c>
      <c r="I2092" s="23" t="str">
        <f>VLOOKUP(B2092,'De-Para'!$B$3:$C$29,2,0)</f>
        <v>Nordeste</v>
      </c>
      <c r="J2092" s="18" t="str">
        <f t="shared" si="128"/>
        <v>Médio</v>
      </c>
      <c r="K2092" s="18" t="str">
        <f t="shared" si="129"/>
        <v>Abaixo</v>
      </c>
      <c r="L2092" s="18" t="str">
        <f t="shared" si="130"/>
        <v>Abaixo</v>
      </c>
      <c r="M2092" s="23" t="str">
        <f t="shared" si="131"/>
        <v>Acima</v>
      </c>
    </row>
    <row r="2093" spans="1:13">
      <c r="A2093" s="8" t="s">
        <v>1520</v>
      </c>
      <c r="B2093" s="9" t="s">
        <v>19</v>
      </c>
      <c r="C2093" s="9">
        <v>1668</v>
      </c>
      <c r="D2093" s="9">
        <v>0.56100000000000005</v>
      </c>
      <c r="E2093" s="9">
        <v>0.55900000000000005</v>
      </c>
      <c r="F2093" s="9">
        <v>0.42</v>
      </c>
      <c r="G2093" s="9">
        <v>9565.07</v>
      </c>
      <c r="H2093" s="10">
        <v>11</v>
      </c>
      <c r="I2093" s="23" t="str">
        <f>VLOOKUP(B2093,'De-Para'!$B$3:$C$29,2,0)</f>
        <v>Nordeste</v>
      </c>
      <c r="J2093" s="18" t="str">
        <f t="shared" si="128"/>
        <v>Médio</v>
      </c>
      <c r="K2093" s="18" t="str">
        <f t="shared" si="129"/>
        <v>Abaixo</v>
      </c>
      <c r="L2093" s="18" t="str">
        <f t="shared" si="130"/>
        <v>Acima</v>
      </c>
      <c r="M2093" s="23" t="str">
        <f t="shared" si="131"/>
        <v>Acima</v>
      </c>
    </row>
    <row r="2094" spans="1:13">
      <c r="A2094" s="11" t="s">
        <v>2084</v>
      </c>
      <c r="B2094" s="12" t="s">
        <v>87</v>
      </c>
      <c r="C2094" s="12">
        <v>1107</v>
      </c>
      <c r="D2094" s="12">
        <v>0.54200000000000004</v>
      </c>
      <c r="E2094" s="12">
        <v>0.504</v>
      </c>
      <c r="F2094" s="12">
        <v>0.41599999999999998</v>
      </c>
      <c r="G2094" s="12">
        <v>5543.79</v>
      </c>
      <c r="H2094" s="13">
        <v>5</v>
      </c>
      <c r="I2094" s="23" t="str">
        <f>VLOOKUP(B2094,'De-Para'!$B$3:$C$29,2,0)</f>
        <v>Nordeste</v>
      </c>
      <c r="J2094" s="18" t="str">
        <f t="shared" si="128"/>
        <v>Baixo</v>
      </c>
      <c r="K2094" s="18" t="str">
        <f t="shared" si="129"/>
        <v>Abaixo</v>
      </c>
      <c r="L2094" s="18" t="str">
        <f t="shared" si="130"/>
        <v>Acima</v>
      </c>
      <c r="M2094" s="23" t="str">
        <f t="shared" si="131"/>
        <v>Acima</v>
      </c>
    </row>
    <row r="2095" spans="1:13">
      <c r="A2095" s="8" t="s">
        <v>2085</v>
      </c>
      <c r="B2095" s="9" t="s">
        <v>39</v>
      </c>
      <c r="C2095" s="9">
        <v>1052</v>
      </c>
      <c r="D2095" s="9">
        <v>0.50900000000000001</v>
      </c>
      <c r="E2095" s="9">
        <v>0.52100000000000002</v>
      </c>
      <c r="F2095" s="9">
        <v>0.34899999999999998</v>
      </c>
      <c r="G2095" s="9">
        <v>7448.88</v>
      </c>
      <c r="H2095" s="10">
        <v>3</v>
      </c>
      <c r="I2095" s="23" t="str">
        <f>VLOOKUP(B2095,'De-Para'!$B$3:$C$29,2,0)</f>
        <v>Norte</v>
      </c>
      <c r="J2095" s="18" t="str">
        <f t="shared" si="128"/>
        <v>Baixo</v>
      </c>
      <c r="K2095" s="18" t="str">
        <f t="shared" si="129"/>
        <v>Abaixo</v>
      </c>
      <c r="L2095" s="18" t="str">
        <f t="shared" si="130"/>
        <v>Acima</v>
      </c>
      <c r="M2095" s="23" t="str">
        <f t="shared" si="131"/>
        <v>Acima</v>
      </c>
    </row>
    <row r="2096" spans="1:13">
      <c r="A2096" s="11" t="s">
        <v>2086</v>
      </c>
      <c r="B2096" s="12" t="s">
        <v>22</v>
      </c>
      <c r="C2096" s="12">
        <v>184</v>
      </c>
      <c r="D2096" s="12">
        <v>0.7</v>
      </c>
      <c r="E2096" s="12">
        <v>0.68899999999999995</v>
      </c>
      <c r="F2096" s="12">
        <v>0.61899999999999999</v>
      </c>
      <c r="G2096" s="12">
        <v>20776.009999999998</v>
      </c>
      <c r="H2096" s="13">
        <v>4</v>
      </c>
      <c r="I2096" s="23" t="str">
        <f>VLOOKUP(B2096,'De-Para'!$B$3:$C$29,2,0)</f>
        <v>Sul</v>
      </c>
      <c r="J2096" s="18" t="str">
        <f t="shared" si="128"/>
        <v>Alto</v>
      </c>
      <c r="K2096" s="18" t="str">
        <f t="shared" si="129"/>
        <v>Acima</v>
      </c>
      <c r="L2096" s="18" t="str">
        <f t="shared" si="130"/>
        <v>Abaixo</v>
      </c>
      <c r="M2096" s="23" t="str">
        <f t="shared" si="131"/>
        <v>Acima</v>
      </c>
    </row>
    <row r="2097" spans="1:13">
      <c r="A2097" s="8" t="s">
        <v>2087</v>
      </c>
      <c r="B2097" s="9" t="s">
        <v>22</v>
      </c>
      <c r="C2097" s="9">
        <v>298</v>
      </c>
      <c r="D2097" s="9">
        <v>0.629</v>
      </c>
      <c r="E2097" s="9">
        <v>0.64300000000000002</v>
      </c>
      <c r="F2097" s="9">
        <v>0.49399999999999999</v>
      </c>
      <c r="G2097" s="9">
        <v>18562.740000000002</v>
      </c>
      <c r="H2097" s="10">
        <v>16</v>
      </c>
      <c r="I2097" s="23" t="str">
        <f>VLOOKUP(B2097,'De-Para'!$B$3:$C$29,2,0)</f>
        <v>Sul</v>
      </c>
      <c r="J2097" s="18" t="str">
        <f t="shared" si="128"/>
        <v>Médio</v>
      </c>
      <c r="K2097" s="18" t="str">
        <f t="shared" si="129"/>
        <v>Acima</v>
      </c>
      <c r="L2097" s="18" t="str">
        <f t="shared" si="130"/>
        <v>Abaixo</v>
      </c>
      <c r="M2097" s="23" t="str">
        <f t="shared" si="131"/>
        <v>Acima</v>
      </c>
    </row>
    <row r="2098" spans="1:13">
      <c r="A2098" s="11" t="s">
        <v>2088</v>
      </c>
      <c r="B2098" s="12" t="s">
        <v>118</v>
      </c>
      <c r="C2098" s="12">
        <v>1366</v>
      </c>
      <c r="D2098" s="12">
        <v>0.60499999999999998</v>
      </c>
      <c r="E2098" s="12">
        <v>0.57899999999999996</v>
      </c>
      <c r="F2098" s="12">
        <v>0.497</v>
      </c>
      <c r="G2098" s="12">
        <v>8328.67</v>
      </c>
      <c r="H2098" s="13">
        <v>60</v>
      </c>
      <c r="I2098" s="23" t="str">
        <f>VLOOKUP(B2098,'De-Para'!$B$3:$C$29,2,0)</f>
        <v>Nordeste</v>
      </c>
      <c r="J2098" s="18" t="str">
        <f t="shared" si="128"/>
        <v>Médio</v>
      </c>
      <c r="K2098" s="18" t="str">
        <f t="shared" si="129"/>
        <v>Acima</v>
      </c>
      <c r="L2098" s="18" t="str">
        <f t="shared" si="130"/>
        <v>Acima</v>
      </c>
      <c r="M2098" s="23" t="str">
        <f t="shared" si="131"/>
        <v>Acima</v>
      </c>
    </row>
    <row r="2099" spans="1:13">
      <c r="A2099" s="8" t="s">
        <v>2089</v>
      </c>
      <c r="B2099" s="9" t="s">
        <v>16</v>
      </c>
      <c r="C2099" s="9">
        <v>380</v>
      </c>
      <c r="D2099" s="9">
        <v>0.67500000000000004</v>
      </c>
      <c r="E2099" s="9">
        <v>0.63200000000000001</v>
      </c>
      <c r="F2099" s="9">
        <v>0.59199999999999997</v>
      </c>
      <c r="G2099" s="9">
        <v>9844.0400000000009</v>
      </c>
      <c r="H2099" s="10">
        <v>2</v>
      </c>
      <c r="I2099" s="23" t="str">
        <f>VLOOKUP(B2099,'De-Para'!$B$3:$C$29,2,0)</f>
        <v>Sudeste</v>
      </c>
      <c r="J2099" s="18" t="str">
        <f t="shared" si="128"/>
        <v>Médio</v>
      </c>
      <c r="K2099" s="18" t="str">
        <f t="shared" si="129"/>
        <v>Acima</v>
      </c>
      <c r="L2099" s="18" t="str">
        <f t="shared" si="130"/>
        <v>Abaixo</v>
      </c>
      <c r="M2099" s="23" t="str">
        <f t="shared" si="131"/>
        <v>Abaixo</v>
      </c>
    </row>
    <row r="2100" spans="1:13">
      <c r="A2100" s="11" t="s">
        <v>2090</v>
      </c>
      <c r="B2100" s="12" t="s">
        <v>14</v>
      </c>
      <c r="C2100" s="12">
        <v>353</v>
      </c>
      <c r="D2100" s="12">
        <v>0.70599999999999996</v>
      </c>
      <c r="E2100" s="12">
        <v>0.67600000000000005</v>
      </c>
      <c r="F2100" s="12">
        <v>0.65800000000000003</v>
      </c>
      <c r="G2100" s="12">
        <v>29788.92</v>
      </c>
      <c r="H2100" s="13">
        <v>3</v>
      </c>
      <c r="I2100" s="23" t="str">
        <f>VLOOKUP(B2100,'De-Para'!$B$3:$C$29,2,0)</f>
        <v>Sul</v>
      </c>
      <c r="J2100" s="18" t="str">
        <f t="shared" si="128"/>
        <v>Alto</v>
      </c>
      <c r="K2100" s="18" t="str">
        <f t="shared" si="129"/>
        <v>Acima</v>
      </c>
      <c r="L2100" s="18" t="str">
        <f t="shared" si="130"/>
        <v>Abaixo</v>
      </c>
      <c r="M2100" s="23" t="str">
        <f t="shared" si="131"/>
        <v>Acima</v>
      </c>
    </row>
    <row r="2101" spans="1:13">
      <c r="A2101" s="8" t="s">
        <v>2091</v>
      </c>
      <c r="B2101" s="9" t="s">
        <v>22</v>
      </c>
      <c r="C2101" s="9">
        <v>373</v>
      </c>
      <c r="D2101" s="9">
        <v>0.68799999999999994</v>
      </c>
      <c r="E2101" s="9">
        <v>0.68100000000000005</v>
      </c>
      <c r="F2101" s="9">
        <v>0.58399999999999996</v>
      </c>
      <c r="G2101" s="9">
        <v>24857.57</v>
      </c>
      <c r="H2101" s="10">
        <v>5</v>
      </c>
      <c r="I2101" s="23" t="str">
        <f>VLOOKUP(B2101,'De-Para'!$B$3:$C$29,2,0)</f>
        <v>Sul</v>
      </c>
      <c r="J2101" s="18" t="str">
        <f t="shared" si="128"/>
        <v>Médio</v>
      </c>
      <c r="K2101" s="18" t="str">
        <f t="shared" si="129"/>
        <v>Acima</v>
      </c>
      <c r="L2101" s="18" t="str">
        <f t="shared" si="130"/>
        <v>Abaixo</v>
      </c>
      <c r="M2101" s="23" t="str">
        <f t="shared" si="131"/>
        <v>Acima</v>
      </c>
    </row>
    <row r="2102" spans="1:13">
      <c r="A2102" s="11" t="s">
        <v>2091</v>
      </c>
      <c r="B2102" s="12" t="s">
        <v>22</v>
      </c>
      <c r="C2102" s="12">
        <v>373</v>
      </c>
      <c r="D2102" s="12">
        <v>0.68799999999999994</v>
      </c>
      <c r="E2102" s="12">
        <v>0.68100000000000005</v>
      </c>
      <c r="F2102" s="12">
        <v>0.58399999999999996</v>
      </c>
      <c r="G2102" s="12">
        <v>24857.57</v>
      </c>
      <c r="H2102" s="13">
        <v>5</v>
      </c>
      <c r="I2102" s="23" t="str">
        <f>VLOOKUP(B2102,'De-Para'!$B$3:$C$29,2,0)</f>
        <v>Sul</v>
      </c>
      <c r="J2102" s="18" t="str">
        <f t="shared" si="128"/>
        <v>Médio</v>
      </c>
      <c r="K2102" s="18" t="str">
        <f t="shared" si="129"/>
        <v>Acima</v>
      </c>
      <c r="L2102" s="18" t="str">
        <f t="shared" si="130"/>
        <v>Abaixo</v>
      </c>
      <c r="M2102" s="23" t="str">
        <f t="shared" si="131"/>
        <v>Acima</v>
      </c>
    </row>
    <row r="2103" spans="1:13">
      <c r="A2103" s="8" t="s">
        <v>502</v>
      </c>
      <c r="B2103" s="9" t="s">
        <v>22</v>
      </c>
      <c r="C2103" s="9">
        <v>470</v>
      </c>
      <c r="D2103" s="9">
        <v>0.63900000000000001</v>
      </c>
      <c r="E2103" s="9">
        <v>0.64700000000000002</v>
      </c>
      <c r="F2103" s="9">
        <v>0.51100000000000001</v>
      </c>
      <c r="G2103" s="9">
        <v>17060.28</v>
      </c>
      <c r="H2103" s="10">
        <v>22</v>
      </c>
      <c r="I2103" s="23" t="str">
        <f>VLOOKUP(B2103,'De-Para'!$B$3:$C$29,2,0)</f>
        <v>Sul</v>
      </c>
      <c r="J2103" s="18" t="str">
        <f t="shared" si="128"/>
        <v>Médio</v>
      </c>
      <c r="K2103" s="18" t="str">
        <f t="shared" si="129"/>
        <v>Acima</v>
      </c>
      <c r="L2103" s="18" t="str">
        <f t="shared" si="130"/>
        <v>Abaixo</v>
      </c>
      <c r="M2103" s="23" t="str">
        <f t="shared" si="131"/>
        <v>Acima</v>
      </c>
    </row>
    <row r="2104" spans="1:13">
      <c r="A2104" s="11" t="s">
        <v>2092</v>
      </c>
      <c r="B2104" s="12" t="s">
        <v>31</v>
      </c>
      <c r="C2104" s="12">
        <v>1486</v>
      </c>
      <c r="D2104" s="12">
        <v>0.61799999999999999</v>
      </c>
      <c r="E2104" s="12">
        <v>0.58299999999999996</v>
      </c>
      <c r="F2104" s="12">
        <v>0.53200000000000003</v>
      </c>
      <c r="G2104" s="12">
        <v>8052.99</v>
      </c>
      <c r="H2104" s="13">
        <v>42</v>
      </c>
      <c r="I2104" s="23" t="str">
        <f>VLOOKUP(B2104,'De-Para'!$B$3:$C$29,2,0)</f>
        <v>Nordeste</v>
      </c>
      <c r="J2104" s="18" t="str">
        <f t="shared" si="128"/>
        <v>Médio</v>
      </c>
      <c r="K2104" s="18" t="str">
        <f t="shared" si="129"/>
        <v>Acima</v>
      </c>
      <c r="L2104" s="18" t="str">
        <f t="shared" si="130"/>
        <v>Acima</v>
      </c>
      <c r="M2104" s="23" t="str">
        <f t="shared" si="131"/>
        <v>Acima</v>
      </c>
    </row>
    <row r="2105" spans="1:13">
      <c r="A2105" s="8" t="s">
        <v>2093</v>
      </c>
      <c r="B2105" s="9" t="s">
        <v>24</v>
      </c>
      <c r="C2105" s="9">
        <v>319</v>
      </c>
      <c r="D2105" s="9">
        <v>0.54</v>
      </c>
      <c r="E2105" s="9">
        <v>0.54900000000000004</v>
      </c>
      <c r="F2105" s="9">
        <v>0.371</v>
      </c>
      <c r="G2105" s="9">
        <v>8089.98</v>
      </c>
      <c r="H2105" s="10">
        <v>8</v>
      </c>
      <c r="I2105" s="23" t="str">
        <f>VLOOKUP(B2105,'De-Para'!$B$3:$C$29,2,0)</f>
        <v>Nordeste</v>
      </c>
      <c r="J2105" s="18" t="str">
        <f t="shared" si="128"/>
        <v>Baixo</v>
      </c>
      <c r="K2105" s="18" t="str">
        <f t="shared" si="129"/>
        <v>Abaixo</v>
      </c>
      <c r="L2105" s="18" t="str">
        <f t="shared" si="130"/>
        <v>Abaixo</v>
      </c>
      <c r="M2105" s="23" t="str">
        <f t="shared" si="131"/>
        <v>Acima</v>
      </c>
    </row>
    <row r="2106" spans="1:13">
      <c r="A2106" s="11" t="s">
        <v>2094</v>
      </c>
      <c r="B2106" s="12" t="s">
        <v>22</v>
      </c>
      <c r="C2106" s="12">
        <v>183</v>
      </c>
      <c r="D2106" s="12">
        <v>0.68</v>
      </c>
      <c r="E2106" s="12">
        <v>0.70199999999999996</v>
      </c>
      <c r="F2106" s="12">
        <v>0.54300000000000004</v>
      </c>
      <c r="G2106" s="12">
        <v>18344.53</v>
      </c>
      <c r="H2106" s="13">
        <v>4</v>
      </c>
      <c r="I2106" s="23" t="str">
        <f>VLOOKUP(B2106,'De-Para'!$B$3:$C$29,2,0)</f>
        <v>Sul</v>
      </c>
      <c r="J2106" s="18" t="str">
        <f t="shared" si="128"/>
        <v>Médio</v>
      </c>
      <c r="K2106" s="18" t="str">
        <f t="shared" si="129"/>
        <v>Acima</v>
      </c>
      <c r="L2106" s="18" t="str">
        <f t="shared" si="130"/>
        <v>Abaixo</v>
      </c>
      <c r="M2106" s="23" t="str">
        <f t="shared" si="131"/>
        <v>Acima</v>
      </c>
    </row>
    <row r="2107" spans="1:13">
      <c r="A2107" s="8" t="s">
        <v>2095</v>
      </c>
      <c r="B2107" s="9" t="s">
        <v>24</v>
      </c>
      <c r="C2107" s="9">
        <v>490</v>
      </c>
      <c r="D2107" s="9">
        <v>0.57999999999999996</v>
      </c>
      <c r="E2107" s="9">
        <v>0.56499999999999995</v>
      </c>
      <c r="F2107" s="9">
        <v>0.44</v>
      </c>
      <c r="G2107" s="9">
        <v>9749.64</v>
      </c>
      <c r="H2107" s="10">
        <v>10</v>
      </c>
      <c r="I2107" s="23" t="str">
        <f>VLOOKUP(B2107,'De-Para'!$B$3:$C$29,2,0)</f>
        <v>Nordeste</v>
      </c>
      <c r="J2107" s="18" t="str">
        <f t="shared" si="128"/>
        <v>Médio</v>
      </c>
      <c r="K2107" s="18" t="str">
        <f t="shared" si="129"/>
        <v>Abaixo</v>
      </c>
      <c r="L2107" s="18" t="str">
        <f t="shared" si="130"/>
        <v>Abaixo</v>
      </c>
      <c r="M2107" s="23" t="str">
        <f t="shared" si="131"/>
        <v>Acima</v>
      </c>
    </row>
    <row r="2108" spans="1:13">
      <c r="A2108" s="11" t="s">
        <v>2096</v>
      </c>
      <c r="B2108" s="12" t="s">
        <v>24</v>
      </c>
      <c r="C2108" s="12">
        <v>594</v>
      </c>
      <c r="D2108" s="12">
        <v>0.59599999999999997</v>
      </c>
      <c r="E2108" s="12">
        <v>0.55800000000000005</v>
      </c>
      <c r="F2108" s="12">
        <v>0.47099999999999997</v>
      </c>
      <c r="G2108" s="12">
        <v>11281.1</v>
      </c>
      <c r="H2108" s="13">
        <v>2</v>
      </c>
      <c r="I2108" s="23" t="str">
        <f>VLOOKUP(B2108,'De-Para'!$B$3:$C$29,2,0)</f>
        <v>Nordeste</v>
      </c>
      <c r="J2108" s="18" t="str">
        <f t="shared" si="128"/>
        <v>Médio</v>
      </c>
      <c r="K2108" s="18" t="str">
        <f t="shared" si="129"/>
        <v>Abaixo</v>
      </c>
      <c r="L2108" s="18" t="str">
        <f t="shared" si="130"/>
        <v>Abaixo</v>
      </c>
      <c r="M2108" s="23" t="str">
        <f t="shared" si="131"/>
        <v>Abaixo</v>
      </c>
    </row>
    <row r="2109" spans="1:13">
      <c r="A2109" s="8" t="s">
        <v>2097</v>
      </c>
      <c r="B2109" s="9" t="s">
        <v>22</v>
      </c>
      <c r="C2109" s="9">
        <v>327</v>
      </c>
      <c r="D2109" s="9">
        <v>0.63700000000000001</v>
      </c>
      <c r="E2109" s="9">
        <v>0.626</v>
      </c>
      <c r="F2109" s="9">
        <v>0.503</v>
      </c>
      <c r="G2109" s="9">
        <v>17682.38</v>
      </c>
      <c r="H2109" s="10">
        <v>21</v>
      </c>
      <c r="I2109" s="23" t="str">
        <f>VLOOKUP(B2109,'De-Para'!$B$3:$C$29,2,0)</f>
        <v>Sul</v>
      </c>
      <c r="J2109" s="18" t="str">
        <f t="shared" si="128"/>
        <v>Médio</v>
      </c>
      <c r="K2109" s="18" t="str">
        <f t="shared" si="129"/>
        <v>Acima</v>
      </c>
      <c r="L2109" s="18" t="str">
        <f t="shared" si="130"/>
        <v>Abaixo</v>
      </c>
      <c r="M2109" s="23" t="str">
        <f t="shared" si="131"/>
        <v>Acima</v>
      </c>
    </row>
    <row r="2110" spans="1:13">
      <c r="A2110" s="11" t="s">
        <v>2098</v>
      </c>
      <c r="B2110" s="12" t="s">
        <v>24</v>
      </c>
      <c r="C2110" s="12">
        <v>813</v>
      </c>
      <c r="D2110" s="12">
        <v>0.61499999999999999</v>
      </c>
      <c r="E2110" s="12">
        <v>0.57199999999999995</v>
      </c>
      <c r="F2110" s="12">
        <v>0.53200000000000003</v>
      </c>
      <c r="G2110" s="12">
        <v>6675.43</v>
      </c>
      <c r="H2110" s="13">
        <v>24</v>
      </c>
      <c r="I2110" s="23" t="str">
        <f>VLOOKUP(B2110,'De-Para'!$B$3:$C$29,2,0)</f>
        <v>Nordeste</v>
      </c>
      <c r="J2110" s="18" t="str">
        <f t="shared" si="128"/>
        <v>Médio</v>
      </c>
      <c r="K2110" s="18" t="str">
        <f t="shared" si="129"/>
        <v>Acima</v>
      </c>
      <c r="L2110" s="18" t="str">
        <f t="shared" si="130"/>
        <v>Abaixo</v>
      </c>
      <c r="M2110" s="23" t="str">
        <f t="shared" si="131"/>
        <v>Acima</v>
      </c>
    </row>
    <row r="2111" spans="1:13">
      <c r="A2111" s="8" t="s">
        <v>2099</v>
      </c>
      <c r="B2111" s="9" t="s">
        <v>72</v>
      </c>
      <c r="C2111" s="9">
        <v>3020</v>
      </c>
      <c r="D2111" s="9">
        <v>0.64</v>
      </c>
      <c r="E2111" s="9">
        <v>0.61299999999999999</v>
      </c>
      <c r="F2111" s="9">
        <v>0.54500000000000004</v>
      </c>
      <c r="G2111" s="9">
        <v>16898.439999999999</v>
      </c>
      <c r="H2111" s="10">
        <v>39</v>
      </c>
      <c r="I2111" s="23" t="str">
        <f>VLOOKUP(B2111,'De-Para'!$B$3:$C$29,2,0)</f>
        <v>Nordeste</v>
      </c>
      <c r="J2111" s="18" t="str">
        <f t="shared" si="128"/>
        <v>Médio</v>
      </c>
      <c r="K2111" s="18" t="str">
        <f t="shared" si="129"/>
        <v>Acima</v>
      </c>
      <c r="L2111" s="18" t="str">
        <f t="shared" si="130"/>
        <v>Acima</v>
      </c>
      <c r="M2111" s="23" t="str">
        <f t="shared" si="131"/>
        <v>Acima</v>
      </c>
    </row>
    <row r="2112" spans="1:13">
      <c r="A2112" s="11" t="s">
        <v>2100</v>
      </c>
      <c r="B2112" s="12" t="s">
        <v>31</v>
      </c>
      <c r="C2112" s="12">
        <v>1795</v>
      </c>
      <c r="D2112" s="12">
        <v>0.56000000000000005</v>
      </c>
      <c r="E2112" s="12">
        <v>0.495</v>
      </c>
      <c r="F2112" s="12">
        <v>0.45300000000000001</v>
      </c>
      <c r="G2112" s="12">
        <v>6919.34</v>
      </c>
      <c r="H2112" s="13">
        <v>3</v>
      </c>
      <c r="I2112" s="23" t="str">
        <f>VLOOKUP(B2112,'De-Para'!$B$3:$C$29,2,0)</f>
        <v>Nordeste</v>
      </c>
      <c r="J2112" s="18" t="str">
        <f t="shared" si="128"/>
        <v>Médio</v>
      </c>
      <c r="K2112" s="18" t="str">
        <f t="shared" si="129"/>
        <v>Abaixo</v>
      </c>
      <c r="L2112" s="18" t="str">
        <f t="shared" si="130"/>
        <v>Acima</v>
      </c>
      <c r="M2112" s="23" t="str">
        <f t="shared" si="131"/>
        <v>Acima</v>
      </c>
    </row>
    <row r="2113" spans="1:13">
      <c r="A2113" s="8" t="s">
        <v>2101</v>
      </c>
      <c r="B2113" s="9" t="s">
        <v>33</v>
      </c>
      <c r="C2113" s="9">
        <v>262</v>
      </c>
      <c r="D2113" s="9">
        <v>0.65</v>
      </c>
      <c r="E2113" s="9">
        <v>0.65800000000000003</v>
      </c>
      <c r="F2113" s="9">
        <v>0.50900000000000001</v>
      </c>
      <c r="G2113" s="9">
        <v>14625.31</v>
      </c>
      <c r="H2113" s="10">
        <v>3</v>
      </c>
      <c r="I2113" s="23" t="str">
        <f>VLOOKUP(B2113,'De-Para'!$B$3:$C$29,2,0)</f>
        <v>Centro-Oeste</v>
      </c>
      <c r="J2113" s="18" t="str">
        <f t="shared" si="128"/>
        <v>Médio</v>
      </c>
      <c r="K2113" s="18" t="str">
        <f t="shared" si="129"/>
        <v>Acima</v>
      </c>
      <c r="L2113" s="18" t="str">
        <f t="shared" si="130"/>
        <v>Abaixo</v>
      </c>
      <c r="M2113" s="23" t="str">
        <f t="shared" si="131"/>
        <v>Acima</v>
      </c>
    </row>
    <row r="2114" spans="1:13">
      <c r="A2114" s="11" t="s">
        <v>2102</v>
      </c>
      <c r="B2114" s="12" t="s">
        <v>16</v>
      </c>
      <c r="C2114" s="12">
        <v>1395</v>
      </c>
      <c r="D2114" s="12">
        <v>0.66200000000000003</v>
      </c>
      <c r="E2114" s="12">
        <v>0.66400000000000003</v>
      </c>
      <c r="F2114" s="12">
        <v>0.51800000000000002</v>
      </c>
      <c r="G2114" s="12">
        <v>19149.88</v>
      </c>
      <c r="H2114" s="13">
        <v>15</v>
      </c>
      <c r="I2114" s="23" t="str">
        <f>VLOOKUP(B2114,'De-Para'!$B$3:$C$29,2,0)</f>
        <v>Sudeste</v>
      </c>
      <c r="J2114" s="18" t="str">
        <f t="shared" si="128"/>
        <v>Médio</v>
      </c>
      <c r="K2114" s="18" t="str">
        <f t="shared" si="129"/>
        <v>Acima</v>
      </c>
      <c r="L2114" s="18" t="str">
        <f t="shared" si="130"/>
        <v>Acima</v>
      </c>
      <c r="M2114" s="23" t="str">
        <f t="shared" si="131"/>
        <v>Acima</v>
      </c>
    </row>
    <row r="2115" spans="1:13">
      <c r="A2115" s="8" t="s">
        <v>2103</v>
      </c>
      <c r="B2115" s="9" t="s">
        <v>33</v>
      </c>
      <c r="C2115" s="9">
        <v>146</v>
      </c>
      <c r="D2115" s="9">
        <v>0.71499999999999997</v>
      </c>
      <c r="E2115" s="9">
        <v>0.68600000000000005</v>
      </c>
      <c r="F2115" s="9">
        <v>0.63900000000000001</v>
      </c>
      <c r="G2115" s="9">
        <v>12971.17</v>
      </c>
      <c r="H2115" s="10">
        <v>4</v>
      </c>
      <c r="I2115" s="23" t="str">
        <f>VLOOKUP(B2115,'De-Para'!$B$3:$C$29,2,0)</f>
        <v>Centro-Oeste</v>
      </c>
      <c r="J2115" s="18" t="str">
        <f t="shared" si="128"/>
        <v>Alto</v>
      </c>
      <c r="K2115" s="18" t="str">
        <f t="shared" si="129"/>
        <v>Acima</v>
      </c>
      <c r="L2115" s="18" t="str">
        <f t="shared" si="130"/>
        <v>Abaixo</v>
      </c>
      <c r="M2115" s="23" t="str">
        <f t="shared" si="131"/>
        <v>Acima</v>
      </c>
    </row>
    <row r="2116" spans="1:13">
      <c r="A2116" s="11" t="s">
        <v>2104</v>
      </c>
      <c r="B2116" s="12" t="s">
        <v>22</v>
      </c>
      <c r="C2116" s="12">
        <v>218</v>
      </c>
      <c r="D2116" s="12">
        <v>0.7</v>
      </c>
      <c r="E2116" s="12">
        <v>0.70799999999999996</v>
      </c>
      <c r="F2116" s="12">
        <v>0.59499999999999997</v>
      </c>
      <c r="G2116" s="12">
        <v>21135.56</v>
      </c>
      <c r="H2116" s="13">
        <v>3</v>
      </c>
      <c r="I2116" s="23" t="str">
        <f>VLOOKUP(B2116,'De-Para'!$B$3:$C$29,2,0)</f>
        <v>Sul</v>
      </c>
      <c r="J2116" s="18" t="str">
        <f t="shared" si="128"/>
        <v>Alto</v>
      </c>
      <c r="K2116" s="18" t="str">
        <f t="shared" si="129"/>
        <v>Acima</v>
      </c>
      <c r="L2116" s="18" t="str">
        <f t="shared" si="130"/>
        <v>Abaixo</v>
      </c>
      <c r="M2116" s="23" t="str">
        <f t="shared" si="131"/>
        <v>Acima</v>
      </c>
    </row>
    <row r="2117" spans="1:13">
      <c r="A2117" s="8" t="s">
        <v>2105</v>
      </c>
      <c r="B2117" s="9" t="s">
        <v>24</v>
      </c>
      <c r="C2117" s="9">
        <v>609</v>
      </c>
      <c r="D2117" s="9">
        <v>0.54400000000000004</v>
      </c>
      <c r="E2117" s="9">
        <v>0.52100000000000002</v>
      </c>
      <c r="F2117" s="9">
        <v>0.39800000000000002</v>
      </c>
      <c r="G2117" s="9">
        <v>7498.26</v>
      </c>
      <c r="H2117" s="10">
        <v>46</v>
      </c>
      <c r="I2117" s="23" t="str">
        <f>VLOOKUP(B2117,'De-Para'!$B$3:$C$29,2,0)</f>
        <v>Nordeste</v>
      </c>
      <c r="J2117" s="18" t="str">
        <f t="shared" si="128"/>
        <v>Baixo</v>
      </c>
      <c r="K2117" s="18" t="str">
        <f t="shared" si="129"/>
        <v>Abaixo</v>
      </c>
      <c r="L2117" s="18" t="str">
        <f t="shared" si="130"/>
        <v>Abaixo</v>
      </c>
      <c r="M2117" s="23" t="str">
        <f t="shared" si="131"/>
        <v>Acima</v>
      </c>
    </row>
    <row r="2118" spans="1:13">
      <c r="A2118" s="11" t="s">
        <v>2106</v>
      </c>
      <c r="B2118" s="12" t="s">
        <v>49</v>
      </c>
      <c r="C2118" s="12">
        <v>1150</v>
      </c>
      <c r="D2118" s="12">
        <v>0.54700000000000004</v>
      </c>
      <c r="E2118" s="12">
        <v>0.54</v>
      </c>
      <c r="F2118" s="12">
        <v>0.39100000000000001</v>
      </c>
      <c r="G2118" s="12">
        <v>6100.47</v>
      </c>
      <c r="H2118" s="13">
        <v>0</v>
      </c>
      <c r="I2118" s="23" t="str">
        <f>VLOOKUP(B2118,'De-Para'!$B$3:$C$29,2,0)</f>
        <v>Norte</v>
      </c>
      <c r="J2118" s="18" t="str">
        <f t="shared" ref="J2118:J2181" si="132">IF(D2118&lt;0.55,"Baixo",IF(D2118&lt;0.7,"Médio",IF(D2118&lt;0.8,"Alto","Muito alto")))</f>
        <v>Baixo</v>
      </c>
      <c r="K2118" s="18" t="str">
        <f t="shared" ref="K2118:K2181" si="133">IF(D2118&lt;=$K$3,"Abaixo","Acima")</f>
        <v>Abaixo</v>
      </c>
      <c r="L2118" s="18" t="str">
        <f t="shared" ref="L2118:L2181" si="134">IF(C2118&gt;=$L$3,"Acima","Abaixo")</f>
        <v>Acima</v>
      </c>
      <c r="M2118" s="23" t="str">
        <f t="shared" ref="M2118:M2181" si="135">IF(H2118&lt;=$M$3,"Abaixo","Acima")</f>
        <v>Abaixo</v>
      </c>
    </row>
    <row r="2119" spans="1:13">
      <c r="A2119" s="8" t="s">
        <v>2107</v>
      </c>
      <c r="B2119" s="9" t="s">
        <v>16</v>
      </c>
      <c r="C2119" s="9">
        <v>122</v>
      </c>
      <c r="D2119" s="9">
        <v>0.69599999999999995</v>
      </c>
      <c r="E2119" s="9">
        <v>0.70699999999999996</v>
      </c>
      <c r="F2119" s="9">
        <v>0.57599999999999996</v>
      </c>
      <c r="G2119" s="9">
        <v>19518.34</v>
      </c>
      <c r="H2119" s="10">
        <v>2</v>
      </c>
      <c r="I2119" s="23" t="str">
        <f>VLOOKUP(B2119,'De-Para'!$B$3:$C$29,2,0)</f>
        <v>Sudeste</v>
      </c>
      <c r="J2119" s="18" t="str">
        <f t="shared" si="132"/>
        <v>Médio</v>
      </c>
      <c r="K2119" s="18" t="str">
        <f t="shared" si="133"/>
        <v>Acima</v>
      </c>
      <c r="L2119" s="18" t="str">
        <f t="shared" si="134"/>
        <v>Abaixo</v>
      </c>
      <c r="M2119" s="23" t="str">
        <f t="shared" si="135"/>
        <v>Abaixo</v>
      </c>
    </row>
    <row r="2120" spans="1:13">
      <c r="A2120" s="11" t="s">
        <v>2108</v>
      </c>
      <c r="B2120" s="12" t="s">
        <v>16</v>
      </c>
      <c r="C2120" s="12">
        <v>627</v>
      </c>
      <c r="D2120" s="12">
        <v>0.59</v>
      </c>
      <c r="E2120" s="12">
        <v>0.57199999999999995</v>
      </c>
      <c r="F2120" s="12">
        <v>0.44800000000000001</v>
      </c>
      <c r="G2120" s="12">
        <v>8000.9</v>
      </c>
      <c r="H2120" s="13">
        <v>6</v>
      </c>
      <c r="I2120" s="23" t="str">
        <f>VLOOKUP(B2120,'De-Para'!$B$3:$C$29,2,0)</f>
        <v>Sudeste</v>
      </c>
      <c r="J2120" s="18" t="str">
        <f t="shared" si="132"/>
        <v>Médio</v>
      </c>
      <c r="K2120" s="18" t="str">
        <f t="shared" si="133"/>
        <v>Abaixo</v>
      </c>
      <c r="L2120" s="18" t="str">
        <f t="shared" si="134"/>
        <v>Abaixo</v>
      </c>
      <c r="M2120" s="23" t="str">
        <f t="shared" si="135"/>
        <v>Acima</v>
      </c>
    </row>
    <row r="2121" spans="1:13">
      <c r="A2121" s="8" t="s">
        <v>2109</v>
      </c>
      <c r="B2121" s="9" t="s">
        <v>16</v>
      </c>
      <c r="C2121" s="9">
        <v>197</v>
      </c>
      <c r="D2121" s="9">
        <v>0.58099999999999996</v>
      </c>
      <c r="E2121" s="9">
        <v>0.56399999999999995</v>
      </c>
      <c r="F2121" s="9">
        <v>0.42699999999999999</v>
      </c>
      <c r="G2121" s="9">
        <v>6587.8</v>
      </c>
      <c r="H2121" s="10">
        <v>6</v>
      </c>
      <c r="I2121" s="23" t="str">
        <f>VLOOKUP(B2121,'De-Para'!$B$3:$C$29,2,0)</f>
        <v>Sudeste</v>
      </c>
      <c r="J2121" s="18" t="str">
        <f t="shared" si="132"/>
        <v>Médio</v>
      </c>
      <c r="K2121" s="18" t="str">
        <f t="shared" si="133"/>
        <v>Abaixo</v>
      </c>
      <c r="L2121" s="18" t="str">
        <f t="shared" si="134"/>
        <v>Abaixo</v>
      </c>
      <c r="M2121" s="23" t="str">
        <f t="shared" si="135"/>
        <v>Acima</v>
      </c>
    </row>
    <row r="2122" spans="1:13">
      <c r="A2122" s="11" t="s">
        <v>2110</v>
      </c>
      <c r="B2122" s="12" t="s">
        <v>111</v>
      </c>
      <c r="C2122" s="12">
        <v>726</v>
      </c>
      <c r="D2122" s="12">
        <v>0.63400000000000001</v>
      </c>
      <c r="E2122" s="12">
        <v>0.628</v>
      </c>
      <c r="F2122" s="12">
        <v>0.497</v>
      </c>
      <c r="G2122" s="12">
        <v>13380.3</v>
      </c>
      <c r="H2122" s="13">
        <v>4</v>
      </c>
      <c r="I2122" s="23" t="str">
        <f>VLOOKUP(B2122,'De-Para'!$B$3:$C$29,2,0)</f>
        <v>Norte</v>
      </c>
      <c r="J2122" s="18" t="str">
        <f t="shared" si="132"/>
        <v>Médio</v>
      </c>
      <c r="K2122" s="18" t="str">
        <f t="shared" si="133"/>
        <v>Acima</v>
      </c>
      <c r="L2122" s="18" t="str">
        <f t="shared" si="134"/>
        <v>Abaixo</v>
      </c>
      <c r="M2122" s="23" t="str">
        <f t="shared" si="135"/>
        <v>Acima</v>
      </c>
    </row>
    <row r="2123" spans="1:13">
      <c r="A2123" s="8" t="s">
        <v>2111</v>
      </c>
      <c r="B2123" s="9" t="s">
        <v>33</v>
      </c>
      <c r="C2123" s="9">
        <v>504</v>
      </c>
      <c r="D2123" s="9">
        <v>0.73299999999999998</v>
      </c>
      <c r="E2123" s="9">
        <v>0.73799999999999999</v>
      </c>
      <c r="F2123" s="9">
        <v>0.64400000000000002</v>
      </c>
      <c r="G2123" s="9">
        <v>59010.83</v>
      </c>
      <c r="H2123" s="10">
        <v>10</v>
      </c>
      <c r="I2123" s="23" t="str">
        <f>VLOOKUP(B2123,'De-Para'!$B$3:$C$29,2,0)</f>
        <v>Centro-Oeste</v>
      </c>
      <c r="J2123" s="18" t="str">
        <f t="shared" si="132"/>
        <v>Alto</v>
      </c>
      <c r="K2123" s="18" t="str">
        <f t="shared" si="133"/>
        <v>Acima</v>
      </c>
      <c r="L2123" s="18" t="str">
        <f t="shared" si="134"/>
        <v>Abaixo</v>
      </c>
      <c r="M2123" s="23" t="str">
        <f t="shared" si="135"/>
        <v>Acima</v>
      </c>
    </row>
    <row r="2124" spans="1:13">
      <c r="A2124" s="11" t="s">
        <v>2112</v>
      </c>
      <c r="B2124" s="12" t="s">
        <v>148</v>
      </c>
      <c r="C2124" s="12">
        <v>937</v>
      </c>
      <c r="D2124" s="12">
        <v>0.61199999999999999</v>
      </c>
      <c r="E2124" s="12">
        <v>0.66300000000000003</v>
      </c>
      <c r="F2124" s="12">
        <v>0.439</v>
      </c>
      <c r="G2124" s="12">
        <v>14517.11</v>
      </c>
      <c r="H2124" s="13">
        <v>5</v>
      </c>
      <c r="I2124" s="23" t="str">
        <f>VLOOKUP(B2124,'De-Para'!$B$3:$C$29,2,0)</f>
        <v>Norte</v>
      </c>
      <c r="J2124" s="18" t="str">
        <f t="shared" si="132"/>
        <v>Médio</v>
      </c>
      <c r="K2124" s="18" t="str">
        <f t="shared" si="133"/>
        <v>Acima</v>
      </c>
      <c r="L2124" s="18" t="str">
        <f t="shared" si="134"/>
        <v>Abaixo</v>
      </c>
      <c r="M2124" s="23" t="str">
        <f t="shared" si="135"/>
        <v>Acima</v>
      </c>
    </row>
    <row r="2125" spans="1:13">
      <c r="A2125" s="8" t="s">
        <v>2113</v>
      </c>
      <c r="B2125" s="9" t="s">
        <v>16</v>
      </c>
      <c r="C2125" s="9">
        <v>465</v>
      </c>
      <c r="D2125" s="9">
        <v>0.7</v>
      </c>
      <c r="E2125" s="9">
        <v>0.64600000000000002</v>
      </c>
      <c r="F2125" s="9">
        <v>0.63700000000000001</v>
      </c>
      <c r="G2125" s="9">
        <v>10449.82</v>
      </c>
      <c r="H2125" s="10">
        <v>15</v>
      </c>
      <c r="I2125" s="23" t="str">
        <f>VLOOKUP(B2125,'De-Para'!$B$3:$C$29,2,0)</f>
        <v>Sudeste</v>
      </c>
      <c r="J2125" s="18" t="str">
        <f t="shared" si="132"/>
        <v>Alto</v>
      </c>
      <c r="K2125" s="18" t="str">
        <f t="shared" si="133"/>
        <v>Acima</v>
      </c>
      <c r="L2125" s="18" t="str">
        <f t="shared" si="134"/>
        <v>Abaixo</v>
      </c>
      <c r="M2125" s="23" t="str">
        <f t="shared" si="135"/>
        <v>Acima</v>
      </c>
    </row>
    <row r="2126" spans="1:13">
      <c r="A2126" s="11" t="s">
        <v>2114</v>
      </c>
      <c r="B2126" s="12" t="s">
        <v>16</v>
      </c>
      <c r="C2126" s="12">
        <v>198</v>
      </c>
      <c r="D2126" s="12">
        <v>0.66</v>
      </c>
      <c r="E2126" s="12">
        <v>0.66</v>
      </c>
      <c r="F2126" s="12">
        <v>0.55400000000000005</v>
      </c>
      <c r="G2126" s="12">
        <v>12189.26</v>
      </c>
      <c r="H2126" s="13">
        <v>12</v>
      </c>
      <c r="I2126" s="23" t="str">
        <f>VLOOKUP(B2126,'De-Para'!$B$3:$C$29,2,0)</f>
        <v>Sudeste</v>
      </c>
      <c r="J2126" s="18" t="str">
        <f t="shared" si="132"/>
        <v>Médio</v>
      </c>
      <c r="K2126" s="18" t="str">
        <f t="shared" si="133"/>
        <v>Acima</v>
      </c>
      <c r="L2126" s="18" t="str">
        <f t="shared" si="134"/>
        <v>Abaixo</v>
      </c>
      <c r="M2126" s="23" t="str">
        <f t="shared" si="135"/>
        <v>Acima</v>
      </c>
    </row>
    <row r="2127" spans="1:13">
      <c r="A2127" s="8" t="s">
        <v>2115</v>
      </c>
      <c r="B2127" s="9" t="s">
        <v>16</v>
      </c>
      <c r="C2127" s="9">
        <v>758</v>
      </c>
      <c r="D2127" s="9">
        <v>0.7</v>
      </c>
      <c r="E2127" s="9">
        <v>0.69</v>
      </c>
      <c r="F2127" s="9">
        <v>0.58199999999999996</v>
      </c>
      <c r="G2127" s="9">
        <v>22786.15</v>
      </c>
      <c r="H2127" s="10">
        <v>6</v>
      </c>
      <c r="I2127" s="23" t="str">
        <f>VLOOKUP(B2127,'De-Para'!$B$3:$C$29,2,0)</f>
        <v>Sudeste</v>
      </c>
      <c r="J2127" s="18" t="str">
        <f t="shared" si="132"/>
        <v>Alto</v>
      </c>
      <c r="K2127" s="18" t="str">
        <f t="shared" si="133"/>
        <v>Acima</v>
      </c>
      <c r="L2127" s="18" t="str">
        <f t="shared" si="134"/>
        <v>Abaixo</v>
      </c>
      <c r="M2127" s="23" t="str">
        <f t="shared" si="135"/>
        <v>Acima</v>
      </c>
    </row>
    <row r="2128" spans="1:13">
      <c r="A2128" s="11" t="s">
        <v>1010</v>
      </c>
      <c r="B2128" s="12" t="s">
        <v>31</v>
      </c>
      <c r="C2128" s="12">
        <v>672</v>
      </c>
      <c r="D2128" s="12">
        <v>0.59699999999999998</v>
      </c>
      <c r="E2128" s="12">
        <v>0.54900000000000004</v>
      </c>
      <c r="F2128" s="12">
        <v>0.499</v>
      </c>
      <c r="G2128" s="12">
        <v>6756.65</v>
      </c>
      <c r="H2128" s="13">
        <v>2</v>
      </c>
      <c r="I2128" s="23" t="str">
        <f>VLOOKUP(B2128,'De-Para'!$B$3:$C$29,2,0)</f>
        <v>Nordeste</v>
      </c>
      <c r="J2128" s="18" t="str">
        <f t="shared" si="132"/>
        <v>Médio</v>
      </c>
      <c r="K2128" s="18" t="str">
        <f t="shared" si="133"/>
        <v>Abaixo</v>
      </c>
      <c r="L2128" s="18" t="str">
        <f t="shared" si="134"/>
        <v>Abaixo</v>
      </c>
      <c r="M2128" s="23" t="str">
        <f t="shared" si="135"/>
        <v>Abaixo</v>
      </c>
    </row>
    <row r="2129" spans="1:13">
      <c r="A2129" s="8" t="s">
        <v>2116</v>
      </c>
      <c r="B2129" s="9" t="s">
        <v>118</v>
      </c>
      <c r="C2129" s="9">
        <v>650</v>
      </c>
      <c r="D2129" s="9">
        <v>0.65</v>
      </c>
      <c r="E2129" s="9">
        <v>0.63900000000000001</v>
      </c>
      <c r="F2129" s="9">
        <v>0.54200000000000004</v>
      </c>
      <c r="G2129" s="9">
        <v>41553.97</v>
      </c>
      <c r="H2129" s="10">
        <v>4</v>
      </c>
      <c r="I2129" s="23" t="str">
        <f>VLOOKUP(B2129,'De-Para'!$B$3:$C$29,2,0)</f>
        <v>Nordeste</v>
      </c>
      <c r="J2129" s="18" t="str">
        <f t="shared" si="132"/>
        <v>Médio</v>
      </c>
      <c r="K2129" s="18" t="str">
        <f t="shared" si="133"/>
        <v>Acima</v>
      </c>
      <c r="L2129" s="18" t="str">
        <f t="shared" si="134"/>
        <v>Abaixo</v>
      </c>
      <c r="M2129" s="23" t="str">
        <f t="shared" si="135"/>
        <v>Acima</v>
      </c>
    </row>
    <row r="2130" spans="1:13">
      <c r="A2130" s="11" t="s">
        <v>2117</v>
      </c>
      <c r="B2130" s="12" t="s">
        <v>59</v>
      </c>
      <c r="C2130" s="12">
        <v>494</v>
      </c>
      <c r="D2130" s="12">
        <v>0.755</v>
      </c>
      <c r="E2130" s="12">
        <v>0.75600000000000001</v>
      </c>
      <c r="F2130" s="12">
        <v>0.68300000000000005</v>
      </c>
      <c r="G2130" s="12">
        <v>46373.72</v>
      </c>
      <c r="H2130" s="13">
        <v>6</v>
      </c>
      <c r="I2130" s="23" t="str">
        <f>VLOOKUP(B2130,'De-Para'!$B$3:$C$29,2,0)</f>
        <v>Sul</v>
      </c>
      <c r="J2130" s="18" t="str">
        <f t="shared" si="132"/>
        <v>Alto</v>
      </c>
      <c r="K2130" s="18" t="str">
        <f t="shared" si="133"/>
        <v>Acima</v>
      </c>
      <c r="L2130" s="18" t="str">
        <f t="shared" si="134"/>
        <v>Abaixo</v>
      </c>
      <c r="M2130" s="23" t="str">
        <f t="shared" si="135"/>
        <v>Acima</v>
      </c>
    </row>
    <row r="2131" spans="1:13">
      <c r="A2131" s="8" t="s">
        <v>2118</v>
      </c>
      <c r="B2131" s="9" t="s">
        <v>16</v>
      </c>
      <c r="C2131" s="9">
        <v>349</v>
      </c>
      <c r="D2131" s="9">
        <v>0.64</v>
      </c>
      <c r="E2131" s="9">
        <v>0.60699999999999998</v>
      </c>
      <c r="F2131" s="9">
        <v>0.55200000000000005</v>
      </c>
      <c r="G2131" s="9">
        <v>10143.6</v>
      </c>
      <c r="H2131" s="10">
        <v>6</v>
      </c>
      <c r="I2131" s="23" t="str">
        <f>VLOOKUP(B2131,'De-Para'!$B$3:$C$29,2,0)</f>
        <v>Sudeste</v>
      </c>
      <c r="J2131" s="18" t="str">
        <f t="shared" si="132"/>
        <v>Médio</v>
      </c>
      <c r="K2131" s="18" t="str">
        <f t="shared" si="133"/>
        <v>Acima</v>
      </c>
      <c r="L2131" s="18" t="str">
        <f t="shared" si="134"/>
        <v>Abaixo</v>
      </c>
      <c r="M2131" s="23" t="str">
        <f t="shared" si="135"/>
        <v>Acima</v>
      </c>
    </row>
    <row r="2132" spans="1:13">
      <c r="A2132" s="11" t="s">
        <v>2119</v>
      </c>
      <c r="B2132" s="12" t="s">
        <v>16</v>
      </c>
      <c r="C2132" s="12">
        <v>585</v>
      </c>
      <c r="D2132" s="12">
        <v>0.66500000000000004</v>
      </c>
      <c r="E2132" s="12">
        <v>0.59599999999999997</v>
      </c>
      <c r="F2132" s="12">
        <v>0.622</v>
      </c>
      <c r="G2132" s="12">
        <v>8266.86</v>
      </c>
      <c r="H2132" s="13">
        <v>10</v>
      </c>
      <c r="I2132" s="23" t="str">
        <f>VLOOKUP(B2132,'De-Para'!$B$3:$C$29,2,0)</f>
        <v>Sudeste</v>
      </c>
      <c r="J2132" s="18" t="str">
        <f t="shared" si="132"/>
        <v>Médio</v>
      </c>
      <c r="K2132" s="18" t="str">
        <f t="shared" si="133"/>
        <v>Acima</v>
      </c>
      <c r="L2132" s="18" t="str">
        <f t="shared" si="134"/>
        <v>Abaixo</v>
      </c>
      <c r="M2132" s="23" t="str">
        <f t="shared" si="135"/>
        <v>Acima</v>
      </c>
    </row>
    <row r="2133" spans="1:13">
      <c r="A2133" s="8" t="s">
        <v>2120</v>
      </c>
      <c r="B2133" s="9" t="s">
        <v>16</v>
      </c>
      <c r="C2133" s="9">
        <v>336</v>
      </c>
      <c r="D2133" s="9">
        <v>0.55200000000000005</v>
      </c>
      <c r="E2133" s="9">
        <v>0.56999999999999995</v>
      </c>
      <c r="F2133" s="9">
        <v>0.38800000000000001</v>
      </c>
      <c r="G2133" s="9">
        <v>6904.47</v>
      </c>
      <c r="H2133" s="10">
        <v>6</v>
      </c>
      <c r="I2133" s="23" t="str">
        <f>VLOOKUP(B2133,'De-Para'!$B$3:$C$29,2,0)</f>
        <v>Sudeste</v>
      </c>
      <c r="J2133" s="18" t="str">
        <f t="shared" si="132"/>
        <v>Médio</v>
      </c>
      <c r="K2133" s="18" t="str">
        <f t="shared" si="133"/>
        <v>Abaixo</v>
      </c>
      <c r="L2133" s="18" t="str">
        <f t="shared" si="134"/>
        <v>Abaixo</v>
      </c>
      <c r="M2133" s="23" t="str">
        <f t="shared" si="135"/>
        <v>Acima</v>
      </c>
    </row>
    <row r="2134" spans="1:13">
      <c r="A2134" s="11" t="s">
        <v>2121</v>
      </c>
      <c r="B2134" s="12" t="s">
        <v>87</v>
      </c>
      <c r="C2134" s="12">
        <v>675</v>
      </c>
      <c r="D2134" s="12">
        <v>0.56799999999999995</v>
      </c>
      <c r="E2134" s="12">
        <v>0.52900000000000003</v>
      </c>
      <c r="F2134" s="12">
        <v>0.48299999999999998</v>
      </c>
      <c r="G2134" s="12">
        <v>5708.63</v>
      </c>
      <c r="H2134" s="13">
        <v>17</v>
      </c>
      <c r="I2134" s="23" t="str">
        <f>VLOOKUP(B2134,'De-Para'!$B$3:$C$29,2,0)</f>
        <v>Nordeste</v>
      </c>
      <c r="J2134" s="18" t="str">
        <f t="shared" si="132"/>
        <v>Médio</v>
      </c>
      <c r="K2134" s="18" t="str">
        <f t="shared" si="133"/>
        <v>Abaixo</v>
      </c>
      <c r="L2134" s="18" t="str">
        <f t="shared" si="134"/>
        <v>Abaixo</v>
      </c>
      <c r="M2134" s="23" t="str">
        <f t="shared" si="135"/>
        <v>Acima</v>
      </c>
    </row>
    <row r="2135" spans="1:13">
      <c r="A2135" s="8" t="s">
        <v>2122</v>
      </c>
      <c r="B2135" s="9" t="s">
        <v>22</v>
      </c>
      <c r="C2135" s="9">
        <v>138</v>
      </c>
      <c r="D2135" s="9">
        <v>0.70499999999999996</v>
      </c>
      <c r="E2135" s="9">
        <v>0.68200000000000005</v>
      </c>
      <c r="F2135" s="9">
        <v>0.64600000000000002</v>
      </c>
      <c r="G2135" s="9">
        <v>22724.66</v>
      </c>
      <c r="H2135" s="10">
        <v>4</v>
      </c>
      <c r="I2135" s="23" t="str">
        <f>VLOOKUP(B2135,'De-Para'!$B$3:$C$29,2,0)</f>
        <v>Sul</v>
      </c>
      <c r="J2135" s="18" t="str">
        <f t="shared" si="132"/>
        <v>Alto</v>
      </c>
      <c r="K2135" s="18" t="str">
        <f t="shared" si="133"/>
        <v>Acima</v>
      </c>
      <c r="L2135" s="18" t="str">
        <f t="shared" si="134"/>
        <v>Abaixo</v>
      </c>
      <c r="M2135" s="23" t="str">
        <f t="shared" si="135"/>
        <v>Acima</v>
      </c>
    </row>
    <row r="2136" spans="1:13">
      <c r="A2136" s="11" t="s">
        <v>2123</v>
      </c>
      <c r="B2136" s="12" t="s">
        <v>14</v>
      </c>
      <c r="C2136" s="12">
        <v>879</v>
      </c>
      <c r="D2136" s="12">
        <v>0.71599999999999997</v>
      </c>
      <c r="E2136" s="12">
        <v>0.73299999999999998</v>
      </c>
      <c r="F2136" s="12">
        <v>0.60199999999999998</v>
      </c>
      <c r="G2136" s="12">
        <v>53494.43</v>
      </c>
      <c r="H2136" s="13">
        <v>28</v>
      </c>
      <c r="I2136" s="23" t="str">
        <f>VLOOKUP(B2136,'De-Para'!$B$3:$C$29,2,0)</f>
        <v>Sul</v>
      </c>
      <c r="J2136" s="18" t="str">
        <f t="shared" si="132"/>
        <v>Alto</v>
      </c>
      <c r="K2136" s="18" t="str">
        <f t="shared" si="133"/>
        <v>Acima</v>
      </c>
      <c r="L2136" s="18" t="str">
        <f t="shared" si="134"/>
        <v>Abaixo</v>
      </c>
      <c r="M2136" s="23" t="str">
        <f t="shared" si="135"/>
        <v>Acima</v>
      </c>
    </row>
    <row r="2137" spans="1:13">
      <c r="A2137" s="8" t="s">
        <v>2124</v>
      </c>
      <c r="B2137" s="9" t="s">
        <v>72</v>
      </c>
      <c r="C2137" s="9">
        <v>1170</v>
      </c>
      <c r="D2137" s="9">
        <v>0.57399999999999995</v>
      </c>
      <c r="E2137" s="9">
        <v>0.56200000000000006</v>
      </c>
      <c r="F2137" s="9">
        <v>0.44600000000000001</v>
      </c>
      <c r="G2137" s="9">
        <v>18282.490000000002</v>
      </c>
      <c r="H2137" s="10">
        <v>6</v>
      </c>
      <c r="I2137" s="23" t="str">
        <f>VLOOKUP(B2137,'De-Para'!$B$3:$C$29,2,0)</f>
        <v>Nordeste</v>
      </c>
      <c r="J2137" s="18" t="str">
        <f t="shared" si="132"/>
        <v>Médio</v>
      </c>
      <c r="K2137" s="18" t="str">
        <f t="shared" si="133"/>
        <v>Abaixo</v>
      </c>
      <c r="L2137" s="18" t="str">
        <f t="shared" si="134"/>
        <v>Acima</v>
      </c>
      <c r="M2137" s="23" t="str">
        <f t="shared" si="135"/>
        <v>Acima</v>
      </c>
    </row>
    <row r="2138" spans="1:13">
      <c r="A2138" s="11" t="s">
        <v>2125</v>
      </c>
      <c r="B2138" s="12" t="s">
        <v>7</v>
      </c>
      <c r="C2138" s="12">
        <v>163</v>
      </c>
      <c r="D2138" s="12">
        <v>0.68</v>
      </c>
      <c r="E2138" s="12">
        <v>0.65700000000000003</v>
      </c>
      <c r="F2138" s="12">
        <v>0.58399999999999996</v>
      </c>
      <c r="G2138" s="12">
        <v>10192</v>
      </c>
      <c r="H2138" s="13">
        <v>1</v>
      </c>
      <c r="I2138" s="23" t="str">
        <f>VLOOKUP(B2138,'De-Para'!$B$3:$C$29,2,0)</f>
        <v>Sudeste</v>
      </c>
      <c r="J2138" s="18" t="str">
        <f t="shared" si="132"/>
        <v>Médio</v>
      </c>
      <c r="K2138" s="18" t="str">
        <f t="shared" si="133"/>
        <v>Acima</v>
      </c>
      <c r="L2138" s="18" t="str">
        <f t="shared" si="134"/>
        <v>Abaixo</v>
      </c>
      <c r="M2138" s="23" t="str">
        <f t="shared" si="135"/>
        <v>Abaixo</v>
      </c>
    </row>
    <row r="2139" spans="1:13">
      <c r="A2139" s="8" t="s">
        <v>2126</v>
      </c>
      <c r="B2139" s="9" t="s">
        <v>22</v>
      </c>
      <c r="C2139" s="9">
        <v>805</v>
      </c>
      <c r="D2139" s="9">
        <v>0.66400000000000003</v>
      </c>
      <c r="E2139" s="9">
        <v>0.67800000000000005</v>
      </c>
      <c r="F2139" s="9">
        <v>0.51900000000000002</v>
      </c>
      <c r="G2139" s="9">
        <v>43400.72</v>
      </c>
      <c r="H2139" s="10">
        <v>13</v>
      </c>
      <c r="I2139" s="23" t="str">
        <f>VLOOKUP(B2139,'De-Para'!$B$3:$C$29,2,0)</f>
        <v>Sul</v>
      </c>
      <c r="J2139" s="18" t="str">
        <f t="shared" si="132"/>
        <v>Médio</v>
      </c>
      <c r="K2139" s="18" t="str">
        <f t="shared" si="133"/>
        <v>Acima</v>
      </c>
      <c r="L2139" s="18" t="str">
        <f t="shared" si="134"/>
        <v>Abaixo</v>
      </c>
      <c r="M2139" s="23" t="str">
        <f t="shared" si="135"/>
        <v>Acima</v>
      </c>
    </row>
    <row r="2140" spans="1:13">
      <c r="A2140" s="11" t="s">
        <v>2127</v>
      </c>
      <c r="B2140" s="12" t="s">
        <v>16</v>
      </c>
      <c r="C2140" s="12">
        <v>323</v>
      </c>
      <c r="D2140" s="12">
        <v>0.72099999999999997</v>
      </c>
      <c r="E2140" s="12">
        <v>0.70299999999999996</v>
      </c>
      <c r="F2140" s="12">
        <v>0.629</v>
      </c>
      <c r="G2140" s="12">
        <v>13075.36</v>
      </c>
      <c r="H2140" s="13">
        <v>6</v>
      </c>
      <c r="I2140" s="23" t="str">
        <f>VLOOKUP(B2140,'De-Para'!$B$3:$C$29,2,0)</f>
        <v>Sudeste</v>
      </c>
      <c r="J2140" s="18" t="str">
        <f t="shared" si="132"/>
        <v>Alto</v>
      </c>
      <c r="K2140" s="18" t="str">
        <f t="shared" si="133"/>
        <v>Acima</v>
      </c>
      <c r="L2140" s="18" t="str">
        <f t="shared" si="134"/>
        <v>Abaixo</v>
      </c>
      <c r="M2140" s="23" t="str">
        <f t="shared" si="135"/>
        <v>Acima</v>
      </c>
    </row>
    <row r="2141" spans="1:13">
      <c r="A2141" s="8" t="s">
        <v>2128</v>
      </c>
      <c r="B2141" s="9" t="s">
        <v>118</v>
      </c>
      <c r="C2141" s="9">
        <v>1393</v>
      </c>
      <c r="D2141" s="9">
        <v>0.63400000000000001</v>
      </c>
      <c r="E2141" s="9">
        <v>0.61899999999999999</v>
      </c>
      <c r="F2141" s="9">
        <v>0.54700000000000004</v>
      </c>
      <c r="G2141" s="9">
        <v>10380.69</v>
      </c>
      <c r="H2141" s="10">
        <v>23</v>
      </c>
      <c r="I2141" s="23" t="str">
        <f>VLOOKUP(B2141,'De-Para'!$B$3:$C$29,2,0)</f>
        <v>Nordeste</v>
      </c>
      <c r="J2141" s="18" t="str">
        <f t="shared" si="132"/>
        <v>Médio</v>
      </c>
      <c r="K2141" s="18" t="str">
        <f t="shared" si="133"/>
        <v>Acima</v>
      </c>
      <c r="L2141" s="18" t="str">
        <f t="shared" si="134"/>
        <v>Acima</v>
      </c>
      <c r="M2141" s="23" t="str">
        <f t="shared" si="135"/>
        <v>Acima</v>
      </c>
    </row>
    <row r="2142" spans="1:13">
      <c r="A2142" s="11" t="s">
        <v>2129</v>
      </c>
      <c r="B2142" s="12" t="s">
        <v>24</v>
      </c>
      <c r="C2142" s="12">
        <v>446</v>
      </c>
      <c r="D2142" s="12">
        <v>0.59899999999999998</v>
      </c>
      <c r="E2142" s="12">
        <v>0.54800000000000004</v>
      </c>
      <c r="F2142" s="12">
        <v>0.52300000000000002</v>
      </c>
      <c r="G2142" s="12">
        <v>13100.34</v>
      </c>
      <c r="H2142" s="13">
        <v>23</v>
      </c>
      <c r="I2142" s="23" t="str">
        <f>VLOOKUP(B2142,'De-Para'!$B$3:$C$29,2,0)</f>
        <v>Nordeste</v>
      </c>
      <c r="J2142" s="18" t="str">
        <f t="shared" si="132"/>
        <v>Médio</v>
      </c>
      <c r="K2142" s="18" t="str">
        <f t="shared" si="133"/>
        <v>Abaixo</v>
      </c>
      <c r="L2142" s="18" t="str">
        <f t="shared" si="134"/>
        <v>Abaixo</v>
      </c>
      <c r="M2142" s="23" t="str">
        <f t="shared" si="135"/>
        <v>Acima</v>
      </c>
    </row>
    <row r="2143" spans="1:13">
      <c r="A2143" s="8" t="s">
        <v>2130</v>
      </c>
      <c r="B2143" s="9" t="s">
        <v>33</v>
      </c>
      <c r="C2143" s="9">
        <v>373</v>
      </c>
      <c r="D2143" s="9">
        <v>0.73199999999999998</v>
      </c>
      <c r="E2143" s="9">
        <v>0.68100000000000005</v>
      </c>
      <c r="F2143" s="9">
        <v>0.68799999999999994</v>
      </c>
      <c r="G2143" s="9">
        <v>12227.44</v>
      </c>
      <c r="H2143" s="10">
        <v>7</v>
      </c>
      <c r="I2143" s="23" t="str">
        <f>VLOOKUP(B2143,'De-Para'!$B$3:$C$29,2,0)</f>
        <v>Centro-Oeste</v>
      </c>
      <c r="J2143" s="18" t="str">
        <f t="shared" si="132"/>
        <v>Alto</v>
      </c>
      <c r="K2143" s="18" t="str">
        <f t="shared" si="133"/>
        <v>Acima</v>
      </c>
      <c r="L2143" s="18" t="str">
        <f t="shared" si="134"/>
        <v>Abaixo</v>
      </c>
      <c r="M2143" s="23" t="str">
        <f t="shared" si="135"/>
        <v>Acima</v>
      </c>
    </row>
    <row r="2144" spans="1:13">
      <c r="A2144" s="11" t="s">
        <v>2131</v>
      </c>
      <c r="B2144" s="12" t="s">
        <v>33</v>
      </c>
      <c r="C2144" s="12">
        <v>374</v>
      </c>
      <c r="D2144" s="12">
        <v>0.65700000000000003</v>
      </c>
      <c r="E2144" s="12">
        <v>0.64800000000000002</v>
      </c>
      <c r="F2144" s="12">
        <v>0.53100000000000003</v>
      </c>
      <c r="G2144" s="12">
        <v>14789.79</v>
      </c>
      <c r="H2144" s="13">
        <v>12</v>
      </c>
      <c r="I2144" s="23" t="str">
        <f>VLOOKUP(B2144,'De-Para'!$B$3:$C$29,2,0)</f>
        <v>Centro-Oeste</v>
      </c>
      <c r="J2144" s="18" t="str">
        <f t="shared" si="132"/>
        <v>Médio</v>
      </c>
      <c r="K2144" s="18" t="str">
        <f t="shared" si="133"/>
        <v>Acima</v>
      </c>
      <c r="L2144" s="18" t="str">
        <f t="shared" si="134"/>
        <v>Abaixo</v>
      </c>
      <c r="M2144" s="23" t="str">
        <f t="shared" si="135"/>
        <v>Acima</v>
      </c>
    </row>
    <row r="2145" spans="1:13">
      <c r="A2145" s="8" t="s">
        <v>2132</v>
      </c>
      <c r="B2145" s="9" t="s">
        <v>94</v>
      </c>
      <c r="C2145" s="9">
        <v>801</v>
      </c>
      <c r="D2145" s="9">
        <v>0.53600000000000003</v>
      </c>
      <c r="E2145" s="9">
        <v>0.498</v>
      </c>
      <c r="F2145" s="9">
        <v>0.40500000000000003</v>
      </c>
      <c r="G2145" s="9">
        <v>7046.49</v>
      </c>
      <c r="H2145" s="10">
        <v>66</v>
      </c>
      <c r="I2145" s="23" t="str">
        <f>VLOOKUP(B2145,'De-Para'!$B$3:$C$29,2,0)</f>
        <v>Nordeste</v>
      </c>
      <c r="J2145" s="18" t="str">
        <f t="shared" si="132"/>
        <v>Baixo</v>
      </c>
      <c r="K2145" s="18" t="str">
        <f t="shared" si="133"/>
        <v>Abaixo</v>
      </c>
      <c r="L2145" s="18" t="str">
        <f t="shared" si="134"/>
        <v>Abaixo</v>
      </c>
      <c r="M2145" s="23" t="str">
        <f t="shared" si="135"/>
        <v>Acima</v>
      </c>
    </row>
    <row r="2146" spans="1:13">
      <c r="A2146" s="11" t="s">
        <v>2133</v>
      </c>
      <c r="B2146" s="12" t="s">
        <v>22</v>
      </c>
      <c r="C2146" s="12">
        <v>186</v>
      </c>
      <c r="D2146" s="12">
        <v>0.72299999999999998</v>
      </c>
      <c r="E2146" s="12">
        <v>0.69199999999999995</v>
      </c>
      <c r="F2146" s="12">
        <v>0.65200000000000002</v>
      </c>
      <c r="G2146" s="12">
        <v>38335.129999999997</v>
      </c>
      <c r="H2146" s="13">
        <v>1</v>
      </c>
      <c r="I2146" s="23" t="str">
        <f>VLOOKUP(B2146,'De-Para'!$B$3:$C$29,2,0)</f>
        <v>Sul</v>
      </c>
      <c r="J2146" s="18" t="str">
        <f t="shared" si="132"/>
        <v>Alto</v>
      </c>
      <c r="K2146" s="18" t="str">
        <f t="shared" si="133"/>
        <v>Acima</v>
      </c>
      <c r="L2146" s="18" t="str">
        <f t="shared" si="134"/>
        <v>Abaixo</v>
      </c>
      <c r="M2146" s="23" t="str">
        <f t="shared" si="135"/>
        <v>Abaixo</v>
      </c>
    </row>
    <row r="2147" spans="1:13">
      <c r="A2147" s="8" t="s">
        <v>2134</v>
      </c>
      <c r="B2147" s="9" t="s">
        <v>24</v>
      </c>
      <c r="C2147" s="9">
        <v>759</v>
      </c>
      <c r="D2147" s="9">
        <v>0.63700000000000001</v>
      </c>
      <c r="E2147" s="9">
        <v>0.624</v>
      </c>
      <c r="F2147" s="9">
        <v>0.52500000000000002</v>
      </c>
      <c r="G2147" s="9">
        <v>10668.11</v>
      </c>
      <c r="H2147" s="10">
        <v>3</v>
      </c>
      <c r="I2147" s="23" t="str">
        <f>VLOOKUP(B2147,'De-Para'!$B$3:$C$29,2,0)</f>
        <v>Nordeste</v>
      </c>
      <c r="J2147" s="18" t="str">
        <f t="shared" si="132"/>
        <v>Médio</v>
      </c>
      <c r="K2147" s="18" t="str">
        <f t="shared" si="133"/>
        <v>Acima</v>
      </c>
      <c r="L2147" s="18" t="str">
        <f t="shared" si="134"/>
        <v>Abaixo</v>
      </c>
      <c r="M2147" s="23" t="str">
        <f t="shared" si="135"/>
        <v>Acima</v>
      </c>
    </row>
    <row r="2148" spans="1:13">
      <c r="A2148" s="11" t="s">
        <v>2135</v>
      </c>
      <c r="B2148" s="12" t="s">
        <v>87</v>
      </c>
      <c r="C2148" s="12">
        <v>730</v>
      </c>
      <c r="D2148" s="12">
        <v>0.61899999999999999</v>
      </c>
      <c r="E2148" s="12">
        <v>0.57899999999999996</v>
      </c>
      <c r="F2148" s="12">
        <v>0.56000000000000005</v>
      </c>
      <c r="G2148" s="12">
        <v>6071.98</v>
      </c>
      <c r="H2148" s="13">
        <v>1</v>
      </c>
      <c r="I2148" s="23" t="str">
        <f>VLOOKUP(B2148,'De-Para'!$B$3:$C$29,2,0)</f>
        <v>Nordeste</v>
      </c>
      <c r="J2148" s="18" t="str">
        <f t="shared" si="132"/>
        <v>Médio</v>
      </c>
      <c r="K2148" s="18" t="str">
        <f t="shared" si="133"/>
        <v>Acima</v>
      </c>
      <c r="L2148" s="18" t="str">
        <f t="shared" si="134"/>
        <v>Abaixo</v>
      </c>
      <c r="M2148" s="23" t="str">
        <f t="shared" si="135"/>
        <v>Abaixo</v>
      </c>
    </row>
    <row r="2149" spans="1:13">
      <c r="A2149" s="8" t="s">
        <v>2136</v>
      </c>
      <c r="B2149" s="9" t="s">
        <v>24</v>
      </c>
      <c r="C2149" s="9">
        <v>427</v>
      </c>
      <c r="D2149" s="9">
        <v>0.59</v>
      </c>
      <c r="E2149" s="9">
        <v>0.56999999999999995</v>
      </c>
      <c r="F2149" s="9">
        <v>0.502</v>
      </c>
      <c r="G2149" s="9">
        <v>8971.84</v>
      </c>
      <c r="H2149" s="10">
        <v>0</v>
      </c>
      <c r="I2149" s="23" t="str">
        <f>VLOOKUP(B2149,'De-Para'!$B$3:$C$29,2,0)</f>
        <v>Nordeste</v>
      </c>
      <c r="J2149" s="18" t="str">
        <f t="shared" si="132"/>
        <v>Médio</v>
      </c>
      <c r="K2149" s="18" t="str">
        <f t="shared" si="133"/>
        <v>Abaixo</v>
      </c>
      <c r="L2149" s="18" t="str">
        <f t="shared" si="134"/>
        <v>Abaixo</v>
      </c>
      <c r="M2149" s="23" t="str">
        <f t="shared" si="135"/>
        <v>Abaixo</v>
      </c>
    </row>
    <row r="2150" spans="1:13">
      <c r="A2150" s="11" t="s">
        <v>2137</v>
      </c>
      <c r="B2150" s="12" t="s">
        <v>59</v>
      </c>
      <c r="C2150" s="12">
        <v>673</v>
      </c>
      <c r="D2150" s="12">
        <v>0.70799999999999996</v>
      </c>
      <c r="E2150" s="12">
        <v>0.7</v>
      </c>
      <c r="F2150" s="12">
        <v>0.60599999999999998</v>
      </c>
      <c r="G2150" s="12">
        <v>31930.85</v>
      </c>
      <c r="H2150" s="13">
        <v>29</v>
      </c>
      <c r="I2150" s="23" t="str">
        <f>VLOOKUP(B2150,'De-Para'!$B$3:$C$29,2,0)</f>
        <v>Sul</v>
      </c>
      <c r="J2150" s="18" t="str">
        <f t="shared" si="132"/>
        <v>Alto</v>
      </c>
      <c r="K2150" s="18" t="str">
        <f t="shared" si="133"/>
        <v>Acima</v>
      </c>
      <c r="L2150" s="18" t="str">
        <f t="shared" si="134"/>
        <v>Abaixo</v>
      </c>
      <c r="M2150" s="23" t="str">
        <f t="shared" si="135"/>
        <v>Acima</v>
      </c>
    </row>
    <row r="2151" spans="1:13">
      <c r="A2151" s="8" t="s">
        <v>2138</v>
      </c>
      <c r="B2151" s="9" t="s">
        <v>87</v>
      </c>
      <c r="C2151" s="9">
        <v>525</v>
      </c>
      <c r="D2151" s="9">
        <v>0.54</v>
      </c>
      <c r="E2151" s="9">
        <v>0.52</v>
      </c>
      <c r="F2151" s="9">
        <v>0.435</v>
      </c>
      <c r="G2151" s="9">
        <v>5695.12</v>
      </c>
      <c r="H2151" s="10">
        <v>0</v>
      </c>
      <c r="I2151" s="23" t="str">
        <f>VLOOKUP(B2151,'De-Para'!$B$3:$C$29,2,0)</f>
        <v>Nordeste</v>
      </c>
      <c r="J2151" s="18" t="str">
        <f t="shared" si="132"/>
        <v>Baixo</v>
      </c>
      <c r="K2151" s="18" t="str">
        <f t="shared" si="133"/>
        <v>Abaixo</v>
      </c>
      <c r="L2151" s="18" t="str">
        <f t="shared" si="134"/>
        <v>Abaixo</v>
      </c>
      <c r="M2151" s="23" t="str">
        <f t="shared" si="135"/>
        <v>Abaixo</v>
      </c>
    </row>
    <row r="2152" spans="1:13">
      <c r="A2152" s="11" t="s">
        <v>2139</v>
      </c>
      <c r="B2152" s="12" t="s">
        <v>22</v>
      </c>
      <c r="C2152" s="12">
        <v>294</v>
      </c>
      <c r="D2152" s="12">
        <v>0.70599999999999996</v>
      </c>
      <c r="E2152" s="12">
        <v>0.70399999999999996</v>
      </c>
      <c r="F2152" s="12">
        <v>0.63600000000000001</v>
      </c>
      <c r="G2152" s="12">
        <v>21421.759999999998</v>
      </c>
      <c r="H2152" s="13">
        <v>18</v>
      </c>
      <c r="I2152" s="23" t="str">
        <f>VLOOKUP(B2152,'De-Para'!$B$3:$C$29,2,0)</f>
        <v>Sul</v>
      </c>
      <c r="J2152" s="18" t="str">
        <f t="shared" si="132"/>
        <v>Alto</v>
      </c>
      <c r="K2152" s="18" t="str">
        <f t="shared" si="133"/>
        <v>Acima</v>
      </c>
      <c r="L2152" s="18" t="str">
        <f t="shared" si="134"/>
        <v>Abaixo</v>
      </c>
      <c r="M2152" s="23" t="str">
        <f t="shared" si="135"/>
        <v>Acima</v>
      </c>
    </row>
    <row r="2153" spans="1:13">
      <c r="A2153" s="8" t="s">
        <v>2140</v>
      </c>
      <c r="B2153" s="9" t="s">
        <v>53</v>
      </c>
      <c r="C2153" s="9">
        <v>566</v>
      </c>
      <c r="D2153" s="9">
        <v>0.61399999999999999</v>
      </c>
      <c r="E2153" s="9">
        <v>0.66</v>
      </c>
      <c r="F2153" s="9">
        <v>0.45</v>
      </c>
      <c r="G2153" s="9">
        <v>19635.580000000002</v>
      </c>
      <c r="H2153" s="10">
        <v>9</v>
      </c>
      <c r="I2153" s="23" t="str">
        <f>VLOOKUP(B2153,'De-Para'!$B$3:$C$29,2,0)</f>
        <v>Centro-Oeste</v>
      </c>
      <c r="J2153" s="18" t="str">
        <f t="shared" si="132"/>
        <v>Médio</v>
      </c>
      <c r="K2153" s="18" t="str">
        <f t="shared" si="133"/>
        <v>Acima</v>
      </c>
      <c r="L2153" s="18" t="str">
        <f t="shared" si="134"/>
        <v>Abaixo</v>
      </c>
      <c r="M2153" s="23" t="str">
        <f t="shared" si="135"/>
        <v>Acima</v>
      </c>
    </row>
    <row r="2154" spans="1:13">
      <c r="A2154" s="11" t="s">
        <v>2141</v>
      </c>
      <c r="B2154" s="12" t="s">
        <v>33</v>
      </c>
      <c r="C2154" s="12">
        <v>141</v>
      </c>
      <c r="D2154" s="12">
        <v>0.70599999999999996</v>
      </c>
      <c r="E2154" s="12">
        <v>0.69599999999999995</v>
      </c>
      <c r="F2154" s="12">
        <v>0.623</v>
      </c>
      <c r="G2154" s="12">
        <v>16565.28</v>
      </c>
      <c r="H2154" s="13">
        <v>8</v>
      </c>
      <c r="I2154" s="23" t="str">
        <f>VLOOKUP(B2154,'De-Para'!$B$3:$C$29,2,0)</f>
        <v>Centro-Oeste</v>
      </c>
      <c r="J2154" s="18" t="str">
        <f t="shared" si="132"/>
        <v>Alto</v>
      </c>
      <c r="K2154" s="18" t="str">
        <f t="shared" si="133"/>
        <v>Acima</v>
      </c>
      <c r="L2154" s="18" t="str">
        <f t="shared" si="134"/>
        <v>Abaixo</v>
      </c>
      <c r="M2154" s="23" t="str">
        <f t="shared" si="135"/>
        <v>Acima</v>
      </c>
    </row>
    <row r="2155" spans="1:13">
      <c r="A2155" s="8" t="s">
        <v>2142</v>
      </c>
      <c r="B2155" s="9" t="s">
        <v>22</v>
      </c>
      <c r="C2155" s="9">
        <v>315</v>
      </c>
      <c r="D2155" s="9">
        <v>0.68200000000000005</v>
      </c>
      <c r="E2155" s="9">
        <v>0.70299999999999996</v>
      </c>
      <c r="F2155" s="9">
        <v>0.54700000000000004</v>
      </c>
      <c r="G2155" s="9">
        <v>39246.01</v>
      </c>
      <c r="H2155" s="10">
        <v>6</v>
      </c>
      <c r="I2155" s="23" t="str">
        <f>VLOOKUP(B2155,'De-Para'!$B$3:$C$29,2,0)</f>
        <v>Sul</v>
      </c>
      <c r="J2155" s="18" t="str">
        <f t="shared" si="132"/>
        <v>Médio</v>
      </c>
      <c r="K2155" s="18" t="str">
        <f t="shared" si="133"/>
        <v>Acima</v>
      </c>
      <c r="L2155" s="18" t="str">
        <f t="shared" si="134"/>
        <v>Abaixo</v>
      </c>
      <c r="M2155" s="23" t="str">
        <f t="shared" si="135"/>
        <v>Acima</v>
      </c>
    </row>
    <row r="2156" spans="1:13">
      <c r="A2156" s="11" t="s">
        <v>2143</v>
      </c>
      <c r="B2156" s="12" t="s">
        <v>72</v>
      </c>
      <c r="C2156" s="12">
        <v>1057</v>
      </c>
      <c r="D2156" s="12">
        <v>0.68</v>
      </c>
      <c r="E2156" s="12">
        <v>0.625</v>
      </c>
      <c r="F2156" s="12">
        <v>0.61699999999999999</v>
      </c>
      <c r="G2156" s="12">
        <v>13709.32</v>
      </c>
      <c r="H2156" s="13">
        <v>17</v>
      </c>
      <c r="I2156" s="23" t="str">
        <f>VLOOKUP(B2156,'De-Para'!$B$3:$C$29,2,0)</f>
        <v>Nordeste</v>
      </c>
      <c r="J2156" s="18" t="str">
        <f t="shared" si="132"/>
        <v>Médio</v>
      </c>
      <c r="K2156" s="18" t="str">
        <f t="shared" si="133"/>
        <v>Acima</v>
      </c>
      <c r="L2156" s="18" t="str">
        <f t="shared" si="134"/>
        <v>Acima</v>
      </c>
      <c r="M2156" s="23" t="str">
        <f t="shared" si="135"/>
        <v>Acima</v>
      </c>
    </row>
    <row r="2157" spans="1:13">
      <c r="A2157" s="8" t="s">
        <v>2144</v>
      </c>
      <c r="B2157" s="9" t="s">
        <v>22</v>
      </c>
      <c r="C2157" s="9">
        <v>192</v>
      </c>
      <c r="D2157" s="9">
        <v>0.71499999999999997</v>
      </c>
      <c r="E2157" s="9">
        <v>0.68899999999999995</v>
      </c>
      <c r="F2157" s="9">
        <v>0.63100000000000001</v>
      </c>
      <c r="G2157" s="9">
        <v>34073.49</v>
      </c>
      <c r="H2157" s="10">
        <v>4</v>
      </c>
      <c r="I2157" s="23" t="str">
        <f>VLOOKUP(B2157,'De-Para'!$B$3:$C$29,2,0)</f>
        <v>Sul</v>
      </c>
      <c r="J2157" s="18" t="str">
        <f t="shared" si="132"/>
        <v>Alto</v>
      </c>
      <c r="K2157" s="18" t="str">
        <f t="shared" si="133"/>
        <v>Acima</v>
      </c>
      <c r="L2157" s="18" t="str">
        <f t="shared" si="134"/>
        <v>Abaixo</v>
      </c>
      <c r="M2157" s="23" t="str">
        <f t="shared" si="135"/>
        <v>Acima</v>
      </c>
    </row>
    <row r="2158" spans="1:13">
      <c r="A2158" s="11" t="s">
        <v>2145</v>
      </c>
      <c r="B2158" s="12" t="s">
        <v>114</v>
      </c>
      <c r="C2158" s="12">
        <v>2007</v>
      </c>
      <c r="D2158" s="12">
        <v>0.55700000000000005</v>
      </c>
      <c r="E2158" s="12">
        <v>0.60899999999999999</v>
      </c>
      <c r="F2158" s="12">
        <v>0.40400000000000003</v>
      </c>
      <c r="G2158" s="12">
        <v>9688.16</v>
      </c>
      <c r="H2158" s="13">
        <v>28</v>
      </c>
      <c r="I2158" s="23" t="str">
        <f>VLOOKUP(B2158,'De-Para'!$B$3:$C$29,2,0)</f>
        <v>Nordeste</v>
      </c>
      <c r="J2158" s="18" t="str">
        <f t="shared" si="132"/>
        <v>Médio</v>
      </c>
      <c r="K2158" s="18" t="str">
        <f t="shared" si="133"/>
        <v>Abaixo</v>
      </c>
      <c r="L2158" s="18" t="str">
        <f t="shared" si="134"/>
        <v>Acima</v>
      </c>
      <c r="M2158" s="23" t="str">
        <f t="shared" si="135"/>
        <v>Acima</v>
      </c>
    </row>
    <row r="2159" spans="1:13">
      <c r="A2159" s="8" t="s">
        <v>2146</v>
      </c>
      <c r="B2159" s="9" t="s">
        <v>19</v>
      </c>
      <c r="C2159" s="9">
        <v>1543</v>
      </c>
      <c r="D2159" s="9">
        <v>0.66200000000000003</v>
      </c>
      <c r="E2159" s="9">
        <v>0.60799999999999998</v>
      </c>
      <c r="F2159" s="9">
        <v>0.60399999999999998</v>
      </c>
      <c r="G2159" s="9">
        <v>14297.44</v>
      </c>
      <c r="H2159" s="10">
        <v>14</v>
      </c>
      <c r="I2159" s="23" t="str">
        <f>VLOOKUP(B2159,'De-Para'!$B$3:$C$29,2,0)</f>
        <v>Nordeste</v>
      </c>
      <c r="J2159" s="18" t="str">
        <f t="shared" si="132"/>
        <v>Médio</v>
      </c>
      <c r="K2159" s="18" t="str">
        <f t="shared" si="133"/>
        <v>Acima</v>
      </c>
      <c r="L2159" s="18" t="str">
        <f t="shared" si="134"/>
        <v>Acima</v>
      </c>
      <c r="M2159" s="23" t="str">
        <f t="shared" si="135"/>
        <v>Acima</v>
      </c>
    </row>
    <row r="2160" spans="1:13">
      <c r="A2160" s="11" t="s">
        <v>2147</v>
      </c>
      <c r="B2160" s="12" t="s">
        <v>19</v>
      </c>
      <c r="C2160" s="12">
        <v>1250</v>
      </c>
      <c r="D2160" s="12">
        <v>0.60499999999999998</v>
      </c>
      <c r="E2160" s="12">
        <v>0.56999999999999995</v>
      </c>
      <c r="F2160" s="12">
        <v>0.504</v>
      </c>
      <c r="G2160" s="12">
        <v>8049.85</v>
      </c>
      <c r="H2160" s="13">
        <v>4</v>
      </c>
      <c r="I2160" s="23" t="str">
        <f>VLOOKUP(B2160,'De-Para'!$B$3:$C$29,2,0)</f>
        <v>Nordeste</v>
      </c>
      <c r="J2160" s="18" t="str">
        <f t="shared" si="132"/>
        <v>Médio</v>
      </c>
      <c r="K2160" s="18" t="str">
        <f t="shared" si="133"/>
        <v>Acima</v>
      </c>
      <c r="L2160" s="18" t="str">
        <f t="shared" si="134"/>
        <v>Acima</v>
      </c>
      <c r="M2160" s="23" t="str">
        <f t="shared" si="135"/>
        <v>Acima</v>
      </c>
    </row>
    <row r="2161" spans="1:13">
      <c r="A2161" s="8" t="s">
        <v>2148</v>
      </c>
      <c r="B2161" s="9" t="s">
        <v>16</v>
      </c>
      <c r="C2161" s="9">
        <v>96</v>
      </c>
      <c r="D2161" s="9">
        <v>0.65</v>
      </c>
      <c r="E2161" s="9">
        <v>0.64300000000000002</v>
      </c>
      <c r="F2161" s="9">
        <v>0.52500000000000002</v>
      </c>
      <c r="G2161" s="9">
        <v>11885.31</v>
      </c>
      <c r="H2161" s="10">
        <v>2</v>
      </c>
      <c r="I2161" s="23" t="str">
        <f>VLOOKUP(B2161,'De-Para'!$B$3:$C$29,2,0)</f>
        <v>Sudeste</v>
      </c>
      <c r="J2161" s="18" t="str">
        <f t="shared" si="132"/>
        <v>Médio</v>
      </c>
      <c r="K2161" s="18" t="str">
        <f t="shared" si="133"/>
        <v>Acima</v>
      </c>
      <c r="L2161" s="18" t="str">
        <f t="shared" si="134"/>
        <v>Abaixo</v>
      </c>
      <c r="M2161" s="23" t="str">
        <f t="shared" si="135"/>
        <v>Abaixo</v>
      </c>
    </row>
    <row r="2162" spans="1:13">
      <c r="A2162" s="11" t="s">
        <v>2149</v>
      </c>
      <c r="B2162" s="12" t="s">
        <v>24</v>
      </c>
      <c r="C2162" s="12">
        <v>352</v>
      </c>
      <c r="D2162" s="12">
        <v>0.59799999999999998</v>
      </c>
      <c r="E2162" s="12">
        <v>0.59499999999999997</v>
      </c>
      <c r="F2162" s="12">
        <v>0.46899999999999997</v>
      </c>
      <c r="G2162" s="12">
        <v>9412.25</v>
      </c>
      <c r="H2162" s="13">
        <v>18</v>
      </c>
      <c r="I2162" s="23" t="str">
        <f>VLOOKUP(B2162,'De-Para'!$B$3:$C$29,2,0)</f>
        <v>Nordeste</v>
      </c>
      <c r="J2162" s="18" t="str">
        <f t="shared" si="132"/>
        <v>Médio</v>
      </c>
      <c r="K2162" s="18" t="str">
        <f t="shared" si="133"/>
        <v>Abaixo</v>
      </c>
      <c r="L2162" s="18" t="str">
        <f t="shared" si="134"/>
        <v>Abaixo</v>
      </c>
      <c r="M2162" s="23" t="str">
        <f t="shared" si="135"/>
        <v>Acima</v>
      </c>
    </row>
    <row r="2163" spans="1:13">
      <c r="A2163" s="8" t="s">
        <v>2150</v>
      </c>
      <c r="B2163" s="9" t="s">
        <v>33</v>
      </c>
      <c r="C2163" s="9">
        <v>309</v>
      </c>
      <c r="D2163" s="9">
        <v>0.70599999999999996</v>
      </c>
      <c r="E2163" s="9">
        <v>0.66700000000000004</v>
      </c>
      <c r="F2163" s="9">
        <v>0.63500000000000001</v>
      </c>
      <c r="G2163" s="9">
        <v>14794.64</v>
      </c>
      <c r="H2163" s="10">
        <v>4</v>
      </c>
      <c r="I2163" s="23" t="str">
        <f>VLOOKUP(B2163,'De-Para'!$B$3:$C$29,2,0)</f>
        <v>Centro-Oeste</v>
      </c>
      <c r="J2163" s="18" t="str">
        <f t="shared" si="132"/>
        <v>Alto</v>
      </c>
      <c r="K2163" s="18" t="str">
        <f t="shared" si="133"/>
        <v>Acima</v>
      </c>
      <c r="L2163" s="18" t="str">
        <f t="shared" si="134"/>
        <v>Abaixo</v>
      </c>
      <c r="M2163" s="23" t="str">
        <f t="shared" si="135"/>
        <v>Acima</v>
      </c>
    </row>
    <row r="2164" spans="1:13">
      <c r="A2164" s="11" t="s">
        <v>2151</v>
      </c>
      <c r="B2164" s="12" t="s">
        <v>16</v>
      </c>
      <c r="C2164" s="12">
        <v>360</v>
      </c>
      <c r="D2164" s="12">
        <v>0.61399999999999999</v>
      </c>
      <c r="E2164" s="12">
        <v>0.60399999999999998</v>
      </c>
      <c r="F2164" s="12">
        <v>0.47499999999999998</v>
      </c>
      <c r="G2164" s="12">
        <v>9061.7199999999993</v>
      </c>
      <c r="H2164" s="13">
        <v>5</v>
      </c>
      <c r="I2164" s="23" t="str">
        <f>VLOOKUP(B2164,'De-Para'!$B$3:$C$29,2,0)</f>
        <v>Sudeste</v>
      </c>
      <c r="J2164" s="18" t="str">
        <f t="shared" si="132"/>
        <v>Médio</v>
      </c>
      <c r="K2164" s="18" t="str">
        <f t="shared" si="133"/>
        <v>Acima</v>
      </c>
      <c r="L2164" s="18" t="str">
        <f t="shared" si="134"/>
        <v>Abaixo</v>
      </c>
      <c r="M2164" s="23" t="str">
        <f t="shared" si="135"/>
        <v>Acima</v>
      </c>
    </row>
    <row r="2165" spans="1:13">
      <c r="A2165" s="8" t="s">
        <v>2152</v>
      </c>
      <c r="B2165" s="9" t="s">
        <v>24</v>
      </c>
      <c r="C2165" s="9">
        <v>414</v>
      </c>
      <c r="D2165" s="9">
        <v>0.54600000000000004</v>
      </c>
      <c r="E2165" s="9">
        <v>0.53300000000000003</v>
      </c>
      <c r="F2165" s="9">
        <v>0.43099999999999999</v>
      </c>
      <c r="G2165" s="9">
        <v>6467.97</v>
      </c>
      <c r="H2165" s="10">
        <v>19</v>
      </c>
      <c r="I2165" s="23" t="str">
        <f>VLOOKUP(B2165,'De-Para'!$B$3:$C$29,2,0)</f>
        <v>Nordeste</v>
      </c>
      <c r="J2165" s="18" t="str">
        <f t="shared" si="132"/>
        <v>Baixo</v>
      </c>
      <c r="K2165" s="18" t="str">
        <f t="shared" si="133"/>
        <v>Abaixo</v>
      </c>
      <c r="L2165" s="18" t="str">
        <f t="shared" si="134"/>
        <v>Abaixo</v>
      </c>
      <c r="M2165" s="23" t="str">
        <f t="shared" si="135"/>
        <v>Acima</v>
      </c>
    </row>
    <row r="2166" spans="1:13">
      <c r="A2166" s="11" t="s">
        <v>2153</v>
      </c>
      <c r="B2166" s="12" t="s">
        <v>39</v>
      </c>
      <c r="C2166" s="12">
        <v>971</v>
      </c>
      <c r="D2166" s="12">
        <v>0.496</v>
      </c>
      <c r="E2166" s="12">
        <v>0.53100000000000003</v>
      </c>
      <c r="F2166" s="12">
        <v>0.317</v>
      </c>
      <c r="G2166" s="12">
        <v>7226.48</v>
      </c>
      <c r="H2166" s="13">
        <v>4</v>
      </c>
      <c r="I2166" s="23" t="str">
        <f>VLOOKUP(B2166,'De-Para'!$B$3:$C$29,2,0)</f>
        <v>Norte</v>
      </c>
      <c r="J2166" s="18" t="str">
        <f t="shared" si="132"/>
        <v>Baixo</v>
      </c>
      <c r="K2166" s="18" t="str">
        <f t="shared" si="133"/>
        <v>Abaixo</v>
      </c>
      <c r="L2166" s="18" t="str">
        <f t="shared" si="134"/>
        <v>Acima</v>
      </c>
      <c r="M2166" s="23" t="str">
        <f t="shared" si="135"/>
        <v>Acima</v>
      </c>
    </row>
    <row r="2167" spans="1:13">
      <c r="A2167" s="8" t="s">
        <v>2154</v>
      </c>
      <c r="B2167" s="9" t="s">
        <v>49</v>
      </c>
      <c r="C2167" s="9">
        <v>711</v>
      </c>
      <c r="D2167" s="9">
        <v>0.52300000000000002</v>
      </c>
      <c r="E2167" s="9">
        <v>0.51200000000000001</v>
      </c>
      <c r="F2167" s="9">
        <v>0.35899999999999999</v>
      </c>
      <c r="G2167" s="9">
        <v>9606.44</v>
      </c>
      <c r="H2167" s="10">
        <v>5</v>
      </c>
      <c r="I2167" s="23" t="str">
        <f>VLOOKUP(B2167,'De-Para'!$B$3:$C$29,2,0)</f>
        <v>Norte</v>
      </c>
      <c r="J2167" s="18" t="str">
        <f t="shared" si="132"/>
        <v>Baixo</v>
      </c>
      <c r="K2167" s="18" t="str">
        <f t="shared" si="133"/>
        <v>Abaixo</v>
      </c>
      <c r="L2167" s="18" t="str">
        <f t="shared" si="134"/>
        <v>Abaixo</v>
      </c>
      <c r="M2167" s="23" t="str">
        <f t="shared" si="135"/>
        <v>Acima</v>
      </c>
    </row>
    <row r="2168" spans="1:13">
      <c r="A2168" s="11" t="s">
        <v>2155</v>
      </c>
      <c r="B2168" s="12" t="s">
        <v>7</v>
      </c>
      <c r="C2168" s="12">
        <v>405</v>
      </c>
      <c r="D2168" s="12">
        <v>0.77900000000000003</v>
      </c>
      <c r="E2168" s="12">
        <v>0.76200000000000001</v>
      </c>
      <c r="F2168" s="12">
        <v>0.72299999999999998</v>
      </c>
      <c r="G2168" s="12">
        <v>14610.61</v>
      </c>
      <c r="H2168" s="13">
        <v>14</v>
      </c>
      <c r="I2168" s="23" t="str">
        <f>VLOOKUP(B2168,'De-Para'!$B$3:$C$29,2,0)</f>
        <v>Sudeste</v>
      </c>
      <c r="J2168" s="18" t="str">
        <f t="shared" si="132"/>
        <v>Alto</v>
      </c>
      <c r="K2168" s="18" t="str">
        <f t="shared" si="133"/>
        <v>Acima</v>
      </c>
      <c r="L2168" s="18" t="str">
        <f t="shared" si="134"/>
        <v>Abaixo</v>
      </c>
      <c r="M2168" s="23" t="str">
        <f t="shared" si="135"/>
        <v>Acima</v>
      </c>
    </row>
    <row r="2169" spans="1:13">
      <c r="A2169" s="8" t="s">
        <v>2156</v>
      </c>
      <c r="B2169" s="9" t="s">
        <v>22</v>
      </c>
      <c r="C2169" s="9">
        <v>191</v>
      </c>
      <c r="D2169" s="9">
        <v>0.7</v>
      </c>
      <c r="E2169" s="9">
        <v>0.67900000000000005</v>
      </c>
      <c r="F2169" s="9">
        <v>0.60099999999999998</v>
      </c>
      <c r="G2169" s="9">
        <v>24623.87</v>
      </c>
      <c r="H2169" s="10">
        <v>1</v>
      </c>
      <c r="I2169" s="23" t="str">
        <f>VLOOKUP(B2169,'De-Para'!$B$3:$C$29,2,0)</f>
        <v>Sul</v>
      </c>
      <c r="J2169" s="18" t="str">
        <f t="shared" si="132"/>
        <v>Alto</v>
      </c>
      <c r="K2169" s="18" t="str">
        <f t="shared" si="133"/>
        <v>Acima</v>
      </c>
      <c r="L2169" s="18" t="str">
        <f t="shared" si="134"/>
        <v>Abaixo</v>
      </c>
      <c r="M2169" s="23" t="str">
        <f t="shared" si="135"/>
        <v>Abaixo</v>
      </c>
    </row>
    <row r="2170" spans="1:13">
      <c r="A2170" s="11" t="s">
        <v>2157</v>
      </c>
      <c r="B2170" s="12" t="s">
        <v>16</v>
      </c>
      <c r="C2170" s="12">
        <v>151</v>
      </c>
      <c r="D2170" s="12">
        <v>0.74099999999999999</v>
      </c>
      <c r="E2170" s="12">
        <v>0.68899999999999995</v>
      </c>
      <c r="F2170" s="12">
        <v>0.70699999999999996</v>
      </c>
      <c r="G2170" s="12">
        <v>10071.43</v>
      </c>
      <c r="H2170" s="13">
        <v>2</v>
      </c>
      <c r="I2170" s="23" t="str">
        <f>VLOOKUP(B2170,'De-Para'!$B$3:$C$29,2,0)</f>
        <v>Sudeste</v>
      </c>
      <c r="J2170" s="18" t="str">
        <f t="shared" si="132"/>
        <v>Alto</v>
      </c>
      <c r="K2170" s="18" t="str">
        <f t="shared" si="133"/>
        <v>Acima</v>
      </c>
      <c r="L2170" s="18" t="str">
        <f t="shared" si="134"/>
        <v>Abaixo</v>
      </c>
      <c r="M2170" s="23" t="str">
        <f t="shared" si="135"/>
        <v>Abaixo</v>
      </c>
    </row>
    <row r="2171" spans="1:13">
      <c r="A2171" s="8" t="s">
        <v>2158</v>
      </c>
      <c r="B2171" s="9" t="s">
        <v>19</v>
      </c>
      <c r="C2171" s="9">
        <v>786</v>
      </c>
      <c r="D2171" s="9">
        <v>0.59699999999999998</v>
      </c>
      <c r="E2171" s="9">
        <v>0.58099999999999996</v>
      </c>
      <c r="F2171" s="9">
        <v>0.52</v>
      </c>
      <c r="G2171" s="9">
        <v>11034.92</v>
      </c>
      <c r="H2171" s="10">
        <v>10</v>
      </c>
      <c r="I2171" s="23" t="str">
        <f>VLOOKUP(B2171,'De-Para'!$B$3:$C$29,2,0)</f>
        <v>Nordeste</v>
      </c>
      <c r="J2171" s="18" t="str">
        <f t="shared" si="132"/>
        <v>Médio</v>
      </c>
      <c r="K2171" s="18" t="str">
        <f t="shared" si="133"/>
        <v>Abaixo</v>
      </c>
      <c r="L2171" s="18" t="str">
        <f t="shared" si="134"/>
        <v>Abaixo</v>
      </c>
      <c r="M2171" s="23" t="str">
        <f t="shared" si="135"/>
        <v>Acima</v>
      </c>
    </row>
    <row r="2172" spans="1:13">
      <c r="A2172" s="11" t="s">
        <v>2159</v>
      </c>
      <c r="B2172" s="12" t="s">
        <v>16</v>
      </c>
      <c r="C2172" s="12">
        <v>186</v>
      </c>
      <c r="D2172" s="12">
        <v>0.69599999999999995</v>
      </c>
      <c r="E2172" s="12">
        <v>0.72</v>
      </c>
      <c r="F2172" s="12">
        <v>0.56200000000000006</v>
      </c>
      <c r="G2172" s="12">
        <v>21781.21</v>
      </c>
      <c r="H2172" s="13">
        <v>7</v>
      </c>
      <c r="I2172" s="23" t="str">
        <f>VLOOKUP(B2172,'De-Para'!$B$3:$C$29,2,0)</f>
        <v>Sudeste</v>
      </c>
      <c r="J2172" s="18" t="str">
        <f t="shared" si="132"/>
        <v>Médio</v>
      </c>
      <c r="K2172" s="18" t="str">
        <f t="shared" si="133"/>
        <v>Acima</v>
      </c>
      <c r="L2172" s="18" t="str">
        <f t="shared" si="134"/>
        <v>Abaixo</v>
      </c>
      <c r="M2172" s="23" t="str">
        <f t="shared" si="135"/>
        <v>Acima</v>
      </c>
    </row>
    <row r="2173" spans="1:13">
      <c r="A2173" s="8" t="s">
        <v>2160</v>
      </c>
      <c r="B2173" s="9" t="s">
        <v>16</v>
      </c>
      <c r="C2173" s="9">
        <v>255</v>
      </c>
      <c r="D2173" s="9">
        <v>0.57799999999999996</v>
      </c>
      <c r="E2173" s="9">
        <v>0.56299999999999994</v>
      </c>
      <c r="F2173" s="9">
        <v>0.44400000000000001</v>
      </c>
      <c r="G2173" s="9">
        <v>9321.52</v>
      </c>
      <c r="H2173" s="10">
        <v>3</v>
      </c>
      <c r="I2173" s="23" t="str">
        <f>VLOOKUP(B2173,'De-Para'!$B$3:$C$29,2,0)</f>
        <v>Sudeste</v>
      </c>
      <c r="J2173" s="18" t="str">
        <f t="shared" si="132"/>
        <v>Médio</v>
      </c>
      <c r="K2173" s="18" t="str">
        <f t="shared" si="133"/>
        <v>Abaixo</v>
      </c>
      <c r="L2173" s="18" t="str">
        <f t="shared" si="134"/>
        <v>Abaixo</v>
      </c>
      <c r="M2173" s="23" t="str">
        <f t="shared" si="135"/>
        <v>Acima</v>
      </c>
    </row>
    <row r="2174" spans="1:13">
      <c r="A2174" s="11" t="s">
        <v>2161</v>
      </c>
      <c r="B2174" s="12" t="s">
        <v>22</v>
      </c>
      <c r="C2174" s="12">
        <v>207</v>
      </c>
      <c r="D2174" s="12">
        <v>0.7</v>
      </c>
      <c r="E2174" s="12">
        <v>0.66100000000000003</v>
      </c>
      <c r="F2174" s="12">
        <v>0.622</v>
      </c>
      <c r="G2174" s="12">
        <v>19995.669999999998</v>
      </c>
      <c r="H2174" s="13">
        <v>10</v>
      </c>
      <c r="I2174" s="23" t="str">
        <f>VLOOKUP(B2174,'De-Para'!$B$3:$C$29,2,0)</f>
        <v>Sul</v>
      </c>
      <c r="J2174" s="18" t="str">
        <f t="shared" si="132"/>
        <v>Alto</v>
      </c>
      <c r="K2174" s="18" t="str">
        <f t="shared" si="133"/>
        <v>Acima</v>
      </c>
      <c r="L2174" s="18" t="str">
        <f t="shared" si="134"/>
        <v>Abaixo</v>
      </c>
      <c r="M2174" s="23" t="str">
        <f t="shared" si="135"/>
        <v>Acima</v>
      </c>
    </row>
    <row r="2175" spans="1:13">
      <c r="A2175" s="8" t="s">
        <v>2162</v>
      </c>
      <c r="B2175" s="9" t="s">
        <v>16</v>
      </c>
      <c r="C2175" s="9">
        <v>1240</v>
      </c>
      <c r="D2175" s="9">
        <v>0.66</v>
      </c>
      <c r="E2175" s="9">
        <v>0.61199999999999999</v>
      </c>
      <c r="F2175" s="9">
        <v>0.56799999999999995</v>
      </c>
      <c r="G2175" s="9">
        <v>9295.3799999999992</v>
      </c>
      <c r="H2175" s="10">
        <v>33</v>
      </c>
      <c r="I2175" s="23" t="str">
        <f>VLOOKUP(B2175,'De-Para'!$B$3:$C$29,2,0)</f>
        <v>Sudeste</v>
      </c>
      <c r="J2175" s="18" t="str">
        <f t="shared" si="132"/>
        <v>Médio</v>
      </c>
      <c r="K2175" s="18" t="str">
        <f t="shared" si="133"/>
        <v>Acima</v>
      </c>
      <c r="L2175" s="18" t="str">
        <f t="shared" si="134"/>
        <v>Acima</v>
      </c>
      <c r="M2175" s="23" t="str">
        <f t="shared" si="135"/>
        <v>Acima</v>
      </c>
    </row>
    <row r="2176" spans="1:13">
      <c r="A2176" s="11" t="s">
        <v>2163</v>
      </c>
      <c r="B2176" s="12" t="s">
        <v>16</v>
      </c>
      <c r="C2176" s="12">
        <v>498</v>
      </c>
      <c r="D2176" s="12">
        <v>0.56899999999999995</v>
      </c>
      <c r="E2176" s="12">
        <v>0.55900000000000005</v>
      </c>
      <c r="F2176" s="12">
        <v>0.41899999999999998</v>
      </c>
      <c r="G2176" s="12">
        <v>7421.55</v>
      </c>
      <c r="H2176" s="13">
        <v>15</v>
      </c>
      <c r="I2176" s="23" t="str">
        <f>VLOOKUP(B2176,'De-Para'!$B$3:$C$29,2,0)</f>
        <v>Sudeste</v>
      </c>
      <c r="J2176" s="18" t="str">
        <f t="shared" si="132"/>
        <v>Médio</v>
      </c>
      <c r="K2176" s="18" t="str">
        <f t="shared" si="133"/>
        <v>Abaixo</v>
      </c>
      <c r="L2176" s="18" t="str">
        <f t="shared" si="134"/>
        <v>Abaixo</v>
      </c>
      <c r="M2176" s="23" t="str">
        <f t="shared" si="135"/>
        <v>Acima</v>
      </c>
    </row>
    <row r="2177" spans="1:13">
      <c r="A2177" s="8" t="s">
        <v>2164</v>
      </c>
      <c r="B2177" s="9" t="s">
        <v>16</v>
      </c>
      <c r="C2177" s="9">
        <v>197</v>
      </c>
      <c r="D2177" s="9">
        <v>0.63400000000000001</v>
      </c>
      <c r="E2177" s="9">
        <v>0.61699999999999999</v>
      </c>
      <c r="F2177" s="9">
        <v>0.52100000000000002</v>
      </c>
      <c r="G2177" s="9">
        <v>9269.7800000000007</v>
      </c>
      <c r="H2177" s="10">
        <v>0</v>
      </c>
      <c r="I2177" s="23" t="str">
        <f>VLOOKUP(B2177,'De-Para'!$B$3:$C$29,2,0)</f>
        <v>Sudeste</v>
      </c>
      <c r="J2177" s="18" t="str">
        <f t="shared" si="132"/>
        <v>Médio</v>
      </c>
      <c r="K2177" s="18" t="str">
        <f t="shared" si="133"/>
        <v>Acima</v>
      </c>
      <c r="L2177" s="18" t="str">
        <f t="shared" si="134"/>
        <v>Abaixo</v>
      </c>
      <c r="M2177" s="23" t="str">
        <f t="shared" si="135"/>
        <v>Abaixo</v>
      </c>
    </row>
    <row r="2178" spans="1:13">
      <c r="A2178" s="11" t="s">
        <v>814</v>
      </c>
      <c r="B2178" s="12" t="s">
        <v>82</v>
      </c>
      <c r="C2178" s="12">
        <v>1074</v>
      </c>
      <c r="D2178" s="12">
        <v>0.61299999999999999</v>
      </c>
      <c r="E2178" s="12">
        <v>0.59199999999999997</v>
      </c>
      <c r="F2178" s="12">
        <v>0.53600000000000003</v>
      </c>
      <c r="G2178" s="12">
        <v>10548.82</v>
      </c>
      <c r="H2178" s="13">
        <v>11</v>
      </c>
      <c r="I2178" s="23" t="str">
        <f>VLOOKUP(B2178,'De-Para'!$B$3:$C$29,2,0)</f>
        <v>Nordeste</v>
      </c>
      <c r="J2178" s="18" t="str">
        <f t="shared" si="132"/>
        <v>Médio</v>
      </c>
      <c r="K2178" s="18" t="str">
        <f t="shared" si="133"/>
        <v>Acima</v>
      </c>
      <c r="L2178" s="18" t="str">
        <f t="shared" si="134"/>
        <v>Acima</v>
      </c>
      <c r="M2178" s="23" t="str">
        <f t="shared" si="135"/>
        <v>Acima</v>
      </c>
    </row>
    <row r="2179" spans="1:13">
      <c r="A2179" s="8" t="s">
        <v>2165</v>
      </c>
      <c r="B2179" s="9" t="s">
        <v>33</v>
      </c>
      <c r="C2179" s="9">
        <v>417</v>
      </c>
      <c r="D2179" s="9">
        <v>0.71099999999999997</v>
      </c>
      <c r="E2179" s="9">
        <v>0.70199999999999996</v>
      </c>
      <c r="F2179" s="9">
        <v>0.61299999999999999</v>
      </c>
      <c r="G2179" s="9">
        <v>18278.93</v>
      </c>
      <c r="H2179" s="10">
        <v>5</v>
      </c>
      <c r="I2179" s="23" t="str">
        <f>VLOOKUP(B2179,'De-Para'!$B$3:$C$29,2,0)</f>
        <v>Centro-Oeste</v>
      </c>
      <c r="J2179" s="18" t="str">
        <f t="shared" si="132"/>
        <v>Alto</v>
      </c>
      <c r="K2179" s="18" t="str">
        <f t="shared" si="133"/>
        <v>Acima</v>
      </c>
      <c r="L2179" s="18" t="str">
        <f t="shared" si="134"/>
        <v>Abaixo</v>
      </c>
      <c r="M2179" s="23" t="str">
        <f t="shared" si="135"/>
        <v>Acima</v>
      </c>
    </row>
    <row r="2180" spans="1:13">
      <c r="A2180" s="11" t="s">
        <v>2166</v>
      </c>
      <c r="B2180" s="12" t="s">
        <v>49</v>
      </c>
      <c r="C2180" s="12">
        <v>406</v>
      </c>
      <c r="D2180" s="12">
        <v>0.60899999999999999</v>
      </c>
      <c r="E2180" s="12">
        <v>0.56399999999999995</v>
      </c>
      <c r="F2180" s="12">
        <v>0.50700000000000001</v>
      </c>
      <c r="G2180" s="12">
        <v>7839.04</v>
      </c>
      <c r="H2180" s="13">
        <v>0</v>
      </c>
      <c r="I2180" s="23" t="str">
        <f>VLOOKUP(B2180,'De-Para'!$B$3:$C$29,2,0)</f>
        <v>Norte</v>
      </c>
      <c r="J2180" s="18" t="str">
        <f t="shared" si="132"/>
        <v>Médio</v>
      </c>
      <c r="K2180" s="18" t="str">
        <f t="shared" si="133"/>
        <v>Acima</v>
      </c>
      <c r="L2180" s="18" t="str">
        <f t="shared" si="134"/>
        <v>Abaixo</v>
      </c>
      <c r="M2180" s="23" t="str">
        <f t="shared" si="135"/>
        <v>Abaixo</v>
      </c>
    </row>
    <row r="2181" spans="1:13">
      <c r="A2181" s="8" t="s">
        <v>2167</v>
      </c>
      <c r="B2181" s="9" t="s">
        <v>64</v>
      </c>
      <c r="C2181" s="9">
        <v>1169</v>
      </c>
      <c r="D2181" s="9">
        <v>0.7</v>
      </c>
      <c r="E2181" s="9">
        <v>0.67</v>
      </c>
      <c r="F2181" s="9">
        <v>0.63700000000000001</v>
      </c>
      <c r="G2181" s="9">
        <v>20780.919999999998</v>
      </c>
      <c r="H2181" s="10">
        <v>16</v>
      </c>
      <c r="I2181" s="23" t="str">
        <f>VLOOKUP(B2181,'De-Para'!$B$3:$C$29,2,0)</f>
        <v>Sudeste</v>
      </c>
      <c r="J2181" s="18" t="str">
        <f t="shared" si="132"/>
        <v>Alto</v>
      </c>
      <c r="K2181" s="18" t="str">
        <f t="shared" si="133"/>
        <v>Acima</v>
      </c>
      <c r="L2181" s="18" t="str">
        <f t="shared" si="134"/>
        <v>Acima</v>
      </c>
      <c r="M2181" s="23" t="str">
        <f t="shared" si="135"/>
        <v>Acima</v>
      </c>
    </row>
    <row r="2182" spans="1:13">
      <c r="A2182" s="11" t="s">
        <v>2168</v>
      </c>
      <c r="B2182" s="12" t="s">
        <v>24</v>
      </c>
      <c r="C2182" s="12">
        <v>222</v>
      </c>
      <c r="D2182" s="12">
        <v>0.51300000000000001</v>
      </c>
      <c r="E2182" s="12">
        <v>0.48899999999999999</v>
      </c>
      <c r="F2182" s="12">
        <v>0.35399999999999998</v>
      </c>
      <c r="G2182" s="12">
        <v>5856.58</v>
      </c>
      <c r="H2182" s="13">
        <v>1</v>
      </c>
      <c r="I2182" s="23" t="str">
        <f>VLOOKUP(B2182,'De-Para'!$B$3:$C$29,2,0)</f>
        <v>Nordeste</v>
      </c>
      <c r="J2182" s="18" t="str">
        <f t="shared" ref="J2182:J2245" si="136">IF(D2182&lt;0.55,"Baixo",IF(D2182&lt;0.7,"Médio",IF(D2182&lt;0.8,"Alto","Muito alto")))</f>
        <v>Baixo</v>
      </c>
      <c r="K2182" s="18" t="str">
        <f t="shared" ref="K2182:K2245" si="137">IF(D2182&lt;=$K$3,"Abaixo","Acima")</f>
        <v>Abaixo</v>
      </c>
      <c r="L2182" s="18" t="str">
        <f t="shared" ref="L2182:L2245" si="138">IF(C2182&gt;=$L$3,"Acima","Abaixo")</f>
        <v>Abaixo</v>
      </c>
      <c r="M2182" s="23" t="str">
        <f t="shared" ref="M2182:M2245" si="139">IF(H2182&lt;=$M$3,"Abaixo","Acima")</f>
        <v>Abaixo</v>
      </c>
    </row>
    <row r="2183" spans="1:13">
      <c r="A2183" s="8" t="s">
        <v>2169</v>
      </c>
      <c r="B2183" s="9" t="s">
        <v>22</v>
      </c>
      <c r="C2183" s="9">
        <v>280</v>
      </c>
      <c r="D2183" s="9">
        <v>0.67</v>
      </c>
      <c r="E2183" s="9">
        <v>0.66800000000000004</v>
      </c>
      <c r="F2183" s="9">
        <v>0.56299999999999994</v>
      </c>
      <c r="G2183" s="9">
        <v>16871.099999999999</v>
      </c>
      <c r="H2183" s="10">
        <v>4</v>
      </c>
      <c r="I2183" s="23" t="str">
        <f>VLOOKUP(B2183,'De-Para'!$B$3:$C$29,2,0)</f>
        <v>Sul</v>
      </c>
      <c r="J2183" s="18" t="str">
        <f t="shared" si="136"/>
        <v>Médio</v>
      </c>
      <c r="K2183" s="18" t="str">
        <f t="shared" si="137"/>
        <v>Acima</v>
      </c>
      <c r="L2183" s="18" t="str">
        <f t="shared" si="138"/>
        <v>Abaixo</v>
      </c>
      <c r="M2183" s="23" t="str">
        <f t="shared" si="139"/>
        <v>Acima</v>
      </c>
    </row>
    <row r="2184" spans="1:13">
      <c r="A2184" s="11" t="s">
        <v>2170</v>
      </c>
      <c r="B2184" s="12" t="s">
        <v>94</v>
      </c>
      <c r="C2184" s="12">
        <v>1372</v>
      </c>
      <c r="D2184" s="12">
        <v>0.57399999999999995</v>
      </c>
      <c r="E2184" s="12">
        <v>0.55600000000000005</v>
      </c>
      <c r="F2184" s="12">
        <v>0.443</v>
      </c>
      <c r="G2184" s="12">
        <v>15157.55</v>
      </c>
      <c r="H2184" s="13">
        <v>8</v>
      </c>
      <c r="I2184" s="23" t="str">
        <f>VLOOKUP(B2184,'De-Para'!$B$3:$C$29,2,0)</f>
        <v>Nordeste</v>
      </c>
      <c r="J2184" s="18" t="str">
        <f t="shared" si="136"/>
        <v>Médio</v>
      </c>
      <c r="K2184" s="18" t="str">
        <f t="shared" si="137"/>
        <v>Abaixo</v>
      </c>
      <c r="L2184" s="18" t="str">
        <f t="shared" si="138"/>
        <v>Acima</v>
      </c>
      <c r="M2184" s="23" t="str">
        <f t="shared" si="139"/>
        <v>Acima</v>
      </c>
    </row>
    <row r="2185" spans="1:13">
      <c r="A2185" s="8" t="s">
        <v>2171</v>
      </c>
      <c r="B2185" s="9" t="s">
        <v>118</v>
      </c>
      <c r="C2185" s="9">
        <v>1397</v>
      </c>
      <c r="D2185" s="9">
        <v>0.56999999999999995</v>
      </c>
      <c r="E2185" s="9">
        <v>0.56599999999999995</v>
      </c>
      <c r="F2185" s="9">
        <v>0.42799999999999999</v>
      </c>
      <c r="G2185" s="9">
        <v>7289.03</v>
      </c>
      <c r="H2185" s="10">
        <v>10</v>
      </c>
      <c r="I2185" s="23" t="str">
        <f>VLOOKUP(B2185,'De-Para'!$B$3:$C$29,2,0)</f>
        <v>Nordeste</v>
      </c>
      <c r="J2185" s="18" t="str">
        <f t="shared" si="136"/>
        <v>Médio</v>
      </c>
      <c r="K2185" s="18" t="str">
        <f t="shared" si="137"/>
        <v>Abaixo</v>
      </c>
      <c r="L2185" s="18" t="str">
        <f t="shared" si="138"/>
        <v>Acima</v>
      </c>
      <c r="M2185" s="23" t="str">
        <f t="shared" si="139"/>
        <v>Acima</v>
      </c>
    </row>
    <row r="2186" spans="1:13">
      <c r="A2186" s="11" t="s">
        <v>2172</v>
      </c>
      <c r="B2186" s="12" t="s">
        <v>16</v>
      </c>
      <c r="C2186" s="12">
        <v>479</v>
      </c>
      <c r="D2186" s="12">
        <v>0.61</v>
      </c>
      <c r="E2186" s="12">
        <v>0.63500000000000001</v>
      </c>
      <c r="F2186" s="12">
        <v>0.45500000000000002</v>
      </c>
      <c r="G2186" s="12">
        <v>16310.11</v>
      </c>
      <c r="H2186" s="13">
        <v>16</v>
      </c>
      <c r="I2186" s="23" t="str">
        <f>VLOOKUP(B2186,'De-Para'!$B$3:$C$29,2,0)</f>
        <v>Sudeste</v>
      </c>
      <c r="J2186" s="18" t="str">
        <f t="shared" si="136"/>
        <v>Médio</v>
      </c>
      <c r="K2186" s="18" t="str">
        <f t="shared" si="137"/>
        <v>Acima</v>
      </c>
      <c r="L2186" s="18" t="str">
        <f t="shared" si="138"/>
        <v>Abaixo</v>
      </c>
      <c r="M2186" s="23" t="str">
        <f t="shared" si="139"/>
        <v>Acima</v>
      </c>
    </row>
    <row r="2187" spans="1:13">
      <c r="A2187" s="8" t="s">
        <v>2173</v>
      </c>
      <c r="B2187" s="9" t="s">
        <v>33</v>
      </c>
      <c r="C2187" s="9">
        <v>361</v>
      </c>
      <c r="D2187" s="9">
        <v>0.70599999999999996</v>
      </c>
      <c r="E2187" s="9">
        <v>0.71399999999999997</v>
      </c>
      <c r="F2187" s="9">
        <v>0.59499999999999997</v>
      </c>
      <c r="G2187" s="9">
        <v>28443.11</v>
      </c>
      <c r="H2187" s="10">
        <v>6</v>
      </c>
      <c r="I2187" s="23" t="str">
        <f>VLOOKUP(B2187,'De-Para'!$B$3:$C$29,2,0)</f>
        <v>Centro-Oeste</v>
      </c>
      <c r="J2187" s="18" t="str">
        <f t="shared" si="136"/>
        <v>Alto</v>
      </c>
      <c r="K2187" s="18" t="str">
        <f t="shared" si="137"/>
        <v>Acima</v>
      </c>
      <c r="L2187" s="18" t="str">
        <f t="shared" si="138"/>
        <v>Abaixo</v>
      </c>
      <c r="M2187" s="23" t="str">
        <f t="shared" si="139"/>
        <v>Acima</v>
      </c>
    </row>
    <row r="2188" spans="1:13">
      <c r="A2188" s="11" t="s">
        <v>2174</v>
      </c>
      <c r="B2188" s="12" t="s">
        <v>49</v>
      </c>
      <c r="C2188" s="12">
        <v>2531</v>
      </c>
      <c r="D2188" s="12">
        <v>0.48299999999999998</v>
      </c>
      <c r="E2188" s="12">
        <v>0.51300000000000001</v>
      </c>
      <c r="F2188" s="12">
        <v>0.28599999999999998</v>
      </c>
      <c r="G2188" s="12">
        <v>11716.45</v>
      </c>
      <c r="H2188" s="13">
        <v>125</v>
      </c>
      <c r="I2188" s="23" t="str">
        <f>VLOOKUP(B2188,'De-Para'!$B$3:$C$29,2,0)</f>
        <v>Norte</v>
      </c>
      <c r="J2188" s="18" t="str">
        <f t="shared" si="136"/>
        <v>Baixo</v>
      </c>
      <c r="K2188" s="18" t="str">
        <f t="shared" si="137"/>
        <v>Abaixo</v>
      </c>
      <c r="L2188" s="18" t="str">
        <f t="shared" si="138"/>
        <v>Acima</v>
      </c>
      <c r="M2188" s="23" t="str">
        <f t="shared" si="139"/>
        <v>Acima</v>
      </c>
    </row>
    <row r="2189" spans="1:13">
      <c r="A2189" s="8" t="s">
        <v>2175</v>
      </c>
      <c r="B2189" s="9" t="s">
        <v>111</v>
      </c>
      <c r="C2189" s="9">
        <v>1263</v>
      </c>
      <c r="D2189" s="9">
        <v>0.68</v>
      </c>
      <c r="E2189" s="9">
        <v>0.63400000000000001</v>
      </c>
      <c r="F2189" s="9">
        <v>0.623</v>
      </c>
      <c r="G2189" s="9">
        <v>11712.68</v>
      </c>
      <c r="H2189" s="10">
        <v>7</v>
      </c>
      <c r="I2189" s="23" t="str">
        <f>VLOOKUP(B2189,'De-Para'!$B$3:$C$29,2,0)</f>
        <v>Norte</v>
      </c>
      <c r="J2189" s="18" t="str">
        <f t="shared" si="136"/>
        <v>Médio</v>
      </c>
      <c r="K2189" s="18" t="str">
        <f t="shared" si="137"/>
        <v>Acima</v>
      </c>
      <c r="L2189" s="18" t="str">
        <f t="shared" si="138"/>
        <v>Acima</v>
      </c>
      <c r="M2189" s="23" t="str">
        <f t="shared" si="139"/>
        <v>Acima</v>
      </c>
    </row>
    <row r="2190" spans="1:13">
      <c r="A2190" s="11" t="s">
        <v>2176</v>
      </c>
      <c r="B2190" s="12" t="s">
        <v>24</v>
      </c>
      <c r="C2190" s="12">
        <v>347</v>
      </c>
      <c r="D2190" s="12">
        <v>0.56100000000000005</v>
      </c>
      <c r="E2190" s="12">
        <v>0.57899999999999996</v>
      </c>
      <c r="F2190" s="12">
        <v>0.40600000000000003</v>
      </c>
      <c r="G2190" s="12">
        <v>6598.79</v>
      </c>
      <c r="H2190" s="13">
        <v>2</v>
      </c>
      <c r="I2190" s="23" t="str">
        <f>VLOOKUP(B2190,'De-Para'!$B$3:$C$29,2,0)</f>
        <v>Nordeste</v>
      </c>
      <c r="J2190" s="18" t="str">
        <f t="shared" si="136"/>
        <v>Médio</v>
      </c>
      <c r="K2190" s="18" t="str">
        <f t="shared" si="137"/>
        <v>Abaixo</v>
      </c>
      <c r="L2190" s="18" t="str">
        <f t="shared" si="138"/>
        <v>Abaixo</v>
      </c>
      <c r="M2190" s="23" t="str">
        <f t="shared" si="139"/>
        <v>Abaixo</v>
      </c>
    </row>
    <row r="2191" spans="1:13">
      <c r="A2191" s="8" t="s">
        <v>2177</v>
      </c>
      <c r="B2191" s="9" t="s">
        <v>94</v>
      </c>
      <c r="C2191" s="9">
        <v>1869</v>
      </c>
      <c r="D2191" s="9">
        <v>0.56100000000000005</v>
      </c>
      <c r="E2191" s="9">
        <v>0.54500000000000004</v>
      </c>
      <c r="F2191" s="9">
        <v>0.43099999999999999</v>
      </c>
      <c r="G2191" s="9">
        <v>14098.23</v>
      </c>
      <c r="H2191" s="10">
        <v>4</v>
      </c>
      <c r="I2191" s="23" t="str">
        <f>VLOOKUP(B2191,'De-Para'!$B$3:$C$29,2,0)</f>
        <v>Nordeste</v>
      </c>
      <c r="J2191" s="18" t="str">
        <f t="shared" si="136"/>
        <v>Médio</v>
      </c>
      <c r="K2191" s="18" t="str">
        <f t="shared" si="137"/>
        <v>Abaixo</v>
      </c>
      <c r="L2191" s="18" t="str">
        <f t="shared" si="138"/>
        <v>Acima</v>
      </c>
      <c r="M2191" s="23" t="str">
        <f t="shared" si="139"/>
        <v>Acima</v>
      </c>
    </row>
    <row r="2192" spans="1:13">
      <c r="A2192" s="11" t="s">
        <v>2178</v>
      </c>
      <c r="B2192" s="12" t="s">
        <v>24</v>
      </c>
      <c r="C2192" s="12">
        <v>135</v>
      </c>
      <c r="D2192" s="12">
        <v>0.59099999999999997</v>
      </c>
      <c r="E2192" s="12">
        <v>0.54700000000000004</v>
      </c>
      <c r="F2192" s="12">
        <v>0.48199999999999998</v>
      </c>
      <c r="G2192" s="12">
        <v>9833.8799999999992</v>
      </c>
      <c r="H2192" s="13">
        <v>0</v>
      </c>
      <c r="I2192" s="23" t="str">
        <f>VLOOKUP(B2192,'De-Para'!$B$3:$C$29,2,0)</f>
        <v>Nordeste</v>
      </c>
      <c r="J2192" s="18" t="str">
        <f t="shared" si="136"/>
        <v>Médio</v>
      </c>
      <c r="K2192" s="18" t="str">
        <f t="shared" si="137"/>
        <v>Abaixo</v>
      </c>
      <c r="L2192" s="18" t="str">
        <f t="shared" si="138"/>
        <v>Abaixo</v>
      </c>
      <c r="M2192" s="23" t="str">
        <f t="shared" si="139"/>
        <v>Abaixo</v>
      </c>
    </row>
    <row r="2193" spans="1:13">
      <c r="A2193" s="8" t="s">
        <v>2179</v>
      </c>
      <c r="B2193" s="9" t="s">
        <v>16</v>
      </c>
      <c r="C2193" s="9">
        <v>559</v>
      </c>
      <c r="D2193" s="9">
        <v>0.67400000000000004</v>
      </c>
      <c r="E2193" s="9">
        <v>0.64400000000000002</v>
      </c>
      <c r="F2193" s="9">
        <v>0.59699999999999998</v>
      </c>
      <c r="G2193" s="9">
        <v>14826.73</v>
      </c>
      <c r="H2193" s="10">
        <v>6</v>
      </c>
      <c r="I2193" s="23" t="str">
        <f>VLOOKUP(B2193,'De-Para'!$B$3:$C$29,2,0)</f>
        <v>Sudeste</v>
      </c>
      <c r="J2193" s="18" t="str">
        <f t="shared" si="136"/>
        <v>Médio</v>
      </c>
      <c r="K2193" s="18" t="str">
        <f t="shared" si="137"/>
        <v>Acima</v>
      </c>
      <c r="L2193" s="18" t="str">
        <f t="shared" si="138"/>
        <v>Abaixo</v>
      </c>
      <c r="M2193" s="23" t="str">
        <f t="shared" si="139"/>
        <v>Acima</v>
      </c>
    </row>
    <row r="2194" spans="1:13">
      <c r="A2194" s="11" t="s">
        <v>2180</v>
      </c>
      <c r="B2194" s="12" t="s">
        <v>24</v>
      </c>
      <c r="C2194" s="12">
        <v>383</v>
      </c>
      <c r="D2194" s="12">
        <v>0.625</v>
      </c>
      <c r="E2194" s="12">
        <v>0.56399999999999995</v>
      </c>
      <c r="F2194" s="12">
        <v>0.55600000000000005</v>
      </c>
      <c r="G2194" s="12">
        <v>9772.3700000000008</v>
      </c>
      <c r="H2194" s="13">
        <v>1</v>
      </c>
      <c r="I2194" s="23" t="str">
        <f>VLOOKUP(B2194,'De-Para'!$B$3:$C$29,2,0)</f>
        <v>Nordeste</v>
      </c>
      <c r="J2194" s="18" t="str">
        <f t="shared" si="136"/>
        <v>Médio</v>
      </c>
      <c r="K2194" s="18" t="str">
        <f t="shared" si="137"/>
        <v>Acima</v>
      </c>
      <c r="L2194" s="18" t="str">
        <f t="shared" si="138"/>
        <v>Abaixo</v>
      </c>
      <c r="M2194" s="23" t="str">
        <f t="shared" si="139"/>
        <v>Abaixo</v>
      </c>
    </row>
    <row r="2195" spans="1:13">
      <c r="A2195" s="8" t="s">
        <v>2181</v>
      </c>
      <c r="B2195" s="9" t="s">
        <v>33</v>
      </c>
      <c r="C2195" s="9">
        <v>380</v>
      </c>
      <c r="D2195" s="9">
        <v>0.68</v>
      </c>
      <c r="E2195" s="9">
        <v>0.66500000000000004</v>
      </c>
      <c r="F2195" s="9">
        <v>0.57099999999999995</v>
      </c>
      <c r="G2195" s="9">
        <v>12933.88</v>
      </c>
      <c r="H2195" s="10">
        <v>5</v>
      </c>
      <c r="I2195" s="23" t="str">
        <f>VLOOKUP(B2195,'De-Para'!$B$3:$C$29,2,0)</f>
        <v>Centro-Oeste</v>
      </c>
      <c r="J2195" s="18" t="str">
        <f t="shared" si="136"/>
        <v>Médio</v>
      </c>
      <c r="K2195" s="18" t="str">
        <f t="shared" si="137"/>
        <v>Acima</v>
      </c>
      <c r="L2195" s="18" t="str">
        <f t="shared" si="138"/>
        <v>Abaixo</v>
      </c>
      <c r="M2195" s="23" t="str">
        <f t="shared" si="139"/>
        <v>Acima</v>
      </c>
    </row>
    <row r="2196" spans="1:13">
      <c r="A2196" s="11" t="s">
        <v>2182</v>
      </c>
      <c r="B2196" s="12" t="s">
        <v>31</v>
      </c>
      <c r="C2196" s="12">
        <v>1172</v>
      </c>
      <c r="D2196" s="12">
        <v>0.60599999999999998</v>
      </c>
      <c r="E2196" s="12">
        <v>0.503</v>
      </c>
      <c r="F2196" s="12">
        <v>0.58199999999999996</v>
      </c>
      <c r="G2196" s="12">
        <v>9917.57</v>
      </c>
      <c r="H2196" s="13">
        <v>9</v>
      </c>
      <c r="I2196" s="23" t="str">
        <f>VLOOKUP(B2196,'De-Para'!$B$3:$C$29,2,0)</f>
        <v>Nordeste</v>
      </c>
      <c r="J2196" s="18" t="str">
        <f t="shared" si="136"/>
        <v>Médio</v>
      </c>
      <c r="K2196" s="18" t="str">
        <f t="shared" si="137"/>
        <v>Acima</v>
      </c>
      <c r="L2196" s="18" t="str">
        <f t="shared" si="138"/>
        <v>Acima</v>
      </c>
      <c r="M2196" s="23" t="str">
        <f t="shared" si="139"/>
        <v>Acima</v>
      </c>
    </row>
    <row r="2197" spans="1:13">
      <c r="A2197" s="8" t="s">
        <v>2183</v>
      </c>
      <c r="B2197" s="9" t="s">
        <v>29</v>
      </c>
      <c r="C2197" s="9">
        <v>229</v>
      </c>
      <c r="D2197" s="9">
        <v>0.71499999999999997</v>
      </c>
      <c r="E2197" s="9">
        <v>0.70299999999999996</v>
      </c>
      <c r="F2197" s="9">
        <v>0.628</v>
      </c>
      <c r="G2197" s="9">
        <v>78374.259999999995</v>
      </c>
      <c r="H2197" s="10">
        <v>0</v>
      </c>
      <c r="I2197" s="23" t="str">
        <f>VLOOKUP(B2197,'De-Para'!$B$3:$C$29,2,0)</f>
        <v>Centro-Oeste</v>
      </c>
      <c r="J2197" s="18" t="str">
        <f t="shared" si="136"/>
        <v>Alto</v>
      </c>
      <c r="K2197" s="18" t="str">
        <f t="shared" si="137"/>
        <v>Acima</v>
      </c>
      <c r="L2197" s="18" t="str">
        <f t="shared" si="138"/>
        <v>Abaixo</v>
      </c>
      <c r="M2197" s="23" t="str">
        <f t="shared" si="139"/>
        <v>Abaixo</v>
      </c>
    </row>
    <row r="2198" spans="1:13">
      <c r="A2198" s="11" t="s">
        <v>2184</v>
      </c>
      <c r="B2198" s="12" t="s">
        <v>22</v>
      </c>
      <c r="C2198" s="12">
        <v>168</v>
      </c>
      <c r="D2198" s="12">
        <v>0.71599999999999997</v>
      </c>
      <c r="E2198" s="12">
        <v>0.66900000000000004</v>
      </c>
      <c r="F2198" s="12">
        <v>0.66500000000000004</v>
      </c>
      <c r="G2198" s="12">
        <v>28270.34</v>
      </c>
      <c r="H2198" s="13">
        <v>3</v>
      </c>
      <c r="I2198" s="23" t="str">
        <f>VLOOKUP(B2198,'De-Para'!$B$3:$C$29,2,0)</f>
        <v>Sul</v>
      </c>
      <c r="J2198" s="18" t="str">
        <f t="shared" si="136"/>
        <v>Alto</v>
      </c>
      <c r="K2198" s="18" t="str">
        <f t="shared" si="137"/>
        <v>Acima</v>
      </c>
      <c r="L2198" s="18" t="str">
        <f t="shared" si="138"/>
        <v>Abaixo</v>
      </c>
      <c r="M2198" s="23" t="str">
        <f t="shared" si="139"/>
        <v>Acima</v>
      </c>
    </row>
    <row r="2199" spans="1:13">
      <c r="A2199" s="8" t="s">
        <v>2185</v>
      </c>
      <c r="B2199" s="9" t="s">
        <v>53</v>
      </c>
      <c r="C2199" s="9">
        <v>1241</v>
      </c>
      <c r="D2199" s="9">
        <v>0.66</v>
      </c>
      <c r="E2199" s="9">
        <v>0.66300000000000003</v>
      </c>
      <c r="F2199" s="9">
        <v>0.55700000000000005</v>
      </c>
      <c r="G2199" s="9">
        <v>16593.34</v>
      </c>
      <c r="H2199" s="10">
        <v>8</v>
      </c>
      <c r="I2199" s="23" t="str">
        <f>VLOOKUP(B2199,'De-Para'!$B$3:$C$29,2,0)</f>
        <v>Centro-Oeste</v>
      </c>
      <c r="J2199" s="18" t="str">
        <f t="shared" si="136"/>
        <v>Médio</v>
      </c>
      <c r="K2199" s="18" t="str">
        <f t="shared" si="137"/>
        <v>Acima</v>
      </c>
      <c r="L2199" s="18" t="str">
        <f t="shared" si="138"/>
        <v>Acima</v>
      </c>
      <c r="M2199" s="23" t="str">
        <f t="shared" si="139"/>
        <v>Acima</v>
      </c>
    </row>
    <row r="2200" spans="1:13">
      <c r="A2200" s="11" t="s">
        <v>2186</v>
      </c>
      <c r="B2200" s="12" t="s">
        <v>148</v>
      </c>
      <c r="C2200" s="12">
        <v>552</v>
      </c>
      <c r="D2200" s="12">
        <v>0.60699999999999998</v>
      </c>
      <c r="E2200" s="12">
        <v>0.64500000000000002</v>
      </c>
      <c r="F2200" s="12">
        <v>0.45400000000000001</v>
      </c>
      <c r="G2200" s="12">
        <v>15120.74</v>
      </c>
      <c r="H2200" s="13">
        <v>7</v>
      </c>
      <c r="I2200" s="23" t="str">
        <f>VLOOKUP(B2200,'De-Para'!$B$3:$C$29,2,0)</f>
        <v>Norte</v>
      </c>
      <c r="J2200" s="18" t="str">
        <f t="shared" si="136"/>
        <v>Médio</v>
      </c>
      <c r="K2200" s="18" t="str">
        <f t="shared" si="137"/>
        <v>Acima</v>
      </c>
      <c r="L2200" s="18" t="str">
        <f t="shared" si="138"/>
        <v>Abaixo</v>
      </c>
      <c r="M2200" s="23" t="str">
        <f t="shared" si="139"/>
        <v>Acima</v>
      </c>
    </row>
    <row r="2201" spans="1:13">
      <c r="A2201" s="8" t="s">
        <v>471</v>
      </c>
      <c r="B2201" s="9" t="s">
        <v>94</v>
      </c>
      <c r="C2201" s="9">
        <v>1245</v>
      </c>
      <c r="D2201" s="9">
        <v>0.58599999999999997</v>
      </c>
      <c r="E2201" s="9">
        <v>0.55400000000000005</v>
      </c>
      <c r="F2201" s="9">
        <v>0.47799999999999998</v>
      </c>
      <c r="G2201" s="9">
        <v>9930.24</v>
      </c>
      <c r="H2201" s="10">
        <v>9</v>
      </c>
      <c r="I2201" s="23" t="str">
        <f>VLOOKUP(B2201,'De-Para'!$B$3:$C$29,2,0)</f>
        <v>Nordeste</v>
      </c>
      <c r="J2201" s="18" t="str">
        <f t="shared" si="136"/>
        <v>Médio</v>
      </c>
      <c r="K2201" s="18" t="str">
        <f t="shared" si="137"/>
        <v>Abaixo</v>
      </c>
      <c r="L2201" s="18" t="str">
        <f t="shared" si="138"/>
        <v>Acima</v>
      </c>
      <c r="M2201" s="23" t="str">
        <f t="shared" si="139"/>
        <v>Acima</v>
      </c>
    </row>
    <row r="2202" spans="1:13">
      <c r="A2202" s="11" t="s">
        <v>2187</v>
      </c>
      <c r="B2202" s="12" t="s">
        <v>16</v>
      </c>
      <c r="C2202" s="12">
        <v>963</v>
      </c>
      <c r="D2202" s="12">
        <v>0.71</v>
      </c>
      <c r="E2202" s="12">
        <v>0.69499999999999995</v>
      </c>
      <c r="F2202" s="12">
        <v>0.60499999999999998</v>
      </c>
      <c r="G2202" s="12">
        <v>17486.73</v>
      </c>
      <c r="H2202" s="13">
        <v>11</v>
      </c>
      <c r="I2202" s="23" t="str">
        <f>VLOOKUP(B2202,'De-Para'!$B$3:$C$29,2,0)</f>
        <v>Sudeste</v>
      </c>
      <c r="J2202" s="18" t="str">
        <f t="shared" si="136"/>
        <v>Alto</v>
      </c>
      <c r="K2202" s="18" t="str">
        <f t="shared" si="137"/>
        <v>Acima</v>
      </c>
      <c r="L2202" s="18" t="str">
        <f t="shared" si="138"/>
        <v>Acima</v>
      </c>
      <c r="M2202" s="23" t="str">
        <f t="shared" si="139"/>
        <v>Acima</v>
      </c>
    </row>
    <row r="2203" spans="1:13">
      <c r="A2203" s="8" t="s">
        <v>2188</v>
      </c>
      <c r="B2203" s="9" t="s">
        <v>33</v>
      </c>
      <c r="C2203" s="9">
        <v>368</v>
      </c>
      <c r="D2203" s="9">
        <v>0.71499999999999997</v>
      </c>
      <c r="E2203" s="9">
        <v>0.72199999999999998</v>
      </c>
      <c r="F2203" s="9">
        <v>0.61199999999999999</v>
      </c>
      <c r="G2203" s="9">
        <v>30023.74</v>
      </c>
      <c r="H2203" s="10">
        <v>13</v>
      </c>
      <c r="I2203" s="23" t="str">
        <f>VLOOKUP(B2203,'De-Para'!$B$3:$C$29,2,0)</f>
        <v>Centro-Oeste</v>
      </c>
      <c r="J2203" s="18" t="str">
        <f t="shared" si="136"/>
        <v>Alto</v>
      </c>
      <c r="K2203" s="18" t="str">
        <f t="shared" si="137"/>
        <v>Acima</v>
      </c>
      <c r="L2203" s="18" t="str">
        <f t="shared" si="138"/>
        <v>Abaixo</v>
      </c>
      <c r="M2203" s="23" t="str">
        <f t="shared" si="139"/>
        <v>Acima</v>
      </c>
    </row>
    <row r="2204" spans="1:13">
      <c r="A2204" s="11" t="s">
        <v>2189</v>
      </c>
      <c r="B2204" s="12" t="s">
        <v>31</v>
      </c>
      <c r="C2204" s="12">
        <v>1356</v>
      </c>
      <c r="D2204" s="12">
        <v>0.61899999999999999</v>
      </c>
      <c r="E2204" s="12">
        <v>0.57399999999999995</v>
      </c>
      <c r="F2204" s="12">
        <v>0.54800000000000004</v>
      </c>
      <c r="G2204" s="12">
        <v>8541.11</v>
      </c>
      <c r="H2204" s="13">
        <v>15</v>
      </c>
      <c r="I2204" s="23" t="str">
        <f>VLOOKUP(B2204,'De-Para'!$B$3:$C$29,2,0)</f>
        <v>Nordeste</v>
      </c>
      <c r="J2204" s="18" t="str">
        <f t="shared" si="136"/>
        <v>Médio</v>
      </c>
      <c r="K2204" s="18" t="str">
        <f t="shared" si="137"/>
        <v>Acima</v>
      </c>
      <c r="L2204" s="18" t="str">
        <f t="shared" si="138"/>
        <v>Acima</v>
      </c>
      <c r="M2204" s="23" t="str">
        <f t="shared" si="139"/>
        <v>Acima</v>
      </c>
    </row>
    <row r="2205" spans="1:13">
      <c r="A2205" s="8" t="s">
        <v>2190</v>
      </c>
      <c r="B2205" s="9" t="s">
        <v>24</v>
      </c>
      <c r="C2205" s="9">
        <v>352</v>
      </c>
      <c r="D2205" s="9">
        <v>0.59099999999999997</v>
      </c>
      <c r="E2205" s="9">
        <v>0.55300000000000005</v>
      </c>
      <c r="F2205" s="9">
        <v>0.504</v>
      </c>
      <c r="G2205" s="9">
        <v>7983.28</v>
      </c>
      <c r="H2205" s="10">
        <v>2</v>
      </c>
      <c r="I2205" s="23" t="str">
        <f>VLOOKUP(B2205,'De-Para'!$B$3:$C$29,2,0)</f>
        <v>Nordeste</v>
      </c>
      <c r="J2205" s="18" t="str">
        <f t="shared" si="136"/>
        <v>Médio</v>
      </c>
      <c r="K2205" s="18" t="str">
        <f t="shared" si="137"/>
        <v>Abaixo</v>
      </c>
      <c r="L2205" s="18" t="str">
        <f t="shared" si="138"/>
        <v>Abaixo</v>
      </c>
      <c r="M2205" s="23" t="str">
        <f t="shared" si="139"/>
        <v>Abaixo</v>
      </c>
    </row>
    <row r="2206" spans="1:13">
      <c r="A2206" s="11" t="s">
        <v>2191</v>
      </c>
      <c r="B2206" s="12" t="s">
        <v>82</v>
      </c>
      <c r="C2206" s="12">
        <v>1003</v>
      </c>
      <c r="D2206" s="12">
        <v>0.60599999999999998</v>
      </c>
      <c r="E2206" s="12">
        <v>0.6</v>
      </c>
      <c r="F2206" s="12">
        <v>0.51400000000000001</v>
      </c>
      <c r="G2206" s="12">
        <v>9028</v>
      </c>
      <c r="H2206" s="13">
        <v>10</v>
      </c>
      <c r="I2206" s="23" t="str">
        <f>VLOOKUP(B2206,'De-Para'!$B$3:$C$29,2,0)</f>
        <v>Nordeste</v>
      </c>
      <c r="J2206" s="18" t="str">
        <f t="shared" si="136"/>
        <v>Médio</v>
      </c>
      <c r="K2206" s="18" t="str">
        <f t="shared" si="137"/>
        <v>Acima</v>
      </c>
      <c r="L2206" s="18" t="str">
        <f t="shared" si="138"/>
        <v>Acima</v>
      </c>
      <c r="M2206" s="23" t="str">
        <f t="shared" si="139"/>
        <v>Acima</v>
      </c>
    </row>
    <row r="2207" spans="1:13">
      <c r="A2207" s="8" t="s">
        <v>2192</v>
      </c>
      <c r="B2207" s="9" t="s">
        <v>24</v>
      </c>
      <c r="C2207" s="9">
        <v>1113</v>
      </c>
      <c r="D2207" s="9">
        <v>0.58299999999999996</v>
      </c>
      <c r="E2207" s="9">
        <v>0.59399999999999997</v>
      </c>
      <c r="F2207" s="9">
        <v>0.41299999999999998</v>
      </c>
      <c r="G2207" s="9">
        <v>9397.23</v>
      </c>
      <c r="H2207" s="10">
        <v>21</v>
      </c>
      <c r="I2207" s="23" t="str">
        <f>VLOOKUP(B2207,'De-Para'!$B$3:$C$29,2,0)</f>
        <v>Nordeste</v>
      </c>
      <c r="J2207" s="18" t="str">
        <f t="shared" si="136"/>
        <v>Médio</v>
      </c>
      <c r="K2207" s="18" t="str">
        <f t="shared" si="137"/>
        <v>Abaixo</v>
      </c>
      <c r="L2207" s="18" t="str">
        <f t="shared" si="138"/>
        <v>Acima</v>
      </c>
      <c r="M2207" s="23" t="str">
        <f t="shared" si="139"/>
        <v>Acima</v>
      </c>
    </row>
    <row r="2208" spans="1:13">
      <c r="A2208" s="11" t="s">
        <v>2193</v>
      </c>
      <c r="B2208" s="12" t="s">
        <v>7</v>
      </c>
      <c r="C2208" s="12">
        <v>1139</v>
      </c>
      <c r="D2208" s="12">
        <v>0.71</v>
      </c>
      <c r="E2208" s="12">
        <v>0.71</v>
      </c>
      <c r="F2208" s="12">
        <v>0.64</v>
      </c>
      <c r="G2208" s="12">
        <v>23459.93</v>
      </c>
      <c r="H2208" s="13">
        <v>11</v>
      </c>
      <c r="I2208" s="23" t="str">
        <f>VLOOKUP(B2208,'De-Para'!$B$3:$C$29,2,0)</f>
        <v>Sudeste</v>
      </c>
      <c r="J2208" s="18" t="str">
        <f t="shared" si="136"/>
        <v>Alto</v>
      </c>
      <c r="K2208" s="18" t="str">
        <f t="shared" si="137"/>
        <v>Acima</v>
      </c>
      <c r="L2208" s="18" t="str">
        <f t="shared" si="138"/>
        <v>Acima</v>
      </c>
      <c r="M2208" s="23" t="str">
        <f t="shared" si="139"/>
        <v>Acima</v>
      </c>
    </row>
    <row r="2209" spans="1:13">
      <c r="A2209" s="8" t="s">
        <v>2194</v>
      </c>
      <c r="B2209" s="9" t="s">
        <v>24</v>
      </c>
      <c r="C2209" s="9">
        <v>611</v>
      </c>
      <c r="D2209" s="9">
        <v>0.57899999999999996</v>
      </c>
      <c r="E2209" s="9">
        <v>0.58399999999999996</v>
      </c>
      <c r="F2209" s="9">
        <v>0.44900000000000001</v>
      </c>
      <c r="G2209" s="9">
        <v>44548.73</v>
      </c>
      <c r="H2209" s="10">
        <v>35</v>
      </c>
      <c r="I2209" s="23" t="str">
        <f>VLOOKUP(B2209,'De-Para'!$B$3:$C$29,2,0)</f>
        <v>Nordeste</v>
      </c>
      <c r="J2209" s="18" t="str">
        <f t="shared" si="136"/>
        <v>Médio</v>
      </c>
      <c r="K2209" s="18" t="str">
        <f t="shared" si="137"/>
        <v>Abaixo</v>
      </c>
      <c r="L2209" s="18" t="str">
        <f t="shared" si="138"/>
        <v>Abaixo</v>
      </c>
      <c r="M2209" s="23" t="str">
        <f t="shared" si="139"/>
        <v>Acima</v>
      </c>
    </row>
    <row r="2210" spans="1:13">
      <c r="A2210" s="11" t="s">
        <v>2195</v>
      </c>
      <c r="B2210" s="12" t="s">
        <v>94</v>
      </c>
      <c r="C2210" s="12">
        <v>1458</v>
      </c>
      <c r="D2210" s="12">
        <v>0.58599999999999997</v>
      </c>
      <c r="E2210" s="12">
        <v>0.55800000000000005</v>
      </c>
      <c r="F2210" s="12">
        <v>0.498</v>
      </c>
      <c r="G2210" s="12">
        <v>11362.15</v>
      </c>
      <c r="H2210" s="13">
        <v>19</v>
      </c>
      <c r="I2210" s="23" t="str">
        <f>VLOOKUP(B2210,'De-Para'!$B$3:$C$29,2,0)</f>
        <v>Nordeste</v>
      </c>
      <c r="J2210" s="18" t="str">
        <f t="shared" si="136"/>
        <v>Médio</v>
      </c>
      <c r="K2210" s="18" t="str">
        <f t="shared" si="137"/>
        <v>Abaixo</v>
      </c>
      <c r="L2210" s="18" t="str">
        <f t="shared" si="138"/>
        <v>Acima</v>
      </c>
      <c r="M2210" s="23" t="str">
        <f t="shared" si="139"/>
        <v>Acima</v>
      </c>
    </row>
    <row r="2211" spans="1:13">
      <c r="A2211" s="8" t="s">
        <v>2196</v>
      </c>
      <c r="B2211" s="9" t="s">
        <v>10</v>
      </c>
      <c r="C2211" s="9">
        <v>423</v>
      </c>
      <c r="D2211" s="9">
        <v>0.68500000000000005</v>
      </c>
      <c r="E2211" s="9">
        <v>0.67600000000000005</v>
      </c>
      <c r="F2211" s="9">
        <v>0.60499999999999998</v>
      </c>
      <c r="G2211" s="9">
        <v>42356.06</v>
      </c>
      <c r="H2211" s="10">
        <v>9</v>
      </c>
      <c r="I2211" s="23" t="str">
        <f>VLOOKUP(B2211,'De-Para'!$B$3:$C$29,2,0)</f>
        <v>Sudeste</v>
      </c>
      <c r="J2211" s="18" t="str">
        <f t="shared" si="136"/>
        <v>Médio</v>
      </c>
      <c r="K2211" s="18" t="str">
        <f t="shared" si="137"/>
        <v>Acima</v>
      </c>
      <c r="L2211" s="18" t="str">
        <f t="shared" si="138"/>
        <v>Abaixo</v>
      </c>
      <c r="M2211" s="23" t="str">
        <f t="shared" si="139"/>
        <v>Acima</v>
      </c>
    </row>
    <row r="2212" spans="1:13">
      <c r="A2212" s="11" t="s">
        <v>2197</v>
      </c>
      <c r="B2212" s="12" t="s">
        <v>16</v>
      </c>
      <c r="C2212" s="12">
        <v>422</v>
      </c>
      <c r="D2212" s="12">
        <v>0.67</v>
      </c>
      <c r="E2212" s="12">
        <v>0.68899999999999995</v>
      </c>
      <c r="F2212" s="12">
        <v>0.50800000000000001</v>
      </c>
      <c r="G2212" s="12">
        <v>13571.47</v>
      </c>
      <c r="H2212" s="13">
        <v>21</v>
      </c>
      <c r="I2212" s="23" t="str">
        <f>VLOOKUP(B2212,'De-Para'!$B$3:$C$29,2,0)</f>
        <v>Sudeste</v>
      </c>
      <c r="J2212" s="18" t="str">
        <f t="shared" si="136"/>
        <v>Médio</v>
      </c>
      <c r="K2212" s="18" t="str">
        <f t="shared" si="137"/>
        <v>Acima</v>
      </c>
      <c r="L2212" s="18" t="str">
        <f t="shared" si="138"/>
        <v>Abaixo</v>
      </c>
      <c r="M2212" s="23" t="str">
        <f t="shared" si="139"/>
        <v>Acima</v>
      </c>
    </row>
    <row r="2213" spans="1:13">
      <c r="A2213" s="8" t="s">
        <v>2198</v>
      </c>
      <c r="B2213" s="9" t="s">
        <v>53</v>
      </c>
      <c r="C2213" s="9">
        <v>745</v>
      </c>
      <c r="D2213" s="9">
        <v>0.67</v>
      </c>
      <c r="E2213" s="9">
        <v>0.67700000000000005</v>
      </c>
      <c r="F2213" s="9">
        <v>0.52600000000000002</v>
      </c>
      <c r="G2213" s="9">
        <v>18668.919999999998</v>
      </c>
      <c r="H2213" s="10">
        <v>1</v>
      </c>
      <c r="I2213" s="23" t="str">
        <f>VLOOKUP(B2213,'De-Para'!$B$3:$C$29,2,0)</f>
        <v>Centro-Oeste</v>
      </c>
      <c r="J2213" s="18" t="str">
        <f t="shared" si="136"/>
        <v>Médio</v>
      </c>
      <c r="K2213" s="18" t="str">
        <f t="shared" si="137"/>
        <v>Acima</v>
      </c>
      <c r="L2213" s="18" t="str">
        <f t="shared" si="138"/>
        <v>Abaixo</v>
      </c>
      <c r="M2213" s="23" t="str">
        <f t="shared" si="139"/>
        <v>Abaixo</v>
      </c>
    </row>
    <row r="2214" spans="1:13">
      <c r="A2214" s="11" t="s">
        <v>2199</v>
      </c>
      <c r="B2214" s="12" t="s">
        <v>16</v>
      </c>
      <c r="C2214" s="12">
        <v>117</v>
      </c>
      <c r="D2214" s="12">
        <v>0.56999999999999995</v>
      </c>
      <c r="E2214" s="12">
        <v>0.58199999999999996</v>
      </c>
      <c r="F2214" s="12">
        <v>0.41699999999999998</v>
      </c>
      <c r="G2214" s="12">
        <v>9511.69</v>
      </c>
      <c r="H2214" s="13">
        <v>6</v>
      </c>
      <c r="I2214" s="23" t="str">
        <f>VLOOKUP(B2214,'De-Para'!$B$3:$C$29,2,0)</f>
        <v>Sudeste</v>
      </c>
      <c r="J2214" s="18" t="str">
        <f t="shared" si="136"/>
        <v>Médio</v>
      </c>
      <c r="K2214" s="18" t="str">
        <f t="shared" si="137"/>
        <v>Abaixo</v>
      </c>
      <c r="L2214" s="18" t="str">
        <f t="shared" si="138"/>
        <v>Abaixo</v>
      </c>
      <c r="M2214" s="23" t="str">
        <f t="shared" si="139"/>
        <v>Acima</v>
      </c>
    </row>
    <row r="2215" spans="1:13">
      <c r="A2215" s="8" t="s">
        <v>2200</v>
      </c>
      <c r="B2215" s="9" t="s">
        <v>49</v>
      </c>
      <c r="C2215" s="9">
        <v>1675</v>
      </c>
      <c r="D2215" s="9">
        <v>0.52</v>
      </c>
      <c r="E2215" s="9">
        <v>0.48</v>
      </c>
      <c r="F2215" s="9">
        <v>0.38</v>
      </c>
      <c r="G2215" s="9">
        <v>6993.3</v>
      </c>
      <c r="H2215" s="10">
        <v>0</v>
      </c>
      <c r="I2215" s="23" t="str">
        <f>VLOOKUP(B2215,'De-Para'!$B$3:$C$29,2,0)</f>
        <v>Norte</v>
      </c>
      <c r="J2215" s="18" t="str">
        <f t="shared" si="136"/>
        <v>Baixo</v>
      </c>
      <c r="K2215" s="18" t="str">
        <f t="shared" si="137"/>
        <v>Abaixo</v>
      </c>
      <c r="L2215" s="18" t="str">
        <f t="shared" si="138"/>
        <v>Acima</v>
      </c>
      <c r="M2215" s="23" t="str">
        <f t="shared" si="139"/>
        <v>Abaixo</v>
      </c>
    </row>
    <row r="2216" spans="1:13">
      <c r="A2216" s="11" t="s">
        <v>2201</v>
      </c>
      <c r="B2216" s="12" t="s">
        <v>22</v>
      </c>
      <c r="C2216" s="12">
        <v>310</v>
      </c>
      <c r="D2216" s="12">
        <v>0.73099999999999998</v>
      </c>
      <c r="E2216" s="12">
        <v>0.71299999999999997</v>
      </c>
      <c r="F2216" s="12">
        <v>0.66100000000000003</v>
      </c>
      <c r="G2216" s="12">
        <v>41342.93</v>
      </c>
      <c r="H2216" s="13">
        <v>4</v>
      </c>
      <c r="I2216" s="23" t="str">
        <f>VLOOKUP(B2216,'De-Para'!$B$3:$C$29,2,0)</f>
        <v>Sul</v>
      </c>
      <c r="J2216" s="18" t="str">
        <f t="shared" si="136"/>
        <v>Alto</v>
      </c>
      <c r="K2216" s="18" t="str">
        <f t="shared" si="137"/>
        <v>Acima</v>
      </c>
      <c r="L2216" s="18" t="str">
        <f t="shared" si="138"/>
        <v>Abaixo</v>
      </c>
      <c r="M2216" s="23" t="str">
        <f t="shared" si="139"/>
        <v>Acima</v>
      </c>
    </row>
    <row r="2217" spans="1:13">
      <c r="A2217" s="8" t="s">
        <v>2202</v>
      </c>
      <c r="B2217" s="9" t="s">
        <v>114</v>
      </c>
      <c r="C2217" s="9">
        <v>1233</v>
      </c>
      <c r="D2217" s="9">
        <v>0.60399999999999998</v>
      </c>
      <c r="E2217" s="9">
        <v>0.57899999999999996</v>
      </c>
      <c r="F2217" s="9">
        <v>0.49199999999999999</v>
      </c>
      <c r="G2217" s="9">
        <v>11848.25</v>
      </c>
      <c r="H2217" s="10">
        <v>7</v>
      </c>
      <c r="I2217" s="23" t="str">
        <f>VLOOKUP(B2217,'De-Para'!$B$3:$C$29,2,0)</f>
        <v>Nordeste</v>
      </c>
      <c r="J2217" s="18" t="str">
        <f t="shared" si="136"/>
        <v>Médio</v>
      </c>
      <c r="K2217" s="18" t="str">
        <f t="shared" si="137"/>
        <v>Acima</v>
      </c>
      <c r="L2217" s="18" t="str">
        <f t="shared" si="138"/>
        <v>Acima</v>
      </c>
      <c r="M2217" s="23" t="str">
        <f t="shared" si="139"/>
        <v>Acima</v>
      </c>
    </row>
    <row r="2218" spans="1:13">
      <c r="A2218" s="11" t="s">
        <v>2203</v>
      </c>
      <c r="B2218" s="12" t="s">
        <v>49</v>
      </c>
      <c r="C2218" s="12">
        <v>1602</v>
      </c>
      <c r="D2218" s="12">
        <v>0.61499999999999999</v>
      </c>
      <c r="E2218" s="12">
        <v>0.58299999999999996</v>
      </c>
      <c r="F2218" s="12">
        <v>0.52500000000000002</v>
      </c>
      <c r="G2218" s="12">
        <v>7329.77</v>
      </c>
      <c r="H2218" s="13">
        <v>15</v>
      </c>
      <c r="I2218" s="23" t="str">
        <f>VLOOKUP(B2218,'De-Para'!$B$3:$C$29,2,0)</f>
        <v>Norte</v>
      </c>
      <c r="J2218" s="18" t="str">
        <f t="shared" si="136"/>
        <v>Médio</v>
      </c>
      <c r="K2218" s="18" t="str">
        <f t="shared" si="137"/>
        <v>Acima</v>
      </c>
      <c r="L2218" s="18" t="str">
        <f t="shared" si="138"/>
        <v>Acima</v>
      </c>
      <c r="M2218" s="23" t="str">
        <f t="shared" si="139"/>
        <v>Acima</v>
      </c>
    </row>
    <row r="2219" spans="1:13">
      <c r="A2219" s="8" t="s">
        <v>2204</v>
      </c>
      <c r="B2219" s="9" t="s">
        <v>16</v>
      </c>
      <c r="C2219" s="9">
        <v>383</v>
      </c>
      <c r="D2219" s="9">
        <v>0.60899999999999999</v>
      </c>
      <c r="E2219" s="9">
        <v>0.57699999999999996</v>
      </c>
      <c r="F2219" s="9">
        <v>0.48899999999999999</v>
      </c>
      <c r="G2219" s="9">
        <v>6293.2</v>
      </c>
      <c r="H2219" s="10">
        <v>0</v>
      </c>
      <c r="I2219" s="23" t="str">
        <f>VLOOKUP(B2219,'De-Para'!$B$3:$C$29,2,0)</f>
        <v>Sudeste</v>
      </c>
      <c r="J2219" s="18" t="str">
        <f t="shared" si="136"/>
        <v>Médio</v>
      </c>
      <c r="K2219" s="18" t="str">
        <f t="shared" si="137"/>
        <v>Acima</v>
      </c>
      <c r="L2219" s="18" t="str">
        <f t="shared" si="138"/>
        <v>Abaixo</v>
      </c>
      <c r="M2219" s="23" t="str">
        <f t="shared" si="139"/>
        <v>Abaixo</v>
      </c>
    </row>
    <row r="2220" spans="1:13">
      <c r="A2220" s="11" t="s">
        <v>2205</v>
      </c>
      <c r="B2220" s="12" t="s">
        <v>16</v>
      </c>
      <c r="C2220" s="12">
        <v>895</v>
      </c>
      <c r="D2220" s="12">
        <v>0.64200000000000002</v>
      </c>
      <c r="E2220" s="12">
        <v>0.57499999999999996</v>
      </c>
      <c r="F2220" s="12">
        <v>0.56999999999999995</v>
      </c>
      <c r="G2220" s="12">
        <v>7776.17</v>
      </c>
      <c r="H2220" s="13">
        <v>26</v>
      </c>
      <c r="I2220" s="23" t="str">
        <f>VLOOKUP(B2220,'De-Para'!$B$3:$C$29,2,0)</f>
        <v>Sudeste</v>
      </c>
      <c r="J2220" s="18" t="str">
        <f t="shared" si="136"/>
        <v>Médio</v>
      </c>
      <c r="K2220" s="18" t="str">
        <f t="shared" si="137"/>
        <v>Acima</v>
      </c>
      <c r="L2220" s="18" t="str">
        <f t="shared" si="138"/>
        <v>Abaixo</v>
      </c>
      <c r="M2220" s="23" t="str">
        <f t="shared" si="139"/>
        <v>Acima</v>
      </c>
    </row>
    <row r="2221" spans="1:13">
      <c r="A2221" s="8" t="s">
        <v>2206</v>
      </c>
      <c r="B2221" s="9" t="s">
        <v>148</v>
      </c>
      <c r="C2221" s="9">
        <v>1095</v>
      </c>
      <c r="D2221" s="9">
        <v>0.59</v>
      </c>
      <c r="E2221" s="9">
        <v>0.61899999999999999</v>
      </c>
      <c r="F2221" s="9">
        <v>0.42399999999999999</v>
      </c>
      <c r="G2221" s="9">
        <v>14846.72</v>
      </c>
      <c r="H2221" s="10">
        <v>8</v>
      </c>
      <c r="I2221" s="23" t="str">
        <f>VLOOKUP(B2221,'De-Para'!$B$3:$C$29,2,0)</f>
        <v>Norte</v>
      </c>
      <c r="J2221" s="18" t="str">
        <f t="shared" si="136"/>
        <v>Médio</v>
      </c>
      <c r="K2221" s="18" t="str">
        <f t="shared" si="137"/>
        <v>Abaixo</v>
      </c>
      <c r="L2221" s="18" t="str">
        <f t="shared" si="138"/>
        <v>Acima</v>
      </c>
      <c r="M2221" s="23" t="str">
        <f t="shared" si="139"/>
        <v>Acima</v>
      </c>
    </row>
    <row r="2222" spans="1:13">
      <c r="A2222" s="11" t="s">
        <v>2207</v>
      </c>
      <c r="B2222" s="12" t="s">
        <v>16</v>
      </c>
      <c r="C2222" s="12">
        <v>142</v>
      </c>
      <c r="D2222" s="12">
        <v>0.64</v>
      </c>
      <c r="E2222" s="12">
        <v>0.623</v>
      </c>
      <c r="F2222" s="12">
        <v>0.52200000000000002</v>
      </c>
      <c r="G2222" s="12">
        <v>11095.53</v>
      </c>
      <c r="H2222" s="13">
        <v>4</v>
      </c>
      <c r="I2222" s="23" t="str">
        <f>VLOOKUP(B2222,'De-Para'!$B$3:$C$29,2,0)</f>
        <v>Sudeste</v>
      </c>
      <c r="J2222" s="18" t="str">
        <f t="shared" si="136"/>
        <v>Médio</v>
      </c>
      <c r="K2222" s="18" t="str">
        <f t="shared" si="137"/>
        <v>Acima</v>
      </c>
      <c r="L2222" s="18" t="str">
        <f t="shared" si="138"/>
        <v>Abaixo</v>
      </c>
      <c r="M2222" s="23" t="str">
        <f t="shared" si="139"/>
        <v>Acima</v>
      </c>
    </row>
    <row r="2223" spans="1:13">
      <c r="A2223" s="8" t="s">
        <v>2208</v>
      </c>
      <c r="B2223" s="9" t="s">
        <v>22</v>
      </c>
      <c r="C2223" s="9">
        <v>1348</v>
      </c>
      <c r="D2223" s="9">
        <v>0.63700000000000001</v>
      </c>
      <c r="E2223" s="9">
        <v>0.65400000000000003</v>
      </c>
      <c r="F2223" s="9">
        <v>0.50700000000000001</v>
      </c>
      <c r="G2223" s="9">
        <v>16676.75</v>
      </c>
      <c r="H2223" s="10">
        <v>10</v>
      </c>
      <c r="I2223" s="23" t="str">
        <f>VLOOKUP(B2223,'De-Para'!$B$3:$C$29,2,0)</f>
        <v>Sul</v>
      </c>
      <c r="J2223" s="18" t="str">
        <f t="shared" si="136"/>
        <v>Médio</v>
      </c>
      <c r="K2223" s="18" t="str">
        <f t="shared" si="137"/>
        <v>Acima</v>
      </c>
      <c r="L2223" s="18" t="str">
        <f t="shared" si="138"/>
        <v>Acima</v>
      </c>
      <c r="M2223" s="23" t="str">
        <f t="shared" si="139"/>
        <v>Acima</v>
      </c>
    </row>
    <row r="2224" spans="1:13">
      <c r="A2224" s="11" t="s">
        <v>2209</v>
      </c>
      <c r="B2224" s="12" t="s">
        <v>49</v>
      </c>
      <c r="C2224" s="12">
        <v>695</v>
      </c>
      <c r="D2224" s="12">
        <v>0.51900000000000002</v>
      </c>
      <c r="E2224" s="12">
        <v>0.504</v>
      </c>
      <c r="F2224" s="12">
        <v>0.35799999999999998</v>
      </c>
      <c r="G2224" s="12">
        <v>9945.1299999999992</v>
      </c>
      <c r="H2224" s="13">
        <v>0</v>
      </c>
      <c r="I2224" s="23" t="str">
        <f>VLOOKUP(B2224,'De-Para'!$B$3:$C$29,2,0)</f>
        <v>Norte</v>
      </c>
      <c r="J2224" s="18" t="str">
        <f t="shared" si="136"/>
        <v>Baixo</v>
      </c>
      <c r="K2224" s="18" t="str">
        <f t="shared" si="137"/>
        <v>Abaixo</v>
      </c>
      <c r="L2224" s="18" t="str">
        <f t="shared" si="138"/>
        <v>Abaixo</v>
      </c>
      <c r="M2224" s="23" t="str">
        <f t="shared" si="139"/>
        <v>Abaixo</v>
      </c>
    </row>
    <row r="2225" spans="1:13">
      <c r="A2225" s="8" t="s">
        <v>2210</v>
      </c>
      <c r="B2225" s="9" t="s">
        <v>53</v>
      </c>
      <c r="C2225" s="9">
        <v>954</v>
      </c>
      <c r="D2225" s="9">
        <v>0.69</v>
      </c>
      <c r="E2225" s="9">
        <v>0.746</v>
      </c>
      <c r="F2225" s="9">
        <v>0.55400000000000005</v>
      </c>
      <c r="G2225" s="9">
        <v>70601.27</v>
      </c>
      <c r="H2225" s="10">
        <v>14</v>
      </c>
      <c r="I2225" s="23" t="str">
        <f>VLOOKUP(B2225,'De-Para'!$B$3:$C$29,2,0)</f>
        <v>Centro-Oeste</v>
      </c>
      <c r="J2225" s="18" t="str">
        <f t="shared" si="136"/>
        <v>Médio</v>
      </c>
      <c r="K2225" s="18" t="str">
        <f t="shared" si="137"/>
        <v>Acima</v>
      </c>
      <c r="L2225" s="18" t="str">
        <f t="shared" si="138"/>
        <v>Acima</v>
      </c>
      <c r="M2225" s="23" t="str">
        <f t="shared" si="139"/>
        <v>Acima</v>
      </c>
    </row>
    <row r="2226" spans="1:13">
      <c r="A2226" s="11" t="s">
        <v>2211</v>
      </c>
      <c r="B2226" s="12" t="s">
        <v>7</v>
      </c>
      <c r="C2226" s="12">
        <v>137</v>
      </c>
      <c r="D2226" s="12">
        <v>0.73</v>
      </c>
      <c r="E2226" s="12">
        <v>0.68200000000000005</v>
      </c>
      <c r="F2226" s="12">
        <v>0.69099999999999995</v>
      </c>
      <c r="G2226" s="12">
        <v>13658.49</v>
      </c>
      <c r="H2226" s="13">
        <v>1</v>
      </c>
      <c r="I2226" s="23" t="str">
        <f>VLOOKUP(B2226,'De-Para'!$B$3:$C$29,2,0)</f>
        <v>Sudeste</v>
      </c>
      <c r="J2226" s="18" t="str">
        <f t="shared" si="136"/>
        <v>Alto</v>
      </c>
      <c r="K2226" s="18" t="str">
        <f t="shared" si="137"/>
        <v>Acima</v>
      </c>
      <c r="L2226" s="18" t="str">
        <f t="shared" si="138"/>
        <v>Abaixo</v>
      </c>
      <c r="M2226" s="23" t="str">
        <f t="shared" si="139"/>
        <v>Abaixo</v>
      </c>
    </row>
    <row r="2227" spans="1:13">
      <c r="A2227" s="8" t="s">
        <v>2212</v>
      </c>
      <c r="B2227" s="9" t="s">
        <v>24</v>
      </c>
      <c r="C2227" s="9">
        <v>1131</v>
      </c>
      <c r="D2227" s="9">
        <v>0.621</v>
      </c>
      <c r="E2227" s="9">
        <v>0.61599999999999999</v>
      </c>
      <c r="F2227" s="9">
        <v>0.497</v>
      </c>
      <c r="G2227" s="9">
        <v>14230.09</v>
      </c>
      <c r="H2227" s="10">
        <v>8</v>
      </c>
      <c r="I2227" s="23" t="str">
        <f>VLOOKUP(B2227,'De-Para'!$B$3:$C$29,2,0)</f>
        <v>Nordeste</v>
      </c>
      <c r="J2227" s="18" t="str">
        <f t="shared" si="136"/>
        <v>Médio</v>
      </c>
      <c r="K2227" s="18" t="str">
        <f t="shared" si="137"/>
        <v>Acima</v>
      </c>
      <c r="L2227" s="18" t="str">
        <f t="shared" si="138"/>
        <v>Acima</v>
      </c>
      <c r="M2227" s="23" t="str">
        <f t="shared" si="139"/>
        <v>Acima</v>
      </c>
    </row>
    <row r="2228" spans="1:13">
      <c r="A2228" s="11" t="s">
        <v>2213</v>
      </c>
      <c r="B2228" s="12" t="s">
        <v>16</v>
      </c>
      <c r="C2228" s="12">
        <v>1641</v>
      </c>
      <c r="D2228" s="12">
        <v>0.624</v>
      </c>
      <c r="E2228" s="12">
        <v>0.60299999999999998</v>
      </c>
      <c r="F2228" s="12">
        <v>0.52400000000000002</v>
      </c>
      <c r="G2228" s="12">
        <v>15293.33</v>
      </c>
      <c r="H2228" s="13">
        <v>17</v>
      </c>
      <c r="I2228" s="23" t="str">
        <f>VLOOKUP(B2228,'De-Para'!$B$3:$C$29,2,0)</f>
        <v>Sudeste</v>
      </c>
      <c r="J2228" s="18" t="str">
        <f t="shared" si="136"/>
        <v>Médio</v>
      </c>
      <c r="K2228" s="18" t="str">
        <f t="shared" si="137"/>
        <v>Acima</v>
      </c>
      <c r="L2228" s="18" t="str">
        <f t="shared" si="138"/>
        <v>Acima</v>
      </c>
      <c r="M2228" s="23" t="str">
        <f t="shared" si="139"/>
        <v>Acima</v>
      </c>
    </row>
    <row r="2229" spans="1:13">
      <c r="A2229" s="8" t="s">
        <v>2214</v>
      </c>
      <c r="B2229" s="9" t="s">
        <v>49</v>
      </c>
      <c r="C2229" s="9">
        <v>2342</v>
      </c>
      <c r="D2229" s="9">
        <v>0.56399999999999995</v>
      </c>
      <c r="E2229" s="9">
        <v>0.52900000000000003</v>
      </c>
      <c r="F2229" s="9">
        <v>0.436</v>
      </c>
      <c r="G2229" s="9">
        <v>11999.45</v>
      </c>
      <c r="H2229" s="10">
        <v>3</v>
      </c>
      <c r="I2229" s="23" t="str">
        <f>VLOOKUP(B2229,'De-Para'!$B$3:$C$29,2,0)</f>
        <v>Norte</v>
      </c>
      <c r="J2229" s="18" t="str">
        <f t="shared" si="136"/>
        <v>Médio</v>
      </c>
      <c r="K2229" s="18" t="str">
        <f t="shared" si="137"/>
        <v>Abaixo</v>
      </c>
      <c r="L2229" s="18" t="str">
        <f t="shared" si="138"/>
        <v>Acima</v>
      </c>
      <c r="M2229" s="23" t="str">
        <f t="shared" si="139"/>
        <v>Acima</v>
      </c>
    </row>
    <row r="2230" spans="1:13">
      <c r="A2230" s="11" t="s">
        <v>2215</v>
      </c>
      <c r="B2230" s="12" t="s">
        <v>94</v>
      </c>
      <c r="C2230" s="12">
        <v>545</v>
      </c>
      <c r="D2230" s="12">
        <v>0.57499999999999996</v>
      </c>
      <c r="E2230" s="12">
        <v>0.58599999999999997</v>
      </c>
      <c r="F2230" s="12">
        <v>0.45400000000000001</v>
      </c>
      <c r="G2230" s="12">
        <v>14489.98</v>
      </c>
      <c r="H2230" s="13">
        <v>3</v>
      </c>
      <c r="I2230" s="23" t="str">
        <f>VLOOKUP(B2230,'De-Para'!$B$3:$C$29,2,0)</f>
        <v>Nordeste</v>
      </c>
      <c r="J2230" s="18" t="str">
        <f t="shared" si="136"/>
        <v>Médio</v>
      </c>
      <c r="K2230" s="18" t="str">
        <f t="shared" si="137"/>
        <v>Abaixo</v>
      </c>
      <c r="L2230" s="18" t="str">
        <f t="shared" si="138"/>
        <v>Abaixo</v>
      </c>
      <c r="M2230" s="23" t="str">
        <f t="shared" si="139"/>
        <v>Acima</v>
      </c>
    </row>
    <row r="2231" spans="1:13">
      <c r="A2231" s="8" t="s">
        <v>2216</v>
      </c>
      <c r="B2231" s="9" t="s">
        <v>39</v>
      </c>
      <c r="C2231" s="9">
        <v>832</v>
      </c>
      <c r="D2231" s="9">
        <v>0.50600000000000001</v>
      </c>
      <c r="E2231" s="9">
        <v>0.51200000000000001</v>
      </c>
      <c r="F2231" s="9">
        <v>0.34599999999999997</v>
      </c>
      <c r="G2231" s="9">
        <v>6557.79</v>
      </c>
      <c r="H2231" s="10">
        <v>1</v>
      </c>
      <c r="I2231" s="23" t="str">
        <f>VLOOKUP(B2231,'De-Para'!$B$3:$C$29,2,0)</f>
        <v>Norte</v>
      </c>
      <c r="J2231" s="18" t="str">
        <f t="shared" si="136"/>
        <v>Baixo</v>
      </c>
      <c r="K2231" s="18" t="str">
        <f t="shared" si="137"/>
        <v>Abaixo</v>
      </c>
      <c r="L2231" s="18" t="str">
        <f t="shared" si="138"/>
        <v>Abaixo</v>
      </c>
      <c r="M2231" s="23" t="str">
        <f t="shared" si="139"/>
        <v>Abaixo</v>
      </c>
    </row>
    <row r="2232" spans="1:13">
      <c r="A2232" s="11" t="s">
        <v>2217</v>
      </c>
      <c r="B2232" s="12" t="s">
        <v>148</v>
      </c>
      <c r="C2232" s="12">
        <v>568</v>
      </c>
      <c r="D2232" s="12">
        <v>0.65</v>
      </c>
      <c r="E2232" s="12">
        <v>0.64400000000000002</v>
      </c>
      <c r="F2232" s="12">
        <v>0.53700000000000003</v>
      </c>
      <c r="G2232" s="12">
        <v>21385.41</v>
      </c>
      <c r="H2232" s="13">
        <v>5</v>
      </c>
      <c r="I2232" s="23" t="str">
        <f>VLOOKUP(B2232,'De-Para'!$B$3:$C$29,2,0)</f>
        <v>Norte</v>
      </c>
      <c r="J2232" s="18" t="str">
        <f t="shared" si="136"/>
        <v>Médio</v>
      </c>
      <c r="K2232" s="18" t="str">
        <f t="shared" si="137"/>
        <v>Acima</v>
      </c>
      <c r="L2232" s="18" t="str">
        <f t="shared" si="138"/>
        <v>Abaixo</v>
      </c>
      <c r="M2232" s="23" t="str">
        <f t="shared" si="139"/>
        <v>Acima</v>
      </c>
    </row>
    <row r="2233" spans="1:13">
      <c r="A2233" s="8" t="s">
        <v>287</v>
      </c>
      <c r="B2233" s="9" t="s">
        <v>94</v>
      </c>
      <c r="C2233" s="9">
        <v>943</v>
      </c>
      <c r="D2233" s="9">
        <v>0.55000000000000004</v>
      </c>
      <c r="E2233" s="9">
        <v>0.53700000000000003</v>
      </c>
      <c r="F2233" s="9">
        <v>0.432</v>
      </c>
      <c r="G2233" s="9">
        <v>9874.7900000000009</v>
      </c>
      <c r="H2233" s="10">
        <v>7</v>
      </c>
      <c r="I2233" s="23" t="str">
        <f>VLOOKUP(B2233,'De-Para'!$B$3:$C$29,2,0)</f>
        <v>Nordeste</v>
      </c>
      <c r="J2233" s="18" t="str">
        <f t="shared" si="136"/>
        <v>Médio</v>
      </c>
      <c r="K2233" s="18" t="str">
        <f t="shared" si="137"/>
        <v>Abaixo</v>
      </c>
      <c r="L2233" s="18" t="str">
        <f t="shared" si="138"/>
        <v>Abaixo</v>
      </c>
      <c r="M2233" s="23" t="str">
        <f t="shared" si="139"/>
        <v>Acima</v>
      </c>
    </row>
    <row r="2234" spans="1:13">
      <c r="A2234" s="11" t="s">
        <v>2218</v>
      </c>
      <c r="B2234" s="12" t="s">
        <v>16</v>
      </c>
      <c r="C2234" s="12">
        <v>107</v>
      </c>
      <c r="D2234" s="12">
        <v>0.7</v>
      </c>
      <c r="E2234" s="12">
        <v>0.68700000000000006</v>
      </c>
      <c r="F2234" s="12">
        <v>0.58799999999999997</v>
      </c>
      <c r="G2234" s="12">
        <v>43314.1</v>
      </c>
      <c r="H2234" s="13">
        <v>3</v>
      </c>
      <c r="I2234" s="23" t="str">
        <f>VLOOKUP(B2234,'De-Para'!$B$3:$C$29,2,0)</f>
        <v>Sudeste</v>
      </c>
      <c r="J2234" s="18" t="str">
        <f t="shared" si="136"/>
        <v>Alto</v>
      </c>
      <c r="K2234" s="18" t="str">
        <f t="shared" si="137"/>
        <v>Acima</v>
      </c>
      <c r="L2234" s="18" t="str">
        <f t="shared" si="138"/>
        <v>Abaixo</v>
      </c>
      <c r="M2234" s="23" t="str">
        <f t="shared" si="139"/>
        <v>Acima</v>
      </c>
    </row>
    <row r="2235" spans="1:13">
      <c r="A2235" s="8" t="s">
        <v>2219</v>
      </c>
      <c r="B2235" s="9" t="s">
        <v>16</v>
      </c>
      <c r="C2235" s="9">
        <v>288</v>
      </c>
      <c r="D2235" s="9">
        <v>0.64300000000000002</v>
      </c>
      <c r="E2235" s="9">
        <v>0.60499999999999998</v>
      </c>
      <c r="F2235" s="9">
        <v>0.55200000000000005</v>
      </c>
      <c r="G2235" s="9">
        <v>9424.86</v>
      </c>
      <c r="H2235" s="10">
        <v>3</v>
      </c>
      <c r="I2235" s="23" t="str">
        <f>VLOOKUP(B2235,'De-Para'!$B$3:$C$29,2,0)</f>
        <v>Sudeste</v>
      </c>
      <c r="J2235" s="18" t="str">
        <f t="shared" si="136"/>
        <v>Médio</v>
      </c>
      <c r="K2235" s="18" t="str">
        <f t="shared" si="137"/>
        <v>Acima</v>
      </c>
      <c r="L2235" s="18" t="str">
        <f t="shared" si="138"/>
        <v>Abaixo</v>
      </c>
      <c r="M2235" s="23" t="str">
        <f t="shared" si="139"/>
        <v>Acima</v>
      </c>
    </row>
    <row r="2236" spans="1:13">
      <c r="A2236" s="11" t="s">
        <v>2220</v>
      </c>
      <c r="B2236" s="12" t="s">
        <v>94</v>
      </c>
      <c r="C2236" s="12">
        <v>1290</v>
      </c>
      <c r="D2236" s="12">
        <v>0.53100000000000003</v>
      </c>
      <c r="E2236" s="12">
        <v>0.50900000000000001</v>
      </c>
      <c r="F2236" s="12">
        <v>0.38600000000000001</v>
      </c>
      <c r="G2236" s="12">
        <v>8876.43</v>
      </c>
      <c r="H2236" s="13">
        <v>16</v>
      </c>
      <c r="I2236" s="23" t="str">
        <f>VLOOKUP(B2236,'De-Para'!$B$3:$C$29,2,0)</f>
        <v>Nordeste</v>
      </c>
      <c r="J2236" s="18" t="str">
        <f t="shared" si="136"/>
        <v>Baixo</v>
      </c>
      <c r="K2236" s="18" t="str">
        <f t="shared" si="137"/>
        <v>Abaixo</v>
      </c>
      <c r="L2236" s="18" t="str">
        <f t="shared" si="138"/>
        <v>Acima</v>
      </c>
      <c r="M2236" s="23" t="str">
        <f t="shared" si="139"/>
        <v>Acima</v>
      </c>
    </row>
    <row r="2237" spans="1:13">
      <c r="A2237" s="8" t="s">
        <v>2221</v>
      </c>
      <c r="B2237" s="9" t="s">
        <v>16</v>
      </c>
      <c r="C2237" s="9">
        <v>755</v>
      </c>
      <c r="D2237" s="9">
        <v>0.66</v>
      </c>
      <c r="E2237" s="9">
        <v>0.60699999999999998</v>
      </c>
      <c r="F2237" s="9">
        <v>0.56999999999999995</v>
      </c>
      <c r="G2237" s="9">
        <v>11200.04</v>
      </c>
      <c r="H2237" s="10">
        <v>17</v>
      </c>
      <c r="I2237" s="23" t="str">
        <f>VLOOKUP(B2237,'De-Para'!$B$3:$C$29,2,0)</f>
        <v>Sudeste</v>
      </c>
      <c r="J2237" s="18" t="str">
        <f t="shared" si="136"/>
        <v>Médio</v>
      </c>
      <c r="K2237" s="18" t="str">
        <f t="shared" si="137"/>
        <v>Acima</v>
      </c>
      <c r="L2237" s="18" t="str">
        <f t="shared" si="138"/>
        <v>Abaixo</v>
      </c>
      <c r="M2237" s="23" t="str">
        <f t="shared" si="139"/>
        <v>Acima</v>
      </c>
    </row>
    <row r="2238" spans="1:13">
      <c r="A2238" s="11" t="s">
        <v>2222</v>
      </c>
      <c r="B2238" s="12" t="s">
        <v>49</v>
      </c>
      <c r="C2238" s="12">
        <v>1857</v>
      </c>
      <c r="D2238" s="12">
        <v>0.52800000000000002</v>
      </c>
      <c r="E2238" s="12">
        <v>0.54300000000000004</v>
      </c>
      <c r="F2238" s="12">
        <v>0.36399999999999999</v>
      </c>
      <c r="G2238" s="12">
        <v>9860.2099999999991</v>
      </c>
      <c r="H2238" s="13">
        <v>32</v>
      </c>
      <c r="I2238" s="23" t="str">
        <f>VLOOKUP(B2238,'De-Para'!$B$3:$C$29,2,0)</f>
        <v>Norte</v>
      </c>
      <c r="J2238" s="18" t="str">
        <f t="shared" si="136"/>
        <v>Baixo</v>
      </c>
      <c r="K2238" s="18" t="str">
        <f t="shared" si="137"/>
        <v>Abaixo</v>
      </c>
      <c r="L2238" s="18" t="str">
        <f t="shared" si="138"/>
        <v>Acima</v>
      </c>
      <c r="M2238" s="23" t="str">
        <f t="shared" si="139"/>
        <v>Acima</v>
      </c>
    </row>
    <row r="2239" spans="1:13">
      <c r="A2239" s="8" t="s">
        <v>2223</v>
      </c>
      <c r="B2239" s="9" t="s">
        <v>87</v>
      </c>
      <c r="C2239" s="9">
        <v>333</v>
      </c>
      <c r="D2239" s="9">
        <v>0.55700000000000005</v>
      </c>
      <c r="E2239" s="9">
        <v>0.48599999999999999</v>
      </c>
      <c r="F2239" s="9">
        <v>0.47199999999999998</v>
      </c>
      <c r="G2239" s="9">
        <v>7665.58</v>
      </c>
      <c r="H2239" s="10">
        <v>0</v>
      </c>
      <c r="I2239" s="23" t="str">
        <f>VLOOKUP(B2239,'De-Para'!$B$3:$C$29,2,0)</f>
        <v>Nordeste</v>
      </c>
      <c r="J2239" s="18" t="str">
        <f t="shared" si="136"/>
        <v>Médio</v>
      </c>
      <c r="K2239" s="18" t="str">
        <f t="shared" si="137"/>
        <v>Abaixo</v>
      </c>
      <c r="L2239" s="18" t="str">
        <f t="shared" si="138"/>
        <v>Abaixo</v>
      </c>
      <c r="M2239" s="23" t="str">
        <f t="shared" si="139"/>
        <v>Abaixo</v>
      </c>
    </row>
    <row r="2240" spans="1:13">
      <c r="A2240" s="11" t="s">
        <v>2224</v>
      </c>
      <c r="B2240" s="12" t="s">
        <v>275</v>
      </c>
      <c r="C2240" s="12">
        <v>1020</v>
      </c>
      <c r="D2240" s="12">
        <v>0.61399999999999999</v>
      </c>
      <c r="E2240" s="12">
        <v>0.61899999999999999</v>
      </c>
      <c r="F2240" s="12">
        <v>0.48499999999999999</v>
      </c>
      <c r="G2240" s="12">
        <v>16728.68</v>
      </c>
      <c r="H2240" s="13">
        <v>13</v>
      </c>
      <c r="I2240" s="23" t="str">
        <f>VLOOKUP(B2240,'De-Para'!$B$3:$C$29,2,0)</f>
        <v>Norte</v>
      </c>
      <c r="J2240" s="18" t="str">
        <f t="shared" si="136"/>
        <v>Médio</v>
      </c>
      <c r="K2240" s="18" t="str">
        <f t="shared" si="137"/>
        <v>Acima</v>
      </c>
      <c r="L2240" s="18" t="str">
        <f t="shared" si="138"/>
        <v>Acima</v>
      </c>
      <c r="M2240" s="23" t="str">
        <f t="shared" si="139"/>
        <v>Acima</v>
      </c>
    </row>
    <row r="2241" spans="1:13">
      <c r="A2241" s="8" t="s">
        <v>2225</v>
      </c>
      <c r="B2241" s="9" t="s">
        <v>39</v>
      </c>
      <c r="C2241" s="9">
        <v>834</v>
      </c>
      <c r="D2241" s="9">
        <v>0.48099999999999998</v>
      </c>
      <c r="E2241" s="9">
        <v>0.47599999999999998</v>
      </c>
      <c r="F2241" s="9">
        <v>0.30199999999999999</v>
      </c>
      <c r="G2241" s="9">
        <v>4533.95</v>
      </c>
      <c r="H2241" s="10">
        <v>11</v>
      </c>
      <c r="I2241" s="23" t="str">
        <f>VLOOKUP(B2241,'De-Para'!$B$3:$C$29,2,0)</f>
        <v>Norte</v>
      </c>
      <c r="J2241" s="18" t="str">
        <f t="shared" si="136"/>
        <v>Baixo</v>
      </c>
      <c r="K2241" s="18" t="str">
        <f t="shared" si="137"/>
        <v>Abaixo</v>
      </c>
      <c r="L2241" s="18" t="str">
        <f t="shared" si="138"/>
        <v>Abaixo</v>
      </c>
      <c r="M2241" s="23" t="str">
        <f t="shared" si="139"/>
        <v>Acima</v>
      </c>
    </row>
    <row r="2242" spans="1:13">
      <c r="A2242" s="11" t="s">
        <v>2226</v>
      </c>
      <c r="B2242" s="12" t="s">
        <v>118</v>
      </c>
      <c r="C2242" s="12">
        <v>1302</v>
      </c>
      <c r="D2242" s="12">
        <v>0.57999999999999996</v>
      </c>
      <c r="E2242" s="12">
        <v>0.54200000000000004</v>
      </c>
      <c r="F2242" s="12">
        <v>0.45300000000000001</v>
      </c>
      <c r="G2242" s="12">
        <v>7428.39</v>
      </c>
      <c r="H2242" s="13">
        <v>18</v>
      </c>
      <c r="I2242" s="23" t="str">
        <f>VLOOKUP(B2242,'De-Para'!$B$3:$C$29,2,0)</f>
        <v>Nordeste</v>
      </c>
      <c r="J2242" s="18" t="str">
        <f t="shared" si="136"/>
        <v>Médio</v>
      </c>
      <c r="K2242" s="18" t="str">
        <f t="shared" si="137"/>
        <v>Abaixo</v>
      </c>
      <c r="L2242" s="18" t="str">
        <f t="shared" si="138"/>
        <v>Acima</v>
      </c>
      <c r="M2242" s="23" t="str">
        <f t="shared" si="139"/>
        <v>Acima</v>
      </c>
    </row>
    <row r="2243" spans="1:13">
      <c r="A2243" s="8" t="s">
        <v>2227</v>
      </c>
      <c r="B2243" s="9" t="s">
        <v>87</v>
      </c>
      <c r="C2243" s="9">
        <v>932</v>
      </c>
      <c r="D2243" s="9">
        <v>0.52100000000000002</v>
      </c>
      <c r="E2243" s="9">
        <v>0.497</v>
      </c>
      <c r="F2243" s="9">
        <v>0.40200000000000002</v>
      </c>
      <c r="G2243" s="9">
        <v>5672.48</v>
      </c>
      <c r="H2243" s="10">
        <v>2</v>
      </c>
      <c r="I2243" s="23" t="str">
        <f>VLOOKUP(B2243,'De-Para'!$B$3:$C$29,2,0)</f>
        <v>Nordeste</v>
      </c>
      <c r="J2243" s="18" t="str">
        <f t="shared" si="136"/>
        <v>Baixo</v>
      </c>
      <c r="K2243" s="18" t="str">
        <f t="shared" si="137"/>
        <v>Abaixo</v>
      </c>
      <c r="L2243" s="18" t="str">
        <f t="shared" si="138"/>
        <v>Abaixo</v>
      </c>
      <c r="M2243" s="23" t="str">
        <f t="shared" si="139"/>
        <v>Abaixo</v>
      </c>
    </row>
    <row r="2244" spans="1:13">
      <c r="A2244" s="11" t="s">
        <v>2228</v>
      </c>
      <c r="B2244" s="12" t="s">
        <v>59</v>
      </c>
      <c r="C2244" s="12">
        <v>335</v>
      </c>
      <c r="D2244" s="12">
        <v>0.69</v>
      </c>
      <c r="E2244" s="12">
        <v>0.70199999999999996</v>
      </c>
      <c r="F2244" s="12">
        <v>0.59499999999999997</v>
      </c>
      <c r="G2244" s="12">
        <v>30017.15</v>
      </c>
      <c r="H2244" s="13">
        <v>10</v>
      </c>
      <c r="I2244" s="23" t="str">
        <f>VLOOKUP(B2244,'De-Para'!$B$3:$C$29,2,0)</f>
        <v>Sul</v>
      </c>
      <c r="J2244" s="18" t="str">
        <f t="shared" si="136"/>
        <v>Médio</v>
      </c>
      <c r="K2244" s="18" t="str">
        <f t="shared" si="137"/>
        <v>Acima</v>
      </c>
      <c r="L2244" s="18" t="str">
        <f t="shared" si="138"/>
        <v>Abaixo</v>
      </c>
      <c r="M2244" s="23" t="str">
        <f t="shared" si="139"/>
        <v>Acima</v>
      </c>
    </row>
    <row r="2245" spans="1:13">
      <c r="A2245" s="8" t="s">
        <v>2229</v>
      </c>
      <c r="B2245" s="9" t="s">
        <v>49</v>
      </c>
      <c r="C2245" s="9">
        <v>1726</v>
      </c>
      <c r="D2245" s="9">
        <v>0.51500000000000001</v>
      </c>
      <c r="E2245" s="9">
        <v>0.48199999999999998</v>
      </c>
      <c r="F2245" s="9">
        <v>0.36599999999999999</v>
      </c>
      <c r="G2245" s="9">
        <v>11170.38</v>
      </c>
      <c r="H2245" s="10">
        <v>24</v>
      </c>
      <c r="I2245" s="23" t="str">
        <f>VLOOKUP(B2245,'De-Para'!$B$3:$C$29,2,0)</f>
        <v>Norte</v>
      </c>
      <c r="J2245" s="18" t="str">
        <f t="shared" si="136"/>
        <v>Baixo</v>
      </c>
      <c r="K2245" s="18" t="str">
        <f t="shared" si="137"/>
        <v>Abaixo</v>
      </c>
      <c r="L2245" s="18" t="str">
        <f t="shared" si="138"/>
        <v>Acima</v>
      </c>
      <c r="M2245" s="23" t="str">
        <f t="shared" si="139"/>
        <v>Acima</v>
      </c>
    </row>
    <row r="2246" spans="1:13">
      <c r="A2246" s="11" t="s">
        <v>2230</v>
      </c>
      <c r="B2246" s="12" t="s">
        <v>118</v>
      </c>
      <c r="C2246" s="12">
        <v>1111</v>
      </c>
      <c r="D2246" s="12">
        <v>0.59599999999999997</v>
      </c>
      <c r="E2246" s="12">
        <v>0.57499999999999996</v>
      </c>
      <c r="F2246" s="12">
        <v>0.47799999999999998</v>
      </c>
      <c r="G2246" s="12">
        <v>8418.81</v>
      </c>
      <c r="H2246" s="13">
        <v>12</v>
      </c>
      <c r="I2246" s="23" t="str">
        <f>VLOOKUP(B2246,'De-Para'!$B$3:$C$29,2,0)</f>
        <v>Nordeste</v>
      </c>
      <c r="J2246" s="18" t="str">
        <f t="shared" ref="J2246:J2309" si="140">IF(D2246&lt;0.55,"Baixo",IF(D2246&lt;0.7,"Médio",IF(D2246&lt;0.8,"Alto","Muito alto")))</f>
        <v>Médio</v>
      </c>
      <c r="K2246" s="18" t="str">
        <f t="shared" ref="K2246:K2309" si="141">IF(D2246&lt;=$K$3,"Abaixo","Acima")</f>
        <v>Abaixo</v>
      </c>
      <c r="L2246" s="18" t="str">
        <f t="shared" ref="L2246:L2309" si="142">IF(C2246&gt;=$L$3,"Acima","Abaixo")</f>
        <v>Acima</v>
      </c>
      <c r="M2246" s="23" t="str">
        <f t="shared" ref="M2246:M2309" si="143">IF(H2246&lt;=$M$3,"Abaixo","Acima")</f>
        <v>Acima</v>
      </c>
    </row>
    <row r="2247" spans="1:13">
      <c r="A2247" s="8" t="s">
        <v>2231</v>
      </c>
      <c r="B2247" s="9" t="s">
        <v>19</v>
      </c>
      <c r="C2247" s="9">
        <v>1276</v>
      </c>
      <c r="D2247" s="9">
        <v>0.61299999999999999</v>
      </c>
      <c r="E2247" s="9">
        <v>0.60099999999999998</v>
      </c>
      <c r="F2247" s="9">
        <v>0.51</v>
      </c>
      <c r="G2247" s="9">
        <v>8002.14</v>
      </c>
      <c r="H2247" s="10">
        <v>8</v>
      </c>
      <c r="I2247" s="23" t="str">
        <f>VLOOKUP(B2247,'De-Para'!$B$3:$C$29,2,0)</f>
        <v>Nordeste</v>
      </c>
      <c r="J2247" s="18" t="str">
        <f t="shared" si="140"/>
        <v>Médio</v>
      </c>
      <c r="K2247" s="18" t="str">
        <f t="shared" si="141"/>
        <v>Acima</v>
      </c>
      <c r="L2247" s="18" t="str">
        <f t="shared" si="142"/>
        <v>Acima</v>
      </c>
      <c r="M2247" s="23" t="str">
        <f t="shared" si="143"/>
        <v>Acima</v>
      </c>
    </row>
    <row r="2248" spans="1:13">
      <c r="A2248" s="11" t="s">
        <v>2232</v>
      </c>
      <c r="B2248" s="12" t="s">
        <v>49</v>
      </c>
      <c r="C2248" s="12">
        <v>2099</v>
      </c>
      <c r="D2248" s="12">
        <v>0.54700000000000004</v>
      </c>
      <c r="E2248" s="12">
        <v>0.51400000000000001</v>
      </c>
      <c r="F2248" s="12">
        <v>0.41299999999999998</v>
      </c>
      <c r="G2248" s="12">
        <v>6054.45</v>
      </c>
      <c r="H2248" s="13">
        <v>2</v>
      </c>
      <c r="I2248" s="23" t="str">
        <f>VLOOKUP(B2248,'De-Para'!$B$3:$C$29,2,0)</f>
        <v>Norte</v>
      </c>
      <c r="J2248" s="18" t="str">
        <f t="shared" si="140"/>
        <v>Baixo</v>
      </c>
      <c r="K2248" s="18" t="str">
        <f t="shared" si="141"/>
        <v>Abaixo</v>
      </c>
      <c r="L2248" s="18" t="str">
        <f t="shared" si="142"/>
        <v>Acima</v>
      </c>
      <c r="M2248" s="23" t="str">
        <f t="shared" si="143"/>
        <v>Abaixo</v>
      </c>
    </row>
    <row r="2249" spans="1:13">
      <c r="A2249" s="8" t="s">
        <v>2233</v>
      </c>
      <c r="B2249" s="9" t="s">
        <v>16</v>
      </c>
      <c r="C2249" s="9">
        <v>597</v>
      </c>
      <c r="D2249" s="9">
        <v>0.59399999999999997</v>
      </c>
      <c r="E2249" s="9">
        <v>0.54600000000000004</v>
      </c>
      <c r="F2249" s="9">
        <v>0.47699999999999998</v>
      </c>
      <c r="G2249" s="9">
        <v>7397.55</v>
      </c>
      <c r="H2249" s="10">
        <v>17</v>
      </c>
      <c r="I2249" s="23" t="str">
        <f>VLOOKUP(B2249,'De-Para'!$B$3:$C$29,2,0)</f>
        <v>Sudeste</v>
      </c>
      <c r="J2249" s="18" t="str">
        <f t="shared" si="140"/>
        <v>Médio</v>
      </c>
      <c r="K2249" s="18" t="str">
        <f t="shared" si="141"/>
        <v>Abaixo</v>
      </c>
      <c r="L2249" s="18" t="str">
        <f t="shared" si="142"/>
        <v>Abaixo</v>
      </c>
      <c r="M2249" s="23" t="str">
        <f t="shared" si="143"/>
        <v>Acima</v>
      </c>
    </row>
    <row r="2250" spans="1:13">
      <c r="A2250" s="11" t="s">
        <v>1389</v>
      </c>
      <c r="B2250" s="12" t="s">
        <v>82</v>
      </c>
      <c r="C2250" s="12">
        <v>600</v>
      </c>
      <c r="D2250" s="12">
        <v>0.56999999999999995</v>
      </c>
      <c r="E2250" s="12">
        <v>0.54900000000000004</v>
      </c>
      <c r="F2250" s="12">
        <v>0.439</v>
      </c>
      <c r="G2250" s="12">
        <v>7653.89</v>
      </c>
      <c r="H2250" s="13">
        <v>5</v>
      </c>
      <c r="I2250" s="23" t="str">
        <f>VLOOKUP(B2250,'De-Para'!$B$3:$C$29,2,0)</f>
        <v>Nordeste</v>
      </c>
      <c r="J2250" s="18" t="str">
        <f t="shared" si="140"/>
        <v>Médio</v>
      </c>
      <c r="K2250" s="18" t="str">
        <f t="shared" si="141"/>
        <v>Abaixo</v>
      </c>
      <c r="L2250" s="18" t="str">
        <f t="shared" si="142"/>
        <v>Abaixo</v>
      </c>
      <c r="M2250" s="23" t="str">
        <f t="shared" si="143"/>
        <v>Acima</v>
      </c>
    </row>
    <row r="2251" spans="1:13">
      <c r="A2251" s="8" t="s">
        <v>2234</v>
      </c>
      <c r="B2251" s="9" t="s">
        <v>16</v>
      </c>
      <c r="C2251" s="9">
        <v>246</v>
      </c>
      <c r="D2251" s="9">
        <v>0.70099999999999996</v>
      </c>
      <c r="E2251" s="9">
        <v>0.68400000000000005</v>
      </c>
      <c r="F2251" s="9">
        <v>0.59799999999999998</v>
      </c>
      <c r="G2251" s="9">
        <v>11335.54</v>
      </c>
      <c r="H2251" s="10">
        <v>3</v>
      </c>
      <c r="I2251" s="23" t="str">
        <f>VLOOKUP(B2251,'De-Para'!$B$3:$C$29,2,0)</f>
        <v>Sudeste</v>
      </c>
      <c r="J2251" s="18" t="str">
        <f t="shared" si="140"/>
        <v>Alto</v>
      </c>
      <c r="K2251" s="18" t="str">
        <f t="shared" si="141"/>
        <v>Acima</v>
      </c>
      <c r="L2251" s="18" t="str">
        <f t="shared" si="142"/>
        <v>Abaixo</v>
      </c>
      <c r="M2251" s="23" t="str">
        <f t="shared" si="143"/>
        <v>Acima</v>
      </c>
    </row>
    <row r="2252" spans="1:13">
      <c r="A2252" s="11" t="s">
        <v>2235</v>
      </c>
      <c r="B2252" s="12" t="s">
        <v>94</v>
      </c>
      <c r="C2252" s="12">
        <v>3491</v>
      </c>
      <c r="D2252" s="12">
        <v>0.626</v>
      </c>
      <c r="E2252" s="12">
        <v>0.59099999999999997</v>
      </c>
      <c r="F2252" s="12">
        <v>0.54100000000000004</v>
      </c>
      <c r="G2252" s="12">
        <v>27183.71</v>
      </c>
      <c r="H2252" s="13">
        <v>25</v>
      </c>
      <c r="I2252" s="23" t="str">
        <f>VLOOKUP(B2252,'De-Para'!$B$3:$C$29,2,0)</f>
        <v>Nordeste</v>
      </c>
      <c r="J2252" s="18" t="str">
        <f t="shared" si="140"/>
        <v>Médio</v>
      </c>
      <c r="K2252" s="18" t="str">
        <f t="shared" si="141"/>
        <v>Acima</v>
      </c>
      <c r="L2252" s="18" t="str">
        <f t="shared" si="142"/>
        <v>Acima</v>
      </c>
      <c r="M2252" s="23" t="str">
        <f t="shared" si="143"/>
        <v>Acima</v>
      </c>
    </row>
    <row r="2253" spans="1:13">
      <c r="A2253" s="8" t="s">
        <v>2236</v>
      </c>
      <c r="B2253" s="9" t="s">
        <v>19</v>
      </c>
      <c r="C2253" s="9">
        <v>1425</v>
      </c>
      <c r="D2253" s="9">
        <v>0.59399999999999997</v>
      </c>
      <c r="E2253" s="9">
        <v>0.60699999999999998</v>
      </c>
      <c r="F2253" s="9">
        <v>0.48899999999999999</v>
      </c>
      <c r="G2253" s="9">
        <v>9983.73</v>
      </c>
      <c r="H2253" s="10">
        <v>28</v>
      </c>
      <c r="I2253" s="23" t="str">
        <f>VLOOKUP(B2253,'De-Para'!$B$3:$C$29,2,0)</f>
        <v>Nordeste</v>
      </c>
      <c r="J2253" s="18" t="str">
        <f t="shared" si="140"/>
        <v>Médio</v>
      </c>
      <c r="K2253" s="18" t="str">
        <f t="shared" si="141"/>
        <v>Abaixo</v>
      </c>
      <c r="L2253" s="18" t="str">
        <f t="shared" si="142"/>
        <v>Acima</v>
      </c>
      <c r="M2253" s="23" t="str">
        <f t="shared" si="143"/>
        <v>Acima</v>
      </c>
    </row>
    <row r="2254" spans="1:13">
      <c r="A2254" s="11" t="s">
        <v>2237</v>
      </c>
      <c r="B2254" s="12" t="s">
        <v>49</v>
      </c>
      <c r="C2254" s="12">
        <v>1743</v>
      </c>
      <c r="D2254" s="12">
        <v>0.59</v>
      </c>
      <c r="E2254" s="12">
        <v>0.54700000000000004</v>
      </c>
      <c r="F2254" s="12">
        <v>0.501</v>
      </c>
      <c r="G2254" s="12">
        <v>17038.21</v>
      </c>
      <c r="H2254" s="13">
        <v>11</v>
      </c>
      <c r="I2254" s="23" t="str">
        <f>VLOOKUP(B2254,'De-Para'!$B$3:$C$29,2,0)</f>
        <v>Norte</v>
      </c>
      <c r="J2254" s="18" t="str">
        <f t="shared" si="140"/>
        <v>Médio</v>
      </c>
      <c r="K2254" s="18" t="str">
        <f t="shared" si="141"/>
        <v>Abaixo</v>
      </c>
      <c r="L2254" s="18" t="str">
        <f t="shared" si="142"/>
        <v>Acima</v>
      </c>
      <c r="M2254" s="23" t="str">
        <f t="shared" si="143"/>
        <v>Acima</v>
      </c>
    </row>
    <row r="2255" spans="1:13">
      <c r="A2255" s="8" t="s">
        <v>2238</v>
      </c>
      <c r="B2255" s="9" t="s">
        <v>19</v>
      </c>
      <c r="C2255" s="9">
        <v>1550</v>
      </c>
      <c r="D2255" s="9">
        <v>0.52700000000000002</v>
      </c>
      <c r="E2255" s="9">
        <v>0.497</v>
      </c>
      <c r="F2255" s="9">
        <v>0.39500000000000002</v>
      </c>
      <c r="G2255" s="9">
        <v>6528.24</v>
      </c>
      <c r="H2255" s="10">
        <v>5</v>
      </c>
      <c r="I2255" s="23" t="str">
        <f>VLOOKUP(B2255,'De-Para'!$B$3:$C$29,2,0)</f>
        <v>Nordeste</v>
      </c>
      <c r="J2255" s="18" t="str">
        <f t="shared" si="140"/>
        <v>Baixo</v>
      </c>
      <c r="K2255" s="18" t="str">
        <f t="shared" si="141"/>
        <v>Abaixo</v>
      </c>
      <c r="L2255" s="18" t="str">
        <f t="shared" si="142"/>
        <v>Acima</v>
      </c>
      <c r="M2255" s="23" t="str">
        <f t="shared" si="143"/>
        <v>Acima</v>
      </c>
    </row>
    <row r="2256" spans="1:13">
      <c r="A2256" s="11" t="s">
        <v>2239</v>
      </c>
      <c r="B2256" s="12" t="s">
        <v>22</v>
      </c>
      <c r="C2256" s="12">
        <v>209</v>
      </c>
      <c r="D2256" s="12">
        <v>0.72299999999999998</v>
      </c>
      <c r="E2256" s="12">
        <v>0.69899999999999995</v>
      </c>
      <c r="F2256" s="12">
        <v>0.65700000000000003</v>
      </c>
      <c r="G2256" s="12">
        <v>58039.48</v>
      </c>
      <c r="H2256" s="13">
        <v>3</v>
      </c>
      <c r="I2256" s="23" t="str">
        <f>VLOOKUP(B2256,'De-Para'!$B$3:$C$29,2,0)</f>
        <v>Sul</v>
      </c>
      <c r="J2256" s="18" t="str">
        <f t="shared" si="140"/>
        <v>Alto</v>
      </c>
      <c r="K2256" s="18" t="str">
        <f t="shared" si="141"/>
        <v>Acima</v>
      </c>
      <c r="L2256" s="18" t="str">
        <f t="shared" si="142"/>
        <v>Abaixo</v>
      </c>
      <c r="M2256" s="23" t="str">
        <f t="shared" si="143"/>
        <v>Acima</v>
      </c>
    </row>
    <row r="2257" spans="1:13">
      <c r="A2257" s="8" t="s">
        <v>2240</v>
      </c>
      <c r="B2257" s="9" t="s">
        <v>14</v>
      </c>
      <c r="C2257" s="9">
        <v>1541</v>
      </c>
      <c r="D2257" s="9">
        <v>0.747</v>
      </c>
      <c r="E2257" s="9">
        <v>0.72599999999999998</v>
      </c>
      <c r="F2257" s="9">
        <v>0.65900000000000003</v>
      </c>
      <c r="G2257" s="9">
        <v>29205.05</v>
      </c>
      <c r="H2257" s="10">
        <v>27</v>
      </c>
      <c r="I2257" s="23" t="str">
        <f>VLOOKUP(B2257,'De-Para'!$B$3:$C$29,2,0)</f>
        <v>Sul</v>
      </c>
      <c r="J2257" s="18" t="str">
        <f t="shared" si="140"/>
        <v>Alto</v>
      </c>
      <c r="K2257" s="18" t="str">
        <f t="shared" si="141"/>
        <v>Acima</v>
      </c>
      <c r="L2257" s="18" t="str">
        <f t="shared" si="142"/>
        <v>Acima</v>
      </c>
      <c r="M2257" s="23" t="str">
        <f t="shared" si="143"/>
        <v>Acima</v>
      </c>
    </row>
    <row r="2258" spans="1:13">
      <c r="A2258" s="11" t="s">
        <v>2241</v>
      </c>
      <c r="B2258" s="12" t="s">
        <v>94</v>
      </c>
      <c r="C2258" s="12">
        <v>806</v>
      </c>
      <c r="D2258" s="12">
        <v>0.59399999999999997</v>
      </c>
      <c r="E2258" s="12">
        <v>0.56299999999999994</v>
      </c>
      <c r="F2258" s="12">
        <v>0.496</v>
      </c>
      <c r="G2258" s="12">
        <v>8803.02</v>
      </c>
      <c r="H2258" s="13">
        <v>25</v>
      </c>
      <c r="I2258" s="23" t="str">
        <f>VLOOKUP(B2258,'De-Para'!$B$3:$C$29,2,0)</f>
        <v>Nordeste</v>
      </c>
      <c r="J2258" s="18" t="str">
        <f t="shared" si="140"/>
        <v>Médio</v>
      </c>
      <c r="K2258" s="18" t="str">
        <f t="shared" si="141"/>
        <v>Abaixo</v>
      </c>
      <c r="L2258" s="18" t="str">
        <f t="shared" si="142"/>
        <v>Abaixo</v>
      </c>
      <c r="M2258" s="23" t="str">
        <f t="shared" si="143"/>
        <v>Acima</v>
      </c>
    </row>
    <row r="2259" spans="1:13">
      <c r="A2259" s="8" t="s">
        <v>2242</v>
      </c>
      <c r="B2259" s="9" t="s">
        <v>33</v>
      </c>
      <c r="C2259" s="9">
        <v>480</v>
      </c>
      <c r="D2259" s="9">
        <v>0.71</v>
      </c>
      <c r="E2259" s="9">
        <v>0.75</v>
      </c>
      <c r="F2259" s="9">
        <v>0.56899999999999995</v>
      </c>
      <c r="G2259" s="9">
        <v>21782.23</v>
      </c>
      <c r="H2259" s="10">
        <v>7</v>
      </c>
      <c r="I2259" s="23" t="str">
        <f>VLOOKUP(B2259,'De-Para'!$B$3:$C$29,2,0)</f>
        <v>Centro-Oeste</v>
      </c>
      <c r="J2259" s="18" t="str">
        <f t="shared" si="140"/>
        <v>Alto</v>
      </c>
      <c r="K2259" s="18" t="str">
        <f t="shared" si="141"/>
        <v>Acima</v>
      </c>
      <c r="L2259" s="18" t="str">
        <f t="shared" si="142"/>
        <v>Abaixo</v>
      </c>
      <c r="M2259" s="23" t="str">
        <f t="shared" si="143"/>
        <v>Acima</v>
      </c>
    </row>
    <row r="2260" spans="1:13">
      <c r="A2260" s="11" t="s">
        <v>2243</v>
      </c>
      <c r="B2260" s="12" t="s">
        <v>148</v>
      </c>
      <c r="C2260" s="12">
        <v>177</v>
      </c>
      <c r="D2260" s="12">
        <v>0.625</v>
      </c>
      <c r="E2260" s="12">
        <v>0.66400000000000003</v>
      </c>
      <c r="F2260" s="12">
        <v>0.45700000000000002</v>
      </c>
      <c r="G2260" s="12">
        <v>13957.19</v>
      </c>
      <c r="H2260" s="13">
        <v>8</v>
      </c>
      <c r="I2260" s="23" t="str">
        <f>VLOOKUP(B2260,'De-Para'!$B$3:$C$29,2,0)</f>
        <v>Norte</v>
      </c>
      <c r="J2260" s="18" t="str">
        <f t="shared" si="140"/>
        <v>Médio</v>
      </c>
      <c r="K2260" s="18" t="str">
        <f t="shared" si="141"/>
        <v>Acima</v>
      </c>
      <c r="L2260" s="18" t="str">
        <f t="shared" si="142"/>
        <v>Abaixo</v>
      </c>
      <c r="M2260" s="23" t="str">
        <f t="shared" si="143"/>
        <v>Acima</v>
      </c>
    </row>
    <row r="2261" spans="1:13">
      <c r="A2261" s="8" t="s">
        <v>2244</v>
      </c>
      <c r="B2261" s="9" t="s">
        <v>16</v>
      </c>
      <c r="C2261" s="9">
        <v>112</v>
      </c>
      <c r="D2261" s="9">
        <v>0.68</v>
      </c>
      <c r="E2261" s="9">
        <v>0.69099999999999995</v>
      </c>
      <c r="F2261" s="9">
        <v>0.52500000000000002</v>
      </c>
      <c r="G2261" s="9">
        <v>20858.97</v>
      </c>
      <c r="H2261" s="10">
        <v>1</v>
      </c>
      <c r="I2261" s="23" t="str">
        <f>VLOOKUP(B2261,'De-Para'!$B$3:$C$29,2,0)</f>
        <v>Sudeste</v>
      </c>
      <c r="J2261" s="18" t="str">
        <f t="shared" si="140"/>
        <v>Médio</v>
      </c>
      <c r="K2261" s="18" t="str">
        <f t="shared" si="141"/>
        <v>Acima</v>
      </c>
      <c r="L2261" s="18" t="str">
        <f t="shared" si="142"/>
        <v>Abaixo</v>
      </c>
      <c r="M2261" s="23" t="str">
        <f t="shared" si="143"/>
        <v>Abaixo</v>
      </c>
    </row>
    <row r="2262" spans="1:13">
      <c r="A2262" s="11" t="s">
        <v>2245</v>
      </c>
      <c r="B2262" s="12" t="s">
        <v>7</v>
      </c>
      <c r="C2262" s="12">
        <v>506</v>
      </c>
      <c r="D2262" s="12">
        <v>0.69</v>
      </c>
      <c r="E2262" s="12">
        <v>0.69699999999999995</v>
      </c>
      <c r="F2262" s="12">
        <v>0.57199999999999995</v>
      </c>
      <c r="G2262" s="12">
        <v>10651.27</v>
      </c>
      <c r="H2262" s="13">
        <v>3</v>
      </c>
      <c r="I2262" s="23" t="str">
        <f>VLOOKUP(B2262,'De-Para'!$B$3:$C$29,2,0)</f>
        <v>Sudeste</v>
      </c>
      <c r="J2262" s="18" t="str">
        <f t="shared" si="140"/>
        <v>Médio</v>
      </c>
      <c r="K2262" s="18" t="str">
        <f t="shared" si="141"/>
        <v>Acima</v>
      </c>
      <c r="L2262" s="18" t="str">
        <f t="shared" si="142"/>
        <v>Abaixo</v>
      </c>
      <c r="M2262" s="23" t="str">
        <f t="shared" si="143"/>
        <v>Acima</v>
      </c>
    </row>
    <row r="2263" spans="1:13">
      <c r="A2263" s="8" t="s">
        <v>2246</v>
      </c>
      <c r="B2263" s="9" t="s">
        <v>22</v>
      </c>
      <c r="C2263" s="9">
        <v>252</v>
      </c>
      <c r="D2263" s="9">
        <v>0.67</v>
      </c>
      <c r="E2263" s="9">
        <v>0.67600000000000005</v>
      </c>
      <c r="F2263" s="9">
        <v>0.54400000000000004</v>
      </c>
      <c r="G2263" s="9">
        <v>28166.74</v>
      </c>
      <c r="H2263" s="10">
        <v>6</v>
      </c>
      <c r="I2263" s="23" t="str">
        <f>VLOOKUP(B2263,'De-Para'!$B$3:$C$29,2,0)</f>
        <v>Sul</v>
      </c>
      <c r="J2263" s="18" t="str">
        <f t="shared" si="140"/>
        <v>Médio</v>
      </c>
      <c r="K2263" s="18" t="str">
        <f t="shared" si="141"/>
        <v>Acima</v>
      </c>
      <c r="L2263" s="18" t="str">
        <f t="shared" si="142"/>
        <v>Abaixo</v>
      </c>
      <c r="M2263" s="23" t="str">
        <f t="shared" si="143"/>
        <v>Acima</v>
      </c>
    </row>
    <row r="2264" spans="1:13">
      <c r="A2264" s="11" t="s">
        <v>2247</v>
      </c>
      <c r="B2264" s="12" t="s">
        <v>39</v>
      </c>
      <c r="C2264" s="12">
        <v>628</v>
      </c>
      <c r="D2264" s="12">
        <v>0.59599999999999997</v>
      </c>
      <c r="E2264" s="12">
        <v>0.55600000000000005</v>
      </c>
      <c r="F2264" s="12">
        <v>0.51</v>
      </c>
      <c r="G2264" s="12">
        <v>8518.3700000000008</v>
      </c>
      <c r="H2264" s="13">
        <v>2</v>
      </c>
      <c r="I2264" s="23" t="str">
        <f>VLOOKUP(B2264,'De-Para'!$B$3:$C$29,2,0)</f>
        <v>Norte</v>
      </c>
      <c r="J2264" s="18" t="str">
        <f t="shared" si="140"/>
        <v>Médio</v>
      </c>
      <c r="K2264" s="18" t="str">
        <f t="shared" si="141"/>
        <v>Abaixo</v>
      </c>
      <c r="L2264" s="18" t="str">
        <f t="shared" si="142"/>
        <v>Abaixo</v>
      </c>
      <c r="M2264" s="23" t="str">
        <f t="shared" si="143"/>
        <v>Abaixo</v>
      </c>
    </row>
    <row r="2265" spans="1:13">
      <c r="A2265" s="8" t="s">
        <v>2248</v>
      </c>
      <c r="B2265" s="9" t="s">
        <v>16</v>
      </c>
      <c r="C2265" s="9">
        <v>176</v>
      </c>
      <c r="D2265" s="9">
        <v>0.628</v>
      </c>
      <c r="E2265" s="9">
        <v>0.61699999999999999</v>
      </c>
      <c r="F2265" s="9">
        <v>0.49299999999999999</v>
      </c>
      <c r="G2265" s="9">
        <v>11566.8</v>
      </c>
      <c r="H2265" s="10">
        <v>8</v>
      </c>
      <c r="I2265" s="23" t="str">
        <f>VLOOKUP(B2265,'De-Para'!$B$3:$C$29,2,0)</f>
        <v>Sudeste</v>
      </c>
      <c r="J2265" s="18" t="str">
        <f t="shared" si="140"/>
        <v>Médio</v>
      </c>
      <c r="K2265" s="18" t="str">
        <f t="shared" si="141"/>
        <v>Acima</v>
      </c>
      <c r="L2265" s="18" t="str">
        <f t="shared" si="142"/>
        <v>Abaixo</v>
      </c>
      <c r="M2265" s="23" t="str">
        <f t="shared" si="143"/>
        <v>Acima</v>
      </c>
    </row>
    <row r="2266" spans="1:13">
      <c r="A2266" s="11" t="s">
        <v>2249</v>
      </c>
      <c r="B2266" s="12" t="s">
        <v>33</v>
      </c>
      <c r="C2266" s="12">
        <v>401</v>
      </c>
      <c r="D2266" s="12">
        <v>0.59699999999999998</v>
      </c>
      <c r="E2266" s="12">
        <v>0.57599999999999996</v>
      </c>
      <c r="F2266" s="12">
        <v>0.44500000000000001</v>
      </c>
      <c r="G2266" s="12">
        <v>11816.12</v>
      </c>
      <c r="H2266" s="13">
        <v>10</v>
      </c>
      <c r="I2266" s="23" t="str">
        <f>VLOOKUP(B2266,'De-Para'!$B$3:$C$29,2,0)</f>
        <v>Centro-Oeste</v>
      </c>
      <c r="J2266" s="18" t="str">
        <f t="shared" si="140"/>
        <v>Médio</v>
      </c>
      <c r="K2266" s="18" t="str">
        <f t="shared" si="141"/>
        <v>Abaixo</v>
      </c>
      <c r="L2266" s="18" t="str">
        <f t="shared" si="142"/>
        <v>Abaixo</v>
      </c>
      <c r="M2266" s="23" t="str">
        <f t="shared" si="143"/>
        <v>Acima</v>
      </c>
    </row>
    <row r="2267" spans="1:13">
      <c r="A2267" s="8" t="s">
        <v>2250</v>
      </c>
      <c r="B2267" s="9" t="s">
        <v>94</v>
      </c>
      <c r="C2267" s="9">
        <v>3052</v>
      </c>
      <c r="D2267" s="9">
        <v>0.64200000000000002</v>
      </c>
      <c r="E2267" s="9">
        <v>0.64100000000000001</v>
      </c>
      <c r="F2267" s="9">
        <v>0.52</v>
      </c>
      <c r="G2267" s="9">
        <v>31655.89</v>
      </c>
      <c r="H2267" s="10">
        <v>10</v>
      </c>
      <c r="I2267" s="23" t="str">
        <f>VLOOKUP(B2267,'De-Para'!$B$3:$C$29,2,0)</f>
        <v>Nordeste</v>
      </c>
      <c r="J2267" s="18" t="str">
        <f t="shared" si="140"/>
        <v>Médio</v>
      </c>
      <c r="K2267" s="18" t="str">
        <f t="shared" si="141"/>
        <v>Acima</v>
      </c>
      <c r="L2267" s="18" t="str">
        <f t="shared" si="142"/>
        <v>Acima</v>
      </c>
      <c r="M2267" s="23" t="str">
        <f t="shared" si="143"/>
        <v>Acima</v>
      </c>
    </row>
    <row r="2268" spans="1:13">
      <c r="A2268" s="11" t="s">
        <v>2251</v>
      </c>
      <c r="B2268" s="12" t="s">
        <v>16</v>
      </c>
      <c r="C2268" s="12">
        <v>252</v>
      </c>
      <c r="D2268" s="12">
        <v>0.72299999999999998</v>
      </c>
      <c r="E2268" s="12">
        <v>0.748</v>
      </c>
      <c r="F2268" s="12">
        <v>0.58799999999999997</v>
      </c>
      <c r="G2268" s="12">
        <v>43359.63</v>
      </c>
      <c r="H2268" s="13">
        <v>1</v>
      </c>
      <c r="I2268" s="23" t="str">
        <f>VLOOKUP(B2268,'De-Para'!$B$3:$C$29,2,0)</f>
        <v>Sudeste</v>
      </c>
      <c r="J2268" s="18" t="str">
        <f t="shared" si="140"/>
        <v>Alto</v>
      </c>
      <c r="K2268" s="18" t="str">
        <f t="shared" si="141"/>
        <v>Acima</v>
      </c>
      <c r="L2268" s="18" t="str">
        <f t="shared" si="142"/>
        <v>Abaixo</v>
      </c>
      <c r="M2268" s="23" t="str">
        <f t="shared" si="143"/>
        <v>Abaixo</v>
      </c>
    </row>
    <row r="2269" spans="1:13">
      <c r="A2269" s="8" t="s">
        <v>2252</v>
      </c>
      <c r="B2269" s="9" t="s">
        <v>114</v>
      </c>
      <c r="C2269" s="9">
        <v>1025</v>
      </c>
      <c r="D2269" s="9">
        <v>0.61499999999999999</v>
      </c>
      <c r="E2269" s="9">
        <v>0.59599999999999997</v>
      </c>
      <c r="F2269" s="9">
        <v>0.51</v>
      </c>
      <c r="G2269" s="9">
        <v>9252.19</v>
      </c>
      <c r="H2269" s="10">
        <v>21</v>
      </c>
      <c r="I2269" s="23" t="str">
        <f>VLOOKUP(B2269,'De-Para'!$B$3:$C$29,2,0)</f>
        <v>Nordeste</v>
      </c>
      <c r="J2269" s="18" t="str">
        <f t="shared" si="140"/>
        <v>Médio</v>
      </c>
      <c r="K2269" s="18" t="str">
        <f t="shared" si="141"/>
        <v>Acima</v>
      </c>
      <c r="L2269" s="18" t="str">
        <f t="shared" si="142"/>
        <v>Acima</v>
      </c>
      <c r="M2269" s="23" t="str">
        <f t="shared" si="143"/>
        <v>Acima</v>
      </c>
    </row>
    <row r="2270" spans="1:13">
      <c r="A2270" s="11" t="s">
        <v>705</v>
      </c>
      <c r="B2270" s="12" t="s">
        <v>14</v>
      </c>
      <c r="C2270" s="12">
        <v>883</v>
      </c>
      <c r="D2270" s="12">
        <v>0.77700000000000002</v>
      </c>
      <c r="E2270" s="12">
        <v>0.77600000000000002</v>
      </c>
      <c r="F2270" s="12">
        <v>0.70499999999999996</v>
      </c>
      <c r="G2270" s="12">
        <v>34589.72</v>
      </c>
      <c r="H2270" s="13">
        <v>31</v>
      </c>
      <c r="I2270" s="23" t="str">
        <f>VLOOKUP(B2270,'De-Para'!$B$3:$C$29,2,0)</f>
        <v>Sul</v>
      </c>
      <c r="J2270" s="18" t="str">
        <f t="shared" si="140"/>
        <v>Alto</v>
      </c>
      <c r="K2270" s="18" t="str">
        <f t="shared" si="141"/>
        <v>Acima</v>
      </c>
      <c r="L2270" s="18" t="str">
        <f t="shared" si="142"/>
        <v>Abaixo</v>
      </c>
      <c r="M2270" s="23" t="str">
        <f t="shared" si="143"/>
        <v>Acima</v>
      </c>
    </row>
    <row r="2271" spans="1:13">
      <c r="A2271" s="8" t="s">
        <v>2253</v>
      </c>
      <c r="B2271" s="9" t="s">
        <v>16</v>
      </c>
      <c r="C2271" s="9">
        <v>56</v>
      </c>
      <c r="D2271" s="9">
        <v>0.72</v>
      </c>
      <c r="E2271" s="9">
        <v>0.7</v>
      </c>
      <c r="F2271" s="9">
        <v>0.61</v>
      </c>
      <c r="G2271" s="9">
        <v>16451.330000000002</v>
      </c>
      <c r="H2271" s="10">
        <v>1</v>
      </c>
      <c r="I2271" s="23" t="str">
        <f>VLOOKUP(B2271,'De-Para'!$B$3:$C$29,2,0)</f>
        <v>Sudeste</v>
      </c>
      <c r="J2271" s="18" t="str">
        <f t="shared" si="140"/>
        <v>Alto</v>
      </c>
      <c r="K2271" s="18" t="str">
        <f t="shared" si="141"/>
        <v>Acima</v>
      </c>
      <c r="L2271" s="18" t="str">
        <f t="shared" si="142"/>
        <v>Abaixo</v>
      </c>
      <c r="M2271" s="23" t="str">
        <f t="shared" si="143"/>
        <v>Abaixo</v>
      </c>
    </row>
    <row r="2272" spans="1:13">
      <c r="A2272" s="11" t="s">
        <v>2254</v>
      </c>
      <c r="B2272" s="12" t="s">
        <v>210</v>
      </c>
      <c r="C2272" s="12">
        <v>746</v>
      </c>
      <c r="D2272" s="12">
        <v>0.59</v>
      </c>
      <c r="E2272" s="12">
        <v>0.60899999999999999</v>
      </c>
      <c r="F2272" s="12">
        <v>0.44900000000000001</v>
      </c>
      <c r="G2272" s="12">
        <v>11601.08</v>
      </c>
      <c r="H2272" s="13">
        <v>22</v>
      </c>
      <c r="I2272" s="23" t="str">
        <f>VLOOKUP(B2272,'De-Para'!$B$3:$C$29,2,0)</f>
        <v>Norte</v>
      </c>
      <c r="J2272" s="18" t="str">
        <f t="shared" si="140"/>
        <v>Médio</v>
      </c>
      <c r="K2272" s="18" t="str">
        <f t="shared" si="141"/>
        <v>Abaixo</v>
      </c>
      <c r="L2272" s="18" t="str">
        <f t="shared" si="142"/>
        <v>Abaixo</v>
      </c>
      <c r="M2272" s="23" t="str">
        <f t="shared" si="143"/>
        <v>Acima</v>
      </c>
    </row>
    <row r="2273" spans="1:13">
      <c r="A2273" s="8" t="s">
        <v>2255</v>
      </c>
      <c r="B2273" s="9" t="s">
        <v>22</v>
      </c>
      <c r="C2273" s="9">
        <v>280</v>
      </c>
      <c r="D2273" s="9">
        <v>0.71099999999999997</v>
      </c>
      <c r="E2273" s="9">
        <v>0.71399999999999997</v>
      </c>
      <c r="F2273" s="9">
        <v>0.60799999999999998</v>
      </c>
      <c r="G2273" s="9">
        <v>30479.97</v>
      </c>
      <c r="H2273" s="10">
        <v>26</v>
      </c>
      <c r="I2273" s="23" t="str">
        <f>VLOOKUP(B2273,'De-Para'!$B$3:$C$29,2,0)</f>
        <v>Sul</v>
      </c>
      <c r="J2273" s="18" t="str">
        <f t="shared" si="140"/>
        <v>Alto</v>
      </c>
      <c r="K2273" s="18" t="str">
        <f t="shared" si="141"/>
        <v>Acima</v>
      </c>
      <c r="L2273" s="18" t="str">
        <f t="shared" si="142"/>
        <v>Abaixo</v>
      </c>
      <c r="M2273" s="23" t="str">
        <f t="shared" si="143"/>
        <v>Acima</v>
      </c>
    </row>
    <row r="2274" spans="1:13">
      <c r="A2274" s="11" t="s">
        <v>2256</v>
      </c>
      <c r="B2274" s="12" t="s">
        <v>24</v>
      </c>
      <c r="C2274" s="12">
        <v>680</v>
      </c>
      <c r="D2274" s="12">
        <v>0.57499999999999996</v>
      </c>
      <c r="E2274" s="12">
        <v>0.56599999999999995</v>
      </c>
      <c r="F2274" s="12">
        <v>0.46899999999999997</v>
      </c>
      <c r="G2274" s="12">
        <v>11036.96</v>
      </c>
      <c r="H2274" s="13">
        <v>16</v>
      </c>
      <c r="I2274" s="23" t="str">
        <f>VLOOKUP(B2274,'De-Para'!$B$3:$C$29,2,0)</f>
        <v>Nordeste</v>
      </c>
      <c r="J2274" s="18" t="str">
        <f t="shared" si="140"/>
        <v>Médio</v>
      </c>
      <c r="K2274" s="18" t="str">
        <f t="shared" si="141"/>
        <v>Abaixo</v>
      </c>
      <c r="L2274" s="18" t="str">
        <f t="shared" si="142"/>
        <v>Abaixo</v>
      </c>
      <c r="M2274" s="23" t="str">
        <f t="shared" si="143"/>
        <v>Acima</v>
      </c>
    </row>
    <row r="2275" spans="1:13">
      <c r="A2275" s="8" t="s">
        <v>2257</v>
      </c>
      <c r="B2275" s="9" t="s">
        <v>24</v>
      </c>
      <c r="C2275" s="9">
        <v>443</v>
      </c>
      <c r="D2275" s="9">
        <v>0.55700000000000005</v>
      </c>
      <c r="E2275" s="9">
        <v>0.54800000000000004</v>
      </c>
      <c r="F2275" s="9">
        <v>0.43099999999999999</v>
      </c>
      <c r="G2275" s="9">
        <v>6971.66</v>
      </c>
      <c r="H2275" s="10">
        <v>2</v>
      </c>
      <c r="I2275" s="23" t="str">
        <f>VLOOKUP(B2275,'De-Para'!$B$3:$C$29,2,0)</f>
        <v>Nordeste</v>
      </c>
      <c r="J2275" s="18" t="str">
        <f t="shared" si="140"/>
        <v>Médio</v>
      </c>
      <c r="K2275" s="18" t="str">
        <f t="shared" si="141"/>
        <v>Abaixo</v>
      </c>
      <c r="L2275" s="18" t="str">
        <f t="shared" si="142"/>
        <v>Abaixo</v>
      </c>
      <c r="M2275" s="23" t="str">
        <f t="shared" si="143"/>
        <v>Abaixo</v>
      </c>
    </row>
    <row r="2276" spans="1:13">
      <c r="A2276" s="11" t="s">
        <v>2258</v>
      </c>
      <c r="B2276" s="12" t="s">
        <v>14</v>
      </c>
      <c r="C2276" s="12">
        <v>923</v>
      </c>
      <c r="D2276" s="12">
        <v>0.71</v>
      </c>
      <c r="E2276" s="12">
        <v>0.72099999999999997</v>
      </c>
      <c r="F2276" s="12">
        <v>0.59599999999999997</v>
      </c>
      <c r="G2276" s="12">
        <v>48195.3</v>
      </c>
      <c r="H2276" s="13">
        <v>27</v>
      </c>
      <c r="I2276" s="23" t="str">
        <f>VLOOKUP(B2276,'De-Para'!$B$3:$C$29,2,0)</f>
        <v>Sul</v>
      </c>
      <c r="J2276" s="18" t="str">
        <f t="shared" si="140"/>
        <v>Alto</v>
      </c>
      <c r="K2276" s="18" t="str">
        <f t="shared" si="141"/>
        <v>Acima</v>
      </c>
      <c r="L2276" s="18" t="str">
        <f t="shared" si="142"/>
        <v>Abaixo</v>
      </c>
      <c r="M2276" s="23" t="str">
        <f t="shared" si="143"/>
        <v>Acima</v>
      </c>
    </row>
    <row r="2277" spans="1:13">
      <c r="A2277" s="8" t="s">
        <v>2259</v>
      </c>
      <c r="B2277" s="9" t="s">
        <v>22</v>
      </c>
      <c r="C2277" s="9">
        <v>371</v>
      </c>
      <c r="D2277" s="9">
        <v>0.64</v>
      </c>
      <c r="E2277" s="9">
        <v>0.67900000000000005</v>
      </c>
      <c r="F2277" s="9">
        <v>0.47299999999999998</v>
      </c>
      <c r="G2277" s="9">
        <v>15866.17</v>
      </c>
      <c r="H2277" s="10">
        <v>9</v>
      </c>
      <c r="I2277" s="23" t="str">
        <f>VLOOKUP(B2277,'De-Para'!$B$3:$C$29,2,0)</f>
        <v>Sul</v>
      </c>
      <c r="J2277" s="18" t="str">
        <f t="shared" si="140"/>
        <v>Médio</v>
      </c>
      <c r="K2277" s="18" t="str">
        <f t="shared" si="141"/>
        <v>Acima</v>
      </c>
      <c r="L2277" s="18" t="str">
        <f t="shared" si="142"/>
        <v>Abaixo</v>
      </c>
      <c r="M2277" s="23" t="str">
        <f t="shared" si="143"/>
        <v>Acima</v>
      </c>
    </row>
    <row r="2278" spans="1:13">
      <c r="A2278" s="11" t="s">
        <v>2260</v>
      </c>
      <c r="B2278" s="12" t="s">
        <v>16</v>
      </c>
      <c r="C2278" s="12">
        <v>190</v>
      </c>
      <c r="D2278" s="12">
        <v>0.61599999999999999</v>
      </c>
      <c r="E2278" s="12">
        <v>0.59</v>
      </c>
      <c r="F2278" s="12">
        <v>0.52400000000000002</v>
      </c>
      <c r="G2278" s="12">
        <v>9328.5499999999993</v>
      </c>
      <c r="H2278" s="13">
        <v>2</v>
      </c>
      <c r="I2278" s="23" t="str">
        <f>VLOOKUP(B2278,'De-Para'!$B$3:$C$29,2,0)</f>
        <v>Sudeste</v>
      </c>
      <c r="J2278" s="18" t="str">
        <f t="shared" si="140"/>
        <v>Médio</v>
      </c>
      <c r="K2278" s="18" t="str">
        <f t="shared" si="141"/>
        <v>Acima</v>
      </c>
      <c r="L2278" s="18" t="str">
        <f t="shared" si="142"/>
        <v>Abaixo</v>
      </c>
      <c r="M2278" s="23" t="str">
        <f t="shared" si="143"/>
        <v>Abaixo</v>
      </c>
    </row>
    <row r="2279" spans="1:13">
      <c r="A2279" s="8" t="s">
        <v>2261</v>
      </c>
      <c r="B2279" s="9" t="s">
        <v>24</v>
      </c>
      <c r="C2279" s="9">
        <v>291</v>
      </c>
      <c r="D2279" s="9">
        <v>0.61</v>
      </c>
      <c r="E2279" s="9">
        <v>0.57299999999999995</v>
      </c>
      <c r="F2279" s="9">
        <v>0.504</v>
      </c>
      <c r="G2279" s="9">
        <v>8154.16</v>
      </c>
      <c r="H2279" s="10">
        <v>8</v>
      </c>
      <c r="I2279" s="23" t="str">
        <f>VLOOKUP(B2279,'De-Para'!$B$3:$C$29,2,0)</f>
        <v>Nordeste</v>
      </c>
      <c r="J2279" s="18" t="str">
        <f t="shared" si="140"/>
        <v>Médio</v>
      </c>
      <c r="K2279" s="18" t="str">
        <f t="shared" si="141"/>
        <v>Acima</v>
      </c>
      <c r="L2279" s="18" t="str">
        <f t="shared" si="142"/>
        <v>Abaixo</v>
      </c>
      <c r="M2279" s="23" t="str">
        <f t="shared" si="143"/>
        <v>Acima</v>
      </c>
    </row>
    <row r="2280" spans="1:13">
      <c r="A2280" s="11" t="s">
        <v>2262</v>
      </c>
      <c r="B2280" s="12" t="s">
        <v>16</v>
      </c>
      <c r="C2280" s="12">
        <v>429</v>
      </c>
      <c r="D2280" s="12">
        <v>0.65</v>
      </c>
      <c r="E2280" s="12">
        <v>0.65300000000000002</v>
      </c>
      <c r="F2280" s="12">
        <v>0.53900000000000003</v>
      </c>
      <c r="G2280" s="12">
        <v>10987.21</v>
      </c>
      <c r="H2280" s="13">
        <v>11</v>
      </c>
      <c r="I2280" s="23" t="str">
        <f>VLOOKUP(B2280,'De-Para'!$B$3:$C$29,2,0)</f>
        <v>Sudeste</v>
      </c>
      <c r="J2280" s="18" t="str">
        <f t="shared" si="140"/>
        <v>Médio</v>
      </c>
      <c r="K2280" s="18" t="str">
        <f t="shared" si="141"/>
        <v>Acima</v>
      </c>
      <c r="L2280" s="18" t="str">
        <f t="shared" si="142"/>
        <v>Abaixo</v>
      </c>
      <c r="M2280" s="23" t="str">
        <f t="shared" si="143"/>
        <v>Acima</v>
      </c>
    </row>
    <row r="2281" spans="1:13">
      <c r="A2281" s="8" t="s">
        <v>2263</v>
      </c>
      <c r="B2281" s="9" t="s">
        <v>24</v>
      </c>
      <c r="C2281" s="9">
        <v>1162</v>
      </c>
      <c r="D2281" s="9">
        <v>0.65400000000000003</v>
      </c>
      <c r="E2281" s="9">
        <v>0.624</v>
      </c>
      <c r="F2281" s="9">
        <v>0.57099999999999995</v>
      </c>
      <c r="G2281" s="9">
        <v>11955.99</v>
      </c>
      <c r="H2281" s="10">
        <v>7</v>
      </c>
      <c r="I2281" s="23" t="str">
        <f>VLOOKUP(B2281,'De-Para'!$B$3:$C$29,2,0)</f>
        <v>Nordeste</v>
      </c>
      <c r="J2281" s="18" t="str">
        <f t="shared" si="140"/>
        <v>Médio</v>
      </c>
      <c r="K2281" s="18" t="str">
        <f t="shared" si="141"/>
        <v>Acima</v>
      </c>
      <c r="L2281" s="18" t="str">
        <f t="shared" si="142"/>
        <v>Acima</v>
      </c>
      <c r="M2281" s="23" t="str">
        <f t="shared" si="143"/>
        <v>Acima</v>
      </c>
    </row>
    <row r="2282" spans="1:13">
      <c r="A2282" s="11" t="s">
        <v>2264</v>
      </c>
      <c r="B2282" s="12" t="s">
        <v>94</v>
      </c>
      <c r="C2282" s="12">
        <v>4296</v>
      </c>
      <c r="D2282" s="12">
        <v>0.64300000000000002</v>
      </c>
      <c r="E2282" s="12">
        <v>0.61599999999999999</v>
      </c>
      <c r="F2282" s="12">
        <v>0.54700000000000004</v>
      </c>
      <c r="G2282" s="12">
        <v>12968.97</v>
      </c>
      <c r="H2282" s="13">
        <v>56</v>
      </c>
      <c r="I2282" s="23" t="str">
        <f>VLOOKUP(B2282,'De-Para'!$B$3:$C$29,2,0)</f>
        <v>Nordeste</v>
      </c>
      <c r="J2282" s="18" t="str">
        <f t="shared" si="140"/>
        <v>Médio</v>
      </c>
      <c r="K2282" s="18" t="str">
        <f t="shared" si="141"/>
        <v>Acima</v>
      </c>
      <c r="L2282" s="18" t="str">
        <f t="shared" si="142"/>
        <v>Acima</v>
      </c>
      <c r="M2282" s="23" t="str">
        <f t="shared" si="143"/>
        <v>Acima</v>
      </c>
    </row>
    <row r="2283" spans="1:13">
      <c r="A2283" s="8" t="s">
        <v>2265</v>
      </c>
      <c r="B2283" s="9" t="s">
        <v>59</v>
      </c>
      <c r="C2283" s="9">
        <v>389</v>
      </c>
      <c r="D2283" s="9">
        <v>0.69299999999999995</v>
      </c>
      <c r="E2283" s="9">
        <v>0.69</v>
      </c>
      <c r="F2283" s="9">
        <v>0.61</v>
      </c>
      <c r="G2283" s="9">
        <v>19001.89</v>
      </c>
      <c r="H2283" s="10">
        <v>5</v>
      </c>
      <c r="I2283" s="23" t="str">
        <f>VLOOKUP(B2283,'De-Para'!$B$3:$C$29,2,0)</f>
        <v>Sul</v>
      </c>
      <c r="J2283" s="18" t="str">
        <f t="shared" si="140"/>
        <v>Médio</v>
      </c>
      <c r="K2283" s="18" t="str">
        <f t="shared" si="141"/>
        <v>Acima</v>
      </c>
      <c r="L2283" s="18" t="str">
        <f t="shared" si="142"/>
        <v>Abaixo</v>
      </c>
      <c r="M2283" s="23" t="str">
        <f t="shared" si="143"/>
        <v>Acima</v>
      </c>
    </row>
    <row r="2284" spans="1:13">
      <c r="A2284" s="11" t="s">
        <v>2266</v>
      </c>
      <c r="B2284" s="12" t="s">
        <v>16</v>
      </c>
      <c r="C2284" s="12">
        <v>138</v>
      </c>
      <c r="D2284" s="12">
        <v>0.61599999999999999</v>
      </c>
      <c r="E2284" s="12">
        <v>0.60699999999999998</v>
      </c>
      <c r="F2284" s="12">
        <v>0.46400000000000002</v>
      </c>
      <c r="G2284" s="12">
        <v>10645.43</v>
      </c>
      <c r="H2284" s="13">
        <v>1</v>
      </c>
      <c r="I2284" s="23" t="str">
        <f>VLOOKUP(B2284,'De-Para'!$B$3:$C$29,2,0)</f>
        <v>Sudeste</v>
      </c>
      <c r="J2284" s="18" t="str">
        <f t="shared" si="140"/>
        <v>Médio</v>
      </c>
      <c r="K2284" s="18" t="str">
        <f t="shared" si="141"/>
        <v>Acima</v>
      </c>
      <c r="L2284" s="18" t="str">
        <f t="shared" si="142"/>
        <v>Abaixo</v>
      </c>
      <c r="M2284" s="23" t="str">
        <f t="shared" si="143"/>
        <v>Abaixo</v>
      </c>
    </row>
    <row r="2285" spans="1:13">
      <c r="A2285" s="8" t="s">
        <v>2267</v>
      </c>
      <c r="B2285" s="9" t="s">
        <v>16</v>
      </c>
      <c r="C2285" s="9">
        <v>154</v>
      </c>
      <c r="D2285" s="9">
        <v>0.60499999999999998</v>
      </c>
      <c r="E2285" s="9">
        <v>0.57299999999999995</v>
      </c>
      <c r="F2285" s="9">
        <v>0.47899999999999998</v>
      </c>
      <c r="G2285" s="9">
        <v>7413.71</v>
      </c>
      <c r="H2285" s="10">
        <v>4</v>
      </c>
      <c r="I2285" s="23" t="str">
        <f>VLOOKUP(B2285,'De-Para'!$B$3:$C$29,2,0)</f>
        <v>Sudeste</v>
      </c>
      <c r="J2285" s="18" t="str">
        <f t="shared" si="140"/>
        <v>Médio</v>
      </c>
      <c r="K2285" s="18" t="str">
        <f t="shared" si="141"/>
        <v>Acima</v>
      </c>
      <c r="L2285" s="18" t="str">
        <f t="shared" si="142"/>
        <v>Abaixo</v>
      </c>
      <c r="M2285" s="23" t="str">
        <f t="shared" si="143"/>
        <v>Acima</v>
      </c>
    </row>
    <row r="2286" spans="1:13">
      <c r="A2286" s="11" t="s">
        <v>1708</v>
      </c>
      <c r="B2286" s="12" t="s">
        <v>49</v>
      </c>
      <c r="C2286" s="12">
        <v>1652</v>
      </c>
      <c r="D2286" s="12">
        <v>0.58899999999999997</v>
      </c>
      <c r="E2286" s="12">
        <v>0.54100000000000004</v>
      </c>
      <c r="F2286" s="12">
        <v>0.495</v>
      </c>
      <c r="G2286" s="12">
        <v>11910.55</v>
      </c>
      <c r="H2286" s="13">
        <v>18</v>
      </c>
      <c r="I2286" s="23" t="str">
        <f>VLOOKUP(B2286,'De-Para'!$B$3:$C$29,2,0)</f>
        <v>Norte</v>
      </c>
      <c r="J2286" s="18" t="str">
        <f t="shared" si="140"/>
        <v>Médio</v>
      </c>
      <c r="K2286" s="18" t="str">
        <f t="shared" si="141"/>
        <v>Abaixo</v>
      </c>
      <c r="L2286" s="18" t="str">
        <f t="shared" si="142"/>
        <v>Acima</v>
      </c>
      <c r="M2286" s="23" t="str">
        <f t="shared" si="143"/>
        <v>Acima</v>
      </c>
    </row>
    <row r="2287" spans="1:13">
      <c r="A2287" s="8" t="s">
        <v>2268</v>
      </c>
      <c r="B2287" s="9" t="s">
        <v>114</v>
      </c>
      <c r="C2287" s="9">
        <v>774</v>
      </c>
      <c r="D2287" s="9">
        <v>0.57799999999999996</v>
      </c>
      <c r="E2287" s="9">
        <v>0.57299999999999995</v>
      </c>
      <c r="F2287" s="9">
        <v>0.45200000000000001</v>
      </c>
      <c r="G2287" s="9">
        <v>10880.89</v>
      </c>
      <c r="H2287" s="10">
        <v>7</v>
      </c>
      <c r="I2287" s="23" t="str">
        <f>VLOOKUP(B2287,'De-Para'!$B$3:$C$29,2,0)</f>
        <v>Nordeste</v>
      </c>
      <c r="J2287" s="18" t="str">
        <f t="shared" si="140"/>
        <v>Médio</v>
      </c>
      <c r="K2287" s="18" t="str">
        <f t="shared" si="141"/>
        <v>Abaixo</v>
      </c>
      <c r="L2287" s="18" t="str">
        <f t="shared" si="142"/>
        <v>Abaixo</v>
      </c>
      <c r="M2287" s="23" t="str">
        <f t="shared" si="143"/>
        <v>Acima</v>
      </c>
    </row>
    <row r="2288" spans="1:13">
      <c r="A2288" s="11" t="s">
        <v>2269</v>
      </c>
      <c r="B2288" s="12" t="s">
        <v>33</v>
      </c>
      <c r="C2288" s="12">
        <v>820</v>
      </c>
      <c r="D2288" s="12">
        <v>0.67700000000000005</v>
      </c>
      <c r="E2288" s="12">
        <v>0.68200000000000005</v>
      </c>
      <c r="F2288" s="12">
        <v>0.55400000000000005</v>
      </c>
      <c r="G2288" s="12">
        <v>14248.34</v>
      </c>
      <c r="H2288" s="13">
        <v>5</v>
      </c>
      <c r="I2288" s="23" t="str">
        <f>VLOOKUP(B2288,'De-Para'!$B$3:$C$29,2,0)</f>
        <v>Centro-Oeste</v>
      </c>
      <c r="J2288" s="18" t="str">
        <f t="shared" si="140"/>
        <v>Médio</v>
      </c>
      <c r="K2288" s="18" t="str">
        <f t="shared" si="141"/>
        <v>Acima</v>
      </c>
      <c r="L2288" s="18" t="str">
        <f t="shared" si="142"/>
        <v>Abaixo</v>
      </c>
      <c r="M2288" s="23" t="str">
        <f t="shared" si="143"/>
        <v>Acima</v>
      </c>
    </row>
    <row r="2289" spans="1:13">
      <c r="A2289" s="8" t="s">
        <v>2270</v>
      </c>
      <c r="B2289" s="9" t="s">
        <v>24</v>
      </c>
      <c r="C2289" s="9">
        <v>1558</v>
      </c>
      <c r="D2289" s="9">
        <v>0.55700000000000005</v>
      </c>
      <c r="E2289" s="9">
        <v>0.503</v>
      </c>
      <c r="F2289" s="9">
        <v>0.45700000000000002</v>
      </c>
      <c r="G2289" s="9">
        <v>6408.63</v>
      </c>
      <c r="H2289" s="10">
        <v>89</v>
      </c>
      <c r="I2289" s="23" t="str">
        <f>VLOOKUP(B2289,'De-Para'!$B$3:$C$29,2,0)</f>
        <v>Nordeste</v>
      </c>
      <c r="J2289" s="18" t="str">
        <f t="shared" si="140"/>
        <v>Médio</v>
      </c>
      <c r="K2289" s="18" t="str">
        <f t="shared" si="141"/>
        <v>Abaixo</v>
      </c>
      <c r="L2289" s="18" t="str">
        <f t="shared" si="142"/>
        <v>Acima</v>
      </c>
      <c r="M2289" s="23" t="str">
        <f t="shared" si="143"/>
        <v>Acima</v>
      </c>
    </row>
    <row r="2290" spans="1:13">
      <c r="A2290" s="11" t="s">
        <v>2271</v>
      </c>
      <c r="B2290" s="12" t="s">
        <v>24</v>
      </c>
      <c r="C2290" s="12">
        <v>431</v>
      </c>
      <c r="D2290" s="12">
        <v>0.59499999999999997</v>
      </c>
      <c r="E2290" s="12">
        <v>0.53</v>
      </c>
      <c r="F2290" s="12">
        <v>0.51200000000000001</v>
      </c>
      <c r="G2290" s="12">
        <v>8491.14</v>
      </c>
      <c r="H2290" s="13">
        <v>40</v>
      </c>
      <c r="I2290" s="23" t="str">
        <f>VLOOKUP(B2290,'De-Para'!$B$3:$C$29,2,0)</f>
        <v>Nordeste</v>
      </c>
      <c r="J2290" s="18" t="str">
        <f t="shared" si="140"/>
        <v>Médio</v>
      </c>
      <c r="K2290" s="18" t="str">
        <f t="shared" si="141"/>
        <v>Abaixo</v>
      </c>
      <c r="L2290" s="18" t="str">
        <f t="shared" si="142"/>
        <v>Abaixo</v>
      </c>
      <c r="M2290" s="23" t="str">
        <f t="shared" si="143"/>
        <v>Acima</v>
      </c>
    </row>
    <row r="2291" spans="1:13">
      <c r="A2291" s="8" t="s">
        <v>2272</v>
      </c>
      <c r="B2291" s="9" t="s">
        <v>33</v>
      </c>
      <c r="C2291" s="9">
        <v>402</v>
      </c>
      <c r="D2291" s="9">
        <v>0.68400000000000005</v>
      </c>
      <c r="E2291" s="9">
        <v>0.70699999999999996</v>
      </c>
      <c r="F2291" s="9">
        <v>0.56200000000000006</v>
      </c>
      <c r="G2291" s="9">
        <v>41609.86</v>
      </c>
      <c r="H2291" s="10">
        <v>7</v>
      </c>
      <c r="I2291" s="23" t="str">
        <f>VLOOKUP(B2291,'De-Para'!$B$3:$C$29,2,0)</f>
        <v>Centro-Oeste</v>
      </c>
      <c r="J2291" s="18" t="str">
        <f t="shared" si="140"/>
        <v>Médio</v>
      </c>
      <c r="K2291" s="18" t="str">
        <f t="shared" si="141"/>
        <v>Acima</v>
      </c>
      <c r="L2291" s="18" t="str">
        <f t="shared" si="142"/>
        <v>Abaixo</v>
      </c>
      <c r="M2291" s="23" t="str">
        <f t="shared" si="143"/>
        <v>Acima</v>
      </c>
    </row>
    <row r="2292" spans="1:13">
      <c r="A2292" s="11" t="s">
        <v>2273</v>
      </c>
      <c r="B2292" s="12" t="s">
        <v>16</v>
      </c>
      <c r="C2292" s="12">
        <v>270</v>
      </c>
      <c r="D2292" s="12">
        <v>0.58299999999999996</v>
      </c>
      <c r="E2292" s="12">
        <v>0.57699999999999996</v>
      </c>
      <c r="F2292" s="12">
        <v>0.46200000000000002</v>
      </c>
      <c r="G2292" s="12">
        <v>7961.67</v>
      </c>
      <c r="H2292" s="13">
        <v>6</v>
      </c>
      <c r="I2292" s="23" t="str">
        <f>VLOOKUP(B2292,'De-Para'!$B$3:$C$29,2,0)</f>
        <v>Sudeste</v>
      </c>
      <c r="J2292" s="18" t="str">
        <f t="shared" si="140"/>
        <v>Médio</v>
      </c>
      <c r="K2292" s="18" t="str">
        <f t="shared" si="141"/>
        <v>Abaixo</v>
      </c>
      <c r="L2292" s="18" t="str">
        <f t="shared" si="142"/>
        <v>Abaixo</v>
      </c>
      <c r="M2292" s="23" t="str">
        <f t="shared" si="143"/>
        <v>Acima</v>
      </c>
    </row>
    <row r="2293" spans="1:13">
      <c r="A2293" s="8" t="s">
        <v>2274</v>
      </c>
      <c r="B2293" s="9" t="s">
        <v>94</v>
      </c>
      <c r="C2293" s="9">
        <v>651</v>
      </c>
      <c r="D2293" s="9">
        <v>0.55200000000000005</v>
      </c>
      <c r="E2293" s="9">
        <v>0.54100000000000004</v>
      </c>
      <c r="F2293" s="9">
        <v>0.443</v>
      </c>
      <c r="G2293" s="9">
        <v>6907.22</v>
      </c>
      <c r="H2293" s="10">
        <v>2</v>
      </c>
      <c r="I2293" s="23" t="str">
        <f>VLOOKUP(B2293,'De-Para'!$B$3:$C$29,2,0)</f>
        <v>Nordeste</v>
      </c>
      <c r="J2293" s="18" t="str">
        <f t="shared" si="140"/>
        <v>Médio</v>
      </c>
      <c r="K2293" s="18" t="str">
        <f t="shared" si="141"/>
        <v>Abaixo</v>
      </c>
      <c r="L2293" s="18" t="str">
        <f t="shared" si="142"/>
        <v>Abaixo</v>
      </c>
      <c r="M2293" s="23" t="str">
        <f t="shared" si="143"/>
        <v>Abaixo</v>
      </c>
    </row>
    <row r="2294" spans="1:13">
      <c r="A2294" s="11" t="s">
        <v>2275</v>
      </c>
      <c r="B2294" s="12" t="s">
        <v>49</v>
      </c>
      <c r="C2294" s="12">
        <v>555</v>
      </c>
      <c r="D2294" s="12">
        <v>0.53100000000000003</v>
      </c>
      <c r="E2294" s="12">
        <v>0.51400000000000001</v>
      </c>
      <c r="F2294" s="12">
        <v>0.376</v>
      </c>
      <c r="G2294" s="12">
        <v>7769.35</v>
      </c>
      <c r="H2294" s="13">
        <v>11</v>
      </c>
      <c r="I2294" s="23" t="str">
        <f>VLOOKUP(B2294,'De-Para'!$B$3:$C$29,2,0)</f>
        <v>Norte</v>
      </c>
      <c r="J2294" s="18" t="str">
        <f t="shared" si="140"/>
        <v>Baixo</v>
      </c>
      <c r="K2294" s="18" t="str">
        <f t="shared" si="141"/>
        <v>Abaixo</v>
      </c>
      <c r="L2294" s="18" t="str">
        <f t="shared" si="142"/>
        <v>Abaixo</v>
      </c>
      <c r="M2294" s="23" t="str">
        <f t="shared" si="143"/>
        <v>Acima</v>
      </c>
    </row>
    <row r="2295" spans="1:13">
      <c r="A2295" s="8" t="s">
        <v>2276</v>
      </c>
      <c r="B2295" s="9" t="s">
        <v>94</v>
      </c>
      <c r="C2295" s="9">
        <v>1148</v>
      </c>
      <c r="D2295" s="9">
        <v>0.60399999999999998</v>
      </c>
      <c r="E2295" s="9">
        <v>0.56000000000000005</v>
      </c>
      <c r="F2295" s="9">
        <v>0.51800000000000002</v>
      </c>
      <c r="G2295" s="9">
        <v>9670.16</v>
      </c>
      <c r="H2295" s="10">
        <v>4</v>
      </c>
      <c r="I2295" s="23" t="str">
        <f>VLOOKUP(B2295,'De-Para'!$B$3:$C$29,2,0)</f>
        <v>Nordeste</v>
      </c>
      <c r="J2295" s="18" t="str">
        <f t="shared" si="140"/>
        <v>Médio</v>
      </c>
      <c r="K2295" s="18" t="str">
        <f t="shared" si="141"/>
        <v>Acima</v>
      </c>
      <c r="L2295" s="18" t="str">
        <f t="shared" si="142"/>
        <v>Acima</v>
      </c>
      <c r="M2295" s="23" t="str">
        <f t="shared" si="143"/>
        <v>Acima</v>
      </c>
    </row>
    <row r="2296" spans="1:13">
      <c r="A2296" s="11" t="s">
        <v>2277</v>
      </c>
      <c r="B2296" s="12" t="s">
        <v>114</v>
      </c>
      <c r="C2296" s="12">
        <v>4562</v>
      </c>
      <c r="D2296" s="12">
        <v>0.66200000000000003</v>
      </c>
      <c r="E2296" s="12">
        <v>0.624</v>
      </c>
      <c r="F2296" s="12">
        <v>0.58099999999999996</v>
      </c>
      <c r="G2296" s="12">
        <v>10172.459999999999</v>
      </c>
      <c r="H2296" s="13">
        <v>33</v>
      </c>
      <c r="I2296" s="23" t="str">
        <f>VLOOKUP(B2296,'De-Para'!$B$3:$C$29,2,0)</f>
        <v>Nordeste</v>
      </c>
      <c r="J2296" s="18" t="str">
        <f t="shared" si="140"/>
        <v>Médio</v>
      </c>
      <c r="K2296" s="18" t="str">
        <f t="shared" si="141"/>
        <v>Acima</v>
      </c>
      <c r="L2296" s="18" t="str">
        <f t="shared" si="142"/>
        <v>Acima</v>
      </c>
      <c r="M2296" s="23" t="str">
        <f t="shared" si="143"/>
        <v>Acima</v>
      </c>
    </row>
    <row r="2297" spans="1:13">
      <c r="A2297" s="8" t="s">
        <v>1353</v>
      </c>
      <c r="B2297" s="9" t="s">
        <v>14</v>
      </c>
      <c r="C2297" s="9">
        <v>712</v>
      </c>
      <c r="D2297" s="9">
        <v>0.76</v>
      </c>
      <c r="E2297" s="9">
        <v>0.76300000000000001</v>
      </c>
      <c r="F2297" s="9">
        <v>0.68799999999999994</v>
      </c>
      <c r="G2297" s="9">
        <v>36329.19</v>
      </c>
      <c r="H2297" s="10">
        <v>24</v>
      </c>
      <c r="I2297" s="23" t="str">
        <f>VLOOKUP(B2297,'De-Para'!$B$3:$C$29,2,0)</f>
        <v>Sul</v>
      </c>
      <c r="J2297" s="18" t="str">
        <f t="shared" si="140"/>
        <v>Alto</v>
      </c>
      <c r="K2297" s="18" t="str">
        <f t="shared" si="141"/>
        <v>Acima</v>
      </c>
      <c r="L2297" s="18" t="str">
        <f t="shared" si="142"/>
        <v>Abaixo</v>
      </c>
      <c r="M2297" s="23" t="str">
        <f t="shared" si="143"/>
        <v>Acima</v>
      </c>
    </row>
    <row r="2298" spans="1:13">
      <c r="A2298" s="11" t="s">
        <v>2278</v>
      </c>
      <c r="B2298" s="12" t="s">
        <v>59</v>
      </c>
      <c r="C2298" s="12">
        <v>904</v>
      </c>
      <c r="D2298" s="12">
        <v>0.69799999999999995</v>
      </c>
      <c r="E2298" s="12">
        <v>0.69699999999999995</v>
      </c>
      <c r="F2298" s="12">
        <v>0.59699999999999998</v>
      </c>
      <c r="G2298" s="12">
        <v>21635.89</v>
      </c>
      <c r="H2298" s="13">
        <v>7</v>
      </c>
      <c r="I2298" s="23" t="str">
        <f>VLOOKUP(B2298,'De-Para'!$B$3:$C$29,2,0)</f>
        <v>Sul</v>
      </c>
      <c r="J2298" s="18" t="str">
        <f t="shared" si="140"/>
        <v>Médio</v>
      </c>
      <c r="K2298" s="18" t="str">
        <f t="shared" si="141"/>
        <v>Acima</v>
      </c>
      <c r="L2298" s="18" t="str">
        <f t="shared" si="142"/>
        <v>Abaixo</v>
      </c>
      <c r="M2298" s="23" t="str">
        <f t="shared" si="143"/>
        <v>Acima</v>
      </c>
    </row>
    <row r="2299" spans="1:13">
      <c r="A2299" s="8" t="s">
        <v>2279</v>
      </c>
      <c r="B2299" s="9" t="s">
        <v>53</v>
      </c>
      <c r="C2299" s="9">
        <v>488</v>
      </c>
      <c r="D2299" s="9">
        <v>0.70099999999999996</v>
      </c>
      <c r="E2299" s="9">
        <v>0.72099999999999997</v>
      </c>
      <c r="F2299" s="9">
        <v>0.56999999999999995</v>
      </c>
      <c r="G2299" s="9">
        <v>40947.839999999997</v>
      </c>
      <c r="H2299" s="10">
        <v>11</v>
      </c>
      <c r="I2299" s="23" t="str">
        <f>VLOOKUP(B2299,'De-Para'!$B$3:$C$29,2,0)</f>
        <v>Centro-Oeste</v>
      </c>
      <c r="J2299" s="18" t="str">
        <f t="shared" si="140"/>
        <v>Alto</v>
      </c>
      <c r="K2299" s="18" t="str">
        <f t="shared" si="141"/>
        <v>Acima</v>
      </c>
      <c r="L2299" s="18" t="str">
        <f t="shared" si="142"/>
        <v>Abaixo</v>
      </c>
      <c r="M2299" s="23" t="str">
        <f t="shared" si="143"/>
        <v>Acima</v>
      </c>
    </row>
    <row r="2300" spans="1:13">
      <c r="A2300" s="11" t="s">
        <v>2280</v>
      </c>
      <c r="B2300" s="12" t="s">
        <v>22</v>
      </c>
      <c r="C2300" s="12">
        <v>232</v>
      </c>
      <c r="D2300" s="12">
        <v>0.629</v>
      </c>
      <c r="E2300" s="12">
        <v>0.63100000000000001</v>
      </c>
      <c r="F2300" s="12">
        <v>0.498</v>
      </c>
      <c r="G2300" s="12">
        <v>20415.349999999999</v>
      </c>
      <c r="H2300" s="13">
        <v>18</v>
      </c>
      <c r="I2300" s="23" t="str">
        <f>VLOOKUP(B2300,'De-Para'!$B$3:$C$29,2,0)</f>
        <v>Sul</v>
      </c>
      <c r="J2300" s="18" t="str">
        <f t="shared" si="140"/>
        <v>Médio</v>
      </c>
      <c r="K2300" s="18" t="str">
        <f t="shared" si="141"/>
        <v>Acima</v>
      </c>
      <c r="L2300" s="18" t="str">
        <f t="shared" si="142"/>
        <v>Abaixo</v>
      </c>
      <c r="M2300" s="23" t="str">
        <f t="shared" si="143"/>
        <v>Acima</v>
      </c>
    </row>
    <row r="2301" spans="1:13">
      <c r="A2301" s="8" t="s">
        <v>894</v>
      </c>
      <c r="B2301" s="9" t="s">
        <v>87</v>
      </c>
      <c r="C2301" s="9">
        <v>1336</v>
      </c>
      <c r="D2301" s="9">
        <v>0.54</v>
      </c>
      <c r="E2301" s="9">
        <v>0.51900000000000002</v>
      </c>
      <c r="F2301" s="9">
        <v>0.4</v>
      </c>
      <c r="G2301" s="9">
        <v>6809.03</v>
      </c>
      <c r="H2301" s="10">
        <v>59</v>
      </c>
      <c r="I2301" s="23" t="str">
        <f>VLOOKUP(B2301,'De-Para'!$B$3:$C$29,2,0)</f>
        <v>Nordeste</v>
      </c>
      <c r="J2301" s="18" t="str">
        <f t="shared" si="140"/>
        <v>Baixo</v>
      </c>
      <c r="K2301" s="18" t="str">
        <f t="shared" si="141"/>
        <v>Abaixo</v>
      </c>
      <c r="L2301" s="18" t="str">
        <f t="shared" si="142"/>
        <v>Acima</v>
      </c>
      <c r="M2301" s="23" t="str">
        <f t="shared" si="143"/>
        <v>Acima</v>
      </c>
    </row>
    <row r="2302" spans="1:13">
      <c r="A2302" s="11" t="s">
        <v>2249</v>
      </c>
      <c r="B2302" s="12" t="s">
        <v>59</v>
      </c>
      <c r="C2302" s="12">
        <v>316</v>
      </c>
      <c r="D2302" s="12">
        <v>0.76500000000000001</v>
      </c>
      <c r="E2302" s="12">
        <v>0.76900000000000002</v>
      </c>
      <c r="F2302" s="12">
        <v>0.67500000000000004</v>
      </c>
      <c r="G2302" s="12">
        <v>34322.769999999997</v>
      </c>
      <c r="H2302" s="13">
        <v>8</v>
      </c>
      <c r="I2302" s="23" t="str">
        <f>VLOOKUP(B2302,'De-Para'!$B$3:$C$29,2,0)</f>
        <v>Sul</v>
      </c>
      <c r="J2302" s="18" t="str">
        <f t="shared" si="140"/>
        <v>Alto</v>
      </c>
      <c r="K2302" s="18" t="str">
        <f t="shared" si="141"/>
        <v>Acima</v>
      </c>
      <c r="L2302" s="18" t="str">
        <f t="shared" si="142"/>
        <v>Abaixo</v>
      </c>
      <c r="M2302" s="23" t="str">
        <f t="shared" si="143"/>
        <v>Acima</v>
      </c>
    </row>
    <row r="2303" spans="1:13">
      <c r="A2303" s="8" t="s">
        <v>2281</v>
      </c>
      <c r="B2303" s="9" t="s">
        <v>22</v>
      </c>
      <c r="C2303" s="9">
        <v>533</v>
      </c>
      <c r="D2303" s="9">
        <v>0.67500000000000004</v>
      </c>
      <c r="E2303" s="9">
        <v>0.67300000000000004</v>
      </c>
      <c r="F2303" s="9">
        <v>0.56999999999999995</v>
      </c>
      <c r="G2303" s="9">
        <v>19092.63</v>
      </c>
      <c r="H2303" s="10">
        <v>12</v>
      </c>
      <c r="I2303" s="23" t="str">
        <f>VLOOKUP(B2303,'De-Para'!$B$3:$C$29,2,0)</f>
        <v>Sul</v>
      </c>
      <c r="J2303" s="18" t="str">
        <f t="shared" si="140"/>
        <v>Médio</v>
      </c>
      <c r="K2303" s="18" t="str">
        <f t="shared" si="141"/>
        <v>Acima</v>
      </c>
      <c r="L2303" s="18" t="str">
        <f t="shared" si="142"/>
        <v>Abaixo</v>
      </c>
      <c r="M2303" s="23" t="str">
        <f t="shared" si="143"/>
        <v>Acima</v>
      </c>
    </row>
    <row r="2304" spans="1:13">
      <c r="A2304" s="11" t="s">
        <v>2282</v>
      </c>
      <c r="B2304" s="12" t="s">
        <v>114</v>
      </c>
      <c r="C2304" s="12">
        <v>657</v>
      </c>
      <c r="D2304" s="12">
        <v>0.52900000000000003</v>
      </c>
      <c r="E2304" s="12">
        <v>0.51900000000000002</v>
      </c>
      <c r="F2304" s="12">
        <v>0.376</v>
      </c>
      <c r="G2304" s="12">
        <v>7723.55</v>
      </c>
      <c r="H2304" s="13">
        <v>4</v>
      </c>
      <c r="I2304" s="23" t="str">
        <f>VLOOKUP(B2304,'De-Para'!$B$3:$C$29,2,0)</f>
        <v>Nordeste</v>
      </c>
      <c r="J2304" s="18" t="str">
        <f t="shared" si="140"/>
        <v>Baixo</v>
      </c>
      <c r="K2304" s="18" t="str">
        <f t="shared" si="141"/>
        <v>Abaixo</v>
      </c>
      <c r="L2304" s="18" t="str">
        <f t="shared" si="142"/>
        <v>Abaixo</v>
      </c>
      <c r="M2304" s="23" t="str">
        <f t="shared" si="143"/>
        <v>Acima</v>
      </c>
    </row>
    <row r="2305" spans="1:13">
      <c r="A2305" s="8" t="s">
        <v>2283</v>
      </c>
      <c r="B2305" s="9" t="s">
        <v>16</v>
      </c>
      <c r="C2305" s="9">
        <v>1517</v>
      </c>
      <c r="D2305" s="9">
        <v>0.69</v>
      </c>
      <c r="E2305" s="9">
        <v>0.69399999999999995</v>
      </c>
      <c r="F2305" s="9">
        <v>0.56399999999999995</v>
      </c>
      <c r="G2305" s="9">
        <v>21402.21</v>
      </c>
      <c r="H2305" s="10">
        <v>35</v>
      </c>
      <c r="I2305" s="23" t="str">
        <f>VLOOKUP(B2305,'De-Para'!$B$3:$C$29,2,0)</f>
        <v>Sudeste</v>
      </c>
      <c r="J2305" s="18" t="str">
        <f t="shared" si="140"/>
        <v>Médio</v>
      </c>
      <c r="K2305" s="18" t="str">
        <f t="shared" si="141"/>
        <v>Acima</v>
      </c>
      <c r="L2305" s="18" t="str">
        <f t="shared" si="142"/>
        <v>Acima</v>
      </c>
      <c r="M2305" s="23" t="str">
        <f t="shared" si="143"/>
        <v>Acima</v>
      </c>
    </row>
    <row r="2306" spans="1:13">
      <c r="A2306" s="11" t="s">
        <v>2284</v>
      </c>
      <c r="B2306" s="12" t="s">
        <v>22</v>
      </c>
      <c r="C2306" s="12">
        <v>317</v>
      </c>
      <c r="D2306" s="12">
        <v>0.65</v>
      </c>
      <c r="E2306" s="12">
        <v>0.65400000000000003</v>
      </c>
      <c r="F2306" s="12">
        <v>0.53400000000000003</v>
      </c>
      <c r="G2306" s="12">
        <v>20708.79</v>
      </c>
      <c r="H2306" s="13">
        <v>11</v>
      </c>
      <c r="I2306" s="23" t="str">
        <f>VLOOKUP(B2306,'De-Para'!$B$3:$C$29,2,0)</f>
        <v>Sul</v>
      </c>
      <c r="J2306" s="18" t="str">
        <f t="shared" si="140"/>
        <v>Médio</v>
      </c>
      <c r="K2306" s="18" t="str">
        <f t="shared" si="141"/>
        <v>Acima</v>
      </c>
      <c r="L2306" s="18" t="str">
        <f t="shared" si="142"/>
        <v>Abaixo</v>
      </c>
      <c r="M2306" s="23" t="str">
        <f t="shared" si="143"/>
        <v>Acima</v>
      </c>
    </row>
    <row r="2307" spans="1:13">
      <c r="A2307" s="8" t="s">
        <v>2285</v>
      </c>
      <c r="B2307" s="9" t="s">
        <v>87</v>
      </c>
      <c r="C2307" s="9">
        <v>874</v>
      </c>
      <c r="D2307" s="9">
        <v>0.55000000000000004</v>
      </c>
      <c r="E2307" s="9">
        <v>0.54600000000000004</v>
      </c>
      <c r="F2307" s="9">
        <v>0.44700000000000001</v>
      </c>
      <c r="G2307" s="9">
        <v>7303.11</v>
      </c>
      <c r="H2307" s="10">
        <v>1</v>
      </c>
      <c r="I2307" s="23" t="str">
        <f>VLOOKUP(B2307,'De-Para'!$B$3:$C$29,2,0)</f>
        <v>Nordeste</v>
      </c>
      <c r="J2307" s="18" t="str">
        <f t="shared" si="140"/>
        <v>Médio</v>
      </c>
      <c r="K2307" s="18" t="str">
        <f t="shared" si="141"/>
        <v>Abaixo</v>
      </c>
      <c r="L2307" s="18" t="str">
        <f t="shared" si="142"/>
        <v>Abaixo</v>
      </c>
      <c r="M2307" s="23" t="str">
        <f t="shared" si="143"/>
        <v>Abaixo</v>
      </c>
    </row>
    <row r="2308" spans="1:13">
      <c r="A2308" s="11" t="s">
        <v>2286</v>
      </c>
      <c r="B2308" s="12" t="s">
        <v>94</v>
      </c>
      <c r="C2308" s="12">
        <v>429</v>
      </c>
      <c r="D2308" s="12">
        <v>0.56399999999999995</v>
      </c>
      <c r="E2308" s="12">
        <v>0.54700000000000004</v>
      </c>
      <c r="F2308" s="12">
        <v>0.42399999999999999</v>
      </c>
      <c r="G2308" s="12">
        <v>6427.14</v>
      </c>
      <c r="H2308" s="13">
        <v>35</v>
      </c>
      <c r="I2308" s="23" t="str">
        <f>VLOOKUP(B2308,'De-Para'!$B$3:$C$29,2,0)</f>
        <v>Nordeste</v>
      </c>
      <c r="J2308" s="18" t="str">
        <f t="shared" si="140"/>
        <v>Médio</v>
      </c>
      <c r="K2308" s="18" t="str">
        <f t="shared" si="141"/>
        <v>Abaixo</v>
      </c>
      <c r="L2308" s="18" t="str">
        <f t="shared" si="142"/>
        <v>Abaixo</v>
      </c>
      <c r="M2308" s="23" t="str">
        <f t="shared" si="143"/>
        <v>Acima</v>
      </c>
    </row>
    <row r="2309" spans="1:13">
      <c r="A2309" s="8" t="s">
        <v>2287</v>
      </c>
      <c r="B2309" s="9" t="s">
        <v>24</v>
      </c>
      <c r="C2309" s="9">
        <v>603</v>
      </c>
      <c r="D2309" s="9">
        <v>0.54</v>
      </c>
      <c r="E2309" s="9">
        <v>0.54300000000000004</v>
      </c>
      <c r="F2309" s="9">
        <v>0.42599999999999999</v>
      </c>
      <c r="G2309" s="9">
        <v>8089.38</v>
      </c>
      <c r="H2309" s="10">
        <v>10</v>
      </c>
      <c r="I2309" s="23" t="str">
        <f>VLOOKUP(B2309,'De-Para'!$B$3:$C$29,2,0)</f>
        <v>Nordeste</v>
      </c>
      <c r="J2309" s="18" t="str">
        <f t="shared" si="140"/>
        <v>Baixo</v>
      </c>
      <c r="K2309" s="18" t="str">
        <f t="shared" si="141"/>
        <v>Abaixo</v>
      </c>
      <c r="L2309" s="18" t="str">
        <f t="shared" si="142"/>
        <v>Abaixo</v>
      </c>
      <c r="M2309" s="23" t="str">
        <f t="shared" si="143"/>
        <v>Acima</v>
      </c>
    </row>
    <row r="2310" spans="1:13">
      <c r="A2310" s="11" t="s">
        <v>2288</v>
      </c>
      <c r="B2310" s="12" t="s">
        <v>16</v>
      </c>
      <c r="C2310" s="12">
        <v>158</v>
      </c>
      <c r="D2310" s="12">
        <v>0.69799999999999995</v>
      </c>
      <c r="E2310" s="12">
        <v>0.68700000000000006</v>
      </c>
      <c r="F2310" s="12">
        <v>0.58399999999999996</v>
      </c>
      <c r="G2310" s="12">
        <v>28481.64</v>
      </c>
      <c r="H2310" s="13">
        <v>1</v>
      </c>
      <c r="I2310" s="23" t="str">
        <f>VLOOKUP(B2310,'De-Para'!$B$3:$C$29,2,0)</f>
        <v>Sudeste</v>
      </c>
      <c r="J2310" s="18" t="str">
        <f t="shared" ref="J2310:J2373" si="144">IF(D2310&lt;0.55,"Baixo",IF(D2310&lt;0.7,"Médio",IF(D2310&lt;0.8,"Alto","Muito alto")))</f>
        <v>Médio</v>
      </c>
      <c r="K2310" s="18" t="str">
        <f t="shared" ref="K2310:K2373" si="145">IF(D2310&lt;=$K$3,"Abaixo","Acima")</f>
        <v>Acima</v>
      </c>
      <c r="L2310" s="18" t="str">
        <f t="shared" ref="L2310:L2373" si="146">IF(C2310&gt;=$L$3,"Acima","Abaixo")</f>
        <v>Abaixo</v>
      </c>
      <c r="M2310" s="23" t="str">
        <f t="shared" ref="M2310:M2373" si="147">IF(H2310&lt;=$M$3,"Abaixo","Acima")</f>
        <v>Abaixo</v>
      </c>
    </row>
    <row r="2311" spans="1:13">
      <c r="A2311" s="8" t="s">
        <v>2289</v>
      </c>
      <c r="B2311" s="9" t="s">
        <v>14</v>
      </c>
      <c r="C2311" s="9">
        <v>906</v>
      </c>
      <c r="D2311" s="9">
        <v>0.69599999999999995</v>
      </c>
      <c r="E2311" s="9">
        <v>0.73399999999999999</v>
      </c>
      <c r="F2311" s="9">
        <v>0.56000000000000005</v>
      </c>
      <c r="G2311" s="9">
        <v>24006.46</v>
      </c>
      <c r="H2311" s="10">
        <v>20</v>
      </c>
      <c r="I2311" s="23" t="str">
        <f>VLOOKUP(B2311,'De-Para'!$B$3:$C$29,2,0)</f>
        <v>Sul</v>
      </c>
      <c r="J2311" s="18" t="str">
        <f t="shared" si="144"/>
        <v>Médio</v>
      </c>
      <c r="K2311" s="18" t="str">
        <f t="shared" si="145"/>
        <v>Acima</v>
      </c>
      <c r="L2311" s="18" t="str">
        <f t="shared" si="146"/>
        <v>Abaixo</v>
      </c>
      <c r="M2311" s="23" t="str">
        <f t="shared" si="147"/>
        <v>Acima</v>
      </c>
    </row>
    <row r="2312" spans="1:13">
      <c r="A2312" s="11" t="s">
        <v>2290</v>
      </c>
      <c r="B2312" s="12" t="s">
        <v>49</v>
      </c>
      <c r="C2312" s="12">
        <v>1048</v>
      </c>
      <c r="D2312" s="12">
        <v>0.63500000000000001</v>
      </c>
      <c r="E2312" s="12">
        <v>0.60199999999999998</v>
      </c>
      <c r="F2312" s="12">
        <v>0.55800000000000005</v>
      </c>
      <c r="G2312" s="12">
        <v>25312.1</v>
      </c>
      <c r="H2312" s="13">
        <v>12</v>
      </c>
      <c r="I2312" s="23" t="str">
        <f>VLOOKUP(B2312,'De-Para'!$B$3:$C$29,2,0)</f>
        <v>Norte</v>
      </c>
      <c r="J2312" s="18" t="str">
        <f t="shared" si="144"/>
        <v>Médio</v>
      </c>
      <c r="K2312" s="18" t="str">
        <f t="shared" si="145"/>
        <v>Acima</v>
      </c>
      <c r="L2312" s="18" t="str">
        <f t="shared" si="146"/>
        <v>Acima</v>
      </c>
      <c r="M2312" s="23" t="str">
        <f t="shared" si="147"/>
        <v>Acima</v>
      </c>
    </row>
    <row r="2313" spans="1:13">
      <c r="A2313" s="8" t="s">
        <v>2291</v>
      </c>
      <c r="B2313" s="9" t="s">
        <v>94</v>
      </c>
      <c r="C2313" s="9">
        <v>2895</v>
      </c>
      <c r="D2313" s="9">
        <v>0.56399999999999995</v>
      </c>
      <c r="E2313" s="9">
        <v>0.54900000000000004</v>
      </c>
      <c r="F2313" s="9">
        <v>0.46600000000000003</v>
      </c>
      <c r="G2313" s="9">
        <v>8947.42</v>
      </c>
      <c r="H2313" s="10">
        <v>7</v>
      </c>
      <c r="I2313" s="23" t="str">
        <f>VLOOKUP(B2313,'De-Para'!$B$3:$C$29,2,0)</f>
        <v>Nordeste</v>
      </c>
      <c r="J2313" s="18" t="str">
        <f t="shared" si="144"/>
        <v>Médio</v>
      </c>
      <c r="K2313" s="18" t="str">
        <f t="shared" si="145"/>
        <v>Abaixo</v>
      </c>
      <c r="L2313" s="18" t="str">
        <f t="shared" si="146"/>
        <v>Acima</v>
      </c>
      <c r="M2313" s="23" t="str">
        <f t="shared" si="147"/>
        <v>Acima</v>
      </c>
    </row>
    <row r="2314" spans="1:13">
      <c r="A2314" s="11" t="s">
        <v>2292</v>
      </c>
      <c r="B2314" s="12" t="s">
        <v>14</v>
      </c>
      <c r="C2314" s="12">
        <v>587</v>
      </c>
      <c r="D2314" s="12">
        <v>0.7</v>
      </c>
      <c r="E2314" s="12">
        <v>0.68</v>
      </c>
      <c r="F2314" s="12">
        <v>0.626</v>
      </c>
      <c r="G2314" s="12">
        <v>22585.03</v>
      </c>
      <c r="H2314" s="13">
        <v>8</v>
      </c>
      <c r="I2314" s="23" t="str">
        <f>VLOOKUP(B2314,'De-Para'!$B$3:$C$29,2,0)</f>
        <v>Sul</v>
      </c>
      <c r="J2314" s="18" t="str">
        <f t="shared" si="144"/>
        <v>Alto</v>
      </c>
      <c r="K2314" s="18" t="str">
        <f t="shared" si="145"/>
        <v>Acima</v>
      </c>
      <c r="L2314" s="18" t="str">
        <f t="shared" si="146"/>
        <v>Abaixo</v>
      </c>
      <c r="M2314" s="23" t="str">
        <f t="shared" si="147"/>
        <v>Acima</v>
      </c>
    </row>
    <row r="2315" spans="1:13">
      <c r="A2315" s="8" t="s">
        <v>2139</v>
      </c>
      <c r="B2315" s="9" t="s">
        <v>24</v>
      </c>
      <c r="C2315" s="9">
        <v>1015</v>
      </c>
      <c r="D2315" s="9">
        <v>0.56000000000000005</v>
      </c>
      <c r="E2315" s="9">
        <v>0.55700000000000005</v>
      </c>
      <c r="F2315" s="9">
        <v>0.42799999999999999</v>
      </c>
      <c r="G2315" s="9">
        <v>8349.7999999999993</v>
      </c>
      <c r="H2315" s="10">
        <v>25</v>
      </c>
      <c r="I2315" s="23" t="str">
        <f>VLOOKUP(B2315,'De-Para'!$B$3:$C$29,2,0)</f>
        <v>Nordeste</v>
      </c>
      <c r="J2315" s="18" t="str">
        <f t="shared" si="144"/>
        <v>Médio</v>
      </c>
      <c r="K2315" s="18" t="str">
        <f t="shared" si="145"/>
        <v>Abaixo</v>
      </c>
      <c r="L2315" s="18" t="str">
        <f t="shared" si="146"/>
        <v>Acima</v>
      </c>
      <c r="M2315" s="23" t="str">
        <f t="shared" si="147"/>
        <v>Acima</v>
      </c>
    </row>
    <row r="2316" spans="1:13">
      <c r="A2316" s="11" t="s">
        <v>2293</v>
      </c>
      <c r="B2316" s="12" t="s">
        <v>22</v>
      </c>
      <c r="C2316" s="12">
        <v>463</v>
      </c>
      <c r="D2316" s="12">
        <v>0.63500000000000001</v>
      </c>
      <c r="E2316" s="12">
        <v>0.65500000000000003</v>
      </c>
      <c r="F2316" s="12">
        <v>0.503</v>
      </c>
      <c r="G2316" s="12">
        <v>30660.05</v>
      </c>
      <c r="H2316" s="13">
        <v>17</v>
      </c>
      <c r="I2316" s="23" t="str">
        <f>VLOOKUP(B2316,'De-Para'!$B$3:$C$29,2,0)</f>
        <v>Sul</v>
      </c>
      <c r="J2316" s="18" t="str">
        <f t="shared" si="144"/>
        <v>Médio</v>
      </c>
      <c r="K2316" s="18" t="str">
        <f t="shared" si="145"/>
        <v>Acima</v>
      </c>
      <c r="L2316" s="18" t="str">
        <f t="shared" si="146"/>
        <v>Abaixo</v>
      </c>
      <c r="M2316" s="23" t="str">
        <f t="shared" si="147"/>
        <v>Acima</v>
      </c>
    </row>
    <row r="2317" spans="1:13">
      <c r="A2317" s="8" t="s">
        <v>2294</v>
      </c>
      <c r="B2317" s="9" t="s">
        <v>82</v>
      </c>
      <c r="C2317" s="9">
        <v>651</v>
      </c>
      <c r="D2317" s="9">
        <v>0.621</v>
      </c>
      <c r="E2317" s="9">
        <v>0.59299999999999997</v>
      </c>
      <c r="F2317" s="9">
        <v>0.55000000000000004</v>
      </c>
      <c r="G2317" s="9">
        <v>10484.200000000001</v>
      </c>
      <c r="H2317" s="10">
        <v>8</v>
      </c>
      <c r="I2317" s="23" t="str">
        <f>VLOOKUP(B2317,'De-Para'!$B$3:$C$29,2,0)</f>
        <v>Nordeste</v>
      </c>
      <c r="J2317" s="18" t="str">
        <f t="shared" si="144"/>
        <v>Médio</v>
      </c>
      <c r="K2317" s="18" t="str">
        <f t="shared" si="145"/>
        <v>Acima</v>
      </c>
      <c r="L2317" s="18" t="str">
        <f t="shared" si="146"/>
        <v>Abaixo</v>
      </c>
      <c r="M2317" s="23" t="str">
        <f t="shared" si="147"/>
        <v>Acima</v>
      </c>
    </row>
    <row r="2318" spans="1:13">
      <c r="A2318" s="11" t="s">
        <v>2295</v>
      </c>
      <c r="B2318" s="12" t="s">
        <v>7</v>
      </c>
      <c r="C2318" s="12">
        <v>35</v>
      </c>
      <c r="D2318" s="12">
        <v>0.77300000000000002</v>
      </c>
      <c r="E2318" s="12">
        <v>0.751</v>
      </c>
      <c r="F2318" s="12">
        <v>0.73299999999999998</v>
      </c>
      <c r="G2318" s="12">
        <v>21581.49</v>
      </c>
      <c r="H2318" s="13">
        <v>1</v>
      </c>
      <c r="I2318" s="23" t="str">
        <f>VLOOKUP(B2318,'De-Para'!$B$3:$C$29,2,0)</f>
        <v>Sudeste</v>
      </c>
      <c r="J2318" s="18" t="str">
        <f t="shared" si="144"/>
        <v>Alto</v>
      </c>
      <c r="K2318" s="18" t="str">
        <f t="shared" si="145"/>
        <v>Acima</v>
      </c>
      <c r="L2318" s="18" t="str">
        <f t="shared" si="146"/>
        <v>Abaixo</v>
      </c>
      <c r="M2318" s="23" t="str">
        <f t="shared" si="147"/>
        <v>Abaixo</v>
      </c>
    </row>
    <row r="2319" spans="1:13">
      <c r="A2319" s="8" t="s">
        <v>2296</v>
      </c>
      <c r="B2319" s="9" t="s">
        <v>94</v>
      </c>
      <c r="C2319" s="9">
        <v>334</v>
      </c>
      <c r="D2319" s="9">
        <v>0.56799999999999995</v>
      </c>
      <c r="E2319" s="9">
        <v>0.55600000000000005</v>
      </c>
      <c r="F2319" s="9">
        <v>0.42799999999999999</v>
      </c>
      <c r="G2319" s="9">
        <v>13425.98</v>
      </c>
      <c r="H2319" s="10">
        <v>3</v>
      </c>
      <c r="I2319" s="23" t="str">
        <f>VLOOKUP(B2319,'De-Para'!$B$3:$C$29,2,0)</f>
        <v>Nordeste</v>
      </c>
      <c r="J2319" s="18" t="str">
        <f t="shared" si="144"/>
        <v>Médio</v>
      </c>
      <c r="K2319" s="18" t="str">
        <f t="shared" si="145"/>
        <v>Abaixo</v>
      </c>
      <c r="L2319" s="18" t="str">
        <f t="shared" si="146"/>
        <v>Abaixo</v>
      </c>
      <c r="M2319" s="23" t="str">
        <f t="shared" si="147"/>
        <v>Acima</v>
      </c>
    </row>
    <row r="2320" spans="1:13">
      <c r="A2320" s="11" t="s">
        <v>2297</v>
      </c>
      <c r="B2320" s="12" t="s">
        <v>33</v>
      </c>
      <c r="C2320" s="12">
        <v>229</v>
      </c>
      <c r="D2320" s="12">
        <v>0.61499999999999999</v>
      </c>
      <c r="E2320" s="12">
        <v>0.59199999999999997</v>
      </c>
      <c r="F2320" s="12">
        <v>0.48099999999999998</v>
      </c>
      <c r="G2320" s="12">
        <v>9732.41</v>
      </c>
      <c r="H2320" s="13">
        <v>1</v>
      </c>
      <c r="I2320" s="23" t="str">
        <f>VLOOKUP(B2320,'De-Para'!$B$3:$C$29,2,0)</f>
        <v>Centro-Oeste</v>
      </c>
      <c r="J2320" s="18" t="str">
        <f t="shared" si="144"/>
        <v>Médio</v>
      </c>
      <c r="K2320" s="18" t="str">
        <f t="shared" si="145"/>
        <v>Acima</v>
      </c>
      <c r="L2320" s="18" t="str">
        <f t="shared" si="146"/>
        <v>Abaixo</v>
      </c>
      <c r="M2320" s="23" t="str">
        <f t="shared" si="147"/>
        <v>Abaixo</v>
      </c>
    </row>
    <row r="2321" spans="1:13">
      <c r="A2321" s="8" t="s">
        <v>2298</v>
      </c>
      <c r="B2321" s="9" t="s">
        <v>94</v>
      </c>
      <c r="C2321" s="9">
        <v>756</v>
      </c>
      <c r="D2321" s="9">
        <v>0.59299999999999997</v>
      </c>
      <c r="E2321" s="9">
        <v>0.53600000000000003</v>
      </c>
      <c r="F2321" s="9">
        <v>0.49099999999999999</v>
      </c>
      <c r="G2321" s="9">
        <v>6761.58</v>
      </c>
      <c r="H2321" s="10">
        <v>6</v>
      </c>
      <c r="I2321" s="23" t="str">
        <f>VLOOKUP(B2321,'De-Para'!$B$3:$C$29,2,0)</f>
        <v>Nordeste</v>
      </c>
      <c r="J2321" s="18" t="str">
        <f t="shared" si="144"/>
        <v>Médio</v>
      </c>
      <c r="K2321" s="18" t="str">
        <f t="shared" si="145"/>
        <v>Abaixo</v>
      </c>
      <c r="L2321" s="18" t="str">
        <f t="shared" si="146"/>
        <v>Abaixo</v>
      </c>
      <c r="M2321" s="23" t="str">
        <f t="shared" si="147"/>
        <v>Acima</v>
      </c>
    </row>
    <row r="2322" spans="1:13">
      <c r="A2322" s="11" t="s">
        <v>2299</v>
      </c>
      <c r="B2322" s="12" t="s">
        <v>148</v>
      </c>
      <c r="C2322" s="12">
        <v>1209</v>
      </c>
      <c r="D2322" s="12">
        <v>0.64900000000000002</v>
      </c>
      <c r="E2322" s="12">
        <v>0.65200000000000002</v>
      </c>
      <c r="F2322" s="12">
        <v>0.51200000000000001</v>
      </c>
      <c r="G2322" s="12">
        <v>16170.5</v>
      </c>
      <c r="H2322" s="13">
        <v>6</v>
      </c>
      <c r="I2322" s="23" t="str">
        <f>VLOOKUP(B2322,'De-Para'!$B$3:$C$29,2,0)</f>
        <v>Norte</v>
      </c>
      <c r="J2322" s="18" t="str">
        <f t="shared" si="144"/>
        <v>Médio</v>
      </c>
      <c r="K2322" s="18" t="str">
        <f t="shared" si="145"/>
        <v>Acima</v>
      </c>
      <c r="L2322" s="18" t="str">
        <f t="shared" si="146"/>
        <v>Acima</v>
      </c>
      <c r="M2322" s="23" t="str">
        <f t="shared" si="147"/>
        <v>Acima</v>
      </c>
    </row>
    <row r="2323" spans="1:13">
      <c r="A2323" s="8" t="s">
        <v>2300</v>
      </c>
      <c r="B2323" s="9" t="s">
        <v>31</v>
      </c>
      <c r="C2323" s="9">
        <v>509</v>
      </c>
      <c r="D2323" s="9">
        <v>0.54</v>
      </c>
      <c r="E2323" s="9">
        <v>0.497</v>
      </c>
      <c r="F2323" s="9">
        <v>0.434</v>
      </c>
      <c r="G2323" s="9">
        <v>6538.95</v>
      </c>
      <c r="H2323" s="10">
        <v>0</v>
      </c>
      <c r="I2323" s="23" t="str">
        <f>VLOOKUP(B2323,'De-Para'!$B$3:$C$29,2,0)</f>
        <v>Nordeste</v>
      </c>
      <c r="J2323" s="18" t="str">
        <f t="shared" si="144"/>
        <v>Baixo</v>
      </c>
      <c r="K2323" s="18" t="str">
        <f t="shared" si="145"/>
        <v>Abaixo</v>
      </c>
      <c r="L2323" s="18" t="str">
        <f t="shared" si="146"/>
        <v>Abaixo</v>
      </c>
      <c r="M2323" s="23" t="str">
        <f t="shared" si="147"/>
        <v>Abaixo</v>
      </c>
    </row>
    <row r="2324" spans="1:13">
      <c r="A2324" s="11" t="s">
        <v>2301</v>
      </c>
      <c r="B2324" s="12" t="s">
        <v>118</v>
      </c>
      <c r="C2324" s="12">
        <v>776</v>
      </c>
      <c r="D2324" s="12">
        <v>0.53900000000000003</v>
      </c>
      <c r="E2324" s="12">
        <v>0.53300000000000003</v>
      </c>
      <c r="F2324" s="12">
        <v>0.39600000000000002</v>
      </c>
      <c r="G2324" s="12">
        <v>6102.62</v>
      </c>
      <c r="H2324" s="13">
        <v>2</v>
      </c>
      <c r="I2324" s="23" t="str">
        <f>VLOOKUP(B2324,'De-Para'!$B$3:$C$29,2,0)</f>
        <v>Nordeste</v>
      </c>
      <c r="J2324" s="18" t="str">
        <f t="shared" si="144"/>
        <v>Baixo</v>
      </c>
      <c r="K2324" s="18" t="str">
        <f t="shared" si="145"/>
        <v>Abaixo</v>
      </c>
      <c r="L2324" s="18" t="str">
        <f t="shared" si="146"/>
        <v>Abaixo</v>
      </c>
      <c r="M2324" s="23" t="str">
        <f t="shared" si="147"/>
        <v>Abaixo</v>
      </c>
    </row>
    <row r="2325" spans="1:13">
      <c r="A2325" s="8" t="s">
        <v>2302</v>
      </c>
      <c r="B2325" s="9" t="s">
        <v>24</v>
      </c>
      <c r="C2325" s="9">
        <v>332</v>
      </c>
      <c r="D2325" s="9">
        <v>0.55000000000000004</v>
      </c>
      <c r="E2325" s="9">
        <v>0.52900000000000003</v>
      </c>
      <c r="F2325" s="9">
        <v>0.42199999999999999</v>
      </c>
      <c r="G2325" s="9">
        <v>7955.78</v>
      </c>
      <c r="H2325" s="10">
        <v>3</v>
      </c>
      <c r="I2325" s="23" t="str">
        <f>VLOOKUP(B2325,'De-Para'!$B$3:$C$29,2,0)</f>
        <v>Nordeste</v>
      </c>
      <c r="J2325" s="18" t="str">
        <f t="shared" si="144"/>
        <v>Médio</v>
      </c>
      <c r="K2325" s="18" t="str">
        <f t="shared" si="145"/>
        <v>Abaixo</v>
      </c>
      <c r="L2325" s="18" t="str">
        <f t="shared" si="146"/>
        <v>Abaixo</v>
      </c>
      <c r="M2325" s="23" t="str">
        <f t="shared" si="147"/>
        <v>Acima</v>
      </c>
    </row>
    <row r="2326" spans="1:13">
      <c r="A2326" s="11" t="s">
        <v>2303</v>
      </c>
      <c r="B2326" s="12" t="s">
        <v>24</v>
      </c>
      <c r="C2326" s="12">
        <v>877</v>
      </c>
      <c r="D2326" s="12">
        <v>0.59</v>
      </c>
      <c r="E2326" s="12">
        <v>0.51900000000000002</v>
      </c>
      <c r="F2326" s="12">
        <v>0.51</v>
      </c>
      <c r="G2326" s="12">
        <v>6115.72</v>
      </c>
      <c r="H2326" s="13">
        <v>2</v>
      </c>
      <c r="I2326" s="23" t="str">
        <f>VLOOKUP(B2326,'De-Para'!$B$3:$C$29,2,0)</f>
        <v>Nordeste</v>
      </c>
      <c r="J2326" s="18" t="str">
        <f t="shared" si="144"/>
        <v>Médio</v>
      </c>
      <c r="K2326" s="18" t="str">
        <f t="shared" si="145"/>
        <v>Abaixo</v>
      </c>
      <c r="L2326" s="18" t="str">
        <f t="shared" si="146"/>
        <v>Abaixo</v>
      </c>
      <c r="M2326" s="23" t="str">
        <f t="shared" si="147"/>
        <v>Abaixo</v>
      </c>
    </row>
    <row r="2327" spans="1:13">
      <c r="A2327" s="8" t="s">
        <v>2304</v>
      </c>
      <c r="B2327" s="9" t="s">
        <v>94</v>
      </c>
      <c r="C2327" s="9">
        <v>1572</v>
      </c>
      <c r="D2327" s="9">
        <v>0.52700000000000002</v>
      </c>
      <c r="E2327" s="9">
        <v>0.54200000000000004</v>
      </c>
      <c r="F2327" s="9">
        <v>0.39500000000000002</v>
      </c>
      <c r="G2327" s="9">
        <v>8983.7199999999993</v>
      </c>
      <c r="H2327" s="10">
        <v>6</v>
      </c>
      <c r="I2327" s="23" t="str">
        <f>VLOOKUP(B2327,'De-Para'!$B$3:$C$29,2,0)</f>
        <v>Nordeste</v>
      </c>
      <c r="J2327" s="18" t="str">
        <f t="shared" si="144"/>
        <v>Baixo</v>
      </c>
      <c r="K2327" s="18" t="str">
        <f t="shared" si="145"/>
        <v>Abaixo</v>
      </c>
      <c r="L2327" s="18" t="str">
        <f t="shared" si="146"/>
        <v>Acima</v>
      </c>
      <c r="M2327" s="23" t="str">
        <f t="shared" si="147"/>
        <v>Acima</v>
      </c>
    </row>
    <row r="2328" spans="1:13">
      <c r="A2328" s="11" t="s">
        <v>2305</v>
      </c>
      <c r="B2328" s="12" t="s">
        <v>148</v>
      </c>
      <c r="C2328" s="12">
        <v>638</v>
      </c>
      <c r="D2328" s="12">
        <v>0.61099999999999999</v>
      </c>
      <c r="E2328" s="12">
        <v>0.65700000000000003</v>
      </c>
      <c r="F2328" s="12">
        <v>0.46200000000000002</v>
      </c>
      <c r="G2328" s="12">
        <v>16479.25</v>
      </c>
      <c r="H2328" s="13">
        <v>6</v>
      </c>
      <c r="I2328" s="23" t="str">
        <f>VLOOKUP(B2328,'De-Para'!$B$3:$C$29,2,0)</f>
        <v>Norte</v>
      </c>
      <c r="J2328" s="18" t="str">
        <f t="shared" si="144"/>
        <v>Médio</v>
      </c>
      <c r="K2328" s="18" t="str">
        <f t="shared" si="145"/>
        <v>Acima</v>
      </c>
      <c r="L2328" s="18" t="str">
        <f t="shared" si="146"/>
        <v>Abaixo</v>
      </c>
      <c r="M2328" s="23" t="str">
        <f t="shared" si="147"/>
        <v>Acima</v>
      </c>
    </row>
    <row r="2329" spans="1:13">
      <c r="A2329" s="8" t="s">
        <v>1019</v>
      </c>
      <c r="B2329" s="9" t="s">
        <v>24</v>
      </c>
      <c r="C2329" s="9">
        <v>1219</v>
      </c>
      <c r="D2329" s="9">
        <v>0.57799999999999996</v>
      </c>
      <c r="E2329" s="9">
        <v>0.58899999999999997</v>
      </c>
      <c r="F2329" s="9">
        <v>0.436</v>
      </c>
      <c r="G2329" s="9">
        <v>9545.59</v>
      </c>
      <c r="H2329" s="10">
        <v>4</v>
      </c>
      <c r="I2329" s="23" t="str">
        <f>VLOOKUP(B2329,'De-Para'!$B$3:$C$29,2,0)</f>
        <v>Nordeste</v>
      </c>
      <c r="J2329" s="18" t="str">
        <f t="shared" si="144"/>
        <v>Médio</v>
      </c>
      <c r="K2329" s="18" t="str">
        <f t="shared" si="145"/>
        <v>Abaixo</v>
      </c>
      <c r="L2329" s="18" t="str">
        <f t="shared" si="146"/>
        <v>Acima</v>
      </c>
      <c r="M2329" s="23" t="str">
        <f t="shared" si="147"/>
        <v>Acima</v>
      </c>
    </row>
    <row r="2330" spans="1:13">
      <c r="A2330" s="11" t="s">
        <v>2306</v>
      </c>
      <c r="B2330" s="12" t="s">
        <v>24</v>
      </c>
      <c r="C2330" s="12">
        <v>1232</v>
      </c>
      <c r="D2330" s="12">
        <v>0.60099999999999998</v>
      </c>
      <c r="E2330" s="12">
        <v>0.56499999999999995</v>
      </c>
      <c r="F2330" s="12">
        <v>0.48199999999999998</v>
      </c>
      <c r="G2330" s="12">
        <v>6521.19</v>
      </c>
      <c r="H2330" s="13">
        <v>7</v>
      </c>
      <c r="I2330" s="23" t="str">
        <f>VLOOKUP(B2330,'De-Para'!$B$3:$C$29,2,0)</f>
        <v>Nordeste</v>
      </c>
      <c r="J2330" s="18" t="str">
        <f t="shared" si="144"/>
        <v>Médio</v>
      </c>
      <c r="K2330" s="18" t="str">
        <f t="shared" si="145"/>
        <v>Acima</v>
      </c>
      <c r="L2330" s="18" t="str">
        <f t="shared" si="146"/>
        <v>Acima</v>
      </c>
      <c r="M2330" s="23" t="str">
        <f t="shared" si="147"/>
        <v>Acima</v>
      </c>
    </row>
    <row r="2331" spans="1:13">
      <c r="A2331" s="8" t="s">
        <v>2307</v>
      </c>
      <c r="B2331" s="9" t="s">
        <v>24</v>
      </c>
      <c r="C2331" s="9">
        <v>423</v>
      </c>
      <c r="D2331" s="9">
        <v>0.6</v>
      </c>
      <c r="E2331" s="9">
        <v>0.56899999999999995</v>
      </c>
      <c r="F2331" s="9">
        <v>0.498</v>
      </c>
      <c r="G2331" s="9">
        <v>10181.59</v>
      </c>
      <c r="H2331" s="10">
        <v>1</v>
      </c>
      <c r="I2331" s="23" t="str">
        <f>VLOOKUP(B2331,'De-Para'!$B$3:$C$29,2,0)</f>
        <v>Nordeste</v>
      </c>
      <c r="J2331" s="18" t="str">
        <f t="shared" si="144"/>
        <v>Médio</v>
      </c>
      <c r="K2331" s="18" t="str">
        <f t="shared" si="145"/>
        <v>Acima</v>
      </c>
      <c r="L2331" s="18" t="str">
        <f t="shared" si="146"/>
        <v>Abaixo</v>
      </c>
      <c r="M2331" s="23" t="str">
        <f t="shared" si="147"/>
        <v>Abaixo</v>
      </c>
    </row>
    <row r="2332" spans="1:13">
      <c r="A2332" s="11" t="s">
        <v>1302</v>
      </c>
      <c r="B2332" s="12" t="s">
        <v>94</v>
      </c>
      <c r="C2332" s="12">
        <v>1001</v>
      </c>
      <c r="D2332" s="12">
        <v>0.58899999999999997</v>
      </c>
      <c r="E2332" s="12">
        <v>0.56299999999999994</v>
      </c>
      <c r="F2332" s="12">
        <v>0.46200000000000002</v>
      </c>
      <c r="G2332" s="12">
        <v>7950.03</v>
      </c>
      <c r="H2332" s="13">
        <v>6</v>
      </c>
      <c r="I2332" s="23" t="str">
        <f>VLOOKUP(B2332,'De-Para'!$B$3:$C$29,2,0)</f>
        <v>Nordeste</v>
      </c>
      <c r="J2332" s="18" t="str">
        <f t="shared" si="144"/>
        <v>Médio</v>
      </c>
      <c r="K2332" s="18" t="str">
        <f t="shared" si="145"/>
        <v>Abaixo</v>
      </c>
      <c r="L2332" s="18" t="str">
        <f t="shared" si="146"/>
        <v>Acima</v>
      </c>
      <c r="M2332" s="23" t="str">
        <f t="shared" si="147"/>
        <v>Acima</v>
      </c>
    </row>
    <row r="2333" spans="1:13">
      <c r="A2333" s="8" t="s">
        <v>2308</v>
      </c>
      <c r="B2333" s="9" t="s">
        <v>210</v>
      </c>
      <c r="C2333" s="9">
        <v>393</v>
      </c>
      <c r="D2333" s="9">
        <v>0.66</v>
      </c>
      <c r="E2333" s="9">
        <v>0.63500000000000001</v>
      </c>
      <c r="F2333" s="9">
        <v>0.54200000000000004</v>
      </c>
      <c r="G2333" s="9">
        <v>49132.42</v>
      </c>
      <c r="H2333" s="10">
        <v>6</v>
      </c>
      <c r="I2333" s="23" t="str">
        <f>VLOOKUP(B2333,'De-Para'!$B$3:$C$29,2,0)</f>
        <v>Norte</v>
      </c>
      <c r="J2333" s="18" t="str">
        <f t="shared" si="144"/>
        <v>Médio</v>
      </c>
      <c r="K2333" s="18" t="str">
        <f t="shared" si="145"/>
        <v>Acima</v>
      </c>
      <c r="L2333" s="18" t="str">
        <f t="shared" si="146"/>
        <v>Abaixo</v>
      </c>
      <c r="M2333" s="23" t="str">
        <f t="shared" si="147"/>
        <v>Acima</v>
      </c>
    </row>
    <row r="2334" spans="1:13">
      <c r="A2334" s="11" t="s">
        <v>2309</v>
      </c>
      <c r="B2334" s="12" t="s">
        <v>82</v>
      </c>
      <c r="C2334" s="12">
        <v>978</v>
      </c>
      <c r="D2334" s="12">
        <v>0.59399999999999997</v>
      </c>
      <c r="E2334" s="12">
        <v>0.59299999999999997</v>
      </c>
      <c r="F2334" s="12">
        <v>0.46700000000000003</v>
      </c>
      <c r="G2334" s="12">
        <v>9056.24</v>
      </c>
      <c r="H2334" s="13">
        <v>21</v>
      </c>
      <c r="I2334" s="23" t="str">
        <f>VLOOKUP(B2334,'De-Para'!$B$3:$C$29,2,0)</f>
        <v>Nordeste</v>
      </c>
      <c r="J2334" s="18" t="str">
        <f t="shared" si="144"/>
        <v>Médio</v>
      </c>
      <c r="K2334" s="18" t="str">
        <f t="shared" si="145"/>
        <v>Abaixo</v>
      </c>
      <c r="L2334" s="18" t="str">
        <f t="shared" si="146"/>
        <v>Acima</v>
      </c>
      <c r="M2334" s="23" t="str">
        <f t="shared" si="147"/>
        <v>Acima</v>
      </c>
    </row>
    <row r="2335" spans="1:13">
      <c r="A2335" s="8" t="s">
        <v>2310</v>
      </c>
      <c r="B2335" s="9" t="s">
        <v>94</v>
      </c>
      <c r="C2335" s="9">
        <v>467</v>
      </c>
      <c r="D2335" s="9">
        <v>0.50600000000000001</v>
      </c>
      <c r="E2335" s="9">
        <v>0.504</v>
      </c>
      <c r="F2335" s="9">
        <v>0.35699999999999998</v>
      </c>
      <c r="G2335" s="9">
        <v>5647.4</v>
      </c>
      <c r="H2335" s="10">
        <v>15</v>
      </c>
      <c r="I2335" s="23" t="str">
        <f>VLOOKUP(B2335,'De-Para'!$B$3:$C$29,2,0)</f>
        <v>Nordeste</v>
      </c>
      <c r="J2335" s="18" t="str">
        <f t="shared" si="144"/>
        <v>Baixo</v>
      </c>
      <c r="K2335" s="18" t="str">
        <f t="shared" si="145"/>
        <v>Abaixo</v>
      </c>
      <c r="L2335" s="18" t="str">
        <f t="shared" si="146"/>
        <v>Abaixo</v>
      </c>
      <c r="M2335" s="23" t="str">
        <f t="shared" si="147"/>
        <v>Acima</v>
      </c>
    </row>
    <row r="2336" spans="1:13">
      <c r="A2336" s="11" t="s">
        <v>2311</v>
      </c>
      <c r="B2336" s="12" t="s">
        <v>94</v>
      </c>
      <c r="C2336" s="12">
        <v>1761</v>
      </c>
      <c r="D2336" s="12">
        <v>0.56999999999999995</v>
      </c>
      <c r="E2336" s="12">
        <v>0.53100000000000003</v>
      </c>
      <c r="F2336" s="12">
        <v>0.47</v>
      </c>
      <c r="G2336" s="12">
        <v>7627.57</v>
      </c>
      <c r="H2336" s="13">
        <v>3</v>
      </c>
      <c r="I2336" s="23" t="str">
        <f>VLOOKUP(B2336,'De-Para'!$B$3:$C$29,2,0)</f>
        <v>Nordeste</v>
      </c>
      <c r="J2336" s="18" t="str">
        <f t="shared" si="144"/>
        <v>Médio</v>
      </c>
      <c r="K2336" s="18" t="str">
        <f t="shared" si="145"/>
        <v>Abaixo</v>
      </c>
      <c r="L2336" s="18" t="str">
        <f t="shared" si="146"/>
        <v>Acima</v>
      </c>
      <c r="M2336" s="23" t="str">
        <f t="shared" si="147"/>
        <v>Acima</v>
      </c>
    </row>
    <row r="2337" spans="1:13">
      <c r="A2337" s="8" t="s">
        <v>2312</v>
      </c>
      <c r="B2337" s="9" t="s">
        <v>16</v>
      </c>
      <c r="C2337" s="9">
        <v>1896</v>
      </c>
      <c r="D2337" s="9">
        <v>0.67</v>
      </c>
      <c r="E2337" s="9">
        <v>0.63400000000000001</v>
      </c>
      <c r="F2337" s="9">
        <v>0.57299999999999995</v>
      </c>
      <c r="G2337" s="9">
        <v>15274.21</v>
      </c>
      <c r="H2337" s="10">
        <v>32</v>
      </c>
      <c r="I2337" s="23" t="str">
        <f>VLOOKUP(B2337,'De-Para'!$B$3:$C$29,2,0)</f>
        <v>Sudeste</v>
      </c>
      <c r="J2337" s="18" t="str">
        <f t="shared" si="144"/>
        <v>Médio</v>
      </c>
      <c r="K2337" s="18" t="str">
        <f t="shared" si="145"/>
        <v>Acima</v>
      </c>
      <c r="L2337" s="18" t="str">
        <f t="shared" si="146"/>
        <v>Acima</v>
      </c>
      <c r="M2337" s="23" t="str">
        <f t="shared" si="147"/>
        <v>Acima</v>
      </c>
    </row>
    <row r="2338" spans="1:13">
      <c r="A2338" s="11" t="s">
        <v>2313</v>
      </c>
      <c r="B2338" s="12" t="s">
        <v>59</v>
      </c>
      <c r="C2338" s="12">
        <v>582</v>
      </c>
      <c r="D2338" s="12">
        <v>0.7</v>
      </c>
      <c r="E2338" s="12">
        <v>0.69099999999999995</v>
      </c>
      <c r="F2338" s="12">
        <v>0.60299999999999998</v>
      </c>
      <c r="G2338" s="12">
        <v>25766.46</v>
      </c>
      <c r="H2338" s="13">
        <v>34</v>
      </c>
      <c r="I2338" s="23" t="str">
        <f>VLOOKUP(B2338,'De-Para'!$B$3:$C$29,2,0)</f>
        <v>Sul</v>
      </c>
      <c r="J2338" s="18" t="str">
        <f t="shared" si="144"/>
        <v>Alto</v>
      </c>
      <c r="K2338" s="18" t="str">
        <f t="shared" si="145"/>
        <v>Acima</v>
      </c>
      <c r="L2338" s="18" t="str">
        <f t="shared" si="146"/>
        <v>Abaixo</v>
      </c>
      <c r="M2338" s="23" t="str">
        <f t="shared" si="147"/>
        <v>Acima</v>
      </c>
    </row>
    <row r="2339" spans="1:13">
      <c r="A2339" s="8" t="s">
        <v>2314</v>
      </c>
      <c r="B2339" s="9" t="s">
        <v>16</v>
      </c>
      <c r="C2339" s="9">
        <v>604</v>
      </c>
      <c r="D2339" s="9">
        <v>0.68</v>
      </c>
      <c r="E2339" s="9">
        <v>0.66400000000000003</v>
      </c>
      <c r="F2339" s="9">
        <v>0.56999999999999995</v>
      </c>
      <c r="G2339" s="9">
        <v>14049.32</v>
      </c>
      <c r="H2339" s="10">
        <v>14</v>
      </c>
      <c r="I2339" s="23" t="str">
        <f>VLOOKUP(B2339,'De-Para'!$B$3:$C$29,2,0)</f>
        <v>Sudeste</v>
      </c>
      <c r="J2339" s="18" t="str">
        <f t="shared" si="144"/>
        <v>Médio</v>
      </c>
      <c r="K2339" s="18" t="str">
        <f t="shared" si="145"/>
        <v>Acima</v>
      </c>
      <c r="L2339" s="18" t="str">
        <f t="shared" si="146"/>
        <v>Abaixo</v>
      </c>
      <c r="M2339" s="23" t="str">
        <f t="shared" si="147"/>
        <v>Acima</v>
      </c>
    </row>
    <row r="2340" spans="1:13">
      <c r="A2340" s="11" t="s">
        <v>2315</v>
      </c>
      <c r="B2340" s="12" t="s">
        <v>72</v>
      </c>
      <c r="C2340" s="12">
        <v>295</v>
      </c>
      <c r="D2340" s="12">
        <v>0.626</v>
      </c>
      <c r="E2340" s="12">
        <v>0.63200000000000001</v>
      </c>
      <c r="F2340" s="12">
        <v>0.505</v>
      </c>
      <c r="G2340" s="12">
        <v>125315.16</v>
      </c>
      <c r="H2340" s="13">
        <v>6</v>
      </c>
      <c r="I2340" s="23" t="str">
        <f>VLOOKUP(B2340,'De-Para'!$B$3:$C$29,2,0)</f>
        <v>Nordeste</v>
      </c>
      <c r="J2340" s="18" t="str">
        <f t="shared" si="144"/>
        <v>Médio</v>
      </c>
      <c r="K2340" s="18" t="str">
        <f t="shared" si="145"/>
        <v>Acima</v>
      </c>
      <c r="L2340" s="18" t="str">
        <f t="shared" si="146"/>
        <v>Abaixo</v>
      </c>
      <c r="M2340" s="23" t="str">
        <f t="shared" si="147"/>
        <v>Acima</v>
      </c>
    </row>
    <row r="2341" spans="1:13">
      <c r="A2341" s="8" t="s">
        <v>2316</v>
      </c>
      <c r="B2341" s="9" t="s">
        <v>14</v>
      </c>
      <c r="C2341" s="9">
        <v>1753</v>
      </c>
      <c r="D2341" s="9">
        <v>0.72</v>
      </c>
      <c r="E2341" s="9">
        <v>0.71699999999999997</v>
      </c>
      <c r="F2341" s="9">
        <v>0.60899999999999999</v>
      </c>
      <c r="G2341" s="9">
        <v>36188.28</v>
      </c>
      <c r="H2341" s="10">
        <v>24</v>
      </c>
      <c r="I2341" s="23" t="str">
        <f>VLOOKUP(B2341,'De-Para'!$B$3:$C$29,2,0)</f>
        <v>Sul</v>
      </c>
      <c r="J2341" s="18" t="str">
        <f t="shared" si="144"/>
        <v>Alto</v>
      </c>
      <c r="K2341" s="18" t="str">
        <f t="shared" si="145"/>
        <v>Acima</v>
      </c>
      <c r="L2341" s="18" t="str">
        <f t="shared" si="146"/>
        <v>Acima</v>
      </c>
      <c r="M2341" s="23" t="str">
        <f t="shared" si="147"/>
        <v>Acima</v>
      </c>
    </row>
    <row r="2342" spans="1:13">
      <c r="A2342" s="11" t="s">
        <v>2317</v>
      </c>
      <c r="B2342" s="12" t="s">
        <v>29</v>
      </c>
      <c r="C2342" s="12">
        <v>298</v>
      </c>
      <c r="D2342" s="12">
        <v>0.74</v>
      </c>
      <c r="E2342" s="12">
        <v>0.8</v>
      </c>
      <c r="F2342" s="12">
        <v>0.625</v>
      </c>
      <c r="G2342" s="12">
        <v>202309.42</v>
      </c>
      <c r="H2342" s="13">
        <v>2</v>
      </c>
      <c r="I2342" s="23" t="str">
        <f>VLOOKUP(B2342,'De-Para'!$B$3:$C$29,2,0)</f>
        <v>Centro-Oeste</v>
      </c>
      <c r="J2342" s="18" t="str">
        <f t="shared" si="144"/>
        <v>Alto</v>
      </c>
      <c r="K2342" s="18" t="str">
        <f t="shared" si="145"/>
        <v>Acima</v>
      </c>
      <c r="L2342" s="18" t="str">
        <f t="shared" si="146"/>
        <v>Abaixo</v>
      </c>
      <c r="M2342" s="23" t="str">
        <f t="shared" si="147"/>
        <v>Abaixo</v>
      </c>
    </row>
    <row r="2343" spans="1:13">
      <c r="A2343" s="8" t="s">
        <v>2318</v>
      </c>
      <c r="B2343" s="9" t="s">
        <v>29</v>
      </c>
      <c r="C2343" s="9">
        <v>416</v>
      </c>
      <c r="D2343" s="9">
        <v>0.66900000000000004</v>
      </c>
      <c r="E2343" s="9">
        <v>0.69399999999999995</v>
      </c>
      <c r="F2343" s="9">
        <v>0.52900000000000003</v>
      </c>
      <c r="G2343" s="9">
        <v>115474.99</v>
      </c>
      <c r="H2343" s="10">
        <v>4</v>
      </c>
      <c r="I2343" s="23" t="str">
        <f>VLOOKUP(B2343,'De-Para'!$B$3:$C$29,2,0)</f>
        <v>Centro-Oeste</v>
      </c>
      <c r="J2343" s="18" t="str">
        <f t="shared" si="144"/>
        <v>Médio</v>
      </c>
      <c r="K2343" s="18" t="str">
        <f t="shared" si="145"/>
        <v>Acima</v>
      </c>
      <c r="L2343" s="18" t="str">
        <f t="shared" si="146"/>
        <v>Abaixo</v>
      </c>
      <c r="M2343" s="23" t="str">
        <f t="shared" si="147"/>
        <v>Acima</v>
      </c>
    </row>
    <row r="2344" spans="1:13">
      <c r="A2344" s="11" t="s">
        <v>2319</v>
      </c>
      <c r="B2344" s="12" t="s">
        <v>29</v>
      </c>
      <c r="C2344" s="12">
        <v>278</v>
      </c>
      <c r="D2344" s="12">
        <v>0.69299999999999995</v>
      </c>
      <c r="E2344" s="12">
        <v>0.69399999999999995</v>
      </c>
      <c r="F2344" s="12">
        <v>0.59099999999999997</v>
      </c>
      <c r="G2344" s="12">
        <v>91162.75</v>
      </c>
      <c r="H2344" s="13">
        <v>6</v>
      </c>
      <c r="I2344" s="23" t="str">
        <f>VLOOKUP(B2344,'De-Para'!$B$3:$C$29,2,0)</f>
        <v>Centro-Oeste</v>
      </c>
      <c r="J2344" s="18" t="str">
        <f t="shared" si="144"/>
        <v>Médio</v>
      </c>
      <c r="K2344" s="18" t="str">
        <f t="shared" si="145"/>
        <v>Acima</v>
      </c>
      <c r="L2344" s="18" t="str">
        <f t="shared" si="146"/>
        <v>Abaixo</v>
      </c>
      <c r="M2344" s="23" t="str">
        <f t="shared" si="147"/>
        <v>Acima</v>
      </c>
    </row>
    <row r="2345" spans="1:13">
      <c r="A2345" s="8" t="s">
        <v>2320</v>
      </c>
      <c r="B2345" s="9" t="s">
        <v>64</v>
      </c>
      <c r="C2345" s="9">
        <v>1489</v>
      </c>
      <c r="D2345" s="9">
        <v>0.69599999999999995</v>
      </c>
      <c r="E2345" s="9">
        <v>0.67600000000000005</v>
      </c>
      <c r="F2345" s="9">
        <v>0.58799999999999997</v>
      </c>
      <c r="G2345" s="9">
        <v>29171.51</v>
      </c>
      <c r="H2345" s="10">
        <v>20</v>
      </c>
      <c r="I2345" s="23" t="str">
        <f>VLOOKUP(B2345,'De-Para'!$B$3:$C$29,2,0)</f>
        <v>Sudeste</v>
      </c>
      <c r="J2345" s="18" t="str">
        <f t="shared" si="144"/>
        <v>Médio</v>
      </c>
      <c r="K2345" s="18" t="str">
        <f t="shared" si="145"/>
        <v>Acima</v>
      </c>
      <c r="L2345" s="18" t="str">
        <f t="shared" si="146"/>
        <v>Acima</v>
      </c>
      <c r="M2345" s="23" t="str">
        <f t="shared" si="147"/>
        <v>Acima</v>
      </c>
    </row>
    <row r="2346" spans="1:13">
      <c r="A2346" s="11" t="s">
        <v>222</v>
      </c>
      <c r="B2346" s="12" t="s">
        <v>16</v>
      </c>
      <c r="C2346" s="12">
        <v>913</v>
      </c>
      <c r="D2346" s="12">
        <v>0.68400000000000005</v>
      </c>
      <c r="E2346" s="12">
        <v>0.69299999999999995</v>
      </c>
      <c r="F2346" s="12">
        <v>0.53</v>
      </c>
      <c r="G2346" s="12">
        <v>66685.05</v>
      </c>
      <c r="H2346" s="13">
        <v>5</v>
      </c>
      <c r="I2346" s="23" t="str">
        <f>VLOOKUP(B2346,'De-Para'!$B$3:$C$29,2,0)</f>
        <v>Sudeste</v>
      </c>
      <c r="J2346" s="18" t="str">
        <f t="shared" si="144"/>
        <v>Médio</v>
      </c>
      <c r="K2346" s="18" t="str">
        <f t="shared" si="145"/>
        <v>Acima</v>
      </c>
      <c r="L2346" s="18" t="str">
        <f t="shared" si="146"/>
        <v>Abaixo</v>
      </c>
      <c r="M2346" s="23" t="str">
        <f t="shared" si="147"/>
        <v>Acima</v>
      </c>
    </row>
    <row r="2347" spans="1:13">
      <c r="A2347" s="8" t="s">
        <v>2321</v>
      </c>
      <c r="B2347" s="9" t="s">
        <v>33</v>
      </c>
      <c r="C2347" s="9">
        <v>420</v>
      </c>
      <c r="D2347" s="9">
        <v>0.74199999999999999</v>
      </c>
      <c r="E2347" s="9">
        <v>0.748</v>
      </c>
      <c r="F2347" s="9">
        <v>0.65200000000000002</v>
      </c>
      <c r="G2347" s="9">
        <v>121054.33</v>
      </c>
      <c r="H2347" s="10">
        <v>5</v>
      </c>
      <c r="I2347" s="23" t="str">
        <f>VLOOKUP(B2347,'De-Para'!$B$3:$C$29,2,0)</f>
        <v>Centro-Oeste</v>
      </c>
      <c r="J2347" s="18" t="str">
        <f t="shared" si="144"/>
        <v>Alto</v>
      </c>
      <c r="K2347" s="18" t="str">
        <f t="shared" si="145"/>
        <v>Acima</v>
      </c>
      <c r="L2347" s="18" t="str">
        <f t="shared" si="146"/>
        <v>Abaixo</v>
      </c>
      <c r="M2347" s="23" t="str">
        <f t="shared" si="147"/>
        <v>Acima</v>
      </c>
    </row>
    <row r="2348" spans="1:13">
      <c r="A2348" s="11" t="s">
        <v>2322</v>
      </c>
      <c r="B2348" s="12" t="s">
        <v>64</v>
      </c>
      <c r="C2348" s="12">
        <v>522</v>
      </c>
      <c r="D2348" s="12">
        <v>0.67</v>
      </c>
      <c r="E2348" s="12">
        <v>0.69499999999999995</v>
      </c>
      <c r="F2348" s="12">
        <v>0.52100000000000002</v>
      </c>
      <c r="G2348" s="12">
        <v>26239.09</v>
      </c>
      <c r="H2348" s="13">
        <v>42</v>
      </c>
      <c r="I2348" s="23" t="str">
        <f>VLOOKUP(B2348,'De-Para'!$B$3:$C$29,2,0)</f>
        <v>Sudeste</v>
      </c>
      <c r="J2348" s="18" t="str">
        <f t="shared" si="144"/>
        <v>Médio</v>
      </c>
      <c r="K2348" s="18" t="str">
        <f t="shared" si="145"/>
        <v>Acima</v>
      </c>
      <c r="L2348" s="18" t="str">
        <f t="shared" si="146"/>
        <v>Abaixo</v>
      </c>
      <c r="M2348" s="23" t="str">
        <f t="shared" si="147"/>
        <v>Acima</v>
      </c>
    </row>
    <row r="2349" spans="1:13">
      <c r="A2349" s="8" t="s">
        <v>2323</v>
      </c>
      <c r="B2349" s="9" t="s">
        <v>49</v>
      </c>
      <c r="C2349" s="9">
        <v>453</v>
      </c>
      <c r="D2349" s="9">
        <v>0.59599999999999997</v>
      </c>
      <c r="E2349" s="9">
        <v>0.59399999999999997</v>
      </c>
      <c r="F2349" s="9">
        <v>0.45100000000000001</v>
      </c>
      <c r="G2349" s="9">
        <v>69540.08</v>
      </c>
      <c r="H2349" s="10">
        <v>12</v>
      </c>
      <c r="I2349" s="23" t="str">
        <f>VLOOKUP(B2349,'De-Para'!$B$3:$C$29,2,0)</f>
        <v>Norte</v>
      </c>
      <c r="J2349" s="18" t="str">
        <f t="shared" si="144"/>
        <v>Médio</v>
      </c>
      <c r="K2349" s="18" t="str">
        <f t="shared" si="145"/>
        <v>Abaixo</v>
      </c>
      <c r="L2349" s="18" t="str">
        <f t="shared" si="146"/>
        <v>Abaixo</v>
      </c>
      <c r="M2349" s="23" t="str">
        <f t="shared" si="147"/>
        <v>Acima</v>
      </c>
    </row>
    <row r="2350" spans="1:13">
      <c r="A2350" s="11" t="s">
        <v>2324</v>
      </c>
      <c r="B2350" s="12" t="s">
        <v>14</v>
      </c>
      <c r="C2350" s="12">
        <v>590</v>
      </c>
      <c r="D2350" s="12">
        <v>0.76900000000000002</v>
      </c>
      <c r="E2350" s="12">
        <v>0.75</v>
      </c>
      <c r="F2350" s="12">
        <v>0.70599999999999996</v>
      </c>
      <c r="G2350" s="12">
        <v>48603.18</v>
      </c>
      <c r="H2350" s="13">
        <v>21</v>
      </c>
      <c r="I2350" s="23" t="str">
        <f>VLOOKUP(B2350,'De-Para'!$B$3:$C$29,2,0)</f>
        <v>Sul</v>
      </c>
      <c r="J2350" s="18" t="str">
        <f t="shared" si="144"/>
        <v>Alto</v>
      </c>
      <c r="K2350" s="18" t="str">
        <f t="shared" si="145"/>
        <v>Acima</v>
      </c>
      <c r="L2350" s="18" t="str">
        <f t="shared" si="146"/>
        <v>Abaixo</v>
      </c>
      <c r="M2350" s="23" t="str">
        <f t="shared" si="147"/>
        <v>Acima</v>
      </c>
    </row>
    <row r="2351" spans="1:13">
      <c r="A2351" s="8" t="s">
        <v>2325</v>
      </c>
      <c r="B2351" s="9" t="s">
        <v>14</v>
      </c>
      <c r="C2351" s="9">
        <v>1165</v>
      </c>
      <c r="D2351" s="9">
        <v>0.71</v>
      </c>
      <c r="E2351" s="9">
        <v>0.74</v>
      </c>
      <c r="F2351" s="9">
        <v>0.58399999999999996</v>
      </c>
      <c r="G2351" s="9">
        <v>36661.69</v>
      </c>
      <c r="H2351" s="10">
        <v>17</v>
      </c>
      <c r="I2351" s="23" t="str">
        <f>VLOOKUP(B2351,'De-Para'!$B$3:$C$29,2,0)</f>
        <v>Sul</v>
      </c>
      <c r="J2351" s="18" t="str">
        <f t="shared" si="144"/>
        <v>Alto</v>
      </c>
      <c r="K2351" s="18" t="str">
        <f t="shared" si="145"/>
        <v>Acima</v>
      </c>
      <c r="L2351" s="18" t="str">
        <f t="shared" si="146"/>
        <v>Acima</v>
      </c>
      <c r="M2351" s="23" t="str">
        <f t="shared" si="147"/>
        <v>Acima</v>
      </c>
    </row>
    <row r="2352" spans="1:13">
      <c r="A2352" s="11" t="s">
        <v>2326</v>
      </c>
      <c r="B2352" s="12" t="s">
        <v>14</v>
      </c>
      <c r="C2352" s="12">
        <v>88</v>
      </c>
      <c r="D2352" s="12">
        <v>0.77200000000000002</v>
      </c>
      <c r="E2352" s="12">
        <v>0.80100000000000005</v>
      </c>
      <c r="F2352" s="12">
        <v>0.67</v>
      </c>
      <c r="G2352" s="12">
        <v>144218.51</v>
      </c>
      <c r="H2352" s="13">
        <v>7</v>
      </c>
      <c r="I2352" s="23" t="str">
        <f>VLOOKUP(B2352,'De-Para'!$B$3:$C$29,2,0)</f>
        <v>Sul</v>
      </c>
      <c r="J2352" s="18" t="str">
        <f t="shared" si="144"/>
        <v>Alto</v>
      </c>
      <c r="K2352" s="18" t="str">
        <f t="shared" si="145"/>
        <v>Acima</v>
      </c>
      <c r="L2352" s="18" t="str">
        <f t="shared" si="146"/>
        <v>Abaixo</v>
      </c>
      <c r="M2352" s="23" t="str">
        <f t="shared" si="147"/>
        <v>Acima</v>
      </c>
    </row>
    <row r="2353" spans="1:13">
      <c r="A2353" s="8" t="s">
        <v>2327</v>
      </c>
      <c r="B2353" s="9" t="s">
        <v>14</v>
      </c>
      <c r="C2353" s="9">
        <v>807</v>
      </c>
      <c r="D2353" s="9">
        <v>0.78400000000000003</v>
      </c>
      <c r="E2353" s="9">
        <v>0.78</v>
      </c>
      <c r="F2353" s="9">
        <v>0.72899999999999998</v>
      </c>
      <c r="G2353" s="9">
        <v>42027.94</v>
      </c>
      <c r="H2353" s="10">
        <v>32</v>
      </c>
      <c r="I2353" s="23" t="str">
        <f>VLOOKUP(B2353,'De-Para'!$B$3:$C$29,2,0)</f>
        <v>Sul</v>
      </c>
      <c r="J2353" s="18" t="str">
        <f t="shared" si="144"/>
        <v>Alto</v>
      </c>
      <c r="K2353" s="18" t="str">
        <f t="shared" si="145"/>
        <v>Acima</v>
      </c>
      <c r="L2353" s="18" t="str">
        <f t="shared" si="146"/>
        <v>Abaixo</v>
      </c>
      <c r="M2353" s="23" t="str">
        <f t="shared" si="147"/>
        <v>Acima</v>
      </c>
    </row>
    <row r="2354" spans="1:13">
      <c r="A2354" s="11" t="s">
        <v>2328</v>
      </c>
      <c r="B2354" s="12" t="s">
        <v>29</v>
      </c>
      <c r="C2354" s="12">
        <v>842</v>
      </c>
      <c r="D2354" s="12">
        <v>0.7</v>
      </c>
      <c r="E2354" s="12">
        <v>0.71199999999999997</v>
      </c>
      <c r="F2354" s="12">
        <v>0.61199999999999999</v>
      </c>
      <c r="G2354" s="12">
        <v>50298.54</v>
      </c>
      <c r="H2354" s="13">
        <v>19</v>
      </c>
      <c r="I2354" s="23" t="str">
        <f>VLOOKUP(B2354,'De-Para'!$B$3:$C$29,2,0)</f>
        <v>Centro-Oeste</v>
      </c>
      <c r="J2354" s="18" t="str">
        <f t="shared" si="144"/>
        <v>Alto</v>
      </c>
      <c r="K2354" s="18" t="str">
        <f t="shared" si="145"/>
        <v>Acima</v>
      </c>
      <c r="L2354" s="18" t="str">
        <f t="shared" si="146"/>
        <v>Abaixo</v>
      </c>
      <c r="M2354" s="23" t="str">
        <f t="shared" si="147"/>
        <v>Acima</v>
      </c>
    </row>
    <row r="2355" spans="1:13">
      <c r="A2355" s="8" t="s">
        <v>2329</v>
      </c>
      <c r="B2355" s="9" t="s">
        <v>59</v>
      </c>
      <c r="C2355" s="9">
        <v>810</v>
      </c>
      <c r="D2355" s="9">
        <v>0.76</v>
      </c>
      <c r="E2355" s="9">
        <v>0.75</v>
      </c>
      <c r="F2355" s="9">
        <v>0.66</v>
      </c>
      <c r="G2355" s="9">
        <v>44755.67</v>
      </c>
      <c r="H2355" s="10">
        <v>16</v>
      </c>
      <c r="I2355" s="23" t="str">
        <f>VLOOKUP(B2355,'De-Para'!$B$3:$C$29,2,0)</f>
        <v>Sul</v>
      </c>
      <c r="J2355" s="18" t="str">
        <f t="shared" si="144"/>
        <v>Alto</v>
      </c>
      <c r="K2355" s="18" t="str">
        <f t="shared" si="145"/>
        <v>Acima</v>
      </c>
      <c r="L2355" s="18" t="str">
        <f t="shared" si="146"/>
        <v>Abaixo</v>
      </c>
      <c r="M2355" s="23" t="str">
        <f t="shared" si="147"/>
        <v>Acima</v>
      </c>
    </row>
    <row r="2356" spans="1:13">
      <c r="A2356" s="11" t="s">
        <v>2330</v>
      </c>
      <c r="B2356" s="12" t="s">
        <v>14</v>
      </c>
      <c r="C2356" s="12">
        <v>1121</v>
      </c>
      <c r="D2356" s="12">
        <v>0.69299999999999995</v>
      </c>
      <c r="E2356" s="12">
        <v>0.70199999999999996</v>
      </c>
      <c r="F2356" s="12">
        <v>0.56000000000000005</v>
      </c>
      <c r="G2356" s="12">
        <v>22585.86</v>
      </c>
      <c r="H2356" s="13">
        <v>30</v>
      </c>
      <c r="I2356" s="23" t="str">
        <f>VLOOKUP(B2356,'De-Para'!$B$3:$C$29,2,0)</f>
        <v>Sul</v>
      </c>
      <c r="J2356" s="18" t="str">
        <f t="shared" si="144"/>
        <v>Médio</v>
      </c>
      <c r="K2356" s="18" t="str">
        <f t="shared" si="145"/>
        <v>Acima</v>
      </c>
      <c r="L2356" s="18" t="str">
        <f t="shared" si="146"/>
        <v>Acima</v>
      </c>
      <c r="M2356" s="23" t="str">
        <f t="shared" si="147"/>
        <v>Acima</v>
      </c>
    </row>
    <row r="2357" spans="1:13">
      <c r="A2357" s="8" t="s">
        <v>2331</v>
      </c>
      <c r="B2357" s="9" t="s">
        <v>29</v>
      </c>
      <c r="C2357" s="9">
        <v>462</v>
      </c>
      <c r="D2357" s="9">
        <v>0.69599999999999995</v>
      </c>
      <c r="E2357" s="9">
        <v>0.69499999999999995</v>
      </c>
      <c r="F2357" s="9">
        <v>0.57099999999999995</v>
      </c>
      <c r="G2357" s="9">
        <v>44624.75</v>
      </c>
      <c r="H2357" s="10">
        <v>11</v>
      </c>
      <c r="I2357" s="23" t="str">
        <f>VLOOKUP(B2357,'De-Para'!$B$3:$C$29,2,0)</f>
        <v>Centro-Oeste</v>
      </c>
      <c r="J2357" s="18" t="str">
        <f t="shared" si="144"/>
        <v>Médio</v>
      </c>
      <c r="K2357" s="18" t="str">
        <f t="shared" si="145"/>
        <v>Acima</v>
      </c>
      <c r="L2357" s="18" t="str">
        <f t="shared" si="146"/>
        <v>Abaixo</v>
      </c>
      <c r="M2357" s="23" t="str">
        <f t="shared" si="147"/>
        <v>Acima</v>
      </c>
    </row>
    <row r="2358" spans="1:13">
      <c r="A2358" s="11" t="s">
        <v>2332</v>
      </c>
      <c r="B2358" s="12" t="s">
        <v>210</v>
      </c>
      <c r="C2358" s="12">
        <v>2482</v>
      </c>
      <c r="D2358" s="12">
        <v>0.66500000000000004</v>
      </c>
      <c r="E2358" s="12">
        <v>0.64100000000000001</v>
      </c>
      <c r="F2358" s="12">
        <v>0.57299999999999995</v>
      </c>
      <c r="G2358" s="12">
        <v>16741.38</v>
      </c>
      <c r="H2358" s="13">
        <v>38</v>
      </c>
      <c r="I2358" s="23" t="str">
        <f>VLOOKUP(B2358,'De-Para'!$B$3:$C$29,2,0)</f>
        <v>Norte</v>
      </c>
      <c r="J2358" s="18" t="str">
        <f t="shared" si="144"/>
        <v>Médio</v>
      </c>
      <c r="K2358" s="18" t="str">
        <f t="shared" si="145"/>
        <v>Acima</v>
      </c>
      <c r="L2358" s="18" t="str">
        <f t="shared" si="146"/>
        <v>Acima</v>
      </c>
      <c r="M2358" s="23" t="str">
        <f t="shared" si="147"/>
        <v>Acima</v>
      </c>
    </row>
    <row r="2359" spans="1:13">
      <c r="A2359" s="8" t="s">
        <v>2333</v>
      </c>
      <c r="B2359" s="9" t="s">
        <v>59</v>
      </c>
      <c r="C2359" s="9">
        <v>606</v>
      </c>
      <c r="D2359" s="9">
        <v>0.77900000000000003</v>
      </c>
      <c r="E2359" s="9">
        <v>0.80400000000000005</v>
      </c>
      <c r="F2359" s="9">
        <v>0.67400000000000004</v>
      </c>
      <c r="G2359" s="9">
        <v>43304.05</v>
      </c>
      <c r="H2359" s="10">
        <v>27</v>
      </c>
      <c r="I2359" s="23" t="str">
        <f>VLOOKUP(B2359,'De-Para'!$B$3:$C$29,2,0)</f>
        <v>Sul</v>
      </c>
      <c r="J2359" s="18" t="str">
        <f t="shared" si="144"/>
        <v>Alto</v>
      </c>
      <c r="K2359" s="18" t="str">
        <f t="shared" si="145"/>
        <v>Acima</v>
      </c>
      <c r="L2359" s="18" t="str">
        <f t="shared" si="146"/>
        <v>Abaixo</v>
      </c>
      <c r="M2359" s="23" t="str">
        <f t="shared" si="147"/>
        <v>Acima</v>
      </c>
    </row>
    <row r="2360" spans="1:13">
      <c r="A2360" s="11" t="s">
        <v>2334</v>
      </c>
      <c r="B2360" s="12" t="s">
        <v>114</v>
      </c>
      <c r="C2360" s="12">
        <v>813</v>
      </c>
      <c r="D2360" s="12">
        <v>0.56100000000000005</v>
      </c>
      <c r="E2360" s="12">
        <v>0.54800000000000004</v>
      </c>
      <c r="F2360" s="12">
        <v>0.41399999999999998</v>
      </c>
      <c r="G2360" s="12">
        <v>22348.560000000001</v>
      </c>
      <c r="H2360" s="13">
        <v>5</v>
      </c>
      <c r="I2360" s="23" t="str">
        <f>VLOOKUP(B2360,'De-Para'!$B$3:$C$29,2,0)</f>
        <v>Nordeste</v>
      </c>
      <c r="J2360" s="18" t="str">
        <f t="shared" si="144"/>
        <v>Médio</v>
      </c>
      <c r="K2360" s="18" t="str">
        <f t="shared" si="145"/>
        <v>Abaixo</v>
      </c>
      <c r="L2360" s="18" t="str">
        <f t="shared" si="146"/>
        <v>Abaixo</v>
      </c>
      <c r="M2360" s="23" t="str">
        <f t="shared" si="147"/>
        <v>Acima</v>
      </c>
    </row>
    <row r="2361" spans="1:13">
      <c r="A2361" s="8" t="s">
        <v>2335</v>
      </c>
      <c r="B2361" s="9" t="s">
        <v>29</v>
      </c>
      <c r="C2361" s="9">
        <v>550</v>
      </c>
      <c r="D2361" s="9">
        <v>0.67900000000000005</v>
      </c>
      <c r="E2361" s="9">
        <v>0.67200000000000004</v>
      </c>
      <c r="F2361" s="9">
        <v>0.57299999999999995</v>
      </c>
      <c r="G2361" s="9">
        <v>43698.96</v>
      </c>
      <c r="H2361" s="10">
        <v>9</v>
      </c>
      <c r="I2361" s="23" t="str">
        <f>VLOOKUP(B2361,'De-Para'!$B$3:$C$29,2,0)</f>
        <v>Centro-Oeste</v>
      </c>
      <c r="J2361" s="18" t="str">
        <f t="shared" si="144"/>
        <v>Médio</v>
      </c>
      <c r="K2361" s="18" t="str">
        <f t="shared" si="145"/>
        <v>Acima</v>
      </c>
      <c r="L2361" s="18" t="str">
        <f t="shared" si="146"/>
        <v>Abaixo</v>
      </c>
      <c r="M2361" s="23" t="str">
        <f t="shared" si="147"/>
        <v>Acima</v>
      </c>
    </row>
    <row r="2362" spans="1:13">
      <c r="A2362" s="11" t="s">
        <v>1722</v>
      </c>
      <c r="B2362" s="12" t="s">
        <v>59</v>
      </c>
      <c r="C2362" s="12">
        <v>413</v>
      </c>
      <c r="D2362" s="12">
        <v>0.76800000000000002</v>
      </c>
      <c r="E2362" s="12">
        <v>0.74099999999999999</v>
      </c>
      <c r="F2362" s="12">
        <v>0.70299999999999996</v>
      </c>
      <c r="G2362" s="12">
        <v>49675.02</v>
      </c>
      <c r="H2362" s="13">
        <v>18</v>
      </c>
      <c r="I2362" s="23" t="str">
        <f>VLOOKUP(B2362,'De-Para'!$B$3:$C$29,2,0)</f>
        <v>Sul</v>
      </c>
      <c r="J2362" s="18" t="str">
        <f t="shared" si="144"/>
        <v>Alto</v>
      </c>
      <c r="K2362" s="18" t="str">
        <f t="shared" si="145"/>
        <v>Acima</v>
      </c>
      <c r="L2362" s="18" t="str">
        <f t="shared" si="146"/>
        <v>Abaixo</v>
      </c>
      <c r="M2362" s="23" t="str">
        <f t="shared" si="147"/>
        <v>Acima</v>
      </c>
    </row>
    <row r="2363" spans="1:13">
      <c r="A2363" s="8" t="s">
        <v>2336</v>
      </c>
      <c r="B2363" s="9" t="s">
        <v>59</v>
      </c>
      <c r="C2363" s="9">
        <v>373</v>
      </c>
      <c r="D2363" s="9">
        <v>0.77500000000000002</v>
      </c>
      <c r="E2363" s="9">
        <v>0.76600000000000001</v>
      </c>
      <c r="F2363" s="9">
        <v>0.72299999999999998</v>
      </c>
      <c r="G2363" s="9">
        <v>43776.97</v>
      </c>
      <c r="H2363" s="10">
        <v>19</v>
      </c>
      <c r="I2363" s="23" t="str">
        <f>VLOOKUP(B2363,'De-Para'!$B$3:$C$29,2,0)</f>
        <v>Sul</v>
      </c>
      <c r="J2363" s="18" t="str">
        <f t="shared" si="144"/>
        <v>Alto</v>
      </c>
      <c r="K2363" s="18" t="str">
        <f t="shared" si="145"/>
        <v>Acima</v>
      </c>
      <c r="L2363" s="18" t="str">
        <f t="shared" si="146"/>
        <v>Abaixo</v>
      </c>
      <c r="M2363" s="23" t="str">
        <f t="shared" si="147"/>
        <v>Acima</v>
      </c>
    </row>
    <row r="2364" spans="1:13">
      <c r="A2364" s="11" t="s">
        <v>2337</v>
      </c>
      <c r="B2364" s="12" t="s">
        <v>64</v>
      </c>
      <c r="C2364" s="12">
        <v>978</v>
      </c>
      <c r="D2364" s="12">
        <v>0.73</v>
      </c>
      <c r="E2364" s="12">
        <v>0.69599999999999995</v>
      </c>
      <c r="F2364" s="12">
        <v>0.65400000000000003</v>
      </c>
      <c r="G2364" s="12">
        <v>25397.919999999998</v>
      </c>
      <c r="H2364" s="13">
        <v>17</v>
      </c>
      <c r="I2364" s="23" t="str">
        <f>VLOOKUP(B2364,'De-Para'!$B$3:$C$29,2,0)</f>
        <v>Sudeste</v>
      </c>
      <c r="J2364" s="18" t="str">
        <f t="shared" si="144"/>
        <v>Alto</v>
      </c>
      <c r="K2364" s="18" t="str">
        <f t="shared" si="145"/>
        <v>Acima</v>
      </c>
      <c r="L2364" s="18" t="str">
        <f t="shared" si="146"/>
        <v>Acima</v>
      </c>
      <c r="M2364" s="23" t="str">
        <f t="shared" si="147"/>
        <v>Acima</v>
      </c>
    </row>
    <row r="2365" spans="1:13">
      <c r="A2365" s="8" t="s">
        <v>2338</v>
      </c>
      <c r="B2365" s="9" t="s">
        <v>29</v>
      </c>
      <c r="C2365" s="9">
        <v>1163</v>
      </c>
      <c r="D2365" s="9">
        <v>0.67</v>
      </c>
      <c r="E2365" s="9">
        <v>0.66</v>
      </c>
      <c r="F2365" s="9">
        <v>0.55600000000000005</v>
      </c>
      <c r="G2365" s="9">
        <v>24268.84</v>
      </c>
      <c r="H2365" s="10">
        <v>17</v>
      </c>
      <c r="I2365" s="23" t="str">
        <f>VLOOKUP(B2365,'De-Para'!$B$3:$C$29,2,0)</f>
        <v>Centro-Oeste</v>
      </c>
      <c r="J2365" s="18" t="str">
        <f t="shared" si="144"/>
        <v>Médio</v>
      </c>
      <c r="K2365" s="18" t="str">
        <f t="shared" si="145"/>
        <v>Acima</v>
      </c>
      <c r="L2365" s="18" t="str">
        <f t="shared" si="146"/>
        <v>Acima</v>
      </c>
      <c r="M2365" s="23" t="str">
        <f t="shared" si="147"/>
        <v>Acima</v>
      </c>
    </row>
    <row r="2366" spans="1:13">
      <c r="A2366" s="11" t="s">
        <v>2339</v>
      </c>
      <c r="B2366" s="12" t="s">
        <v>14</v>
      </c>
      <c r="C2366" s="12">
        <v>1086</v>
      </c>
      <c r="D2366" s="12">
        <v>0.73299999999999998</v>
      </c>
      <c r="E2366" s="12">
        <v>0.73699999999999999</v>
      </c>
      <c r="F2366" s="12">
        <v>0.629</v>
      </c>
      <c r="G2366" s="12">
        <v>25431.11</v>
      </c>
      <c r="H2366" s="13">
        <v>38</v>
      </c>
      <c r="I2366" s="23" t="str">
        <f>VLOOKUP(B2366,'De-Para'!$B$3:$C$29,2,0)</f>
        <v>Sul</v>
      </c>
      <c r="J2366" s="18" t="str">
        <f t="shared" si="144"/>
        <v>Alto</v>
      </c>
      <c r="K2366" s="18" t="str">
        <f t="shared" si="145"/>
        <v>Acima</v>
      </c>
      <c r="L2366" s="18" t="str">
        <f t="shared" si="146"/>
        <v>Acima</v>
      </c>
      <c r="M2366" s="23" t="str">
        <f t="shared" si="147"/>
        <v>Acima</v>
      </c>
    </row>
    <row r="2367" spans="1:13">
      <c r="A2367" s="8" t="s">
        <v>2340</v>
      </c>
      <c r="B2367" s="9" t="s">
        <v>64</v>
      </c>
      <c r="C2367" s="9">
        <v>325</v>
      </c>
      <c r="D2367" s="9">
        <v>0.66900000000000004</v>
      </c>
      <c r="E2367" s="9">
        <v>0.68</v>
      </c>
      <c r="F2367" s="9">
        <v>0.52800000000000002</v>
      </c>
      <c r="G2367" s="9">
        <v>19908.400000000001</v>
      </c>
      <c r="H2367" s="10">
        <v>30</v>
      </c>
      <c r="I2367" s="23" t="str">
        <f>VLOOKUP(B2367,'De-Para'!$B$3:$C$29,2,0)</f>
        <v>Sudeste</v>
      </c>
      <c r="J2367" s="18" t="str">
        <f t="shared" si="144"/>
        <v>Médio</v>
      </c>
      <c r="K2367" s="18" t="str">
        <f t="shared" si="145"/>
        <v>Acima</v>
      </c>
      <c r="L2367" s="18" t="str">
        <f t="shared" si="146"/>
        <v>Abaixo</v>
      </c>
      <c r="M2367" s="23" t="str">
        <f t="shared" si="147"/>
        <v>Acima</v>
      </c>
    </row>
    <row r="2368" spans="1:13">
      <c r="A2368" s="11" t="s">
        <v>2341</v>
      </c>
      <c r="B2368" s="12" t="s">
        <v>14</v>
      </c>
      <c r="C2368" s="12">
        <v>213</v>
      </c>
      <c r="D2368" s="12">
        <v>0.747</v>
      </c>
      <c r="E2368" s="12">
        <v>0.77800000000000002</v>
      </c>
      <c r="F2368" s="12">
        <v>0.63200000000000001</v>
      </c>
      <c r="G2368" s="12">
        <v>70114.37</v>
      </c>
      <c r="H2368" s="13">
        <v>5</v>
      </c>
      <c r="I2368" s="23" t="str">
        <f>VLOOKUP(B2368,'De-Para'!$B$3:$C$29,2,0)</f>
        <v>Sul</v>
      </c>
      <c r="J2368" s="18" t="str">
        <f t="shared" si="144"/>
        <v>Alto</v>
      </c>
      <c r="K2368" s="18" t="str">
        <f t="shared" si="145"/>
        <v>Acima</v>
      </c>
      <c r="L2368" s="18" t="str">
        <f t="shared" si="146"/>
        <v>Abaixo</v>
      </c>
      <c r="M2368" s="23" t="str">
        <f t="shared" si="147"/>
        <v>Acima</v>
      </c>
    </row>
    <row r="2369" spans="1:13">
      <c r="A2369" s="8" t="s">
        <v>2342</v>
      </c>
      <c r="B2369" s="9" t="s">
        <v>59</v>
      </c>
      <c r="C2369" s="9">
        <v>627</v>
      </c>
      <c r="D2369" s="9">
        <v>0.72499999999999998</v>
      </c>
      <c r="E2369" s="9">
        <v>0.71699999999999997</v>
      </c>
      <c r="F2369" s="9">
        <v>0.64</v>
      </c>
      <c r="G2369" s="9">
        <v>38676.33</v>
      </c>
      <c r="H2369" s="10">
        <v>17</v>
      </c>
      <c r="I2369" s="23" t="str">
        <f>VLOOKUP(B2369,'De-Para'!$B$3:$C$29,2,0)</f>
        <v>Sul</v>
      </c>
      <c r="J2369" s="18" t="str">
        <f t="shared" si="144"/>
        <v>Alto</v>
      </c>
      <c r="K2369" s="18" t="str">
        <f t="shared" si="145"/>
        <v>Acima</v>
      </c>
      <c r="L2369" s="18" t="str">
        <f t="shared" si="146"/>
        <v>Abaixo</v>
      </c>
      <c r="M2369" s="23" t="str">
        <f t="shared" si="147"/>
        <v>Acima</v>
      </c>
    </row>
    <row r="2370" spans="1:13">
      <c r="A2370" s="11" t="s">
        <v>2343</v>
      </c>
      <c r="B2370" s="12" t="s">
        <v>49</v>
      </c>
      <c r="C2370" s="12">
        <v>1042</v>
      </c>
      <c r="D2370" s="12">
        <v>0.502</v>
      </c>
      <c r="E2370" s="12">
        <v>0.50800000000000001</v>
      </c>
      <c r="F2370" s="12">
        <v>0.32300000000000001</v>
      </c>
      <c r="G2370" s="12">
        <v>20018.72</v>
      </c>
      <c r="H2370" s="13">
        <v>0</v>
      </c>
      <c r="I2370" s="23" t="str">
        <f>VLOOKUP(B2370,'De-Para'!$B$3:$C$29,2,0)</f>
        <v>Norte</v>
      </c>
      <c r="J2370" s="18" t="str">
        <f t="shared" si="144"/>
        <v>Baixo</v>
      </c>
      <c r="K2370" s="18" t="str">
        <f t="shared" si="145"/>
        <v>Abaixo</v>
      </c>
      <c r="L2370" s="18" t="str">
        <f t="shared" si="146"/>
        <v>Acima</v>
      </c>
      <c r="M2370" s="23" t="str">
        <f t="shared" si="147"/>
        <v>Abaixo</v>
      </c>
    </row>
    <row r="2371" spans="1:13">
      <c r="A2371" s="8" t="s">
        <v>2344</v>
      </c>
      <c r="B2371" s="9" t="s">
        <v>22</v>
      </c>
      <c r="C2371" s="9">
        <v>304</v>
      </c>
      <c r="D2371" s="9">
        <v>0.72699999999999998</v>
      </c>
      <c r="E2371" s="9">
        <v>0.69499999999999995</v>
      </c>
      <c r="F2371" s="9">
        <v>0.66</v>
      </c>
      <c r="G2371" s="9">
        <v>61310</v>
      </c>
      <c r="H2371" s="10">
        <v>17</v>
      </c>
      <c r="I2371" s="23" t="str">
        <f>VLOOKUP(B2371,'De-Para'!$B$3:$C$29,2,0)</f>
        <v>Sul</v>
      </c>
      <c r="J2371" s="18" t="str">
        <f t="shared" si="144"/>
        <v>Alto</v>
      </c>
      <c r="K2371" s="18" t="str">
        <f t="shared" si="145"/>
        <v>Acima</v>
      </c>
      <c r="L2371" s="18" t="str">
        <f t="shared" si="146"/>
        <v>Abaixo</v>
      </c>
      <c r="M2371" s="23" t="str">
        <f t="shared" si="147"/>
        <v>Acima</v>
      </c>
    </row>
    <row r="2372" spans="1:13">
      <c r="A2372" s="11" t="s">
        <v>2345</v>
      </c>
      <c r="B2372" s="12" t="s">
        <v>59</v>
      </c>
      <c r="C2372" s="12">
        <v>1069</v>
      </c>
      <c r="D2372" s="12">
        <v>0.76700000000000002</v>
      </c>
      <c r="E2372" s="12">
        <v>0.72399999999999998</v>
      </c>
      <c r="F2372" s="12">
        <v>0.71599999999999997</v>
      </c>
      <c r="G2372" s="12">
        <v>26576.62</v>
      </c>
      <c r="H2372" s="13">
        <v>25</v>
      </c>
      <c r="I2372" s="23" t="str">
        <f>VLOOKUP(B2372,'De-Para'!$B$3:$C$29,2,0)</f>
        <v>Sul</v>
      </c>
      <c r="J2372" s="18" t="str">
        <f t="shared" si="144"/>
        <v>Alto</v>
      </c>
      <c r="K2372" s="18" t="str">
        <f t="shared" si="145"/>
        <v>Acima</v>
      </c>
      <c r="L2372" s="18" t="str">
        <f t="shared" si="146"/>
        <v>Acima</v>
      </c>
      <c r="M2372" s="23" t="str">
        <f t="shared" si="147"/>
        <v>Acima</v>
      </c>
    </row>
    <row r="2373" spans="1:13">
      <c r="A2373" s="8" t="s">
        <v>2346</v>
      </c>
      <c r="B2373" s="9" t="s">
        <v>14</v>
      </c>
      <c r="C2373" s="9">
        <v>268</v>
      </c>
      <c r="D2373" s="9">
        <v>0.72499999999999998</v>
      </c>
      <c r="E2373" s="9">
        <v>0.71599999999999997</v>
      </c>
      <c r="F2373" s="9">
        <v>0.63400000000000001</v>
      </c>
      <c r="G2373" s="9">
        <v>72531.98</v>
      </c>
      <c r="H2373" s="10">
        <v>16</v>
      </c>
      <c r="I2373" s="23" t="str">
        <f>VLOOKUP(B2373,'De-Para'!$B$3:$C$29,2,0)</f>
        <v>Sul</v>
      </c>
      <c r="J2373" s="18" t="str">
        <f t="shared" si="144"/>
        <v>Alto</v>
      </c>
      <c r="K2373" s="18" t="str">
        <f t="shared" si="145"/>
        <v>Acima</v>
      </c>
      <c r="L2373" s="18" t="str">
        <f t="shared" si="146"/>
        <v>Abaixo</v>
      </c>
      <c r="M2373" s="23" t="str">
        <f t="shared" si="147"/>
        <v>Acima</v>
      </c>
    </row>
    <row r="2374" spans="1:13">
      <c r="A2374" s="11" t="s">
        <v>2347</v>
      </c>
      <c r="B2374" s="12" t="s">
        <v>59</v>
      </c>
      <c r="C2374" s="12">
        <v>293</v>
      </c>
      <c r="D2374" s="12">
        <v>0.73799999999999999</v>
      </c>
      <c r="E2374" s="12">
        <v>0.75</v>
      </c>
      <c r="F2374" s="12">
        <v>0.60699999999999998</v>
      </c>
      <c r="G2374" s="12">
        <v>46244.25</v>
      </c>
      <c r="H2374" s="13">
        <v>6</v>
      </c>
      <c r="I2374" s="23" t="str">
        <f>VLOOKUP(B2374,'De-Para'!$B$3:$C$29,2,0)</f>
        <v>Sul</v>
      </c>
      <c r="J2374" s="18" t="str">
        <f t="shared" ref="J2374:J2437" si="148">IF(D2374&lt;0.55,"Baixo",IF(D2374&lt;0.7,"Médio",IF(D2374&lt;0.8,"Alto","Muito alto")))</f>
        <v>Alto</v>
      </c>
      <c r="K2374" s="18" t="str">
        <f t="shared" ref="K2374:K2437" si="149">IF(D2374&lt;=$K$3,"Abaixo","Acima")</f>
        <v>Acima</v>
      </c>
      <c r="L2374" s="18" t="str">
        <f t="shared" ref="L2374:L2437" si="150">IF(C2374&gt;=$L$3,"Acima","Abaixo")</f>
        <v>Abaixo</v>
      </c>
      <c r="M2374" s="23" t="str">
        <f t="shared" ref="M2374:M2437" si="151">IF(H2374&lt;=$M$3,"Abaixo","Acima")</f>
        <v>Acima</v>
      </c>
    </row>
    <row r="2375" spans="1:13">
      <c r="A2375" s="8" t="s">
        <v>2348</v>
      </c>
      <c r="B2375" s="9" t="s">
        <v>7</v>
      </c>
      <c r="C2375" s="9">
        <v>438</v>
      </c>
      <c r="D2375" s="9">
        <v>0.745</v>
      </c>
      <c r="E2375" s="9">
        <v>0.72099999999999997</v>
      </c>
      <c r="F2375" s="9">
        <v>0.67500000000000004</v>
      </c>
      <c r="G2375" s="9">
        <v>56215.83</v>
      </c>
      <c r="H2375" s="10">
        <v>9</v>
      </c>
      <c r="I2375" s="23" t="str">
        <f>VLOOKUP(B2375,'De-Para'!$B$3:$C$29,2,0)</f>
        <v>Sudeste</v>
      </c>
      <c r="J2375" s="18" t="str">
        <f t="shared" si="148"/>
        <v>Alto</v>
      </c>
      <c r="K2375" s="18" t="str">
        <f t="shared" si="149"/>
        <v>Acima</v>
      </c>
      <c r="L2375" s="18" t="str">
        <f t="shared" si="150"/>
        <v>Abaixo</v>
      </c>
      <c r="M2375" s="23" t="str">
        <f t="shared" si="151"/>
        <v>Acima</v>
      </c>
    </row>
    <row r="2376" spans="1:13">
      <c r="A2376" s="11" t="s">
        <v>2349</v>
      </c>
      <c r="B2376" s="12" t="s">
        <v>29</v>
      </c>
      <c r="C2376" s="12">
        <v>236</v>
      </c>
      <c r="D2376" s="12">
        <v>0.72699999999999998</v>
      </c>
      <c r="E2376" s="12">
        <v>0.74199999999999999</v>
      </c>
      <c r="F2376" s="12">
        <v>0.64200000000000002</v>
      </c>
      <c r="G2376" s="12">
        <v>89906.55</v>
      </c>
      <c r="H2376" s="13">
        <v>5</v>
      </c>
      <c r="I2376" s="23" t="str">
        <f>VLOOKUP(B2376,'De-Para'!$B$3:$C$29,2,0)</f>
        <v>Centro-Oeste</v>
      </c>
      <c r="J2376" s="18" t="str">
        <f t="shared" si="148"/>
        <v>Alto</v>
      </c>
      <c r="K2376" s="18" t="str">
        <f t="shared" si="149"/>
        <v>Acima</v>
      </c>
      <c r="L2376" s="18" t="str">
        <f t="shared" si="150"/>
        <v>Abaixo</v>
      </c>
      <c r="M2376" s="23" t="str">
        <f t="shared" si="151"/>
        <v>Acima</v>
      </c>
    </row>
    <row r="2377" spans="1:13">
      <c r="A2377" s="8" t="s">
        <v>1956</v>
      </c>
      <c r="B2377" s="9" t="s">
        <v>29</v>
      </c>
      <c r="C2377" s="9">
        <v>1147</v>
      </c>
      <c r="D2377" s="9">
        <v>0.68200000000000005</v>
      </c>
      <c r="E2377" s="9">
        <v>0.70399999999999996</v>
      </c>
      <c r="F2377" s="9">
        <v>0.56100000000000005</v>
      </c>
      <c r="G2377" s="9">
        <v>32212.240000000002</v>
      </c>
      <c r="H2377" s="10">
        <v>6</v>
      </c>
      <c r="I2377" s="23" t="str">
        <f>VLOOKUP(B2377,'De-Para'!$B$3:$C$29,2,0)</f>
        <v>Centro-Oeste</v>
      </c>
      <c r="J2377" s="18" t="str">
        <f t="shared" si="148"/>
        <v>Médio</v>
      </c>
      <c r="K2377" s="18" t="str">
        <f t="shared" si="149"/>
        <v>Acima</v>
      </c>
      <c r="L2377" s="18" t="str">
        <f t="shared" si="150"/>
        <v>Acima</v>
      </c>
      <c r="M2377" s="23" t="str">
        <f t="shared" si="151"/>
        <v>Acima</v>
      </c>
    </row>
    <row r="2378" spans="1:13">
      <c r="A2378" s="11" t="s">
        <v>2350</v>
      </c>
      <c r="B2378" s="12" t="s">
        <v>16</v>
      </c>
      <c r="C2378" s="12">
        <v>488</v>
      </c>
      <c r="D2378" s="12">
        <v>0.70599999999999996</v>
      </c>
      <c r="E2378" s="12">
        <v>0.69599999999999995</v>
      </c>
      <c r="F2378" s="12">
        <v>0.59099999999999997</v>
      </c>
      <c r="G2378" s="12">
        <v>45869.23</v>
      </c>
      <c r="H2378" s="13">
        <v>4</v>
      </c>
      <c r="I2378" s="23" t="str">
        <f>VLOOKUP(B2378,'De-Para'!$B$3:$C$29,2,0)</f>
        <v>Sudeste</v>
      </c>
      <c r="J2378" s="18" t="str">
        <f t="shared" si="148"/>
        <v>Alto</v>
      </c>
      <c r="K2378" s="18" t="str">
        <f t="shared" si="149"/>
        <v>Acima</v>
      </c>
      <c r="L2378" s="18" t="str">
        <f t="shared" si="150"/>
        <v>Abaixo</v>
      </c>
      <c r="M2378" s="23" t="str">
        <f t="shared" si="151"/>
        <v>Acima</v>
      </c>
    </row>
    <row r="2379" spans="1:13">
      <c r="A2379" s="8" t="s">
        <v>2351</v>
      </c>
      <c r="B2379" s="9" t="s">
        <v>53</v>
      </c>
      <c r="C2379" s="9">
        <v>431</v>
      </c>
      <c r="D2379" s="9">
        <v>0.62</v>
      </c>
      <c r="E2379" s="9">
        <v>0.64500000000000002</v>
      </c>
      <c r="F2379" s="9">
        <v>0.47899999999999998</v>
      </c>
      <c r="G2379" s="9">
        <v>30221</v>
      </c>
      <c r="H2379" s="10">
        <v>14</v>
      </c>
      <c r="I2379" s="23" t="str">
        <f>VLOOKUP(B2379,'De-Para'!$B$3:$C$29,2,0)</f>
        <v>Centro-Oeste</v>
      </c>
      <c r="J2379" s="18" t="str">
        <f t="shared" si="148"/>
        <v>Médio</v>
      </c>
      <c r="K2379" s="18" t="str">
        <f t="shared" si="149"/>
        <v>Acima</v>
      </c>
      <c r="L2379" s="18" t="str">
        <f t="shared" si="150"/>
        <v>Abaixo</v>
      </c>
      <c r="M2379" s="23" t="str">
        <f t="shared" si="151"/>
        <v>Acima</v>
      </c>
    </row>
    <row r="2380" spans="1:13">
      <c r="A2380" s="11" t="s">
        <v>2352</v>
      </c>
      <c r="B2380" s="12" t="s">
        <v>14</v>
      </c>
      <c r="C2380" s="12">
        <v>453</v>
      </c>
      <c r="D2380" s="12">
        <v>0.76</v>
      </c>
      <c r="E2380" s="12">
        <v>0.755</v>
      </c>
      <c r="F2380" s="12">
        <v>0.69</v>
      </c>
      <c r="G2380" s="12">
        <v>38302.879999999997</v>
      </c>
      <c r="H2380" s="13">
        <v>33</v>
      </c>
      <c r="I2380" s="23" t="str">
        <f>VLOOKUP(B2380,'De-Para'!$B$3:$C$29,2,0)</f>
        <v>Sul</v>
      </c>
      <c r="J2380" s="18" t="str">
        <f t="shared" si="148"/>
        <v>Alto</v>
      </c>
      <c r="K2380" s="18" t="str">
        <f t="shared" si="149"/>
        <v>Acima</v>
      </c>
      <c r="L2380" s="18" t="str">
        <f t="shared" si="150"/>
        <v>Abaixo</v>
      </c>
      <c r="M2380" s="23" t="str">
        <f t="shared" si="151"/>
        <v>Acima</v>
      </c>
    </row>
    <row r="2381" spans="1:13">
      <c r="A2381" s="8" t="s">
        <v>1570</v>
      </c>
      <c r="B2381" s="9" t="s">
        <v>14</v>
      </c>
      <c r="C2381" s="9">
        <v>645</v>
      </c>
      <c r="D2381" s="9">
        <v>0.73699999999999999</v>
      </c>
      <c r="E2381" s="9">
        <v>0.73799999999999999</v>
      </c>
      <c r="F2381" s="9">
        <v>0.64300000000000002</v>
      </c>
      <c r="G2381" s="9">
        <v>23644.35</v>
      </c>
      <c r="H2381" s="10">
        <v>19</v>
      </c>
      <c r="I2381" s="23" t="str">
        <f>VLOOKUP(B2381,'De-Para'!$B$3:$C$29,2,0)</f>
        <v>Sul</v>
      </c>
      <c r="J2381" s="18" t="str">
        <f t="shared" si="148"/>
        <v>Alto</v>
      </c>
      <c r="K2381" s="18" t="str">
        <f t="shared" si="149"/>
        <v>Acima</v>
      </c>
      <c r="L2381" s="18" t="str">
        <f t="shared" si="150"/>
        <v>Abaixo</v>
      </c>
      <c r="M2381" s="23" t="str">
        <f t="shared" si="151"/>
        <v>Acima</v>
      </c>
    </row>
    <row r="2382" spans="1:13">
      <c r="A2382" s="11" t="s">
        <v>2353</v>
      </c>
      <c r="B2382" s="12" t="s">
        <v>14</v>
      </c>
      <c r="C2382" s="12">
        <v>148</v>
      </c>
      <c r="D2382" s="12">
        <v>0.68799999999999994</v>
      </c>
      <c r="E2382" s="12">
        <v>0.68700000000000006</v>
      </c>
      <c r="F2382" s="12">
        <v>0.56299999999999994</v>
      </c>
      <c r="G2382" s="12">
        <v>84046.58</v>
      </c>
      <c r="H2382" s="13">
        <v>9</v>
      </c>
      <c r="I2382" s="23" t="str">
        <f>VLOOKUP(B2382,'De-Para'!$B$3:$C$29,2,0)</f>
        <v>Sul</v>
      </c>
      <c r="J2382" s="18" t="str">
        <f t="shared" si="148"/>
        <v>Médio</v>
      </c>
      <c r="K2382" s="18" t="str">
        <f t="shared" si="149"/>
        <v>Acima</v>
      </c>
      <c r="L2382" s="18" t="str">
        <f t="shared" si="150"/>
        <v>Abaixo</v>
      </c>
      <c r="M2382" s="23" t="str">
        <f t="shared" si="151"/>
        <v>Acima</v>
      </c>
    </row>
    <row r="2383" spans="1:13">
      <c r="A2383" s="8" t="s">
        <v>2354</v>
      </c>
      <c r="B2383" s="9" t="s">
        <v>16</v>
      </c>
      <c r="C2383" s="9">
        <v>413</v>
      </c>
      <c r="D2383" s="9">
        <v>0.71</v>
      </c>
      <c r="E2383" s="9">
        <v>0.72499999999999998</v>
      </c>
      <c r="F2383" s="9">
        <v>0.57499999999999996</v>
      </c>
      <c r="G2383" s="9">
        <v>48113.61</v>
      </c>
      <c r="H2383" s="10">
        <v>15</v>
      </c>
      <c r="I2383" s="23" t="str">
        <f>VLOOKUP(B2383,'De-Para'!$B$3:$C$29,2,0)</f>
        <v>Sudeste</v>
      </c>
      <c r="J2383" s="18" t="str">
        <f t="shared" si="148"/>
        <v>Alto</v>
      </c>
      <c r="K2383" s="18" t="str">
        <f t="shared" si="149"/>
        <v>Acima</v>
      </c>
      <c r="L2383" s="18" t="str">
        <f t="shared" si="150"/>
        <v>Abaixo</v>
      </c>
      <c r="M2383" s="23" t="str">
        <f t="shared" si="151"/>
        <v>Acima</v>
      </c>
    </row>
    <row r="2384" spans="1:13">
      <c r="A2384" s="11" t="s">
        <v>2355</v>
      </c>
      <c r="B2384" s="12" t="s">
        <v>16</v>
      </c>
      <c r="C2384" s="12">
        <v>207</v>
      </c>
      <c r="D2384" s="12">
        <v>0.67400000000000004</v>
      </c>
      <c r="E2384" s="12">
        <v>0.66400000000000003</v>
      </c>
      <c r="F2384" s="12">
        <v>0.55400000000000005</v>
      </c>
      <c r="G2384" s="12">
        <v>86969.8</v>
      </c>
      <c r="H2384" s="13">
        <v>4</v>
      </c>
      <c r="I2384" s="23" t="str">
        <f>VLOOKUP(B2384,'De-Para'!$B$3:$C$29,2,0)</f>
        <v>Sudeste</v>
      </c>
      <c r="J2384" s="18" t="str">
        <f t="shared" si="148"/>
        <v>Médio</v>
      </c>
      <c r="K2384" s="18" t="str">
        <f t="shared" si="149"/>
        <v>Acima</v>
      </c>
      <c r="L2384" s="18" t="str">
        <f t="shared" si="150"/>
        <v>Abaixo</v>
      </c>
      <c r="M2384" s="23" t="str">
        <f t="shared" si="151"/>
        <v>Acima</v>
      </c>
    </row>
    <row r="2385" spans="1:13">
      <c r="A2385" s="8" t="s">
        <v>2356</v>
      </c>
      <c r="B2385" s="9" t="s">
        <v>53</v>
      </c>
      <c r="C2385" s="9">
        <v>439</v>
      </c>
      <c r="D2385" s="9">
        <v>0.63300000000000001</v>
      </c>
      <c r="E2385" s="9">
        <v>0.628</v>
      </c>
      <c r="F2385" s="9">
        <v>0.50700000000000001</v>
      </c>
      <c r="G2385" s="9">
        <v>50236.19</v>
      </c>
      <c r="H2385" s="10">
        <v>3</v>
      </c>
      <c r="I2385" s="23" t="str">
        <f>VLOOKUP(B2385,'De-Para'!$B$3:$C$29,2,0)</f>
        <v>Centro-Oeste</v>
      </c>
      <c r="J2385" s="18" t="str">
        <f t="shared" si="148"/>
        <v>Médio</v>
      </c>
      <c r="K2385" s="18" t="str">
        <f t="shared" si="149"/>
        <v>Acima</v>
      </c>
      <c r="L2385" s="18" t="str">
        <f t="shared" si="150"/>
        <v>Abaixo</v>
      </c>
      <c r="M2385" s="23" t="str">
        <f t="shared" si="151"/>
        <v>Acima</v>
      </c>
    </row>
    <row r="2386" spans="1:13">
      <c r="A2386" s="11" t="s">
        <v>2357</v>
      </c>
      <c r="B2386" s="12" t="s">
        <v>59</v>
      </c>
      <c r="C2386" s="12">
        <v>703</v>
      </c>
      <c r="D2386" s="12">
        <v>0.7</v>
      </c>
      <c r="E2386" s="12">
        <v>0.70099999999999996</v>
      </c>
      <c r="F2386" s="12">
        <v>0.61399999999999999</v>
      </c>
      <c r="G2386" s="12">
        <v>42362.66</v>
      </c>
      <c r="H2386" s="13">
        <v>7</v>
      </c>
      <c r="I2386" s="23" t="str">
        <f>VLOOKUP(B2386,'De-Para'!$B$3:$C$29,2,0)</f>
        <v>Sul</v>
      </c>
      <c r="J2386" s="18" t="str">
        <f t="shared" si="148"/>
        <v>Alto</v>
      </c>
      <c r="K2386" s="18" t="str">
        <f t="shared" si="149"/>
        <v>Acima</v>
      </c>
      <c r="L2386" s="18" t="str">
        <f t="shared" si="150"/>
        <v>Abaixo</v>
      </c>
      <c r="M2386" s="23" t="str">
        <f t="shared" si="151"/>
        <v>Acima</v>
      </c>
    </row>
    <row r="2387" spans="1:13">
      <c r="A2387" s="8" t="s">
        <v>2358</v>
      </c>
      <c r="B2387" s="9" t="s">
        <v>16</v>
      </c>
      <c r="C2387" s="9">
        <v>577</v>
      </c>
      <c r="D2387" s="9">
        <v>0.72</v>
      </c>
      <c r="E2387" s="9">
        <v>0.70299999999999996</v>
      </c>
      <c r="F2387" s="9">
        <v>0.61599999999999999</v>
      </c>
      <c r="G2387" s="9">
        <v>40030.65</v>
      </c>
      <c r="H2387" s="10">
        <v>11</v>
      </c>
      <c r="I2387" s="23" t="str">
        <f>VLOOKUP(B2387,'De-Para'!$B$3:$C$29,2,0)</f>
        <v>Sudeste</v>
      </c>
      <c r="J2387" s="18" t="str">
        <f t="shared" si="148"/>
        <v>Alto</v>
      </c>
      <c r="K2387" s="18" t="str">
        <f t="shared" si="149"/>
        <v>Acima</v>
      </c>
      <c r="L2387" s="18" t="str">
        <f t="shared" si="150"/>
        <v>Abaixo</v>
      </c>
      <c r="M2387" s="23" t="str">
        <f t="shared" si="151"/>
        <v>Acima</v>
      </c>
    </row>
    <row r="2388" spans="1:13">
      <c r="A2388" s="11" t="s">
        <v>2359</v>
      </c>
      <c r="B2388" s="12" t="s">
        <v>14</v>
      </c>
      <c r="C2388" s="12">
        <v>526</v>
      </c>
      <c r="D2388" s="12">
        <v>0.68700000000000006</v>
      </c>
      <c r="E2388" s="12">
        <v>0.69299999999999995</v>
      </c>
      <c r="F2388" s="12">
        <v>0.55800000000000005</v>
      </c>
      <c r="G2388" s="12">
        <v>45616.54</v>
      </c>
      <c r="H2388" s="13">
        <v>8</v>
      </c>
      <c r="I2388" s="23" t="str">
        <f>VLOOKUP(B2388,'De-Para'!$B$3:$C$29,2,0)</f>
        <v>Sul</v>
      </c>
      <c r="J2388" s="18" t="str">
        <f t="shared" si="148"/>
        <v>Médio</v>
      </c>
      <c r="K2388" s="18" t="str">
        <f t="shared" si="149"/>
        <v>Acima</v>
      </c>
      <c r="L2388" s="18" t="str">
        <f t="shared" si="150"/>
        <v>Abaixo</v>
      </c>
      <c r="M2388" s="23" t="str">
        <f t="shared" si="151"/>
        <v>Acima</v>
      </c>
    </row>
    <row r="2389" spans="1:13">
      <c r="A2389" s="8" t="s">
        <v>2360</v>
      </c>
      <c r="B2389" s="9" t="s">
        <v>49</v>
      </c>
      <c r="C2389" s="9">
        <v>767</v>
      </c>
      <c r="D2389" s="9">
        <v>0.57999999999999996</v>
      </c>
      <c r="E2389" s="9">
        <v>0.60499999999999998</v>
      </c>
      <c r="F2389" s="9">
        <v>0.40799999999999997</v>
      </c>
      <c r="G2389" s="9">
        <v>18664.02</v>
      </c>
      <c r="H2389" s="10">
        <v>0</v>
      </c>
      <c r="I2389" s="23" t="str">
        <f>VLOOKUP(B2389,'De-Para'!$B$3:$C$29,2,0)</f>
        <v>Norte</v>
      </c>
      <c r="J2389" s="18" t="str">
        <f t="shared" si="148"/>
        <v>Médio</v>
      </c>
      <c r="K2389" s="18" t="str">
        <f t="shared" si="149"/>
        <v>Abaixo</v>
      </c>
      <c r="L2389" s="18" t="str">
        <f t="shared" si="150"/>
        <v>Abaixo</v>
      </c>
      <c r="M2389" s="23" t="str">
        <f t="shared" si="151"/>
        <v>Abaixo</v>
      </c>
    </row>
    <row r="2390" spans="1:13">
      <c r="A2390" s="11" t="s">
        <v>2361</v>
      </c>
      <c r="B2390" s="12" t="s">
        <v>31</v>
      </c>
      <c r="C2390" s="12">
        <v>2392</v>
      </c>
      <c r="D2390" s="12">
        <v>0.626</v>
      </c>
      <c r="E2390" s="12">
        <v>0.58299999999999996</v>
      </c>
      <c r="F2390" s="12">
        <v>0.54800000000000004</v>
      </c>
      <c r="G2390" s="12">
        <v>14527.61</v>
      </c>
      <c r="H2390" s="13">
        <v>12</v>
      </c>
      <c r="I2390" s="23" t="str">
        <f>VLOOKUP(B2390,'De-Para'!$B$3:$C$29,2,0)</f>
        <v>Nordeste</v>
      </c>
      <c r="J2390" s="18" t="str">
        <f t="shared" si="148"/>
        <v>Médio</v>
      </c>
      <c r="K2390" s="18" t="str">
        <f t="shared" si="149"/>
        <v>Acima</v>
      </c>
      <c r="L2390" s="18" t="str">
        <f t="shared" si="150"/>
        <v>Acima</v>
      </c>
      <c r="M2390" s="23" t="str">
        <f t="shared" si="151"/>
        <v>Acima</v>
      </c>
    </row>
    <row r="2391" spans="1:13">
      <c r="A2391" s="8" t="s">
        <v>2362</v>
      </c>
      <c r="B2391" s="9" t="s">
        <v>16</v>
      </c>
      <c r="C2391" s="9">
        <v>242</v>
      </c>
      <c r="D2391" s="9">
        <v>0.74</v>
      </c>
      <c r="E2391" s="9">
        <v>0.72199999999999998</v>
      </c>
      <c r="F2391" s="9">
        <v>0.63700000000000001</v>
      </c>
      <c r="G2391" s="9">
        <v>76908.929999999993</v>
      </c>
      <c r="H2391" s="10">
        <v>2</v>
      </c>
      <c r="I2391" s="23" t="str">
        <f>VLOOKUP(B2391,'De-Para'!$B$3:$C$29,2,0)</f>
        <v>Sudeste</v>
      </c>
      <c r="J2391" s="18" t="str">
        <f t="shared" si="148"/>
        <v>Alto</v>
      </c>
      <c r="K2391" s="18" t="str">
        <f t="shared" si="149"/>
        <v>Acima</v>
      </c>
      <c r="L2391" s="18" t="str">
        <f t="shared" si="150"/>
        <v>Abaixo</v>
      </c>
      <c r="M2391" s="23" t="str">
        <f t="shared" si="151"/>
        <v>Abaixo</v>
      </c>
    </row>
    <row r="2392" spans="1:13">
      <c r="A2392" s="11" t="s">
        <v>2363</v>
      </c>
      <c r="B2392" s="12" t="s">
        <v>59</v>
      </c>
      <c r="C2392" s="12">
        <v>171</v>
      </c>
      <c r="D2392" s="12">
        <v>0.79500000000000004</v>
      </c>
      <c r="E2392" s="12">
        <v>0.83799999999999997</v>
      </c>
      <c r="F2392" s="12">
        <v>0.68500000000000005</v>
      </c>
      <c r="G2392" s="12">
        <v>73993.56</v>
      </c>
      <c r="H2392" s="13">
        <v>5</v>
      </c>
      <c r="I2392" s="23" t="str">
        <f>VLOOKUP(B2392,'De-Para'!$B$3:$C$29,2,0)</f>
        <v>Sul</v>
      </c>
      <c r="J2392" s="18" t="str">
        <f t="shared" si="148"/>
        <v>Alto</v>
      </c>
      <c r="K2392" s="18" t="str">
        <f t="shared" si="149"/>
        <v>Acima</v>
      </c>
      <c r="L2392" s="18" t="str">
        <f t="shared" si="150"/>
        <v>Abaixo</v>
      </c>
      <c r="M2392" s="23" t="str">
        <f t="shared" si="151"/>
        <v>Acima</v>
      </c>
    </row>
    <row r="2393" spans="1:13">
      <c r="A2393" s="8" t="s">
        <v>2364</v>
      </c>
      <c r="B2393" s="9" t="s">
        <v>14</v>
      </c>
      <c r="C2393" s="9">
        <v>762</v>
      </c>
      <c r="D2393" s="9">
        <v>0.68799999999999994</v>
      </c>
      <c r="E2393" s="9">
        <v>0.70799999999999996</v>
      </c>
      <c r="F2393" s="9">
        <v>0.55300000000000005</v>
      </c>
      <c r="G2393" s="9">
        <v>26156.99</v>
      </c>
      <c r="H2393" s="10">
        <v>20</v>
      </c>
      <c r="I2393" s="23" t="str">
        <f>VLOOKUP(B2393,'De-Para'!$B$3:$C$29,2,0)</f>
        <v>Sul</v>
      </c>
      <c r="J2393" s="18" t="str">
        <f t="shared" si="148"/>
        <v>Médio</v>
      </c>
      <c r="K2393" s="18" t="str">
        <f t="shared" si="149"/>
        <v>Acima</v>
      </c>
      <c r="L2393" s="18" t="str">
        <f t="shared" si="150"/>
        <v>Abaixo</v>
      </c>
      <c r="M2393" s="23" t="str">
        <f t="shared" si="151"/>
        <v>Acima</v>
      </c>
    </row>
    <row r="2394" spans="1:13">
      <c r="A2394" s="11" t="s">
        <v>2365</v>
      </c>
      <c r="B2394" s="12" t="s">
        <v>59</v>
      </c>
      <c r="C2394" s="12">
        <v>458</v>
      </c>
      <c r="D2394" s="12">
        <v>0.73699999999999999</v>
      </c>
      <c r="E2394" s="12">
        <v>0.75700000000000001</v>
      </c>
      <c r="F2394" s="12">
        <v>0.63200000000000001</v>
      </c>
      <c r="G2394" s="12">
        <v>33311.74</v>
      </c>
      <c r="H2394" s="13">
        <v>17</v>
      </c>
      <c r="I2394" s="23" t="str">
        <f>VLOOKUP(B2394,'De-Para'!$B$3:$C$29,2,0)</f>
        <v>Sul</v>
      </c>
      <c r="J2394" s="18" t="str">
        <f t="shared" si="148"/>
        <v>Alto</v>
      </c>
      <c r="K2394" s="18" t="str">
        <f t="shared" si="149"/>
        <v>Acima</v>
      </c>
      <c r="L2394" s="18" t="str">
        <f t="shared" si="150"/>
        <v>Abaixo</v>
      </c>
      <c r="M2394" s="23" t="str">
        <f t="shared" si="151"/>
        <v>Acima</v>
      </c>
    </row>
    <row r="2395" spans="1:13">
      <c r="A2395" s="8" t="s">
        <v>2366</v>
      </c>
      <c r="B2395" s="9" t="s">
        <v>49</v>
      </c>
      <c r="C2395" s="9">
        <v>2739</v>
      </c>
      <c r="D2395" s="9">
        <v>0.56799999999999995</v>
      </c>
      <c r="E2395" s="9">
        <v>0.55500000000000005</v>
      </c>
      <c r="F2395" s="9">
        <v>0.42199999999999999</v>
      </c>
      <c r="G2395" s="9">
        <v>8551.2800000000007</v>
      </c>
      <c r="H2395" s="10">
        <v>33</v>
      </c>
      <c r="I2395" s="23" t="str">
        <f>VLOOKUP(B2395,'De-Para'!$B$3:$C$29,2,0)</f>
        <v>Norte</v>
      </c>
      <c r="J2395" s="18" t="str">
        <f t="shared" si="148"/>
        <v>Médio</v>
      </c>
      <c r="K2395" s="18" t="str">
        <f t="shared" si="149"/>
        <v>Abaixo</v>
      </c>
      <c r="L2395" s="18" t="str">
        <f t="shared" si="150"/>
        <v>Acima</v>
      </c>
      <c r="M2395" s="23" t="str">
        <f t="shared" si="151"/>
        <v>Acima</v>
      </c>
    </row>
    <row r="2396" spans="1:13">
      <c r="A2396" s="11" t="s">
        <v>2367</v>
      </c>
      <c r="B2396" s="12" t="s">
        <v>114</v>
      </c>
      <c r="C2396" s="12">
        <v>527</v>
      </c>
      <c r="D2396" s="12">
        <v>0.63100000000000001</v>
      </c>
      <c r="E2396" s="12">
        <v>0.60299999999999998</v>
      </c>
      <c r="F2396" s="12">
        <v>0.57099999999999995</v>
      </c>
      <c r="G2396" s="12">
        <v>50536.55</v>
      </c>
      <c r="H2396" s="13">
        <v>1</v>
      </c>
      <c r="I2396" s="23" t="str">
        <f>VLOOKUP(B2396,'De-Para'!$B$3:$C$29,2,0)</f>
        <v>Nordeste</v>
      </c>
      <c r="J2396" s="18" t="str">
        <f t="shared" si="148"/>
        <v>Médio</v>
      </c>
      <c r="K2396" s="18" t="str">
        <f t="shared" si="149"/>
        <v>Acima</v>
      </c>
      <c r="L2396" s="18" t="str">
        <f t="shared" si="150"/>
        <v>Abaixo</v>
      </c>
      <c r="M2396" s="23" t="str">
        <f t="shared" si="151"/>
        <v>Abaixo</v>
      </c>
    </row>
    <row r="2397" spans="1:13">
      <c r="A2397" s="8" t="s">
        <v>2368</v>
      </c>
      <c r="B2397" s="9" t="s">
        <v>14</v>
      </c>
      <c r="C2397" s="9">
        <v>554</v>
      </c>
      <c r="D2397" s="9">
        <v>0.74</v>
      </c>
      <c r="E2397" s="9">
        <v>0.753</v>
      </c>
      <c r="F2397" s="9">
        <v>0.63700000000000001</v>
      </c>
      <c r="G2397" s="9">
        <v>36167.31</v>
      </c>
      <c r="H2397" s="10">
        <v>12</v>
      </c>
      <c r="I2397" s="23" t="str">
        <f>VLOOKUP(B2397,'De-Para'!$B$3:$C$29,2,0)</f>
        <v>Sul</v>
      </c>
      <c r="J2397" s="18" t="str">
        <f t="shared" si="148"/>
        <v>Alto</v>
      </c>
      <c r="K2397" s="18" t="str">
        <f t="shared" si="149"/>
        <v>Acima</v>
      </c>
      <c r="L2397" s="18" t="str">
        <f t="shared" si="150"/>
        <v>Abaixo</v>
      </c>
      <c r="M2397" s="23" t="str">
        <f t="shared" si="151"/>
        <v>Acima</v>
      </c>
    </row>
    <row r="2398" spans="1:13">
      <c r="A2398" s="11" t="s">
        <v>2369</v>
      </c>
      <c r="B2398" s="12" t="s">
        <v>59</v>
      </c>
      <c r="C2398" s="12">
        <v>280</v>
      </c>
      <c r="D2398" s="12">
        <v>0.748</v>
      </c>
      <c r="E2398" s="12">
        <v>0.72799999999999998</v>
      </c>
      <c r="F2398" s="12">
        <v>0.65700000000000003</v>
      </c>
      <c r="G2398" s="12">
        <v>45586.82</v>
      </c>
      <c r="H2398" s="13">
        <v>8</v>
      </c>
      <c r="I2398" s="23" t="str">
        <f>VLOOKUP(B2398,'De-Para'!$B$3:$C$29,2,0)</f>
        <v>Sul</v>
      </c>
      <c r="J2398" s="18" t="str">
        <f t="shared" si="148"/>
        <v>Alto</v>
      </c>
      <c r="K2398" s="18" t="str">
        <f t="shared" si="149"/>
        <v>Acima</v>
      </c>
      <c r="L2398" s="18" t="str">
        <f t="shared" si="150"/>
        <v>Abaixo</v>
      </c>
      <c r="M2398" s="23" t="str">
        <f t="shared" si="151"/>
        <v>Acima</v>
      </c>
    </row>
    <row r="2399" spans="1:13">
      <c r="A2399" s="8" t="s">
        <v>2370</v>
      </c>
      <c r="B2399" s="9" t="s">
        <v>29</v>
      </c>
      <c r="C2399" s="9">
        <v>436</v>
      </c>
      <c r="D2399" s="9">
        <v>0.66</v>
      </c>
      <c r="E2399" s="9">
        <v>0.65100000000000002</v>
      </c>
      <c r="F2399" s="9">
        <v>0.53900000000000003</v>
      </c>
      <c r="G2399" s="9">
        <v>28253.52</v>
      </c>
      <c r="H2399" s="10">
        <v>9</v>
      </c>
      <c r="I2399" s="23" t="str">
        <f>VLOOKUP(B2399,'De-Para'!$B$3:$C$29,2,0)</f>
        <v>Centro-Oeste</v>
      </c>
      <c r="J2399" s="18" t="str">
        <f t="shared" si="148"/>
        <v>Médio</v>
      </c>
      <c r="K2399" s="18" t="str">
        <f t="shared" si="149"/>
        <v>Acima</v>
      </c>
      <c r="L2399" s="18" t="str">
        <f t="shared" si="150"/>
        <v>Abaixo</v>
      </c>
      <c r="M2399" s="23" t="str">
        <f t="shared" si="151"/>
        <v>Acima</v>
      </c>
    </row>
    <row r="2400" spans="1:13">
      <c r="A2400" s="11" t="s">
        <v>2371</v>
      </c>
      <c r="B2400" s="12" t="s">
        <v>14</v>
      </c>
      <c r="C2400" s="12">
        <v>242</v>
      </c>
      <c r="D2400" s="12">
        <v>0.75800000000000001</v>
      </c>
      <c r="E2400" s="12">
        <v>0.77700000000000002</v>
      </c>
      <c r="F2400" s="12">
        <v>0.67100000000000004</v>
      </c>
      <c r="G2400" s="12">
        <v>38633.71</v>
      </c>
      <c r="H2400" s="13">
        <v>19</v>
      </c>
      <c r="I2400" s="23" t="str">
        <f>VLOOKUP(B2400,'De-Para'!$B$3:$C$29,2,0)</f>
        <v>Sul</v>
      </c>
      <c r="J2400" s="18" t="str">
        <f t="shared" si="148"/>
        <v>Alto</v>
      </c>
      <c r="K2400" s="18" t="str">
        <f t="shared" si="149"/>
        <v>Acima</v>
      </c>
      <c r="L2400" s="18" t="str">
        <f t="shared" si="150"/>
        <v>Abaixo</v>
      </c>
      <c r="M2400" s="23" t="str">
        <f t="shared" si="151"/>
        <v>Acima</v>
      </c>
    </row>
    <row r="2401" spans="1:13">
      <c r="A2401" s="8" t="s">
        <v>2372</v>
      </c>
      <c r="B2401" s="9" t="s">
        <v>59</v>
      </c>
      <c r="C2401" s="9">
        <v>298</v>
      </c>
      <c r="D2401" s="9">
        <v>0.74199999999999999</v>
      </c>
      <c r="E2401" s="9">
        <v>0.74399999999999999</v>
      </c>
      <c r="F2401" s="9">
        <v>0.68200000000000005</v>
      </c>
      <c r="G2401" s="9">
        <v>46566.51</v>
      </c>
      <c r="H2401" s="10">
        <v>9</v>
      </c>
      <c r="I2401" s="23" t="str">
        <f>VLOOKUP(B2401,'De-Para'!$B$3:$C$29,2,0)</f>
        <v>Sul</v>
      </c>
      <c r="J2401" s="18" t="str">
        <f t="shared" si="148"/>
        <v>Alto</v>
      </c>
      <c r="K2401" s="18" t="str">
        <f t="shared" si="149"/>
        <v>Acima</v>
      </c>
      <c r="L2401" s="18" t="str">
        <f t="shared" si="150"/>
        <v>Abaixo</v>
      </c>
      <c r="M2401" s="23" t="str">
        <f t="shared" si="151"/>
        <v>Acima</v>
      </c>
    </row>
    <row r="2402" spans="1:13">
      <c r="A2402" s="11" t="s">
        <v>2373</v>
      </c>
      <c r="B2402" s="12" t="s">
        <v>29</v>
      </c>
      <c r="C2402" s="12">
        <v>1550</v>
      </c>
      <c r="D2402" s="12">
        <v>0.65200000000000002</v>
      </c>
      <c r="E2402" s="12">
        <v>0.64300000000000002</v>
      </c>
      <c r="F2402" s="12">
        <v>0.53400000000000003</v>
      </c>
      <c r="G2402" s="12">
        <v>15841.91</v>
      </c>
      <c r="H2402" s="13">
        <v>13</v>
      </c>
      <c r="I2402" s="23" t="str">
        <f>VLOOKUP(B2402,'De-Para'!$B$3:$C$29,2,0)</f>
        <v>Centro-Oeste</v>
      </c>
      <c r="J2402" s="18" t="str">
        <f t="shared" si="148"/>
        <v>Médio</v>
      </c>
      <c r="K2402" s="18" t="str">
        <f t="shared" si="149"/>
        <v>Acima</v>
      </c>
      <c r="L2402" s="18" t="str">
        <f t="shared" si="150"/>
        <v>Acima</v>
      </c>
      <c r="M2402" s="23" t="str">
        <f t="shared" si="151"/>
        <v>Acima</v>
      </c>
    </row>
    <row r="2403" spans="1:13">
      <c r="A2403" s="8" t="s">
        <v>2374</v>
      </c>
      <c r="B2403" s="9" t="s">
        <v>59</v>
      </c>
      <c r="C2403" s="9">
        <v>384</v>
      </c>
      <c r="D2403" s="9">
        <v>0.748</v>
      </c>
      <c r="E2403" s="9">
        <v>0.749</v>
      </c>
      <c r="F2403" s="9">
        <v>0.628</v>
      </c>
      <c r="G2403" s="9">
        <v>36644.68</v>
      </c>
      <c r="H2403" s="10">
        <v>15</v>
      </c>
      <c r="I2403" s="23" t="str">
        <f>VLOOKUP(B2403,'De-Para'!$B$3:$C$29,2,0)</f>
        <v>Sul</v>
      </c>
      <c r="J2403" s="18" t="str">
        <f t="shared" si="148"/>
        <v>Alto</v>
      </c>
      <c r="K2403" s="18" t="str">
        <f t="shared" si="149"/>
        <v>Acima</v>
      </c>
      <c r="L2403" s="18" t="str">
        <f t="shared" si="150"/>
        <v>Abaixo</v>
      </c>
      <c r="M2403" s="23" t="str">
        <f t="shared" si="151"/>
        <v>Acima</v>
      </c>
    </row>
    <row r="2404" spans="1:13">
      <c r="A2404" s="11" t="s">
        <v>2375</v>
      </c>
      <c r="B2404" s="12" t="s">
        <v>111</v>
      </c>
      <c r="C2404" s="12">
        <v>295</v>
      </c>
      <c r="D2404" s="12">
        <v>0.67400000000000004</v>
      </c>
      <c r="E2404" s="12">
        <v>0.67900000000000005</v>
      </c>
      <c r="F2404" s="12">
        <v>0.55500000000000005</v>
      </c>
      <c r="G2404" s="12">
        <v>44217.32</v>
      </c>
      <c r="H2404" s="13">
        <v>14</v>
      </c>
      <c r="I2404" s="23" t="str">
        <f>VLOOKUP(B2404,'De-Para'!$B$3:$C$29,2,0)</f>
        <v>Norte</v>
      </c>
      <c r="J2404" s="18" t="str">
        <f t="shared" si="148"/>
        <v>Médio</v>
      </c>
      <c r="K2404" s="18" t="str">
        <f t="shared" si="149"/>
        <v>Acima</v>
      </c>
      <c r="L2404" s="18" t="str">
        <f t="shared" si="150"/>
        <v>Abaixo</v>
      </c>
      <c r="M2404" s="23" t="str">
        <f t="shared" si="151"/>
        <v>Acima</v>
      </c>
    </row>
    <row r="2405" spans="1:13">
      <c r="A2405" s="8" t="s">
        <v>2376</v>
      </c>
      <c r="B2405" s="9" t="s">
        <v>270</v>
      </c>
      <c r="C2405" s="9">
        <v>869</v>
      </c>
      <c r="D2405" s="9">
        <v>0.61899999999999999</v>
      </c>
      <c r="E2405" s="9">
        <v>0.57399999999999995</v>
      </c>
      <c r="F2405" s="9">
        <v>0.51900000000000002</v>
      </c>
      <c r="G2405" s="9">
        <v>18235.04</v>
      </c>
      <c r="H2405" s="10">
        <v>7</v>
      </c>
      <c r="I2405" s="23" t="str">
        <f>VLOOKUP(B2405,'De-Para'!$B$3:$C$29,2,0)</f>
        <v>Norte</v>
      </c>
      <c r="J2405" s="18" t="str">
        <f t="shared" si="148"/>
        <v>Médio</v>
      </c>
      <c r="K2405" s="18" t="str">
        <f t="shared" si="149"/>
        <v>Acima</v>
      </c>
      <c r="L2405" s="18" t="str">
        <f t="shared" si="150"/>
        <v>Abaixo</v>
      </c>
      <c r="M2405" s="23" t="str">
        <f t="shared" si="151"/>
        <v>Acima</v>
      </c>
    </row>
    <row r="2406" spans="1:13">
      <c r="A2406" s="11" t="s">
        <v>2377</v>
      </c>
      <c r="B2406" s="12" t="s">
        <v>14</v>
      </c>
      <c r="C2406" s="12">
        <v>461</v>
      </c>
      <c r="D2406" s="12">
        <v>0.747</v>
      </c>
      <c r="E2406" s="12">
        <v>0.76400000000000001</v>
      </c>
      <c r="F2406" s="12">
        <v>0.64700000000000002</v>
      </c>
      <c r="G2406" s="12">
        <v>30978.92</v>
      </c>
      <c r="H2406" s="13">
        <v>14</v>
      </c>
      <c r="I2406" s="23" t="str">
        <f>VLOOKUP(B2406,'De-Para'!$B$3:$C$29,2,0)</f>
        <v>Sul</v>
      </c>
      <c r="J2406" s="18" t="str">
        <f t="shared" si="148"/>
        <v>Alto</v>
      </c>
      <c r="K2406" s="18" t="str">
        <f t="shared" si="149"/>
        <v>Acima</v>
      </c>
      <c r="L2406" s="18" t="str">
        <f t="shared" si="150"/>
        <v>Abaixo</v>
      </c>
      <c r="M2406" s="23" t="str">
        <f t="shared" si="151"/>
        <v>Acima</v>
      </c>
    </row>
    <row r="2407" spans="1:13">
      <c r="A2407" s="8" t="s">
        <v>2378</v>
      </c>
      <c r="B2407" s="9" t="s">
        <v>94</v>
      </c>
      <c r="C2407" s="9">
        <v>107</v>
      </c>
      <c r="D2407" s="9">
        <v>0.57999999999999996</v>
      </c>
      <c r="E2407" s="9">
        <v>0.57499999999999996</v>
      </c>
      <c r="F2407" s="9">
        <v>0.45700000000000002</v>
      </c>
      <c r="G2407" s="9">
        <v>17263.400000000001</v>
      </c>
      <c r="H2407" s="10">
        <v>34</v>
      </c>
      <c r="I2407" s="23" t="str">
        <f>VLOOKUP(B2407,'De-Para'!$B$3:$C$29,2,0)</f>
        <v>Nordeste</v>
      </c>
      <c r="J2407" s="18" t="str">
        <f t="shared" si="148"/>
        <v>Médio</v>
      </c>
      <c r="K2407" s="18" t="str">
        <f t="shared" si="149"/>
        <v>Abaixo</v>
      </c>
      <c r="L2407" s="18" t="str">
        <f t="shared" si="150"/>
        <v>Abaixo</v>
      </c>
      <c r="M2407" s="23" t="str">
        <f t="shared" si="151"/>
        <v>Acima</v>
      </c>
    </row>
    <row r="2408" spans="1:13">
      <c r="A2408" s="11" t="s">
        <v>2379</v>
      </c>
      <c r="B2408" s="12" t="s">
        <v>72</v>
      </c>
      <c r="C2408" s="12">
        <v>1193</v>
      </c>
      <c r="D2408" s="12">
        <v>0.68200000000000005</v>
      </c>
      <c r="E2408" s="12">
        <v>0.64700000000000002</v>
      </c>
      <c r="F2408" s="12">
        <v>0.621</v>
      </c>
      <c r="G2408" s="12">
        <v>18173.830000000002</v>
      </c>
      <c r="H2408" s="13">
        <v>7</v>
      </c>
      <c r="I2408" s="23" t="str">
        <f>VLOOKUP(B2408,'De-Para'!$B$3:$C$29,2,0)</f>
        <v>Nordeste</v>
      </c>
      <c r="J2408" s="18" t="str">
        <f t="shared" si="148"/>
        <v>Médio</v>
      </c>
      <c r="K2408" s="18" t="str">
        <f t="shared" si="149"/>
        <v>Acima</v>
      </c>
      <c r="L2408" s="18" t="str">
        <f t="shared" si="150"/>
        <v>Acima</v>
      </c>
      <c r="M2408" s="23" t="str">
        <f t="shared" si="151"/>
        <v>Acima</v>
      </c>
    </row>
    <row r="2409" spans="1:13">
      <c r="A2409" s="8" t="s">
        <v>2380</v>
      </c>
      <c r="B2409" s="9" t="s">
        <v>49</v>
      </c>
      <c r="C2409" s="9">
        <v>624</v>
      </c>
      <c r="D2409" s="9">
        <v>0.55200000000000005</v>
      </c>
      <c r="E2409" s="9">
        <v>0.495</v>
      </c>
      <c r="F2409" s="9">
        <v>0.437</v>
      </c>
      <c r="G2409" s="9">
        <v>17488.37</v>
      </c>
      <c r="H2409" s="10">
        <v>1</v>
      </c>
      <c r="I2409" s="23" t="str">
        <f>VLOOKUP(B2409,'De-Para'!$B$3:$C$29,2,0)</f>
        <v>Norte</v>
      </c>
      <c r="J2409" s="18" t="str">
        <f t="shared" si="148"/>
        <v>Médio</v>
      </c>
      <c r="K2409" s="18" t="str">
        <f t="shared" si="149"/>
        <v>Abaixo</v>
      </c>
      <c r="L2409" s="18" t="str">
        <f t="shared" si="150"/>
        <v>Abaixo</v>
      </c>
      <c r="M2409" s="23" t="str">
        <f t="shared" si="151"/>
        <v>Abaixo</v>
      </c>
    </row>
    <row r="2410" spans="1:13">
      <c r="A2410" s="11" t="s">
        <v>2381</v>
      </c>
      <c r="B2410" s="12" t="s">
        <v>87</v>
      </c>
      <c r="C2410" s="12">
        <v>411</v>
      </c>
      <c r="D2410" s="12">
        <v>0.59899999999999998</v>
      </c>
      <c r="E2410" s="12">
        <v>0.56200000000000006</v>
      </c>
      <c r="F2410" s="12">
        <v>0.49099999999999999</v>
      </c>
      <c r="G2410" s="12">
        <v>58403.77</v>
      </c>
      <c r="H2410" s="13">
        <v>0</v>
      </c>
      <c r="I2410" s="23" t="str">
        <f>VLOOKUP(B2410,'De-Para'!$B$3:$C$29,2,0)</f>
        <v>Nordeste</v>
      </c>
      <c r="J2410" s="18" t="str">
        <f t="shared" si="148"/>
        <v>Médio</v>
      </c>
      <c r="K2410" s="18" t="str">
        <f t="shared" si="149"/>
        <v>Abaixo</v>
      </c>
      <c r="L2410" s="18" t="str">
        <f t="shared" si="150"/>
        <v>Abaixo</v>
      </c>
      <c r="M2410" s="23" t="str">
        <f t="shared" si="151"/>
        <v>Abaixo</v>
      </c>
    </row>
    <row r="2411" spans="1:13">
      <c r="A2411" s="8" t="s">
        <v>2382</v>
      </c>
      <c r="B2411" s="9" t="s">
        <v>64</v>
      </c>
      <c r="C2411" s="9">
        <v>1007</v>
      </c>
      <c r="D2411" s="9">
        <v>0.68</v>
      </c>
      <c r="E2411" s="9">
        <v>0.67800000000000005</v>
      </c>
      <c r="F2411" s="9">
        <v>0.56799999999999995</v>
      </c>
      <c r="G2411" s="9">
        <v>16786.669999999998</v>
      </c>
      <c r="H2411" s="10">
        <v>19</v>
      </c>
      <c r="I2411" s="23" t="str">
        <f>VLOOKUP(B2411,'De-Para'!$B$3:$C$29,2,0)</f>
        <v>Sudeste</v>
      </c>
      <c r="J2411" s="18" t="str">
        <f t="shared" si="148"/>
        <v>Médio</v>
      </c>
      <c r="K2411" s="18" t="str">
        <f t="shared" si="149"/>
        <v>Acima</v>
      </c>
      <c r="L2411" s="18" t="str">
        <f t="shared" si="150"/>
        <v>Acima</v>
      </c>
      <c r="M2411" s="23" t="str">
        <f t="shared" si="151"/>
        <v>Acima</v>
      </c>
    </row>
    <row r="2412" spans="1:13">
      <c r="A2412" s="11" t="s">
        <v>2383</v>
      </c>
      <c r="B2412" s="12" t="s">
        <v>49</v>
      </c>
      <c r="C2412" s="12">
        <v>1069</v>
      </c>
      <c r="D2412" s="12">
        <v>0.50700000000000001</v>
      </c>
      <c r="E2412" s="12">
        <v>0.502</v>
      </c>
      <c r="F2412" s="12">
        <v>0.34399999999999997</v>
      </c>
      <c r="G2412" s="12">
        <v>15623.36</v>
      </c>
      <c r="H2412" s="13">
        <v>0</v>
      </c>
      <c r="I2412" s="23" t="str">
        <f>VLOOKUP(B2412,'De-Para'!$B$3:$C$29,2,0)</f>
        <v>Norte</v>
      </c>
      <c r="J2412" s="18" t="str">
        <f t="shared" si="148"/>
        <v>Baixo</v>
      </c>
      <c r="K2412" s="18" t="str">
        <f t="shared" si="149"/>
        <v>Abaixo</v>
      </c>
      <c r="L2412" s="18" t="str">
        <f t="shared" si="150"/>
        <v>Acima</v>
      </c>
      <c r="M2412" s="23" t="str">
        <f t="shared" si="151"/>
        <v>Abaixo</v>
      </c>
    </row>
    <row r="2413" spans="1:13">
      <c r="A2413" s="8" t="s">
        <v>2384</v>
      </c>
      <c r="B2413" s="9" t="s">
        <v>64</v>
      </c>
      <c r="C2413" s="9">
        <v>1300</v>
      </c>
      <c r="D2413" s="9">
        <v>0.66200000000000003</v>
      </c>
      <c r="E2413" s="9">
        <v>0.65</v>
      </c>
      <c r="F2413" s="9">
        <v>0.55600000000000005</v>
      </c>
      <c r="G2413" s="9">
        <v>17054.189999999999</v>
      </c>
      <c r="H2413" s="10">
        <v>16</v>
      </c>
      <c r="I2413" s="23" t="str">
        <f>VLOOKUP(B2413,'De-Para'!$B$3:$C$29,2,0)</f>
        <v>Sudeste</v>
      </c>
      <c r="J2413" s="18" t="str">
        <f t="shared" si="148"/>
        <v>Médio</v>
      </c>
      <c r="K2413" s="18" t="str">
        <f t="shared" si="149"/>
        <v>Acima</v>
      </c>
      <c r="L2413" s="18" t="str">
        <f t="shared" si="150"/>
        <v>Acima</v>
      </c>
      <c r="M2413" s="23" t="str">
        <f t="shared" si="151"/>
        <v>Acima</v>
      </c>
    </row>
    <row r="2414" spans="1:13">
      <c r="A2414" s="11" t="s">
        <v>2385</v>
      </c>
      <c r="B2414" s="12" t="s">
        <v>14</v>
      </c>
      <c r="C2414" s="12">
        <v>198</v>
      </c>
      <c r="D2414" s="12">
        <v>0.66700000000000004</v>
      </c>
      <c r="E2414" s="12">
        <v>0.67400000000000004</v>
      </c>
      <c r="F2414" s="12">
        <v>0.53700000000000003</v>
      </c>
      <c r="G2414" s="12">
        <v>61757.15</v>
      </c>
      <c r="H2414" s="13">
        <v>11</v>
      </c>
      <c r="I2414" s="23" t="str">
        <f>VLOOKUP(B2414,'De-Para'!$B$3:$C$29,2,0)</f>
        <v>Sul</v>
      </c>
      <c r="J2414" s="18" t="str">
        <f t="shared" si="148"/>
        <v>Médio</v>
      </c>
      <c r="K2414" s="18" t="str">
        <f t="shared" si="149"/>
        <v>Acima</v>
      </c>
      <c r="L2414" s="18" t="str">
        <f t="shared" si="150"/>
        <v>Abaixo</v>
      </c>
      <c r="M2414" s="23" t="str">
        <f t="shared" si="151"/>
        <v>Acima</v>
      </c>
    </row>
    <row r="2415" spans="1:13">
      <c r="A2415" s="8" t="s">
        <v>2386</v>
      </c>
      <c r="B2415" s="9" t="s">
        <v>14</v>
      </c>
      <c r="C2415" s="9">
        <v>342</v>
      </c>
      <c r="D2415" s="9">
        <v>0.73799999999999999</v>
      </c>
      <c r="E2415" s="9">
        <v>0.746</v>
      </c>
      <c r="F2415" s="9">
        <v>0.65600000000000003</v>
      </c>
      <c r="G2415" s="9">
        <v>32419.23</v>
      </c>
      <c r="H2415" s="10">
        <v>7</v>
      </c>
      <c r="I2415" s="23" t="str">
        <f>VLOOKUP(B2415,'De-Para'!$B$3:$C$29,2,0)</f>
        <v>Sul</v>
      </c>
      <c r="J2415" s="18" t="str">
        <f t="shared" si="148"/>
        <v>Alto</v>
      </c>
      <c r="K2415" s="18" t="str">
        <f t="shared" si="149"/>
        <v>Acima</v>
      </c>
      <c r="L2415" s="18" t="str">
        <f t="shared" si="150"/>
        <v>Abaixo</v>
      </c>
      <c r="M2415" s="23" t="str">
        <f t="shared" si="151"/>
        <v>Acima</v>
      </c>
    </row>
    <row r="2416" spans="1:13">
      <c r="A2416" s="11" t="s">
        <v>2387</v>
      </c>
      <c r="B2416" s="12" t="s">
        <v>59</v>
      </c>
      <c r="C2416" s="12">
        <v>717</v>
      </c>
      <c r="D2416" s="12">
        <v>0.753</v>
      </c>
      <c r="E2416" s="12">
        <v>0.73699999999999999</v>
      </c>
      <c r="F2416" s="12">
        <v>0.66800000000000004</v>
      </c>
      <c r="G2416" s="12">
        <v>22159.16</v>
      </c>
      <c r="H2416" s="13">
        <v>25</v>
      </c>
      <c r="I2416" s="23" t="str">
        <f>VLOOKUP(B2416,'De-Para'!$B$3:$C$29,2,0)</f>
        <v>Sul</v>
      </c>
      <c r="J2416" s="18" t="str">
        <f t="shared" si="148"/>
        <v>Alto</v>
      </c>
      <c r="K2416" s="18" t="str">
        <f t="shared" si="149"/>
        <v>Acima</v>
      </c>
      <c r="L2416" s="18" t="str">
        <f t="shared" si="150"/>
        <v>Abaixo</v>
      </c>
      <c r="M2416" s="23" t="str">
        <f t="shared" si="151"/>
        <v>Acima</v>
      </c>
    </row>
    <row r="2417" spans="1:13">
      <c r="A2417" s="8" t="s">
        <v>2388</v>
      </c>
      <c r="B2417" s="9" t="s">
        <v>14</v>
      </c>
      <c r="C2417" s="9">
        <v>752</v>
      </c>
      <c r="D2417" s="9">
        <v>0.73499999999999999</v>
      </c>
      <c r="E2417" s="9">
        <v>0.74</v>
      </c>
      <c r="F2417" s="9">
        <v>0.63</v>
      </c>
      <c r="G2417" s="9">
        <v>32906.5</v>
      </c>
      <c r="H2417" s="10">
        <v>5</v>
      </c>
      <c r="I2417" s="23" t="str">
        <f>VLOOKUP(B2417,'De-Para'!$B$3:$C$29,2,0)</f>
        <v>Sul</v>
      </c>
      <c r="J2417" s="18" t="str">
        <f t="shared" si="148"/>
        <v>Alto</v>
      </c>
      <c r="K2417" s="18" t="str">
        <f t="shared" si="149"/>
        <v>Acima</v>
      </c>
      <c r="L2417" s="18" t="str">
        <f t="shared" si="150"/>
        <v>Abaixo</v>
      </c>
      <c r="M2417" s="23" t="str">
        <f t="shared" si="151"/>
        <v>Acima</v>
      </c>
    </row>
    <row r="2418" spans="1:13">
      <c r="A2418" s="11" t="s">
        <v>2389</v>
      </c>
      <c r="B2418" s="12" t="s">
        <v>275</v>
      </c>
      <c r="C2418" s="12">
        <v>1978</v>
      </c>
      <c r="D2418" s="12">
        <v>0.60299999999999998</v>
      </c>
      <c r="E2418" s="12">
        <v>0.59299999999999997</v>
      </c>
      <c r="F2418" s="12">
        <v>0.45600000000000002</v>
      </c>
      <c r="G2418" s="12">
        <v>11176.37</v>
      </c>
      <c r="H2418" s="13">
        <v>50</v>
      </c>
      <c r="I2418" s="23" t="str">
        <f>VLOOKUP(B2418,'De-Para'!$B$3:$C$29,2,0)</f>
        <v>Norte</v>
      </c>
      <c r="J2418" s="18" t="str">
        <f t="shared" si="148"/>
        <v>Médio</v>
      </c>
      <c r="K2418" s="18" t="str">
        <f t="shared" si="149"/>
        <v>Acima</v>
      </c>
      <c r="L2418" s="18" t="str">
        <f t="shared" si="150"/>
        <v>Acima</v>
      </c>
      <c r="M2418" s="23" t="str">
        <f t="shared" si="151"/>
        <v>Acima</v>
      </c>
    </row>
    <row r="2419" spans="1:13">
      <c r="A2419" s="8" t="s">
        <v>2390</v>
      </c>
      <c r="B2419" s="9" t="s">
        <v>64</v>
      </c>
      <c r="C2419" s="9">
        <v>845</v>
      </c>
      <c r="D2419" s="9">
        <v>0.66700000000000004</v>
      </c>
      <c r="E2419" s="9">
        <v>0.66100000000000003</v>
      </c>
      <c r="F2419" s="9">
        <v>0.54400000000000004</v>
      </c>
      <c r="G2419" s="9">
        <v>14579.47</v>
      </c>
      <c r="H2419" s="10">
        <v>27</v>
      </c>
      <c r="I2419" s="23" t="str">
        <f>VLOOKUP(B2419,'De-Para'!$B$3:$C$29,2,0)</f>
        <v>Sudeste</v>
      </c>
      <c r="J2419" s="18" t="str">
        <f t="shared" si="148"/>
        <v>Médio</v>
      </c>
      <c r="K2419" s="18" t="str">
        <f t="shared" si="149"/>
        <v>Acima</v>
      </c>
      <c r="L2419" s="18" t="str">
        <f t="shared" si="150"/>
        <v>Abaixo</v>
      </c>
      <c r="M2419" s="23" t="str">
        <f t="shared" si="151"/>
        <v>Acima</v>
      </c>
    </row>
    <row r="2420" spans="1:13">
      <c r="A2420" s="11" t="s">
        <v>2391</v>
      </c>
      <c r="B2420" s="12" t="s">
        <v>24</v>
      </c>
      <c r="C2420" s="12">
        <v>727</v>
      </c>
      <c r="D2420" s="12">
        <v>0.57799999999999996</v>
      </c>
      <c r="E2420" s="12">
        <v>0.52700000000000002</v>
      </c>
      <c r="F2420" s="12">
        <v>0.47099999999999997</v>
      </c>
      <c r="G2420" s="12">
        <v>20266.7</v>
      </c>
      <c r="H2420" s="13">
        <v>1</v>
      </c>
      <c r="I2420" s="23" t="str">
        <f>VLOOKUP(B2420,'De-Para'!$B$3:$C$29,2,0)</f>
        <v>Nordeste</v>
      </c>
      <c r="J2420" s="18" t="str">
        <f t="shared" si="148"/>
        <v>Médio</v>
      </c>
      <c r="K2420" s="18" t="str">
        <f t="shared" si="149"/>
        <v>Abaixo</v>
      </c>
      <c r="L2420" s="18" t="str">
        <f t="shared" si="150"/>
        <v>Abaixo</v>
      </c>
      <c r="M2420" s="23" t="str">
        <f t="shared" si="151"/>
        <v>Abaixo</v>
      </c>
    </row>
    <row r="2421" spans="1:13">
      <c r="A2421" s="8" t="s">
        <v>2392</v>
      </c>
      <c r="B2421" s="9" t="s">
        <v>7</v>
      </c>
      <c r="C2421" s="9">
        <v>288</v>
      </c>
      <c r="D2421" s="9">
        <v>0.746</v>
      </c>
      <c r="E2421" s="9">
        <v>0.73</v>
      </c>
      <c r="F2421" s="9">
        <v>0.65600000000000003</v>
      </c>
      <c r="G2421" s="9">
        <v>64231.96</v>
      </c>
      <c r="H2421" s="10">
        <v>11</v>
      </c>
      <c r="I2421" s="23" t="str">
        <f>VLOOKUP(B2421,'De-Para'!$B$3:$C$29,2,0)</f>
        <v>Sudeste</v>
      </c>
      <c r="J2421" s="18" t="str">
        <f t="shared" si="148"/>
        <v>Alto</v>
      </c>
      <c r="K2421" s="18" t="str">
        <f t="shared" si="149"/>
        <v>Acima</v>
      </c>
      <c r="L2421" s="18" t="str">
        <f t="shared" si="150"/>
        <v>Abaixo</v>
      </c>
      <c r="M2421" s="23" t="str">
        <f t="shared" si="151"/>
        <v>Acima</v>
      </c>
    </row>
    <row r="2422" spans="1:13">
      <c r="A2422" s="11" t="s">
        <v>2393</v>
      </c>
      <c r="B2422" s="12" t="s">
        <v>16</v>
      </c>
      <c r="C2422" s="12">
        <v>423</v>
      </c>
      <c r="D2422" s="12">
        <v>0.71</v>
      </c>
      <c r="E2422" s="12">
        <v>0.68</v>
      </c>
      <c r="F2422" s="12">
        <v>0.624</v>
      </c>
      <c r="G2422" s="12">
        <v>42537.98</v>
      </c>
      <c r="H2422" s="13">
        <v>9</v>
      </c>
      <c r="I2422" s="23" t="str">
        <f>VLOOKUP(B2422,'De-Para'!$B$3:$C$29,2,0)</f>
        <v>Sudeste</v>
      </c>
      <c r="J2422" s="18" t="str">
        <f t="shared" si="148"/>
        <v>Alto</v>
      </c>
      <c r="K2422" s="18" t="str">
        <f t="shared" si="149"/>
        <v>Acima</v>
      </c>
      <c r="L2422" s="18" t="str">
        <f t="shared" si="150"/>
        <v>Abaixo</v>
      </c>
      <c r="M2422" s="23" t="str">
        <f t="shared" si="151"/>
        <v>Acima</v>
      </c>
    </row>
    <row r="2423" spans="1:13">
      <c r="A2423" s="8" t="s">
        <v>2394</v>
      </c>
      <c r="B2423" s="9" t="s">
        <v>14</v>
      </c>
      <c r="C2423" s="9">
        <v>139</v>
      </c>
      <c r="D2423" s="9">
        <v>0.69799999999999995</v>
      </c>
      <c r="E2423" s="9">
        <v>0.70399999999999996</v>
      </c>
      <c r="F2423" s="9">
        <v>0.56200000000000006</v>
      </c>
      <c r="G2423" s="9">
        <v>48954.2</v>
      </c>
      <c r="H2423" s="10">
        <v>8</v>
      </c>
      <c r="I2423" s="23" t="str">
        <f>VLOOKUP(B2423,'De-Para'!$B$3:$C$29,2,0)</f>
        <v>Sul</v>
      </c>
      <c r="J2423" s="18" t="str">
        <f t="shared" si="148"/>
        <v>Médio</v>
      </c>
      <c r="K2423" s="18" t="str">
        <f t="shared" si="149"/>
        <v>Acima</v>
      </c>
      <c r="L2423" s="18" t="str">
        <f t="shared" si="150"/>
        <v>Abaixo</v>
      </c>
      <c r="M2423" s="23" t="str">
        <f t="shared" si="151"/>
        <v>Acima</v>
      </c>
    </row>
    <row r="2424" spans="1:13">
      <c r="A2424" s="11" t="s">
        <v>2395</v>
      </c>
      <c r="B2424" s="12" t="s">
        <v>24</v>
      </c>
      <c r="C2424" s="12">
        <v>958</v>
      </c>
      <c r="D2424" s="12">
        <v>0.70799999999999996</v>
      </c>
      <c r="E2424" s="12">
        <v>0.67</v>
      </c>
      <c r="F2424" s="12">
        <v>0.66700000000000004</v>
      </c>
      <c r="G2424" s="12">
        <v>22017.5</v>
      </c>
      <c r="H2424" s="13">
        <v>8</v>
      </c>
      <c r="I2424" s="23" t="str">
        <f>VLOOKUP(B2424,'De-Para'!$B$3:$C$29,2,0)</f>
        <v>Nordeste</v>
      </c>
      <c r="J2424" s="18" t="str">
        <f t="shared" si="148"/>
        <v>Alto</v>
      </c>
      <c r="K2424" s="18" t="str">
        <f t="shared" si="149"/>
        <v>Acima</v>
      </c>
      <c r="L2424" s="18" t="str">
        <f t="shared" si="150"/>
        <v>Acima</v>
      </c>
      <c r="M2424" s="23" t="str">
        <f t="shared" si="151"/>
        <v>Acima</v>
      </c>
    </row>
    <row r="2425" spans="1:13">
      <c r="A2425" s="8" t="s">
        <v>2396</v>
      </c>
      <c r="B2425" s="9" t="s">
        <v>59</v>
      </c>
      <c r="C2425" s="9">
        <v>655</v>
      </c>
      <c r="D2425" s="9">
        <v>0.72099999999999997</v>
      </c>
      <c r="E2425" s="9">
        <v>0.71899999999999997</v>
      </c>
      <c r="F2425" s="9">
        <v>0.628</v>
      </c>
      <c r="G2425" s="9">
        <v>23615.4</v>
      </c>
      <c r="H2425" s="10">
        <v>14</v>
      </c>
      <c r="I2425" s="23" t="str">
        <f>VLOOKUP(B2425,'De-Para'!$B$3:$C$29,2,0)</f>
        <v>Sul</v>
      </c>
      <c r="J2425" s="18" t="str">
        <f t="shared" si="148"/>
        <v>Alto</v>
      </c>
      <c r="K2425" s="18" t="str">
        <f t="shared" si="149"/>
        <v>Acima</v>
      </c>
      <c r="L2425" s="18" t="str">
        <f t="shared" si="150"/>
        <v>Abaixo</v>
      </c>
      <c r="M2425" s="23" t="str">
        <f t="shared" si="151"/>
        <v>Acima</v>
      </c>
    </row>
    <row r="2426" spans="1:13">
      <c r="A2426" s="11" t="s">
        <v>2397</v>
      </c>
      <c r="B2426" s="12" t="s">
        <v>111</v>
      </c>
      <c r="C2426" s="12">
        <v>560</v>
      </c>
      <c r="D2426" s="12">
        <v>0.627</v>
      </c>
      <c r="E2426" s="12">
        <v>0.63</v>
      </c>
      <c r="F2426" s="12">
        <v>0.496</v>
      </c>
      <c r="G2426" s="12">
        <v>36002.019999999997</v>
      </c>
      <c r="H2426" s="13">
        <v>6</v>
      </c>
      <c r="I2426" s="23" t="str">
        <f>VLOOKUP(B2426,'De-Para'!$B$3:$C$29,2,0)</f>
        <v>Norte</v>
      </c>
      <c r="J2426" s="18" t="str">
        <f t="shared" si="148"/>
        <v>Médio</v>
      </c>
      <c r="K2426" s="18" t="str">
        <f t="shared" si="149"/>
        <v>Acima</v>
      </c>
      <c r="L2426" s="18" t="str">
        <f t="shared" si="150"/>
        <v>Abaixo</v>
      </c>
      <c r="M2426" s="23" t="str">
        <f t="shared" si="151"/>
        <v>Acima</v>
      </c>
    </row>
    <row r="2427" spans="1:13">
      <c r="A2427" s="8" t="s">
        <v>2398</v>
      </c>
      <c r="B2427" s="9" t="s">
        <v>82</v>
      </c>
      <c r="C2427" s="9">
        <v>1069</v>
      </c>
      <c r="D2427" s="9">
        <v>0.59</v>
      </c>
      <c r="E2427" s="9">
        <v>0.56799999999999995</v>
      </c>
      <c r="F2427" s="9">
        <v>0.46800000000000003</v>
      </c>
      <c r="G2427" s="9">
        <v>15720.61</v>
      </c>
      <c r="H2427" s="10">
        <v>34</v>
      </c>
      <c r="I2427" s="23" t="str">
        <f>VLOOKUP(B2427,'De-Para'!$B$3:$C$29,2,0)</f>
        <v>Nordeste</v>
      </c>
      <c r="J2427" s="18" t="str">
        <f t="shared" si="148"/>
        <v>Médio</v>
      </c>
      <c r="K2427" s="18" t="str">
        <f t="shared" si="149"/>
        <v>Abaixo</v>
      </c>
      <c r="L2427" s="18" t="str">
        <f t="shared" si="150"/>
        <v>Acima</v>
      </c>
      <c r="M2427" s="23" t="str">
        <f t="shared" si="151"/>
        <v>Acima</v>
      </c>
    </row>
    <row r="2428" spans="1:13">
      <c r="A2428" s="11" t="s">
        <v>2399</v>
      </c>
      <c r="B2428" s="12" t="s">
        <v>14</v>
      </c>
      <c r="C2428" s="12">
        <v>132</v>
      </c>
      <c r="D2428" s="12">
        <v>0.71799999999999997</v>
      </c>
      <c r="E2428" s="12">
        <v>0.74199999999999999</v>
      </c>
      <c r="F2428" s="12">
        <v>0.59699999999999998</v>
      </c>
      <c r="G2428" s="12">
        <v>100569.99</v>
      </c>
      <c r="H2428" s="13">
        <v>4</v>
      </c>
      <c r="I2428" s="23" t="str">
        <f>VLOOKUP(B2428,'De-Para'!$B$3:$C$29,2,0)</f>
        <v>Sul</v>
      </c>
      <c r="J2428" s="18" t="str">
        <f t="shared" si="148"/>
        <v>Alto</v>
      </c>
      <c r="K2428" s="18" t="str">
        <f t="shared" si="149"/>
        <v>Acima</v>
      </c>
      <c r="L2428" s="18" t="str">
        <f t="shared" si="150"/>
        <v>Abaixo</v>
      </c>
      <c r="M2428" s="23" t="str">
        <f t="shared" si="151"/>
        <v>Acima</v>
      </c>
    </row>
    <row r="2429" spans="1:13">
      <c r="A2429" s="8" t="s">
        <v>2400</v>
      </c>
      <c r="B2429" s="9" t="s">
        <v>14</v>
      </c>
      <c r="C2429" s="9">
        <v>220</v>
      </c>
      <c r="D2429" s="9">
        <v>0.75700000000000001</v>
      </c>
      <c r="E2429" s="9">
        <v>0.752</v>
      </c>
      <c r="F2429" s="9">
        <v>0.67900000000000005</v>
      </c>
      <c r="G2429" s="9">
        <v>45827.63</v>
      </c>
      <c r="H2429" s="10">
        <v>12</v>
      </c>
      <c r="I2429" s="23" t="str">
        <f>VLOOKUP(B2429,'De-Para'!$B$3:$C$29,2,0)</f>
        <v>Sul</v>
      </c>
      <c r="J2429" s="18" t="str">
        <f t="shared" si="148"/>
        <v>Alto</v>
      </c>
      <c r="K2429" s="18" t="str">
        <f t="shared" si="149"/>
        <v>Acima</v>
      </c>
      <c r="L2429" s="18" t="str">
        <f t="shared" si="150"/>
        <v>Abaixo</v>
      </c>
      <c r="M2429" s="23" t="str">
        <f t="shared" si="151"/>
        <v>Acima</v>
      </c>
    </row>
    <row r="2430" spans="1:13">
      <c r="A2430" s="11" t="s">
        <v>2401</v>
      </c>
      <c r="B2430" s="12" t="s">
        <v>14</v>
      </c>
      <c r="C2430" s="12">
        <v>610</v>
      </c>
      <c r="D2430" s="12">
        <v>0.67500000000000004</v>
      </c>
      <c r="E2430" s="12">
        <v>0.68100000000000005</v>
      </c>
      <c r="F2430" s="12">
        <v>0.55200000000000005</v>
      </c>
      <c r="G2430" s="12">
        <v>22558.99</v>
      </c>
      <c r="H2430" s="13">
        <v>10</v>
      </c>
      <c r="I2430" s="23" t="str">
        <f>VLOOKUP(B2430,'De-Para'!$B$3:$C$29,2,0)</f>
        <v>Sul</v>
      </c>
      <c r="J2430" s="18" t="str">
        <f t="shared" si="148"/>
        <v>Médio</v>
      </c>
      <c r="K2430" s="18" t="str">
        <f t="shared" si="149"/>
        <v>Acima</v>
      </c>
      <c r="L2430" s="18" t="str">
        <f t="shared" si="150"/>
        <v>Abaixo</v>
      </c>
      <c r="M2430" s="23" t="str">
        <f t="shared" si="151"/>
        <v>Acima</v>
      </c>
    </row>
    <row r="2431" spans="1:13">
      <c r="A2431" s="8" t="s">
        <v>2402</v>
      </c>
      <c r="B2431" s="9" t="s">
        <v>31</v>
      </c>
      <c r="C2431" s="9">
        <v>983</v>
      </c>
      <c r="D2431" s="9">
        <v>0.60599999999999998</v>
      </c>
      <c r="E2431" s="9">
        <v>0.52900000000000003</v>
      </c>
      <c r="F2431" s="9">
        <v>0.55800000000000005</v>
      </c>
      <c r="G2431" s="9">
        <v>10599.14</v>
      </c>
      <c r="H2431" s="10">
        <v>48</v>
      </c>
      <c r="I2431" s="23" t="str">
        <f>VLOOKUP(B2431,'De-Para'!$B$3:$C$29,2,0)</f>
        <v>Nordeste</v>
      </c>
      <c r="J2431" s="18" t="str">
        <f t="shared" si="148"/>
        <v>Médio</v>
      </c>
      <c r="K2431" s="18" t="str">
        <f t="shared" si="149"/>
        <v>Acima</v>
      </c>
      <c r="L2431" s="18" t="str">
        <f t="shared" si="150"/>
        <v>Acima</v>
      </c>
      <c r="M2431" s="23" t="str">
        <f t="shared" si="151"/>
        <v>Acima</v>
      </c>
    </row>
    <row r="2432" spans="1:13">
      <c r="A2432" s="11" t="s">
        <v>2403</v>
      </c>
      <c r="B2432" s="12" t="s">
        <v>49</v>
      </c>
      <c r="C2432" s="12">
        <v>614</v>
      </c>
      <c r="D2432" s="12">
        <v>0.56399999999999995</v>
      </c>
      <c r="E2432" s="12">
        <v>0.56299999999999994</v>
      </c>
      <c r="F2432" s="12">
        <v>0.39900000000000002</v>
      </c>
      <c r="G2432" s="12">
        <v>16308.05</v>
      </c>
      <c r="H2432" s="13">
        <v>4</v>
      </c>
      <c r="I2432" s="23" t="str">
        <f>VLOOKUP(B2432,'De-Para'!$B$3:$C$29,2,0)</f>
        <v>Norte</v>
      </c>
      <c r="J2432" s="18" t="str">
        <f t="shared" si="148"/>
        <v>Médio</v>
      </c>
      <c r="K2432" s="18" t="str">
        <f t="shared" si="149"/>
        <v>Abaixo</v>
      </c>
      <c r="L2432" s="18" t="str">
        <f t="shared" si="150"/>
        <v>Abaixo</v>
      </c>
      <c r="M2432" s="23" t="str">
        <f t="shared" si="151"/>
        <v>Acima</v>
      </c>
    </row>
    <row r="2433" spans="1:13">
      <c r="A2433" s="8" t="s">
        <v>2404</v>
      </c>
      <c r="B2433" s="9" t="s">
        <v>64</v>
      </c>
      <c r="C2433" s="9">
        <v>875</v>
      </c>
      <c r="D2433" s="9">
        <v>0.67</v>
      </c>
      <c r="E2433" s="9">
        <v>0.66500000000000004</v>
      </c>
      <c r="F2433" s="9">
        <v>0.53700000000000003</v>
      </c>
      <c r="G2433" s="9">
        <v>14480.7</v>
      </c>
      <c r="H2433" s="10">
        <v>32</v>
      </c>
      <c r="I2433" s="23" t="str">
        <f>VLOOKUP(B2433,'De-Para'!$B$3:$C$29,2,0)</f>
        <v>Sudeste</v>
      </c>
      <c r="J2433" s="18" t="str">
        <f t="shared" si="148"/>
        <v>Médio</v>
      </c>
      <c r="K2433" s="18" t="str">
        <f t="shared" si="149"/>
        <v>Acima</v>
      </c>
      <c r="L2433" s="18" t="str">
        <f t="shared" si="150"/>
        <v>Abaixo</v>
      </c>
      <c r="M2433" s="23" t="str">
        <f t="shared" si="151"/>
        <v>Acima</v>
      </c>
    </row>
    <row r="2434" spans="1:13">
      <c r="A2434" s="11" t="s">
        <v>2405</v>
      </c>
      <c r="B2434" s="12" t="s">
        <v>275</v>
      </c>
      <c r="C2434" s="12">
        <v>1601</v>
      </c>
      <c r="D2434" s="12">
        <v>0.53900000000000003</v>
      </c>
      <c r="E2434" s="12">
        <v>0.55400000000000005</v>
      </c>
      <c r="F2434" s="12">
        <v>0.39200000000000002</v>
      </c>
      <c r="G2434" s="12">
        <v>10873.24</v>
      </c>
      <c r="H2434" s="13">
        <v>18</v>
      </c>
      <c r="I2434" s="23" t="str">
        <f>VLOOKUP(B2434,'De-Para'!$B$3:$C$29,2,0)</f>
        <v>Norte</v>
      </c>
      <c r="J2434" s="18" t="str">
        <f t="shared" si="148"/>
        <v>Baixo</v>
      </c>
      <c r="K2434" s="18" t="str">
        <f t="shared" si="149"/>
        <v>Abaixo</v>
      </c>
      <c r="L2434" s="18" t="str">
        <f t="shared" si="150"/>
        <v>Acima</v>
      </c>
      <c r="M2434" s="23" t="str">
        <f t="shared" si="151"/>
        <v>Acima</v>
      </c>
    </row>
    <row r="2435" spans="1:13">
      <c r="A2435" s="8" t="s">
        <v>2406</v>
      </c>
      <c r="B2435" s="9" t="s">
        <v>29</v>
      </c>
      <c r="C2435" s="9">
        <v>435</v>
      </c>
      <c r="D2435" s="9">
        <v>0.64500000000000002</v>
      </c>
      <c r="E2435" s="9">
        <v>0.64400000000000002</v>
      </c>
      <c r="F2435" s="9">
        <v>0.495</v>
      </c>
      <c r="G2435" s="9">
        <v>27536.04</v>
      </c>
      <c r="H2435" s="10">
        <v>3</v>
      </c>
      <c r="I2435" s="23" t="str">
        <f>VLOOKUP(B2435,'De-Para'!$B$3:$C$29,2,0)</f>
        <v>Centro-Oeste</v>
      </c>
      <c r="J2435" s="18" t="str">
        <f t="shared" si="148"/>
        <v>Médio</v>
      </c>
      <c r="K2435" s="18" t="str">
        <f t="shared" si="149"/>
        <v>Acima</v>
      </c>
      <c r="L2435" s="18" t="str">
        <f t="shared" si="150"/>
        <v>Abaixo</v>
      </c>
      <c r="M2435" s="23" t="str">
        <f t="shared" si="151"/>
        <v>Acima</v>
      </c>
    </row>
    <row r="2436" spans="1:13">
      <c r="A2436" s="11" t="s">
        <v>2407</v>
      </c>
      <c r="B2436" s="12" t="s">
        <v>14</v>
      </c>
      <c r="C2436" s="12">
        <v>282</v>
      </c>
      <c r="D2436" s="12">
        <v>0.69</v>
      </c>
      <c r="E2436" s="12">
        <v>0.752</v>
      </c>
      <c r="F2436" s="12">
        <v>0.52400000000000002</v>
      </c>
      <c r="G2436" s="12">
        <v>24771.79</v>
      </c>
      <c r="H2436" s="13">
        <v>19</v>
      </c>
      <c r="I2436" s="23" t="str">
        <f>VLOOKUP(B2436,'De-Para'!$B$3:$C$29,2,0)</f>
        <v>Sul</v>
      </c>
      <c r="J2436" s="18" t="str">
        <f t="shared" si="148"/>
        <v>Médio</v>
      </c>
      <c r="K2436" s="18" t="str">
        <f t="shared" si="149"/>
        <v>Acima</v>
      </c>
      <c r="L2436" s="18" t="str">
        <f t="shared" si="150"/>
        <v>Abaixo</v>
      </c>
      <c r="M2436" s="23" t="str">
        <f t="shared" si="151"/>
        <v>Acima</v>
      </c>
    </row>
    <row r="2437" spans="1:13">
      <c r="A2437" s="8" t="s">
        <v>2408</v>
      </c>
      <c r="B2437" s="9" t="s">
        <v>16</v>
      </c>
      <c r="C2437" s="9">
        <v>599</v>
      </c>
      <c r="D2437" s="9">
        <v>0.71</v>
      </c>
      <c r="E2437" s="9">
        <v>0.71099999999999997</v>
      </c>
      <c r="F2437" s="9">
        <v>0.59699999999999998</v>
      </c>
      <c r="G2437" s="9">
        <v>36207.51</v>
      </c>
      <c r="H2437" s="10">
        <v>3</v>
      </c>
      <c r="I2437" s="23" t="str">
        <f>VLOOKUP(B2437,'De-Para'!$B$3:$C$29,2,0)</f>
        <v>Sudeste</v>
      </c>
      <c r="J2437" s="18" t="str">
        <f t="shared" si="148"/>
        <v>Alto</v>
      </c>
      <c r="K2437" s="18" t="str">
        <f t="shared" si="149"/>
        <v>Acima</v>
      </c>
      <c r="L2437" s="18" t="str">
        <f t="shared" si="150"/>
        <v>Abaixo</v>
      </c>
      <c r="M2437" s="23" t="str">
        <f t="shared" si="151"/>
        <v>Acima</v>
      </c>
    </row>
    <row r="2438" spans="1:13">
      <c r="A2438" s="11" t="s">
        <v>2409</v>
      </c>
      <c r="B2438" s="12" t="s">
        <v>29</v>
      </c>
      <c r="C2438" s="12">
        <v>553</v>
      </c>
      <c r="D2438" s="12">
        <v>0.68</v>
      </c>
      <c r="E2438" s="12">
        <v>0.67200000000000004</v>
      </c>
      <c r="F2438" s="12">
        <v>0.59</v>
      </c>
      <c r="G2438" s="12">
        <v>46645.93</v>
      </c>
      <c r="H2438" s="13">
        <v>3</v>
      </c>
      <c r="I2438" s="23" t="str">
        <f>VLOOKUP(B2438,'De-Para'!$B$3:$C$29,2,0)</f>
        <v>Centro-Oeste</v>
      </c>
      <c r="J2438" s="18" t="str">
        <f t="shared" ref="J2438:J2501" si="152">IF(D2438&lt;0.55,"Baixo",IF(D2438&lt;0.7,"Médio",IF(D2438&lt;0.8,"Alto","Muito alto")))</f>
        <v>Médio</v>
      </c>
      <c r="K2438" s="18" t="str">
        <f t="shared" ref="K2438:K2501" si="153">IF(D2438&lt;=$K$3,"Abaixo","Acima")</f>
        <v>Acima</v>
      </c>
      <c r="L2438" s="18" t="str">
        <f t="shared" ref="L2438:L2501" si="154">IF(C2438&gt;=$L$3,"Acima","Abaixo")</f>
        <v>Abaixo</v>
      </c>
      <c r="M2438" s="23" t="str">
        <f t="shared" ref="M2438:M2501" si="155">IF(H2438&lt;=$M$3,"Abaixo","Acima")</f>
        <v>Acima</v>
      </c>
    </row>
    <row r="2439" spans="1:13">
      <c r="A2439" s="8" t="s">
        <v>2410</v>
      </c>
      <c r="B2439" s="9" t="s">
        <v>94</v>
      </c>
      <c r="C2439" s="9">
        <v>2412</v>
      </c>
      <c r="D2439" s="9">
        <v>0.61</v>
      </c>
      <c r="E2439" s="9">
        <v>0.57799999999999996</v>
      </c>
      <c r="F2439" s="9">
        <v>0.50900000000000001</v>
      </c>
      <c r="G2439" s="9">
        <v>11893.43</v>
      </c>
      <c r="H2439" s="10">
        <v>11</v>
      </c>
      <c r="I2439" s="23" t="str">
        <f>VLOOKUP(B2439,'De-Para'!$B$3:$C$29,2,0)</f>
        <v>Nordeste</v>
      </c>
      <c r="J2439" s="18" t="str">
        <f t="shared" si="152"/>
        <v>Médio</v>
      </c>
      <c r="K2439" s="18" t="str">
        <f t="shared" si="153"/>
        <v>Acima</v>
      </c>
      <c r="L2439" s="18" t="str">
        <f t="shared" si="154"/>
        <v>Acima</v>
      </c>
      <c r="M2439" s="23" t="str">
        <f t="shared" si="155"/>
        <v>Acima</v>
      </c>
    </row>
    <row r="2440" spans="1:13">
      <c r="A2440" s="11" t="s">
        <v>2411</v>
      </c>
      <c r="B2440" s="12" t="s">
        <v>64</v>
      </c>
      <c r="C2440" s="12">
        <v>1398</v>
      </c>
      <c r="D2440" s="12">
        <v>0.68</v>
      </c>
      <c r="E2440" s="12">
        <v>0.64800000000000002</v>
      </c>
      <c r="F2440" s="12">
        <v>0.60299999999999998</v>
      </c>
      <c r="G2440" s="12">
        <v>13408.56</v>
      </c>
      <c r="H2440" s="13">
        <v>26</v>
      </c>
      <c r="I2440" s="23" t="str">
        <f>VLOOKUP(B2440,'De-Para'!$B$3:$C$29,2,0)</f>
        <v>Sudeste</v>
      </c>
      <c r="J2440" s="18" t="str">
        <f t="shared" si="152"/>
        <v>Médio</v>
      </c>
      <c r="K2440" s="18" t="str">
        <f t="shared" si="153"/>
        <v>Acima</v>
      </c>
      <c r="L2440" s="18" t="str">
        <f t="shared" si="154"/>
        <v>Acima</v>
      </c>
      <c r="M2440" s="23" t="str">
        <f t="shared" si="155"/>
        <v>Acima</v>
      </c>
    </row>
    <row r="2441" spans="1:13">
      <c r="A2441" s="8" t="s">
        <v>2412</v>
      </c>
      <c r="B2441" s="9" t="s">
        <v>14</v>
      </c>
      <c r="C2441" s="9">
        <v>1089</v>
      </c>
      <c r="D2441" s="9">
        <v>0.69</v>
      </c>
      <c r="E2441" s="9">
        <v>0.69099999999999995</v>
      </c>
      <c r="F2441" s="9">
        <v>0.55800000000000005</v>
      </c>
      <c r="G2441" s="9">
        <v>19791.29</v>
      </c>
      <c r="H2441" s="10">
        <v>7</v>
      </c>
      <c r="I2441" s="23" t="str">
        <f>VLOOKUP(B2441,'De-Para'!$B$3:$C$29,2,0)</f>
        <v>Sul</v>
      </c>
      <c r="J2441" s="18" t="str">
        <f t="shared" si="152"/>
        <v>Médio</v>
      </c>
      <c r="K2441" s="18" t="str">
        <f t="shared" si="153"/>
        <v>Acima</v>
      </c>
      <c r="L2441" s="18" t="str">
        <f t="shared" si="154"/>
        <v>Acima</v>
      </c>
      <c r="M2441" s="23" t="str">
        <f t="shared" si="155"/>
        <v>Acima</v>
      </c>
    </row>
    <row r="2442" spans="1:13">
      <c r="A2442" s="11" t="s">
        <v>2413</v>
      </c>
      <c r="B2442" s="12" t="s">
        <v>14</v>
      </c>
      <c r="C2442" s="12">
        <v>82</v>
      </c>
      <c r="D2442" s="12">
        <v>0.68</v>
      </c>
      <c r="E2442" s="12">
        <v>0.67200000000000004</v>
      </c>
      <c r="F2442" s="12">
        <v>0.57699999999999996</v>
      </c>
      <c r="G2442" s="12">
        <v>90435.74</v>
      </c>
      <c r="H2442" s="13">
        <v>4</v>
      </c>
      <c r="I2442" s="23" t="str">
        <f>VLOOKUP(B2442,'De-Para'!$B$3:$C$29,2,0)</f>
        <v>Sul</v>
      </c>
      <c r="J2442" s="18" t="str">
        <f t="shared" si="152"/>
        <v>Médio</v>
      </c>
      <c r="K2442" s="18" t="str">
        <f t="shared" si="153"/>
        <v>Acima</v>
      </c>
      <c r="L2442" s="18" t="str">
        <f t="shared" si="154"/>
        <v>Abaixo</v>
      </c>
      <c r="M2442" s="23" t="str">
        <f t="shared" si="155"/>
        <v>Acima</v>
      </c>
    </row>
    <row r="2443" spans="1:13">
      <c r="A2443" s="8" t="s">
        <v>2414</v>
      </c>
      <c r="B2443" s="9" t="s">
        <v>24</v>
      </c>
      <c r="C2443" s="9">
        <v>1788</v>
      </c>
      <c r="D2443" s="9">
        <v>0.58499999999999996</v>
      </c>
      <c r="E2443" s="9">
        <v>0.53500000000000003</v>
      </c>
      <c r="F2443" s="9">
        <v>0.48</v>
      </c>
      <c r="G2443" s="9">
        <v>9766.51</v>
      </c>
      <c r="H2443" s="10">
        <v>7</v>
      </c>
      <c r="I2443" s="23" t="str">
        <f>VLOOKUP(B2443,'De-Para'!$B$3:$C$29,2,0)</f>
        <v>Nordeste</v>
      </c>
      <c r="J2443" s="18" t="str">
        <f t="shared" si="152"/>
        <v>Médio</v>
      </c>
      <c r="K2443" s="18" t="str">
        <f t="shared" si="153"/>
        <v>Abaixo</v>
      </c>
      <c r="L2443" s="18" t="str">
        <f t="shared" si="154"/>
        <v>Acima</v>
      </c>
      <c r="M2443" s="23" t="str">
        <f t="shared" si="155"/>
        <v>Acima</v>
      </c>
    </row>
    <row r="2444" spans="1:13">
      <c r="A2444" s="11" t="s">
        <v>2415</v>
      </c>
      <c r="B2444" s="12" t="s">
        <v>59</v>
      </c>
      <c r="C2444" s="12">
        <v>414</v>
      </c>
      <c r="D2444" s="12">
        <v>0.75800000000000001</v>
      </c>
      <c r="E2444" s="12">
        <v>0.746</v>
      </c>
      <c r="F2444" s="12">
        <v>0.67600000000000005</v>
      </c>
      <c r="G2444" s="12">
        <v>37467.35</v>
      </c>
      <c r="H2444" s="13">
        <v>14</v>
      </c>
      <c r="I2444" s="23" t="str">
        <f>VLOOKUP(B2444,'De-Para'!$B$3:$C$29,2,0)</f>
        <v>Sul</v>
      </c>
      <c r="J2444" s="18" t="str">
        <f t="shared" si="152"/>
        <v>Alto</v>
      </c>
      <c r="K2444" s="18" t="str">
        <f t="shared" si="153"/>
        <v>Acima</v>
      </c>
      <c r="L2444" s="18" t="str">
        <f t="shared" si="154"/>
        <v>Abaixo</v>
      </c>
      <c r="M2444" s="23" t="str">
        <f t="shared" si="155"/>
        <v>Acima</v>
      </c>
    </row>
    <row r="2445" spans="1:13">
      <c r="A2445" s="8" t="s">
        <v>2416</v>
      </c>
      <c r="B2445" s="9" t="s">
        <v>59</v>
      </c>
      <c r="C2445" s="9">
        <v>271</v>
      </c>
      <c r="D2445" s="9">
        <v>0.71</v>
      </c>
      <c r="E2445" s="9">
        <v>0.72299999999999998</v>
      </c>
      <c r="F2445" s="9">
        <v>0.625</v>
      </c>
      <c r="G2445" s="9">
        <v>38311.040000000001</v>
      </c>
      <c r="H2445" s="10">
        <v>6</v>
      </c>
      <c r="I2445" s="23" t="str">
        <f>VLOOKUP(B2445,'De-Para'!$B$3:$C$29,2,0)</f>
        <v>Sul</v>
      </c>
      <c r="J2445" s="18" t="str">
        <f t="shared" si="152"/>
        <v>Alto</v>
      </c>
      <c r="K2445" s="18" t="str">
        <f t="shared" si="153"/>
        <v>Acima</v>
      </c>
      <c r="L2445" s="18" t="str">
        <f t="shared" si="154"/>
        <v>Abaixo</v>
      </c>
      <c r="M2445" s="23" t="str">
        <f t="shared" si="155"/>
        <v>Acima</v>
      </c>
    </row>
    <row r="2446" spans="1:13">
      <c r="A2446" s="11" t="s">
        <v>2417</v>
      </c>
      <c r="B2446" s="12" t="s">
        <v>31</v>
      </c>
      <c r="C2446" s="12">
        <v>983</v>
      </c>
      <c r="D2446" s="12">
        <v>0.64800000000000002</v>
      </c>
      <c r="E2446" s="12">
        <v>0.59499999999999997</v>
      </c>
      <c r="F2446" s="12">
        <v>0.59399999999999997</v>
      </c>
      <c r="G2446" s="12">
        <v>11755.39</v>
      </c>
      <c r="H2446" s="13">
        <v>10</v>
      </c>
      <c r="I2446" s="23" t="str">
        <f>VLOOKUP(B2446,'De-Para'!$B$3:$C$29,2,0)</f>
        <v>Nordeste</v>
      </c>
      <c r="J2446" s="18" t="str">
        <f t="shared" si="152"/>
        <v>Médio</v>
      </c>
      <c r="K2446" s="18" t="str">
        <f t="shared" si="153"/>
        <v>Acima</v>
      </c>
      <c r="L2446" s="18" t="str">
        <f t="shared" si="154"/>
        <v>Acima</v>
      </c>
      <c r="M2446" s="23" t="str">
        <f t="shared" si="155"/>
        <v>Acima</v>
      </c>
    </row>
    <row r="2447" spans="1:13">
      <c r="A2447" s="8" t="s">
        <v>2418</v>
      </c>
      <c r="B2447" s="9" t="s">
        <v>59</v>
      </c>
      <c r="C2447" s="9">
        <v>484</v>
      </c>
      <c r="D2447" s="9">
        <v>0.77400000000000002</v>
      </c>
      <c r="E2447" s="9">
        <v>0.751</v>
      </c>
      <c r="F2447" s="9">
        <v>0.70099999999999996</v>
      </c>
      <c r="G2447" s="9">
        <v>28973.54</v>
      </c>
      <c r="H2447" s="10">
        <v>6</v>
      </c>
      <c r="I2447" s="23" t="str">
        <f>VLOOKUP(B2447,'De-Para'!$B$3:$C$29,2,0)</f>
        <v>Sul</v>
      </c>
      <c r="J2447" s="18" t="str">
        <f t="shared" si="152"/>
        <v>Alto</v>
      </c>
      <c r="K2447" s="18" t="str">
        <f t="shared" si="153"/>
        <v>Acima</v>
      </c>
      <c r="L2447" s="18" t="str">
        <f t="shared" si="154"/>
        <v>Abaixo</v>
      </c>
      <c r="M2447" s="23" t="str">
        <f t="shared" si="155"/>
        <v>Acima</v>
      </c>
    </row>
    <row r="2448" spans="1:13">
      <c r="A2448" s="11" t="s">
        <v>2419</v>
      </c>
      <c r="B2448" s="12" t="s">
        <v>14</v>
      </c>
      <c r="C2448" s="12">
        <v>371</v>
      </c>
      <c r="D2448" s="12">
        <v>0.747</v>
      </c>
      <c r="E2448" s="12">
        <v>0.74299999999999999</v>
      </c>
      <c r="F2448" s="12">
        <v>0.67200000000000004</v>
      </c>
      <c r="G2448" s="12">
        <v>36693.269999999997</v>
      </c>
      <c r="H2448" s="13">
        <v>10</v>
      </c>
      <c r="I2448" s="23" t="str">
        <f>VLOOKUP(B2448,'De-Para'!$B$3:$C$29,2,0)</f>
        <v>Sul</v>
      </c>
      <c r="J2448" s="18" t="str">
        <f t="shared" si="152"/>
        <v>Alto</v>
      </c>
      <c r="K2448" s="18" t="str">
        <f t="shared" si="153"/>
        <v>Acima</v>
      </c>
      <c r="L2448" s="18" t="str">
        <f t="shared" si="154"/>
        <v>Abaixo</v>
      </c>
      <c r="M2448" s="23" t="str">
        <f t="shared" si="155"/>
        <v>Acima</v>
      </c>
    </row>
    <row r="2449" spans="1:13">
      <c r="A2449" s="8" t="s">
        <v>2420</v>
      </c>
      <c r="B2449" s="9" t="s">
        <v>14</v>
      </c>
      <c r="C2449" s="9">
        <v>201</v>
      </c>
      <c r="D2449" s="9">
        <v>0.78500000000000003</v>
      </c>
      <c r="E2449" s="9">
        <v>0.77800000000000002</v>
      </c>
      <c r="F2449" s="9">
        <v>0.73299999999999998</v>
      </c>
      <c r="G2449" s="9">
        <v>43680.15</v>
      </c>
      <c r="H2449" s="10">
        <v>16</v>
      </c>
      <c r="I2449" s="23" t="str">
        <f>VLOOKUP(B2449,'De-Para'!$B$3:$C$29,2,0)</f>
        <v>Sul</v>
      </c>
      <c r="J2449" s="18" t="str">
        <f t="shared" si="152"/>
        <v>Alto</v>
      </c>
      <c r="K2449" s="18" t="str">
        <f t="shared" si="153"/>
        <v>Acima</v>
      </c>
      <c r="L2449" s="18" t="str">
        <f t="shared" si="154"/>
        <v>Abaixo</v>
      </c>
      <c r="M2449" s="23" t="str">
        <f t="shared" si="155"/>
        <v>Acima</v>
      </c>
    </row>
    <row r="2450" spans="1:13">
      <c r="A2450" s="11" t="s">
        <v>2421</v>
      </c>
      <c r="B2450" s="12" t="s">
        <v>87</v>
      </c>
      <c r="C2450" s="12">
        <v>952</v>
      </c>
      <c r="D2450" s="12">
        <v>0.61</v>
      </c>
      <c r="E2450" s="12">
        <v>0.58299999999999996</v>
      </c>
      <c r="F2450" s="12">
        <v>0.52100000000000002</v>
      </c>
      <c r="G2450" s="12">
        <v>21280.95</v>
      </c>
      <c r="H2450" s="13">
        <v>3</v>
      </c>
      <c r="I2450" s="23" t="str">
        <f>VLOOKUP(B2450,'De-Para'!$B$3:$C$29,2,0)</f>
        <v>Nordeste</v>
      </c>
      <c r="J2450" s="18" t="str">
        <f t="shared" si="152"/>
        <v>Médio</v>
      </c>
      <c r="K2450" s="18" t="str">
        <f t="shared" si="153"/>
        <v>Acima</v>
      </c>
      <c r="L2450" s="18" t="str">
        <f t="shared" si="154"/>
        <v>Acima</v>
      </c>
      <c r="M2450" s="23" t="str">
        <f t="shared" si="155"/>
        <v>Acima</v>
      </c>
    </row>
    <row r="2451" spans="1:13">
      <c r="A2451" s="8" t="s">
        <v>2422</v>
      </c>
      <c r="B2451" s="9" t="s">
        <v>59</v>
      </c>
      <c r="C2451" s="9">
        <v>705</v>
      </c>
      <c r="D2451" s="9">
        <v>0.75800000000000001</v>
      </c>
      <c r="E2451" s="9">
        <v>0.74</v>
      </c>
      <c r="F2451" s="9">
        <v>0.68400000000000005</v>
      </c>
      <c r="G2451" s="9">
        <v>17641.78</v>
      </c>
      <c r="H2451" s="10">
        <v>16</v>
      </c>
      <c r="I2451" s="23" t="str">
        <f>VLOOKUP(B2451,'De-Para'!$B$3:$C$29,2,0)</f>
        <v>Sul</v>
      </c>
      <c r="J2451" s="18" t="str">
        <f t="shared" si="152"/>
        <v>Alto</v>
      </c>
      <c r="K2451" s="18" t="str">
        <f t="shared" si="153"/>
        <v>Acima</v>
      </c>
      <c r="L2451" s="18" t="str">
        <f t="shared" si="154"/>
        <v>Abaixo</v>
      </c>
      <c r="M2451" s="23" t="str">
        <f t="shared" si="155"/>
        <v>Acima</v>
      </c>
    </row>
    <row r="2452" spans="1:13">
      <c r="A2452" s="11" t="s">
        <v>2423</v>
      </c>
      <c r="B2452" s="12" t="s">
        <v>33</v>
      </c>
      <c r="C2452" s="12">
        <v>329</v>
      </c>
      <c r="D2452" s="12">
        <v>0.69</v>
      </c>
      <c r="E2452" s="12">
        <v>0.70199999999999996</v>
      </c>
      <c r="F2452" s="12">
        <v>0.58599999999999997</v>
      </c>
      <c r="G2452" s="12">
        <v>55960.2</v>
      </c>
      <c r="H2452" s="13">
        <v>2</v>
      </c>
      <c r="I2452" s="23" t="str">
        <f>VLOOKUP(B2452,'De-Para'!$B$3:$C$29,2,0)</f>
        <v>Centro-Oeste</v>
      </c>
      <c r="J2452" s="18" t="str">
        <f t="shared" si="152"/>
        <v>Médio</v>
      </c>
      <c r="K2452" s="18" t="str">
        <f t="shared" si="153"/>
        <v>Acima</v>
      </c>
      <c r="L2452" s="18" t="str">
        <f t="shared" si="154"/>
        <v>Abaixo</v>
      </c>
      <c r="M2452" s="23" t="str">
        <f t="shared" si="155"/>
        <v>Abaixo</v>
      </c>
    </row>
    <row r="2453" spans="1:13">
      <c r="A2453" s="8" t="s">
        <v>2424</v>
      </c>
      <c r="B2453" s="9" t="s">
        <v>24</v>
      </c>
      <c r="C2453" s="9">
        <v>741</v>
      </c>
      <c r="D2453" s="9">
        <v>0.61599999999999999</v>
      </c>
      <c r="E2453" s="9">
        <v>0.626</v>
      </c>
      <c r="F2453" s="9">
        <v>0.47299999999999998</v>
      </c>
      <c r="G2453" s="9">
        <v>17321.439999999999</v>
      </c>
      <c r="H2453" s="10">
        <v>2</v>
      </c>
      <c r="I2453" s="23" t="str">
        <f>VLOOKUP(B2453,'De-Para'!$B$3:$C$29,2,0)</f>
        <v>Nordeste</v>
      </c>
      <c r="J2453" s="18" t="str">
        <f t="shared" si="152"/>
        <v>Médio</v>
      </c>
      <c r="K2453" s="18" t="str">
        <f t="shared" si="153"/>
        <v>Acima</v>
      </c>
      <c r="L2453" s="18" t="str">
        <f t="shared" si="154"/>
        <v>Abaixo</v>
      </c>
      <c r="M2453" s="23" t="str">
        <f t="shared" si="155"/>
        <v>Abaixo</v>
      </c>
    </row>
    <row r="2454" spans="1:13">
      <c r="A2454" s="11" t="s">
        <v>2425</v>
      </c>
      <c r="B2454" s="12" t="s">
        <v>24</v>
      </c>
      <c r="C2454" s="12">
        <v>250</v>
      </c>
      <c r="D2454" s="12">
        <v>0.60599999999999998</v>
      </c>
      <c r="E2454" s="12">
        <v>0.58899999999999997</v>
      </c>
      <c r="F2454" s="12">
        <v>0.48</v>
      </c>
      <c r="G2454" s="12">
        <v>38638.480000000003</v>
      </c>
      <c r="H2454" s="13">
        <v>5</v>
      </c>
      <c r="I2454" s="23" t="str">
        <f>VLOOKUP(B2454,'De-Para'!$B$3:$C$29,2,0)</f>
        <v>Nordeste</v>
      </c>
      <c r="J2454" s="18" t="str">
        <f t="shared" si="152"/>
        <v>Médio</v>
      </c>
      <c r="K2454" s="18" t="str">
        <f t="shared" si="153"/>
        <v>Acima</v>
      </c>
      <c r="L2454" s="18" t="str">
        <f t="shared" si="154"/>
        <v>Abaixo</v>
      </c>
      <c r="M2454" s="23" t="str">
        <f t="shared" si="155"/>
        <v>Acima</v>
      </c>
    </row>
    <row r="2455" spans="1:13">
      <c r="A2455" s="8" t="s">
        <v>2311</v>
      </c>
      <c r="B2455" s="9" t="s">
        <v>59</v>
      </c>
      <c r="C2455" s="9">
        <v>393</v>
      </c>
      <c r="D2455" s="9">
        <v>0.71</v>
      </c>
      <c r="E2455" s="9">
        <v>0.67700000000000005</v>
      </c>
      <c r="F2455" s="9">
        <v>0.63600000000000001</v>
      </c>
      <c r="G2455" s="9">
        <v>32339.01</v>
      </c>
      <c r="H2455" s="10">
        <v>16</v>
      </c>
      <c r="I2455" s="23" t="str">
        <f>VLOOKUP(B2455,'De-Para'!$B$3:$C$29,2,0)</f>
        <v>Sul</v>
      </c>
      <c r="J2455" s="18" t="str">
        <f t="shared" si="152"/>
        <v>Alto</v>
      </c>
      <c r="K2455" s="18" t="str">
        <f t="shared" si="153"/>
        <v>Acima</v>
      </c>
      <c r="L2455" s="18" t="str">
        <f t="shared" si="154"/>
        <v>Abaixo</v>
      </c>
      <c r="M2455" s="23" t="str">
        <f t="shared" si="155"/>
        <v>Acima</v>
      </c>
    </row>
    <row r="2456" spans="1:13">
      <c r="A2456" s="11" t="s">
        <v>2426</v>
      </c>
      <c r="B2456" s="12" t="s">
        <v>7</v>
      </c>
      <c r="C2456" s="12">
        <v>257</v>
      </c>
      <c r="D2456" s="12">
        <v>0.72299999999999998</v>
      </c>
      <c r="E2456" s="12">
        <v>0.7</v>
      </c>
      <c r="F2456" s="12">
        <v>0.65900000000000003</v>
      </c>
      <c r="G2456" s="12">
        <v>58703.27</v>
      </c>
      <c r="H2456" s="13">
        <v>1</v>
      </c>
      <c r="I2456" s="23" t="str">
        <f>VLOOKUP(B2456,'De-Para'!$B$3:$C$29,2,0)</f>
        <v>Sudeste</v>
      </c>
      <c r="J2456" s="18" t="str">
        <f t="shared" si="152"/>
        <v>Alto</v>
      </c>
      <c r="K2456" s="18" t="str">
        <f t="shared" si="153"/>
        <v>Acima</v>
      </c>
      <c r="L2456" s="18" t="str">
        <f t="shared" si="154"/>
        <v>Abaixo</v>
      </c>
      <c r="M2456" s="23" t="str">
        <f t="shared" si="155"/>
        <v>Abaixo</v>
      </c>
    </row>
    <row r="2457" spans="1:13">
      <c r="A2457" s="8" t="s">
        <v>2427</v>
      </c>
      <c r="B2457" s="9" t="s">
        <v>14</v>
      </c>
      <c r="C2457" s="9">
        <v>862</v>
      </c>
      <c r="D2457" s="9">
        <v>0.623</v>
      </c>
      <c r="E2457" s="9">
        <v>0.66300000000000003</v>
      </c>
      <c r="F2457" s="9">
        <v>0.46100000000000002</v>
      </c>
      <c r="G2457" s="9">
        <v>14288.96</v>
      </c>
      <c r="H2457" s="10">
        <v>12</v>
      </c>
      <c r="I2457" s="23" t="str">
        <f>VLOOKUP(B2457,'De-Para'!$B$3:$C$29,2,0)</f>
        <v>Sul</v>
      </c>
      <c r="J2457" s="18" t="str">
        <f t="shared" si="152"/>
        <v>Médio</v>
      </c>
      <c r="K2457" s="18" t="str">
        <f t="shared" si="153"/>
        <v>Acima</v>
      </c>
      <c r="L2457" s="18" t="str">
        <f t="shared" si="154"/>
        <v>Abaixo</v>
      </c>
      <c r="M2457" s="23" t="str">
        <f t="shared" si="155"/>
        <v>Acima</v>
      </c>
    </row>
    <row r="2458" spans="1:13">
      <c r="A2458" s="11" t="s">
        <v>2428</v>
      </c>
      <c r="B2458" s="12" t="s">
        <v>49</v>
      </c>
      <c r="C2458" s="12">
        <v>520</v>
      </c>
      <c r="D2458" s="12">
        <v>0.54100000000000004</v>
      </c>
      <c r="E2458" s="12">
        <v>0.49299999999999999</v>
      </c>
      <c r="F2458" s="12">
        <v>0.42499999999999999</v>
      </c>
      <c r="G2458" s="12">
        <v>13819.82</v>
      </c>
      <c r="H2458" s="13">
        <v>0</v>
      </c>
      <c r="I2458" s="23" t="str">
        <f>VLOOKUP(B2458,'De-Para'!$B$3:$C$29,2,0)</f>
        <v>Norte</v>
      </c>
      <c r="J2458" s="18" t="str">
        <f t="shared" si="152"/>
        <v>Baixo</v>
      </c>
      <c r="K2458" s="18" t="str">
        <f t="shared" si="153"/>
        <v>Abaixo</v>
      </c>
      <c r="L2458" s="18" t="str">
        <f t="shared" si="154"/>
        <v>Abaixo</v>
      </c>
      <c r="M2458" s="23" t="str">
        <f t="shared" si="155"/>
        <v>Abaixo</v>
      </c>
    </row>
    <row r="2459" spans="1:13">
      <c r="A2459" s="8" t="s">
        <v>2429</v>
      </c>
      <c r="B2459" s="9" t="s">
        <v>14</v>
      </c>
      <c r="C2459" s="9">
        <v>361</v>
      </c>
      <c r="D2459" s="9">
        <v>0.75</v>
      </c>
      <c r="E2459" s="9">
        <v>0.75800000000000001</v>
      </c>
      <c r="F2459" s="9">
        <v>0.65800000000000003</v>
      </c>
      <c r="G2459" s="9">
        <v>29020.639999999999</v>
      </c>
      <c r="H2459" s="10">
        <v>29</v>
      </c>
      <c r="I2459" s="23" t="str">
        <f>VLOOKUP(B2459,'De-Para'!$B$3:$C$29,2,0)</f>
        <v>Sul</v>
      </c>
      <c r="J2459" s="18" t="str">
        <f t="shared" si="152"/>
        <v>Alto</v>
      </c>
      <c r="K2459" s="18" t="str">
        <f t="shared" si="153"/>
        <v>Acima</v>
      </c>
      <c r="L2459" s="18" t="str">
        <f t="shared" si="154"/>
        <v>Abaixo</v>
      </c>
      <c r="M2459" s="23" t="str">
        <f t="shared" si="155"/>
        <v>Acima</v>
      </c>
    </row>
    <row r="2460" spans="1:13">
      <c r="A2460" s="11" t="s">
        <v>2430</v>
      </c>
      <c r="B2460" s="12" t="s">
        <v>31</v>
      </c>
      <c r="C2460" s="12">
        <v>948</v>
      </c>
      <c r="D2460" s="12">
        <v>0.63900000000000001</v>
      </c>
      <c r="E2460" s="12">
        <v>0.56399999999999995</v>
      </c>
      <c r="F2460" s="12">
        <v>0.60799999999999998</v>
      </c>
      <c r="G2460" s="12">
        <v>17862.64</v>
      </c>
      <c r="H2460" s="13">
        <v>4</v>
      </c>
      <c r="I2460" s="23" t="str">
        <f>VLOOKUP(B2460,'De-Para'!$B$3:$C$29,2,0)</f>
        <v>Nordeste</v>
      </c>
      <c r="J2460" s="18" t="str">
        <f t="shared" si="152"/>
        <v>Médio</v>
      </c>
      <c r="K2460" s="18" t="str">
        <f t="shared" si="153"/>
        <v>Acima</v>
      </c>
      <c r="L2460" s="18" t="str">
        <f t="shared" si="154"/>
        <v>Abaixo</v>
      </c>
      <c r="M2460" s="23" t="str">
        <f t="shared" si="155"/>
        <v>Acima</v>
      </c>
    </row>
    <row r="2461" spans="1:13">
      <c r="A2461" s="8" t="s">
        <v>2431</v>
      </c>
      <c r="B2461" s="9" t="s">
        <v>64</v>
      </c>
      <c r="C2461" s="9">
        <v>396</v>
      </c>
      <c r="D2461" s="9">
        <v>0.66</v>
      </c>
      <c r="E2461" s="9">
        <v>0.65800000000000003</v>
      </c>
      <c r="F2461" s="9">
        <v>0.54400000000000004</v>
      </c>
      <c r="G2461" s="9">
        <v>17863.8</v>
      </c>
      <c r="H2461" s="10">
        <v>8</v>
      </c>
      <c r="I2461" s="23" t="str">
        <f>VLOOKUP(B2461,'De-Para'!$B$3:$C$29,2,0)</f>
        <v>Sudeste</v>
      </c>
      <c r="J2461" s="18" t="str">
        <f t="shared" si="152"/>
        <v>Médio</v>
      </c>
      <c r="K2461" s="18" t="str">
        <f t="shared" si="153"/>
        <v>Acima</v>
      </c>
      <c r="L2461" s="18" t="str">
        <f t="shared" si="154"/>
        <v>Abaixo</v>
      </c>
      <c r="M2461" s="23" t="str">
        <f t="shared" si="155"/>
        <v>Acima</v>
      </c>
    </row>
    <row r="2462" spans="1:13">
      <c r="A2462" s="11" t="s">
        <v>2432</v>
      </c>
      <c r="B2462" s="12" t="s">
        <v>49</v>
      </c>
      <c r="C2462" s="12">
        <v>1871</v>
      </c>
      <c r="D2462" s="12">
        <v>0.56000000000000005</v>
      </c>
      <c r="E2462" s="12">
        <v>0.58499999999999996</v>
      </c>
      <c r="F2462" s="12">
        <v>0.40400000000000003</v>
      </c>
      <c r="G2462" s="12">
        <v>9664.48</v>
      </c>
      <c r="H2462" s="13">
        <v>5</v>
      </c>
      <c r="I2462" s="23" t="str">
        <f>VLOOKUP(B2462,'De-Para'!$B$3:$C$29,2,0)</f>
        <v>Norte</v>
      </c>
      <c r="J2462" s="18" t="str">
        <f t="shared" si="152"/>
        <v>Médio</v>
      </c>
      <c r="K2462" s="18" t="str">
        <f t="shared" si="153"/>
        <v>Abaixo</v>
      </c>
      <c r="L2462" s="18" t="str">
        <f t="shared" si="154"/>
        <v>Acima</v>
      </c>
      <c r="M2462" s="23" t="str">
        <f t="shared" si="155"/>
        <v>Acima</v>
      </c>
    </row>
    <row r="2463" spans="1:13">
      <c r="A2463" s="8" t="s">
        <v>2433</v>
      </c>
      <c r="B2463" s="9" t="s">
        <v>16</v>
      </c>
      <c r="C2463" s="9">
        <v>786</v>
      </c>
      <c r="D2463" s="9">
        <v>0.70099999999999996</v>
      </c>
      <c r="E2463" s="9">
        <v>0.69299999999999995</v>
      </c>
      <c r="F2463" s="9">
        <v>0.58899999999999997</v>
      </c>
      <c r="G2463" s="9">
        <v>19296.27</v>
      </c>
      <c r="H2463" s="10">
        <v>14</v>
      </c>
      <c r="I2463" s="23" t="str">
        <f>VLOOKUP(B2463,'De-Para'!$B$3:$C$29,2,0)</f>
        <v>Sudeste</v>
      </c>
      <c r="J2463" s="18" t="str">
        <f t="shared" si="152"/>
        <v>Alto</v>
      </c>
      <c r="K2463" s="18" t="str">
        <f t="shared" si="153"/>
        <v>Acima</v>
      </c>
      <c r="L2463" s="18" t="str">
        <f t="shared" si="154"/>
        <v>Abaixo</v>
      </c>
      <c r="M2463" s="23" t="str">
        <f t="shared" si="155"/>
        <v>Acima</v>
      </c>
    </row>
    <row r="2464" spans="1:13">
      <c r="A2464" s="11" t="s">
        <v>2434</v>
      </c>
      <c r="B2464" s="12" t="s">
        <v>24</v>
      </c>
      <c r="C2464" s="12">
        <v>462</v>
      </c>
      <c r="D2464" s="12">
        <v>0.48599999999999999</v>
      </c>
      <c r="E2464" s="12">
        <v>0.505</v>
      </c>
      <c r="F2464" s="12">
        <v>0.31900000000000001</v>
      </c>
      <c r="G2464" s="12">
        <v>10220.81</v>
      </c>
      <c r="H2464" s="13">
        <v>3</v>
      </c>
      <c r="I2464" s="23" t="str">
        <f>VLOOKUP(B2464,'De-Para'!$B$3:$C$29,2,0)</f>
        <v>Nordeste</v>
      </c>
      <c r="J2464" s="18" t="str">
        <f t="shared" si="152"/>
        <v>Baixo</v>
      </c>
      <c r="K2464" s="18" t="str">
        <f t="shared" si="153"/>
        <v>Abaixo</v>
      </c>
      <c r="L2464" s="18" t="str">
        <f t="shared" si="154"/>
        <v>Abaixo</v>
      </c>
      <c r="M2464" s="23" t="str">
        <f t="shared" si="155"/>
        <v>Acima</v>
      </c>
    </row>
    <row r="2465" spans="1:13">
      <c r="A2465" s="8" t="s">
        <v>2435</v>
      </c>
      <c r="B2465" s="9" t="s">
        <v>29</v>
      </c>
      <c r="C2465" s="9">
        <v>340</v>
      </c>
      <c r="D2465" s="9">
        <v>0.69499999999999995</v>
      </c>
      <c r="E2465" s="9">
        <v>0.67900000000000005</v>
      </c>
      <c r="F2465" s="9">
        <v>0.59799999999999998</v>
      </c>
      <c r="G2465" s="9">
        <v>39380.31</v>
      </c>
      <c r="H2465" s="10">
        <v>8</v>
      </c>
      <c r="I2465" s="23" t="str">
        <f>VLOOKUP(B2465,'De-Para'!$B$3:$C$29,2,0)</f>
        <v>Centro-Oeste</v>
      </c>
      <c r="J2465" s="18" t="str">
        <f t="shared" si="152"/>
        <v>Médio</v>
      </c>
      <c r="K2465" s="18" t="str">
        <f t="shared" si="153"/>
        <v>Acima</v>
      </c>
      <c r="L2465" s="18" t="str">
        <f t="shared" si="154"/>
        <v>Abaixo</v>
      </c>
      <c r="M2465" s="23" t="str">
        <f t="shared" si="155"/>
        <v>Acima</v>
      </c>
    </row>
    <row r="2466" spans="1:13">
      <c r="A2466" s="11" t="s">
        <v>2436</v>
      </c>
      <c r="B2466" s="12" t="s">
        <v>29</v>
      </c>
      <c r="C2466" s="12">
        <v>357</v>
      </c>
      <c r="D2466" s="12">
        <v>0.69</v>
      </c>
      <c r="E2466" s="12">
        <v>0.69199999999999995</v>
      </c>
      <c r="F2466" s="12">
        <v>0.57199999999999995</v>
      </c>
      <c r="G2466" s="12">
        <v>29564.82</v>
      </c>
      <c r="H2466" s="13">
        <v>6</v>
      </c>
      <c r="I2466" s="23" t="str">
        <f>VLOOKUP(B2466,'De-Para'!$B$3:$C$29,2,0)</f>
        <v>Centro-Oeste</v>
      </c>
      <c r="J2466" s="18" t="str">
        <f t="shared" si="152"/>
        <v>Médio</v>
      </c>
      <c r="K2466" s="18" t="str">
        <f t="shared" si="153"/>
        <v>Acima</v>
      </c>
      <c r="L2466" s="18" t="str">
        <f t="shared" si="154"/>
        <v>Abaixo</v>
      </c>
      <c r="M2466" s="23" t="str">
        <f t="shared" si="155"/>
        <v>Acima</v>
      </c>
    </row>
    <row r="2467" spans="1:13">
      <c r="A2467" s="8" t="s">
        <v>2437</v>
      </c>
      <c r="B2467" s="9" t="s">
        <v>22</v>
      </c>
      <c r="C2467" s="9">
        <v>133</v>
      </c>
      <c r="D2467" s="9">
        <v>0.75800000000000001</v>
      </c>
      <c r="E2467" s="9">
        <v>0.73599999999999999</v>
      </c>
      <c r="F2467" s="9">
        <v>0.68400000000000005</v>
      </c>
      <c r="G2467" s="9">
        <v>62758.16</v>
      </c>
      <c r="H2467" s="10">
        <v>7</v>
      </c>
      <c r="I2467" s="23" t="str">
        <f>VLOOKUP(B2467,'De-Para'!$B$3:$C$29,2,0)</f>
        <v>Sul</v>
      </c>
      <c r="J2467" s="18" t="str">
        <f t="shared" si="152"/>
        <v>Alto</v>
      </c>
      <c r="K2467" s="18" t="str">
        <f t="shared" si="153"/>
        <v>Acima</v>
      </c>
      <c r="L2467" s="18" t="str">
        <f t="shared" si="154"/>
        <v>Abaixo</v>
      </c>
      <c r="M2467" s="23" t="str">
        <f t="shared" si="155"/>
        <v>Acima</v>
      </c>
    </row>
    <row r="2468" spans="1:13">
      <c r="A2468" s="11" t="s">
        <v>2438</v>
      </c>
      <c r="B2468" s="12" t="s">
        <v>16</v>
      </c>
      <c r="C2468" s="12">
        <v>537</v>
      </c>
      <c r="D2468" s="12">
        <v>0.68500000000000005</v>
      </c>
      <c r="E2468" s="12">
        <v>0.67</v>
      </c>
      <c r="F2468" s="12">
        <v>0.60499999999999998</v>
      </c>
      <c r="G2468" s="12">
        <v>24813.15</v>
      </c>
      <c r="H2468" s="13">
        <v>9</v>
      </c>
      <c r="I2468" s="23" t="str">
        <f>VLOOKUP(B2468,'De-Para'!$B$3:$C$29,2,0)</f>
        <v>Sudeste</v>
      </c>
      <c r="J2468" s="18" t="str">
        <f t="shared" si="152"/>
        <v>Médio</v>
      </c>
      <c r="K2468" s="18" t="str">
        <f t="shared" si="153"/>
        <v>Acima</v>
      </c>
      <c r="L2468" s="18" t="str">
        <f t="shared" si="154"/>
        <v>Abaixo</v>
      </c>
      <c r="M2468" s="23" t="str">
        <f t="shared" si="155"/>
        <v>Acima</v>
      </c>
    </row>
    <row r="2469" spans="1:13">
      <c r="A2469" s="8" t="s">
        <v>2439</v>
      </c>
      <c r="B2469" s="9" t="s">
        <v>24</v>
      </c>
      <c r="C2469" s="9">
        <v>959</v>
      </c>
      <c r="D2469" s="9">
        <v>0.61299999999999999</v>
      </c>
      <c r="E2469" s="9">
        <v>0.59099999999999997</v>
      </c>
      <c r="F2469" s="9">
        <v>0.504</v>
      </c>
      <c r="G2469" s="9">
        <v>13329.84</v>
      </c>
      <c r="H2469" s="10">
        <v>43</v>
      </c>
      <c r="I2469" s="23" t="str">
        <f>VLOOKUP(B2469,'De-Para'!$B$3:$C$29,2,0)</f>
        <v>Nordeste</v>
      </c>
      <c r="J2469" s="18" t="str">
        <f t="shared" si="152"/>
        <v>Médio</v>
      </c>
      <c r="K2469" s="18" t="str">
        <f t="shared" si="153"/>
        <v>Acima</v>
      </c>
      <c r="L2469" s="18" t="str">
        <f t="shared" si="154"/>
        <v>Acima</v>
      </c>
      <c r="M2469" s="23" t="str">
        <f t="shared" si="155"/>
        <v>Acima</v>
      </c>
    </row>
    <row r="2470" spans="1:13">
      <c r="A2470" s="11" t="s">
        <v>2440</v>
      </c>
      <c r="B2470" s="12" t="s">
        <v>22</v>
      </c>
      <c r="C2470" s="12">
        <v>239</v>
      </c>
      <c r="D2470" s="12">
        <v>0.73799999999999999</v>
      </c>
      <c r="E2470" s="12">
        <v>0.77900000000000003</v>
      </c>
      <c r="F2470" s="12">
        <v>0.60799999999999998</v>
      </c>
      <c r="G2470" s="12">
        <v>34702.57</v>
      </c>
      <c r="H2470" s="13">
        <v>3</v>
      </c>
      <c r="I2470" s="23" t="str">
        <f>VLOOKUP(B2470,'De-Para'!$B$3:$C$29,2,0)</f>
        <v>Sul</v>
      </c>
      <c r="J2470" s="18" t="str">
        <f t="shared" si="152"/>
        <v>Alto</v>
      </c>
      <c r="K2470" s="18" t="str">
        <f t="shared" si="153"/>
        <v>Acima</v>
      </c>
      <c r="L2470" s="18" t="str">
        <f t="shared" si="154"/>
        <v>Abaixo</v>
      </c>
      <c r="M2470" s="23" t="str">
        <f t="shared" si="155"/>
        <v>Acima</v>
      </c>
    </row>
    <row r="2471" spans="1:13">
      <c r="A2471" s="8" t="s">
        <v>2441</v>
      </c>
      <c r="B2471" s="9" t="s">
        <v>16</v>
      </c>
      <c r="C2471" s="9">
        <v>1474</v>
      </c>
      <c r="D2471" s="9">
        <v>0.65</v>
      </c>
      <c r="E2471" s="9">
        <v>0.61799999999999999</v>
      </c>
      <c r="F2471" s="9">
        <v>0.54700000000000004</v>
      </c>
      <c r="G2471" s="9">
        <v>10478.5</v>
      </c>
      <c r="H2471" s="10">
        <v>23</v>
      </c>
      <c r="I2471" s="23" t="str">
        <f>VLOOKUP(B2471,'De-Para'!$B$3:$C$29,2,0)</f>
        <v>Sudeste</v>
      </c>
      <c r="J2471" s="18" t="str">
        <f t="shared" si="152"/>
        <v>Médio</v>
      </c>
      <c r="K2471" s="18" t="str">
        <f t="shared" si="153"/>
        <v>Acima</v>
      </c>
      <c r="L2471" s="18" t="str">
        <f t="shared" si="154"/>
        <v>Acima</v>
      </c>
      <c r="M2471" s="23" t="str">
        <f t="shared" si="155"/>
        <v>Acima</v>
      </c>
    </row>
    <row r="2472" spans="1:13">
      <c r="A2472" s="11" t="s">
        <v>2442</v>
      </c>
      <c r="B2472" s="12" t="s">
        <v>14</v>
      </c>
      <c r="C2472" s="12">
        <v>402</v>
      </c>
      <c r="D2472" s="12">
        <v>0.70799999999999996</v>
      </c>
      <c r="E2472" s="12">
        <v>0.70899999999999996</v>
      </c>
      <c r="F2472" s="12">
        <v>0.60299999999999998</v>
      </c>
      <c r="G2472" s="12">
        <v>25710.720000000001</v>
      </c>
      <c r="H2472" s="13">
        <v>30</v>
      </c>
      <c r="I2472" s="23" t="str">
        <f>VLOOKUP(B2472,'De-Para'!$B$3:$C$29,2,0)</f>
        <v>Sul</v>
      </c>
      <c r="J2472" s="18" t="str">
        <f t="shared" si="152"/>
        <v>Alto</v>
      </c>
      <c r="K2472" s="18" t="str">
        <f t="shared" si="153"/>
        <v>Acima</v>
      </c>
      <c r="L2472" s="18" t="str">
        <f t="shared" si="154"/>
        <v>Abaixo</v>
      </c>
      <c r="M2472" s="23" t="str">
        <f t="shared" si="155"/>
        <v>Acima</v>
      </c>
    </row>
    <row r="2473" spans="1:13">
      <c r="A2473" s="8" t="s">
        <v>2443</v>
      </c>
      <c r="B2473" s="9" t="s">
        <v>14</v>
      </c>
      <c r="C2473" s="9">
        <v>99</v>
      </c>
      <c r="D2473" s="9">
        <v>0.71</v>
      </c>
      <c r="E2473" s="9">
        <v>0.71599999999999997</v>
      </c>
      <c r="F2473" s="9">
        <v>0.59299999999999997</v>
      </c>
      <c r="G2473" s="9">
        <v>47492.23</v>
      </c>
      <c r="H2473" s="10">
        <v>7</v>
      </c>
      <c r="I2473" s="23" t="str">
        <f>VLOOKUP(B2473,'De-Para'!$B$3:$C$29,2,0)</f>
        <v>Sul</v>
      </c>
      <c r="J2473" s="18" t="str">
        <f t="shared" si="152"/>
        <v>Alto</v>
      </c>
      <c r="K2473" s="18" t="str">
        <f t="shared" si="153"/>
        <v>Acima</v>
      </c>
      <c r="L2473" s="18" t="str">
        <f t="shared" si="154"/>
        <v>Abaixo</v>
      </c>
      <c r="M2473" s="23" t="str">
        <f t="shared" si="155"/>
        <v>Acima</v>
      </c>
    </row>
    <row r="2474" spans="1:13">
      <c r="A2474" s="11" t="s">
        <v>2444</v>
      </c>
      <c r="B2474" s="12" t="s">
        <v>22</v>
      </c>
      <c r="C2474" s="12">
        <v>476</v>
      </c>
      <c r="D2474" s="12">
        <v>0.70499999999999996</v>
      </c>
      <c r="E2474" s="12">
        <v>0.68600000000000005</v>
      </c>
      <c r="F2474" s="12">
        <v>0.63200000000000001</v>
      </c>
      <c r="G2474" s="12">
        <v>34350.769999999997</v>
      </c>
      <c r="H2474" s="13">
        <v>10</v>
      </c>
      <c r="I2474" s="23" t="str">
        <f>VLOOKUP(B2474,'De-Para'!$B$3:$C$29,2,0)</f>
        <v>Sul</v>
      </c>
      <c r="J2474" s="18" t="str">
        <f t="shared" si="152"/>
        <v>Alto</v>
      </c>
      <c r="K2474" s="18" t="str">
        <f t="shared" si="153"/>
        <v>Acima</v>
      </c>
      <c r="L2474" s="18" t="str">
        <f t="shared" si="154"/>
        <v>Abaixo</v>
      </c>
      <c r="M2474" s="23" t="str">
        <f t="shared" si="155"/>
        <v>Acima</v>
      </c>
    </row>
    <row r="2475" spans="1:13">
      <c r="A2475" s="8" t="s">
        <v>2445</v>
      </c>
      <c r="B2475" s="9" t="s">
        <v>29</v>
      </c>
      <c r="C2475" s="9">
        <v>122</v>
      </c>
      <c r="D2475" s="9">
        <v>0.61499999999999999</v>
      </c>
      <c r="E2475" s="9">
        <v>0.65800000000000003</v>
      </c>
      <c r="F2475" s="9">
        <v>0.41799999999999998</v>
      </c>
      <c r="G2475" s="9">
        <v>49852.67</v>
      </c>
      <c r="H2475" s="10">
        <v>4</v>
      </c>
      <c r="I2475" s="23" t="str">
        <f>VLOOKUP(B2475,'De-Para'!$B$3:$C$29,2,0)</f>
        <v>Centro-Oeste</v>
      </c>
      <c r="J2475" s="18" t="str">
        <f t="shared" si="152"/>
        <v>Médio</v>
      </c>
      <c r="K2475" s="18" t="str">
        <f t="shared" si="153"/>
        <v>Acima</v>
      </c>
      <c r="L2475" s="18" t="str">
        <f t="shared" si="154"/>
        <v>Abaixo</v>
      </c>
      <c r="M2475" s="23" t="str">
        <f t="shared" si="155"/>
        <v>Acima</v>
      </c>
    </row>
    <row r="2476" spans="1:13">
      <c r="A2476" s="11" t="s">
        <v>2446</v>
      </c>
      <c r="B2476" s="12" t="s">
        <v>59</v>
      </c>
      <c r="C2476" s="12">
        <v>291</v>
      </c>
      <c r="D2476" s="12">
        <v>0.73</v>
      </c>
      <c r="E2476" s="12">
        <v>0.71199999999999997</v>
      </c>
      <c r="F2476" s="12">
        <v>0.65600000000000003</v>
      </c>
      <c r="G2476" s="12">
        <v>35329.65</v>
      </c>
      <c r="H2476" s="13">
        <v>11</v>
      </c>
      <c r="I2476" s="23" t="str">
        <f>VLOOKUP(B2476,'De-Para'!$B$3:$C$29,2,0)</f>
        <v>Sul</v>
      </c>
      <c r="J2476" s="18" t="str">
        <f t="shared" si="152"/>
        <v>Alto</v>
      </c>
      <c r="K2476" s="18" t="str">
        <f t="shared" si="153"/>
        <v>Acima</v>
      </c>
      <c r="L2476" s="18" t="str">
        <f t="shared" si="154"/>
        <v>Abaixo</v>
      </c>
      <c r="M2476" s="23" t="str">
        <f t="shared" si="155"/>
        <v>Acima</v>
      </c>
    </row>
    <row r="2477" spans="1:13">
      <c r="A2477" s="8" t="s">
        <v>2447</v>
      </c>
      <c r="B2477" s="9" t="s">
        <v>72</v>
      </c>
      <c r="C2477" s="9">
        <v>1117</v>
      </c>
      <c r="D2477" s="9">
        <v>0.66</v>
      </c>
      <c r="E2477" s="9">
        <v>0.64</v>
      </c>
      <c r="F2477" s="9">
        <v>0.55500000000000005</v>
      </c>
      <c r="G2477" s="9">
        <v>12607.78</v>
      </c>
      <c r="H2477" s="10">
        <v>13</v>
      </c>
      <c r="I2477" s="23" t="str">
        <f>VLOOKUP(B2477,'De-Para'!$B$3:$C$29,2,0)</f>
        <v>Nordeste</v>
      </c>
      <c r="J2477" s="18" t="str">
        <f t="shared" si="152"/>
        <v>Médio</v>
      </c>
      <c r="K2477" s="18" t="str">
        <f t="shared" si="153"/>
        <v>Acima</v>
      </c>
      <c r="L2477" s="18" t="str">
        <f t="shared" si="154"/>
        <v>Acima</v>
      </c>
      <c r="M2477" s="23" t="str">
        <f t="shared" si="155"/>
        <v>Acima</v>
      </c>
    </row>
    <row r="2478" spans="1:13">
      <c r="A2478" s="11" t="s">
        <v>2448</v>
      </c>
      <c r="B2478" s="12" t="s">
        <v>64</v>
      </c>
      <c r="C2478" s="12">
        <v>344</v>
      </c>
      <c r="D2478" s="12">
        <v>0.71</v>
      </c>
      <c r="E2478" s="12">
        <v>0.70299999999999996</v>
      </c>
      <c r="F2478" s="12">
        <v>0.61099999999999999</v>
      </c>
      <c r="G2478" s="12">
        <v>23295.87</v>
      </c>
      <c r="H2478" s="13">
        <v>26</v>
      </c>
      <c r="I2478" s="23" t="str">
        <f>VLOOKUP(B2478,'De-Para'!$B$3:$C$29,2,0)</f>
        <v>Sudeste</v>
      </c>
      <c r="J2478" s="18" t="str">
        <f t="shared" si="152"/>
        <v>Alto</v>
      </c>
      <c r="K2478" s="18" t="str">
        <f t="shared" si="153"/>
        <v>Acima</v>
      </c>
      <c r="L2478" s="18" t="str">
        <f t="shared" si="154"/>
        <v>Abaixo</v>
      </c>
      <c r="M2478" s="23" t="str">
        <f t="shared" si="155"/>
        <v>Acima</v>
      </c>
    </row>
    <row r="2479" spans="1:13">
      <c r="A2479" s="8" t="s">
        <v>2449</v>
      </c>
      <c r="B2479" s="9" t="s">
        <v>64</v>
      </c>
      <c r="C2479" s="9">
        <v>922</v>
      </c>
      <c r="D2479" s="9">
        <v>0.72699999999999998</v>
      </c>
      <c r="E2479" s="9">
        <v>0.70199999999999996</v>
      </c>
      <c r="F2479" s="9">
        <v>0.64300000000000002</v>
      </c>
      <c r="G2479" s="9">
        <v>16584.72</v>
      </c>
      <c r="H2479" s="10">
        <v>17</v>
      </c>
      <c r="I2479" s="23" t="str">
        <f>VLOOKUP(B2479,'De-Para'!$B$3:$C$29,2,0)</f>
        <v>Sudeste</v>
      </c>
      <c r="J2479" s="18" t="str">
        <f t="shared" si="152"/>
        <v>Alto</v>
      </c>
      <c r="K2479" s="18" t="str">
        <f t="shared" si="153"/>
        <v>Acima</v>
      </c>
      <c r="L2479" s="18" t="str">
        <f t="shared" si="154"/>
        <v>Abaixo</v>
      </c>
      <c r="M2479" s="23" t="str">
        <f t="shared" si="155"/>
        <v>Acima</v>
      </c>
    </row>
    <row r="2480" spans="1:13">
      <c r="A2480" s="11" t="s">
        <v>2450</v>
      </c>
      <c r="B2480" s="12" t="s">
        <v>114</v>
      </c>
      <c r="C2480" s="12">
        <v>845</v>
      </c>
      <c r="D2480" s="12">
        <v>0.64300000000000002</v>
      </c>
      <c r="E2480" s="12">
        <v>0.623</v>
      </c>
      <c r="F2480" s="12">
        <v>0.54600000000000004</v>
      </c>
      <c r="G2480" s="12">
        <v>21836.07</v>
      </c>
      <c r="H2480" s="13">
        <v>6</v>
      </c>
      <c r="I2480" s="23" t="str">
        <f>VLOOKUP(B2480,'De-Para'!$B$3:$C$29,2,0)</f>
        <v>Nordeste</v>
      </c>
      <c r="J2480" s="18" t="str">
        <f t="shared" si="152"/>
        <v>Médio</v>
      </c>
      <c r="K2480" s="18" t="str">
        <f t="shared" si="153"/>
        <v>Acima</v>
      </c>
      <c r="L2480" s="18" t="str">
        <f t="shared" si="154"/>
        <v>Abaixo</v>
      </c>
      <c r="M2480" s="23" t="str">
        <f t="shared" si="155"/>
        <v>Acima</v>
      </c>
    </row>
    <row r="2481" spans="1:13">
      <c r="A2481" s="8" t="s">
        <v>2451</v>
      </c>
      <c r="B2481" s="9" t="s">
        <v>7</v>
      </c>
      <c r="C2481" s="9">
        <v>324</v>
      </c>
      <c r="D2481" s="9">
        <v>0.74</v>
      </c>
      <c r="E2481" s="9">
        <v>0.72599999999999998</v>
      </c>
      <c r="F2481" s="9">
        <v>0.67600000000000005</v>
      </c>
      <c r="G2481" s="9">
        <v>42563.46</v>
      </c>
      <c r="H2481" s="10">
        <v>6</v>
      </c>
      <c r="I2481" s="23" t="str">
        <f>VLOOKUP(B2481,'De-Para'!$B$3:$C$29,2,0)</f>
        <v>Sudeste</v>
      </c>
      <c r="J2481" s="18" t="str">
        <f t="shared" si="152"/>
        <v>Alto</v>
      </c>
      <c r="K2481" s="18" t="str">
        <f t="shared" si="153"/>
        <v>Acima</v>
      </c>
      <c r="L2481" s="18" t="str">
        <f t="shared" si="154"/>
        <v>Abaixo</v>
      </c>
      <c r="M2481" s="23" t="str">
        <f t="shared" si="155"/>
        <v>Acima</v>
      </c>
    </row>
    <row r="2482" spans="1:13">
      <c r="A2482" s="11" t="s">
        <v>2452</v>
      </c>
      <c r="B2482" s="12" t="s">
        <v>14</v>
      </c>
      <c r="C2482" s="12">
        <v>249</v>
      </c>
      <c r="D2482" s="12">
        <v>0.74</v>
      </c>
      <c r="E2482" s="12">
        <v>0.76300000000000001</v>
      </c>
      <c r="F2482" s="12">
        <v>0.627</v>
      </c>
      <c r="G2482" s="12">
        <v>36997.550000000003</v>
      </c>
      <c r="H2482" s="13">
        <v>12</v>
      </c>
      <c r="I2482" s="23" t="str">
        <f>VLOOKUP(B2482,'De-Para'!$B$3:$C$29,2,0)</f>
        <v>Sul</v>
      </c>
      <c r="J2482" s="18" t="str">
        <f t="shared" si="152"/>
        <v>Alto</v>
      </c>
      <c r="K2482" s="18" t="str">
        <f t="shared" si="153"/>
        <v>Acima</v>
      </c>
      <c r="L2482" s="18" t="str">
        <f t="shared" si="154"/>
        <v>Abaixo</v>
      </c>
      <c r="M2482" s="23" t="str">
        <f t="shared" si="155"/>
        <v>Acima</v>
      </c>
    </row>
    <row r="2483" spans="1:13">
      <c r="A2483" s="8" t="s">
        <v>2453</v>
      </c>
      <c r="B2483" s="9" t="s">
        <v>275</v>
      </c>
      <c r="C2483" s="9">
        <v>992</v>
      </c>
      <c r="D2483" s="9">
        <v>0.64</v>
      </c>
      <c r="E2483" s="9">
        <v>0.64900000000000002</v>
      </c>
      <c r="F2483" s="9">
        <v>0.51300000000000001</v>
      </c>
      <c r="G2483" s="9">
        <v>16162.26</v>
      </c>
      <c r="H2483" s="10">
        <v>17</v>
      </c>
      <c r="I2483" s="23" t="str">
        <f>VLOOKUP(B2483,'De-Para'!$B$3:$C$29,2,0)</f>
        <v>Norte</v>
      </c>
      <c r="J2483" s="18" t="str">
        <f t="shared" si="152"/>
        <v>Médio</v>
      </c>
      <c r="K2483" s="18" t="str">
        <f t="shared" si="153"/>
        <v>Acima</v>
      </c>
      <c r="L2483" s="18" t="str">
        <f t="shared" si="154"/>
        <v>Acima</v>
      </c>
      <c r="M2483" s="23" t="str">
        <f t="shared" si="155"/>
        <v>Acima</v>
      </c>
    </row>
    <row r="2484" spans="1:13">
      <c r="A2484" s="11" t="s">
        <v>2454</v>
      </c>
      <c r="B2484" s="12" t="s">
        <v>53</v>
      </c>
      <c r="C2484" s="12">
        <v>498</v>
      </c>
      <c r="D2484" s="12">
        <v>0.68400000000000005</v>
      </c>
      <c r="E2484" s="12">
        <v>0.70199999999999996</v>
      </c>
      <c r="F2484" s="12">
        <v>0.55900000000000005</v>
      </c>
      <c r="G2484" s="12">
        <v>30696.44</v>
      </c>
      <c r="H2484" s="13">
        <v>5</v>
      </c>
      <c r="I2484" s="23" t="str">
        <f>VLOOKUP(B2484,'De-Para'!$B$3:$C$29,2,0)</f>
        <v>Centro-Oeste</v>
      </c>
      <c r="J2484" s="18" t="str">
        <f t="shared" si="152"/>
        <v>Médio</v>
      </c>
      <c r="K2484" s="18" t="str">
        <f t="shared" si="153"/>
        <v>Acima</v>
      </c>
      <c r="L2484" s="18" t="str">
        <f t="shared" si="154"/>
        <v>Abaixo</v>
      </c>
      <c r="M2484" s="23" t="str">
        <f t="shared" si="155"/>
        <v>Acima</v>
      </c>
    </row>
    <row r="2485" spans="1:13">
      <c r="A2485" s="8" t="s">
        <v>2455</v>
      </c>
      <c r="B2485" s="9" t="s">
        <v>14</v>
      </c>
      <c r="C2485" s="9">
        <v>561</v>
      </c>
      <c r="D2485" s="9">
        <v>0.66</v>
      </c>
      <c r="E2485" s="9">
        <v>0.67200000000000004</v>
      </c>
      <c r="F2485" s="9">
        <v>0.51700000000000002</v>
      </c>
      <c r="G2485" s="9">
        <v>16600.580000000002</v>
      </c>
      <c r="H2485" s="10">
        <v>29</v>
      </c>
      <c r="I2485" s="23" t="str">
        <f>VLOOKUP(B2485,'De-Para'!$B$3:$C$29,2,0)</f>
        <v>Sul</v>
      </c>
      <c r="J2485" s="18" t="str">
        <f t="shared" si="152"/>
        <v>Médio</v>
      </c>
      <c r="K2485" s="18" t="str">
        <f t="shared" si="153"/>
        <v>Acima</v>
      </c>
      <c r="L2485" s="18" t="str">
        <f t="shared" si="154"/>
        <v>Abaixo</v>
      </c>
      <c r="M2485" s="23" t="str">
        <f t="shared" si="155"/>
        <v>Acima</v>
      </c>
    </row>
    <row r="2486" spans="1:13">
      <c r="A2486" s="11" t="s">
        <v>2456</v>
      </c>
      <c r="B2486" s="12" t="s">
        <v>64</v>
      </c>
      <c r="C2486" s="12">
        <v>808</v>
      </c>
      <c r="D2486" s="12">
        <v>0.66200000000000003</v>
      </c>
      <c r="E2486" s="12">
        <v>0.63100000000000001</v>
      </c>
      <c r="F2486" s="12">
        <v>0.56200000000000006</v>
      </c>
      <c r="G2486" s="12">
        <v>14195.33</v>
      </c>
      <c r="H2486" s="13">
        <v>17</v>
      </c>
      <c r="I2486" s="23" t="str">
        <f>VLOOKUP(B2486,'De-Para'!$B$3:$C$29,2,0)</f>
        <v>Sudeste</v>
      </c>
      <c r="J2486" s="18" t="str">
        <f t="shared" si="152"/>
        <v>Médio</v>
      </c>
      <c r="K2486" s="18" t="str">
        <f t="shared" si="153"/>
        <v>Acima</v>
      </c>
      <c r="L2486" s="18" t="str">
        <f t="shared" si="154"/>
        <v>Abaixo</v>
      </c>
      <c r="M2486" s="23" t="str">
        <f t="shared" si="155"/>
        <v>Acima</v>
      </c>
    </row>
    <row r="2487" spans="1:13">
      <c r="A2487" s="8" t="s">
        <v>2457</v>
      </c>
      <c r="B2487" s="9" t="s">
        <v>49</v>
      </c>
      <c r="C2487" s="9">
        <v>1211</v>
      </c>
      <c r="D2487" s="9">
        <v>0.55000000000000004</v>
      </c>
      <c r="E2487" s="9">
        <v>0.54800000000000004</v>
      </c>
      <c r="F2487" s="9">
        <v>0.39200000000000002</v>
      </c>
      <c r="G2487" s="9">
        <v>7119.47</v>
      </c>
      <c r="H2487" s="10">
        <v>13</v>
      </c>
      <c r="I2487" s="23" t="str">
        <f>VLOOKUP(B2487,'De-Para'!$B$3:$C$29,2,0)</f>
        <v>Norte</v>
      </c>
      <c r="J2487" s="18" t="str">
        <f t="shared" si="152"/>
        <v>Médio</v>
      </c>
      <c r="K2487" s="18" t="str">
        <f t="shared" si="153"/>
        <v>Abaixo</v>
      </c>
      <c r="L2487" s="18" t="str">
        <f t="shared" si="154"/>
        <v>Acima</v>
      </c>
      <c r="M2487" s="23" t="str">
        <f t="shared" si="155"/>
        <v>Acima</v>
      </c>
    </row>
    <row r="2488" spans="1:13">
      <c r="A2488" s="11" t="s">
        <v>2458</v>
      </c>
      <c r="B2488" s="12" t="s">
        <v>275</v>
      </c>
      <c r="C2488" s="12">
        <v>1494</v>
      </c>
      <c r="D2488" s="12">
        <v>0.53900000000000003</v>
      </c>
      <c r="E2488" s="12">
        <v>0.55900000000000005</v>
      </c>
      <c r="F2488" s="12">
        <v>0.38800000000000001</v>
      </c>
      <c r="G2488" s="12">
        <v>10544.48</v>
      </c>
      <c r="H2488" s="13">
        <v>45</v>
      </c>
      <c r="I2488" s="23" t="str">
        <f>VLOOKUP(B2488,'De-Para'!$B$3:$C$29,2,0)</f>
        <v>Norte</v>
      </c>
      <c r="J2488" s="18" t="str">
        <f t="shared" si="152"/>
        <v>Baixo</v>
      </c>
      <c r="K2488" s="18" t="str">
        <f t="shared" si="153"/>
        <v>Abaixo</v>
      </c>
      <c r="L2488" s="18" t="str">
        <f t="shared" si="154"/>
        <v>Acima</v>
      </c>
      <c r="M2488" s="23" t="str">
        <f t="shared" si="155"/>
        <v>Acima</v>
      </c>
    </row>
    <row r="2489" spans="1:13">
      <c r="A2489" s="8" t="s">
        <v>2459</v>
      </c>
      <c r="B2489" s="9" t="s">
        <v>29</v>
      </c>
      <c r="C2489" s="9">
        <v>388</v>
      </c>
      <c r="D2489" s="9">
        <v>0.69</v>
      </c>
      <c r="E2489" s="9">
        <v>0.68700000000000006</v>
      </c>
      <c r="F2489" s="9">
        <v>0.59299999999999997</v>
      </c>
      <c r="G2489" s="9">
        <v>42370.03</v>
      </c>
      <c r="H2489" s="10">
        <v>3</v>
      </c>
      <c r="I2489" s="23" t="str">
        <f>VLOOKUP(B2489,'De-Para'!$B$3:$C$29,2,0)</f>
        <v>Centro-Oeste</v>
      </c>
      <c r="J2489" s="18" t="str">
        <f t="shared" si="152"/>
        <v>Médio</v>
      </c>
      <c r="K2489" s="18" t="str">
        <f t="shared" si="153"/>
        <v>Acima</v>
      </c>
      <c r="L2489" s="18" t="str">
        <f t="shared" si="154"/>
        <v>Abaixo</v>
      </c>
      <c r="M2489" s="23" t="str">
        <f t="shared" si="155"/>
        <v>Acima</v>
      </c>
    </row>
    <row r="2490" spans="1:13">
      <c r="A2490" s="11" t="s">
        <v>1556</v>
      </c>
      <c r="B2490" s="12" t="s">
        <v>14</v>
      </c>
      <c r="C2490" s="12">
        <v>525</v>
      </c>
      <c r="D2490" s="12">
        <v>0.74299999999999999</v>
      </c>
      <c r="E2490" s="12">
        <v>0.73499999999999999</v>
      </c>
      <c r="F2490" s="12">
        <v>0.64700000000000002</v>
      </c>
      <c r="G2490" s="12">
        <v>22613.39</v>
      </c>
      <c r="H2490" s="13">
        <v>20</v>
      </c>
      <c r="I2490" s="23" t="str">
        <f>VLOOKUP(B2490,'De-Para'!$B$3:$C$29,2,0)</f>
        <v>Sul</v>
      </c>
      <c r="J2490" s="18" t="str">
        <f t="shared" si="152"/>
        <v>Alto</v>
      </c>
      <c r="K2490" s="18" t="str">
        <f t="shared" si="153"/>
        <v>Acima</v>
      </c>
      <c r="L2490" s="18" t="str">
        <f t="shared" si="154"/>
        <v>Abaixo</v>
      </c>
      <c r="M2490" s="23" t="str">
        <f t="shared" si="155"/>
        <v>Acima</v>
      </c>
    </row>
    <row r="2491" spans="1:13">
      <c r="A2491" s="8" t="s">
        <v>2460</v>
      </c>
      <c r="B2491" s="9" t="s">
        <v>16</v>
      </c>
      <c r="C2491" s="9">
        <v>610</v>
      </c>
      <c r="D2491" s="9">
        <v>0.70299999999999996</v>
      </c>
      <c r="E2491" s="9">
        <v>0.71699999999999997</v>
      </c>
      <c r="F2491" s="9">
        <v>0.58199999999999996</v>
      </c>
      <c r="G2491" s="9">
        <v>18671.259999999998</v>
      </c>
      <c r="H2491" s="10">
        <v>8</v>
      </c>
      <c r="I2491" s="23" t="str">
        <f>VLOOKUP(B2491,'De-Para'!$B$3:$C$29,2,0)</f>
        <v>Sudeste</v>
      </c>
      <c r="J2491" s="18" t="str">
        <f t="shared" si="152"/>
        <v>Alto</v>
      </c>
      <c r="K2491" s="18" t="str">
        <f t="shared" si="153"/>
        <v>Acima</v>
      </c>
      <c r="L2491" s="18" t="str">
        <f t="shared" si="154"/>
        <v>Abaixo</v>
      </c>
      <c r="M2491" s="23" t="str">
        <f t="shared" si="155"/>
        <v>Acima</v>
      </c>
    </row>
    <row r="2492" spans="1:13">
      <c r="A2492" s="11" t="s">
        <v>2461</v>
      </c>
      <c r="B2492" s="12" t="s">
        <v>49</v>
      </c>
      <c r="C2492" s="12">
        <v>1434</v>
      </c>
      <c r="D2492" s="12">
        <v>0.57799999999999996</v>
      </c>
      <c r="E2492" s="12">
        <v>0.53800000000000003</v>
      </c>
      <c r="F2492" s="12">
        <v>0.46700000000000003</v>
      </c>
      <c r="G2492" s="12">
        <v>7514.88</v>
      </c>
      <c r="H2492" s="13">
        <v>31</v>
      </c>
      <c r="I2492" s="23" t="str">
        <f>VLOOKUP(B2492,'De-Para'!$B$3:$C$29,2,0)</f>
        <v>Norte</v>
      </c>
      <c r="J2492" s="18" t="str">
        <f t="shared" si="152"/>
        <v>Médio</v>
      </c>
      <c r="K2492" s="18" t="str">
        <f t="shared" si="153"/>
        <v>Abaixo</v>
      </c>
      <c r="L2492" s="18" t="str">
        <f t="shared" si="154"/>
        <v>Acima</v>
      </c>
      <c r="M2492" s="23" t="str">
        <f t="shared" si="155"/>
        <v>Acima</v>
      </c>
    </row>
    <row r="2493" spans="1:13">
      <c r="A2493" s="8" t="s">
        <v>2462</v>
      </c>
      <c r="B2493" s="9" t="s">
        <v>19</v>
      </c>
      <c r="C2493" s="9">
        <v>891</v>
      </c>
      <c r="D2493" s="9">
        <v>0.59799999999999998</v>
      </c>
      <c r="E2493" s="9">
        <v>0.58399999999999996</v>
      </c>
      <c r="F2493" s="9">
        <v>0.46300000000000002</v>
      </c>
      <c r="G2493" s="9">
        <v>12532.37</v>
      </c>
      <c r="H2493" s="10">
        <v>33</v>
      </c>
      <c r="I2493" s="23" t="str">
        <f>VLOOKUP(B2493,'De-Para'!$B$3:$C$29,2,0)</f>
        <v>Nordeste</v>
      </c>
      <c r="J2493" s="18" t="str">
        <f t="shared" si="152"/>
        <v>Médio</v>
      </c>
      <c r="K2493" s="18" t="str">
        <f t="shared" si="153"/>
        <v>Abaixo</v>
      </c>
      <c r="L2493" s="18" t="str">
        <f t="shared" si="154"/>
        <v>Abaixo</v>
      </c>
      <c r="M2493" s="23" t="str">
        <f t="shared" si="155"/>
        <v>Acima</v>
      </c>
    </row>
    <row r="2494" spans="1:13">
      <c r="A2494" s="11" t="s">
        <v>2463</v>
      </c>
      <c r="B2494" s="12" t="s">
        <v>22</v>
      </c>
      <c r="C2494" s="12">
        <v>257</v>
      </c>
      <c r="D2494" s="12">
        <v>0.70799999999999996</v>
      </c>
      <c r="E2494" s="12">
        <v>0.67800000000000005</v>
      </c>
      <c r="F2494" s="12">
        <v>0.63900000000000001</v>
      </c>
      <c r="G2494" s="12">
        <v>43477.59</v>
      </c>
      <c r="H2494" s="13">
        <v>8</v>
      </c>
      <c r="I2494" s="23" t="str">
        <f>VLOOKUP(B2494,'De-Para'!$B$3:$C$29,2,0)</f>
        <v>Sul</v>
      </c>
      <c r="J2494" s="18" t="str">
        <f t="shared" si="152"/>
        <v>Alto</v>
      </c>
      <c r="K2494" s="18" t="str">
        <f t="shared" si="153"/>
        <v>Acima</v>
      </c>
      <c r="L2494" s="18" t="str">
        <f t="shared" si="154"/>
        <v>Abaixo</v>
      </c>
      <c r="M2494" s="23" t="str">
        <f t="shared" si="155"/>
        <v>Acima</v>
      </c>
    </row>
    <row r="2495" spans="1:13">
      <c r="A2495" s="8" t="s">
        <v>2464</v>
      </c>
      <c r="B2495" s="9" t="s">
        <v>16</v>
      </c>
      <c r="C2495" s="9">
        <v>377</v>
      </c>
      <c r="D2495" s="9">
        <v>0.70599999999999996</v>
      </c>
      <c r="E2495" s="9">
        <v>0.67300000000000004</v>
      </c>
      <c r="F2495" s="9">
        <v>0.63700000000000001</v>
      </c>
      <c r="G2495" s="9">
        <v>28500.560000000001</v>
      </c>
      <c r="H2495" s="10">
        <v>14</v>
      </c>
      <c r="I2495" s="23" t="str">
        <f>VLOOKUP(B2495,'De-Para'!$B$3:$C$29,2,0)</f>
        <v>Sudeste</v>
      </c>
      <c r="J2495" s="18" t="str">
        <f t="shared" si="152"/>
        <v>Alto</v>
      </c>
      <c r="K2495" s="18" t="str">
        <f t="shared" si="153"/>
        <v>Acima</v>
      </c>
      <c r="L2495" s="18" t="str">
        <f t="shared" si="154"/>
        <v>Abaixo</v>
      </c>
      <c r="M2495" s="23" t="str">
        <f t="shared" si="155"/>
        <v>Acima</v>
      </c>
    </row>
    <row r="2496" spans="1:13">
      <c r="A2496" s="11" t="s">
        <v>1327</v>
      </c>
      <c r="B2496" s="12" t="s">
        <v>14</v>
      </c>
      <c r="C2496" s="12">
        <v>497</v>
      </c>
      <c r="D2496" s="12">
        <v>0.67</v>
      </c>
      <c r="E2496" s="12">
        <v>0.69699999999999995</v>
      </c>
      <c r="F2496" s="12">
        <v>0.51</v>
      </c>
      <c r="G2496" s="12">
        <v>28060.1</v>
      </c>
      <c r="H2496" s="13">
        <v>9</v>
      </c>
      <c r="I2496" s="23" t="str">
        <f>VLOOKUP(B2496,'De-Para'!$B$3:$C$29,2,0)</f>
        <v>Sul</v>
      </c>
      <c r="J2496" s="18" t="str">
        <f t="shared" si="152"/>
        <v>Médio</v>
      </c>
      <c r="K2496" s="18" t="str">
        <f t="shared" si="153"/>
        <v>Acima</v>
      </c>
      <c r="L2496" s="18" t="str">
        <f t="shared" si="154"/>
        <v>Abaixo</v>
      </c>
      <c r="M2496" s="23" t="str">
        <f t="shared" si="155"/>
        <v>Acima</v>
      </c>
    </row>
    <row r="2497" spans="1:13">
      <c r="A2497" s="8" t="s">
        <v>2465</v>
      </c>
      <c r="B2497" s="9" t="s">
        <v>14</v>
      </c>
      <c r="C2497" s="9">
        <v>173</v>
      </c>
      <c r="D2497" s="9">
        <v>0.75800000000000001</v>
      </c>
      <c r="E2497" s="9">
        <v>0.73799999999999999</v>
      </c>
      <c r="F2497" s="9">
        <v>0.70099999999999996</v>
      </c>
      <c r="G2497" s="9">
        <v>59355.77</v>
      </c>
      <c r="H2497" s="10">
        <v>4</v>
      </c>
      <c r="I2497" s="23" t="str">
        <f>VLOOKUP(B2497,'De-Para'!$B$3:$C$29,2,0)</f>
        <v>Sul</v>
      </c>
      <c r="J2497" s="18" t="str">
        <f t="shared" si="152"/>
        <v>Alto</v>
      </c>
      <c r="K2497" s="18" t="str">
        <f t="shared" si="153"/>
        <v>Acima</v>
      </c>
      <c r="L2497" s="18" t="str">
        <f t="shared" si="154"/>
        <v>Abaixo</v>
      </c>
      <c r="M2497" s="23" t="str">
        <f t="shared" si="155"/>
        <v>Acima</v>
      </c>
    </row>
    <row r="2498" spans="1:13">
      <c r="A2498" s="11" t="s">
        <v>2466</v>
      </c>
      <c r="B2498" s="12" t="s">
        <v>64</v>
      </c>
      <c r="C2498" s="12">
        <v>771</v>
      </c>
      <c r="D2498" s="12">
        <v>0.64700000000000002</v>
      </c>
      <c r="E2498" s="12">
        <v>0.65100000000000002</v>
      </c>
      <c r="F2498" s="12">
        <v>0.501</v>
      </c>
      <c r="G2498" s="12">
        <v>12898.65</v>
      </c>
      <c r="H2498" s="13">
        <v>9</v>
      </c>
      <c r="I2498" s="23" t="str">
        <f>VLOOKUP(B2498,'De-Para'!$B$3:$C$29,2,0)</f>
        <v>Sudeste</v>
      </c>
      <c r="J2498" s="18" t="str">
        <f t="shared" si="152"/>
        <v>Médio</v>
      </c>
      <c r="K2498" s="18" t="str">
        <f t="shared" si="153"/>
        <v>Acima</v>
      </c>
      <c r="L2498" s="18" t="str">
        <f t="shared" si="154"/>
        <v>Abaixo</v>
      </c>
      <c r="M2498" s="23" t="str">
        <f t="shared" si="155"/>
        <v>Acima</v>
      </c>
    </row>
    <row r="2499" spans="1:13">
      <c r="A2499" s="8" t="s">
        <v>2467</v>
      </c>
      <c r="B2499" s="9" t="s">
        <v>14</v>
      </c>
      <c r="C2499" s="9">
        <v>432</v>
      </c>
      <c r="D2499" s="9">
        <v>0.66400000000000003</v>
      </c>
      <c r="E2499" s="9">
        <v>0.70099999999999996</v>
      </c>
      <c r="F2499" s="9">
        <v>0.49299999999999999</v>
      </c>
      <c r="G2499" s="9">
        <v>25843.96</v>
      </c>
      <c r="H2499" s="10">
        <v>1</v>
      </c>
      <c r="I2499" s="23" t="str">
        <f>VLOOKUP(B2499,'De-Para'!$B$3:$C$29,2,0)</f>
        <v>Sul</v>
      </c>
      <c r="J2499" s="18" t="str">
        <f t="shared" si="152"/>
        <v>Médio</v>
      </c>
      <c r="K2499" s="18" t="str">
        <f t="shared" si="153"/>
        <v>Acima</v>
      </c>
      <c r="L2499" s="18" t="str">
        <f t="shared" si="154"/>
        <v>Abaixo</v>
      </c>
      <c r="M2499" s="23" t="str">
        <f t="shared" si="155"/>
        <v>Abaixo</v>
      </c>
    </row>
    <row r="2500" spans="1:13">
      <c r="A2500" s="11" t="s">
        <v>2468</v>
      </c>
      <c r="B2500" s="12" t="s">
        <v>16</v>
      </c>
      <c r="C2500" s="12">
        <v>546</v>
      </c>
      <c r="D2500" s="12">
        <v>0.72199999999999998</v>
      </c>
      <c r="E2500" s="12">
        <v>0.72099999999999997</v>
      </c>
      <c r="F2500" s="12">
        <v>0.59799999999999998</v>
      </c>
      <c r="G2500" s="12">
        <v>27276.2</v>
      </c>
      <c r="H2500" s="13">
        <v>4</v>
      </c>
      <c r="I2500" s="23" t="str">
        <f>VLOOKUP(B2500,'De-Para'!$B$3:$C$29,2,0)</f>
        <v>Sudeste</v>
      </c>
      <c r="J2500" s="18" t="str">
        <f t="shared" si="152"/>
        <v>Alto</v>
      </c>
      <c r="K2500" s="18" t="str">
        <f t="shared" si="153"/>
        <v>Acima</v>
      </c>
      <c r="L2500" s="18" t="str">
        <f t="shared" si="154"/>
        <v>Abaixo</v>
      </c>
      <c r="M2500" s="23" t="str">
        <f t="shared" si="155"/>
        <v>Acima</v>
      </c>
    </row>
    <row r="2501" spans="1:13">
      <c r="A2501" s="8" t="s">
        <v>2469</v>
      </c>
      <c r="B2501" s="9" t="s">
        <v>31</v>
      </c>
      <c r="C2501" s="9">
        <v>711</v>
      </c>
      <c r="D2501" s="9">
        <v>0.622</v>
      </c>
      <c r="E2501" s="9">
        <v>0.56000000000000005</v>
      </c>
      <c r="F2501" s="9">
        <v>0.55600000000000005</v>
      </c>
      <c r="G2501" s="9">
        <v>14899.86</v>
      </c>
      <c r="H2501" s="10">
        <v>4</v>
      </c>
      <c r="I2501" s="23" t="str">
        <f>VLOOKUP(B2501,'De-Para'!$B$3:$C$29,2,0)</f>
        <v>Nordeste</v>
      </c>
      <c r="J2501" s="18" t="str">
        <f t="shared" si="152"/>
        <v>Médio</v>
      </c>
      <c r="K2501" s="18" t="str">
        <f t="shared" si="153"/>
        <v>Acima</v>
      </c>
      <c r="L2501" s="18" t="str">
        <f t="shared" si="154"/>
        <v>Abaixo</v>
      </c>
      <c r="M2501" s="23" t="str">
        <f t="shared" si="155"/>
        <v>Acima</v>
      </c>
    </row>
    <row r="2502" spans="1:13">
      <c r="A2502" s="11" t="s">
        <v>2470</v>
      </c>
      <c r="B2502" s="12" t="s">
        <v>22</v>
      </c>
      <c r="C2502" s="12">
        <v>341</v>
      </c>
      <c r="D2502" s="12">
        <v>0.73</v>
      </c>
      <c r="E2502" s="12">
        <v>0.72099999999999997</v>
      </c>
      <c r="F2502" s="12">
        <v>0.64900000000000002</v>
      </c>
      <c r="G2502" s="12">
        <v>39132.78</v>
      </c>
      <c r="H2502" s="13">
        <v>6</v>
      </c>
      <c r="I2502" s="23" t="str">
        <f>VLOOKUP(B2502,'De-Para'!$B$3:$C$29,2,0)</f>
        <v>Sul</v>
      </c>
      <c r="J2502" s="18" t="str">
        <f t="shared" ref="J2502:J2565" si="156">IF(D2502&lt;0.55,"Baixo",IF(D2502&lt;0.7,"Médio",IF(D2502&lt;0.8,"Alto","Muito alto")))</f>
        <v>Alto</v>
      </c>
      <c r="K2502" s="18" t="str">
        <f t="shared" ref="K2502:K2565" si="157">IF(D2502&lt;=$K$3,"Abaixo","Acima")</f>
        <v>Acima</v>
      </c>
      <c r="L2502" s="18" t="str">
        <f t="shared" ref="L2502:L2565" si="158">IF(C2502&gt;=$L$3,"Acima","Abaixo")</f>
        <v>Abaixo</v>
      </c>
      <c r="M2502" s="23" t="str">
        <f t="shared" ref="M2502:M2565" si="159">IF(H2502&lt;=$M$3,"Abaixo","Acima")</f>
        <v>Acima</v>
      </c>
    </row>
    <row r="2503" spans="1:13">
      <c r="A2503" s="8" t="s">
        <v>2471</v>
      </c>
      <c r="B2503" s="9" t="s">
        <v>49</v>
      </c>
      <c r="C2503" s="9">
        <v>1476</v>
      </c>
      <c r="D2503" s="9">
        <v>0.56000000000000005</v>
      </c>
      <c r="E2503" s="9">
        <v>0.57199999999999995</v>
      </c>
      <c r="F2503" s="9">
        <v>0.40500000000000003</v>
      </c>
      <c r="G2503" s="9">
        <v>9844.4599999999991</v>
      </c>
      <c r="H2503" s="10">
        <v>19</v>
      </c>
      <c r="I2503" s="23" t="str">
        <f>VLOOKUP(B2503,'De-Para'!$B$3:$C$29,2,0)</f>
        <v>Norte</v>
      </c>
      <c r="J2503" s="18" t="str">
        <f t="shared" si="156"/>
        <v>Médio</v>
      </c>
      <c r="K2503" s="18" t="str">
        <f t="shared" si="157"/>
        <v>Abaixo</v>
      </c>
      <c r="L2503" s="18" t="str">
        <f t="shared" si="158"/>
        <v>Acima</v>
      </c>
      <c r="M2503" s="23" t="str">
        <f t="shared" si="159"/>
        <v>Acima</v>
      </c>
    </row>
    <row r="2504" spans="1:13">
      <c r="A2504" s="11" t="s">
        <v>2472</v>
      </c>
      <c r="B2504" s="12" t="s">
        <v>19</v>
      </c>
      <c r="C2504" s="12">
        <v>1791</v>
      </c>
      <c r="D2504" s="12">
        <v>0.59099999999999997</v>
      </c>
      <c r="E2504" s="12">
        <v>0.58299999999999996</v>
      </c>
      <c r="F2504" s="12">
        <v>0.46899999999999997</v>
      </c>
      <c r="G2504" s="12">
        <v>8735.8700000000008</v>
      </c>
      <c r="H2504" s="13">
        <v>12</v>
      </c>
      <c r="I2504" s="23" t="str">
        <f>VLOOKUP(B2504,'De-Para'!$B$3:$C$29,2,0)</f>
        <v>Nordeste</v>
      </c>
      <c r="J2504" s="18" t="str">
        <f t="shared" si="156"/>
        <v>Médio</v>
      </c>
      <c r="K2504" s="18" t="str">
        <f t="shared" si="157"/>
        <v>Abaixo</v>
      </c>
      <c r="L2504" s="18" t="str">
        <f t="shared" si="158"/>
        <v>Acima</v>
      </c>
      <c r="M2504" s="23" t="str">
        <f t="shared" si="159"/>
        <v>Acima</v>
      </c>
    </row>
    <row r="2505" spans="1:13">
      <c r="A2505" s="8" t="s">
        <v>2473</v>
      </c>
      <c r="B2505" s="9" t="s">
        <v>16</v>
      </c>
      <c r="C2505" s="9">
        <v>456</v>
      </c>
      <c r="D2505" s="9">
        <v>0.625</v>
      </c>
      <c r="E2505" s="9">
        <v>0.64</v>
      </c>
      <c r="F2505" s="9">
        <v>0.46</v>
      </c>
      <c r="G2505" s="9">
        <v>16864.150000000001</v>
      </c>
      <c r="H2505" s="10">
        <v>12</v>
      </c>
      <c r="I2505" s="23" t="str">
        <f>VLOOKUP(B2505,'De-Para'!$B$3:$C$29,2,0)</f>
        <v>Sudeste</v>
      </c>
      <c r="J2505" s="18" t="str">
        <f t="shared" si="156"/>
        <v>Médio</v>
      </c>
      <c r="K2505" s="18" t="str">
        <f t="shared" si="157"/>
        <v>Acima</v>
      </c>
      <c r="L2505" s="18" t="str">
        <f t="shared" si="158"/>
        <v>Abaixo</v>
      </c>
      <c r="M2505" s="23" t="str">
        <f t="shared" si="159"/>
        <v>Acima</v>
      </c>
    </row>
    <row r="2506" spans="1:13">
      <c r="A2506" s="11" t="s">
        <v>2474</v>
      </c>
      <c r="B2506" s="12" t="s">
        <v>24</v>
      </c>
      <c r="C2506" s="12">
        <v>542</v>
      </c>
      <c r="D2506" s="12">
        <v>0.54400000000000004</v>
      </c>
      <c r="E2506" s="12">
        <v>0.55800000000000005</v>
      </c>
      <c r="F2506" s="12">
        <v>0.38300000000000001</v>
      </c>
      <c r="G2506" s="12">
        <v>14230.59</v>
      </c>
      <c r="H2506" s="13">
        <v>30</v>
      </c>
      <c r="I2506" s="23" t="str">
        <f>VLOOKUP(B2506,'De-Para'!$B$3:$C$29,2,0)</f>
        <v>Nordeste</v>
      </c>
      <c r="J2506" s="18" t="str">
        <f t="shared" si="156"/>
        <v>Baixo</v>
      </c>
      <c r="K2506" s="18" t="str">
        <f t="shared" si="157"/>
        <v>Abaixo</v>
      </c>
      <c r="L2506" s="18" t="str">
        <f t="shared" si="158"/>
        <v>Abaixo</v>
      </c>
      <c r="M2506" s="23" t="str">
        <f t="shared" si="159"/>
        <v>Acima</v>
      </c>
    </row>
    <row r="2507" spans="1:13">
      <c r="A2507" s="8" t="s">
        <v>2475</v>
      </c>
      <c r="B2507" s="9" t="s">
        <v>49</v>
      </c>
      <c r="C2507" s="9">
        <v>1045</v>
      </c>
      <c r="D2507" s="9">
        <v>0.53200000000000003</v>
      </c>
      <c r="E2507" s="9">
        <v>0.50900000000000001</v>
      </c>
      <c r="F2507" s="9">
        <v>0.38200000000000001</v>
      </c>
      <c r="G2507" s="9">
        <v>10289.86</v>
      </c>
      <c r="H2507" s="10">
        <v>19</v>
      </c>
      <c r="I2507" s="23" t="str">
        <f>VLOOKUP(B2507,'De-Para'!$B$3:$C$29,2,0)</f>
        <v>Norte</v>
      </c>
      <c r="J2507" s="18" t="str">
        <f t="shared" si="156"/>
        <v>Baixo</v>
      </c>
      <c r="K2507" s="18" t="str">
        <f t="shared" si="157"/>
        <v>Abaixo</v>
      </c>
      <c r="L2507" s="18" t="str">
        <f t="shared" si="158"/>
        <v>Acima</v>
      </c>
      <c r="M2507" s="23" t="str">
        <f t="shared" si="159"/>
        <v>Acima</v>
      </c>
    </row>
    <row r="2508" spans="1:13">
      <c r="A2508" s="11" t="s">
        <v>2476</v>
      </c>
      <c r="B2508" s="12" t="s">
        <v>59</v>
      </c>
      <c r="C2508" s="12">
        <v>184</v>
      </c>
      <c r="D2508" s="12">
        <v>0.69799999999999995</v>
      </c>
      <c r="E2508" s="12">
        <v>0.72399999999999998</v>
      </c>
      <c r="F2508" s="12">
        <v>0.57399999999999995</v>
      </c>
      <c r="G2508" s="12">
        <v>44510.37</v>
      </c>
      <c r="H2508" s="13">
        <v>8</v>
      </c>
      <c r="I2508" s="23" t="str">
        <f>VLOOKUP(B2508,'De-Para'!$B$3:$C$29,2,0)</f>
        <v>Sul</v>
      </c>
      <c r="J2508" s="18" t="str">
        <f t="shared" si="156"/>
        <v>Médio</v>
      </c>
      <c r="K2508" s="18" t="str">
        <f t="shared" si="157"/>
        <v>Acima</v>
      </c>
      <c r="L2508" s="18" t="str">
        <f t="shared" si="158"/>
        <v>Abaixo</v>
      </c>
      <c r="M2508" s="23" t="str">
        <f t="shared" si="159"/>
        <v>Acima</v>
      </c>
    </row>
    <row r="2509" spans="1:13">
      <c r="A2509" s="8" t="s">
        <v>1119</v>
      </c>
      <c r="B2509" s="9" t="s">
        <v>14</v>
      </c>
      <c r="C2509" s="9">
        <v>308</v>
      </c>
      <c r="D2509" s="9">
        <v>0.72299999999999998</v>
      </c>
      <c r="E2509" s="9">
        <v>0.746</v>
      </c>
      <c r="F2509" s="9">
        <v>0.60699999999999998</v>
      </c>
      <c r="G2509" s="9">
        <v>25941.86</v>
      </c>
      <c r="H2509" s="10">
        <v>25</v>
      </c>
      <c r="I2509" s="23" t="str">
        <f>VLOOKUP(B2509,'De-Para'!$B$3:$C$29,2,0)</f>
        <v>Sul</v>
      </c>
      <c r="J2509" s="18" t="str">
        <f t="shared" si="156"/>
        <v>Alto</v>
      </c>
      <c r="K2509" s="18" t="str">
        <f t="shared" si="157"/>
        <v>Acima</v>
      </c>
      <c r="L2509" s="18" t="str">
        <f t="shared" si="158"/>
        <v>Abaixo</v>
      </c>
      <c r="M2509" s="23" t="str">
        <f t="shared" si="159"/>
        <v>Acima</v>
      </c>
    </row>
    <row r="2510" spans="1:13">
      <c r="A2510" s="11" t="s">
        <v>2477</v>
      </c>
      <c r="B2510" s="12" t="s">
        <v>14</v>
      </c>
      <c r="C2510" s="12">
        <v>302</v>
      </c>
      <c r="D2510" s="12">
        <v>0.71</v>
      </c>
      <c r="E2510" s="12">
        <v>0.70199999999999996</v>
      </c>
      <c r="F2510" s="12">
        <v>0.61599999999999999</v>
      </c>
      <c r="G2510" s="12">
        <v>22248.46</v>
      </c>
      <c r="H2510" s="13">
        <v>14</v>
      </c>
      <c r="I2510" s="23" t="str">
        <f>VLOOKUP(B2510,'De-Para'!$B$3:$C$29,2,0)</f>
        <v>Sul</v>
      </c>
      <c r="J2510" s="18" t="str">
        <f t="shared" si="156"/>
        <v>Alto</v>
      </c>
      <c r="K2510" s="18" t="str">
        <f t="shared" si="157"/>
        <v>Acima</v>
      </c>
      <c r="L2510" s="18" t="str">
        <f t="shared" si="158"/>
        <v>Abaixo</v>
      </c>
      <c r="M2510" s="23" t="str">
        <f t="shared" si="159"/>
        <v>Acima</v>
      </c>
    </row>
    <row r="2511" spans="1:13">
      <c r="A2511" s="8" t="s">
        <v>894</v>
      </c>
      <c r="B2511" s="9" t="s">
        <v>19</v>
      </c>
      <c r="C2511" s="9">
        <v>811</v>
      </c>
      <c r="D2511" s="9">
        <v>0.60199999999999998</v>
      </c>
      <c r="E2511" s="9">
        <v>0.55200000000000005</v>
      </c>
      <c r="F2511" s="9">
        <v>0.51500000000000001</v>
      </c>
      <c r="G2511" s="9">
        <v>8112.71</v>
      </c>
      <c r="H2511" s="10">
        <v>19</v>
      </c>
      <c r="I2511" s="23" t="str">
        <f>VLOOKUP(B2511,'De-Para'!$B$3:$C$29,2,0)</f>
        <v>Nordeste</v>
      </c>
      <c r="J2511" s="18" t="str">
        <f t="shared" si="156"/>
        <v>Médio</v>
      </c>
      <c r="K2511" s="18" t="str">
        <f t="shared" si="157"/>
        <v>Acima</v>
      </c>
      <c r="L2511" s="18" t="str">
        <f t="shared" si="158"/>
        <v>Abaixo</v>
      </c>
      <c r="M2511" s="23" t="str">
        <f t="shared" si="159"/>
        <v>Acima</v>
      </c>
    </row>
    <row r="2512" spans="1:13">
      <c r="A2512" s="11" t="s">
        <v>2478</v>
      </c>
      <c r="B2512" s="12" t="s">
        <v>49</v>
      </c>
      <c r="C2512" s="12">
        <v>818</v>
      </c>
      <c r="D2512" s="12">
        <v>0.48899999999999999</v>
      </c>
      <c r="E2512" s="12">
        <v>0.48499999999999999</v>
      </c>
      <c r="F2512" s="12">
        <v>0.311</v>
      </c>
      <c r="G2512" s="12">
        <v>8364.42</v>
      </c>
      <c r="H2512" s="13">
        <v>0</v>
      </c>
      <c r="I2512" s="23" t="str">
        <f>VLOOKUP(B2512,'De-Para'!$B$3:$C$29,2,0)</f>
        <v>Norte</v>
      </c>
      <c r="J2512" s="18" t="str">
        <f t="shared" si="156"/>
        <v>Baixo</v>
      </c>
      <c r="K2512" s="18" t="str">
        <f t="shared" si="157"/>
        <v>Abaixo</v>
      </c>
      <c r="L2512" s="18" t="str">
        <f t="shared" si="158"/>
        <v>Abaixo</v>
      </c>
      <c r="M2512" s="23" t="str">
        <f t="shared" si="159"/>
        <v>Abaixo</v>
      </c>
    </row>
    <row r="2513" spans="1:13">
      <c r="A2513" s="8" t="s">
        <v>2479</v>
      </c>
      <c r="B2513" s="9" t="s">
        <v>210</v>
      </c>
      <c r="C2513" s="9">
        <v>1016</v>
      </c>
      <c r="D2513" s="9">
        <v>0.64</v>
      </c>
      <c r="E2513" s="9">
        <v>0.61</v>
      </c>
      <c r="F2513" s="9">
        <v>0.55400000000000005</v>
      </c>
      <c r="G2513" s="9">
        <v>15672.35</v>
      </c>
      <c r="H2513" s="10">
        <v>16</v>
      </c>
      <c r="I2513" s="23" t="str">
        <f>VLOOKUP(B2513,'De-Para'!$B$3:$C$29,2,0)</f>
        <v>Norte</v>
      </c>
      <c r="J2513" s="18" t="str">
        <f t="shared" si="156"/>
        <v>Médio</v>
      </c>
      <c r="K2513" s="18" t="str">
        <f t="shared" si="157"/>
        <v>Acima</v>
      </c>
      <c r="L2513" s="18" t="str">
        <f t="shared" si="158"/>
        <v>Acima</v>
      </c>
      <c r="M2513" s="23" t="str">
        <f t="shared" si="159"/>
        <v>Acima</v>
      </c>
    </row>
    <row r="2514" spans="1:13">
      <c r="A2514" s="11" t="s">
        <v>2480</v>
      </c>
      <c r="B2514" s="12" t="s">
        <v>14</v>
      </c>
      <c r="C2514" s="12">
        <v>468</v>
      </c>
      <c r="D2514" s="12">
        <v>0.67</v>
      </c>
      <c r="E2514" s="12">
        <v>0.69099999999999995</v>
      </c>
      <c r="F2514" s="12">
        <v>0.52900000000000003</v>
      </c>
      <c r="G2514" s="12">
        <v>23577.62</v>
      </c>
      <c r="H2514" s="13">
        <v>5</v>
      </c>
      <c r="I2514" s="23" t="str">
        <f>VLOOKUP(B2514,'De-Para'!$B$3:$C$29,2,0)</f>
        <v>Sul</v>
      </c>
      <c r="J2514" s="18" t="str">
        <f t="shared" si="156"/>
        <v>Médio</v>
      </c>
      <c r="K2514" s="18" t="str">
        <f t="shared" si="157"/>
        <v>Acima</v>
      </c>
      <c r="L2514" s="18" t="str">
        <f t="shared" si="158"/>
        <v>Abaixo</v>
      </c>
      <c r="M2514" s="23" t="str">
        <f t="shared" si="159"/>
        <v>Acima</v>
      </c>
    </row>
    <row r="2515" spans="1:13">
      <c r="A2515" s="8" t="s">
        <v>2481</v>
      </c>
      <c r="B2515" s="9" t="s">
        <v>14</v>
      </c>
      <c r="C2515" s="9">
        <v>314</v>
      </c>
      <c r="D2515" s="9">
        <v>0.72</v>
      </c>
      <c r="E2515" s="9">
        <v>0.72899999999999998</v>
      </c>
      <c r="F2515" s="9">
        <v>0.6</v>
      </c>
      <c r="G2515" s="9">
        <v>29381.26</v>
      </c>
      <c r="H2515" s="10">
        <v>1</v>
      </c>
      <c r="I2515" s="23" t="str">
        <f>VLOOKUP(B2515,'De-Para'!$B$3:$C$29,2,0)</f>
        <v>Sul</v>
      </c>
      <c r="J2515" s="18" t="str">
        <f t="shared" si="156"/>
        <v>Alto</v>
      </c>
      <c r="K2515" s="18" t="str">
        <f t="shared" si="157"/>
        <v>Acima</v>
      </c>
      <c r="L2515" s="18" t="str">
        <f t="shared" si="158"/>
        <v>Abaixo</v>
      </c>
      <c r="M2515" s="23" t="str">
        <f t="shared" si="159"/>
        <v>Abaixo</v>
      </c>
    </row>
    <row r="2516" spans="1:13">
      <c r="A2516" s="11" t="s">
        <v>2482</v>
      </c>
      <c r="B2516" s="12" t="s">
        <v>19</v>
      </c>
      <c r="C2516" s="12">
        <v>467</v>
      </c>
      <c r="D2516" s="12">
        <v>0.61</v>
      </c>
      <c r="E2516" s="12">
        <v>0.54500000000000004</v>
      </c>
      <c r="F2516" s="12">
        <v>0.52800000000000002</v>
      </c>
      <c r="G2516" s="12">
        <v>13150.45</v>
      </c>
      <c r="H2516" s="13">
        <v>6</v>
      </c>
      <c r="I2516" s="23" t="str">
        <f>VLOOKUP(B2516,'De-Para'!$B$3:$C$29,2,0)</f>
        <v>Nordeste</v>
      </c>
      <c r="J2516" s="18" t="str">
        <f t="shared" si="156"/>
        <v>Médio</v>
      </c>
      <c r="K2516" s="18" t="str">
        <f t="shared" si="157"/>
        <v>Acima</v>
      </c>
      <c r="L2516" s="18" t="str">
        <f t="shared" si="158"/>
        <v>Abaixo</v>
      </c>
      <c r="M2516" s="23" t="str">
        <f t="shared" si="159"/>
        <v>Acima</v>
      </c>
    </row>
    <row r="2517" spans="1:13">
      <c r="A2517" s="8" t="s">
        <v>2483</v>
      </c>
      <c r="B2517" s="9" t="s">
        <v>49</v>
      </c>
      <c r="C2517" s="9">
        <v>1145</v>
      </c>
      <c r="D2517" s="9">
        <v>0.63200000000000001</v>
      </c>
      <c r="E2517" s="9">
        <v>0.59799999999999998</v>
      </c>
      <c r="F2517" s="9">
        <v>0.56100000000000005</v>
      </c>
      <c r="G2517" s="9">
        <v>10348.11</v>
      </c>
      <c r="H2517" s="10">
        <v>15</v>
      </c>
      <c r="I2517" s="23" t="str">
        <f>VLOOKUP(B2517,'De-Para'!$B$3:$C$29,2,0)</f>
        <v>Norte</v>
      </c>
      <c r="J2517" s="18" t="str">
        <f t="shared" si="156"/>
        <v>Médio</v>
      </c>
      <c r="K2517" s="18" t="str">
        <f t="shared" si="157"/>
        <v>Acima</v>
      </c>
      <c r="L2517" s="18" t="str">
        <f t="shared" si="158"/>
        <v>Acima</v>
      </c>
      <c r="M2517" s="23" t="str">
        <f t="shared" si="159"/>
        <v>Acima</v>
      </c>
    </row>
    <row r="2518" spans="1:13">
      <c r="A2518" s="11" t="s">
        <v>2484</v>
      </c>
      <c r="B2518" s="12" t="s">
        <v>22</v>
      </c>
      <c r="C2518" s="12">
        <v>264</v>
      </c>
      <c r="D2518" s="12">
        <v>0.73099999999999998</v>
      </c>
      <c r="E2518" s="12">
        <v>0.73199999999999998</v>
      </c>
      <c r="F2518" s="12">
        <v>0.66</v>
      </c>
      <c r="G2518" s="12">
        <v>38220.82</v>
      </c>
      <c r="H2518" s="13">
        <v>13</v>
      </c>
      <c r="I2518" s="23" t="str">
        <f>VLOOKUP(B2518,'De-Para'!$B$3:$C$29,2,0)</f>
        <v>Sul</v>
      </c>
      <c r="J2518" s="18" t="str">
        <f t="shared" si="156"/>
        <v>Alto</v>
      </c>
      <c r="K2518" s="18" t="str">
        <f t="shared" si="157"/>
        <v>Acima</v>
      </c>
      <c r="L2518" s="18" t="str">
        <f t="shared" si="158"/>
        <v>Abaixo</v>
      </c>
      <c r="M2518" s="23" t="str">
        <f t="shared" si="159"/>
        <v>Acima</v>
      </c>
    </row>
    <row r="2519" spans="1:13">
      <c r="A2519" s="8" t="s">
        <v>2485</v>
      </c>
      <c r="B2519" s="9" t="s">
        <v>14</v>
      </c>
      <c r="C2519" s="9">
        <v>276</v>
      </c>
      <c r="D2519" s="9">
        <v>0.71</v>
      </c>
      <c r="E2519" s="9">
        <v>0.70799999999999996</v>
      </c>
      <c r="F2519" s="9">
        <v>0.58899999999999997</v>
      </c>
      <c r="G2519" s="9">
        <v>23226.69</v>
      </c>
      <c r="H2519" s="10">
        <v>23</v>
      </c>
      <c r="I2519" s="23" t="str">
        <f>VLOOKUP(B2519,'De-Para'!$B$3:$C$29,2,0)</f>
        <v>Sul</v>
      </c>
      <c r="J2519" s="18" t="str">
        <f t="shared" si="156"/>
        <v>Alto</v>
      </c>
      <c r="K2519" s="18" t="str">
        <f t="shared" si="157"/>
        <v>Acima</v>
      </c>
      <c r="L2519" s="18" t="str">
        <f t="shared" si="158"/>
        <v>Abaixo</v>
      </c>
      <c r="M2519" s="23" t="str">
        <f t="shared" si="159"/>
        <v>Acima</v>
      </c>
    </row>
    <row r="2520" spans="1:13">
      <c r="A2520" s="11" t="s">
        <v>2486</v>
      </c>
      <c r="B2520" s="12" t="s">
        <v>16</v>
      </c>
      <c r="C2520" s="12">
        <v>854</v>
      </c>
      <c r="D2520" s="12">
        <v>0.71</v>
      </c>
      <c r="E2520" s="12">
        <v>0.67500000000000004</v>
      </c>
      <c r="F2520" s="12">
        <v>0.63900000000000001</v>
      </c>
      <c r="G2520" s="12">
        <v>17232.72</v>
      </c>
      <c r="H2520" s="13">
        <v>13</v>
      </c>
      <c r="I2520" s="23" t="str">
        <f>VLOOKUP(B2520,'De-Para'!$B$3:$C$29,2,0)</f>
        <v>Sudeste</v>
      </c>
      <c r="J2520" s="18" t="str">
        <f t="shared" si="156"/>
        <v>Alto</v>
      </c>
      <c r="K2520" s="18" t="str">
        <f t="shared" si="157"/>
        <v>Acima</v>
      </c>
      <c r="L2520" s="18" t="str">
        <f t="shared" si="158"/>
        <v>Abaixo</v>
      </c>
      <c r="M2520" s="23" t="str">
        <f t="shared" si="159"/>
        <v>Acima</v>
      </c>
    </row>
    <row r="2521" spans="1:13">
      <c r="A2521" s="8" t="s">
        <v>2487</v>
      </c>
      <c r="B2521" s="9" t="s">
        <v>49</v>
      </c>
      <c r="C2521" s="9">
        <v>558</v>
      </c>
      <c r="D2521" s="9">
        <v>0.56200000000000006</v>
      </c>
      <c r="E2521" s="9">
        <v>0.59399999999999997</v>
      </c>
      <c r="F2521" s="9">
        <v>0.39200000000000002</v>
      </c>
      <c r="G2521" s="9">
        <v>16955.939999999999</v>
      </c>
      <c r="H2521" s="10">
        <v>0</v>
      </c>
      <c r="I2521" s="23" t="str">
        <f>VLOOKUP(B2521,'De-Para'!$B$3:$C$29,2,0)</f>
        <v>Norte</v>
      </c>
      <c r="J2521" s="18" t="str">
        <f t="shared" si="156"/>
        <v>Médio</v>
      </c>
      <c r="K2521" s="18" t="str">
        <f t="shared" si="157"/>
        <v>Abaixo</v>
      </c>
      <c r="L2521" s="18" t="str">
        <f t="shared" si="158"/>
        <v>Abaixo</v>
      </c>
      <c r="M2521" s="23" t="str">
        <f t="shared" si="159"/>
        <v>Abaixo</v>
      </c>
    </row>
    <row r="2522" spans="1:13">
      <c r="A2522" s="11" t="s">
        <v>2488</v>
      </c>
      <c r="B2522" s="12" t="s">
        <v>59</v>
      </c>
      <c r="C2522" s="12">
        <v>116</v>
      </c>
      <c r="D2522" s="12">
        <v>0.73799999999999999</v>
      </c>
      <c r="E2522" s="12">
        <v>0.747</v>
      </c>
      <c r="F2522" s="12">
        <v>0.63100000000000001</v>
      </c>
      <c r="G2522" s="12">
        <v>41148.54</v>
      </c>
      <c r="H2522" s="13">
        <v>13</v>
      </c>
      <c r="I2522" s="23" t="str">
        <f>VLOOKUP(B2522,'De-Para'!$B$3:$C$29,2,0)</f>
        <v>Sul</v>
      </c>
      <c r="J2522" s="18" t="str">
        <f t="shared" si="156"/>
        <v>Alto</v>
      </c>
      <c r="K2522" s="18" t="str">
        <f t="shared" si="157"/>
        <v>Acima</v>
      </c>
      <c r="L2522" s="18" t="str">
        <f t="shared" si="158"/>
        <v>Abaixo</v>
      </c>
      <c r="M2522" s="23" t="str">
        <f t="shared" si="159"/>
        <v>Acima</v>
      </c>
    </row>
    <row r="2523" spans="1:13">
      <c r="A2523" s="8" t="s">
        <v>2489</v>
      </c>
      <c r="B2523" s="9" t="s">
        <v>14</v>
      </c>
      <c r="C2523" s="9">
        <v>260</v>
      </c>
      <c r="D2523" s="9">
        <v>0.66500000000000004</v>
      </c>
      <c r="E2523" s="9">
        <v>0.66700000000000004</v>
      </c>
      <c r="F2523" s="9">
        <v>0.55000000000000004</v>
      </c>
      <c r="G2523" s="9">
        <v>39577.83</v>
      </c>
      <c r="H2523" s="10">
        <v>2</v>
      </c>
      <c r="I2523" s="23" t="str">
        <f>VLOOKUP(B2523,'De-Para'!$B$3:$C$29,2,0)</f>
        <v>Sul</v>
      </c>
      <c r="J2523" s="18" t="str">
        <f t="shared" si="156"/>
        <v>Médio</v>
      </c>
      <c r="K2523" s="18" t="str">
        <f t="shared" si="157"/>
        <v>Acima</v>
      </c>
      <c r="L2523" s="18" t="str">
        <f t="shared" si="158"/>
        <v>Abaixo</v>
      </c>
      <c r="M2523" s="23" t="str">
        <f t="shared" si="159"/>
        <v>Abaixo</v>
      </c>
    </row>
    <row r="2524" spans="1:13">
      <c r="A2524" s="11" t="s">
        <v>2490</v>
      </c>
      <c r="B2524" s="12" t="s">
        <v>148</v>
      </c>
      <c r="C2524" s="12">
        <v>491</v>
      </c>
      <c r="D2524" s="12">
        <v>0.64300000000000002</v>
      </c>
      <c r="E2524" s="12">
        <v>0.66400000000000003</v>
      </c>
      <c r="F2524" s="12">
        <v>0.52400000000000002</v>
      </c>
      <c r="G2524" s="12">
        <v>14199.05</v>
      </c>
      <c r="H2524" s="13">
        <v>5</v>
      </c>
      <c r="I2524" s="23" t="str">
        <f>VLOOKUP(B2524,'De-Para'!$B$3:$C$29,2,0)</f>
        <v>Norte</v>
      </c>
      <c r="J2524" s="18" t="str">
        <f t="shared" si="156"/>
        <v>Médio</v>
      </c>
      <c r="K2524" s="18" t="str">
        <f t="shared" si="157"/>
        <v>Acima</v>
      </c>
      <c r="L2524" s="18" t="str">
        <f t="shared" si="158"/>
        <v>Abaixo</v>
      </c>
      <c r="M2524" s="23" t="str">
        <f t="shared" si="159"/>
        <v>Acima</v>
      </c>
    </row>
    <row r="2525" spans="1:13">
      <c r="A2525" s="8" t="s">
        <v>498</v>
      </c>
      <c r="B2525" s="9" t="s">
        <v>16</v>
      </c>
      <c r="C2525" s="9">
        <v>419</v>
      </c>
      <c r="D2525" s="9">
        <v>0.68</v>
      </c>
      <c r="E2525" s="9">
        <v>0.69899999999999995</v>
      </c>
      <c r="F2525" s="9">
        <v>0.53700000000000003</v>
      </c>
      <c r="G2525" s="9">
        <v>20253.91</v>
      </c>
      <c r="H2525" s="10">
        <v>11</v>
      </c>
      <c r="I2525" s="23" t="str">
        <f>VLOOKUP(B2525,'De-Para'!$B$3:$C$29,2,0)</f>
        <v>Sudeste</v>
      </c>
      <c r="J2525" s="18" t="str">
        <f t="shared" si="156"/>
        <v>Médio</v>
      </c>
      <c r="K2525" s="18" t="str">
        <f t="shared" si="157"/>
        <v>Acima</v>
      </c>
      <c r="L2525" s="18" t="str">
        <f t="shared" si="158"/>
        <v>Abaixo</v>
      </c>
      <c r="M2525" s="23" t="str">
        <f t="shared" si="159"/>
        <v>Acima</v>
      </c>
    </row>
    <row r="2526" spans="1:13">
      <c r="A2526" s="11" t="s">
        <v>2491</v>
      </c>
      <c r="B2526" s="12" t="s">
        <v>14</v>
      </c>
      <c r="C2526" s="12">
        <v>360</v>
      </c>
      <c r="D2526" s="12">
        <v>0.69</v>
      </c>
      <c r="E2526" s="12">
        <v>0.67200000000000004</v>
      </c>
      <c r="F2526" s="12">
        <v>0.57599999999999996</v>
      </c>
      <c r="G2526" s="12">
        <v>27451.78</v>
      </c>
      <c r="H2526" s="13">
        <v>1</v>
      </c>
      <c r="I2526" s="23" t="str">
        <f>VLOOKUP(B2526,'De-Para'!$B$3:$C$29,2,0)</f>
        <v>Sul</v>
      </c>
      <c r="J2526" s="18" t="str">
        <f t="shared" si="156"/>
        <v>Médio</v>
      </c>
      <c r="K2526" s="18" t="str">
        <f t="shared" si="157"/>
        <v>Acima</v>
      </c>
      <c r="L2526" s="18" t="str">
        <f t="shared" si="158"/>
        <v>Abaixo</v>
      </c>
      <c r="M2526" s="23" t="str">
        <f t="shared" si="159"/>
        <v>Abaixo</v>
      </c>
    </row>
    <row r="2527" spans="1:13">
      <c r="A2527" s="8" t="s">
        <v>2492</v>
      </c>
      <c r="B2527" s="9" t="s">
        <v>29</v>
      </c>
      <c r="C2527" s="9">
        <v>515</v>
      </c>
      <c r="D2527" s="9">
        <v>0.71</v>
      </c>
      <c r="E2527" s="9">
        <v>0.67800000000000005</v>
      </c>
      <c r="F2527" s="9">
        <v>0.63700000000000001</v>
      </c>
      <c r="G2527" s="9">
        <v>27593.86</v>
      </c>
      <c r="H2527" s="10">
        <v>6</v>
      </c>
      <c r="I2527" s="23" t="str">
        <f>VLOOKUP(B2527,'De-Para'!$B$3:$C$29,2,0)</f>
        <v>Centro-Oeste</v>
      </c>
      <c r="J2527" s="18" t="str">
        <f t="shared" si="156"/>
        <v>Alto</v>
      </c>
      <c r="K2527" s="18" t="str">
        <f t="shared" si="157"/>
        <v>Acima</v>
      </c>
      <c r="L2527" s="18" t="str">
        <f t="shared" si="158"/>
        <v>Abaixo</v>
      </c>
      <c r="M2527" s="23" t="str">
        <f t="shared" si="159"/>
        <v>Acima</v>
      </c>
    </row>
    <row r="2528" spans="1:13">
      <c r="A2528" s="11" t="s">
        <v>2493</v>
      </c>
      <c r="B2528" s="12" t="s">
        <v>16</v>
      </c>
      <c r="C2528" s="12">
        <v>615</v>
      </c>
      <c r="D2528" s="12">
        <v>0.73</v>
      </c>
      <c r="E2528" s="12">
        <v>0.70299999999999996</v>
      </c>
      <c r="F2528" s="12">
        <v>0.64</v>
      </c>
      <c r="G2528" s="12">
        <v>16063.73</v>
      </c>
      <c r="H2528" s="13">
        <v>5</v>
      </c>
      <c r="I2528" s="23" t="str">
        <f>VLOOKUP(B2528,'De-Para'!$B$3:$C$29,2,0)</f>
        <v>Sudeste</v>
      </c>
      <c r="J2528" s="18" t="str">
        <f t="shared" si="156"/>
        <v>Alto</v>
      </c>
      <c r="K2528" s="18" t="str">
        <f t="shared" si="157"/>
        <v>Acima</v>
      </c>
      <c r="L2528" s="18" t="str">
        <f t="shared" si="158"/>
        <v>Abaixo</v>
      </c>
      <c r="M2528" s="23" t="str">
        <f t="shared" si="159"/>
        <v>Acima</v>
      </c>
    </row>
    <row r="2529" spans="1:13">
      <c r="A2529" s="8" t="s">
        <v>2494</v>
      </c>
      <c r="B2529" s="9" t="s">
        <v>33</v>
      </c>
      <c r="C2529" s="9">
        <v>163</v>
      </c>
      <c r="D2529" s="9">
        <v>0.69299999999999995</v>
      </c>
      <c r="E2529" s="9">
        <v>0.69199999999999995</v>
      </c>
      <c r="F2529" s="9">
        <v>0.58399999999999996</v>
      </c>
      <c r="G2529" s="9">
        <v>73609.2</v>
      </c>
      <c r="H2529" s="10">
        <v>1</v>
      </c>
      <c r="I2529" s="23" t="str">
        <f>VLOOKUP(B2529,'De-Para'!$B$3:$C$29,2,0)</f>
        <v>Centro-Oeste</v>
      </c>
      <c r="J2529" s="18" t="str">
        <f t="shared" si="156"/>
        <v>Médio</v>
      </c>
      <c r="K2529" s="18" t="str">
        <f t="shared" si="157"/>
        <v>Acima</v>
      </c>
      <c r="L2529" s="18" t="str">
        <f t="shared" si="158"/>
        <v>Abaixo</v>
      </c>
      <c r="M2529" s="23" t="str">
        <f t="shared" si="159"/>
        <v>Abaixo</v>
      </c>
    </row>
    <row r="2530" spans="1:13">
      <c r="A2530" s="11" t="s">
        <v>2495</v>
      </c>
      <c r="B2530" s="12" t="s">
        <v>33</v>
      </c>
      <c r="C2530" s="12">
        <v>420</v>
      </c>
      <c r="D2530" s="12">
        <v>0.71</v>
      </c>
      <c r="E2530" s="12">
        <v>0.7</v>
      </c>
      <c r="F2530" s="12">
        <v>0.61399999999999999</v>
      </c>
      <c r="G2530" s="12">
        <v>31622.05</v>
      </c>
      <c r="H2530" s="13">
        <v>9</v>
      </c>
      <c r="I2530" s="23" t="str">
        <f>VLOOKUP(B2530,'De-Para'!$B$3:$C$29,2,0)</f>
        <v>Centro-Oeste</v>
      </c>
      <c r="J2530" s="18" t="str">
        <f t="shared" si="156"/>
        <v>Alto</v>
      </c>
      <c r="K2530" s="18" t="str">
        <f t="shared" si="157"/>
        <v>Acima</v>
      </c>
      <c r="L2530" s="18" t="str">
        <f t="shared" si="158"/>
        <v>Abaixo</v>
      </c>
      <c r="M2530" s="23" t="str">
        <f t="shared" si="159"/>
        <v>Acima</v>
      </c>
    </row>
    <row r="2531" spans="1:13">
      <c r="A2531" s="8" t="s">
        <v>2496</v>
      </c>
      <c r="B2531" s="9" t="s">
        <v>16</v>
      </c>
      <c r="C2531" s="9">
        <v>532</v>
      </c>
      <c r="D2531" s="9">
        <v>0.66900000000000004</v>
      </c>
      <c r="E2531" s="9">
        <v>0.68799999999999994</v>
      </c>
      <c r="F2531" s="9">
        <v>0.51500000000000001</v>
      </c>
      <c r="G2531" s="9">
        <v>22369.77</v>
      </c>
      <c r="H2531" s="10">
        <v>14</v>
      </c>
      <c r="I2531" s="23" t="str">
        <f>VLOOKUP(B2531,'De-Para'!$B$3:$C$29,2,0)</f>
        <v>Sudeste</v>
      </c>
      <c r="J2531" s="18" t="str">
        <f t="shared" si="156"/>
        <v>Médio</v>
      </c>
      <c r="K2531" s="18" t="str">
        <f t="shared" si="157"/>
        <v>Acima</v>
      </c>
      <c r="L2531" s="18" t="str">
        <f t="shared" si="158"/>
        <v>Abaixo</v>
      </c>
      <c r="M2531" s="23" t="str">
        <f t="shared" si="159"/>
        <v>Acima</v>
      </c>
    </row>
    <row r="2532" spans="1:13">
      <c r="A2532" s="11" t="s">
        <v>2497</v>
      </c>
      <c r="B2532" s="12" t="s">
        <v>14</v>
      </c>
      <c r="C2532" s="12">
        <v>151</v>
      </c>
      <c r="D2532" s="12">
        <v>0.74299999999999999</v>
      </c>
      <c r="E2532" s="12">
        <v>0.77900000000000003</v>
      </c>
      <c r="F2532" s="12">
        <v>0.621</v>
      </c>
      <c r="G2532" s="12">
        <v>41918.54</v>
      </c>
      <c r="H2532" s="13">
        <v>6</v>
      </c>
      <c r="I2532" s="23" t="str">
        <f>VLOOKUP(B2532,'De-Para'!$B$3:$C$29,2,0)</f>
        <v>Sul</v>
      </c>
      <c r="J2532" s="18" t="str">
        <f t="shared" si="156"/>
        <v>Alto</v>
      </c>
      <c r="K2532" s="18" t="str">
        <f t="shared" si="157"/>
        <v>Acima</v>
      </c>
      <c r="L2532" s="18" t="str">
        <f t="shared" si="158"/>
        <v>Abaixo</v>
      </c>
      <c r="M2532" s="23" t="str">
        <f t="shared" si="159"/>
        <v>Acima</v>
      </c>
    </row>
    <row r="2533" spans="1:13">
      <c r="A2533" s="8" t="s">
        <v>2498</v>
      </c>
      <c r="B2533" s="9" t="s">
        <v>210</v>
      </c>
      <c r="C2533" s="9">
        <v>575</v>
      </c>
      <c r="D2533" s="9">
        <v>0.626</v>
      </c>
      <c r="E2533" s="9">
        <v>0.628</v>
      </c>
      <c r="F2533" s="9">
        <v>0.502</v>
      </c>
      <c r="G2533" s="9">
        <v>20478.7</v>
      </c>
      <c r="H2533" s="10">
        <v>7</v>
      </c>
      <c r="I2533" s="23" t="str">
        <f>VLOOKUP(B2533,'De-Para'!$B$3:$C$29,2,0)</f>
        <v>Norte</v>
      </c>
      <c r="J2533" s="18" t="str">
        <f t="shared" si="156"/>
        <v>Médio</v>
      </c>
      <c r="K2533" s="18" t="str">
        <f t="shared" si="157"/>
        <v>Acima</v>
      </c>
      <c r="L2533" s="18" t="str">
        <f t="shared" si="158"/>
        <v>Abaixo</v>
      </c>
      <c r="M2533" s="23" t="str">
        <f t="shared" si="159"/>
        <v>Acima</v>
      </c>
    </row>
    <row r="2534" spans="1:13">
      <c r="A2534" s="11" t="s">
        <v>2499</v>
      </c>
      <c r="B2534" s="12" t="s">
        <v>111</v>
      </c>
      <c r="C2534" s="12">
        <v>691</v>
      </c>
      <c r="D2534" s="12">
        <v>0.67</v>
      </c>
      <c r="E2534" s="12">
        <v>0.64800000000000002</v>
      </c>
      <c r="F2534" s="12">
        <v>0.56999999999999995</v>
      </c>
      <c r="G2534" s="12">
        <v>25359.05</v>
      </c>
      <c r="H2534" s="13">
        <v>3</v>
      </c>
      <c r="I2534" s="23" t="str">
        <f>VLOOKUP(B2534,'De-Para'!$B$3:$C$29,2,0)</f>
        <v>Norte</v>
      </c>
      <c r="J2534" s="18" t="str">
        <f t="shared" si="156"/>
        <v>Médio</v>
      </c>
      <c r="K2534" s="18" t="str">
        <f t="shared" si="157"/>
        <v>Acima</v>
      </c>
      <c r="L2534" s="18" t="str">
        <f t="shared" si="158"/>
        <v>Abaixo</v>
      </c>
      <c r="M2534" s="23" t="str">
        <f t="shared" si="159"/>
        <v>Acima</v>
      </c>
    </row>
    <row r="2535" spans="1:13">
      <c r="A2535" s="8" t="s">
        <v>2500</v>
      </c>
      <c r="B2535" s="9" t="s">
        <v>118</v>
      </c>
      <c r="C2535" s="9">
        <v>1494</v>
      </c>
      <c r="D2535" s="9">
        <v>0.61799999999999999</v>
      </c>
      <c r="E2535" s="9">
        <v>0.59099999999999997</v>
      </c>
      <c r="F2535" s="9">
        <v>0.51200000000000001</v>
      </c>
      <c r="G2535" s="9">
        <v>7711.6</v>
      </c>
      <c r="H2535" s="10">
        <v>7</v>
      </c>
      <c r="I2535" s="23" t="str">
        <f>VLOOKUP(B2535,'De-Para'!$B$3:$C$29,2,0)</f>
        <v>Nordeste</v>
      </c>
      <c r="J2535" s="18" t="str">
        <f t="shared" si="156"/>
        <v>Médio</v>
      </c>
      <c r="K2535" s="18" t="str">
        <f t="shared" si="157"/>
        <v>Acima</v>
      </c>
      <c r="L2535" s="18" t="str">
        <f t="shared" si="158"/>
        <v>Acima</v>
      </c>
      <c r="M2535" s="23" t="str">
        <f t="shared" si="159"/>
        <v>Acima</v>
      </c>
    </row>
    <row r="2536" spans="1:13">
      <c r="A2536" s="11" t="s">
        <v>2501</v>
      </c>
      <c r="B2536" s="12" t="s">
        <v>14</v>
      </c>
      <c r="C2536" s="12">
        <v>114</v>
      </c>
      <c r="D2536" s="12">
        <v>0.78500000000000003</v>
      </c>
      <c r="E2536" s="12">
        <v>0.79600000000000004</v>
      </c>
      <c r="F2536" s="12">
        <v>0.72199999999999998</v>
      </c>
      <c r="G2536" s="12">
        <v>66546.83</v>
      </c>
      <c r="H2536" s="13">
        <v>8</v>
      </c>
      <c r="I2536" s="23" t="str">
        <f>VLOOKUP(B2536,'De-Para'!$B$3:$C$29,2,0)</f>
        <v>Sul</v>
      </c>
      <c r="J2536" s="18" t="str">
        <f t="shared" si="156"/>
        <v>Alto</v>
      </c>
      <c r="K2536" s="18" t="str">
        <f t="shared" si="157"/>
        <v>Acima</v>
      </c>
      <c r="L2536" s="18" t="str">
        <f t="shared" si="158"/>
        <v>Abaixo</v>
      </c>
      <c r="M2536" s="23" t="str">
        <f t="shared" si="159"/>
        <v>Acima</v>
      </c>
    </row>
    <row r="2537" spans="1:13">
      <c r="A2537" s="8" t="s">
        <v>2502</v>
      </c>
      <c r="B2537" s="9" t="s">
        <v>16</v>
      </c>
      <c r="C2537" s="9">
        <v>500</v>
      </c>
      <c r="D2537" s="9">
        <v>0.7</v>
      </c>
      <c r="E2537" s="9">
        <v>0.69099999999999995</v>
      </c>
      <c r="F2537" s="9">
        <v>0.57699999999999996</v>
      </c>
      <c r="G2537" s="9">
        <v>22512.32</v>
      </c>
      <c r="H2537" s="10">
        <v>7</v>
      </c>
      <c r="I2537" s="23" t="str">
        <f>VLOOKUP(B2537,'De-Para'!$B$3:$C$29,2,0)</f>
        <v>Sudeste</v>
      </c>
      <c r="J2537" s="18" t="str">
        <f t="shared" si="156"/>
        <v>Alto</v>
      </c>
      <c r="K2537" s="18" t="str">
        <f t="shared" si="157"/>
        <v>Acima</v>
      </c>
      <c r="L2537" s="18" t="str">
        <f t="shared" si="158"/>
        <v>Abaixo</v>
      </c>
      <c r="M2537" s="23" t="str">
        <f t="shared" si="159"/>
        <v>Acima</v>
      </c>
    </row>
    <row r="2538" spans="1:13">
      <c r="A2538" s="11" t="s">
        <v>2503</v>
      </c>
      <c r="B2538" s="12" t="s">
        <v>31</v>
      </c>
      <c r="C2538" s="12">
        <v>936</v>
      </c>
      <c r="D2538" s="12">
        <v>0.61899999999999999</v>
      </c>
      <c r="E2538" s="12">
        <v>0.57399999999999995</v>
      </c>
      <c r="F2538" s="12">
        <v>0.53700000000000003</v>
      </c>
      <c r="G2538" s="12">
        <v>10991.65</v>
      </c>
      <c r="H2538" s="13">
        <v>4</v>
      </c>
      <c r="I2538" s="23" t="str">
        <f>VLOOKUP(B2538,'De-Para'!$B$3:$C$29,2,0)</f>
        <v>Nordeste</v>
      </c>
      <c r="J2538" s="18" t="str">
        <f t="shared" si="156"/>
        <v>Médio</v>
      </c>
      <c r="K2538" s="18" t="str">
        <f t="shared" si="157"/>
        <v>Acima</v>
      </c>
      <c r="L2538" s="18" t="str">
        <f t="shared" si="158"/>
        <v>Abaixo</v>
      </c>
      <c r="M2538" s="23" t="str">
        <f t="shared" si="159"/>
        <v>Acima</v>
      </c>
    </row>
    <row r="2539" spans="1:13">
      <c r="A2539" s="8" t="s">
        <v>2504</v>
      </c>
      <c r="B2539" s="9" t="s">
        <v>114</v>
      </c>
      <c r="C2539" s="9">
        <v>795</v>
      </c>
      <c r="D2539" s="9">
        <v>0.61799999999999999</v>
      </c>
      <c r="E2539" s="9">
        <v>0.59</v>
      </c>
      <c r="F2539" s="9">
        <v>0.51100000000000001</v>
      </c>
      <c r="G2539" s="9">
        <v>16840.43</v>
      </c>
      <c r="H2539" s="10">
        <v>2</v>
      </c>
      <c r="I2539" s="23" t="str">
        <f>VLOOKUP(B2539,'De-Para'!$B$3:$C$29,2,0)</f>
        <v>Nordeste</v>
      </c>
      <c r="J2539" s="18" t="str">
        <f t="shared" si="156"/>
        <v>Médio</v>
      </c>
      <c r="K2539" s="18" t="str">
        <f t="shared" si="157"/>
        <v>Acima</v>
      </c>
      <c r="L2539" s="18" t="str">
        <f t="shared" si="158"/>
        <v>Abaixo</v>
      </c>
      <c r="M2539" s="23" t="str">
        <f t="shared" si="159"/>
        <v>Abaixo</v>
      </c>
    </row>
    <row r="2540" spans="1:13">
      <c r="A2540" s="11" t="s">
        <v>2505</v>
      </c>
      <c r="B2540" s="12" t="s">
        <v>59</v>
      </c>
      <c r="C2540" s="12">
        <v>222</v>
      </c>
      <c r="D2540" s="12">
        <v>0.71599999999999997</v>
      </c>
      <c r="E2540" s="12">
        <v>0.70799999999999996</v>
      </c>
      <c r="F2540" s="12">
        <v>0.63300000000000001</v>
      </c>
      <c r="G2540" s="12">
        <v>27414.94</v>
      </c>
      <c r="H2540" s="13">
        <v>6</v>
      </c>
      <c r="I2540" s="23" t="str">
        <f>VLOOKUP(B2540,'De-Para'!$B$3:$C$29,2,0)</f>
        <v>Sul</v>
      </c>
      <c r="J2540" s="18" t="str">
        <f t="shared" si="156"/>
        <v>Alto</v>
      </c>
      <c r="K2540" s="18" t="str">
        <f t="shared" si="157"/>
        <v>Acima</v>
      </c>
      <c r="L2540" s="18" t="str">
        <f t="shared" si="158"/>
        <v>Abaixo</v>
      </c>
      <c r="M2540" s="23" t="str">
        <f t="shared" si="159"/>
        <v>Acima</v>
      </c>
    </row>
    <row r="2541" spans="1:13">
      <c r="A2541" s="8" t="s">
        <v>2506</v>
      </c>
      <c r="B2541" s="9" t="s">
        <v>14</v>
      </c>
      <c r="C2541" s="9">
        <v>183</v>
      </c>
      <c r="D2541" s="9">
        <v>0.69</v>
      </c>
      <c r="E2541" s="9">
        <v>0.66500000000000004</v>
      </c>
      <c r="F2541" s="9">
        <v>0.60799999999999998</v>
      </c>
      <c r="G2541" s="9">
        <v>42327.58</v>
      </c>
      <c r="H2541" s="10">
        <v>10</v>
      </c>
      <c r="I2541" s="23" t="str">
        <f>VLOOKUP(B2541,'De-Para'!$B$3:$C$29,2,0)</f>
        <v>Sul</v>
      </c>
      <c r="J2541" s="18" t="str">
        <f t="shared" si="156"/>
        <v>Médio</v>
      </c>
      <c r="K2541" s="18" t="str">
        <f t="shared" si="157"/>
        <v>Acima</v>
      </c>
      <c r="L2541" s="18" t="str">
        <f t="shared" si="158"/>
        <v>Abaixo</v>
      </c>
      <c r="M2541" s="23" t="str">
        <f t="shared" si="159"/>
        <v>Acima</v>
      </c>
    </row>
    <row r="2542" spans="1:13">
      <c r="A2542" s="11" t="s">
        <v>2507</v>
      </c>
      <c r="B2542" s="12" t="s">
        <v>19</v>
      </c>
      <c r="C2542" s="12">
        <v>1108</v>
      </c>
      <c r="D2542" s="12">
        <v>0.60199999999999998</v>
      </c>
      <c r="E2542" s="12">
        <v>0.55500000000000005</v>
      </c>
      <c r="F2542" s="12">
        <v>0.50900000000000001</v>
      </c>
      <c r="G2542" s="12">
        <v>13576</v>
      </c>
      <c r="H2542" s="13">
        <v>7</v>
      </c>
      <c r="I2542" s="23" t="str">
        <f>VLOOKUP(B2542,'De-Para'!$B$3:$C$29,2,0)</f>
        <v>Nordeste</v>
      </c>
      <c r="J2542" s="18" t="str">
        <f t="shared" si="156"/>
        <v>Médio</v>
      </c>
      <c r="K2542" s="18" t="str">
        <f t="shared" si="157"/>
        <v>Acima</v>
      </c>
      <c r="L2542" s="18" t="str">
        <f t="shared" si="158"/>
        <v>Acima</v>
      </c>
      <c r="M2542" s="23" t="str">
        <f t="shared" si="159"/>
        <v>Acima</v>
      </c>
    </row>
    <row r="2543" spans="1:13">
      <c r="A2543" s="8" t="s">
        <v>2508</v>
      </c>
      <c r="B2543" s="9" t="s">
        <v>24</v>
      </c>
      <c r="C2543" s="9">
        <v>1013</v>
      </c>
      <c r="D2543" s="9">
        <v>0.56000000000000005</v>
      </c>
      <c r="E2543" s="9">
        <v>0.58399999999999996</v>
      </c>
      <c r="F2543" s="9">
        <v>0.42399999999999999</v>
      </c>
      <c r="G2543" s="9">
        <v>13258.54</v>
      </c>
      <c r="H2543" s="10">
        <v>5</v>
      </c>
      <c r="I2543" s="23" t="str">
        <f>VLOOKUP(B2543,'De-Para'!$B$3:$C$29,2,0)</f>
        <v>Nordeste</v>
      </c>
      <c r="J2543" s="18" t="str">
        <f t="shared" si="156"/>
        <v>Médio</v>
      </c>
      <c r="K2543" s="18" t="str">
        <f t="shared" si="157"/>
        <v>Abaixo</v>
      </c>
      <c r="L2543" s="18" t="str">
        <f t="shared" si="158"/>
        <v>Acima</v>
      </c>
      <c r="M2543" s="23" t="str">
        <f t="shared" si="159"/>
        <v>Acima</v>
      </c>
    </row>
    <row r="2544" spans="1:13">
      <c r="A2544" s="11" t="s">
        <v>2509</v>
      </c>
      <c r="B2544" s="12" t="s">
        <v>14</v>
      </c>
      <c r="C2544" s="12">
        <v>211</v>
      </c>
      <c r="D2544" s="12">
        <v>0.73699999999999999</v>
      </c>
      <c r="E2544" s="12">
        <v>0.69799999999999995</v>
      </c>
      <c r="F2544" s="12">
        <v>0.66500000000000004</v>
      </c>
      <c r="G2544" s="12">
        <v>35404.92</v>
      </c>
      <c r="H2544" s="13">
        <v>1</v>
      </c>
      <c r="I2544" s="23" t="str">
        <f>VLOOKUP(B2544,'De-Para'!$B$3:$C$29,2,0)</f>
        <v>Sul</v>
      </c>
      <c r="J2544" s="18" t="str">
        <f t="shared" si="156"/>
        <v>Alto</v>
      </c>
      <c r="K2544" s="18" t="str">
        <f t="shared" si="157"/>
        <v>Acima</v>
      </c>
      <c r="L2544" s="18" t="str">
        <f t="shared" si="158"/>
        <v>Abaixo</v>
      </c>
      <c r="M2544" s="23" t="str">
        <f t="shared" si="159"/>
        <v>Abaixo</v>
      </c>
    </row>
    <row r="2545" spans="1:13">
      <c r="A2545" s="8" t="s">
        <v>2510</v>
      </c>
      <c r="B2545" s="9" t="s">
        <v>14</v>
      </c>
      <c r="C2545" s="9">
        <v>122</v>
      </c>
      <c r="D2545" s="9">
        <v>0.76</v>
      </c>
      <c r="E2545" s="9">
        <v>0.77900000000000003</v>
      </c>
      <c r="F2545" s="9">
        <v>0.66300000000000003</v>
      </c>
      <c r="G2545" s="9">
        <v>62245.36</v>
      </c>
      <c r="H2545" s="10">
        <v>1</v>
      </c>
      <c r="I2545" s="23" t="str">
        <f>VLOOKUP(B2545,'De-Para'!$B$3:$C$29,2,0)</f>
        <v>Sul</v>
      </c>
      <c r="J2545" s="18" t="str">
        <f t="shared" si="156"/>
        <v>Alto</v>
      </c>
      <c r="K2545" s="18" t="str">
        <f t="shared" si="157"/>
        <v>Acima</v>
      </c>
      <c r="L2545" s="18" t="str">
        <f t="shared" si="158"/>
        <v>Abaixo</v>
      </c>
      <c r="M2545" s="23" t="str">
        <f t="shared" si="159"/>
        <v>Abaixo</v>
      </c>
    </row>
    <row r="2546" spans="1:13">
      <c r="A2546" s="11" t="s">
        <v>2511</v>
      </c>
      <c r="B2546" s="12" t="s">
        <v>14</v>
      </c>
      <c r="C2546" s="12">
        <v>473</v>
      </c>
      <c r="D2546" s="12">
        <v>0.66</v>
      </c>
      <c r="E2546" s="12">
        <v>0.68500000000000005</v>
      </c>
      <c r="F2546" s="12">
        <v>0.499</v>
      </c>
      <c r="G2546" s="12">
        <v>22099.4</v>
      </c>
      <c r="H2546" s="13">
        <v>12</v>
      </c>
      <c r="I2546" s="23" t="str">
        <f>VLOOKUP(B2546,'De-Para'!$B$3:$C$29,2,0)</f>
        <v>Sul</v>
      </c>
      <c r="J2546" s="18" t="str">
        <f t="shared" si="156"/>
        <v>Médio</v>
      </c>
      <c r="K2546" s="18" t="str">
        <f t="shared" si="157"/>
        <v>Acima</v>
      </c>
      <c r="L2546" s="18" t="str">
        <f t="shared" si="158"/>
        <v>Abaixo</v>
      </c>
      <c r="M2546" s="23" t="str">
        <f t="shared" si="159"/>
        <v>Acima</v>
      </c>
    </row>
    <row r="2547" spans="1:13">
      <c r="A2547" s="8" t="s">
        <v>2512</v>
      </c>
      <c r="B2547" s="9" t="s">
        <v>16</v>
      </c>
      <c r="C2547" s="9">
        <v>316</v>
      </c>
      <c r="D2547" s="9">
        <v>0.72799999999999998</v>
      </c>
      <c r="E2547" s="9">
        <v>0.71699999999999997</v>
      </c>
      <c r="F2547" s="9">
        <v>0.61599999999999999</v>
      </c>
      <c r="G2547" s="9">
        <v>34171.51</v>
      </c>
      <c r="H2547" s="10">
        <v>4</v>
      </c>
      <c r="I2547" s="23" t="str">
        <f>VLOOKUP(B2547,'De-Para'!$B$3:$C$29,2,0)</f>
        <v>Sudeste</v>
      </c>
      <c r="J2547" s="18" t="str">
        <f t="shared" si="156"/>
        <v>Alto</v>
      </c>
      <c r="K2547" s="18" t="str">
        <f t="shared" si="157"/>
        <v>Acima</v>
      </c>
      <c r="L2547" s="18" t="str">
        <f t="shared" si="158"/>
        <v>Abaixo</v>
      </c>
      <c r="M2547" s="23" t="str">
        <f t="shared" si="159"/>
        <v>Acima</v>
      </c>
    </row>
    <row r="2548" spans="1:13">
      <c r="A2548" s="11" t="s">
        <v>2513</v>
      </c>
      <c r="B2548" s="12" t="s">
        <v>22</v>
      </c>
      <c r="C2548" s="12">
        <v>415</v>
      </c>
      <c r="D2548" s="12">
        <v>0.69599999999999995</v>
      </c>
      <c r="E2548" s="12">
        <v>0.67700000000000005</v>
      </c>
      <c r="F2548" s="12">
        <v>0.60299999999999998</v>
      </c>
      <c r="G2548" s="12">
        <v>19986.59</v>
      </c>
      <c r="H2548" s="13">
        <v>3</v>
      </c>
      <c r="I2548" s="23" t="str">
        <f>VLOOKUP(B2548,'De-Para'!$B$3:$C$29,2,0)</f>
        <v>Sul</v>
      </c>
      <c r="J2548" s="18" t="str">
        <f t="shared" si="156"/>
        <v>Médio</v>
      </c>
      <c r="K2548" s="18" t="str">
        <f t="shared" si="157"/>
        <v>Acima</v>
      </c>
      <c r="L2548" s="18" t="str">
        <f t="shared" si="158"/>
        <v>Abaixo</v>
      </c>
      <c r="M2548" s="23" t="str">
        <f t="shared" si="159"/>
        <v>Acima</v>
      </c>
    </row>
    <row r="2549" spans="1:13">
      <c r="A2549" s="8" t="s">
        <v>2514</v>
      </c>
      <c r="B2549" s="9" t="s">
        <v>111</v>
      </c>
      <c r="C2549" s="9">
        <v>1204</v>
      </c>
      <c r="D2549" s="9">
        <v>0.70099999999999996</v>
      </c>
      <c r="E2549" s="9">
        <v>0.67300000000000004</v>
      </c>
      <c r="F2549" s="9">
        <v>0.624</v>
      </c>
      <c r="G2549" s="9">
        <v>13302.27</v>
      </c>
      <c r="H2549" s="10">
        <v>9</v>
      </c>
      <c r="I2549" s="23" t="str">
        <f>VLOOKUP(B2549,'De-Para'!$B$3:$C$29,2,0)</f>
        <v>Norte</v>
      </c>
      <c r="J2549" s="18" t="str">
        <f t="shared" si="156"/>
        <v>Alto</v>
      </c>
      <c r="K2549" s="18" t="str">
        <f t="shared" si="157"/>
        <v>Acima</v>
      </c>
      <c r="L2549" s="18" t="str">
        <f t="shared" si="158"/>
        <v>Acima</v>
      </c>
      <c r="M2549" s="23" t="str">
        <f t="shared" si="159"/>
        <v>Acima</v>
      </c>
    </row>
    <row r="2550" spans="1:13">
      <c r="A2550" s="11" t="s">
        <v>2515</v>
      </c>
      <c r="B2550" s="12" t="s">
        <v>24</v>
      </c>
      <c r="C2550" s="12">
        <v>729</v>
      </c>
      <c r="D2550" s="12">
        <v>0.59799999999999998</v>
      </c>
      <c r="E2550" s="12">
        <v>0.57699999999999996</v>
      </c>
      <c r="F2550" s="12">
        <v>0.48</v>
      </c>
      <c r="G2550" s="12">
        <v>11902.74</v>
      </c>
      <c r="H2550" s="13">
        <v>21</v>
      </c>
      <c r="I2550" s="23" t="str">
        <f>VLOOKUP(B2550,'De-Para'!$B$3:$C$29,2,0)</f>
        <v>Nordeste</v>
      </c>
      <c r="J2550" s="18" t="str">
        <f t="shared" si="156"/>
        <v>Médio</v>
      </c>
      <c r="K2550" s="18" t="str">
        <f t="shared" si="157"/>
        <v>Abaixo</v>
      </c>
      <c r="L2550" s="18" t="str">
        <f t="shared" si="158"/>
        <v>Abaixo</v>
      </c>
      <c r="M2550" s="23" t="str">
        <f t="shared" si="159"/>
        <v>Acima</v>
      </c>
    </row>
    <row r="2551" spans="1:13">
      <c r="A2551" s="8" t="s">
        <v>2516</v>
      </c>
      <c r="B2551" s="9" t="s">
        <v>7</v>
      </c>
      <c r="C2551" s="9">
        <v>181</v>
      </c>
      <c r="D2551" s="9">
        <v>0.71</v>
      </c>
      <c r="E2551" s="9">
        <v>0.67400000000000004</v>
      </c>
      <c r="F2551" s="9">
        <v>0.65</v>
      </c>
      <c r="G2551" s="9">
        <v>53431.32</v>
      </c>
      <c r="H2551" s="10">
        <v>6</v>
      </c>
      <c r="I2551" s="23" t="str">
        <f>VLOOKUP(B2551,'De-Para'!$B$3:$C$29,2,0)</f>
        <v>Sudeste</v>
      </c>
      <c r="J2551" s="18" t="str">
        <f t="shared" si="156"/>
        <v>Alto</v>
      </c>
      <c r="K2551" s="18" t="str">
        <f t="shared" si="157"/>
        <v>Acima</v>
      </c>
      <c r="L2551" s="18" t="str">
        <f t="shared" si="158"/>
        <v>Abaixo</v>
      </c>
      <c r="M2551" s="23" t="str">
        <f t="shared" si="159"/>
        <v>Acima</v>
      </c>
    </row>
    <row r="2552" spans="1:13">
      <c r="A2552" s="11" t="s">
        <v>2517</v>
      </c>
      <c r="B2552" s="12" t="s">
        <v>14</v>
      </c>
      <c r="C2552" s="12">
        <v>94</v>
      </c>
      <c r="D2552" s="12">
        <v>0.75</v>
      </c>
      <c r="E2552" s="12">
        <v>0.84</v>
      </c>
      <c r="F2552" s="12">
        <v>0.59</v>
      </c>
      <c r="G2552" s="12">
        <v>73762.48</v>
      </c>
      <c r="H2552" s="13">
        <v>7</v>
      </c>
      <c r="I2552" s="23" t="str">
        <f>VLOOKUP(B2552,'De-Para'!$B$3:$C$29,2,0)</f>
        <v>Sul</v>
      </c>
      <c r="J2552" s="18" t="str">
        <f t="shared" si="156"/>
        <v>Alto</v>
      </c>
      <c r="K2552" s="18" t="str">
        <f t="shared" si="157"/>
        <v>Acima</v>
      </c>
      <c r="L2552" s="18" t="str">
        <f t="shared" si="158"/>
        <v>Abaixo</v>
      </c>
      <c r="M2552" s="23" t="str">
        <f t="shared" si="159"/>
        <v>Acima</v>
      </c>
    </row>
    <row r="2553" spans="1:13">
      <c r="A2553" s="8" t="s">
        <v>2518</v>
      </c>
      <c r="B2553" s="9" t="s">
        <v>114</v>
      </c>
      <c r="C2553" s="9">
        <v>850</v>
      </c>
      <c r="D2553" s="9">
        <v>0.6</v>
      </c>
      <c r="E2553" s="9">
        <v>0.57899999999999996</v>
      </c>
      <c r="F2553" s="9">
        <v>0.497</v>
      </c>
      <c r="G2553" s="9">
        <v>10695.91</v>
      </c>
      <c r="H2553" s="10">
        <v>17</v>
      </c>
      <c r="I2553" s="23" t="str">
        <f>VLOOKUP(B2553,'De-Para'!$B$3:$C$29,2,0)</f>
        <v>Nordeste</v>
      </c>
      <c r="J2553" s="18" t="str">
        <f t="shared" si="156"/>
        <v>Médio</v>
      </c>
      <c r="K2553" s="18" t="str">
        <f t="shared" si="157"/>
        <v>Acima</v>
      </c>
      <c r="L2553" s="18" t="str">
        <f t="shared" si="158"/>
        <v>Abaixo</v>
      </c>
      <c r="M2553" s="23" t="str">
        <f t="shared" si="159"/>
        <v>Acima</v>
      </c>
    </row>
    <row r="2554" spans="1:13">
      <c r="A2554" s="11" t="s">
        <v>2519</v>
      </c>
      <c r="B2554" s="12" t="s">
        <v>59</v>
      </c>
      <c r="C2554" s="12">
        <v>264</v>
      </c>
      <c r="D2554" s="12">
        <v>0.755</v>
      </c>
      <c r="E2554" s="12">
        <v>0.72299999999999998</v>
      </c>
      <c r="F2554" s="12">
        <v>0.7</v>
      </c>
      <c r="G2554" s="12">
        <v>29447.42</v>
      </c>
      <c r="H2554" s="13">
        <v>12</v>
      </c>
      <c r="I2554" s="23" t="str">
        <f>VLOOKUP(B2554,'De-Para'!$B$3:$C$29,2,0)</f>
        <v>Sul</v>
      </c>
      <c r="J2554" s="18" t="str">
        <f t="shared" si="156"/>
        <v>Alto</v>
      </c>
      <c r="K2554" s="18" t="str">
        <f t="shared" si="157"/>
        <v>Acima</v>
      </c>
      <c r="L2554" s="18" t="str">
        <f t="shared" si="158"/>
        <v>Abaixo</v>
      </c>
      <c r="M2554" s="23" t="str">
        <f t="shared" si="159"/>
        <v>Acima</v>
      </c>
    </row>
    <row r="2555" spans="1:13">
      <c r="A2555" s="8" t="s">
        <v>2520</v>
      </c>
      <c r="B2555" s="9" t="s">
        <v>24</v>
      </c>
      <c r="C2555" s="9">
        <v>1153</v>
      </c>
      <c r="D2555" s="9">
        <v>0.67</v>
      </c>
      <c r="E2555" s="9">
        <v>0.60899999999999999</v>
      </c>
      <c r="F2555" s="9">
        <v>0.6</v>
      </c>
      <c r="G2555" s="9">
        <v>10611.57</v>
      </c>
      <c r="H2555" s="10">
        <v>8</v>
      </c>
      <c r="I2555" s="23" t="str">
        <f>VLOOKUP(B2555,'De-Para'!$B$3:$C$29,2,0)</f>
        <v>Nordeste</v>
      </c>
      <c r="J2555" s="18" t="str">
        <f t="shared" si="156"/>
        <v>Médio</v>
      </c>
      <c r="K2555" s="18" t="str">
        <f t="shared" si="157"/>
        <v>Acima</v>
      </c>
      <c r="L2555" s="18" t="str">
        <f t="shared" si="158"/>
        <v>Acima</v>
      </c>
      <c r="M2555" s="23" t="str">
        <f t="shared" si="159"/>
        <v>Acima</v>
      </c>
    </row>
    <row r="2556" spans="1:13">
      <c r="A2556" s="11" t="s">
        <v>2521</v>
      </c>
      <c r="B2556" s="12" t="s">
        <v>49</v>
      </c>
      <c r="C2556" s="12">
        <v>1573</v>
      </c>
      <c r="D2556" s="12">
        <v>0.57499999999999996</v>
      </c>
      <c r="E2556" s="12">
        <v>0.53900000000000003</v>
      </c>
      <c r="F2556" s="12">
        <v>0.46700000000000003</v>
      </c>
      <c r="G2556" s="12">
        <v>9376.98</v>
      </c>
      <c r="H2556" s="13">
        <v>0</v>
      </c>
      <c r="I2556" s="23" t="str">
        <f>VLOOKUP(B2556,'De-Para'!$B$3:$C$29,2,0)</f>
        <v>Norte</v>
      </c>
      <c r="J2556" s="18" t="str">
        <f t="shared" si="156"/>
        <v>Médio</v>
      </c>
      <c r="K2556" s="18" t="str">
        <f t="shared" si="157"/>
        <v>Abaixo</v>
      </c>
      <c r="L2556" s="18" t="str">
        <f t="shared" si="158"/>
        <v>Acima</v>
      </c>
      <c r="M2556" s="23" t="str">
        <f t="shared" si="159"/>
        <v>Abaixo</v>
      </c>
    </row>
    <row r="2557" spans="1:13">
      <c r="A2557" s="8" t="s">
        <v>2522</v>
      </c>
      <c r="B2557" s="9" t="s">
        <v>14</v>
      </c>
      <c r="C2557" s="9">
        <v>112</v>
      </c>
      <c r="D2557" s="9">
        <v>0.74</v>
      </c>
      <c r="E2557" s="9">
        <v>0.76200000000000001</v>
      </c>
      <c r="F2557" s="9">
        <v>0.64300000000000002</v>
      </c>
      <c r="G2557" s="9">
        <v>42189.97</v>
      </c>
      <c r="H2557" s="10">
        <v>8</v>
      </c>
      <c r="I2557" s="23" t="str">
        <f>VLOOKUP(B2557,'De-Para'!$B$3:$C$29,2,0)</f>
        <v>Sul</v>
      </c>
      <c r="J2557" s="18" t="str">
        <f t="shared" si="156"/>
        <v>Alto</v>
      </c>
      <c r="K2557" s="18" t="str">
        <f t="shared" si="157"/>
        <v>Acima</v>
      </c>
      <c r="L2557" s="18" t="str">
        <f t="shared" si="158"/>
        <v>Abaixo</v>
      </c>
      <c r="M2557" s="23" t="str">
        <f t="shared" si="159"/>
        <v>Acima</v>
      </c>
    </row>
    <row r="2558" spans="1:13">
      <c r="A2558" s="11" t="s">
        <v>2523</v>
      </c>
      <c r="B2558" s="12" t="s">
        <v>59</v>
      </c>
      <c r="C2558" s="12">
        <v>409</v>
      </c>
      <c r="D2558" s="12">
        <v>0.7</v>
      </c>
      <c r="E2558" s="12">
        <v>0.70399999999999996</v>
      </c>
      <c r="F2558" s="12">
        <v>0.55900000000000005</v>
      </c>
      <c r="G2558" s="12">
        <v>28696.79</v>
      </c>
      <c r="H2558" s="13">
        <v>8</v>
      </c>
      <c r="I2558" s="23" t="str">
        <f>VLOOKUP(B2558,'De-Para'!$B$3:$C$29,2,0)</f>
        <v>Sul</v>
      </c>
      <c r="J2558" s="18" t="str">
        <f t="shared" si="156"/>
        <v>Alto</v>
      </c>
      <c r="K2558" s="18" t="str">
        <f t="shared" si="157"/>
        <v>Acima</v>
      </c>
      <c r="L2558" s="18" t="str">
        <f t="shared" si="158"/>
        <v>Abaixo</v>
      </c>
      <c r="M2558" s="23" t="str">
        <f t="shared" si="159"/>
        <v>Acima</v>
      </c>
    </row>
    <row r="2559" spans="1:13">
      <c r="A2559" s="8" t="s">
        <v>2524</v>
      </c>
      <c r="B2559" s="9" t="s">
        <v>16</v>
      </c>
      <c r="C2559" s="9">
        <v>553</v>
      </c>
      <c r="D2559" s="9">
        <v>0.69</v>
      </c>
      <c r="E2559" s="9">
        <v>0.68600000000000005</v>
      </c>
      <c r="F2559" s="9">
        <v>0.56699999999999995</v>
      </c>
      <c r="G2559" s="9">
        <v>19777.349999999999</v>
      </c>
      <c r="H2559" s="10">
        <v>8</v>
      </c>
      <c r="I2559" s="23" t="str">
        <f>VLOOKUP(B2559,'De-Para'!$B$3:$C$29,2,0)</f>
        <v>Sudeste</v>
      </c>
      <c r="J2559" s="18" t="str">
        <f t="shared" si="156"/>
        <v>Médio</v>
      </c>
      <c r="K2559" s="18" t="str">
        <f t="shared" si="157"/>
        <v>Acima</v>
      </c>
      <c r="L2559" s="18" t="str">
        <f t="shared" si="158"/>
        <v>Abaixo</v>
      </c>
      <c r="M2559" s="23" t="str">
        <f t="shared" si="159"/>
        <v>Acima</v>
      </c>
    </row>
    <row r="2560" spans="1:13">
      <c r="A2560" s="11" t="s">
        <v>2525</v>
      </c>
      <c r="B2560" s="12" t="s">
        <v>22</v>
      </c>
      <c r="C2560" s="12">
        <v>151</v>
      </c>
      <c r="D2560" s="12">
        <v>0.72</v>
      </c>
      <c r="E2560" s="12">
        <v>0.70899999999999996</v>
      </c>
      <c r="F2560" s="12">
        <v>0.626</v>
      </c>
      <c r="G2560" s="12">
        <v>35820.339999999997</v>
      </c>
      <c r="H2560" s="13">
        <v>12</v>
      </c>
      <c r="I2560" s="23" t="str">
        <f>VLOOKUP(B2560,'De-Para'!$B$3:$C$29,2,0)</f>
        <v>Sul</v>
      </c>
      <c r="J2560" s="18" t="str">
        <f t="shared" si="156"/>
        <v>Alto</v>
      </c>
      <c r="K2560" s="18" t="str">
        <f t="shared" si="157"/>
        <v>Acima</v>
      </c>
      <c r="L2560" s="18" t="str">
        <f t="shared" si="158"/>
        <v>Abaixo</v>
      </c>
      <c r="M2560" s="23" t="str">
        <f t="shared" si="159"/>
        <v>Acima</v>
      </c>
    </row>
    <row r="2561" spans="1:13">
      <c r="A2561" s="8" t="s">
        <v>1657</v>
      </c>
      <c r="B2561" s="9" t="s">
        <v>59</v>
      </c>
      <c r="C2561" s="9">
        <v>166</v>
      </c>
      <c r="D2561" s="9">
        <v>0.75</v>
      </c>
      <c r="E2561" s="9">
        <v>0.754</v>
      </c>
      <c r="F2561" s="9">
        <v>0.64600000000000002</v>
      </c>
      <c r="G2561" s="9">
        <v>26853.24</v>
      </c>
      <c r="H2561" s="10">
        <v>12</v>
      </c>
      <c r="I2561" s="23" t="str">
        <f>VLOOKUP(B2561,'De-Para'!$B$3:$C$29,2,0)</f>
        <v>Sul</v>
      </c>
      <c r="J2561" s="18" t="str">
        <f t="shared" si="156"/>
        <v>Alto</v>
      </c>
      <c r="K2561" s="18" t="str">
        <f t="shared" si="157"/>
        <v>Acima</v>
      </c>
      <c r="L2561" s="18" t="str">
        <f t="shared" si="158"/>
        <v>Abaixo</v>
      </c>
      <c r="M2561" s="23" t="str">
        <f t="shared" si="159"/>
        <v>Acima</v>
      </c>
    </row>
    <row r="2562" spans="1:13">
      <c r="A2562" s="11" t="s">
        <v>2526</v>
      </c>
      <c r="B2562" s="12" t="s">
        <v>87</v>
      </c>
      <c r="C2562" s="12">
        <v>1269</v>
      </c>
      <c r="D2562" s="12">
        <v>0.56999999999999995</v>
      </c>
      <c r="E2562" s="12">
        <v>0.53400000000000003</v>
      </c>
      <c r="F2562" s="12">
        <v>0.48299999999999998</v>
      </c>
      <c r="G2562" s="12">
        <v>6739.4</v>
      </c>
      <c r="H2562" s="13">
        <v>3</v>
      </c>
      <c r="I2562" s="23" t="str">
        <f>VLOOKUP(B2562,'De-Para'!$B$3:$C$29,2,0)</f>
        <v>Nordeste</v>
      </c>
      <c r="J2562" s="18" t="str">
        <f t="shared" si="156"/>
        <v>Médio</v>
      </c>
      <c r="K2562" s="18" t="str">
        <f t="shared" si="157"/>
        <v>Abaixo</v>
      </c>
      <c r="L2562" s="18" t="str">
        <f t="shared" si="158"/>
        <v>Acima</v>
      </c>
      <c r="M2562" s="23" t="str">
        <f t="shared" si="159"/>
        <v>Acima</v>
      </c>
    </row>
    <row r="2563" spans="1:13">
      <c r="A2563" s="8" t="s">
        <v>2527</v>
      </c>
      <c r="B2563" s="9" t="s">
        <v>148</v>
      </c>
      <c r="C2563" s="9">
        <v>281</v>
      </c>
      <c r="D2563" s="9">
        <v>0.65200000000000002</v>
      </c>
      <c r="E2563" s="9">
        <v>0.65900000000000003</v>
      </c>
      <c r="F2563" s="9">
        <v>0.51400000000000001</v>
      </c>
      <c r="G2563" s="9">
        <v>26538.27</v>
      </c>
      <c r="H2563" s="10">
        <v>4</v>
      </c>
      <c r="I2563" s="23" t="str">
        <f>VLOOKUP(B2563,'De-Para'!$B$3:$C$29,2,0)</f>
        <v>Norte</v>
      </c>
      <c r="J2563" s="18" t="str">
        <f t="shared" si="156"/>
        <v>Médio</v>
      </c>
      <c r="K2563" s="18" t="str">
        <f t="shared" si="157"/>
        <v>Acima</v>
      </c>
      <c r="L2563" s="18" t="str">
        <f t="shared" si="158"/>
        <v>Abaixo</v>
      </c>
      <c r="M2563" s="23" t="str">
        <f t="shared" si="159"/>
        <v>Acima</v>
      </c>
    </row>
    <row r="2564" spans="1:13">
      <c r="A2564" s="11" t="s">
        <v>2528</v>
      </c>
      <c r="B2564" s="12" t="s">
        <v>7</v>
      </c>
      <c r="C2564" s="12">
        <v>128</v>
      </c>
      <c r="D2564" s="12">
        <v>0.76</v>
      </c>
      <c r="E2564" s="12">
        <v>0.72699999999999998</v>
      </c>
      <c r="F2564" s="12">
        <v>0.69</v>
      </c>
      <c r="G2564" s="12">
        <v>44348.46</v>
      </c>
      <c r="H2564" s="13">
        <v>4</v>
      </c>
      <c r="I2564" s="23" t="str">
        <f>VLOOKUP(B2564,'De-Para'!$B$3:$C$29,2,0)</f>
        <v>Sudeste</v>
      </c>
      <c r="J2564" s="18" t="str">
        <f t="shared" si="156"/>
        <v>Alto</v>
      </c>
      <c r="K2564" s="18" t="str">
        <f t="shared" si="157"/>
        <v>Acima</v>
      </c>
      <c r="L2564" s="18" t="str">
        <f t="shared" si="158"/>
        <v>Abaixo</v>
      </c>
      <c r="M2564" s="23" t="str">
        <f t="shared" si="159"/>
        <v>Acima</v>
      </c>
    </row>
    <row r="2565" spans="1:13">
      <c r="A2565" s="8" t="s">
        <v>2529</v>
      </c>
      <c r="B2565" s="9" t="s">
        <v>14</v>
      </c>
      <c r="C2565" s="9">
        <v>166</v>
      </c>
      <c r="D2565" s="9">
        <v>0.74</v>
      </c>
      <c r="E2565" s="9">
        <v>0.75</v>
      </c>
      <c r="F2565" s="9">
        <v>0.64100000000000001</v>
      </c>
      <c r="G2565" s="9">
        <v>37226.949999999997</v>
      </c>
      <c r="H2565" s="10">
        <v>10</v>
      </c>
      <c r="I2565" s="23" t="str">
        <f>VLOOKUP(B2565,'De-Para'!$B$3:$C$29,2,0)</f>
        <v>Sul</v>
      </c>
      <c r="J2565" s="18" t="str">
        <f t="shared" si="156"/>
        <v>Alto</v>
      </c>
      <c r="K2565" s="18" t="str">
        <f t="shared" si="157"/>
        <v>Acima</v>
      </c>
      <c r="L2565" s="18" t="str">
        <f t="shared" si="158"/>
        <v>Abaixo</v>
      </c>
      <c r="M2565" s="23" t="str">
        <f t="shared" si="159"/>
        <v>Acima</v>
      </c>
    </row>
    <row r="2566" spans="1:13">
      <c r="A2566" s="11" t="s">
        <v>2530</v>
      </c>
      <c r="B2566" s="12" t="s">
        <v>59</v>
      </c>
      <c r="C2566" s="12">
        <v>138</v>
      </c>
      <c r="D2566" s="12">
        <v>0.63600000000000001</v>
      </c>
      <c r="E2566" s="12">
        <v>0.61799999999999999</v>
      </c>
      <c r="F2566" s="12">
        <v>0.503</v>
      </c>
      <c r="G2566" s="12">
        <v>31512.080000000002</v>
      </c>
      <c r="H2566" s="13">
        <v>6</v>
      </c>
      <c r="I2566" s="23" t="str">
        <f>VLOOKUP(B2566,'De-Para'!$B$3:$C$29,2,0)</f>
        <v>Sul</v>
      </c>
      <c r="J2566" s="18" t="str">
        <f t="shared" ref="J2566:J2629" si="160">IF(D2566&lt;0.55,"Baixo",IF(D2566&lt;0.7,"Médio",IF(D2566&lt;0.8,"Alto","Muito alto")))</f>
        <v>Médio</v>
      </c>
      <c r="K2566" s="18" t="str">
        <f t="shared" ref="K2566:K2629" si="161">IF(D2566&lt;=$K$3,"Abaixo","Acima")</f>
        <v>Acima</v>
      </c>
      <c r="L2566" s="18" t="str">
        <f t="shared" ref="L2566:L2629" si="162">IF(C2566&gt;=$L$3,"Acima","Abaixo")</f>
        <v>Abaixo</v>
      </c>
      <c r="M2566" s="23" t="str">
        <f t="shared" ref="M2566:M2629" si="163">IF(H2566&lt;=$M$3,"Abaixo","Acima")</f>
        <v>Acima</v>
      </c>
    </row>
    <row r="2567" spans="1:13">
      <c r="A2567" s="8" t="s">
        <v>2531</v>
      </c>
      <c r="B2567" s="9" t="s">
        <v>114</v>
      </c>
      <c r="C2567" s="9">
        <v>671</v>
      </c>
      <c r="D2567" s="9">
        <v>0.61299999999999999</v>
      </c>
      <c r="E2567" s="9">
        <v>0.61</v>
      </c>
      <c r="F2567" s="9">
        <v>0.49</v>
      </c>
      <c r="G2567" s="9">
        <v>14805.27</v>
      </c>
      <c r="H2567" s="10">
        <v>1</v>
      </c>
      <c r="I2567" s="23" t="str">
        <f>VLOOKUP(B2567,'De-Para'!$B$3:$C$29,2,0)</f>
        <v>Nordeste</v>
      </c>
      <c r="J2567" s="18" t="str">
        <f t="shared" si="160"/>
        <v>Médio</v>
      </c>
      <c r="K2567" s="18" t="str">
        <f t="shared" si="161"/>
        <v>Acima</v>
      </c>
      <c r="L2567" s="18" t="str">
        <f t="shared" si="162"/>
        <v>Abaixo</v>
      </c>
      <c r="M2567" s="23" t="str">
        <f t="shared" si="163"/>
        <v>Abaixo</v>
      </c>
    </row>
    <row r="2568" spans="1:13">
      <c r="A2568" s="11" t="s">
        <v>2416</v>
      </c>
      <c r="B2568" s="12" t="s">
        <v>22</v>
      </c>
      <c r="C2568" s="12">
        <v>352</v>
      </c>
      <c r="D2568" s="12">
        <v>0.68</v>
      </c>
      <c r="E2568" s="12">
        <v>0.67700000000000005</v>
      </c>
      <c r="F2568" s="12">
        <v>0.57299999999999995</v>
      </c>
      <c r="G2568" s="12">
        <v>26144.6</v>
      </c>
      <c r="H2568" s="13">
        <v>4</v>
      </c>
      <c r="I2568" s="23" t="str">
        <f>VLOOKUP(B2568,'De-Para'!$B$3:$C$29,2,0)</f>
        <v>Sul</v>
      </c>
      <c r="J2568" s="18" t="str">
        <f t="shared" si="160"/>
        <v>Médio</v>
      </c>
      <c r="K2568" s="18" t="str">
        <f t="shared" si="161"/>
        <v>Acima</v>
      </c>
      <c r="L2568" s="18" t="str">
        <f t="shared" si="162"/>
        <v>Abaixo</v>
      </c>
      <c r="M2568" s="23" t="str">
        <f t="shared" si="163"/>
        <v>Acima</v>
      </c>
    </row>
    <row r="2569" spans="1:13">
      <c r="A2569" s="8" t="s">
        <v>2532</v>
      </c>
      <c r="B2569" s="9" t="s">
        <v>24</v>
      </c>
      <c r="C2569" s="9">
        <v>434</v>
      </c>
      <c r="D2569" s="9">
        <v>0.64300000000000002</v>
      </c>
      <c r="E2569" s="9">
        <v>0.59399999999999997</v>
      </c>
      <c r="F2569" s="9">
        <v>0.59399999999999997</v>
      </c>
      <c r="G2569" s="9">
        <v>12741.64</v>
      </c>
      <c r="H2569" s="10">
        <v>7</v>
      </c>
      <c r="I2569" s="23" t="str">
        <f>VLOOKUP(B2569,'De-Para'!$B$3:$C$29,2,0)</f>
        <v>Nordeste</v>
      </c>
      <c r="J2569" s="18" t="str">
        <f t="shared" si="160"/>
        <v>Médio</v>
      </c>
      <c r="K2569" s="18" t="str">
        <f t="shared" si="161"/>
        <v>Acima</v>
      </c>
      <c r="L2569" s="18" t="str">
        <f t="shared" si="162"/>
        <v>Abaixo</v>
      </c>
      <c r="M2569" s="23" t="str">
        <f t="shared" si="163"/>
        <v>Acima</v>
      </c>
    </row>
    <row r="2570" spans="1:13">
      <c r="A2570" s="11" t="s">
        <v>2533</v>
      </c>
      <c r="B2570" s="12" t="s">
        <v>31</v>
      </c>
      <c r="C2570" s="12">
        <v>1169</v>
      </c>
      <c r="D2570" s="12">
        <v>0.61199999999999999</v>
      </c>
      <c r="E2570" s="12">
        <v>0.56399999999999995</v>
      </c>
      <c r="F2570" s="12">
        <v>0.55300000000000005</v>
      </c>
      <c r="G2570" s="12">
        <v>10203.879999999999</v>
      </c>
      <c r="H2570" s="13">
        <v>8</v>
      </c>
      <c r="I2570" s="23" t="str">
        <f>VLOOKUP(B2570,'De-Para'!$B$3:$C$29,2,0)</f>
        <v>Nordeste</v>
      </c>
      <c r="J2570" s="18" t="str">
        <f t="shared" si="160"/>
        <v>Médio</v>
      </c>
      <c r="K2570" s="18" t="str">
        <f t="shared" si="161"/>
        <v>Acima</v>
      </c>
      <c r="L2570" s="18" t="str">
        <f t="shared" si="162"/>
        <v>Acima</v>
      </c>
      <c r="M2570" s="23" t="str">
        <f t="shared" si="163"/>
        <v>Acima</v>
      </c>
    </row>
    <row r="2571" spans="1:13">
      <c r="A2571" s="8" t="s">
        <v>2534</v>
      </c>
      <c r="B2571" s="9" t="s">
        <v>14</v>
      </c>
      <c r="C2571" s="9">
        <v>468</v>
      </c>
      <c r="D2571" s="9">
        <v>0.66</v>
      </c>
      <c r="E2571" s="9">
        <v>0.67600000000000005</v>
      </c>
      <c r="F2571" s="9">
        <v>0.52400000000000002</v>
      </c>
      <c r="G2571" s="9">
        <v>27529.65</v>
      </c>
      <c r="H2571" s="10">
        <v>9</v>
      </c>
      <c r="I2571" s="23" t="str">
        <f>VLOOKUP(B2571,'De-Para'!$B$3:$C$29,2,0)</f>
        <v>Sul</v>
      </c>
      <c r="J2571" s="18" t="str">
        <f t="shared" si="160"/>
        <v>Médio</v>
      </c>
      <c r="K2571" s="18" t="str">
        <f t="shared" si="161"/>
        <v>Acima</v>
      </c>
      <c r="L2571" s="18" t="str">
        <f t="shared" si="162"/>
        <v>Abaixo</v>
      </c>
      <c r="M2571" s="23" t="str">
        <f t="shared" si="163"/>
        <v>Acima</v>
      </c>
    </row>
    <row r="2572" spans="1:13">
      <c r="A2572" s="11" t="s">
        <v>2535</v>
      </c>
      <c r="B2572" s="12" t="s">
        <v>59</v>
      </c>
      <c r="C2572" s="12">
        <v>126</v>
      </c>
      <c r="D2572" s="12">
        <v>0.67</v>
      </c>
      <c r="E2572" s="12">
        <v>0.70199999999999996</v>
      </c>
      <c r="F2572" s="12">
        <v>0.48099999999999998</v>
      </c>
      <c r="G2572" s="12">
        <v>27437.14</v>
      </c>
      <c r="H2572" s="13">
        <v>21</v>
      </c>
      <c r="I2572" s="23" t="str">
        <f>VLOOKUP(B2572,'De-Para'!$B$3:$C$29,2,0)</f>
        <v>Sul</v>
      </c>
      <c r="J2572" s="18" t="str">
        <f t="shared" si="160"/>
        <v>Médio</v>
      </c>
      <c r="K2572" s="18" t="str">
        <f t="shared" si="161"/>
        <v>Acima</v>
      </c>
      <c r="L2572" s="18" t="str">
        <f t="shared" si="162"/>
        <v>Abaixo</v>
      </c>
      <c r="M2572" s="23" t="str">
        <f t="shared" si="163"/>
        <v>Acima</v>
      </c>
    </row>
    <row r="2573" spans="1:13">
      <c r="A2573" s="8" t="s">
        <v>505</v>
      </c>
      <c r="B2573" s="9" t="s">
        <v>111</v>
      </c>
      <c r="C2573" s="9">
        <v>467</v>
      </c>
      <c r="D2573" s="9">
        <v>0.70799999999999996</v>
      </c>
      <c r="E2573" s="9">
        <v>0.67700000000000005</v>
      </c>
      <c r="F2573" s="9">
        <v>0.623</v>
      </c>
      <c r="G2573" s="9">
        <v>31782.67</v>
      </c>
      <c r="H2573" s="10">
        <v>2</v>
      </c>
      <c r="I2573" s="23" t="str">
        <f>VLOOKUP(B2573,'De-Para'!$B$3:$C$29,2,0)</f>
        <v>Norte</v>
      </c>
      <c r="J2573" s="18" t="str">
        <f t="shared" si="160"/>
        <v>Alto</v>
      </c>
      <c r="K2573" s="18" t="str">
        <f t="shared" si="161"/>
        <v>Acima</v>
      </c>
      <c r="L2573" s="18" t="str">
        <f t="shared" si="162"/>
        <v>Abaixo</v>
      </c>
      <c r="M2573" s="23" t="str">
        <f t="shared" si="163"/>
        <v>Abaixo</v>
      </c>
    </row>
    <row r="2574" spans="1:13">
      <c r="A2574" s="11" t="s">
        <v>2536</v>
      </c>
      <c r="B2574" s="12" t="s">
        <v>14</v>
      </c>
      <c r="C2574" s="12">
        <v>161</v>
      </c>
      <c r="D2574" s="12">
        <v>0.72</v>
      </c>
      <c r="E2574" s="12">
        <v>0.73899999999999999</v>
      </c>
      <c r="F2574" s="12">
        <v>0.61499999999999999</v>
      </c>
      <c r="G2574" s="12">
        <v>36228.82</v>
      </c>
      <c r="H2574" s="13">
        <v>5</v>
      </c>
      <c r="I2574" s="23" t="str">
        <f>VLOOKUP(B2574,'De-Para'!$B$3:$C$29,2,0)</f>
        <v>Sul</v>
      </c>
      <c r="J2574" s="18" t="str">
        <f t="shared" si="160"/>
        <v>Alto</v>
      </c>
      <c r="K2574" s="18" t="str">
        <f t="shared" si="161"/>
        <v>Acima</v>
      </c>
      <c r="L2574" s="18" t="str">
        <f t="shared" si="162"/>
        <v>Abaixo</v>
      </c>
      <c r="M2574" s="23" t="str">
        <f t="shared" si="163"/>
        <v>Acima</v>
      </c>
    </row>
    <row r="2575" spans="1:13">
      <c r="A2575" s="8" t="s">
        <v>2537</v>
      </c>
      <c r="B2575" s="9" t="s">
        <v>14</v>
      </c>
      <c r="C2575" s="9">
        <v>172</v>
      </c>
      <c r="D2575" s="9">
        <v>0.72799999999999998</v>
      </c>
      <c r="E2575" s="9">
        <v>0.73399999999999999</v>
      </c>
      <c r="F2575" s="9">
        <v>0.63200000000000001</v>
      </c>
      <c r="G2575" s="9">
        <v>31561.72</v>
      </c>
      <c r="H2575" s="10">
        <v>9</v>
      </c>
      <c r="I2575" s="23" t="str">
        <f>VLOOKUP(B2575,'De-Para'!$B$3:$C$29,2,0)</f>
        <v>Sul</v>
      </c>
      <c r="J2575" s="18" t="str">
        <f t="shared" si="160"/>
        <v>Alto</v>
      </c>
      <c r="K2575" s="18" t="str">
        <f t="shared" si="161"/>
        <v>Acima</v>
      </c>
      <c r="L2575" s="18" t="str">
        <f t="shared" si="162"/>
        <v>Abaixo</v>
      </c>
      <c r="M2575" s="23" t="str">
        <f t="shared" si="163"/>
        <v>Acima</v>
      </c>
    </row>
    <row r="2576" spans="1:13">
      <c r="A2576" s="11" t="s">
        <v>2538</v>
      </c>
      <c r="B2576" s="12" t="s">
        <v>7</v>
      </c>
      <c r="C2576" s="12">
        <v>503</v>
      </c>
      <c r="D2576" s="12">
        <v>0.73699999999999999</v>
      </c>
      <c r="E2576" s="12">
        <v>0.69099999999999995</v>
      </c>
      <c r="F2576" s="12">
        <v>0.70399999999999996</v>
      </c>
      <c r="G2576" s="12">
        <v>25823.08</v>
      </c>
      <c r="H2576" s="13">
        <v>6</v>
      </c>
      <c r="I2576" s="23" t="str">
        <f>VLOOKUP(B2576,'De-Para'!$B$3:$C$29,2,0)</f>
        <v>Sudeste</v>
      </c>
      <c r="J2576" s="18" t="str">
        <f t="shared" si="160"/>
        <v>Alto</v>
      </c>
      <c r="K2576" s="18" t="str">
        <f t="shared" si="161"/>
        <v>Acima</v>
      </c>
      <c r="L2576" s="18" t="str">
        <f t="shared" si="162"/>
        <v>Abaixo</v>
      </c>
      <c r="M2576" s="23" t="str">
        <f t="shared" si="163"/>
        <v>Acima</v>
      </c>
    </row>
    <row r="2577" spans="1:13">
      <c r="A2577" s="8" t="s">
        <v>2539</v>
      </c>
      <c r="B2577" s="9" t="s">
        <v>24</v>
      </c>
      <c r="C2577" s="9">
        <v>1016</v>
      </c>
      <c r="D2577" s="9">
        <v>0.58099999999999996</v>
      </c>
      <c r="E2577" s="9">
        <v>0.54400000000000004</v>
      </c>
      <c r="F2577" s="9">
        <v>0.46300000000000002</v>
      </c>
      <c r="G2577" s="9">
        <v>7617.66</v>
      </c>
      <c r="H2577" s="10">
        <v>40</v>
      </c>
      <c r="I2577" s="23" t="str">
        <f>VLOOKUP(B2577,'De-Para'!$B$3:$C$29,2,0)</f>
        <v>Nordeste</v>
      </c>
      <c r="J2577" s="18" t="str">
        <f t="shared" si="160"/>
        <v>Médio</v>
      </c>
      <c r="K2577" s="18" t="str">
        <f t="shared" si="161"/>
        <v>Abaixo</v>
      </c>
      <c r="L2577" s="18" t="str">
        <f t="shared" si="162"/>
        <v>Acima</v>
      </c>
      <c r="M2577" s="23" t="str">
        <f t="shared" si="163"/>
        <v>Acima</v>
      </c>
    </row>
    <row r="2578" spans="1:13">
      <c r="A2578" s="11" t="s">
        <v>2540</v>
      </c>
      <c r="B2578" s="12" t="s">
        <v>14</v>
      </c>
      <c r="C2578" s="12">
        <v>169</v>
      </c>
      <c r="D2578" s="12">
        <v>0.755</v>
      </c>
      <c r="E2578" s="12">
        <v>0.75900000000000001</v>
      </c>
      <c r="F2578" s="12">
        <v>0.66900000000000004</v>
      </c>
      <c r="G2578" s="12">
        <v>37718.449999999997</v>
      </c>
      <c r="H2578" s="13">
        <v>14</v>
      </c>
      <c r="I2578" s="23" t="str">
        <f>VLOOKUP(B2578,'De-Para'!$B$3:$C$29,2,0)</f>
        <v>Sul</v>
      </c>
      <c r="J2578" s="18" t="str">
        <f t="shared" si="160"/>
        <v>Alto</v>
      </c>
      <c r="K2578" s="18" t="str">
        <f t="shared" si="161"/>
        <v>Acima</v>
      </c>
      <c r="L2578" s="18" t="str">
        <f t="shared" si="162"/>
        <v>Abaixo</v>
      </c>
      <c r="M2578" s="23" t="str">
        <f t="shared" si="163"/>
        <v>Acima</v>
      </c>
    </row>
    <row r="2579" spans="1:13">
      <c r="A2579" s="8" t="s">
        <v>2541</v>
      </c>
      <c r="B2579" s="9" t="s">
        <v>59</v>
      </c>
      <c r="C2579" s="9">
        <v>422</v>
      </c>
      <c r="D2579" s="9">
        <v>0.7</v>
      </c>
      <c r="E2579" s="9">
        <v>0.73499999999999999</v>
      </c>
      <c r="F2579" s="9">
        <v>0.57899999999999996</v>
      </c>
      <c r="G2579" s="9">
        <v>23160.2</v>
      </c>
      <c r="H2579" s="10">
        <v>11</v>
      </c>
      <c r="I2579" s="23" t="str">
        <f>VLOOKUP(B2579,'De-Para'!$B$3:$C$29,2,0)</f>
        <v>Sul</v>
      </c>
      <c r="J2579" s="18" t="str">
        <f t="shared" si="160"/>
        <v>Alto</v>
      </c>
      <c r="K2579" s="18" t="str">
        <f t="shared" si="161"/>
        <v>Acima</v>
      </c>
      <c r="L2579" s="18" t="str">
        <f t="shared" si="162"/>
        <v>Abaixo</v>
      </c>
      <c r="M2579" s="23" t="str">
        <f t="shared" si="163"/>
        <v>Acima</v>
      </c>
    </row>
    <row r="2580" spans="1:13">
      <c r="A2580" s="11" t="s">
        <v>2542</v>
      </c>
      <c r="B2580" s="12" t="s">
        <v>22</v>
      </c>
      <c r="C2580" s="12">
        <v>323</v>
      </c>
      <c r="D2580" s="12">
        <v>0.69099999999999995</v>
      </c>
      <c r="E2580" s="12">
        <v>0.66400000000000003</v>
      </c>
      <c r="F2580" s="12">
        <v>0.59899999999999998</v>
      </c>
      <c r="G2580" s="12">
        <v>29497.55</v>
      </c>
      <c r="H2580" s="13">
        <v>12</v>
      </c>
      <c r="I2580" s="23" t="str">
        <f>VLOOKUP(B2580,'De-Para'!$B$3:$C$29,2,0)</f>
        <v>Sul</v>
      </c>
      <c r="J2580" s="18" t="str">
        <f t="shared" si="160"/>
        <v>Médio</v>
      </c>
      <c r="K2580" s="18" t="str">
        <f t="shared" si="161"/>
        <v>Acima</v>
      </c>
      <c r="L2580" s="18" t="str">
        <f t="shared" si="162"/>
        <v>Abaixo</v>
      </c>
      <c r="M2580" s="23" t="str">
        <f t="shared" si="163"/>
        <v>Acima</v>
      </c>
    </row>
    <row r="2581" spans="1:13">
      <c r="A2581" s="8" t="s">
        <v>2543</v>
      </c>
      <c r="B2581" s="9" t="s">
        <v>14</v>
      </c>
      <c r="C2581" s="9">
        <v>316</v>
      </c>
      <c r="D2581" s="9">
        <v>0.754</v>
      </c>
      <c r="E2581" s="9">
        <v>0.72599999999999998</v>
      </c>
      <c r="F2581" s="9">
        <v>0.66800000000000004</v>
      </c>
      <c r="G2581" s="9">
        <v>26350.06</v>
      </c>
      <c r="H2581" s="10">
        <v>16</v>
      </c>
      <c r="I2581" s="23" t="str">
        <f>VLOOKUP(B2581,'De-Para'!$B$3:$C$29,2,0)</f>
        <v>Sul</v>
      </c>
      <c r="J2581" s="18" t="str">
        <f t="shared" si="160"/>
        <v>Alto</v>
      </c>
      <c r="K2581" s="18" t="str">
        <f t="shared" si="161"/>
        <v>Acima</v>
      </c>
      <c r="L2581" s="18" t="str">
        <f t="shared" si="162"/>
        <v>Abaixo</v>
      </c>
      <c r="M2581" s="23" t="str">
        <f t="shared" si="163"/>
        <v>Acima</v>
      </c>
    </row>
    <row r="2582" spans="1:13">
      <c r="A2582" s="11" t="s">
        <v>2544</v>
      </c>
      <c r="B2582" s="12" t="s">
        <v>16</v>
      </c>
      <c r="C2582" s="12">
        <v>398</v>
      </c>
      <c r="D2582" s="12">
        <v>0.69799999999999995</v>
      </c>
      <c r="E2582" s="12">
        <v>0.69399999999999995</v>
      </c>
      <c r="F2582" s="12">
        <v>0.57399999999999995</v>
      </c>
      <c r="G2582" s="12">
        <v>29947.96</v>
      </c>
      <c r="H2582" s="13">
        <v>4</v>
      </c>
      <c r="I2582" s="23" t="str">
        <f>VLOOKUP(B2582,'De-Para'!$B$3:$C$29,2,0)</f>
        <v>Sudeste</v>
      </c>
      <c r="J2582" s="18" t="str">
        <f t="shared" si="160"/>
        <v>Médio</v>
      </c>
      <c r="K2582" s="18" t="str">
        <f t="shared" si="161"/>
        <v>Acima</v>
      </c>
      <c r="L2582" s="18" t="str">
        <f t="shared" si="162"/>
        <v>Abaixo</v>
      </c>
      <c r="M2582" s="23" t="str">
        <f t="shared" si="163"/>
        <v>Acima</v>
      </c>
    </row>
    <row r="2583" spans="1:13">
      <c r="A2583" s="8" t="s">
        <v>2545</v>
      </c>
      <c r="B2583" s="9" t="s">
        <v>275</v>
      </c>
      <c r="C2583" s="9">
        <v>911</v>
      </c>
      <c r="D2583" s="9">
        <v>0.622</v>
      </c>
      <c r="E2583" s="9">
        <v>0.59299999999999997</v>
      </c>
      <c r="F2583" s="9">
        <v>0.51700000000000002</v>
      </c>
      <c r="G2583" s="9">
        <v>14392.66</v>
      </c>
      <c r="H2583" s="10">
        <v>10</v>
      </c>
      <c r="I2583" s="23" t="str">
        <f>VLOOKUP(B2583,'De-Para'!$B$3:$C$29,2,0)</f>
        <v>Norte</v>
      </c>
      <c r="J2583" s="18" t="str">
        <f t="shared" si="160"/>
        <v>Médio</v>
      </c>
      <c r="K2583" s="18" t="str">
        <f t="shared" si="161"/>
        <v>Acima</v>
      </c>
      <c r="L2583" s="18" t="str">
        <f t="shared" si="162"/>
        <v>Abaixo</v>
      </c>
      <c r="M2583" s="23" t="str">
        <f t="shared" si="163"/>
        <v>Acima</v>
      </c>
    </row>
    <row r="2584" spans="1:13">
      <c r="A2584" s="11" t="s">
        <v>2546</v>
      </c>
      <c r="B2584" s="12" t="s">
        <v>14</v>
      </c>
      <c r="C2584" s="12">
        <v>173</v>
      </c>
      <c r="D2584" s="12">
        <v>0.753</v>
      </c>
      <c r="E2584" s="12">
        <v>0.76300000000000001</v>
      </c>
      <c r="F2584" s="12">
        <v>0.65800000000000003</v>
      </c>
      <c r="G2584" s="12">
        <v>35748.660000000003</v>
      </c>
      <c r="H2584" s="13">
        <v>9</v>
      </c>
      <c r="I2584" s="23" t="str">
        <f>VLOOKUP(B2584,'De-Para'!$B$3:$C$29,2,0)</f>
        <v>Sul</v>
      </c>
      <c r="J2584" s="18" t="str">
        <f t="shared" si="160"/>
        <v>Alto</v>
      </c>
      <c r="K2584" s="18" t="str">
        <f t="shared" si="161"/>
        <v>Acima</v>
      </c>
      <c r="L2584" s="18" t="str">
        <f t="shared" si="162"/>
        <v>Abaixo</v>
      </c>
      <c r="M2584" s="23" t="str">
        <f t="shared" si="163"/>
        <v>Acima</v>
      </c>
    </row>
    <row r="2585" spans="1:13">
      <c r="A2585" s="8" t="s">
        <v>2547</v>
      </c>
      <c r="B2585" s="9" t="s">
        <v>16</v>
      </c>
      <c r="C2585" s="9">
        <v>446</v>
      </c>
      <c r="D2585" s="9">
        <v>0.68</v>
      </c>
      <c r="E2585" s="9">
        <v>0.68700000000000006</v>
      </c>
      <c r="F2585" s="9">
        <v>0.57299999999999995</v>
      </c>
      <c r="G2585" s="9">
        <v>25063.77</v>
      </c>
      <c r="H2585" s="10">
        <v>6</v>
      </c>
      <c r="I2585" s="23" t="str">
        <f>VLOOKUP(B2585,'De-Para'!$B$3:$C$29,2,0)</f>
        <v>Sudeste</v>
      </c>
      <c r="J2585" s="18" t="str">
        <f t="shared" si="160"/>
        <v>Médio</v>
      </c>
      <c r="K2585" s="18" t="str">
        <f t="shared" si="161"/>
        <v>Acima</v>
      </c>
      <c r="L2585" s="18" t="str">
        <f t="shared" si="162"/>
        <v>Abaixo</v>
      </c>
      <c r="M2585" s="23" t="str">
        <f t="shared" si="163"/>
        <v>Acima</v>
      </c>
    </row>
    <row r="2586" spans="1:13">
      <c r="A2586" s="11" t="s">
        <v>2548</v>
      </c>
      <c r="B2586" s="12" t="s">
        <v>94</v>
      </c>
      <c r="C2586" s="12">
        <v>1422</v>
      </c>
      <c r="D2586" s="12">
        <v>0.58399999999999996</v>
      </c>
      <c r="E2586" s="12">
        <v>0.54100000000000004</v>
      </c>
      <c r="F2586" s="12">
        <v>0.47299999999999998</v>
      </c>
      <c r="G2586" s="12">
        <v>10499.65</v>
      </c>
      <c r="H2586" s="13">
        <v>8</v>
      </c>
      <c r="I2586" s="23" t="str">
        <f>VLOOKUP(B2586,'De-Para'!$B$3:$C$29,2,0)</f>
        <v>Nordeste</v>
      </c>
      <c r="J2586" s="18" t="str">
        <f t="shared" si="160"/>
        <v>Médio</v>
      </c>
      <c r="K2586" s="18" t="str">
        <f t="shared" si="161"/>
        <v>Abaixo</v>
      </c>
      <c r="L2586" s="18" t="str">
        <f t="shared" si="162"/>
        <v>Acima</v>
      </c>
      <c r="M2586" s="23" t="str">
        <f t="shared" si="163"/>
        <v>Acima</v>
      </c>
    </row>
    <row r="2587" spans="1:13">
      <c r="A2587" s="8" t="s">
        <v>2549</v>
      </c>
      <c r="B2587" s="9" t="s">
        <v>14</v>
      </c>
      <c r="C2587" s="9">
        <v>173</v>
      </c>
      <c r="D2587" s="9">
        <v>0.77300000000000002</v>
      </c>
      <c r="E2587" s="9">
        <v>0.78700000000000003</v>
      </c>
      <c r="F2587" s="9">
        <v>0.67900000000000005</v>
      </c>
      <c r="G2587" s="9">
        <v>35632.800000000003</v>
      </c>
      <c r="H2587" s="10">
        <v>10</v>
      </c>
      <c r="I2587" s="23" t="str">
        <f>VLOOKUP(B2587,'De-Para'!$B$3:$C$29,2,0)</f>
        <v>Sul</v>
      </c>
      <c r="J2587" s="18" t="str">
        <f t="shared" si="160"/>
        <v>Alto</v>
      </c>
      <c r="K2587" s="18" t="str">
        <f t="shared" si="161"/>
        <v>Acima</v>
      </c>
      <c r="L2587" s="18" t="str">
        <f t="shared" si="162"/>
        <v>Abaixo</v>
      </c>
      <c r="M2587" s="23" t="str">
        <f t="shared" si="163"/>
        <v>Acima</v>
      </c>
    </row>
    <row r="2588" spans="1:13">
      <c r="A2588" s="11" t="s">
        <v>2550</v>
      </c>
      <c r="B2588" s="12" t="s">
        <v>22</v>
      </c>
      <c r="C2588" s="12">
        <v>224</v>
      </c>
      <c r="D2588" s="12">
        <v>0.74299999999999999</v>
      </c>
      <c r="E2588" s="12">
        <v>0.72699999999999998</v>
      </c>
      <c r="F2588" s="12">
        <v>0.69599999999999995</v>
      </c>
      <c r="G2588" s="12">
        <v>46185.93</v>
      </c>
      <c r="H2588" s="13">
        <v>3</v>
      </c>
      <c r="I2588" s="23" t="str">
        <f>VLOOKUP(B2588,'De-Para'!$B$3:$C$29,2,0)</f>
        <v>Sul</v>
      </c>
      <c r="J2588" s="18" t="str">
        <f t="shared" si="160"/>
        <v>Alto</v>
      </c>
      <c r="K2588" s="18" t="str">
        <f t="shared" si="161"/>
        <v>Acima</v>
      </c>
      <c r="L2588" s="18" t="str">
        <f t="shared" si="162"/>
        <v>Abaixo</v>
      </c>
      <c r="M2588" s="23" t="str">
        <f t="shared" si="163"/>
        <v>Acima</v>
      </c>
    </row>
    <row r="2589" spans="1:13">
      <c r="A2589" s="8" t="s">
        <v>2551</v>
      </c>
      <c r="B2589" s="9" t="s">
        <v>49</v>
      </c>
      <c r="C2589" s="9">
        <v>1294</v>
      </c>
      <c r="D2589" s="9">
        <v>0.56999999999999995</v>
      </c>
      <c r="E2589" s="9">
        <v>0.56000000000000005</v>
      </c>
      <c r="F2589" s="9">
        <v>0.438</v>
      </c>
      <c r="G2589" s="9">
        <v>8220.44</v>
      </c>
      <c r="H2589" s="10">
        <v>66</v>
      </c>
      <c r="I2589" s="23" t="str">
        <f>VLOOKUP(B2589,'De-Para'!$B$3:$C$29,2,0)</f>
        <v>Norte</v>
      </c>
      <c r="J2589" s="18" t="str">
        <f t="shared" si="160"/>
        <v>Médio</v>
      </c>
      <c r="K2589" s="18" t="str">
        <f t="shared" si="161"/>
        <v>Abaixo</v>
      </c>
      <c r="L2589" s="18" t="str">
        <f t="shared" si="162"/>
        <v>Acima</v>
      </c>
      <c r="M2589" s="23" t="str">
        <f t="shared" si="163"/>
        <v>Acima</v>
      </c>
    </row>
    <row r="2590" spans="1:13">
      <c r="A2590" s="11" t="s">
        <v>2552</v>
      </c>
      <c r="B2590" s="12" t="s">
        <v>22</v>
      </c>
      <c r="C2590" s="12">
        <v>337</v>
      </c>
      <c r="D2590" s="12">
        <v>0.57299999999999995</v>
      </c>
      <c r="E2590" s="12">
        <v>0.60399999999999998</v>
      </c>
      <c r="F2590" s="12">
        <v>0.39100000000000001</v>
      </c>
      <c r="G2590" s="12">
        <v>14650.89</v>
      </c>
      <c r="H2590" s="13">
        <v>4</v>
      </c>
      <c r="I2590" s="23" t="str">
        <f>VLOOKUP(B2590,'De-Para'!$B$3:$C$29,2,0)</f>
        <v>Sul</v>
      </c>
      <c r="J2590" s="18" t="str">
        <f t="shared" si="160"/>
        <v>Médio</v>
      </c>
      <c r="K2590" s="18" t="str">
        <f t="shared" si="161"/>
        <v>Abaixo</v>
      </c>
      <c r="L2590" s="18" t="str">
        <f t="shared" si="162"/>
        <v>Abaixo</v>
      </c>
      <c r="M2590" s="23" t="str">
        <f t="shared" si="163"/>
        <v>Acima</v>
      </c>
    </row>
    <row r="2591" spans="1:13">
      <c r="A2591" s="8" t="s">
        <v>2553</v>
      </c>
      <c r="B2591" s="9" t="s">
        <v>14</v>
      </c>
      <c r="C2591" s="9">
        <v>120</v>
      </c>
      <c r="D2591" s="9">
        <v>0.75</v>
      </c>
      <c r="E2591" s="9">
        <v>0.746</v>
      </c>
      <c r="F2591" s="9">
        <v>0.67800000000000005</v>
      </c>
      <c r="G2591" s="9">
        <v>42642.3</v>
      </c>
      <c r="H2591" s="10">
        <v>9</v>
      </c>
      <c r="I2591" s="23" t="str">
        <f>VLOOKUP(B2591,'De-Para'!$B$3:$C$29,2,0)</f>
        <v>Sul</v>
      </c>
      <c r="J2591" s="18" t="str">
        <f t="shared" si="160"/>
        <v>Alto</v>
      </c>
      <c r="K2591" s="18" t="str">
        <f t="shared" si="161"/>
        <v>Acima</v>
      </c>
      <c r="L2591" s="18" t="str">
        <f t="shared" si="162"/>
        <v>Abaixo</v>
      </c>
      <c r="M2591" s="23" t="str">
        <f t="shared" si="163"/>
        <v>Acima</v>
      </c>
    </row>
    <row r="2592" spans="1:13">
      <c r="A2592" s="11" t="s">
        <v>2554</v>
      </c>
      <c r="B2592" s="12" t="s">
        <v>24</v>
      </c>
      <c r="C2592" s="12">
        <v>865</v>
      </c>
      <c r="D2592" s="12">
        <v>0.60799999999999998</v>
      </c>
      <c r="E2592" s="12">
        <v>0.61099999999999999</v>
      </c>
      <c r="F2592" s="12">
        <v>0.47599999999999998</v>
      </c>
      <c r="G2592" s="12">
        <v>11149.72</v>
      </c>
      <c r="H2592" s="13">
        <v>4</v>
      </c>
      <c r="I2592" s="23" t="str">
        <f>VLOOKUP(B2592,'De-Para'!$B$3:$C$29,2,0)</f>
        <v>Nordeste</v>
      </c>
      <c r="J2592" s="18" t="str">
        <f t="shared" si="160"/>
        <v>Médio</v>
      </c>
      <c r="K2592" s="18" t="str">
        <f t="shared" si="161"/>
        <v>Acima</v>
      </c>
      <c r="L2592" s="18" t="str">
        <f t="shared" si="162"/>
        <v>Abaixo</v>
      </c>
      <c r="M2592" s="23" t="str">
        <f t="shared" si="163"/>
        <v>Acima</v>
      </c>
    </row>
    <row r="2593" spans="1:13">
      <c r="A2593" s="8" t="s">
        <v>2555</v>
      </c>
      <c r="B2593" s="9" t="s">
        <v>82</v>
      </c>
      <c r="C2593" s="9">
        <v>651</v>
      </c>
      <c r="D2593" s="9">
        <v>0.58499999999999996</v>
      </c>
      <c r="E2593" s="9">
        <v>0.56200000000000006</v>
      </c>
      <c r="F2593" s="9">
        <v>0.48</v>
      </c>
      <c r="G2593" s="9">
        <v>10778.9</v>
      </c>
      <c r="H2593" s="10">
        <v>10</v>
      </c>
      <c r="I2593" s="23" t="str">
        <f>VLOOKUP(B2593,'De-Para'!$B$3:$C$29,2,0)</f>
        <v>Nordeste</v>
      </c>
      <c r="J2593" s="18" t="str">
        <f t="shared" si="160"/>
        <v>Médio</v>
      </c>
      <c r="K2593" s="18" t="str">
        <f t="shared" si="161"/>
        <v>Abaixo</v>
      </c>
      <c r="L2593" s="18" t="str">
        <f t="shared" si="162"/>
        <v>Abaixo</v>
      </c>
      <c r="M2593" s="23" t="str">
        <f t="shared" si="163"/>
        <v>Acima</v>
      </c>
    </row>
    <row r="2594" spans="1:13">
      <c r="A2594" s="11" t="s">
        <v>2556</v>
      </c>
      <c r="B2594" s="12" t="s">
        <v>59</v>
      </c>
      <c r="C2594" s="12">
        <v>410</v>
      </c>
      <c r="D2594" s="12">
        <v>0.754</v>
      </c>
      <c r="E2594" s="12">
        <v>0.76900000000000002</v>
      </c>
      <c r="F2594" s="12">
        <v>0.626</v>
      </c>
      <c r="G2594" s="12">
        <v>22705.68</v>
      </c>
      <c r="H2594" s="13">
        <v>18</v>
      </c>
      <c r="I2594" s="23" t="str">
        <f>VLOOKUP(B2594,'De-Para'!$B$3:$C$29,2,0)</f>
        <v>Sul</v>
      </c>
      <c r="J2594" s="18" t="str">
        <f t="shared" si="160"/>
        <v>Alto</v>
      </c>
      <c r="K2594" s="18" t="str">
        <f t="shared" si="161"/>
        <v>Acima</v>
      </c>
      <c r="L2594" s="18" t="str">
        <f t="shared" si="162"/>
        <v>Abaixo</v>
      </c>
      <c r="M2594" s="23" t="str">
        <f t="shared" si="163"/>
        <v>Acima</v>
      </c>
    </row>
    <row r="2595" spans="1:13">
      <c r="A2595" s="8" t="s">
        <v>2557</v>
      </c>
      <c r="B2595" s="9" t="s">
        <v>64</v>
      </c>
      <c r="C2595" s="9">
        <v>202</v>
      </c>
      <c r="D2595" s="9">
        <v>0.66</v>
      </c>
      <c r="E2595" s="9">
        <v>0.63</v>
      </c>
      <c r="F2595" s="9">
        <v>0.54</v>
      </c>
      <c r="G2595" s="9">
        <v>20275.59</v>
      </c>
      <c r="H2595" s="10">
        <v>12</v>
      </c>
      <c r="I2595" s="23" t="str">
        <f>VLOOKUP(B2595,'De-Para'!$B$3:$C$29,2,0)</f>
        <v>Sudeste</v>
      </c>
      <c r="J2595" s="18" t="str">
        <f t="shared" si="160"/>
        <v>Médio</v>
      </c>
      <c r="K2595" s="18" t="str">
        <f t="shared" si="161"/>
        <v>Acima</v>
      </c>
      <c r="L2595" s="18" t="str">
        <f t="shared" si="162"/>
        <v>Abaixo</v>
      </c>
      <c r="M2595" s="23" t="str">
        <f t="shared" si="163"/>
        <v>Acima</v>
      </c>
    </row>
    <row r="2596" spans="1:13">
      <c r="A2596" s="11" t="s">
        <v>2558</v>
      </c>
      <c r="B2596" s="12" t="s">
        <v>64</v>
      </c>
      <c r="C2596" s="12">
        <v>353</v>
      </c>
      <c r="D2596" s="12">
        <v>0.70799999999999996</v>
      </c>
      <c r="E2596" s="12">
        <v>0.66300000000000003</v>
      </c>
      <c r="F2596" s="12">
        <v>0.63700000000000001</v>
      </c>
      <c r="G2596" s="12">
        <v>22858.06</v>
      </c>
      <c r="H2596" s="13">
        <v>12</v>
      </c>
      <c r="I2596" s="23" t="str">
        <f>VLOOKUP(B2596,'De-Para'!$B$3:$C$29,2,0)</f>
        <v>Sudeste</v>
      </c>
      <c r="J2596" s="18" t="str">
        <f t="shared" si="160"/>
        <v>Alto</v>
      </c>
      <c r="K2596" s="18" t="str">
        <f t="shared" si="161"/>
        <v>Acima</v>
      </c>
      <c r="L2596" s="18" t="str">
        <f t="shared" si="162"/>
        <v>Abaixo</v>
      </c>
      <c r="M2596" s="23" t="str">
        <f t="shared" si="163"/>
        <v>Acima</v>
      </c>
    </row>
    <row r="2597" spans="1:13">
      <c r="A2597" s="8" t="s">
        <v>2559</v>
      </c>
      <c r="B2597" s="9" t="s">
        <v>118</v>
      </c>
      <c r="C2597" s="9">
        <v>940</v>
      </c>
      <c r="D2597" s="9">
        <v>0.54100000000000004</v>
      </c>
      <c r="E2597" s="9">
        <v>0.54400000000000004</v>
      </c>
      <c r="F2597" s="9">
        <v>0.39800000000000002</v>
      </c>
      <c r="G2597" s="9">
        <v>8699.3700000000008</v>
      </c>
      <c r="H2597" s="10">
        <v>4</v>
      </c>
      <c r="I2597" s="23" t="str">
        <f>VLOOKUP(B2597,'De-Para'!$B$3:$C$29,2,0)</f>
        <v>Nordeste</v>
      </c>
      <c r="J2597" s="18" t="str">
        <f t="shared" si="160"/>
        <v>Baixo</v>
      </c>
      <c r="K2597" s="18" t="str">
        <f t="shared" si="161"/>
        <v>Abaixo</v>
      </c>
      <c r="L2597" s="18" t="str">
        <f t="shared" si="162"/>
        <v>Abaixo</v>
      </c>
      <c r="M2597" s="23" t="str">
        <f t="shared" si="163"/>
        <v>Acima</v>
      </c>
    </row>
    <row r="2598" spans="1:13">
      <c r="A2598" s="11" t="s">
        <v>2560</v>
      </c>
      <c r="B2598" s="12" t="s">
        <v>59</v>
      </c>
      <c r="C2598" s="12">
        <v>273</v>
      </c>
      <c r="D2598" s="12">
        <v>0.74</v>
      </c>
      <c r="E2598" s="12">
        <v>0.73199999999999998</v>
      </c>
      <c r="F2598" s="12">
        <v>0.65300000000000002</v>
      </c>
      <c r="G2598" s="12">
        <v>25381.9</v>
      </c>
      <c r="H2598" s="13">
        <v>11</v>
      </c>
      <c r="I2598" s="23" t="str">
        <f>VLOOKUP(B2598,'De-Para'!$B$3:$C$29,2,0)</f>
        <v>Sul</v>
      </c>
      <c r="J2598" s="18" t="str">
        <f t="shared" si="160"/>
        <v>Alto</v>
      </c>
      <c r="K2598" s="18" t="str">
        <f t="shared" si="161"/>
        <v>Acima</v>
      </c>
      <c r="L2598" s="18" t="str">
        <f t="shared" si="162"/>
        <v>Abaixo</v>
      </c>
      <c r="M2598" s="23" t="str">
        <f t="shared" si="163"/>
        <v>Acima</v>
      </c>
    </row>
    <row r="2599" spans="1:13">
      <c r="A2599" s="8" t="s">
        <v>2561</v>
      </c>
      <c r="B2599" s="9" t="s">
        <v>16</v>
      </c>
      <c r="C2599" s="9">
        <v>352</v>
      </c>
      <c r="D2599" s="9">
        <v>0.69599999999999995</v>
      </c>
      <c r="E2599" s="9">
        <v>0.68799999999999994</v>
      </c>
      <c r="F2599" s="9">
        <v>0.59</v>
      </c>
      <c r="G2599" s="9">
        <v>29222.27</v>
      </c>
      <c r="H2599" s="10">
        <v>14</v>
      </c>
      <c r="I2599" s="23" t="str">
        <f>VLOOKUP(B2599,'De-Para'!$B$3:$C$29,2,0)</f>
        <v>Sudeste</v>
      </c>
      <c r="J2599" s="18" t="str">
        <f t="shared" si="160"/>
        <v>Médio</v>
      </c>
      <c r="K2599" s="18" t="str">
        <f t="shared" si="161"/>
        <v>Acima</v>
      </c>
      <c r="L2599" s="18" t="str">
        <f t="shared" si="162"/>
        <v>Abaixo</v>
      </c>
      <c r="M2599" s="23" t="str">
        <f t="shared" si="163"/>
        <v>Acima</v>
      </c>
    </row>
    <row r="2600" spans="1:13">
      <c r="A2600" s="11" t="s">
        <v>2562</v>
      </c>
      <c r="B2600" s="12" t="s">
        <v>14</v>
      </c>
      <c r="C2600" s="12">
        <v>104</v>
      </c>
      <c r="D2600" s="12">
        <v>0.74099999999999999</v>
      </c>
      <c r="E2600" s="12">
        <v>0.72399999999999998</v>
      </c>
      <c r="F2600" s="12">
        <v>0.64800000000000002</v>
      </c>
      <c r="G2600" s="12">
        <v>63426.23</v>
      </c>
      <c r="H2600" s="13">
        <v>3</v>
      </c>
      <c r="I2600" s="23" t="str">
        <f>VLOOKUP(B2600,'De-Para'!$B$3:$C$29,2,0)</f>
        <v>Sul</v>
      </c>
      <c r="J2600" s="18" t="str">
        <f t="shared" si="160"/>
        <v>Alto</v>
      </c>
      <c r="K2600" s="18" t="str">
        <f t="shared" si="161"/>
        <v>Acima</v>
      </c>
      <c r="L2600" s="18" t="str">
        <f t="shared" si="162"/>
        <v>Abaixo</v>
      </c>
      <c r="M2600" s="23" t="str">
        <f t="shared" si="163"/>
        <v>Acima</v>
      </c>
    </row>
    <row r="2601" spans="1:13">
      <c r="A2601" s="8" t="s">
        <v>2563</v>
      </c>
      <c r="B2601" s="9" t="s">
        <v>19</v>
      </c>
      <c r="C2601" s="9">
        <v>1123</v>
      </c>
      <c r="D2601" s="9">
        <v>0.55000000000000004</v>
      </c>
      <c r="E2601" s="9">
        <v>0.51400000000000001</v>
      </c>
      <c r="F2601" s="9">
        <v>0.432</v>
      </c>
      <c r="G2601" s="9">
        <v>7107.34</v>
      </c>
      <c r="H2601" s="10">
        <v>4</v>
      </c>
      <c r="I2601" s="23" t="str">
        <f>VLOOKUP(B2601,'De-Para'!$B$3:$C$29,2,0)</f>
        <v>Nordeste</v>
      </c>
      <c r="J2601" s="18" t="str">
        <f t="shared" si="160"/>
        <v>Médio</v>
      </c>
      <c r="K2601" s="18" t="str">
        <f t="shared" si="161"/>
        <v>Abaixo</v>
      </c>
      <c r="L2601" s="18" t="str">
        <f t="shared" si="162"/>
        <v>Acima</v>
      </c>
      <c r="M2601" s="23" t="str">
        <f t="shared" si="163"/>
        <v>Acima</v>
      </c>
    </row>
    <row r="2602" spans="1:13">
      <c r="A2602" s="11" t="s">
        <v>2564</v>
      </c>
      <c r="B2602" s="12" t="s">
        <v>16</v>
      </c>
      <c r="C2602" s="12">
        <v>406</v>
      </c>
      <c r="D2602" s="12">
        <v>0.68799999999999994</v>
      </c>
      <c r="E2602" s="12">
        <v>0.67700000000000005</v>
      </c>
      <c r="F2602" s="12">
        <v>0.56699999999999995</v>
      </c>
      <c r="G2602" s="12">
        <v>19018.68</v>
      </c>
      <c r="H2602" s="13">
        <v>8</v>
      </c>
      <c r="I2602" s="23" t="str">
        <f>VLOOKUP(B2602,'De-Para'!$B$3:$C$29,2,0)</f>
        <v>Sudeste</v>
      </c>
      <c r="J2602" s="18" t="str">
        <f t="shared" si="160"/>
        <v>Médio</v>
      </c>
      <c r="K2602" s="18" t="str">
        <f t="shared" si="161"/>
        <v>Acima</v>
      </c>
      <c r="L2602" s="18" t="str">
        <f t="shared" si="162"/>
        <v>Abaixo</v>
      </c>
      <c r="M2602" s="23" t="str">
        <f t="shared" si="163"/>
        <v>Acima</v>
      </c>
    </row>
    <row r="2603" spans="1:13">
      <c r="A2603" s="8" t="s">
        <v>2565</v>
      </c>
      <c r="B2603" s="9" t="s">
        <v>19</v>
      </c>
      <c r="C2603" s="9">
        <v>1105</v>
      </c>
      <c r="D2603" s="9">
        <v>0.55200000000000005</v>
      </c>
      <c r="E2603" s="9">
        <v>0.53300000000000003</v>
      </c>
      <c r="F2603" s="9">
        <v>0.44600000000000001</v>
      </c>
      <c r="G2603" s="9">
        <v>8871.58</v>
      </c>
      <c r="H2603" s="10">
        <v>3</v>
      </c>
      <c r="I2603" s="23" t="str">
        <f>VLOOKUP(B2603,'De-Para'!$B$3:$C$29,2,0)</f>
        <v>Nordeste</v>
      </c>
      <c r="J2603" s="18" t="str">
        <f t="shared" si="160"/>
        <v>Médio</v>
      </c>
      <c r="K2603" s="18" t="str">
        <f t="shared" si="161"/>
        <v>Abaixo</v>
      </c>
      <c r="L2603" s="18" t="str">
        <f t="shared" si="162"/>
        <v>Acima</v>
      </c>
      <c r="M2603" s="23" t="str">
        <f t="shared" si="163"/>
        <v>Acima</v>
      </c>
    </row>
    <row r="2604" spans="1:13">
      <c r="A2604" s="11" t="s">
        <v>2566</v>
      </c>
      <c r="B2604" s="12" t="s">
        <v>24</v>
      </c>
      <c r="C2604" s="12">
        <v>771</v>
      </c>
      <c r="D2604" s="12">
        <v>0.56000000000000005</v>
      </c>
      <c r="E2604" s="12">
        <v>0.55100000000000005</v>
      </c>
      <c r="F2604" s="12">
        <v>0.45100000000000001</v>
      </c>
      <c r="G2604" s="12">
        <v>9611.74</v>
      </c>
      <c r="H2604" s="13">
        <v>0</v>
      </c>
      <c r="I2604" s="23" t="str">
        <f>VLOOKUP(B2604,'De-Para'!$B$3:$C$29,2,0)</f>
        <v>Nordeste</v>
      </c>
      <c r="J2604" s="18" t="str">
        <f t="shared" si="160"/>
        <v>Médio</v>
      </c>
      <c r="K2604" s="18" t="str">
        <f t="shared" si="161"/>
        <v>Abaixo</v>
      </c>
      <c r="L2604" s="18" t="str">
        <f t="shared" si="162"/>
        <v>Abaixo</v>
      </c>
      <c r="M2604" s="23" t="str">
        <f t="shared" si="163"/>
        <v>Abaixo</v>
      </c>
    </row>
    <row r="2605" spans="1:13">
      <c r="A2605" s="8" t="s">
        <v>2567</v>
      </c>
      <c r="B2605" s="9" t="s">
        <v>14</v>
      </c>
      <c r="C2605" s="9">
        <v>576</v>
      </c>
      <c r="D2605" s="9">
        <v>0.73</v>
      </c>
      <c r="E2605" s="9">
        <v>0.73</v>
      </c>
      <c r="F2605" s="9">
        <v>0.625</v>
      </c>
      <c r="G2605" s="9">
        <v>17487.52</v>
      </c>
      <c r="H2605" s="10">
        <v>3</v>
      </c>
      <c r="I2605" s="23" t="str">
        <f>VLOOKUP(B2605,'De-Para'!$B$3:$C$29,2,0)</f>
        <v>Sul</v>
      </c>
      <c r="J2605" s="18" t="str">
        <f t="shared" si="160"/>
        <v>Alto</v>
      </c>
      <c r="K2605" s="18" t="str">
        <f t="shared" si="161"/>
        <v>Acima</v>
      </c>
      <c r="L2605" s="18" t="str">
        <f t="shared" si="162"/>
        <v>Abaixo</v>
      </c>
      <c r="M2605" s="23" t="str">
        <f t="shared" si="163"/>
        <v>Acima</v>
      </c>
    </row>
    <row r="2606" spans="1:13">
      <c r="A2606" s="11" t="s">
        <v>2568</v>
      </c>
      <c r="B2606" s="12" t="s">
        <v>16</v>
      </c>
      <c r="C2606" s="12">
        <v>744</v>
      </c>
      <c r="D2606" s="12">
        <v>0.624</v>
      </c>
      <c r="E2606" s="12">
        <v>0.58599999999999997</v>
      </c>
      <c r="F2606" s="12">
        <v>0.52</v>
      </c>
      <c r="G2606" s="12">
        <v>8178.13</v>
      </c>
      <c r="H2606" s="13">
        <v>29</v>
      </c>
      <c r="I2606" s="23" t="str">
        <f>VLOOKUP(B2606,'De-Para'!$B$3:$C$29,2,0)</f>
        <v>Sudeste</v>
      </c>
      <c r="J2606" s="18" t="str">
        <f t="shared" si="160"/>
        <v>Médio</v>
      </c>
      <c r="K2606" s="18" t="str">
        <f t="shared" si="161"/>
        <v>Acima</v>
      </c>
      <c r="L2606" s="18" t="str">
        <f t="shared" si="162"/>
        <v>Abaixo</v>
      </c>
      <c r="M2606" s="23" t="str">
        <f t="shared" si="163"/>
        <v>Acima</v>
      </c>
    </row>
    <row r="2607" spans="1:13">
      <c r="A2607" s="8" t="s">
        <v>2569</v>
      </c>
      <c r="B2607" s="9" t="s">
        <v>114</v>
      </c>
      <c r="C2607" s="9">
        <v>615</v>
      </c>
      <c r="D2607" s="9">
        <v>0.56799999999999995</v>
      </c>
      <c r="E2607" s="9">
        <v>0.53700000000000003</v>
      </c>
      <c r="F2607" s="9">
        <v>0.46200000000000002</v>
      </c>
      <c r="G2607" s="9">
        <v>8818.18</v>
      </c>
      <c r="H2607" s="10">
        <v>25</v>
      </c>
      <c r="I2607" s="23" t="str">
        <f>VLOOKUP(B2607,'De-Para'!$B$3:$C$29,2,0)</f>
        <v>Nordeste</v>
      </c>
      <c r="J2607" s="18" t="str">
        <f t="shared" si="160"/>
        <v>Médio</v>
      </c>
      <c r="K2607" s="18" t="str">
        <f t="shared" si="161"/>
        <v>Abaixo</v>
      </c>
      <c r="L2607" s="18" t="str">
        <f t="shared" si="162"/>
        <v>Abaixo</v>
      </c>
      <c r="M2607" s="23" t="str">
        <f t="shared" si="163"/>
        <v>Acima</v>
      </c>
    </row>
    <row r="2608" spans="1:13">
      <c r="A2608" s="11" t="s">
        <v>2570</v>
      </c>
      <c r="B2608" s="12" t="s">
        <v>94</v>
      </c>
      <c r="C2608" s="12">
        <v>1094</v>
      </c>
      <c r="D2608" s="12">
        <v>0.57299999999999995</v>
      </c>
      <c r="E2608" s="12">
        <v>0.57399999999999995</v>
      </c>
      <c r="F2608" s="12">
        <v>0.434</v>
      </c>
      <c r="G2608" s="12">
        <v>10430.9</v>
      </c>
      <c r="H2608" s="13">
        <v>21</v>
      </c>
      <c r="I2608" s="23" t="str">
        <f>VLOOKUP(B2608,'De-Para'!$B$3:$C$29,2,0)</f>
        <v>Nordeste</v>
      </c>
      <c r="J2608" s="18" t="str">
        <f t="shared" si="160"/>
        <v>Médio</v>
      </c>
      <c r="K2608" s="18" t="str">
        <f t="shared" si="161"/>
        <v>Abaixo</v>
      </c>
      <c r="L2608" s="18" t="str">
        <f t="shared" si="162"/>
        <v>Acima</v>
      </c>
      <c r="M2608" s="23" t="str">
        <f t="shared" si="163"/>
        <v>Acima</v>
      </c>
    </row>
    <row r="2609" spans="1:13">
      <c r="A2609" s="8" t="s">
        <v>2571</v>
      </c>
      <c r="B2609" s="9" t="s">
        <v>82</v>
      </c>
      <c r="C2609" s="9">
        <v>627</v>
      </c>
      <c r="D2609" s="9">
        <v>0.57999999999999996</v>
      </c>
      <c r="E2609" s="9">
        <v>0.56699999999999995</v>
      </c>
      <c r="F2609" s="9">
        <v>0.45100000000000001</v>
      </c>
      <c r="G2609" s="9">
        <v>12179.9</v>
      </c>
      <c r="H2609" s="10">
        <v>3</v>
      </c>
      <c r="I2609" s="23" t="str">
        <f>VLOOKUP(B2609,'De-Para'!$B$3:$C$29,2,0)</f>
        <v>Nordeste</v>
      </c>
      <c r="J2609" s="18" t="str">
        <f t="shared" si="160"/>
        <v>Médio</v>
      </c>
      <c r="K2609" s="18" t="str">
        <f t="shared" si="161"/>
        <v>Abaixo</v>
      </c>
      <c r="L2609" s="18" t="str">
        <f t="shared" si="162"/>
        <v>Abaixo</v>
      </c>
      <c r="M2609" s="23" t="str">
        <f t="shared" si="163"/>
        <v>Acima</v>
      </c>
    </row>
    <row r="2610" spans="1:13">
      <c r="A2610" s="11" t="s">
        <v>1483</v>
      </c>
      <c r="B2610" s="12" t="s">
        <v>14</v>
      </c>
      <c r="C2610" s="12">
        <v>186</v>
      </c>
      <c r="D2610" s="12">
        <v>0.69299999999999995</v>
      </c>
      <c r="E2610" s="12">
        <v>0.71099999999999997</v>
      </c>
      <c r="F2610" s="12">
        <v>0.57599999999999996</v>
      </c>
      <c r="G2610" s="12">
        <v>37854.44</v>
      </c>
      <c r="H2610" s="13">
        <v>6</v>
      </c>
      <c r="I2610" s="23" t="str">
        <f>VLOOKUP(B2610,'De-Para'!$B$3:$C$29,2,0)</f>
        <v>Sul</v>
      </c>
      <c r="J2610" s="18" t="str">
        <f t="shared" si="160"/>
        <v>Médio</v>
      </c>
      <c r="K2610" s="18" t="str">
        <f t="shared" si="161"/>
        <v>Acima</v>
      </c>
      <c r="L2610" s="18" t="str">
        <f t="shared" si="162"/>
        <v>Abaixo</v>
      </c>
      <c r="M2610" s="23" t="str">
        <f t="shared" si="163"/>
        <v>Acima</v>
      </c>
    </row>
    <row r="2611" spans="1:13">
      <c r="A2611" s="8" t="s">
        <v>2572</v>
      </c>
      <c r="B2611" s="9" t="s">
        <v>16</v>
      </c>
      <c r="C2611" s="9">
        <v>761</v>
      </c>
      <c r="D2611" s="9">
        <v>0.63300000000000001</v>
      </c>
      <c r="E2611" s="9">
        <v>0.6</v>
      </c>
      <c r="F2611" s="9">
        <v>0.52800000000000002</v>
      </c>
      <c r="G2611" s="9">
        <v>7844.03</v>
      </c>
      <c r="H2611" s="10">
        <v>20</v>
      </c>
      <c r="I2611" s="23" t="str">
        <f>VLOOKUP(B2611,'De-Para'!$B$3:$C$29,2,0)</f>
        <v>Sudeste</v>
      </c>
      <c r="J2611" s="18" t="str">
        <f t="shared" si="160"/>
        <v>Médio</v>
      </c>
      <c r="K2611" s="18" t="str">
        <f t="shared" si="161"/>
        <v>Acima</v>
      </c>
      <c r="L2611" s="18" t="str">
        <f t="shared" si="162"/>
        <v>Abaixo</v>
      </c>
      <c r="M2611" s="23" t="str">
        <f t="shared" si="163"/>
        <v>Acima</v>
      </c>
    </row>
    <row r="2612" spans="1:13">
      <c r="A2612" s="11" t="s">
        <v>2573</v>
      </c>
      <c r="B2612" s="12" t="s">
        <v>53</v>
      </c>
      <c r="C2612" s="12">
        <v>504</v>
      </c>
      <c r="D2612" s="12">
        <v>0.63900000000000001</v>
      </c>
      <c r="E2612" s="12">
        <v>0.65800000000000003</v>
      </c>
      <c r="F2612" s="12">
        <v>0.48299999999999998</v>
      </c>
      <c r="G2612" s="12">
        <v>17682.009999999998</v>
      </c>
      <c r="H2612" s="13">
        <v>11</v>
      </c>
      <c r="I2612" s="23" t="str">
        <f>VLOOKUP(B2612,'De-Para'!$B$3:$C$29,2,0)</f>
        <v>Centro-Oeste</v>
      </c>
      <c r="J2612" s="18" t="str">
        <f t="shared" si="160"/>
        <v>Médio</v>
      </c>
      <c r="K2612" s="18" t="str">
        <f t="shared" si="161"/>
        <v>Acima</v>
      </c>
      <c r="L2612" s="18" t="str">
        <f t="shared" si="162"/>
        <v>Abaixo</v>
      </c>
      <c r="M2612" s="23" t="str">
        <f t="shared" si="163"/>
        <v>Acima</v>
      </c>
    </row>
    <row r="2613" spans="1:13">
      <c r="A2613" s="8" t="s">
        <v>2574</v>
      </c>
      <c r="B2613" s="9" t="s">
        <v>14</v>
      </c>
      <c r="C2613" s="9">
        <v>46</v>
      </c>
      <c r="D2613" s="9">
        <v>0.68700000000000006</v>
      </c>
      <c r="E2613" s="9">
        <v>0.70299999999999996</v>
      </c>
      <c r="F2613" s="9">
        <v>0.54100000000000004</v>
      </c>
      <c r="G2613" s="9">
        <v>52913.18</v>
      </c>
      <c r="H2613" s="10">
        <v>6</v>
      </c>
      <c r="I2613" s="23" t="str">
        <f>VLOOKUP(B2613,'De-Para'!$B$3:$C$29,2,0)</f>
        <v>Sul</v>
      </c>
      <c r="J2613" s="18" t="str">
        <f t="shared" si="160"/>
        <v>Médio</v>
      </c>
      <c r="K2613" s="18" t="str">
        <f t="shared" si="161"/>
        <v>Acima</v>
      </c>
      <c r="L2613" s="18" t="str">
        <f t="shared" si="162"/>
        <v>Abaixo</v>
      </c>
      <c r="M2613" s="23" t="str">
        <f t="shared" si="163"/>
        <v>Acima</v>
      </c>
    </row>
    <row r="2614" spans="1:13">
      <c r="A2614" s="11" t="s">
        <v>2575</v>
      </c>
      <c r="B2614" s="12" t="s">
        <v>16</v>
      </c>
      <c r="C2614" s="12">
        <v>611</v>
      </c>
      <c r="D2614" s="12">
        <v>0.71</v>
      </c>
      <c r="E2614" s="12">
        <v>0.70499999999999996</v>
      </c>
      <c r="F2614" s="12">
        <v>0.59</v>
      </c>
      <c r="G2614" s="12">
        <v>14743.29</v>
      </c>
      <c r="H2614" s="13">
        <v>17</v>
      </c>
      <c r="I2614" s="23" t="str">
        <f>VLOOKUP(B2614,'De-Para'!$B$3:$C$29,2,0)</f>
        <v>Sudeste</v>
      </c>
      <c r="J2614" s="18" t="str">
        <f t="shared" si="160"/>
        <v>Alto</v>
      </c>
      <c r="K2614" s="18" t="str">
        <f t="shared" si="161"/>
        <v>Acima</v>
      </c>
      <c r="L2614" s="18" t="str">
        <f t="shared" si="162"/>
        <v>Abaixo</v>
      </c>
      <c r="M2614" s="23" t="str">
        <f t="shared" si="163"/>
        <v>Acima</v>
      </c>
    </row>
    <row r="2615" spans="1:13">
      <c r="A2615" s="8" t="s">
        <v>2576</v>
      </c>
      <c r="B2615" s="9" t="s">
        <v>33</v>
      </c>
      <c r="C2615" s="9">
        <v>364</v>
      </c>
      <c r="D2615" s="9">
        <v>0.58399999999999996</v>
      </c>
      <c r="E2615" s="9">
        <v>0.59499999999999997</v>
      </c>
      <c r="F2615" s="9">
        <v>0.41499999999999998</v>
      </c>
      <c r="G2615" s="9">
        <v>25303.89</v>
      </c>
      <c r="H2615" s="10">
        <v>3</v>
      </c>
      <c r="I2615" s="23" t="str">
        <f>VLOOKUP(B2615,'De-Para'!$B$3:$C$29,2,0)</f>
        <v>Centro-Oeste</v>
      </c>
      <c r="J2615" s="18" t="str">
        <f t="shared" si="160"/>
        <v>Médio</v>
      </c>
      <c r="K2615" s="18" t="str">
        <f t="shared" si="161"/>
        <v>Abaixo</v>
      </c>
      <c r="L2615" s="18" t="str">
        <f t="shared" si="162"/>
        <v>Abaixo</v>
      </c>
      <c r="M2615" s="23" t="str">
        <f t="shared" si="163"/>
        <v>Acima</v>
      </c>
    </row>
    <row r="2616" spans="1:13">
      <c r="A2616" s="11" t="s">
        <v>2577</v>
      </c>
      <c r="B2616" s="12" t="s">
        <v>14</v>
      </c>
      <c r="C2616" s="12">
        <v>426</v>
      </c>
      <c r="D2616" s="12">
        <v>0.74</v>
      </c>
      <c r="E2616" s="12">
        <v>0.72499999999999998</v>
      </c>
      <c r="F2616" s="12">
        <v>0.64900000000000002</v>
      </c>
      <c r="G2616" s="12">
        <v>20372.11</v>
      </c>
      <c r="H2616" s="13">
        <v>9</v>
      </c>
      <c r="I2616" s="23" t="str">
        <f>VLOOKUP(B2616,'De-Para'!$B$3:$C$29,2,0)</f>
        <v>Sul</v>
      </c>
      <c r="J2616" s="18" t="str">
        <f t="shared" si="160"/>
        <v>Alto</v>
      </c>
      <c r="K2616" s="18" t="str">
        <f t="shared" si="161"/>
        <v>Acima</v>
      </c>
      <c r="L2616" s="18" t="str">
        <f t="shared" si="162"/>
        <v>Abaixo</v>
      </c>
      <c r="M2616" s="23" t="str">
        <f t="shared" si="163"/>
        <v>Acima</v>
      </c>
    </row>
    <row r="2617" spans="1:13">
      <c r="A2617" s="8" t="s">
        <v>2578</v>
      </c>
      <c r="B2617" s="9" t="s">
        <v>14</v>
      </c>
      <c r="C2617" s="9">
        <v>285</v>
      </c>
      <c r="D2617" s="9">
        <v>0.7</v>
      </c>
      <c r="E2617" s="9">
        <v>0.68300000000000005</v>
      </c>
      <c r="F2617" s="9">
        <v>0.57699999999999996</v>
      </c>
      <c r="G2617" s="9">
        <v>31583.33</v>
      </c>
      <c r="H2617" s="10">
        <v>2</v>
      </c>
      <c r="I2617" s="23" t="str">
        <f>VLOOKUP(B2617,'De-Para'!$B$3:$C$29,2,0)</f>
        <v>Sul</v>
      </c>
      <c r="J2617" s="18" t="str">
        <f t="shared" si="160"/>
        <v>Alto</v>
      </c>
      <c r="K2617" s="18" t="str">
        <f t="shared" si="161"/>
        <v>Acima</v>
      </c>
      <c r="L2617" s="18" t="str">
        <f t="shared" si="162"/>
        <v>Abaixo</v>
      </c>
      <c r="M2617" s="23" t="str">
        <f t="shared" si="163"/>
        <v>Abaixo</v>
      </c>
    </row>
    <row r="2618" spans="1:13">
      <c r="A2618" s="11" t="s">
        <v>2579</v>
      </c>
      <c r="B2618" s="12" t="s">
        <v>14</v>
      </c>
      <c r="C2618" s="12">
        <v>150</v>
      </c>
      <c r="D2618" s="12">
        <v>0.68500000000000005</v>
      </c>
      <c r="E2618" s="12">
        <v>0.66600000000000004</v>
      </c>
      <c r="F2618" s="12">
        <v>0.58899999999999997</v>
      </c>
      <c r="G2618" s="12">
        <v>32005.7</v>
      </c>
      <c r="H2618" s="13">
        <v>14</v>
      </c>
      <c r="I2618" s="23" t="str">
        <f>VLOOKUP(B2618,'De-Para'!$B$3:$C$29,2,0)</f>
        <v>Sul</v>
      </c>
      <c r="J2618" s="18" t="str">
        <f t="shared" si="160"/>
        <v>Médio</v>
      </c>
      <c r="K2618" s="18" t="str">
        <f t="shared" si="161"/>
        <v>Acima</v>
      </c>
      <c r="L2618" s="18" t="str">
        <f t="shared" si="162"/>
        <v>Abaixo</v>
      </c>
      <c r="M2618" s="23" t="str">
        <f t="shared" si="163"/>
        <v>Acima</v>
      </c>
    </row>
    <row r="2619" spans="1:13">
      <c r="A2619" s="8" t="s">
        <v>2580</v>
      </c>
      <c r="B2619" s="9" t="s">
        <v>24</v>
      </c>
      <c r="C2619" s="9">
        <v>1048</v>
      </c>
      <c r="D2619" s="9">
        <v>0.60499999999999998</v>
      </c>
      <c r="E2619" s="9">
        <v>0.56399999999999995</v>
      </c>
      <c r="F2619" s="9">
        <v>0.51300000000000001</v>
      </c>
      <c r="G2619" s="9">
        <v>8516.5499999999993</v>
      </c>
      <c r="H2619" s="10">
        <v>31</v>
      </c>
      <c r="I2619" s="23" t="str">
        <f>VLOOKUP(B2619,'De-Para'!$B$3:$C$29,2,0)</f>
        <v>Nordeste</v>
      </c>
      <c r="J2619" s="18" t="str">
        <f t="shared" si="160"/>
        <v>Médio</v>
      </c>
      <c r="K2619" s="18" t="str">
        <f t="shared" si="161"/>
        <v>Acima</v>
      </c>
      <c r="L2619" s="18" t="str">
        <f t="shared" si="162"/>
        <v>Acima</v>
      </c>
      <c r="M2619" s="23" t="str">
        <f t="shared" si="163"/>
        <v>Acima</v>
      </c>
    </row>
    <row r="2620" spans="1:13">
      <c r="A2620" s="11" t="s">
        <v>2581</v>
      </c>
      <c r="B2620" s="12" t="s">
        <v>64</v>
      </c>
      <c r="C2620" s="12">
        <v>345</v>
      </c>
      <c r="D2620" s="12">
        <v>0.7</v>
      </c>
      <c r="E2620" s="12">
        <v>0.67200000000000004</v>
      </c>
      <c r="F2620" s="12">
        <v>0.64100000000000001</v>
      </c>
      <c r="G2620" s="12">
        <v>16575.419999999998</v>
      </c>
      <c r="H2620" s="13">
        <v>15</v>
      </c>
      <c r="I2620" s="23" t="str">
        <f>VLOOKUP(B2620,'De-Para'!$B$3:$C$29,2,0)</f>
        <v>Sudeste</v>
      </c>
      <c r="J2620" s="18" t="str">
        <f t="shared" si="160"/>
        <v>Alto</v>
      </c>
      <c r="K2620" s="18" t="str">
        <f t="shared" si="161"/>
        <v>Acima</v>
      </c>
      <c r="L2620" s="18" t="str">
        <f t="shared" si="162"/>
        <v>Abaixo</v>
      </c>
      <c r="M2620" s="23" t="str">
        <f t="shared" si="163"/>
        <v>Acima</v>
      </c>
    </row>
    <row r="2621" spans="1:13">
      <c r="A2621" s="8" t="s">
        <v>2582</v>
      </c>
      <c r="B2621" s="9" t="s">
        <v>31</v>
      </c>
      <c r="C2621" s="9">
        <v>197</v>
      </c>
      <c r="D2621" s="9">
        <v>0.61599999999999999</v>
      </c>
      <c r="E2621" s="9">
        <v>0.57199999999999995</v>
      </c>
      <c r="F2621" s="9">
        <v>0.54100000000000004</v>
      </c>
      <c r="G2621" s="9">
        <v>12555.22</v>
      </c>
      <c r="H2621" s="10">
        <v>3</v>
      </c>
      <c r="I2621" s="23" t="str">
        <f>VLOOKUP(B2621,'De-Para'!$B$3:$C$29,2,0)</f>
        <v>Nordeste</v>
      </c>
      <c r="J2621" s="18" t="str">
        <f t="shared" si="160"/>
        <v>Médio</v>
      </c>
      <c r="K2621" s="18" t="str">
        <f t="shared" si="161"/>
        <v>Acima</v>
      </c>
      <c r="L2621" s="18" t="str">
        <f t="shared" si="162"/>
        <v>Abaixo</v>
      </c>
      <c r="M2621" s="23" t="str">
        <f t="shared" si="163"/>
        <v>Acima</v>
      </c>
    </row>
    <row r="2622" spans="1:13">
      <c r="A2622" s="11" t="s">
        <v>2583</v>
      </c>
      <c r="B2622" s="12" t="s">
        <v>14</v>
      </c>
      <c r="C2622" s="12">
        <v>289</v>
      </c>
      <c r="D2622" s="12">
        <v>0.69</v>
      </c>
      <c r="E2622" s="12">
        <v>0.71299999999999997</v>
      </c>
      <c r="F2622" s="12">
        <v>0.57499999999999996</v>
      </c>
      <c r="G2622" s="12">
        <v>23066.12</v>
      </c>
      <c r="H2622" s="13">
        <v>13</v>
      </c>
      <c r="I2622" s="23" t="str">
        <f>VLOOKUP(B2622,'De-Para'!$B$3:$C$29,2,0)</f>
        <v>Sul</v>
      </c>
      <c r="J2622" s="18" t="str">
        <f t="shared" si="160"/>
        <v>Médio</v>
      </c>
      <c r="K2622" s="18" t="str">
        <f t="shared" si="161"/>
        <v>Acima</v>
      </c>
      <c r="L2622" s="18" t="str">
        <f t="shared" si="162"/>
        <v>Abaixo</v>
      </c>
      <c r="M2622" s="23" t="str">
        <f t="shared" si="163"/>
        <v>Acima</v>
      </c>
    </row>
    <row r="2623" spans="1:13">
      <c r="A2623" s="8" t="s">
        <v>2584</v>
      </c>
      <c r="B2623" s="9" t="s">
        <v>59</v>
      </c>
      <c r="C2623" s="9">
        <v>553</v>
      </c>
      <c r="D2623" s="9">
        <v>0.64900000000000002</v>
      </c>
      <c r="E2623" s="9">
        <v>0.63200000000000001</v>
      </c>
      <c r="F2623" s="9">
        <v>0.53700000000000003</v>
      </c>
      <c r="G2623" s="9">
        <v>20179.349999999999</v>
      </c>
      <c r="H2623" s="10">
        <v>13</v>
      </c>
      <c r="I2623" s="23" t="str">
        <f>VLOOKUP(B2623,'De-Para'!$B$3:$C$29,2,0)</f>
        <v>Sul</v>
      </c>
      <c r="J2623" s="18" t="str">
        <f t="shared" si="160"/>
        <v>Médio</v>
      </c>
      <c r="K2623" s="18" t="str">
        <f t="shared" si="161"/>
        <v>Acima</v>
      </c>
      <c r="L2623" s="18" t="str">
        <f t="shared" si="162"/>
        <v>Abaixo</v>
      </c>
      <c r="M2623" s="23" t="str">
        <f t="shared" si="163"/>
        <v>Acima</v>
      </c>
    </row>
    <row r="2624" spans="1:13">
      <c r="A2624" s="11" t="s">
        <v>2585</v>
      </c>
      <c r="B2624" s="12" t="s">
        <v>24</v>
      </c>
      <c r="C2624" s="12">
        <v>911</v>
      </c>
      <c r="D2624" s="12">
        <v>0.61</v>
      </c>
      <c r="E2624" s="12">
        <v>0.60799999999999998</v>
      </c>
      <c r="F2624" s="12">
        <v>0.48699999999999999</v>
      </c>
      <c r="G2624" s="12">
        <v>12076.64</v>
      </c>
      <c r="H2624" s="13">
        <v>2</v>
      </c>
      <c r="I2624" s="23" t="str">
        <f>VLOOKUP(B2624,'De-Para'!$B$3:$C$29,2,0)</f>
        <v>Nordeste</v>
      </c>
      <c r="J2624" s="18" t="str">
        <f t="shared" si="160"/>
        <v>Médio</v>
      </c>
      <c r="K2624" s="18" t="str">
        <f t="shared" si="161"/>
        <v>Acima</v>
      </c>
      <c r="L2624" s="18" t="str">
        <f t="shared" si="162"/>
        <v>Abaixo</v>
      </c>
      <c r="M2624" s="23" t="str">
        <f t="shared" si="163"/>
        <v>Abaixo</v>
      </c>
    </row>
    <row r="2625" spans="1:13">
      <c r="A2625" s="8" t="s">
        <v>2586</v>
      </c>
      <c r="B2625" s="9" t="s">
        <v>148</v>
      </c>
      <c r="C2625" s="9">
        <v>591</v>
      </c>
      <c r="D2625" s="9">
        <v>0.64300000000000002</v>
      </c>
      <c r="E2625" s="9">
        <v>0.65400000000000003</v>
      </c>
      <c r="F2625" s="9">
        <v>0.53400000000000003</v>
      </c>
      <c r="G2625" s="9">
        <v>14410.14</v>
      </c>
      <c r="H2625" s="10">
        <v>3</v>
      </c>
      <c r="I2625" s="23" t="str">
        <f>VLOOKUP(B2625,'De-Para'!$B$3:$C$29,2,0)</f>
        <v>Norte</v>
      </c>
      <c r="J2625" s="18" t="str">
        <f t="shared" si="160"/>
        <v>Médio</v>
      </c>
      <c r="K2625" s="18" t="str">
        <f t="shared" si="161"/>
        <v>Acima</v>
      </c>
      <c r="L2625" s="18" t="str">
        <f t="shared" si="162"/>
        <v>Abaixo</v>
      </c>
      <c r="M2625" s="23" t="str">
        <f t="shared" si="163"/>
        <v>Acima</v>
      </c>
    </row>
    <row r="2626" spans="1:13">
      <c r="A2626" s="11" t="s">
        <v>2587</v>
      </c>
      <c r="B2626" s="12" t="s">
        <v>14</v>
      </c>
      <c r="C2626" s="12">
        <v>184</v>
      </c>
      <c r="D2626" s="12">
        <v>0.746</v>
      </c>
      <c r="E2626" s="12">
        <v>0.75700000000000001</v>
      </c>
      <c r="F2626" s="12">
        <v>0.65400000000000003</v>
      </c>
      <c r="G2626" s="12">
        <v>48616.83</v>
      </c>
      <c r="H2626" s="13">
        <v>2</v>
      </c>
      <c r="I2626" s="23" t="str">
        <f>VLOOKUP(B2626,'De-Para'!$B$3:$C$29,2,0)</f>
        <v>Sul</v>
      </c>
      <c r="J2626" s="18" t="str">
        <f t="shared" si="160"/>
        <v>Alto</v>
      </c>
      <c r="K2626" s="18" t="str">
        <f t="shared" si="161"/>
        <v>Acima</v>
      </c>
      <c r="L2626" s="18" t="str">
        <f t="shared" si="162"/>
        <v>Abaixo</v>
      </c>
      <c r="M2626" s="23" t="str">
        <f t="shared" si="163"/>
        <v>Abaixo</v>
      </c>
    </row>
    <row r="2627" spans="1:13">
      <c r="A2627" s="8" t="s">
        <v>2588</v>
      </c>
      <c r="B2627" s="9" t="s">
        <v>24</v>
      </c>
      <c r="C2627" s="9">
        <v>751</v>
      </c>
      <c r="D2627" s="9">
        <v>0.58399999999999996</v>
      </c>
      <c r="E2627" s="9">
        <v>0.55400000000000005</v>
      </c>
      <c r="F2627" s="9">
        <v>0.49</v>
      </c>
      <c r="G2627" s="9">
        <v>12819.19</v>
      </c>
      <c r="H2627" s="10">
        <v>9</v>
      </c>
      <c r="I2627" s="23" t="str">
        <f>VLOOKUP(B2627,'De-Para'!$B$3:$C$29,2,0)</f>
        <v>Nordeste</v>
      </c>
      <c r="J2627" s="18" t="str">
        <f t="shared" si="160"/>
        <v>Médio</v>
      </c>
      <c r="K2627" s="18" t="str">
        <f t="shared" si="161"/>
        <v>Abaixo</v>
      </c>
      <c r="L2627" s="18" t="str">
        <f t="shared" si="162"/>
        <v>Abaixo</v>
      </c>
      <c r="M2627" s="23" t="str">
        <f t="shared" si="163"/>
        <v>Acima</v>
      </c>
    </row>
    <row r="2628" spans="1:13">
      <c r="A2628" s="11" t="s">
        <v>2589</v>
      </c>
      <c r="B2628" s="12" t="s">
        <v>64</v>
      </c>
      <c r="C2628" s="12">
        <v>243</v>
      </c>
      <c r="D2628" s="12">
        <v>0.67500000000000004</v>
      </c>
      <c r="E2628" s="12">
        <v>0.68600000000000005</v>
      </c>
      <c r="F2628" s="12">
        <v>0.54900000000000004</v>
      </c>
      <c r="G2628" s="12">
        <v>16515.54</v>
      </c>
      <c r="H2628" s="13">
        <v>10</v>
      </c>
      <c r="I2628" s="23" t="str">
        <f>VLOOKUP(B2628,'De-Para'!$B$3:$C$29,2,0)</f>
        <v>Sudeste</v>
      </c>
      <c r="J2628" s="18" t="str">
        <f t="shared" si="160"/>
        <v>Médio</v>
      </c>
      <c r="K2628" s="18" t="str">
        <f t="shared" si="161"/>
        <v>Acima</v>
      </c>
      <c r="L2628" s="18" t="str">
        <f t="shared" si="162"/>
        <v>Abaixo</v>
      </c>
      <c r="M2628" s="23" t="str">
        <f t="shared" si="163"/>
        <v>Acima</v>
      </c>
    </row>
    <row r="2629" spans="1:13">
      <c r="A2629" s="8" t="s">
        <v>2590</v>
      </c>
      <c r="B2629" s="9" t="s">
        <v>59</v>
      </c>
      <c r="C2629" s="9">
        <v>86</v>
      </c>
      <c r="D2629" s="9">
        <v>0.7</v>
      </c>
      <c r="E2629" s="9">
        <v>0.72799999999999998</v>
      </c>
      <c r="F2629" s="9">
        <v>0.58799999999999997</v>
      </c>
      <c r="G2629" s="9">
        <v>38086.769999999997</v>
      </c>
      <c r="H2629" s="10">
        <v>6</v>
      </c>
      <c r="I2629" s="23" t="str">
        <f>VLOOKUP(B2629,'De-Para'!$B$3:$C$29,2,0)</f>
        <v>Sul</v>
      </c>
      <c r="J2629" s="18" t="str">
        <f t="shared" si="160"/>
        <v>Alto</v>
      </c>
      <c r="K2629" s="18" t="str">
        <f t="shared" si="161"/>
        <v>Acima</v>
      </c>
      <c r="L2629" s="18" t="str">
        <f t="shared" si="162"/>
        <v>Abaixo</v>
      </c>
      <c r="M2629" s="23" t="str">
        <f t="shared" si="163"/>
        <v>Acima</v>
      </c>
    </row>
    <row r="2630" spans="1:13">
      <c r="A2630" s="11" t="s">
        <v>2591</v>
      </c>
      <c r="B2630" s="12" t="s">
        <v>14</v>
      </c>
      <c r="C2630" s="12">
        <v>78</v>
      </c>
      <c r="D2630" s="12">
        <v>0.72499999999999998</v>
      </c>
      <c r="E2630" s="12">
        <v>0.70799999999999996</v>
      </c>
      <c r="F2630" s="12">
        <v>0.623</v>
      </c>
      <c r="G2630" s="12">
        <v>60342.82</v>
      </c>
      <c r="H2630" s="13">
        <v>2</v>
      </c>
      <c r="I2630" s="23" t="str">
        <f>VLOOKUP(B2630,'De-Para'!$B$3:$C$29,2,0)</f>
        <v>Sul</v>
      </c>
      <c r="J2630" s="18" t="str">
        <f t="shared" ref="J2630:J2693" si="164">IF(D2630&lt;0.55,"Baixo",IF(D2630&lt;0.7,"Médio",IF(D2630&lt;0.8,"Alto","Muito alto")))</f>
        <v>Alto</v>
      </c>
      <c r="K2630" s="18" t="str">
        <f t="shared" ref="K2630:K2693" si="165">IF(D2630&lt;=$K$3,"Abaixo","Acima")</f>
        <v>Acima</v>
      </c>
      <c r="L2630" s="18" t="str">
        <f t="shared" ref="L2630:L2693" si="166">IF(C2630&gt;=$L$3,"Acima","Abaixo")</f>
        <v>Abaixo</v>
      </c>
      <c r="M2630" s="23" t="str">
        <f t="shared" ref="M2630:M2693" si="167">IF(H2630&lt;=$M$3,"Abaixo","Acima")</f>
        <v>Abaixo</v>
      </c>
    </row>
    <row r="2631" spans="1:13">
      <c r="A2631" s="8" t="s">
        <v>2592</v>
      </c>
      <c r="B2631" s="9" t="s">
        <v>22</v>
      </c>
      <c r="C2631" s="9">
        <v>273</v>
      </c>
      <c r="D2631" s="9">
        <v>0.7</v>
      </c>
      <c r="E2631" s="9">
        <v>0.70199999999999996</v>
      </c>
      <c r="F2631" s="9">
        <v>0.60099999999999998</v>
      </c>
      <c r="G2631" s="9">
        <v>26852.36</v>
      </c>
      <c r="H2631" s="10">
        <v>6</v>
      </c>
      <c r="I2631" s="23" t="str">
        <f>VLOOKUP(B2631,'De-Para'!$B$3:$C$29,2,0)</f>
        <v>Sul</v>
      </c>
      <c r="J2631" s="18" t="str">
        <f t="shared" si="164"/>
        <v>Alto</v>
      </c>
      <c r="K2631" s="18" t="str">
        <f t="shared" si="165"/>
        <v>Acima</v>
      </c>
      <c r="L2631" s="18" t="str">
        <f t="shared" si="166"/>
        <v>Abaixo</v>
      </c>
      <c r="M2631" s="23" t="str">
        <f t="shared" si="167"/>
        <v>Acima</v>
      </c>
    </row>
    <row r="2632" spans="1:13">
      <c r="A2632" s="11" t="s">
        <v>2593</v>
      </c>
      <c r="B2632" s="12" t="s">
        <v>14</v>
      </c>
      <c r="C2632" s="12">
        <v>253</v>
      </c>
      <c r="D2632" s="12">
        <v>0.68500000000000005</v>
      </c>
      <c r="E2632" s="12">
        <v>0.69799999999999995</v>
      </c>
      <c r="F2632" s="12">
        <v>0.55300000000000005</v>
      </c>
      <c r="G2632" s="12">
        <v>27160.9</v>
      </c>
      <c r="H2632" s="13">
        <v>8</v>
      </c>
      <c r="I2632" s="23" t="str">
        <f>VLOOKUP(B2632,'De-Para'!$B$3:$C$29,2,0)</f>
        <v>Sul</v>
      </c>
      <c r="J2632" s="18" t="str">
        <f t="shared" si="164"/>
        <v>Médio</v>
      </c>
      <c r="K2632" s="18" t="str">
        <f t="shared" si="165"/>
        <v>Acima</v>
      </c>
      <c r="L2632" s="18" t="str">
        <f t="shared" si="166"/>
        <v>Abaixo</v>
      </c>
      <c r="M2632" s="23" t="str">
        <f t="shared" si="167"/>
        <v>Acima</v>
      </c>
    </row>
    <row r="2633" spans="1:13">
      <c r="A2633" s="8" t="s">
        <v>2594</v>
      </c>
      <c r="B2633" s="9" t="s">
        <v>29</v>
      </c>
      <c r="C2633" s="9">
        <v>274</v>
      </c>
      <c r="D2633" s="9">
        <v>0.69799999999999995</v>
      </c>
      <c r="E2633" s="9">
        <v>0.69199999999999995</v>
      </c>
      <c r="F2633" s="9">
        <v>0.60199999999999998</v>
      </c>
      <c r="G2633" s="9">
        <v>24329.52</v>
      </c>
      <c r="H2633" s="10">
        <v>6</v>
      </c>
      <c r="I2633" s="23" t="str">
        <f>VLOOKUP(B2633,'De-Para'!$B$3:$C$29,2,0)</f>
        <v>Centro-Oeste</v>
      </c>
      <c r="J2633" s="18" t="str">
        <f t="shared" si="164"/>
        <v>Médio</v>
      </c>
      <c r="K2633" s="18" t="str">
        <f t="shared" si="165"/>
        <v>Acima</v>
      </c>
      <c r="L2633" s="18" t="str">
        <f t="shared" si="166"/>
        <v>Abaixo</v>
      </c>
      <c r="M2633" s="23" t="str">
        <f t="shared" si="167"/>
        <v>Acima</v>
      </c>
    </row>
    <row r="2634" spans="1:13">
      <c r="A2634" s="11" t="s">
        <v>2595</v>
      </c>
      <c r="B2634" s="12" t="s">
        <v>14</v>
      </c>
      <c r="C2634" s="12">
        <v>69</v>
      </c>
      <c r="D2634" s="12">
        <v>0.68400000000000005</v>
      </c>
      <c r="E2634" s="12">
        <v>0.66400000000000003</v>
      </c>
      <c r="F2634" s="12">
        <v>0.57999999999999996</v>
      </c>
      <c r="G2634" s="12">
        <v>49335.44</v>
      </c>
      <c r="H2634" s="13">
        <v>0</v>
      </c>
      <c r="I2634" s="23" t="str">
        <f>VLOOKUP(B2634,'De-Para'!$B$3:$C$29,2,0)</f>
        <v>Sul</v>
      </c>
      <c r="J2634" s="18" t="str">
        <f t="shared" si="164"/>
        <v>Médio</v>
      </c>
      <c r="K2634" s="18" t="str">
        <f t="shared" si="165"/>
        <v>Acima</v>
      </c>
      <c r="L2634" s="18" t="str">
        <f t="shared" si="166"/>
        <v>Abaixo</v>
      </c>
      <c r="M2634" s="23" t="str">
        <f t="shared" si="167"/>
        <v>Abaixo</v>
      </c>
    </row>
    <row r="2635" spans="1:13">
      <c r="A2635" s="8" t="s">
        <v>2596</v>
      </c>
      <c r="B2635" s="9" t="s">
        <v>94</v>
      </c>
      <c r="C2635" s="9">
        <v>523</v>
      </c>
      <c r="D2635" s="9">
        <v>0.54100000000000004</v>
      </c>
      <c r="E2635" s="9">
        <v>0.52900000000000003</v>
      </c>
      <c r="F2635" s="9">
        <v>0.42099999999999999</v>
      </c>
      <c r="G2635" s="9">
        <v>11758.83</v>
      </c>
      <c r="H2635" s="10">
        <v>27</v>
      </c>
      <c r="I2635" s="23" t="str">
        <f>VLOOKUP(B2635,'De-Para'!$B$3:$C$29,2,0)</f>
        <v>Nordeste</v>
      </c>
      <c r="J2635" s="18" t="str">
        <f t="shared" si="164"/>
        <v>Baixo</v>
      </c>
      <c r="K2635" s="18" t="str">
        <f t="shared" si="165"/>
        <v>Abaixo</v>
      </c>
      <c r="L2635" s="18" t="str">
        <f t="shared" si="166"/>
        <v>Abaixo</v>
      </c>
      <c r="M2635" s="23" t="str">
        <f t="shared" si="167"/>
        <v>Acima</v>
      </c>
    </row>
    <row r="2636" spans="1:13">
      <c r="A2636" s="11" t="s">
        <v>2597</v>
      </c>
      <c r="B2636" s="12" t="s">
        <v>7</v>
      </c>
      <c r="C2636" s="12">
        <v>411</v>
      </c>
      <c r="D2636" s="12">
        <v>0.74</v>
      </c>
      <c r="E2636" s="12">
        <v>0.72</v>
      </c>
      <c r="F2636" s="12">
        <v>0.67400000000000004</v>
      </c>
      <c r="G2636" s="12">
        <v>25206.39</v>
      </c>
      <c r="H2636" s="13">
        <v>12</v>
      </c>
      <c r="I2636" s="23" t="str">
        <f>VLOOKUP(B2636,'De-Para'!$B$3:$C$29,2,0)</f>
        <v>Sudeste</v>
      </c>
      <c r="J2636" s="18" t="str">
        <f t="shared" si="164"/>
        <v>Alto</v>
      </c>
      <c r="K2636" s="18" t="str">
        <f t="shared" si="165"/>
        <v>Acima</v>
      </c>
      <c r="L2636" s="18" t="str">
        <f t="shared" si="166"/>
        <v>Abaixo</v>
      </c>
      <c r="M2636" s="23" t="str">
        <f t="shared" si="167"/>
        <v>Acima</v>
      </c>
    </row>
    <row r="2637" spans="1:13">
      <c r="A2637" s="8" t="s">
        <v>2598</v>
      </c>
      <c r="B2637" s="9" t="s">
        <v>16</v>
      </c>
      <c r="C2637" s="9">
        <v>703</v>
      </c>
      <c r="D2637" s="9">
        <v>0.56999999999999995</v>
      </c>
      <c r="E2637" s="9">
        <v>0.56200000000000006</v>
      </c>
      <c r="F2637" s="9">
        <v>0.41499999999999998</v>
      </c>
      <c r="G2637" s="9">
        <v>7353.15</v>
      </c>
      <c r="H2637" s="10">
        <v>28</v>
      </c>
      <c r="I2637" s="23" t="str">
        <f>VLOOKUP(B2637,'De-Para'!$B$3:$C$29,2,0)</f>
        <v>Sudeste</v>
      </c>
      <c r="J2637" s="18" t="str">
        <f t="shared" si="164"/>
        <v>Médio</v>
      </c>
      <c r="K2637" s="18" t="str">
        <f t="shared" si="165"/>
        <v>Abaixo</v>
      </c>
      <c r="L2637" s="18" t="str">
        <f t="shared" si="166"/>
        <v>Abaixo</v>
      </c>
      <c r="M2637" s="23" t="str">
        <f t="shared" si="167"/>
        <v>Acima</v>
      </c>
    </row>
    <row r="2638" spans="1:13">
      <c r="A2638" s="11" t="s">
        <v>2599</v>
      </c>
      <c r="B2638" s="12" t="s">
        <v>64</v>
      </c>
      <c r="C2638" s="12">
        <v>469</v>
      </c>
      <c r="D2638" s="12">
        <v>0.72599999999999998</v>
      </c>
      <c r="E2638" s="12">
        <v>0.73299999999999998</v>
      </c>
      <c r="F2638" s="12">
        <v>0.625</v>
      </c>
      <c r="G2638" s="12">
        <v>18648.46</v>
      </c>
      <c r="H2638" s="13">
        <v>3</v>
      </c>
      <c r="I2638" s="23" t="str">
        <f>VLOOKUP(B2638,'De-Para'!$B$3:$C$29,2,0)</f>
        <v>Sudeste</v>
      </c>
      <c r="J2638" s="18" t="str">
        <f t="shared" si="164"/>
        <v>Alto</v>
      </c>
      <c r="K2638" s="18" t="str">
        <f t="shared" si="165"/>
        <v>Acima</v>
      </c>
      <c r="L2638" s="18" t="str">
        <f t="shared" si="166"/>
        <v>Abaixo</v>
      </c>
      <c r="M2638" s="23" t="str">
        <f t="shared" si="167"/>
        <v>Acima</v>
      </c>
    </row>
    <row r="2639" spans="1:13">
      <c r="A2639" s="8" t="s">
        <v>2600</v>
      </c>
      <c r="B2639" s="9" t="s">
        <v>14</v>
      </c>
      <c r="C2639" s="9">
        <v>148</v>
      </c>
      <c r="D2639" s="9">
        <v>0.74</v>
      </c>
      <c r="E2639" s="9">
        <v>0.747</v>
      </c>
      <c r="F2639" s="9">
        <v>0.64400000000000002</v>
      </c>
      <c r="G2639" s="9">
        <v>37195.29</v>
      </c>
      <c r="H2639" s="10">
        <v>4</v>
      </c>
      <c r="I2639" s="23" t="str">
        <f>VLOOKUP(B2639,'De-Para'!$B$3:$C$29,2,0)</f>
        <v>Sul</v>
      </c>
      <c r="J2639" s="18" t="str">
        <f t="shared" si="164"/>
        <v>Alto</v>
      </c>
      <c r="K2639" s="18" t="str">
        <f t="shared" si="165"/>
        <v>Acima</v>
      </c>
      <c r="L2639" s="18" t="str">
        <f t="shared" si="166"/>
        <v>Abaixo</v>
      </c>
      <c r="M2639" s="23" t="str">
        <f t="shared" si="167"/>
        <v>Acima</v>
      </c>
    </row>
    <row r="2640" spans="1:13">
      <c r="A2640" s="11" t="s">
        <v>2601</v>
      </c>
      <c r="B2640" s="12" t="s">
        <v>114</v>
      </c>
      <c r="C2640" s="12">
        <v>722</v>
      </c>
      <c r="D2640" s="12">
        <v>0.56100000000000005</v>
      </c>
      <c r="E2640" s="12">
        <v>0.56299999999999994</v>
      </c>
      <c r="F2640" s="12">
        <v>0.41699999999999998</v>
      </c>
      <c r="G2640" s="12">
        <v>9822.93</v>
      </c>
      <c r="H2640" s="13">
        <v>19</v>
      </c>
      <c r="I2640" s="23" t="str">
        <f>VLOOKUP(B2640,'De-Para'!$B$3:$C$29,2,0)</f>
        <v>Nordeste</v>
      </c>
      <c r="J2640" s="18" t="str">
        <f t="shared" si="164"/>
        <v>Médio</v>
      </c>
      <c r="K2640" s="18" t="str">
        <f t="shared" si="165"/>
        <v>Abaixo</v>
      </c>
      <c r="L2640" s="18" t="str">
        <f t="shared" si="166"/>
        <v>Abaixo</v>
      </c>
      <c r="M2640" s="23" t="str">
        <f t="shared" si="167"/>
        <v>Acima</v>
      </c>
    </row>
    <row r="2641" spans="1:13">
      <c r="A2641" s="8" t="s">
        <v>2602</v>
      </c>
      <c r="B2641" s="9" t="s">
        <v>16</v>
      </c>
      <c r="C2641" s="9">
        <v>380</v>
      </c>
      <c r="D2641" s="9">
        <v>0.68</v>
      </c>
      <c r="E2641" s="9">
        <v>0.67200000000000004</v>
      </c>
      <c r="F2641" s="9">
        <v>0.55400000000000005</v>
      </c>
      <c r="G2641" s="9">
        <v>17817.689999999999</v>
      </c>
      <c r="H2641" s="10">
        <v>3</v>
      </c>
      <c r="I2641" s="23" t="str">
        <f>VLOOKUP(B2641,'De-Para'!$B$3:$C$29,2,0)</f>
        <v>Sudeste</v>
      </c>
      <c r="J2641" s="18" t="str">
        <f t="shared" si="164"/>
        <v>Médio</v>
      </c>
      <c r="K2641" s="18" t="str">
        <f t="shared" si="165"/>
        <v>Acima</v>
      </c>
      <c r="L2641" s="18" t="str">
        <f t="shared" si="166"/>
        <v>Abaixo</v>
      </c>
      <c r="M2641" s="23" t="str">
        <f t="shared" si="167"/>
        <v>Acima</v>
      </c>
    </row>
    <row r="2642" spans="1:13">
      <c r="A2642" s="11" t="s">
        <v>2603</v>
      </c>
      <c r="B2642" s="12" t="s">
        <v>14</v>
      </c>
      <c r="C2642" s="12">
        <v>214</v>
      </c>
      <c r="D2642" s="12">
        <v>0.71</v>
      </c>
      <c r="E2642" s="12">
        <v>0.73399999999999999</v>
      </c>
      <c r="F2642" s="12">
        <v>0.56699999999999995</v>
      </c>
      <c r="G2642" s="12">
        <v>19827.75</v>
      </c>
      <c r="H2642" s="13">
        <v>6</v>
      </c>
      <c r="I2642" s="23" t="str">
        <f>VLOOKUP(B2642,'De-Para'!$B$3:$C$29,2,0)</f>
        <v>Sul</v>
      </c>
      <c r="J2642" s="18" t="str">
        <f t="shared" si="164"/>
        <v>Alto</v>
      </c>
      <c r="K2642" s="18" t="str">
        <f t="shared" si="165"/>
        <v>Acima</v>
      </c>
      <c r="L2642" s="18" t="str">
        <f t="shared" si="166"/>
        <v>Abaixo</v>
      </c>
      <c r="M2642" s="23" t="str">
        <f t="shared" si="167"/>
        <v>Acima</v>
      </c>
    </row>
    <row r="2643" spans="1:13">
      <c r="A2643" s="8" t="s">
        <v>2604</v>
      </c>
      <c r="B2643" s="9" t="s">
        <v>16</v>
      </c>
      <c r="C2643" s="9">
        <v>377</v>
      </c>
      <c r="D2643" s="9">
        <v>0.67400000000000004</v>
      </c>
      <c r="E2643" s="9">
        <v>0.68600000000000005</v>
      </c>
      <c r="F2643" s="9">
        <v>0.52700000000000002</v>
      </c>
      <c r="G2643" s="9">
        <v>15994.61</v>
      </c>
      <c r="H2643" s="10">
        <v>8</v>
      </c>
      <c r="I2643" s="23" t="str">
        <f>VLOOKUP(B2643,'De-Para'!$B$3:$C$29,2,0)</f>
        <v>Sudeste</v>
      </c>
      <c r="J2643" s="18" t="str">
        <f t="shared" si="164"/>
        <v>Médio</v>
      </c>
      <c r="K2643" s="18" t="str">
        <f t="shared" si="165"/>
        <v>Acima</v>
      </c>
      <c r="L2643" s="18" t="str">
        <f t="shared" si="166"/>
        <v>Abaixo</v>
      </c>
      <c r="M2643" s="23" t="str">
        <f t="shared" si="167"/>
        <v>Acima</v>
      </c>
    </row>
    <row r="2644" spans="1:13">
      <c r="A2644" s="11" t="s">
        <v>2605</v>
      </c>
      <c r="B2644" s="12" t="s">
        <v>49</v>
      </c>
      <c r="C2644" s="12">
        <v>526</v>
      </c>
      <c r="D2644" s="12">
        <v>0.61299999999999999</v>
      </c>
      <c r="E2644" s="12">
        <v>0.63200000000000001</v>
      </c>
      <c r="F2644" s="12">
        <v>0.45100000000000001</v>
      </c>
      <c r="G2644" s="12">
        <v>15414.13</v>
      </c>
      <c r="H2644" s="13">
        <v>13</v>
      </c>
      <c r="I2644" s="23" t="str">
        <f>VLOOKUP(B2644,'De-Para'!$B$3:$C$29,2,0)</f>
        <v>Norte</v>
      </c>
      <c r="J2644" s="18" t="str">
        <f t="shared" si="164"/>
        <v>Médio</v>
      </c>
      <c r="K2644" s="18" t="str">
        <f t="shared" si="165"/>
        <v>Acima</v>
      </c>
      <c r="L2644" s="18" t="str">
        <f t="shared" si="166"/>
        <v>Abaixo</v>
      </c>
      <c r="M2644" s="23" t="str">
        <f t="shared" si="167"/>
        <v>Acima</v>
      </c>
    </row>
    <row r="2645" spans="1:13">
      <c r="A2645" s="8" t="s">
        <v>2606</v>
      </c>
      <c r="B2645" s="9" t="s">
        <v>82</v>
      </c>
      <c r="C2645" s="9">
        <v>570</v>
      </c>
      <c r="D2645" s="9">
        <v>0.56799999999999995</v>
      </c>
      <c r="E2645" s="9">
        <v>0.55500000000000005</v>
      </c>
      <c r="F2645" s="9">
        <v>0.43</v>
      </c>
      <c r="G2645" s="9">
        <v>10784.91</v>
      </c>
      <c r="H2645" s="10">
        <v>8</v>
      </c>
      <c r="I2645" s="23" t="str">
        <f>VLOOKUP(B2645,'De-Para'!$B$3:$C$29,2,0)</f>
        <v>Nordeste</v>
      </c>
      <c r="J2645" s="18" t="str">
        <f t="shared" si="164"/>
        <v>Médio</v>
      </c>
      <c r="K2645" s="18" t="str">
        <f t="shared" si="165"/>
        <v>Abaixo</v>
      </c>
      <c r="L2645" s="18" t="str">
        <f t="shared" si="166"/>
        <v>Abaixo</v>
      </c>
      <c r="M2645" s="23" t="str">
        <f t="shared" si="167"/>
        <v>Acima</v>
      </c>
    </row>
    <row r="2646" spans="1:13">
      <c r="A2646" s="11" t="s">
        <v>2607</v>
      </c>
      <c r="B2646" s="12" t="s">
        <v>24</v>
      </c>
      <c r="C2646" s="12">
        <v>350</v>
      </c>
      <c r="D2646" s="12">
        <v>0.58599999999999997</v>
      </c>
      <c r="E2646" s="12">
        <v>0.54800000000000004</v>
      </c>
      <c r="F2646" s="12">
        <v>0.48</v>
      </c>
      <c r="G2646" s="12">
        <v>9471.91</v>
      </c>
      <c r="H2646" s="13">
        <v>3</v>
      </c>
      <c r="I2646" s="23" t="str">
        <f>VLOOKUP(B2646,'De-Para'!$B$3:$C$29,2,0)</f>
        <v>Nordeste</v>
      </c>
      <c r="J2646" s="18" t="str">
        <f t="shared" si="164"/>
        <v>Médio</v>
      </c>
      <c r="K2646" s="18" t="str">
        <f t="shared" si="165"/>
        <v>Abaixo</v>
      </c>
      <c r="L2646" s="18" t="str">
        <f t="shared" si="166"/>
        <v>Abaixo</v>
      </c>
      <c r="M2646" s="23" t="str">
        <f t="shared" si="167"/>
        <v>Acima</v>
      </c>
    </row>
    <row r="2647" spans="1:13">
      <c r="A2647" s="8" t="s">
        <v>2608</v>
      </c>
      <c r="B2647" s="9" t="s">
        <v>33</v>
      </c>
      <c r="C2647" s="9">
        <v>207</v>
      </c>
      <c r="D2647" s="9">
        <v>0.69299999999999995</v>
      </c>
      <c r="E2647" s="9">
        <v>0.76900000000000002</v>
      </c>
      <c r="F2647" s="9">
        <v>0.503</v>
      </c>
      <c r="G2647" s="9">
        <v>32934.5</v>
      </c>
      <c r="H2647" s="10">
        <v>2</v>
      </c>
      <c r="I2647" s="23" t="str">
        <f>VLOOKUP(B2647,'De-Para'!$B$3:$C$29,2,0)</f>
        <v>Centro-Oeste</v>
      </c>
      <c r="J2647" s="18" t="str">
        <f t="shared" si="164"/>
        <v>Médio</v>
      </c>
      <c r="K2647" s="18" t="str">
        <f t="shared" si="165"/>
        <v>Acima</v>
      </c>
      <c r="L2647" s="18" t="str">
        <f t="shared" si="166"/>
        <v>Abaixo</v>
      </c>
      <c r="M2647" s="23" t="str">
        <f t="shared" si="167"/>
        <v>Abaixo</v>
      </c>
    </row>
    <row r="2648" spans="1:13">
      <c r="A2648" s="11" t="s">
        <v>2609</v>
      </c>
      <c r="B2648" s="12" t="s">
        <v>275</v>
      </c>
      <c r="C2648" s="12">
        <v>508</v>
      </c>
      <c r="D2648" s="12">
        <v>0.60399999999999998</v>
      </c>
      <c r="E2648" s="12">
        <v>0.58399999999999996</v>
      </c>
      <c r="F2648" s="12">
        <v>0.46600000000000003</v>
      </c>
      <c r="G2648" s="12">
        <v>16119.75</v>
      </c>
      <c r="H2648" s="13">
        <v>8</v>
      </c>
      <c r="I2648" s="23" t="str">
        <f>VLOOKUP(B2648,'De-Para'!$B$3:$C$29,2,0)</f>
        <v>Norte</v>
      </c>
      <c r="J2648" s="18" t="str">
        <f t="shared" si="164"/>
        <v>Médio</v>
      </c>
      <c r="K2648" s="18" t="str">
        <f t="shared" si="165"/>
        <v>Acima</v>
      </c>
      <c r="L2648" s="18" t="str">
        <f t="shared" si="166"/>
        <v>Abaixo</v>
      </c>
      <c r="M2648" s="23" t="str">
        <f t="shared" si="167"/>
        <v>Acima</v>
      </c>
    </row>
    <row r="2649" spans="1:13">
      <c r="A2649" s="8" t="s">
        <v>2610</v>
      </c>
      <c r="B2649" s="9" t="s">
        <v>14</v>
      </c>
      <c r="C2649" s="9">
        <v>45</v>
      </c>
      <c r="D2649" s="9">
        <v>0.624</v>
      </c>
      <c r="E2649" s="9">
        <v>0.68100000000000005</v>
      </c>
      <c r="F2649" s="9">
        <v>0.439</v>
      </c>
      <c r="G2649" s="9">
        <v>19464.150000000001</v>
      </c>
      <c r="H2649" s="10">
        <v>13</v>
      </c>
      <c r="I2649" s="23" t="str">
        <f>VLOOKUP(B2649,'De-Para'!$B$3:$C$29,2,0)</f>
        <v>Sul</v>
      </c>
      <c r="J2649" s="18" t="str">
        <f t="shared" si="164"/>
        <v>Médio</v>
      </c>
      <c r="K2649" s="18" t="str">
        <f t="shared" si="165"/>
        <v>Acima</v>
      </c>
      <c r="L2649" s="18" t="str">
        <f t="shared" si="166"/>
        <v>Abaixo</v>
      </c>
      <c r="M2649" s="23" t="str">
        <f t="shared" si="167"/>
        <v>Acima</v>
      </c>
    </row>
    <row r="2650" spans="1:13">
      <c r="A2650" s="11" t="s">
        <v>2611</v>
      </c>
      <c r="B2650" s="12" t="s">
        <v>64</v>
      </c>
      <c r="C2650" s="12">
        <v>206</v>
      </c>
      <c r="D2650" s="12">
        <v>0.68200000000000005</v>
      </c>
      <c r="E2650" s="12">
        <v>0.67900000000000005</v>
      </c>
      <c r="F2650" s="12">
        <v>0.57499999999999996</v>
      </c>
      <c r="G2650" s="12">
        <v>25862.16</v>
      </c>
      <c r="H2650" s="13">
        <v>9</v>
      </c>
      <c r="I2650" s="23" t="str">
        <f>VLOOKUP(B2650,'De-Para'!$B$3:$C$29,2,0)</f>
        <v>Sudeste</v>
      </c>
      <c r="J2650" s="18" t="str">
        <f t="shared" si="164"/>
        <v>Médio</v>
      </c>
      <c r="K2650" s="18" t="str">
        <f t="shared" si="165"/>
        <v>Acima</v>
      </c>
      <c r="L2650" s="18" t="str">
        <f t="shared" si="166"/>
        <v>Abaixo</v>
      </c>
      <c r="M2650" s="23" t="str">
        <f t="shared" si="167"/>
        <v>Acima</v>
      </c>
    </row>
    <row r="2651" spans="1:13">
      <c r="A2651" s="8" t="s">
        <v>2612</v>
      </c>
      <c r="B2651" s="9" t="s">
        <v>16</v>
      </c>
      <c r="C2651" s="9">
        <v>326</v>
      </c>
      <c r="D2651" s="9">
        <v>0.68700000000000006</v>
      </c>
      <c r="E2651" s="9">
        <v>0.70099999999999996</v>
      </c>
      <c r="F2651" s="9">
        <v>0.52900000000000003</v>
      </c>
      <c r="G2651" s="9">
        <v>15660.15</v>
      </c>
      <c r="H2651" s="10">
        <v>11</v>
      </c>
      <c r="I2651" s="23" t="str">
        <f>VLOOKUP(B2651,'De-Para'!$B$3:$C$29,2,0)</f>
        <v>Sudeste</v>
      </c>
      <c r="J2651" s="18" t="str">
        <f t="shared" si="164"/>
        <v>Médio</v>
      </c>
      <c r="K2651" s="18" t="str">
        <f t="shared" si="165"/>
        <v>Acima</v>
      </c>
      <c r="L2651" s="18" t="str">
        <f t="shared" si="166"/>
        <v>Abaixo</v>
      </c>
      <c r="M2651" s="23" t="str">
        <f t="shared" si="167"/>
        <v>Acima</v>
      </c>
    </row>
    <row r="2652" spans="1:13">
      <c r="A2652" s="11" t="s">
        <v>2613</v>
      </c>
      <c r="B2652" s="12" t="s">
        <v>270</v>
      </c>
      <c r="C2652" s="12">
        <v>209</v>
      </c>
      <c r="D2652" s="12">
        <v>0.61899999999999999</v>
      </c>
      <c r="E2652" s="12">
        <v>0.58099999999999996</v>
      </c>
      <c r="F2652" s="12">
        <v>0.50900000000000001</v>
      </c>
      <c r="G2652" s="12">
        <v>13700.76</v>
      </c>
      <c r="H2652" s="13">
        <v>0</v>
      </c>
      <c r="I2652" s="23" t="str">
        <f>VLOOKUP(B2652,'De-Para'!$B$3:$C$29,2,0)</f>
        <v>Norte</v>
      </c>
      <c r="J2652" s="18" t="str">
        <f t="shared" si="164"/>
        <v>Médio</v>
      </c>
      <c r="K2652" s="18" t="str">
        <f t="shared" si="165"/>
        <v>Acima</v>
      </c>
      <c r="L2652" s="18" t="str">
        <f t="shared" si="166"/>
        <v>Abaixo</v>
      </c>
      <c r="M2652" s="23" t="str">
        <f t="shared" si="167"/>
        <v>Abaixo</v>
      </c>
    </row>
    <row r="2653" spans="1:13">
      <c r="A2653" s="8" t="s">
        <v>2614</v>
      </c>
      <c r="B2653" s="9" t="s">
        <v>59</v>
      </c>
      <c r="C2653" s="9">
        <v>168</v>
      </c>
      <c r="D2653" s="9">
        <v>0.73799999999999999</v>
      </c>
      <c r="E2653" s="9">
        <v>0.73399999999999999</v>
      </c>
      <c r="F2653" s="9">
        <v>0.67900000000000005</v>
      </c>
      <c r="G2653" s="9">
        <v>32050.02</v>
      </c>
      <c r="H2653" s="10">
        <v>3</v>
      </c>
      <c r="I2653" s="23" t="str">
        <f>VLOOKUP(B2653,'De-Para'!$B$3:$C$29,2,0)</f>
        <v>Sul</v>
      </c>
      <c r="J2653" s="18" t="str">
        <f t="shared" si="164"/>
        <v>Alto</v>
      </c>
      <c r="K2653" s="18" t="str">
        <f t="shared" si="165"/>
        <v>Acima</v>
      </c>
      <c r="L2653" s="18" t="str">
        <f t="shared" si="166"/>
        <v>Abaixo</v>
      </c>
      <c r="M2653" s="23" t="str">
        <f t="shared" si="167"/>
        <v>Acima</v>
      </c>
    </row>
    <row r="2654" spans="1:13">
      <c r="A2654" s="11" t="s">
        <v>2615</v>
      </c>
      <c r="B2654" s="12" t="s">
        <v>14</v>
      </c>
      <c r="C2654" s="12">
        <v>193</v>
      </c>
      <c r="D2654" s="12">
        <v>0.59</v>
      </c>
      <c r="E2654" s="12">
        <v>0.63300000000000001</v>
      </c>
      <c r="F2654" s="12">
        <v>0.39</v>
      </c>
      <c r="G2654" s="12">
        <v>14798.63</v>
      </c>
      <c r="H2654" s="13">
        <v>1</v>
      </c>
      <c r="I2654" s="23" t="str">
        <f>VLOOKUP(B2654,'De-Para'!$B$3:$C$29,2,0)</f>
        <v>Sul</v>
      </c>
      <c r="J2654" s="18" t="str">
        <f t="shared" si="164"/>
        <v>Médio</v>
      </c>
      <c r="K2654" s="18" t="str">
        <f t="shared" si="165"/>
        <v>Abaixo</v>
      </c>
      <c r="L2654" s="18" t="str">
        <f t="shared" si="166"/>
        <v>Abaixo</v>
      </c>
      <c r="M2654" s="23" t="str">
        <f t="shared" si="167"/>
        <v>Abaixo</v>
      </c>
    </row>
    <row r="2655" spans="1:13">
      <c r="A2655" s="8" t="s">
        <v>2616</v>
      </c>
      <c r="B2655" s="9" t="s">
        <v>19</v>
      </c>
      <c r="C2655" s="9">
        <v>1097</v>
      </c>
      <c r="D2655" s="9">
        <v>0.64</v>
      </c>
      <c r="E2655" s="9">
        <v>0.63600000000000001</v>
      </c>
      <c r="F2655" s="9">
        <v>0.52</v>
      </c>
      <c r="G2655" s="9">
        <v>8039.36</v>
      </c>
      <c r="H2655" s="10">
        <v>14</v>
      </c>
      <c r="I2655" s="23" t="str">
        <f>VLOOKUP(B2655,'De-Para'!$B$3:$C$29,2,0)</f>
        <v>Nordeste</v>
      </c>
      <c r="J2655" s="18" t="str">
        <f t="shared" si="164"/>
        <v>Médio</v>
      </c>
      <c r="K2655" s="18" t="str">
        <f t="shared" si="165"/>
        <v>Acima</v>
      </c>
      <c r="L2655" s="18" t="str">
        <f t="shared" si="166"/>
        <v>Acima</v>
      </c>
      <c r="M2655" s="23" t="str">
        <f t="shared" si="167"/>
        <v>Acima</v>
      </c>
    </row>
    <row r="2656" spans="1:13">
      <c r="A2656" s="11" t="s">
        <v>2617</v>
      </c>
      <c r="B2656" s="12" t="s">
        <v>19</v>
      </c>
      <c r="C2656" s="12">
        <v>1184</v>
      </c>
      <c r="D2656" s="12">
        <v>0.57999999999999996</v>
      </c>
      <c r="E2656" s="12">
        <v>0.54300000000000004</v>
      </c>
      <c r="F2656" s="12">
        <v>0.45400000000000001</v>
      </c>
      <c r="G2656" s="12">
        <v>7009.77</v>
      </c>
      <c r="H2656" s="13">
        <v>11</v>
      </c>
      <c r="I2656" s="23" t="str">
        <f>VLOOKUP(B2656,'De-Para'!$B$3:$C$29,2,0)</f>
        <v>Nordeste</v>
      </c>
      <c r="J2656" s="18" t="str">
        <f t="shared" si="164"/>
        <v>Médio</v>
      </c>
      <c r="K2656" s="18" t="str">
        <f t="shared" si="165"/>
        <v>Abaixo</v>
      </c>
      <c r="L2656" s="18" t="str">
        <f t="shared" si="166"/>
        <v>Acima</v>
      </c>
      <c r="M2656" s="23" t="str">
        <f t="shared" si="167"/>
        <v>Acima</v>
      </c>
    </row>
    <row r="2657" spans="1:13">
      <c r="A2657" s="8" t="s">
        <v>2618</v>
      </c>
      <c r="B2657" s="9" t="s">
        <v>19</v>
      </c>
      <c r="C2657" s="9">
        <v>936</v>
      </c>
      <c r="D2657" s="9">
        <v>0.65300000000000002</v>
      </c>
      <c r="E2657" s="9">
        <v>0.627</v>
      </c>
      <c r="F2657" s="9">
        <v>0.54800000000000004</v>
      </c>
      <c r="G2657" s="9">
        <v>8805.83</v>
      </c>
      <c r="H2657" s="10">
        <v>6</v>
      </c>
      <c r="I2657" s="23" t="str">
        <f>VLOOKUP(B2657,'De-Para'!$B$3:$C$29,2,0)</f>
        <v>Nordeste</v>
      </c>
      <c r="J2657" s="18" t="str">
        <f t="shared" si="164"/>
        <v>Médio</v>
      </c>
      <c r="K2657" s="18" t="str">
        <f t="shared" si="165"/>
        <v>Acima</v>
      </c>
      <c r="L2657" s="18" t="str">
        <f t="shared" si="166"/>
        <v>Abaixo</v>
      </c>
      <c r="M2657" s="23" t="str">
        <f t="shared" si="167"/>
        <v>Acima</v>
      </c>
    </row>
    <row r="2658" spans="1:13">
      <c r="A2658" s="11" t="s">
        <v>2619</v>
      </c>
      <c r="B2658" s="12" t="s">
        <v>14</v>
      </c>
      <c r="C2658" s="12">
        <v>340</v>
      </c>
      <c r="D2658" s="12">
        <v>0.71799999999999997</v>
      </c>
      <c r="E2658" s="12">
        <v>0.72199999999999998</v>
      </c>
      <c r="F2658" s="12">
        <v>0.60599999999999998</v>
      </c>
      <c r="G2658" s="12">
        <v>20549.25</v>
      </c>
      <c r="H2658" s="13">
        <v>6</v>
      </c>
      <c r="I2658" s="23" t="str">
        <f>VLOOKUP(B2658,'De-Para'!$B$3:$C$29,2,0)</f>
        <v>Sul</v>
      </c>
      <c r="J2658" s="18" t="str">
        <f t="shared" si="164"/>
        <v>Alto</v>
      </c>
      <c r="K2658" s="18" t="str">
        <f t="shared" si="165"/>
        <v>Acima</v>
      </c>
      <c r="L2658" s="18" t="str">
        <f t="shared" si="166"/>
        <v>Abaixo</v>
      </c>
      <c r="M2658" s="23" t="str">
        <f t="shared" si="167"/>
        <v>Acima</v>
      </c>
    </row>
    <row r="2659" spans="1:13">
      <c r="A2659" s="8" t="s">
        <v>2620</v>
      </c>
      <c r="B2659" s="9" t="s">
        <v>82</v>
      </c>
      <c r="C2659" s="9">
        <v>785</v>
      </c>
      <c r="D2659" s="9">
        <v>0.59099999999999997</v>
      </c>
      <c r="E2659" s="9">
        <v>0.55600000000000005</v>
      </c>
      <c r="F2659" s="9">
        <v>0.47699999999999998</v>
      </c>
      <c r="G2659" s="9">
        <v>12068.24</v>
      </c>
      <c r="H2659" s="10">
        <v>24</v>
      </c>
      <c r="I2659" s="23" t="str">
        <f>VLOOKUP(B2659,'De-Para'!$B$3:$C$29,2,0)</f>
        <v>Nordeste</v>
      </c>
      <c r="J2659" s="18" t="str">
        <f t="shared" si="164"/>
        <v>Médio</v>
      </c>
      <c r="K2659" s="18" t="str">
        <f t="shared" si="165"/>
        <v>Abaixo</v>
      </c>
      <c r="L2659" s="18" t="str">
        <f t="shared" si="166"/>
        <v>Abaixo</v>
      </c>
      <c r="M2659" s="23" t="str">
        <f t="shared" si="167"/>
        <v>Acima</v>
      </c>
    </row>
    <row r="2660" spans="1:13">
      <c r="A2660" s="11" t="s">
        <v>2621</v>
      </c>
      <c r="B2660" s="12" t="s">
        <v>14</v>
      </c>
      <c r="C2660" s="12">
        <v>669</v>
      </c>
      <c r="D2660" s="12">
        <v>0.69799999999999995</v>
      </c>
      <c r="E2660" s="12">
        <v>0.7</v>
      </c>
      <c r="F2660" s="12">
        <v>0.58299999999999996</v>
      </c>
      <c r="G2660" s="12">
        <v>15646.31</v>
      </c>
      <c r="H2660" s="13">
        <v>8</v>
      </c>
      <c r="I2660" s="23" t="str">
        <f>VLOOKUP(B2660,'De-Para'!$B$3:$C$29,2,0)</f>
        <v>Sul</v>
      </c>
      <c r="J2660" s="18" t="str">
        <f t="shared" si="164"/>
        <v>Médio</v>
      </c>
      <c r="K2660" s="18" t="str">
        <f t="shared" si="165"/>
        <v>Acima</v>
      </c>
      <c r="L2660" s="18" t="str">
        <f t="shared" si="166"/>
        <v>Abaixo</v>
      </c>
      <c r="M2660" s="23" t="str">
        <f t="shared" si="167"/>
        <v>Acima</v>
      </c>
    </row>
    <row r="2661" spans="1:13">
      <c r="A2661" s="8" t="s">
        <v>2622</v>
      </c>
      <c r="B2661" s="9" t="s">
        <v>14</v>
      </c>
      <c r="C2661" s="9">
        <v>249</v>
      </c>
      <c r="D2661" s="9">
        <v>0.65500000000000003</v>
      </c>
      <c r="E2661" s="9">
        <v>0.68600000000000005</v>
      </c>
      <c r="F2661" s="9">
        <v>0.53400000000000003</v>
      </c>
      <c r="G2661" s="9">
        <v>30185.78</v>
      </c>
      <c r="H2661" s="10">
        <v>7</v>
      </c>
      <c r="I2661" s="23" t="str">
        <f>VLOOKUP(B2661,'De-Para'!$B$3:$C$29,2,0)</f>
        <v>Sul</v>
      </c>
      <c r="J2661" s="18" t="str">
        <f t="shared" si="164"/>
        <v>Médio</v>
      </c>
      <c r="K2661" s="18" t="str">
        <f t="shared" si="165"/>
        <v>Acima</v>
      </c>
      <c r="L2661" s="18" t="str">
        <f t="shared" si="166"/>
        <v>Abaixo</v>
      </c>
      <c r="M2661" s="23" t="str">
        <f t="shared" si="167"/>
        <v>Acima</v>
      </c>
    </row>
    <row r="2662" spans="1:13">
      <c r="A2662" s="11" t="s">
        <v>2623</v>
      </c>
      <c r="B2662" s="12" t="s">
        <v>59</v>
      </c>
      <c r="C2662" s="12">
        <v>249</v>
      </c>
      <c r="D2662" s="12">
        <v>0.77500000000000002</v>
      </c>
      <c r="E2662" s="12">
        <v>0.76</v>
      </c>
      <c r="F2662" s="12">
        <v>0.69599999999999995</v>
      </c>
      <c r="G2662" s="12">
        <v>31113.68</v>
      </c>
      <c r="H2662" s="13">
        <v>11</v>
      </c>
      <c r="I2662" s="23" t="str">
        <f>VLOOKUP(B2662,'De-Para'!$B$3:$C$29,2,0)</f>
        <v>Sul</v>
      </c>
      <c r="J2662" s="18" t="str">
        <f t="shared" si="164"/>
        <v>Alto</v>
      </c>
      <c r="K2662" s="18" t="str">
        <f t="shared" si="165"/>
        <v>Acima</v>
      </c>
      <c r="L2662" s="18" t="str">
        <f t="shared" si="166"/>
        <v>Abaixo</v>
      </c>
      <c r="M2662" s="23" t="str">
        <f t="shared" si="167"/>
        <v>Acima</v>
      </c>
    </row>
    <row r="2663" spans="1:13">
      <c r="A2663" s="8" t="s">
        <v>2624</v>
      </c>
      <c r="B2663" s="9" t="s">
        <v>64</v>
      </c>
      <c r="C2663" s="9">
        <v>248</v>
      </c>
      <c r="D2663" s="9">
        <v>0.69599999999999995</v>
      </c>
      <c r="E2663" s="9">
        <v>0.66800000000000004</v>
      </c>
      <c r="F2663" s="9">
        <v>0.61199999999999999</v>
      </c>
      <c r="G2663" s="9">
        <v>17775.240000000002</v>
      </c>
      <c r="H2663" s="10">
        <v>8</v>
      </c>
      <c r="I2663" s="23" t="str">
        <f>VLOOKUP(B2663,'De-Para'!$B$3:$C$29,2,0)</f>
        <v>Sudeste</v>
      </c>
      <c r="J2663" s="18" t="str">
        <f t="shared" si="164"/>
        <v>Médio</v>
      </c>
      <c r="K2663" s="18" t="str">
        <f t="shared" si="165"/>
        <v>Acima</v>
      </c>
      <c r="L2663" s="18" t="str">
        <f t="shared" si="166"/>
        <v>Abaixo</v>
      </c>
      <c r="M2663" s="23" t="str">
        <f t="shared" si="167"/>
        <v>Acima</v>
      </c>
    </row>
    <row r="2664" spans="1:13">
      <c r="A2664" s="11" t="s">
        <v>2625</v>
      </c>
      <c r="B2664" s="12" t="s">
        <v>22</v>
      </c>
      <c r="C2664" s="12">
        <v>130</v>
      </c>
      <c r="D2664" s="12">
        <v>0.76</v>
      </c>
      <c r="E2664" s="12">
        <v>0.77800000000000002</v>
      </c>
      <c r="F2664" s="12">
        <v>0.68600000000000005</v>
      </c>
      <c r="G2664" s="12">
        <v>50824.57</v>
      </c>
      <c r="H2664" s="13">
        <v>3</v>
      </c>
      <c r="I2664" s="23" t="str">
        <f>VLOOKUP(B2664,'De-Para'!$B$3:$C$29,2,0)</f>
        <v>Sul</v>
      </c>
      <c r="J2664" s="18" t="str">
        <f t="shared" si="164"/>
        <v>Alto</v>
      </c>
      <c r="K2664" s="18" t="str">
        <f t="shared" si="165"/>
        <v>Acima</v>
      </c>
      <c r="L2664" s="18" t="str">
        <f t="shared" si="166"/>
        <v>Abaixo</v>
      </c>
      <c r="M2664" s="23" t="str">
        <f t="shared" si="167"/>
        <v>Acima</v>
      </c>
    </row>
    <row r="2665" spans="1:13">
      <c r="A2665" s="8" t="s">
        <v>2626</v>
      </c>
      <c r="B2665" s="9" t="s">
        <v>24</v>
      </c>
      <c r="C2665" s="9">
        <v>1023</v>
      </c>
      <c r="D2665" s="9">
        <v>0.58599999999999997</v>
      </c>
      <c r="E2665" s="9">
        <v>0.57099999999999995</v>
      </c>
      <c r="F2665" s="9">
        <v>0.47199999999999998</v>
      </c>
      <c r="G2665" s="9">
        <v>8003.47</v>
      </c>
      <c r="H2665" s="10">
        <v>47</v>
      </c>
      <c r="I2665" s="23" t="str">
        <f>VLOOKUP(B2665,'De-Para'!$B$3:$C$29,2,0)</f>
        <v>Nordeste</v>
      </c>
      <c r="J2665" s="18" t="str">
        <f t="shared" si="164"/>
        <v>Médio</v>
      </c>
      <c r="K2665" s="18" t="str">
        <f t="shared" si="165"/>
        <v>Abaixo</v>
      </c>
      <c r="L2665" s="18" t="str">
        <f t="shared" si="166"/>
        <v>Acima</v>
      </c>
      <c r="M2665" s="23" t="str">
        <f t="shared" si="167"/>
        <v>Acima</v>
      </c>
    </row>
    <row r="2666" spans="1:13">
      <c r="A2666" s="11" t="s">
        <v>2627</v>
      </c>
      <c r="B2666" s="12" t="s">
        <v>59</v>
      </c>
      <c r="C2666" s="12">
        <v>167</v>
      </c>
      <c r="D2666" s="12">
        <v>0.74299999999999999</v>
      </c>
      <c r="E2666" s="12">
        <v>0.74099999999999999</v>
      </c>
      <c r="F2666" s="12">
        <v>0.64700000000000002</v>
      </c>
      <c r="G2666" s="12">
        <v>26112.59</v>
      </c>
      <c r="H2666" s="13">
        <v>11</v>
      </c>
      <c r="I2666" s="23" t="str">
        <f>VLOOKUP(B2666,'De-Para'!$B$3:$C$29,2,0)</f>
        <v>Sul</v>
      </c>
      <c r="J2666" s="18" t="str">
        <f t="shared" si="164"/>
        <v>Alto</v>
      </c>
      <c r="K2666" s="18" t="str">
        <f t="shared" si="165"/>
        <v>Acima</v>
      </c>
      <c r="L2666" s="18" t="str">
        <f t="shared" si="166"/>
        <v>Abaixo</v>
      </c>
      <c r="M2666" s="23" t="str">
        <f t="shared" si="167"/>
        <v>Acima</v>
      </c>
    </row>
    <row r="2667" spans="1:13">
      <c r="A2667" s="8" t="s">
        <v>2628</v>
      </c>
      <c r="B2667" s="9" t="s">
        <v>19</v>
      </c>
      <c r="C2667" s="9">
        <v>1046</v>
      </c>
      <c r="D2667" s="9">
        <v>0.59</v>
      </c>
      <c r="E2667" s="9">
        <v>0.58099999999999996</v>
      </c>
      <c r="F2667" s="9">
        <v>0.47</v>
      </c>
      <c r="G2667" s="9">
        <v>9024.69</v>
      </c>
      <c r="H2667" s="10">
        <v>18</v>
      </c>
      <c r="I2667" s="23" t="str">
        <f>VLOOKUP(B2667,'De-Para'!$B$3:$C$29,2,0)</f>
        <v>Nordeste</v>
      </c>
      <c r="J2667" s="18" t="str">
        <f t="shared" si="164"/>
        <v>Médio</v>
      </c>
      <c r="K2667" s="18" t="str">
        <f t="shared" si="165"/>
        <v>Abaixo</v>
      </c>
      <c r="L2667" s="18" t="str">
        <f t="shared" si="166"/>
        <v>Acima</v>
      </c>
      <c r="M2667" s="23" t="str">
        <f t="shared" si="167"/>
        <v>Acima</v>
      </c>
    </row>
    <row r="2668" spans="1:13">
      <c r="A2668" s="11" t="s">
        <v>2629</v>
      </c>
      <c r="B2668" s="12" t="s">
        <v>53</v>
      </c>
      <c r="C2668" s="12">
        <v>545</v>
      </c>
      <c r="D2668" s="12">
        <v>0.67500000000000004</v>
      </c>
      <c r="E2668" s="12">
        <v>0.67700000000000005</v>
      </c>
      <c r="F2668" s="12">
        <v>0.54900000000000004</v>
      </c>
      <c r="G2668" s="12">
        <v>21922.81</v>
      </c>
      <c r="H2668" s="13">
        <v>6</v>
      </c>
      <c r="I2668" s="23" t="str">
        <f>VLOOKUP(B2668,'De-Para'!$B$3:$C$29,2,0)</f>
        <v>Centro-Oeste</v>
      </c>
      <c r="J2668" s="18" t="str">
        <f t="shared" si="164"/>
        <v>Médio</v>
      </c>
      <c r="K2668" s="18" t="str">
        <f t="shared" si="165"/>
        <v>Acima</v>
      </c>
      <c r="L2668" s="18" t="str">
        <f t="shared" si="166"/>
        <v>Abaixo</v>
      </c>
      <c r="M2668" s="23" t="str">
        <f t="shared" si="167"/>
        <v>Acima</v>
      </c>
    </row>
    <row r="2669" spans="1:13">
      <c r="A2669" s="8" t="s">
        <v>2630</v>
      </c>
      <c r="B2669" s="9" t="s">
        <v>49</v>
      </c>
      <c r="C2669" s="9">
        <v>652</v>
      </c>
      <c r="D2669" s="9">
        <v>0.52600000000000002</v>
      </c>
      <c r="E2669" s="9">
        <v>0.54</v>
      </c>
      <c r="F2669" s="9">
        <v>0.35299999999999998</v>
      </c>
      <c r="G2669" s="9">
        <v>8703.91</v>
      </c>
      <c r="H2669" s="10">
        <v>0</v>
      </c>
      <c r="I2669" s="23" t="str">
        <f>VLOOKUP(B2669,'De-Para'!$B$3:$C$29,2,0)</f>
        <v>Norte</v>
      </c>
      <c r="J2669" s="18" t="str">
        <f t="shared" si="164"/>
        <v>Baixo</v>
      </c>
      <c r="K2669" s="18" t="str">
        <f t="shared" si="165"/>
        <v>Abaixo</v>
      </c>
      <c r="L2669" s="18" t="str">
        <f t="shared" si="166"/>
        <v>Abaixo</v>
      </c>
      <c r="M2669" s="23" t="str">
        <f t="shared" si="167"/>
        <v>Abaixo</v>
      </c>
    </row>
    <row r="2670" spans="1:13">
      <c r="A2670" s="11" t="s">
        <v>2631</v>
      </c>
      <c r="B2670" s="12" t="s">
        <v>59</v>
      </c>
      <c r="C2670" s="12">
        <v>198</v>
      </c>
      <c r="D2670" s="12">
        <v>0.77</v>
      </c>
      <c r="E2670" s="12">
        <v>0.747</v>
      </c>
      <c r="F2670" s="12">
        <v>0.69799999999999995</v>
      </c>
      <c r="G2670" s="12">
        <v>34909.53</v>
      </c>
      <c r="H2670" s="13">
        <v>6</v>
      </c>
      <c r="I2670" s="23" t="str">
        <f>VLOOKUP(B2670,'De-Para'!$B$3:$C$29,2,0)</f>
        <v>Sul</v>
      </c>
      <c r="J2670" s="18" t="str">
        <f t="shared" si="164"/>
        <v>Alto</v>
      </c>
      <c r="K2670" s="18" t="str">
        <f t="shared" si="165"/>
        <v>Acima</v>
      </c>
      <c r="L2670" s="18" t="str">
        <f t="shared" si="166"/>
        <v>Abaixo</v>
      </c>
      <c r="M2670" s="23" t="str">
        <f t="shared" si="167"/>
        <v>Acima</v>
      </c>
    </row>
    <row r="2671" spans="1:13">
      <c r="A2671" s="8" t="s">
        <v>876</v>
      </c>
      <c r="B2671" s="9" t="s">
        <v>64</v>
      </c>
      <c r="C2671" s="9">
        <v>599</v>
      </c>
      <c r="D2671" s="9">
        <v>0.67900000000000005</v>
      </c>
      <c r="E2671" s="9">
        <v>0.65100000000000002</v>
      </c>
      <c r="F2671" s="9">
        <v>0.59</v>
      </c>
      <c r="G2671" s="9">
        <v>14288.79</v>
      </c>
      <c r="H2671" s="10">
        <v>19</v>
      </c>
      <c r="I2671" s="23" t="str">
        <f>VLOOKUP(B2671,'De-Para'!$B$3:$C$29,2,0)</f>
        <v>Sudeste</v>
      </c>
      <c r="J2671" s="18" t="str">
        <f t="shared" si="164"/>
        <v>Médio</v>
      </c>
      <c r="K2671" s="18" t="str">
        <f t="shared" si="165"/>
        <v>Acima</v>
      </c>
      <c r="L2671" s="18" t="str">
        <f t="shared" si="166"/>
        <v>Abaixo</v>
      </c>
      <c r="M2671" s="23" t="str">
        <f t="shared" si="167"/>
        <v>Acima</v>
      </c>
    </row>
    <row r="2672" spans="1:13">
      <c r="A2672" s="11" t="s">
        <v>2632</v>
      </c>
      <c r="B2672" s="12" t="s">
        <v>59</v>
      </c>
      <c r="C2672" s="12">
        <v>271</v>
      </c>
      <c r="D2672" s="12">
        <v>0.7</v>
      </c>
      <c r="E2672" s="12">
        <v>0.7</v>
      </c>
      <c r="F2672" s="12">
        <v>0.622</v>
      </c>
      <c r="G2672" s="12">
        <v>28897.39</v>
      </c>
      <c r="H2672" s="13">
        <v>5</v>
      </c>
      <c r="I2672" s="23" t="str">
        <f>VLOOKUP(B2672,'De-Para'!$B$3:$C$29,2,0)</f>
        <v>Sul</v>
      </c>
      <c r="J2672" s="18" t="str">
        <f t="shared" si="164"/>
        <v>Alto</v>
      </c>
      <c r="K2672" s="18" t="str">
        <f t="shared" si="165"/>
        <v>Acima</v>
      </c>
      <c r="L2672" s="18" t="str">
        <f t="shared" si="166"/>
        <v>Abaixo</v>
      </c>
      <c r="M2672" s="23" t="str">
        <f t="shared" si="167"/>
        <v>Acima</v>
      </c>
    </row>
    <row r="2673" spans="1:13">
      <c r="A2673" s="8" t="s">
        <v>2633</v>
      </c>
      <c r="B2673" s="9" t="s">
        <v>24</v>
      </c>
      <c r="C2673" s="9">
        <v>684</v>
      </c>
      <c r="D2673" s="9">
        <v>0.56000000000000005</v>
      </c>
      <c r="E2673" s="9">
        <v>0.55900000000000005</v>
      </c>
      <c r="F2673" s="9">
        <v>0.40600000000000003</v>
      </c>
      <c r="G2673" s="9">
        <v>9874.8700000000008</v>
      </c>
      <c r="H2673" s="10">
        <v>3</v>
      </c>
      <c r="I2673" s="23" t="str">
        <f>VLOOKUP(B2673,'De-Para'!$B$3:$C$29,2,0)</f>
        <v>Nordeste</v>
      </c>
      <c r="J2673" s="18" t="str">
        <f t="shared" si="164"/>
        <v>Médio</v>
      </c>
      <c r="K2673" s="18" t="str">
        <f t="shared" si="165"/>
        <v>Abaixo</v>
      </c>
      <c r="L2673" s="18" t="str">
        <f t="shared" si="166"/>
        <v>Abaixo</v>
      </c>
      <c r="M2673" s="23" t="str">
        <f t="shared" si="167"/>
        <v>Acima</v>
      </c>
    </row>
    <row r="2674" spans="1:13">
      <c r="A2674" s="11" t="s">
        <v>2634</v>
      </c>
      <c r="B2674" s="12" t="s">
        <v>14</v>
      </c>
      <c r="C2674" s="12">
        <v>81</v>
      </c>
      <c r="D2674" s="12">
        <v>0.72799999999999998</v>
      </c>
      <c r="E2674" s="12">
        <v>0.72</v>
      </c>
      <c r="F2674" s="12">
        <v>0.627</v>
      </c>
      <c r="G2674" s="12">
        <v>33333.800000000003</v>
      </c>
      <c r="H2674" s="13">
        <v>16</v>
      </c>
      <c r="I2674" s="23" t="str">
        <f>VLOOKUP(B2674,'De-Para'!$B$3:$C$29,2,0)</f>
        <v>Sul</v>
      </c>
      <c r="J2674" s="18" t="str">
        <f t="shared" si="164"/>
        <v>Alto</v>
      </c>
      <c r="K2674" s="18" t="str">
        <f t="shared" si="165"/>
        <v>Acima</v>
      </c>
      <c r="L2674" s="18" t="str">
        <f t="shared" si="166"/>
        <v>Abaixo</v>
      </c>
      <c r="M2674" s="23" t="str">
        <f t="shared" si="167"/>
        <v>Acima</v>
      </c>
    </row>
    <row r="2675" spans="1:13">
      <c r="A2675" s="8" t="s">
        <v>2635</v>
      </c>
      <c r="B2675" s="9" t="s">
        <v>111</v>
      </c>
      <c r="C2675" s="9">
        <v>690</v>
      </c>
      <c r="D2675" s="9">
        <v>0.66200000000000003</v>
      </c>
      <c r="E2675" s="9">
        <v>0.63300000000000001</v>
      </c>
      <c r="F2675" s="9">
        <v>0.57099999999999995</v>
      </c>
      <c r="G2675" s="9">
        <v>16415.52</v>
      </c>
      <c r="H2675" s="10">
        <v>6</v>
      </c>
      <c r="I2675" s="23" t="str">
        <f>VLOOKUP(B2675,'De-Para'!$B$3:$C$29,2,0)</f>
        <v>Norte</v>
      </c>
      <c r="J2675" s="18" t="str">
        <f t="shared" si="164"/>
        <v>Médio</v>
      </c>
      <c r="K2675" s="18" t="str">
        <f t="shared" si="165"/>
        <v>Acima</v>
      </c>
      <c r="L2675" s="18" t="str">
        <f t="shared" si="166"/>
        <v>Abaixo</v>
      </c>
      <c r="M2675" s="23" t="str">
        <f t="shared" si="167"/>
        <v>Acima</v>
      </c>
    </row>
    <row r="2676" spans="1:13">
      <c r="A2676" s="11" t="s">
        <v>2636</v>
      </c>
      <c r="B2676" s="12" t="s">
        <v>49</v>
      </c>
      <c r="C2676" s="12">
        <v>512</v>
      </c>
      <c r="D2676" s="12">
        <v>0.56000000000000005</v>
      </c>
      <c r="E2676" s="12">
        <v>0.53600000000000003</v>
      </c>
      <c r="F2676" s="12">
        <v>0.42699999999999999</v>
      </c>
      <c r="G2676" s="12">
        <v>6921.29</v>
      </c>
      <c r="H2676" s="13">
        <v>47</v>
      </c>
      <c r="I2676" s="23" t="str">
        <f>VLOOKUP(B2676,'De-Para'!$B$3:$C$29,2,0)</f>
        <v>Norte</v>
      </c>
      <c r="J2676" s="18" t="str">
        <f t="shared" si="164"/>
        <v>Médio</v>
      </c>
      <c r="K2676" s="18" t="str">
        <f t="shared" si="165"/>
        <v>Abaixo</v>
      </c>
      <c r="L2676" s="18" t="str">
        <f t="shared" si="166"/>
        <v>Abaixo</v>
      </c>
      <c r="M2676" s="23" t="str">
        <f t="shared" si="167"/>
        <v>Acima</v>
      </c>
    </row>
    <row r="2677" spans="1:13">
      <c r="A2677" s="8" t="s">
        <v>2637</v>
      </c>
      <c r="B2677" s="9" t="s">
        <v>14</v>
      </c>
      <c r="C2677" s="9">
        <v>70</v>
      </c>
      <c r="D2677" s="9">
        <v>0.72799999999999998</v>
      </c>
      <c r="E2677" s="9">
        <v>0.751</v>
      </c>
      <c r="F2677" s="9">
        <v>0.61799999999999999</v>
      </c>
      <c r="G2677" s="9">
        <v>33982.44</v>
      </c>
      <c r="H2677" s="10">
        <v>8</v>
      </c>
      <c r="I2677" s="23" t="str">
        <f>VLOOKUP(B2677,'De-Para'!$B$3:$C$29,2,0)</f>
        <v>Sul</v>
      </c>
      <c r="J2677" s="18" t="str">
        <f t="shared" si="164"/>
        <v>Alto</v>
      </c>
      <c r="K2677" s="18" t="str">
        <f t="shared" si="165"/>
        <v>Acima</v>
      </c>
      <c r="L2677" s="18" t="str">
        <f t="shared" si="166"/>
        <v>Abaixo</v>
      </c>
      <c r="M2677" s="23" t="str">
        <f t="shared" si="167"/>
        <v>Acima</v>
      </c>
    </row>
    <row r="2678" spans="1:13">
      <c r="A2678" s="11" t="s">
        <v>2638</v>
      </c>
      <c r="B2678" s="12" t="s">
        <v>49</v>
      </c>
      <c r="C2678" s="12">
        <v>821</v>
      </c>
      <c r="D2678" s="12">
        <v>0.60899999999999999</v>
      </c>
      <c r="E2678" s="12">
        <v>0.56999999999999995</v>
      </c>
      <c r="F2678" s="12">
        <v>0.52100000000000002</v>
      </c>
      <c r="G2678" s="12">
        <v>7949.56</v>
      </c>
      <c r="H2678" s="13">
        <v>39</v>
      </c>
      <c r="I2678" s="23" t="str">
        <f>VLOOKUP(B2678,'De-Para'!$B$3:$C$29,2,0)</f>
        <v>Norte</v>
      </c>
      <c r="J2678" s="18" t="str">
        <f t="shared" si="164"/>
        <v>Médio</v>
      </c>
      <c r="K2678" s="18" t="str">
        <f t="shared" si="165"/>
        <v>Acima</v>
      </c>
      <c r="L2678" s="18" t="str">
        <f t="shared" si="166"/>
        <v>Abaixo</v>
      </c>
      <c r="M2678" s="23" t="str">
        <f t="shared" si="167"/>
        <v>Acima</v>
      </c>
    </row>
    <row r="2679" spans="1:13">
      <c r="A2679" s="8" t="s">
        <v>2639</v>
      </c>
      <c r="B2679" s="9" t="s">
        <v>7</v>
      </c>
      <c r="C2679" s="9">
        <v>421</v>
      </c>
      <c r="D2679" s="9">
        <v>0.7</v>
      </c>
      <c r="E2679" s="9">
        <v>0.66400000000000003</v>
      </c>
      <c r="F2679" s="9">
        <v>0.63700000000000001</v>
      </c>
      <c r="G2679" s="9">
        <v>23400.79</v>
      </c>
      <c r="H2679" s="10">
        <v>7</v>
      </c>
      <c r="I2679" s="23" t="str">
        <f>VLOOKUP(B2679,'De-Para'!$B$3:$C$29,2,0)</f>
        <v>Sudeste</v>
      </c>
      <c r="J2679" s="18" t="str">
        <f t="shared" si="164"/>
        <v>Alto</v>
      </c>
      <c r="K2679" s="18" t="str">
        <f t="shared" si="165"/>
        <v>Acima</v>
      </c>
      <c r="L2679" s="18" t="str">
        <f t="shared" si="166"/>
        <v>Abaixo</v>
      </c>
      <c r="M2679" s="23" t="str">
        <f t="shared" si="167"/>
        <v>Acima</v>
      </c>
    </row>
    <row r="2680" spans="1:13">
      <c r="A2680" s="11" t="s">
        <v>2640</v>
      </c>
      <c r="B2680" s="12" t="s">
        <v>14</v>
      </c>
      <c r="C2680" s="12">
        <v>170</v>
      </c>
      <c r="D2680" s="12">
        <v>0.77</v>
      </c>
      <c r="E2680" s="12">
        <v>0.80500000000000005</v>
      </c>
      <c r="F2680" s="12">
        <v>0.66800000000000004</v>
      </c>
      <c r="G2680" s="12">
        <v>49985.39</v>
      </c>
      <c r="H2680" s="13">
        <v>1</v>
      </c>
      <c r="I2680" s="23" t="str">
        <f>VLOOKUP(B2680,'De-Para'!$B$3:$C$29,2,0)</f>
        <v>Sul</v>
      </c>
      <c r="J2680" s="18" t="str">
        <f t="shared" si="164"/>
        <v>Alto</v>
      </c>
      <c r="K2680" s="18" t="str">
        <f t="shared" si="165"/>
        <v>Acima</v>
      </c>
      <c r="L2680" s="18" t="str">
        <f t="shared" si="166"/>
        <v>Abaixo</v>
      </c>
      <c r="M2680" s="23" t="str">
        <f t="shared" si="167"/>
        <v>Abaixo</v>
      </c>
    </row>
    <row r="2681" spans="1:13">
      <c r="A2681" s="8" t="s">
        <v>2641</v>
      </c>
      <c r="B2681" s="9" t="s">
        <v>14</v>
      </c>
      <c r="C2681" s="9">
        <v>163</v>
      </c>
      <c r="D2681" s="9">
        <v>0.68</v>
      </c>
      <c r="E2681" s="9">
        <v>0.71599999999999997</v>
      </c>
      <c r="F2681" s="9">
        <v>0.51</v>
      </c>
      <c r="G2681" s="9">
        <v>34034.92</v>
      </c>
      <c r="H2681" s="10">
        <v>19</v>
      </c>
      <c r="I2681" s="23" t="str">
        <f>VLOOKUP(B2681,'De-Para'!$B$3:$C$29,2,0)</f>
        <v>Sul</v>
      </c>
      <c r="J2681" s="18" t="str">
        <f t="shared" si="164"/>
        <v>Médio</v>
      </c>
      <c r="K2681" s="18" t="str">
        <f t="shared" si="165"/>
        <v>Acima</v>
      </c>
      <c r="L2681" s="18" t="str">
        <f t="shared" si="166"/>
        <v>Abaixo</v>
      </c>
      <c r="M2681" s="23" t="str">
        <f t="shared" si="167"/>
        <v>Acima</v>
      </c>
    </row>
    <row r="2682" spans="1:13">
      <c r="A2682" s="11" t="s">
        <v>2642</v>
      </c>
      <c r="B2682" s="12" t="s">
        <v>87</v>
      </c>
      <c r="C2682" s="12">
        <v>825</v>
      </c>
      <c r="D2682" s="12">
        <v>0.57999999999999996</v>
      </c>
      <c r="E2682" s="12">
        <v>0.57199999999999995</v>
      </c>
      <c r="F2682" s="12">
        <v>0.442</v>
      </c>
      <c r="G2682" s="12">
        <v>10912.06</v>
      </c>
      <c r="H2682" s="13">
        <v>10</v>
      </c>
      <c r="I2682" s="23" t="str">
        <f>VLOOKUP(B2682,'De-Para'!$B$3:$C$29,2,0)</f>
        <v>Nordeste</v>
      </c>
      <c r="J2682" s="18" t="str">
        <f t="shared" si="164"/>
        <v>Médio</v>
      </c>
      <c r="K2682" s="18" t="str">
        <f t="shared" si="165"/>
        <v>Abaixo</v>
      </c>
      <c r="L2682" s="18" t="str">
        <f t="shared" si="166"/>
        <v>Abaixo</v>
      </c>
      <c r="M2682" s="23" t="str">
        <f t="shared" si="167"/>
        <v>Acima</v>
      </c>
    </row>
    <row r="2683" spans="1:13">
      <c r="A2683" s="8" t="s">
        <v>2643</v>
      </c>
      <c r="B2683" s="9" t="s">
        <v>275</v>
      </c>
      <c r="C2683" s="9">
        <v>769</v>
      </c>
      <c r="D2683" s="9">
        <v>0.59899999999999998</v>
      </c>
      <c r="E2683" s="9">
        <v>0.621</v>
      </c>
      <c r="F2683" s="9">
        <v>0.44800000000000001</v>
      </c>
      <c r="G2683" s="9">
        <v>12047.45</v>
      </c>
      <c r="H2683" s="10">
        <v>18</v>
      </c>
      <c r="I2683" s="23" t="str">
        <f>VLOOKUP(B2683,'De-Para'!$B$3:$C$29,2,0)</f>
        <v>Norte</v>
      </c>
      <c r="J2683" s="18" t="str">
        <f t="shared" si="164"/>
        <v>Médio</v>
      </c>
      <c r="K2683" s="18" t="str">
        <f t="shared" si="165"/>
        <v>Abaixo</v>
      </c>
      <c r="L2683" s="18" t="str">
        <f t="shared" si="166"/>
        <v>Abaixo</v>
      </c>
      <c r="M2683" s="23" t="str">
        <f t="shared" si="167"/>
        <v>Acima</v>
      </c>
    </row>
    <row r="2684" spans="1:13">
      <c r="A2684" s="11" t="s">
        <v>2644</v>
      </c>
      <c r="B2684" s="12" t="s">
        <v>19</v>
      </c>
      <c r="C2684" s="12">
        <v>369</v>
      </c>
      <c r="D2684" s="12">
        <v>0.61</v>
      </c>
      <c r="E2684" s="12">
        <v>0.53600000000000003</v>
      </c>
      <c r="F2684" s="12">
        <v>0.55300000000000005</v>
      </c>
      <c r="G2684" s="12">
        <v>14721.17</v>
      </c>
      <c r="H2684" s="13">
        <v>20</v>
      </c>
      <c r="I2684" s="23" t="str">
        <f>VLOOKUP(B2684,'De-Para'!$B$3:$C$29,2,0)</f>
        <v>Nordeste</v>
      </c>
      <c r="J2684" s="18" t="str">
        <f t="shared" si="164"/>
        <v>Médio</v>
      </c>
      <c r="K2684" s="18" t="str">
        <f t="shared" si="165"/>
        <v>Acima</v>
      </c>
      <c r="L2684" s="18" t="str">
        <f t="shared" si="166"/>
        <v>Abaixo</v>
      </c>
      <c r="M2684" s="23" t="str">
        <f t="shared" si="167"/>
        <v>Acima</v>
      </c>
    </row>
    <row r="2685" spans="1:13">
      <c r="A2685" s="8" t="s">
        <v>2645</v>
      </c>
      <c r="B2685" s="9" t="s">
        <v>16</v>
      </c>
      <c r="C2685" s="9">
        <v>340</v>
      </c>
      <c r="D2685" s="9">
        <v>0.69499999999999995</v>
      </c>
      <c r="E2685" s="9">
        <v>0.70499999999999996</v>
      </c>
      <c r="F2685" s="9">
        <v>0.56299999999999994</v>
      </c>
      <c r="G2685" s="9">
        <v>30866.53</v>
      </c>
      <c r="H2685" s="10">
        <v>3</v>
      </c>
      <c r="I2685" s="23" t="str">
        <f>VLOOKUP(B2685,'De-Para'!$B$3:$C$29,2,0)</f>
        <v>Sudeste</v>
      </c>
      <c r="J2685" s="18" t="str">
        <f t="shared" si="164"/>
        <v>Médio</v>
      </c>
      <c r="K2685" s="18" t="str">
        <f t="shared" si="165"/>
        <v>Acima</v>
      </c>
      <c r="L2685" s="18" t="str">
        <f t="shared" si="166"/>
        <v>Abaixo</v>
      </c>
      <c r="M2685" s="23" t="str">
        <f t="shared" si="167"/>
        <v>Acima</v>
      </c>
    </row>
    <row r="2686" spans="1:13">
      <c r="A2686" s="11" t="s">
        <v>2646</v>
      </c>
      <c r="B2686" s="12" t="s">
        <v>53</v>
      </c>
      <c r="C2686" s="12">
        <v>229</v>
      </c>
      <c r="D2686" s="12">
        <v>0.67</v>
      </c>
      <c r="E2686" s="12">
        <v>0.67600000000000005</v>
      </c>
      <c r="F2686" s="12">
        <v>0.53800000000000003</v>
      </c>
      <c r="G2686" s="12">
        <v>24011.279999999999</v>
      </c>
      <c r="H2686" s="13">
        <v>2</v>
      </c>
      <c r="I2686" s="23" t="str">
        <f>VLOOKUP(B2686,'De-Para'!$B$3:$C$29,2,0)</f>
        <v>Centro-Oeste</v>
      </c>
      <c r="J2686" s="18" t="str">
        <f t="shared" si="164"/>
        <v>Médio</v>
      </c>
      <c r="K2686" s="18" t="str">
        <f t="shared" si="165"/>
        <v>Acima</v>
      </c>
      <c r="L2686" s="18" t="str">
        <f t="shared" si="166"/>
        <v>Abaixo</v>
      </c>
      <c r="M2686" s="23" t="str">
        <f t="shared" si="167"/>
        <v>Abaixo</v>
      </c>
    </row>
    <row r="2687" spans="1:13">
      <c r="A2687" s="8" t="s">
        <v>2647</v>
      </c>
      <c r="B2687" s="9" t="s">
        <v>31</v>
      </c>
      <c r="C2687" s="9">
        <v>300</v>
      </c>
      <c r="D2687" s="9">
        <v>0.60099999999999998</v>
      </c>
      <c r="E2687" s="9">
        <v>0.52500000000000002</v>
      </c>
      <c r="F2687" s="9">
        <v>0.53400000000000003</v>
      </c>
      <c r="G2687" s="9">
        <v>13216.04</v>
      </c>
      <c r="H2687" s="10">
        <v>18</v>
      </c>
      <c r="I2687" s="23" t="str">
        <f>VLOOKUP(B2687,'De-Para'!$B$3:$C$29,2,0)</f>
        <v>Nordeste</v>
      </c>
      <c r="J2687" s="18" t="str">
        <f t="shared" si="164"/>
        <v>Médio</v>
      </c>
      <c r="K2687" s="18" t="str">
        <f t="shared" si="165"/>
        <v>Acima</v>
      </c>
      <c r="L2687" s="18" t="str">
        <f t="shared" si="166"/>
        <v>Abaixo</v>
      </c>
      <c r="M2687" s="23" t="str">
        <f t="shared" si="167"/>
        <v>Acima</v>
      </c>
    </row>
    <row r="2688" spans="1:13">
      <c r="A2688" s="11" t="s">
        <v>2648</v>
      </c>
      <c r="B2688" s="12" t="s">
        <v>64</v>
      </c>
      <c r="C2688" s="12">
        <v>598</v>
      </c>
      <c r="D2688" s="12">
        <v>0.66700000000000004</v>
      </c>
      <c r="E2688" s="12">
        <v>0.64800000000000002</v>
      </c>
      <c r="F2688" s="12">
        <v>0.56200000000000006</v>
      </c>
      <c r="G2688" s="12">
        <v>9047.41</v>
      </c>
      <c r="H2688" s="13">
        <v>13</v>
      </c>
      <c r="I2688" s="23" t="str">
        <f>VLOOKUP(B2688,'De-Para'!$B$3:$C$29,2,0)</f>
        <v>Sudeste</v>
      </c>
      <c r="J2688" s="18" t="str">
        <f t="shared" si="164"/>
        <v>Médio</v>
      </c>
      <c r="K2688" s="18" t="str">
        <f t="shared" si="165"/>
        <v>Acima</v>
      </c>
      <c r="L2688" s="18" t="str">
        <f t="shared" si="166"/>
        <v>Abaixo</v>
      </c>
      <c r="M2688" s="23" t="str">
        <f t="shared" si="167"/>
        <v>Acima</v>
      </c>
    </row>
    <row r="2689" spans="1:13">
      <c r="A2689" s="8" t="s">
        <v>876</v>
      </c>
      <c r="B2689" s="9" t="s">
        <v>22</v>
      </c>
      <c r="C2689" s="9">
        <v>112</v>
      </c>
      <c r="D2689" s="9">
        <v>0.72</v>
      </c>
      <c r="E2689" s="9">
        <v>0.68700000000000006</v>
      </c>
      <c r="F2689" s="9">
        <v>0.67300000000000004</v>
      </c>
      <c r="G2689" s="9">
        <v>47793.42</v>
      </c>
      <c r="H2689" s="10">
        <v>3</v>
      </c>
      <c r="I2689" s="23" t="str">
        <f>VLOOKUP(B2689,'De-Para'!$B$3:$C$29,2,0)</f>
        <v>Sul</v>
      </c>
      <c r="J2689" s="18" t="str">
        <f t="shared" si="164"/>
        <v>Alto</v>
      </c>
      <c r="K2689" s="18" t="str">
        <f t="shared" si="165"/>
        <v>Acima</v>
      </c>
      <c r="L2689" s="18" t="str">
        <f t="shared" si="166"/>
        <v>Abaixo</v>
      </c>
      <c r="M2689" s="23" t="str">
        <f t="shared" si="167"/>
        <v>Acima</v>
      </c>
    </row>
    <row r="2690" spans="1:13">
      <c r="A2690" s="11" t="s">
        <v>2649</v>
      </c>
      <c r="B2690" s="12" t="s">
        <v>33</v>
      </c>
      <c r="C2690" s="12">
        <v>290</v>
      </c>
      <c r="D2690" s="12">
        <v>0.69</v>
      </c>
      <c r="E2690" s="12">
        <v>0.68300000000000005</v>
      </c>
      <c r="F2690" s="12">
        <v>0.59099999999999997</v>
      </c>
      <c r="G2690" s="12">
        <v>34726.83</v>
      </c>
      <c r="H2690" s="13">
        <v>4</v>
      </c>
      <c r="I2690" s="23" t="str">
        <f>VLOOKUP(B2690,'De-Para'!$B$3:$C$29,2,0)</f>
        <v>Centro-Oeste</v>
      </c>
      <c r="J2690" s="18" t="str">
        <f t="shared" si="164"/>
        <v>Médio</v>
      </c>
      <c r="K2690" s="18" t="str">
        <f t="shared" si="165"/>
        <v>Acima</v>
      </c>
      <c r="L2690" s="18" t="str">
        <f t="shared" si="166"/>
        <v>Abaixo</v>
      </c>
      <c r="M2690" s="23" t="str">
        <f t="shared" si="167"/>
        <v>Acima</v>
      </c>
    </row>
    <row r="2691" spans="1:13">
      <c r="A2691" s="8" t="s">
        <v>2650</v>
      </c>
      <c r="B2691" s="9" t="s">
        <v>16</v>
      </c>
      <c r="C2691" s="9">
        <v>480</v>
      </c>
      <c r="D2691" s="9">
        <v>0.69</v>
      </c>
      <c r="E2691" s="9">
        <v>0.73599999999999999</v>
      </c>
      <c r="F2691" s="9">
        <v>0.52500000000000002</v>
      </c>
      <c r="G2691" s="9">
        <v>17039.509999999998</v>
      </c>
      <c r="H2691" s="10">
        <v>6</v>
      </c>
      <c r="I2691" s="23" t="str">
        <f>VLOOKUP(B2691,'De-Para'!$B$3:$C$29,2,0)</f>
        <v>Sudeste</v>
      </c>
      <c r="J2691" s="18" t="str">
        <f t="shared" si="164"/>
        <v>Médio</v>
      </c>
      <c r="K2691" s="18" t="str">
        <f t="shared" si="165"/>
        <v>Acima</v>
      </c>
      <c r="L2691" s="18" t="str">
        <f t="shared" si="166"/>
        <v>Abaixo</v>
      </c>
      <c r="M2691" s="23" t="str">
        <f t="shared" si="167"/>
        <v>Acima</v>
      </c>
    </row>
    <row r="2692" spans="1:13">
      <c r="A2692" s="11" t="s">
        <v>2651</v>
      </c>
      <c r="B2692" s="12" t="s">
        <v>14</v>
      </c>
      <c r="C2692" s="12">
        <v>151</v>
      </c>
      <c r="D2692" s="12">
        <v>0.77700000000000002</v>
      </c>
      <c r="E2692" s="12">
        <v>0.78500000000000003</v>
      </c>
      <c r="F2692" s="12">
        <v>0.71</v>
      </c>
      <c r="G2692" s="12">
        <v>41068.959999999999</v>
      </c>
      <c r="H2692" s="13">
        <v>12</v>
      </c>
      <c r="I2692" s="23" t="str">
        <f>VLOOKUP(B2692,'De-Para'!$B$3:$C$29,2,0)</f>
        <v>Sul</v>
      </c>
      <c r="J2692" s="18" t="str">
        <f t="shared" si="164"/>
        <v>Alto</v>
      </c>
      <c r="K2692" s="18" t="str">
        <f t="shared" si="165"/>
        <v>Acima</v>
      </c>
      <c r="L2692" s="18" t="str">
        <f t="shared" si="166"/>
        <v>Abaixo</v>
      </c>
      <c r="M2692" s="23" t="str">
        <f t="shared" si="167"/>
        <v>Acima</v>
      </c>
    </row>
    <row r="2693" spans="1:13">
      <c r="A2693" s="8" t="s">
        <v>2652</v>
      </c>
      <c r="B2693" s="9" t="s">
        <v>114</v>
      </c>
      <c r="C2693" s="9">
        <v>717</v>
      </c>
      <c r="D2693" s="9">
        <v>0.58799999999999997</v>
      </c>
      <c r="E2693" s="9">
        <v>0.58099999999999996</v>
      </c>
      <c r="F2693" s="9">
        <v>0.442</v>
      </c>
      <c r="G2693" s="9">
        <v>9730.56</v>
      </c>
      <c r="H2693" s="10">
        <v>5</v>
      </c>
      <c r="I2693" s="23" t="str">
        <f>VLOOKUP(B2693,'De-Para'!$B$3:$C$29,2,0)</f>
        <v>Nordeste</v>
      </c>
      <c r="J2693" s="18" t="str">
        <f t="shared" si="164"/>
        <v>Médio</v>
      </c>
      <c r="K2693" s="18" t="str">
        <f t="shared" si="165"/>
        <v>Abaixo</v>
      </c>
      <c r="L2693" s="18" t="str">
        <f t="shared" si="166"/>
        <v>Abaixo</v>
      </c>
      <c r="M2693" s="23" t="str">
        <f t="shared" si="167"/>
        <v>Acima</v>
      </c>
    </row>
    <row r="2694" spans="1:13">
      <c r="A2694" s="11" t="s">
        <v>1595</v>
      </c>
      <c r="B2694" s="12" t="s">
        <v>14</v>
      </c>
      <c r="C2694" s="12">
        <v>142</v>
      </c>
      <c r="D2694" s="12">
        <v>0.71</v>
      </c>
      <c r="E2694" s="12">
        <v>0.71099999999999997</v>
      </c>
      <c r="F2694" s="12">
        <v>0.56799999999999995</v>
      </c>
      <c r="G2694" s="12">
        <v>38442.959999999999</v>
      </c>
      <c r="H2694" s="13">
        <v>9</v>
      </c>
      <c r="I2694" s="23" t="str">
        <f>VLOOKUP(B2694,'De-Para'!$B$3:$C$29,2,0)</f>
        <v>Sul</v>
      </c>
      <c r="J2694" s="18" t="str">
        <f t="shared" ref="J2694:J2757" si="168">IF(D2694&lt;0.55,"Baixo",IF(D2694&lt;0.7,"Médio",IF(D2694&lt;0.8,"Alto","Muito alto")))</f>
        <v>Alto</v>
      </c>
      <c r="K2694" s="18" t="str">
        <f t="shared" ref="K2694:K2757" si="169">IF(D2694&lt;=$K$3,"Abaixo","Acima")</f>
        <v>Acima</v>
      </c>
      <c r="L2694" s="18" t="str">
        <f t="shared" ref="L2694:L2757" si="170">IF(C2694&gt;=$L$3,"Acima","Abaixo")</f>
        <v>Abaixo</v>
      </c>
      <c r="M2694" s="23" t="str">
        <f t="shared" ref="M2694:M2757" si="171">IF(H2694&lt;=$M$3,"Abaixo","Acima")</f>
        <v>Acima</v>
      </c>
    </row>
    <row r="2695" spans="1:13">
      <c r="A2695" s="8" t="s">
        <v>2653</v>
      </c>
      <c r="B2695" s="9" t="s">
        <v>24</v>
      </c>
      <c r="C2695" s="9">
        <v>548</v>
      </c>
      <c r="D2695" s="9">
        <v>0.60099999999999998</v>
      </c>
      <c r="E2695" s="9">
        <v>0.61799999999999999</v>
      </c>
      <c r="F2695" s="9">
        <v>0.46700000000000003</v>
      </c>
      <c r="G2695" s="9">
        <v>9164.48</v>
      </c>
      <c r="H2695" s="10">
        <v>36</v>
      </c>
      <c r="I2695" s="23" t="str">
        <f>VLOOKUP(B2695,'De-Para'!$B$3:$C$29,2,0)</f>
        <v>Nordeste</v>
      </c>
      <c r="J2695" s="18" t="str">
        <f t="shared" si="168"/>
        <v>Médio</v>
      </c>
      <c r="K2695" s="18" t="str">
        <f t="shared" si="169"/>
        <v>Acima</v>
      </c>
      <c r="L2695" s="18" t="str">
        <f t="shared" si="170"/>
        <v>Abaixo</v>
      </c>
      <c r="M2695" s="23" t="str">
        <f t="shared" si="171"/>
        <v>Acima</v>
      </c>
    </row>
    <row r="2696" spans="1:13">
      <c r="A2696" s="11" t="s">
        <v>2654</v>
      </c>
      <c r="B2696" s="12" t="s">
        <v>49</v>
      </c>
      <c r="C2696" s="12">
        <v>836</v>
      </c>
      <c r="D2696" s="12">
        <v>0.56999999999999995</v>
      </c>
      <c r="E2696" s="12">
        <v>0.53400000000000003</v>
      </c>
      <c r="F2696" s="12">
        <v>0.45400000000000001</v>
      </c>
      <c r="G2696" s="12">
        <v>7315.95</v>
      </c>
      <c r="H2696" s="13">
        <v>28</v>
      </c>
      <c r="I2696" s="23" t="str">
        <f>VLOOKUP(B2696,'De-Para'!$B$3:$C$29,2,0)</f>
        <v>Norte</v>
      </c>
      <c r="J2696" s="18" t="str">
        <f t="shared" si="168"/>
        <v>Médio</v>
      </c>
      <c r="K2696" s="18" t="str">
        <f t="shared" si="169"/>
        <v>Abaixo</v>
      </c>
      <c r="L2696" s="18" t="str">
        <f t="shared" si="170"/>
        <v>Abaixo</v>
      </c>
      <c r="M2696" s="23" t="str">
        <f t="shared" si="171"/>
        <v>Acima</v>
      </c>
    </row>
    <row r="2697" spans="1:13">
      <c r="A2697" s="8" t="s">
        <v>2655</v>
      </c>
      <c r="B2697" s="9" t="s">
        <v>59</v>
      </c>
      <c r="C2697" s="9">
        <v>269</v>
      </c>
      <c r="D2697" s="9">
        <v>0.64</v>
      </c>
      <c r="E2697" s="9">
        <v>0.64800000000000002</v>
      </c>
      <c r="F2697" s="9">
        <v>0.52800000000000002</v>
      </c>
      <c r="G2697" s="9">
        <v>28969.61</v>
      </c>
      <c r="H2697" s="10">
        <v>2</v>
      </c>
      <c r="I2697" s="23" t="str">
        <f>VLOOKUP(B2697,'De-Para'!$B$3:$C$29,2,0)</f>
        <v>Sul</v>
      </c>
      <c r="J2697" s="18" t="str">
        <f t="shared" si="168"/>
        <v>Médio</v>
      </c>
      <c r="K2697" s="18" t="str">
        <f t="shared" si="169"/>
        <v>Acima</v>
      </c>
      <c r="L2697" s="18" t="str">
        <f t="shared" si="170"/>
        <v>Abaixo</v>
      </c>
      <c r="M2697" s="23" t="str">
        <f t="shared" si="171"/>
        <v>Abaixo</v>
      </c>
    </row>
    <row r="2698" spans="1:13">
      <c r="A2698" s="11" t="s">
        <v>2656</v>
      </c>
      <c r="B2698" s="12" t="s">
        <v>14</v>
      </c>
      <c r="C2698" s="12">
        <v>145</v>
      </c>
      <c r="D2698" s="12">
        <v>0.76</v>
      </c>
      <c r="E2698" s="12">
        <v>0.753</v>
      </c>
      <c r="F2698" s="12">
        <v>0.69099999999999995</v>
      </c>
      <c r="G2698" s="12">
        <v>37138.53</v>
      </c>
      <c r="H2698" s="13">
        <v>9</v>
      </c>
      <c r="I2698" s="23" t="str">
        <f>VLOOKUP(B2698,'De-Para'!$B$3:$C$29,2,0)</f>
        <v>Sul</v>
      </c>
      <c r="J2698" s="18" t="str">
        <f t="shared" si="168"/>
        <v>Alto</v>
      </c>
      <c r="K2698" s="18" t="str">
        <f t="shared" si="169"/>
        <v>Acima</v>
      </c>
      <c r="L2698" s="18" t="str">
        <f t="shared" si="170"/>
        <v>Abaixo</v>
      </c>
      <c r="M2698" s="23" t="str">
        <f t="shared" si="171"/>
        <v>Acima</v>
      </c>
    </row>
    <row r="2699" spans="1:13">
      <c r="A2699" s="8" t="s">
        <v>2657</v>
      </c>
      <c r="B2699" s="9" t="s">
        <v>114</v>
      </c>
      <c r="C2699" s="9">
        <v>320</v>
      </c>
      <c r="D2699" s="9">
        <v>0.53900000000000003</v>
      </c>
      <c r="E2699" s="9">
        <v>0.52700000000000002</v>
      </c>
      <c r="F2699" s="9">
        <v>0.38100000000000001</v>
      </c>
      <c r="G2699" s="9">
        <v>10476.780000000001</v>
      </c>
      <c r="H2699" s="10">
        <v>1</v>
      </c>
      <c r="I2699" s="23" t="str">
        <f>VLOOKUP(B2699,'De-Para'!$B$3:$C$29,2,0)</f>
        <v>Nordeste</v>
      </c>
      <c r="J2699" s="18" t="str">
        <f t="shared" si="168"/>
        <v>Baixo</v>
      </c>
      <c r="K2699" s="18" t="str">
        <f t="shared" si="169"/>
        <v>Abaixo</v>
      </c>
      <c r="L2699" s="18" t="str">
        <f t="shared" si="170"/>
        <v>Abaixo</v>
      </c>
      <c r="M2699" s="23" t="str">
        <f t="shared" si="171"/>
        <v>Abaixo</v>
      </c>
    </row>
    <row r="2700" spans="1:13">
      <c r="A2700" s="11" t="s">
        <v>2658</v>
      </c>
      <c r="B2700" s="12" t="s">
        <v>16</v>
      </c>
      <c r="C2700" s="12">
        <v>632</v>
      </c>
      <c r="D2700" s="12">
        <v>0.66500000000000004</v>
      </c>
      <c r="E2700" s="12">
        <v>0.67500000000000004</v>
      </c>
      <c r="F2700" s="12">
        <v>0.52200000000000002</v>
      </c>
      <c r="G2700" s="12">
        <v>15317.5</v>
      </c>
      <c r="H2700" s="13">
        <v>11</v>
      </c>
      <c r="I2700" s="23" t="str">
        <f>VLOOKUP(B2700,'De-Para'!$B$3:$C$29,2,0)</f>
        <v>Sudeste</v>
      </c>
      <c r="J2700" s="18" t="str">
        <f t="shared" si="168"/>
        <v>Médio</v>
      </c>
      <c r="K2700" s="18" t="str">
        <f t="shared" si="169"/>
        <v>Acima</v>
      </c>
      <c r="L2700" s="18" t="str">
        <f t="shared" si="170"/>
        <v>Abaixo</v>
      </c>
      <c r="M2700" s="23" t="str">
        <f t="shared" si="171"/>
        <v>Acima</v>
      </c>
    </row>
    <row r="2701" spans="1:13">
      <c r="A2701" s="8" t="s">
        <v>2659</v>
      </c>
      <c r="B2701" s="9" t="s">
        <v>53</v>
      </c>
      <c r="C2701" s="9">
        <v>217</v>
      </c>
      <c r="D2701" s="9">
        <v>0.71099999999999997</v>
      </c>
      <c r="E2701" s="9">
        <v>0.68899999999999995</v>
      </c>
      <c r="F2701" s="9">
        <v>0.626</v>
      </c>
      <c r="G2701" s="9">
        <v>34662.25</v>
      </c>
      <c r="H2701" s="10">
        <v>4</v>
      </c>
      <c r="I2701" s="23" t="str">
        <f>VLOOKUP(B2701,'De-Para'!$B$3:$C$29,2,0)</f>
        <v>Centro-Oeste</v>
      </c>
      <c r="J2701" s="18" t="str">
        <f t="shared" si="168"/>
        <v>Alto</v>
      </c>
      <c r="K2701" s="18" t="str">
        <f t="shared" si="169"/>
        <v>Acima</v>
      </c>
      <c r="L2701" s="18" t="str">
        <f t="shared" si="170"/>
        <v>Abaixo</v>
      </c>
      <c r="M2701" s="23" t="str">
        <f t="shared" si="171"/>
        <v>Acima</v>
      </c>
    </row>
    <row r="2702" spans="1:13">
      <c r="A2702" s="11" t="s">
        <v>2660</v>
      </c>
      <c r="B2702" s="12" t="s">
        <v>33</v>
      </c>
      <c r="C2702" s="12">
        <v>246</v>
      </c>
      <c r="D2702" s="12">
        <v>0.67</v>
      </c>
      <c r="E2702" s="12">
        <v>0.68400000000000005</v>
      </c>
      <c r="F2702" s="12">
        <v>0.51800000000000002</v>
      </c>
      <c r="G2702" s="12">
        <v>26788.69</v>
      </c>
      <c r="H2702" s="13">
        <v>3</v>
      </c>
      <c r="I2702" s="23" t="str">
        <f>VLOOKUP(B2702,'De-Para'!$B$3:$C$29,2,0)</f>
        <v>Centro-Oeste</v>
      </c>
      <c r="J2702" s="18" t="str">
        <f t="shared" si="168"/>
        <v>Médio</v>
      </c>
      <c r="K2702" s="18" t="str">
        <f t="shared" si="169"/>
        <v>Acima</v>
      </c>
      <c r="L2702" s="18" t="str">
        <f t="shared" si="170"/>
        <v>Abaixo</v>
      </c>
      <c r="M2702" s="23" t="str">
        <f t="shared" si="171"/>
        <v>Acima</v>
      </c>
    </row>
    <row r="2703" spans="1:13">
      <c r="A2703" s="8" t="s">
        <v>2661</v>
      </c>
      <c r="B2703" s="9" t="s">
        <v>24</v>
      </c>
      <c r="C2703" s="9">
        <v>295</v>
      </c>
      <c r="D2703" s="9">
        <v>0.61399999999999999</v>
      </c>
      <c r="E2703" s="9">
        <v>0.64100000000000001</v>
      </c>
      <c r="F2703" s="9">
        <v>0.46700000000000003</v>
      </c>
      <c r="G2703" s="9">
        <v>23738.97</v>
      </c>
      <c r="H2703" s="10">
        <v>1</v>
      </c>
      <c r="I2703" s="23" t="str">
        <f>VLOOKUP(B2703,'De-Para'!$B$3:$C$29,2,0)</f>
        <v>Nordeste</v>
      </c>
      <c r="J2703" s="18" t="str">
        <f t="shared" si="168"/>
        <v>Médio</v>
      </c>
      <c r="K2703" s="18" t="str">
        <f t="shared" si="169"/>
        <v>Acima</v>
      </c>
      <c r="L2703" s="18" t="str">
        <f t="shared" si="170"/>
        <v>Abaixo</v>
      </c>
      <c r="M2703" s="23" t="str">
        <f t="shared" si="171"/>
        <v>Abaixo</v>
      </c>
    </row>
    <row r="2704" spans="1:13">
      <c r="A2704" s="11" t="s">
        <v>2662</v>
      </c>
      <c r="B2704" s="12" t="s">
        <v>72</v>
      </c>
      <c r="C2704" s="12">
        <v>995</v>
      </c>
      <c r="D2704" s="12">
        <v>0.60599999999999998</v>
      </c>
      <c r="E2704" s="12">
        <v>0.57399999999999995</v>
      </c>
      <c r="F2704" s="12">
        <v>0.51800000000000002</v>
      </c>
      <c r="G2704" s="12">
        <v>8854.3700000000008</v>
      </c>
      <c r="H2704" s="13">
        <v>5</v>
      </c>
      <c r="I2704" s="23" t="str">
        <f>VLOOKUP(B2704,'De-Para'!$B$3:$C$29,2,0)</f>
        <v>Nordeste</v>
      </c>
      <c r="J2704" s="18" t="str">
        <f t="shared" si="168"/>
        <v>Médio</v>
      </c>
      <c r="K2704" s="18" t="str">
        <f t="shared" si="169"/>
        <v>Acima</v>
      </c>
      <c r="L2704" s="18" t="str">
        <f t="shared" si="170"/>
        <v>Acima</v>
      </c>
      <c r="M2704" s="23" t="str">
        <f t="shared" si="171"/>
        <v>Acima</v>
      </c>
    </row>
    <row r="2705" spans="1:13">
      <c r="A2705" s="8" t="s">
        <v>2663</v>
      </c>
      <c r="B2705" s="9" t="s">
        <v>49</v>
      </c>
      <c r="C2705" s="9">
        <v>872</v>
      </c>
      <c r="D2705" s="9">
        <v>0.50900000000000001</v>
      </c>
      <c r="E2705" s="9">
        <v>0.51</v>
      </c>
      <c r="F2705" s="9">
        <v>0.33300000000000002</v>
      </c>
      <c r="G2705" s="9">
        <v>6445.26</v>
      </c>
      <c r="H2705" s="10">
        <v>0</v>
      </c>
      <c r="I2705" s="23" t="str">
        <f>VLOOKUP(B2705,'De-Para'!$B$3:$C$29,2,0)</f>
        <v>Norte</v>
      </c>
      <c r="J2705" s="18" t="str">
        <f t="shared" si="168"/>
        <v>Baixo</v>
      </c>
      <c r="K2705" s="18" t="str">
        <f t="shared" si="169"/>
        <v>Abaixo</v>
      </c>
      <c r="L2705" s="18" t="str">
        <f t="shared" si="170"/>
        <v>Abaixo</v>
      </c>
      <c r="M2705" s="23" t="str">
        <f t="shared" si="171"/>
        <v>Abaixo</v>
      </c>
    </row>
    <row r="2706" spans="1:13">
      <c r="A2706" s="11" t="s">
        <v>2664</v>
      </c>
      <c r="B2706" s="12" t="s">
        <v>49</v>
      </c>
      <c r="C2706" s="12">
        <v>987</v>
      </c>
      <c r="D2706" s="12">
        <v>0.56200000000000006</v>
      </c>
      <c r="E2706" s="12">
        <v>0.55800000000000005</v>
      </c>
      <c r="F2706" s="12">
        <v>0.41199999999999998</v>
      </c>
      <c r="G2706" s="12">
        <v>6948.87</v>
      </c>
      <c r="H2706" s="13">
        <v>0</v>
      </c>
      <c r="I2706" s="23" t="str">
        <f>VLOOKUP(B2706,'De-Para'!$B$3:$C$29,2,0)</f>
        <v>Norte</v>
      </c>
      <c r="J2706" s="18" t="str">
        <f t="shared" si="168"/>
        <v>Médio</v>
      </c>
      <c r="K2706" s="18" t="str">
        <f t="shared" si="169"/>
        <v>Abaixo</v>
      </c>
      <c r="L2706" s="18" t="str">
        <f t="shared" si="170"/>
        <v>Acima</v>
      </c>
      <c r="M2706" s="23" t="str">
        <f t="shared" si="171"/>
        <v>Abaixo</v>
      </c>
    </row>
    <row r="2707" spans="1:13">
      <c r="A2707" s="8" t="s">
        <v>2665</v>
      </c>
      <c r="B2707" s="9" t="s">
        <v>148</v>
      </c>
      <c r="C2707" s="9">
        <v>644</v>
      </c>
      <c r="D2707" s="9">
        <v>0.61099999999999999</v>
      </c>
      <c r="E2707" s="9">
        <v>0.61599999999999999</v>
      </c>
      <c r="F2707" s="9">
        <v>0.49299999999999999</v>
      </c>
      <c r="G2707" s="9">
        <v>12102.82</v>
      </c>
      <c r="H2707" s="10">
        <v>10</v>
      </c>
      <c r="I2707" s="23" t="str">
        <f>VLOOKUP(B2707,'De-Para'!$B$3:$C$29,2,0)</f>
        <v>Norte</v>
      </c>
      <c r="J2707" s="18" t="str">
        <f t="shared" si="168"/>
        <v>Médio</v>
      </c>
      <c r="K2707" s="18" t="str">
        <f t="shared" si="169"/>
        <v>Acima</v>
      </c>
      <c r="L2707" s="18" t="str">
        <f t="shared" si="170"/>
        <v>Abaixo</v>
      </c>
      <c r="M2707" s="23" t="str">
        <f t="shared" si="171"/>
        <v>Acima</v>
      </c>
    </row>
    <row r="2708" spans="1:13">
      <c r="A2708" s="11" t="s">
        <v>2666</v>
      </c>
      <c r="B2708" s="12" t="s">
        <v>16</v>
      </c>
      <c r="C2708" s="12">
        <v>964</v>
      </c>
      <c r="D2708" s="12">
        <v>0.64200000000000002</v>
      </c>
      <c r="E2708" s="12">
        <v>0.624</v>
      </c>
      <c r="F2708" s="12">
        <v>0.53</v>
      </c>
      <c r="G2708" s="12">
        <v>10567.85</v>
      </c>
      <c r="H2708" s="13">
        <v>18</v>
      </c>
      <c r="I2708" s="23" t="str">
        <f>VLOOKUP(B2708,'De-Para'!$B$3:$C$29,2,0)</f>
        <v>Sudeste</v>
      </c>
      <c r="J2708" s="18" t="str">
        <f t="shared" si="168"/>
        <v>Médio</v>
      </c>
      <c r="K2708" s="18" t="str">
        <f t="shared" si="169"/>
        <v>Acima</v>
      </c>
      <c r="L2708" s="18" t="str">
        <f t="shared" si="170"/>
        <v>Acima</v>
      </c>
      <c r="M2708" s="23" t="str">
        <f t="shared" si="171"/>
        <v>Acima</v>
      </c>
    </row>
    <row r="2709" spans="1:13">
      <c r="A2709" s="8" t="s">
        <v>2667</v>
      </c>
      <c r="B2709" s="9" t="s">
        <v>64</v>
      </c>
      <c r="C2709" s="9">
        <v>322</v>
      </c>
      <c r="D2709" s="9">
        <v>0.67</v>
      </c>
      <c r="E2709" s="9">
        <v>0.68500000000000005</v>
      </c>
      <c r="F2709" s="9">
        <v>0.54100000000000004</v>
      </c>
      <c r="G2709" s="9">
        <v>15993.99</v>
      </c>
      <c r="H2709" s="10">
        <v>1</v>
      </c>
      <c r="I2709" s="23" t="str">
        <f>VLOOKUP(B2709,'De-Para'!$B$3:$C$29,2,0)</f>
        <v>Sudeste</v>
      </c>
      <c r="J2709" s="18" t="str">
        <f t="shared" si="168"/>
        <v>Médio</v>
      </c>
      <c r="K2709" s="18" t="str">
        <f t="shared" si="169"/>
        <v>Acima</v>
      </c>
      <c r="L2709" s="18" t="str">
        <f t="shared" si="170"/>
        <v>Abaixo</v>
      </c>
      <c r="M2709" s="23" t="str">
        <f t="shared" si="171"/>
        <v>Abaixo</v>
      </c>
    </row>
    <row r="2710" spans="1:13">
      <c r="A2710" s="11" t="s">
        <v>2668</v>
      </c>
      <c r="B2710" s="12" t="s">
        <v>22</v>
      </c>
      <c r="C2710" s="12">
        <v>346</v>
      </c>
      <c r="D2710" s="12">
        <v>0.71</v>
      </c>
      <c r="E2710" s="12">
        <v>0.69799999999999995</v>
      </c>
      <c r="F2710" s="12">
        <v>0.623</v>
      </c>
      <c r="G2710" s="12">
        <v>22224.25</v>
      </c>
      <c r="H2710" s="13">
        <v>2</v>
      </c>
      <c r="I2710" s="23" t="str">
        <f>VLOOKUP(B2710,'De-Para'!$B$3:$C$29,2,0)</f>
        <v>Sul</v>
      </c>
      <c r="J2710" s="18" t="str">
        <f t="shared" si="168"/>
        <v>Alto</v>
      </c>
      <c r="K2710" s="18" t="str">
        <f t="shared" si="169"/>
        <v>Acima</v>
      </c>
      <c r="L2710" s="18" t="str">
        <f t="shared" si="170"/>
        <v>Abaixo</v>
      </c>
      <c r="M2710" s="23" t="str">
        <f t="shared" si="171"/>
        <v>Abaixo</v>
      </c>
    </row>
    <row r="2711" spans="1:13">
      <c r="A2711" s="8" t="s">
        <v>2669</v>
      </c>
      <c r="B2711" s="9" t="s">
        <v>64</v>
      </c>
      <c r="C2711" s="9">
        <v>140</v>
      </c>
      <c r="D2711" s="9">
        <v>0.68400000000000005</v>
      </c>
      <c r="E2711" s="9">
        <v>0.69599999999999995</v>
      </c>
      <c r="F2711" s="9">
        <v>0.56799999999999995</v>
      </c>
      <c r="G2711" s="9">
        <v>18192.73</v>
      </c>
      <c r="H2711" s="10">
        <v>7</v>
      </c>
      <c r="I2711" s="23" t="str">
        <f>VLOOKUP(B2711,'De-Para'!$B$3:$C$29,2,0)</f>
        <v>Sudeste</v>
      </c>
      <c r="J2711" s="18" t="str">
        <f t="shared" si="168"/>
        <v>Médio</v>
      </c>
      <c r="K2711" s="18" t="str">
        <f t="shared" si="169"/>
        <v>Acima</v>
      </c>
      <c r="L2711" s="18" t="str">
        <f t="shared" si="170"/>
        <v>Abaixo</v>
      </c>
      <c r="M2711" s="23" t="str">
        <f t="shared" si="171"/>
        <v>Acima</v>
      </c>
    </row>
    <row r="2712" spans="1:13">
      <c r="A2712" s="11" t="s">
        <v>2670</v>
      </c>
      <c r="B2712" s="12" t="s">
        <v>53</v>
      </c>
      <c r="C2712" s="12">
        <v>301</v>
      </c>
      <c r="D2712" s="12">
        <v>0.67</v>
      </c>
      <c r="E2712" s="12">
        <v>0.67200000000000004</v>
      </c>
      <c r="F2712" s="12">
        <v>0.56200000000000006</v>
      </c>
      <c r="G2712" s="12">
        <v>26382.55</v>
      </c>
      <c r="H2712" s="13">
        <v>8</v>
      </c>
      <c r="I2712" s="23" t="str">
        <f>VLOOKUP(B2712,'De-Para'!$B$3:$C$29,2,0)</f>
        <v>Centro-Oeste</v>
      </c>
      <c r="J2712" s="18" t="str">
        <f t="shared" si="168"/>
        <v>Médio</v>
      </c>
      <c r="K2712" s="18" t="str">
        <f t="shared" si="169"/>
        <v>Acima</v>
      </c>
      <c r="L2712" s="18" t="str">
        <f t="shared" si="170"/>
        <v>Abaixo</v>
      </c>
      <c r="M2712" s="23" t="str">
        <f t="shared" si="171"/>
        <v>Acima</v>
      </c>
    </row>
    <row r="2713" spans="1:13">
      <c r="A2713" s="8" t="s">
        <v>2671</v>
      </c>
      <c r="B2713" s="9" t="s">
        <v>14</v>
      </c>
      <c r="C2713" s="9">
        <v>87</v>
      </c>
      <c r="D2713" s="9">
        <v>0.76</v>
      </c>
      <c r="E2713" s="9">
        <v>0.79100000000000004</v>
      </c>
      <c r="F2713" s="9">
        <v>0.66400000000000003</v>
      </c>
      <c r="G2713" s="9">
        <v>46318.73</v>
      </c>
      <c r="H2713" s="10">
        <v>3</v>
      </c>
      <c r="I2713" s="23" t="str">
        <f>VLOOKUP(B2713,'De-Para'!$B$3:$C$29,2,0)</f>
        <v>Sul</v>
      </c>
      <c r="J2713" s="18" t="str">
        <f t="shared" si="168"/>
        <v>Alto</v>
      </c>
      <c r="K2713" s="18" t="str">
        <f t="shared" si="169"/>
        <v>Acima</v>
      </c>
      <c r="L2713" s="18" t="str">
        <f t="shared" si="170"/>
        <v>Abaixo</v>
      </c>
      <c r="M2713" s="23" t="str">
        <f t="shared" si="171"/>
        <v>Acima</v>
      </c>
    </row>
    <row r="2714" spans="1:13">
      <c r="A2714" s="11" t="s">
        <v>2672</v>
      </c>
      <c r="B2714" s="12" t="s">
        <v>114</v>
      </c>
      <c r="C2714" s="12">
        <v>603</v>
      </c>
      <c r="D2714" s="12">
        <v>0.621</v>
      </c>
      <c r="E2714" s="12">
        <v>0.625</v>
      </c>
      <c r="F2714" s="12">
        <v>0.48399999999999999</v>
      </c>
      <c r="G2714" s="12">
        <v>11306.59</v>
      </c>
      <c r="H2714" s="13">
        <v>3</v>
      </c>
      <c r="I2714" s="23" t="str">
        <f>VLOOKUP(B2714,'De-Para'!$B$3:$C$29,2,0)</f>
        <v>Nordeste</v>
      </c>
      <c r="J2714" s="18" t="str">
        <f t="shared" si="168"/>
        <v>Médio</v>
      </c>
      <c r="K2714" s="18" t="str">
        <f t="shared" si="169"/>
        <v>Acima</v>
      </c>
      <c r="L2714" s="18" t="str">
        <f t="shared" si="170"/>
        <v>Abaixo</v>
      </c>
      <c r="M2714" s="23" t="str">
        <f t="shared" si="171"/>
        <v>Acima</v>
      </c>
    </row>
    <row r="2715" spans="1:13">
      <c r="A2715" s="8" t="s">
        <v>2673</v>
      </c>
      <c r="B2715" s="9" t="s">
        <v>59</v>
      </c>
      <c r="C2715" s="9">
        <v>208</v>
      </c>
      <c r="D2715" s="9">
        <v>0.75700000000000001</v>
      </c>
      <c r="E2715" s="9">
        <v>0.72599999999999998</v>
      </c>
      <c r="F2715" s="9">
        <v>0.68100000000000005</v>
      </c>
      <c r="G2715" s="9">
        <v>17933.79</v>
      </c>
      <c r="H2715" s="10">
        <v>11</v>
      </c>
      <c r="I2715" s="23" t="str">
        <f>VLOOKUP(B2715,'De-Para'!$B$3:$C$29,2,0)</f>
        <v>Sul</v>
      </c>
      <c r="J2715" s="18" t="str">
        <f t="shared" si="168"/>
        <v>Alto</v>
      </c>
      <c r="K2715" s="18" t="str">
        <f t="shared" si="169"/>
        <v>Acima</v>
      </c>
      <c r="L2715" s="18" t="str">
        <f t="shared" si="170"/>
        <v>Abaixo</v>
      </c>
      <c r="M2715" s="23" t="str">
        <f t="shared" si="171"/>
        <v>Acima</v>
      </c>
    </row>
    <row r="2716" spans="1:13">
      <c r="A2716" s="11" t="s">
        <v>2674</v>
      </c>
      <c r="B2716" s="12" t="s">
        <v>14</v>
      </c>
      <c r="C2716" s="12">
        <v>90</v>
      </c>
      <c r="D2716" s="12">
        <v>0.74</v>
      </c>
      <c r="E2716" s="12">
        <v>0.76600000000000001</v>
      </c>
      <c r="F2716" s="12">
        <v>0.59299999999999997</v>
      </c>
      <c r="G2716" s="12">
        <v>41791.910000000003</v>
      </c>
      <c r="H2716" s="13">
        <v>6</v>
      </c>
      <c r="I2716" s="23" t="str">
        <f>VLOOKUP(B2716,'De-Para'!$B$3:$C$29,2,0)</f>
        <v>Sul</v>
      </c>
      <c r="J2716" s="18" t="str">
        <f t="shared" si="168"/>
        <v>Alto</v>
      </c>
      <c r="K2716" s="18" t="str">
        <f t="shared" si="169"/>
        <v>Acima</v>
      </c>
      <c r="L2716" s="18" t="str">
        <f t="shared" si="170"/>
        <v>Abaixo</v>
      </c>
      <c r="M2716" s="23" t="str">
        <f t="shared" si="171"/>
        <v>Acima</v>
      </c>
    </row>
    <row r="2717" spans="1:13">
      <c r="A2717" s="8" t="s">
        <v>2675</v>
      </c>
      <c r="B2717" s="9" t="s">
        <v>7</v>
      </c>
      <c r="C2717" s="9">
        <v>430</v>
      </c>
      <c r="D2717" s="9">
        <v>0.7</v>
      </c>
      <c r="E2717" s="9">
        <v>0.70699999999999996</v>
      </c>
      <c r="F2717" s="9">
        <v>0.58499999999999996</v>
      </c>
      <c r="G2717" s="9">
        <v>15749.4</v>
      </c>
      <c r="H2717" s="10">
        <v>17</v>
      </c>
      <c r="I2717" s="23" t="str">
        <f>VLOOKUP(B2717,'De-Para'!$B$3:$C$29,2,0)</f>
        <v>Sudeste</v>
      </c>
      <c r="J2717" s="18" t="str">
        <f t="shared" si="168"/>
        <v>Alto</v>
      </c>
      <c r="K2717" s="18" t="str">
        <f t="shared" si="169"/>
        <v>Acima</v>
      </c>
      <c r="L2717" s="18" t="str">
        <f t="shared" si="170"/>
        <v>Abaixo</v>
      </c>
      <c r="M2717" s="23" t="str">
        <f t="shared" si="171"/>
        <v>Acima</v>
      </c>
    </row>
    <row r="2718" spans="1:13">
      <c r="A2718" s="11" t="s">
        <v>2676</v>
      </c>
      <c r="B2718" s="12" t="s">
        <v>14</v>
      </c>
      <c r="C2718" s="12">
        <v>126</v>
      </c>
      <c r="D2718" s="12">
        <v>0.72599999999999998</v>
      </c>
      <c r="E2718" s="12">
        <v>0.73399999999999999</v>
      </c>
      <c r="F2718" s="12">
        <v>0.628</v>
      </c>
      <c r="G2718" s="12">
        <v>34722.449999999997</v>
      </c>
      <c r="H2718" s="13">
        <v>5</v>
      </c>
      <c r="I2718" s="23" t="str">
        <f>VLOOKUP(B2718,'De-Para'!$B$3:$C$29,2,0)</f>
        <v>Sul</v>
      </c>
      <c r="J2718" s="18" t="str">
        <f t="shared" si="168"/>
        <v>Alto</v>
      </c>
      <c r="K2718" s="18" t="str">
        <f t="shared" si="169"/>
        <v>Acima</v>
      </c>
      <c r="L2718" s="18" t="str">
        <f t="shared" si="170"/>
        <v>Abaixo</v>
      </c>
      <c r="M2718" s="23" t="str">
        <f t="shared" si="171"/>
        <v>Acima</v>
      </c>
    </row>
    <row r="2719" spans="1:13">
      <c r="A2719" s="8" t="s">
        <v>2344</v>
      </c>
      <c r="B2719" s="9" t="s">
        <v>19</v>
      </c>
      <c r="C2719" s="9">
        <v>545</v>
      </c>
      <c r="D2719" s="9">
        <v>0.56999999999999995</v>
      </c>
      <c r="E2719" s="9">
        <v>0.56499999999999995</v>
      </c>
      <c r="F2719" s="9">
        <v>0.42599999999999999</v>
      </c>
      <c r="G2719" s="9">
        <v>8937.2900000000009</v>
      </c>
      <c r="H2719" s="10">
        <v>1</v>
      </c>
      <c r="I2719" s="23" t="str">
        <f>VLOOKUP(B2719,'De-Para'!$B$3:$C$29,2,0)</f>
        <v>Nordeste</v>
      </c>
      <c r="J2719" s="18" t="str">
        <f t="shared" si="168"/>
        <v>Médio</v>
      </c>
      <c r="K2719" s="18" t="str">
        <f t="shared" si="169"/>
        <v>Abaixo</v>
      </c>
      <c r="L2719" s="18" t="str">
        <f t="shared" si="170"/>
        <v>Abaixo</v>
      </c>
      <c r="M2719" s="23" t="str">
        <f t="shared" si="171"/>
        <v>Abaixo</v>
      </c>
    </row>
    <row r="2720" spans="1:13">
      <c r="A2720" s="11" t="s">
        <v>2677</v>
      </c>
      <c r="B2720" s="12" t="s">
        <v>64</v>
      </c>
      <c r="C2720" s="12">
        <v>130</v>
      </c>
      <c r="D2720" s="12">
        <v>0.626</v>
      </c>
      <c r="E2720" s="12">
        <v>0.64600000000000002</v>
      </c>
      <c r="F2720" s="12">
        <v>0.47699999999999998</v>
      </c>
      <c r="G2720" s="12">
        <v>15562.7</v>
      </c>
      <c r="H2720" s="13">
        <v>13</v>
      </c>
      <c r="I2720" s="23" t="str">
        <f>VLOOKUP(B2720,'De-Para'!$B$3:$C$29,2,0)</f>
        <v>Sudeste</v>
      </c>
      <c r="J2720" s="18" t="str">
        <f t="shared" si="168"/>
        <v>Médio</v>
      </c>
      <c r="K2720" s="18" t="str">
        <f t="shared" si="169"/>
        <v>Acima</v>
      </c>
      <c r="L2720" s="18" t="str">
        <f t="shared" si="170"/>
        <v>Abaixo</v>
      </c>
      <c r="M2720" s="23" t="str">
        <f t="shared" si="171"/>
        <v>Acima</v>
      </c>
    </row>
    <row r="2721" spans="1:13">
      <c r="A2721" s="8" t="s">
        <v>2678</v>
      </c>
      <c r="B2721" s="9" t="s">
        <v>148</v>
      </c>
      <c r="C2721" s="9">
        <v>292</v>
      </c>
      <c r="D2721" s="9">
        <v>0.59799999999999998</v>
      </c>
      <c r="E2721" s="9">
        <v>0.64400000000000002</v>
      </c>
      <c r="F2721" s="9">
        <v>0.42699999999999999</v>
      </c>
      <c r="G2721" s="9">
        <v>15858.71</v>
      </c>
      <c r="H2721" s="10">
        <v>5</v>
      </c>
      <c r="I2721" s="23" t="str">
        <f>VLOOKUP(B2721,'De-Para'!$B$3:$C$29,2,0)</f>
        <v>Norte</v>
      </c>
      <c r="J2721" s="18" t="str">
        <f t="shared" si="168"/>
        <v>Médio</v>
      </c>
      <c r="K2721" s="18" t="str">
        <f t="shared" si="169"/>
        <v>Abaixo</v>
      </c>
      <c r="L2721" s="18" t="str">
        <f t="shared" si="170"/>
        <v>Abaixo</v>
      </c>
      <c r="M2721" s="23" t="str">
        <f t="shared" si="171"/>
        <v>Acima</v>
      </c>
    </row>
    <row r="2722" spans="1:13">
      <c r="A2722" s="11" t="s">
        <v>2679</v>
      </c>
      <c r="B2722" s="12" t="s">
        <v>14</v>
      </c>
      <c r="C2722" s="12">
        <v>156</v>
      </c>
      <c r="D2722" s="12">
        <v>0.747</v>
      </c>
      <c r="E2722" s="12">
        <v>0.748</v>
      </c>
      <c r="F2722" s="12">
        <v>0.68200000000000005</v>
      </c>
      <c r="G2722" s="12">
        <v>33423.089999999997</v>
      </c>
      <c r="H2722" s="13">
        <v>1</v>
      </c>
      <c r="I2722" s="23" t="str">
        <f>VLOOKUP(B2722,'De-Para'!$B$3:$C$29,2,0)</f>
        <v>Sul</v>
      </c>
      <c r="J2722" s="18" t="str">
        <f t="shared" si="168"/>
        <v>Alto</v>
      </c>
      <c r="K2722" s="18" t="str">
        <f t="shared" si="169"/>
        <v>Acima</v>
      </c>
      <c r="L2722" s="18" t="str">
        <f t="shared" si="170"/>
        <v>Abaixo</v>
      </c>
      <c r="M2722" s="23" t="str">
        <f t="shared" si="171"/>
        <v>Abaixo</v>
      </c>
    </row>
    <row r="2723" spans="1:13">
      <c r="A2723" s="8" t="s">
        <v>2680</v>
      </c>
      <c r="B2723" s="9" t="s">
        <v>22</v>
      </c>
      <c r="C2723" s="9">
        <v>129</v>
      </c>
      <c r="D2723" s="9">
        <v>0.74</v>
      </c>
      <c r="E2723" s="9">
        <v>0.70799999999999996</v>
      </c>
      <c r="F2723" s="9">
        <v>0.68</v>
      </c>
      <c r="G2723" s="9">
        <v>36746.26</v>
      </c>
      <c r="H2723" s="10">
        <v>7</v>
      </c>
      <c r="I2723" s="23" t="str">
        <f>VLOOKUP(B2723,'De-Para'!$B$3:$C$29,2,0)</f>
        <v>Sul</v>
      </c>
      <c r="J2723" s="18" t="str">
        <f t="shared" si="168"/>
        <v>Alto</v>
      </c>
      <c r="K2723" s="18" t="str">
        <f t="shared" si="169"/>
        <v>Acima</v>
      </c>
      <c r="L2723" s="18" t="str">
        <f t="shared" si="170"/>
        <v>Abaixo</v>
      </c>
      <c r="M2723" s="23" t="str">
        <f t="shared" si="171"/>
        <v>Acima</v>
      </c>
    </row>
    <row r="2724" spans="1:13">
      <c r="A2724" s="11" t="s">
        <v>2681</v>
      </c>
      <c r="B2724" s="12" t="s">
        <v>16</v>
      </c>
      <c r="C2724" s="12">
        <v>593</v>
      </c>
      <c r="D2724" s="12">
        <v>0.68</v>
      </c>
      <c r="E2724" s="12">
        <v>0.69399999999999995</v>
      </c>
      <c r="F2724" s="12">
        <v>0.54300000000000004</v>
      </c>
      <c r="G2724" s="12">
        <v>10330</v>
      </c>
      <c r="H2724" s="13">
        <v>16</v>
      </c>
      <c r="I2724" s="23" t="str">
        <f>VLOOKUP(B2724,'De-Para'!$B$3:$C$29,2,0)</f>
        <v>Sudeste</v>
      </c>
      <c r="J2724" s="18" t="str">
        <f t="shared" si="168"/>
        <v>Médio</v>
      </c>
      <c r="K2724" s="18" t="str">
        <f t="shared" si="169"/>
        <v>Acima</v>
      </c>
      <c r="L2724" s="18" t="str">
        <f t="shared" si="170"/>
        <v>Abaixo</v>
      </c>
      <c r="M2724" s="23" t="str">
        <f t="shared" si="171"/>
        <v>Acima</v>
      </c>
    </row>
    <row r="2725" spans="1:13">
      <c r="A2725" s="8" t="s">
        <v>2682</v>
      </c>
      <c r="B2725" s="9" t="s">
        <v>19</v>
      </c>
      <c r="C2725" s="9">
        <v>849</v>
      </c>
      <c r="D2725" s="9">
        <v>0.54100000000000004</v>
      </c>
      <c r="E2725" s="9">
        <v>0.54300000000000004</v>
      </c>
      <c r="F2725" s="9">
        <v>0.40300000000000002</v>
      </c>
      <c r="G2725" s="9">
        <v>8029.51</v>
      </c>
      <c r="H2725" s="10">
        <v>8</v>
      </c>
      <c r="I2725" s="23" t="str">
        <f>VLOOKUP(B2725,'De-Para'!$B$3:$C$29,2,0)</f>
        <v>Nordeste</v>
      </c>
      <c r="J2725" s="18" t="str">
        <f t="shared" si="168"/>
        <v>Baixo</v>
      </c>
      <c r="K2725" s="18" t="str">
        <f t="shared" si="169"/>
        <v>Abaixo</v>
      </c>
      <c r="L2725" s="18" t="str">
        <f t="shared" si="170"/>
        <v>Abaixo</v>
      </c>
      <c r="M2725" s="23" t="str">
        <f t="shared" si="171"/>
        <v>Acima</v>
      </c>
    </row>
    <row r="2726" spans="1:13">
      <c r="A2726" s="11" t="s">
        <v>2683</v>
      </c>
      <c r="B2726" s="12" t="s">
        <v>14</v>
      </c>
      <c r="C2726" s="12">
        <v>124</v>
      </c>
      <c r="D2726" s="12">
        <v>0.73199999999999998</v>
      </c>
      <c r="E2726" s="12">
        <v>0.70199999999999996</v>
      </c>
      <c r="F2726" s="12">
        <v>0.65700000000000003</v>
      </c>
      <c r="G2726" s="12">
        <v>49217.66</v>
      </c>
      <c r="H2726" s="13">
        <v>7</v>
      </c>
      <c r="I2726" s="23" t="str">
        <f>VLOOKUP(B2726,'De-Para'!$B$3:$C$29,2,0)</f>
        <v>Sul</v>
      </c>
      <c r="J2726" s="18" t="str">
        <f t="shared" si="168"/>
        <v>Alto</v>
      </c>
      <c r="K2726" s="18" t="str">
        <f t="shared" si="169"/>
        <v>Acima</v>
      </c>
      <c r="L2726" s="18" t="str">
        <f t="shared" si="170"/>
        <v>Abaixo</v>
      </c>
      <c r="M2726" s="23" t="str">
        <f t="shared" si="171"/>
        <v>Acima</v>
      </c>
    </row>
    <row r="2727" spans="1:13">
      <c r="A2727" s="8" t="s">
        <v>2684</v>
      </c>
      <c r="B2727" s="9" t="s">
        <v>59</v>
      </c>
      <c r="C2727" s="9">
        <v>163</v>
      </c>
      <c r="D2727" s="9">
        <v>0.73599999999999999</v>
      </c>
      <c r="E2727" s="9">
        <v>0.749</v>
      </c>
      <c r="F2727" s="9">
        <v>0.63</v>
      </c>
      <c r="G2727" s="9">
        <v>30493.9</v>
      </c>
      <c r="H2727" s="10">
        <v>4</v>
      </c>
      <c r="I2727" s="23" t="str">
        <f>VLOOKUP(B2727,'De-Para'!$B$3:$C$29,2,0)</f>
        <v>Sul</v>
      </c>
      <c r="J2727" s="18" t="str">
        <f t="shared" si="168"/>
        <v>Alto</v>
      </c>
      <c r="K2727" s="18" t="str">
        <f t="shared" si="169"/>
        <v>Acima</v>
      </c>
      <c r="L2727" s="18" t="str">
        <f t="shared" si="170"/>
        <v>Abaixo</v>
      </c>
      <c r="M2727" s="23" t="str">
        <f t="shared" si="171"/>
        <v>Acima</v>
      </c>
    </row>
    <row r="2728" spans="1:13">
      <c r="A2728" s="11" t="s">
        <v>2685</v>
      </c>
      <c r="B2728" s="12" t="s">
        <v>22</v>
      </c>
      <c r="C2728" s="12">
        <v>152</v>
      </c>
      <c r="D2728" s="12">
        <v>0.64200000000000002</v>
      </c>
      <c r="E2728" s="12">
        <v>0.61399999999999999</v>
      </c>
      <c r="F2728" s="12">
        <v>0.51700000000000002</v>
      </c>
      <c r="G2728" s="12">
        <v>16492.38</v>
      </c>
      <c r="H2728" s="13">
        <v>15</v>
      </c>
      <c r="I2728" s="23" t="str">
        <f>VLOOKUP(B2728,'De-Para'!$B$3:$C$29,2,0)</f>
        <v>Sul</v>
      </c>
      <c r="J2728" s="18" t="str">
        <f t="shared" si="168"/>
        <v>Médio</v>
      </c>
      <c r="K2728" s="18" t="str">
        <f t="shared" si="169"/>
        <v>Acima</v>
      </c>
      <c r="L2728" s="18" t="str">
        <f t="shared" si="170"/>
        <v>Abaixo</v>
      </c>
      <c r="M2728" s="23" t="str">
        <f t="shared" si="171"/>
        <v>Acima</v>
      </c>
    </row>
    <row r="2729" spans="1:13">
      <c r="A2729" s="8" t="s">
        <v>2686</v>
      </c>
      <c r="B2729" s="9" t="s">
        <v>14</v>
      </c>
      <c r="C2729" s="9">
        <v>126</v>
      </c>
      <c r="D2729" s="9">
        <v>0.73799999999999999</v>
      </c>
      <c r="E2729" s="9">
        <v>0.73299999999999998</v>
      </c>
      <c r="F2729" s="9">
        <v>0.64300000000000002</v>
      </c>
      <c r="G2729" s="9">
        <v>33403.019999999997</v>
      </c>
      <c r="H2729" s="10">
        <v>17</v>
      </c>
      <c r="I2729" s="23" t="str">
        <f>VLOOKUP(B2729,'De-Para'!$B$3:$C$29,2,0)</f>
        <v>Sul</v>
      </c>
      <c r="J2729" s="18" t="str">
        <f t="shared" si="168"/>
        <v>Alto</v>
      </c>
      <c r="K2729" s="18" t="str">
        <f t="shared" si="169"/>
        <v>Acima</v>
      </c>
      <c r="L2729" s="18" t="str">
        <f t="shared" si="170"/>
        <v>Abaixo</v>
      </c>
      <c r="M2729" s="23" t="str">
        <f t="shared" si="171"/>
        <v>Acima</v>
      </c>
    </row>
    <row r="2730" spans="1:13">
      <c r="A2730" s="11" t="s">
        <v>2687</v>
      </c>
      <c r="B2730" s="12" t="s">
        <v>94</v>
      </c>
      <c r="C2730" s="12">
        <v>979</v>
      </c>
      <c r="D2730" s="12">
        <v>0.56499999999999995</v>
      </c>
      <c r="E2730" s="12">
        <v>0.56799999999999995</v>
      </c>
      <c r="F2730" s="12">
        <v>0.42199999999999999</v>
      </c>
      <c r="G2730" s="12">
        <v>9064.7000000000007</v>
      </c>
      <c r="H2730" s="13">
        <v>4</v>
      </c>
      <c r="I2730" s="23" t="str">
        <f>VLOOKUP(B2730,'De-Para'!$B$3:$C$29,2,0)</f>
        <v>Nordeste</v>
      </c>
      <c r="J2730" s="18" t="str">
        <f t="shared" si="168"/>
        <v>Médio</v>
      </c>
      <c r="K2730" s="18" t="str">
        <f t="shared" si="169"/>
        <v>Abaixo</v>
      </c>
      <c r="L2730" s="18" t="str">
        <f t="shared" si="170"/>
        <v>Acima</v>
      </c>
      <c r="M2730" s="23" t="str">
        <f t="shared" si="171"/>
        <v>Acima</v>
      </c>
    </row>
    <row r="2731" spans="1:13">
      <c r="A2731" s="8" t="s">
        <v>2688</v>
      </c>
      <c r="B2731" s="9" t="s">
        <v>14</v>
      </c>
      <c r="C2731" s="9">
        <v>41</v>
      </c>
      <c r="D2731" s="9">
        <v>0.63100000000000001</v>
      </c>
      <c r="E2731" s="9">
        <v>0.69699999999999995</v>
      </c>
      <c r="F2731" s="9">
        <v>0.45600000000000002</v>
      </c>
      <c r="G2731" s="9">
        <v>18911.580000000002</v>
      </c>
      <c r="H2731" s="10">
        <v>16</v>
      </c>
      <c r="I2731" s="23" t="str">
        <f>VLOOKUP(B2731,'De-Para'!$B$3:$C$29,2,0)</f>
        <v>Sul</v>
      </c>
      <c r="J2731" s="18" t="str">
        <f t="shared" si="168"/>
        <v>Médio</v>
      </c>
      <c r="K2731" s="18" t="str">
        <f t="shared" si="169"/>
        <v>Acima</v>
      </c>
      <c r="L2731" s="18" t="str">
        <f t="shared" si="170"/>
        <v>Abaixo</v>
      </c>
      <c r="M2731" s="23" t="str">
        <f t="shared" si="171"/>
        <v>Acima</v>
      </c>
    </row>
    <row r="2732" spans="1:13">
      <c r="A2732" s="11" t="s">
        <v>2689</v>
      </c>
      <c r="B2732" s="12" t="s">
        <v>22</v>
      </c>
      <c r="C2732" s="12">
        <v>218</v>
      </c>
      <c r="D2732" s="12">
        <v>0.66</v>
      </c>
      <c r="E2732" s="12">
        <v>0.64600000000000002</v>
      </c>
      <c r="F2732" s="12">
        <v>0.55800000000000005</v>
      </c>
      <c r="G2732" s="12">
        <v>30397.32</v>
      </c>
      <c r="H2732" s="13">
        <v>0</v>
      </c>
      <c r="I2732" s="23" t="str">
        <f>VLOOKUP(B2732,'De-Para'!$B$3:$C$29,2,0)</f>
        <v>Sul</v>
      </c>
      <c r="J2732" s="18" t="str">
        <f t="shared" si="168"/>
        <v>Médio</v>
      </c>
      <c r="K2732" s="18" t="str">
        <f t="shared" si="169"/>
        <v>Acima</v>
      </c>
      <c r="L2732" s="18" t="str">
        <f t="shared" si="170"/>
        <v>Abaixo</v>
      </c>
      <c r="M2732" s="23" t="str">
        <f t="shared" si="171"/>
        <v>Abaixo</v>
      </c>
    </row>
    <row r="2733" spans="1:13">
      <c r="A2733" s="8" t="s">
        <v>2690</v>
      </c>
      <c r="B2733" s="9" t="s">
        <v>148</v>
      </c>
      <c r="C2733" s="9">
        <v>351</v>
      </c>
      <c r="D2733" s="9">
        <v>0.60899999999999999</v>
      </c>
      <c r="E2733" s="9">
        <v>0.621</v>
      </c>
      <c r="F2733" s="9">
        <v>0.47099999999999997</v>
      </c>
      <c r="G2733" s="9">
        <v>14893.19</v>
      </c>
      <c r="H2733" s="10">
        <v>2</v>
      </c>
      <c r="I2733" s="23" t="str">
        <f>VLOOKUP(B2733,'De-Para'!$B$3:$C$29,2,0)</f>
        <v>Norte</v>
      </c>
      <c r="J2733" s="18" t="str">
        <f t="shared" si="168"/>
        <v>Médio</v>
      </c>
      <c r="K2733" s="18" t="str">
        <f t="shared" si="169"/>
        <v>Acima</v>
      </c>
      <c r="L2733" s="18" t="str">
        <f t="shared" si="170"/>
        <v>Abaixo</v>
      </c>
      <c r="M2733" s="23" t="str">
        <f t="shared" si="171"/>
        <v>Abaixo</v>
      </c>
    </row>
    <row r="2734" spans="1:13">
      <c r="A2734" s="11" t="s">
        <v>2691</v>
      </c>
      <c r="B2734" s="12" t="s">
        <v>53</v>
      </c>
      <c r="C2734" s="12">
        <v>309</v>
      </c>
      <c r="D2734" s="12">
        <v>0.67</v>
      </c>
      <c r="E2734" s="12">
        <v>0.66500000000000004</v>
      </c>
      <c r="F2734" s="12">
        <v>0.57299999999999995</v>
      </c>
      <c r="G2734" s="12">
        <v>25000.799999999999</v>
      </c>
      <c r="H2734" s="13">
        <v>6</v>
      </c>
      <c r="I2734" s="23" t="str">
        <f>VLOOKUP(B2734,'De-Para'!$B$3:$C$29,2,0)</f>
        <v>Centro-Oeste</v>
      </c>
      <c r="J2734" s="18" t="str">
        <f t="shared" si="168"/>
        <v>Médio</v>
      </c>
      <c r="K2734" s="18" t="str">
        <f t="shared" si="169"/>
        <v>Acima</v>
      </c>
      <c r="L2734" s="18" t="str">
        <f t="shared" si="170"/>
        <v>Abaixo</v>
      </c>
      <c r="M2734" s="23" t="str">
        <f t="shared" si="171"/>
        <v>Acima</v>
      </c>
    </row>
    <row r="2735" spans="1:13">
      <c r="A2735" s="8" t="s">
        <v>2692</v>
      </c>
      <c r="B2735" s="9" t="s">
        <v>14</v>
      </c>
      <c r="C2735" s="9">
        <v>248</v>
      </c>
      <c r="D2735" s="9">
        <v>0.69</v>
      </c>
      <c r="E2735" s="9">
        <v>0.69899999999999995</v>
      </c>
      <c r="F2735" s="9">
        <v>0.56499999999999995</v>
      </c>
      <c r="G2735" s="9">
        <v>18330.61</v>
      </c>
      <c r="H2735" s="10">
        <v>5</v>
      </c>
      <c r="I2735" s="23" t="str">
        <f>VLOOKUP(B2735,'De-Para'!$B$3:$C$29,2,0)</f>
        <v>Sul</v>
      </c>
      <c r="J2735" s="18" t="str">
        <f t="shared" si="168"/>
        <v>Médio</v>
      </c>
      <c r="K2735" s="18" t="str">
        <f t="shared" si="169"/>
        <v>Acima</v>
      </c>
      <c r="L2735" s="18" t="str">
        <f t="shared" si="170"/>
        <v>Abaixo</v>
      </c>
      <c r="M2735" s="23" t="str">
        <f t="shared" si="171"/>
        <v>Acima</v>
      </c>
    </row>
    <row r="2736" spans="1:13">
      <c r="A2736" s="11" t="s">
        <v>2693</v>
      </c>
      <c r="B2736" s="12" t="s">
        <v>59</v>
      </c>
      <c r="C2736" s="12">
        <v>394</v>
      </c>
      <c r="D2736" s="12">
        <v>0.74199999999999999</v>
      </c>
      <c r="E2736" s="12">
        <v>0.71499999999999997</v>
      </c>
      <c r="F2736" s="12">
        <v>0.67500000000000004</v>
      </c>
      <c r="G2736" s="12">
        <v>19244.689999999999</v>
      </c>
      <c r="H2736" s="13">
        <v>5</v>
      </c>
      <c r="I2736" s="23" t="str">
        <f>VLOOKUP(B2736,'De-Para'!$B$3:$C$29,2,0)</f>
        <v>Sul</v>
      </c>
      <c r="J2736" s="18" t="str">
        <f t="shared" si="168"/>
        <v>Alto</v>
      </c>
      <c r="K2736" s="18" t="str">
        <f t="shared" si="169"/>
        <v>Acima</v>
      </c>
      <c r="L2736" s="18" t="str">
        <f t="shared" si="170"/>
        <v>Abaixo</v>
      </c>
      <c r="M2736" s="23" t="str">
        <f t="shared" si="171"/>
        <v>Acima</v>
      </c>
    </row>
    <row r="2737" spans="1:13">
      <c r="A2737" s="8" t="s">
        <v>2694</v>
      </c>
      <c r="B2737" s="9" t="s">
        <v>59</v>
      </c>
      <c r="C2737" s="9">
        <v>159</v>
      </c>
      <c r="D2737" s="9">
        <v>0.754</v>
      </c>
      <c r="E2737" s="9">
        <v>0.76900000000000002</v>
      </c>
      <c r="F2737" s="9">
        <v>0.625</v>
      </c>
      <c r="G2737" s="9">
        <v>26416.48</v>
      </c>
      <c r="H2737" s="10">
        <v>4</v>
      </c>
      <c r="I2737" s="23" t="str">
        <f>VLOOKUP(B2737,'De-Para'!$B$3:$C$29,2,0)</f>
        <v>Sul</v>
      </c>
      <c r="J2737" s="18" t="str">
        <f t="shared" si="168"/>
        <v>Alto</v>
      </c>
      <c r="K2737" s="18" t="str">
        <f t="shared" si="169"/>
        <v>Acima</v>
      </c>
      <c r="L2737" s="18" t="str">
        <f t="shared" si="170"/>
        <v>Abaixo</v>
      </c>
      <c r="M2737" s="23" t="str">
        <f t="shared" si="171"/>
        <v>Acima</v>
      </c>
    </row>
    <row r="2738" spans="1:13">
      <c r="A2738" s="11" t="s">
        <v>2695</v>
      </c>
      <c r="B2738" s="12" t="s">
        <v>16</v>
      </c>
      <c r="C2738" s="12">
        <v>445</v>
      </c>
      <c r="D2738" s="12">
        <v>0.7</v>
      </c>
      <c r="E2738" s="12">
        <v>0.67500000000000004</v>
      </c>
      <c r="F2738" s="12">
        <v>0.621</v>
      </c>
      <c r="G2738" s="12">
        <v>15618.5</v>
      </c>
      <c r="H2738" s="13">
        <v>7</v>
      </c>
      <c r="I2738" s="23" t="str">
        <f>VLOOKUP(B2738,'De-Para'!$B$3:$C$29,2,0)</f>
        <v>Sudeste</v>
      </c>
      <c r="J2738" s="18" t="str">
        <f t="shared" si="168"/>
        <v>Alto</v>
      </c>
      <c r="K2738" s="18" t="str">
        <f t="shared" si="169"/>
        <v>Acima</v>
      </c>
      <c r="L2738" s="18" t="str">
        <f t="shared" si="170"/>
        <v>Abaixo</v>
      </c>
      <c r="M2738" s="23" t="str">
        <f t="shared" si="171"/>
        <v>Acima</v>
      </c>
    </row>
    <row r="2739" spans="1:13">
      <c r="A2739" s="8" t="s">
        <v>2696</v>
      </c>
      <c r="B2739" s="9" t="s">
        <v>49</v>
      </c>
      <c r="C2739" s="9">
        <v>301</v>
      </c>
      <c r="D2739" s="9">
        <v>0.60799999999999998</v>
      </c>
      <c r="E2739" s="9">
        <v>0.57099999999999995</v>
      </c>
      <c r="F2739" s="9">
        <v>0.502</v>
      </c>
      <c r="G2739" s="9">
        <v>12651.52</v>
      </c>
      <c r="H2739" s="10">
        <v>12</v>
      </c>
      <c r="I2739" s="23" t="str">
        <f>VLOOKUP(B2739,'De-Para'!$B$3:$C$29,2,0)</f>
        <v>Norte</v>
      </c>
      <c r="J2739" s="18" t="str">
        <f t="shared" si="168"/>
        <v>Médio</v>
      </c>
      <c r="K2739" s="18" t="str">
        <f t="shared" si="169"/>
        <v>Acima</v>
      </c>
      <c r="L2739" s="18" t="str">
        <f t="shared" si="170"/>
        <v>Abaixo</v>
      </c>
      <c r="M2739" s="23" t="str">
        <f t="shared" si="171"/>
        <v>Acima</v>
      </c>
    </row>
    <row r="2740" spans="1:13">
      <c r="A2740" s="11" t="s">
        <v>2697</v>
      </c>
      <c r="B2740" s="12" t="s">
        <v>14</v>
      </c>
      <c r="C2740" s="12">
        <v>555</v>
      </c>
      <c r="D2740" s="12">
        <v>0.69599999999999995</v>
      </c>
      <c r="E2740" s="12">
        <v>0.71</v>
      </c>
      <c r="F2740" s="12">
        <v>0.56699999999999995</v>
      </c>
      <c r="G2740" s="12">
        <v>15606.11</v>
      </c>
      <c r="H2740" s="13">
        <v>2</v>
      </c>
      <c r="I2740" s="23" t="str">
        <f>VLOOKUP(B2740,'De-Para'!$B$3:$C$29,2,0)</f>
        <v>Sul</v>
      </c>
      <c r="J2740" s="18" t="str">
        <f t="shared" si="168"/>
        <v>Médio</v>
      </c>
      <c r="K2740" s="18" t="str">
        <f t="shared" si="169"/>
        <v>Acima</v>
      </c>
      <c r="L2740" s="18" t="str">
        <f t="shared" si="170"/>
        <v>Abaixo</v>
      </c>
      <c r="M2740" s="23" t="str">
        <f t="shared" si="171"/>
        <v>Abaixo</v>
      </c>
    </row>
    <row r="2741" spans="1:13">
      <c r="A2741" s="8" t="s">
        <v>2698</v>
      </c>
      <c r="B2741" s="9" t="s">
        <v>14</v>
      </c>
      <c r="C2741" s="9">
        <v>120</v>
      </c>
      <c r="D2741" s="9">
        <v>0.70299999999999996</v>
      </c>
      <c r="E2741" s="9">
        <v>0.70899999999999996</v>
      </c>
      <c r="F2741" s="9">
        <v>0.57199999999999995</v>
      </c>
      <c r="G2741" s="9">
        <v>63805.22</v>
      </c>
      <c r="H2741" s="10">
        <v>7</v>
      </c>
      <c r="I2741" s="23" t="str">
        <f>VLOOKUP(B2741,'De-Para'!$B$3:$C$29,2,0)</f>
        <v>Sul</v>
      </c>
      <c r="J2741" s="18" t="str">
        <f t="shared" si="168"/>
        <v>Alto</v>
      </c>
      <c r="K2741" s="18" t="str">
        <f t="shared" si="169"/>
        <v>Acima</v>
      </c>
      <c r="L2741" s="18" t="str">
        <f t="shared" si="170"/>
        <v>Abaixo</v>
      </c>
      <c r="M2741" s="23" t="str">
        <f t="shared" si="171"/>
        <v>Acima</v>
      </c>
    </row>
    <row r="2742" spans="1:13">
      <c r="A2742" s="11" t="s">
        <v>2699</v>
      </c>
      <c r="B2742" s="12" t="s">
        <v>14</v>
      </c>
      <c r="C2742" s="12">
        <v>375</v>
      </c>
      <c r="D2742" s="12">
        <v>0.74</v>
      </c>
      <c r="E2742" s="12">
        <v>0.74</v>
      </c>
      <c r="F2742" s="12">
        <v>0.64900000000000002</v>
      </c>
      <c r="G2742" s="12">
        <v>21822.84</v>
      </c>
      <c r="H2742" s="13">
        <v>6</v>
      </c>
      <c r="I2742" s="23" t="str">
        <f>VLOOKUP(B2742,'De-Para'!$B$3:$C$29,2,0)</f>
        <v>Sul</v>
      </c>
      <c r="J2742" s="18" t="str">
        <f t="shared" si="168"/>
        <v>Alto</v>
      </c>
      <c r="K2742" s="18" t="str">
        <f t="shared" si="169"/>
        <v>Acima</v>
      </c>
      <c r="L2742" s="18" t="str">
        <f t="shared" si="170"/>
        <v>Abaixo</v>
      </c>
      <c r="M2742" s="23" t="str">
        <f t="shared" si="171"/>
        <v>Acima</v>
      </c>
    </row>
    <row r="2743" spans="1:13">
      <c r="A2743" s="8" t="s">
        <v>2700</v>
      </c>
      <c r="B2743" s="9" t="s">
        <v>31</v>
      </c>
      <c r="C2743" s="9">
        <v>975</v>
      </c>
      <c r="D2743" s="9">
        <v>0.59</v>
      </c>
      <c r="E2743" s="9">
        <v>0.53600000000000003</v>
      </c>
      <c r="F2743" s="9">
        <v>0.5</v>
      </c>
      <c r="G2743" s="9">
        <v>6118.06</v>
      </c>
      <c r="H2743" s="10">
        <v>6</v>
      </c>
      <c r="I2743" s="23" t="str">
        <f>VLOOKUP(B2743,'De-Para'!$B$3:$C$29,2,0)</f>
        <v>Nordeste</v>
      </c>
      <c r="J2743" s="18" t="str">
        <f t="shared" si="168"/>
        <v>Médio</v>
      </c>
      <c r="K2743" s="18" t="str">
        <f t="shared" si="169"/>
        <v>Abaixo</v>
      </c>
      <c r="L2743" s="18" t="str">
        <f t="shared" si="170"/>
        <v>Acima</v>
      </c>
      <c r="M2743" s="23" t="str">
        <f t="shared" si="171"/>
        <v>Acima</v>
      </c>
    </row>
    <row r="2744" spans="1:13">
      <c r="A2744" s="11" t="s">
        <v>2701</v>
      </c>
      <c r="B2744" s="12" t="s">
        <v>24</v>
      </c>
      <c r="C2744" s="12">
        <v>951</v>
      </c>
      <c r="D2744" s="12">
        <v>0.57999999999999996</v>
      </c>
      <c r="E2744" s="12">
        <v>0.52500000000000002</v>
      </c>
      <c r="F2744" s="12">
        <v>0.47699999999999998</v>
      </c>
      <c r="G2744" s="12">
        <v>6466.1</v>
      </c>
      <c r="H2744" s="13">
        <v>33</v>
      </c>
      <c r="I2744" s="23" t="str">
        <f>VLOOKUP(B2744,'De-Para'!$B$3:$C$29,2,0)</f>
        <v>Nordeste</v>
      </c>
      <c r="J2744" s="18" t="str">
        <f t="shared" si="168"/>
        <v>Médio</v>
      </c>
      <c r="K2744" s="18" t="str">
        <f t="shared" si="169"/>
        <v>Abaixo</v>
      </c>
      <c r="L2744" s="18" t="str">
        <f t="shared" si="170"/>
        <v>Abaixo</v>
      </c>
      <c r="M2744" s="23" t="str">
        <f t="shared" si="171"/>
        <v>Acima</v>
      </c>
    </row>
    <row r="2745" spans="1:13">
      <c r="A2745" s="8" t="s">
        <v>2702</v>
      </c>
      <c r="B2745" s="9" t="s">
        <v>14</v>
      </c>
      <c r="C2745" s="9">
        <v>98</v>
      </c>
      <c r="D2745" s="9">
        <v>0.68</v>
      </c>
      <c r="E2745" s="9">
        <v>0.66900000000000004</v>
      </c>
      <c r="F2745" s="9">
        <v>0.56899999999999995</v>
      </c>
      <c r="G2745" s="9">
        <v>58588.44</v>
      </c>
      <c r="H2745" s="10">
        <v>0</v>
      </c>
      <c r="I2745" s="23" t="str">
        <f>VLOOKUP(B2745,'De-Para'!$B$3:$C$29,2,0)</f>
        <v>Sul</v>
      </c>
      <c r="J2745" s="18" t="str">
        <f t="shared" si="168"/>
        <v>Médio</v>
      </c>
      <c r="K2745" s="18" t="str">
        <f t="shared" si="169"/>
        <v>Acima</v>
      </c>
      <c r="L2745" s="18" t="str">
        <f t="shared" si="170"/>
        <v>Abaixo</v>
      </c>
      <c r="M2745" s="23" t="str">
        <f t="shared" si="171"/>
        <v>Abaixo</v>
      </c>
    </row>
    <row r="2746" spans="1:13">
      <c r="A2746" s="11" t="s">
        <v>2703</v>
      </c>
      <c r="B2746" s="12" t="s">
        <v>53</v>
      </c>
      <c r="C2746" s="12">
        <v>277</v>
      </c>
      <c r="D2746" s="12">
        <v>0.63900000000000001</v>
      </c>
      <c r="E2746" s="12">
        <v>0.64</v>
      </c>
      <c r="F2746" s="12">
        <v>0.52800000000000002</v>
      </c>
      <c r="G2746" s="12">
        <v>17519.599999999999</v>
      </c>
      <c r="H2746" s="13">
        <v>5</v>
      </c>
      <c r="I2746" s="23" t="str">
        <f>VLOOKUP(B2746,'De-Para'!$B$3:$C$29,2,0)</f>
        <v>Centro-Oeste</v>
      </c>
      <c r="J2746" s="18" t="str">
        <f t="shared" si="168"/>
        <v>Médio</v>
      </c>
      <c r="K2746" s="18" t="str">
        <f t="shared" si="169"/>
        <v>Acima</v>
      </c>
      <c r="L2746" s="18" t="str">
        <f t="shared" si="170"/>
        <v>Abaixo</v>
      </c>
      <c r="M2746" s="23" t="str">
        <f t="shared" si="171"/>
        <v>Acima</v>
      </c>
    </row>
    <row r="2747" spans="1:13">
      <c r="A2747" s="8" t="s">
        <v>2704</v>
      </c>
      <c r="B2747" s="9" t="s">
        <v>22</v>
      </c>
      <c r="C2747" s="9">
        <v>662</v>
      </c>
      <c r="D2747" s="9">
        <v>0.68700000000000006</v>
      </c>
      <c r="E2747" s="9">
        <v>0.66900000000000004</v>
      </c>
      <c r="F2747" s="9">
        <v>0.57399999999999995</v>
      </c>
      <c r="G2747" s="9">
        <v>15409.63</v>
      </c>
      <c r="H2747" s="10">
        <v>7</v>
      </c>
      <c r="I2747" s="23" t="str">
        <f>VLOOKUP(B2747,'De-Para'!$B$3:$C$29,2,0)</f>
        <v>Sul</v>
      </c>
      <c r="J2747" s="18" t="str">
        <f t="shared" si="168"/>
        <v>Médio</v>
      </c>
      <c r="K2747" s="18" t="str">
        <f t="shared" si="169"/>
        <v>Acima</v>
      </c>
      <c r="L2747" s="18" t="str">
        <f t="shared" si="170"/>
        <v>Abaixo</v>
      </c>
      <c r="M2747" s="23" t="str">
        <f t="shared" si="171"/>
        <v>Acima</v>
      </c>
    </row>
    <row r="2748" spans="1:13">
      <c r="A2748" s="11" t="s">
        <v>2705</v>
      </c>
      <c r="B2748" s="12" t="s">
        <v>24</v>
      </c>
      <c r="C2748" s="12">
        <v>560</v>
      </c>
      <c r="D2748" s="12">
        <v>0.55700000000000005</v>
      </c>
      <c r="E2748" s="12">
        <v>0.51600000000000001</v>
      </c>
      <c r="F2748" s="12">
        <v>0.43</v>
      </c>
      <c r="G2748" s="12">
        <v>6437.86</v>
      </c>
      <c r="H2748" s="13">
        <v>1</v>
      </c>
      <c r="I2748" s="23" t="str">
        <f>VLOOKUP(B2748,'De-Para'!$B$3:$C$29,2,0)</f>
        <v>Nordeste</v>
      </c>
      <c r="J2748" s="18" t="str">
        <f t="shared" si="168"/>
        <v>Médio</v>
      </c>
      <c r="K2748" s="18" t="str">
        <f t="shared" si="169"/>
        <v>Abaixo</v>
      </c>
      <c r="L2748" s="18" t="str">
        <f t="shared" si="170"/>
        <v>Abaixo</v>
      </c>
      <c r="M2748" s="23" t="str">
        <f t="shared" si="171"/>
        <v>Abaixo</v>
      </c>
    </row>
    <row r="2749" spans="1:13">
      <c r="A2749" s="8" t="s">
        <v>2706</v>
      </c>
      <c r="B2749" s="9" t="s">
        <v>118</v>
      </c>
      <c r="C2749" s="9">
        <v>871</v>
      </c>
      <c r="D2749" s="9">
        <v>0.5</v>
      </c>
      <c r="E2749" s="9">
        <v>0.51600000000000001</v>
      </c>
      <c r="F2749" s="9">
        <v>0.33400000000000002</v>
      </c>
      <c r="G2749" s="9">
        <v>7062.74</v>
      </c>
      <c r="H2749" s="10">
        <v>43</v>
      </c>
      <c r="I2749" s="23" t="str">
        <f>VLOOKUP(B2749,'De-Para'!$B$3:$C$29,2,0)</f>
        <v>Nordeste</v>
      </c>
      <c r="J2749" s="18" t="str">
        <f t="shared" si="168"/>
        <v>Baixo</v>
      </c>
      <c r="K2749" s="18" t="str">
        <f t="shared" si="169"/>
        <v>Abaixo</v>
      </c>
      <c r="L2749" s="18" t="str">
        <f t="shared" si="170"/>
        <v>Abaixo</v>
      </c>
      <c r="M2749" s="23" t="str">
        <f t="shared" si="171"/>
        <v>Acima</v>
      </c>
    </row>
    <row r="2750" spans="1:13">
      <c r="A2750" s="11" t="s">
        <v>2707</v>
      </c>
      <c r="B2750" s="12" t="s">
        <v>14</v>
      </c>
      <c r="C2750" s="12">
        <v>189</v>
      </c>
      <c r="D2750" s="12">
        <v>0.63300000000000001</v>
      </c>
      <c r="E2750" s="12">
        <v>0.63</v>
      </c>
      <c r="F2750" s="12">
        <v>0.503</v>
      </c>
      <c r="G2750" s="12">
        <v>22867.14</v>
      </c>
      <c r="H2750" s="13">
        <v>3</v>
      </c>
      <c r="I2750" s="23" t="str">
        <f>VLOOKUP(B2750,'De-Para'!$B$3:$C$29,2,0)</f>
        <v>Sul</v>
      </c>
      <c r="J2750" s="18" t="str">
        <f t="shared" si="168"/>
        <v>Médio</v>
      </c>
      <c r="K2750" s="18" t="str">
        <f t="shared" si="169"/>
        <v>Acima</v>
      </c>
      <c r="L2750" s="18" t="str">
        <f t="shared" si="170"/>
        <v>Abaixo</v>
      </c>
      <c r="M2750" s="23" t="str">
        <f t="shared" si="171"/>
        <v>Acima</v>
      </c>
    </row>
    <row r="2751" spans="1:13">
      <c r="A2751" s="8" t="s">
        <v>2708</v>
      </c>
      <c r="B2751" s="9" t="s">
        <v>148</v>
      </c>
      <c r="C2751" s="9">
        <v>415</v>
      </c>
      <c r="D2751" s="9">
        <v>0.64300000000000002</v>
      </c>
      <c r="E2751" s="9">
        <v>0.67300000000000004</v>
      </c>
      <c r="F2751" s="9">
        <v>0.49399999999999999</v>
      </c>
      <c r="G2751" s="9">
        <v>15618.12</v>
      </c>
      <c r="H2751" s="10">
        <v>5</v>
      </c>
      <c r="I2751" s="23" t="str">
        <f>VLOOKUP(B2751,'De-Para'!$B$3:$C$29,2,0)</f>
        <v>Norte</v>
      </c>
      <c r="J2751" s="18" t="str">
        <f t="shared" si="168"/>
        <v>Médio</v>
      </c>
      <c r="K2751" s="18" t="str">
        <f t="shared" si="169"/>
        <v>Acima</v>
      </c>
      <c r="L2751" s="18" t="str">
        <f t="shared" si="170"/>
        <v>Abaixo</v>
      </c>
      <c r="M2751" s="23" t="str">
        <f t="shared" si="171"/>
        <v>Acima</v>
      </c>
    </row>
    <row r="2752" spans="1:13">
      <c r="A2752" s="11" t="s">
        <v>2709</v>
      </c>
      <c r="B2752" s="12" t="s">
        <v>14</v>
      </c>
      <c r="C2752" s="12">
        <v>64</v>
      </c>
      <c r="D2752" s="12">
        <v>0.71</v>
      </c>
      <c r="E2752" s="12">
        <v>0.69699999999999995</v>
      </c>
      <c r="F2752" s="12">
        <v>0.58399999999999996</v>
      </c>
      <c r="G2752" s="12">
        <v>70514.69</v>
      </c>
      <c r="H2752" s="13">
        <v>4</v>
      </c>
      <c r="I2752" s="23" t="str">
        <f>VLOOKUP(B2752,'De-Para'!$B$3:$C$29,2,0)</f>
        <v>Sul</v>
      </c>
      <c r="J2752" s="18" t="str">
        <f t="shared" si="168"/>
        <v>Alto</v>
      </c>
      <c r="K2752" s="18" t="str">
        <f t="shared" si="169"/>
        <v>Acima</v>
      </c>
      <c r="L2752" s="18" t="str">
        <f t="shared" si="170"/>
        <v>Abaixo</v>
      </c>
      <c r="M2752" s="23" t="str">
        <f t="shared" si="171"/>
        <v>Acima</v>
      </c>
    </row>
    <row r="2753" spans="1:13">
      <c r="A2753" s="8" t="s">
        <v>2710</v>
      </c>
      <c r="B2753" s="9" t="s">
        <v>114</v>
      </c>
      <c r="C2753" s="9">
        <v>529</v>
      </c>
      <c r="D2753" s="9">
        <v>0.58899999999999997</v>
      </c>
      <c r="E2753" s="9">
        <v>0.623</v>
      </c>
      <c r="F2753" s="9">
        <v>0.42799999999999999</v>
      </c>
      <c r="G2753" s="9">
        <v>12622.55</v>
      </c>
      <c r="H2753" s="10">
        <v>11</v>
      </c>
      <c r="I2753" s="23" t="str">
        <f>VLOOKUP(B2753,'De-Para'!$B$3:$C$29,2,0)</f>
        <v>Nordeste</v>
      </c>
      <c r="J2753" s="18" t="str">
        <f t="shared" si="168"/>
        <v>Médio</v>
      </c>
      <c r="K2753" s="18" t="str">
        <f t="shared" si="169"/>
        <v>Abaixo</v>
      </c>
      <c r="L2753" s="18" t="str">
        <f t="shared" si="170"/>
        <v>Abaixo</v>
      </c>
      <c r="M2753" s="23" t="str">
        <f t="shared" si="171"/>
        <v>Acima</v>
      </c>
    </row>
    <row r="2754" spans="1:13">
      <c r="A2754" s="11" t="s">
        <v>2711</v>
      </c>
      <c r="B2754" s="12" t="s">
        <v>64</v>
      </c>
      <c r="C2754" s="12">
        <v>317</v>
      </c>
      <c r="D2754" s="12">
        <v>0.71099999999999997</v>
      </c>
      <c r="E2754" s="12">
        <v>0.69199999999999995</v>
      </c>
      <c r="F2754" s="12">
        <v>0.62</v>
      </c>
      <c r="G2754" s="12">
        <v>15855.76</v>
      </c>
      <c r="H2754" s="13">
        <v>2</v>
      </c>
      <c r="I2754" s="23" t="str">
        <f>VLOOKUP(B2754,'De-Para'!$B$3:$C$29,2,0)</f>
        <v>Sudeste</v>
      </c>
      <c r="J2754" s="18" t="str">
        <f t="shared" si="168"/>
        <v>Alto</v>
      </c>
      <c r="K2754" s="18" t="str">
        <f t="shared" si="169"/>
        <v>Acima</v>
      </c>
      <c r="L2754" s="18" t="str">
        <f t="shared" si="170"/>
        <v>Abaixo</v>
      </c>
      <c r="M2754" s="23" t="str">
        <f t="shared" si="171"/>
        <v>Abaixo</v>
      </c>
    </row>
    <row r="2755" spans="1:13">
      <c r="A2755" s="8" t="s">
        <v>2712</v>
      </c>
      <c r="B2755" s="9" t="s">
        <v>14</v>
      </c>
      <c r="C2755" s="9">
        <v>160</v>
      </c>
      <c r="D2755" s="9">
        <v>0.72</v>
      </c>
      <c r="E2755" s="9">
        <v>0.745</v>
      </c>
      <c r="F2755" s="9">
        <v>0.59299999999999997</v>
      </c>
      <c r="G2755" s="9">
        <v>28220.57</v>
      </c>
      <c r="H2755" s="10">
        <v>3</v>
      </c>
      <c r="I2755" s="23" t="str">
        <f>VLOOKUP(B2755,'De-Para'!$B$3:$C$29,2,0)</f>
        <v>Sul</v>
      </c>
      <c r="J2755" s="18" t="str">
        <f t="shared" si="168"/>
        <v>Alto</v>
      </c>
      <c r="K2755" s="18" t="str">
        <f t="shared" si="169"/>
        <v>Acima</v>
      </c>
      <c r="L2755" s="18" t="str">
        <f t="shared" si="170"/>
        <v>Abaixo</v>
      </c>
      <c r="M2755" s="23" t="str">
        <f t="shared" si="171"/>
        <v>Acima</v>
      </c>
    </row>
    <row r="2756" spans="1:13">
      <c r="A2756" s="11" t="s">
        <v>2713</v>
      </c>
      <c r="B2756" s="12" t="s">
        <v>33</v>
      </c>
      <c r="C2756" s="12">
        <v>445</v>
      </c>
      <c r="D2756" s="12">
        <v>0.72699999999999998</v>
      </c>
      <c r="E2756" s="12">
        <v>0.69799999999999995</v>
      </c>
      <c r="F2756" s="12">
        <v>0.66700000000000004</v>
      </c>
      <c r="G2756" s="12">
        <v>17329.59</v>
      </c>
      <c r="H2756" s="13">
        <v>8</v>
      </c>
      <c r="I2756" s="23" t="str">
        <f>VLOOKUP(B2756,'De-Para'!$B$3:$C$29,2,0)</f>
        <v>Centro-Oeste</v>
      </c>
      <c r="J2756" s="18" t="str">
        <f t="shared" si="168"/>
        <v>Alto</v>
      </c>
      <c r="K2756" s="18" t="str">
        <f t="shared" si="169"/>
        <v>Acima</v>
      </c>
      <c r="L2756" s="18" t="str">
        <f t="shared" si="170"/>
        <v>Abaixo</v>
      </c>
      <c r="M2756" s="23" t="str">
        <f t="shared" si="171"/>
        <v>Acima</v>
      </c>
    </row>
    <row r="2757" spans="1:13">
      <c r="A2757" s="8" t="s">
        <v>2714</v>
      </c>
      <c r="B2757" s="9" t="s">
        <v>31</v>
      </c>
      <c r="C2757" s="9">
        <v>941</v>
      </c>
      <c r="D2757" s="9">
        <v>0.63600000000000001</v>
      </c>
      <c r="E2757" s="9">
        <v>0.58199999999999996</v>
      </c>
      <c r="F2757" s="9">
        <v>0.55700000000000005</v>
      </c>
      <c r="G2757" s="9">
        <v>8921.9699999999993</v>
      </c>
      <c r="H2757" s="10">
        <v>2</v>
      </c>
      <c r="I2757" s="23" t="str">
        <f>VLOOKUP(B2757,'De-Para'!$B$3:$C$29,2,0)</f>
        <v>Nordeste</v>
      </c>
      <c r="J2757" s="18" t="str">
        <f t="shared" si="168"/>
        <v>Médio</v>
      </c>
      <c r="K2757" s="18" t="str">
        <f t="shared" si="169"/>
        <v>Acima</v>
      </c>
      <c r="L2757" s="18" t="str">
        <f t="shared" si="170"/>
        <v>Abaixo</v>
      </c>
      <c r="M2757" s="23" t="str">
        <f t="shared" si="171"/>
        <v>Abaixo</v>
      </c>
    </row>
    <row r="2758" spans="1:13">
      <c r="A2758" s="11" t="s">
        <v>2715</v>
      </c>
      <c r="B2758" s="12" t="s">
        <v>14</v>
      </c>
      <c r="C2758" s="12">
        <v>165</v>
      </c>
      <c r="D2758" s="12">
        <v>0.70299999999999996</v>
      </c>
      <c r="E2758" s="12">
        <v>0.67700000000000005</v>
      </c>
      <c r="F2758" s="12">
        <v>0.59299999999999997</v>
      </c>
      <c r="G2758" s="12">
        <v>36444.300000000003</v>
      </c>
      <c r="H2758" s="13">
        <v>11</v>
      </c>
      <c r="I2758" s="23" t="str">
        <f>VLOOKUP(B2758,'De-Para'!$B$3:$C$29,2,0)</f>
        <v>Sul</v>
      </c>
      <c r="J2758" s="18" t="str">
        <f t="shared" ref="J2758:J2821" si="172">IF(D2758&lt;0.55,"Baixo",IF(D2758&lt;0.7,"Médio",IF(D2758&lt;0.8,"Alto","Muito alto")))</f>
        <v>Alto</v>
      </c>
      <c r="K2758" s="18" t="str">
        <f t="shared" ref="K2758:K2821" si="173">IF(D2758&lt;=$K$3,"Abaixo","Acima")</f>
        <v>Acima</v>
      </c>
      <c r="L2758" s="18" t="str">
        <f t="shared" ref="L2758:L2821" si="174">IF(C2758&gt;=$L$3,"Acima","Abaixo")</f>
        <v>Abaixo</v>
      </c>
      <c r="M2758" s="23" t="str">
        <f t="shared" ref="M2758:M2821" si="175">IF(H2758&lt;=$M$3,"Abaixo","Acima")</f>
        <v>Acima</v>
      </c>
    </row>
    <row r="2759" spans="1:13">
      <c r="A2759" s="8" t="s">
        <v>2716</v>
      </c>
      <c r="B2759" s="9" t="s">
        <v>14</v>
      </c>
      <c r="C2759" s="9">
        <v>373</v>
      </c>
      <c r="D2759" s="9">
        <v>0.66</v>
      </c>
      <c r="E2759" s="9">
        <v>0.67500000000000004</v>
      </c>
      <c r="F2759" s="9">
        <v>0.52500000000000002</v>
      </c>
      <c r="G2759" s="9">
        <v>16674.849999999999</v>
      </c>
      <c r="H2759" s="10">
        <v>12</v>
      </c>
      <c r="I2759" s="23" t="str">
        <f>VLOOKUP(B2759,'De-Para'!$B$3:$C$29,2,0)</f>
        <v>Sul</v>
      </c>
      <c r="J2759" s="18" t="str">
        <f t="shared" si="172"/>
        <v>Médio</v>
      </c>
      <c r="K2759" s="18" t="str">
        <f t="shared" si="173"/>
        <v>Acima</v>
      </c>
      <c r="L2759" s="18" t="str">
        <f t="shared" si="174"/>
        <v>Abaixo</v>
      </c>
      <c r="M2759" s="23" t="str">
        <f t="shared" si="175"/>
        <v>Acima</v>
      </c>
    </row>
    <row r="2760" spans="1:13">
      <c r="A2760" s="11" t="s">
        <v>2717</v>
      </c>
      <c r="B2760" s="12" t="s">
        <v>148</v>
      </c>
      <c r="C2760" s="12">
        <v>200</v>
      </c>
      <c r="D2760" s="12">
        <v>0.63800000000000001</v>
      </c>
      <c r="E2760" s="12">
        <v>0.64700000000000002</v>
      </c>
      <c r="F2760" s="12">
        <v>0.51800000000000002</v>
      </c>
      <c r="G2760" s="12">
        <v>17577.060000000001</v>
      </c>
      <c r="H2760" s="13">
        <v>2</v>
      </c>
      <c r="I2760" s="23" t="str">
        <f>VLOOKUP(B2760,'De-Para'!$B$3:$C$29,2,0)</f>
        <v>Norte</v>
      </c>
      <c r="J2760" s="18" t="str">
        <f t="shared" si="172"/>
        <v>Médio</v>
      </c>
      <c r="K2760" s="18" t="str">
        <f t="shared" si="173"/>
        <v>Acima</v>
      </c>
      <c r="L2760" s="18" t="str">
        <f t="shared" si="174"/>
        <v>Abaixo</v>
      </c>
      <c r="M2760" s="23" t="str">
        <f t="shared" si="175"/>
        <v>Abaixo</v>
      </c>
    </row>
    <row r="2761" spans="1:13">
      <c r="A2761" s="8" t="s">
        <v>2718</v>
      </c>
      <c r="B2761" s="9" t="s">
        <v>64</v>
      </c>
      <c r="C2761" s="9">
        <v>211</v>
      </c>
      <c r="D2761" s="9">
        <v>0.69</v>
      </c>
      <c r="E2761" s="9">
        <v>0.66900000000000004</v>
      </c>
      <c r="F2761" s="9">
        <v>0.60799999999999998</v>
      </c>
      <c r="G2761" s="9">
        <v>15222.64</v>
      </c>
      <c r="H2761" s="10">
        <v>9</v>
      </c>
      <c r="I2761" s="23" t="str">
        <f>VLOOKUP(B2761,'De-Para'!$B$3:$C$29,2,0)</f>
        <v>Sudeste</v>
      </c>
      <c r="J2761" s="18" t="str">
        <f t="shared" si="172"/>
        <v>Médio</v>
      </c>
      <c r="K2761" s="18" t="str">
        <f t="shared" si="173"/>
        <v>Acima</v>
      </c>
      <c r="L2761" s="18" t="str">
        <f t="shared" si="174"/>
        <v>Abaixo</v>
      </c>
      <c r="M2761" s="23" t="str">
        <f t="shared" si="175"/>
        <v>Acima</v>
      </c>
    </row>
    <row r="2762" spans="1:13">
      <c r="A2762" s="11" t="s">
        <v>2719</v>
      </c>
      <c r="B2762" s="12" t="s">
        <v>275</v>
      </c>
      <c r="C2762" s="12">
        <v>781</v>
      </c>
      <c r="D2762" s="12">
        <v>0.625</v>
      </c>
      <c r="E2762" s="12">
        <v>0.57999999999999996</v>
      </c>
      <c r="F2762" s="12">
        <v>0.54600000000000004</v>
      </c>
      <c r="G2762" s="12">
        <v>10796.46</v>
      </c>
      <c r="H2762" s="13">
        <v>7</v>
      </c>
      <c r="I2762" s="23" t="str">
        <f>VLOOKUP(B2762,'De-Para'!$B$3:$C$29,2,0)</f>
        <v>Norte</v>
      </c>
      <c r="J2762" s="18" t="str">
        <f t="shared" si="172"/>
        <v>Médio</v>
      </c>
      <c r="K2762" s="18" t="str">
        <f t="shared" si="173"/>
        <v>Acima</v>
      </c>
      <c r="L2762" s="18" t="str">
        <f t="shared" si="174"/>
        <v>Abaixo</v>
      </c>
      <c r="M2762" s="23" t="str">
        <f t="shared" si="175"/>
        <v>Acima</v>
      </c>
    </row>
    <row r="2763" spans="1:13">
      <c r="A2763" s="8" t="s">
        <v>2720</v>
      </c>
      <c r="B2763" s="9" t="s">
        <v>49</v>
      </c>
      <c r="C2763" s="9">
        <v>1023</v>
      </c>
      <c r="D2763" s="9">
        <v>0.48399999999999999</v>
      </c>
      <c r="E2763" s="9">
        <v>0.50600000000000001</v>
      </c>
      <c r="F2763" s="9">
        <v>0.28999999999999998</v>
      </c>
      <c r="G2763" s="9">
        <v>6755.12</v>
      </c>
      <c r="H2763" s="10">
        <v>0</v>
      </c>
      <c r="I2763" s="23" t="str">
        <f>VLOOKUP(B2763,'De-Para'!$B$3:$C$29,2,0)</f>
        <v>Norte</v>
      </c>
      <c r="J2763" s="18" t="str">
        <f t="shared" si="172"/>
        <v>Baixo</v>
      </c>
      <c r="K2763" s="18" t="str">
        <f t="shared" si="173"/>
        <v>Abaixo</v>
      </c>
      <c r="L2763" s="18" t="str">
        <f t="shared" si="174"/>
        <v>Acima</v>
      </c>
      <c r="M2763" s="23" t="str">
        <f t="shared" si="175"/>
        <v>Abaixo</v>
      </c>
    </row>
    <row r="2764" spans="1:13">
      <c r="A2764" s="11" t="s">
        <v>2721</v>
      </c>
      <c r="B2764" s="12" t="s">
        <v>14</v>
      </c>
      <c r="C2764" s="12">
        <v>38</v>
      </c>
      <c r="D2764" s="12">
        <v>0.63100000000000001</v>
      </c>
      <c r="E2764" s="12">
        <v>0.63600000000000001</v>
      </c>
      <c r="F2764" s="12">
        <v>0.47299999999999998</v>
      </c>
      <c r="G2764" s="12">
        <v>51723.72</v>
      </c>
      <c r="H2764" s="13">
        <v>0</v>
      </c>
      <c r="I2764" s="23" t="str">
        <f>VLOOKUP(B2764,'De-Para'!$B$3:$C$29,2,0)</f>
        <v>Sul</v>
      </c>
      <c r="J2764" s="18" t="str">
        <f t="shared" si="172"/>
        <v>Médio</v>
      </c>
      <c r="K2764" s="18" t="str">
        <f t="shared" si="173"/>
        <v>Acima</v>
      </c>
      <c r="L2764" s="18" t="str">
        <f t="shared" si="174"/>
        <v>Abaixo</v>
      </c>
      <c r="M2764" s="23" t="str">
        <f t="shared" si="175"/>
        <v>Abaixo</v>
      </c>
    </row>
    <row r="2765" spans="1:13">
      <c r="A2765" s="8" t="s">
        <v>2722</v>
      </c>
      <c r="B2765" s="9" t="s">
        <v>10</v>
      </c>
      <c r="C2765" s="9">
        <v>294</v>
      </c>
      <c r="D2765" s="9">
        <v>0.68</v>
      </c>
      <c r="E2765" s="9">
        <v>0.66400000000000003</v>
      </c>
      <c r="F2765" s="9">
        <v>0.57499999999999996</v>
      </c>
      <c r="G2765" s="9">
        <v>21096.86</v>
      </c>
      <c r="H2765" s="10">
        <v>3</v>
      </c>
      <c r="I2765" s="23" t="str">
        <f>VLOOKUP(B2765,'De-Para'!$B$3:$C$29,2,0)</f>
        <v>Sudeste</v>
      </c>
      <c r="J2765" s="18" t="str">
        <f t="shared" si="172"/>
        <v>Médio</v>
      </c>
      <c r="K2765" s="18" t="str">
        <f t="shared" si="173"/>
        <v>Acima</v>
      </c>
      <c r="L2765" s="18" t="str">
        <f t="shared" si="174"/>
        <v>Abaixo</v>
      </c>
      <c r="M2765" s="23" t="str">
        <f t="shared" si="175"/>
        <v>Acima</v>
      </c>
    </row>
    <row r="2766" spans="1:13">
      <c r="A2766" s="11" t="s">
        <v>2723</v>
      </c>
      <c r="B2766" s="12" t="s">
        <v>87</v>
      </c>
      <c r="C2766" s="12">
        <v>1413</v>
      </c>
      <c r="D2766" s="12">
        <v>0.56899999999999995</v>
      </c>
      <c r="E2766" s="12">
        <v>0.54</v>
      </c>
      <c r="F2766" s="12">
        <v>0.47199999999999998</v>
      </c>
      <c r="G2766" s="12">
        <v>7528.88</v>
      </c>
      <c r="H2766" s="13">
        <v>2</v>
      </c>
      <c r="I2766" s="23" t="str">
        <f>VLOOKUP(B2766,'De-Para'!$B$3:$C$29,2,0)</f>
        <v>Nordeste</v>
      </c>
      <c r="J2766" s="18" t="str">
        <f t="shared" si="172"/>
        <v>Médio</v>
      </c>
      <c r="K2766" s="18" t="str">
        <f t="shared" si="173"/>
        <v>Abaixo</v>
      </c>
      <c r="L2766" s="18" t="str">
        <f t="shared" si="174"/>
        <v>Acima</v>
      </c>
      <c r="M2766" s="23" t="str">
        <f t="shared" si="175"/>
        <v>Abaixo</v>
      </c>
    </row>
    <row r="2767" spans="1:13">
      <c r="A2767" s="8" t="s">
        <v>2724</v>
      </c>
      <c r="B2767" s="9" t="s">
        <v>72</v>
      </c>
      <c r="C2767" s="9">
        <v>502</v>
      </c>
      <c r="D2767" s="9">
        <v>0.60099999999999998</v>
      </c>
      <c r="E2767" s="9">
        <v>0.58299999999999996</v>
      </c>
      <c r="F2767" s="9">
        <v>0.49199999999999999</v>
      </c>
      <c r="G2767" s="9">
        <v>10195.64</v>
      </c>
      <c r="H2767" s="10">
        <v>18</v>
      </c>
      <c r="I2767" s="23" t="str">
        <f>VLOOKUP(B2767,'De-Para'!$B$3:$C$29,2,0)</f>
        <v>Nordeste</v>
      </c>
      <c r="J2767" s="18" t="str">
        <f t="shared" si="172"/>
        <v>Médio</v>
      </c>
      <c r="K2767" s="18" t="str">
        <f t="shared" si="173"/>
        <v>Acima</v>
      </c>
      <c r="L2767" s="18" t="str">
        <f t="shared" si="174"/>
        <v>Abaixo</v>
      </c>
      <c r="M2767" s="23" t="str">
        <f t="shared" si="175"/>
        <v>Acima</v>
      </c>
    </row>
    <row r="2768" spans="1:13">
      <c r="A2768" s="11" t="s">
        <v>2725</v>
      </c>
      <c r="B2768" s="12" t="s">
        <v>114</v>
      </c>
      <c r="C2768" s="12">
        <v>424</v>
      </c>
      <c r="D2768" s="12">
        <v>0.60899999999999999</v>
      </c>
      <c r="E2768" s="12">
        <v>0.58799999999999997</v>
      </c>
      <c r="F2768" s="12">
        <v>0.48599999999999999</v>
      </c>
      <c r="G2768" s="12">
        <v>9362.65</v>
      </c>
      <c r="H2768" s="13">
        <v>27</v>
      </c>
      <c r="I2768" s="23" t="str">
        <f>VLOOKUP(B2768,'De-Para'!$B$3:$C$29,2,0)</f>
        <v>Nordeste</v>
      </c>
      <c r="J2768" s="18" t="str">
        <f t="shared" si="172"/>
        <v>Médio</v>
      </c>
      <c r="K2768" s="18" t="str">
        <f t="shared" si="173"/>
        <v>Acima</v>
      </c>
      <c r="L2768" s="18" t="str">
        <f t="shared" si="174"/>
        <v>Abaixo</v>
      </c>
      <c r="M2768" s="23" t="str">
        <f t="shared" si="175"/>
        <v>Acima</v>
      </c>
    </row>
    <row r="2769" spans="1:13">
      <c r="A2769" s="8" t="s">
        <v>2726</v>
      </c>
      <c r="B2769" s="9" t="s">
        <v>19</v>
      </c>
      <c r="C2769" s="9">
        <v>907</v>
      </c>
      <c r="D2769" s="9">
        <v>0.64200000000000002</v>
      </c>
      <c r="E2769" s="9">
        <v>0.61099999999999999</v>
      </c>
      <c r="F2769" s="9">
        <v>0.55300000000000005</v>
      </c>
      <c r="G2769" s="9">
        <v>9107.7999999999993</v>
      </c>
      <c r="H2769" s="10">
        <v>9</v>
      </c>
      <c r="I2769" s="23" t="str">
        <f>VLOOKUP(B2769,'De-Para'!$B$3:$C$29,2,0)</f>
        <v>Nordeste</v>
      </c>
      <c r="J2769" s="18" t="str">
        <f t="shared" si="172"/>
        <v>Médio</v>
      </c>
      <c r="K2769" s="18" t="str">
        <f t="shared" si="173"/>
        <v>Acima</v>
      </c>
      <c r="L2769" s="18" t="str">
        <f t="shared" si="174"/>
        <v>Abaixo</v>
      </c>
      <c r="M2769" s="23" t="str">
        <f t="shared" si="175"/>
        <v>Acima</v>
      </c>
    </row>
    <row r="2770" spans="1:13">
      <c r="A2770" s="11" t="s">
        <v>2727</v>
      </c>
      <c r="B2770" s="12" t="s">
        <v>16</v>
      </c>
      <c r="C2770" s="12">
        <v>362</v>
      </c>
      <c r="D2770" s="12">
        <v>0.65400000000000003</v>
      </c>
      <c r="E2770" s="12">
        <v>0.64600000000000002</v>
      </c>
      <c r="F2770" s="12">
        <v>0.52500000000000002</v>
      </c>
      <c r="G2770" s="12">
        <v>13689.62</v>
      </c>
      <c r="H2770" s="13">
        <v>11</v>
      </c>
      <c r="I2770" s="23" t="str">
        <f>VLOOKUP(B2770,'De-Para'!$B$3:$C$29,2,0)</f>
        <v>Sudeste</v>
      </c>
      <c r="J2770" s="18" t="str">
        <f t="shared" si="172"/>
        <v>Médio</v>
      </c>
      <c r="K2770" s="18" t="str">
        <f t="shared" si="173"/>
        <v>Acima</v>
      </c>
      <c r="L2770" s="18" t="str">
        <f t="shared" si="174"/>
        <v>Abaixo</v>
      </c>
      <c r="M2770" s="23" t="str">
        <f t="shared" si="175"/>
        <v>Acima</v>
      </c>
    </row>
    <row r="2771" spans="1:13">
      <c r="A2771" s="8" t="s">
        <v>2728</v>
      </c>
      <c r="B2771" s="9" t="s">
        <v>33</v>
      </c>
      <c r="C2771" s="9">
        <v>259</v>
      </c>
      <c r="D2771" s="9">
        <v>0.67400000000000004</v>
      </c>
      <c r="E2771" s="9">
        <v>0.68</v>
      </c>
      <c r="F2771" s="9">
        <v>0.55900000000000005</v>
      </c>
      <c r="G2771" s="9">
        <v>33660.44</v>
      </c>
      <c r="H2771" s="10">
        <v>1</v>
      </c>
      <c r="I2771" s="23" t="str">
        <f>VLOOKUP(B2771,'De-Para'!$B$3:$C$29,2,0)</f>
        <v>Centro-Oeste</v>
      </c>
      <c r="J2771" s="18" t="str">
        <f t="shared" si="172"/>
        <v>Médio</v>
      </c>
      <c r="K2771" s="18" t="str">
        <f t="shared" si="173"/>
        <v>Acima</v>
      </c>
      <c r="L2771" s="18" t="str">
        <f t="shared" si="174"/>
        <v>Abaixo</v>
      </c>
      <c r="M2771" s="23" t="str">
        <f t="shared" si="175"/>
        <v>Abaixo</v>
      </c>
    </row>
    <row r="2772" spans="1:13">
      <c r="A2772" s="11" t="s">
        <v>2729</v>
      </c>
      <c r="B2772" s="12" t="s">
        <v>59</v>
      </c>
      <c r="C2772" s="12">
        <v>175</v>
      </c>
      <c r="D2772" s="12">
        <v>0.69</v>
      </c>
      <c r="E2772" s="12">
        <v>0.65300000000000002</v>
      </c>
      <c r="F2772" s="12">
        <v>0.61699999999999999</v>
      </c>
      <c r="G2772" s="12">
        <v>23571.55</v>
      </c>
      <c r="H2772" s="13">
        <v>3</v>
      </c>
      <c r="I2772" s="23" t="str">
        <f>VLOOKUP(B2772,'De-Para'!$B$3:$C$29,2,0)</f>
        <v>Sul</v>
      </c>
      <c r="J2772" s="18" t="str">
        <f t="shared" si="172"/>
        <v>Médio</v>
      </c>
      <c r="K2772" s="18" t="str">
        <f t="shared" si="173"/>
        <v>Acima</v>
      </c>
      <c r="L2772" s="18" t="str">
        <f t="shared" si="174"/>
        <v>Abaixo</v>
      </c>
      <c r="M2772" s="23" t="str">
        <f t="shared" si="175"/>
        <v>Acima</v>
      </c>
    </row>
    <row r="2773" spans="1:13">
      <c r="A2773" s="8" t="s">
        <v>2730</v>
      </c>
      <c r="B2773" s="9" t="s">
        <v>14</v>
      </c>
      <c r="C2773" s="9">
        <v>87</v>
      </c>
      <c r="D2773" s="9">
        <v>0.74</v>
      </c>
      <c r="E2773" s="9">
        <v>0.74199999999999999</v>
      </c>
      <c r="F2773" s="9">
        <v>0.63</v>
      </c>
      <c r="G2773" s="9">
        <v>30141.67</v>
      </c>
      <c r="H2773" s="10">
        <v>10</v>
      </c>
      <c r="I2773" s="23" t="str">
        <f>VLOOKUP(B2773,'De-Para'!$B$3:$C$29,2,0)</f>
        <v>Sul</v>
      </c>
      <c r="J2773" s="18" t="str">
        <f t="shared" si="172"/>
        <v>Alto</v>
      </c>
      <c r="K2773" s="18" t="str">
        <f t="shared" si="173"/>
        <v>Acima</v>
      </c>
      <c r="L2773" s="18" t="str">
        <f t="shared" si="174"/>
        <v>Abaixo</v>
      </c>
      <c r="M2773" s="23" t="str">
        <f t="shared" si="175"/>
        <v>Acima</v>
      </c>
    </row>
    <row r="2774" spans="1:13">
      <c r="A2774" s="11" t="s">
        <v>2731</v>
      </c>
      <c r="B2774" s="12" t="s">
        <v>24</v>
      </c>
      <c r="C2774" s="12">
        <v>555</v>
      </c>
      <c r="D2774" s="12">
        <v>0.58899999999999997</v>
      </c>
      <c r="E2774" s="12">
        <v>0.56599999999999995</v>
      </c>
      <c r="F2774" s="12">
        <v>0.46899999999999997</v>
      </c>
      <c r="G2774" s="12">
        <v>11946.19</v>
      </c>
      <c r="H2774" s="13">
        <v>2</v>
      </c>
      <c r="I2774" s="23" t="str">
        <f>VLOOKUP(B2774,'De-Para'!$B$3:$C$29,2,0)</f>
        <v>Nordeste</v>
      </c>
      <c r="J2774" s="18" t="str">
        <f t="shared" si="172"/>
        <v>Médio</v>
      </c>
      <c r="K2774" s="18" t="str">
        <f t="shared" si="173"/>
        <v>Abaixo</v>
      </c>
      <c r="L2774" s="18" t="str">
        <f t="shared" si="174"/>
        <v>Abaixo</v>
      </c>
      <c r="M2774" s="23" t="str">
        <f t="shared" si="175"/>
        <v>Abaixo</v>
      </c>
    </row>
    <row r="2775" spans="1:13">
      <c r="A2775" s="8" t="s">
        <v>2732</v>
      </c>
      <c r="B2775" s="9" t="s">
        <v>19</v>
      </c>
      <c r="C2775" s="9">
        <v>1032</v>
      </c>
      <c r="D2775" s="9">
        <v>0.57999999999999996</v>
      </c>
      <c r="E2775" s="9">
        <v>0.57499999999999996</v>
      </c>
      <c r="F2775" s="9">
        <v>0.45400000000000001</v>
      </c>
      <c r="G2775" s="9">
        <v>8249.41</v>
      </c>
      <c r="H2775" s="10">
        <v>2</v>
      </c>
      <c r="I2775" s="23" t="str">
        <f>VLOOKUP(B2775,'De-Para'!$B$3:$C$29,2,0)</f>
        <v>Nordeste</v>
      </c>
      <c r="J2775" s="18" t="str">
        <f t="shared" si="172"/>
        <v>Médio</v>
      </c>
      <c r="K2775" s="18" t="str">
        <f t="shared" si="173"/>
        <v>Abaixo</v>
      </c>
      <c r="L2775" s="18" t="str">
        <f t="shared" si="174"/>
        <v>Acima</v>
      </c>
      <c r="M2775" s="23" t="str">
        <f t="shared" si="175"/>
        <v>Abaixo</v>
      </c>
    </row>
    <row r="2776" spans="1:13">
      <c r="A2776" s="11" t="s">
        <v>2733</v>
      </c>
      <c r="B2776" s="12" t="s">
        <v>24</v>
      </c>
      <c r="C2776" s="12">
        <v>529</v>
      </c>
      <c r="D2776" s="12">
        <v>0.57999999999999996</v>
      </c>
      <c r="E2776" s="12">
        <v>0.58099999999999996</v>
      </c>
      <c r="F2776" s="12">
        <v>0.44700000000000001</v>
      </c>
      <c r="G2776" s="12">
        <v>8968.86</v>
      </c>
      <c r="H2776" s="13">
        <v>10</v>
      </c>
      <c r="I2776" s="23" t="str">
        <f>VLOOKUP(B2776,'De-Para'!$B$3:$C$29,2,0)</f>
        <v>Nordeste</v>
      </c>
      <c r="J2776" s="18" t="str">
        <f t="shared" si="172"/>
        <v>Médio</v>
      </c>
      <c r="K2776" s="18" t="str">
        <f t="shared" si="173"/>
        <v>Abaixo</v>
      </c>
      <c r="L2776" s="18" t="str">
        <f t="shared" si="174"/>
        <v>Abaixo</v>
      </c>
      <c r="M2776" s="23" t="str">
        <f t="shared" si="175"/>
        <v>Acima</v>
      </c>
    </row>
    <row r="2777" spans="1:13">
      <c r="A2777" s="8" t="s">
        <v>2734</v>
      </c>
      <c r="B2777" s="9" t="s">
        <v>118</v>
      </c>
      <c r="C2777" s="9">
        <v>948</v>
      </c>
      <c r="D2777" s="9">
        <v>0.54500000000000004</v>
      </c>
      <c r="E2777" s="9">
        <v>0.55000000000000004</v>
      </c>
      <c r="F2777" s="9">
        <v>0.42</v>
      </c>
      <c r="G2777" s="9">
        <v>7428.62</v>
      </c>
      <c r="H2777" s="10">
        <v>52</v>
      </c>
      <c r="I2777" s="23" t="str">
        <f>VLOOKUP(B2777,'De-Para'!$B$3:$C$29,2,0)</f>
        <v>Nordeste</v>
      </c>
      <c r="J2777" s="18" t="str">
        <f t="shared" si="172"/>
        <v>Baixo</v>
      </c>
      <c r="K2777" s="18" t="str">
        <f t="shared" si="173"/>
        <v>Abaixo</v>
      </c>
      <c r="L2777" s="18" t="str">
        <f t="shared" si="174"/>
        <v>Abaixo</v>
      </c>
      <c r="M2777" s="23" t="str">
        <f t="shared" si="175"/>
        <v>Acima</v>
      </c>
    </row>
    <row r="2778" spans="1:13">
      <c r="A2778" s="11" t="s">
        <v>2735</v>
      </c>
      <c r="B2778" s="12" t="s">
        <v>59</v>
      </c>
      <c r="C2778" s="12">
        <v>53</v>
      </c>
      <c r="D2778" s="12">
        <v>0.75</v>
      </c>
      <c r="E2778" s="12">
        <v>0.77200000000000002</v>
      </c>
      <c r="F2778" s="12">
        <v>0.63200000000000001</v>
      </c>
      <c r="G2778" s="12">
        <v>46103.03</v>
      </c>
      <c r="H2778" s="13">
        <v>12</v>
      </c>
      <c r="I2778" s="23" t="str">
        <f>VLOOKUP(B2778,'De-Para'!$B$3:$C$29,2,0)</f>
        <v>Sul</v>
      </c>
      <c r="J2778" s="18" t="str">
        <f t="shared" si="172"/>
        <v>Alto</v>
      </c>
      <c r="K2778" s="18" t="str">
        <f t="shared" si="173"/>
        <v>Acima</v>
      </c>
      <c r="L2778" s="18" t="str">
        <f t="shared" si="174"/>
        <v>Abaixo</v>
      </c>
      <c r="M2778" s="23" t="str">
        <f t="shared" si="175"/>
        <v>Acima</v>
      </c>
    </row>
    <row r="2779" spans="1:13">
      <c r="A2779" s="8" t="s">
        <v>2736</v>
      </c>
      <c r="B2779" s="9" t="s">
        <v>14</v>
      </c>
      <c r="C2779" s="9">
        <v>95</v>
      </c>
      <c r="D2779" s="9">
        <v>0.76400000000000001</v>
      </c>
      <c r="E2779" s="9">
        <v>0.78</v>
      </c>
      <c r="F2779" s="9">
        <v>0.67800000000000005</v>
      </c>
      <c r="G2779" s="9">
        <v>33583.910000000003</v>
      </c>
      <c r="H2779" s="10">
        <v>7</v>
      </c>
      <c r="I2779" s="23" t="str">
        <f>VLOOKUP(B2779,'De-Para'!$B$3:$C$29,2,0)</f>
        <v>Sul</v>
      </c>
      <c r="J2779" s="18" t="str">
        <f t="shared" si="172"/>
        <v>Alto</v>
      </c>
      <c r="K2779" s="18" t="str">
        <f t="shared" si="173"/>
        <v>Acima</v>
      </c>
      <c r="L2779" s="18" t="str">
        <f t="shared" si="174"/>
        <v>Abaixo</v>
      </c>
      <c r="M2779" s="23" t="str">
        <f t="shared" si="175"/>
        <v>Acima</v>
      </c>
    </row>
    <row r="2780" spans="1:13">
      <c r="A2780" s="11" t="s">
        <v>840</v>
      </c>
      <c r="B2780" s="12" t="s">
        <v>14</v>
      </c>
      <c r="C2780" s="12">
        <v>79</v>
      </c>
      <c r="D2780" s="12">
        <v>0.75800000000000001</v>
      </c>
      <c r="E2780" s="12">
        <v>0.77500000000000002</v>
      </c>
      <c r="F2780" s="12">
        <v>0.67400000000000004</v>
      </c>
      <c r="G2780" s="12">
        <v>52893.71</v>
      </c>
      <c r="H2780" s="13">
        <v>6</v>
      </c>
      <c r="I2780" s="23" t="str">
        <f>VLOOKUP(B2780,'De-Para'!$B$3:$C$29,2,0)</f>
        <v>Sul</v>
      </c>
      <c r="J2780" s="18" t="str">
        <f t="shared" si="172"/>
        <v>Alto</v>
      </c>
      <c r="K2780" s="18" t="str">
        <f t="shared" si="173"/>
        <v>Acima</v>
      </c>
      <c r="L2780" s="18" t="str">
        <f t="shared" si="174"/>
        <v>Abaixo</v>
      </c>
      <c r="M2780" s="23" t="str">
        <f t="shared" si="175"/>
        <v>Acima</v>
      </c>
    </row>
    <row r="2781" spans="1:13">
      <c r="A2781" s="8" t="s">
        <v>2737</v>
      </c>
      <c r="B2781" s="9" t="s">
        <v>14</v>
      </c>
      <c r="C2781" s="9">
        <v>61</v>
      </c>
      <c r="D2781" s="9">
        <v>0.74299999999999999</v>
      </c>
      <c r="E2781" s="9">
        <v>0.76400000000000001</v>
      </c>
      <c r="F2781" s="9">
        <v>0.63500000000000001</v>
      </c>
      <c r="G2781" s="9">
        <v>58699.05</v>
      </c>
      <c r="H2781" s="10">
        <v>4</v>
      </c>
      <c r="I2781" s="23" t="str">
        <f>VLOOKUP(B2781,'De-Para'!$B$3:$C$29,2,0)</f>
        <v>Sul</v>
      </c>
      <c r="J2781" s="18" t="str">
        <f t="shared" si="172"/>
        <v>Alto</v>
      </c>
      <c r="K2781" s="18" t="str">
        <f t="shared" si="173"/>
        <v>Acima</v>
      </c>
      <c r="L2781" s="18" t="str">
        <f t="shared" si="174"/>
        <v>Abaixo</v>
      </c>
      <c r="M2781" s="23" t="str">
        <f t="shared" si="175"/>
        <v>Acima</v>
      </c>
    </row>
    <row r="2782" spans="1:13">
      <c r="A2782" s="11" t="s">
        <v>2738</v>
      </c>
      <c r="B2782" s="12" t="s">
        <v>87</v>
      </c>
      <c r="C2782" s="12">
        <v>540</v>
      </c>
      <c r="D2782" s="12">
        <v>0.63300000000000001</v>
      </c>
      <c r="E2782" s="12">
        <v>0.68300000000000005</v>
      </c>
      <c r="F2782" s="12">
        <v>0.47399999999999998</v>
      </c>
      <c r="G2782" s="12">
        <v>16837.39</v>
      </c>
      <c r="H2782" s="13">
        <v>0</v>
      </c>
      <c r="I2782" s="23" t="str">
        <f>VLOOKUP(B2782,'De-Para'!$B$3:$C$29,2,0)</f>
        <v>Nordeste</v>
      </c>
      <c r="J2782" s="18" t="str">
        <f t="shared" si="172"/>
        <v>Médio</v>
      </c>
      <c r="K2782" s="18" t="str">
        <f t="shared" si="173"/>
        <v>Acima</v>
      </c>
      <c r="L2782" s="18" t="str">
        <f t="shared" si="174"/>
        <v>Abaixo</v>
      </c>
      <c r="M2782" s="23" t="str">
        <f t="shared" si="175"/>
        <v>Abaixo</v>
      </c>
    </row>
    <row r="2783" spans="1:13">
      <c r="A2783" s="8" t="s">
        <v>2739</v>
      </c>
      <c r="B2783" s="9" t="s">
        <v>118</v>
      </c>
      <c r="C2783" s="9">
        <v>438</v>
      </c>
      <c r="D2783" s="9">
        <v>0.61899999999999999</v>
      </c>
      <c r="E2783" s="9">
        <v>0.621</v>
      </c>
      <c r="F2783" s="9">
        <v>0.51100000000000001</v>
      </c>
      <c r="G2783" s="9">
        <v>16174.08</v>
      </c>
      <c r="H2783" s="10">
        <v>10</v>
      </c>
      <c r="I2783" s="23" t="str">
        <f>VLOOKUP(B2783,'De-Para'!$B$3:$C$29,2,0)</f>
        <v>Nordeste</v>
      </c>
      <c r="J2783" s="18" t="str">
        <f t="shared" si="172"/>
        <v>Médio</v>
      </c>
      <c r="K2783" s="18" t="str">
        <f t="shared" si="173"/>
        <v>Acima</v>
      </c>
      <c r="L2783" s="18" t="str">
        <f t="shared" si="174"/>
        <v>Abaixo</v>
      </c>
      <c r="M2783" s="23" t="str">
        <f t="shared" si="175"/>
        <v>Acima</v>
      </c>
    </row>
    <row r="2784" spans="1:13">
      <c r="A2784" s="11" t="s">
        <v>2740</v>
      </c>
      <c r="B2784" s="12" t="s">
        <v>14</v>
      </c>
      <c r="C2784" s="12">
        <v>186</v>
      </c>
      <c r="D2784" s="12">
        <v>0.65</v>
      </c>
      <c r="E2784" s="12">
        <v>0.69</v>
      </c>
      <c r="F2784" s="12">
        <v>0.5</v>
      </c>
      <c r="G2784" s="12">
        <v>16048.05</v>
      </c>
      <c r="H2784" s="13">
        <v>9</v>
      </c>
      <c r="I2784" s="23" t="str">
        <f>VLOOKUP(B2784,'De-Para'!$B$3:$C$29,2,0)</f>
        <v>Sul</v>
      </c>
      <c r="J2784" s="18" t="str">
        <f t="shared" si="172"/>
        <v>Médio</v>
      </c>
      <c r="K2784" s="18" t="str">
        <f t="shared" si="173"/>
        <v>Acima</v>
      </c>
      <c r="L2784" s="18" t="str">
        <f t="shared" si="174"/>
        <v>Abaixo</v>
      </c>
      <c r="M2784" s="23" t="str">
        <f t="shared" si="175"/>
        <v>Acima</v>
      </c>
    </row>
    <row r="2785" spans="1:13">
      <c r="A2785" s="8" t="s">
        <v>2741</v>
      </c>
      <c r="B2785" s="9" t="s">
        <v>16</v>
      </c>
      <c r="C2785" s="9">
        <v>650</v>
      </c>
      <c r="D2785" s="9">
        <v>0.65900000000000003</v>
      </c>
      <c r="E2785" s="9">
        <v>0.61099999999999999</v>
      </c>
      <c r="F2785" s="9">
        <v>0.57799999999999996</v>
      </c>
      <c r="G2785" s="9">
        <v>8404.6200000000008</v>
      </c>
      <c r="H2785" s="10">
        <v>29</v>
      </c>
      <c r="I2785" s="23" t="str">
        <f>VLOOKUP(B2785,'De-Para'!$B$3:$C$29,2,0)</f>
        <v>Sudeste</v>
      </c>
      <c r="J2785" s="18" t="str">
        <f t="shared" si="172"/>
        <v>Médio</v>
      </c>
      <c r="K2785" s="18" t="str">
        <f t="shared" si="173"/>
        <v>Acima</v>
      </c>
      <c r="L2785" s="18" t="str">
        <f t="shared" si="174"/>
        <v>Abaixo</v>
      </c>
      <c r="M2785" s="23" t="str">
        <f t="shared" si="175"/>
        <v>Acima</v>
      </c>
    </row>
    <row r="2786" spans="1:13">
      <c r="A2786" s="11" t="s">
        <v>2742</v>
      </c>
      <c r="B2786" s="12" t="s">
        <v>10</v>
      </c>
      <c r="C2786" s="12">
        <v>158</v>
      </c>
      <c r="D2786" s="12">
        <v>0.65200000000000002</v>
      </c>
      <c r="E2786" s="12">
        <v>0.63300000000000001</v>
      </c>
      <c r="F2786" s="12">
        <v>0.54800000000000004</v>
      </c>
      <c r="G2786" s="12">
        <v>25346.29</v>
      </c>
      <c r="H2786" s="13">
        <v>2</v>
      </c>
      <c r="I2786" s="23" t="str">
        <f>VLOOKUP(B2786,'De-Para'!$B$3:$C$29,2,0)</f>
        <v>Sudeste</v>
      </c>
      <c r="J2786" s="18" t="str">
        <f t="shared" si="172"/>
        <v>Médio</v>
      </c>
      <c r="K2786" s="18" t="str">
        <f t="shared" si="173"/>
        <v>Acima</v>
      </c>
      <c r="L2786" s="18" t="str">
        <f t="shared" si="174"/>
        <v>Abaixo</v>
      </c>
      <c r="M2786" s="23" t="str">
        <f t="shared" si="175"/>
        <v>Abaixo</v>
      </c>
    </row>
    <row r="2787" spans="1:13">
      <c r="A2787" s="8" t="s">
        <v>2743</v>
      </c>
      <c r="B2787" s="9" t="s">
        <v>22</v>
      </c>
      <c r="C2787" s="9">
        <v>339</v>
      </c>
      <c r="D2787" s="9">
        <v>0.69499999999999995</v>
      </c>
      <c r="E2787" s="9">
        <v>0.66200000000000003</v>
      </c>
      <c r="F2787" s="9">
        <v>0.629</v>
      </c>
      <c r="G2787" s="9">
        <v>20701.61</v>
      </c>
      <c r="H2787" s="10">
        <v>11</v>
      </c>
      <c r="I2787" s="23" t="str">
        <f>VLOOKUP(B2787,'De-Para'!$B$3:$C$29,2,0)</f>
        <v>Sul</v>
      </c>
      <c r="J2787" s="18" t="str">
        <f t="shared" si="172"/>
        <v>Médio</v>
      </c>
      <c r="K2787" s="18" t="str">
        <f t="shared" si="173"/>
        <v>Acima</v>
      </c>
      <c r="L2787" s="18" t="str">
        <f t="shared" si="174"/>
        <v>Abaixo</v>
      </c>
      <c r="M2787" s="23" t="str">
        <f t="shared" si="175"/>
        <v>Acima</v>
      </c>
    </row>
    <row r="2788" spans="1:13">
      <c r="A2788" s="11" t="s">
        <v>2744</v>
      </c>
      <c r="B2788" s="12" t="s">
        <v>14</v>
      </c>
      <c r="C2788" s="12">
        <v>121</v>
      </c>
      <c r="D2788" s="12">
        <v>0.748</v>
      </c>
      <c r="E2788" s="12">
        <v>0.76700000000000002</v>
      </c>
      <c r="F2788" s="12">
        <v>0.65200000000000002</v>
      </c>
      <c r="G2788" s="12">
        <v>29997.01</v>
      </c>
      <c r="H2788" s="13">
        <v>16</v>
      </c>
      <c r="I2788" s="23" t="str">
        <f>VLOOKUP(B2788,'De-Para'!$B$3:$C$29,2,0)</f>
        <v>Sul</v>
      </c>
      <c r="J2788" s="18" t="str">
        <f t="shared" si="172"/>
        <v>Alto</v>
      </c>
      <c r="K2788" s="18" t="str">
        <f t="shared" si="173"/>
        <v>Acima</v>
      </c>
      <c r="L2788" s="18" t="str">
        <f t="shared" si="174"/>
        <v>Abaixo</v>
      </c>
      <c r="M2788" s="23" t="str">
        <f t="shared" si="175"/>
        <v>Acima</v>
      </c>
    </row>
    <row r="2789" spans="1:13">
      <c r="A2789" s="8" t="s">
        <v>2745</v>
      </c>
      <c r="B2789" s="9" t="s">
        <v>24</v>
      </c>
      <c r="C2789" s="9">
        <v>488</v>
      </c>
      <c r="D2789" s="9">
        <v>0.61399999999999999</v>
      </c>
      <c r="E2789" s="9">
        <v>0.60199999999999998</v>
      </c>
      <c r="F2789" s="9">
        <v>0.52200000000000002</v>
      </c>
      <c r="G2789" s="9">
        <v>10095.24</v>
      </c>
      <c r="H2789" s="10">
        <v>2</v>
      </c>
      <c r="I2789" s="23" t="str">
        <f>VLOOKUP(B2789,'De-Para'!$B$3:$C$29,2,0)</f>
        <v>Nordeste</v>
      </c>
      <c r="J2789" s="18" t="str">
        <f t="shared" si="172"/>
        <v>Médio</v>
      </c>
      <c r="K2789" s="18" t="str">
        <f t="shared" si="173"/>
        <v>Acima</v>
      </c>
      <c r="L2789" s="18" t="str">
        <f t="shared" si="174"/>
        <v>Abaixo</v>
      </c>
      <c r="M2789" s="23" t="str">
        <f t="shared" si="175"/>
        <v>Abaixo</v>
      </c>
    </row>
    <row r="2790" spans="1:13">
      <c r="A2790" s="11" t="s">
        <v>2746</v>
      </c>
      <c r="B2790" s="12" t="s">
        <v>94</v>
      </c>
      <c r="C2790" s="12">
        <v>281</v>
      </c>
      <c r="D2790" s="12">
        <v>0.53</v>
      </c>
      <c r="E2790" s="12">
        <v>0.51200000000000001</v>
      </c>
      <c r="F2790" s="12">
        <v>0.40200000000000002</v>
      </c>
      <c r="G2790" s="12">
        <v>8126.09</v>
      </c>
      <c r="H2790" s="13">
        <v>4</v>
      </c>
      <c r="I2790" s="23" t="str">
        <f>VLOOKUP(B2790,'De-Para'!$B$3:$C$29,2,0)</f>
        <v>Nordeste</v>
      </c>
      <c r="J2790" s="18" t="str">
        <f t="shared" si="172"/>
        <v>Baixo</v>
      </c>
      <c r="K2790" s="18" t="str">
        <f t="shared" si="173"/>
        <v>Abaixo</v>
      </c>
      <c r="L2790" s="18" t="str">
        <f t="shared" si="174"/>
        <v>Abaixo</v>
      </c>
      <c r="M2790" s="23" t="str">
        <f t="shared" si="175"/>
        <v>Acima</v>
      </c>
    </row>
    <row r="2791" spans="1:13">
      <c r="A2791" s="8" t="s">
        <v>2747</v>
      </c>
      <c r="B2791" s="9" t="s">
        <v>16</v>
      </c>
      <c r="C2791" s="9">
        <v>801</v>
      </c>
      <c r="D2791" s="9">
        <v>0.73</v>
      </c>
      <c r="E2791" s="9">
        <v>0.70599999999999996</v>
      </c>
      <c r="F2791" s="9">
        <v>0.66100000000000003</v>
      </c>
      <c r="G2791" s="9">
        <v>11129.19</v>
      </c>
      <c r="H2791" s="10">
        <v>9</v>
      </c>
      <c r="I2791" s="23" t="str">
        <f>VLOOKUP(B2791,'De-Para'!$B$3:$C$29,2,0)</f>
        <v>Sudeste</v>
      </c>
      <c r="J2791" s="18" t="str">
        <f t="shared" si="172"/>
        <v>Alto</v>
      </c>
      <c r="K2791" s="18" t="str">
        <f t="shared" si="173"/>
        <v>Acima</v>
      </c>
      <c r="L2791" s="18" t="str">
        <f t="shared" si="174"/>
        <v>Abaixo</v>
      </c>
      <c r="M2791" s="23" t="str">
        <f t="shared" si="175"/>
        <v>Acima</v>
      </c>
    </row>
    <row r="2792" spans="1:13">
      <c r="A2792" s="11" t="s">
        <v>2252</v>
      </c>
      <c r="B2792" s="12" t="s">
        <v>94</v>
      </c>
      <c r="C2792" s="12">
        <v>844</v>
      </c>
      <c r="D2792" s="12">
        <v>0.57299999999999995</v>
      </c>
      <c r="E2792" s="12">
        <v>0.55400000000000005</v>
      </c>
      <c r="F2792" s="12">
        <v>0.45600000000000002</v>
      </c>
      <c r="G2792" s="12">
        <v>10390.77</v>
      </c>
      <c r="H2792" s="13">
        <v>14</v>
      </c>
      <c r="I2792" s="23" t="str">
        <f>VLOOKUP(B2792,'De-Para'!$B$3:$C$29,2,0)</f>
        <v>Nordeste</v>
      </c>
      <c r="J2792" s="18" t="str">
        <f t="shared" si="172"/>
        <v>Médio</v>
      </c>
      <c r="K2792" s="18" t="str">
        <f t="shared" si="173"/>
        <v>Abaixo</v>
      </c>
      <c r="L2792" s="18" t="str">
        <f t="shared" si="174"/>
        <v>Abaixo</v>
      </c>
      <c r="M2792" s="23" t="str">
        <f t="shared" si="175"/>
        <v>Acima</v>
      </c>
    </row>
    <row r="2793" spans="1:13">
      <c r="A2793" s="8" t="s">
        <v>2748</v>
      </c>
      <c r="B2793" s="9" t="s">
        <v>14</v>
      </c>
      <c r="C2793" s="9">
        <v>176</v>
      </c>
      <c r="D2793" s="9">
        <v>0.66</v>
      </c>
      <c r="E2793" s="9">
        <v>0.66800000000000004</v>
      </c>
      <c r="F2793" s="9">
        <v>0.53200000000000003</v>
      </c>
      <c r="G2793" s="9">
        <v>16626.41</v>
      </c>
      <c r="H2793" s="10">
        <v>3</v>
      </c>
      <c r="I2793" s="23" t="str">
        <f>VLOOKUP(B2793,'De-Para'!$B$3:$C$29,2,0)</f>
        <v>Sul</v>
      </c>
      <c r="J2793" s="18" t="str">
        <f t="shared" si="172"/>
        <v>Médio</v>
      </c>
      <c r="K2793" s="18" t="str">
        <f t="shared" si="173"/>
        <v>Acima</v>
      </c>
      <c r="L2793" s="18" t="str">
        <f t="shared" si="174"/>
        <v>Abaixo</v>
      </c>
      <c r="M2793" s="23" t="str">
        <f t="shared" si="175"/>
        <v>Acima</v>
      </c>
    </row>
    <row r="2794" spans="1:13">
      <c r="A2794" s="11" t="s">
        <v>2749</v>
      </c>
      <c r="B2794" s="12" t="s">
        <v>64</v>
      </c>
      <c r="C2794" s="12">
        <v>265</v>
      </c>
      <c r="D2794" s="12">
        <v>0.7</v>
      </c>
      <c r="E2794" s="12">
        <v>0.68600000000000005</v>
      </c>
      <c r="F2794" s="12">
        <v>0.623</v>
      </c>
      <c r="G2794" s="12">
        <v>14373.45</v>
      </c>
      <c r="H2794" s="13">
        <v>13</v>
      </c>
      <c r="I2794" s="23" t="str">
        <f>VLOOKUP(B2794,'De-Para'!$B$3:$C$29,2,0)</f>
        <v>Sudeste</v>
      </c>
      <c r="J2794" s="18" t="str">
        <f t="shared" si="172"/>
        <v>Alto</v>
      </c>
      <c r="K2794" s="18" t="str">
        <f t="shared" si="173"/>
        <v>Acima</v>
      </c>
      <c r="L2794" s="18" t="str">
        <f t="shared" si="174"/>
        <v>Abaixo</v>
      </c>
      <c r="M2794" s="23" t="str">
        <f t="shared" si="175"/>
        <v>Acima</v>
      </c>
    </row>
    <row r="2795" spans="1:13">
      <c r="A2795" s="8" t="s">
        <v>2750</v>
      </c>
      <c r="B2795" s="9" t="s">
        <v>24</v>
      </c>
      <c r="C2795" s="9">
        <v>573</v>
      </c>
      <c r="D2795" s="9">
        <v>0.59</v>
      </c>
      <c r="E2795" s="9">
        <v>0.55800000000000005</v>
      </c>
      <c r="F2795" s="9">
        <v>0.48899999999999999</v>
      </c>
      <c r="G2795" s="9">
        <v>7484.6</v>
      </c>
      <c r="H2795" s="10">
        <v>10</v>
      </c>
      <c r="I2795" s="23" t="str">
        <f>VLOOKUP(B2795,'De-Para'!$B$3:$C$29,2,0)</f>
        <v>Nordeste</v>
      </c>
      <c r="J2795" s="18" t="str">
        <f t="shared" si="172"/>
        <v>Médio</v>
      </c>
      <c r="K2795" s="18" t="str">
        <f t="shared" si="173"/>
        <v>Abaixo</v>
      </c>
      <c r="L2795" s="18" t="str">
        <f t="shared" si="174"/>
        <v>Abaixo</v>
      </c>
      <c r="M2795" s="23" t="str">
        <f t="shared" si="175"/>
        <v>Acima</v>
      </c>
    </row>
    <row r="2796" spans="1:13">
      <c r="A2796" s="11" t="s">
        <v>2751</v>
      </c>
      <c r="B2796" s="12" t="s">
        <v>31</v>
      </c>
      <c r="C2796" s="12">
        <v>962</v>
      </c>
      <c r="D2796" s="12">
        <v>0.64400000000000002</v>
      </c>
      <c r="E2796" s="12">
        <v>0.58299999999999996</v>
      </c>
      <c r="F2796" s="12">
        <v>0.60199999999999998</v>
      </c>
      <c r="G2796" s="12">
        <v>7526.82</v>
      </c>
      <c r="H2796" s="13">
        <v>4</v>
      </c>
      <c r="I2796" s="23" t="str">
        <f>VLOOKUP(B2796,'De-Para'!$B$3:$C$29,2,0)</f>
        <v>Nordeste</v>
      </c>
      <c r="J2796" s="18" t="str">
        <f t="shared" si="172"/>
        <v>Médio</v>
      </c>
      <c r="K2796" s="18" t="str">
        <f t="shared" si="173"/>
        <v>Acima</v>
      </c>
      <c r="L2796" s="18" t="str">
        <f t="shared" si="174"/>
        <v>Acima</v>
      </c>
      <c r="M2796" s="23" t="str">
        <f t="shared" si="175"/>
        <v>Acima</v>
      </c>
    </row>
    <row r="2797" spans="1:13">
      <c r="A2797" s="8" t="s">
        <v>2752</v>
      </c>
      <c r="B2797" s="9" t="s">
        <v>14</v>
      </c>
      <c r="C2797" s="9">
        <v>168</v>
      </c>
      <c r="D2797" s="9">
        <v>0.72</v>
      </c>
      <c r="E2797" s="9">
        <v>0.70699999999999996</v>
      </c>
      <c r="F2797" s="9">
        <v>0.63200000000000001</v>
      </c>
      <c r="G2797" s="9">
        <v>24897.14</v>
      </c>
      <c r="H2797" s="10">
        <v>10</v>
      </c>
      <c r="I2797" s="23" t="str">
        <f>VLOOKUP(B2797,'De-Para'!$B$3:$C$29,2,0)</f>
        <v>Sul</v>
      </c>
      <c r="J2797" s="18" t="str">
        <f t="shared" si="172"/>
        <v>Alto</v>
      </c>
      <c r="K2797" s="18" t="str">
        <f t="shared" si="173"/>
        <v>Acima</v>
      </c>
      <c r="L2797" s="18" t="str">
        <f t="shared" si="174"/>
        <v>Abaixo</v>
      </c>
      <c r="M2797" s="23" t="str">
        <f t="shared" si="175"/>
        <v>Acima</v>
      </c>
    </row>
    <row r="2798" spans="1:13">
      <c r="A2798" s="11" t="s">
        <v>1076</v>
      </c>
      <c r="B2798" s="12" t="s">
        <v>31</v>
      </c>
      <c r="C2798" s="12">
        <v>587</v>
      </c>
      <c r="D2798" s="12">
        <v>0.61399999999999999</v>
      </c>
      <c r="E2798" s="12">
        <v>0.54700000000000004</v>
      </c>
      <c r="F2798" s="12">
        <v>0.54200000000000004</v>
      </c>
      <c r="G2798" s="12">
        <v>6578.22</v>
      </c>
      <c r="H2798" s="13">
        <v>1</v>
      </c>
      <c r="I2798" s="23" t="str">
        <f>VLOOKUP(B2798,'De-Para'!$B$3:$C$29,2,0)</f>
        <v>Nordeste</v>
      </c>
      <c r="J2798" s="18" t="str">
        <f t="shared" si="172"/>
        <v>Médio</v>
      </c>
      <c r="K2798" s="18" t="str">
        <f t="shared" si="173"/>
        <v>Acima</v>
      </c>
      <c r="L2798" s="18" t="str">
        <f t="shared" si="174"/>
        <v>Abaixo</v>
      </c>
      <c r="M2798" s="23" t="str">
        <f t="shared" si="175"/>
        <v>Abaixo</v>
      </c>
    </row>
    <row r="2799" spans="1:13">
      <c r="A2799" s="8" t="s">
        <v>2753</v>
      </c>
      <c r="B2799" s="9" t="s">
        <v>19</v>
      </c>
      <c r="C2799" s="9">
        <v>740</v>
      </c>
      <c r="D2799" s="9">
        <v>0.59899999999999998</v>
      </c>
      <c r="E2799" s="9">
        <v>0.60299999999999998</v>
      </c>
      <c r="F2799" s="9">
        <v>0.443</v>
      </c>
      <c r="G2799" s="9">
        <v>8300.7900000000009</v>
      </c>
      <c r="H2799" s="10">
        <v>25</v>
      </c>
      <c r="I2799" s="23" t="str">
        <f>VLOOKUP(B2799,'De-Para'!$B$3:$C$29,2,0)</f>
        <v>Nordeste</v>
      </c>
      <c r="J2799" s="18" t="str">
        <f t="shared" si="172"/>
        <v>Médio</v>
      </c>
      <c r="K2799" s="18" t="str">
        <f t="shared" si="173"/>
        <v>Abaixo</v>
      </c>
      <c r="L2799" s="18" t="str">
        <f t="shared" si="174"/>
        <v>Abaixo</v>
      </c>
      <c r="M2799" s="23" t="str">
        <f t="shared" si="175"/>
        <v>Acima</v>
      </c>
    </row>
    <row r="2800" spans="1:13">
      <c r="A2800" s="11" t="s">
        <v>2754</v>
      </c>
      <c r="B2800" s="12" t="s">
        <v>24</v>
      </c>
      <c r="C2800" s="12">
        <v>737</v>
      </c>
      <c r="D2800" s="12">
        <v>0.55500000000000005</v>
      </c>
      <c r="E2800" s="12">
        <v>0.54800000000000004</v>
      </c>
      <c r="F2800" s="12">
        <v>0.439</v>
      </c>
      <c r="G2800" s="12">
        <v>6850.97</v>
      </c>
      <c r="H2800" s="13">
        <v>51</v>
      </c>
      <c r="I2800" s="23" t="str">
        <f>VLOOKUP(B2800,'De-Para'!$B$3:$C$29,2,0)</f>
        <v>Nordeste</v>
      </c>
      <c r="J2800" s="18" t="str">
        <f t="shared" si="172"/>
        <v>Médio</v>
      </c>
      <c r="K2800" s="18" t="str">
        <f t="shared" si="173"/>
        <v>Abaixo</v>
      </c>
      <c r="L2800" s="18" t="str">
        <f t="shared" si="174"/>
        <v>Abaixo</v>
      </c>
      <c r="M2800" s="23" t="str">
        <f t="shared" si="175"/>
        <v>Acima</v>
      </c>
    </row>
    <row r="2801" spans="1:13">
      <c r="A2801" s="8" t="s">
        <v>2755</v>
      </c>
      <c r="B2801" s="9" t="s">
        <v>59</v>
      </c>
      <c r="C2801" s="9">
        <v>169</v>
      </c>
      <c r="D2801" s="9">
        <v>0.78400000000000003</v>
      </c>
      <c r="E2801" s="9">
        <v>0.77800000000000002</v>
      </c>
      <c r="F2801" s="9">
        <v>0.70499999999999996</v>
      </c>
      <c r="G2801" s="9">
        <v>38436.75</v>
      </c>
      <c r="H2801" s="10">
        <v>3</v>
      </c>
      <c r="I2801" s="23" t="str">
        <f>VLOOKUP(B2801,'De-Para'!$B$3:$C$29,2,0)</f>
        <v>Sul</v>
      </c>
      <c r="J2801" s="18" t="str">
        <f t="shared" si="172"/>
        <v>Alto</v>
      </c>
      <c r="K2801" s="18" t="str">
        <f t="shared" si="173"/>
        <v>Acima</v>
      </c>
      <c r="L2801" s="18" t="str">
        <f t="shared" si="174"/>
        <v>Abaixo</v>
      </c>
      <c r="M2801" s="23" t="str">
        <f t="shared" si="175"/>
        <v>Acima</v>
      </c>
    </row>
    <row r="2802" spans="1:13">
      <c r="A2802" s="11" t="s">
        <v>2756</v>
      </c>
      <c r="B2802" s="12" t="s">
        <v>24</v>
      </c>
      <c r="C2802" s="12">
        <v>589</v>
      </c>
      <c r="D2802" s="12">
        <v>0.56999999999999995</v>
      </c>
      <c r="E2802" s="12">
        <v>0.56599999999999995</v>
      </c>
      <c r="F2802" s="12">
        <v>0.42599999999999999</v>
      </c>
      <c r="G2802" s="12">
        <v>8329.1</v>
      </c>
      <c r="H2802" s="13">
        <v>49</v>
      </c>
      <c r="I2802" s="23" t="str">
        <f>VLOOKUP(B2802,'De-Para'!$B$3:$C$29,2,0)</f>
        <v>Nordeste</v>
      </c>
      <c r="J2802" s="18" t="str">
        <f t="shared" si="172"/>
        <v>Médio</v>
      </c>
      <c r="K2802" s="18" t="str">
        <f t="shared" si="173"/>
        <v>Abaixo</v>
      </c>
      <c r="L2802" s="18" t="str">
        <f t="shared" si="174"/>
        <v>Abaixo</v>
      </c>
      <c r="M2802" s="23" t="str">
        <f t="shared" si="175"/>
        <v>Acima</v>
      </c>
    </row>
    <row r="2803" spans="1:13">
      <c r="A2803" s="8" t="s">
        <v>2757</v>
      </c>
      <c r="B2803" s="9" t="s">
        <v>7</v>
      </c>
      <c r="C2803" s="9">
        <v>336</v>
      </c>
      <c r="D2803" s="9">
        <v>0.76</v>
      </c>
      <c r="E2803" s="9">
        <v>0.746</v>
      </c>
      <c r="F2803" s="9">
        <v>0.69499999999999995</v>
      </c>
      <c r="G2803" s="9">
        <v>20025.400000000001</v>
      </c>
      <c r="H2803" s="10">
        <v>4</v>
      </c>
      <c r="I2803" s="23" t="str">
        <f>VLOOKUP(B2803,'De-Para'!$B$3:$C$29,2,0)</f>
        <v>Sudeste</v>
      </c>
      <c r="J2803" s="18" t="str">
        <f t="shared" si="172"/>
        <v>Alto</v>
      </c>
      <c r="K2803" s="18" t="str">
        <f t="shared" si="173"/>
        <v>Acima</v>
      </c>
      <c r="L2803" s="18" t="str">
        <f t="shared" si="174"/>
        <v>Abaixo</v>
      </c>
      <c r="M2803" s="23" t="str">
        <f t="shared" si="175"/>
        <v>Acima</v>
      </c>
    </row>
    <row r="2804" spans="1:13">
      <c r="A2804" s="11" t="s">
        <v>2758</v>
      </c>
      <c r="B2804" s="12" t="s">
        <v>31</v>
      </c>
      <c r="C2804" s="12">
        <v>915</v>
      </c>
      <c r="D2804" s="12">
        <v>0.57799999999999996</v>
      </c>
      <c r="E2804" s="12">
        <v>0.54900000000000004</v>
      </c>
      <c r="F2804" s="12">
        <v>0.48299999999999998</v>
      </c>
      <c r="G2804" s="12">
        <v>6587.35</v>
      </c>
      <c r="H2804" s="13">
        <v>5</v>
      </c>
      <c r="I2804" s="23" t="str">
        <f>VLOOKUP(B2804,'De-Para'!$B$3:$C$29,2,0)</f>
        <v>Nordeste</v>
      </c>
      <c r="J2804" s="18" t="str">
        <f t="shared" si="172"/>
        <v>Médio</v>
      </c>
      <c r="K2804" s="18" t="str">
        <f t="shared" si="173"/>
        <v>Abaixo</v>
      </c>
      <c r="L2804" s="18" t="str">
        <f t="shared" si="174"/>
        <v>Abaixo</v>
      </c>
      <c r="M2804" s="23" t="str">
        <f t="shared" si="175"/>
        <v>Acima</v>
      </c>
    </row>
    <row r="2805" spans="1:13">
      <c r="A2805" s="8" t="s">
        <v>2759</v>
      </c>
      <c r="B2805" s="9" t="s">
        <v>22</v>
      </c>
      <c r="C2805" s="9">
        <v>204</v>
      </c>
      <c r="D2805" s="9">
        <v>0.74</v>
      </c>
      <c r="E2805" s="9">
        <v>0.70799999999999996</v>
      </c>
      <c r="F2805" s="9">
        <v>0.69199999999999995</v>
      </c>
      <c r="G2805" s="9">
        <v>37499.9</v>
      </c>
      <c r="H2805" s="10">
        <v>2</v>
      </c>
      <c r="I2805" s="23" t="str">
        <f>VLOOKUP(B2805,'De-Para'!$B$3:$C$29,2,0)</f>
        <v>Sul</v>
      </c>
      <c r="J2805" s="18" t="str">
        <f t="shared" si="172"/>
        <v>Alto</v>
      </c>
      <c r="K2805" s="18" t="str">
        <f t="shared" si="173"/>
        <v>Acima</v>
      </c>
      <c r="L2805" s="18" t="str">
        <f t="shared" si="174"/>
        <v>Abaixo</v>
      </c>
      <c r="M2805" s="23" t="str">
        <f t="shared" si="175"/>
        <v>Abaixo</v>
      </c>
    </row>
    <row r="2806" spans="1:13">
      <c r="A2806" s="11" t="s">
        <v>2760</v>
      </c>
      <c r="B2806" s="12" t="s">
        <v>31</v>
      </c>
      <c r="C2806" s="12">
        <v>929</v>
      </c>
      <c r="D2806" s="12">
        <v>0.59799999999999998</v>
      </c>
      <c r="E2806" s="12">
        <v>0.54100000000000004</v>
      </c>
      <c r="F2806" s="12">
        <v>0.51100000000000001</v>
      </c>
      <c r="G2806" s="12">
        <v>7205.26</v>
      </c>
      <c r="H2806" s="13">
        <v>2</v>
      </c>
      <c r="I2806" s="23" t="str">
        <f>VLOOKUP(B2806,'De-Para'!$B$3:$C$29,2,0)</f>
        <v>Nordeste</v>
      </c>
      <c r="J2806" s="18" t="str">
        <f t="shared" si="172"/>
        <v>Médio</v>
      </c>
      <c r="K2806" s="18" t="str">
        <f t="shared" si="173"/>
        <v>Abaixo</v>
      </c>
      <c r="L2806" s="18" t="str">
        <f t="shared" si="174"/>
        <v>Abaixo</v>
      </c>
      <c r="M2806" s="23" t="str">
        <f t="shared" si="175"/>
        <v>Abaixo</v>
      </c>
    </row>
    <row r="2807" spans="1:13">
      <c r="A2807" s="8" t="s">
        <v>2761</v>
      </c>
      <c r="B2807" s="9" t="s">
        <v>49</v>
      </c>
      <c r="C2807" s="9">
        <v>491</v>
      </c>
      <c r="D2807" s="9">
        <v>0.56799999999999995</v>
      </c>
      <c r="E2807" s="9">
        <v>0.57499999999999996</v>
      </c>
      <c r="F2807" s="9">
        <v>0.438</v>
      </c>
      <c r="G2807" s="9">
        <v>10251.93</v>
      </c>
      <c r="H2807" s="10">
        <v>4</v>
      </c>
      <c r="I2807" s="23" t="str">
        <f>VLOOKUP(B2807,'De-Para'!$B$3:$C$29,2,0)</f>
        <v>Norte</v>
      </c>
      <c r="J2807" s="18" t="str">
        <f t="shared" si="172"/>
        <v>Médio</v>
      </c>
      <c r="K2807" s="18" t="str">
        <f t="shared" si="173"/>
        <v>Abaixo</v>
      </c>
      <c r="L2807" s="18" t="str">
        <f t="shared" si="174"/>
        <v>Abaixo</v>
      </c>
      <c r="M2807" s="23" t="str">
        <f t="shared" si="175"/>
        <v>Acima</v>
      </c>
    </row>
    <row r="2808" spans="1:13">
      <c r="A2808" s="11" t="s">
        <v>2762</v>
      </c>
      <c r="B2808" s="12" t="s">
        <v>14</v>
      </c>
      <c r="C2808" s="12">
        <v>33</v>
      </c>
      <c r="D2808" s="12">
        <v>0.73099999999999998</v>
      </c>
      <c r="E2808" s="12">
        <v>0.70299999999999996</v>
      </c>
      <c r="F2808" s="12">
        <v>0.64100000000000001</v>
      </c>
      <c r="G2808" s="12">
        <v>68652.320000000007</v>
      </c>
      <c r="H2808" s="13">
        <v>5</v>
      </c>
      <c r="I2808" s="23" t="str">
        <f>VLOOKUP(B2808,'De-Para'!$B$3:$C$29,2,0)</f>
        <v>Sul</v>
      </c>
      <c r="J2808" s="18" t="str">
        <f t="shared" si="172"/>
        <v>Alto</v>
      </c>
      <c r="K2808" s="18" t="str">
        <f t="shared" si="173"/>
        <v>Acima</v>
      </c>
      <c r="L2808" s="18" t="str">
        <f t="shared" si="174"/>
        <v>Abaixo</v>
      </c>
      <c r="M2808" s="23" t="str">
        <f t="shared" si="175"/>
        <v>Acima</v>
      </c>
    </row>
    <row r="2809" spans="1:13">
      <c r="A2809" s="8" t="s">
        <v>2763</v>
      </c>
      <c r="B2809" s="9" t="s">
        <v>16</v>
      </c>
      <c r="C2809" s="9">
        <v>479</v>
      </c>
      <c r="D2809" s="9">
        <v>0.63500000000000001</v>
      </c>
      <c r="E2809" s="9">
        <v>0.57299999999999995</v>
      </c>
      <c r="F2809" s="9">
        <v>0.54600000000000004</v>
      </c>
      <c r="G2809" s="9">
        <v>13826.9</v>
      </c>
      <c r="H2809" s="10">
        <v>4</v>
      </c>
      <c r="I2809" s="23" t="str">
        <f>VLOOKUP(B2809,'De-Para'!$B$3:$C$29,2,0)</f>
        <v>Sudeste</v>
      </c>
      <c r="J2809" s="18" t="str">
        <f t="shared" si="172"/>
        <v>Médio</v>
      </c>
      <c r="K2809" s="18" t="str">
        <f t="shared" si="173"/>
        <v>Acima</v>
      </c>
      <c r="L2809" s="18" t="str">
        <f t="shared" si="174"/>
        <v>Abaixo</v>
      </c>
      <c r="M2809" s="23" t="str">
        <f t="shared" si="175"/>
        <v>Acima</v>
      </c>
    </row>
    <row r="2810" spans="1:13">
      <c r="A2810" s="11" t="s">
        <v>2764</v>
      </c>
      <c r="B2810" s="12" t="s">
        <v>31</v>
      </c>
      <c r="C2810" s="12">
        <v>687</v>
      </c>
      <c r="D2810" s="12">
        <v>0.60499999999999998</v>
      </c>
      <c r="E2810" s="12">
        <v>0.55700000000000005</v>
      </c>
      <c r="F2810" s="12">
        <v>0.52100000000000002</v>
      </c>
      <c r="G2810" s="12">
        <v>7164.34</v>
      </c>
      <c r="H2810" s="13">
        <v>14</v>
      </c>
      <c r="I2810" s="23" t="str">
        <f>VLOOKUP(B2810,'De-Para'!$B$3:$C$29,2,0)</f>
        <v>Nordeste</v>
      </c>
      <c r="J2810" s="18" t="str">
        <f t="shared" si="172"/>
        <v>Médio</v>
      </c>
      <c r="K2810" s="18" t="str">
        <f t="shared" si="173"/>
        <v>Acima</v>
      </c>
      <c r="L2810" s="18" t="str">
        <f t="shared" si="174"/>
        <v>Abaixo</v>
      </c>
      <c r="M2810" s="23" t="str">
        <f t="shared" si="175"/>
        <v>Acima</v>
      </c>
    </row>
    <row r="2811" spans="1:13">
      <c r="A2811" s="8" t="s">
        <v>2765</v>
      </c>
      <c r="B2811" s="9" t="s">
        <v>64</v>
      </c>
      <c r="C2811" s="9">
        <v>421</v>
      </c>
      <c r="D2811" s="9">
        <v>0.68799999999999994</v>
      </c>
      <c r="E2811" s="9">
        <v>0.66900000000000004</v>
      </c>
      <c r="F2811" s="9">
        <v>0.59899999999999998</v>
      </c>
      <c r="G2811" s="9">
        <v>15946.79</v>
      </c>
      <c r="H2811" s="10">
        <v>2</v>
      </c>
      <c r="I2811" s="23" t="str">
        <f>VLOOKUP(B2811,'De-Para'!$B$3:$C$29,2,0)</f>
        <v>Sudeste</v>
      </c>
      <c r="J2811" s="18" t="str">
        <f t="shared" si="172"/>
        <v>Médio</v>
      </c>
      <c r="K2811" s="18" t="str">
        <f t="shared" si="173"/>
        <v>Acima</v>
      </c>
      <c r="L2811" s="18" t="str">
        <f t="shared" si="174"/>
        <v>Abaixo</v>
      </c>
      <c r="M2811" s="23" t="str">
        <f t="shared" si="175"/>
        <v>Abaixo</v>
      </c>
    </row>
    <row r="2812" spans="1:13">
      <c r="A2812" s="11" t="s">
        <v>2766</v>
      </c>
      <c r="B2812" s="12" t="s">
        <v>16</v>
      </c>
      <c r="C2812" s="12">
        <v>313</v>
      </c>
      <c r="D2812" s="12">
        <v>0.69</v>
      </c>
      <c r="E2812" s="12">
        <v>0.66300000000000003</v>
      </c>
      <c r="F2812" s="12">
        <v>0.60099999999999998</v>
      </c>
      <c r="G2812" s="12">
        <v>18565.189999999999</v>
      </c>
      <c r="H2812" s="13">
        <v>6</v>
      </c>
      <c r="I2812" s="23" t="str">
        <f>VLOOKUP(B2812,'De-Para'!$B$3:$C$29,2,0)</f>
        <v>Sudeste</v>
      </c>
      <c r="J2812" s="18" t="str">
        <f t="shared" si="172"/>
        <v>Médio</v>
      </c>
      <c r="K2812" s="18" t="str">
        <f t="shared" si="173"/>
        <v>Acima</v>
      </c>
      <c r="L2812" s="18" t="str">
        <f t="shared" si="174"/>
        <v>Abaixo</v>
      </c>
      <c r="M2812" s="23" t="str">
        <f t="shared" si="175"/>
        <v>Acima</v>
      </c>
    </row>
    <row r="2813" spans="1:13">
      <c r="A2813" s="8" t="s">
        <v>2767</v>
      </c>
      <c r="B2813" s="9" t="s">
        <v>49</v>
      </c>
      <c r="C2813" s="9">
        <v>633</v>
      </c>
      <c r="D2813" s="9">
        <v>0.41799999999999998</v>
      </c>
      <c r="E2813" s="9">
        <v>0.45400000000000001</v>
      </c>
      <c r="F2813" s="9">
        <v>0.20699999999999999</v>
      </c>
      <c r="G2813" s="9">
        <v>6557.97</v>
      </c>
      <c r="H2813" s="10">
        <v>0</v>
      </c>
      <c r="I2813" s="23" t="str">
        <f>VLOOKUP(B2813,'De-Para'!$B$3:$C$29,2,0)</f>
        <v>Norte</v>
      </c>
      <c r="J2813" s="18" t="str">
        <f t="shared" si="172"/>
        <v>Baixo</v>
      </c>
      <c r="K2813" s="18" t="str">
        <f t="shared" si="173"/>
        <v>Abaixo</v>
      </c>
      <c r="L2813" s="18" t="str">
        <f t="shared" si="174"/>
        <v>Abaixo</v>
      </c>
      <c r="M2813" s="23" t="str">
        <f t="shared" si="175"/>
        <v>Abaixo</v>
      </c>
    </row>
    <row r="2814" spans="1:13">
      <c r="A2814" s="11" t="s">
        <v>2768</v>
      </c>
      <c r="B2814" s="12" t="s">
        <v>82</v>
      </c>
      <c r="C2814" s="12">
        <v>630</v>
      </c>
      <c r="D2814" s="12">
        <v>0.59099999999999997</v>
      </c>
      <c r="E2814" s="12">
        <v>0.59399999999999997</v>
      </c>
      <c r="F2814" s="12">
        <v>0.46100000000000002</v>
      </c>
      <c r="G2814" s="12">
        <v>8711.36</v>
      </c>
      <c r="H2814" s="13">
        <v>12</v>
      </c>
      <c r="I2814" s="23" t="str">
        <f>VLOOKUP(B2814,'De-Para'!$B$3:$C$29,2,0)</f>
        <v>Nordeste</v>
      </c>
      <c r="J2814" s="18" t="str">
        <f t="shared" si="172"/>
        <v>Médio</v>
      </c>
      <c r="K2814" s="18" t="str">
        <f t="shared" si="173"/>
        <v>Abaixo</v>
      </c>
      <c r="L2814" s="18" t="str">
        <f t="shared" si="174"/>
        <v>Abaixo</v>
      </c>
      <c r="M2814" s="23" t="str">
        <f t="shared" si="175"/>
        <v>Acima</v>
      </c>
    </row>
    <row r="2815" spans="1:13">
      <c r="A2815" s="8" t="s">
        <v>2769</v>
      </c>
      <c r="B2815" s="9" t="s">
        <v>118</v>
      </c>
      <c r="C2815" s="9">
        <v>933</v>
      </c>
      <c r="D2815" s="9">
        <v>0.63900000000000001</v>
      </c>
      <c r="E2815" s="9">
        <v>0.6</v>
      </c>
      <c r="F2815" s="9">
        <v>0.56899999999999995</v>
      </c>
      <c r="G2815" s="9">
        <v>10237.35</v>
      </c>
      <c r="H2815" s="10">
        <v>12</v>
      </c>
      <c r="I2815" s="23" t="str">
        <f>VLOOKUP(B2815,'De-Para'!$B$3:$C$29,2,0)</f>
        <v>Nordeste</v>
      </c>
      <c r="J2815" s="18" t="str">
        <f t="shared" si="172"/>
        <v>Médio</v>
      </c>
      <c r="K2815" s="18" t="str">
        <f t="shared" si="173"/>
        <v>Acima</v>
      </c>
      <c r="L2815" s="18" t="str">
        <f t="shared" si="174"/>
        <v>Abaixo</v>
      </c>
      <c r="M2815" s="23" t="str">
        <f t="shared" si="175"/>
        <v>Acima</v>
      </c>
    </row>
    <row r="2816" spans="1:13">
      <c r="A2816" s="11" t="s">
        <v>2770</v>
      </c>
      <c r="B2816" s="12" t="s">
        <v>16</v>
      </c>
      <c r="C2816" s="12">
        <v>381</v>
      </c>
      <c r="D2816" s="12">
        <v>0.63200000000000001</v>
      </c>
      <c r="E2816" s="12">
        <v>0.622</v>
      </c>
      <c r="F2816" s="12">
        <v>0.49299999999999999</v>
      </c>
      <c r="G2816" s="12">
        <v>8922.7999999999993</v>
      </c>
      <c r="H2816" s="13">
        <v>10</v>
      </c>
      <c r="I2816" s="23" t="str">
        <f>VLOOKUP(B2816,'De-Para'!$B$3:$C$29,2,0)</f>
        <v>Sudeste</v>
      </c>
      <c r="J2816" s="18" t="str">
        <f t="shared" si="172"/>
        <v>Médio</v>
      </c>
      <c r="K2816" s="18" t="str">
        <f t="shared" si="173"/>
        <v>Acima</v>
      </c>
      <c r="L2816" s="18" t="str">
        <f t="shared" si="174"/>
        <v>Abaixo</v>
      </c>
      <c r="M2816" s="23" t="str">
        <f t="shared" si="175"/>
        <v>Acima</v>
      </c>
    </row>
    <row r="2817" spans="1:13">
      <c r="A2817" s="8" t="s">
        <v>2771</v>
      </c>
      <c r="B2817" s="9" t="s">
        <v>87</v>
      </c>
      <c r="C2817" s="9">
        <v>1239</v>
      </c>
      <c r="D2817" s="9">
        <v>0.60599999999999998</v>
      </c>
      <c r="E2817" s="9">
        <v>0.56499999999999995</v>
      </c>
      <c r="F2817" s="9">
        <v>0.53400000000000003</v>
      </c>
      <c r="G2817" s="9">
        <v>8268.2099999999991</v>
      </c>
      <c r="H2817" s="10">
        <v>5</v>
      </c>
      <c r="I2817" s="23" t="str">
        <f>VLOOKUP(B2817,'De-Para'!$B$3:$C$29,2,0)</f>
        <v>Nordeste</v>
      </c>
      <c r="J2817" s="18" t="str">
        <f t="shared" si="172"/>
        <v>Médio</v>
      </c>
      <c r="K2817" s="18" t="str">
        <f t="shared" si="173"/>
        <v>Acima</v>
      </c>
      <c r="L2817" s="18" t="str">
        <f t="shared" si="174"/>
        <v>Acima</v>
      </c>
      <c r="M2817" s="23" t="str">
        <f t="shared" si="175"/>
        <v>Acima</v>
      </c>
    </row>
    <row r="2818" spans="1:13">
      <c r="A2818" s="11" t="s">
        <v>2772</v>
      </c>
      <c r="B2818" s="12" t="s">
        <v>22</v>
      </c>
      <c r="C2818" s="12">
        <v>238</v>
      </c>
      <c r="D2818" s="12">
        <v>0.72</v>
      </c>
      <c r="E2818" s="12">
        <v>0.69499999999999995</v>
      </c>
      <c r="F2818" s="12">
        <v>0.63300000000000001</v>
      </c>
      <c r="G2818" s="12">
        <v>23531.95</v>
      </c>
      <c r="H2818" s="13">
        <v>6</v>
      </c>
      <c r="I2818" s="23" t="str">
        <f>VLOOKUP(B2818,'De-Para'!$B$3:$C$29,2,0)</f>
        <v>Sul</v>
      </c>
      <c r="J2818" s="18" t="str">
        <f t="shared" si="172"/>
        <v>Alto</v>
      </c>
      <c r="K2818" s="18" t="str">
        <f t="shared" si="173"/>
        <v>Acima</v>
      </c>
      <c r="L2818" s="18" t="str">
        <f t="shared" si="174"/>
        <v>Abaixo</v>
      </c>
      <c r="M2818" s="23" t="str">
        <f t="shared" si="175"/>
        <v>Acima</v>
      </c>
    </row>
    <row r="2819" spans="1:13">
      <c r="A2819" s="8" t="s">
        <v>2773</v>
      </c>
      <c r="B2819" s="9" t="s">
        <v>16</v>
      </c>
      <c r="C2819" s="9">
        <v>349</v>
      </c>
      <c r="D2819" s="9">
        <v>0.69</v>
      </c>
      <c r="E2819" s="9">
        <v>0.69699999999999995</v>
      </c>
      <c r="F2819" s="9">
        <v>0.56599999999999995</v>
      </c>
      <c r="G2819" s="9">
        <v>11641.34</v>
      </c>
      <c r="H2819" s="10">
        <v>5</v>
      </c>
      <c r="I2819" s="23" t="str">
        <f>VLOOKUP(B2819,'De-Para'!$B$3:$C$29,2,0)</f>
        <v>Sudeste</v>
      </c>
      <c r="J2819" s="18" t="str">
        <f t="shared" si="172"/>
        <v>Médio</v>
      </c>
      <c r="K2819" s="18" t="str">
        <f t="shared" si="173"/>
        <v>Acima</v>
      </c>
      <c r="L2819" s="18" t="str">
        <f t="shared" si="174"/>
        <v>Abaixo</v>
      </c>
      <c r="M2819" s="23" t="str">
        <f t="shared" si="175"/>
        <v>Acima</v>
      </c>
    </row>
    <row r="2820" spans="1:13">
      <c r="A2820" s="11" t="s">
        <v>2774</v>
      </c>
      <c r="B2820" s="12" t="s">
        <v>59</v>
      </c>
      <c r="C2820" s="12">
        <v>184</v>
      </c>
      <c r="D2820" s="12">
        <v>0.66700000000000004</v>
      </c>
      <c r="E2820" s="12">
        <v>0.67</v>
      </c>
      <c r="F2820" s="12">
        <v>0.53</v>
      </c>
      <c r="G2820" s="12">
        <v>16139.24</v>
      </c>
      <c r="H2820" s="13">
        <v>13</v>
      </c>
      <c r="I2820" s="23" t="str">
        <f>VLOOKUP(B2820,'De-Para'!$B$3:$C$29,2,0)</f>
        <v>Sul</v>
      </c>
      <c r="J2820" s="18" t="str">
        <f t="shared" si="172"/>
        <v>Médio</v>
      </c>
      <c r="K2820" s="18" t="str">
        <f t="shared" si="173"/>
        <v>Acima</v>
      </c>
      <c r="L2820" s="18" t="str">
        <f t="shared" si="174"/>
        <v>Abaixo</v>
      </c>
      <c r="M2820" s="23" t="str">
        <f t="shared" si="175"/>
        <v>Acima</v>
      </c>
    </row>
    <row r="2821" spans="1:13">
      <c r="A2821" s="8" t="s">
        <v>2775</v>
      </c>
      <c r="B2821" s="9" t="s">
        <v>114</v>
      </c>
      <c r="C2821" s="9">
        <v>471</v>
      </c>
      <c r="D2821" s="9">
        <v>0.57999999999999996</v>
      </c>
      <c r="E2821" s="9">
        <v>0.53300000000000003</v>
      </c>
      <c r="F2821" s="9">
        <v>0.47499999999999998</v>
      </c>
      <c r="G2821" s="9">
        <v>9849.5400000000009</v>
      </c>
      <c r="H2821" s="10">
        <v>18</v>
      </c>
      <c r="I2821" s="23" t="str">
        <f>VLOOKUP(B2821,'De-Para'!$B$3:$C$29,2,0)</f>
        <v>Nordeste</v>
      </c>
      <c r="J2821" s="18" t="str">
        <f t="shared" si="172"/>
        <v>Médio</v>
      </c>
      <c r="K2821" s="18" t="str">
        <f t="shared" si="173"/>
        <v>Abaixo</v>
      </c>
      <c r="L2821" s="18" t="str">
        <f t="shared" si="174"/>
        <v>Abaixo</v>
      </c>
      <c r="M2821" s="23" t="str">
        <f t="shared" si="175"/>
        <v>Acima</v>
      </c>
    </row>
    <row r="2822" spans="1:13">
      <c r="A2822" s="11" t="s">
        <v>2776</v>
      </c>
      <c r="B2822" s="12" t="s">
        <v>19</v>
      </c>
      <c r="C2822" s="12">
        <v>650</v>
      </c>
      <c r="D2822" s="12">
        <v>0.51900000000000002</v>
      </c>
      <c r="E2822" s="12">
        <v>0.49399999999999999</v>
      </c>
      <c r="F2822" s="12">
        <v>0.379</v>
      </c>
      <c r="G2822" s="12">
        <v>6445.4</v>
      </c>
      <c r="H2822" s="13">
        <v>0</v>
      </c>
      <c r="I2822" s="23" t="str">
        <f>VLOOKUP(B2822,'De-Para'!$B$3:$C$29,2,0)</f>
        <v>Nordeste</v>
      </c>
      <c r="J2822" s="18" t="str">
        <f t="shared" ref="J2822:J2885" si="176">IF(D2822&lt;0.55,"Baixo",IF(D2822&lt;0.7,"Médio",IF(D2822&lt;0.8,"Alto","Muito alto")))</f>
        <v>Baixo</v>
      </c>
      <c r="K2822" s="18" t="str">
        <f t="shared" ref="K2822:K2885" si="177">IF(D2822&lt;=$K$3,"Abaixo","Acima")</f>
        <v>Abaixo</v>
      </c>
      <c r="L2822" s="18" t="str">
        <f t="shared" ref="L2822:L2885" si="178">IF(C2822&gt;=$L$3,"Acima","Abaixo")</f>
        <v>Abaixo</v>
      </c>
      <c r="M2822" s="23" t="str">
        <f t="shared" ref="M2822:M2885" si="179">IF(H2822&lt;=$M$3,"Abaixo","Acima")</f>
        <v>Abaixo</v>
      </c>
    </row>
    <row r="2823" spans="1:13">
      <c r="A2823" s="8" t="s">
        <v>2777</v>
      </c>
      <c r="B2823" s="9" t="s">
        <v>24</v>
      </c>
      <c r="C2823" s="9">
        <v>994</v>
      </c>
      <c r="D2823" s="9">
        <v>0.57999999999999996</v>
      </c>
      <c r="E2823" s="9">
        <v>0.57099999999999995</v>
      </c>
      <c r="F2823" s="9">
        <v>0.42399999999999999</v>
      </c>
      <c r="G2823" s="9">
        <v>9741.42</v>
      </c>
      <c r="H2823" s="10">
        <v>3</v>
      </c>
      <c r="I2823" s="23" t="str">
        <f>VLOOKUP(B2823,'De-Para'!$B$3:$C$29,2,0)</f>
        <v>Nordeste</v>
      </c>
      <c r="J2823" s="18" t="str">
        <f t="shared" si="176"/>
        <v>Médio</v>
      </c>
      <c r="K2823" s="18" t="str">
        <f t="shared" si="177"/>
        <v>Abaixo</v>
      </c>
      <c r="L2823" s="18" t="str">
        <f t="shared" si="178"/>
        <v>Acima</v>
      </c>
      <c r="M2823" s="23" t="str">
        <f t="shared" si="179"/>
        <v>Acima</v>
      </c>
    </row>
    <row r="2824" spans="1:13">
      <c r="A2824" s="11" t="s">
        <v>2778</v>
      </c>
      <c r="B2824" s="12" t="s">
        <v>24</v>
      </c>
      <c r="C2824" s="12">
        <v>468</v>
      </c>
      <c r="D2824" s="12">
        <v>0.63900000000000001</v>
      </c>
      <c r="E2824" s="12">
        <v>0.58199999999999996</v>
      </c>
      <c r="F2824" s="12">
        <v>0.58299999999999996</v>
      </c>
      <c r="G2824" s="12">
        <v>11203.09</v>
      </c>
      <c r="H2824" s="13">
        <v>2</v>
      </c>
      <c r="I2824" s="23" t="str">
        <f>VLOOKUP(B2824,'De-Para'!$B$3:$C$29,2,0)</f>
        <v>Nordeste</v>
      </c>
      <c r="J2824" s="18" t="str">
        <f t="shared" si="176"/>
        <v>Médio</v>
      </c>
      <c r="K2824" s="18" t="str">
        <f t="shared" si="177"/>
        <v>Acima</v>
      </c>
      <c r="L2824" s="18" t="str">
        <f t="shared" si="178"/>
        <v>Abaixo</v>
      </c>
      <c r="M2824" s="23" t="str">
        <f t="shared" si="179"/>
        <v>Abaixo</v>
      </c>
    </row>
    <row r="2825" spans="1:13">
      <c r="A2825" s="8" t="s">
        <v>2779</v>
      </c>
      <c r="B2825" s="9" t="s">
        <v>29</v>
      </c>
      <c r="C2825" s="9">
        <v>246</v>
      </c>
      <c r="D2825" s="9">
        <v>0.69</v>
      </c>
      <c r="E2825" s="9">
        <v>0.71399999999999997</v>
      </c>
      <c r="F2825" s="9">
        <v>0.56899999999999995</v>
      </c>
      <c r="G2825" s="9">
        <v>43628.99</v>
      </c>
      <c r="H2825" s="10">
        <v>0</v>
      </c>
      <c r="I2825" s="23" t="str">
        <f>VLOOKUP(B2825,'De-Para'!$B$3:$C$29,2,0)</f>
        <v>Centro-Oeste</v>
      </c>
      <c r="J2825" s="18" t="str">
        <f t="shared" si="176"/>
        <v>Médio</v>
      </c>
      <c r="K2825" s="18" t="str">
        <f t="shared" si="177"/>
        <v>Acima</v>
      </c>
      <c r="L2825" s="18" t="str">
        <f t="shared" si="178"/>
        <v>Abaixo</v>
      </c>
      <c r="M2825" s="23" t="str">
        <f t="shared" si="179"/>
        <v>Abaixo</v>
      </c>
    </row>
    <row r="2826" spans="1:13">
      <c r="A2826" s="11" t="s">
        <v>2780</v>
      </c>
      <c r="B2826" s="12" t="s">
        <v>14</v>
      </c>
      <c r="C2826" s="12">
        <v>157</v>
      </c>
      <c r="D2826" s="12">
        <v>0.72</v>
      </c>
      <c r="E2826" s="12">
        <v>0.73199999999999998</v>
      </c>
      <c r="F2826" s="12">
        <v>0.59699999999999998</v>
      </c>
      <c r="G2826" s="12">
        <v>24766.38</v>
      </c>
      <c r="H2826" s="13">
        <v>5</v>
      </c>
      <c r="I2826" s="23" t="str">
        <f>VLOOKUP(B2826,'De-Para'!$B$3:$C$29,2,0)</f>
        <v>Sul</v>
      </c>
      <c r="J2826" s="18" t="str">
        <f t="shared" si="176"/>
        <v>Alto</v>
      </c>
      <c r="K2826" s="18" t="str">
        <f t="shared" si="177"/>
        <v>Acima</v>
      </c>
      <c r="L2826" s="18" t="str">
        <f t="shared" si="178"/>
        <v>Abaixo</v>
      </c>
      <c r="M2826" s="23" t="str">
        <f t="shared" si="179"/>
        <v>Acima</v>
      </c>
    </row>
    <row r="2827" spans="1:13">
      <c r="A2827" s="8" t="s">
        <v>2781</v>
      </c>
      <c r="B2827" s="9" t="s">
        <v>14</v>
      </c>
      <c r="C2827" s="9">
        <v>402</v>
      </c>
      <c r="D2827" s="9">
        <v>0.68</v>
      </c>
      <c r="E2827" s="9">
        <v>0.74299999999999999</v>
      </c>
      <c r="F2827" s="9">
        <v>0.51400000000000001</v>
      </c>
      <c r="G2827" s="9">
        <v>21159.75</v>
      </c>
      <c r="H2827" s="10">
        <v>3</v>
      </c>
      <c r="I2827" s="23" t="str">
        <f>VLOOKUP(B2827,'De-Para'!$B$3:$C$29,2,0)</f>
        <v>Sul</v>
      </c>
      <c r="J2827" s="18" t="str">
        <f t="shared" si="176"/>
        <v>Médio</v>
      </c>
      <c r="K2827" s="18" t="str">
        <f t="shared" si="177"/>
        <v>Acima</v>
      </c>
      <c r="L2827" s="18" t="str">
        <f t="shared" si="178"/>
        <v>Abaixo</v>
      </c>
      <c r="M2827" s="23" t="str">
        <f t="shared" si="179"/>
        <v>Acima</v>
      </c>
    </row>
    <row r="2828" spans="1:13">
      <c r="A2828" s="11" t="s">
        <v>2782</v>
      </c>
      <c r="B2828" s="12" t="s">
        <v>19</v>
      </c>
      <c r="C2828" s="12">
        <v>668</v>
      </c>
      <c r="D2828" s="12">
        <v>0.59</v>
      </c>
      <c r="E2828" s="12">
        <v>0.56999999999999995</v>
      </c>
      <c r="F2828" s="12">
        <v>0.48399999999999999</v>
      </c>
      <c r="G2828" s="12">
        <v>9407.32</v>
      </c>
      <c r="H2828" s="13">
        <v>3</v>
      </c>
      <c r="I2828" s="23" t="str">
        <f>VLOOKUP(B2828,'De-Para'!$B$3:$C$29,2,0)</f>
        <v>Nordeste</v>
      </c>
      <c r="J2828" s="18" t="str">
        <f t="shared" si="176"/>
        <v>Médio</v>
      </c>
      <c r="K2828" s="18" t="str">
        <f t="shared" si="177"/>
        <v>Abaixo</v>
      </c>
      <c r="L2828" s="18" t="str">
        <f t="shared" si="178"/>
        <v>Abaixo</v>
      </c>
      <c r="M2828" s="23" t="str">
        <f t="shared" si="179"/>
        <v>Acima</v>
      </c>
    </row>
    <row r="2829" spans="1:13">
      <c r="A2829" s="8" t="s">
        <v>2783</v>
      </c>
      <c r="B2829" s="9" t="s">
        <v>16</v>
      </c>
      <c r="C2829" s="9">
        <v>242</v>
      </c>
      <c r="D2829" s="9">
        <v>0.69</v>
      </c>
      <c r="E2829" s="9">
        <v>0.69299999999999995</v>
      </c>
      <c r="F2829" s="9">
        <v>0.57599999999999996</v>
      </c>
      <c r="G2829" s="9">
        <v>18450.82</v>
      </c>
      <c r="H2829" s="10">
        <v>6</v>
      </c>
      <c r="I2829" s="23" t="str">
        <f>VLOOKUP(B2829,'De-Para'!$B$3:$C$29,2,0)</f>
        <v>Sudeste</v>
      </c>
      <c r="J2829" s="18" t="str">
        <f t="shared" si="176"/>
        <v>Médio</v>
      </c>
      <c r="K2829" s="18" t="str">
        <f t="shared" si="177"/>
        <v>Acima</v>
      </c>
      <c r="L2829" s="18" t="str">
        <f t="shared" si="178"/>
        <v>Abaixo</v>
      </c>
      <c r="M2829" s="23" t="str">
        <f t="shared" si="179"/>
        <v>Acima</v>
      </c>
    </row>
    <row r="2830" spans="1:13">
      <c r="A2830" s="11" t="s">
        <v>2784</v>
      </c>
      <c r="B2830" s="12" t="s">
        <v>64</v>
      </c>
      <c r="C2830" s="12">
        <v>432</v>
      </c>
      <c r="D2830" s="12">
        <v>0.69</v>
      </c>
      <c r="E2830" s="12">
        <v>0.67300000000000004</v>
      </c>
      <c r="F2830" s="12">
        <v>0.61899999999999999</v>
      </c>
      <c r="G2830" s="12">
        <v>10783.05</v>
      </c>
      <c r="H2830" s="13">
        <v>16</v>
      </c>
      <c r="I2830" s="23" t="str">
        <f>VLOOKUP(B2830,'De-Para'!$B$3:$C$29,2,0)</f>
        <v>Sudeste</v>
      </c>
      <c r="J2830" s="18" t="str">
        <f t="shared" si="176"/>
        <v>Médio</v>
      </c>
      <c r="K2830" s="18" t="str">
        <f t="shared" si="177"/>
        <v>Acima</v>
      </c>
      <c r="L2830" s="18" t="str">
        <f t="shared" si="178"/>
        <v>Abaixo</v>
      </c>
      <c r="M2830" s="23" t="str">
        <f t="shared" si="179"/>
        <v>Acima</v>
      </c>
    </row>
    <row r="2831" spans="1:13">
      <c r="A2831" s="8" t="s">
        <v>2785</v>
      </c>
      <c r="B2831" s="9" t="s">
        <v>49</v>
      </c>
      <c r="C2831" s="9">
        <v>584</v>
      </c>
      <c r="D2831" s="9">
        <v>0.54600000000000004</v>
      </c>
      <c r="E2831" s="9">
        <v>0.52500000000000002</v>
      </c>
      <c r="F2831" s="9">
        <v>0.39800000000000002</v>
      </c>
      <c r="G2831" s="9">
        <v>7390.14</v>
      </c>
      <c r="H2831" s="10">
        <v>0</v>
      </c>
      <c r="I2831" s="23" t="str">
        <f>VLOOKUP(B2831,'De-Para'!$B$3:$C$29,2,0)</f>
        <v>Norte</v>
      </c>
      <c r="J2831" s="18" t="str">
        <f t="shared" si="176"/>
        <v>Baixo</v>
      </c>
      <c r="K2831" s="18" t="str">
        <f t="shared" si="177"/>
        <v>Abaixo</v>
      </c>
      <c r="L2831" s="18" t="str">
        <f t="shared" si="178"/>
        <v>Abaixo</v>
      </c>
      <c r="M2831" s="23" t="str">
        <f t="shared" si="179"/>
        <v>Abaixo</v>
      </c>
    </row>
    <row r="2832" spans="1:13">
      <c r="A2832" s="11" t="s">
        <v>2786</v>
      </c>
      <c r="B2832" s="12" t="s">
        <v>14</v>
      </c>
      <c r="C2832" s="12">
        <v>134</v>
      </c>
      <c r="D2832" s="12">
        <v>0.66</v>
      </c>
      <c r="E2832" s="12">
        <v>0.67300000000000004</v>
      </c>
      <c r="F2832" s="12">
        <v>0.499</v>
      </c>
      <c r="G2832" s="12">
        <v>14794.44</v>
      </c>
      <c r="H2832" s="13">
        <v>12</v>
      </c>
      <c r="I2832" s="23" t="str">
        <f>VLOOKUP(B2832,'De-Para'!$B$3:$C$29,2,0)</f>
        <v>Sul</v>
      </c>
      <c r="J2832" s="18" t="str">
        <f t="shared" si="176"/>
        <v>Médio</v>
      </c>
      <c r="K2832" s="18" t="str">
        <f t="shared" si="177"/>
        <v>Acima</v>
      </c>
      <c r="L2832" s="18" t="str">
        <f t="shared" si="178"/>
        <v>Abaixo</v>
      </c>
      <c r="M2832" s="23" t="str">
        <f t="shared" si="179"/>
        <v>Acima</v>
      </c>
    </row>
    <row r="2833" spans="1:13">
      <c r="A2833" s="8" t="s">
        <v>2787</v>
      </c>
      <c r="B2833" s="9" t="s">
        <v>16</v>
      </c>
      <c r="C2833" s="9">
        <v>361</v>
      </c>
      <c r="D2833" s="9">
        <v>0.69</v>
      </c>
      <c r="E2833" s="9">
        <v>0.72299999999999998</v>
      </c>
      <c r="F2833" s="9">
        <v>0.51600000000000001</v>
      </c>
      <c r="G2833" s="9">
        <v>16679.919999999998</v>
      </c>
      <c r="H2833" s="10">
        <v>6</v>
      </c>
      <c r="I2833" s="23" t="str">
        <f>VLOOKUP(B2833,'De-Para'!$B$3:$C$29,2,0)</f>
        <v>Sudeste</v>
      </c>
      <c r="J2833" s="18" t="str">
        <f t="shared" si="176"/>
        <v>Médio</v>
      </c>
      <c r="K2833" s="18" t="str">
        <f t="shared" si="177"/>
        <v>Acima</v>
      </c>
      <c r="L2833" s="18" t="str">
        <f t="shared" si="178"/>
        <v>Abaixo</v>
      </c>
      <c r="M2833" s="23" t="str">
        <f t="shared" si="179"/>
        <v>Acima</v>
      </c>
    </row>
    <row r="2834" spans="1:13">
      <c r="A2834" s="11" t="s">
        <v>1721</v>
      </c>
      <c r="B2834" s="12" t="s">
        <v>82</v>
      </c>
      <c r="C2834" s="12">
        <v>718</v>
      </c>
      <c r="D2834" s="12">
        <v>0.61599999999999999</v>
      </c>
      <c r="E2834" s="12">
        <v>0.59799999999999998</v>
      </c>
      <c r="F2834" s="12">
        <v>0.50600000000000001</v>
      </c>
      <c r="G2834" s="12">
        <v>11294.52</v>
      </c>
      <c r="H2834" s="13">
        <v>4</v>
      </c>
      <c r="I2834" s="23" t="str">
        <f>VLOOKUP(B2834,'De-Para'!$B$3:$C$29,2,0)</f>
        <v>Nordeste</v>
      </c>
      <c r="J2834" s="18" t="str">
        <f t="shared" si="176"/>
        <v>Médio</v>
      </c>
      <c r="K2834" s="18" t="str">
        <f t="shared" si="177"/>
        <v>Acima</v>
      </c>
      <c r="L2834" s="18" t="str">
        <f t="shared" si="178"/>
        <v>Abaixo</v>
      </c>
      <c r="M2834" s="23" t="str">
        <f t="shared" si="179"/>
        <v>Acima</v>
      </c>
    </row>
    <row r="2835" spans="1:13">
      <c r="A2835" s="8" t="s">
        <v>2788</v>
      </c>
      <c r="B2835" s="9" t="s">
        <v>14</v>
      </c>
      <c r="C2835" s="9">
        <v>112</v>
      </c>
      <c r="D2835" s="9">
        <v>0.72</v>
      </c>
      <c r="E2835" s="9">
        <v>0.70899999999999996</v>
      </c>
      <c r="F2835" s="9">
        <v>0.61099999999999999</v>
      </c>
      <c r="G2835" s="9">
        <v>33168.050000000003</v>
      </c>
      <c r="H2835" s="10">
        <v>0</v>
      </c>
      <c r="I2835" s="23" t="str">
        <f>VLOOKUP(B2835,'De-Para'!$B$3:$C$29,2,0)</f>
        <v>Sul</v>
      </c>
      <c r="J2835" s="18" t="str">
        <f t="shared" si="176"/>
        <v>Alto</v>
      </c>
      <c r="K2835" s="18" t="str">
        <f t="shared" si="177"/>
        <v>Acima</v>
      </c>
      <c r="L2835" s="18" t="str">
        <f t="shared" si="178"/>
        <v>Abaixo</v>
      </c>
      <c r="M2835" s="23" t="str">
        <f t="shared" si="179"/>
        <v>Abaixo</v>
      </c>
    </row>
    <row r="2836" spans="1:13">
      <c r="A2836" s="11" t="s">
        <v>2789</v>
      </c>
      <c r="B2836" s="12" t="s">
        <v>19</v>
      </c>
      <c r="C2836" s="12">
        <v>946</v>
      </c>
      <c r="D2836" s="12">
        <v>0.6</v>
      </c>
      <c r="E2836" s="12">
        <v>0.58099999999999996</v>
      </c>
      <c r="F2836" s="12">
        <v>0.46</v>
      </c>
      <c r="G2836" s="12">
        <v>7666.85</v>
      </c>
      <c r="H2836" s="13">
        <v>3</v>
      </c>
      <c r="I2836" s="23" t="str">
        <f>VLOOKUP(B2836,'De-Para'!$B$3:$C$29,2,0)</f>
        <v>Nordeste</v>
      </c>
      <c r="J2836" s="18" t="str">
        <f t="shared" si="176"/>
        <v>Médio</v>
      </c>
      <c r="K2836" s="18" t="str">
        <f t="shared" si="177"/>
        <v>Acima</v>
      </c>
      <c r="L2836" s="18" t="str">
        <f t="shared" si="178"/>
        <v>Abaixo</v>
      </c>
      <c r="M2836" s="23" t="str">
        <f t="shared" si="179"/>
        <v>Acima</v>
      </c>
    </row>
    <row r="2837" spans="1:13">
      <c r="A2837" s="8" t="s">
        <v>2790</v>
      </c>
      <c r="B2837" s="9" t="s">
        <v>7</v>
      </c>
      <c r="C2837" s="9">
        <v>92</v>
      </c>
      <c r="D2837" s="9">
        <v>0.754</v>
      </c>
      <c r="E2837" s="9">
        <v>0.72799999999999998</v>
      </c>
      <c r="F2837" s="9">
        <v>0.7</v>
      </c>
      <c r="G2837" s="9">
        <v>41125.160000000003</v>
      </c>
      <c r="H2837" s="10">
        <v>1</v>
      </c>
      <c r="I2837" s="23" t="str">
        <f>VLOOKUP(B2837,'De-Para'!$B$3:$C$29,2,0)</f>
        <v>Sudeste</v>
      </c>
      <c r="J2837" s="18" t="str">
        <f t="shared" si="176"/>
        <v>Alto</v>
      </c>
      <c r="K2837" s="18" t="str">
        <f t="shared" si="177"/>
        <v>Acima</v>
      </c>
      <c r="L2837" s="18" t="str">
        <f t="shared" si="178"/>
        <v>Abaixo</v>
      </c>
      <c r="M2837" s="23" t="str">
        <f t="shared" si="179"/>
        <v>Abaixo</v>
      </c>
    </row>
    <row r="2838" spans="1:13">
      <c r="A2838" s="11" t="s">
        <v>2791</v>
      </c>
      <c r="B2838" s="12" t="s">
        <v>59</v>
      </c>
      <c r="C2838" s="12">
        <v>254</v>
      </c>
      <c r="D2838" s="12">
        <v>0.77</v>
      </c>
      <c r="E2838" s="12">
        <v>0.74299999999999999</v>
      </c>
      <c r="F2838" s="12">
        <v>0.69799999999999995</v>
      </c>
      <c r="G2838" s="12">
        <v>19685.87</v>
      </c>
      <c r="H2838" s="13">
        <v>4</v>
      </c>
      <c r="I2838" s="23" t="str">
        <f>VLOOKUP(B2838,'De-Para'!$B$3:$C$29,2,0)</f>
        <v>Sul</v>
      </c>
      <c r="J2838" s="18" t="str">
        <f t="shared" si="176"/>
        <v>Alto</v>
      </c>
      <c r="K2838" s="18" t="str">
        <f t="shared" si="177"/>
        <v>Acima</v>
      </c>
      <c r="L2838" s="18" t="str">
        <f t="shared" si="178"/>
        <v>Abaixo</v>
      </c>
      <c r="M2838" s="23" t="str">
        <f t="shared" si="179"/>
        <v>Acima</v>
      </c>
    </row>
    <row r="2839" spans="1:13">
      <c r="A2839" s="8" t="s">
        <v>2792</v>
      </c>
      <c r="B2839" s="9" t="s">
        <v>14</v>
      </c>
      <c r="C2839" s="9">
        <v>53</v>
      </c>
      <c r="D2839" s="9">
        <v>0.69799999999999995</v>
      </c>
      <c r="E2839" s="9">
        <v>0.72599999999999998</v>
      </c>
      <c r="F2839" s="9">
        <v>0.55100000000000005</v>
      </c>
      <c r="G2839" s="9">
        <v>25919.9</v>
      </c>
      <c r="H2839" s="10">
        <v>12</v>
      </c>
      <c r="I2839" s="23" t="str">
        <f>VLOOKUP(B2839,'De-Para'!$B$3:$C$29,2,0)</f>
        <v>Sul</v>
      </c>
      <c r="J2839" s="18" t="str">
        <f t="shared" si="176"/>
        <v>Médio</v>
      </c>
      <c r="K2839" s="18" t="str">
        <f t="shared" si="177"/>
        <v>Acima</v>
      </c>
      <c r="L2839" s="18" t="str">
        <f t="shared" si="178"/>
        <v>Abaixo</v>
      </c>
      <c r="M2839" s="23" t="str">
        <f t="shared" si="179"/>
        <v>Acima</v>
      </c>
    </row>
    <row r="2840" spans="1:13">
      <c r="A2840" s="11" t="s">
        <v>2793</v>
      </c>
      <c r="B2840" s="12" t="s">
        <v>64</v>
      </c>
      <c r="C2840" s="12">
        <v>172</v>
      </c>
      <c r="D2840" s="12">
        <v>0.68</v>
      </c>
      <c r="E2840" s="12">
        <v>0.66</v>
      </c>
      <c r="F2840" s="12">
        <v>0.59499999999999997</v>
      </c>
      <c r="G2840" s="12">
        <v>16454.37</v>
      </c>
      <c r="H2840" s="13">
        <v>14</v>
      </c>
      <c r="I2840" s="23" t="str">
        <f>VLOOKUP(B2840,'De-Para'!$B$3:$C$29,2,0)</f>
        <v>Sudeste</v>
      </c>
      <c r="J2840" s="18" t="str">
        <f t="shared" si="176"/>
        <v>Médio</v>
      </c>
      <c r="K2840" s="18" t="str">
        <f t="shared" si="177"/>
        <v>Acima</v>
      </c>
      <c r="L2840" s="18" t="str">
        <f t="shared" si="178"/>
        <v>Abaixo</v>
      </c>
      <c r="M2840" s="23" t="str">
        <f t="shared" si="179"/>
        <v>Acima</v>
      </c>
    </row>
    <row r="2841" spans="1:13">
      <c r="A2841" s="8" t="s">
        <v>2794</v>
      </c>
      <c r="B2841" s="9" t="s">
        <v>59</v>
      </c>
      <c r="C2841" s="9">
        <v>271</v>
      </c>
      <c r="D2841" s="9">
        <v>0.74</v>
      </c>
      <c r="E2841" s="9">
        <v>0.73699999999999999</v>
      </c>
      <c r="F2841" s="9">
        <v>0.69499999999999995</v>
      </c>
      <c r="G2841" s="9">
        <v>21770.71</v>
      </c>
      <c r="H2841" s="10">
        <v>2</v>
      </c>
      <c r="I2841" s="23" t="str">
        <f>VLOOKUP(B2841,'De-Para'!$B$3:$C$29,2,0)</f>
        <v>Sul</v>
      </c>
      <c r="J2841" s="18" t="str">
        <f t="shared" si="176"/>
        <v>Alto</v>
      </c>
      <c r="K2841" s="18" t="str">
        <f t="shared" si="177"/>
        <v>Acima</v>
      </c>
      <c r="L2841" s="18" t="str">
        <f t="shared" si="178"/>
        <v>Abaixo</v>
      </c>
      <c r="M2841" s="23" t="str">
        <f t="shared" si="179"/>
        <v>Abaixo</v>
      </c>
    </row>
    <row r="2842" spans="1:13">
      <c r="A2842" s="11" t="s">
        <v>706</v>
      </c>
      <c r="B2842" s="12" t="s">
        <v>19</v>
      </c>
      <c r="C2842" s="12">
        <v>587</v>
      </c>
      <c r="D2842" s="12">
        <v>0.59899999999999998</v>
      </c>
      <c r="E2842" s="12">
        <v>0.55600000000000005</v>
      </c>
      <c r="F2842" s="12">
        <v>0.499</v>
      </c>
      <c r="G2842" s="12">
        <v>7781.86</v>
      </c>
      <c r="H2842" s="13">
        <v>16</v>
      </c>
      <c r="I2842" s="23" t="str">
        <f>VLOOKUP(B2842,'De-Para'!$B$3:$C$29,2,0)</f>
        <v>Nordeste</v>
      </c>
      <c r="J2842" s="18" t="str">
        <f t="shared" si="176"/>
        <v>Médio</v>
      </c>
      <c r="K2842" s="18" t="str">
        <f t="shared" si="177"/>
        <v>Abaixo</v>
      </c>
      <c r="L2842" s="18" t="str">
        <f t="shared" si="178"/>
        <v>Abaixo</v>
      </c>
      <c r="M2842" s="23" t="str">
        <f t="shared" si="179"/>
        <v>Acima</v>
      </c>
    </row>
    <row r="2843" spans="1:13">
      <c r="A2843" s="8" t="s">
        <v>2795</v>
      </c>
      <c r="B2843" s="9" t="s">
        <v>22</v>
      </c>
      <c r="C2843" s="9">
        <v>302</v>
      </c>
      <c r="D2843" s="9">
        <v>0.68700000000000006</v>
      </c>
      <c r="E2843" s="9">
        <v>0.67600000000000005</v>
      </c>
      <c r="F2843" s="9">
        <v>0.59599999999999997</v>
      </c>
      <c r="G2843" s="9">
        <v>21173.599999999999</v>
      </c>
      <c r="H2843" s="10">
        <v>8</v>
      </c>
      <c r="I2843" s="23" t="str">
        <f>VLOOKUP(B2843,'De-Para'!$B$3:$C$29,2,0)</f>
        <v>Sul</v>
      </c>
      <c r="J2843" s="18" t="str">
        <f t="shared" si="176"/>
        <v>Médio</v>
      </c>
      <c r="K2843" s="18" t="str">
        <f t="shared" si="177"/>
        <v>Acima</v>
      </c>
      <c r="L2843" s="18" t="str">
        <f t="shared" si="178"/>
        <v>Abaixo</v>
      </c>
      <c r="M2843" s="23" t="str">
        <f t="shared" si="179"/>
        <v>Acima</v>
      </c>
    </row>
    <row r="2844" spans="1:13">
      <c r="A2844" s="11" t="s">
        <v>2796</v>
      </c>
      <c r="B2844" s="12" t="s">
        <v>59</v>
      </c>
      <c r="C2844" s="12">
        <v>364</v>
      </c>
      <c r="D2844" s="12">
        <v>0.7</v>
      </c>
      <c r="E2844" s="12">
        <v>0.72299999999999998</v>
      </c>
      <c r="F2844" s="12">
        <v>0.54200000000000004</v>
      </c>
      <c r="G2844" s="12">
        <v>14005.49</v>
      </c>
      <c r="H2844" s="13">
        <v>5</v>
      </c>
      <c r="I2844" s="23" t="str">
        <f>VLOOKUP(B2844,'De-Para'!$B$3:$C$29,2,0)</f>
        <v>Sul</v>
      </c>
      <c r="J2844" s="18" t="str">
        <f t="shared" si="176"/>
        <v>Alto</v>
      </c>
      <c r="K2844" s="18" t="str">
        <f t="shared" si="177"/>
        <v>Acima</v>
      </c>
      <c r="L2844" s="18" t="str">
        <f t="shared" si="178"/>
        <v>Abaixo</v>
      </c>
      <c r="M2844" s="23" t="str">
        <f t="shared" si="179"/>
        <v>Acima</v>
      </c>
    </row>
    <row r="2845" spans="1:13">
      <c r="A2845" s="8" t="s">
        <v>2797</v>
      </c>
      <c r="B2845" s="9" t="s">
        <v>53</v>
      </c>
      <c r="C2845" s="9">
        <v>406</v>
      </c>
      <c r="D2845" s="9">
        <v>0.58799999999999997</v>
      </c>
      <c r="E2845" s="9">
        <v>0.56599999999999995</v>
      </c>
      <c r="F2845" s="9">
        <v>0.44400000000000001</v>
      </c>
      <c r="G2845" s="9">
        <v>12064.68</v>
      </c>
      <c r="H2845" s="10">
        <v>3</v>
      </c>
      <c r="I2845" s="23" t="str">
        <f>VLOOKUP(B2845,'De-Para'!$B$3:$C$29,2,0)</f>
        <v>Centro-Oeste</v>
      </c>
      <c r="J2845" s="18" t="str">
        <f t="shared" si="176"/>
        <v>Médio</v>
      </c>
      <c r="K2845" s="18" t="str">
        <f t="shared" si="177"/>
        <v>Abaixo</v>
      </c>
      <c r="L2845" s="18" t="str">
        <f t="shared" si="178"/>
        <v>Abaixo</v>
      </c>
      <c r="M2845" s="23" t="str">
        <f t="shared" si="179"/>
        <v>Acima</v>
      </c>
    </row>
    <row r="2846" spans="1:13">
      <c r="A2846" s="11" t="s">
        <v>2798</v>
      </c>
      <c r="B2846" s="12" t="s">
        <v>82</v>
      </c>
      <c r="C2846" s="12">
        <v>743</v>
      </c>
      <c r="D2846" s="12">
        <v>0.56399999999999995</v>
      </c>
      <c r="E2846" s="12">
        <v>0.54300000000000004</v>
      </c>
      <c r="F2846" s="12">
        <v>0.437</v>
      </c>
      <c r="G2846" s="12">
        <v>8897.34</v>
      </c>
      <c r="H2846" s="13">
        <v>12</v>
      </c>
      <c r="I2846" s="23" t="str">
        <f>VLOOKUP(B2846,'De-Para'!$B$3:$C$29,2,0)</f>
        <v>Nordeste</v>
      </c>
      <c r="J2846" s="18" t="str">
        <f t="shared" si="176"/>
        <v>Médio</v>
      </c>
      <c r="K2846" s="18" t="str">
        <f t="shared" si="177"/>
        <v>Abaixo</v>
      </c>
      <c r="L2846" s="18" t="str">
        <f t="shared" si="178"/>
        <v>Abaixo</v>
      </c>
      <c r="M2846" s="23" t="str">
        <f t="shared" si="179"/>
        <v>Acima</v>
      </c>
    </row>
    <row r="2847" spans="1:13">
      <c r="A2847" s="8" t="s">
        <v>2241</v>
      </c>
      <c r="B2847" s="9" t="s">
        <v>118</v>
      </c>
      <c r="C2847" s="9">
        <v>646</v>
      </c>
      <c r="D2847" s="9">
        <v>0.54500000000000004</v>
      </c>
      <c r="E2847" s="9">
        <v>0.54</v>
      </c>
      <c r="F2847" s="9">
        <v>0.39800000000000002</v>
      </c>
      <c r="G2847" s="9">
        <v>6243.46</v>
      </c>
      <c r="H2847" s="10">
        <v>5</v>
      </c>
      <c r="I2847" s="23" t="str">
        <f>VLOOKUP(B2847,'De-Para'!$B$3:$C$29,2,0)</f>
        <v>Nordeste</v>
      </c>
      <c r="J2847" s="18" t="str">
        <f t="shared" si="176"/>
        <v>Baixo</v>
      </c>
      <c r="K2847" s="18" t="str">
        <f t="shared" si="177"/>
        <v>Abaixo</v>
      </c>
      <c r="L2847" s="18" t="str">
        <f t="shared" si="178"/>
        <v>Abaixo</v>
      </c>
      <c r="M2847" s="23" t="str">
        <f t="shared" si="179"/>
        <v>Acima</v>
      </c>
    </row>
    <row r="2848" spans="1:13">
      <c r="A2848" s="11" t="s">
        <v>2799</v>
      </c>
      <c r="B2848" s="12" t="s">
        <v>14</v>
      </c>
      <c r="C2848" s="12">
        <v>217</v>
      </c>
      <c r="D2848" s="12">
        <v>0.64400000000000002</v>
      </c>
      <c r="E2848" s="12">
        <v>0.68700000000000006</v>
      </c>
      <c r="F2848" s="12">
        <v>0.47099999999999997</v>
      </c>
      <c r="G2848" s="12">
        <v>21051.3</v>
      </c>
      <c r="H2848" s="13">
        <v>6</v>
      </c>
      <c r="I2848" s="23" t="str">
        <f>VLOOKUP(B2848,'De-Para'!$B$3:$C$29,2,0)</f>
        <v>Sul</v>
      </c>
      <c r="J2848" s="18" t="str">
        <f t="shared" si="176"/>
        <v>Médio</v>
      </c>
      <c r="K2848" s="18" t="str">
        <f t="shared" si="177"/>
        <v>Acima</v>
      </c>
      <c r="L2848" s="18" t="str">
        <f t="shared" si="178"/>
        <v>Abaixo</v>
      </c>
      <c r="M2848" s="23" t="str">
        <f t="shared" si="179"/>
        <v>Acima</v>
      </c>
    </row>
    <row r="2849" spans="1:13">
      <c r="A2849" s="8" t="s">
        <v>2800</v>
      </c>
      <c r="B2849" s="9" t="s">
        <v>19</v>
      </c>
      <c r="C2849" s="9">
        <v>921</v>
      </c>
      <c r="D2849" s="9">
        <v>0.56899999999999995</v>
      </c>
      <c r="E2849" s="9">
        <v>0.54600000000000004</v>
      </c>
      <c r="F2849" s="9">
        <v>0.433</v>
      </c>
      <c r="G2849" s="9">
        <v>6196.51</v>
      </c>
      <c r="H2849" s="10">
        <v>29</v>
      </c>
      <c r="I2849" s="23" t="str">
        <f>VLOOKUP(B2849,'De-Para'!$B$3:$C$29,2,0)</f>
        <v>Nordeste</v>
      </c>
      <c r="J2849" s="18" t="str">
        <f t="shared" si="176"/>
        <v>Médio</v>
      </c>
      <c r="K2849" s="18" t="str">
        <f t="shared" si="177"/>
        <v>Abaixo</v>
      </c>
      <c r="L2849" s="18" t="str">
        <f t="shared" si="178"/>
        <v>Abaixo</v>
      </c>
      <c r="M2849" s="23" t="str">
        <f t="shared" si="179"/>
        <v>Acima</v>
      </c>
    </row>
    <row r="2850" spans="1:13">
      <c r="A2850" s="11" t="s">
        <v>2801</v>
      </c>
      <c r="B2850" s="12" t="s">
        <v>82</v>
      </c>
      <c r="C2850" s="12">
        <v>735</v>
      </c>
      <c r="D2850" s="12">
        <v>0.60799999999999998</v>
      </c>
      <c r="E2850" s="12">
        <v>0.59599999999999997</v>
      </c>
      <c r="F2850" s="12">
        <v>0.50600000000000001</v>
      </c>
      <c r="G2850" s="12">
        <v>8756.85</v>
      </c>
      <c r="H2850" s="13">
        <v>5</v>
      </c>
      <c r="I2850" s="23" t="str">
        <f>VLOOKUP(B2850,'De-Para'!$B$3:$C$29,2,0)</f>
        <v>Nordeste</v>
      </c>
      <c r="J2850" s="18" t="str">
        <f t="shared" si="176"/>
        <v>Médio</v>
      </c>
      <c r="K2850" s="18" t="str">
        <f t="shared" si="177"/>
        <v>Acima</v>
      </c>
      <c r="L2850" s="18" t="str">
        <f t="shared" si="178"/>
        <v>Abaixo</v>
      </c>
      <c r="M2850" s="23" t="str">
        <f t="shared" si="179"/>
        <v>Acima</v>
      </c>
    </row>
    <row r="2851" spans="1:13">
      <c r="A2851" s="8" t="s">
        <v>2802</v>
      </c>
      <c r="B2851" s="9" t="s">
        <v>7</v>
      </c>
      <c r="C2851" s="9">
        <v>582</v>
      </c>
      <c r="D2851" s="9">
        <v>0.73</v>
      </c>
      <c r="E2851" s="9">
        <v>0.71899999999999997</v>
      </c>
      <c r="F2851" s="9">
        <v>0.65800000000000003</v>
      </c>
      <c r="G2851" s="9">
        <v>12835.54</v>
      </c>
      <c r="H2851" s="10">
        <v>13</v>
      </c>
      <c r="I2851" s="23" t="str">
        <f>VLOOKUP(B2851,'De-Para'!$B$3:$C$29,2,0)</f>
        <v>Sudeste</v>
      </c>
      <c r="J2851" s="18" t="str">
        <f t="shared" si="176"/>
        <v>Alto</v>
      </c>
      <c r="K2851" s="18" t="str">
        <f t="shared" si="177"/>
        <v>Acima</v>
      </c>
      <c r="L2851" s="18" t="str">
        <f t="shared" si="178"/>
        <v>Abaixo</v>
      </c>
      <c r="M2851" s="23" t="str">
        <f t="shared" si="179"/>
        <v>Acima</v>
      </c>
    </row>
    <row r="2852" spans="1:13">
      <c r="A2852" s="11" t="s">
        <v>1248</v>
      </c>
      <c r="B2852" s="12" t="s">
        <v>59</v>
      </c>
      <c r="C2852" s="12">
        <v>116</v>
      </c>
      <c r="D2852" s="12">
        <v>0.71599999999999997</v>
      </c>
      <c r="E2852" s="12">
        <v>0.74</v>
      </c>
      <c r="F2852" s="12">
        <v>0.61799999999999999</v>
      </c>
      <c r="G2852" s="12">
        <v>26825.43</v>
      </c>
      <c r="H2852" s="13">
        <v>4</v>
      </c>
      <c r="I2852" s="23" t="str">
        <f>VLOOKUP(B2852,'De-Para'!$B$3:$C$29,2,0)</f>
        <v>Sul</v>
      </c>
      <c r="J2852" s="18" t="str">
        <f t="shared" si="176"/>
        <v>Alto</v>
      </c>
      <c r="K2852" s="18" t="str">
        <f t="shared" si="177"/>
        <v>Acima</v>
      </c>
      <c r="L2852" s="18" t="str">
        <f t="shared" si="178"/>
        <v>Abaixo</v>
      </c>
      <c r="M2852" s="23" t="str">
        <f t="shared" si="179"/>
        <v>Acima</v>
      </c>
    </row>
    <row r="2853" spans="1:13">
      <c r="A2853" s="8" t="s">
        <v>2803</v>
      </c>
      <c r="B2853" s="9" t="s">
        <v>16</v>
      </c>
      <c r="C2853" s="9">
        <v>406</v>
      </c>
      <c r="D2853" s="9">
        <v>0.66200000000000003</v>
      </c>
      <c r="E2853" s="9">
        <v>0.66</v>
      </c>
      <c r="F2853" s="9">
        <v>0.53300000000000003</v>
      </c>
      <c r="G2853" s="9">
        <v>14683.27</v>
      </c>
      <c r="H2853" s="10">
        <v>8</v>
      </c>
      <c r="I2853" s="23" t="str">
        <f>VLOOKUP(B2853,'De-Para'!$B$3:$C$29,2,0)</f>
        <v>Sudeste</v>
      </c>
      <c r="J2853" s="18" t="str">
        <f t="shared" si="176"/>
        <v>Médio</v>
      </c>
      <c r="K2853" s="18" t="str">
        <f t="shared" si="177"/>
        <v>Acima</v>
      </c>
      <c r="L2853" s="18" t="str">
        <f t="shared" si="178"/>
        <v>Abaixo</v>
      </c>
      <c r="M2853" s="23" t="str">
        <f t="shared" si="179"/>
        <v>Acima</v>
      </c>
    </row>
    <row r="2854" spans="1:13">
      <c r="A2854" s="11" t="s">
        <v>2804</v>
      </c>
      <c r="B2854" s="12" t="s">
        <v>14</v>
      </c>
      <c r="C2854" s="12">
        <v>211</v>
      </c>
      <c r="D2854" s="12">
        <v>0.68</v>
      </c>
      <c r="E2854" s="12">
        <v>0.70099999999999996</v>
      </c>
      <c r="F2854" s="12">
        <v>0.54100000000000004</v>
      </c>
      <c r="G2854" s="12">
        <v>19168.75</v>
      </c>
      <c r="H2854" s="13">
        <v>3</v>
      </c>
      <c r="I2854" s="23" t="str">
        <f>VLOOKUP(B2854,'De-Para'!$B$3:$C$29,2,0)</f>
        <v>Sul</v>
      </c>
      <c r="J2854" s="18" t="str">
        <f t="shared" si="176"/>
        <v>Médio</v>
      </c>
      <c r="K2854" s="18" t="str">
        <f t="shared" si="177"/>
        <v>Acima</v>
      </c>
      <c r="L2854" s="18" t="str">
        <f t="shared" si="178"/>
        <v>Abaixo</v>
      </c>
      <c r="M2854" s="23" t="str">
        <f t="shared" si="179"/>
        <v>Acima</v>
      </c>
    </row>
    <row r="2855" spans="1:13">
      <c r="A2855" s="8" t="s">
        <v>2805</v>
      </c>
      <c r="B2855" s="9" t="s">
        <v>14</v>
      </c>
      <c r="C2855" s="9">
        <v>51</v>
      </c>
      <c r="D2855" s="9">
        <v>0.69</v>
      </c>
      <c r="E2855" s="9">
        <v>0.73699999999999999</v>
      </c>
      <c r="F2855" s="9">
        <v>0.53400000000000003</v>
      </c>
      <c r="G2855" s="9">
        <v>25805.62</v>
      </c>
      <c r="H2855" s="10">
        <v>7</v>
      </c>
      <c r="I2855" s="23" t="str">
        <f>VLOOKUP(B2855,'De-Para'!$B$3:$C$29,2,0)</f>
        <v>Sul</v>
      </c>
      <c r="J2855" s="18" t="str">
        <f t="shared" si="176"/>
        <v>Médio</v>
      </c>
      <c r="K2855" s="18" t="str">
        <f t="shared" si="177"/>
        <v>Acima</v>
      </c>
      <c r="L2855" s="18" t="str">
        <f t="shared" si="178"/>
        <v>Abaixo</v>
      </c>
      <c r="M2855" s="23" t="str">
        <f t="shared" si="179"/>
        <v>Acima</v>
      </c>
    </row>
    <row r="2856" spans="1:13">
      <c r="A2856" s="11" t="s">
        <v>2806</v>
      </c>
      <c r="B2856" s="12" t="s">
        <v>14</v>
      </c>
      <c r="C2856" s="12">
        <v>160</v>
      </c>
      <c r="D2856" s="12">
        <v>0.63100000000000001</v>
      </c>
      <c r="E2856" s="12">
        <v>0.60599999999999998</v>
      </c>
      <c r="F2856" s="12">
        <v>0.52300000000000002</v>
      </c>
      <c r="G2856" s="12">
        <v>14591.76</v>
      </c>
      <c r="H2856" s="13">
        <v>23</v>
      </c>
      <c r="I2856" s="23" t="str">
        <f>VLOOKUP(B2856,'De-Para'!$B$3:$C$29,2,0)</f>
        <v>Sul</v>
      </c>
      <c r="J2856" s="18" t="str">
        <f t="shared" si="176"/>
        <v>Médio</v>
      </c>
      <c r="K2856" s="18" t="str">
        <f t="shared" si="177"/>
        <v>Acima</v>
      </c>
      <c r="L2856" s="18" t="str">
        <f t="shared" si="178"/>
        <v>Abaixo</v>
      </c>
      <c r="M2856" s="23" t="str">
        <f t="shared" si="179"/>
        <v>Acima</v>
      </c>
    </row>
    <row r="2857" spans="1:13">
      <c r="A2857" s="8" t="s">
        <v>2807</v>
      </c>
      <c r="B2857" s="9" t="s">
        <v>24</v>
      </c>
      <c r="C2857" s="9">
        <v>705</v>
      </c>
      <c r="D2857" s="9">
        <v>0.58399999999999996</v>
      </c>
      <c r="E2857" s="9">
        <v>0.58599999999999997</v>
      </c>
      <c r="F2857" s="9">
        <v>0.435</v>
      </c>
      <c r="G2857" s="9">
        <v>9649.66</v>
      </c>
      <c r="H2857" s="10">
        <v>15</v>
      </c>
      <c r="I2857" s="23" t="str">
        <f>VLOOKUP(B2857,'De-Para'!$B$3:$C$29,2,0)</f>
        <v>Nordeste</v>
      </c>
      <c r="J2857" s="18" t="str">
        <f t="shared" si="176"/>
        <v>Médio</v>
      </c>
      <c r="K2857" s="18" t="str">
        <f t="shared" si="177"/>
        <v>Abaixo</v>
      </c>
      <c r="L2857" s="18" t="str">
        <f t="shared" si="178"/>
        <v>Abaixo</v>
      </c>
      <c r="M2857" s="23" t="str">
        <f t="shared" si="179"/>
        <v>Acima</v>
      </c>
    </row>
    <row r="2858" spans="1:13">
      <c r="A2858" s="11" t="s">
        <v>2808</v>
      </c>
      <c r="B2858" s="12" t="s">
        <v>59</v>
      </c>
      <c r="C2858" s="12">
        <v>125</v>
      </c>
      <c r="D2858" s="12">
        <v>0.76500000000000001</v>
      </c>
      <c r="E2858" s="12">
        <v>0.76700000000000002</v>
      </c>
      <c r="F2858" s="12">
        <v>0.68600000000000005</v>
      </c>
      <c r="G2858" s="12">
        <v>33568.58</v>
      </c>
      <c r="H2858" s="13">
        <v>3</v>
      </c>
      <c r="I2858" s="23" t="str">
        <f>VLOOKUP(B2858,'De-Para'!$B$3:$C$29,2,0)</f>
        <v>Sul</v>
      </c>
      <c r="J2858" s="18" t="str">
        <f t="shared" si="176"/>
        <v>Alto</v>
      </c>
      <c r="K2858" s="18" t="str">
        <f t="shared" si="177"/>
        <v>Acima</v>
      </c>
      <c r="L2858" s="18" t="str">
        <f t="shared" si="178"/>
        <v>Abaixo</v>
      </c>
      <c r="M2858" s="23" t="str">
        <f t="shared" si="179"/>
        <v>Acima</v>
      </c>
    </row>
    <row r="2859" spans="1:13">
      <c r="A2859" s="8" t="s">
        <v>2809</v>
      </c>
      <c r="B2859" s="9" t="s">
        <v>16</v>
      </c>
      <c r="C2859" s="9">
        <v>241</v>
      </c>
      <c r="D2859" s="9">
        <v>0.68700000000000006</v>
      </c>
      <c r="E2859" s="9">
        <v>0.67600000000000005</v>
      </c>
      <c r="F2859" s="9">
        <v>0.59399999999999997</v>
      </c>
      <c r="G2859" s="9">
        <v>19245.57</v>
      </c>
      <c r="H2859" s="10">
        <v>5</v>
      </c>
      <c r="I2859" s="23" t="str">
        <f>VLOOKUP(B2859,'De-Para'!$B$3:$C$29,2,0)</f>
        <v>Sudeste</v>
      </c>
      <c r="J2859" s="18" t="str">
        <f t="shared" si="176"/>
        <v>Médio</v>
      </c>
      <c r="K2859" s="18" t="str">
        <f t="shared" si="177"/>
        <v>Acima</v>
      </c>
      <c r="L2859" s="18" t="str">
        <f t="shared" si="178"/>
        <v>Abaixo</v>
      </c>
      <c r="M2859" s="23" t="str">
        <f t="shared" si="179"/>
        <v>Acima</v>
      </c>
    </row>
    <row r="2860" spans="1:13">
      <c r="A2860" s="11" t="s">
        <v>727</v>
      </c>
      <c r="B2860" s="12" t="s">
        <v>16</v>
      </c>
      <c r="C2860" s="12">
        <v>231</v>
      </c>
      <c r="D2860" s="12">
        <v>0.71799999999999997</v>
      </c>
      <c r="E2860" s="12">
        <v>0.69199999999999995</v>
      </c>
      <c r="F2860" s="12">
        <v>0.63700000000000001</v>
      </c>
      <c r="G2860" s="12">
        <v>20554.12</v>
      </c>
      <c r="H2860" s="13">
        <v>8</v>
      </c>
      <c r="I2860" s="23" t="str">
        <f>VLOOKUP(B2860,'De-Para'!$B$3:$C$29,2,0)</f>
        <v>Sudeste</v>
      </c>
      <c r="J2860" s="18" t="str">
        <f t="shared" si="176"/>
        <v>Alto</v>
      </c>
      <c r="K2860" s="18" t="str">
        <f t="shared" si="177"/>
        <v>Acima</v>
      </c>
      <c r="L2860" s="18" t="str">
        <f t="shared" si="178"/>
        <v>Abaixo</v>
      </c>
      <c r="M2860" s="23" t="str">
        <f t="shared" si="179"/>
        <v>Acima</v>
      </c>
    </row>
    <row r="2861" spans="1:13">
      <c r="A2861" s="8" t="s">
        <v>2810</v>
      </c>
      <c r="B2861" s="9" t="s">
        <v>82</v>
      </c>
      <c r="C2861" s="9">
        <v>642</v>
      </c>
      <c r="D2861" s="9">
        <v>0.627</v>
      </c>
      <c r="E2861" s="9">
        <v>0.60199999999999998</v>
      </c>
      <c r="F2861" s="9">
        <v>0.53400000000000003</v>
      </c>
      <c r="G2861" s="9">
        <v>9496.57</v>
      </c>
      <c r="H2861" s="10">
        <v>14</v>
      </c>
      <c r="I2861" s="23" t="str">
        <f>VLOOKUP(B2861,'De-Para'!$B$3:$C$29,2,0)</f>
        <v>Nordeste</v>
      </c>
      <c r="J2861" s="18" t="str">
        <f t="shared" si="176"/>
        <v>Médio</v>
      </c>
      <c r="K2861" s="18" t="str">
        <f t="shared" si="177"/>
        <v>Acima</v>
      </c>
      <c r="L2861" s="18" t="str">
        <f t="shared" si="178"/>
        <v>Abaixo</v>
      </c>
      <c r="M2861" s="23" t="str">
        <f t="shared" si="179"/>
        <v>Acima</v>
      </c>
    </row>
    <row r="2862" spans="1:13">
      <c r="A2862" s="11" t="s">
        <v>2811</v>
      </c>
      <c r="B2862" s="12" t="s">
        <v>22</v>
      </c>
      <c r="C2862" s="12">
        <v>104</v>
      </c>
      <c r="D2862" s="12">
        <v>0.79</v>
      </c>
      <c r="E2862" s="12">
        <v>0.79</v>
      </c>
      <c r="F2862" s="12">
        <v>0.748</v>
      </c>
      <c r="G2862" s="12">
        <v>39847.699999999997</v>
      </c>
      <c r="H2862" s="13">
        <v>4</v>
      </c>
      <c r="I2862" s="23" t="str">
        <f>VLOOKUP(B2862,'De-Para'!$B$3:$C$29,2,0)</f>
        <v>Sul</v>
      </c>
      <c r="J2862" s="18" t="str">
        <f t="shared" si="176"/>
        <v>Alto</v>
      </c>
      <c r="K2862" s="18" t="str">
        <f t="shared" si="177"/>
        <v>Acima</v>
      </c>
      <c r="L2862" s="18" t="str">
        <f t="shared" si="178"/>
        <v>Abaixo</v>
      </c>
      <c r="M2862" s="23" t="str">
        <f t="shared" si="179"/>
        <v>Acima</v>
      </c>
    </row>
    <row r="2863" spans="1:13">
      <c r="A2863" s="8" t="s">
        <v>2812</v>
      </c>
      <c r="B2863" s="9" t="s">
        <v>87</v>
      </c>
      <c r="C2863" s="9">
        <v>987</v>
      </c>
      <c r="D2863" s="9">
        <v>0.54100000000000004</v>
      </c>
      <c r="E2863" s="9">
        <v>0.53500000000000003</v>
      </c>
      <c r="F2863" s="9">
        <v>0.40799999999999997</v>
      </c>
      <c r="G2863" s="9">
        <v>7588.31</v>
      </c>
      <c r="H2863" s="10">
        <v>2</v>
      </c>
      <c r="I2863" s="23" t="str">
        <f>VLOOKUP(B2863,'De-Para'!$B$3:$C$29,2,0)</f>
        <v>Nordeste</v>
      </c>
      <c r="J2863" s="18" t="str">
        <f t="shared" si="176"/>
        <v>Baixo</v>
      </c>
      <c r="K2863" s="18" t="str">
        <f t="shared" si="177"/>
        <v>Abaixo</v>
      </c>
      <c r="L2863" s="18" t="str">
        <f t="shared" si="178"/>
        <v>Acima</v>
      </c>
      <c r="M2863" s="23" t="str">
        <f t="shared" si="179"/>
        <v>Abaixo</v>
      </c>
    </row>
    <row r="2864" spans="1:13">
      <c r="A2864" s="11" t="s">
        <v>2813</v>
      </c>
      <c r="B2864" s="12" t="s">
        <v>114</v>
      </c>
      <c r="C2864" s="12">
        <v>607</v>
      </c>
      <c r="D2864" s="12">
        <v>0.61699999999999999</v>
      </c>
      <c r="E2864" s="12">
        <v>0.59099999999999997</v>
      </c>
      <c r="F2864" s="12">
        <v>0.52</v>
      </c>
      <c r="G2864" s="12">
        <v>15703.9</v>
      </c>
      <c r="H2864" s="13">
        <v>4</v>
      </c>
      <c r="I2864" s="23" t="str">
        <f>VLOOKUP(B2864,'De-Para'!$B$3:$C$29,2,0)</f>
        <v>Nordeste</v>
      </c>
      <c r="J2864" s="18" t="str">
        <f t="shared" si="176"/>
        <v>Médio</v>
      </c>
      <c r="K2864" s="18" t="str">
        <f t="shared" si="177"/>
        <v>Acima</v>
      </c>
      <c r="L2864" s="18" t="str">
        <f t="shared" si="178"/>
        <v>Abaixo</v>
      </c>
      <c r="M2864" s="23" t="str">
        <f t="shared" si="179"/>
        <v>Acima</v>
      </c>
    </row>
    <row r="2865" spans="1:13">
      <c r="A2865" s="8" t="s">
        <v>2814</v>
      </c>
      <c r="B2865" s="9" t="s">
        <v>16</v>
      </c>
      <c r="C2865" s="9">
        <v>241</v>
      </c>
      <c r="D2865" s="9">
        <v>0.69799999999999995</v>
      </c>
      <c r="E2865" s="9">
        <v>0.68100000000000005</v>
      </c>
      <c r="F2865" s="9">
        <v>0.58699999999999997</v>
      </c>
      <c r="G2865" s="9">
        <v>21508.74</v>
      </c>
      <c r="H2865" s="10">
        <v>6</v>
      </c>
      <c r="I2865" s="23" t="str">
        <f>VLOOKUP(B2865,'De-Para'!$B$3:$C$29,2,0)</f>
        <v>Sudeste</v>
      </c>
      <c r="J2865" s="18" t="str">
        <f t="shared" si="176"/>
        <v>Médio</v>
      </c>
      <c r="K2865" s="18" t="str">
        <f t="shared" si="177"/>
        <v>Acima</v>
      </c>
      <c r="L2865" s="18" t="str">
        <f t="shared" si="178"/>
        <v>Abaixo</v>
      </c>
      <c r="M2865" s="23" t="str">
        <f t="shared" si="179"/>
        <v>Acima</v>
      </c>
    </row>
    <row r="2866" spans="1:13">
      <c r="A2866" s="11" t="s">
        <v>2815</v>
      </c>
      <c r="B2866" s="12" t="s">
        <v>14</v>
      </c>
      <c r="C2866" s="12">
        <v>111</v>
      </c>
      <c r="D2866" s="12">
        <v>0.73199999999999998</v>
      </c>
      <c r="E2866" s="12">
        <v>0.73299999999999998</v>
      </c>
      <c r="F2866" s="12">
        <v>0.63600000000000001</v>
      </c>
      <c r="G2866" s="12">
        <v>26465.22</v>
      </c>
      <c r="H2866" s="13">
        <v>2</v>
      </c>
      <c r="I2866" s="23" t="str">
        <f>VLOOKUP(B2866,'De-Para'!$B$3:$C$29,2,0)</f>
        <v>Sul</v>
      </c>
      <c r="J2866" s="18" t="str">
        <f t="shared" si="176"/>
        <v>Alto</v>
      </c>
      <c r="K2866" s="18" t="str">
        <f t="shared" si="177"/>
        <v>Acima</v>
      </c>
      <c r="L2866" s="18" t="str">
        <f t="shared" si="178"/>
        <v>Abaixo</v>
      </c>
      <c r="M2866" s="23" t="str">
        <f t="shared" si="179"/>
        <v>Abaixo</v>
      </c>
    </row>
    <row r="2867" spans="1:13">
      <c r="A2867" s="8" t="s">
        <v>2816</v>
      </c>
      <c r="B2867" s="9" t="s">
        <v>14</v>
      </c>
      <c r="C2867" s="9">
        <v>95</v>
      </c>
      <c r="D2867" s="9">
        <v>0.7</v>
      </c>
      <c r="E2867" s="9">
        <v>0.71499999999999997</v>
      </c>
      <c r="F2867" s="9">
        <v>0.56100000000000005</v>
      </c>
      <c r="G2867" s="9">
        <v>30116.66</v>
      </c>
      <c r="H2867" s="10">
        <v>4</v>
      </c>
      <c r="I2867" s="23" t="str">
        <f>VLOOKUP(B2867,'De-Para'!$B$3:$C$29,2,0)</f>
        <v>Sul</v>
      </c>
      <c r="J2867" s="18" t="str">
        <f t="shared" si="176"/>
        <v>Alto</v>
      </c>
      <c r="K2867" s="18" t="str">
        <f t="shared" si="177"/>
        <v>Acima</v>
      </c>
      <c r="L2867" s="18" t="str">
        <f t="shared" si="178"/>
        <v>Abaixo</v>
      </c>
      <c r="M2867" s="23" t="str">
        <f t="shared" si="179"/>
        <v>Acima</v>
      </c>
    </row>
    <row r="2868" spans="1:13">
      <c r="A2868" s="11" t="s">
        <v>2817</v>
      </c>
      <c r="B2868" s="12" t="s">
        <v>14</v>
      </c>
      <c r="C2868" s="12">
        <v>60</v>
      </c>
      <c r="D2868" s="12">
        <v>0.77700000000000002</v>
      </c>
      <c r="E2868" s="12">
        <v>0.77400000000000002</v>
      </c>
      <c r="F2868" s="12">
        <v>0.72199999999999998</v>
      </c>
      <c r="G2868" s="12">
        <v>51508.639999999999</v>
      </c>
      <c r="H2868" s="13">
        <v>6</v>
      </c>
      <c r="I2868" s="23" t="str">
        <f>VLOOKUP(B2868,'De-Para'!$B$3:$C$29,2,0)</f>
        <v>Sul</v>
      </c>
      <c r="J2868" s="18" t="str">
        <f t="shared" si="176"/>
        <v>Alto</v>
      </c>
      <c r="K2868" s="18" t="str">
        <f t="shared" si="177"/>
        <v>Acima</v>
      </c>
      <c r="L2868" s="18" t="str">
        <f t="shared" si="178"/>
        <v>Abaixo</v>
      </c>
      <c r="M2868" s="23" t="str">
        <f t="shared" si="179"/>
        <v>Acima</v>
      </c>
    </row>
    <row r="2869" spans="1:13">
      <c r="A2869" s="8" t="s">
        <v>2818</v>
      </c>
      <c r="B2869" s="9" t="s">
        <v>14</v>
      </c>
      <c r="C2869" s="9">
        <v>190</v>
      </c>
      <c r="D2869" s="9">
        <v>0.64300000000000002</v>
      </c>
      <c r="E2869" s="9">
        <v>0.65300000000000002</v>
      </c>
      <c r="F2869" s="9">
        <v>0.51200000000000001</v>
      </c>
      <c r="G2869" s="9">
        <v>24073.53</v>
      </c>
      <c r="H2869" s="10">
        <v>9</v>
      </c>
      <c r="I2869" s="23" t="str">
        <f>VLOOKUP(B2869,'De-Para'!$B$3:$C$29,2,0)</f>
        <v>Sul</v>
      </c>
      <c r="J2869" s="18" t="str">
        <f t="shared" si="176"/>
        <v>Médio</v>
      </c>
      <c r="K2869" s="18" t="str">
        <f t="shared" si="177"/>
        <v>Acima</v>
      </c>
      <c r="L2869" s="18" t="str">
        <f t="shared" si="178"/>
        <v>Abaixo</v>
      </c>
      <c r="M2869" s="23" t="str">
        <f t="shared" si="179"/>
        <v>Acima</v>
      </c>
    </row>
    <row r="2870" spans="1:13">
      <c r="A2870" s="11" t="s">
        <v>2819</v>
      </c>
      <c r="B2870" s="12" t="s">
        <v>14</v>
      </c>
      <c r="C2870" s="12">
        <v>186</v>
      </c>
      <c r="D2870" s="12">
        <v>0.69</v>
      </c>
      <c r="E2870" s="12">
        <v>0.71099999999999997</v>
      </c>
      <c r="F2870" s="12">
        <v>0.57699999999999996</v>
      </c>
      <c r="G2870" s="12">
        <v>27770.6</v>
      </c>
      <c r="H2870" s="13">
        <v>2</v>
      </c>
      <c r="I2870" s="23" t="str">
        <f>VLOOKUP(B2870,'De-Para'!$B$3:$C$29,2,0)</f>
        <v>Sul</v>
      </c>
      <c r="J2870" s="18" t="str">
        <f t="shared" si="176"/>
        <v>Médio</v>
      </c>
      <c r="K2870" s="18" t="str">
        <f t="shared" si="177"/>
        <v>Acima</v>
      </c>
      <c r="L2870" s="18" t="str">
        <f t="shared" si="178"/>
        <v>Abaixo</v>
      </c>
      <c r="M2870" s="23" t="str">
        <f t="shared" si="179"/>
        <v>Abaixo</v>
      </c>
    </row>
    <row r="2871" spans="1:13">
      <c r="A2871" s="8" t="s">
        <v>2820</v>
      </c>
      <c r="B2871" s="9" t="s">
        <v>82</v>
      </c>
      <c r="C2871" s="9">
        <v>617</v>
      </c>
      <c r="D2871" s="9">
        <v>0.63600000000000001</v>
      </c>
      <c r="E2871" s="9">
        <v>0.61199999999999999</v>
      </c>
      <c r="F2871" s="9">
        <v>0.52800000000000002</v>
      </c>
      <c r="G2871" s="9">
        <v>10232.82</v>
      </c>
      <c r="H2871" s="10">
        <v>7</v>
      </c>
      <c r="I2871" s="23" t="str">
        <f>VLOOKUP(B2871,'De-Para'!$B$3:$C$29,2,0)</f>
        <v>Nordeste</v>
      </c>
      <c r="J2871" s="18" t="str">
        <f t="shared" si="176"/>
        <v>Médio</v>
      </c>
      <c r="K2871" s="18" t="str">
        <f t="shared" si="177"/>
        <v>Acima</v>
      </c>
      <c r="L2871" s="18" t="str">
        <f t="shared" si="178"/>
        <v>Abaixo</v>
      </c>
      <c r="M2871" s="23" t="str">
        <f t="shared" si="179"/>
        <v>Acima</v>
      </c>
    </row>
    <row r="2872" spans="1:13">
      <c r="A2872" s="11" t="s">
        <v>2821</v>
      </c>
      <c r="B2872" s="12" t="s">
        <v>16</v>
      </c>
      <c r="C2872" s="12">
        <v>440</v>
      </c>
      <c r="D2872" s="12">
        <v>0.68500000000000005</v>
      </c>
      <c r="E2872" s="12">
        <v>0.68899999999999995</v>
      </c>
      <c r="F2872" s="12">
        <v>0.56799999999999995</v>
      </c>
      <c r="G2872" s="12">
        <v>13562.68</v>
      </c>
      <c r="H2872" s="13">
        <v>7</v>
      </c>
      <c r="I2872" s="23" t="str">
        <f>VLOOKUP(B2872,'De-Para'!$B$3:$C$29,2,0)</f>
        <v>Sudeste</v>
      </c>
      <c r="J2872" s="18" t="str">
        <f t="shared" si="176"/>
        <v>Médio</v>
      </c>
      <c r="K2872" s="18" t="str">
        <f t="shared" si="177"/>
        <v>Acima</v>
      </c>
      <c r="L2872" s="18" t="str">
        <f t="shared" si="178"/>
        <v>Abaixo</v>
      </c>
      <c r="M2872" s="23" t="str">
        <f t="shared" si="179"/>
        <v>Acima</v>
      </c>
    </row>
    <row r="2873" spans="1:13">
      <c r="A2873" s="8" t="s">
        <v>2822</v>
      </c>
      <c r="B2873" s="9" t="s">
        <v>14</v>
      </c>
      <c r="C2873" s="9">
        <v>177</v>
      </c>
      <c r="D2873" s="9">
        <v>0.69099999999999995</v>
      </c>
      <c r="E2873" s="9">
        <v>0.68400000000000005</v>
      </c>
      <c r="F2873" s="9">
        <v>0.59</v>
      </c>
      <c r="G2873" s="9">
        <v>19594.990000000002</v>
      </c>
      <c r="H2873" s="10">
        <v>5</v>
      </c>
      <c r="I2873" s="23" t="str">
        <f>VLOOKUP(B2873,'De-Para'!$B$3:$C$29,2,0)</f>
        <v>Sul</v>
      </c>
      <c r="J2873" s="18" t="str">
        <f t="shared" si="176"/>
        <v>Médio</v>
      </c>
      <c r="K2873" s="18" t="str">
        <f t="shared" si="177"/>
        <v>Acima</v>
      </c>
      <c r="L2873" s="18" t="str">
        <f t="shared" si="178"/>
        <v>Abaixo</v>
      </c>
      <c r="M2873" s="23" t="str">
        <f t="shared" si="179"/>
        <v>Acima</v>
      </c>
    </row>
    <row r="2874" spans="1:13">
      <c r="A2874" s="11" t="s">
        <v>1257</v>
      </c>
      <c r="B2874" s="12" t="s">
        <v>24</v>
      </c>
      <c r="C2874" s="12">
        <v>547</v>
      </c>
      <c r="D2874" s="12">
        <v>0.58299999999999996</v>
      </c>
      <c r="E2874" s="12">
        <v>0.55400000000000005</v>
      </c>
      <c r="F2874" s="12">
        <v>0.46200000000000002</v>
      </c>
      <c r="G2874" s="12">
        <v>7325.37</v>
      </c>
      <c r="H2874" s="13">
        <v>14</v>
      </c>
      <c r="I2874" s="23" t="str">
        <f>VLOOKUP(B2874,'De-Para'!$B$3:$C$29,2,0)</f>
        <v>Nordeste</v>
      </c>
      <c r="J2874" s="18" t="str">
        <f t="shared" si="176"/>
        <v>Médio</v>
      </c>
      <c r="K2874" s="18" t="str">
        <f t="shared" si="177"/>
        <v>Abaixo</v>
      </c>
      <c r="L2874" s="18" t="str">
        <f t="shared" si="178"/>
        <v>Abaixo</v>
      </c>
      <c r="M2874" s="23" t="str">
        <f t="shared" si="179"/>
        <v>Acima</v>
      </c>
    </row>
    <row r="2875" spans="1:13">
      <c r="A2875" s="8" t="s">
        <v>2823</v>
      </c>
      <c r="B2875" s="9" t="s">
        <v>31</v>
      </c>
      <c r="C2875" s="9">
        <v>786</v>
      </c>
      <c r="D2875" s="9">
        <v>0.59899999999999998</v>
      </c>
      <c r="E2875" s="9">
        <v>0.55600000000000005</v>
      </c>
      <c r="F2875" s="9">
        <v>0.51</v>
      </c>
      <c r="G2875" s="9">
        <v>6971.19</v>
      </c>
      <c r="H2875" s="10">
        <v>5</v>
      </c>
      <c r="I2875" s="23" t="str">
        <f>VLOOKUP(B2875,'De-Para'!$B$3:$C$29,2,0)</f>
        <v>Nordeste</v>
      </c>
      <c r="J2875" s="18" t="str">
        <f t="shared" si="176"/>
        <v>Médio</v>
      </c>
      <c r="K2875" s="18" t="str">
        <f t="shared" si="177"/>
        <v>Abaixo</v>
      </c>
      <c r="L2875" s="18" t="str">
        <f t="shared" si="178"/>
        <v>Abaixo</v>
      </c>
      <c r="M2875" s="23" t="str">
        <f t="shared" si="179"/>
        <v>Acima</v>
      </c>
    </row>
    <row r="2876" spans="1:13">
      <c r="A2876" s="11" t="s">
        <v>2824</v>
      </c>
      <c r="B2876" s="12" t="s">
        <v>14</v>
      </c>
      <c r="C2876" s="12">
        <v>158</v>
      </c>
      <c r="D2876" s="12">
        <v>0.68700000000000006</v>
      </c>
      <c r="E2876" s="12">
        <v>0.67500000000000004</v>
      </c>
      <c r="F2876" s="12">
        <v>0.61</v>
      </c>
      <c r="G2876" s="12">
        <v>26122.39</v>
      </c>
      <c r="H2876" s="13">
        <v>4</v>
      </c>
      <c r="I2876" s="23" t="str">
        <f>VLOOKUP(B2876,'De-Para'!$B$3:$C$29,2,0)</f>
        <v>Sul</v>
      </c>
      <c r="J2876" s="18" t="str">
        <f t="shared" si="176"/>
        <v>Médio</v>
      </c>
      <c r="K2876" s="18" t="str">
        <f t="shared" si="177"/>
        <v>Acima</v>
      </c>
      <c r="L2876" s="18" t="str">
        <f t="shared" si="178"/>
        <v>Abaixo</v>
      </c>
      <c r="M2876" s="23" t="str">
        <f t="shared" si="179"/>
        <v>Acima</v>
      </c>
    </row>
    <row r="2877" spans="1:13">
      <c r="A2877" s="8" t="s">
        <v>2825</v>
      </c>
      <c r="B2877" s="9" t="s">
        <v>49</v>
      </c>
      <c r="C2877" s="9">
        <v>868</v>
      </c>
      <c r="D2877" s="9">
        <v>0.60799999999999998</v>
      </c>
      <c r="E2877" s="9">
        <v>0.57999999999999996</v>
      </c>
      <c r="F2877" s="9">
        <v>0.48799999999999999</v>
      </c>
      <c r="G2877" s="9">
        <v>6832.32</v>
      </c>
      <c r="H2877" s="10">
        <v>19</v>
      </c>
      <c r="I2877" s="23" t="str">
        <f>VLOOKUP(B2877,'De-Para'!$B$3:$C$29,2,0)</f>
        <v>Norte</v>
      </c>
      <c r="J2877" s="18" t="str">
        <f t="shared" si="176"/>
        <v>Médio</v>
      </c>
      <c r="K2877" s="18" t="str">
        <f t="shared" si="177"/>
        <v>Acima</v>
      </c>
      <c r="L2877" s="18" t="str">
        <f t="shared" si="178"/>
        <v>Abaixo</v>
      </c>
      <c r="M2877" s="23" t="str">
        <f t="shared" si="179"/>
        <v>Acima</v>
      </c>
    </row>
    <row r="2878" spans="1:13">
      <c r="A2878" s="11" t="s">
        <v>2826</v>
      </c>
      <c r="B2878" s="12" t="s">
        <v>64</v>
      </c>
      <c r="C2878" s="12">
        <v>201</v>
      </c>
      <c r="D2878" s="12">
        <v>0.622</v>
      </c>
      <c r="E2878" s="12">
        <v>0.60899999999999999</v>
      </c>
      <c r="F2878" s="12">
        <v>0.48099999999999998</v>
      </c>
      <c r="G2878" s="12">
        <v>16506.04</v>
      </c>
      <c r="H2878" s="13">
        <v>4</v>
      </c>
      <c r="I2878" s="23" t="str">
        <f>VLOOKUP(B2878,'De-Para'!$B$3:$C$29,2,0)</f>
        <v>Sudeste</v>
      </c>
      <c r="J2878" s="18" t="str">
        <f t="shared" si="176"/>
        <v>Médio</v>
      </c>
      <c r="K2878" s="18" t="str">
        <f t="shared" si="177"/>
        <v>Acima</v>
      </c>
      <c r="L2878" s="18" t="str">
        <f t="shared" si="178"/>
        <v>Abaixo</v>
      </c>
      <c r="M2878" s="23" t="str">
        <f t="shared" si="179"/>
        <v>Acima</v>
      </c>
    </row>
    <row r="2879" spans="1:13">
      <c r="A2879" s="8" t="s">
        <v>2827</v>
      </c>
      <c r="B2879" s="9" t="s">
        <v>14</v>
      </c>
      <c r="C2879" s="9">
        <v>276</v>
      </c>
      <c r="D2879" s="9">
        <v>0.72299999999999998</v>
      </c>
      <c r="E2879" s="9">
        <v>0.68700000000000006</v>
      </c>
      <c r="F2879" s="9">
        <v>0.628</v>
      </c>
      <c r="G2879" s="9">
        <v>14349.55</v>
      </c>
      <c r="H2879" s="10">
        <v>18</v>
      </c>
      <c r="I2879" s="23" t="str">
        <f>VLOOKUP(B2879,'De-Para'!$B$3:$C$29,2,0)</f>
        <v>Sul</v>
      </c>
      <c r="J2879" s="18" t="str">
        <f t="shared" si="176"/>
        <v>Alto</v>
      </c>
      <c r="K2879" s="18" t="str">
        <f t="shared" si="177"/>
        <v>Acima</v>
      </c>
      <c r="L2879" s="18" t="str">
        <f t="shared" si="178"/>
        <v>Abaixo</v>
      </c>
      <c r="M2879" s="23" t="str">
        <f t="shared" si="179"/>
        <v>Acima</v>
      </c>
    </row>
    <row r="2880" spans="1:13">
      <c r="A2880" s="11" t="s">
        <v>2828</v>
      </c>
      <c r="B2880" s="12" t="s">
        <v>16</v>
      </c>
      <c r="C2880" s="12">
        <v>445</v>
      </c>
      <c r="D2880" s="12">
        <v>0.68</v>
      </c>
      <c r="E2880" s="12">
        <v>0.65500000000000003</v>
      </c>
      <c r="F2880" s="12">
        <v>0.58799999999999997</v>
      </c>
      <c r="G2880" s="12">
        <v>12976.77</v>
      </c>
      <c r="H2880" s="13">
        <v>5</v>
      </c>
      <c r="I2880" s="23" t="str">
        <f>VLOOKUP(B2880,'De-Para'!$B$3:$C$29,2,0)</f>
        <v>Sudeste</v>
      </c>
      <c r="J2880" s="18" t="str">
        <f t="shared" si="176"/>
        <v>Médio</v>
      </c>
      <c r="K2880" s="18" t="str">
        <f t="shared" si="177"/>
        <v>Acima</v>
      </c>
      <c r="L2880" s="18" t="str">
        <f t="shared" si="178"/>
        <v>Abaixo</v>
      </c>
      <c r="M2880" s="23" t="str">
        <f t="shared" si="179"/>
        <v>Acima</v>
      </c>
    </row>
    <row r="2881" spans="1:13">
      <c r="A2881" s="8" t="s">
        <v>2829</v>
      </c>
      <c r="B2881" s="9" t="s">
        <v>49</v>
      </c>
      <c r="C2881" s="9">
        <v>600</v>
      </c>
      <c r="D2881" s="9">
        <v>0.58899999999999997</v>
      </c>
      <c r="E2881" s="9">
        <v>0.60099999999999998</v>
      </c>
      <c r="F2881" s="9">
        <v>0.437</v>
      </c>
      <c r="G2881" s="9">
        <v>9373.09</v>
      </c>
      <c r="H2881" s="10">
        <v>13</v>
      </c>
      <c r="I2881" s="23" t="str">
        <f>VLOOKUP(B2881,'De-Para'!$B$3:$C$29,2,0)</f>
        <v>Norte</v>
      </c>
      <c r="J2881" s="18" t="str">
        <f t="shared" si="176"/>
        <v>Médio</v>
      </c>
      <c r="K2881" s="18" t="str">
        <f t="shared" si="177"/>
        <v>Abaixo</v>
      </c>
      <c r="L2881" s="18" t="str">
        <f t="shared" si="178"/>
        <v>Abaixo</v>
      </c>
      <c r="M2881" s="23" t="str">
        <f t="shared" si="179"/>
        <v>Acima</v>
      </c>
    </row>
    <row r="2882" spans="1:13">
      <c r="A2882" s="11" t="s">
        <v>2830</v>
      </c>
      <c r="B2882" s="12" t="s">
        <v>19</v>
      </c>
      <c r="C2882" s="12">
        <v>853</v>
      </c>
      <c r="D2882" s="12">
        <v>0.53700000000000003</v>
      </c>
      <c r="E2882" s="12">
        <v>0.54900000000000004</v>
      </c>
      <c r="F2882" s="12">
        <v>0.38100000000000001</v>
      </c>
      <c r="G2882" s="12">
        <v>7221.32</v>
      </c>
      <c r="H2882" s="13">
        <v>4</v>
      </c>
      <c r="I2882" s="23" t="str">
        <f>VLOOKUP(B2882,'De-Para'!$B$3:$C$29,2,0)</f>
        <v>Nordeste</v>
      </c>
      <c r="J2882" s="18" t="str">
        <f t="shared" si="176"/>
        <v>Baixo</v>
      </c>
      <c r="K2882" s="18" t="str">
        <f t="shared" si="177"/>
        <v>Abaixo</v>
      </c>
      <c r="L2882" s="18" t="str">
        <f t="shared" si="178"/>
        <v>Abaixo</v>
      </c>
      <c r="M2882" s="23" t="str">
        <f t="shared" si="179"/>
        <v>Acima</v>
      </c>
    </row>
    <row r="2883" spans="1:13">
      <c r="A2883" s="8" t="s">
        <v>2831</v>
      </c>
      <c r="B2883" s="9" t="s">
        <v>64</v>
      </c>
      <c r="C2883" s="9">
        <v>165</v>
      </c>
      <c r="D2883" s="9">
        <v>0.68</v>
      </c>
      <c r="E2883" s="9">
        <v>0.64700000000000002</v>
      </c>
      <c r="F2883" s="9">
        <v>0.58799999999999997</v>
      </c>
      <c r="G2883" s="9">
        <v>16263.45</v>
      </c>
      <c r="H2883" s="10">
        <v>4</v>
      </c>
      <c r="I2883" s="23" t="str">
        <f>VLOOKUP(B2883,'De-Para'!$B$3:$C$29,2,0)</f>
        <v>Sudeste</v>
      </c>
      <c r="J2883" s="18" t="str">
        <f t="shared" si="176"/>
        <v>Médio</v>
      </c>
      <c r="K2883" s="18" t="str">
        <f t="shared" si="177"/>
        <v>Acima</v>
      </c>
      <c r="L2883" s="18" t="str">
        <f t="shared" si="178"/>
        <v>Abaixo</v>
      </c>
      <c r="M2883" s="23" t="str">
        <f t="shared" si="179"/>
        <v>Acima</v>
      </c>
    </row>
    <row r="2884" spans="1:13">
      <c r="A2884" s="11" t="s">
        <v>2832</v>
      </c>
      <c r="B2884" s="12" t="s">
        <v>16</v>
      </c>
      <c r="C2884" s="12">
        <v>319</v>
      </c>
      <c r="D2884" s="12">
        <v>0.6</v>
      </c>
      <c r="E2884" s="12">
        <v>0.58499999999999996</v>
      </c>
      <c r="F2884" s="12">
        <v>0.46100000000000002</v>
      </c>
      <c r="G2884" s="12">
        <v>8529.85</v>
      </c>
      <c r="H2884" s="13">
        <v>8</v>
      </c>
      <c r="I2884" s="23" t="str">
        <f>VLOOKUP(B2884,'De-Para'!$B$3:$C$29,2,0)</f>
        <v>Sudeste</v>
      </c>
      <c r="J2884" s="18" t="str">
        <f t="shared" si="176"/>
        <v>Médio</v>
      </c>
      <c r="K2884" s="18" t="str">
        <f t="shared" si="177"/>
        <v>Acima</v>
      </c>
      <c r="L2884" s="18" t="str">
        <f t="shared" si="178"/>
        <v>Abaixo</v>
      </c>
      <c r="M2884" s="23" t="str">
        <f t="shared" si="179"/>
        <v>Acima</v>
      </c>
    </row>
    <row r="2885" spans="1:13">
      <c r="A2885" s="8" t="s">
        <v>2833</v>
      </c>
      <c r="B2885" s="9" t="s">
        <v>118</v>
      </c>
      <c r="C2885" s="9">
        <v>651</v>
      </c>
      <c r="D2885" s="9">
        <v>0.56499999999999995</v>
      </c>
      <c r="E2885" s="9">
        <v>0.54400000000000004</v>
      </c>
      <c r="F2885" s="9">
        <v>0.45200000000000001</v>
      </c>
      <c r="G2885" s="9">
        <v>7845.94</v>
      </c>
      <c r="H2885" s="10">
        <v>28</v>
      </c>
      <c r="I2885" s="23" t="str">
        <f>VLOOKUP(B2885,'De-Para'!$B$3:$C$29,2,0)</f>
        <v>Nordeste</v>
      </c>
      <c r="J2885" s="18" t="str">
        <f t="shared" si="176"/>
        <v>Médio</v>
      </c>
      <c r="K2885" s="18" t="str">
        <f t="shared" si="177"/>
        <v>Abaixo</v>
      </c>
      <c r="L2885" s="18" t="str">
        <f t="shared" si="178"/>
        <v>Abaixo</v>
      </c>
      <c r="M2885" s="23" t="str">
        <f t="shared" si="179"/>
        <v>Acima</v>
      </c>
    </row>
    <row r="2886" spans="1:13">
      <c r="A2886" s="11" t="s">
        <v>2834</v>
      </c>
      <c r="B2886" s="12" t="s">
        <v>24</v>
      </c>
      <c r="C2886" s="12">
        <v>872</v>
      </c>
      <c r="D2886" s="12">
        <v>0.60499999999999998</v>
      </c>
      <c r="E2886" s="12">
        <v>0.60699999999999998</v>
      </c>
      <c r="F2886" s="12">
        <v>0.46600000000000003</v>
      </c>
      <c r="G2886" s="12">
        <v>8039.44</v>
      </c>
      <c r="H2886" s="13">
        <v>12</v>
      </c>
      <c r="I2886" s="23" t="str">
        <f>VLOOKUP(B2886,'De-Para'!$B$3:$C$29,2,0)</f>
        <v>Nordeste</v>
      </c>
      <c r="J2886" s="18" t="str">
        <f t="shared" ref="J2886:J2949" si="180">IF(D2886&lt;0.55,"Baixo",IF(D2886&lt;0.7,"Médio",IF(D2886&lt;0.8,"Alto","Muito alto")))</f>
        <v>Médio</v>
      </c>
      <c r="K2886" s="18" t="str">
        <f t="shared" ref="K2886:K2949" si="181">IF(D2886&lt;=$K$3,"Abaixo","Acima")</f>
        <v>Acima</v>
      </c>
      <c r="L2886" s="18" t="str">
        <f t="shared" ref="L2886:L2949" si="182">IF(C2886&gt;=$L$3,"Acima","Abaixo")</f>
        <v>Abaixo</v>
      </c>
      <c r="M2886" s="23" t="str">
        <f t="shared" ref="M2886:M2949" si="183">IF(H2886&lt;=$M$3,"Abaixo","Acima")</f>
        <v>Acima</v>
      </c>
    </row>
    <row r="2887" spans="1:13">
      <c r="A2887" s="8" t="s">
        <v>2835</v>
      </c>
      <c r="B2887" s="9" t="s">
        <v>16</v>
      </c>
      <c r="C2887" s="9">
        <v>242</v>
      </c>
      <c r="D2887" s="9">
        <v>0.67500000000000004</v>
      </c>
      <c r="E2887" s="9">
        <v>0.67700000000000005</v>
      </c>
      <c r="F2887" s="9">
        <v>0.56299999999999994</v>
      </c>
      <c r="G2887" s="9">
        <v>13073.61</v>
      </c>
      <c r="H2887" s="10">
        <v>10</v>
      </c>
      <c r="I2887" s="23" t="str">
        <f>VLOOKUP(B2887,'De-Para'!$B$3:$C$29,2,0)</f>
        <v>Sudeste</v>
      </c>
      <c r="J2887" s="18" t="str">
        <f t="shared" si="180"/>
        <v>Médio</v>
      </c>
      <c r="K2887" s="18" t="str">
        <f t="shared" si="181"/>
        <v>Acima</v>
      </c>
      <c r="L2887" s="18" t="str">
        <f t="shared" si="182"/>
        <v>Abaixo</v>
      </c>
      <c r="M2887" s="23" t="str">
        <f t="shared" si="183"/>
        <v>Acima</v>
      </c>
    </row>
    <row r="2888" spans="1:13">
      <c r="A2888" s="11" t="s">
        <v>2836</v>
      </c>
      <c r="B2888" s="12" t="s">
        <v>7</v>
      </c>
      <c r="C2888" s="12">
        <v>517</v>
      </c>
      <c r="D2888" s="12">
        <v>0.69299999999999995</v>
      </c>
      <c r="E2888" s="12">
        <v>0.67900000000000005</v>
      </c>
      <c r="F2888" s="12">
        <v>0.57999999999999996</v>
      </c>
      <c r="G2888" s="12">
        <v>17042.14</v>
      </c>
      <c r="H2888" s="13">
        <v>4</v>
      </c>
      <c r="I2888" s="23" t="str">
        <f>VLOOKUP(B2888,'De-Para'!$B$3:$C$29,2,0)</f>
        <v>Sudeste</v>
      </c>
      <c r="J2888" s="18" t="str">
        <f t="shared" si="180"/>
        <v>Médio</v>
      </c>
      <c r="K2888" s="18" t="str">
        <f t="shared" si="181"/>
        <v>Acima</v>
      </c>
      <c r="L2888" s="18" t="str">
        <f t="shared" si="182"/>
        <v>Abaixo</v>
      </c>
      <c r="M2888" s="23" t="str">
        <f t="shared" si="183"/>
        <v>Acima</v>
      </c>
    </row>
    <row r="2889" spans="1:13">
      <c r="A2889" s="8" t="s">
        <v>2837</v>
      </c>
      <c r="B2889" s="9" t="s">
        <v>16</v>
      </c>
      <c r="C2889" s="9">
        <v>330</v>
      </c>
      <c r="D2889" s="9">
        <v>0.69299999999999995</v>
      </c>
      <c r="E2889" s="9">
        <v>0.68100000000000005</v>
      </c>
      <c r="F2889" s="9">
        <v>0.59199999999999997</v>
      </c>
      <c r="G2889" s="9">
        <v>19102.53</v>
      </c>
      <c r="H2889" s="10">
        <v>11</v>
      </c>
      <c r="I2889" s="23" t="str">
        <f>VLOOKUP(B2889,'De-Para'!$B$3:$C$29,2,0)</f>
        <v>Sudeste</v>
      </c>
      <c r="J2889" s="18" t="str">
        <f t="shared" si="180"/>
        <v>Médio</v>
      </c>
      <c r="K2889" s="18" t="str">
        <f t="shared" si="181"/>
        <v>Acima</v>
      </c>
      <c r="L2889" s="18" t="str">
        <f t="shared" si="182"/>
        <v>Abaixo</v>
      </c>
      <c r="M2889" s="23" t="str">
        <f t="shared" si="183"/>
        <v>Acima</v>
      </c>
    </row>
    <row r="2890" spans="1:13">
      <c r="A2890" s="11" t="s">
        <v>2838</v>
      </c>
      <c r="B2890" s="12" t="s">
        <v>19</v>
      </c>
      <c r="C2890" s="12">
        <v>847</v>
      </c>
      <c r="D2890" s="12">
        <v>0.58799999999999997</v>
      </c>
      <c r="E2890" s="12">
        <v>0.58499999999999996</v>
      </c>
      <c r="F2890" s="12">
        <v>0.47199999999999998</v>
      </c>
      <c r="G2890" s="12">
        <v>8176.94</v>
      </c>
      <c r="H2890" s="13">
        <v>7</v>
      </c>
      <c r="I2890" s="23" t="str">
        <f>VLOOKUP(B2890,'De-Para'!$B$3:$C$29,2,0)</f>
        <v>Nordeste</v>
      </c>
      <c r="J2890" s="18" t="str">
        <f t="shared" si="180"/>
        <v>Médio</v>
      </c>
      <c r="K2890" s="18" t="str">
        <f t="shared" si="181"/>
        <v>Abaixo</v>
      </c>
      <c r="L2890" s="18" t="str">
        <f t="shared" si="182"/>
        <v>Abaixo</v>
      </c>
      <c r="M2890" s="23" t="str">
        <f t="shared" si="183"/>
        <v>Acima</v>
      </c>
    </row>
    <row r="2891" spans="1:13">
      <c r="A2891" s="8" t="s">
        <v>2839</v>
      </c>
      <c r="B2891" s="9" t="s">
        <v>24</v>
      </c>
      <c r="C2891" s="9">
        <v>904</v>
      </c>
      <c r="D2891" s="9">
        <v>0.59</v>
      </c>
      <c r="E2891" s="9">
        <v>0.59699999999999998</v>
      </c>
      <c r="F2891" s="9">
        <v>0.48699999999999999</v>
      </c>
      <c r="G2891" s="9">
        <v>7650.68</v>
      </c>
      <c r="H2891" s="10">
        <v>5</v>
      </c>
      <c r="I2891" s="23" t="str">
        <f>VLOOKUP(B2891,'De-Para'!$B$3:$C$29,2,0)</f>
        <v>Nordeste</v>
      </c>
      <c r="J2891" s="18" t="str">
        <f t="shared" si="180"/>
        <v>Médio</v>
      </c>
      <c r="K2891" s="18" t="str">
        <f t="shared" si="181"/>
        <v>Abaixo</v>
      </c>
      <c r="L2891" s="18" t="str">
        <f t="shared" si="182"/>
        <v>Abaixo</v>
      </c>
      <c r="M2891" s="23" t="str">
        <f t="shared" si="183"/>
        <v>Acima</v>
      </c>
    </row>
    <row r="2892" spans="1:13">
      <c r="A2892" s="11" t="s">
        <v>2840</v>
      </c>
      <c r="B2892" s="12" t="s">
        <v>82</v>
      </c>
      <c r="C2892" s="12">
        <v>878</v>
      </c>
      <c r="D2892" s="12">
        <v>0.60699999999999998</v>
      </c>
      <c r="E2892" s="12">
        <v>0.59199999999999997</v>
      </c>
      <c r="F2892" s="12">
        <v>0.47399999999999998</v>
      </c>
      <c r="G2892" s="12">
        <v>7775.67</v>
      </c>
      <c r="H2892" s="13">
        <v>5</v>
      </c>
      <c r="I2892" s="23" t="str">
        <f>VLOOKUP(B2892,'De-Para'!$B$3:$C$29,2,0)</f>
        <v>Nordeste</v>
      </c>
      <c r="J2892" s="18" t="str">
        <f t="shared" si="180"/>
        <v>Médio</v>
      </c>
      <c r="K2892" s="18" t="str">
        <f t="shared" si="181"/>
        <v>Acima</v>
      </c>
      <c r="L2892" s="18" t="str">
        <f t="shared" si="182"/>
        <v>Abaixo</v>
      </c>
      <c r="M2892" s="23" t="str">
        <f t="shared" si="183"/>
        <v>Acima</v>
      </c>
    </row>
    <row r="2893" spans="1:13">
      <c r="A2893" s="8" t="s">
        <v>2841</v>
      </c>
      <c r="B2893" s="9" t="s">
        <v>14</v>
      </c>
      <c r="C2893" s="9">
        <v>53</v>
      </c>
      <c r="D2893" s="9">
        <v>0.74199999999999999</v>
      </c>
      <c r="E2893" s="9">
        <v>0.72499999999999998</v>
      </c>
      <c r="F2893" s="9">
        <v>0.65</v>
      </c>
      <c r="G2893" s="9">
        <v>44634.7</v>
      </c>
      <c r="H2893" s="10">
        <v>5</v>
      </c>
      <c r="I2893" s="23" t="str">
        <f>VLOOKUP(B2893,'De-Para'!$B$3:$C$29,2,0)</f>
        <v>Sul</v>
      </c>
      <c r="J2893" s="18" t="str">
        <f t="shared" si="180"/>
        <v>Alto</v>
      </c>
      <c r="K2893" s="18" t="str">
        <f t="shared" si="181"/>
        <v>Acima</v>
      </c>
      <c r="L2893" s="18" t="str">
        <f t="shared" si="182"/>
        <v>Abaixo</v>
      </c>
      <c r="M2893" s="23" t="str">
        <f t="shared" si="183"/>
        <v>Acima</v>
      </c>
    </row>
    <row r="2894" spans="1:13">
      <c r="A2894" s="11" t="s">
        <v>2842</v>
      </c>
      <c r="B2894" s="12" t="s">
        <v>7</v>
      </c>
      <c r="C2894" s="12">
        <v>277</v>
      </c>
      <c r="D2894" s="12">
        <v>0.73599999999999999</v>
      </c>
      <c r="E2894" s="12">
        <v>0.71699999999999997</v>
      </c>
      <c r="F2894" s="12">
        <v>0.63700000000000001</v>
      </c>
      <c r="G2894" s="12">
        <v>18088.66</v>
      </c>
      <c r="H2894" s="13">
        <v>4</v>
      </c>
      <c r="I2894" s="23" t="str">
        <f>VLOOKUP(B2894,'De-Para'!$B$3:$C$29,2,0)</f>
        <v>Sudeste</v>
      </c>
      <c r="J2894" s="18" t="str">
        <f t="shared" si="180"/>
        <v>Alto</v>
      </c>
      <c r="K2894" s="18" t="str">
        <f t="shared" si="181"/>
        <v>Acima</v>
      </c>
      <c r="L2894" s="18" t="str">
        <f t="shared" si="182"/>
        <v>Abaixo</v>
      </c>
      <c r="M2894" s="23" t="str">
        <f t="shared" si="183"/>
        <v>Acima</v>
      </c>
    </row>
    <row r="2895" spans="1:13">
      <c r="A2895" s="8" t="s">
        <v>2843</v>
      </c>
      <c r="B2895" s="9" t="s">
        <v>19</v>
      </c>
      <c r="C2895" s="9">
        <v>477</v>
      </c>
      <c r="D2895" s="9">
        <v>0.58799999999999997</v>
      </c>
      <c r="E2895" s="9">
        <v>0.54200000000000004</v>
      </c>
      <c r="F2895" s="9">
        <v>0.49299999999999999</v>
      </c>
      <c r="G2895" s="9">
        <v>7820</v>
      </c>
      <c r="H2895" s="10">
        <v>22</v>
      </c>
      <c r="I2895" s="23" t="str">
        <f>VLOOKUP(B2895,'De-Para'!$B$3:$C$29,2,0)</f>
        <v>Nordeste</v>
      </c>
      <c r="J2895" s="18" t="str">
        <f t="shared" si="180"/>
        <v>Médio</v>
      </c>
      <c r="K2895" s="18" t="str">
        <f t="shared" si="181"/>
        <v>Abaixo</v>
      </c>
      <c r="L2895" s="18" t="str">
        <f t="shared" si="182"/>
        <v>Abaixo</v>
      </c>
      <c r="M2895" s="23" t="str">
        <f t="shared" si="183"/>
        <v>Acima</v>
      </c>
    </row>
    <row r="2896" spans="1:13">
      <c r="A2896" s="11" t="s">
        <v>2844</v>
      </c>
      <c r="B2896" s="12" t="s">
        <v>148</v>
      </c>
      <c r="C2896" s="12">
        <v>131</v>
      </c>
      <c r="D2896" s="12">
        <v>0.63400000000000001</v>
      </c>
      <c r="E2896" s="12">
        <v>0.60599999999999998</v>
      </c>
      <c r="F2896" s="12">
        <v>0.52700000000000002</v>
      </c>
      <c r="G2896" s="12">
        <v>14791.65</v>
      </c>
      <c r="H2896" s="13">
        <v>1</v>
      </c>
      <c r="I2896" s="23" t="str">
        <f>VLOOKUP(B2896,'De-Para'!$B$3:$C$29,2,0)</f>
        <v>Norte</v>
      </c>
      <c r="J2896" s="18" t="str">
        <f t="shared" si="180"/>
        <v>Médio</v>
      </c>
      <c r="K2896" s="18" t="str">
        <f t="shared" si="181"/>
        <v>Acima</v>
      </c>
      <c r="L2896" s="18" t="str">
        <f t="shared" si="182"/>
        <v>Abaixo</v>
      </c>
      <c r="M2896" s="23" t="str">
        <f t="shared" si="183"/>
        <v>Abaixo</v>
      </c>
    </row>
    <row r="2897" spans="1:13">
      <c r="A2897" s="8" t="s">
        <v>2845</v>
      </c>
      <c r="B2897" s="9" t="s">
        <v>19</v>
      </c>
      <c r="C2897" s="9">
        <v>687</v>
      </c>
      <c r="D2897" s="9">
        <v>0.57299999999999995</v>
      </c>
      <c r="E2897" s="9">
        <v>0.52100000000000002</v>
      </c>
      <c r="F2897" s="9">
        <v>0.50700000000000001</v>
      </c>
      <c r="G2897" s="9">
        <v>6009.56</v>
      </c>
      <c r="H2897" s="10">
        <v>14</v>
      </c>
      <c r="I2897" s="23" t="str">
        <f>VLOOKUP(B2897,'De-Para'!$B$3:$C$29,2,0)</f>
        <v>Nordeste</v>
      </c>
      <c r="J2897" s="18" t="str">
        <f t="shared" si="180"/>
        <v>Médio</v>
      </c>
      <c r="K2897" s="18" t="str">
        <f t="shared" si="181"/>
        <v>Abaixo</v>
      </c>
      <c r="L2897" s="18" t="str">
        <f t="shared" si="182"/>
        <v>Abaixo</v>
      </c>
      <c r="M2897" s="23" t="str">
        <f t="shared" si="183"/>
        <v>Acima</v>
      </c>
    </row>
    <row r="2898" spans="1:13">
      <c r="A2898" s="11" t="s">
        <v>2846</v>
      </c>
      <c r="B2898" s="12" t="s">
        <v>114</v>
      </c>
      <c r="C2898" s="12">
        <v>352</v>
      </c>
      <c r="D2898" s="12">
        <v>0.56000000000000005</v>
      </c>
      <c r="E2898" s="12">
        <v>0.55100000000000005</v>
      </c>
      <c r="F2898" s="12">
        <v>0.45500000000000002</v>
      </c>
      <c r="G2898" s="12">
        <v>11304.93</v>
      </c>
      <c r="H2898" s="13">
        <v>4</v>
      </c>
      <c r="I2898" s="23" t="str">
        <f>VLOOKUP(B2898,'De-Para'!$B$3:$C$29,2,0)</f>
        <v>Nordeste</v>
      </c>
      <c r="J2898" s="18" t="str">
        <f t="shared" si="180"/>
        <v>Médio</v>
      </c>
      <c r="K2898" s="18" t="str">
        <f t="shared" si="181"/>
        <v>Abaixo</v>
      </c>
      <c r="L2898" s="18" t="str">
        <f t="shared" si="182"/>
        <v>Abaixo</v>
      </c>
      <c r="M2898" s="23" t="str">
        <f t="shared" si="183"/>
        <v>Acima</v>
      </c>
    </row>
    <row r="2899" spans="1:13">
      <c r="A2899" s="8" t="s">
        <v>2847</v>
      </c>
      <c r="B2899" s="9" t="s">
        <v>16</v>
      </c>
      <c r="C2899" s="9">
        <v>282</v>
      </c>
      <c r="D2899" s="9">
        <v>0.7</v>
      </c>
      <c r="E2899" s="9">
        <v>0.69199999999999995</v>
      </c>
      <c r="F2899" s="9">
        <v>0.56799999999999995</v>
      </c>
      <c r="G2899" s="9">
        <v>20699.68</v>
      </c>
      <c r="H2899" s="10">
        <v>4</v>
      </c>
      <c r="I2899" s="23" t="str">
        <f>VLOOKUP(B2899,'De-Para'!$B$3:$C$29,2,0)</f>
        <v>Sudeste</v>
      </c>
      <c r="J2899" s="18" t="str">
        <f t="shared" si="180"/>
        <v>Alto</v>
      </c>
      <c r="K2899" s="18" t="str">
        <f t="shared" si="181"/>
        <v>Acima</v>
      </c>
      <c r="L2899" s="18" t="str">
        <f t="shared" si="182"/>
        <v>Abaixo</v>
      </c>
      <c r="M2899" s="23" t="str">
        <f t="shared" si="183"/>
        <v>Acima</v>
      </c>
    </row>
    <row r="2900" spans="1:13">
      <c r="A2900" s="11" t="s">
        <v>2848</v>
      </c>
      <c r="B2900" s="12" t="s">
        <v>148</v>
      </c>
      <c r="C2900" s="12">
        <v>159</v>
      </c>
      <c r="D2900" s="12">
        <v>0.67</v>
      </c>
      <c r="E2900" s="12">
        <v>0.65700000000000003</v>
      </c>
      <c r="F2900" s="12">
        <v>0.56399999999999995</v>
      </c>
      <c r="G2900" s="12">
        <v>17842.990000000002</v>
      </c>
      <c r="H2900" s="13">
        <v>1</v>
      </c>
      <c r="I2900" s="23" t="str">
        <f>VLOOKUP(B2900,'De-Para'!$B$3:$C$29,2,0)</f>
        <v>Norte</v>
      </c>
      <c r="J2900" s="18" t="str">
        <f t="shared" si="180"/>
        <v>Médio</v>
      </c>
      <c r="K2900" s="18" t="str">
        <f t="shared" si="181"/>
        <v>Acima</v>
      </c>
      <c r="L2900" s="18" t="str">
        <f t="shared" si="182"/>
        <v>Abaixo</v>
      </c>
      <c r="M2900" s="23" t="str">
        <f t="shared" si="183"/>
        <v>Abaixo</v>
      </c>
    </row>
    <row r="2901" spans="1:13">
      <c r="A2901" s="8" t="s">
        <v>2849</v>
      </c>
      <c r="B2901" s="9" t="s">
        <v>59</v>
      </c>
      <c r="C2901" s="9">
        <v>75</v>
      </c>
      <c r="D2901" s="9">
        <v>0.73799999999999999</v>
      </c>
      <c r="E2901" s="9">
        <v>0.71399999999999997</v>
      </c>
      <c r="F2901" s="9">
        <v>0.64500000000000002</v>
      </c>
      <c r="G2901" s="9">
        <v>40621.86</v>
      </c>
      <c r="H2901" s="10">
        <v>5</v>
      </c>
      <c r="I2901" s="23" t="str">
        <f>VLOOKUP(B2901,'De-Para'!$B$3:$C$29,2,0)</f>
        <v>Sul</v>
      </c>
      <c r="J2901" s="18" t="str">
        <f t="shared" si="180"/>
        <v>Alto</v>
      </c>
      <c r="K2901" s="18" t="str">
        <f t="shared" si="181"/>
        <v>Acima</v>
      </c>
      <c r="L2901" s="18" t="str">
        <f t="shared" si="182"/>
        <v>Abaixo</v>
      </c>
      <c r="M2901" s="23" t="str">
        <f t="shared" si="183"/>
        <v>Acima</v>
      </c>
    </row>
    <row r="2902" spans="1:13">
      <c r="A2902" s="11" t="s">
        <v>1365</v>
      </c>
      <c r="B2902" s="12" t="s">
        <v>24</v>
      </c>
      <c r="C2902" s="12">
        <v>880</v>
      </c>
      <c r="D2902" s="12">
        <v>0.59</v>
      </c>
      <c r="E2902" s="12">
        <v>0.60599999999999998</v>
      </c>
      <c r="F2902" s="12">
        <v>0.42899999999999999</v>
      </c>
      <c r="G2902" s="12">
        <v>5469.48</v>
      </c>
      <c r="H2902" s="13">
        <v>27</v>
      </c>
      <c r="I2902" s="23" t="str">
        <f>VLOOKUP(B2902,'De-Para'!$B$3:$C$29,2,0)</f>
        <v>Nordeste</v>
      </c>
      <c r="J2902" s="18" t="str">
        <f t="shared" si="180"/>
        <v>Médio</v>
      </c>
      <c r="K2902" s="18" t="str">
        <f t="shared" si="181"/>
        <v>Abaixo</v>
      </c>
      <c r="L2902" s="18" t="str">
        <f t="shared" si="182"/>
        <v>Abaixo</v>
      </c>
      <c r="M2902" s="23" t="str">
        <f t="shared" si="183"/>
        <v>Acima</v>
      </c>
    </row>
    <row r="2903" spans="1:13">
      <c r="A2903" s="8" t="s">
        <v>2850</v>
      </c>
      <c r="B2903" s="9" t="s">
        <v>14</v>
      </c>
      <c r="C2903" s="9">
        <v>17</v>
      </c>
      <c r="D2903" s="9">
        <v>0.74</v>
      </c>
      <c r="E2903" s="9">
        <v>0.76300000000000001</v>
      </c>
      <c r="F2903" s="9">
        <v>0.63400000000000001</v>
      </c>
      <c r="G2903" s="9">
        <v>42936.12</v>
      </c>
      <c r="H2903" s="10">
        <v>2</v>
      </c>
      <c r="I2903" s="23" t="str">
        <f>VLOOKUP(B2903,'De-Para'!$B$3:$C$29,2,0)</f>
        <v>Sul</v>
      </c>
      <c r="J2903" s="18" t="str">
        <f t="shared" si="180"/>
        <v>Alto</v>
      </c>
      <c r="K2903" s="18" t="str">
        <f t="shared" si="181"/>
        <v>Acima</v>
      </c>
      <c r="L2903" s="18" t="str">
        <f t="shared" si="182"/>
        <v>Abaixo</v>
      </c>
      <c r="M2903" s="23" t="str">
        <f t="shared" si="183"/>
        <v>Abaixo</v>
      </c>
    </row>
    <row r="2904" spans="1:13">
      <c r="A2904" s="11" t="s">
        <v>2851</v>
      </c>
      <c r="B2904" s="12" t="s">
        <v>7</v>
      </c>
      <c r="C2904" s="12">
        <v>657</v>
      </c>
      <c r="D2904" s="12">
        <v>0.75700000000000001</v>
      </c>
      <c r="E2904" s="12">
        <v>0.71099999999999997</v>
      </c>
      <c r="F2904" s="12">
        <v>0.74</v>
      </c>
      <c r="G2904" s="12">
        <v>10564.93</v>
      </c>
      <c r="H2904" s="13">
        <v>6</v>
      </c>
      <c r="I2904" s="23" t="str">
        <f>VLOOKUP(B2904,'De-Para'!$B$3:$C$29,2,0)</f>
        <v>Sudeste</v>
      </c>
      <c r="J2904" s="18" t="str">
        <f t="shared" si="180"/>
        <v>Alto</v>
      </c>
      <c r="K2904" s="18" t="str">
        <f t="shared" si="181"/>
        <v>Acima</v>
      </c>
      <c r="L2904" s="18" t="str">
        <f t="shared" si="182"/>
        <v>Abaixo</v>
      </c>
      <c r="M2904" s="23" t="str">
        <f t="shared" si="183"/>
        <v>Acima</v>
      </c>
    </row>
    <row r="2905" spans="1:13">
      <c r="A2905" s="8" t="s">
        <v>2764</v>
      </c>
      <c r="B2905" s="9" t="s">
        <v>59</v>
      </c>
      <c r="C2905" s="9">
        <v>79</v>
      </c>
      <c r="D2905" s="9">
        <v>0.73299999999999998</v>
      </c>
      <c r="E2905" s="9">
        <v>0.748</v>
      </c>
      <c r="F2905" s="9">
        <v>0.60599999999999998</v>
      </c>
      <c r="G2905" s="9">
        <v>26025.33</v>
      </c>
      <c r="H2905" s="10">
        <v>14</v>
      </c>
      <c r="I2905" s="23" t="str">
        <f>VLOOKUP(B2905,'De-Para'!$B$3:$C$29,2,0)</f>
        <v>Sul</v>
      </c>
      <c r="J2905" s="18" t="str">
        <f t="shared" si="180"/>
        <v>Alto</v>
      </c>
      <c r="K2905" s="18" t="str">
        <f t="shared" si="181"/>
        <v>Acima</v>
      </c>
      <c r="L2905" s="18" t="str">
        <f t="shared" si="182"/>
        <v>Abaixo</v>
      </c>
      <c r="M2905" s="23" t="str">
        <f t="shared" si="183"/>
        <v>Acima</v>
      </c>
    </row>
    <row r="2906" spans="1:13">
      <c r="A2906" s="11" t="s">
        <v>2852</v>
      </c>
      <c r="B2906" s="12" t="s">
        <v>7</v>
      </c>
      <c r="C2906" s="12">
        <v>324</v>
      </c>
      <c r="D2906" s="12">
        <v>0.71299999999999997</v>
      </c>
      <c r="E2906" s="12">
        <v>0.69799999999999995</v>
      </c>
      <c r="F2906" s="12">
        <v>0.623</v>
      </c>
      <c r="G2906" s="12">
        <v>22115.08</v>
      </c>
      <c r="H2906" s="13">
        <v>4</v>
      </c>
      <c r="I2906" s="23" t="str">
        <f>VLOOKUP(B2906,'De-Para'!$B$3:$C$29,2,0)</f>
        <v>Sudeste</v>
      </c>
      <c r="J2906" s="18" t="str">
        <f t="shared" si="180"/>
        <v>Alto</v>
      </c>
      <c r="K2906" s="18" t="str">
        <f t="shared" si="181"/>
        <v>Acima</v>
      </c>
      <c r="L2906" s="18" t="str">
        <f t="shared" si="182"/>
        <v>Abaixo</v>
      </c>
      <c r="M2906" s="23" t="str">
        <f t="shared" si="183"/>
        <v>Acima</v>
      </c>
    </row>
    <row r="2907" spans="1:13">
      <c r="A2907" s="8" t="s">
        <v>2853</v>
      </c>
      <c r="B2907" s="9" t="s">
        <v>14</v>
      </c>
      <c r="C2907" s="9">
        <v>47</v>
      </c>
      <c r="D2907" s="9">
        <v>0.66500000000000004</v>
      </c>
      <c r="E2907" s="9">
        <v>0.66700000000000004</v>
      </c>
      <c r="F2907" s="9">
        <v>0.53400000000000003</v>
      </c>
      <c r="G2907" s="9">
        <v>52136.19</v>
      </c>
      <c r="H2907" s="10">
        <v>2</v>
      </c>
      <c r="I2907" s="23" t="str">
        <f>VLOOKUP(B2907,'De-Para'!$B$3:$C$29,2,0)</f>
        <v>Sul</v>
      </c>
      <c r="J2907" s="18" t="str">
        <f t="shared" si="180"/>
        <v>Médio</v>
      </c>
      <c r="K2907" s="18" t="str">
        <f t="shared" si="181"/>
        <v>Acima</v>
      </c>
      <c r="L2907" s="18" t="str">
        <f t="shared" si="182"/>
        <v>Abaixo</v>
      </c>
      <c r="M2907" s="23" t="str">
        <f t="shared" si="183"/>
        <v>Abaixo</v>
      </c>
    </row>
    <row r="2908" spans="1:13">
      <c r="A2908" s="11" t="s">
        <v>2854</v>
      </c>
      <c r="B2908" s="12" t="s">
        <v>14</v>
      </c>
      <c r="C2908" s="12">
        <v>249</v>
      </c>
      <c r="D2908" s="12">
        <v>0.69</v>
      </c>
      <c r="E2908" s="12">
        <v>0.70399999999999996</v>
      </c>
      <c r="F2908" s="12">
        <v>0.55200000000000005</v>
      </c>
      <c r="G2908" s="12">
        <v>16955.88</v>
      </c>
      <c r="H2908" s="13">
        <v>10</v>
      </c>
      <c r="I2908" s="23" t="str">
        <f>VLOOKUP(B2908,'De-Para'!$B$3:$C$29,2,0)</f>
        <v>Sul</v>
      </c>
      <c r="J2908" s="18" t="str">
        <f t="shared" si="180"/>
        <v>Médio</v>
      </c>
      <c r="K2908" s="18" t="str">
        <f t="shared" si="181"/>
        <v>Acima</v>
      </c>
      <c r="L2908" s="18" t="str">
        <f t="shared" si="182"/>
        <v>Abaixo</v>
      </c>
      <c r="M2908" s="23" t="str">
        <f t="shared" si="183"/>
        <v>Acima</v>
      </c>
    </row>
    <row r="2909" spans="1:13">
      <c r="A2909" s="8" t="s">
        <v>2855</v>
      </c>
      <c r="B2909" s="9" t="s">
        <v>31</v>
      </c>
      <c r="C2909" s="9">
        <v>603</v>
      </c>
      <c r="D2909" s="9">
        <v>0.60099999999999998</v>
      </c>
      <c r="E2909" s="9">
        <v>0.56000000000000005</v>
      </c>
      <c r="F2909" s="9">
        <v>0.50900000000000001</v>
      </c>
      <c r="G2909" s="9">
        <v>7764.55</v>
      </c>
      <c r="H2909" s="10">
        <v>7</v>
      </c>
      <c r="I2909" s="23" t="str">
        <f>VLOOKUP(B2909,'De-Para'!$B$3:$C$29,2,0)</f>
        <v>Nordeste</v>
      </c>
      <c r="J2909" s="18" t="str">
        <f t="shared" si="180"/>
        <v>Médio</v>
      </c>
      <c r="K2909" s="18" t="str">
        <f t="shared" si="181"/>
        <v>Acima</v>
      </c>
      <c r="L2909" s="18" t="str">
        <f t="shared" si="182"/>
        <v>Abaixo</v>
      </c>
      <c r="M2909" s="23" t="str">
        <f t="shared" si="183"/>
        <v>Acima</v>
      </c>
    </row>
    <row r="2910" spans="1:13">
      <c r="A2910" s="11" t="s">
        <v>2856</v>
      </c>
      <c r="B2910" s="12" t="s">
        <v>49</v>
      </c>
      <c r="C2910" s="12">
        <v>690</v>
      </c>
      <c r="D2910" s="12">
        <v>0.54600000000000004</v>
      </c>
      <c r="E2910" s="12">
        <v>0.53</v>
      </c>
      <c r="F2910" s="12">
        <v>0.42399999999999999</v>
      </c>
      <c r="G2910" s="12">
        <v>7574.75</v>
      </c>
      <c r="H2910" s="13">
        <v>1</v>
      </c>
      <c r="I2910" s="23" t="str">
        <f>VLOOKUP(B2910,'De-Para'!$B$3:$C$29,2,0)</f>
        <v>Norte</v>
      </c>
      <c r="J2910" s="18" t="str">
        <f t="shared" si="180"/>
        <v>Baixo</v>
      </c>
      <c r="K2910" s="18" t="str">
        <f t="shared" si="181"/>
        <v>Abaixo</v>
      </c>
      <c r="L2910" s="18" t="str">
        <f t="shared" si="182"/>
        <v>Abaixo</v>
      </c>
      <c r="M2910" s="23" t="str">
        <f t="shared" si="183"/>
        <v>Abaixo</v>
      </c>
    </row>
    <row r="2911" spans="1:13">
      <c r="A2911" s="8" t="s">
        <v>2857</v>
      </c>
      <c r="B2911" s="9" t="s">
        <v>49</v>
      </c>
      <c r="C2911" s="9">
        <v>385</v>
      </c>
      <c r="D2911" s="9">
        <v>0.627</v>
      </c>
      <c r="E2911" s="9">
        <v>0.57499999999999996</v>
      </c>
      <c r="F2911" s="9">
        <v>0.54600000000000004</v>
      </c>
      <c r="G2911" s="9">
        <v>7291.75</v>
      </c>
      <c r="H2911" s="10">
        <v>18</v>
      </c>
      <c r="I2911" s="23" t="str">
        <f>VLOOKUP(B2911,'De-Para'!$B$3:$C$29,2,0)</f>
        <v>Norte</v>
      </c>
      <c r="J2911" s="18" t="str">
        <f t="shared" si="180"/>
        <v>Médio</v>
      </c>
      <c r="K2911" s="18" t="str">
        <f t="shared" si="181"/>
        <v>Acima</v>
      </c>
      <c r="L2911" s="18" t="str">
        <f t="shared" si="182"/>
        <v>Abaixo</v>
      </c>
      <c r="M2911" s="23" t="str">
        <f t="shared" si="183"/>
        <v>Acima</v>
      </c>
    </row>
    <row r="2912" spans="1:13">
      <c r="A2912" s="11" t="s">
        <v>2858</v>
      </c>
      <c r="B2912" s="12" t="s">
        <v>7</v>
      </c>
      <c r="C2912" s="12">
        <v>366</v>
      </c>
      <c r="D2912" s="12">
        <v>0.71299999999999997</v>
      </c>
      <c r="E2912" s="12">
        <v>0.68799999999999994</v>
      </c>
      <c r="F2912" s="12">
        <v>0.624</v>
      </c>
      <c r="G2912" s="12">
        <v>18630.64</v>
      </c>
      <c r="H2912" s="13">
        <v>5</v>
      </c>
      <c r="I2912" s="23" t="str">
        <f>VLOOKUP(B2912,'De-Para'!$B$3:$C$29,2,0)</f>
        <v>Sudeste</v>
      </c>
      <c r="J2912" s="18" t="str">
        <f t="shared" si="180"/>
        <v>Alto</v>
      </c>
      <c r="K2912" s="18" t="str">
        <f t="shared" si="181"/>
        <v>Acima</v>
      </c>
      <c r="L2912" s="18" t="str">
        <f t="shared" si="182"/>
        <v>Abaixo</v>
      </c>
      <c r="M2912" s="23" t="str">
        <f t="shared" si="183"/>
        <v>Acima</v>
      </c>
    </row>
    <row r="2913" spans="1:13">
      <c r="A2913" s="8" t="s">
        <v>2859</v>
      </c>
      <c r="B2913" s="9" t="s">
        <v>14</v>
      </c>
      <c r="C2913" s="9">
        <v>101</v>
      </c>
      <c r="D2913" s="9">
        <v>0.75</v>
      </c>
      <c r="E2913" s="9">
        <v>0.748</v>
      </c>
      <c r="F2913" s="9">
        <v>0.66800000000000004</v>
      </c>
      <c r="G2913" s="9">
        <v>31454.63</v>
      </c>
      <c r="H2913" s="10">
        <v>15</v>
      </c>
      <c r="I2913" s="23" t="str">
        <f>VLOOKUP(B2913,'De-Para'!$B$3:$C$29,2,0)</f>
        <v>Sul</v>
      </c>
      <c r="J2913" s="18" t="str">
        <f t="shared" si="180"/>
        <v>Alto</v>
      </c>
      <c r="K2913" s="18" t="str">
        <f t="shared" si="181"/>
        <v>Acima</v>
      </c>
      <c r="L2913" s="18" t="str">
        <f t="shared" si="182"/>
        <v>Abaixo</v>
      </c>
      <c r="M2913" s="23" t="str">
        <f t="shared" si="183"/>
        <v>Acima</v>
      </c>
    </row>
    <row r="2914" spans="1:13">
      <c r="A2914" s="11" t="s">
        <v>2860</v>
      </c>
      <c r="B2914" s="12" t="s">
        <v>14</v>
      </c>
      <c r="C2914" s="12">
        <v>94</v>
      </c>
      <c r="D2914" s="12">
        <v>0.73799999999999999</v>
      </c>
      <c r="E2914" s="12">
        <v>0.69799999999999995</v>
      </c>
      <c r="F2914" s="12">
        <v>0.67700000000000005</v>
      </c>
      <c r="G2914" s="12">
        <v>24136.13</v>
      </c>
      <c r="H2914" s="13">
        <v>10</v>
      </c>
      <c r="I2914" s="23" t="str">
        <f>VLOOKUP(B2914,'De-Para'!$B$3:$C$29,2,0)</f>
        <v>Sul</v>
      </c>
      <c r="J2914" s="18" t="str">
        <f t="shared" si="180"/>
        <v>Alto</v>
      </c>
      <c r="K2914" s="18" t="str">
        <f t="shared" si="181"/>
        <v>Acima</v>
      </c>
      <c r="L2914" s="18" t="str">
        <f t="shared" si="182"/>
        <v>Abaixo</v>
      </c>
      <c r="M2914" s="23" t="str">
        <f t="shared" si="183"/>
        <v>Acima</v>
      </c>
    </row>
    <row r="2915" spans="1:13">
      <c r="A2915" s="8" t="s">
        <v>2861</v>
      </c>
      <c r="B2915" s="9" t="s">
        <v>64</v>
      </c>
      <c r="C2915" s="9">
        <v>438</v>
      </c>
      <c r="D2915" s="9">
        <v>0.65700000000000003</v>
      </c>
      <c r="E2915" s="9">
        <v>0.63600000000000001</v>
      </c>
      <c r="F2915" s="9">
        <v>0.55100000000000005</v>
      </c>
      <c r="G2915" s="9">
        <v>9506.24</v>
      </c>
      <c r="H2915" s="10">
        <v>10</v>
      </c>
      <c r="I2915" s="23" t="str">
        <f>VLOOKUP(B2915,'De-Para'!$B$3:$C$29,2,0)</f>
        <v>Sudeste</v>
      </c>
      <c r="J2915" s="18" t="str">
        <f t="shared" si="180"/>
        <v>Médio</v>
      </c>
      <c r="K2915" s="18" t="str">
        <f t="shared" si="181"/>
        <v>Acima</v>
      </c>
      <c r="L2915" s="18" t="str">
        <f t="shared" si="182"/>
        <v>Abaixo</v>
      </c>
      <c r="M2915" s="23" t="str">
        <f t="shared" si="183"/>
        <v>Acima</v>
      </c>
    </row>
    <row r="2916" spans="1:13">
      <c r="A2916" s="11" t="s">
        <v>2862</v>
      </c>
      <c r="B2916" s="12" t="s">
        <v>19</v>
      </c>
      <c r="C2916" s="12">
        <v>592</v>
      </c>
      <c r="D2916" s="12">
        <v>0.55600000000000005</v>
      </c>
      <c r="E2916" s="12">
        <v>0.54400000000000004</v>
      </c>
      <c r="F2916" s="12">
        <v>0.42299999999999999</v>
      </c>
      <c r="G2916" s="12">
        <v>6417.15</v>
      </c>
      <c r="H2916" s="13">
        <v>4</v>
      </c>
      <c r="I2916" s="23" t="str">
        <f>VLOOKUP(B2916,'De-Para'!$B$3:$C$29,2,0)</f>
        <v>Nordeste</v>
      </c>
      <c r="J2916" s="18" t="str">
        <f t="shared" si="180"/>
        <v>Médio</v>
      </c>
      <c r="K2916" s="18" t="str">
        <f t="shared" si="181"/>
        <v>Abaixo</v>
      </c>
      <c r="L2916" s="18" t="str">
        <f t="shared" si="182"/>
        <v>Abaixo</v>
      </c>
      <c r="M2916" s="23" t="str">
        <f t="shared" si="183"/>
        <v>Acima</v>
      </c>
    </row>
    <row r="2917" spans="1:13">
      <c r="A2917" s="8" t="s">
        <v>2863</v>
      </c>
      <c r="B2917" s="9" t="s">
        <v>82</v>
      </c>
      <c r="C2917" s="9">
        <v>725</v>
      </c>
      <c r="D2917" s="9">
        <v>0.56999999999999995</v>
      </c>
      <c r="E2917" s="9">
        <v>0.55700000000000005</v>
      </c>
      <c r="F2917" s="9">
        <v>0.435</v>
      </c>
      <c r="G2917" s="9">
        <v>8017.63</v>
      </c>
      <c r="H2917" s="10">
        <v>4</v>
      </c>
      <c r="I2917" s="23" t="str">
        <f>VLOOKUP(B2917,'De-Para'!$B$3:$C$29,2,0)</f>
        <v>Nordeste</v>
      </c>
      <c r="J2917" s="18" t="str">
        <f t="shared" si="180"/>
        <v>Médio</v>
      </c>
      <c r="K2917" s="18" t="str">
        <f t="shared" si="181"/>
        <v>Abaixo</v>
      </c>
      <c r="L2917" s="18" t="str">
        <f t="shared" si="182"/>
        <v>Abaixo</v>
      </c>
      <c r="M2917" s="23" t="str">
        <f t="shared" si="183"/>
        <v>Acima</v>
      </c>
    </row>
    <row r="2918" spans="1:13">
      <c r="A2918" s="11" t="s">
        <v>2864</v>
      </c>
      <c r="B2918" s="12" t="s">
        <v>24</v>
      </c>
      <c r="C2918" s="12">
        <v>959</v>
      </c>
      <c r="D2918" s="12">
        <v>0.57799999999999996</v>
      </c>
      <c r="E2918" s="12">
        <v>0.56599999999999995</v>
      </c>
      <c r="F2918" s="12">
        <v>0.44900000000000001</v>
      </c>
      <c r="G2918" s="12">
        <v>5785.11</v>
      </c>
      <c r="H2918" s="13">
        <v>4</v>
      </c>
      <c r="I2918" s="23" t="str">
        <f>VLOOKUP(B2918,'De-Para'!$B$3:$C$29,2,0)</f>
        <v>Nordeste</v>
      </c>
      <c r="J2918" s="18" t="str">
        <f t="shared" si="180"/>
        <v>Médio</v>
      </c>
      <c r="K2918" s="18" t="str">
        <f t="shared" si="181"/>
        <v>Abaixo</v>
      </c>
      <c r="L2918" s="18" t="str">
        <f t="shared" si="182"/>
        <v>Acima</v>
      </c>
      <c r="M2918" s="23" t="str">
        <f t="shared" si="183"/>
        <v>Acima</v>
      </c>
    </row>
    <row r="2919" spans="1:13">
      <c r="A2919" s="8" t="s">
        <v>2865</v>
      </c>
      <c r="B2919" s="9" t="s">
        <v>64</v>
      </c>
      <c r="C2919" s="9">
        <v>371</v>
      </c>
      <c r="D2919" s="9">
        <v>0.65200000000000002</v>
      </c>
      <c r="E2919" s="9">
        <v>0.61899999999999999</v>
      </c>
      <c r="F2919" s="9">
        <v>0.54600000000000004</v>
      </c>
      <c r="G2919" s="9">
        <v>12081.44</v>
      </c>
      <c r="H2919" s="10">
        <v>7</v>
      </c>
      <c r="I2919" s="23" t="str">
        <f>VLOOKUP(B2919,'De-Para'!$B$3:$C$29,2,0)</f>
        <v>Sudeste</v>
      </c>
      <c r="J2919" s="18" t="str">
        <f t="shared" si="180"/>
        <v>Médio</v>
      </c>
      <c r="K2919" s="18" t="str">
        <f t="shared" si="181"/>
        <v>Acima</v>
      </c>
      <c r="L2919" s="18" t="str">
        <f t="shared" si="182"/>
        <v>Abaixo</v>
      </c>
      <c r="M2919" s="23" t="str">
        <f t="shared" si="183"/>
        <v>Acima</v>
      </c>
    </row>
    <row r="2920" spans="1:13">
      <c r="A2920" s="11" t="s">
        <v>2866</v>
      </c>
      <c r="B2920" s="12" t="s">
        <v>14</v>
      </c>
      <c r="C2920" s="12">
        <v>77</v>
      </c>
      <c r="D2920" s="12">
        <v>0.76200000000000001</v>
      </c>
      <c r="E2920" s="12">
        <v>0.745</v>
      </c>
      <c r="F2920" s="12">
        <v>0.70599999999999996</v>
      </c>
      <c r="G2920" s="12">
        <v>50359.87</v>
      </c>
      <c r="H2920" s="13">
        <v>4</v>
      </c>
      <c r="I2920" s="23" t="str">
        <f>VLOOKUP(B2920,'De-Para'!$B$3:$C$29,2,0)</f>
        <v>Sul</v>
      </c>
      <c r="J2920" s="18" t="str">
        <f t="shared" si="180"/>
        <v>Alto</v>
      </c>
      <c r="K2920" s="18" t="str">
        <f t="shared" si="181"/>
        <v>Acima</v>
      </c>
      <c r="L2920" s="18" t="str">
        <f t="shared" si="182"/>
        <v>Abaixo</v>
      </c>
      <c r="M2920" s="23" t="str">
        <f t="shared" si="183"/>
        <v>Acima</v>
      </c>
    </row>
    <row r="2921" spans="1:13">
      <c r="A2921" s="8" t="s">
        <v>2867</v>
      </c>
      <c r="B2921" s="9" t="s">
        <v>14</v>
      </c>
      <c r="C2921" s="9">
        <v>87</v>
      </c>
      <c r="D2921" s="9">
        <v>0.71599999999999997</v>
      </c>
      <c r="E2921" s="9">
        <v>0.70299999999999996</v>
      </c>
      <c r="F2921" s="9">
        <v>0.61199999999999999</v>
      </c>
      <c r="G2921" s="9">
        <v>44745.53</v>
      </c>
      <c r="H2921" s="10">
        <v>2</v>
      </c>
      <c r="I2921" s="23" t="str">
        <f>VLOOKUP(B2921,'De-Para'!$B$3:$C$29,2,0)</f>
        <v>Sul</v>
      </c>
      <c r="J2921" s="18" t="str">
        <f t="shared" si="180"/>
        <v>Alto</v>
      </c>
      <c r="K2921" s="18" t="str">
        <f t="shared" si="181"/>
        <v>Acima</v>
      </c>
      <c r="L2921" s="18" t="str">
        <f t="shared" si="182"/>
        <v>Abaixo</v>
      </c>
      <c r="M2921" s="23" t="str">
        <f t="shared" si="183"/>
        <v>Abaixo</v>
      </c>
    </row>
    <row r="2922" spans="1:13">
      <c r="A2922" s="11" t="s">
        <v>2868</v>
      </c>
      <c r="B2922" s="12" t="s">
        <v>72</v>
      </c>
      <c r="C2922" s="12">
        <v>401</v>
      </c>
      <c r="D2922" s="12">
        <v>0.66</v>
      </c>
      <c r="E2922" s="12">
        <v>0.64700000000000002</v>
      </c>
      <c r="F2922" s="12">
        <v>0.58399999999999996</v>
      </c>
      <c r="G2922" s="12">
        <v>11433.58</v>
      </c>
      <c r="H2922" s="13">
        <v>12</v>
      </c>
      <c r="I2922" s="23" t="str">
        <f>VLOOKUP(B2922,'De-Para'!$B$3:$C$29,2,0)</f>
        <v>Nordeste</v>
      </c>
      <c r="J2922" s="18" t="str">
        <f t="shared" si="180"/>
        <v>Médio</v>
      </c>
      <c r="K2922" s="18" t="str">
        <f t="shared" si="181"/>
        <v>Acima</v>
      </c>
      <c r="L2922" s="18" t="str">
        <f t="shared" si="182"/>
        <v>Abaixo</v>
      </c>
      <c r="M2922" s="23" t="str">
        <f t="shared" si="183"/>
        <v>Acima</v>
      </c>
    </row>
    <row r="2923" spans="1:13">
      <c r="A2923" s="8" t="s">
        <v>2869</v>
      </c>
      <c r="B2923" s="9" t="s">
        <v>210</v>
      </c>
      <c r="C2923" s="9">
        <v>515</v>
      </c>
      <c r="D2923" s="9">
        <v>0.64200000000000002</v>
      </c>
      <c r="E2923" s="9">
        <v>0.63100000000000001</v>
      </c>
      <c r="F2923" s="9">
        <v>0.53200000000000003</v>
      </c>
      <c r="G2923" s="9">
        <v>16519.72</v>
      </c>
      <c r="H2923" s="10">
        <v>13</v>
      </c>
      <c r="I2923" s="23" t="str">
        <f>VLOOKUP(B2923,'De-Para'!$B$3:$C$29,2,0)</f>
        <v>Norte</v>
      </c>
      <c r="J2923" s="18" t="str">
        <f t="shared" si="180"/>
        <v>Médio</v>
      </c>
      <c r="K2923" s="18" t="str">
        <f t="shared" si="181"/>
        <v>Acima</v>
      </c>
      <c r="L2923" s="18" t="str">
        <f t="shared" si="182"/>
        <v>Abaixo</v>
      </c>
      <c r="M2923" s="23" t="str">
        <f t="shared" si="183"/>
        <v>Acima</v>
      </c>
    </row>
    <row r="2924" spans="1:13">
      <c r="A2924" s="11" t="s">
        <v>2870</v>
      </c>
      <c r="B2924" s="12" t="s">
        <v>59</v>
      </c>
      <c r="C2924" s="12">
        <v>168</v>
      </c>
      <c r="D2924" s="12">
        <v>0.73</v>
      </c>
      <c r="E2924" s="12">
        <v>0.72899999999999998</v>
      </c>
      <c r="F2924" s="12">
        <v>0.60199999999999998</v>
      </c>
      <c r="G2924" s="12">
        <v>20151.13</v>
      </c>
      <c r="H2924" s="13">
        <v>7</v>
      </c>
      <c r="I2924" s="23" t="str">
        <f>VLOOKUP(B2924,'De-Para'!$B$3:$C$29,2,0)</f>
        <v>Sul</v>
      </c>
      <c r="J2924" s="18" t="str">
        <f t="shared" si="180"/>
        <v>Alto</v>
      </c>
      <c r="K2924" s="18" t="str">
        <f t="shared" si="181"/>
        <v>Acima</v>
      </c>
      <c r="L2924" s="18" t="str">
        <f t="shared" si="182"/>
        <v>Abaixo</v>
      </c>
      <c r="M2924" s="23" t="str">
        <f t="shared" si="183"/>
        <v>Acima</v>
      </c>
    </row>
    <row r="2925" spans="1:13">
      <c r="A2925" s="8" t="s">
        <v>2871</v>
      </c>
      <c r="B2925" s="9" t="s">
        <v>14</v>
      </c>
      <c r="C2925" s="9">
        <v>189</v>
      </c>
      <c r="D2925" s="9">
        <v>0.7</v>
      </c>
      <c r="E2925" s="9">
        <v>0.70499999999999996</v>
      </c>
      <c r="F2925" s="9">
        <v>0.57399999999999995</v>
      </c>
      <c r="G2925" s="9">
        <v>21321.52</v>
      </c>
      <c r="H2925" s="10">
        <v>6</v>
      </c>
      <c r="I2925" s="23" t="str">
        <f>VLOOKUP(B2925,'De-Para'!$B$3:$C$29,2,0)</f>
        <v>Sul</v>
      </c>
      <c r="J2925" s="18" t="str">
        <f t="shared" si="180"/>
        <v>Alto</v>
      </c>
      <c r="K2925" s="18" t="str">
        <f t="shared" si="181"/>
        <v>Acima</v>
      </c>
      <c r="L2925" s="18" t="str">
        <f t="shared" si="182"/>
        <v>Abaixo</v>
      </c>
      <c r="M2925" s="23" t="str">
        <f t="shared" si="183"/>
        <v>Acima</v>
      </c>
    </row>
    <row r="2926" spans="1:13">
      <c r="A2926" s="11" t="s">
        <v>2872</v>
      </c>
      <c r="B2926" s="12" t="s">
        <v>33</v>
      </c>
      <c r="C2926" s="12">
        <v>230</v>
      </c>
      <c r="D2926" s="12">
        <v>0.67700000000000005</v>
      </c>
      <c r="E2926" s="12">
        <v>0.67</v>
      </c>
      <c r="F2926" s="12">
        <v>0.56799999999999995</v>
      </c>
      <c r="G2926" s="12">
        <v>21765.1</v>
      </c>
      <c r="H2926" s="13">
        <v>2</v>
      </c>
      <c r="I2926" s="23" t="str">
        <f>VLOOKUP(B2926,'De-Para'!$B$3:$C$29,2,0)</f>
        <v>Centro-Oeste</v>
      </c>
      <c r="J2926" s="18" t="str">
        <f t="shared" si="180"/>
        <v>Médio</v>
      </c>
      <c r="K2926" s="18" t="str">
        <f t="shared" si="181"/>
        <v>Acima</v>
      </c>
      <c r="L2926" s="18" t="str">
        <f t="shared" si="182"/>
        <v>Abaixo</v>
      </c>
      <c r="M2926" s="23" t="str">
        <f t="shared" si="183"/>
        <v>Abaixo</v>
      </c>
    </row>
    <row r="2927" spans="1:13">
      <c r="A2927" s="8" t="s">
        <v>207</v>
      </c>
      <c r="B2927" s="9" t="s">
        <v>24</v>
      </c>
      <c r="C2927" s="9">
        <v>602</v>
      </c>
      <c r="D2927" s="9">
        <v>0.59599999999999997</v>
      </c>
      <c r="E2927" s="9">
        <v>0.54</v>
      </c>
      <c r="F2927" s="9">
        <v>0.53800000000000003</v>
      </c>
      <c r="G2927" s="9">
        <v>7933.89</v>
      </c>
      <c r="H2927" s="10">
        <v>1</v>
      </c>
      <c r="I2927" s="23" t="str">
        <f>VLOOKUP(B2927,'De-Para'!$B$3:$C$29,2,0)</f>
        <v>Nordeste</v>
      </c>
      <c r="J2927" s="18" t="str">
        <f t="shared" si="180"/>
        <v>Médio</v>
      </c>
      <c r="K2927" s="18" t="str">
        <f t="shared" si="181"/>
        <v>Abaixo</v>
      </c>
      <c r="L2927" s="18" t="str">
        <f t="shared" si="182"/>
        <v>Abaixo</v>
      </c>
      <c r="M2927" s="23" t="str">
        <f t="shared" si="183"/>
        <v>Abaixo</v>
      </c>
    </row>
    <row r="2928" spans="1:13">
      <c r="A2928" s="11" t="s">
        <v>2873</v>
      </c>
      <c r="B2928" s="12" t="s">
        <v>82</v>
      </c>
      <c r="C2928" s="12">
        <v>704</v>
      </c>
      <c r="D2928" s="12">
        <v>0.59</v>
      </c>
      <c r="E2928" s="12">
        <v>0.57799999999999996</v>
      </c>
      <c r="F2928" s="12">
        <v>0.45200000000000001</v>
      </c>
      <c r="G2928" s="12">
        <v>9227.4599999999991</v>
      </c>
      <c r="H2928" s="13">
        <v>7</v>
      </c>
      <c r="I2928" s="23" t="str">
        <f>VLOOKUP(B2928,'De-Para'!$B$3:$C$29,2,0)</f>
        <v>Nordeste</v>
      </c>
      <c r="J2928" s="18" t="str">
        <f t="shared" si="180"/>
        <v>Médio</v>
      </c>
      <c r="K2928" s="18" t="str">
        <f t="shared" si="181"/>
        <v>Abaixo</v>
      </c>
      <c r="L2928" s="18" t="str">
        <f t="shared" si="182"/>
        <v>Abaixo</v>
      </c>
      <c r="M2928" s="23" t="str">
        <f t="shared" si="183"/>
        <v>Acima</v>
      </c>
    </row>
    <row r="2929" spans="1:13">
      <c r="A2929" s="8" t="s">
        <v>2874</v>
      </c>
      <c r="B2929" s="9" t="s">
        <v>31</v>
      </c>
      <c r="C2929" s="9">
        <v>614</v>
      </c>
      <c r="D2929" s="9">
        <v>0.60599999999999998</v>
      </c>
      <c r="E2929" s="9">
        <v>0.54</v>
      </c>
      <c r="F2929" s="9">
        <v>0.53</v>
      </c>
      <c r="G2929" s="9">
        <v>7889.12</v>
      </c>
      <c r="H2929" s="10">
        <v>5</v>
      </c>
      <c r="I2929" s="23" t="str">
        <f>VLOOKUP(B2929,'De-Para'!$B$3:$C$29,2,0)</f>
        <v>Nordeste</v>
      </c>
      <c r="J2929" s="18" t="str">
        <f t="shared" si="180"/>
        <v>Médio</v>
      </c>
      <c r="K2929" s="18" t="str">
        <f t="shared" si="181"/>
        <v>Acima</v>
      </c>
      <c r="L2929" s="18" t="str">
        <f t="shared" si="182"/>
        <v>Abaixo</v>
      </c>
      <c r="M2929" s="23" t="str">
        <f t="shared" si="183"/>
        <v>Acima</v>
      </c>
    </row>
    <row r="2930" spans="1:13">
      <c r="A2930" s="11" t="s">
        <v>2875</v>
      </c>
      <c r="B2930" s="12" t="s">
        <v>82</v>
      </c>
      <c r="C2930" s="12">
        <v>424</v>
      </c>
      <c r="D2930" s="12">
        <v>0.55000000000000004</v>
      </c>
      <c r="E2930" s="12">
        <v>0.54</v>
      </c>
      <c r="F2930" s="12">
        <v>0.41199999999999998</v>
      </c>
      <c r="G2930" s="12">
        <v>8307.35</v>
      </c>
      <c r="H2930" s="13">
        <v>4</v>
      </c>
      <c r="I2930" s="23" t="str">
        <f>VLOOKUP(B2930,'De-Para'!$B$3:$C$29,2,0)</f>
        <v>Nordeste</v>
      </c>
      <c r="J2930" s="18" t="str">
        <f t="shared" si="180"/>
        <v>Médio</v>
      </c>
      <c r="K2930" s="18" t="str">
        <f t="shared" si="181"/>
        <v>Abaixo</v>
      </c>
      <c r="L2930" s="18" t="str">
        <f t="shared" si="182"/>
        <v>Abaixo</v>
      </c>
      <c r="M2930" s="23" t="str">
        <f t="shared" si="183"/>
        <v>Acima</v>
      </c>
    </row>
    <row r="2931" spans="1:13">
      <c r="A2931" s="8" t="s">
        <v>2876</v>
      </c>
      <c r="B2931" s="9" t="s">
        <v>19</v>
      </c>
      <c r="C2931" s="9">
        <v>441</v>
      </c>
      <c r="D2931" s="9">
        <v>0.58299999999999996</v>
      </c>
      <c r="E2931" s="9">
        <v>0.54</v>
      </c>
      <c r="F2931" s="9">
        <v>0.505</v>
      </c>
      <c r="G2931" s="9">
        <v>7277.43</v>
      </c>
      <c r="H2931" s="10">
        <v>5</v>
      </c>
      <c r="I2931" s="23" t="str">
        <f>VLOOKUP(B2931,'De-Para'!$B$3:$C$29,2,0)</f>
        <v>Nordeste</v>
      </c>
      <c r="J2931" s="18" t="str">
        <f t="shared" si="180"/>
        <v>Médio</v>
      </c>
      <c r="K2931" s="18" t="str">
        <f t="shared" si="181"/>
        <v>Abaixo</v>
      </c>
      <c r="L2931" s="18" t="str">
        <f t="shared" si="182"/>
        <v>Abaixo</v>
      </c>
      <c r="M2931" s="23" t="str">
        <f t="shared" si="183"/>
        <v>Acima</v>
      </c>
    </row>
    <row r="2932" spans="1:13">
      <c r="A2932" s="11" t="s">
        <v>2877</v>
      </c>
      <c r="B2932" s="12" t="s">
        <v>16</v>
      </c>
      <c r="C2932" s="12">
        <v>351</v>
      </c>
      <c r="D2932" s="12">
        <v>0.68</v>
      </c>
      <c r="E2932" s="12">
        <v>0.65</v>
      </c>
      <c r="F2932" s="12">
        <v>0.58399999999999996</v>
      </c>
      <c r="G2932" s="12">
        <v>12164.42</v>
      </c>
      <c r="H2932" s="13">
        <v>10</v>
      </c>
      <c r="I2932" s="23" t="str">
        <f>VLOOKUP(B2932,'De-Para'!$B$3:$C$29,2,0)</f>
        <v>Sudeste</v>
      </c>
      <c r="J2932" s="18" t="str">
        <f t="shared" si="180"/>
        <v>Médio</v>
      </c>
      <c r="K2932" s="18" t="str">
        <f t="shared" si="181"/>
        <v>Acima</v>
      </c>
      <c r="L2932" s="18" t="str">
        <f t="shared" si="182"/>
        <v>Abaixo</v>
      </c>
      <c r="M2932" s="23" t="str">
        <f t="shared" si="183"/>
        <v>Acima</v>
      </c>
    </row>
    <row r="2933" spans="1:13">
      <c r="A2933" s="8" t="s">
        <v>1057</v>
      </c>
      <c r="B2933" s="9" t="s">
        <v>14</v>
      </c>
      <c r="C2933" s="9">
        <v>91</v>
      </c>
      <c r="D2933" s="9">
        <v>0.72599999999999998</v>
      </c>
      <c r="E2933" s="9">
        <v>0.70299999999999996</v>
      </c>
      <c r="F2933" s="9">
        <v>0.63600000000000001</v>
      </c>
      <c r="G2933" s="9">
        <v>37839.360000000001</v>
      </c>
      <c r="H2933" s="10">
        <v>4</v>
      </c>
      <c r="I2933" s="23" t="str">
        <f>VLOOKUP(B2933,'De-Para'!$B$3:$C$29,2,0)</f>
        <v>Sul</v>
      </c>
      <c r="J2933" s="18" t="str">
        <f t="shared" si="180"/>
        <v>Alto</v>
      </c>
      <c r="K2933" s="18" t="str">
        <f t="shared" si="181"/>
        <v>Acima</v>
      </c>
      <c r="L2933" s="18" t="str">
        <f t="shared" si="182"/>
        <v>Abaixo</v>
      </c>
      <c r="M2933" s="23" t="str">
        <f t="shared" si="183"/>
        <v>Acima</v>
      </c>
    </row>
    <row r="2934" spans="1:13">
      <c r="A2934" s="11" t="s">
        <v>2878</v>
      </c>
      <c r="B2934" s="12" t="s">
        <v>14</v>
      </c>
      <c r="C2934" s="12">
        <v>53</v>
      </c>
      <c r="D2934" s="12">
        <v>0.70599999999999996</v>
      </c>
      <c r="E2934" s="12">
        <v>0.71299999999999997</v>
      </c>
      <c r="F2934" s="12">
        <v>0.55700000000000005</v>
      </c>
      <c r="G2934" s="12">
        <v>41237.08</v>
      </c>
      <c r="H2934" s="13">
        <v>3</v>
      </c>
      <c r="I2934" s="23" t="str">
        <f>VLOOKUP(B2934,'De-Para'!$B$3:$C$29,2,0)</f>
        <v>Sul</v>
      </c>
      <c r="J2934" s="18" t="str">
        <f t="shared" si="180"/>
        <v>Alto</v>
      </c>
      <c r="K2934" s="18" t="str">
        <f t="shared" si="181"/>
        <v>Acima</v>
      </c>
      <c r="L2934" s="18" t="str">
        <f t="shared" si="182"/>
        <v>Abaixo</v>
      </c>
      <c r="M2934" s="23" t="str">
        <f t="shared" si="183"/>
        <v>Acima</v>
      </c>
    </row>
    <row r="2935" spans="1:13">
      <c r="A2935" s="8" t="s">
        <v>128</v>
      </c>
      <c r="B2935" s="9" t="s">
        <v>59</v>
      </c>
      <c r="C2935" s="9">
        <v>239</v>
      </c>
      <c r="D2935" s="9">
        <v>0.71799999999999997</v>
      </c>
      <c r="E2935" s="9">
        <v>0.69199999999999995</v>
      </c>
      <c r="F2935" s="9">
        <v>0.63600000000000001</v>
      </c>
      <c r="G2935" s="9">
        <v>19011.57</v>
      </c>
      <c r="H2935" s="10">
        <v>3</v>
      </c>
      <c r="I2935" s="23" t="str">
        <f>VLOOKUP(B2935,'De-Para'!$B$3:$C$29,2,0)</f>
        <v>Sul</v>
      </c>
      <c r="J2935" s="18" t="str">
        <f t="shared" si="180"/>
        <v>Alto</v>
      </c>
      <c r="K2935" s="18" t="str">
        <f t="shared" si="181"/>
        <v>Acima</v>
      </c>
      <c r="L2935" s="18" t="str">
        <f t="shared" si="182"/>
        <v>Abaixo</v>
      </c>
      <c r="M2935" s="23" t="str">
        <f t="shared" si="183"/>
        <v>Acima</v>
      </c>
    </row>
    <row r="2936" spans="1:13">
      <c r="A2936" s="11" t="s">
        <v>2879</v>
      </c>
      <c r="B2936" s="12" t="s">
        <v>19</v>
      </c>
      <c r="C2936" s="12">
        <v>690</v>
      </c>
      <c r="D2936" s="12">
        <v>0.59799999999999998</v>
      </c>
      <c r="E2936" s="12">
        <v>0.55900000000000005</v>
      </c>
      <c r="F2936" s="12">
        <v>0.48199999999999998</v>
      </c>
      <c r="G2936" s="12">
        <v>6110.14</v>
      </c>
      <c r="H2936" s="13">
        <v>26</v>
      </c>
      <c r="I2936" s="23" t="str">
        <f>VLOOKUP(B2936,'De-Para'!$B$3:$C$29,2,0)</f>
        <v>Nordeste</v>
      </c>
      <c r="J2936" s="18" t="str">
        <f t="shared" si="180"/>
        <v>Médio</v>
      </c>
      <c r="K2936" s="18" t="str">
        <f t="shared" si="181"/>
        <v>Abaixo</v>
      </c>
      <c r="L2936" s="18" t="str">
        <f t="shared" si="182"/>
        <v>Abaixo</v>
      </c>
      <c r="M2936" s="23" t="str">
        <f t="shared" si="183"/>
        <v>Acima</v>
      </c>
    </row>
    <row r="2937" spans="1:13">
      <c r="A2937" s="8" t="s">
        <v>2880</v>
      </c>
      <c r="B2937" s="9" t="s">
        <v>118</v>
      </c>
      <c r="C2937" s="9">
        <v>985</v>
      </c>
      <c r="D2937" s="9">
        <v>0.59099999999999997</v>
      </c>
      <c r="E2937" s="9">
        <v>0.58199999999999996</v>
      </c>
      <c r="F2937" s="9">
        <v>0.498</v>
      </c>
      <c r="G2937" s="9">
        <v>7897.35</v>
      </c>
      <c r="H2937" s="10">
        <v>22</v>
      </c>
      <c r="I2937" s="23" t="str">
        <f>VLOOKUP(B2937,'De-Para'!$B$3:$C$29,2,0)</f>
        <v>Nordeste</v>
      </c>
      <c r="J2937" s="18" t="str">
        <f t="shared" si="180"/>
        <v>Médio</v>
      </c>
      <c r="K2937" s="18" t="str">
        <f t="shared" si="181"/>
        <v>Abaixo</v>
      </c>
      <c r="L2937" s="18" t="str">
        <f t="shared" si="182"/>
        <v>Acima</v>
      </c>
      <c r="M2937" s="23" t="str">
        <f t="shared" si="183"/>
        <v>Acima</v>
      </c>
    </row>
    <row r="2938" spans="1:13">
      <c r="A2938" s="11" t="s">
        <v>2881</v>
      </c>
      <c r="B2938" s="12" t="s">
        <v>87</v>
      </c>
      <c r="C2938" s="12">
        <v>541</v>
      </c>
      <c r="D2938" s="12">
        <v>0.57999999999999996</v>
      </c>
      <c r="E2938" s="12">
        <v>0.54300000000000004</v>
      </c>
      <c r="F2938" s="12">
        <v>0.48099999999999998</v>
      </c>
      <c r="G2938" s="12">
        <v>8037.47</v>
      </c>
      <c r="H2938" s="13">
        <v>2</v>
      </c>
      <c r="I2938" s="23" t="str">
        <f>VLOOKUP(B2938,'De-Para'!$B$3:$C$29,2,0)</f>
        <v>Nordeste</v>
      </c>
      <c r="J2938" s="18" t="str">
        <f t="shared" si="180"/>
        <v>Médio</v>
      </c>
      <c r="K2938" s="18" t="str">
        <f t="shared" si="181"/>
        <v>Abaixo</v>
      </c>
      <c r="L2938" s="18" t="str">
        <f t="shared" si="182"/>
        <v>Abaixo</v>
      </c>
      <c r="M2938" s="23" t="str">
        <f t="shared" si="183"/>
        <v>Abaixo</v>
      </c>
    </row>
    <row r="2939" spans="1:13">
      <c r="A2939" s="8" t="s">
        <v>2882</v>
      </c>
      <c r="B2939" s="9" t="s">
        <v>59</v>
      </c>
      <c r="C2939" s="9">
        <v>245</v>
      </c>
      <c r="D2939" s="9">
        <v>0.68799999999999994</v>
      </c>
      <c r="E2939" s="9">
        <v>0.66700000000000004</v>
      </c>
      <c r="F2939" s="9">
        <v>0.59199999999999997</v>
      </c>
      <c r="G2939" s="9">
        <v>18048.22</v>
      </c>
      <c r="H2939" s="10">
        <v>9</v>
      </c>
      <c r="I2939" s="23" t="str">
        <f>VLOOKUP(B2939,'De-Para'!$B$3:$C$29,2,0)</f>
        <v>Sul</v>
      </c>
      <c r="J2939" s="18" t="str">
        <f t="shared" si="180"/>
        <v>Médio</v>
      </c>
      <c r="K2939" s="18" t="str">
        <f t="shared" si="181"/>
        <v>Acima</v>
      </c>
      <c r="L2939" s="18" t="str">
        <f t="shared" si="182"/>
        <v>Abaixo</v>
      </c>
      <c r="M2939" s="23" t="str">
        <f t="shared" si="183"/>
        <v>Acima</v>
      </c>
    </row>
    <row r="2940" spans="1:13">
      <c r="A2940" s="11" t="s">
        <v>2883</v>
      </c>
      <c r="B2940" s="12" t="s">
        <v>87</v>
      </c>
      <c r="C2940" s="12">
        <v>1410</v>
      </c>
      <c r="D2940" s="12">
        <v>0.53700000000000003</v>
      </c>
      <c r="E2940" s="12">
        <v>0.498</v>
      </c>
      <c r="F2940" s="12">
        <v>0.42699999999999999</v>
      </c>
      <c r="G2940" s="12">
        <v>4848.7299999999996</v>
      </c>
      <c r="H2940" s="13">
        <v>2</v>
      </c>
      <c r="I2940" s="23" t="str">
        <f>VLOOKUP(B2940,'De-Para'!$B$3:$C$29,2,0)</f>
        <v>Nordeste</v>
      </c>
      <c r="J2940" s="18" t="str">
        <f t="shared" si="180"/>
        <v>Baixo</v>
      </c>
      <c r="K2940" s="18" t="str">
        <f t="shared" si="181"/>
        <v>Abaixo</v>
      </c>
      <c r="L2940" s="18" t="str">
        <f t="shared" si="182"/>
        <v>Acima</v>
      </c>
      <c r="M2940" s="23" t="str">
        <f t="shared" si="183"/>
        <v>Abaixo</v>
      </c>
    </row>
    <row r="2941" spans="1:13">
      <c r="A2941" s="8" t="s">
        <v>2337</v>
      </c>
      <c r="B2941" s="9" t="s">
        <v>59</v>
      </c>
      <c r="C2941" s="9">
        <v>123</v>
      </c>
      <c r="D2941" s="9">
        <v>0.7</v>
      </c>
      <c r="E2941" s="9">
        <v>0.70299999999999996</v>
      </c>
      <c r="F2941" s="9">
        <v>0.60799999999999998</v>
      </c>
      <c r="G2941" s="9">
        <v>23428.62</v>
      </c>
      <c r="H2941" s="10">
        <v>16</v>
      </c>
      <c r="I2941" s="23" t="str">
        <f>VLOOKUP(B2941,'De-Para'!$B$3:$C$29,2,0)</f>
        <v>Sul</v>
      </c>
      <c r="J2941" s="18" t="str">
        <f t="shared" si="180"/>
        <v>Alto</v>
      </c>
      <c r="K2941" s="18" t="str">
        <f t="shared" si="181"/>
        <v>Acima</v>
      </c>
      <c r="L2941" s="18" t="str">
        <f t="shared" si="182"/>
        <v>Abaixo</v>
      </c>
      <c r="M2941" s="23" t="str">
        <f t="shared" si="183"/>
        <v>Acima</v>
      </c>
    </row>
    <row r="2942" spans="1:13">
      <c r="A2942" s="11" t="s">
        <v>2884</v>
      </c>
      <c r="B2942" s="12" t="s">
        <v>7</v>
      </c>
      <c r="C2942" s="12">
        <v>208</v>
      </c>
      <c r="D2942" s="12">
        <v>0.70599999999999996</v>
      </c>
      <c r="E2942" s="12">
        <v>0.67</v>
      </c>
      <c r="F2942" s="12">
        <v>0.63800000000000001</v>
      </c>
      <c r="G2942" s="12">
        <v>28307.64</v>
      </c>
      <c r="H2942" s="13">
        <v>1</v>
      </c>
      <c r="I2942" s="23" t="str">
        <f>VLOOKUP(B2942,'De-Para'!$B$3:$C$29,2,0)</f>
        <v>Sudeste</v>
      </c>
      <c r="J2942" s="18" t="str">
        <f t="shared" si="180"/>
        <v>Alto</v>
      </c>
      <c r="K2942" s="18" t="str">
        <f t="shared" si="181"/>
        <v>Acima</v>
      </c>
      <c r="L2942" s="18" t="str">
        <f t="shared" si="182"/>
        <v>Abaixo</v>
      </c>
      <c r="M2942" s="23" t="str">
        <f t="shared" si="183"/>
        <v>Abaixo</v>
      </c>
    </row>
    <row r="2943" spans="1:13">
      <c r="A2943" s="11" t="s">
        <v>2886</v>
      </c>
      <c r="B2943" s="12" t="s">
        <v>24</v>
      </c>
      <c r="C2943" s="12">
        <v>623</v>
      </c>
      <c r="D2943" s="12">
        <v>0.58499999999999996</v>
      </c>
      <c r="E2943" s="12">
        <v>0.54900000000000004</v>
      </c>
      <c r="F2943" s="12">
        <v>0.47099999999999997</v>
      </c>
      <c r="G2943" s="12">
        <v>6418</v>
      </c>
      <c r="H2943" s="13">
        <v>28</v>
      </c>
      <c r="I2943" s="23" t="str">
        <f>VLOOKUP(B2943,'De-Para'!$B$3:$C$29,2,0)</f>
        <v>Nordeste</v>
      </c>
      <c r="J2943" s="18" t="str">
        <f t="shared" si="180"/>
        <v>Médio</v>
      </c>
      <c r="K2943" s="18" t="str">
        <f t="shared" si="181"/>
        <v>Abaixo</v>
      </c>
      <c r="L2943" s="18" t="str">
        <f t="shared" si="182"/>
        <v>Abaixo</v>
      </c>
      <c r="M2943" s="23" t="str">
        <f t="shared" si="183"/>
        <v>Acima</v>
      </c>
    </row>
    <row r="2944" spans="1:13">
      <c r="A2944" s="8" t="s">
        <v>2887</v>
      </c>
      <c r="B2944" s="9" t="s">
        <v>16</v>
      </c>
      <c r="C2944" s="9">
        <v>325</v>
      </c>
      <c r="D2944" s="9">
        <v>0.67500000000000004</v>
      </c>
      <c r="E2944" s="9">
        <v>0.63800000000000001</v>
      </c>
      <c r="F2944" s="9">
        <v>0.57999999999999996</v>
      </c>
      <c r="G2944" s="9">
        <v>12643.03</v>
      </c>
      <c r="H2944" s="10">
        <v>8</v>
      </c>
      <c r="I2944" s="23" t="str">
        <f>VLOOKUP(B2944,'De-Para'!$B$3:$C$29,2,0)</f>
        <v>Sudeste</v>
      </c>
      <c r="J2944" s="18" t="str">
        <f t="shared" si="180"/>
        <v>Médio</v>
      </c>
      <c r="K2944" s="18" t="str">
        <f t="shared" si="181"/>
        <v>Acima</v>
      </c>
      <c r="L2944" s="18" t="str">
        <f t="shared" si="182"/>
        <v>Abaixo</v>
      </c>
      <c r="M2944" s="23" t="str">
        <f t="shared" si="183"/>
        <v>Acima</v>
      </c>
    </row>
    <row r="2945" spans="1:13">
      <c r="A2945" s="11" t="s">
        <v>2888</v>
      </c>
      <c r="B2945" s="12" t="s">
        <v>16</v>
      </c>
      <c r="C2945" s="12">
        <v>551</v>
      </c>
      <c r="D2945" s="12">
        <v>0.624</v>
      </c>
      <c r="E2945" s="12">
        <v>0.58399999999999996</v>
      </c>
      <c r="F2945" s="12">
        <v>0.51500000000000001</v>
      </c>
      <c r="G2945" s="12">
        <v>8212.58</v>
      </c>
      <c r="H2945" s="13">
        <v>12</v>
      </c>
      <c r="I2945" s="23" t="str">
        <f>VLOOKUP(B2945,'De-Para'!$B$3:$C$29,2,0)</f>
        <v>Sudeste</v>
      </c>
      <c r="J2945" s="18" t="str">
        <f t="shared" si="180"/>
        <v>Médio</v>
      </c>
      <c r="K2945" s="18" t="str">
        <f t="shared" si="181"/>
        <v>Acima</v>
      </c>
      <c r="L2945" s="18" t="str">
        <f t="shared" si="182"/>
        <v>Abaixo</v>
      </c>
      <c r="M2945" s="23" t="str">
        <f t="shared" si="183"/>
        <v>Acima</v>
      </c>
    </row>
    <row r="2946" spans="1:13">
      <c r="A2946" s="8" t="s">
        <v>2889</v>
      </c>
      <c r="B2946" s="9" t="s">
        <v>72</v>
      </c>
      <c r="C2946" s="9">
        <v>375</v>
      </c>
      <c r="D2946" s="9">
        <v>0.60299999999999998</v>
      </c>
      <c r="E2946" s="9">
        <v>0.56799999999999995</v>
      </c>
      <c r="F2946" s="9">
        <v>0.51800000000000002</v>
      </c>
      <c r="G2946" s="9">
        <v>8878.36</v>
      </c>
      <c r="H2946" s="10">
        <v>6</v>
      </c>
      <c r="I2946" s="23" t="str">
        <f>VLOOKUP(B2946,'De-Para'!$B$3:$C$29,2,0)</f>
        <v>Nordeste</v>
      </c>
      <c r="J2946" s="18" t="str">
        <f t="shared" si="180"/>
        <v>Médio</v>
      </c>
      <c r="K2946" s="18" t="str">
        <f t="shared" si="181"/>
        <v>Acima</v>
      </c>
      <c r="L2946" s="18" t="str">
        <f t="shared" si="182"/>
        <v>Abaixo</v>
      </c>
      <c r="M2946" s="23" t="str">
        <f t="shared" si="183"/>
        <v>Acima</v>
      </c>
    </row>
    <row r="2947" spans="1:13">
      <c r="A2947" s="11" t="s">
        <v>1507</v>
      </c>
      <c r="B2947" s="12" t="s">
        <v>14</v>
      </c>
      <c r="C2947" s="12">
        <v>128</v>
      </c>
      <c r="D2947" s="12">
        <v>0.73799999999999999</v>
      </c>
      <c r="E2947" s="12">
        <v>0.73199999999999998</v>
      </c>
      <c r="F2947" s="12">
        <v>0.65700000000000003</v>
      </c>
      <c r="G2947" s="12">
        <v>27064.84</v>
      </c>
      <c r="H2947" s="13">
        <v>5</v>
      </c>
      <c r="I2947" s="23" t="str">
        <f>VLOOKUP(B2947,'De-Para'!$B$3:$C$29,2,0)</f>
        <v>Sul</v>
      </c>
      <c r="J2947" s="18" t="str">
        <f t="shared" si="180"/>
        <v>Alto</v>
      </c>
      <c r="K2947" s="18" t="str">
        <f t="shared" si="181"/>
        <v>Acima</v>
      </c>
      <c r="L2947" s="18" t="str">
        <f t="shared" si="182"/>
        <v>Abaixo</v>
      </c>
      <c r="M2947" s="23" t="str">
        <f t="shared" si="183"/>
        <v>Acima</v>
      </c>
    </row>
    <row r="2948" spans="1:13">
      <c r="A2948" s="8" t="s">
        <v>2890</v>
      </c>
      <c r="B2948" s="9" t="s">
        <v>14</v>
      </c>
      <c r="C2948" s="9">
        <v>164</v>
      </c>
      <c r="D2948" s="9">
        <v>0.64500000000000002</v>
      </c>
      <c r="E2948" s="9">
        <v>0.65800000000000003</v>
      </c>
      <c r="F2948" s="9">
        <v>0.52300000000000002</v>
      </c>
      <c r="G2948" s="9">
        <v>23697.74</v>
      </c>
      <c r="H2948" s="10">
        <v>0</v>
      </c>
      <c r="I2948" s="23" t="str">
        <f>VLOOKUP(B2948,'De-Para'!$B$3:$C$29,2,0)</f>
        <v>Sul</v>
      </c>
      <c r="J2948" s="18" t="str">
        <f t="shared" si="180"/>
        <v>Médio</v>
      </c>
      <c r="K2948" s="18" t="str">
        <f t="shared" si="181"/>
        <v>Acima</v>
      </c>
      <c r="L2948" s="18" t="str">
        <f t="shared" si="182"/>
        <v>Abaixo</v>
      </c>
      <c r="M2948" s="23" t="str">
        <f t="shared" si="183"/>
        <v>Abaixo</v>
      </c>
    </row>
    <row r="2949" spans="1:13">
      <c r="A2949" s="11" t="s">
        <v>482</v>
      </c>
      <c r="B2949" s="12" t="s">
        <v>31</v>
      </c>
      <c r="C2949" s="12">
        <v>709</v>
      </c>
      <c r="D2949" s="12">
        <v>0.58799999999999997</v>
      </c>
      <c r="E2949" s="12">
        <v>0.52400000000000002</v>
      </c>
      <c r="F2949" s="12">
        <v>0.51100000000000001</v>
      </c>
      <c r="G2949" s="12">
        <v>6113.39</v>
      </c>
      <c r="H2949" s="13">
        <v>5</v>
      </c>
      <c r="I2949" s="23" t="str">
        <f>VLOOKUP(B2949,'De-Para'!$B$3:$C$29,2,0)</f>
        <v>Nordeste</v>
      </c>
      <c r="J2949" s="18" t="str">
        <f t="shared" si="180"/>
        <v>Médio</v>
      </c>
      <c r="K2949" s="18" t="str">
        <f t="shared" si="181"/>
        <v>Abaixo</v>
      </c>
      <c r="L2949" s="18" t="str">
        <f t="shared" si="182"/>
        <v>Abaixo</v>
      </c>
      <c r="M2949" s="23" t="str">
        <f t="shared" si="183"/>
        <v>Acima</v>
      </c>
    </row>
    <row r="2950" spans="1:13">
      <c r="A2950" s="8" t="s">
        <v>2891</v>
      </c>
      <c r="B2950" s="9" t="s">
        <v>7</v>
      </c>
      <c r="C2950" s="9">
        <v>194</v>
      </c>
      <c r="D2950" s="9">
        <v>0.67400000000000004</v>
      </c>
      <c r="E2950" s="9">
        <v>0.66400000000000003</v>
      </c>
      <c r="F2950" s="9">
        <v>0.54300000000000004</v>
      </c>
      <c r="G2950" s="9">
        <v>16389.78</v>
      </c>
      <c r="H2950" s="10">
        <v>3</v>
      </c>
      <c r="I2950" s="23" t="str">
        <f>VLOOKUP(B2950,'De-Para'!$B$3:$C$29,2,0)</f>
        <v>Sudeste</v>
      </c>
      <c r="J2950" s="18" t="str">
        <f t="shared" ref="J2950:J3013" si="184">IF(D2950&lt;0.55,"Baixo",IF(D2950&lt;0.7,"Médio",IF(D2950&lt;0.8,"Alto","Muito alto")))</f>
        <v>Médio</v>
      </c>
      <c r="K2950" s="18" t="str">
        <f t="shared" ref="K2950:K3013" si="185">IF(D2950&lt;=$K$3,"Abaixo","Acima")</f>
        <v>Acima</v>
      </c>
      <c r="L2950" s="18" t="str">
        <f t="shared" ref="L2950:L3013" si="186">IF(C2950&gt;=$L$3,"Acima","Abaixo")</f>
        <v>Abaixo</v>
      </c>
      <c r="M2950" s="23" t="str">
        <f t="shared" ref="M2950:M3013" si="187">IF(H2950&lt;=$M$3,"Abaixo","Acima")</f>
        <v>Acima</v>
      </c>
    </row>
    <row r="2951" spans="1:13">
      <c r="A2951" s="11" t="s">
        <v>2892</v>
      </c>
      <c r="B2951" s="12" t="s">
        <v>64</v>
      </c>
      <c r="C2951" s="12">
        <v>417</v>
      </c>
      <c r="D2951" s="12">
        <v>0.69799999999999995</v>
      </c>
      <c r="E2951" s="12">
        <v>0.68500000000000005</v>
      </c>
      <c r="F2951" s="12">
        <v>0.58899999999999997</v>
      </c>
      <c r="G2951" s="12">
        <v>11263.91</v>
      </c>
      <c r="H2951" s="13">
        <v>5</v>
      </c>
      <c r="I2951" s="23" t="str">
        <f>VLOOKUP(B2951,'De-Para'!$B$3:$C$29,2,0)</f>
        <v>Sudeste</v>
      </c>
      <c r="J2951" s="18" t="str">
        <f t="shared" si="184"/>
        <v>Médio</v>
      </c>
      <c r="K2951" s="18" t="str">
        <f t="shared" si="185"/>
        <v>Acima</v>
      </c>
      <c r="L2951" s="18" t="str">
        <f t="shared" si="186"/>
        <v>Abaixo</v>
      </c>
      <c r="M2951" s="23" t="str">
        <f t="shared" si="187"/>
        <v>Acima</v>
      </c>
    </row>
    <row r="2952" spans="1:13">
      <c r="A2952" s="8" t="s">
        <v>1305</v>
      </c>
      <c r="B2952" s="9" t="s">
        <v>16</v>
      </c>
      <c r="C2952" s="9">
        <v>447</v>
      </c>
      <c r="D2952" s="9">
        <v>0.57999999999999996</v>
      </c>
      <c r="E2952" s="9">
        <v>0.59399999999999997</v>
      </c>
      <c r="F2952" s="9">
        <v>0.40300000000000002</v>
      </c>
      <c r="G2952" s="9">
        <v>9243.16</v>
      </c>
      <c r="H2952" s="10">
        <v>9</v>
      </c>
      <c r="I2952" s="23" t="str">
        <f>VLOOKUP(B2952,'De-Para'!$B$3:$C$29,2,0)</f>
        <v>Sudeste</v>
      </c>
      <c r="J2952" s="18" t="str">
        <f t="shared" si="184"/>
        <v>Médio</v>
      </c>
      <c r="K2952" s="18" t="str">
        <f t="shared" si="185"/>
        <v>Abaixo</v>
      </c>
      <c r="L2952" s="18" t="str">
        <f t="shared" si="186"/>
        <v>Abaixo</v>
      </c>
      <c r="M2952" s="23" t="str">
        <f t="shared" si="187"/>
        <v>Acima</v>
      </c>
    </row>
    <row r="2953" spans="1:13">
      <c r="A2953" s="11" t="s">
        <v>2893</v>
      </c>
      <c r="B2953" s="12" t="s">
        <v>64</v>
      </c>
      <c r="C2953" s="12">
        <v>434</v>
      </c>
      <c r="D2953" s="12">
        <v>0.73</v>
      </c>
      <c r="E2953" s="12">
        <v>0.68899999999999995</v>
      </c>
      <c r="F2953" s="12">
        <v>0.67300000000000004</v>
      </c>
      <c r="G2953" s="12">
        <v>13116.9</v>
      </c>
      <c r="H2953" s="13">
        <v>5</v>
      </c>
      <c r="I2953" s="23" t="str">
        <f>VLOOKUP(B2953,'De-Para'!$B$3:$C$29,2,0)</f>
        <v>Sudeste</v>
      </c>
      <c r="J2953" s="18" t="str">
        <f t="shared" si="184"/>
        <v>Alto</v>
      </c>
      <c r="K2953" s="18" t="str">
        <f t="shared" si="185"/>
        <v>Acima</v>
      </c>
      <c r="L2953" s="18" t="str">
        <f t="shared" si="186"/>
        <v>Abaixo</v>
      </c>
      <c r="M2953" s="23" t="str">
        <f t="shared" si="187"/>
        <v>Acima</v>
      </c>
    </row>
    <row r="2954" spans="1:13">
      <c r="A2954" s="8" t="s">
        <v>2894</v>
      </c>
      <c r="B2954" s="9" t="s">
        <v>148</v>
      </c>
      <c r="C2954" s="9">
        <v>144</v>
      </c>
      <c r="D2954" s="9">
        <v>0.65</v>
      </c>
      <c r="E2954" s="9">
        <v>0.66400000000000003</v>
      </c>
      <c r="F2954" s="9">
        <v>0.50600000000000001</v>
      </c>
      <c r="G2954" s="9">
        <v>20886.57</v>
      </c>
      <c r="H2954" s="10">
        <v>2</v>
      </c>
      <c r="I2954" s="23" t="str">
        <f>VLOOKUP(B2954,'De-Para'!$B$3:$C$29,2,0)</f>
        <v>Norte</v>
      </c>
      <c r="J2954" s="18" t="str">
        <f t="shared" si="184"/>
        <v>Médio</v>
      </c>
      <c r="K2954" s="18" t="str">
        <f t="shared" si="185"/>
        <v>Acima</v>
      </c>
      <c r="L2954" s="18" t="str">
        <f t="shared" si="186"/>
        <v>Abaixo</v>
      </c>
      <c r="M2954" s="23" t="str">
        <f t="shared" si="187"/>
        <v>Abaixo</v>
      </c>
    </row>
    <row r="2955" spans="1:13">
      <c r="A2955" s="11" t="s">
        <v>2895</v>
      </c>
      <c r="B2955" s="12" t="s">
        <v>64</v>
      </c>
      <c r="C2955" s="12">
        <v>138</v>
      </c>
      <c r="D2955" s="12">
        <v>0.66</v>
      </c>
      <c r="E2955" s="12">
        <v>0.63300000000000001</v>
      </c>
      <c r="F2955" s="12">
        <v>0.55000000000000004</v>
      </c>
      <c r="G2955" s="12">
        <v>11655.36</v>
      </c>
      <c r="H2955" s="13">
        <v>12</v>
      </c>
      <c r="I2955" s="23" t="str">
        <f>VLOOKUP(B2955,'De-Para'!$B$3:$C$29,2,0)</f>
        <v>Sudeste</v>
      </c>
      <c r="J2955" s="18" t="str">
        <f t="shared" si="184"/>
        <v>Médio</v>
      </c>
      <c r="K2955" s="18" t="str">
        <f t="shared" si="185"/>
        <v>Acima</v>
      </c>
      <c r="L2955" s="18" t="str">
        <f t="shared" si="186"/>
        <v>Abaixo</v>
      </c>
      <c r="M2955" s="23" t="str">
        <f t="shared" si="187"/>
        <v>Acima</v>
      </c>
    </row>
    <row r="2956" spans="1:13">
      <c r="A2956" s="8" t="s">
        <v>2896</v>
      </c>
      <c r="B2956" s="9" t="s">
        <v>14</v>
      </c>
      <c r="C2956" s="9">
        <v>149</v>
      </c>
      <c r="D2956" s="9">
        <v>0.73499999999999999</v>
      </c>
      <c r="E2956" s="9">
        <v>0.72299999999999998</v>
      </c>
      <c r="F2956" s="9">
        <v>0.64700000000000002</v>
      </c>
      <c r="G2956" s="9">
        <v>26218.03</v>
      </c>
      <c r="H2956" s="10">
        <v>4</v>
      </c>
      <c r="I2956" s="23" t="str">
        <f>VLOOKUP(B2956,'De-Para'!$B$3:$C$29,2,0)</f>
        <v>Sul</v>
      </c>
      <c r="J2956" s="18" t="str">
        <f t="shared" si="184"/>
        <v>Alto</v>
      </c>
      <c r="K2956" s="18" t="str">
        <f t="shared" si="185"/>
        <v>Acima</v>
      </c>
      <c r="L2956" s="18" t="str">
        <f t="shared" si="186"/>
        <v>Abaixo</v>
      </c>
      <c r="M2956" s="23" t="str">
        <f t="shared" si="187"/>
        <v>Acima</v>
      </c>
    </row>
    <row r="2957" spans="1:13">
      <c r="A2957" s="11" t="s">
        <v>2897</v>
      </c>
      <c r="B2957" s="12" t="s">
        <v>24</v>
      </c>
      <c r="C2957" s="12">
        <v>490</v>
      </c>
      <c r="D2957" s="12">
        <v>0.53500000000000003</v>
      </c>
      <c r="E2957" s="12">
        <v>0.54500000000000004</v>
      </c>
      <c r="F2957" s="12">
        <v>0.39200000000000002</v>
      </c>
      <c r="G2957" s="12">
        <v>7835.18</v>
      </c>
      <c r="H2957" s="13">
        <v>2</v>
      </c>
      <c r="I2957" s="23" t="str">
        <f>VLOOKUP(B2957,'De-Para'!$B$3:$C$29,2,0)</f>
        <v>Nordeste</v>
      </c>
      <c r="J2957" s="18" t="str">
        <f t="shared" si="184"/>
        <v>Baixo</v>
      </c>
      <c r="K2957" s="18" t="str">
        <f t="shared" si="185"/>
        <v>Abaixo</v>
      </c>
      <c r="L2957" s="18" t="str">
        <f t="shared" si="186"/>
        <v>Abaixo</v>
      </c>
      <c r="M2957" s="23" t="str">
        <f t="shared" si="187"/>
        <v>Abaixo</v>
      </c>
    </row>
    <row r="2958" spans="1:13">
      <c r="A2958" s="8" t="s">
        <v>2898</v>
      </c>
      <c r="B2958" s="9" t="s">
        <v>16</v>
      </c>
      <c r="C2958" s="9">
        <v>960</v>
      </c>
      <c r="D2958" s="9">
        <v>0.66500000000000004</v>
      </c>
      <c r="E2958" s="9">
        <v>0.63</v>
      </c>
      <c r="F2958" s="9">
        <v>0.56200000000000006</v>
      </c>
      <c r="G2958" s="9">
        <v>7286.68</v>
      </c>
      <c r="H2958" s="10">
        <v>8</v>
      </c>
      <c r="I2958" s="23" t="str">
        <f>VLOOKUP(B2958,'De-Para'!$B$3:$C$29,2,0)</f>
        <v>Sudeste</v>
      </c>
      <c r="J2958" s="18" t="str">
        <f t="shared" si="184"/>
        <v>Médio</v>
      </c>
      <c r="K2958" s="18" t="str">
        <f t="shared" si="185"/>
        <v>Acima</v>
      </c>
      <c r="L2958" s="18" t="str">
        <f t="shared" si="186"/>
        <v>Acima</v>
      </c>
      <c r="M2958" s="23" t="str">
        <f t="shared" si="187"/>
        <v>Acima</v>
      </c>
    </row>
    <row r="2959" spans="1:13">
      <c r="A2959" s="11" t="s">
        <v>2899</v>
      </c>
      <c r="B2959" s="12" t="s">
        <v>16</v>
      </c>
      <c r="C2959" s="12">
        <v>284</v>
      </c>
      <c r="D2959" s="12">
        <v>0.66</v>
      </c>
      <c r="E2959" s="12">
        <v>0.64500000000000002</v>
      </c>
      <c r="F2959" s="12">
        <v>0.54600000000000004</v>
      </c>
      <c r="G2959" s="12">
        <v>12288.15</v>
      </c>
      <c r="H2959" s="13">
        <v>13</v>
      </c>
      <c r="I2959" s="23" t="str">
        <f>VLOOKUP(B2959,'De-Para'!$B$3:$C$29,2,0)</f>
        <v>Sudeste</v>
      </c>
      <c r="J2959" s="18" t="str">
        <f t="shared" si="184"/>
        <v>Médio</v>
      </c>
      <c r="K2959" s="18" t="str">
        <f t="shared" si="185"/>
        <v>Acima</v>
      </c>
      <c r="L2959" s="18" t="str">
        <f t="shared" si="186"/>
        <v>Abaixo</v>
      </c>
      <c r="M2959" s="23" t="str">
        <f t="shared" si="187"/>
        <v>Acima</v>
      </c>
    </row>
    <row r="2960" spans="1:13">
      <c r="A2960" s="8" t="s">
        <v>2900</v>
      </c>
      <c r="B2960" s="9" t="s">
        <v>14</v>
      </c>
      <c r="C2960" s="9">
        <v>96</v>
      </c>
      <c r="D2960" s="9">
        <v>0.72499999999999998</v>
      </c>
      <c r="E2960" s="9">
        <v>0.74399999999999999</v>
      </c>
      <c r="F2960" s="9">
        <v>0.61299999999999999</v>
      </c>
      <c r="G2960" s="9">
        <v>26637.08</v>
      </c>
      <c r="H2960" s="10">
        <v>11</v>
      </c>
      <c r="I2960" s="23" t="str">
        <f>VLOOKUP(B2960,'De-Para'!$B$3:$C$29,2,0)</f>
        <v>Sul</v>
      </c>
      <c r="J2960" s="18" t="str">
        <f t="shared" si="184"/>
        <v>Alto</v>
      </c>
      <c r="K2960" s="18" t="str">
        <f t="shared" si="185"/>
        <v>Acima</v>
      </c>
      <c r="L2960" s="18" t="str">
        <f t="shared" si="186"/>
        <v>Abaixo</v>
      </c>
      <c r="M2960" s="23" t="str">
        <f t="shared" si="187"/>
        <v>Acima</v>
      </c>
    </row>
    <row r="2961" spans="1:13">
      <c r="A2961" s="11" t="s">
        <v>2901</v>
      </c>
      <c r="B2961" s="12" t="s">
        <v>87</v>
      </c>
      <c r="C2961" s="12">
        <v>763</v>
      </c>
      <c r="D2961" s="12">
        <v>0.58599999999999997</v>
      </c>
      <c r="E2961" s="12">
        <v>0.56100000000000005</v>
      </c>
      <c r="F2961" s="12">
        <v>0.503</v>
      </c>
      <c r="G2961" s="12">
        <v>7828.26</v>
      </c>
      <c r="H2961" s="13">
        <v>38</v>
      </c>
      <c r="I2961" s="23" t="str">
        <f>VLOOKUP(B2961,'De-Para'!$B$3:$C$29,2,0)</f>
        <v>Nordeste</v>
      </c>
      <c r="J2961" s="18" t="str">
        <f t="shared" si="184"/>
        <v>Médio</v>
      </c>
      <c r="K2961" s="18" t="str">
        <f t="shared" si="185"/>
        <v>Abaixo</v>
      </c>
      <c r="L2961" s="18" t="str">
        <f t="shared" si="186"/>
        <v>Abaixo</v>
      </c>
      <c r="M2961" s="23" t="str">
        <f t="shared" si="187"/>
        <v>Acima</v>
      </c>
    </row>
    <row r="2962" spans="1:13">
      <c r="A2962" s="8" t="s">
        <v>2902</v>
      </c>
      <c r="B2962" s="9" t="s">
        <v>7</v>
      </c>
      <c r="C2962" s="9">
        <v>113</v>
      </c>
      <c r="D2962" s="9">
        <v>0.79</v>
      </c>
      <c r="E2962" s="9">
        <v>0.83</v>
      </c>
      <c r="F2962" s="9">
        <v>0.67900000000000005</v>
      </c>
      <c r="G2962" s="9">
        <v>30071.5</v>
      </c>
      <c r="H2962" s="10">
        <v>1</v>
      </c>
      <c r="I2962" s="23" t="str">
        <f>VLOOKUP(B2962,'De-Para'!$B$3:$C$29,2,0)</f>
        <v>Sudeste</v>
      </c>
      <c r="J2962" s="18" t="str">
        <f t="shared" si="184"/>
        <v>Alto</v>
      </c>
      <c r="K2962" s="18" t="str">
        <f t="shared" si="185"/>
        <v>Acima</v>
      </c>
      <c r="L2962" s="18" t="str">
        <f t="shared" si="186"/>
        <v>Abaixo</v>
      </c>
      <c r="M2962" s="23" t="str">
        <f t="shared" si="187"/>
        <v>Abaixo</v>
      </c>
    </row>
    <row r="2963" spans="1:13">
      <c r="A2963" s="11" t="s">
        <v>2903</v>
      </c>
      <c r="B2963" s="12" t="s">
        <v>14</v>
      </c>
      <c r="C2963" s="12">
        <v>99</v>
      </c>
      <c r="D2963" s="12">
        <v>0.72</v>
      </c>
      <c r="E2963" s="12">
        <v>0.72399999999999998</v>
      </c>
      <c r="F2963" s="12">
        <v>0.6</v>
      </c>
      <c r="G2963" s="12">
        <v>26216.48</v>
      </c>
      <c r="H2963" s="13">
        <v>7</v>
      </c>
      <c r="I2963" s="23" t="str">
        <f>VLOOKUP(B2963,'De-Para'!$B$3:$C$29,2,0)</f>
        <v>Sul</v>
      </c>
      <c r="J2963" s="18" t="str">
        <f t="shared" si="184"/>
        <v>Alto</v>
      </c>
      <c r="K2963" s="18" t="str">
        <f t="shared" si="185"/>
        <v>Acima</v>
      </c>
      <c r="L2963" s="18" t="str">
        <f t="shared" si="186"/>
        <v>Abaixo</v>
      </c>
      <c r="M2963" s="23" t="str">
        <f t="shared" si="187"/>
        <v>Acima</v>
      </c>
    </row>
    <row r="2964" spans="1:13">
      <c r="A2964" s="8" t="s">
        <v>2904</v>
      </c>
      <c r="B2964" s="9" t="s">
        <v>114</v>
      </c>
      <c r="C2964" s="9">
        <v>214</v>
      </c>
      <c r="D2964" s="9">
        <v>0.57999999999999996</v>
      </c>
      <c r="E2964" s="9">
        <v>0.57699999999999996</v>
      </c>
      <c r="F2964" s="9">
        <v>0.43</v>
      </c>
      <c r="G2964" s="9">
        <v>14789.79</v>
      </c>
      <c r="H2964" s="10">
        <v>5</v>
      </c>
      <c r="I2964" s="23" t="str">
        <f>VLOOKUP(B2964,'De-Para'!$B$3:$C$29,2,0)</f>
        <v>Nordeste</v>
      </c>
      <c r="J2964" s="18" t="str">
        <f t="shared" si="184"/>
        <v>Médio</v>
      </c>
      <c r="K2964" s="18" t="str">
        <f t="shared" si="185"/>
        <v>Abaixo</v>
      </c>
      <c r="L2964" s="18" t="str">
        <f t="shared" si="186"/>
        <v>Abaixo</v>
      </c>
      <c r="M2964" s="23" t="str">
        <f t="shared" si="187"/>
        <v>Acima</v>
      </c>
    </row>
    <row r="2965" spans="1:13">
      <c r="A2965" s="11" t="s">
        <v>2905</v>
      </c>
      <c r="B2965" s="12" t="s">
        <v>59</v>
      </c>
      <c r="C2965" s="12">
        <v>140</v>
      </c>
      <c r="D2965" s="12">
        <v>0.71299999999999997</v>
      </c>
      <c r="E2965" s="12">
        <v>0.71599999999999997</v>
      </c>
      <c r="F2965" s="12">
        <v>0.60199999999999998</v>
      </c>
      <c r="G2965" s="12">
        <v>21494.9</v>
      </c>
      <c r="H2965" s="13">
        <v>3</v>
      </c>
      <c r="I2965" s="23" t="str">
        <f>VLOOKUP(B2965,'De-Para'!$B$3:$C$29,2,0)</f>
        <v>Sul</v>
      </c>
      <c r="J2965" s="18" t="str">
        <f t="shared" si="184"/>
        <v>Alto</v>
      </c>
      <c r="K2965" s="18" t="str">
        <f t="shared" si="185"/>
        <v>Acima</v>
      </c>
      <c r="L2965" s="18" t="str">
        <f t="shared" si="186"/>
        <v>Abaixo</v>
      </c>
      <c r="M2965" s="23" t="str">
        <f t="shared" si="187"/>
        <v>Acima</v>
      </c>
    </row>
    <row r="2966" spans="1:13">
      <c r="A2966" s="8" t="s">
        <v>2906</v>
      </c>
      <c r="B2966" s="9" t="s">
        <v>31</v>
      </c>
      <c r="C2966" s="9">
        <v>496</v>
      </c>
      <c r="D2966" s="9">
        <v>0.63300000000000001</v>
      </c>
      <c r="E2966" s="9">
        <v>0.54100000000000004</v>
      </c>
      <c r="F2966" s="9">
        <v>0.60499999999999998</v>
      </c>
      <c r="G2966" s="9">
        <v>6929.95</v>
      </c>
      <c r="H2966" s="10">
        <v>24</v>
      </c>
      <c r="I2966" s="23" t="str">
        <f>VLOOKUP(B2966,'De-Para'!$B$3:$C$29,2,0)</f>
        <v>Nordeste</v>
      </c>
      <c r="J2966" s="18" t="str">
        <f t="shared" si="184"/>
        <v>Médio</v>
      </c>
      <c r="K2966" s="18" t="str">
        <f t="shared" si="185"/>
        <v>Acima</v>
      </c>
      <c r="L2966" s="18" t="str">
        <f t="shared" si="186"/>
        <v>Abaixo</v>
      </c>
      <c r="M2966" s="23" t="str">
        <f t="shared" si="187"/>
        <v>Acima</v>
      </c>
    </row>
    <row r="2967" spans="1:13">
      <c r="A2967" s="11" t="s">
        <v>2907</v>
      </c>
      <c r="B2967" s="12" t="s">
        <v>7</v>
      </c>
      <c r="C2967" s="12">
        <v>543</v>
      </c>
      <c r="D2967" s="12">
        <v>0.69499999999999995</v>
      </c>
      <c r="E2967" s="12">
        <v>0.68600000000000005</v>
      </c>
      <c r="F2967" s="12">
        <v>0.59399999999999997</v>
      </c>
      <c r="G2967" s="12">
        <v>11717.73</v>
      </c>
      <c r="H2967" s="13">
        <v>3</v>
      </c>
      <c r="I2967" s="23" t="str">
        <f>VLOOKUP(B2967,'De-Para'!$B$3:$C$29,2,0)</f>
        <v>Sudeste</v>
      </c>
      <c r="J2967" s="18" t="str">
        <f t="shared" si="184"/>
        <v>Médio</v>
      </c>
      <c r="K2967" s="18" t="str">
        <f t="shared" si="185"/>
        <v>Acima</v>
      </c>
      <c r="L2967" s="18" t="str">
        <f t="shared" si="186"/>
        <v>Abaixo</v>
      </c>
      <c r="M2967" s="23" t="str">
        <f t="shared" si="187"/>
        <v>Acima</v>
      </c>
    </row>
    <row r="2968" spans="1:13">
      <c r="A2968" s="8" t="s">
        <v>2908</v>
      </c>
      <c r="B2968" s="9" t="s">
        <v>94</v>
      </c>
      <c r="C2968" s="9">
        <v>630</v>
      </c>
      <c r="D2968" s="9">
        <v>0.59699999999999998</v>
      </c>
      <c r="E2968" s="9">
        <v>0.58099999999999996</v>
      </c>
      <c r="F2968" s="9">
        <v>0.48699999999999999</v>
      </c>
      <c r="G2968" s="9">
        <v>9550.07</v>
      </c>
      <c r="H2968" s="10">
        <v>5</v>
      </c>
      <c r="I2968" s="23" t="str">
        <f>VLOOKUP(B2968,'De-Para'!$B$3:$C$29,2,0)</f>
        <v>Nordeste</v>
      </c>
      <c r="J2968" s="18" t="str">
        <f t="shared" si="184"/>
        <v>Médio</v>
      </c>
      <c r="K2968" s="18" t="str">
        <f t="shared" si="185"/>
        <v>Abaixo</v>
      </c>
      <c r="L2968" s="18" t="str">
        <f t="shared" si="186"/>
        <v>Abaixo</v>
      </c>
      <c r="M2968" s="23" t="str">
        <f t="shared" si="187"/>
        <v>Acima</v>
      </c>
    </row>
    <row r="2969" spans="1:13">
      <c r="A2969" s="11" t="s">
        <v>2909</v>
      </c>
      <c r="B2969" s="12" t="s">
        <v>7</v>
      </c>
      <c r="C2969" s="12">
        <v>203</v>
      </c>
      <c r="D2969" s="12">
        <v>0.72799999999999998</v>
      </c>
      <c r="E2969" s="12">
        <v>0.71499999999999997</v>
      </c>
      <c r="F2969" s="12">
        <v>0.66</v>
      </c>
      <c r="G2969" s="12">
        <v>14651.05</v>
      </c>
      <c r="H2969" s="13">
        <v>2</v>
      </c>
      <c r="I2969" s="23" t="str">
        <f>VLOOKUP(B2969,'De-Para'!$B$3:$C$29,2,0)</f>
        <v>Sudeste</v>
      </c>
      <c r="J2969" s="18" t="str">
        <f t="shared" si="184"/>
        <v>Alto</v>
      </c>
      <c r="K2969" s="18" t="str">
        <f t="shared" si="185"/>
        <v>Acima</v>
      </c>
      <c r="L2969" s="18" t="str">
        <f t="shared" si="186"/>
        <v>Abaixo</v>
      </c>
      <c r="M2969" s="23" t="str">
        <f t="shared" si="187"/>
        <v>Abaixo</v>
      </c>
    </row>
    <row r="2970" spans="1:13">
      <c r="A2970" s="8" t="s">
        <v>2910</v>
      </c>
      <c r="B2970" s="9" t="s">
        <v>118</v>
      </c>
      <c r="C2970" s="9">
        <v>296</v>
      </c>
      <c r="D2970" s="9">
        <v>0.56399999999999995</v>
      </c>
      <c r="E2970" s="9">
        <v>0.53800000000000003</v>
      </c>
      <c r="F2970" s="9">
        <v>0.44</v>
      </c>
      <c r="G2970" s="9">
        <v>7154.53</v>
      </c>
      <c r="H2970" s="10">
        <v>0</v>
      </c>
      <c r="I2970" s="23" t="str">
        <f>VLOOKUP(B2970,'De-Para'!$B$3:$C$29,2,0)</f>
        <v>Nordeste</v>
      </c>
      <c r="J2970" s="18" t="str">
        <f t="shared" si="184"/>
        <v>Médio</v>
      </c>
      <c r="K2970" s="18" t="str">
        <f t="shared" si="185"/>
        <v>Abaixo</v>
      </c>
      <c r="L2970" s="18" t="str">
        <f t="shared" si="186"/>
        <v>Abaixo</v>
      </c>
      <c r="M2970" s="23" t="str">
        <f t="shared" si="187"/>
        <v>Abaixo</v>
      </c>
    </row>
    <row r="2971" spans="1:13">
      <c r="A2971" s="11" t="s">
        <v>2911</v>
      </c>
      <c r="B2971" s="12" t="s">
        <v>87</v>
      </c>
      <c r="C2971" s="12">
        <v>607</v>
      </c>
      <c r="D2971" s="12">
        <v>0.54</v>
      </c>
      <c r="E2971" s="12">
        <v>0.503</v>
      </c>
      <c r="F2971" s="12">
        <v>0.438</v>
      </c>
      <c r="G2971" s="12">
        <v>6996.99</v>
      </c>
      <c r="H2971" s="13">
        <v>1</v>
      </c>
      <c r="I2971" s="23" t="str">
        <f>VLOOKUP(B2971,'De-Para'!$B$3:$C$29,2,0)</f>
        <v>Nordeste</v>
      </c>
      <c r="J2971" s="18" t="str">
        <f t="shared" si="184"/>
        <v>Baixo</v>
      </c>
      <c r="K2971" s="18" t="str">
        <f t="shared" si="185"/>
        <v>Abaixo</v>
      </c>
      <c r="L2971" s="18" t="str">
        <f t="shared" si="186"/>
        <v>Abaixo</v>
      </c>
      <c r="M2971" s="23" t="str">
        <f t="shared" si="187"/>
        <v>Abaixo</v>
      </c>
    </row>
    <row r="2972" spans="1:13">
      <c r="A2972" s="8" t="s">
        <v>2912</v>
      </c>
      <c r="B2972" s="9" t="s">
        <v>7</v>
      </c>
      <c r="C2972" s="9">
        <v>259</v>
      </c>
      <c r="D2972" s="9">
        <v>0.745</v>
      </c>
      <c r="E2972" s="9">
        <v>0.71899999999999997</v>
      </c>
      <c r="F2972" s="9">
        <v>0.69</v>
      </c>
      <c r="G2972" s="9">
        <v>20518.61</v>
      </c>
      <c r="H2972" s="10">
        <v>1</v>
      </c>
      <c r="I2972" s="23" t="str">
        <f>VLOOKUP(B2972,'De-Para'!$B$3:$C$29,2,0)</f>
        <v>Sudeste</v>
      </c>
      <c r="J2972" s="18" t="str">
        <f t="shared" si="184"/>
        <v>Alto</v>
      </c>
      <c r="K2972" s="18" t="str">
        <f t="shared" si="185"/>
        <v>Acima</v>
      </c>
      <c r="L2972" s="18" t="str">
        <f t="shared" si="186"/>
        <v>Abaixo</v>
      </c>
      <c r="M2972" s="23" t="str">
        <f t="shared" si="187"/>
        <v>Abaixo</v>
      </c>
    </row>
    <row r="2973" spans="1:13">
      <c r="A2973" s="11" t="s">
        <v>2913</v>
      </c>
      <c r="B2973" s="12" t="s">
        <v>14</v>
      </c>
      <c r="C2973" s="12">
        <v>129</v>
      </c>
      <c r="D2973" s="12">
        <v>0.71</v>
      </c>
      <c r="E2973" s="12">
        <v>0.71699999999999997</v>
      </c>
      <c r="F2973" s="12">
        <v>0.59699999999999998</v>
      </c>
      <c r="G2973" s="12">
        <v>28606.61</v>
      </c>
      <c r="H2973" s="13">
        <v>5</v>
      </c>
      <c r="I2973" s="23" t="str">
        <f>VLOOKUP(B2973,'De-Para'!$B$3:$C$29,2,0)</f>
        <v>Sul</v>
      </c>
      <c r="J2973" s="18" t="str">
        <f t="shared" si="184"/>
        <v>Alto</v>
      </c>
      <c r="K2973" s="18" t="str">
        <f t="shared" si="185"/>
        <v>Acima</v>
      </c>
      <c r="L2973" s="18" t="str">
        <f t="shared" si="186"/>
        <v>Abaixo</v>
      </c>
      <c r="M2973" s="23" t="str">
        <f t="shared" si="187"/>
        <v>Acima</v>
      </c>
    </row>
    <row r="2974" spans="1:13">
      <c r="A2974" s="8" t="s">
        <v>2914</v>
      </c>
      <c r="B2974" s="9" t="s">
        <v>118</v>
      </c>
      <c r="C2974" s="9">
        <v>442</v>
      </c>
      <c r="D2974" s="9">
        <v>0.627</v>
      </c>
      <c r="E2974" s="9">
        <v>0.61299999999999999</v>
      </c>
      <c r="F2974" s="9">
        <v>0.52500000000000002</v>
      </c>
      <c r="G2974" s="9">
        <v>10327.06</v>
      </c>
      <c r="H2974" s="10">
        <v>14</v>
      </c>
      <c r="I2974" s="23" t="str">
        <f>VLOOKUP(B2974,'De-Para'!$B$3:$C$29,2,0)</f>
        <v>Nordeste</v>
      </c>
      <c r="J2974" s="18" t="str">
        <f t="shared" si="184"/>
        <v>Médio</v>
      </c>
      <c r="K2974" s="18" t="str">
        <f t="shared" si="185"/>
        <v>Acima</v>
      </c>
      <c r="L2974" s="18" t="str">
        <f t="shared" si="186"/>
        <v>Abaixo</v>
      </c>
      <c r="M2974" s="23" t="str">
        <f t="shared" si="187"/>
        <v>Acima</v>
      </c>
    </row>
    <row r="2975" spans="1:13">
      <c r="A2975" s="11" t="s">
        <v>2915</v>
      </c>
      <c r="B2975" s="12" t="s">
        <v>24</v>
      </c>
      <c r="C2975" s="12">
        <v>274</v>
      </c>
      <c r="D2975" s="12">
        <v>0.58899999999999997</v>
      </c>
      <c r="E2975" s="12">
        <v>0.54300000000000004</v>
      </c>
      <c r="F2975" s="12">
        <v>0.49199999999999999</v>
      </c>
      <c r="G2975" s="12">
        <v>8980.4699999999993</v>
      </c>
      <c r="H2975" s="13">
        <v>0</v>
      </c>
      <c r="I2975" s="23" t="str">
        <f>VLOOKUP(B2975,'De-Para'!$B$3:$C$29,2,0)</f>
        <v>Nordeste</v>
      </c>
      <c r="J2975" s="18" t="str">
        <f t="shared" si="184"/>
        <v>Médio</v>
      </c>
      <c r="K2975" s="18" t="str">
        <f t="shared" si="185"/>
        <v>Abaixo</v>
      </c>
      <c r="L2975" s="18" t="str">
        <f t="shared" si="186"/>
        <v>Abaixo</v>
      </c>
      <c r="M2975" s="23" t="str">
        <f t="shared" si="187"/>
        <v>Abaixo</v>
      </c>
    </row>
    <row r="2976" spans="1:13">
      <c r="A2976" s="8" t="s">
        <v>2916</v>
      </c>
      <c r="B2976" s="9" t="s">
        <v>82</v>
      </c>
      <c r="C2976" s="9">
        <v>695</v>
      </c>
      <c r="D2976" s="9">
        <v>0.60499999999999998</v>
      </c>
      <c r="E2976" s="9">
        <v>0.56599999999999995</v>
      </c>
      <c r="F2976" s="9">
        <v>0.52700000000000002</v>
      </c>
      <c r="G2976" s="9">
        <v>8482.34</v>
      </c>
      <c r="H2976" s="10">
        <v>11</v>
      </c>
      <c r="I2976" s="23" t="str">
        <f>VLOOKUP(B2976,'De-Para'!$B$3:$C$29,2,0)</f>
        <v>Nordeste</v>
      </c>
      <c r="J2976" s="18" t="str">
        <f t="shared" si="184"/>
        <v>Médio</v>
      </c>
      <c r="K2976" s="18" t="str">
        <f t="shared" si="185"/>
        <v>Acima</v>
      </c>
      <c r="L2976" s="18" t="str">
        <f t="shared" si="186"/>
        <v>Abaixo</v>
      </c>
      <c r="M2976" s="23" t="str">
        <f t="shared" si="187"/>
        <v>Acima</v>
      </c>
    </row>
    <row r="2977" spans="1:13">
      <c r="A2977" s="11" t="s">
        <v>2917</v>
      </c>
      <c r="B2977" s="12" t="s">
        <v>64</v>
      </c>
      <c r="C2977" s="12">
        <v>193</v>
      </c>
      <c r="D2977" s="12">
        <v>0.65400000000000003</v>
      </c>
      <c r="E2977" s="12">
        <v>0.63500000000000001</v>
      </c>
      <c r="F2977" s="12">
        <v>0.54200000000000004</v>
      </c>
      <c r="G2977" s="12">
        <v>18333.310000000001</v>
      </c>
      <c r="H2977" s="13">
        <v>5</v>
      </c>
      <c r="I2977" s="23" t="str">
        <f>VLOOKUP(B2977,'De-Para'!$B$3:$C$29,2,0)</f>
        <v>Sudeste</v>
      </c>
      <c r="J2977" s="18" t="str">
        <f t="shared" si="184"/>
        <v>Médio</v>
      </c>
      <c r="K2977" s="18" t="str">
        <f t="shared" si="185"/>
        <v>Acima</v>
      </c>
      <c r="L2977" s="18" t="str">
        <f t="shared" si="186"/>
        <v>Abaixo</v>
      </c>
      <c r="M2977" s="23" t="str">
        <f t="shared" si="187"/>
        <v>Acima</v>
      </c>
    </row>
    <row r="2978" spans="1:13">
      <c r="A2978" s="8" t="s">
        <v>2918</v>
      </c>
      <c r="B2978" s="9" t="s">
        <v>94</v>
      </c>
      <c r="C2978" s="9">
        <v>520</v>
      </c>
      <c r="D2978" s="9">
        <v>0.52100000000000002</v>
      </c>
      <c r="E2978" s="9">
        <v>0.54600000000000004</v>
      </c>
      <c r="F2978" s="9">
        <v>0.375</v>
      </c>
      <c r="G2978" s="9">
        <v>9936.86</v>
      </c>
      <c r="H2978" s="10">
        <v>1</v>
      </c>
      <c r="I2978" s="23" t="str">
        <f>VLOOKUP(B2978,'De-Para'!$B$3:$C$29,2,0)</f>
        <v>Nordeste</v>
      </c>
      <c r="J2978" s="18" t="str">
        <f t="shared" si="184"/>
        <v>Baixo</v>
      </c>
      <c r="K2978" s="18" t="str">
        <f t="shared" si="185"/>
        <v>Abaixo</v>
      </c>
      <c r="L2978" s="18" t="str">
        <f t="shared" si="186"/>
        <v>Abaixo</v>
      </c>
      <c r="M2978" s="23" t="str">
        <f t="shared" si="187"/>
        <v>Abaixo</v>
      </c>
    </row>
    <row r="2979" spans="1:13">
      <c r="A2979" s="11" t="s">
        <v>2919</v>
      </c>
      <c r="B2979" s="12" t="s">
        <v>16</v>
      </c>
      <c r="C2979" s="12">
        <v>319</v>
      </c>
      <c r="D2979" s="12">
        <v>0.67700000000000005</v>
      </c>
      <c r="E2979" s="12">
        <v>0.68500000000000005</v>
      </c>
      <c r="F2979" s="12">
        <v>0.53300000000000003</v>
      </c>
      <c r="G2979" s="12">
        <v>13986.92</v>
      </c>
      <c r="H2979" s="13">
        <v>7</v>
      </c>
      <c r="I2979" s="23" t="str">
        <f>VLOOKUP(B2979,'De-Para'!$B$3:$C$29,2,0)</f>
        <v>Sudeste</v>
      </c>
      <c r="J2979" s="18" t="str">
        <f t="shared" si="184"/>
        <v>Médio</v>
      </c>
      <c r="K2979" s="18" t="str">
        <f t="shared" si="185"/>
        <v>Acima</v>
      </c>
      <c r="L2979" s="18" t="str">
        <f t="shared" si="186"/>
        <v>Abaixo</v>
      </c>
      <c r="M2979" s="23" t="str">
        <f t="shared" si="187"/>
        <v>Acima</v>
      </c>
    </row>
    <row r="2980" spans="1:13">
      <c r="A2980" s="8" t="s">
        <v>2769</v>
      </c>
      <c r="B2980" s="9" t="s">
        <v>94</v>
      </c>
      <c r="C2980" s="9">
        <v>361</v>
      </c>
      <c r="D2980" s="9">
        <v>0.55000000000000004</v>
      </c>
      <c r="E2980" s="9">
        <v>0.52700000000000002</v>
      </c>
      <c r="F2980" s="9">
        <v>0.432</v>
      </c>
      <c r="G2980" s="9">
        <v>6180.97</v>
      </c>
      <c r="H2980" s="10">
        <v>3</v>
      </c>
      <c r="I2980" s="23" t="str">
        <f>VLOOKUP(B2980,'De-Para'!$B$3:$C$29,2,0)</f>
        <v>Nordeste</v>
      </c>
      <c r="J2980" s="18" t="str">
        <f t="shared" si="184"/>
        <v>Médio</v>
      </c>
      <c r="K2980" s="18" t="str">
        <f t="shared" si="185"/>
        <v>Abaixo</v>
      </c>
      <c r="L2980" s="18" t="str">
        <f t="shared" si="186"/>
        <v>Abaixo</v>
      </c>
      <c r="M2980" s="23" t="str">
        <f t="shared" si="187"/>
        <v>Acima</v>
      </c>
    </row>
    <row r="2981" spans="1:13">
      <c r="A2981" s="11" t="s">
        <v>2920</v>
      </c>
      <c r="B2981" s="12" t="s">
        <v>114</v>
      </c>
      <c r="C2981" s="12">
        <v>362</v>
      </c>
      <c r="D2981" s="12">
        <v>0.59</v>
      </c>
      <c r="E2981" s="12">
        <v>0.58699999999999997</v>
      </c>
      <c r="F2981" s="12">
        <v>0.442</v>
      </c>
      <c r="G2981" s="12">
        <v>9950.11</v>
      </c>
      <c r="H2981" s="13">
        <v>15</v>
      </c>
      <c r="I2981" s="23" t="str">
        <f>VLOOKUP(B2981,'De-Para'!$B$3:$C$29,2,0)</f>
        <v>Nordeste</v>
      </c>
      <c r="J2981" s="18" t="str">
        <f t="shared" si="184"/>
        <v>Médio</v>
      </c>
      <c r="K2981" s="18" t="str">
        <f t="shared" si="185"/>
        <v>Abaixo</v>
      </c>
      <c r="L2981" s="18" t="str">
        <f t="shared" si="186"/>
        <v>Abaixo</v>
      </c>
      <c r="M2981" s="23" t="str">
        <f t="shared" si="187"/>
        <v>Acima</v>
      </c>
    </row>
    <row r="2982" spans="1:13">
      <c r="A2982" s="8" t="s">
        <v>2921</v>
      </c>
      <c r="B2982" s="9" t="s">
        <v>16</v>
      </c>
      <c r="C2982" s="9">
        <v>655</v>
      </c>
      <c r="D2982" s="9">
        <v>0.61299999999999999</v>
      </c>
      <c r="E2982" s="9">
        <v>0.58599999999999997</v>
      </c>
      <c r="F2982" s="9">
        <v>0.49199999999999999</v>
      </c>
      <c r="G2982" s="9">
        <v>8011.7</v>
      </c>
      <c r="H2982" s="10">
        <v>11</v>
      </c>
      <c r="I2982" s="23" t="str">
        <f>VLOOKUP(B2982,'De-Para'!$B$3:$C$29,2,0)</f>
        <v>Sudeste</v>
      </c>
      <c r="J2982" s="18" t="str">
        <f t="shared" si="184"/>
        <v>Médio</v>
      </c>
      <c r="K2982" s="18" t="str">
        <f t="shared" si="185"/>
        <v>Acima</v>
      </c>
      <c r="L2982" s="18" t="str">
        <f t="shared" si="186"/>
        <v>Abaixo</v>
      </c>
      <c r="M2982" s="23" t="str">
        <f t="shared" si="187"/>
        <v>Acima</v>
      </c>
    </row>
    <row r="2983" spans="1:13">
      <c r="A2983" s="11" t="s">
        <v>2922</v>
      </c>
      <c r="B2983" s="12" t="s">
        <v>24</v>
      </c>
      <c r="C2983" s="12">
        <v>506</v>
      </c>
      <c r="D2983" s="12">
        <v>0.56200000000000006</v>
      </c>
      <c r="E2983" s="12">
        <v>0.53200000000000003</v>
      </c>
      <c r="F2983" s="12">
        <v>0.45400000000000001</v>
      </c>
      <c r="G2983" s="12">
        <v>7160.75</v>
      </c>
      <c r="H2983" s="13">
        <v>1</v>
      </c>
      <c r="I2983" s="23" t="str">
        <f>VLOOKUP(B2983,'De-Para'!$B$3:$C$29,2,0)</f>
        <v>Nordeste</v>
      </c>
      <c r="J2983" s="18" t="str">
        <f t="shared" si="184"/>
        <v>Médio</v>
      </c>
      <c r="K2983" s="18" t="str">
        <f t="shared" si="185"/>
        <v>Abaixo</v>
      </c>
      <c r="L2983" s="18" t="str">
        <f t="shared" si="186"/>
        <v>Abaixo</v>
      </c>
      <c r="M2983" s="23" t="str">
        <f t="shared" si="187"/>
        <v>Abaixo</v>
      </c>
    </row>
    <row r="2984" spans="1:13">
      <c r="A2984" s="8" t="s">
        <v>2923</v>
      </c>
      <c r="B2984" s="9" t="s">
        <v>31</v>
      </c>
      <c r="C2984" s="9">
        <v>195</v>
      </c>
      <c r="D2984" s="9">
        <v>0.63500000000000001</v>
      </c>
      <c r="E2984" s="9">
        <v>0.57099999999999995</v>
      </c>
      <c r="F2984" s="9">
        <v>0.57999999999999996</v>
      </c>
      <c r="G2984" s="9">
        <v>10481.85</v>
      </c>
      <c r="H2984" s="10">
        <v>4</v>
      </c>
      <c r="I2984" s="23" t="str">
        <f>VLOOKUP(B2984,'De-Para'!$B$3:$C$29,2,0)</f>
        <v>Nordeste</v>
      </c>
      <c r="J2984" s="18" t="str">
        <f t="shared" si="184"/>
        <v>Médio</v>
      </c>
      <c r="K2984" s="18" t="str">
        <f t="shared" si="185"/>
        <v>Acima</v>
      </c>
      <c r="L2984" s="18" t="str">
        <f t="shared" si="186"/>
        <v>Abaixo</v>
      </c>
      <c r="M2984" s="23" t="str">
        <f t="shared" si="187"/>
        <v>Acima</v>
      </c>
    </row>
    <row r="2985" spans="1:13">
      <c r="A2985" s="11" t="s">
        <v>2924</v>
      </c>
      <c r="B2985" s="12" t="s">
        <v>14</v>
      </c>
      <c r="C2985" s="12">
        <v>84</v>
      </c>
      <c r="D2985" s="12">
        <v>0.76200000000000001</v>
      </c>
      <c r="E2985" s="12">
        <v>0.74</v>
      </c>
      <c r="F2985" s="12">
        <v>0.68799999999999994</v>
      </c>
      <c r="G2985" s="12">
        <v>25831.88</v>
      </c>
      <c r="H2985" s="13">
        <v>1</v>
      </c>
      <c r="I2985" s="23" t="str">
        <f>VLOOKUP(B2985,'De-Para'!$B$3:$C$29,2,0)</f>
        <v>Sul</v>
      </c>
      <c r="J2985" s="18" t="str">
        <f t="shared" si="184"/>
        <v>Alto</v>
      </c>
      <c r="K2985" s="18" t="str">
        <f t="shared" si="185"/>
        <v>Acima</v>
      </c>
      <c r="L2985" s="18" t="str">
        <f t="shared" si="186"/>
        <v>Abaixo</v>
      </c>
      <c r="M2985" s="23" t="str">
        <f t="shared" si="187"/>
        <v>Abaixo</v>
      </c>
    </row>
    <row r="2986" spans="1:13">
      <c r="A2986" s="8" t="s">
        <v>1677</v>
      </c>
      <c r="B2986" s="9" t="s">
        <v>111</v>
      </c>
      <c r="C2986" s="9">
        <v>524</v>
      </c>
      <c r="D2986" s="9">
        <v>0.67</v>
      </c>
      <c r="E2986" s="9">
        <v>0.64600000000000002</v>
      </c>
      <c r="F2986" s="9">
        <v>0.55600000000000005</v>
      </c>
      <c r="G2986" s="9">
        <v>13423.04</v>
      </c>
      <c r="H2986" s="10">
        <v>2</v>
      </c>
      <c r="I2986" s="23" t="str">
        <f>VLOOKUP(B2986,'De-Para'!$B$3:$C$29,2,0)</f>
        <v>Norte</v>
      </c>
      <c r="J2986" s="18" t="str">
        <f t="shared" si="184"/>
        <v>Médio</v>
      </c>
      <c r="K2986" s="18" t="str">
        <f t="shared" si="185"/>
        <v>Acima</v>
      </c>
      <c r="L2986" s="18" t="str">
        <f t="shared" si="186"/>
        <v>Abaixo</v>
      </c>
      <c r="M2986" s="23" t="str">
        <f t="shared" si="187"/>
        <v>Abaixo</v>
      </c>
    </row>
    <row r="2987" spans="1:13">
      <c r="A2987" s="11" t="s">
        <v>2925</v>
      </c>
      <c r="B2987" s="12" t="s">
        <v>31</v>
      </c>
      <c r="C2987" s="12">
        <v>586</v>
      </c>
      <c r="D2987" s="12">
        <v>0.65200000000000002</v>
      </c>
      <c r="E2987" s="12">
        <v>0.59699999999999998</v>
      </c>
      <c r="F2987" s="12">
        <v>0.63200000000000001</v>
      </c>
      <c r="G2987" s="12">
        <v>8836.5400000000009</v>
      </c>
      <c r="H2987" s="13">
        <v>18</v>
      </c>
      <c r="I2987" s="23" t="str">
        <f>VLOOKUP(B2987,'De-Para'!$B$3:$C$29,2,0)</f>
        <v>Nordeste</v>
      </c>
      <c r="J2987" s="18" t="str">
        <f t="shared" si="184"/>
        <v>Médio</v>
      </c>
      <c r="K2987" s="18" t="str">
        <f t="shared" si="185"/>
        <v>Acima</v>
      </c>
      <c r="L2987" s="18" t="str">
        <f t="shared" si="186"/>
        <v>Abaixo</v>
      </c>
      <c r="M2987" s="23" t="str">
        <f t="shared" si="187"/>
        <v>Acima</v>
      </c>
    </row>
    <row r="2988" spans="1:13">
      <c r="A2988" s="8" t="s">
        <v>552</v>
      </c>
      <c r="B2988" s="9" t="s">
        <v>19</v>
      </c>
      <c r="C2988" s="9">
        <v>431</v>
      </c>
      <c r="D2988" s="9">
        <v>0.67</v>
      </c>
      <c r="E2988" s="9">
        <v>0.624</v>
      </c>
      <c r="F2988" s="9">
        <v>0.59099999999999997</v>
      </c>
      <c r="G2988" s="9">
        <v>8175.66</v>
      </c>
      <c r="H2988" s="10">
        <v>18</v>
      </c>
      <c r="I2988" s="23" t="str">
        <f>VLOOKUP(B2988,'De-Para'!$B$3:$C$29,2,0)</f>
        <v>Nordeste</v>
      </c>
      <c r="J2988" s="18" t="str">
        <f t="shared" si="184"/>
        <v>Médio</v>
      </c>
      <c r="K2988" s="18" t="str">
        <f t="shared" si="185"/>
        <v>Acima</v>
      </c>
      <c r="L2988" s="18" t="str">
        <f t="shared" si="186"/>
        <v>Abaixo</v>
      </c>
      <c r="M2988" s="23" t="str">
        <f t="shared" si="187"/>
        <v>Acima</v>
      </c>
    </row>
    <row r="2989" spans="1:13">
      <c r="A2989" s="11" t="s">
        <v>2926</v>
      </c>
      <c r="B2989" s="12" t="s">
        <v>14</v>
      </c>
      <c r="C2989" s="12">
        <v>315</v>
      </c>
      <c r="D2989" s="12">
        <v>0.68</v>
      </c>
      <c r="E2989" s="12">
        <v>0.68300000000000005</v>
      </c>
      <c r="F2989" s="12">
        <v>0.55100000000000005</v>
      </c>
      <c r="G2989" s="12">
        <v>15543.65</v>
      </c>
      <c r="H2989" s="13">
        <v>3</v>
      </c>
      <c r="I2989" s="23" t="str">
        <f>VLOOKUP(B2989,'De-Para'!$B$3:$C$29,2,0)</f>
        <v>Sul</v>
      </c>
      <c r="J2989" s="18" t="str">
        <f t="shared" si="184"/>
        <v>Médio</v>
      </c>
      <c r="K2989" s="18" t="str">
        <f t="shared" si="185"/>
        <v>Acima</v>
      </c>
      <c r="L2989" s="18" t="str">
        <f t="shared" si="186"/>
        <v>Abaixo</v>
      </c>
      <c r="M2989" s="23" t="str">
        <f t="shared" si="187"/>
        <v>Acima</v>
      </c>
    </row>
    <row r="2990" spans="1:13">
      <c r="A2990" s="8" t="s">
        <v>2927</v>
      </c>
      <c r="B2990" s="9" t="s">
        <v>31</v>
      </c>
      <c r="C2990" s="9">
        <v>419</v>
      </c>
      <c r="D2990" s="9">
        <v>0.622</v>
      </c>
      <c r="E2990" s="9">
        <v>0.53100000000000003</v>
      </c>
      <c r="F2990" s="9">
        <v>0.59199999999999997</v>
      </c>
      <c r="G2990" s="9">
        <v>8309.58</v>
      </c>
      <c r="H2990" s="10">
        <v>32</v>
      </c>
      <c r="I2990" s="23" t="str">
        <f>VLOOKUP(B2990,'De-Para'!$B$3:$C$29,2,0)</f>
        <v>Nordeste</v>
      </c>
      <c r="J2990" s="18" t="str">
        <f t="shared" si="184"/>
        <v>Médio</v>
      </c>
      <c r="K2990" s="18" t="str">
        <f t="shared" si="185"/>
        <v>Acima</v>
      </c>
      <c r="L2990" s="18" t="str">
        <f t="shared" si="186"/>
        <v>Abaixo</v>
      </c>
      <c r="M2990" s="23" t="str">
        <f t="shared" si="187"/>
        <v>Acima</v>
      </c>
    </row>
    <row r="2991" spans="1:13">
      <c r="A2991" s="11" t="s">
        <v>2928</v>
      </c>
      <c r="B2991" s="12" t="s">
        <v>16</v>
      </c>
      <c r="C2991" s="12">
        <v>330</v>
      </c>
      <c r="D2991" s="12">
        <v>0.67500000000000004</v>
      </c>
      <c r="E2991" s="12">
        <v>0.68500000000000005</v>
      </c>
      <c r="F2991" s="12">
        <v>0.55800000000000005</v>
      </c>
      <c r="G2991" s="12">
        <v>10524.72</v>
      </c>
      <c r="H2991" s="13">
        <v>14</v>
      </c>
      <c r="I2991" s="23" t="str">
        <f>VLOOKUP(B2991,'De-Para'!$B$3:$C$29,2,0)</f>
        <v>Sudeste</v>
      </c>
      <c r="J2991" s="18" t="str">
        <f t="shared" si="184"/>
        <v>Médio</v>
      </c>
      <c r="K2991" s="18" t="str">
        <f t="shared" si="185"/>
        <v>Acima</v>
      </c>
      <c r="L2991" s="18" t="str">
        <f t="shared" si="186"/>
        <v>Abaixo</v>
      </c>
      <c r="M2991" s="23" t="str">
        <f t="shared" si="187"/>
        <v>Acima</v>
      </c>
    </row>
    <row r="2992" spans="1:13">
      <c r="A2992" s="8" t="s">
        <v>2929</v>
      </c>
      <c r="B2992" s="9" t="s">
        <v>275</v>
      </c>
      <c r="C2992" s="9">
        <v>504</v>
      </c>
      <c r="D2992" s="9">
        <v>0.55100000000000005</v>
      </c>
      <c r="E2992" s="9">
        <v>0.58599999999999997</v>
      </c>
      <c r="F2992" s="9">
        <v>0.373</v>
      </c>
      <c r="G2992" s="9">
        <v>14182.17</v>
      </c>
      <c r="H2992" s="10">
        <v>2</v>
      </c>
      <c r="I2992" s="23" t="str">
        <f>VLOOKUP(B2992,'De-Para'!$B$3:$C$29,2,0)</f>
        <v>Norte</v>
      </c>
      <c r="J2992" s="18" t="str">
        <f t="shared" si="184"/>
        <v>Médio</v>
      </c>
      <c r="K2992" s="18" t="str">
        <f t="shared" si="185"/>
        <v>Abaixo</v>
      </c>
      <c r="L2992" s="18" t="str">
        <f t="shared" si="186"/>
        <v>Abaixo</v>
      </c>
      <c r="M2992" s="23" t="str">
        <f t="shared" si="187"/>
        <v>Abaixo</v>
      </c>
    </row>
    <row r="2993" spans="1:13">
      <c r="A2993" s="11" t="s">
        <v>2930</v>
      </c>
      <c r="B2993" s="12" t="s">
        <v>16</v>
      </c>
      <c r="C2993" s="12">
        <v>131</v>
      </c>
      <c r="D2993" s="12">
        <v>0.73499999999999999</v>
      </c>
      <c r="E2993" s="12">
        <v>0.69599999999999995</v>
      </c>
      <c r="F2993" s="12">
        <v>0.66200000000000003</v>
      </c>
      <c r="G2993" s="12">
        <v>29691.89</v>
      </c>
      <c r="H2993" s="13">
        <v>3</v>
      </c>
      <c r="I2993" s="23" t="str">
        <f>VLOOKUP(B2993,'De-Para'!$B$3:$C$29,2,0)</f>
        <v>Sudeste</v>
      </c>
      <c r="J2993" s="18" t="str">
        <f t="shared" si="184"/>
        <v>Alto</v>
      </c>
      <c r="K2993" s="18" t="str">
        <f t="shared" si="185"/>
        <v>Acima</v>
      </c>
      <c r="L2993" s="18" t="str">
        <f t="shared" si="186"/>
        <v>Abaixo</v>
      </c>
      <c r="M2993" s="23" t="str">
        <f t="shared" si="187"/>
        <v>Acima</v>
      </c>
    </row>
    <row r="2994" spans="1:13">
      <c r="A2994" s="8" t="s">
        <v>2931</v>
      </c>
      <c r="B2994" s="9" t="s">
        <v>59</v>
      </c>
      <c r="C2994" s="9">
        <v>78</v>
      </c>
      <c r="D2994" s="9">
        <v>0.73199999999999998</v>
      </c>
      <c r="E2994" s="9">
        <v>0.746</v>
      </c>
      <c r="F2994" s="9">
        <v>0.65700000000000003</v>
      </c>
      <c r="G2994" s="9">
        <v>30951.39</v>
      </c>
      <c r="H2994" s="10">
        <v>2</v>
      </c>
      <c r="I2994" s="23" t="str">
        <f>VLOOKUP(B2994,'De-Para'!$B$3:$C$29,2,0)</f>
        <v>Sul</v>
      </c>
      <c r="J2994" s="18" t="str">
        <f t="shared" si="184"/>
        <v>Alto</v>
      </c>
      <c r="K2994" s="18" t="str">
        <f t="shared" si="185"/>
        <v>Acima</v>
      </c>
      <c r="L2994" s="18" t="str">
        <f t="shared" si="186"/>
        <v>Abaixo</v>
      </c>
      <c r="M2994" s="23" t="str">
        <f t="shared" si="187"/>
        <v>Abaixo</v>
      </c>
    </row>
    <row r="2995" spans="1:13">
      <c r="A2995" s="11" t="s">
        <v>2932</v>
      </c>
      <c r="B2995" s="12" t="s">
        <v>118</v>
      </c>
      <c r="C2995" s="12">
        <v>349</v>
      </c>
      <c r="D2995" s="12">
        <v>0.60099999999999998</v>
      </c>
      <c r="E2995" s="12">
        <v>0.56799999999999995</v>
      </c>
      <c r="F2995" s="12">
        <v>0.48499999999999999</v>
      </c>
      <c r="G2995" s="12">
        <v>17232.04</v>
      </c>
      <c r="H2995" s="13">
        <v>1</v>
      </c>
      <c r="I2995" s="23" t="str">
        <f>VLOOKUP(B2995,'De-Para'!$B$3:$C$29,2,0)</f>
        <v>Nordeste</v>
      </c>
      <c r="J2995" s="18" t="str">
        <f t="shared" si="184"/>
        <v>Médio</v>
      </c>
      <c r="K2995" s="18" t="str">
        <f t="shared" si="185"/>
        <v>Acima</v>
      </c>
      <c r="L2995" s="18" t="str">
        <f t="shared" si="186"/>
        <v>Abaixo</v>
      </c>
      <c r="M2995" s="23" t="str">
        <f t="shared" si="187"/>
        <v>Abaixo</v>
      </c>
    </row>
    <row r="2996" spans="1:13">
      <c r="A2996" s="8" t="s">
        <v>2933</v>
      </c>
      <c r="B2996" s="9" t="s">
        <v>14</v>
      </c>
      <c r="C2996" s="9">
        <v>71</v>
      </c>
      <c r="D2996" s="9">
        <v>0.64800000000000002</v>
      </c>
      <c r="E2996" s="9">
        <v>0.68100000000000005</v>
      </c>
      <c r="F2996" s="9">
        <v>0.46300000000000002</v>
      </c>
      <c r="G2996" s="9">
        <v>39343.83</v>
      </c>
      <c r="H2996" s="10">
        <v>3</v>
      </c>
      <c r="I2996" s="23" t="str">
        <f>VLOOKUP(B2996,'De-Para'!$B$3:$C$29,2,0)</f>
        <v>Sul</v>
      </c>
      <c r="J2996" s="18" t="str">
        <f t="shared" si="184"/>
        <v>Médio</v>
      </c>
      <c r="K2996" s="18" t="str">
        <f t="shared" si="185"/>
        <v>Acima</v>
      </c>
      <c r="L2996" s="18" t="str">
        <f t="shared" si="186"/>
        <v>Abaixo</v>
      </c>
      <c r="M2996" s="23" t="str">
        <f t="shared" si="187"/>
        <v>Acima</v>
      </c>
    </row>
    <row r="2997" spans="1:13">
      <c r="A2997" s="11" t="s">
        <v>2934</v>
      </c>
      <c r="B2997" s="12" t="s">
        <v>87</v>
      </c>
      <c r="C2997" s="12">
        <v>816</v>
      </c>
      <c r="D2997" s="12">
        <v>0.53200000000000003</v>
      </c>
      <c r="E2997" s="12">
        <v>0.52500000000000002</v>
      </c>
      <c r="F2997" s="12">
        <v>0.40100000000000002</v>
      </c>
      <c r="G2997" s="12">
        <v>6578.75</v>
      </c>
      <c r="H2997" s="13">
        <v>4</v>
      </c>
      <c r="I2997" s="23" t="str">
        <f>VLOOKUP(B2997,'De-Para'!$B$3:$C$29,2,0)</f>
        <v>Nordeste</v>
      </c>
      <c r="J2997" s="18" t="str">
        <f t="shared" si="184"/>
        <v>Baixo</v>
      </c>
      <c r="K2997" s="18" t="str">
        <f t="shared" si="185"/>
        <v>Abaixo</v>
      </c>
      <c r="L2997" s="18" t="str">
        <f t="shared" si="186"/>
        <v>Abaixo</v>
      </c>
      <c r="M2997" s="23" t="str">
        <f t="shared" si="187"/>
        <v>Acima</v>
      </c>
    </row>
    <row r="2998" spans="1:13">
      <c r="A2998" s="8" t="s">
        <v>2935</v>
      </c>
      <c r="B2998" s="9" t="s">
        <v>14</v>
      </c>
      <c r="C2998" s="9">
        <v>55</v>
      </c>
      <c r="D2998" s="9">
        <v>0.74099999999999999</v>
      </c>
      <c r="E2998" s="9">
        <v>0.76700000000000002</v>
      </c>
      <c r="F2998" s="9">
        <v>0.63600000000000001</v>
      </c>
      <c r="G2998" s="9">
        <v>30623.82</v>
      </c>
      <c r="H2998" s="10">
        <v>3</v>
      </c>
      <c r="I2998" s="23" t="str">
        <f>VLOOKUP(B2998,'De-Para'!$B$3:$C$29,2,0)</f>
        <v>Sul</v>
      </c>
      <c r="J2998" s="18" t="str">
        <f t="shared" si="184"/>
        <v>Alto</v>
      </c>
      <c r="K2998" s="18" t="str">
        <f t="shared" si="185"/>
        <v>Acima</v>
      </c>
      <c r="L2998" s="18" t="str">
        <f t="shared" si="186"/>
        <v>Abaixo</v>
      </c>
      <c r="M2998" s="23" t="str">
        <f t="shared" si="187"/>
        <v>Acima</v>
      </c>
    </row>
    <row r="2999" spans="1:13">
      <c r="A2999" s="11" t="s">
        <v>2936</v>
      </c>
      <c r="B2999" s="12" t="s">
        <v>14</v>
      </c>
      <c r="C2999" s="12">
        <v>97</v>
      </c>
      <c r="D2999" s="12">
        <v>0.69</v>
      </c>
      <c r="E2999" s="12">
        <v>0.70499999999999996</v>
      </c>
      <c r="F2999" s="12">
        <v>0.56899999999999995</v>
      </c>
      <c r="G2999" s="12">
        <v>19318.23</v>
      </c>
      <c r="H2999" s="13">
        <v>9</v>
      </c>
      <c r="I2999" s="23" t="str">
        <f>VLOOKUP(B2999,'De-Para'!$B$3:$C$29,2,0)</f>
        <v>Sul</v>
      </c>
      <c r="J2999" s="18" t="str">
        <f t="shared" si="184"/>
        <v>Médio</v>
      </c>
      <c r="K2999" s="18" t="str">
        <f t="shared" si="185"/>
        <v>Acima</v>
      </c>
      <c r="L2999" s="18" t="str">
        <f t="shared" si="186"/>
        <v>Abaixo</v>
      </c>
      <c r="M2999" s="23" t="str">
        <f t="shared" si="187"/>
        <v>Acima</v>
      </c>
    </row>
    <row r="3000" spans="1:13">
      <c r="A3000" s="8" t="s">
        <v>2937</v>
      </c>
      <c r="B3000" s="9" t="s">
        <v>24</v>
      </c>
      <c r="C3000" s="9">
        <v>775</v>
      </c>
      <c r="D3000" s="9">
        <v>0.57999999999999996</v>
      </c>
      <c r="E3000" s="9">
        <v>0.52700000000000002</v>
      </c>
      <c r="F3000" s="9">
        <v>0.48199999999999998</v>
      </c>
      <c r="G3000" s="9">
        <v>5770.02</v>
      </c>
      <c r="H3000" s="10">
        <v>4</v>
      </c>
      <c r="I3000" s="23" t="str">
        <f>VLOOKUP(B3000,'De-Para'!$B$3:$C$29,2,0)</f>
        <v>Nordeste</v>
      </c>
      <c r="J3000" s="18" t="str">
        <f t="shared" si="184"/>
        <v>Médio</v>
      </c>
      <c r="K3000" s="18" t="str">
        <f t="shared" si="185"/>
        <v>Abaixo</v>
      </c>
      <c r="L3000" s="18" t="str">
        <f t="shared" si="186"/>
        <v>Abaixo</v>
      </c>
      <c r="M3000" s="23" t="str">
        <f t="shared" si="187"/>
        <v>Acima</v>
      </c>
    </row>
    <row r="3001" spans="1:13">
      <c r="A3001" s="11" t="s">
        <v>2938</v>
      </c>
      <c r="B3001" s="12" t="s">
        <v>14</v>
      </c>
      <c r="C3001" s="12">
        <v>52</v>
      </c>
      <c r="D3001" s="12">
        <v>0.68500000000000005</v>
      </c>
      <c r="E3001" s="12">
        <v>0.68</v>
      </c>
      <c r="F3001" s="12">
        <v>0.58299999999999996</v>
      </c>
      <c r="G3001" s="12">
        <v>21346.9</v>
      </c>
      <c r="H3001" s="13">
        <v>11</v>
      </c>
      <c r="I3001" s="23" t="str">
        <f>VLOOKUP(B3001,'De-Para'!$B$3:$C$29,2,0)</f>
        <v>Sul</v>
      </c>
      <c r="J3001" s="18" t="str">
        <f t="shared" si="184"/>
        <v>Médio</v>
      </c>
      <c r="K3001" s="18" t="str">
        <f t="shared" si="185"/>
        <v>Acima</v>
      </c>
      <c r="L3001" s="18" t="str">
        <f t="shared" si="186"/>
        <v>Abaixo</v>
      </c>
      <c r="M3001" s="23" t="str">
        <f t="shared" si="187"/>
        <v>Acima</v>
      </c>
    </row>
    <row r="3002" spans="1:13">
      <c r="A3002" s="8" t="s">
        <v>2939</v>
      </c>
      <c r="B3002" s="9" t="s">
        <v>14</v>
      </c>
      <c r="C3002" s="9">
        <v>91</v>
      </c>
      <c r="D3002" s="9">
        <v>0.69</v>
      </c>
      <c r="E3002" s="9">
        <v>0.70199999999999996</v>
      </c>
      <c r="F3002" s="9">
        <v>0.57499999999999996</v>
      </c>
      <c r="G3002" s="9">
        <v>25240.06</v>
      </c>
      <c r="H3002" s="10">
        <v>5</v>
      </c>
      <c r="I3002" s="23" t="str">
        <f>VLOOKUP(B3002,'De-Para'!$B$3:$C$29,2,0)</f>
        <v>Sul</v>
      </c>
      <c r="J3002" s="18" t="str">
        <f t="shared" si="184"/>
        <v>Médio</v>
      </c>
      <c r="K3002" s="18" t="str">
        <f t="shared" si="185"/>
        <v>Acima</v>
      </c>
      <c r="L3002" s="18" t="str">
        <f t="shared" si="186"/>
        <v>Abaixo</v>
      </c>
      <c r="M3002" s="23" t="str">
        <f t="shared" si="187"/>
        <v>Acima</v>
      </c>
    </row>
    <row r="3003" spans="1:13">
      <c r="A3003" s="11" t="s">
        <v>2940</v>
      </c>
      <c r="B3003" s="12" t="s">
        <v>7</v>
      </c>
      <c r="C3003" s="12">
        <v>250</v>
      </c>
      <c r="D3003" s="12">
        <v>0.77</v>
      </c>
      <c r="E3003" s="12">
        <v>0.73599999999999999</v>
      </c>
      <c r="F3003" s="12">
        <v>0.71699999999999997</v>
      </c>
      <c r="G3003" s="12">
        <v>20742.68</v>
      </c>
      <c r="H3003" s="13">
        <v>3</v>
      </c>
      <c r="I3003" s="23" t="str">
        <f>VLOOKUP(B3003,'De-Para'!$B$3:$C$29,2,0)</f>
        <v>Sudeste</v>
      </c>
      <c r="J3003" s="18" t="str">
        <f t="shared" si="184"/>
        <v>Alto</v>
      </c>
      <c r="K3003" s="18" t="str">
        <f t="shared" si="185"/>
        <v>Acima</v>
      </c>
      <c r="L3003" s="18" t="str">
        <f t="shared" si="186"/>
        <v>Abaixo</v>
      </c>
      <c r="M3003" s="23" t="str">
        <f t="shared" si="187"/>
        <v>Acima</v>
      </c>
    </row>
    <row r="3004" spans="1:13">
      <c r="A3004" s="8" t="s">
        <v>2941</v>
      </c>
      <c r="B3004" s="9" t="s">
        <v>16</v>
      </c>
      <c r="C3004" s="9">
        <v>200</v>
      </c>
      <c r="D3004" s="9">
        <v>0.65</v>
      </c>
      <c r="E3004" s="9">
        <v>0.63500000000000001</v>
      </c>
      <c r="F3004" s="9">
        <v>0.52300000000000002</v>
      </c>
      <c r="G3004" s="9">
        <v>13679.81</v>
      </c>
      <c r="H3004" s="10">
        <v>6</v>
      </c>
      <c r="I3004" s="23" t="str">
        <f>VLOOKUP(B3004,'De-Para'!$B$3:$C$29,2,0)</f>
        <v>Sudeste</v>
      </c>
      <c r="J3004" s="18" t="str">
        <f t="shared" si="184"/>
        <v>Médio</v>
      </c>
      <c r="K3004" s="18" t="str">
        <f t="shared" si="185"/>
        <v>Acima</v>
      </c>
      <c r="L3004" s="18" t="str">
        <f t="shared" si="186"/>
        <v>Abaixo</v>
      </c>
      <c r="M3004" s="23" t="str">
        <f t="shared" si="187"/>
        <v>Acima</v>
      </c>
    </row>
    <row r="3005" spans="1:13">
      <c r="A3005" s="11" t="s">
        <v>2942</v>
      </c>
      <c r="B3005" s="12" t="s">
        <v>49</v>
      </c>
      <c r="C3005" s="12">
        <v>471</v>
      </c>
      <c r="D3005" s="12">
        <v>0.58499999999999996</v>
      </c>
      <c r="E3005" s="12">
        <v>0.55200000000000005</v>
      </c>
      <c r="F3005" s="12">
        <v>0.47299999999999998</v>
      </c>
      <c r="G3005" s="12">
        <v>6925.69</v>
      </c>
      <c r="H3005" s="13">
        <v>12</v>
      </c>
      <c r="I3005" s="23" t="str">
        <f>VLOOKUP(B3005,'De-Para'!$B$3:$C$29,2,0)</f>
        <v>Norte</v>
      </c>
      <c r="J3005" s="18" t="str">
        <f t="shared" si="184"/>
        <v>Médio</v>
      </c>
      <c r="K3005" s="18" t="str">
        <f t="shared" si="185"/>
        <v>Abaixo</v>
      </c>
      <c r="L3005" s="18" t="str">
        <f t="shared" si="186"/>
        <v>Abaixo</v>
      </c>
      <c r="M3005" s="23" t="str">
        <f t="shared" si="187"/>
        <v>Acima</v>
      </c>
    </row>
    <row r="3006" spans="1:13">
      <c r="A3006" s="8" t="s">
        <v>2943</v>
      </c>
      <c r="B3006" s="9" t="s">
        <v>24</v>
      </c>
      <c r="C3006" s="9">
        <v>847</v>
      </c>
      <c r="D3006" s="9">
        <v>0.56100000000000005</v>
      </c>
      <c r="E3006" s="9">
        <v>0.50600000000000001</v>
      </c>
      <c r="F3006" s="9">
        <v>0.46400000000000002</v>
      </c>
      <c r="G3006" s="9">
        <v>7196.18</v>
      </c>
      <c r="H3006" s="10">
        <v>19</v>
      </c>
      <c r="I3006" s="23" t="str">
        <f>VLOOKUP(B3006,'De-Para'!$B$3:$C$29,2,0)</f>
        <v>Nordeste</v>
      </c>
      <c r="J3006" s="18" t="str">
        <f t="shared" si="184"/>
        <v>Médio</v>
      </c>
      <c r="K3006" s="18" t="str">
        <f t="shared" si="185"/>
        <v>Abaixo</v>
      </c>
      <c r="L3006" s="18" t="str">
        <f t="shared" si="186"/>
        <v>Abaixo</v>
      </c>
      <c r="M3006" s="23" t="str">
        <f t="shared" si="187"/>
        <v>Acima</v>
      </c>
    </row>
    <row r="3007" spans="1:13">
      <c r="A3007" s="11" t="s">
        <v>2944</v>
      </c>
      <c r="B3007" s="12" t="s">
        <v>31</v>
      </c>
      <c r="C3007" s="12">
        <v>415</v>
      </c>
      <c r="D3007" s="12">
        <v>0.61799999999999999</v>
      </c>
      <c r="E3007" s="12">
        <v>0.57499999999999996</v>
      </c>
      <c r="F3007" s="12">
        <v>0.55900000000000005</v>
      </c>
      <c r="G3007" s="12">
        <v>10773.36</v>
      </c>
      <c r="H3007" s="13">
        <v>1</v>
      </c>
      <c r="I3007" s="23" t="str">
        <f>VLOOKUP(B3007,'De-Para'!$B$3:$C$29,2,0)</f>
        <v>Nordeste</v>
      </c>
      <c r="J3007" s="18" t="str">
        <f t="shared" si="184"/>
        <v>Médio</v>
      </c>
      <c r="K3007" s="18" t="str">
        <f t="shared" si="185"/>
        <v>Acima</v>
      </c>
      <c r="L3007" s="18" t="str">
        <f t="shared" si="186"/>
        <v>Abaixo</v>
      </c>
      <c r="M3007" s="23" t="str">
        <f t="shared" si="187"/>
        <v>Abaixo</v>
      </c>
    </row>
    <row r="3008" spans="1:13">
      <c r="A3008" s="8" t="s">
        <v>2945</v>
      </c>
      <c r="B3008" s="9" t="s">
        <v>19</v>
      </c>
      <c r="C3008" s="9">
        <v>556</v>
      </c>
      <c r="D3008" s="9">
        <v>0.56000000000000005</v>
      </c>
      <c r="E3008" s="9">
        <v>0.55900000000000005</v>
      </c>
      <c r="F3008" s="9">
        <v>0.42099999999999999</v>
      </c>
      <c r="G3008" s="9">
        <v>7624.53</v>
      </c>
      <c r="H3008" s="10">
        <v>2</v>
      </c>
      <c r="I3008" s="23" t="str">
        <f>VLOOKUP(B3008,'De-Para'!$B$3:$C$29,2,0)</f>
        <v>Nordeste</v>
      </c>
      <c r="J3008" s="18" t="str">
        <f t="shared" si="184"/>
        <v>Médio</v>
      </c>
      <c r="K3008" s="18" t="str">
        <f t="shared" si="185"/>
        <v>Abaixo</v>
      </c>
      <c r="L3008" s="18" t="str">
        <f t="shared" si="186"/>
        <v>Abaixo</v>
      </c>
      <c r="M3008" s="23" t="str">
        <f t="shared" si="187"/>
        <v>Abaixo</v>
      </c>
    </row>
    <row r="3009" spans="1:13">
      <c r="A3009" s="11" t="s">
        <v>2946</v>
      </c>
      <c r="B3009" s="12" t="s">
        <v>49</v>
      </c>
      <c r="C3009" s="12">
        <v>404</v>
      </c>
      <c r="D3009" s="12">
        <v>0.57999999999999996</v>
      </c>
      <c r="E3009" s="12">
        <v>0.57099999999999995</v>
      </c>
      <c r="F3009" s="12">
        <v>0.435</v>
      </c>
      <c r="G3009" s="12">
        <v>11429.2</v>
      </c>
      <c r="H3009" s="13">
        <v>9</v>
      </c>
      <c r="I3009" s="23" t="str">
        <f>VLOOKUP(B3009,'De-Para'!$B$3:$C$29,2,0)</f>
        <v>Norte</v>
      </c>
      <c r="J3009" s="18" t="str">
        <f t="shared" si="184"/>
        <v>Médio</v>
      </c>
      <c r="K3009" s="18" t="str">
        <f t="shared" si="185"/>
        <v>Abaixo</v>
      </c>
      <c r="L3009" s="18" t="str">
        <f t="shared" si="186"/>
        <v>Abaixo</v>
      </c>
      <c r="M3009" s="23" t="str">
        <f t="shared" si="187"/>
        <v>Acima</v>
      </c>
    </row>
    <row r="3010" spans="1:13">
      <c r="A3010" s="8" t="s">
        <v>2947</v>
      </c>
      <c r="B3010" s="9" t="s">
        <v>72</v>
      </c>
      <c r="C3010" s="9">
        <v>602</v>
      </c>
      <c r="D3010" s="9">
        <v>0.60299999999999998</v>
      </c>
      <c r="E3010" s="9">
        <v>0.59</v>
      </c>
      <c r="F3010" s="9">
        <v>0.46899999999999997</v>
      </c>
      <c r="G3010" s="9">
        <v>8105.85</v>
      </c>
      <c r="H3010" s="10">
        <v>14</v>
      </c>
      <c r="I3010" s="23" t="str">
        <f>VLOOKUP(B3010,'De-Para'!$B$3:$C$29,2,0)</f>
        <v>Nordeste</v>
      </c>
      <c r="J3010" s="18" t="str">
        <f t="shared" si="184"/>
        <v>Médio</v>
      </c>
      <c r="K3010" s="18" t="str">
        <f t="shared" si="185"/>
        <v>Acima</v>
      </c>
      <c r="L3010" s="18" t="str">
        <f t="shared" si="186"/>
        <v>Abaixo</v>
      </c>
      <c r="M3010" s="23" t="str">
        <f t="shared" si="187"/>
        <v>Acima</v>
      </c>
    </row>
    <row r="3011" spans="1:13">
      <c r="A3011" s="11" t="s">
        <v>2948</v>
      </c>
      <c r="B3011" s="12" t="s">
        <v>24</v>
      </c>
      <c r="C3011" s="12">
        <v>732</v>
      </c>
      <c r="D3011" s="12">
        <v>0.60099999999999998</v>
      </c>
      <c r="E3011" s="12">
        <v>0.58899999999999997</v>
      </c>
      <c r="F3011" s="12">
        <v>0.496</v>
      </c>
      <c r="G3011" s="12">
        <v>6757.53</v>
      </c>
      <c r="H3011" s="13">
        <v>23</v>
      </c>
      <c r="I3011" s="23" t="str">
        <f>VLOOKUP(B3011,'De-Para'!$B$3:$C$29,2,0)</f>
        <v>Nordeste</v>
      </c>
      <c r="J3011" s="18" t="str">
        <f t="shared" si="184"/>
        <v>Médio</v>
      </c>
      <c r="K3011" s="18" t="str">
        <f t="shared" si="185"/>
        <v>Acima</v>
      </c>
      <c r="L3011" s="18" t="str">
        <f t="shared" si="186"/>
        <v>Abaixo</v>
      </c>
      <c r="M3011" s="23" t="str">
        <f t="shared" si="187"/>
        <v>Acima</v>
      </c>
    </row>
    <row r="3012" spans="1:13">
      <c r="A3012" s="8" t="s">
        <v>2949</v>
      </c>
      <c r="B3012" s="9" t="s">
        <v>72</v>
      </c>
      <c r="C3012" s="9">
        <v>564</v>
      </c>
      <c r="D3012" s="9">
        <v>0.624</v>
      </c>
      <c r="E3012" s="9">
        <v>0.60599999999999998</v>
      </c>
      <c r="F3012" s="9">
        <v>0.53</v>
      </c>
      <c r="G3012" s="9">
        <v>10020.82</v>
      </c>
      <c r="H3012" s="10">
        <v>7</v>
      </c>
      <c r="I3012" s="23" t="str">
        <f>VLOOKUP(B3012,'De-Para'!$B$3:$C$29,2,0)</f>
        <v>Nordeste</v>
      </c>
      <c r="J3012" s="18" t="str">
        <f t="shared" si="184"/>
        <v>Médio</v>
      </c>
      <c r="K3012" s="18" t="str">
        <f t="shared" si="185"/>
        <v>Acima</v>
      </c>
      <c r="L3012" s="18" t="str">
        <f t="shared" si="186"/>
        <v>Abaixo</v>
      </c>
      <c r="M3012" s="23" t="str">
        <f t="shared" si="187"/>
        <v>Acima</v>
      </c>
    </row>
    <row r="3013" spans="1:13">
      <c r="A3013" s="11" t="s">
        <v>2950</v>
      </c>
      <c r="B3013" s="12" t="s">
        <v>14</v>
      </c>
      <c r="C3013" s="12">
        <v>87</v>
      </c>
      <c r="D3013" s="12">
        <v>0.68200000000000005</v>
      </c>
      <c r="E3013" s="12">
        <v>0.69499999999999995</v>
      </c>
      <c r="F3013" s="12">
        <v>0.51900000000000002</v>
      </c>
      <c r="G3013" s="12">
        <v>16948.759999999998</v>
      </c>
      <c r="H3013" s="13">
        <v>2</v>
      </c>
      <c r="I3013" s="23" t="str">
        <f>VLOOKUP(B3013,'De-Para'!$B$3:$C$29,2,0)</f>
        <v>Sul</v>
      </c>
      <c r="J3013" s="18" t="str">
        <f t="shared" si="184"/>
        <v>Médio</v>
      </c>
      <c r="K3013" s="18" t="str">
        <f t="shared" si="185"/>
        <v>Acima</v>
      </c>
      <c r="L3013" s="18" t="str">
        <f t="shared" si="186"/>
        <v>Abaixo</v>
      </c>
      <c r="M3013" s="23" t="str">
        <f t="shared" si="187"/>
        <v>Abaixo</v>
      </c>
    </row>
    <row r="3014" spans="1:13">
      <c r="A3014" s="8" t="s">
        <v>2951</v>
      </c>
      <c r="B3014" s="9" t="s">
        <v>49</v>
      </c>
      <c r="C3014" s="9">
        <v>655</v>
      </c>
      <c r="D3014" s="9">
        <v>0.51400000000000001</v>
      </c>
      <c r="E3014" s="9">
        <v>0.53300000000000003</v>
      </c>
      <c r="F3014" s="9">
        <v>0.33800000000000002</v>
      </c>
      <c r="G3014" s="9">
        <v>10272.06</v>
      </c>
      <c r="H3014" s="10">
        <v>10</v>
      </c>
      <c r="I3014" s="23" t="str">
        <f>VLOOKUP(B3014,'De-Para'!$B$3:$C$29,2,0)</f>
        <v>Norte</v>
      </c>
      <c r="J3014" s="18" t="str">
        <f t="shared" ref="J3014:J3077" si="188">IF(D3014&lt;0.55,"Baixo",IF(D3014&lt;0.7,"Médio",IF(D3014&lt;0.8,"Alto","Muito alto")))</f>
        <v>Baixo</v>
      </c>
      <c r="K3014" s="18" t="str">
        <f t="shared" ref="K3014:K3077" si="189">IF(D3014&lt;=$K$3,"Abaixo","Acima")</f>
        <v>Abaixo</v>
      </c>
      <c r="L3014" s="18" t="str">
        <f t="shared" ref="L3014:L3077" si="190">IF(C3014&gt;=$L$3,"Acima","Abaixo")</f>
        <v>Abaixo</v>
      </c>
      <c r="M3014" s="23" t="str">
        <f t="shared" ref="M3014:M3077" si="191">IF(H3014&lt;=$M$3,"Abaixo","Acima")</f>
        <v>Acima</v>
      </c>
    </row>
    <row r="3015" spans="1:13">
      <c r="A3015" s="11" t="s">
        <v>2952</v>
      </c>
      <c r="B3015" s="12" t="s">
        <v>19</v>
      </c>
      <c r="C3015" s="12">
        <v>502</v>
      </c>
      <c r="D3015" s="12">
        <v>0.59899999999999998</v>
      </c>
      <c r="E3015" s="12">
        <v>0.56899999999999995</v>
      </c>
      <c r="F3015" s="12">
        <v>0.47199999999999998</v>
      </c>
      <c r="G3015" s="12">
        <v>8244.1200000000008</v>
      </c>
      <c r="H3015" s="13">
        <v>2</v>
      </c>
      <c r="I3015" s="23" t="str">
        <f>VLOOKUP(B3015,'De-Para'!$B$3:$C$29,2,0)</f>
        <v>Nordeste</v>
      </c>
      <c r="J3015" s="18" t="str">
        <f t="shared" si="188"/>
        <v>Médio</v>
      </c>
      <c r="K3015" s="18" t="str">
        <f t="shared" si="189"/>
        <v>Abaixo</v>
      </c>
      <c r="L3015" s="18" t="str">
        <f t="shared" si="190"/>
        <v>Abaixo</v>
      </c>
      <c r="M3015" s="23" t="str">
        <f t="shared" si="191"/>
        <v>Abaixo</v>
      </c>
    </row>
    <row r="3016" spans="1:13">
      <c r="A3016" s="8" t="s">
        <v>2953</v>
      </c>
      <c r="B3016" s="9" t="s">
        <v>72</v>
      </c>
      <c r="C3016" s="9">
        <v>567</v>
      </c>
      <c r="D3016" s="9">
        <v>0.60599999999999998</v>
      </c>
      <c r="E3016" s="9">
        <v>0.58099999999999996</v>
      </c>
      <c r="F3016" s="9">
        <v>0.49099999999999999</v>
      </c>
      <c r="G3016" s="9">
        <v>8581.8700000000008</v>
      </c>
      <c r="H3016" s="10">
        <v>8</v>
      </c>
      <c r="I3016" s="23" t="str">
        <f>VLOOKUP(B3016,'De-Para'!$B$3:$C$29,2,0)</f>
        <v>Nordeste</v>
      </c>
      <c r="J3016" s="18" t="str">
        <f t="shared" si="188"/>
        <v>Médio</v>
      </c>
      <c r="K3016" s="18" t="str">
        <f t="shared" si="189"/>
        <v>Acima</v>
      </c>
      <c r="L3016" s="18" t="str">
        <f t="shared" si="190"/>
        <v>Abaixo</v>
      </c>
      <c r="M3016" s="23" t="str">
        <f t="shared" si="191"/>
        <v>Acima</v>
      </c>
    </row>
    <row r="3017" spans="1:13">
      <c r="A3017" s="11" t="s">
        <v>2954</v>
      </c>
      <c r="B3017" s="12" t="s">
        <v>7</v>
      </c>
      <c r="C3017" s="12">
        <v>224</v>
      </c>
      <c r="D3017" s="12">
        <v>0.72799999999999998</v>
      </c>
      <c r="E3017" s="12">
        <v>0.70799999999999996</v>
      </c>
      <c r="F3017" s="12">
        <v>0.67100000000000004</v>
      </c>
      <c r="G3017" s="12">
        <v>21452.92</v>
      </c>
      <c r="H3017" s="13">
        <v>3</v>
      </c>
      <c r="I3017" s="23" t="str">
        <f>VLOOKUP(B3017,'De-Para'!$B$3:$C$29,2,0)</f>
        <v>Sudeste</v>
      </c>
      <c r="J3017" s="18" t="str">
        <f t="shared" si="188"/>
        <v>Alto</v>
      </c>
      <c r="K3017" s="18" t="str">
        <f t="shared" si="189"/>
        <v>Acima</v>
      </c>
      <c r="L3017" s="18" t="str">
        <f t="shared" si="190"/>
        <v>Abaixo</v>
      </c>
      <c r="M3017" s="23" t="str">
        <f t="shared" si="191"/>
        <v>Acima</v>
      </c>
    </row>
    <row r="3018" spans="1:13">
      <c r="A3018" s="8" t="s">
        <v>2955</v>
      </c>
      <c r="B3018" s="9" t="s">
        <v>22</v>
      </c>
      <c r="C3018" s="9">
        <v>155</v>
      </c>
      <c r="D3018" s="9">
        <v>0.66</v>
      </c>
      <c r="E3018" s="9">
        <v>0.64900000000000002</v>
      </c>
      <c r="F3018" s="9">
        <v>0.55000000000000004</v>
      </c>
      <c r="G3018" s="9">
        <v>18953.48</v>
      </c>
      <c r="H3018" s="10">
        <v>5</v>
      </c>
      <c r="I3018" s="23" t="str">
        <f>VLOOKUP(B3018,'De-Para'!$B$3:$C$29,2,0)</f>
        <v>Sul</v>
      </c>
      <c r="J3018" s="18" t="str">
        <f t="shared" si="188"/>
        <v>Médio</v>
      </c>
      <c r="K3018" s="18" t="str">
        <f t="shared" si="189"/>
        <v>Acima</v>
      </c>
      <c r="L3018" s="18" t="str">
        <f t="shared" si="190"/>
        <v>Abaixo</v>
      </c>
      <c r="M3018" s="23" t="str">
        <f t="shared" si="191"/>
        <v>Acima</v>
      </c>
    </row>
    <row r="3019" spans="1:13">
      <c r="A3019" s="11" t="s">
        <v>2956</v>
      </c>
      <c r="B3019" s="12" t="s">
        <v>24</v>
      </c>
      <c r="C3019" s="12">
        <v>540</v>
      </c>
      <c r="D3019" s="12">
        <v>0.57499999999999996</v>
      </c>
      <c r="E3019" s="12">
        <v>0.56200000000000006</v>
      </c>
      <c r="F3019" s="12">
        <v>0.44400000000000001</v>
      </c>
      <c r="G3019" s="12">
        <v>6466.01</v>
      </c>
      <c r="H3019" s="13">
        <v>3</v>
      </c>
      <c r="I3019" s="23" t="str">
        <f>VLOOKUP(B3019,'De-Para'!$B$3:$C$29,2,0)</f>
        <v>Nordeste</v>
      </c>
      <c r="J3019" s="18" t="str">
        <f t="shared" si="188"/>
        <v>Médio</v>
      </c>
      <c r="K3019" s="18" t="str">
        <f t="shared" si="189"/>
        <v>Abaixo</v>
      </c>
      <c r="L3019" s="18" t="str">
        <f t="shared" si="190"/>
        <v>Abaixo</v>
      </c>
      <c r="M3019" s="23" t="str">
        <f t="shared" si="191"/>
        <v>Acima</v>
      </c>
    </row>
    <row r="3020" spans="1:13">
      <c r="A3020" s="8" t="s">
        <v>2957</v>
      </c>
      <c r="B3020" s="9" t="s">
        <v>24</v>
      </c>
      <c r="C3020" s="9">
        <v>390</v>
      </c>
      <c r="D3020" s="9">
        <v>0.54500000000000004</v>
      </c>
      <c r="E3020" s="9">
        <v>0.55400000000000005</v>
      </c>
      <c r="F3020" s="9">
        <v>0.37</v>
      </c>
      <c r="G3020" s="9">
        <v>6894.88</v>
      </c>
      <c r="H3020" s="10">
        <v>3</v>
      </c>
      <c r="I3020" s="23" t="str">
        <f>VLOOKUP(B3020,'De-Para'!$B$3:$C$29,2,0)</f>
        <v>Nordeste</v>
      </c>
      <c r="J3020" s="18" t="str">
        <f t="shared" si="188"/>
        <v>Baixo</v>
      </c>
      <c r="K3020" s="18" t="str">
        <f t="shared" si="189"/>
        <v>Abaixo</v>
      </c>
      <c r="L3020" s="18" t="str">
        <f t="shared" si="190"/>
        <v>Abaixo</v>
      </c>
      <c r="M3020" s="23" t="str">
        <f t="shared" si="191"/>
        <v>Acima</v>
      </c>
    </row>
    <row r="3021" spans="1:13">
      <c r="A3021" s="11" t="s">
        <v>2958</v>
      </c>
      <c r="B3021" s="12" t="s">
        <v>7</v>
      </c>
      <c r="C3021" s="12">
        <v>260</v>
      </c>
      <c r="D3021" s="12">
        <v>0.73799999999999999</v>
      </c>
      <c r="E3021" s="12">
        <v>0.71</v>
      </c>
      <c r="F3021" s="12">
        <v>0.68400000000000005</v>
      </c>
      <c r="G3021" s="12">
        <v>17755.46</v>
      </c>
      <c r="H3021" s="13">
        <v>5</v>
      </c>
      <c r="I3021" s="23" t="str">
        <f>VLOOKUP(B3021,'De-Para'!$B$3:$C$29,2,0)</f>
        <v>Sudeste</v>
      </c>
      <c r="J3021" s="18" t="str">
        <f t="shared" si="188"/>
        <v>Alto</v>
      </c>
      <c r="K3021" s="18" t="str">
        <f t="shared" si="189"/>
        <v>Acima</v>
      </c>
      <c r="L3021" s="18" t="str">
        <f t="shared" si="190"/>
        <v>Abaixo</v>
      </c>
      <c r="M3021" s="23" t="str">
        <f t="shared" si="191"/>
        <v>Acima</v>
      </c>
    </row>
    <row r="3022" spans="1:13">
      <c r="A3022" s="8" t="s">
        <v>2959</v>
      </c>
      <c r="B3022" s="9" t="s">
        <v>14</v>
      </c>
      <c r="C3022" s="9">
        <v>77</v>
      </c>
      <c r="D3022" s="9">
        <v>0.65900000000000003</v>
      </c>
      <c r="E3022" s="9">
        <v>0.67300000000000004</v>
      </c>
      <c r="F3022" s="9">
        <v>0.52500000000000002</v>
      </c>
      <c r="G3022" s="9">
        <v>15893</v>
      </c>
      <c r="H3022" s="10">
        <v>11</v>
      </c>
      <c r="I3022" s="23" t="str">
        <f>VLOOKUP(B3022,'De-Para'!$B$3:$C$29,2,0)</f>
        <v>Sul</v>
      </c>
      <c r="J3022" s="18" t="str">
        <f t="shared" si="188"/>
        <v>Médio</v>
      </c>
      <c r="K3022" s="18" t="str">
        <f t="shared" si="189"/>
        <v>Acima</v>
      </c>
      <c r="L3022" s="18" t="str">
        <f t="shared" si="190"/>
        <v>Abaixo</v>
      </c>
      <c r="M3022" s="23" t="str">
        <f t="shared" si="191"/>
        <v>Acima</v>
      </c>
    </row>
    <row r="3023" spans="1:13">
      <c r="A3023" s="11" t="s">
        <v>2960</v>
      </c>
      <c r="B3023" s="12" t="s">
        <v>24</v>
      </c>
      <c r="C3023" s="12">
        <v>543</v>
      </c>
      <c r="D3023" s="12">
        <v>0.57499999999999996</v>
      </c>
      <c r="E3023" s="12">
        <v>0.56299999999999994</v>
      </c>
      <c r="F3023" s="12">
        <v>0.47899999999999998</v>
      </c>
      <c r="G3023" s="12">
        <v>9050.26</v>
      </c>
      <c r="H3023" s="13">
        <v>5</v>
      </c>
      <c r="I3023" s="23" t="str">
        <f>VLOOKUP(B3023,'De-Para'!$B$3:$C$29,2,0)</f>
        <v>Nordeste</v>
      </c>
      <c r="J3023" s="18" t="str">
        <f t="shared" si="188"/>
        <v>Médio</v>
      </c>
      <c r="K3023" s="18" t="str">
        <f t="shared" si="189"/>
        <v>Abaixo</v>
      </c>
      <c r="L3023" s="18" t="str">
        <f t="shared" si="190"/>
        <v>Abaixo</v>
      </c>
      <c r="M3023" s="23" t="str">
        <f t="shared" si="191"/>
        <v>Acima</v>
      </c>
    </row>
    <row r="3024" spans="1:13">
      <c r="A3024" s="8" t="s">
        <v>1316</v>
      </c>
      <c r="B3024" s="9" t="s">
        <v>87</v>
      </c>
      <c r="C3024" s="9">
        <v>421</v>
      </c>
      <c r="D3024" s="9">
        <v>0.59799999999999998</v>
      </c>
      <c r="E3024" s="9">
        <v>0.49299999999999999</v>
      </c>
      <c r="F3024" s="9">
        <v>0.57699999999999996</v>
      </c>
      <c r="G3024" s="9">
        <v>5782.96</v>
      </c>
      <c r="H3024" s="10">
        <v>1</v>
      </c>
      <c r="I3024" s="23" t="str">
        <f>VLOOKUP(B3024,'De-Para'!$B$3:$C$29,2,0)</f>
        <v>Nordeste</v>
      </c>
      <c r="J3024" s="18" t="str">
        <f t="shared" si="188"/>
        <v>Médio</v>
      </c>
      <c r="K3024" s="18" t="str">
        <f t="shared" si="189"/>
        <v>Abaixo</v>
      </c>
      <c r="L3024" s="18" t="str">
        <f t="shared" si="190"/>
        <v>Abaixo</v>
      </c>
      <c r="M3024" s="23" t="str">
        <f t="shared" si="191"/>
        <v>Abaixo</v>
      </c>
    </row>
    <row r="3025" spans="1:13">
      <c r="A3025" s="11" t="s">
        <v>2961</v>
      </c>
      <c r="B3025" s="12" t="s">
        <v>14</v>
      </c>
      <c r="C3025" s="12">
        <v>67</v>
      </c>
      <c r="D3025" s="12">
        <v>0.68</v>
      </c>
      <c r="E3025" s="12">
        <v>0.70499999999999996</v>
      </c>
      <c r="F3025" s="12">
        <v>0.52500000000000002</v>
      </c>
      <c r="G3025" s="12">
        <v>18375.13</v>
      </c>
      <c r="H3025" s="13">
        <v>14</v>
      </c>
      <c r="I3025" s="23" t="str">
        <f>VLOOKUP(B3025,'De-Para'!$B$3:$C$29,2,0)</f>
        <v>Sul</v>
      </c>
      <c r="J3025" s="18" t="str">
        <f t="shared" si="188"/>
        <v>Médio</v>
      </c>
      <c r="K3025" s="18" t="str">
        <f t="shared" si="189"/>
        <v>Acima</v>
      </c>
      <c r="L3025" s="18" t="str">
        <f t="shared" si="190"/>
        <v>Abaixo</v>
      </c>
      <c r="M3025" s="23" t="str">
        <f t="shared" si="191"/>
        <v>Acima</v>
      </c>
    </row>
    <row r="3026" spans="1:13">
      <c r="A3026" s="8" t="s">
        <v>2962</v>
      </c>
      <c r="B3026" s="9" t="s">
        <v>14</v>
      </c>
      <c r="C3026" s="9">
        <v>51</v>
      </c>
      <c r="D3026" s="9">
        <v>0.73</v>
      </c>
      <c r="E3026" s="9">
        <v>0.75600000000000001</v>
      </c>
      <c r="F3026" s="9">
        <v>0.59499999999999997</v>
      </c>
      <c r="G3026" s="9">
        <v>27850.19</v>
      </c>
      <c r="H3026" s="10">
        <v>4</v>
      </c>
      <c r="I3026" s="23" t="str">
        <f>VLOOKUP(B3026,'De-Para'!$B$3:$C$29,2,0)</f>
        <v>Sul</v>
      </c>
      <c r="J3026" s="18" t="str">
        <f t="shared" si="188"/>
        <v>Alto</v>
      </c>
      <c r="K3026" s="18" t="str">
        <f t="shared" si="189"/>
        <v>Acima</v>
      </c>
      <c r="L3026" s="18" t="str">
        <f t="shared" si="190"/>
        <v>Abaixo</v>
      </c>
      <c r="M3026" s="23" t="str">
        <f t="shared" si="191"/>
        <v>Acima</v>
      </c>
    </row>
    <row r="3027" spans="1:13">
      <c r="A3027" s="11" t="s">
        <v>2963</v>
      </c>
      <c r="B3027" s="12" t="s">
        <v>14</v>
      </c>
      <c r="C3027" s="12">
        <v>123</v>
      </c>
      <c r="D3027" s="12">
        <v>0.66</v>
      </c>
      <c r="E3027" s="12">
        <v>0.69</v>
      </c>
      <c r="F3027" s="12">
        <v>0.47199999999999998</v>
      </c>
      <c r="G3027" s="12">
        <v>25480.83</v>
      </c>
      <c r="H3027" s="13">
        <v>7</v>
      </c>
      <c r="I3027" s="23" t="str">
        <f>VLOOKUP(B3027,'De-Para'!$B$3:$C$29,2,0)</f>
        <v>Sul</v>
      </c>
      <c r="J3027" s="18" t="str">
        <f t="shared" si="188"/>
        <v>Médio</v>
      </c>
      <c r="K3027" s="18" t="str">
        <f t="shared" si="189"/>
        <v>Acima</v>
      </c>
      <c r="L3027" s="18" t="str">
        <f t="shared" si="190"/>
        <v>Abaixo</v>
      </c>
      <c r="M3027" s="23" t="str">
        <f t="shared" si="191"/>
        <v>Acima</v>
      </c>
    </row>
    <row r="3028" spans="1:13">
      <c r="A3028" s="8" t="s">
        <v>2964</v>
      </c>
      <c r="B3028" s="9" t="s">
        <v>14</v>
      </c>
      <c r="C3028" s="9">
        <v>51</v>
      </c>
      <c r="D3028" s="9">
        <v>0.67</v>
      </c>
      <c r="E3028" s="9">
        <v>0.65700000000000003</v>
      </c>
      <c r="F3028" s="9">
        <v>0.55300000000000005</v>
      </c>
      <c r="G3028" s="9">
        <v>36529.519999999997</v>
      </c>
      <c r="H3028" s="10">
        <v>5</v>
      </c>
      <c r="I3028" s="23" t="str">
        <f>VLOOKUP(B3028,'De-Para'!$B$3:$C$29,2,0)</f>
        <v>Sul</v>
      </c>
      <c r="J3028" s="18" t="str">
        <f t="shared" si="188"/>
        <v>Médio</v>
      </c>
      <c r="K3028" s="18" t="str">
        <f t="shared" si="189"/>
        <v>Acima</v>
      </c>
      <c r="L3028" s="18" t="str">
        <f t="shared" si="190"/>
        <v>Abaixo</v>
      </c>
      <c r="M3028" s="23" t="str">
        <f t="shared" si="191"/>
        <v>Acima</v>
      </c>
    </row>
    <row r="3029" spans="1:13">
      <c r="A3029" s="11" t="s">
        <v>2965</v>
      </c>
      <c r="B3029" s="12" t="s">
        <v>24</v>
      </c>
      <c r="C3029" s="12">
        <v>462</v>
      </c>
      <c r="D3029" s="12">
        <v>0.55100000000000005</v>
      </c>
      <c r="E3029" s="12">
        <v>0.51400000000000001</v>
      </c>
      <c r="F3029" s="12">
        <v>0.44700000000000001</v>
      </c>
      <c r="G3029" s="12">
        <v>5984.36</v>
      </c>
      <c r="H3029" s="13">
        <v>1</v>
      </c>
      <c r="I3029" s="23" t="str">
        <f>VLOOKUP(B3029,'De-Para'!$B$3:$C$29,2,0)</f>
        <v>Nordeste</v>
      </c>
      <c r="J3029" s="18" t="str">
        <f t="shared" si="188"/>
        <v>Médio</v>
      </c>
      <c r="K3029" s="18" t="str">
        <f t="shared" si="189"/>
        <v>Abaixo</v>
      </c>
      <c r="L3029" s="18" t="str">
        <f t="shared" si="190"/>
        <v>Abaixo</v>
      </c>
      <c r="M3029" s="23" t="str">
        <f t="shared" si="191"/>
        <v>Abaixo</v>
      </c>
    </row>
    <row r="3030" spans="1:13">
      <c r="A3030" s="8" t="s">
        <v>2966</v>
      </c>
      <c r="B3030" s="9" t="s">
        <v>14</v>
      </c>
      <c r="C3030" s="9">
        <v>256</v>
      </c>
      <c r="D3030" s="9">
        <v>0.68700000000000006</v>
      </c>
      <c r="E3030" s="9">
        <v>0.73</v>
      </c>
      <c r="F3030" s="9">
        <v>0.52700000000000002</v>
      </c>
      <c r="G3030" s="9">
        <v>16656.400000000001</v>
      </c>
      <c r="H3030" s="10">
        <v>1</v>
      </c>
      <c r="I3030" s="23" t="str">
        <f>VLOOKUP(B3030,'De-Para'!$B$3:$C$29,2,0)</f>
        <v>Sul</v>
      </c>
      <c r="J3030" s="18" t="str">
        <f t="shared" si="188"/>
        <v>Médio</v>
      </c>
      <c r="K3030" s="18" t="str">
        <f t="shared" si="189"/>
        <v>Acima</v>
      </c>
      <c r="L3030" s="18" t="str">
        <f t="shared" si="190"/>
        <v>Abaixo</v>
      </c>
      <c r="M3030" s="23" t="str">
        <f t="shared" si="191"/>
        <v>Abaixo</v>
      </c>
    </row>
    <row r="3031" spans="1:13">
      <c r="A3031" s="11" t="s">
        <v>2967</v>
      </c>
      <c r="B3031" s="12" t="s">
        <v>14</v>
      </c>
      <c r="C3031" s="12">
        <v>105</v>
      </c>
      <c r="D3031" s="12">
        <v>0.66200000000000003</v>
      </c>
      <c r="E3031" s="12">
        <v>0.64500000000000002</v>
      </c>
      <c r="F3031" s="12">
        <v>0.54400000000000004</v>
      </c>
      <c r="G3031" s="12">
        <v>26538.880000000001</v>
      </c>
      <c r="H3031" s="13">
        <v>2</v>
      </c>
      <c r="I3031" s="23" t="str">
        <f>VLOOKUP(B3031,'De-Para'!$B$3:$C$29,2,0)</f>
        <v>Sul</v>
      </c>
      <c r="J3031" s="18" t="str">
        <f t="shared" si="188"/>
        <v>Médio</v>
      </c>
      <c r="K3031" s="18" t="str">
        <f t="shared" si="189"/>
        <v>Acima</v>
      </c>
      <c r="L3031" s="18" t="str">
        <f t="shared" si="190"/>
        <v>Abaixo</v>
      </c>
      <c r="M3031" s="23" t="str">
        <f t="shared" si="191"/>
        <v>Abaixo</v>
      </c>
    </row>
    <row r="3032" spans="1:13">
      <c r="A3032" s="8" t="s">
        <v>2968</v>
      </c>
      <c r="B3032" s="9" t="s">
        <v>29</v>
      </c>
      <c r="C3032" s="9">
        <v>325</v>
      </c>
      <c r="D3032" s="9">
        <v>0.7</v>
      </c>
      <c r="E3032" s="9">
        <v>0.65300000000000002</v>
      </c>
      <c r="F3032" s="9">
        <v>0.66800000000000004</v>
      </c>
      <c r="G3032" s="9">
        <v>19405.78</v>
      </c>
      <c r="H3032" s="10">
        <v>4</v>
      </c>
      <c r="I3032" s="23" t="str">
        <f>VLOOKUP(B3032,'De-Para'!$B$3:$C$29,2,0)</f>
        <v>Centro-Oeste</v>
      </c>
      <c r="J3032" s="18" t="str">
        <f t="shared" si="188"/>
        <v>Alto</v>
      </c>
      <c r="K3032" s="18" t="str">
        <f t="shared" si="189"/>
        <v>Acima</v>
      </c>
      <c r="L3032" s="18" t="str">
        <f t="shared" si="190"/>
        <v>Abaixo</v>
      </c>
      <c r="M3032" s="23" t="str">
        <f t="shared" si="191"/>
        <v>Acima</v>
      </c>
    </row>
    <row r="3033" spans="1:13">
      <c r="A3033" s="11" t="s">
        <v>2969</v>
      </c>
      <c r="B3033" s="12" t="s">
        <v>14</v>
      </c>
      <c r="C3033" s="12">
        <v>58</v>
      </c>
      <c r="D3033" s="12">
        <v>0.67900000000000005</v>
      </c>
      <c r="E3033" s="12">
        <v>0.70699999999999996</v>
      </c>
      <c r="F3033" s="12">
        <v>0.56000000000000005</v>
      </c>
      <c r="G3033" s="12">
        <v>30931.57</v>
      </c>
      <c r="H3033" s="13">
        <v>3</v>
      </c>
      <c r="I3033" s="23" t="str">
        <f>VLOOKUP(B3033,'De-Para'!$B$3:$C$29,2,0)</f>
        <v>Sul</v>
      </c>
      <c r="J3033" s="18" t="str">
        <f t="shared" si="188"/>
        <v>Médio</v>
      </c>
      <c r="K3033" s="18" t="str">
        <f t="shared" si="189"/>
        <v>Acima</v>
      </c>
      <c r="L3033" s="18" t="str">
        <f t="shared" si="190"/>
        <v>Abaixo</v>
      </c>
      <c r="M3033" s="23" t="str">
        <f t="shared" si="191"/>
        <v>Acima</v>
      </c>
    </row>
    <row r="3034" spans="1:13">
      <c r="A3034" s="8" t="s">
        <v>2970</v>
      </c>
      <c r="B3034" s="9" t="s">
        <v>87</v>
      </c>
      <c r="C3034" s="9">
        <v>445</v>
      </c>
      <c r="D3034" s="9">
        <v>0.57999999999999996</v>
      </c>
      <c r="E3034" s="9">
        <v>0.51600000000000001</v>
      </c>
      <c r="F3034" s="9">
        <v>0.495</v>
      </c>
      <c r="G3034" s="9">
        <v>9694.58</v>
      </c>
      <c r="H3034" s="10">
        <v>12</v>
      </c>
      <c r="I3034" s="23" t="str">
        <f>VLOOKUP(B3034,'De-Para'!$B$3:$C$29,2,0)</f>
        <v>Nordeste</v>
      </c>
      <c r="J3034" s="18" t="str">
        <f t="shared" si="188"/>
        <v>Médio</v>
      </c>
      <c r="K3034" s="18" t="str">
        <f t="shared" si="189"/>
        <v>Abaixo</v>
      </c>
      <c r="L3034" s="18" t="str">
        <f t="shared" si="190"/>
        <v>Abaixo</v>
      </c>
      <c r="M3034" s="23" t="str">
        <f t="shared" si="191"/>
        <v>Acima</v>
      </c>
    </row>
    <row r="3035" spans="1:13">
      <c r="A3035" s="11" t="s">
        <v>2971</v>
      </c>
      <c r="B3035" s="12" t="s">
        <v>111</v>
      </c>
      <c r="C3035" s="12">
        <v>303</v>
      </c>
      <c r="D3035" s="12">
        <v>0.67500000000000004</v>
      </c>
      <c r="E3035" s="12">
        <v>0.63800000000000001</v>
      </c>
      <c r="F3035" s="12">
        <v>0.59199999999999997</v>
      </c>
      <c r="G3035" s="12">
        <v>21448.7</v>
      </c>
      <c r="H3035" s="13">
        <v>1</v>
      </c>
      <c r="I3035" s="23" t="str">
        <f>VLOOKUP(B3035,'De-Para'!$B$3:$C$29,2,0)</f>
        <v>Norte</v>
      </c>
      <c r="J3035" s="18" t="str">
        <f t="shared" si="188"/>
        <v>Médio</v>
      </c>
      <c r="K3035" s="18" t="str">
        <f t="shared" si="189"/>
        <v>Acima</v>
      </c>
      <c r="L3035" s="18" t="str">
        <f t="shared" si="190"/>
        <v>Abaixo</v>
      </c>
      <c r="M3035" s="23" t="str">
        <f t="shared" si="191"/>
        <v>Abaixo</v>
      </c>
    </row>
    <row r="3036" spans="1:13">
      <c r="A3036" s="8" t="s">
        <v>2972</v>
      </c>
      <c r="B3036" s="9" t="s">
        <v>24</v>
      </c>
      <c r="C3036" s="9">
        <v>849</v>
      </c>
      <c r="D3036" s="9">
        <v>0.57999999999999996</v>
      </c>
      <c r="E3036" s="9">
        <v>0.56000000000000005</v>
      </c>
      <c r="F3036" s="9">
        <v>0.48699999999999999</v>
      </c>
      <c r="G3036" s="9">
        <v>7305.15</v>
      </c>
      <c r="H3036" s="10">
        <v>3</v>
      </c>
      <c r="I3036" s="23" t="str">
        <f>VLOOKUP(B3036,'De-Para'!$B$3:$C$29,2,0)</f>
        <v>Nordeste</v>
      </c>
      <c r="J3036" s="18" t="str">
        <f t="shared" si="188"/>
        <v>Médio</v>
      </c>
      <c r="K3036" s="18" t="str">
        <f t="shared" si="189"/>
        <v>Abaixo</v>
      </c>
      <c r="L3036" s="18" t="str">
        <f t="shared" si="190"/>
        <v>Abaixo</v>
      </c>
      <c r="M3036" s="23" t="str">
        <f t="shared" si="191"/>
        <v>Acima</v>
      </c>
    </row>
    <row r="3037" spans="1:13">
      <c r="A3037" s="11" t="s">
        <v>2973</v>
      </c>
      <c r="B3037" s="12" t="s">
        <v>59</v>
      </c>
      <c r="C3037" s="12">
        <v>111</v>
      </c>
      <c r="D3037" s="12">
        <v>0.69</v>
      </c>
      <c r="E3037" s="12">
        <v>0.70799999999999996</v>
      </c>
      <c r="F3037" s="12">
        <v>0.55100000000000005</v>
      </c>
      <c r="G3037" s="12">
        <v>32044.89</v>
      </c>
      <c r="H3037" s="13">
        <v>1</v>
      </c>
      <c r="I3037" s="23" t="str">
        <f>VLOOKUP(B3037,'De-Para'!$B$3:$C$29,2,0)</f>
        <v>Sul</v>
      </c>
      <c r="J3037" s="18" t="str">
        <f t="shared" si="188"/>
        <v>Médio</v>
      </c>
      <c r="K3037" s="18" t="str">
        <f t="shared" si="189"/>
        <v>Acima</v>
      </c>
      <c r="L3037" s="18" t="str">
        <f t="shared" si="190"/>
        <v>Abaixo</v>
      </c>
      <c r="M3037" s="23" t="str">
        <f t="shared" si="191"/>
        <v>Abaixo</v>
      </c>
    </row>
    <row r="3038" spans="1:13">
      <c r="A3038" s="8" t="s">
        <v>2974</v>
      </c>
      <c r="B3038" s="9" t="s">
        <v>31</v>
      </c>
      <c r="C3038" s="9">
        <v>370</v>
      </c>
      <c r="D3038" s="9">
        <v>0.6</v>
      </c>
      <c r="E3038" s="9">
        <v>0.53</v>
      </c>
      <c r="F3038" s="9">
        <v>0.52300000000000002</v>
      </c>
      <c r="G3038" s="9">
        <v>6925.59</v>
      </c>
      <c r="H3038" s="10">
        <v>7</v>
      </c>
      <c r="I3038" s="23" t="str">
        <f>VLOOKUP(B3038,'De-Para'!$B$3:$C$29,2,0)</f>
        <v>Nordeste</v>
      </c>
      <c r="J3038" s="18" t="str">
        <f t="shared" si="188"/>
        <v>Médio</v>
      </c>
      <c r="K3038" s="18" t="str">
        <f t="shared" si="189"/>
        <v>Acima</v>
      </c>
      <c r="L3038" s="18" t="str">
        <f t="shared" si="190"/>
        <v>Abaixo</v>
      </c>
      <c r="M3038" s="23" t="str">
        <f t="shared" si="191"/>
        <v>Acima</v>
      </c>
    </row>
    <row r="3039" spans="1:13">
      <c r="A3039" s="11" t="s">
        <v>1131</v>
      </c>
      <c r="B3039" s="12" t="s">
        <v>53</v>
      </c>
      <c r="C3039" s="12">
        <v>184</v>
      </c>
      <c r="D3039" s="12">
        <v>0.7</v>
      </c>
      <c r="E3039" s="12">
        <v>0.70599999999999996</v>
      </c>
      <c r="F3039" s="12">
        <v>0.59699999999999998</v>
      </c>
      <c r="G3039" s="12">
        <v>19893.060000000001</v>
      </c>
      <c r="H3039" s="13">
        <v>5</v>
      </c>
      <c r="I3039" s="23" t="str">
        <f>VLOOKUP(B3039,'De-Para'!$B$3:$C$29,2,0)</f>
        <v>Centro-Oeste</v>
      </c>
      <c r="J3039" s="18" t="str">
        <f t="shared" si="188"/>
        <v>Alto</v>
      </c>
      <c r="K3039" s="18" t="str">
        <f t="shared" si="189"/>
        <v>Acima</v>
      </c>
      <c r="L3039" s="18" t="str">
        <f t="shared" si="190"/>
        <v>Abaixo</v>
      </c>
      <c r="M3039" s="23" t="str">
        <f t="shared" si="191"/>
        <v>Acima</v>
      </c>
    </row>
    <row r="3040" spans="1:13">
      <c r="A3040" s="8" t="s">
        <v>2975</v>
      </c>
      <c r="B3040" s="9" t="s">
        <v>14</v>
      </c>
      <c r="C3040" s="9">
        <v>71</v>
      </c>
      <c r="D3040" s="9">
        <v>0.7</v>
      </c>
      <c r="E3040" s="9">
        <v>0.72499999999999998</v>
      </c>
      <c r="F3040" s="9">
        <v>0.56200000000000006</v>
      </c>
      <c r="G3040" s="9">
        <v>14498.31</v>
      </c>
      <c r="H3040" s="10">
        <v>19</v>
      </c>
      <c r="I3040" s="23" t="str">
        <f>VLOOKUP(B3040,'De-Para'!$B$3:$C$29,2,0)</f>
        <v>Sul</v>
      </c>
      <c r="J3040" s="18" t="str">
        <f t="shared" si="188"/>
        <v>Alto</v>
      </c>
      <c r="K3040" s="18" t="str">
        <f t="shared" si="189"/>
        <v>Acima</v>
      </c>
      <c r="L3040" s="18" t="str">
        <f t="shared" si="190"/>
        <v>Abaixo</v>
      </c>
      <c r="M3040" s="23" t="str">
        <f t="shared" si="191"/>
        <v>Acima</v>
      </c>
    </row>
    <row r="3041" spans="1:13">
      <c r="A3041" s="11" t="s">
        <v>2976</v>
      </c>
      <c r="B3041" s="12" t="s">
        <v>72</v>
      </c>
      <c r="C3041" s="12">
        <v>464</v>
      </c>
      <c r="D3041" s="12">
        <v>0.61799999999999999</v>
      </c>
      <c r="E3041" s="12">
        <v>0.59</v>
      </c>
      <c r="F3041" s="12">
        <v>0.50600000000000001</v>
      </c>
      <c r="G3041" s="12">
        <v>10612.37</v>
      </c>
      <c r="H3041" s="13">
        <v>6</v>
      </c>
      <c r="I3041" s="23" t="str">
        <f>VLOOKUP(B3041,'De-Para'!$B$3:$C$29,2,0)</f>
        <v>Nordeste</v>
      </c>
      <c r="J3041" s="18" t="str">
        <f t="shared" si="188"/>
        <v>Médio</v>
      </c>
      <c r="K3041" s="18" t="str">
        <f t="shared" si="189"/>
        <v>Acima</v>
      </c>
      <c r="L3041" s="18" t="str">
        <f t="shared" si="190"/>
        <v>Abaixo</v>
      </c>
      <c r="M3041" s="23" t="str">
        <f t="shared" si="191"/>
        <v>Acima</v>
      </c>
    </row>
    <row r="3042" spans="1:13">
      <c r="A3042" s="8" t="s">
        <v>2977</v>
      </c>
      <c r="B3042" s="9" t="s">
        <v>14</v>
      </c>
      <c r="C3042" s="9">
        <v>69</v>
      </c>
      <c r="D3042" s="9">
        <v>0.76300000000000001</v>
      </c>
      <c r="E3042" s="9">
        <v>0.73099999999999998</v>
      </c>
      <c r="F3042" s="9">
        <v>0.71</v>
      </c>
      <c r="G3042" s="9">
        <v>45693.02</v>
      </c>
      <c r="H3042" s="10">
        <v>4</v>
      </c>
      <c r="I3042" s="23" t="str">
        <f>VLOOKUP(B3042,'De-Para'!$B$3:$C$29,2,0)</f>
        <v>Sul</v>
      </c>
      <c r="J3042" s="18" t="str">
        <f t="shared" si="188"/>
        <v>Alto</v>
      </c>
      <c r="K3042" s="18" t="str">
        <f t="shared" si="189"/>
        <v>Acima</v>
      </c>
      <c r="L3042" s="18" t="str">
        <f t="shared" si="190"/>
        <v>Abaixo</v>
      </c>
      <c r="M3042" s="23" t="str">
        <f t="shared" si="191"/>
        <v>Acima</v>
      </c>
    </row>
    <row r="3043" spans="1:13">
      <c r="A3043" s="11" t="s">
        <v>2978</v>
      </c>
      <c r="B3043" s="12" t="s">
        <v>82</v>
      </c>
      <c r="C3043" s="12">
        <v>533</v>
      </c>
      <c r="D3043" s="12">
        <v>0.628</v>
      </c>
      <c r="E3043" s="12">
        <v>0.59799999999999998</v>
      </c>
      <c r="F3043" s="12">
        <v>0.53700000000000003</v>
      </c>
      <c r="G3043" s="12">
        <v>8335.82</v>
      </c>
      <c r="H3043" s="13">
        <v>7</v>
      </c>
      <c r="I3043" s="23" t="str">
        <f>VLOOKUP(B3043,'De-Para'!$B$3:$C$29,2,0)</f>
        <v>Nordeste</v>
      </c>
      <c r="J3043" s="18" t="str">
        <f t="shared" si="188"/>
        <v>Médio</v>
      </c>
      <c r="K3043" s="18" t="str">
        <f t="shared" si="189"/>
        <v>Acima</v>
      </c>
      <c r="L3043" s="18" t="str">
        <f t="shared" si="190"/>
        <v>Abaixo</v>
      </c>
      <c r="M3043" s="23" t="str">
        <f t="shared" si="191"/>
        <v>Acima</v>
      </c>
    </row>
    <row r="3044" spans="1:13">
      <c r="A3044" s="8" t="s">
        <v>2979</v>
      </c>
      <c r="B3044" s="9" t="s">
        <v>118</v>
      </c>
      <c r="C3044" s="9">
        <v>460</v>
      </c>
      <c r="D3044" s="9">
        <v>0.55000000000000004</v>
      </c>
      <c r="E3044" s="9">
        <v>0.57399999999999995</v>
      </c>
      <c r="F3044" s="9">
        <v>0.38</v>
      </c>
      <c r="G3044" s="9">
        <v>10804.67</v>
      </c>
      <c r="H3044" s="10">
        <v>2</v>
      </c>
      <c r="I3044" s="23" t="str">
        <f>VLOOKUP(B3044,'De-Para'!$B$3:$C$29,2,0)</f>
        <v>Nordeste</v>
      </c>
      <c r="J3044" s="18" t="str">
        <f t="shared" si="188"/>
        <v>Médio</v>
      </c>
      <c r="K3044" s="18" t="str">
        <f t="shared" si="189"/>
        <v>Abaixo</v>
      </c>
      <c r="L3044" s="18" t="str">
        <f t="shared" si="190"/>
        <v>Abaixo</v>
      </c>
      <c r="M3044" s="23" t="str">
        <f t="shared" si="191"/>
        <v>Abaixo</v>
      </c>
    </row>
    <row r="3045" spans="1:13">
      <c r="A3045" s="11" t="s">
        <v>2980</v>
      </c>
      <c r="B3045" s="12" t="s">
        <v>16</v>
      </c>
      <c r="C3045" s="12">
        <v>318</v>
      </c>
      <c r="D3045" s="12">
        <v>0.66400000000000003</v>
      </c>
      <c r="E3045" s="12">
        <v>0.68300000000000005</v>
      </c>
      <c r="F3045" s="12">
        <v>0.51500000000000001</v>
      </c>
      <c r="G3045" s="12">
        <v>10463.61</v>
      </c>
      <c r="H3045" s="13">
        <v>4</v>
      </c>
      <c r="I3045" s="23" t="str">
        <f>VLOOKUP(B3045,'De-Para'!$B$3:$C$29,2,0)</f>
        <v>Sudeste</v>
      </c>
      <c r="J3045" s="18" t="str">
        <f t="shared" si="188"/>
        <v>Médio</v>
      </c>
      <c r="K3045" s="18" t="str">
        <f t="shared" si="189"/>
        <v>Acima</v>
      </c>
      <c r="L3045" s="18" t="str">
        <f t="shared" si="190"/>
        <v>Abaixo</v>
      </c>
      <c r="M3045" s="23" t="str">
        <f t="shared" si="191"/>
        <v>Acima</v>
      </c>
    </row>
    <row r="3046" spans="1:13">
      <c r="A3046" s="8" t="s">
        <v>2981</v>
      </c>
      <c r="B3046" s="9" t="s">
        <v>59</v>
      </c>
      <c r="C3046" s="9">
        <v>53</v>
      </c>
      <c r="D3046" s="9">
        <v>0.752</v>
      </c>
      <c r="E3046" s="9">
        <v>0.72799999999999998</v>
      </c>
      <c r="F3046" s="9">
        <v>0.70399999999999996</v>
      </c>
      <c r="G3046" s="9">
        <v>24591.83</v>
      </c>
      <c r="H3046" s="10">
        <v>6</v>
      </c>
      <c r="I3046" s="23" t="str">
        <f>VLOOKUP(B3046,'De-Para'!$B$3:$C$29,2,0)</f>
        <v>Sul</v>
      </c>
      <c r="J3046" s="18" t="str">
        <f t="shared" si="188"/>
        <v>Alto</v>
      </c>
      <c r="K3046" s="18" t="str">
        <f t="shared" si="189"/>
        <v>Acima</v>
      </c>
      <c r="L3046" s="18" t="str">
        <f t="shared" si="190"/>
        <v>Abaixo</v>
      </c>
      <c r="M3046" s="23" t="str">
        <f t="shared" si="191"/>
        <v>Acima</v>
      </c>
    </row>
    <row r="3047" spans="1:13">
      <c r="A3047" s="11" t="s">
        <v>2982</v>
      </c>
      <c r="B3047" s="12" t="s">
        <v>16</v>
      </c>
      <c r="C3047" s="12">
        <v>225</v>
      </c>
      <c r="D3047" s="12">
        <v>0.67</v>
      </c>
      <c r="E3047" s="12">
        <v>0.68200000000000005</v>
      </c>
      <c r="F3047" s="12">
        <v>0.54</v>
      </c>
      <c r="G3047" s="12">
        <v>14543.85</v>
      </c>
      <c r="H3047" s="13">
        <v>2</v>
      </c>
      <c r="I3047" s="23" t="str">
        <f>VLOOKUP(B3047,'De-Para'!$B$3:$C$29,2,0)</f>
        <v>Sudeste</v>
      </c>
      <c r="J3047" s="18" t="str">
        <f t="shared" si="188"/>
        <v>Médio</v>
      </c>
      <c r="K3047" s="18" t="str">
        <f t="shared" si="189"/>
        <v>Acima</v>
      </c>
      <c r="L3047" s="18" t="str">
        <f t="shared" si="190"/>
        <v>Abaixo</v>
      </c>
      <c r="M3047" s="23" t="str">
        <f t="shared" si="191"/>
        <v>Abaixo</v>
      </c>
    </row>
    <row r="3048" spans="1:13">
      <c r="A3048" s="8" t="s">
        <v>2983</v>
      </c>
      <c r="B3048" s="9" t="s">
        <v>24</v>
      </c>
      <c r="C3048" s="9">
        <v>458</v>
      </c>
      <c r="D3048" s="9">
        <v>0.54200000000000004</v>
      </c>
      <c r="E3048" s="9">
        <v>0.51200000000000001</v>
      </c>
      <c r="F3048" s="9">
        <v>0.45400000000000001</v>
      </c>
      <c r="G3048" s="9">
        <v>6094.36</v>
      </c>
      <c r="H3048" s="10">
        <v>0</v>
      </c>
      <c r="I3048" s="23" t="str">
        <f>VLOOKUP(B3048,'De-Para'!$B$3:$C$29,2,0)</f>
        <v>Nordeste</v>
      </c>
      <c r="J3048" s="18" t="str">
        <f t="shared" si="188"/>
        <v>Baixo</v>
      </c>
      <c r="K3048" s="18" t="str">
        <f t="shared" si="189"/>
        <v>Abaixo</v>
      </c>
      <c r="L3048" s="18" t="str">
        <f t="shared" si="190"/>
        <v>Abaixo</v>
      </c>
      <c r="M3048" s="23" t="str">
        <f t="shared" si="191"/>
        <v>Abaixo</v>
      </c>
    </row>
    <row r="3049" spans="1:13">
      <c r="A3049" s="11" t="s">
        <v>2984</v>
      </c>
      <c r="B3049" s="12" t="s">
        <v>14</v>
      </c>
      <c r="C3049" s="12">
        <v>139</v>
      </c>
      <c r="D3049" s="12">
        <v>0.69799999999999995</v>
      </c>
      <c r="E3049" s="12">
        <v>0.72599999999999998</v>
      </c>
      <c r="F3049" s="12">
        <v>0.55700000000000005</v>
      </c>
      <c r="G3049" s="12">
        <v>27297.55</v>
      </c>
      <c r="H3049" s="13">
        <v>4</v>
      </c>
      <c r="I3049" s="23" t="str">
        <f>VLOOKUP(B3049,'De-Para'!$B$3:$C$29,2,0)</f>
        <v>Sul</v>
      </c>
      <c r="J3049" s="18" t="str">
        <f t="shared" si="188"/>
        <v>Médio</v>
      </c>
      <c r="K3049" s="18" t="str">
        <f t="shared" si="189"/>
        <v>Acima</v>
      </c>
      <c r="L3049" s="18" t="str">
        <f t="shared" si="190"/>
        <v>Abaixo</v>
      </c>
      <c r="M3049" s="23" t="str">
        <f t="shared" si="191"/>
        <v>Acima</v>
      </c>
    </row>
    <row r="3050" spans="1:13">
      <c r="A3050" s="8" t="s">
        <v>2985</v>
      </c>
      <c r="B3050" s="9" t="s">
        <v>14</v>
      </c>
      <c r="C3050" s="9">
        <v>24</v>
      </c>
      <c r="D3050" s="9">
        <v>0.61</v>
      </c>
      <c r="E3050" s="9">
        <v>0.64500000000000002</v>
      </c>
      <c r="F3050" s="9">
        <v>0.42799999999999999</v>
      </c>
      <c r="G3050" s="9">
        <v>15212.71</v>
      </c>
      <c r="H3050" s="10">
        <v>0</v>
      </c>
      <c r="I3050" s="23" t="str">
        <f>VLOOKUP(B3050,'De-Para'!$B$3:$C$29,2,0)</f>
        <v>Sul</v>
      </c>
      <c r="J3050" s="18" t="str">
        <f t="shared" si="188"/>
        <v>Médio</v>
      </c>
      <c r="K3050" s="18" t="str">
        <f t="shared" si="189"/>
        <v>Acima</v>
      </c>
      <c r="L3050" s="18" t="str">
        <f t="shared" si="190"/>
        <v>Abaixo</v>
      </c>
      <c r="M3050" s="23" t="str">
        <f t="shared" si="191"/>
        <v>Abaixo</v>
      </c>
    </row>
    <row r="3051" spans="1:13">
      <c r="A3051" s="11" t="s">
        <v>2986</v>
      </c>
      <c r="B3051" s="12" t="s">
        <v>16</v>
      </c>
      <c r="C3051" s="12">
        <v>415</v>
      </c>
      <c r="D3051" s="12">
        <v>0.66900000000000004</v>
      </c>
      <c r="E3051" s="12">
        <v>0.65</v>
      </c>
      <c r="F3051" s="12">
        <v>0.57899999999999996</v>
      </c>
      <c r="G3051" s="12">
        <v>10645.56</v>
      </c>
      <c r="H3051" s="13">
        <v>4</v>
      </c>
      <c r="I3051" s="23" t="str">
        <f>VLOOKUP(B3051,'De-Para'!$B$3:$C$29,2,0)</f>
        <v>Sudeste</v>
      </c>
      <c r="J3051" s="18" t="str">
        <f t="shared" si="188"/>
        <v>Médio</v>
      </c>
      <c r="K3051" s="18" t="str">
        <f t="shared" si="189"/>
        <v>Acima</v>
      </c>
      <c r="L3051" s="18" t="str">
        <f t="shared" si="190"/>
        <v>Abaixo</v>
      </c>
      <c r="M3051" s="23" t="str">
        <f t="shared" si="191"/>
        <v>Acima</v>
      </c>
    </row>
    <row r="3052" spans="1:13">
      <c r="A3052" s="8" t="s">
        <v>2987</v>
      </c>
      <c r="B3052" s="9" t="s">
        <v>59</v>
      </c>
      <c r="C3052" s="9">
        <v>107</v>
      </c>
      <c r="D3052" s="9">
        <v>0.76</v>
      </c>
      <c r="E3052" s="9">
        <v>0.751</v>
      </c>
      <c r="F3052" s="9">
        <v>0.65900000000000003</v>
      </c>
      <c r="G3052" s="9">
        <v>26893.16</v>
      </c>
      <c r="H3052" s="10">
        <v>8</v>
      </c>
      <c r="I3052" s="23" t="str">
        <f>VLOOKUP(B3052,'De-Para'!$B$3:$C$29,2,0)</f>
        <v>Sul</v>
      </c>
      <c r="J3052" s="18" t="str">
        <f t="shared" si="188"/>
        <v>Alto</v>
      </c>
      <c r="K3052" s="18" t="str">
        <f t="shared" si="189"/>
        <v>Acima</v>
      </c>
      <c r="L3052" s="18" t="str">
        <f t="shared" si="190"/>
        <v>Abaixo</v>
      </c>
      <c r="M3052" s="23" t="str">
        <f t="shared" si="191"/>
        <v>Acima</v>
      </c>
    </row>
    <row r="3053" spans="1:13">
      <c r="A3053" s="11" t="s">
        <v>2988</v>
      </c>
      <c r="B3053" s="12" t="s">
        <v>33</v>
      </c>
      <c r="C3053" s="12">
        <v>204</v>
      </c>
      <c r="D3053" s="12">
        <v>0.76</v>
      </c>
      <c r="E3053" s="12">
        <v>0.71099999999999997</v>
      </c>
      <c r="F3053" s="12">
        <v>0.72699999999999998</v>
      </c>
      <c r="G3053" s="12">
        <v>20122.060000000001</v>
      </c>
      <c r="H3053" s="13">
        <v>4</v>
      </c>
      <c r="I3053" s="23" t="str">
        <f>VLOOKUP(B3053,'De-Para'!$B$3:$C$29,2,0)</f>
        <v>Centro-Oeste</v>
      </c>
      <c r="J3053" s="18" t="str">
        <f t="shared" si="188"/>
        <v>Alto</v>
      </c>
      <c r="K3053" s="18" t="str">
        <f t="shared" si="189"/>
        <v>Acima</v>
      </c>
      <c r="L3053" s="18" t="str">
        <f t="shared" si="190"/>
        <v>Abaixo</v>
      </c>
      <c r="M3053" s="23" t="str">
        <f t="shared" si="191"/>
        <v>Acima</v>
      </c>
    </row>
    <row r="3054" spans="1:13">
      <c r="A3054" s="8" t="s">
        <v>2989</v>
      </c>
      <c r="B3054" s="9" t="s">
        <v>7</v>
      </c>
      <c r="C3054" s="9">
        <v>374</v>
      </c>
      <c r="D3054" s="9">
        <v>0.7</v>
      </c>
      <c r="E3054" s="9">
        <v>0.66300000000000003</v>
      </c>
      <c r="F3054" s="9">
        <v>0.65500000000000003</v>
      </c>
      <c r="G3054" s="9">
        <v>11689.99</v>
      </c>
      <c r="H3054" s="10">
        <v>2</v>
      </c>
      <c r="I3054" s="23" t="str">
        <f>VLOOKUP(B3054,'De-Para'!$B$3:$C$29,2,0)</f>
        <v>Sudeste</v>
      </c>
      <c r="J3054" s="18" t="str">
        <f t="shared" si="188"/>
        <v>Alto</v>
      </c>
      <c r="K3054" s="18" t="str">
        <f t="shared" si="189"/>
        <v>Acima</v>
      </c>
      <c r="L3054" s="18" t="str">
        <f t="shared" si="190"/>
        <v>Abaixo</v>
      </c>
      <c r="M3054" s="23" t="str">
        <f t="shared" si="191"/>
        <v>Abaixo</v>
      </c>
    </row>
    <row r="3055" spans="1:13">
      <c r="A3055" s="11" t="s">
        <v>2990</v>
      </c>
      <c r="B3055" s="12" t="s">
        <v>114</v>
      </c>
      <c r="C3055" s="12">
        <v>252</v>
      </c>
      <c r="D3055" s="12">
        <v>0.59499999999999997</v>
      </c>
      <c r="E3055" s="12">
        <v>0.55000000000000004</v>
      </c>
      <c r="F3055" s="12">
        <v>0.49</v>
      </c>
      <c r="G3055" s="12">
        <v>10645.71</v>
      </c>
      <c r="H3055" s="13">
        <v>19</v>
      </c>
      <c r="I3055" s="23" t="str">
        <f>VLOOKUP(B3055,'De-Para'!$B$3:$C$29,2,0)</f>
        <v>Nordeste</v>
      </c>
      <c r="J3055" s="18" t="str">
        <f t="shared" si="188"/>
        <v>Médio</v>
      </c>
      <c r="K3055" s="18" t="str">
        <f t="shared" si="189"/>
        <v>Abaixo</v>
      </c>
      <c r="L3055" s="18" t="str">
        <f t="shared" si="190"/>
        <v>Abaixo</v>
      </c>
      <c r="M3055" s="23" t="str">
        <f t="shared" si="191"/>
        <v>Acima</v>
      </c>
    </row>
    <row r="3056" spans="1:13">
      <c r="A3056" s="8" t="s">
        <v>2991</v>
      </c>
      <c r="B3056" s="9" t="s">
        <v>14</v>
      </c>
      <c r="C3056" s="9">
        <v>121</v>
      </c>
      <c r="D3056" s="9">
        <v>0.63800000000000001</v>
      </c>
      <c r="E3056" s="9">
        <v>0.67800000000000005</v>
      </c>
      <c r="F3056" s="9">
        <v>0.46300000000000002</v>
      </c>
      <c r="G3056" s="9">
        <v>26750.55</v>
      </c>
      <c r="H3056" s="10">
        <v>1</v>
      </c>
      <c r="I3056" s="23" t="str">
        <f>VLOOKUP(B3056,'De-Para'!$B$3:$C$29,2,0)</f>
        <v>Sul</v>
      </c>
      <c r="J3056" s="18" t="str">
        <f t="shared" si="188"/>
        <v>Médio</v>
      </c>
      <c r="K3056" s="18" t="str">
        <f t="shared" si="189"/>
        <v>Acima</v>
      </c>
      <c r="L3056" s="18" t="str">
        <f t="shared" si="190"/>
        <v>Abaixo</v>
      </c>
      <c r="M3056" s="23" t="str">
        <f t="shared" si="191"/>
        <v>Abaixo</v>
      </c>
    </row>
    <row r="3057" spans="1:13">
      <c r="A3057" s="11" t="s">
        <v>2992</v>
      </c>
      <c r="B3057" s="12" t="s">
        <v>16</v>
      </c>
      <c r="C3057" s="12">
        <v>472</v>
      </c>
      <c r="D3057" s="12">
        <v>0.65</v>
      </c>
      <c r="E3057" s="12">
        <v>0.65600000000000003</v>
      </c>
      <c r="F3057" s="12">
        <v>0.503</v>
      </c>
      <c r="G3057" s="12">
        <v>8970.2199999999993</v>
      </c>
      <c r="H3057" s="13">
        <v>2</v>
      </c>
      <c r="I3057" s="23" t="str">
        <f>VLOOKUP(B3057,'De-Para'!$B$3:$C$29,2,0)</f>
        <v>Sudeste</v>
      </c>
      <c r="J3057" s="18" t="str">
        <f t="shared" si="188"/>
        <v>Médio</v>
      </c>
      <c r="K3057" s="18" t="str">
        <f t="shared" si="189"/>
        <v>Acima</v>
      </c>
      <c r="L3057" s="18" t="str">
        <f t="shared" si="190"/>
        <v>Abaixo</v>
      </c>
      <c r="M3057" s="23" t="str">
        <f t="shared" si="191"/>
        <v>Abaixo</v>
      </c>
    </row>
    <row r="3058" spans="1:13">
      <c r="A3058" s="8" t="s">
        <v>2993</v>
      </c>
      <c r="B3058" s="9" t="s">
        <v>87</v>
      </c>
      <c r="C3058" s="9">
        <v>531</v>
      </c>
      <c r="D3058" s="9">
        <v>0.56799999999999995</v>
      </c>
      <c r="E3058" s="9">
        <v>0.54200000000000004</v>
      </c>
      <c r="F3058" s="9">
        <v>0.44500000000000001</v>
      </c>
      <c r="G3058" s="9">
        <v>6299.75</v>
      </c>
      <c r="H3058" s="10">
        <v>12</v>
      </c>
      <c r="I3058" s="23" t="str">
        <f>VLOOKUP(B3058,'De-Para'!$B$3:$C$29,2,0)</f>
        <v>Nordeste</v>
      </c>
      <c r="J3058" s="18" t="str">
        <f t="shared" si="188"/>
        <v>Médio</v>
      </c>
      <c r="K3058" s="18" t="str">
        <f t="shared" si="189"/>
        <v>Abaixo</v>
      </c>
      <c r="L3058" s="18" t="str">
        <f t="shared" si="190"/>
        <v>Abaixo</v>
      </c>
      <c r="M3058" s="23" t="str">
        <f t="shared" si="191"/>
        <v>Acima</v>
      </c>
    </row>
    <row r="3059" spans="1:13">
      <c r="A3059" s="11" t="s">
        <v>2994</v>
      </c>
      <c r="B3059" s="12" t="s">
        <v>14</v>
      </c>
      <c r="C3059" s="12">
        <v>89</v>
      </c>
      <c r="D3059" s="12">
        <v>0.72</v>
      </c>
      <c r="E3059" s="12">
        <v>0.73499999999999999</v>
      </c>
      <c r="F3059" s="12">
        <v>0.61799999999999999</v>
      </c>
      <c r="G3059" s="12">
        <v>22170.12</v>
      </c>
      <c r="H3059" s="13">
        <v>2</v>
      </c>
      <c r="I3059" s="23" t="str">
        <f>VLOOKUP(B3059,'De-Para'!$B$3:$C$29,2,0)</f>
        <v>Sul</v>
      </c>
      <c r="J3059" s="18" t="str">
        <f t="shared" si="188"/>
        <v>Alto</v>
      </c>
      <c r="K3059" s="18" t="str">
        <f t="shared" si="189"/>
        <v>Acima</v>
      </c>
      <c r="L3059" s="18" t="str">
        <f t="shared" si="190"/>
        <v>Abaixo</v>
      </c>
      <c r="M3059" s="23" t="str">
        <f t="shared" si="191"/>
        <v>Abaixo</v>
      </c>
    </row>
    <row r="3060" spans="1:13">
      <c r="A3060" s="8" t="s">
        <v>2995</v>
      </c>
      <c r="B3060" s="9" t="s">
        <v>14</v>
      </c>
      <c r="C3060" s="9">
        <v>113</v>
      </c>
      <c r="D3060" s="9">
        <v>0.624</v>
      </c>
      <c r="E3060" s="9">
        <v>0.66400000000000003</v>
      </c>
      <c r="F3060" s="9">
        <v>0.45700000000000002</v>
      </c>
      <c r="G3060" s="9">
        <v>16172.45</v>
      </c>
      <c r="H3060" s="10">
        <v>3</v>
      </c>
      <c r="I3060" s="23" t="str">
        <f>VLOOKUP(B3060,'De-Para'!$B$3:$C$29,2,0)</f>
        <v>Sul</v>
      </c>
      <c r="J3060" s="18" t="str">
        <f t="shared" si="188"/>
        <v>Médio</v>
      </c>
      <c r="K3060" s="18" t="str">
        <f t="shared" si="189"/>
        <v>Acima</v>
      </c>
      <c r="L3060" s="18" t="str">
        <f t="shared" si="190"/>
        <v>Abaixo</v>
      </c>
      <c r="M3060" s="23" t="str">
        <f t="shared" si="191"/>
        <v>Acima</v>
      </c>
    </row>
    <row r="3061" spans="1:13">
      <c r="A3061" s="11" t="s">
        <v>2996</v>
      </c>
      <c r="B3061" s="12" t="s">
        <v>16</v>
      </c>
      <c r="C3061" s="12">
        <v>249</v>
      </c>
      <c r="D3061" s="12">
        <v>0.54100000000000004</v>
      </c>
      <c r="E3061" s="12">
        <v>0.53700000000000003</v>
      </c>
      <c r="F3061" s="12">
        <v>0.39100000000000001</v>
      </c>
      <c r="G3061" s="12">
        <v>6086.96</v>
      </c>
      <c r="H3061" s="13">
        <v>4</v>
      </c>
      <c r="I3061" s="23" t="str">
        <f>VLOOKUP(B3061,'De-Para'!$B$3:$C$29,2,0)</f>
        <v>Sudeste</v>
      </c>
      <c r="J3061" s="18" t="str">
        <f t="shared" si="188"/>
        <v>Baixo</v>
      </c>
      <c r="K3061" s="18" t="str">
        <f t="shared" si="189"/>
        <v>Abaixo</v>
      </c>
      <c r="L3061" s="18" t="str">
        <f t="shared" si="190"/>
        <v>Abaixo</v>
      </c>
      <c r="M3061" s="23" t="str">
        <f t="shared" si="191"/>
        <v>Acima</v>
      </c>
    </row>
    <row r="3062" spans="1:13">
      <c r="A3062" s="8" t="s">
        <v>2997</v>
      </c>
      <c r="B3062" s="9" t="s">
        <v>24</v>
      </c>
      <c r="C3062" s="9">
        <v>288</v>
      </c>
      <c r="D3062" s="9">
        <v>0.60499999999999998</v>
      </c>
      <c r="E3062" s="9">
        <v>0.57999999999999996</v>
      </c>
      <c r="F3062" s="9">
        <v>0.498</v>
      </c>
      <c r="G3062" s="9">
        <v>8079.28</v>
      </c>
      <c r="H3062" s="10">
        <v>1</v>
      </c>
      <c r="I3062" s="23" t="str">
        <f>VLOOKUP(B3062,'De-Para'!$B$3:$C$29,2,0)</f>
        <v>Nordeste</v>
      </c>
      <c r="J3062" s="18" t="str">
        <f t="shared" si="188"/>
        <v>Médio</v>
      </c>
      <c r="K3062" s="18" t="str">
        <f t="shared" si="189"/>
        <v>Acima</v>
      </c>
      <c r="L3062" s="18" t="str">
        <f t="shared" si="190"/>
        <v>Abaixo</v>
      </c>
      <c r="M3062" s="23" t="str">
        <f t="shared" si="191"/>
        <v>Abaixo</v>
      </c>
    </row>
    <row r="3063" spans="1:13">
      <c r="A3063" s="11" t="s">
        <v>2998</v>
      </c>
      <c r="B3063" s="12" t="s">
        <v>72</v>
      </c>
      <c r="C3063" s="12">
        <v>471</v>
      </c>
      <c r="D3063" s="12">
        <v>0.624</v>
      </c>
      <c r="E3063" s="12">
        <v>0.57799999999999996</v>
      </c>
      <c r="F3063" s="12">
        <v>0.55700000000000005</v>
      </c>
      <c r="G3063" s="12">
        <v>9714.94</v>
      </c>
      <c r="H3063" s="13">
        <v>8</v>
      </c>
      <c r="I3063" s="23" t="str">
        <f>VLOOKUP(B3063,'De-Para'!$B$3:$C$29,2,0)</f>
        <v>Nordeste</v>
      </c>
      <c r="J3063" s="18" t="str">
        <f t="shared" si="188"/>
        <v>Médio</v>
      </c>
      <c r="K3063" s="18" t="str">
        <f t="shared" si="189"/>
        <v>Acima</v>
      </c>
      <c r="L3063" s="18" t="str">
        <f t="shared" si="190"/>
        <v>Abaixo</v>
      </c>
      <c r="M3063" s="23" t="str">
        <f t="shared" si="191"/>
        <v>Acima</v>
      </c>
    </row>
    <row r="3064" spans="1:13">
      <c r="A3064" s="8" t="s">
        <v>2999</v>
      </c>
      <c r="B3064" s="9" t="s">
        <v>16</v>
      </c>
      <c r="C3064" s="9">
        <v>251</v>
      </c>
      <c r="D3064" s="9">
        <v>0.60299999999999998</v>
      </c>
      <c r="E3064" s="9">
        <v>0.625</v>
      </c>
      <c r="F3064" s="9">
        <v>0.42799999999999999</v>
      </c>
      <c r="G3064" s="9">
        <v>10367.77</v>
      </c>
      <c r="H3064" s="10">
        <v>6</v>
      </c>
      <c r="I3064" s="23" t="str">
        <f>VLOOKUP(B3064,'De-Para'!$B$3:$C$29,2,0)</f>
        <v>Sudeste</v>
      </c>
      <c r="J3064" s="18" t="str">
        <f t="shared" si="188"/>
        <v>Médio</v>
      </c>
      <c r="K3064" s="18" t="str">
        <f t="shared" si="189"/>
        <v>Acima</v>
      </c>
      <c r="L3064" s="18" t="str">
        <f t="shared" si="190"/>
        <v>Abaixo</v>
      </c>
      <c r="M3064" s="23" t="str">
        <f t="shared" si="191"/>
        <v>Acima</v>
      </c>
    </row>
    <row r="3065" spans="1:13">
      <c r="A3065" s="11" t="s">
        <v>3000</v>
      </c>
      <c r="B3065" s="12" t="s">
        <v>59</v>
      </c>
      <c r="C3065" s="12">
        <v>36</v>
      </c>
      <c r="D3065" s="12">
        <v>0.69099999999999995</v>
      </c>
      <c r="E3065" s="12">
        <v>0.72499999999999998</v>
      </c>
      <c r="F3065" s="12">
        <v>0.52300000000000002</v>
      </c>
      <c r="G3065" s="12">
        <v>27654.560000000001</v>
      </c>
      <c r="H3065" s="13">
        <v>3</v>
      </c>
      <c r="I3065" s="23" t="str">
        <f>VLOOKUP(B3065,'De-Para'!$B$3:$C$29,2,0)</f>
        <v>Sul</v>
      </c>
      <c r="J3065" s="18" t="str">
        <f t="shared" si="188"/>
        <v>Médio</v>
      </c>
      <c r="K3065" s="18" t="str">
        <f t="shared" si="189"/>
        <v>Acima</v>
      </c>
      <c r="L3065" s="18" t="str">
        <f t="shared" si="190"/>
        <v>Abaixo</v>
      </c>
      <c r="M3065" s="23" t="str">
        <f t="shared" si="191"/>
        <v>Acima</v>
      </c>
    </row>
    <row r="3066" spans="1:13">
      <c r="A3066" s="8" t="s">
        <v>3001</v>
      </c>
      <c r="B3066" s="9" t="s">
        <v>59</v>
      </c>
      <c r="C3066" s="9">
        <v>51</v>
      </c>
      <c r="D3066" s="9">
        <v>0.71</v>
      </c>
      <c r="E3066" s="9">
        <v>0.73899999999999999</v>
      </c>
      <c r="F3066" s="9">
        <v>0.55700000000000005</v>
      </c>
      <c r="G3066" s="9">
        <v>28098</v>
      </c>
      <c r="H3066" s="10">
        <v>5</v>
      </c>
      <c r="I3066" s="23" t="str">
        <f>VLOOKUP(B3066,'De-Para'!$B$3:$C$29,2,0)</f>
        <v>Sul</v>
      </c>
      <c r="J3066" s="18" t="str">
        <f t="shared" si="188"/>
        <v>Alto</v>
      </c>
      <c r="K3066" s="18" t="str">
        <f t="shared" si="189"/>
        <v>Acima</v>
      </c>
      <c r="L3066" s="18" t="str">
        <f t="shared" si="190"/>
        <v>Abaixo</v>
      </c>
      <c r="M3066" s="23" t="str">
        <f t="shared" si="191"/>
        <v>Acima</v>
      </c>
    </row>
    <row r="3067" spans="1:13">
      <c r="A3067" s="11" t="s">
        <v>3002</v>
      </c>
      <c r="B3067" s="12" t="s">
        <v>59</v>
      </c>
      <c r="C3067" s="12">
        <v>41</v>
      </c>
      <c r="D3067" s="12">
        <v>0.72</v>
      </c>
      <c r="E3067" s="12">
        <v>0.72099999999999997</v>
      </c>
      <c r="F3067" s="12">
        <v>0.60599999999999998</v>
      </c>
      <c r="G3067" s="12">
        <v>20238.34</v>
      </c>
      <c r="H3067" s="13">
        <v>2</v>
      </c>
      <c r="I3067" s="23" t="str">
        <f>VLOOKUP(B3067,'De-Para'!$B$3:$C$29,2,0)</f>
        <v>Sul</v>
      </c>
      <c r="J3067" s="18" t="str">
        <f t="shared" si="188"/>
        <v>Alto</v>
      </c>
      <c r="K3067" s="18" t="str">
        <f t="shared" si="189"/>
        <v>Acima</v>
      </c>
      <c r="L3067" s="18" t="str">
        <f t="shared" si="190"/>
        <v>Abaixo</v>
      </c>
      <c r="M3067" s="23" t="str">
        <f t="shared" si="191"/>
        <v>Abaixo</v>
      </c>
    </row>
    <row r="3068" spans="1:13">
      <c r="A3068" s="8" t="s">
        <v>3003</v>
      </c>
      <c r="B3068" s="9" t="s">
        <v>29</v>
      </c>
      <c r="C3068" s="9">
        <v>437</v>
      </c>
      <c r="D3068" s="9">
        <v>0.63800000000000001</v>
      </c>
      <c r="E3068" s="9">
        <v>0.61199999999999999</v>
      </c>
      <c r="F3068" s="9">
        <v>0.54100000000000004</v>
      </c>
      <c r="G3068" s="9">
        <v>10060.57</v>
      </c>
      <c r="H3068" s="10">
        <v>5</v>
      </c>
      <c r="I3068" s="23" t="str">
        <f>VLOOKUP(B3068,'De-Para'!$B$3:$C$29,2,0)</f>
        <v>Centro-Oeste</v>
      </c>
      <c r="J3068" s="18" t="str">
        <f t="shared" si="188"/>
        <v>Médio</v>
      </c>
      <c r="K3068" s="18" t="str">
        <f t="shared" si="189"/>
        <v>Acima</v>
      </c>
      <c r="L3068" s="18" t="str">
        <f t="shared" si="190"/>
        <v>Abaixo</v>
      </c>
      <c r="M3068" s="23" t="str">
        <f t="shared" si="191"/>
        <v>Acima</v>
      </c>
    </row>
    <row r="3069" spans="1:13">
      <c r="A3069" s="11" t="s">
        <v>3004</v>
      </c>
      <c r="B3069" s="12" t="s">
        <v>14</v>
      </c>
      <c r="C3069" s="12">
        <v>133</v>
      </c>
      <c r="D3069" s="12">
        <v>0.66</v>
      </c>
      <c r="E3069" s="12">
        <v>0.67400000000000004</v>
      </c>
      <c r="F3069" s="12">
        <v>0.54100000000000004</v>
      </c>
      <c r="G3069" s="12">
        <v>31209.98</v>
      </c>
      <c r="H3069" s="13">
        <v>3</v>
      </c>
      <c r="I3069" s="23" t="str">
        <f>VLOOKUP(B3069,'De-Para'!$B$3:$C$29,2,0)</f>
        <v>Sul</v>
      </c>
      <c r="J3069" s="18" t="str">
        <f t="shared" si="188"/>
        <v>Médio</v>
      </c>
      <c r="K3069" s="18" t="str">
        <f t="shared" si="189"/>
        <v>Acima</v>
      </c>
      <c r="L3069" s="18" t="str">
        <f t="shared" si="190"/>
        <v>Abaixo</v>
      </c>
      <c r="M3069" s="23" t="str">
        <f t="shared" si="191"/>
        <v>Acima</v>
      </c>
    </row>
    <row r="3070" spans="1:13">
      <c r="A3070" s="8" t="s">
        <v>3005</v>
      </c>
      <c r="B3070" s="9" t="s">
        <v>114</v>
      </c>
      <c r="C3070" s="9">
        <v>648</v>
      </c>
      <c r="D3070" s="9">
        <v>0.63700000000000001</v>
      </c>
      <c r="E3070" s="9">
        <v>0.61299999999999999</v>
      </c>
      <c r="F3070" s="9">
        <v>0.54300000000000004</v>
      </c>
      <c r="G3070" s="9">
        <v>8992.64</v>
      </c>
      <c r="H3070" s="10">
        <v>0</v>
      </c>
      <c r="I3070" s="23" t="str">
        <f>VLOOKUP(B3070,'De-Para'!$B$3:$C$29,2,0)</f>
        <v>Nordeste</v>
      </c>
      <c r="J3070" s="18" t="str">
        <f t="shared" si="188"/>
        <v>Médio</v>
      </c>
      <c r="K3070" s="18" t="str">
        <f t="shared" si="189"/>
        <v>Acima</v>
      </c>
      <c r="L3070" s="18" t="str">
        <f t="shared" si="190"/>
        <v>Abaixo</v>
      </c>
      <c r="M3070" s="23" t="str">
        <f t="shared" si="191"/>
        <v>Abaixo</v>
      </c>
    </row>
    <row r="3071" spans="1:13">
      <c r="A3071" s="11" t="s">
        <v>3006</v>
      </c>
      <c r="B3071" s="12" t="s">
        <v>49</v>
      </c>
      <c r="C3071" s="12">
        <v>586</v>
      </c>
      <c r="D3071" s="12">
        <v>0.57799999999999996</v>
      </c>
      <c r="E3071" s="12">
        <v>0.501</v>
      </c>
      <c r="F3071" s="12">
        <v>0.495</v>
      </c>
      <c r="G3071" s="12">
        <v>7880.49</v>
      </c>
      <c r="H3071" s="13">
        <v>0</v>
      </c>
      <c r="I3071" s="23" t="str">
        <f>VLOOKUP(B3071,'De-Para'!$B$3:$C$29,2,0)</f>
        <v>Norte</v>
      </c>
      <c r="J3071" s="18" t="str">
        <f t="shared" si="188"/>
        <v>Médio</v>
      </c>
      <c r="K3071" s="18" t="str">
        <f t="shared" si="189"/>
        <v>Abaixo</v>
      </c>
      <c r="L3071" s="18" t="str">
        <f t="shared" si="190"/>
        <v>Abaixo</v>
      </c>
      <c r="M3071" s="23" t="str">
        <f t="shared" si="191"/>
        <v>Abaixo</v>
      </c>
    </row>
    <row r="3072" spans="1:13">
      <c r="A3072" s="8" t="s">
        <v>3007</v>
      </c>
      <c r="B3072" s="9" t="s">
        <v>82</v>
      </c>
      <c r="C3072" s="9">
        <v>457</v>
      </c>
      <c r="D3072" s="9">
        <v>0.58599999999999997</v>
      </c>
      <c r="E3072" s="9">
        <v>0.56000000000000005</v>
      </c>
      <c r="F3072" s="9">
        <v>0.46200000000000002</v>
      </c>
      <c r="G3072" s="9">
        <v>7419.91</v>
      </c>
      <c r="H3072" s="10">
        <v>12</v>
      </c>
      <c r="I3072" s="23" t="str">
        <f>VLOOKUP(B3072,'De-Para'!$B$3:$C$29,2,0)</f>
        <v>Nordeste</v>
      </c>
      <c r="J3072" s="18" t="str">
        <f t="shared" si="188"/>
        <v>Médio</v>
      </c>
      <c r="K3072" s="18" t="str">
        <f t="shared" si="189"/>
        <v>Abaixo</v>
      </c>
      <c r="L3072" s="18" t="str">
        <f t="shared" si="190"/>
        <v>Abaixo</v>
      </c>
      <c r="M3072" s="23" t="str">
        <f t="shared" si="191"/>
        <v>Acima</v>
      </c>
    </row>
    <row r="3073" spans="1:13">
      <c r="A3073" s="11" t="s">
        <v>1520</v>
      </c>
      <c r="B3073" s="12" t="s">
        <v>49</v>
      </c>
      <c r="C3073" s="12">
        <v>344</v>
      </c>
      <c r="D3073" s="12">
        <v>0.54600000000000004</v>
      </c>
      <c r="E3073" s="12">
        <v>0.53100000000000003</v>
      </c>
      <c r="F3073" s="12">
        <v>0.39800000000000002</v>
      </c>
      <c r="G3073" s="12">
        <v>6958.89</v>
      </c>
      <c r="H3073" s="13">
        <v>0</v>
      </c>
      <c r="I3073" s="23" t="str">
        <f>VLOOKUP(B3073,'De-Para'!$B$3:$C$29,2,0)</f>
        <v>Norte</v>
      </c>
      <c r="J3073" s="18" t="str">
        <f t="shared" si="188"/>
        <v>Baixo</v>
      </c>
      <c r="K3073" s="18" t="str">
        <f t="shared" si="189"/>
        <v>Abaixo</v>
      </c>
      <c r="L3073" s="18" t="str">
        <f t="shared" si="190"/>
        <v>Abaixo</v>
      </c>
      <c r="M3073" s="23" t="str">
        <f t="shared" si="191"/>
        <v>Abaixo</v>
      </c>
    </row>
    <row r="3074" spans="1:13">
      <c r="A3074" s="8" t="s">
        <v>3008</v>
      </c>
      <c r="B3074" s="9" t="s">
        <v>14</v>
      </c>
      <c r="C3074" s="9">
        <v>102</v>
      </c>
      <c r="D3074" s="9">
        <v>0.66</v>
      </c>
      <c r="E3074" s="9">
        <v>0.66</v>
      </c>
      <c r="F3074" s="9">
        <v>0.52900000000000003</v>
      </c>
      <c r="G3074" s="9">
        <v>20897.810000000001</v>
      </c>
      <c r="H3074" s="10">
        <v>9</v>
      </c>
      <c r="I3074" s="23" t="str">
        <f>VLOOKUP(B3074,'De-Para'!$B$3:$C$29,2,0)</f>
        <v>Sul</v>
      </c>
      <c r="J3074" s="18" t="str">
        <f t="shared" si="188"/>
        <v>Médio</v>
      </c>
      <c r="K3074" s="18" t="str">
        <f t="shared" si="189"/>
        <v>Acima</v>
      </c>
      <c r="L3074" s="18" t="str">
        <f t="shared" si="190"/>
        <v>Abaixo</v>
      </c>
      <c r="M3074" s="23" t="str">
        <f t="shared" si="191"/>
        <v>Acima</v>
      </c>
    </row>
    <row r="3075" spans="1:13">
      <c r="A3075" s="11" t="s">
        <v>3009</v>
      </c>
      <c r="B3075" s="12" t="s">
        <v>59</v>
      </c>
      <c r="C3075" s="12">
        <v>50</v>
      </c>
      <c r="D3075" s="12">
        <v>0.753</v>
      </c>
      <c r="E3075" s="12">
        <v>0.74299999999999999</v>
      </c>
      <c r="F3075" s="12">
        <v>0.64400000000000002</v>
      </c>
      <c r="G3075" s="12">
        <v>37456.18</v>
      </c>
      <c r="H3075" s="13">
        <v>4</v>
      </c>
      <c r="I3075" s="23" t="str">
        <f>VLOOKUP(B3075,'De-Para'!$B$3:$C$29,2,0)</f>
        <v>Sul</v>
      </c>
      <c r="J3075" s="18" t="str">
        <f t="shared" si="188"/>
        <v>Alto</v>
      </c>
      <c r="K3075" s="18" t="str">
        <f t="shared" si="189"/>
        <v>Acima</v>
      </c>
      <c r="L3075" s="18" t="str">
        <f t="shared" si="190"/>
        <v>Abaixo</v>
      </c>
      <c r="M3075" s="23" t="str">
        <f t="shared" si="191"/>
        <v>Acima</v>
      </c>
    </row>
    <row r="3076" spans="1:13">
      <c r="A3076" s="8" t="s">
        <v>3010</v>
      </c>
      <c r="B3076" s="9" t="s">
        <v>16</v>
      </c>
      <c r="C3076" s="9">
        <v>334</v>
      </c>
      <c r="D3076" s="9">
        <v>0.71</v>
      </c>
      <c r="E3076" s="9">
        <v>0.67100000000000004</v>
      </c>
      <c r="F3076" s="9">
        <v>0.63100000000000001</v>
      </c>
      <c r="G3076" s="9">
        <v>11783.72</v>
      </c>
      <c r="H3076" s="10">
        <v>3</v>
      </c>
      <c r="I3076" s="23" t="str">
        <f>VLOOKUP(B3076,'De-Para'!$B$3:$C$29,2,0)</f>
        <v>Sudeste</v>
      </c>
      <c r="J3076" s="18" t="str">
        <f t="shared" si="188"/>
        <v>Alto</v>
      </c>
      <c r="K3076" s="18" t="str">
        <f t="shared" si="189"/>
        <v>Acima</v>
      </c>
      <c r="L3076" s="18" t="str">
        <f t="shared" si="190"/>
        <v>Abaixo</v>
      </c>
      <c r="M3076" s="23" t="str">
        <f t="shared" si="191"/>
        <v>Acima</v>
      </c>
    </row>
    <row r="3077" spans="1:13">
      <c r="A3077" s="11" t="s">
        <v>3011</v>
      </c>
      <c r="B3077" s="12" t="s">
        <v>14</v>
      </c>
      <c r="C3077" s="12">
        <v>62</v>
      </c>
      <c r="D3077" s="12">
        <v>0.69499999999999995</v>
      </c>
      <c r="E3077" s="12">
        <v>0.71699999999999997</v>
      </c>
      <c r="F3077" s="12">
        <v>0.57199999999999995</v>
      </c>
      <c r="G3077" s="12">
        <v>26144.19</v>
      </c>
      <c r="H3077" s="13">
        <v>1</v>
      </c>
      <c r="I3077" s="23" t="str">
        <f>VLOOKUP(B3077,'De-Para'!$B$3:$C$29,2,0)</f>
        <v>Sul</v>
      </c>
      <c r="J3077" s="18" t="str">
        <f t="shared" si="188"/>
        <v>Médio</v>
      </c>
      <c r="K3077" s="18" t="str">
        <f t="shared" si="189"/>
        <v>Acima</v>
      </c>
      <c r="L3077" s="18" t="str">
        <f t="shared" si="190"/>
        <v>Abaixo</v>
      </c>
      <c r="M3077" s="23" t="str">
        <f t="shared" si="191"/>
        <v>Abaixo</v>
      </c>
    </row>
    <row r="3078" spans="1:13">
      <c r="A3078" s="8" t="s">
        <v>345</v>
      </c>
      <c r="B3078" s="9" t="s">
        <v>82</v>
      </c>
      <c r="C3078" s="9">
        <v>319</v>
      </c>
      <c r="D3078" s="9">
        <v>0.59</v>
      </c>
      <c r="E3078" s="9">
        <v>0.58699999999999997</v>
      </c>
      <c r="F3078" s="9">
        <v>0.46100000000000002</v>
      </c>
      <c r="G3078" s="9">
        <v>8688.64</v>
      </c>
      <c r="H3078" s="10">
        <v>10</v>
      </c>
      <c r="I3078" s="23" t="str">
        <f>VLOOKUP(B3078,'De-Para'!$B$3:$C$29,2,0)</f>
        <v>Nordeste</v>
      </c>
      <c r="J3078" s="18" t="str">
        <f t="shared" ref="J3078:J3141" si="192">IF(D3078&lt;0.55,"Baixo",IF(D3078&lt;0.7,"Médio",IF(D3078&lt;0.8,"Alto","Muito alto")))</f>
        <v>Médio</v>
      </c>
      <c r="K3078" s="18" t="str">
        <f t="shared" ref="K3078:K3141" si="193">IF(D3078&lt;=$K$3,"Abaixo","Acima")</f>
        <v>Abaixo</v>
      </c>
      <c r="L3078" s="18" t="str">
        <f t="shared" ref="L3078:L3141" si="194">IF(C3078&gt;=$L$3,"Acima","Abaixo")</f>
        <v>Abaixo</v>
      </c>
      <c r="M3078" s="23" t="str">
        <f t="shared" ref="M3078:M3141" si="195">IF(H3078&lt;=$M$3,"Abaixo","Acima")</f>
        <v>Acima</v>
      </c>
    </row>
    <row r="3079" spans="1:13">
      <c r="A3079" s="11" t="s">
        <v>3012</v>
      </c>
      <c r="B3079" s="12" t="s">
        <v>14</v>
      </c>
      <c r="C3079" s="12">
        <v>101</v>
      </c>
      <c r="D3079" s="12">
        <v>0.70599999999999996</v>
      </c>
      <c r="E3079" s="12">
        <v>0.72499999999999998</v>
      </c>
      <c r="F3079" s="12">
        <v>0.55800000000000005</v>
      </c>
      <c r="G3079" s="12">
        <v>25386.01</v>
      </c>
      <c r="H3079" s="13">
        <v>1</v>
      </c>
      <c r="I3079" s="23" t="str">
        <f>VLOOKUP(B3079,'De-Para'!$B$3:$C$29,2,0)</f>
        <v>Sul</v>
      </c>
      <c r="J3079" s="18" t="str">
        <f t="shared" si="192"/>
        <v>Alto</v>
      </c>
      <c r="K3079" s="18" t="str">
        <f t="shared" si="193"/>
        <v>Acima</v>
      </c>
      <c r="L3079" s="18" t="str">
        <f t="shared" si="194"/>
        <v>Abaixo</v>
      </c>
      <c r="M3079" s="23" t="str">
        <f t="shared" si="195"/>
        <v>Abaixo</v>
      </c>
    </row>
    <row r="3080" spans="1:13">
      <c r="A3080" s="8" t="s">
        <v>3013</v>
      </c>
      <c r="B3080" s="9" t="s">
        <v>111</v>
      </c>
      <c r="C3080" s="9">
        <v>373</v>
      </c>
      <c r="D3080" s="9">
        <v>0.68</v>
      </c>
      <c r="E3080" s="9">
        <v>0.64500000000000002</v>
      </c>
      <c r="F3080" s="9">
        <v>0.60099999999999998</v>
      </c>
      <c r="G3080" s="9">
        <v>15700.19</v>
      </c>
      <c r="H3080" s="10">
        <v>1</v>
      </c>
      <c r="I3080" s="23" t="str">
        <f>VLOOKUP(B3080,'De-Para'!$B$3:$C$29,2,0)</f>
        <v>Norte</v>
      </c>
      <c r="J3080" s="18" t="str">
        <f t="shared" si="192"/>
        <v>Médio</v>
      </c>
      <c r="K3080" s="18" t="str">
        <f t="shared" si="193"/>
        <v>Acima</v>
      </c>
      <c r="L3080" s="18" t="str">
        <f t="shared" si="194"/>
        <v>Abaixo</v>
      </c>
      <c r="M3080" s="23" t="str">
        <f t="shared" si="195"/>
        <v>Abaixo</v>
      </c>
    </row>
    <row r="3081" spans="1:13">
      <c r="A3081" s="11" t="s">
        <v>3014</v>
      </c>
      <c r="B3081" s="12" t="s">
        <v>14</v>
      </c>
      <c r="C3081" s="12">
        <v>137</v>
      </c>
      <c r="D3081" s="12">
        <v>0.7</v>
      </c>
      <c r="E3081" s="12">
        <v>0.69899999999999995</v>
      </c>
      <c r="F3081" s="12">
        <v>0.59099999999999997</v>
      </c>
      <c r="G3081" s="12">
        <v>21810.68</v>
      </c>
      <c r="H3081" s="13">
        <v>0</v>
      </c>
      <c r="I3081" s="23" t="str">
        <f>VLOOKUP(B3081,'De-Para'!$B$3:$C$29,2,0)</f>
        <v>Sul</v>
      </c>
      <c r="J3081" s="18" t="str">
        <f t="shared" si="192"/>
        <v>Alto</v>
      </c>
      <c r="K3081" s="18" t="str">
        <f t="shared" si="193"/>
        <v>Acima</v>
      </c>
      <c r="L3081" s="18" t="str">
        <f t="shared" si="194"/>
        <v>Abaixo</v>
      </c>
      <c r="M3081" s="23" t="str">
        <f t="shared" si="195"/>
        <v>Abaixo</v>
      </c>
    </row>
    <row r="3082" spans="1:13">
      <c r="A3082" s="8" t="s">
        <v>3015</v>
      </c>
      <c r="B3082" s="9" t="s">
        <v>14</v>
      </c>
      <c r="C3082" s="9">
        <v>63</v>
      </c>
      <c r="D3082" s="9">
        <v>0.71</v>
      </c>
      <c r="E3082" s="9">
        <v>0.71499999999999997</v>
      </c>
      <c r="F3082" s="9">
        <v>0.58799999999999997</v>
      </c>
      <c r="G3082" s="9">
        <v>28130.87</v>
      </c>
      <c r="H3082" s="10">
        <v>3</v>
      </c>
      <c r="I3082" s="23" t="str">
        <f>VLOOKUP(B3082,'De-Para'!$B$3:$C$29,2,0)</f>
        <v>Sul</v>
      </c>
      <c r="J3082" s="18" t="str">
        <f t="shared" si="192"/>
        <v>Alto</v>
      </c>
      <c r="K3082" s="18" t="str">
        <f t="shared" si="193"/>
        <v>Acima</v>
      </c>
      <c r="L3082" s="18" t="str">
        <f t="shared" si="194"/>
        <v>Abaixo</v>
      </c>
      <c r="M3082" s="23" t="str">
        <f t="shared" si="195"/>
        <v>Acima</v>
      </c>
    </row>
    <row r="3083" spans="1:13">
      <c r="A3083" s="11" t="s">
        <v>3016</v>
      </c>
      <c r="B3083" s="12" t="s">
        <v>31</v>
      </c>
      <c r="C3083" s="12">
        <v>473</v>
      </c>
      <c r="D3083" s="12">
        <v>0.61799999999999999</v>
      </c>
      <c r="E3083" s="12">
        <v>0.55100000000000005</v>
      </c>
      <c r="F3083" s="12">
        <v>0.56000000000000005</v>
      </c>
      <c r="G3083" s="12">
        <v>5139.8900000000003</v>
      </c>
      <c r="H3083" s="13">
        <v>16</v>
      </c>
      <c r="I3083" s="23" t="str">
        <f>VLOOKUP(B3083,'De-Para'!$B$3:$C$29,2,0)</f>
        <v>Nordeste</v>
      </c>
      <c r="J3083" s="18" t="str">
        <f t="shared" si="192"/>
        <v>Médio</v>
      </c>
      <c r="K3083" s="18" t="str">
        <f t="shared" si="193"/>
        <v>Acima</v>
      </c>
      <c r="L3083" s="18" t="str">
        <f t="shared" si="194"/>
        <v>Abaixo</v>
      </c>
      <c r="M3083" s="23" t="str">
        <f t="shared" si="195"/>
        <v>Acima</v>
      </c>
    </row>
    <row r="3084" spans="1:13">
      <c r="A3084" s="8" t="s">
        <v>3017</v>
      </c>
      <c r="B3084" s="9" t="s">
        <v>14</v>
      </c>
      <c r="C3084" s="9">
        <v>56</v>
      </c>
      <c r="D3084" s="9">
        <v>0.75900000000000001</v>
      </c>
      <c r="E3084" s="9">
        <v>0.70099999999999996</v>
      </c>
      <c r="F3084" s="9">
        <v>0.70499999999999996</v>
      </c>
      <c r="G3084" s="9">
        <v>50487.58</v>
      </c>
      <c r="H3084" s="10">
        <v>4</v>
      </c>
      <c r="I3084" s="23" t="str">
        <f>VLOOKUP(B3084,'De-Para'!$B$3:$C$29,2,0)</f>
        <v>Sul</v>
      </c>
      <c r="J3084" s="18" t="str">
        <f t="shared" si="192"/>
        <v>Alto</v>
      </c>
      <c r="K3084" s="18" t="str">
        <f t="shared" si="193"/>
        <v>Acima</v>
      </c>
      <c r="L3084" s="18" t="str">
        <f t="shared" si="194"/>
        <v>Abaixo</v>
      </c>
      <c r="M3084" s="23" t="str">
        <f t="shared" si="195"/>
        <v>Acima</v>
      </c>
    </row>
    <row r="3085" spans="1:13">
      <c r="A3085" s="11" t="s">
        <v>3018</v>
      </c>
      <c r="B3085" s="12" t="s">
        <v>114</v>
      </c>
      <c r="C3085" s="12">
        <v>385</v>
      </c>
      <c r="D3085" s="12">
        <v>0.60299999999999998</v>
      </c>
      <c r="E3085" s="12">
        <v>0.55800000000000005</v>
      </c>
      <c r="F3085" s="12">
        <v>0.51500000000000001</v>
      </c>
      <c r="G3085" s="12">
        <v>11239.2</v>
      </c>
      <c r="H3085" s="13">
        <v>2</v>
      </c>
      <c r="I3085" s="23" t="str">
        <f>VLOOKUP(B3085,'De-Para'!$B$3:$C$29,2,0)</f>
        <v>Nordeste</v>
      </c>
      <c r="J3085" s="18" t="str">
        <f t="shared" si="192"/>
        <v>Médio</v>
      </c>
      <c r="K3085" s="18" t="str">
        <f t="shared" si="193"/>
        <v>Acima</v>
      </c>
      <c r="L3085" s="18" t="str">
        <f t="shared" si="194"/>
        <v>Abaixo</v>
      </c>
      <c r="M3085" s="23" t="str">
        <f t="shared" si="195"/>
        <v>Abaixo</v>
      </c>
    </row>
    <row r="3086" spans="1:13">
      <c r="A3086" s="8" t="s">
        <v>3019</v>
      </c>
      <c r="B3086" s="9" t="s">
        <v>24</v>
      </c>
      <c r="C3086" s="9">
        <v>434</v>
      </c>
      <c r="D3086" s="9">
        <v>0.59099999999999997</v>
      </c>
      <c r="E3086" s="9">
        <v>0.57799999999999996</v>
      </c>
      <c r="F3086" s="9">
        <v>0.48099999999999998</v>
      </c>
      <c r="G3086" s="9">
        <v>6945.91</v>
      </c>
      <c r="H3086" s="10">
        <v>7</v>
      </c>
      <c r="I3086" s="23" t="str">
        <f>VLOOKUP(B3086,'De-Para'!$B$3:$C$29,2,0)</f>
        <v>Nordeste</v>
      </c>
      <c r="J3086" s="18" t="str">
        <f t="shared" si="192"/>
        <v>Médio</v>
      </c>
      <c r="K3086" s="18" t="str">
        <f t="shared" si="193"/>
        <v>Abaixo</v>
      </c>
      <c r="L3086" s="18" t="str">
        <f t="shared" si="194"/>
        <v>Abaixo</v>
      </c>
      <c r="M3086" s="23" t="str">
        <f t="shared" si="195"/>
        <v>Acima</v>
      </c>
    </row>
    <row r="3087" spans="1:13">
      <c r="A3087" s="11" t="s">
        <v>3020</v>
      </c>
      <c r="B3087" s="12" t="s">
        <v>7</v>
      </c>
      <c r="C3087" s="12">
        <v>142</v>
      </c>
      <c r="D3087" s="12">
        <v>0.7</v>
      </c>
      <c r="E3087" s="12">
        <v>0.68300000000000005</v>
      </c>
      <c r="F3087" s="12">
        <v>0.61599999999999999</v>
      </c>
      <c r="G3087" s="12">
        <v>24529.77</v>
      </c>
      <c r="H3087" s="13">
        <v>3</v>
      </c>
      <c r="I3087" s="23" t="str">
        <f>VLOOKUP(B3087,'De-Para'!$B$3:$C$29,2,0)</f>
        <v>Sudeste</v>
      </c>
      <c r="J3087" s="18" t="str">
        <f t="shared" si="192"/>
        <v>Alto</v>
      </c>
      <c r="K3087" s="18" t="str">
        <f t="shared" si="193"/>
        <v>Acima</v>
      </c>
      <c r="L3087" s="18" t="str">
        <f t="shared" si="194"/>
        <v>Abaixo</v>
      </c>
      <c r="M3087" s="23" t="str">
        <f t="shared" si="195"/>
        <v>Acima</v>
      </c>
    </row>
    <row r="3088" spans="1:13">
      <c r="A3088" s="8" t="s">
        <v>3021</v>
      </c>
      <c r="B3088" s="9" t="s">
        <v>33</v>
      </c>
      <c r="C3088" s="9">
        <v>189</v>
      </c>
      <c r="D3088" s="9">
        <v>0.69099999999999995</v>
      </c>
      <c r="E3088" s="9">
        <v>0.69199999999999995</v>
      </c>
      <c r="F3088" s="9">
        <v>0.56999999999999995</v>
      </c>
      <c r="G3088" s="9">
        <v>20693.37</v>
      </c>
      <c r="H3088" s="10">
        <v>1</v>
      </c>
      <c r="I3088" s="23" t="str">
        <f>VLOOKUP(B3088,'De-Para'!$B$3:$C$29,2,0)</f>
        <v>Centro-Oeste</v>
      </c>
      <c r="J3088" s="18" t="str">
        <f t="shared" si="192"/>
        <v>Médio</v>
      </c>
      <c r="K3088" s="18" t="str">
        <f t="shared" si="193"/>
        <v>Acima</v>
      </c>
      <c r="L3088" s="18" t="str">
        <f t="shared" si="194"/>
        <v>Abaixo</v>
      </c>
      <c r="M3088" s="23" t="str">
        <f t="shared" si="195"/>
        <v>Abaixo</v>
      </c>
    </row>
    <row r="3089" spans="1:13">
      <c r="A3089" s="11" t="s">
        <v>3022</v>
      </c>
      <c r="B3089" s="12" t="s">
        <v>16</v>
      </c>
      <c r="C3089" s="12">
        <v>254</v>
      </c>
      <c r="D3089" s="12">
        <v>0.66900000000000004</v>
      </c>
      <c r="E3089" s="12">
        <v>0.64900000000000002</v>
      </c>
      <c r="F3089" s="12">
        <v>0.55800000000000005</v>
      </c>
      <c r="G3089" s="12">
        <v>13529.3</v>
      </c>
      <c r="H3089" s="13">
        <v>2</v>
      </c>
      <c r="I3089" s="23" t="str">
        <f>VLOOKUP(B3089,'De-Para'!$B$3:$C$29,2,0)</f>
        <v>Sudeste</v>
      </c>
      <c r="J3089" s="18" t="str">
        <f t="shared" si="192"/>
        <v>Médio</v>
      </c>
      <c r="K3089" s="18" t="str">
        <f t="shared" si="193"/>
        <v>Acima</v>
      </c>
      <c r="L3089" s="18" t="str">
        <f t="shared" si="194"/>
        <v>Abaixo</v>
      </c>
      <c r="M3089" s="23" t="str">
        <f t="shared" si="195"/>
        <v>Abaixo</v>
      </c>
    </row>
    <row r="3090" spans="1:13">
      <c r="A3090" s="8" t="s">
        <v>3023</v>
      </c>
      <c r="B3090" s="9" t="s">
        <v>7</v>
      </c>
      <c r="C3090" s="9">
        <v>107</v>
      </c>
      <c r="D3090" s="9">
        <v>0.77400000000000002</v>
      </c>
      <c r="E3090" s="9">
        <v>0.749</v>
      </c>
      <c r="F3090" s="9">
        <v>0.73899999999999999</v>
      </c>
      <c r="G3090" s="9">
        <v>33024.83</v>
      </c>
      <c r="H3090" s="10">
        <v>1</v>
      </c>
      <c r="I3090" s="23" t="str">
        <f>VLOOKUP(B3090,'De-Para'!$B$3:$C$29,2,0)</f>
        <v>Sudeste</v>
      </c>
      <c r="J3090" s="18" t="str">
        <f t="shared" si="192"/>
        <v>Alto</v>
      </c>
      <c r="K3090" s="18" t="str">
        <f t="shared" si="193"/>
        <v>Acima</v>
      </c>
      <c r="L3090" s="18" t="str">
        <f t="shared" si="194"/>
        <v>Abaixo</v>
      </c>
      <c r="M3090" s="23" t="str">
        <f t="shared" si="195"/>
        <v>Abaixo</v>
      </c>
    </row>
    <row r="3091" spans="1:13">
      <c r="A3091" s="11" t="s">
        <v>3024</v>
      </c>
      <c r="B3091" s="12" t="s">
        <v>31</v>
      </c>
      <c r="C3091" s="12">
        <v>243</v>
      </c>
      <c r="D3091" s="12">
        <v>0.56899999999999995</v>
      </c>
      <c r="E3091" s="12">
        <v>0.51800000000000002</v>
      </c>
      <c r="F3091" s="12">
        <v>0.47399999999999998</v>
      </c>
      <c r="G3091" s="12">
        <v>5946.54</v>
      </c>
      <c r="H3091" s="13">
        <v>2</v>
      </c>
      <c r="I3091" s="23" t="str">
        <f>VLOOKUP(B3091,'De-Para'!$B$3:$C$29,2,0)</f>
        <v>Nordeste</v>
      </c>
      <c r="J3091" s="18" t="str">
        <f t="shared" si="192"/>
        <v>Médio</v>
      </c>
      <c r="K3091" s="18" t="str">
        <f t="shared" si="193"/>
        <v>Abaixo</v>
      </c>
      <c r="L3091" s="18" t="str">
        <f t="shared" si="194"/>
        <v>Abaixo</v>
      </c>
      <c r="M3091" s="23" t="str">
        <f t="shared" si="195"/>
        <v>Abaixo</v>
      </c>
    </row>
    <row r="3092" spans="1:13">
      <c r="A3092" s="8" t="s">
        <v>3025</v>
      </c>
      <c r="B3092" s="9" t="s">
        <v>19</v>
      </c>
      <c r="C3092" s="9">
        <v>583</v>
      </c>
      <c r="D3092" s="9">
        <v>0.50900000000000001</v>
      </c>
      <c r="E3092" s="9">
        <v>0.52200000000000002</v>
      </c>
      <c r="F3092" s="9">
        <v>0.372</v>
      </c>
      <c r="G3092" s="9">
        <v>6657.51</v>
      </c>
      <c r="H3092" s="10">
        <v>21</v>
      </c>
      <c r="I3092" s="23" t="str">
        <f>VLOOKUP(B3092,'De-Para'!$B$3:$C$29,2,0)</f>
        <v>Nordeste</v>
      </c>
      <c r="J3092" s="18" t="str">
        <f t="shared" si="192"/>
        <v>Baixo</v>
      </c>
      <c r="K3092" s="18" t="str">
        <f t="shared" si="193"/>
        <v>Abaixo</v>
      </c>
      <c r="L3092" s="18" t="str">
        <f t="shared" si="194"/>
        <v>Abaixo</v>
      </c>
      <c r="M3092" s="23" t="str">
        <f t="shared" si="195"/>
        <v>Acima</v>
      </c>
    </row>
    <row r="3093" spans="1:13">
      <c r="A3093" s="11" t="s">
        <v>3026</v>
      </c>
      <c r="B3093" s="12" t="s">
        <v>14</v>
      </c>
      <c r="C3093" s="12">
        <v>83</v>
      </c>
      <c r="D3093" s="12">
        <v>0.69299999999999995</v>
      </c>
      <c r="E3093" s="12">
        <v>0.7</v>
      </c>
      <c r="F3093" s="12">
        <v>0.57499999999999996</v>
      </c>
      <c r="G3093" s="12">
        <v>19229.259999999998</v>
      </c>
      <c r="H3093" s="13">
        <v>18</v>
      </c>
      <c r="I3093" s="23" t="str">
        <f>VLOOKUP(B3093,'De-Para'!$B$3:$C$29,2,0)</f>
        <v>Sul</v>
      </c>
      <c r="J3093" s="18" t="str">
        <f t="shared" si="192"/>
        <v>Médio</v>
      </c>
      <c r="K3093" s="18" t="str">
        <f t="shared" si="193"/>
        <v>Acima</v>
      </c>
      <c r="L3093" s="18" t="str">
        <f t="shared" si="194"/>
        <v>Abaixo</v>
      </c>
      <c r="M3093" s="23" t="str">
        <f t="shared" si="195"/>
        <v>Acima</v>
      </c>
    </row>
    <row r="3094" spans="1:13">
      <c r="A3094" s="8" t="s">
        <v>3027</v>
      </c>
      <c r="B3094" s="9" t="s">
        <v>14</v>
      </c>
      <c r="C3094" s="9">
        <v>68</v>
      </c>
      <c r="D3094" s="9">
        <v>0.67200000000000004</v>
      </c>
      <c r="E3094" s="9">
        <v>0.68300000000000005</v>
      </c>
      <c r="F3094" s="9">
        <v>0.52200000000000002</v>
      </c>
      <c r="G3094" s="9">
        <v>14880.75</v>
      </c>
      <c r="H3094" s="10">
        <v>9</v>
      </c>
      <c r="I3094" s="23" t="str">
        <f>VLOOKUP(B3094,'De-Para'!$B$3:$C$29,2,0)</f>
        <v>Sul</v>
      </c>
      <c r="J3094" s="18" t="str">
        <f t="shared" si="192"/>
        <v>Médio</v>
      </c>
      <c r="K3094" s="18" t="str">
        <f t="shared" si="193"/>
        <v>Acima</v>
      </c>
      <c r="L3094" s="18" t="str">
        <f t="shared" si="194"/>
        <v>Abaixo</v>
      </c>
      <c r="M3094" s="23" t="str">
        <f t="shared" si="195"/>
        <v>Acima</v>
      </c>
    </row>
    <row r="3095" spans="1:13">
      <c r="A3095" s="11" t="s">
        <v>3028</v>
      </c>
      <c r="B3095" s="12" t="s">
        <v>16</v>
      </c>
      <c r="C3095" s="12">
        <v>107</v>
      </c>
      <c r="D3095" s="12">
        <v>0.65</v>
      </c>
      <c r="E3095" s="12">
        <v>0.64600000000000002</v>
      </c>
      <c r="F3095" s="12">
        <v>0.51500000000000001</v>
      </c>
      <c r="G3095" s="12">
        <v>15369.47</v>
      </c>
      <c r="H3095" s="13">
        <v>5</v>
      </c>
      <c r="I3095" s="23" t="str">
        <f>VLOOKUP(B3095,'De-Para'!$B$3:$C$29,2,0)</f>
        <v>Sudeste</v>
      </c>
      <c r="J3095" s="18" t="str">
        <f t="shared" si="192"/>
        <v>Médio</v>
      </c>
      <c r="K3095" s="18" t="str">
        <f t="shared" si="193"/>
        <v>Acima</v>
      </c>
      <c r="L3095" s="18" t="str">
        <f t="shared" si="194"/>
        <v>Abaixo</v>
      </c>
      <c r="M3095" s="23" t="str">
        <f t="shared" si="195"/>
        <v>Acima</v>
      </c>
    </row>
    <row r="3096" spans="1:13">
      <c r="A3096" s="8" t="s">
        <v>3029</v>
      </c>
      <c r="B3096" s="9" t="s">
        <v>59</v>
      </c>
      <c r="C3096" s="9">
        <v>164</v>
      </c>
      <c r="D3096" s="9">
        <v>0.71299999999999997</v>
      </c>
      <c r="E3096" s="9">
        <v>0.71199999999999997</v>
      </c>
      <c r="F3096" s="9">
        <v>0.629</v>
      </c>
      <c r="G3096" s="9">
        <v>15732.48</v>
      </c>
      <c r="H3096" s="10">
        <v>3</v>
      </c>
      <c r="I3096" s="23" t="str">
        <f>VLOOKUP(B3096,'De-Para'!$B$3:$C$29,2,0)</f>
        <v>Sul</v>
      </c>
      <c r="J3096" s="18" t="str">
        <f t="shared" si="192"/>
        <v>Alto</v>
      </c>
      <c r="K3096" s="18" t="str">
        <f t="shared" si="193"/>
        <v>Acima</v>
      </c>
      <c r="L3096" s="18" t="str">
        <f t="shared" si="194"/>
        <v>Abaixo</v>
      </c>
      <c r="M3096" s="23" t="str">
        <f t="shared" si="195"/>
        <v>Acima</v>
      </c>
    </row>
    <row r="3097" spans="1:13">
      <c r="A3097" s="11" t="s">
        <v>3030</v>
      </c>
      <c r="B3097" s="12" t="s">
        <v>33</v>
      </c>
      <c r="C3097" s="12">
        <v>182</v>
      </c>
      <c r="D3097" s="12">
        <v>0.68500000000000005</v>
      </c>
      <c r="E3097" s="12">
        <v>0.67100000000000004</v>
      </c>
      <c r="F3097" s="12">
        <v>0.57599999999999996</v>
      </c>
      <c r="G3097" s="12">
        <v>16436.75</v>
      </c>
      <c r="H3097" s="13">
        <v>4</v>
      </c>
      <c r="I3097" s="23" t="str">
        <f>VLOOKUP(B3097,'De-Para'!$B$3:$C$29,2,0)</f>
        <v>Centro-Oeste</v>
      </c>
      <c r="J3097" s="18" t="str">
        <f t="shared" si="192"/>
        <v>Médio</v>
      </c>
      <c r="K3097" s="18" t="str">
        <f t="shared" si="193"/>
        <v>Acima</v>
      </c>
      <c r="L3097" s="18" t="str">
        <f t="shared" si="194"/>
        <v>Abaixo</v>
      </c>
      <c r="M3097" s="23" t="str">
        <f t="shared" si="195"/>
        <v>Acima</v>
      </c>
    </row>
    <row r="3098" spans="1:13">
      <c r="A3098" s="8" t="s">
        <v>3031</v>
      </c>
      <c r="B3098" s="9" t="s">
        <v>16</v>
      </c>
      <c r="C3098" s="9">
        <v>497</v>
      </c>
      <c r="D3098" s="9">
        <v>0.65300000000000002</v>
      </c>
      <c r="E3098" s="9">
        <v>0.625</v>
      </c>
      <c r="F3098" s="9">
        <v>0.53100000000000003</v>
      </c>
      <c r="G3098" s="9">
        <v>8790.65</v>
      </c>
      <c r="H3098" s="10">
        <v>3</v>
      </c>
      <c r="I3098" s="23" t="str">
        <f>VLOOKUP(B3098,'De-Para'!$B$3:$C$29,2,0)</f>
        <v>Sudeste</v>
      </c>
      <c r="J3098" s="18" t="str">
        <f t="shared" si="192"/>
        <v>Médio</v>
      </c>
      <c r="K3098" s="18" t="str">
        <f t="shared" si="193"/>
        <v>Acima</v>
      </c>
      <c r="L3098" s="18" t="str">
        <f t="shared" si="194"/>
        <v>Abaixo</v>
      </c>
      <c r="M3098" s="23" t="str">
        <f t="shared" si="195"/>
        <v>Acima</v>
      </c>
    </row>
    <row r="3099" spans="1:13">
      <c r="A3099" s="11" t="s">
        <v>3032</v>
      </c>
      <c r="B3099" s="12" t="s">
        <v>114</v>
      </c>
      <c r="C3099" s="12">
        <v>245</v>
      </c>
      <c r="D3099" s="12">
        <v>0.56399999999999995</v>
      </c>
      <c r="E3099" s="12">
        <v>0.54400000000000004</v>
      </c>
      <c r="F3099" s="12">
        <v>0.42199999999999999</v>
      </c>
      <c r="G3099" s="12">
        <v>8566.98</v>
      </c>
      <c r="H3099" s="13">
        <v>4</v>
      </c>
      <c r="I3099" s="23" t="str">
        <f>VLOOKUP(B3099,'De-Para'!$B$3:$C$29,2,0)</f>
        <v>Nordeste</v>
      </c>
      <c r="J3099" s="18" t="str">
        <f t="shared" si="192"/>
        <v>Médio</v>
      </c>
      <c r="K3099" s="18" t="str">
        <f t="shared" si="193"/>
        <v>Abaixo</v>
      </c>
      <c r="L3099" s="18" t="str">
        <f t="shared" si="194"/>
        <v>Abaixo</v>
      </c>
      <c r="M3099" s="23" t="str">
        <f t="shared" si="195"/>
        <v>Acima</v>
      </c>
    </row>
    <row r="3100" spans="1:13">
      <c r="A3100" s="8" t="s">
        <v>3033</v>
      </c>
      <c r="B3100" s="9" t="s">
        <v>16</v>
      </c>
      <c r="C3100" s="9">
        <v>579</v>
      </c>
      <c r="D3100" s="9">
        <v>0.62</v>
      </c>
      <c r="E3100" s="9">
        <v>0.59499999999999997</v>
      </c>
      <c r="F3100" s="9">
        <v>0.496</v>
      </c>
      <c r="G3100" s="9">
        <v>7996.11</v>
      </c>
      <c r="H3100" s="10">
        <v>12</v>
      </c>
      <c r="I3100" s="23" t="str">
        <f>VLOOKUP(B3100,'De-Para'!$B$3:$C$29,2,0)</f>
        <v>Sudeste</v>
      </c>
      <c r="J3100" s="18" t="str">
        <f t="shared" si="192"/>
        <v>Médio</v>
      </c>
      <c r="K3100" s="18" t="str">
        <f t="shared" si="193"/>
        <v>Acima</v>
      </c>
      <c r="L3100" s="18" t="str">
        <f t="shared" si="194"/>
        <v>Abaixo</v>
      </c>
      <c r="M3100" s="23" t="str">
        <f t="shared" si="195"/>
        <v>Acima</v>
      </c>
    </row>
    <row r="3101" spans="1:13">
      <c r="A3101" s="11" t="s">
        <v>3034</v>
      </c>
      <c r="B3101" s="12" t="s">
        <v>16</v>
      </c>
      <c r="C3101" s="12">
        <v>265</v>
      </c>
      <c r="D3101" s="12">
        <v>0.63200000000000001</v>
      </c>
      <c r="E3101" s="12">
        <v>0.57699999999999996</v>
      </c>
      <c r="F3101" s="12">
        <v>0.55100000000000005</v>
      </c>
      <c r="G3101" s="12">
        <v>12080.44</v>
      </c>
      <c r="H3101" s="13">
        <v>4</v>
      </c>
      <c r="I3101" s="23" t="str">
        <f>VLOOKUP(B3101,'De-Para'!$B$3:$C$29,2,0)</f>
        <v>Sudeste</v>
      </c>
      <c r="J3101" s="18" t="str">
        <f t="shared" si="192"/>
        <v>Médio</v>
      </c>
      <c r="K3101" s="18" t="str">
        <f t="shared" si="193"/>
        <v>Acima</v>
      </c>
      <c r="L3101" s="18" t="str">
        <f t="shared" si="194"/>
        <v>Abaixo</v>
      </c>
      <c r="M3101" s="23" t="str">
        <f t="shared" si="195"/>
        <v>Acima</v>
      </c>
    </row>
    <row r="3102" spans="1:13">
      <c r="A3102" s="8" t="s">
        <v>3035</v>
      </c>
      <c r="B3102" s="9" t="s">
        <v>29</v>
      </c>
      <c r="C3102" s="9">
        <v>118</v>
      </c>
      <c r="D3102" s="9">
        <v>0.71599999999999997</v>
      </c>
      <c r="E3102" s="9">
        <v>0.68400000000000005</v>
      </c>
      <c r="F3102" s="9">
        <v>0.66600000000000004</v>
      </c>
      <c r="G3102" s="9">
        <v>27453.58</v>
      </c>
      <c r="H3102" s="10">
        <v>4</v>
      </c>
      <c r="I3102" s="23" t="str">
        <f>VLOOKUP(B3102,'De-Para'!$B$3:$C$29,2,0)</f>
        <v>Centro-Oeste</v>
      </c>
      <c r="J3102" s="18" t="str">
        <f t="shared" si="192"/>
        <v>Alto</v>
      </c>
      <c r="K3102" s="18" t="str">
        <f t="shared" si="193"/>
        <v>Acima</v>
      </c>
      <c r="L3102" s="18" t="str">
        <f t="shared" si="194"/>
        <v>Abaixo</v>
      </c>
      <c r="M3102" s="23" t="str">
        <f t="shared" si="195"/>
        <v>Acima</v>
      </c>
    </row>
    <row r="3103" spans="1:13">
      <c r="A3103" s="11" t="s">
        <v>3036</v>
      </c>
      <c r="B3103" s="12" t="s">
        <v>16</v>
      </c>
      <c r="C3103" s="12">
        <v>397</v>
      </c>
      <c r="D3103" s="12">
        <v>0.65400000000000003</v>
      </c>
      <c r="E3103" s="12">
        <v>0.63900000000000001</v>
      </c>
      <c r="F3103" s="12">
        <v>0.53500000000000003</v>
      </c>
      <c r="G3103" s="12">
        <v>9146.92</v>
      </c>
      <c r="H3103" s="13">
        <v>5</v>
      </c>
      <c r="I3103" s="23" t="str">
        <f>VLOOKUP(B3103,'De-Para'!$B$3:$C$29,2,0)</f>
        <v>Sudeste</v>
      </c>
      <c r="J3103" s="18" t="str">
        <f t="shared" si="192"/>
        <v>Médio</v>
      </c>
      <c r="K3103" s="18" t="str">
        <f t="shared" si="193"/>
        <v>Acima</v>
      </c>
      <c r="L3103" s="18" t="str">
        <f t="shared" si="194"/>
        <v>Abaixo</v>
      </c>
      <c r="M3103" s="23" t="str">
        <f t="shared" si="195"/>
        <v>Acima</v>
      </c>
    </row>
    <row r="3104" spans="1:13">
      <c r="A3104" s="8" t="s">
        <v>3037</v>
      </c>
      <c r="B3104" s="9" t="s">
        <v>19</v>
      </c>
      <c r="C3104" s="9">
        <v>264</v>
      </c>
      <c r="D3104" s="9">
        <v>0.56999999999999995</v>
      </c>
      <c r="E3104" s="9">
        <v>0.55300000000000005</v>
      </c>
      <c r="F3104" s="9">
        <v>0.47</v>
      </c>
      <c r="G3104" s="9">
        <v>8051.62</v>
      </c>
      <c r="H3104" s="10">
        <v>0</v>
      </c>
      <c r="I3104" s="23" t="str">
        <f>VLOOKUP(B3104,'De-Para'!$B$3:$C$29,2,0)</f>
        <v>Nordeste</v>
      </c>
      <c r="J3104" s="18" t="str">
        <f t="shared" si="192"/>
        <v>Médio</v>
      </c>
      <c r="K3104" s="18" t="str">
        <f t="shared" si="193"/>
        <v>Abaixo</v>
      </c>
      <c r="L3104" s="18" t="str">
        <f t="shared" si="194"/>
        <v>Abaixo</v>
      </c>
      <c r="M3104" s="23" t="str">
        <f t="shared" si="195"/>
        <v>Abaixo</v>
      </c>
    </row>
    <row r="3105" spans="1:13">
      <c r="A3105" s="11" t="s">
        <v>3038</v>
      </c>
      <c r="B3105" s="12" t="s">
        <v>14</v>
      </c>
      <c r="C3105" s="12">
        <v>134</v>
      </c>
      <c r="D3105" s="12">
        <v>0.63800000000000001</v>
      </c>
      <c r="E3105" s="12">
        <v>0.65600000000000003</v>
      </c>
      <c r="F3105" s="12">
        <v>0.48899999999999999</v>
      </c>
      <c r="G3105" s="12">
        <v>19030.900000000001</v>
      </c>
      <c r="H3105" s="13">
        <v>3</v>
      </c>
      <c r="I3105" s="23" t="str">
        <f>VLOOKUP(B3105,'De-Para'!$B$3:$C$29,2,0)</f>
        <v>Sul</v>
      </c>
      <c r="J3105" s="18" t="str">
        <f t="shared" si="192"/>
        <v>Médio</v>
      </c>
      <c r="K3105" s="18" t="str">
        <f t="shared" si="193"/>
        <v>Acima</v>
      </c>
      <c r="L3105" s="18" t="str">
        <f t="shared" si="194"/>
        <v>Abaixo</v>
      </c>
      <c r="M3105" s="23" t="str">
        <f t="shared" si="195"/>
        <v>Acima</v>
      </c>
    </row>
    <row r="3106" spans="1:13">
      <c r="A3106" s="8" t="s">
        <v>3039</v>
      </c>
      <c r="B3106" s="9" t="s">
        <v>14</v>
      </c>
      <c r="C3106" s="9">
        <v>54</v>
      </c>
      <c r="D3106" s="9">
        <v>0.752</v>
      </c>
      <c r="E3106" s="9">
        <v>0.73799999999999999</v>
      </c>
      <c r="F3106" s="9">
        <v>0.67</v>
      </c>
      <c r="G3106" s="9">
        <v>25436.95</v>
      </c>
      <c r="H3106" s="10">
        <v>5</v>
      </c>
      <c r="I3106" s="23" t="str">
        <f>VLOOKUP(B3106,'De-Para'!$B$3:$C$29,2,0)</f>
        <v>Sul</v>
      </c>
      <c r="J3106" s="18" t="str">
        <f t="shared" si="192"/>
        <v>Alto</v>
      </c>
      <c r="K3106" s="18" t="str">
        <f t="shared" si="193"/>
        <v>Acima</v>
      </c>
      <c r="L3106" s="18" t="str">
        <f t="shared" si="194"/>
        <v>Abaixo</v>
      </c>
      <c r="M3106" s="23" t="str">
        <f t="shared" si="195"/>
        <v>Acima</v>
      </c>
    </row>
    <row r="3107" spans="1:13">
      <c r="A3107" s="11" t="s">
        <v>1027</v>
      </c>
      <c r="B3107" s="12" t="s">
        <v>24</v>
      </c>
      <c r="C3107" s="12">
        <v>583</v>
      </c>
      <c r="D3107" s="12">
        <v>0.61399999999999999</v>
      </c>
      <c r="E3107" s="12">
        <v>0.57199999999999995</v>
      </c>
      <c r="F3107" s="12">
        <v>0.55300000000000005</v>
      </c>
      <c r="G3107" s="12">
        <v>6278.02</v>
      </c>
      <c r="H3107" s="13">
        <v>18</v>
      </c>
      <c r="I3107" s="23" t="str">
        <f>VLOOKUP(B3107,'De-Para'!$B$3:$C$29,2,0)</f>
        <v>Nordeste</v>
      </c>
      <c r="J3107" s="18" t="str">
        <f t="shared" si="192"/>
        <v>Médio</v>
      </c>
      <c r="K3107" s="18" t="str">
        <f t="shared" si="193"/>
        <v>Acima</v>
      </c>
      <c r="L3107" s="18" t="str">
        <f t="shared" si="194"/>
        <v>Abaixo</v>
      </c>
      <c r="M3107" s="23" t="str">
        <f t="shared" si="195"/>
        <v>Acima</v>
      </c>
    </row>
    <row r="3108" spans="1:13">
      <c r="A3108" s="8" t="s">
        <v>3040</v>
      </c>
      <c r="B3108" s="9" t="s">
        <v>111</v>
      </c>
      <c r="C3108" s="9">
        <v>440</v>
      </c>
      <c r="D3108" s="9">
        <v>0.621</v>
      </c>
      <c r="E3108" s="9">
        <v>0.57799999999999996</v>
      </c>
      <c r="F3108" s="9">
        <v>0.52200000000000002</v>
      </c>
      <c r="G3108" s="9">
        <v>11038.93</v>
      </c>
      <c r="H3108" s="10">
        <v>3</v>
      </c>
      <c r="I3108" s="23" t="str">
        <f>VLOOKUP(B3108,'De-Para'!$B$3:$C$29,2,0)</f>
        <v>Norte</v>
      </c>
      <c r="J3108" s="18" t="str">
        <f t="shared" si="192"/>
        <v>Médio</v>
      </c>
      <c r="K3108" s="18" t="str">
        <f t="shared" si="193"/>
        <v>Acima</v>
      </c>
      <c r="L3108" s="18" t="str">
        <f t="shared" si="194"/>
        <v>Abaixo</v>
      </c>
      <c r="M3108" s="23" t="str">
        <f t="shared" si="195"/>
        <v>Acima</v>
      </c>
    </row>
    <row r="3109" spans="1:13">
      <c r="A3109" s="11" t="s">
        <v>3041</v>
      </c>
      <c r="B3109" s="12" t="s">
        <v>14</v>
      </c>
      <c r="C3109" s="12">
        <v>55</v>
      </c>
      <c r="D3109" s="12">
        <v>0.7</v>
      </c>
      <c r="E3109" s="12">
        <v>0.72099999999999997</v>
      </c>
      <c r="F3109" s="12">
        <v>0.57999999999999996</v>
      </c>
      <c r="G3109" s="12">
        <v>19264.28</v>
      </c>
      <c r="H3109" s="13">
        <v>7</v>
      </c>
      <c r="I3109" s="23" t="str">
        <f>VLOOKUP(B3109,'De-Para'!$B$3:$C$29,2,0)</f>
        <v>Sul</v>
      </c>
      <c r="J3109" s="18" t="str">
        <f t="shared" si="192"/>
        <v>Alto</v>
      </c>
      <c r="K3109" s="18" t="str">
        <f t="shared" si="193"/>
        <v>Acima</v>
      </c>
      <c r="L3109" s="18" t="str">
        <f t="shared" si="194"/>
        <v>Abaixo</v>
      </c>
      <c r="M3109" s="23" t="str">
        <f t="shared" si="195"/>
        <v>Acima</v>
      </c>
    </row>
    <row r="3110" spans="1:13">
      <c r="A3110" s="8" t="s">
        <v>3042</v>
      </c>
      <c r="B3110" s="9" t="s">
        <v>33</v>
      </c>
      <c r="C3110" s="9">
        <v>147</v>
      </c>
      <c r="D3110" s="9">
        <v>0.67900000000000005</v>
      </c>
      <c r="E3110" s="9">
        <v>0.65100000000000002</v>
      </c>
      <c r="F3110" s="9">
        <v>0.57199999999999995</v>
      </c>
      <c r="G3110" s="9">
        <v>21738</v>
      </c>
      <c r="H3110" s="10">
        <v>1</v>
      </c>
      <c r="I3110" s="23" t="str">
        <f>VLOOKUP(B3110,'De-Para'!$B$3:$C$29,2,0)</f>
        <v>Centro-Oeste</v>
      </c>
      <c r="J3110" s="18" t="str">
        <f t="shared" si="192"/>
        <v>Médio</v>
      </c>
      <c r="K3110" s="18" t="str">
        <f t="shared" si="193"/>
        <v>Acima</v>
      </c>
      <c r="L3110" s="18" t="str">
        <f t="shared" si="194"/>
        <v>Abaixo</v>
      </c>
      <c r="M3110" s="23" t="str">
        <f t="shared" si="195"/>
        <v>Abaixo</v>
      </c>
    </row>
    <row r="3111" spans="1:13">
      <c r="A3111" s="11" t="s">
        <v>3043</v>
      </c>
      <c r="B3111" s="12" t="s">
        <v>24</v>
      </c>
      <c r="C3111" s="12">
        <v>301</v>
      </c>
      <c r="D3111" s="12">
        <v>0.57999999999999996</v>
      </c>
      <c r="E3111" s="12">
        <v>0.55500000000000005</v>
      </c>
      <c r="F3111" s="12">
        <v>0.46500000000000002</v>
      </c>
      <c r="G3111" s="12">
        <v>6215.17</v>
      </c>
      <c r="H3111" s="13">
        <v>10</v>
      </c>
      <c r="I3111" s="23" t="str">
        <f>VLOOKUP(B3111,'De-Para'!$B$3:$C$29,2,0)</f>
        <v>Nordeste</v>
      </c>
      <c r="J3111" s="18" t="str">
        <f t="shared" si="192"/>
        <v>Médio</v>
      </c>
      <c r="K3111" s="18" t="str">
        <f t="shared" si="193"/>
        <v>Abaixo</v>
      </c>
      <c r="L3111" s="18" t="str">
        <f t="shared" si="194"/>
        <v>Abaixo</v>
      </c>
      <c r="M3111" s="23" t="str">
        <f t="shared" si="195"/>
        <v>Acima</v>
      </c>
    </row>
    <row r="3112" spans="1:13">
      <c r="A3112" s="8" t="s">
        <v>3044</v>
      </c>
      <c r="B3112" s="9" t="s">
        <v>59</v>
      </c>
      <c r="C3112" s="9">
        <v>67</v>
      </c>
      <c r="D3112" s="9">
        <v>0.73299999999999998</v>
      </c>
      <c r="E3112" s="9">
        <v>0.73599999999999999</v>
      </c>
      <c r="F3112" s="9">
        <v>0.66800000000000004</v>
      </c>
      <c r="G3112" s="9">
        <v>29655.99</v>
      </c>
      <c r="H3112" s="10">
        <v>1</v>
      </c>
      <c r="I3112" s="23" t="str">
        <f>VLOOKUP(B3112,'De-Para'!$B$3:$C$29,2,0)</f>
        <v>Sul</v>
      </c>
      <c r="J3112" s="18" t="str">
        <f t="shared" si="192"/>
        <v>Alto</v>
      </c>
      <c r="K3112" s="18" t="str">
        <f t="shared" si="193"/>
        <v>Acima</v>
      </c>
      <c r="L3112" s="18" t="str">
        <f t="shared" si="194"/>
        <v>Abaixo</v>
      </c>
      <c r="M3112" s="23" t="str">
        <f t="shared" si="195"/>
        <v>Abaixo</v>
      </c>
    </row>
    <row r="3113" spans="1:13">
      <c r="A3113" s="11" t="s">
        <v>3045</v>
      </c>
      <c r="B3113" s="12" t="s">
        <v>14</v>
      </c>
      <c r="C3113" s="12">
        <v>21</v>
      </c>
      <c r="D3113" s="12">
        <v>0.7</v>
      </c>
      <c r="E3113" s="12">
        <v>0.72899999999999998</v>
      </c>
      <c r="F3113" s="12">
        <v>0.54</v>
      </c>
      <c r="G3113" s="12">
        <v>36295.22</v>
      </c>
      <c r="H3113" s="13">
        <v>8</v>
      </c>
      <c r="I3113" s="23" t="str">
        <f>VLOOKUP(B3113,'De-Para'!$B$3:$C$29,2,0)</f>
        <v>Sul</v>
      </c>
      <c r="J3113" s="18" t="str">
        <f t="shared" si="192"/>
        <v>Alto</v>
      </c>
      <c r="K3113" s="18" t="str">
        <f t="shared" si="193"/>
        <v>Acima</v>
      </c>
      <c r="L3113" s="18" t="str">
        <f t="shared" si="194"/>
        <v>Abaixo</v>
      </c>
      <c r="M3113" s="23" t="str">
        <f t="shared" si="195"/>
        <v>Acima</v>
      </c>
    </row>
    <row r="3114" spans="1:13">
      <c r="A3114" s="8" t="s">
        <v>3046</v>
      </c>
      <c r="B3114" s="9" t="s">
        <v>7</v>
      </c>
      <c r="C3114" s="9">
        <v>189</v>
      </c>
      <c r="D3114" s="9">
        <v>0.72</v>
      </c>
      <c r="E3114" s="9">
        <v>0.67900000000000005</v>
      </c>
      <c r="F3114" s="9">
        <v>0.65300000000000002</v>
      </c>
      <c r="G3114" s="9">
        <v>22459.31</v>
      </c>
      <c r="H3114" s="10">
        <v>3</v>
      </c>
      <c r="I3114" s="23" t="str">
        <f>VLOOKUP(B3114,'De-Para'!$B$3:$C$29,2,0)</f>
        <v>Sudeste</v>
      </c>
      <c r="J3114" s="18" t="str">
        <f t="shared" si="192"/>
        <v>Alto</v>
      </c>
      <c r="K3114" s="18" t="str">
        <f t="shared" si="193"/>
        <v>Acima</v>
      </c>
      <c r="L3114" s="18" t="str">
        <f t="shared" si="194"/>
        <v>Abaixo</v>
      </c>
      <c r="M3114" s="23" t="str">
        <f t="shared" si="195"/>
        <v>Acima</v>
      </c>
    </row>
    <row r="3115" spans="1:13">
      <c r="A3115" s="11" t="s">
        <v>1552</v>
      </c>
      <c r="B3115" s="12" t="s">
        <v>49</v>
      </c>
      <c r="C3115" s="12">
        <v>244</v>
      </c>
      <c r="D3115" s="12">
        <v>0.59</v>
      </c>
      <c r="E3115" s="12">
        <v>0.63900000000000001</v>
      </c>
      <c r="F3115" s="12">
        <v>0.40500000000000003</v>
      </c>
      <c r="G3115" s="12">
        <v>17021.810000000001</v>
      </c>
      <c r="H3115" s="13">
        <v>0</v>
      </c>
      <c r="I3115" s="23" t="str">
        <f>VLOOKUP(B3115,'De-Para'!$B$3:$C$29,2,0)</f>
        <v>Norte</v>
      </c>
      <c r="J3115" s="18" t="str">
        <f t="shared" si="192"/>
        <v>Médio</v>
      </c>
      <c r="K3115" s="18" t="str">
        <f t="shared" si="193"/>
        <v>Abaixo</v>
      </c>
      <c r="L3115" s="18" t="str">
        <f t="shared" si="194"/>
        <v>Abaixo</v>
      </c>
      <c r="M3115" s="23" t="str">
        <f t="shared" si="195"/>
        <v>Abaixo</v>
      </c>
    </row>
    <row r="3116" spans="1:13">
      <c r="A3116" s="8" t="s">
        <v>3047</v>
      </c>
      <c r="B3116" s="9" t="s">
        <v>14</v>
      </c>
      <c r="C3116" s="9">
        <v>54</v>
      </c>
      <c r="D3116" s="9">
        <v>0.65200000000000002</v>
      </c>
      <c r="E3116" s="9">
        <v>0.66100000000000003</v>
      </c>
      <c r="F3116" s="9">
        <v>0.505</v>
      </c>
      <c r="G3116" s="9">
        <v>12158.07</v>
      </c>
      <c r="H3116" s="10">
        <v>1</v>
      </c>
      <c r="I3116" s="23" t="str">
        <f>VLOOKUP(B3116,'De-Para'!$B$3:$C$29,2,0)</f>
        <v>Sul</v>
      </c>
      <c r="J3116" s="18" t="str">
        <f t="shared" si="192"/>
        <v>Médio</v>
      </c>
      <c r="K3116" s="18" t="str">
        <f t="shared" si="193"/>
        <v>Acima</v>
      </c>
      <c r="L3116" s="18" t="str">
        <f t="shared" si="194"/>
        <v>Abaixo</v>
      </c>
      <c r="M3116" s="23" t="str">
        <f t="shared" si="195"/>
        <v>Abaixo</v>
      </c>
    </row>
    <row r="3117" spans="1:13">
      <c r="A3117" s="11" t="s">
        <v>3048</v>
      </c>
      <c r="B3117" s="12" t="s">
        <v>87</v>
      </c>
      <c r="C3117" s="12">
        <v>627</v>
      </c>
      <c r="D3117" s="12">
        <v>0.57799999999999996</v>
      </c>
      <c r="E3117" s="12">
        <v>0.54</v>
      </c>
      <c r="F3117" s="12">
        <v>0.48399999999999999</v>
      </c>
      <c r="G3117" s="12">
        <v>5489.47</v>
      </c>
      <c r="H3117" s="13">
        <v>4</v>
      </c>
      <c r="I3117" s="23" t="str">
        <f>VLOOKUP(B3117,'De-Para'!$B$3:$C$29,2,0)</f>
        <v>Nordeste</v>
      </c>
      <c r="J3117" s="18" t="str">
        <f t="shared" si="192"/>
        <v>Médio</v>
      </c>
      <c r="K3117" s="18" t="str">
        <f t="shared" si="193"/>
        <v>Abaixo</v>
      </c>
      <c r="L3117" s="18" t="str">
        <f t="shared" si="194"/>
        <v>Abaixo</v>
      </c>
      <c r="M3117" s="23" t="str">
        <f t="shared" si="195"/>
        <v>Acima</v>
      </c>
    </row>
    <row r="3118" spans="1:13">
      <c r="A3118" s="8" t="s">
        <v>3049</v>
      </c>
      <c r="B3118" s="9" t="s">
        <v>7</v>
      </c>
      <c r="C3118" s="9">
        <v>107</v>
      </c>
      <c r="D3118" s="9">
        <v>0.72799999999999998</v>
      </c>
      <c r="E3118" s="9">
        <v>0.70099999999999996</v>
      </c>
      <c r="F3118" s="9">
        <v>0.68300000000000005</v>
      </c>
      <c r="G3118" s="9">
        <v>24830.77</v>
      </c>
      <c r="H3118" s="10">
        <v>1</v>
      </c>
      <c r="I3118" s="23" t="str">
        <f>VLOOKUP(B3118,'De-Para'!$B$3:$C$29,2,0)</f>
        <v>Sudeste</v>
      </c>
      <c r="J3118" s="18" t="str">
        <f t="shared" si="192"/>
        <v>Alto</v>
      </c>
      <c r="K3118" s="18" t="str">
        <f t="shared" si="193"/>
        <v>Acima</v>
      </c>
      <c r="L3118" s="18" t="str">
        <f t="shared" si="194"/>
        <v>Abaixo</v>
      </c>
      <c r="M3118" s="23" t="str">
        <f t="shared" si="195"/>
        <v>Abaixo</v>
      </c>
    </row>
    <row r="3119" spans="1:13">
      <c r="A3119" s="11" t="s">
        <v>3050</v>
      </c>
      <c r="B3119" s="12" t="s">
        <v>14</v>
      </c>
      <c r="C3119" s="12">
        <v>48</v>
      </c>
      <c r="D3119" s="12">
        <v>0.77800000000000002</v>
      </c>
      <c r="E3119" s="12">
        <v>0.83599999999999997</v>
      </c>
      <c r="F3119" s="12">
        <v>0.66600000000000004</v>
      </c>
      <c r="G3119" s="12">
        <v>28450.19</v>
      </c>
      <c r="H3119" s="13">
        <v>3</v>
      </c>
      <c r="I3119" s="23" t="str">
        <f>VLOOKUP(B3119,'De-Para'!$B$3:$C$29,2,0)</f>
        <v>Sul</v>
      </c>
      <c r="J3119" s="18" t="str">
        <f t="shared" si="192"/>
        <v>Alto</v>
      </c>
      <c r="K3119" s="18" t="str">
        <f t="shared" si="193"/>
        <v>Acima</v>
      </c>
      <c r="L3119" s="18" t="str">
        <f t="shared" si="194"/>
        <v>Abaixo</v>
      </c>
      <c r="M3119" s="23" t="str">
        <f t="shared" si="195"/>
        <v>Acima</v>
      </c>
    </row>
    <row r="3120" spans="1:13">
      <c r="A3120" s="8" t="s">
        <v>3051</v>
      </c>
      <c r="B3120" s="9" t="s">
        <v>24</v>
      </c>
      <c r="C3120" s="9">
        <v>281</v>
      </c>
      <c r="D3120" s="9">
        <v>0.59299999999999997</v>
      </c>
      <c r="E3120" s="9">
        <v>0.57299999999999995</v>
      </c>
      <c r="F3120" s="9">
        <v>0.49</v>
      </c>
      <c r="G3120" s="9">
        <v>6138.91</v>
      </c>
      <c r="H3120" s="10">
        <v>11</v>
      </c>
      <c r="I3120" s="23" t="str">
        <f>VLOOKUP(B3120,'De-Para'!$B$3:$C$29,2,0)</f>
        <v>Nordeste</v>
      </c>
      <c r="J3120" s="18" t="str">
        <f t="shared" si="192"/>
        <v>Médio</v>
      </c>
      <c r="K3120" s="18" t="str">
        <f t="shared" si="193"/>
        <v>Abaixo</v>
      </c>
      <c r="L3120" s="18" t="str">
        <f t="shared" si="194"/>
        <v>Abaixo</v>
      </c>
      <c r="M3120" s="23" t="str">
        <f t="shared" si="195"/>
        <v>Acima</v>
      </c>
    </row>
    <row r="3121" spans="1:13">
      <c r="A3121" s="11" t="s">
        <v>3052</v>
      </c>
      <c r="B3121" s="12" t="s">
        <v>24</v>
      </c>
      <c r="C3121" s="12">
        <v>449</v>
      </c>
      <c r="D3121" s="12">
        <v>0.59899999999999998</v>
      </c>
      <c r="E3121" s="12">
        <v>0.57399999999999995</v>
      </c>
      <c r="F3121" s="12">
        <v>0.49099999999999999</v>
      </c>
      <c r="G3121" s="12">
        <v>9446.57</v>
      </c>
      <c r="H3121" s="13">
        <v>10</v>
      </c>
      <c r="I3121" s="23" t="str">
        <f>VLOOKUP(B3121,'De-Para'!$B$3:$C$29,2,0)</f>
        <v>Nordeste</v>
      </c>
      <c r="J3121" s="18" t="str">
        <f t="shared" si="192"/>
        <v>Médio</v>
      </c>
      <c r="K3121" s="18" t="str">
        <f t="shared" si="193"/>
        <v>Abaixo</v>
      </c>
      <c r="L3121" s="18" t="str">
        <f t="shared" si="194"/>
        <v>Abaixo</v>
      </c>
      <c r="M3121" s="23" t="str">
        <f t="shared" si="195"/>
        <v>Acima</v>
      </c>
    </row>
    <row r="3122" spans="1:13">
      <c r="A3122" s="8" t="s">
        <v>3053</v>
      </c>
      <c r="B3122" s="9" t="s">
        <v>14</v>
      </c>
      <c r="C3122" s="9">
        <v>55</v>
      </c>
      <c r="D3122" s="9">
        <v>0.65700000000000003</v>
      </c>
      <c r="E3122" s="9">
        <v>0.69199999999999995</v>
      </c>
      <c r="F3122" s="9">
        <v>0.50900000000000001</v>
      </c>
      <c r="G3122" s="9">
        <v>26648.59</v>
      </c>
      <c r="H3122" s="10">
        <v>5</v>
      </c>
      <c r="I3122" s="23" t="str">
        <f>VLOOKUP(B3122,'De-Para'!$B$3:$C$29,2,0)</f>
        <v>Sul</v>
      </c>
      <c r="J3122" s="18" t="str">
        <f t="shared" si="192"/>
        <v>Médio</v>
      </c>
      <c r="K3122" s="18" t="str">
        <f t="shared" si="193"/>
        <v>Acima</v>
      </c>
      <c r="L3122" s="18" t="str">
        <f t="shared" si="194"/>
        <v>Abaixo</v>
      </c>
      <c r="M3122" s="23" t="str">
        <f t="shared" si="195"/>
        <v>Acima</v>
      </c>
    </row>
    <row r="3123" spans="1:13">
      <c r="A3123" s="11" t="s">
        <v>3054</v>
      </c>
      <c r="B3123" s="12" t="s">
        <v>59</v>
      </c>
      <c r="C3123" s="12">
        <v>72</v>
      </c>
      <c r="D3123" s="12">
        <v>0.70799999999999996</v>
      </c>
      <c r="E3123" s="12">
        <v>0.73399999999999999</v>
      </c>
      <c r="F3123" s="12">
        <v>0.58599999999999997</v>
      </c>
      <c r="G3123" s="12">
        <v>28680.75</v>
      </c>
      <c r="H3123" s="13">
        <v>1</v>
      </c>
      <c r="I3123" s="23" t="str">
        <f>VLOOKUP(B3123,'De-Para'!$B$3:$C$29,2,0)</f>
        <v>Sul</v>
      </c>
      <c r="J3123" s="18" t="str">
        <f t="shared" si="192"/>
        <v>Alto</v>
      </c>
      <c r="K3123" s="18" t="str">
        <f t="shared" si="193"/>
        <v>Acima</v>
      </c>
      <c r="L3123" s="18" t="str">
        <f t="shared" si="194"/>
        <v>Abaixo</v>
      </c>
      <c r="M3123" s="23" t="str">
        <f t="shared" si="195"/>
        <v>Abaixo</v>
      </c>
    </row>
    <row r="3124" spans="1:13">
      <c r="A3124" s="8" t="s">
        <v>3055</v>
      </c>
      <c r="B3124" s="9" t="s">
        <v>111</v>
      </c>
      <c r="C3124" s="9">
        <v>288</v>
      </c>
      <c r="D3124" s="9">
        <v>0.66</v>
      </c>
      <c r="E3124" s="9">
        <v>0.61</v>
      </c>
      <c r="F3124" s="9">
        <v>0.59599999999999997</v>
      </c>
      <c r="G3124" s="9">
        <v>16945.25</v>
      </c>
      <c r="H3124" s="10">
        <v>2</v>
      </c>
      <c r="I3124" s="23" t="str">
        <f>VLOOKUP(B3124,'De-Para'!$B$3:$C$29,2,0)</f>
        <v>Norte</v>
      </c>
      <c r="J3124" s="18" t="str">
        <f t="shared" si="192"/>
        <v>Médio</v>
      </c>
      <c r="K3124" s="18" t="str">
        <f t="shared" si="193"/>
        <v>Acima</v>
      </c>
      <c r="L3124" s="18" t="str">
        <f t="shared" si="194"/>
        <v>Abaixo</v>
      </c>
      <c r="M3124" s="23" t="str">
        <f t="shared" si="195"/>
        <v>Abaixo</v>
      </c>
    </row>
    <row r="3125" spans="1:13">
      <c r="A3125" s="11" t="s">
        <v>3056</v>
      </c>
      <c r="B3125" s="12" t="s">
        <v>14</v>
      </c>
      <c r="C3125" s="12">
        <v>43</v>
      </c>
      <c r="D3125" s="12">
        <v>0.72</v>
      </c>
      <c r="E3125" s="12">
        <v>0.745</v>
      </c>
      <c r="F3125" s="12">
        <v>0.61199999999999999</v>
      </c>
      <c r="G3125" s="12">
        <v>26185.65</v>
      </c>
      <c r="H3125" s="13">
        <v>6</v>
      </c>
      <c r="I3125" s="23" t="str">
        <f>VLOOKUP(B3125,'De-Para'!$B$3:$C$29,2,0)</f>
        <v>Sul</v>
      </c>
      <c r="J3125" s="18" t="str">
        <f t="shared" si="192"/>
        <v>Alto</v>
      </c>
      <c r="K3125" s="18" t="str">
        <f t="shared" si="193"/>
        <v>Acima</v>
      </c>
      <c r="L3125" s="18" t="str">
        <f t="shared" si="194"/>
        <v>Abaixo</v>
      </c>
      <c r="M3125" s="23" t="str">
        <f t="shared" si="195"/>
        <v>Acima</v>
      </c>
    </row>
    <row r="3126" spans="1:13">
      <c r="A3126" s="8" t="s">
        <v>3057</v>
      </c>
      <c r="B3126" s="9" t="s">
        <v>24</v>
      </c>
      <c r="C3126" s="9">
        <v>316</v>
      </c>
      <c r="D3126" s="9">
        <v>0.56999999999999995</v>
      </c>
      <c r="E3126" s="9">
        <v>0.53500000000000003</v>
      </c>
      <c r="F3126" s="9">
        <v>0.45300000000000001</v>
      </c>
      <c r="G3126" s="9">
        <v>6580.5</v>
      </c>
      <c r="H3126" s="10">
        <v>2</v>
      </c>
      <c r="I3126" s="23" t="str">
        <f>VLOOKUP(B3126,'De-Para'!$B$3:$C$29,2,0)</f>
        <v>Nordeste</v>
      </c>
      <c r="J3126" s="18" t="str">
        <f t="shared" si="192"/>
        <v>Médio</v>
      </c>
      <c r="K3126" s="18" t="str">
        <f t="shared" si="193"/>
        <v>Abaixo</v>
      </c>
      <c r="L3126" s="18" t="str">
        <f t="shared" si="194"/>
        <v>Abaixo</v>
      </c>
      <c r="M3126" s="23" t="str">
        <f t="shared" si="195"/>
        <v>Abaixo</v>
      </c>
    </row>
    <row r="3127" spans="1:13">
      <c r="A3127" s="11" t="s">
        <v>3058</v>
      </c>
      <c r="B3127" s="12" t="s">
        <v>19</v>
      </c>
      <c r="C3127" s="12">
        <v>455</v>
      </c>
      <c r="D3127" s="12">
        <v>0.59</v>
      </c>
      <c r="E3127" s="12">
        <v>0.59799999999999998</v>
      </c>
      <c r="F3127" s="12">
        <v>0.49399999999999999</v>
      </c>
      <c r="G3127" s="12">
        <v>6871.23</v>
      </c>
      <c r="H3127" s="13">
        <v>2</v>
      </c>
      <c r="I3127" s="23" t="str">
        <f>VLOOKUP(B3127,'De-Para'!$B$3:$C$29,2,0)</f>
        <v>Nordeste</v>
      </c>
      <c r="J3127" s="18" t="str">
        <f t="shared" si="192"/>
        <v>Médio</v>
      </c>
      <c r="K3127" s="18" t="str">
        <f t="shared" si="193"/>
        <v>Abaixo</v>
      </c>
      <c r="L3127" s="18" t="str">
        <f t="shared" si="194"/>
        <v>Abaixo</v>
      </c>
      <c r="M3127" s="23" t="str">
        <f t="shared" si="195"/>
        <v>Abaixo</v>
      </c>
    </row>
    <row r="3128" spans="1:13">
      <c r="A3128" s="8" t="s">
        <v>1038</v>
      </c>
      <c r="B3128" s="9" t="s">
        <v>24</v>
      </c>
      <c r="C3128" s="9">
        <v>725</v>
      </c>
      <c r="D3128" s="9">
        <v>0.56999999999999995</v>
      </c>
      <c r="E3128" s="9">
        <v>0.54400000000000004</v>
      </c>
      <c r="F3128" s="9">
        <v>0.47599999999999998</v>
      </c>
      <c r="G3128" s="9">
        <v>5875.61</v>
      </c>
      <c r="H3128" s="10">
        <v>24</v>
      </c>
      <c r="I3128" s="23" t="str">
        <f>VLOOKUP(B3128,'De-Para'!$B$3:$C$29,2,0)</f>
        <v>Nordeste</v>
      </c>
      <c r="J3128" s="18" t="str">
        <f t="shared" si="192"/>
        <v>Médio</v>
      </c>
      <c r="K3128" s="18" t="str">
        <f t="shared" si="193"/>
        <v>Abaixo</v>
      </c>
      <c r="L3128" s="18" t="str">
        <f t="shared" si="194"/>
        <v>Abaixo</v>
      </c>
      <c r="M3128" s="23" t="str">
        <f t="shared" si="195"/>
        <v>Acima</v>
      </c>
    </row>
    <row r="3129" spans="1:13">
      <c r="A3129" s="11" t="s">
        <v>3059</v>
      </c>
      <c r="B3129" s="12" t="s">
        <v>14</v>
      </c>
      <c r="C3129" s="12">
        <v>81</v>
      </c>
      <c r="D3129" s="12">
        <v>0.64300000000000002</v>
      </c>
      <c r="E3129" s="12">
        <v>0.64100000000000001</v>
      </c>
      <c r="F3129" s="12">
        <v>0.505</v>
      </c>
      <c r="G3129" s="12">
        <v>14456.65</v>
      </c>
      <c r="H3129" s="13">
        <v>2</v>
      </c>
      <c r="I3129" s="23" t="str">
        <f>VLOOKUP(B3129,'De-Para'!$B$3:$C$29,2,0)</f>
        <v>Sul</v>
      </c>
      <c r="J3129" s="18" t="str">
        <f t="shared" si="192"/>
        <v>Médio</v>
      </c>
      <c r="K3129" s="18" t="str">
        <f t="shared" si="193"/>
        <v>Acima</v>
      </c>
      <c r="L3129" s="18" t="str">
        <f t="shared" si="194"/>
        <v>Abaixo</v>
      </c>
      <c r="M3129" s="23" t="str">
        <f t="shared" si="195"/>
        <v>Abaixo</v>
      </c>
    </row>
    <row r="3130" spans="1:13">
      <c r="A3130" s="8" t="s">
        <v>3060</v>
      </c>
      <c r="B3130" s="9" t="s">
        <v>7</v>
      </c>
      <c r="C3130" s="9">
        <v>120</v>
      </c>
      <c r="D3130" s="9">
        <v>0.70499999999999996</v>
      </c>
      <c r="E3130" s="9">
        <v>0.69599999999999995</v>
      </c>
      <c r="F3130" s="9">
        <v>0.61299999999999999</v>
      </c>
      <c r="G3130" s="9">
        <v>25664.53</v>
      </c>
      <c r="H3130" s="10">
        <v>2</v>
      </c>
      <c r="I3130" s="23" t="str">
        <f>VLOOKUP(B3130,'De-Para'!$B$3:$C$29,2,0)</f>
        <v>Sudeste</v>
      </c>
      <c r="J3130" s="18" t="str">
        <f t="shared" si="192"/>
        <v>Alto</v>
      </c>
      <c r="K3130" s="18" t="str">
        <f t="shared" si="193"/>
        <v>Acima</v>
      </c>
      <c r="L3130" s="18" t="str">
        <f t="shared" si="194"/>
        <v>Abaixo</v>
      </c>
      <c r="M3130" s="23" t="str">
        <f t="shared" si="195"/>
        <v>Abaixo</v>
      </c>
    </row>
    <row r="3131" spans="1:13">
      <c r="A3131" s="11" t="s">
        <v>3061</v>
      </c>
      <c r="B3131" s="12" t="s">
        <v>87</v>
      </c>
      <c r="C3131" s="12">
        <v>377</v>
      </c>
      <c r="D3131" s="12">
        <v>0.56999999999999995</v>
      </c>
      <c r="E3131" s="12">
        <v>0.55000000000000004</v>
      </c>
      <c r="F3131" s="12">
        <v>0.46200000000000002</v>
      </c>
      <c r="G3131" s="12">
        <v>5670.63</v>
      </c>
      <c r="H3131" s="13">
        <v>4</v>
      </c>
      <c r="I3131" s="23" t="str">
        <f>VLOOKUP(B3131,'De-Para'!$B$3:$C$29,2,0)</f>
        <v>Nordeste</v>
      </c>
      <c r="J3131" s="18" t="str">
        <f t="shared" si="192"/>
        <v>Médio</v>
      </c>
      <c r="K3131" s="18" t="str">
        <f t="shared" si="193"/>
        <v>Abaixo</v>
      </c>
      <c r="L3131" s="18" t="str">
        <f t="shared" si="194"/>
        <v>Abaixo</v>
      </c>
      <c r="M3131" s="23" t="str">
        <f t="shared" si="195"/>
        <v>Acima</v>
      </c>
    </row>
    <row r="3132" spans="1:13">
      <c r="A3132" s="8" t="s">
        <v>3062</v>
      </c>
      <c r="B3132" s="9" t="s">
        <v>7</v>
      </c>
      <c r="C3132" s="9">
        <v>200</v>
      </c>
      <c r="D3132" s="9">
        <v>0.753</v>
      </c>
      <c r="E3132" s="9">
        <v>0.71</v>
      </c>
      <c r="F3132" s="9">
        <v>0.72599999999999998</v>
      </c>
      <c r="G3132" s="9">
        <v>16299.91</v>
      </c>
      <c r="H3132" s="10">
        <v>7</v>
      </c>
      <c r="I3132" s="23" t="str">
        <f>VLOOKUP(B3132,'De-Para'!$B$3:$C$29,2,0)</f>
        <v>Sudeste</v>
      </c>
      <c r="J3132" s="18" t="str">
        <f t="shared" si="192"/>
        <v>Alto</v>
      </c>
      <c r="K3132" s="18" t="str">
        <f t="shared" si="193"/>
        <v>Acima</v>
      </c>
      <c r="L3132" s="18" t="str">
        <f t="shared" si="194"/>
        <v>Abaixo</v>
      </c>
      <c r="M3132" s="23" t="str">
        <f t="shared" si="195"/>
        <v>Acima</v>
      </c>
    </row>
    <row r="3133" spans="1:13">
      <c r="A3133" s="11" t="s">
        <v>3063</v>
      </c>
      <c r="B3133" s="12" t="s">
        <v>64</v>
      </c>
      <c r="C3133" s="12">
        <v>251</v>
      </c>
      <c r="D3133" s="12">
        <v>0.67</v>
      </c>
      <c r="E3133" s="12">
        <v>0.65900000000000003</v>
      </c>
      <c r="F3133" s="12">
        <v>0.54900000000000004</v>
      </c>
      <c r="G3133" s="12">
        <v>11766.2</v>
      </c>
      <c r="H3133" s="13">
        <v>5</v>
      </c>
      <c r="I3133" s="23" t="str">
        <f>VLOOKUP(B3133,'De-Para'!$B$3:$C$29,2,0)</f>
        <v>Sudeste</v>
      </c>
      <c r="J3133" s="18" t="str">
        <f t="shared" si="192"/>
        <v>Médio</v>
      </c>
      <c r="K3133" s="18" t="str">
        <f t="shared" si="193"/>
        <v>Acima</v>
      </c>
      <c r="L3133" s="18" t="str">
        <f t="shared" si="194"/>
        <v>Abaixo</v>
      </c>
      <c r="M3133" s="23" t="str">
        <f t="shared" si="195"/>
        <v>Acima</v>
      </c>
    </row>
    <row r="3134" spans="1:13">
      <c r="A3134" s="8" t="s">
        <v>3064</v>
      </c>
      <c r="B3134" s="9" t="s">
        <v>14</v>
      </c>
      <c r="C3134" s="9">
        <v>207</v>
      </c>
      <c r="D3134" s="9">
        <v>0.68200000000000005</v>
      </c>
      <c r="E3134" s="9">
        <v>0.69699999999999995</v>
      </c>
      <c r="F3134" s="9">
        <v>0.56200000000000006</v>
      </c>
      <c r="G3134" s="9">
        <v>12203.19</v>
      </c>
      <c r="H3134" s="10">
        <v>2</v>
      </c>
      <c r="I3134" s="23" t="str">
        <f>VLOOKUP(B3134,'De-Para'!$B$3:$C$29,2,0)</f>
        <v>Sul</v>
      </c>
      <c r="J3134" s="18" t="str">
        <f t="shared" si="192"/>
        <v>Médio</v>
      </c>
      <c r="K3134" s="18" t="str">
        <f t="shared" si="193"/>
        <v>Acima</v>
      </c>
      <c r="L3134" s="18" t="str">
        <f t="shared" si="194"/>
        <v>Abaixo</v>
      </c>
      <c r="M3134" s="23" t="str">
        <f t="shared" si="195"/>
        <v>Abaixo</v>
      </c>
    </row>
    <row r="3135" spans="1:13">
      <c r="A3135" s="11" t="s">
        <v>1427</v>
      </c>
      <c r="B3135" s="12" t="s">
        <v>59</v>
      </c>
      <c r="C3135" s="12">
        <v>55</v>
      </c>
      <c r="D3135" s="12">
        <v>0.7</v>
      </c>
      <c r="E3135" s="12">
        <v>0.72799999999999998</v>
      </c>
      <c r="F3135" s="12">
        <v>0.56499999999999995</v>
      </c>
      <c r="G3135" s="12">
        <v>24914.91</v>
      </c>
      <c r="H3135" s="13">
        <v>1</v>
      </c>
      <c r="I3135" s="23" t="str">
        <f>VLOOKUP(B3135,'De-Para'!$B$3:$C$29,2,0)</f>
        <v>Sul</v>
      </c>
      <c r="J3135" s="18" t="str">
        <f t="shared" si="192"/>
        <v>Alto</v>
      </c>
      <c r="K3135" s="18" t="str">
        <f t="shared" si="193"/>
        <v>Acima</v>
      </c>
      <c r="L3135" s="18" t="str">
        <f t="shared" si="194"/>
        <v>Abaixo</v>
      </c>
      <c r="M3135" s="23" t="str">
        <f t="shared" si="195"/>
        <v>Abaixo</v>
      </c>
    </row>
    <row r="3136" spans="1:13">
      <c r="A3136" s="8" t="s">
        <v>3065</v>
      </c>
      <c r="B3136" s="9" t="s">
        <v>7</v>
      </c>
      <c r="C3136" s="9">
        <v>180</v>
      </c>
      <c r="D3136" s="9">
        <v>0.72699999999999998</v>
      </c>
      <c r="E3136" s="9">
        <v>0.68899999999999995</v>
      </c>
      <c r="F3136" s="9">
        <v>0.67400000000000004</v>
      </c>
      <c r="G3136" s="9">
        <v>19503.650000000001</v>
      </c>
      <c r="H3136" s="10">
        <v>0</v>
      </c>
      <c r="I3136" s="23" t="str">
        <f>VLOOKUP(B3136,'De-Para'!$B$3:$C$29,2,0)</f>
        <v>Sudeste</v>
      </c>
      <c r="J3136" s="18" t="str">
        <f t="shared" si="192"/>
        <v>Alto</v>
      </c>
      <c r="K3136" s="18" t="str">
        <f t="shared" si="193"/>
        <v>Acima</v>
      </c>
      <c r="L3136" s="18" t="str">
        <f t="shared" si="194"/>
        <v>Abaixo</v>
      </c>
      <c r="M3136" s="23" t="str">
        <f t="shared" si="195"/>
        <v>Abaixo</v>
      </c>
    </row>
    <row r="3137" spans="1:13">
      <c r="A3137" s="11" t="s">
        <v>3066</v>
      </c>
      <c r="B3137" s="12" t="s">
        <v>16</v>
      </c>
      <c r="C3137" s="12">
        <v>417</v>
      </c>
      <c r="D3137" s="12">
        <v>0.60799999999999998</v>
      </c>
      <c r="E3137" s="12">
        <v>0.58599999999999997</v>
      </c>
      <c r="F3137" s="12">
        <v>0.45300000000000001</v>
      </c>
      <c r="G3137" s="12">
        <v>12835.35</v>
      </c>
      <c r="H3137" s="13">
        <v>4</v>
      </c>
      <c r="I3137" s="23" t="str">
        <f>VLOOKUP(B3137,'De-Para'!$B$3:$C$29,2,0)</f>
        <v>Sudeste</v>
      </c>
      <c r="J3137" s="18" t="str">
        <f t="shared" si="192"/>
        <v>Médio</v>
      </c>
      <c r="K3137" s="18" t="str">
        <f t="shared" si="193"/>
        <v>Acima</v>
      </c>
      <c r="L3137" s="18" t="str">
        <f t="shared" si="194"/>
        <v>Abaixo</v>
      </c>
      <c r="M3137" s="23" t="str">
        <f t="shared" si="195"/>
        <v>Acima</v>
      </c>
    </row>
    <row r="3138" spans="1:13">
      <c r="A3138" s="8" t="s">
        <v>3067</v>
      </c>
      <c r="B3138" s="9" t="s">
        <v>14</v>
      </c>
      <c r="C3138" s="9">
        <v>24</v>
      </c>
      <c r="D3138" s="9">
        <v>0.79</v>
      </c>
      <c r="E3138" s="9">
        <v>0.81799999999999995</v>
      </c>
      <c r="F3138" s="9">
        <v>0.69799999999999995</v>
      </c>
      <c r="G3138" s="9">
        <v>46011.74</v>
      </c>
      <c r="H3138" s="10">
        <v>4</v>
      </c>
      <c r="I3138" s="23" t="str">
        <f>VLOOKUP(B3138,'De-Para'!$B$3:$C$29,2,0)</f>
        <v>Sul</v>
      </c>
      <c r="J3138" s="18" t="str">
        <f t="shared" si="192"/>
        <v>Alto</v>
      </c>
      <c r="K3138" s="18" t="str">
        <f t="shared" si="193"/>
        <v>Acima</v>
      </c>
      <c r="L3138" s="18" t="str">
        <f t="shared" si="194"/>
        <v>Abaixo</v>
      </c>
      <c r="M3138" s="23" t="str">
        <f t="shared" si="195"/>
        <v>Acima</v>
      </c>
    </row>
    <row r="3139" spans="1:13">
      <c r="A3139" s="11" t="s">
        <v>3068</v>
      </c>
      <c r="B3139" s="12" t="s">
        <v>14</v>
      </c>
      <c r="C3139" s="12">
        <v>100</v>
      </c>
      <c r="D3139" s="12">
        <v>0.68</v>
      </c>
      <c r="E3139" s="12">
        <v>0.71299999999999997</v>
      </c>
      <c r="F3139" s="12">
        <v>0.501</v>
      </c>
      <c r="G3139" s="12">
        <v>17494.580000000002</v>
      </c>
      <c r="H3139" s="13">
        <v>6</v>
      </c>
      <c r="I3139" s="23" t="str">
        <f>VLOOKUP(B3139,'De-Para'!$B$3:$C$29,2,0)</f>
        <v>Sul</v>
      </c>
      <c r="J3139" s="18" t="str">
        <f t="shared" si="192"/>
        <v>Médio</v>
      </c>
      <c r="K3139" s="18" t="str">
        <f t="shared" si="193"/>
        <v>Acima</v>
      </c>
      <c r="L3139" s="18" t="str">
        <f t="shared" si="194"/>
        <v>Abaixo</v>
      </c>
      <c r="M3139" s="23" t="str">
        <f t="shared" si="195"/>
        <v>Acima</v>
      </c>
    </row>
    <row r="3140" spans="1:13">
      <c r="A3140" s="8" t="s">
        <v>3069</v>
      </c>
      <c r="B3140" s="9" t="s">
        <v>24</v>
      </c>
      <c r="C3140" s="9">
        <v>387</v>
      </c>
      <c r="D3140" s="9">
        <v>0.63</v>
      </c>
      <c r="E3140" s="9">
        <v>0.57799999999999996</v>
      </c>
      <c r="F3140" s="9">
        <v>0.55300000000000005</v>
      </c>
      <c r="G3140" s="9">
        <v>6228.75</v>
      </c>
      <c r="H3140" s="10">
        <v>14</v>
      </c>
      <c r="I3140" s="23" t="str">
        <f>VLOOKUP(B3140,'De-Para'!$B$3:$C$29,2,0)</f>
        <v>Nordeste</v>
      </c>
      <c r="J3140" s="18" t="str">
        <f t="shared" si="192"/>
        <v>Médio</v>
      </c>
      <c r="K3140" s="18" t="str">
        <f t="shared" si="193"/>
        <v>Acima</v>
      </c>
      <c r="L3140" s="18" t="str">
        <f t="shared" si="194"/>
        <v>Abaixo</v>
      </c>
      <c r="M3140" s="23" t="str">
        <f t="shared" si="195"/>
        <v>Acima</v>
      </c>
    </row>
    <row r="3141" spans="1:13">
      <c r="A3141" s="11" t="s">
        <v>3070</v>
      </c>
      <c r="B3141" s="12" t="s">
        <v>14</v>
      </c>
      <c r="C3141" s="12">
        <v>50</v>
      </c>
      <c r="D3141" s="12">
        <v>0.67</v>
      </c>
      <c r="E3141" s="12">
        <v>0.67100000000000004</v>
      </c>
      <c r="F3141" s="12">
        <v>0.54500000000000004</v>
      </c>
      <c r="G3141" s="12">
        <v>16401.23</v>
      </c>
      <c r="H3141" s="13">
        <v>2</v>
      </c>
      <c r="I3141" s="23" t="str">
        <f>VLOOKUP(B3141,'De-Para'!$B$3:$C$29,2,0)</f>
        <v>Sul</v>
      </c>
      <c r="J3141" s="18" t="str">
        <f t="shared" si="192"/>
        <v>Médio</v>
      </c>
      <c r="K3141" s="18" t="str">
        <f t="shared" si="193"/>
        <v>Acima</v>
      </c>
      <c r="L3141" s="18" t="str">
        <f t="shared" si="194"/>
        <v>Abaixo</v>
      </c>
      <c r="M3141" s="23" t="str">
        <f t="shared" si="195"/>
        <v>Abaixo</v>
      </c>
    </row>
    <row r="3142" spans="1:13">
      <c r="A3142" s="8" t="s">
        <v>3071</v>
      </c>
      <c r="B3142" s="9" t="s">
        <v>59</v>
      </c>
      <c r="C3142" s="9">
        <v>85</v>
      </c>
      <c r="D3142" s="9">
        <v>0.76400000000000001</v>
      </c>
      <c r="E3142" s="9">
        <v>0.78100000000000003</v>
      </c>
      <c r="F3142" s="9">
        <v>0.65300000000000002</v>
      </c>
      <c r="G3142" s="9">
        <v>25248.49</v>
      </c>
      <c r="H3142" s="10">
        <v>4</v>
      </c>
      <c r="I3142" s="23" t="str">
        <f>VLOOKUP(B3142,'De-Para'!$B$3:$C$29,2,0)</f>
        <v>Sul</v>
      </c>
      <c r="J3142" s="18" t="str">
        <f t="shared" ref="J3142:J3205" si="196">IF(D3142&lt;0.55,"Baixo",IF(D3142&lt;0.7,"Médio",IF(D3142&lt;0.8,"Alto","Muito alto")))</f>
        <v>Alto</v>
      </c>
      <c r="K3142" s="18" t="str">
        <f t="shared" ref="K3142:K3205" si="197">IF(D3142&lt;=$K$3,"Abaixo","Acima")</f>
        <v>Acima</v>
      </c>
      <c r="L3142" s="18" t="str">
        <f t="shared" ref="L3142:L3205" si="198">IF(C3142&gt;=$L$3,"Acima","Abaixo")</f>
        <v>Abaixo</v>
      </c>
      <c r="M3142" s="23" t="str">
        <f t="shared" ref="M3142:M3205" si="199">IF(H3142&lt;=$M$3,"Abaixo","Acima")</f>
        <v>Acima</v>
      </c>
    </row>
    <row r="3143" spans="1:13">
      <c r="A3143" s="11" t="s">
        <v>3072</v>
      </c>
      <c r="B3143" s="12" t="s">
        <v>7</v>
      </c>
      <c r="C3143" s="12">
        <v>290</v>
      </c>
      <c r="D3143" s="12">
        <v>0.73799999999999999</v>
      </c>
      <c r="E3143" s="12">
        <v>0.71599999999999997</v>
      </c>
      <c r="F3143" s="12">
        <v>0.69899999999999995</v>
      </c>
      <c r="G3143" s="12">
        <v>15710.17</v>
      </c>
      <c r="H3143" s="13">
        <v>5</v>
      </c>
      <c r="I3143" s="23" t="str">
        <f>VLOOKUP(B3143,'De-Para'!$B$3:$C$29,2,0)</f>
        <v>Sudeste</v>
      </c>
      <c r="J3143" s="18" t="str">
        <f t="shared" si="196"/>
        <v>Alto</v>
      </c>
      <c r="K3143" s="18" t="str">
        <f t="shared" si="197"/>
        <v>Acima</v>
      </c>
      <c r="L3143" s="18" t="str">
        <f t="shared" si="198"/>
        <v>Abaixo</v>
      </c>
      <c r="M3143" s="23" t="str">
        <f t="shared" si="199"/>
        <v>Acima</v>
      </c>
    </row>
    <row r="3144" spans="1:13">
      <c r="A3144" s="8" t="s">
        <v>3073</v>
      </c>
      <c r="B3144" s="9" t="s">
        <v>14</v>
      </c>
      <c r="C3144" s="9">
        <v>162</v>
      </c>
      <c r="D3144" s="9">
        <v>0.64900000000000002</v>
      </c>
      <c r="E3144" s="9">
        <v>0.65700000000000003</v>
      </c>
      <c r="F3144" s="9">
        <v>0.504</v>
      </c>
      <c r="G3144" s="9">
        <v>13605.5</v>
      </c>
      <c r="H3144" s="10">
        <v>7</v>
      </c>
      <c r="I3144" s="23" t="str">
        <f>VLOOKUP(B3144,'De-Para'!$B$3:$C$29,2,0)</f>
        <v>Sul</v>
      </c>
      <c r="J3144" s="18" t="str">
        <f t="shared" si="196"/>
        <v>Médio</v>
      </c>
      <c r="K3144" s="18" t="str">
        <f t="shared" si="197"/>
        <v>Acima</v>
      </c>
      <c r="L3144" s="18" t="str">
        <f t="shared" si="198"/>
        <v>Abaixo</v>
      </c>
      <c r="M3144" s="23" t="str">
        <f t="shared" si="199"/>
        <v>Acima</v>
      </c>
    </row>
    <row r="3145" spans="1:13">
      <c r="A3145" s="11" t="s">
        <v>3074</v>
      </c>
      <c r="B3145" s="12" t="s">
        <v>16</v>
      </c>
      <c r="C3145" s="12">
        <v>241</v>
      </c>
      <c r="D3145" s="12">
        <v>0.628</v>
      </c>
      <c r="E3145" s="12">
        <v>0.57999999999999996</v>
      </c>
      <c r="F3145" s="12">
        <v>0.52400000000000002</v>
      </c>
      <c r="G3145" s="12">
        <v>7035.99</v>
      </c>
      <c r="H3145" s="13">
        <v>11</v>
      </c>
      <c r="I3145" s="23" t="str">
        <f>VLOOKUP(B3145,'De-Para'!$B$3:$C$29,2,0)</f>
        <v>Sudeste</v>
      </c>
      <c r="J3145" s="18" t="str">
        <f t="shared" si="196"/>
        <v>Médio</v>
      </c>
      <c r="K3145" s="18" t="str">
        <f t="shared" si="197"/>
        <v>Acima</v>
      </c>
      <c r="L3145" s="18" t="str">
        <f t="shared" si="198"/>
        <v>Abaixo</v>
      </c>
      <c r="M3145" s="23" t="str">
        <f t="shared" si="199"/>
        <v>Acima</v>
      </c>
    </row>
    <row r="3146" spans="1:13">
      <c r="A3146" s="8" t="s">
        <v>3075</v>
      </c>
      <c r="B3146" s="9" t="s">
        <v>16</v>
      </c>
      <c r="C3146" s="9">
        <v>376</v>
      </c>
      <c r="D3146" s="9">
        <v>0.60899999999999999</v>
      </c>
      <c r="E3146" s="9">
        <v>0.55200000000000005</v>
      </c>
      <c r="F3146" s="9">
        <v>0.51900000000000002</v>
      </c>
      <c r="G3146" s="9">
        <v>6898.92</v>
      </c>
      <c r="H3146" s="10">
        <v>7</v>
      </c>
      <c r="I3146" s="23" t="str">
        <f>VLOOKUP(B3146,'De-Para'!$B$3:$C$29,2,0)</f>
        <v>Sudeste</v>
      </c>
      <c r="J3146" s="18" t="str">
        <f t="shared" si="196"/>
        <v>Médio</v>
      </c>
      <c r="K3146" s="18" t="str">
        <f t="shared" si="197"/>
        <v>Acima</v>
      </c>
      <c r="L3146" s="18" t="str">
        <f t="shared" si="198"/>
        <v>Abaixo</v>
      </c>
      <c r="M3146" s="23" t="str">
        <f t="shared" si="199"/>
        <v>Acima</v>
      </c>
    </row>
    <row r="3147" spans="1:13">
      <c r="A3147" s="11" t="s">
        <v>3076</v>
      </c>
      <c r="B3147" s="12" t="s">
        <v>24</v>
      </c>
      <c r="C3147" s="12">
        <v>239</v>
      </c>
      <c r="D3147" s="12">
        <v>0.57499999999999996</v>
      </c>
      <c r="E3147" s="12">
        <v>0.54300000000000004</v>
      </c>
      <c r="F3147" s="12">
        <v>0.46400000000000002</v>
      </c>
      <c r="G3147" s="12">
        <v>7822.93</v>
      </c>
      <c r="H3147" s="13">
        <v>1</v>
      </c>
      <c r="I3147" s="23" t="str">
        <f>VLOOKUP(B3147,'De-Para'!$B$3:$C$29,2,0)</f>
        <v>Nordeste</v>
      </c>
      <c r="J3147" s="18" t="str">
        <f t="shared" si="196"/>
        <v>Médio</v>
      </c>
      <c r="K3147" s="18" t="str">
        <f t="shared" si="197"/>
        <v>Abaixo</v>
      </c>
      <c r="L3147" s="18" t="str">
        <f t="shared" si="198"/>
        <v>Abaixo</v>
      </c>
      <c r="M3147" s="23" t="str">
        <f t="shared" si="199"/>
        <v>Abaixo</v>
      </c>
    </row>
    <row r="3148" spans="1:13">
      <c r="A3148" s="8" t="s">
        <v>3077</v>
      </c>
      <c r="B3148" s="9" t="s">
        <v>64</v>
      </c>
      <c r="C3148" s="9">
        <v>249</v>
      </c>
      <c r="D3148" s="9">
        <v>0.66400000000000003</v>
      </c>
      <c r="E3148" s="9">
        <v>0.63400000000000001</v>
      </c>
      <c r="F3148" s="9">
        <v>0.56699999999999995</v>
      </c>
      <c r="G3148" s="9">
        <v>10709.54</v>
      </c>
      <c r="H3148" s="10">
        <v>3</v>
      </c>
      <c r="I3148" s="23" t="str">
        <f>VLOOKUP(B3148,'De-Para'!$B$3:$C$29,2,0)</f>
        <v>Sudeste</v>
      </c>
      <c r="J3148" s="18" t="str">
        <f t="shared" si="196"/>
        <v>Médio</v>
      </c>
      <c r="K3148" s="18" t="str">
        <f t="shared" si="197"/>
        <v>Acima</v>
      </c>
      <c r="L3148" s="18" t="str">
        <f t="shared" si="198"/>
        <v>Abaixo</v>
      </c>
      <c r="M3148" s="23" t="str">
        <f t="shared" si="199"/>
        <v>Acima</v>
      </c>
    </row>
    <row r="3149" spans="1:13">
      <c r="A3149" s="11" t="s">
        <v>3007</v>
      </c>
      <c r="B3149" s="12" t="s">
        <v>14</v>
      </c>
      <c r="C3149" s="12">
        <v>152</v>
      </c>
      <c r="D3149" s="12">
        <v>0.66</v>
      </c>
      <c r="E3149" s="12">
        <v>0.69199999999999995</v>
      </c>
      <c r="F3149" s="12">
        <v>0.49199999999999999</v>
      </c>
      <c r="G3149" s="12">
        <v>14992.68</v>
      </c>
      <c r="H3149" s="13">
        <v>5</v>
      </c>
      <c r="I3149" s="23" t="str">
        <f>VLOOKUP(B3149,'De-Para'!$B$3:$C$29,2,0)</f>
        <v>Sul</v>
      </c>
      <c r="J3149" s="18" t="str">
        <f t="shared" si="196"/>
        <v>Médio</v>
      </c>
      <c r="K3149" s="18" t="str">
        <f t="shared" si="197"/>
        <v>Acima</v>
      </c>
      <c r="L3149" s="18" t="str">
        <f t="shared" si="198"/>
        <v>Abaixo</v>
      </c>
      <c r="M3149" s="23" t="str">
        <f t="shared" si="199"/>
        <v>Acima</v>
      </c>
    </row>
    <row r="3150" spans="1:13">
      <c r="A3150" s="8" t="s">
        <v>3078</v>
      </c>
      <c r="B3150" s="9" t="s">
        <v>16</v>
      </c>
      <c r="C3150" s="9">
        <v>429</v>
      </c>
      <c r="D3150" s="9">
        <v>0.57399999999999995</v>
      </c>
      <c r="E3150" s="9">
        <v>0.57499999999999996</v>
      </c>
      <c r="F3150" s="9">
        <v>0.42699999999999999</v>
      </c>
      <c r="G3150" s="9">
        <v>6930.04</v>
      </c>
      <c r="H3150" s="10">
        <v>2</v>
      </c>
      <c r="I3150" s="23" t="str">
        <f>VLOOKUP(B3150,'De-Para'!$B$3:$C$29,2,0)</f>
        <v>Sudeste</v>
      </c>
      <c r="J3150" s="18" t="str">
        <f t="shared" si="196"/>
        <v>Médio</v>
      </c>
      <c r="K3150" s="18" t="str">
        <f t="shared" si="197"/>
        <v>Abaixo</v>
      </c>
      <c r="L3150" s="18" t="str">
        <f t="shared" si="198"/>
        <v>Abaixo</v>
      </c>
      <c r="M3150" s="23" t="str">
        <f t="shared" si="199"/>
        <v>Abaixo</v>
      </c>
    </row>
    <row r="3151" spans="1:13">
      <c r="A3151" s="11" t="s">
        <v>3079</v>
      </c>
      <c r="B3151" s="12" t="s">
        <v>14</v>
      </c>
      <c r="C3151" s="12">
        <v>25</v>
      </c>
      <c r="D3151" s="12">
        <v>0.70099999999999996</v>
      </c>
      <c r="E3151" s="12">
        <v>0.70099999999999996</v>
      </c>
      <c r="F3151" s="12">
        <v>0.56799999999999995</v>
      </c>
      <c r="G3151" s="12">
        <v>21054.07</v>
      </c>
      <c r="H3151" s="13">
        <v>5</v>
      </c>
      <c r="I3151" s="23" t="str">
        <f>VLOOKUP(B3151,'De-Para'!$B$3:$C$29,2,0)</f>
        <v>Sul</v>
      </c>
      <c r="J3151" s="18" t="str">
        <f t="shared" si="196"/>
        <v>Alto</v>
      </c>
      <c r="K3151" s="18" t="str">
        <f t="shared" si="197"/>
        <v>Acima</v>
      </c>
      <c r="L3151" s="18" t="str">
        <f t="shared" si="198"/>
        <v>Abaixo</v>
      </c>
      <c r="M3151" s="23" t="str">
        <f t="shared" si="199"/>
        <v>Acima</v>
      </c>
    </row>
    <row r="3152" spans="1:13">
      <c r="A3152" s="8" t="s">
        <v>3080</v>
      </c>
      <c r="B3152" s="9" t="s">
        <v>14</v>
      </c>
      <c r="C3152" s="9">
        <v>66</v>
      </c>
      <c r="D3152" s="9">
        <v>0.73199999999999998</v>
      </c>
      <c r="E3152" s="9">
        <v>0.75</v>
      </c>
      <c r="F3152" s="9">
        <v>0.61699999999999999</v>
      </c>
      <c r="G3152" s="9">
        <v>28773.45</v>
      </c>
      <c r="H3152" s="10">
        <v>0</v>
      </c>
      <c r="I3152" s="23" t="str">
        <f>VLOOKUP(B3152,'De-Para'!$B$3:$C$29,2,0)</f>
        <v>Sul</v>
      </c>
      <c r="J3152" s="18" t="str">
        <f t="shared" si="196"/>
        <v>Alto</v>
      </c>
      <c r="K3152" s="18" t="str">
        <f t="shared" si="197"/>
        <v>Acima</v>
      </c>
      <c r="L3152" s="18" t="str">
        <f t="shared" si="198"/>
        <v>Abaixo</v>
      </c>
      <c r="M3152" s="23" t="str">
        <f t="shared" si="199"/>
        <v>Abaixo</v>
      </c>
    </row>
    <row r="3153" spans="1:13">
      <c r="A3153" s="11" t="s">
        <v>3081</v>
      </c>
      <c r="B3153" s="12" t="s">
        <v>14</v>
      </c>
      <c r="C3153" s="12">
        <v>26</v>
      </c>
      <c r="D3153" s="12">
        <v>0.68799999999999994</v>
      </c>
      <c r="E3153" s="12">
        <v>0.69699999999999995</v>
      </c>
      <c r="F3153" s="12">
        <v>0.54800000000000004</v>
      </c>
      <c r="G3153" s="12">
        <v>19885.330000000002</v>
      </c>
      <c r="H3153" s="13">
        <v>6</v>
      </c>
      <c r="I3153" s="23" t="str">
        <f>VLOOKUP(B3153,'De-Para'!$B$3:$C$29,2,0)</f>
        <v>Sul</v>
      </c>
      <c r="J3153" s="18" t="str">
        <f t="shared" si="196"/>
        <v>Médio</v>
      </c>
      <c r="K3153" s="18" t="str">
        <f t="shared" si="197"/>
        <v>Acima</v>
      </c>
      <c r="L3153" s="18" t="str">
        <f t="shared" si="198"/>
        <v>Abaixo</v>
      </c>
      <c r="M3153" s="23" t="str">
        <f t="shared" si="199"/>
        <v>Acima</v>
      </c>
    </row>
    <row r="3154" spans="1:13">
      <c r="A3154" s="8" t="s">
        <v>3082</v>
      </c>
      <c r="B3154" s="9" t="s">
        <v>16</v>
      </c>
      <c r="C3154" s="9">
        <v>411</v>
      </c>
      <c r="D3154" s="9">
        <v>0.60899999999999999</v>
      </c>
      <c r="E3154" s="9">
        <v>0.58899999999999997</v>
      </c>
      <c r="F3154" s="9">
        <v>0.46899999999999997</v>
      </c>
      <c r="G3154" s="9">
        <v>7885.98</v>
      </c>
      <c r="H3154" s="10">
        <v>0</v>
      </c>
      <c r="I3154" s="23" t="str">
        <f>VLOOKUP(B3154,'De-Para'!$B$3:$C$29,2,0)</f>
        <v>Sudeste</v>
      </c>
      <c r="J3154" s="18" t="str">
        <f t="shared" si="196"/>
        <v>Médio</v>
      </c>
      <c r="K3154" s="18" t="str">
        <f t="shared" si="197"/>
        <v>Acima</v>
      </c>
      <c r="L3154" s="18" t="str">
        <f t="shared" si="198"/>
        <v>Abaixo</v>
      </c>
      <c r="M3154" s="23" t="str">
        <f t="shared" si="199"/>
        <v>Abaixo</v>
      </c>
    </row>
    <row r="3155" spans="1:13">
      <c r="A3155" s="11" t="s">
        <v>3083</v>
      </c>
      <c r="B3155" s="12" t="s">
        <v>24</v>
      </c>
      <c r="C3155" s="12">
        <v>268</v>
      </c>
      <c r="D3155" s="12">
        <v>0.61099999999999999</v>
      </c>
      <c r="E3155" s="12">
        <v>0.60799999999999998</v>
      </c>
      <c r="F3155" s="12">
        <v>0.47599999999999998</v>
      </c>
      <c r="G3155" s="12">
        <v>7837.39</v>
      </c>
      <c r="H3155" s="13">
        <v>4</v>
      </c>
      <c r="I3155" s="23" t="str">
        <f>VLOOKUP(B3155,'De-Para'!$B$3:$C$29,2,0)</f>
        <v>Nordeste</v>
      </c>
      <c r="J3155" s="18" t="str">
        <f t="shared" si="196"/>
        <v>Médio</v>
      </c>
      <c r="K3155" s="18" t="str">
        <f t="shared" si="197"/>
        <v>Acima</v>
      </c>
      <c r="L3155" s="18" t="str">
        <f t="shared" si="198"/>
        <v>Abaixo</v>
      </c>
      <c r="M3155" s="23" t="str">
        <f t="shared" si="199"/>
        <v>Acima</v>
      </c>
    </row>
    <row r="3156" spans="1:13">
      <c r="A3156" s="8" t="s">
        <v>3084</v>
      </c>
      <c r="B3156" s="9" t="s">
        <v>14</v>
      </c>
      <c r="C3156" s="9">
        <v>93</v>
      </c>
      <c r="D3156" s="9">
        <v>0.7</v>
      </c>
      <c r="E3156" s="9">
        <v>0.72299999999999998</v>
      </c>
      <c r="F3156" s="9">
        <v>0.55400000000000005</v>
      </c>
      <c r="G3156" s="9">
        <v>16199.19</v>
      </c>
      <c r="H3156" s="10">
        <v>8</v>
      </c>
      <c r="I3156" s="23" t="str">
        <f>VLOOKUP(B3156,'De-Para'!$B$3:$C$29,2,0)</f>
        <v>Sul</v>
      </c>
      <c r="J3156" s="18" t="str">
        <f t="shared" si="196"/>
        <v>Alto</v>
      </c>
      <c r="K3156" s="18" t="str">
        <f t="shared" si="197"/>
        <v>Acima</v>
      </c>
      <c r="L3156" s="18" t="str">
        <f t="shared" si="198"/>
        <v>Abaixo</v>
      </c>
      <c r="M3156" s="23" t="str">
        <f t="shared" si="199"/>
        <v>Acima</v>
      </c>
    </row>
    <row r="3157" spans="1:13">
      <c r="A3157" s="11" t="s">
        <v>3085</v>
      </c>
      <c r="B3157" s="12" t="s">
        <v>14</v>
      </c>
      <c r="C3157" s="12">
        <v>49</v>
      </c>
      <c r="D3157" s="12">
        <v>0.65</v>
      </c>
      <c r="E3157" s="12">
        <v>0.66600000000000004</v>
      </c>
      <c r="F3157" s="12">
        <v>0.497</v>
      </c>
      <c r="G3157" s="12">
        <v>23293.65</v>
      </c>
      <c r="H3157" s="13">
        <v>1</v>
      </c>
      <c r="I3157" s="23" t="str">
        <f>VLOOKUP(B3157,'De-Para'!$B$3:$C$29,2,0)</f>
        <v>Sul</v>
      </c>
      <c r="J3157" s="18" t="str">
        <f t="shared" si="196"/>
        <v>Médio</v>
      </c>
      <c r="K3157" s="18" t="str">
        <f t="shared" si="197"/>
        <v>Acima</v>
      </c>
      <c r="L3157" s="18" t="str">
        <f t="shared" si="198"/>
        <v>Abaixo</v>
      </c>
      <c r="M3157" s="23" t="str">
        <f t="shared" si="199"/>
        <v>Abaixo</v>
      </c>
    </row>
    <row r="3158" spans="1:13">
      <c r="A3158" s="8" t="s">
        <v>3086</v>
      </c>
      <c r="B3158" s="9" t="s">
        <v>59</v>
      </c>
      <c r="C3158" s="9">
        <v>102</v>
      </c>
      <c r="D3158" s="9">
        <v>0.69</v>
      </c>
      <c r="E3158" s="9">
        <v>0.73799999999999999</v>
      </c>
      <c r="F3158" s="9">
        <v>0.56100000000000005</v>
      </c>
      <c r="G3158" s="9">
        <v>15682.31</v>
      </c>
      <c r="H3158" s="10">
        <v>2</v>
      </c>
      <c r="I3158" s="23" t="str">
        <f>VLOOKUP(B3158,'De-Para'!$B$3:$C$29,2,0)</f>
        <v>Sul</v>
      </c>
      <c r="J3158" s="18" t="str">
        <f t="shared" si="196"/>
        <v>Médio</v>
      </c>
      <c r="K3158" s="18" t="str">
        <f t="shared" si="197"/>
        <v>Acima</v>
      </c>
      <c r="L3158" s="18" t="str">
        <f t="shared" si="198"/>
        <v>Abaixo</v>
      </c>
      <c r="M3158" s="23" t="str">
        <f t="shared" si="199"/>
        <v>Abaixo</v>
      </c>
    </row>
    <row r="3159" spans="1:13">
      <c r="A3159" s="11" t="s">
        <v>3087</v>
      </c>
      <c r="B3159" s="12" t="s">
        <v>49</v>
      </c>
      <c r="C3159" s="12">
        <v>471</v>
      </c>
      <c r="D3159" s="12">
        <v>0.622</v>
      </c>
      <c r="E3159" s="12">
        <v>0.625</v>
      </c>
      <c r="F3159" s="12">
        <v>0.48099999999999998</v>
      </c>
      <c r="G3159" s="12">
        <v>11095.92</v>
      </c>
      <c r="H3159" s="13">
        <v>6</v>
      </c>
      <c r="I3159" s="23" t="str">
        <f>VLOOKUP(B3159,'De-Para'!$B$3:$C$29,2,0)</f>
        <v>Norte</v>
      </c>
      <c r="J3159" s="18" t="str">
        <f t="shared" si="196"/>
        <v>Médio</v>
      </c>
      <c r="K3159" s="18" t="str">
        <f t="shared" si="197"/>
        <v>Acima</v>
      </c>
      <c r="L3159" s="18" t="str">
        <f t="shared" si="198"/>
        <v>Abaixo</v>
      </c>
      <c r="M3159" s="23" t="str">
        <f t="shared" si="199"/>
        <v>Acima</v>
      </c>
    </row>
    <row r="3160" spans="1:13">
      <c r="A3160" s="8" t="s">
        <v>274</v>
      </c>
      <c r="B3160" s="9" t="s">
        <v>29</v>
      </c>
      <c r="C3160" s="9">
        <v>220</v>
      </c>
      <c r="D3160" s="9">
        <v>0.71</v>
      </c>
      <c r="E3160" s="9">
        <v>0.70099999999999996</v>
      </c>
      <c r="F3160" s="9">
        <v>0.61699999999999999</v>
      </c>
      <c r="G3160" s="9">
        <v>15825.35</v>
      </c>
      <c r="H3160" s="10">
        <v>3</v>
      </c>
      <c r="I3160" s="23" t="str">
        <f>VLOOKUP(B3160,'De-Para'!$B$3:$C$29,2,0)</f>
        <v>Centro-Oeste</v>
      </c>
      <c r="J3160" s="18" t="str">
        <f t="shared" si="196"/>
        <v>Alto</v>
      </c>
      <c r="K3160" s="18" t="str">
        <f t="shared" si="197"/>
        <v>Acima</v>
      </c>
      <c r="L3160" s="18" t="str">
        <f t="shared" si="198"/>
        <v>Abaixo</v>
      </c>
      <c r="M3160" s="23" t="str">
        <f t="shared" si="199"/>
        <v>Acima</v>
      </c>
    </row>
    <row r="3161" spans="1:13">
      <c r="A3161" s="11" t="s">
        <v>3088</v>
      </c>
      <c r="B3161" s="12" t="s">
        <v>16</v>
      </c>
      <c r="C3161" s="12">
        <v>167</v>
      </c>
      <c r="D3161" s="12">
        <v>0.71</v>
      </c>
      <c r="E3161" s="12">
        <v>0.66100000000000003</v>
      </c>
      <c r="F3161" s="12">
        <v>0.63600000000000001</v>
      </c>
      <c r="G3161" s="12">
        <v>14855.69</v>
      </c>
      <c r="H3161" s="13">
        <v>2</v>
      </c>
      <c r="I3161" s="23" t="str">
        <f>VLOOKUP(B3161,'De-Para'!$B$3:$C$29,2,0)</f>
        <v>Sudeste</v>
      </c>
      <c r="J3161" s="18" t="str">
        <f t="shared" si="196"/>
        <v>Alto</v>
      </c>
      <c r="K3161" s="18" t="str">
        <f t="shared" si="197"/>
        <v>Acima</v>
      </c>
      <c r="L3161" s="18" t="str">
        <f t="shared" si="198"/>
        <v>Abaixo</v>
      </c>
      <c r="M3161" s="23" t="str">
        <f t="shared" si="199"/>
        <v>Abaixo</v>
      </c>
    </row>
    <row r="3162" spans="1:13">
      <c r="A3162" s="8" t="s">
        <v>3089</v>
      </c>
      <c r="B3162" s="9" t="s">
        <v>19</v>
      </c>
      <c r="C3162" s="9">
        <v>495</v>
      </c>
      <c r="D3162" s="9">
        <v>0.52800000000000002</v>
      </c>
      <c r="E3162" s="9">
        <v>0.54200000000000004</v>
      </c>
      <c r="F3162" s="9">
        <v>0.40200000000000002</v>
      </c>
      <c r="G3162" s="9">
        <v>7005.05</v>
      </c>
      <c r="H3162" s="10">
        <v>1</v>
      </c>
      <c r="I3162" s="23" t="str">
        <f>VLOOKUP(B3162,'De-Para'!$B$3:$C$29,2,0)</f>
        <v>Nordeste</v>
      </c>
      <c r="J3162" s="18" t="str">
        <f t="shared" si="196"/>
        <v>Baixo</v>
      </c>
      <c r="K3162" s="18" t="str">
        <f t="shared" si="197"/>
        <v>Abaixo</v>
      </c>
      <c r="L3162" s="18" t="str">
        <f t="shared" si="198"/>
        <v>Abaixo</v>
      </c>
      <c r="M3162" s="23" t="str">
        <f t="shared" si="199"/>
        <v>Abaixo</v>
      </c>
    </row>
    <row r="3163" spans="1:13">
      <c r="A3163" s="11" t="s">
        <v>3090</v>
      </c>
      <c r="B3163" s="12" t="s">
        <v>16</v>
      </c>
      <c r="C3163" s="12">
        <v>346</v>
      </c>
      <c r="D3163" s="12">
        <v>0.64800000000000002</v>
      </c>
      <c r="E3163" s="12">
        <v>0.63100000000000001</v>
      </c>
      <c r="F3163" s="12">
        <v>0.53600000000000003</v>
      </c>
      <c r="G3163" s="12">
        <v>9960.52</v>
      </c>
      <c r="H3163" s="13">
        <v>4</v>
      </c>
      <c r="I3163" s="23" t="str">
        <f>VLOOKUP(B3163,'De-Para'!$B$3:$C$29,2,0)</f>
        <v>Sudeste</v>
      </c>
      <c r="J3163" s="18" t="str">
        <f t="shared" si="196"/>
        <v>Médio</v>
      </c>
      <c r="K3163" s="18" t="str">
        <f t="shared" si="197"/>
        <v>Acima</v>
      </c>
      <c r="L3163" s="18" t="str">
        <f t="shared" si="198"/>
        <v>Abaixo</v>
      </c>
      <c r="M3163" s="23" t="str">
        <f t="shared" si="199"/>
        <v>Acima</v>
      </c>
    </row>
    <row r="3164" spans="1:13">
      <c r="A3164" s="8" t="s">
        <v>3091</v>
      </c>
      <c r="B3164" s="9" t="s">
        <v>14</v>
      </c>
      <c r="C3164" s="9">
        <v>49</v>
      </c>
      <c r="D3164" s="9">
        <v>0.71</v>
      </c>
      <c r="E3164" s="9">
        <v>0.66400000000000003</v>
      </c>
      <c r="F3164" s="9">
        <v>0.628</v>
      </c>
      <c r="G3164" s="9">
        <v>24810.53</v>
      </c>
      <c r="H3164" s="10">
        <v>5</v>
      </c>
      <c r="I3164" s="23" t="str">
        <f>VLOOKUP(B3164,'De-Para'!$B$3:$C$29,2,0)</f>
        <v>Sul</v>
      </c>
      <c r="J3164" s="18" t="str">
        <f t="shared" si="196"/>
        <v>Alto</v>
      </c>
      <c r="K3164" s="18" t="str">
        <f t="shared" si="197"/>
        <v>Acima</v>
      </c>
      <c r="L3164" s="18" t="str">
        <f t="shared" si="198"/>
        <v>Abaixo</v>
      </c>
      <c r="M3164" s="23" t="str">
        <f t="shared" si="199"/>
        <v>Acima</v>
      </c>
    </row>
    <row r="3165" spans="1:13">
      <c r="A3165" s="11" t="s">
        <v>3092</v>
      </c>
      <c r="B3165" s="12" t="s">
        <v>72</v>
      </c>
      <c r="C3165" s="12">
        <v>288</v>
      </c>
      <c r="D3165" s="12">
        <v>0.621</v>
      </c>
      <c r="E3165" s="12">
        <v>0.624</v>
      </c>
      <c r="F3165" s="12">
        <v>0.495</v>
      </c>
      <c r="G3165" s="12">
        <v>7936.82</v>
      </c>
      <c r="H3165" s="13">
        <v>3</v>
      </c>
      <c r="I3165" s="23" t="str">
        <f>VLOOKUP(B3165,'De-Para'!$B$3:$C$29,2,0)</f>
        <v>Nordeste</v>
      </c>
      <c r="J3165" s="18" t="str">
        <f t="shared" si="196"/>
        <v>Médio</v>
      </c>
      <c r="K3165" s="18" t="str">
        <f t="shared" si="197"/>
        <v>Acima</v>
      </c>
      <c r="L3165" s="18" t="str">
        <f t="shared" si="198"/>
        <v>Abaixo</v>
      </c>
      <c r="M3165" s="23" t="str">
        <f t="shared" si="199"/>
        <v>Acima</v>
      </c>
    </row>
    <row r="3166" spans="1:13">
      <c r="A3166" s="8" t="s">
        <v>3093</v>
      </c>
      <c r="B3166" s="9" t="s">
        <v>59</v>
      </c>
      <c r="C3166" s="9">
        <v>41</v>
      </c>
      <c r="D3166" s="9">
        <v>0.69</v>
      </c>
      <c r="E3166" s="9">
        <v>0.74</v>
      </c>
      <c r="F3166" s="9">
        <v>0.53300000000000003</v>
      </c>
      <c r="G3166" s="9">
        <v>24247.23</v>
      </c>
      <c r="H3166" s="10">
        <v>1</v>
      </c>
      <c r="I3166" s="23" t="str">
        <f>VLOOKUP(B3166,'De-Para'!$B$3:$C$29,2,0)</f>
        <v>Sul</v>
      </c>
      <c r="J3166" s="18" t="str">
        <f t="shared" si="196"/>
        <v>Médio</v>
      </c>
      <c r="K3166" s="18" t="str">
        <f t="shared" si="197"/>
        <v>Acima</v>
      </c>
      <c r="L3166" s="18" t="str">
        <f t="shared" si="198"/>
        <v>Abaixo</v>
      </c>
      <c r="M3166" s="23" t="str">
        <f t="shared" si="199"/>
        <v>Abaixo</v>
      </c>
    </row>
    <row r="3167" spans="1:13">
      <c r="A3167" s="11" t="s">
        <v>2676</v>
      </c>
      <c r="B3167" s="12" t="s">
        <v>59</v>
      </c>
      <c r="C3167" s="12">
        <v>58</v>
      </c>
      <c r="D3167" s="12">
        <v>0.74199999999999999</v>
      </c>
      <c r="E3167" s="12">
        <v>0.754</v>
      </c>
      <c r="F3167" s="12">
        <v>0.65400000000000003</v>
      </c>
      <c r="G3167" s="12">
        <v>23791.75</v>
      </c>
      <c r="H3167" s="13">
        <v>3</v>
      </c>
      <c r="I3167" s="23" t="str">
        <f>VLOOKUP(B3167,'De-Para'!$B$3:$C$29,2,0)</f>
        <v>Sul</v>
      </c>
      <c r="J3167" s="18" t="str">
        <f t="shared" si="196"/>
        <v>Alto</v>
      </c>
      <c r="K3167" s="18" t="str">
        <f t="shared" si="197"/>
        <v>Acima</v>
      </c>
      <c r="L3167" s="18" t="str">
        <f t="shared" si="198"/>
        <v>Abaixo</v>
      </c>
      <c r="M3167" s="23" t="str">
        <f t="shared" si="199"/>
        <v>Acima</v>
      </c>
    </row>
    <row r="3168" spans="1:13">
      <c r="A3168" s="8" t="s">
        <v>3094</v>
      </c>
      <c r="B3168" s="9" t="s">
        <v>7</v>
      </c>
      <c r="C3168" s="9">
        <v>105</v>
      </c>
      <c r="D3168" s="9">
        <v>0.755</v>
      </c>
      <c r="E3168" s="9">
        <v>0.72699999999999998</v>
      </c>
      <c r="F3168" s="9">
        <v>0.70099999999999996</v>
      </c>
      <c r="G3168" s="9">
        <v>21493.65</v>
      </c>
      <c r="H3168" s="10">
        <v>3</v>
      </c>
      <c r="I3168" s="23" t="str">
        <f>VLOOKUP(B3168,'De-Para'!$B$3:$C$29,2,0)</f>
        <v>Sudeste</v>
      </c>
      <c r="J3168" s="18" t="str">
        <f t="shared" si="196"/>
        <v>Alto</v>
      </c>
      <c r="K3168" s="18" t="str">
        <f t="shared" si="197"/>
        <v>Acima</v>
      </c>
      <c r="L3168" s="18" t="str">
        <f t="shared" si="198"/>
        <v>Abaixo</v>
      </c>
      <c r="M3168" s="23" t="str">
        <f t="shared" si="199"/>
        <v>Acima</v>
      </c>
    </row>
    <row r="3169" spans="1:13">
      <c r="A3169" s="11" t="s">
        <v>3095</v>
      </c>
      <c r="B3169" s="12" t="s">
        <v>14</v>
      </c>
      <c r="C3169" s="12">
        <v>23</v>
      </c>
      <c r="D3169" s="12">
        <v>0.63400000000000001</v>
      </c>
      <c r="E3169" s="12">
        <v>0.68100000000000005</v>
      </c>
      <c r="F3169" s="12">
        <v>0.47299999999999998</v>
      </c>
      <c r="G3169" s="12">
        <v>17727.490000000002</v>
      </c>
      <c r="H3169" s="13">
        <v>11</v>
      </c>
      <c r="I3169" s="23" t="str">
        <f>VLOOKUP(B3169,'De-Para'!$B$3:$C$29,2,0)</f>
        <v>Sul</v>
      </c>
      <c r="J3169" s="18" t="str">
        <f t="shared" si="196"/>
        <v>Médio</v>
      </c>
      <c r="K3169" s="18" t="str">
        <f t="shared" si="197"/>
        <v>Acima</v>
      </c>
      <c r="L3169" s="18" t="str">
        <f t="shared" si="198"/>
        <v>Abaixo</v>
      </c>
      <c r="M3169" s="23" t="str">
        <f t="shared" si="199"/>
        <v>Acima</v>
      </c>
    </row>
    <row r="3170" spans="1:13">
      <c r="A3170" s="8" t="s">
        <v>3096</v>
      </c>
      <c r="B3170" s="9" t="s">
        <v>7</v>
      </c>
      <c r="C3170" s="9">
        <v>105</v>
      </c>
      <c r="D3170" s="9">
        <v>0.74099999999999999</v>
      </c>
      <c r="E3170" s="9">
        <v>0.68200000000000005</v>
      </c>
      <c r="F3170" s="9">
        <v>0.71</v>
      </c>
      <c r="G3170" s="9">
        <v>18074.689999999999</v>
      </c>
      <c r="H3170" s="10">
        <v>0</v>
      </c>
      <c r="I3170" s="23" t="str">
        <f>VLOOKUP(B3170,'De-Para'!$B$3:$C$29,2,0)</f>
        <v>Sudeste</v>
      </c>
      <c r="J3170" s="18" t="str">
        <f t="shared" si="196"/>
        <v>Alto</v>
      </c>
      <c r="K3170" s="18" t="str">
        <f t="shared" si="197"/>
        <v>Acima</v>
      </c>
      <c r="L3170" s="18" t="str">
        <f t="shared" si="198"/>
        <v>Abaixo</v>
      </c>
      <c r="M3170" s="23" t="str">
        <f t="shared" si="199"/>
        <v>Abaixo</v>
      </c>
    </row>
    <row r="3171" spans="1:13">
      <c r="A3171" s="11" t="s">
        <v>3097</v>
      </c>
      <c r="B3171" s="12" t="s">
        <v>14</v>
      </c>
      <c r="C3171" s="12">
        <v>48</v>
      </c>
      <c r="D3171" s="12">
        <v>0.748</v>
      </c>
      <c r="E3171" s="12">
        <v>0.748</v>
      </c>
      <c r="F3171" s="12">
        <v>0.66100000000000003</v>
      </c>
      <c r="G3171" s="12">
        <v>27736.22</v>
      </c>
      <c r="H3171" s="13">
        <v>7</v>
      </c>
      <c r="I3171" s="23" t="str">
        <f>VLOOKUP(B3171,'De-Para'!$B$3:$C$29,2,0)</f>
        <v>Sul</v>
      </c>
      <c r="J3171" s="18" t="str">
        <f t="shared" si="196"/>
        <v>Alto</v>
      </c>
      <c r="K3171" s="18" t="str">
        <f t="shared" si="197"/>
        <v>Acima</v>
      </c>
      <c r="L3171" s="18" t="str">
        <f t="shared" si="198"/>
        <v>Abaixo</v>
      </c>
      <c r="M3171" s="23" t="str">
        <f t="shared" si="199"/>
        <v>Acima</v>
      </c>
    </row>
    <row r="3172" spans="1:13">
      <c r="A3172" s="8" t="s">
        <v>3098</v>
      </c>
      <c r="B3172" s="9" t="s">
        <v>14</v>
      </c>
      <c r="C3172" s="9">
        <v>38</v>
      </c>
      <c r="D3172" s="9">
        <v>0.70099999999999996</v>
      </c>
      <c r="E3172" s="9">
        <v>0.70699999999999996</v>
      </c>
      <c r="F3172" s="9">
        <v>0.56899999999999995</v>
      </c>
      <c r="G3172" s="9">
        <v>24113.98</v>
      </c>
      <c r="H3172" s="10">
        <v>3</v>
      </c>
      <c r="I3172" s="23" t="str">
        <f>VLOOKUP(B3172,'De-Para'!$B$3:$C$29,2,0)</f>
        <v>Sul</v>
      </c>
      <c r="J3172" s="18" t="str">
        <f t="shared" si="196"/>
        <v>Alto</v>
      </c>
      <c r="K3172" s="18" t="str">
        <f t="shared" si="197"/>
        <v>Acima</v>
      </c>
      <c r="L3172" s="18" t="str">
        <f t="shared" si="198"/>
        <v>Abaixo</v>
      </c>
      <c r="M3172" s="23" t="str">
        <f t="shared" si="199"/>
        <v>Acima</v>
      </c>
    </row>
    <row r="3173" spans="1:13">
      <c r="A3173" s="11" t="s">
        <v>3099</v>
      </c>
      <c r="B3173" s="12" t="s">
        <v>16</v>
      </c>
      <c r="C3173" s="12">
        <v>297</v>
      </c>
      <c r="D3173" s="12">
        <v>0.65400000000000003</v>
      </c>
      <c r="E3173" s="12">
        <v>0.64500000000000002</v>
      </c>
      <c r="F3173" s="12">
        <v>0.54600000000000004</v>
      </c>
      <c r="G3173" s="12">
        <v>10219.86</v>
      </c>
      <c r="H3173" s="13">
        <v>4</v>
      </c>
      <c r="I3173" s="23" t="str">
        <f>VLOOKUP(B3173,'De-Para'!$B$3:$C$29,2,0)</f>
        <v>Sudeste</v>
      </c>
      <c r="J3173" s="18" t="str">
        <f t="shared" si="196"/>
        <v>Médio</v>
      </c>
      <c r="K3173" s="18" t="str">
        <f t="shared" si="197"/>
        <v>Acima</v>
      </c>
      <c r="L3173" s="18" t="str">
        <f t="shared" si="198"/>
        <v>Abaixo</v>
      </c>
      <c r="M3173" s="23" t="str">
        <f t="shared" si="199"/>
        <v>Acima</v>
      </c>
    </row>
    <row r="3174" spans="1:13">
      <c r="A3174" s="8" t="s">
        <v>3100</v>
      </c>
      <c r="B3174" s="9" t="s">
        <v>87</v>
      </c>
      <c r="C3174" s="9">
        <v>495</v>
      </c>
      <c r="D3174" s="9">
        <v>0.56499999999999995</v>
      </c>
      <c r="E3174" s="9">
        <v>0.54500000000000004</v>
      </c>
      <c r="F3174" s="9">
        <v>0.48099999999999998</v>
      </c>
      <c r="G3174" s="9">
        <v>6720.65</v>
      </c>
      <c r="H3174" s="10">
        <v>15</v>
      </c>
      <c r="I3174" s="23" t="str">
        <f>VLOOKUP(B3174,'De-Para'!$B$3:$C$29,2,0)</f>
        <v>Nordeste</v>
      </c>
      <c r="J3174" s="18" t="str">
        <f t="shared" si="196"/>
        <v>Médio</v>
      </c>
      <c r="K3174" s="18" t="str">
        <f t="shared" si="197"/>
        <v>Abaixo</v>
      </c>
      <c r="L3174" s="18" t="str">
        <f t="shared" si="198"/>
        <v>Abaixo</v>
      </c>
      <c r="M3174" s="23" t="str">
        <f t="shared" si="199"/>
        <v>Acima</v>
      </c>
    </row>
    <row r="3175" spans="1:13">
      <c r="A3175" s="11" t="s">
        <v>3101</v>
      </c>
      <c r="B3175" s="12" t="s">
        <v>7</v>
      </c>
      <c r="C3175" s="12">
        <v>235</v>
      </c>
      <c r="D3175" s="12">
        <v>0.72</v>
      </c>
      <c r="E3175" s="12">
        <v>0.67800000000000005</v>
      </c>
      <c r="F3175" s="12">
        <v>0.64900000000000002</v>
      </c>
      <c r="G3175" s="12">
        <v>13440.12</v>
      </c>
      <c r="H3175" s="13">
        <v>1</v>
      </c>
      <c r="I3175" s="23" t="str">
        <f>VLOOKUP(B3175,'De-Para'!$B$3:$C$29,2,0)</f>
        <v>Sudeste</v>
      </c>
      <c r="J3175" s="18" t="str">
        <f t="shared" si="196"/>
        <v>Alto</v>
      </c>
      <c r="K3175" s="18" t="str">
        <f t="shared" si="197"/>
        <v>Acima</v>
      </c>
      <c r="L3175" s="18" t="str">
        <f t="shared" si="198"/>
        <v>Abaixo</v>
      </c>
      <c r="M3175" s="23" t="str">
        <f t="shared" si="199"/>
        <v>Abaixo</v>
      </c>
    </row>
    <row r="3176" spans="1:13">
      <c r="A3176" s="8" t="s">
        <v>3102</v>
      </c>
      <c r="B3176" s="9" t="s">
        <v>14</v>
      </c>
      <c r="C3176" s="9">
        <v>36</v>
      </c>
      <c r="D3176" s="9">
        <v>0.76</v>
      </c>
      <c r="E3176" s="9">
        <v>0.76200000000000001</v>
      </c>
      <c r="F3176" s="9">
        <v>0.67800000000000005</v>
      </c>
      <c r="G3176" s="9">
        <v>26630.39</v>
      </c>
      <c r="H3176" s="10">
        <v>0</v>
      </c>
      <c r="I3176" s="23" t="str">
        <f>VLOOKUP(B3176,'De-Para'!$B$3:$C$29,2,0)</f>
        <v>Sul</v>
      </c>
      <c r="J3176" s="18" t="str">
        <f t="shared" si="196"/>
        <v>Alto</v>
      </c>
      <c r="K3176" s="18" t="str">
        <f t="shared" si="197"/>
        <v>Acima</v>
      </c>
      <c r="L3176" s="18" t="str">
        <f t="shared" si="198"/>
        <v>Abaixo</v>
      </c>
      <c r="M3176" s="23" t="str">
        <f t="shared" si="199"/>
        <v>Abaixo</v>
      </c>
    </row>
    <row r="3177" spans="1:13">
      <c r="A3177" s="11" t="s">
        <v>3103</v>
      </c>
      <c r="B3177" s="12" t="s">
        <v>33</v>
      </c>
      <c r="C3177" s="12">
        <v>175</v>
      </c>
      <c r="D3177" s="12">
        <v>0.71799999999999997</v>
      </c>
      <c r="E3177" s="12">
        <v>0.68899999999999995</v>
      </c>
      <c r="F3177" s="12">
        <v>0.64800000000000002</v>
      </c>
      <c r="G3177" s="12">
        <v>12432.75</v>
      </c>
      <c r="H3177" s="13">
        <v>4</v>
      </c>
      <c r="I3177" s="23" t="str">
        <f>VLOOKUP(B3177,'De-Para'!$B$3:$C$29,2,0)</f>
        <v>Centro-Oeste</v>
      </c>
      <c r="J3177" s="18" t="str">
        <f t="shared" si="196"/>
        <v>Alto</v>
      </c>
      <c r="K3177" s="18" t="str">
        <f t="shared" si="197"/>
        <v>Acima</v>
      </c>
      <c r="L3177" s="18" t="str">
        <f t="shared" si="198"/>
        <v>Abaixo</v>
      </c>
      <c r="M3177" s="23" t="str">
        <f t="shared" si="199"/>
        <v>Acima</v>
      </c>
    </row>
    <row r="3178" spans="1:13">
      <c r="A3178" s="8" t="s">
        <v>3104</v>
      </c>
      <c r="B3178" s="9" t="s">
        <v>14</v>
      </c>
      <c r="C3178" s="9">
        <v>45</v>
      </c>
      <c r="D3178" s="9">
        <v>0.66</v>
      </c>
      <c r="E3178" s="9">
        <v>0.67100000000000004</v>
      </c>
      <c r="F3178" s="9">
        <v>0.52700000000000002</v>
      </c>
      <c r="G3178" s="9">
        <v>14506.57</v>
      </c>
      <c r="H3178" s="10">
        <v>9</v>
      </c>
      <c r="I3178" s="23" t="str">
        <f>VLOOKUP(B3178,'De-Para'!$B$3:$C$29,2,0)</f>
        <v>Sul</v>
      </c>
      <c r="J3178" s="18" t="str">
        <f t="shared" si="196"/>
        <v>Médio</v>
      </c>
      <c r="K3178" s="18" t="str">
        <f t="shared" si="197"/>
        <v>Acima</v>
      </c>
      <c r="L3178" s="18" t="str">
        <f t="shared" si="198"/>
        <v>Abaixo</v>
      </c>
      <c r="M3178" s="23" t="str">
        <f t="shared" si="199"/>
        <v>Acima</v>
      </c>
    </row>
    <row r="3179" spans="1:13">
      <c r="A3179" s="11" t="s">
        <v>3105</v>
      </c>
      <c r="B3179" s="12" t="s">
        <v>59</v>
      </c>
      <c r="C3179" s="12">
        <v>32</v>
      </c>
      <c r="D3179" s="12">
        <v>0.69</v>
      </c>
      <c r="E3179" s="12">
        <v>0.66</v>
      </c>
      <c r="F3179" s="12">
        <v>0.625</v>
      </c>
      <c r="G3179" s="12">
        <v>24739.02</v>
      </c>
      <c r="H3179" s="13">
        <v>1</v>
      </c>
      <c r="I3179" s="23" t="str">
        <f>VLOOKUP(B3179,'De-Para'!$B$3:$C$29,2,0)</f>
        <v>Sul</v>
      </c>
      <c r="J3179" s="18" t="str">
        <f t="shared" si="196"/>
        <v>Médio</v>
      </c>
      <c r="K3179" s="18" t="str">
        <f t="shared" si="197"/>
        <v>Acima</v>
      </c>
      <c r="L3179" s="18" t="str">
        <f t="shared" si="198"/>
        <v>Abaixo</v>
      </c>
      <c r="M3179" s="23" t="str">
        <f t="shared" si="199"/>
        <v>Abaixo</v>
      </c>
    </row>
    <row r="3180" spans="1:13">
      <c r="A3180" s="8" t="s">
        <v>3106</v>
      </c>
      <c r="B3180" s="9" t="s">
        <v>14</v>
      </c>
      <c r="C3180" s="9">
        <v>52</v>
      </c>
      <c r="D3180" s="9">
        <v>0.754</v>
      </c>
      <c r="E3180" s="9">
        <v>0.74299999999999999</v>
      </c>
      <c r="F3180" s="9">
        <v>0.67700000000000005</v>
      </c>
      <c r="G3180" s="9">
        <v>30133.439999999999</v>
      </c>
      <c r="H3180" s="10">
        <v>0</v>
      </c>
      <c r="I3180" s="23" t="str">
        <f>VLOOKUP(B3180,'De-Para'!$B$3:$C$29,2,0)</f>
        <v>Sul</v>
      </c>
      <c r="J3180" s="18" t="str">
        <f t="shared" si="196"/>
        <v>Alto</v>
      </c>
      <c r="K3180" s="18" t="str">
        <f t="shared" si="197"/>
        <v>Acima</v>
      </c>
      <c r="L3180" s="18" t="str">
        <f t="shared" si="198"/>
        <v>Abaixo</v>
      </c>
      <c r="M3180" s="23" t="str">
        <f t="shared" si="199"/>
        <v>Abaixo</v>
      </c>
    </row>
    <row r="3181" spans="1:13">
      <c r="A3181" s="11" t="s">
        <v>3107</v>
      </c>
      <c r="B3181" s="12" t="s">
        <v>111</v>
      </c>
      <c r="C3181" s="12">
        <v>297</v>
      </c>
      <c r="D3181" s="12">
        <v>0.7</v>
      </c>
      <c r="E3181" s="12">
        <v>0.64900000000000002</v>
      </c>
      <c r="F3181" s="12">
        <v>0.63900000000000001</v>
      </c>
      <c r="G3181" s="12">
        <v>12704.58</v>
      </c>
      <c r="H3181" s="13">
        <v>1</v>
      </c>
      <c r="I3181" s="23" t="str">
        <f>VLOOKUP(B3181,'De-Para'!$B$3:$C$29,2,0)</f>
        <v>Norte</v>
      </c>
      <c r="J3181" s="18" t="str">
        <f t="shared" si="196"/>
        <v>Alto</v>
      </c>
      <c r="K3181" s="18" t="str">
        <f t="shared" si="197"/>
        <v>Acima</v>
      </c>
      <c r="L3181" s="18" t="str">
        <f t="shared" si="198"/>
        <v>Abaixo</v>
      </c>
      <c r="M3181" s="23" t="str">
        <f t="shared" si="199"/>
        <v>Abaixo</v>
      </c>
    </row>
    <row r="3182" spans="1:13">
      <c r="A3182" s="8" t="s">
        <v>3108</v>
      </c>
      <c r="B3182" s="9" t="s">
        <v>22</v>
      </c>
      <c r="C3182" s="9">
        <v>84</v>
      </c>
      <c r="D3182" s="9">
        <v>0.73499999999999999</v>
      </c>
      <c r="E3182" s="9">
        <v>0.69099999999999995</v>
      </c>
      <c r="F3182" s="9">
        <v>0.68</v>
      </c>
      <c r="G3182" s="9">
        <v>23586.69</v>
      </c>
      <c r="H3182" s="10">
        <v>1</v>
      </c>
      <c r="I3182" s="23" t="str">
        <f>VLOOKUP(B3182,'De-Para'!$B$3:$C$29,2,0)</f>
        <v>Sul</v>
      </c>
      <c r="J3182" s="18" t="str">
        <f t="shared" si="196"/>
        <v>Alto</v>
      </c>
      <c r="K3182" s="18" t="str">
        <f t="shared" si="197"/>
        <v>Acima</v>
      </c>
      <c r="L3182" s="18" t="str">
        <f t="shared" si="198"/>
        <v>Abaixo</v>
      </c>
      <c r="M3182" s="23" t="str">
        <f t="shared" si="199"/>
        <v>Abaixo</v>
      </c>
    </row>
    <row r="3183" spans="1:13">
      <c r="A3183" s="11" t="s">
        <v>3109</v>
      </c>
      <c r="B3183" s="12" t="s">
        <v>14</v>
      </c>
      <c r="C3183" s="12">
        <v>71</v>
      </c>
      <c r="D3183" s="12">
        <v>0.76300000000000001</v>
      </c>
      <c r="E3183" s="12">
        <v>0.78</v>
      </c>
      <c r="F3183" s="12">
        <v>0.68</v>
      </c>
      <c r="G3183" s="12">
        <v>19556.84</v>
      </c>
      <c r="H3183" s="13">
        <v>1</v>
      </c>
      <c r="I3183" s="23" t="str">
        <f>VLOOKUP(B3183,'De-Para'!$B$3:$C$29,2,0)</f>
        <v>Sul</v>
      </c>
      <c r="J3183" s="18" t="str">
        <f t="shared" si="196"/>
        <v>Alto</v>
      </c>
      <c r="K3183" s="18" t="str">
        <f t="shared" si="197"/>
        <v>Acima</v>
      </c>
      <c r="L3183" s="18" t="str">
        <f t="shared" si="198"/>
        <v>Abaixo</v>
      </c>
      <c r="M3183" s="23" t="str">
        <f t="shared" si="199"/>
        <v>Abaixo</v>
      </c>
    </row>
    <row r="3184" spans="1:13">
      <c r="A3184" s="8" t="s">
        <v>3110</v>
      </c>
      <c r="B3184" s="9" t="s">
        <v>7</v>
      </c>
      <c r="C3184" s="9">
        <v>77</v>
      </c>
      <c r="D3184" s="9">
        <v>0.71</v>
      </c>
      <c r="E3184" s="9">
        <v>0.69199999999999995</v>
      </c>
      <c r="F3184" s="9">
        <v>0.627</v>
      </c>
      <c r="G3184" s="9">
        <v>12828.99</v>
      </c>
      <c r="H3184" s="10">
        <v>3</v>
      </c>
      <c r="I3184" s="23" t="str">
        <f>VLOOKUP(B3184,'De-Para'!$B$3:$C$29,2,0)</f>
        <v>Sudeste</v>
      </c>
      <c r="J3184" s="18" t="str">
        <f t="shared" si="196"/>
        <v>Alto</v>
      </c>
      <c r="K3184" s="18" t="str">
        <f t="shared" si="197"/>
        <v>Acima</v>
      </c>
      <c r="L3184" s="18" t="str">
        <f t="shared" si="198"/>
        <v>Abaixo</v>
      </c>
      <c r="M3184" s="23" t="str">
        <f t="shared" si="199"/>
        <v>Acima</v>
      </c>
    </row>
    <row r="3185" spans="1:13">
      <c r="A3185" s="11" t="s">
        <v>3111</v>
      </c>
      <c r="B3185" s="12" t="s">
        <v>59</v>
      </c>
      <c r="C3185" s="12">
        <v>60</v>
      </c>
      <c r="D3185" s="12">
        <v>0.70499999999999996</v>
      </c>
      <c r="E3185" s="12">
        <v>0.70299999999999996</v>
      </c>
      <c r="F3185" s="12">
        <v>0.60599999999999998</v>
      </c>
      <c r="G3185" s="12">
        <v>21532.97</v>
      </c>
      <c r="H3185" s="13">
        <v>3</v>
      </c>
      <c r="I3185" s="23" t="str">
        <f>VLOOKUP(B3185,'De-Para'!$B$3:$C$29,2,0)</f>
        <v>Sul</v>
      </c>
      <c r="J3185" s="18" t="str">
        <f t="shared" si="196"/>
        <v>Alto</v>
      </c>
      <c r="K3185" s="18" t="str">
        <f t="shared" si="197"/>
        <v>Acima</v>
      </c>
      <c r="L3185" s="18" t="str">
        <f t="shared" si="198"/>
        <v>Abaixo</v>
      </c>
      <c r="M3185" s="23" t="str">
        <f t="shared" si="199"/>
        <v>Acima</v>
      </c>
    </row>
    <row r="3186" spans="1:13">
      <c r="A3186" s="8" t="s">
        <v>3112</v>
      </c>
      <c r="B3186" s="9" t="s">
        <v>7</v>
      </c>
      <c r="C3186" s="9">
        <v>127</v>
      </c>
      <c r="D3186" s="9">
        <v>0.71099999999999997</v>
      </c>
      <c r="E3186" s="9">
        <v>0.66900000000000004</v>
      </c>
      <c r="F3186" s="9">
        <v>0.64400000000000002</v>
      </c>
      <c r="G3186" s="9">
        <v>15107.21</v>
      </c>
      <c r="H3186" s="10">
        <v>1</v>
      </c>
      <c r="I3186" s="23" t="str">
        <f>VLOOKUP(B3186,'De-Para'!$B$3:$C$29,2,0)</f>
        <v>Sudeste</v>
      </c>
      <c r="J3186" s="18" t="str">
        <f t="shared" si="196"/>
        <v>Alto</v>
      </c>
      <c r="K3186" s="18" t="str">
        <f t="shared" si="197"/>
        <v>Acima</v>
      </c>
      <c r="L3186" s="18" t="str">
        <f t="shared" si="198"/>
        <v>Abaixo</v>
      </c>
      <c r="M3186" s="23" t="str">
        <f t="shared" si="199"/>
        <v>Abaixo</v>
      </c>
    </row>
    <row r="3187" spans="1:13">
      <c r="A3187" s="11" t="s">
        <v>3113</v>
      </c>
      <c r="B3187" s="12" t="s">
        <v>16</v>
      </c>
      <c r="C3187" s="12">
        <v>78</v>
      </c>
      <c r="D3187" s="12">
        <v>0.63800000000000001</v>
      </c>
      <c r="E3187" s="12">
        <v>0.65700000000000003</v>
      </c>
      <c r="F3187" s="12">
        <v>0.49399999999999999</v>
      </c>
      <c r="G3187" s="12">
        <v>11261.84</v>
      </c>
      <c r="H3187" s="13">
        <v>2</v>
      </c>
      <c r="I3187" s="23" t="str">
        <f>VLOOKUP(B3187,'De-Para'!$B$3:$C$29,2,0)</f>
        <v>Sudeste</v>
      </c>
      <c r="J3187" s="18" t="str">
        <f t="shared" si="196"/>
        <v>Médio</v>
      </c>
      <c r="K3187" s="18" t="str">
        <f t="shared" si="197"/>
        <v>Acima</v>
      </c>
      <c r="L3187" s="18" t="str">
        <f t="shared" si="198"/>
        <v>Abaixo</v>
      </c>
      <c r="M3187" s="23" t="str">
        <f t="shared" si="199"/>
        <v>Abaixo</v>
      </c>
    </row>
    <row r="3188" spans="1:13">
      <c r="A3188" s="8" t="s">
        <v>3114</v>
      </c>
      <c r="B3188" s="9" t="s">
        <v>14</v>
      </c>
      <c r="C3188" s="9">
        <v>32</v>
      </c>
      <c r="D3188" s="9">
        <v>0.75700000000000001</v>
      </c>
      <c r="E3188" s="9">
        <v>0.73599999999999999</v>
      </c>
      <c r="F3188" s="9">
        <v>0.70399999999999996</v>
      </c>
      <c r="G3188" s="9">
        <v>26558.02</v>
      </c>
      <c r="H3188" s="10">
        <v>0</v>
      </c>
      <c r="I3188" s="23" t="str">
        <f>VLOOKUP(B3188,'De-Para'!$B$3:$C$29,2,0)</f>
        <v>Sul</v>
      </c>
      <c r="J3188" s="18" t="str">
        <f t="shared" si="196"/>
        <v>Alto</v>
      </c>
      <c r="K3188" s="18" t="str">
        <f t="shared" si="197"/>
        <v>Acima</v>
      </c>
      <c r="L3188" s="18" t="str">
        <f t="shared" si="198"/>
        <v>Abaixo</v>
      </c>
      <c r="M3188" s="23" t="str">
        <f t="shared" si="199"/>
        <v>Abaixo</v>
      </c>
    </row>
    <row r="3189" spans="1:13">
      <c r="A3189" s="11" t="s">
        <v>3115</v>
      </c>
      <c r="B3189" s="12" t="s">
        <v>59</v>
      </c>
      <c r="C3189" s="12">
        <v>29</v>
      </c>
      <c r="D3189" s="12">
        <v>0.73099999999999998</v>
      </c>
      <c r="E3189" s="12">
        <v>0.72899999999999998</v>
      </c>
      <c r="F3189" s="12">
        <v>0.622</v>
      </c>
      <c r="G3189" s="12">
        <v>18976.25</v>
      </c>
      <c r="H3189" s="13">
        <v>5</v>
      </c>
      <c r="I3189" s="23" t="str">
        <f>VLOOKUP(B3189,'De-Para'!$B$3:$C$29,2,0)</f>
        <v>Sul</v>
      </c>
      <c r="J3189" s="18" t="str">
        <f t="shared" si="196"/>
        <v>Alto</v>
      </c>
      <c r="K3189" s="18" t="str">
        <f t="shared" si="197"/>
        <v>Acima</v>
      </c>
      <c r="L3189" s="18" t="str">
        <f t="shared" si="198"/>
        <v>Abaixo</v>
      </c>
      <c r="M3189" s="23" t="str">
        <f t="shared" si="199"/>
        <v>Acima</v>
      </c>
    </row>
    <row r="3190" spans="1:13">
      <c r="A3190" s="8" t="s">
        <v>3116</v>
      </c>
      <c r="B3190" s="9" t="s">
        <v>49</v>
      </c>
      <c r="C3190" s="9">
        <v>577</v>
      </c>
      <c r="D3190" s="9">
        <v>0.56299999999999994</v>
      </c>
      <c r="E3190" s="9">
        <v>0.501</v>
      </c>
      <c r="F3190" s="9">
        <v>0.47</v>
      </c>
      <c r="G3190" s="9">
        <v>7564.23</v>
      </c>
      <c r="H3190" s="10">
        <v>8</v>
      </c>
      <c r="I3190" s="23" t="str">
        <f>VLOOKUP(B3190,'De-Para'!$B$3:$C$29,2,0)</f>
        <v>Norte</v>
      </c>
      <c r="J3190" s="18" t="str">
        <f t="shared" si="196"/>
        <v>Médio</v>
      </c>
      <c r="K3190" s="18" t="str">
        <f t="shared" si="197"/>
        <v>Abaixo</v>
      </c>
      <c r="L3190" s="18" t="str">
        <f t="shared" si="198"/>
        <v>Abaixo</v>
      </c>
      <c r="M3190" s="23" t="str">
        <f t="shared" si="199"/>
        <v>Acima</v>
      </c>
    </row>
    <row r="3191" spans="1:13">
      <c r="A3191" s="11" t="s">
        <v>3117</v>
      </c>
      <c r="B3191" s="12" t="s">
        <v>7</v>
      </c>
      <c r="C3191" s="12">
        <v>58</v>
      </c>
      <c r="D3191" s="12">
        <v>0.65700000000000003</v>
      </c>
      <c r="E3191" s="12">
        <v>0.63300000000000001</v>
      </c>
      <c r="F3191" s="12">
        <v>0.56000000000000005</v>
      </c>
      <c r="G3191" s="12">
        <v>13717.38</v>
      </c>
      <c r="H3191" s="13">
        <v>1</v>
      </c>
      <c r="I3191" s="23" t="str">
        <f>VLOOKUP(B3191,'De-Para'!$B$3:$C$29,2,0)</f>
        <v>Sudeste</v>
      </c>
      <c r="J3191" s="18" t="str">
        <f t="shared" si="196"/>
        <v>Médio</v>
      </c>
      <c r="K3191" s="18" t="str">
        <f t="shared" si="197"/>
        <v>Acima</v>
      </c>
      <c r="L3191" s="18" t="str">
        <f t="shared" si="198"/>
        <v>Abaixo</v>
      </c>
      <c r="M3191" s="23" t="str">
        <f t="shared" si="199"/>
        <v>Abaixo</v>
      </c>
    </row>
    <row r="3192" spans="1:13">
      <c r="A3192" s="8" t="s">
        <v>3118</v>
      </c>
      <c r="B3192" s="9" t="s">
        <v>7</v>
      </c>
      <c r="C3192" s="9">
        <v>211</v>
      </c>
      <c r="D3192" s="9">
        <v>0.72</v>
      </c>
      <c r="E3192" s="9">
        <v>0.67900000000000005</v>
      </c>
      <c r="F3192" s="9">
        <v>0.67400000000000004</v>
      </c>
      <c r="G3192" s="9">
        <v>11416.47</v>
      </c>
      <c r="H3192" s="10">
        <v>1</v>
      </c>
      <c r="I3192" s="23" t="str">
        <f>VLOOKUP(B3192,'De-Para'!$B$3:$C$29,2,0)</f>
        <v>Sudeste</v>
      </c>
      <c r="J3192" s="18" t="str">
        <f t="shared" si="196"/>
        <v>Alto</v>
      </c>
      <c r="K3192" s="18" t="str">
        <f t="shared" si="197"/>
        <v>Acima</v>
      </c>
      <c r="L3192" s="18" t="str">
        <f t="shared" si="198"/>
        <v>Abaixo</v>
      </c>
      <c r="M3192" s="23" t="str">
        <f t="shared" si="199"/>
        <v>Abaixo</v>
      </c>
    </row>
    <row r="3193" spans="1:13">
      <c r="A3193" s="11" t="s">
        <v>3119</v>
      </c>
      <c r="B3193" s="12" t="s">
        <v>114</v>
      </c>
      <c r="C3193" s="12">
        <v>121</v>
      </c>
      <c r="D3193" s="12">
        <v>0.60199999999999998</v>
      </c>
      <c r="E3193" s="12">
        <v>0.56899999999999995</v>
      </c>
      <c r="F3193" s="12">
        <v>0.51200000000000001</v>
      </c>
      <c r="G3193" s="12">
        <v>10276.19</v>
      </c>
      <c r="H3193" s="13">
        <v>2</v>
      </c>
      <c r="I3193" s="23" t="str">
        <f>VLOOKUP(B3193,'De-Para'!$B$3:$C$29,2,0)</f>
        <v>Nordeste</v>
      </c>
      <c r="J3193" s="18" t="str">
        <f t="shared" si="196"/>
        <v>Médio</v>
      </c>
      <c r="K3193" s="18" t="str">
        <f t="shared" si="197"/>
        <v>Acima</v>
      </c>
      <c r="L3193" s="18" t="str">
        <f t="shared" si="198"/>
        <v>Abaixo</v>
      </c>
      <c r="M3193" s="23" t="str">
        <f t="shared" si="199"/>
        <v>Abaixo</v>
      </c>
    </row>
    <row r="3194" spans="1:13">
      <c r="A3194" s="8" t="s">
        <v>3120</v>
      </c>
      <c r="B3194" s="9" t="s">
        <v>14</v>
      </c>
      <c r="C3194" s="9">
        <v>47</v>
      </c>
      <c r="D3194" s="9">
        <v>0.74199999999999999</v>
      </c>
      <c r="E3194" s="9">
        <v>0.74399999999999999</v>
      </c>
      <c r="F3194" s="9">
        <v>0.64400000000000002</v>
      </c>
      <c r="G3194" s="9">
        <v>20686.169999999998</v>
      </c>
      <c r="H3194" s="10">
        <v>1</v>
      </c>
      <c r="I3194" s="23" t="str">
        <f>VLOOKUP(B3194,'De-Para'!$B$3:$C$29,2,0)</f>
        <v>Sul</v>
      </c>
      <c r="J3194" s="18" t="str">
        <f t="shared" si="196"/>
        <v>Alto</v>
      </c>
      <c r="K3194" s="18" t="str">
        <f t="shared" si="197"/>
        <v>Acima</v>
      </c>
      <c r="L3194" s="18" t="str">
        <f t="shared" si="198"/>
        <v>Abaixo</v>
      </c>
      <c r="M3194" s="23" t="str">
        <f t="shared" si="199"/>
        <v>Abaixo</v>
      </c>
    </row>
    <row r="3195" spans="1:13">
      <c r="A3195" s="11" t="s">
        <v>3121</v>
      </c>
      <c r="B3195" s="12" t="s">
        <v>7</v>
      </c>
      <c r="C3195" s="12">
        <v>192</v>
      </c>
      <c r="D3195" s="12">
        <v>0.71599999999999997</v>
      </c>
      <c r="E3195" s="12">
        <v>0.65900000000000003</v>
      </c>
      <c r="F3195" s="12">
        <v>0.68600000000000005</v>
      </c>
      <c r="G3195" s="12">
        <v>10823.59</v>
      </c>
      <c r="H3195" s="13">
        <v>2</v>
      </c>
      <c r="I3195" s="23" t="str">
        <f>VLOOKUP(B3195,'De-Para'!$B$3:$C$29,2,0)</f>
        <v>Sudeste</v>
      </c>
      <c r="J3195" s="18" t="str">
        <f t="shared" si="196"/>
        <v>Alto</v>
      </c>
      <c r="K3195" s="18" t="str">
        <f t="shared" si="197"/>
        <v>Acima</v>
      </c>
      <c r="L3195" s="18" t="str">
        <f t="shared" si="198"/>
        <v>Abaixo</v>
      </c>
      <c r="M3195" s="23" t="str">
        <f t="shared" si="199"/>
        <v>Abaixo</v>
      </c>
    </row>
    <row r="3196" spans="1:13">
      <c r="A3196" s="8" t="s">
        <v>3122</v>
      </c>
      <c r="B3196" s="9" t="s">
        <v>14</v>
      </c>
      <c r="C3196" s="9">
        <v>30</v>
      </c>
      <c r="D3196" s="9">
        <v>0.72</v>
      </c>
      <c r="E3196" s="9">
        <v>0.71199999999999997</v>
      </c>
      <c r="F3196" s="9">
        <v>0.60199999999999998</v>
      </c>
      <c r="G3196" s="9">
        <v>23469.7</v>
      </c>
      <c r="H3196" s="10">
        <v>3</v>
      </c>
      <c r="I3196" s="23" t="str">
        <f>VLOOKUP(B3196,'De-Para'!$B$3:$C$29,2,0)</f>
        <v>Sul</v>
      </c>
      <c r="J3196" s="18" t="str">
        <f t="shared" si="196"/>
        <v>Alto</v>
      </c>
      <c r="K3196" s="18" t="str">
        <f t="shared" si="197"/>
        <v>Acima</v>
      </c>
      <c r="L3196" s="18" t="str">
        <f t="shared" si="198"/>
        <v>Abaixo</v>
      </c>
      <c r="M3196" s="23" t="str">
        <f t="shared" si="199"/>
        <v>Acima</v>
      </c>
    </row>
    <row r="3197" spans="1:13">
      <c r="A3197" s="11" t="s">
        <v>3123</v>
      </c>
      <c r="B3197" s="12" t="s">
        <v>7</v>
      </c>
      <c r="C3197" s="12">
        <v>153</v>
      </c>
      <c r="D3197" s="12">
        <v>0.72199999999999998</v>
      </c>
      <c r="E3197" s="12">
        <v>0.72099999999999997</v>
      </c>
      <c r="F3197" s="12">
        <v>0.65900000000000003</v>
      </c>
      <c r="G3197" s="12">
        <v>14823.57</v>
      </c>
      <c r="H3197" s="13">
        <v>2</v>
      </c>
      <c r="I3197" s="23" t="str">
        <f>VLOOKUP(B3197,'De-Para'!$B$3:$C$29,2,0)</f>
        <v>Sudeste</v>
      </c>
      <c r="J3197" s="18" t="str">
        <f t="shared" si="196"/>
        <v>Alto</v>
      </c>
      <c r="K3197" s="18" t="str">
        <f t="shared" si="197"/>
        <v>Acima</v>
      </c>
      <c r="L3197" s="18" t="str">
        <f t="shared" si="198"/>
        <v>Abaixo</v>
      </c>
      <c r="M3197" s="23" t="str">
        <f t="shared" si="199"/>
        <v>Abaixo</v>
      </c>
    </row>
    <row r="3198" spans="1:13">
      <c r="A3198" s="8" t="s">
        <v>3124</v>
      </c>
      <c r="B3198" s="9" t="s">
        <v>114</v>
      </c>
      <c r="C3198" s="9">
        <v>88</v>
      </c>
      <c r="D3198" s="9">
        <v>0.56899999999999995</v>
      </c>
      <c r="E3198" s="9">
        <v>0.55300000000000005</v>
      </c>
      <c r="F3198" s="9">
        <v>0.46200000000000002</v>
      </c>
      <c r="G3198" s="9">
        <v>10962.52</v>
      </c>
      <c r="H3198" s="10">
        <v>0</v>
      </c>
      <c r="I3198" s="23" t="str">
        <f>VLOOKUP(B3198,'De-Para'!$B$3:$C$29,2,0)</f>
        <v>Nordeste</v>
      </c>
      <c r="J3198" s="18" t="str">
        <f t="shared" si="196"/>
        <v>Médio</v>
      </c>
      <c r="K3198" s="18" t="str">
        <f t="shared" si="197"/>
        <v>Abaixo</v>
      </c>
      <c r="L3198" s="18" t="str">
        <f t="shared" si="198"/>
        <v>Abaixo</v>
      </c>
      <c r="M3198" s="23" t="str">
        <f t="shared" si="199"/>
        <v>Abaixo</v>
      </c>
    </row>
    <row r="3199" spans="1:13">
      <c r="A3199" s="11" t="s">
        <v>3125</v>
      </c>
      <c r="B3199" s="12" t="s">
        <v>64</v>
      </c>
      <c r="C3199" s="12">
        <v>183</v>
      </c>
      <c r="D3199" s="12">
        <v>0.65700000000000003</v>
      </c>
      <c r="E3199" s="12">
        <v>0.63600000000000001</v>
      </c>
      <c r="F3199" s="12">
        <v>0.55300000000000005</v>
      </c>
      <c r="G3199" s="12">
        <v>169012.45</v>
      </c>
      <c r="H3199" s="13">
        <v>10</v>
      </c>
      <c r="I3199" s="23" t="str">
        <f>VLOOKUP(B3199,'De-Para'!$B$3:$C$29,2,0)</f>
        <v>Sudeste</v>
      </c>
      <c r="J3199" s="18" t="str">
        <f t="shared" si="196"/>
        <v>Médio</v>
      </c>
      <c r="K3199" s="18" t="str">
        <f t="shared" si="197"/>
        <v>Acima</v>
      </c>
      <c r="L3199" s="18" t="str">
        <f t="shared" si="198"/>
        <v>Abaixo</v>
      </c>
      <c r="M3199" s="23" t="str">
        <f t="shared" si="199"/>
        <v>Acima</v>
      </c>
    </row>
    <row r="3200" spans="1:13">
      <c r="A3200" s="8" t="s">
        <v>3126</v>
      </c>
      <c r="B3200" s="9" t="s">
        <v>16</v>
      </c>
      <c r="C3200" s="9">
        <v>234</v>
      </c>
      <c r="D3200" s="9">
        <v>0.66700000000000004</v>
      </c>
      <c r="E3200" s="9">
        <v>0.65800000000000003</v>
      </c>
      <c r="F3200" s="9">
        <v>0.56899999999999995</v>
      </c>
      <c r="G3200" s="9">
        <v>179339.36</v>
      </c>
      <c r="H3200" s="10">
        <v>5</v>
      </c>
      <c r="I3200" s="23" t="str">
        <f>VLOOKUP(B3200,'De-Para'!$B$3:$C$29,2,0)</f>
        <v>Sudeste</v>
      </c>
      <c r="J3200" s="18" t="str">
        <f t="shared" si="196"/>
        <v>Médio</v>
      </c>
      <c r="K3200" s="18" t="str">
        <f t="shared" si="197"/>
        <v>Acima</v>
      </c>
      <c r="L3200" s="18" t="str">
        <f t="shared" si="198"/>
        <v>Abaixo</v>
      </c>
      <c r="M3200" s="23" t="str">
        <f t="shared" si="199"/>
        <v>Acima</v>
      </c>
    </row>
    <row r="3201" spans="1:13">
      <c r="A3201" s="11" t="s">
        <v>3127</v>
      </c>
      <c r="B3201" s="12" t="s">
        <v>82</v>
      </c>
      <c r="C3201" s="12">
        <v>827</v>
      </c>
      <c r="D3201" s="12">
        <v>0.57999999999999996</v>
      </c>
      <c r="E3201" s="12">
        <v>0.54400000000000004</v>
      </c>
      <c r="F3201" s="12">
        <v>0.46500000000000002</v>
      </c>
      <c r="G3201" s="12">
        <v>44508.6</v>
      </c>
      <c r="H3201" s="13">
        <v>3</v>
      </c>
      <c r="I3201" s="23" t="str">
        <f>VLOOKUP(B3201,'De-Para'!$B$3:$C$29,2,0)</f>
        <v>Nordeste</v>
      </c>
      <c r="J3201" s="18" t="str">
        <f t="shared" si="196"/>
        <v>Médio</v>
      </c>
      <c r="K3201" s="18" t="str">
        <f t="shared" si="197"/>
        <v>Abaixo</v>
      </c>
      <c r="L3201" s="18" t="str">
        <f t="shared" si="198"/>
        <v>Abaixo</v>
      </c>
      <c r="M3201" s="23" t="str">
        <f t="shared" si="199"/>
        <v>Acima</v>
      </c>
    </row>
    <row r="3202" spans="1:13">
      <c r="A3202" s="8" t="s">
        <v>3128</v>
      </c>
      <c r="B3202" s="9" t="s">
        <v>29</v>
      </c>
      <c r="C3202" s="9">
        <v>429</v>
      </c>
      <c r="D3202" s="9">
        <v>0.71</v>
      </c>
      <c r="E3202" s="9">
        <v>0.73799999999999999</v>
      </c>
      <c r="F3202" s="9">
        <v>0.59399999999999997</v>
      </c>
      <c r="G3202" s="9">
        <v>62136.02</v>
      </c>
      <c r="H3202" s="10">
        <v>9</v>
      </c>
      <c r="I3202" s="23" t="str">
        <f>VLOOKUP(B3202,'De-Para'!$B$3:$C$29,2,0)</f>
        <v>Centro-Oeste</v>
      </c>
      <c r="J3202" s="18" t="str">
        <f t="shared" si="196"/>
        <v>Alto</v>
      </c>
      <c r="K3202" s="18" t="str">
        <f t="shared" si="197"/>
        <v>Acima</v>
      </c>
      <c r="L3202" s="18" t="str">
        <f t="shared" si="198"/>
        <v>Abaixo</v>
      </c>
      <c r="M3202" s="23" t="str">
        <f t="shared" si="199"/>
        <v>Acima</v>
      </c>
    </row>
    <row r="3203" spans="1:13">
      <c r="A3203" s="11" t="s">
        <v>3129</v>
      </c>
      <c r="B3203" s="12" t="s">
        <v>59</v>
      </c>
      <c r="C3203" s="12">
        <v>123</v>
      </c>
      <c r="D3203" s="12">
        <v>0.75800000000000001</v>
      </c>
      <c r="E3203" s="12">
        <v>0.73599999999999999</v>
      </c>
      <c r="F3203" s="12">
        <v>0.71399999999999997</v>
      </c>
      <c r="G3203" s="12">
        <v>180824.63</v>
      </c>
      <c r="H3203" s="13">
        <v>3</v>
      </c>
      <c r="I3203" s="23" t="str">
        <f>VLOOKUP(B3203,'De-Para'!$B$3:$C$29,2,0)</f>
        <v>Sul</v>
      </c>
      <c r="J3203" s="18" t="str">
        <f t="shared" si="196"/>
        <v>Alto</v>
      </c>
      <c r="K3203" s="18" t="str">
        <f t="shared" si="197"/>
        <v>Acima</v>
      </c>
      <c r="L3203" s="18" t="str">
        <f t="shared" si="198"/>
        <v>Abaixo</v>
      </c>
      <c r="M3203" s="23" t="str">
        <f t="shared" si="199"/>
        <v>Acima</v>
      </c>
    </row>
    <row r="3204" spans="1:13">
      <c r="A3204" s="8" t="s">
        <v>3130</v>
      </c>
      <c r="B3204" s="9" t="s">
        <v>16</v>
      </c>
      <c r="C3204" s="9">
        <v>348</v>
      </c>
      <c r="D3204" s="9">
        <v>0.67700000000000005</v>
      </c>
      <c r="E3204" s="9">
        <v>0.66100000000000003</v>
      </c>
      <c r="F3204" s="9">
        <v>0.56299999999999994</v>
      </c>
      <c r="G3204" s="9">
        <v>66981</v>
      </c>
      <c r="H3204" s="10">
        <v>11</v>
      </c>
      <c r="I3204" s="23" t="str">
        <f>VLOOKUP(B3204,'De-Para'!$B$3:$C$29,2,0)</f>
        <v>Sudeste</v>
      </c>
      <c r="J3204" s="18" t="str">
        <f t="shared" si="196"/>
        <v>Médio</v>
      </c>
      <c r="K3204" s="18" t="str">
        <f t="shared" si="197"/>
        <v>Acima</v>
      </c>
      <c r="L3204" s="18" t="str">
        <f t="shared" si="198"/>
        <v>Abaixo</v>
      </c>
      <c r="M3204" s="23" t="str">
        <f t="shared" si="199"/>
        <v>Acima</v>
      </c>
    </row>
    <row r="3205" spans="1:13">
      <c r="A3205" s="11" t="s">
        <v>3131</v>
      </c>
      <c r="B3205" s="12" t="s">
        <v>14</v>
      </c>
      <c r="C3205" s="12">
        <v>542</v>
      </c>
      <c r="D3205" s="12">
        <v>0.72099999999999997</v>
      </c>
      <c r="E3205" s="12">
        <v>0.70699999999999996</v>
      </c>
      <c r="F3205" s="12">
        <v>0.629</v>
      </c>
      <c r="G3205" s="12">
        <v>42423.42</v>
      </c>
      <c r="H3205" s="13">
        <v>21</v>
      </c>
      <c r="I3205" s="23" t="str">
        <f>VLOOKUP(B3205,'De-Para'!$B$3:$C$29,2,0)</f>
        <v>Sul</v>
      </c>
      <c r="J3205" s="18" t="str">
        <f t="shared" si="196"/>
        <v>Alto</v>
      </c>
      <c r="K3205" s="18" t="str">
        <f t="shared" si="197"/>
        <v>Acima</v>
      </c>
      <c r="L3205" s="18" t="str">
        <f t="shared" si="198"/>
        <v>Abaixo</v>
      </c>
      <c r="M3205" s="23" t="str">
        <f t="shared" si="199"/>
        <v>Acima</v>
      </c>
    </row>
    <row r="3206" spans="1:13">
      <c r="A3206" s="8" t="s">
        <v>3132</v>
      </c>
      <c r="B3206" s="9" t="s">
        <v>29</v>
      </c>
      <c r="C3206" s="9">
        <v>847</v>
      </c>
      <c r="D3206" s="9">
        <v>0.67500000000000004</v>
      </c>
      <c r="E3206" s="9">
        <v>0.68200000000000005</v>
      </c>
      <c r="F3206" s="9">
        <v>0.55300000000000005</v>
      </c>
      <c r="G3206" s="9">
        <v>32753.74</v>
      </c>
      <c r="H3206" s="10">
        <v>16</v>
      </c>
      <c r="I3206" s="23" t="str">
        <f>VLOOKUP(B3206,'De-Para'!$B$3:$C$29,2,0)</f>
        <v>Centro-Oeste</v>
      </c>
      <c r="J3206" s="18" t="str">
        <f t="shared" ref="J3206:J3269" si="200">IF(D3206&lt;0.55,"Baixo",IF(D3206&lt;0.7,"Médio",IF(D3206&lt;0.8,"Alto","Muito alto")))</f>
        <v>Médio</v>
      </c>
      <c r="K3206" s="18" t="str">
        <f t="shared" ref="K3206:K3269" si="201">IF(D3206&lt;=$K$3,"Abaixo","Acima")</f>
        <v>Acima</v>
      </c>
      <c r="L3206" s="18" t="str">
        <f t="shared" ref="L3206:L3269" si="202">IF(C3206&gt;=$L$3,"Acima","Abaixo")</f>
        <v>Abaixo</v>
      </c>
      <c r="M3206" s="23" t="str">
        <f t="shared" ref="M3206:M3269" si="203">IF(H3206&lt;=$M$3,"Abaixo","Acima")</f>
        <v>Acima</v>
      </c>
    </row>
    <row r="3207" spans="1:13">
      <c r="A3207" s="11" t="s">
        <v>3133</v>
      </c>
      <c r="B3207" s="12" t="s">
        <v>14</v>
      </c>
      <c r="C3207" s="12">
        <v>1048</v>
      </c>
      <c r="D3207" s="12">
        <v>0.69</v>
      </c>
      <c r="E3207" s="12">
        <v>0.69399999999999995</v>
      </c>
      <c r="F3207" s="12">
        <v>0.56299999999999994</v>
      </c>
      <c r="G3207" s="12">
        <v>33832.410000000003</v>
      </c>
      <c r="H3207" s="13">
        <v>19</v>
      </c>
      <c r="I3207" s="23" t="str">
        <f>VLOOKUP(B3207,'De-Para'!$B$3:$C$29,2,0)</f>
        <v>Sul</v>
      </c>
      <c r="J3207" s="18" t="str">
        <f t="shared" si="200"/>
        <v>Médio</v>
      </c>
      <c r="K3207" s="18" t="str">
        <f t="shared" si="201"/>
        <v>Acima</v>
      </c>
      <c r="L3207" s="18" t="str">
        <f t="shared" si="202"/>
        <v>Acima</v>
      </c>
      <c r="M3207" s="23" t="str">
        <f t="shared" si="203"/>
        <v>Acima</v>
      </c>
    </row>
    <row r="3208" spans="1:13">
      <c r="A3208" s="8" t="s">
        <v>3134</v>
      </c>
      <c r="B3208" s="9" t="s">
        <v>14</v>
      </c>
      <c r="C3208" s="9">
        <v>490</v>
      </c>
      <c r="D3208" s="9">
        <v>0.76500000000000001</v>
      </c>
      <c r="E3208" s="9">
        <v>0.747</v>
      </c>
      <c r="F3208" s="9">
        <v>0.67700000000000005</v>
      </c>
      <c r="G3208" s="9">
        <v>42421.91</v>
      </c>
      <c r="H3208" s="10">
        <v>19</v>
      </c>
      <c r="I3208" s="23" t="str">
        <f>VLOOKUP(B3208,'De-Para'!$B$3:$C$29,2,0)</f>
        <v>Sul</v>
      </c>
      <c r="J3208" s="18" t="str">
        <f t="shared" si="200"/>
        <v>Alto</v>
      </c>
      <c r="K3208" s="18" t="str">
        <f t="shared" si="201"/>
        <v>Acima</v>
      </c>
      <c r="L3208" s="18" t="str">
        <f t="shared" si="202"/>
        <v>Abaixo</v>
      </c>
      <c r="M3208" s="23" t="str">
        <f t="shared" si="203"/>
        <v>Acima</v>
      </c>
    </row>
    <row r="3209" spans="1:13">
      <c r="A3209" s="11" t="s">
        <v>3135</v>
      </c>
      <c r="B3209" s="12" t="s">
        <v>14</v>
      </c>
      <c r="C3209" s="12">
        <v>514</v>
      </c>
      <c r="D3209" s="12">
        <v>0.76400000000000001</v>
      </c>
      <c r="E3209" s="12">
        <v>0.752</v>
      </c>
      <c r="F3209" s="12">
        <v>0.69799999999999995</v>
      </c>
      <c r="G3209" s="12">
        <v>45330.48</v>
      </c>
      <c r="H3209" s="13">
        <v>27</v>
      </c>
      <c r="I3209" s="23" t="str">
        <f>VLOOKUP(B3209,'De-Para'!$B$3:$C$29,2,0)</f>
        <v>Sul</v>
      </c>
      <c r="J3209" s="18" t="str">
        <f t="shared" si="200"/>
        <v>Alto</v>
      </c>
      <c r="K3209" s="18" t="str">
        <f t="shared" si="201"/>
        <v>Acima</v>
      </c>
      <c r="L3209" s="18" t="str">
        <f t="shared" si="202"/>
        <v>Abaixo</v>
      </c>
      <c r="M3209" s="23" t="str">
        <f t="shared" si="203"/>
        <v>Acima</v>
      </c>
    </row>
    <row r="3210" spans="1:13">
      <c r="A3210" s="8" t="s">
        <v>3136</v>
      </c>
      <c r="B3210" s="9" t="s">
        <v>53</v>
      </c>
      <c r="C3210" s="9">
        <v>947</v>
      </c>
      <c r="D3210" s="9">
        <v>0.68</v>
      </c>
      <c r="E3210" s="9">
        <v>0.70599999999999996</v>
      </c>
      <c r="F3210" s="9">
        <v>0.55700000000000005</v>
      </c>
      <c r="G3210" s="9">
        <v>34566.46</v>
      </c>
      <c r="H3210" s="10">
        <v>5</v>
      </c>
      <c r="I3210" s="23" t="str">
        <f>VLOOKUP(B3210,'De-Para'!$B$3:$C$29,2,0)</f>
        <v>Centro-Oeste</v>
      </c>
      <c r="J3210" s="18" t="str">
        <f t="shared" si="200"/>
        <v>Médio</v>
      </c>
      <c r="K3210" s="18" t="str">
        <f t="shared" si="201"/>
        <v>Acima</v>
      </c>
      <c r="L3210" s="18" t="str">
        <f t="shared" si="202"/>
        <v>Abaixo</v>
      </c>
      <c r="M3210" s="23" t="str">
        <f t="shared" si="203"/>
        <v>Acima</v>
      </c>
    </row>
    <row r="3211" spans="1:13">
      <c r="A3211" s="11" t="s">
        <v>3137</v>
      </c>
      <c r="B3211" s="12" t="s">
        <v>49</v>
      </c>
      <c r="C3211" s="12">
        <v>2074</v>
      </c>
      <c r="D3211" s="12">
        <v>0.59399999999999997</v>
      </c>
      <c r="E3211" s="12">
        <v>0.55600000000000005</v>
      </c>
      <c r="F3211" s="12">
        <v>0.499</v>
      </c>
      <c r="G3211" s="12">
        <v>12100.42</v>
      </c>
      <c r="H3211" s="13">
        <v>53</v>
      </c>
      <c r="I3211" s="23" t="str">
        <f>VLOOKUP(B3211,'De-Para'!$B$3:$C$29,2,0)</f>
        <v>Norte</v>
      </c>
      <c r="J3211" s="18" t="str">
        <f t="shared" si="200"/>
        <v>Médio</v>
      </c>
      <c r="K3211" s="18" t="str">
        <f t="shared" si="201"/>
        <v>Abaixo</v>
      </c>
      <c r="L3211" s="18" t="str">
        <f t="shared" si="202"/>
        <v>Acima</v>
      </c>
      <c r="M3211" s="23" t="str">
        <f t="shared" si="203"/>
        <v>Acima</v>
      </c>
    </row>
    <row r="3212" spans="1:13">
      <c r="A3212" s="8" t="s">
        <v>3138</v>
      </c>
      <c r="B3212" s="9" t="s">
        <v>111</v>
      </c>
      <c r="C3212" s="9">
        <v>684</v>
      </c>
      <c r="D3212" s="9">
        <v>0.73199999999999998</v>
      </c>
      <c r="E3212" s="9">
        <v>0.69899999999999995</v>
      </c>
      <c r="F3212" s="9">
        <v>0.66400000000000003</v>
      </c>
      <c r="G3212" s="9">
        <v>46723.7</v>
      </c>
      <c r="H3212" s="10">
        <v>6</v>
      </c>
      <c r="I3212" s="23" t="str">
        <f>VLOOKUP(B3212,'De-Para'!$B$3:$C$29,2,0)</f>
        <v>Norte</v>
      </c>
      <c r="J3212" s="18" t="str">
        <f t="shared" si="200"/>
        <v>Alto</v>
      </c>
      <c r="K3212" s="18" t="str">
        <f t="shared" si="201"/>
        <v>Acima</v>
      </c>
      <c r="L3212" s="18" t="str">
        <f t="shared" si="202"/>
        <v>Abaixo</v>
      </c>
      <c r="M3212" s="23" t="str">
        <f t="shared" si="203"/>
        <v>Acima</v>
      </c>
    </row>
    <row r="3213" spans="1:13">
      <c r="A3213" s="11" t="s">
        <v>2877</v>
      </c>
      <c r="B3213" s="12" t="s">
        <v>59</v>
      </c>
      <c r="C3213" s="12">
        <v>101</v>
      </c>
      <c r="D3213" s="12">
        <v>0.75</v>
      </c>
      <c r="E3213" s="12">
        <v>0.76800000000000002</v>
      </c>
      <c r="F3213" s="12">
        <v>0.61499999999999999</v>
      </c>
      <c r="G3213" s="12">
        <v>72874.820000000007</v>
      </c>
      <c r="H3213" s="13">
        <v>8</v>
      </c>
      <c r="I3213" s="23" t="str">
        <f>VLOOKUP(B3213,'De-Para'!$B$3:$C$29,2,0)</f>
        <v>Sul</v>
      </c>
      <c r="J3213" s="18" t="str">
        <f t="shared" si="200"/>
        <v>Alto</v>
      </c>
      <c r="K3213" s="18" t="str">
        <f t="shared" si="201"/>
        <v>Acima</v>
      </c>
      <c r="L3213" s="18" t="str">
        <f t="shared" si="202"/>
        <v>Abaixo</v>
      </c>
      <c r="M3213" s="23" t="str">
        <f t="shared" si="203"/>
        <v>Acima</v>
      </c>
    </row>
    <row r="3214" spans="1:13">
      <c r="A3214" s="8" t="s">
        <v>3139</v>
      </c>
      <c r="B3214" s="9" t="s">
        <v>14</v>
      </c>
      <c r="C3214" s="9">
        <v>910</v>
      </c>
      <c r="D3214" s="9">
        <v>0.65700000000000003</v>
      </c>
      <c r="E3214" s="9">
        <v>0.67700000000000005</v>
      </c>
      <c r="F3214" s="9">
        <v>0.47799999999999998</v>
      </c>
      <c r="G3214" s="9">
        <v>21889.73</v>
      </c>
      <c r="H3214" s="10">
        <v>28</v>
      </c>
      <c r="I3214" s="23" t="str">
        <f>VLOOKUP(B3214,'De-Para'!$B$3:$C$29,2,0)</f>
        <v>Sul</v>
      </c>
      <c r="J3214" s="18" t="str">
        <f t="shared" si="200"/>
        <v>Médio</v>
      </c>
      <c r="K3214" s="18" t="str">
        <f t="shared" si="201"/>
        <v>Acima</v>
      </c>
      <c r="L3214" s="18" t="str">
        <f t="shared" si="202"/>
        <v>Abaixo</v>
      </c>
      <c r="M3214" s="23" t="str">
        <f t="shared" si="203"/>
        <v>Acima</v>
      </c>
    </row>
    <row r="3215" spans="1:13">
      <c r="A3215" s="11" t="s">
        <v>3140</v>
      </c>
      <c r="B3215" s="12" t="s">
        <v>72</v>
      </c>
      <c r="C3215" s="12">
        <v>764</v>
      </c>
      <c r="D3215" s="12">
        <v>0.56999999999999995</v>
      </c>
      <c r="E3215" s="12">
        <v>0.56200000000000006</v>
      </c>
      <c r="F3215" s="12">
        <v>0.46600000000000003</v>
      </c>
      <c r="G3215" s="12">
        <v>16075.71</v>
      </c>
      <c r="H3215" s="13">
        <v>11</v>
      </c>
      <c r="I3215" s="23" t="str">
        <f>VLOOKUP(B3215,'De-Para'!$B$3:$C$29,2,0)</f>
        <v>Nordeste</v>
      </c>
      <c r="J3215" s="18" t="str">
        <f t="shared" si="200"/>
        <v>Médio</v>
      </c>
      <c r="K3215" s="18" t="str">
        <f t="shared" si="201"/>
        <v>Abaixo</v>
      </c>
      <c r="L3215" s="18" t="str">
        <f t="shared" si="202"/>
        <v>Abaixo</v>
      </c>
      <c r="M3215" s="23" t="str">
        <f t="shared" si="203"/>
        <v>Acima</v>
      </c>
    </row>
    <row r="3216" spans="1:13">
      <c r="A3216" s="8" t="s">
        <v>3141</v>
      </c>
      <c r="B3216" s="9" t="s">
        <v>59</v>
      </c>
      <c r="C3216" s="9">
        <v>143</v>
      </c>
      <c r="D3216" s="9">
        <v>0.73699999999999999</v>
      </c>
      <c r="E3216" s="9">
        <v>0.76600000000000001</v>
      </c>
      <c r="F3216" s="9">
        <v>0.6</v>
      </c>
      <c r="G3216" s="9">
        <v>44253.38</v>
      </c>
      <c r="H3216" s="10">
        <v>13</v>
      </c>
      <c r="I3216" s="23" t="str">
        <f>VLOOKUP(B3216,'De-Para'!$B$3:$C$29,2,0)</f>
        <v>Sul</v>
      </c>
      <c r="J3216" s="18" t="str">
        <f t="shared" si="200"/>
        <v>Alto</v>
      </c>
      <c r="K3216" s="18" t="str">
        <f t="shared" si="201"/>
        <v>Acima</v>
      </c>
      <c r="L3216" s="18" t="str">
        <f t="shared" si="202"/>
        <v>Abaixo</v>
      </c>
      <c r="M3216" s="23" t="str">
        <f t="shared" si="203"/>
        <v>Acima</v>
      </c>
    </row>
    <row r="3217" spans="1:13">
      <c r="A3217" s="11" t="s">
        <v>3142</v>
      </c>
      <c r="B3217" s="12" t="s">
        <v>29</v>
      </c>
      <c r="C3217" s="12">
        <v>677</v>
      </c>
      <c r="D3217" s="12">
        <v>0.68</v>
      </c>
      <c r="E3217" s="12">
        <v>0.65300000000000002</v>
      </c>
      <c r="F3217" s="12">
        <v>0.57299999999999995</v>
      </c>
      <c r="G3217" s="12">
        <v>32843.980000000003</v>
      </c>
      <c r="H3217" s="13">
        <v>8</v>
      </c>
      <c r="I3217" s="23" t="str">
        <f>VLOOKUP(B3217,'De-Para'!$B$3:$C$29,2,0)</f>
        <v>Centro-Oeste</v>
      </c>
      <c r="J3217" s="18" t="str">
        <f t="shared" si="200"/>
        <v>Médio</v>
      </c>
      <c r="K3217" s="18" t="str">
        <f t="shared" si="201"/>
        <v>Acima</v>
      </c>
      <c r="L3217" s="18" t="str">
        <f t="shared" si="202"/>
        <v>Abaixo</v>
      </c>
      <c r="M3217" s="23" t="str">
        <f t="shared" si="203"/>
        <v>Acima</v>
      </c>
    </row>
    <row r="3218" spans="1:13">
      <c r="A3218" s="8" t="s">
        <v>3143</v>
      </c>
      <c r="B3218" s="9" t="s">
        <v>14</v>
      </c>
      <c r="C3218" s="9">
        <v>434</v>
      </c>
      <c r="D3218" s="9">
        <v>0.746</v>
      </c>
      <c r="E3218" s="9">
        <v>0.751</v>
      </c>
      <c r="F3218" s="9">
        <v>0.66100000000000003</v>
      </c>
      <c r="G3218" s="9">
        <v>40058.32</v>
      </c>
      <c r="H3218" s="10">
        <v>26</v>
      </c>
      <c r="I3218" s="23" t="str">
        <f>VLOOKUP(B3218,'De-Para'!$B$3:$C$29,2,0)</f>
        <v>Sul</v>
      </c>
      <c r="J3218" s="18" t="str">
        <f t="shared" si="200"/>
        <v>Alto</v>
      </c>
      <c r="K3218" s="18" t="str">
        <f t="shared" si="201"/>
        <v>Acima</v>
      </c>
      <c r="L3218" s="18" t="str">
        <f t="shared" si="202"/>
        <v>Abaixo</v>
      </c>
      <c r="M3218" s="23" t="str">
        <f t="shared" si="203"/>
        <v>Acima</v>
      </c>
    </row>
    <row r="3219" spans="1:13">
      <c r="A3219" s="11" t="s">
        <v>3144</v>
      </c>
      <c r="B3219" s="12" t="s">
        <v>87</v>
      </c>
      <c r="C3219" s="12">
        <v>1405</v>
      </c>
      <c r="D3219" s="12">
        <v>0.61</v>
      </c>
      <c r="E3219" s="12">
        <v>0.55000000000000004</v>
      </c>
      <c r="F3219" s="12">
        <v>0.55000000000000004</v>
      </c>
      <c r="G3219" s="12">
        <v>16763.560000000001</v>
      </c>
      <c r="H3219" s="13">
        <v>0</v>
      </c>
      <c r="I3219" s="23" t="str">
        <f>VLOOKUP(B3219,'De-Para'!$B$3:$C$29,2,0)</f>
        <v>Nordeste</v>
      </c>
      <c r="J3219" s="18" t="str">
        <f t="shared" si="200"/>
        <v>Médio</v>
      </c>
      <c r="K3219" s="18" t="str">
        <f t="shared" si="201"/>
        <v>Acima</v>
      </c>
      <c r="L3219" s="18" t="str">
        <f t="shared" si="202"/>
        <v>Acima</v>
      </c>
      <c r="M3219" s="23" t="str">
        <f t="shared" si="203"/>
        <v>Abaixo</v>
      </c>
    </row>
    <row r="3220" spans="1:13">
      <c r="A3220" s="8" t="s">
        <v>3145</v>
      </c>
      <c r="B3220" s="9" t="s">
        <v>22</v>
      </c>
      <c r="C3220" s="9">
        <v>292</v>
      </c>
      <c r="D3220" s="9">
        <v>0.629</v>
      </c>
      <c r="E3220" s="9">
        <v>0.65500000000000003</v>
      </c>
      <c r="F3220" s="9">
        <v>0.47499999999999998</v>
      </c>
      <c r="G3220" s="9">
        <v>30780.46</v>
      </c>
      <c r="H3220" s="10">
        <v>15</v>
      </c>
      <c r="I3220" s="23" t="str">
        <f>VLOOKUP(B3220,'De-Para'!$B$3:$C$29,2,0)</f>
        <v>Sul</v>
      </c>
      <c r="J3220" s="18" t="str">
        <f t="shared" si="200"/>
        <v>Médio</v>
      </c>
      <c r="K3220" s="18" t="str">
        <f t="shared" si="201"/>
        <v>Acima</v>
      </c>
      <c r="L3220" s="18" t="str">
        <f t="shared" si="202"/>
        <v>Abaixo</v>
      </c>
      <c r="M3220" s="23" t="str">
        <f t="shared" si="203"/>
        <v>Acima</v>
      </c>
    </row>
    <row r="3221" spans="1:13">
      <c r="A3221" s="11" t="s">
        <v>3146</v>
      </c>
      <c r="B3221" s="12" t="s">
        <v>14</v>
      </c>
      <c r="C3221" s="12">
        <v>93</v>
      </c>
      <c r="D3221" s="12">
        <v>0.67</v>
      </c>
      <c r="E3221" s="12">
        <v>0.7</v>
      </c>
      <c r="F3221" s="12">
        <v>0.54300000000000004</v>
      </c>
      <c r="G3221" s="12">
        <v>59940.160000000003</v>
      </c>
      <c r="H3221" s="13">
        <v>6</v>
      </c>
      <c r="I3221" s="23" t="str">
        <f>VLOOKUP(B3221,'De-Para'!$B$3:$C$29,2,0)</f>
        <v>Sul</v>
      </c>
      <c r="J3221" s="18" t="str">
        <f t="shared" si="200"/>
        <v>Médio</v>
      </c>
      <c r="K3221" s="18" t="str">
        <f t="shared" si="201"/>
        <v>Acima</v>
      </c>
      <c r="L3221" s="18" t="str">
        <f t="shared" si="202"/>
        <v>Abaixo</v>
      </c>
      <c r="M3221" s="23" t="str">
        <f t="shared" si="203"/>
        <v>Acima</v>
      </c>
    </row>
    <row r="3222" spans="1:13">
      <c r="A3222" s="8" t="s">
        <v>3147</v>
      </c>
      <c r="B3222" s="9" t="s">
        <v>64</v>
      </c>
      <c r="C3222" s="9">
        <v>805</v>
      </c>
      <c r="D3222" s="9">
        <v>0.67</v>
      </c>
      <c r="E3222" s="9">
        <v>0.67200000000000004</v>
      </c>
      <c r="F3222" s="9">
        <v>0.54100000000000004</v>
      </c>
      <c r="G3222" s="9">
        <v>16475.97</v>
      </c>
      <c r="H3222" s="10">
        <v>9</v>
      </c>
      <c r="I3222" s="23" t="str">
        <f>VLOOKUP(B3222,'De-Para'!$B$3:$C$29,2,0)</f>
        <v>Sudeste</v>
      </c>
      <c r="J3222" s="18" t="str">
        <f t="shared" si="200"/>
        <v>Médio</v>
      </c>
      <c r="K3222" s="18" t="str">
        <f t="shared" si="201"/>
        <v>Acima</v>
      </c>
      <c r="L3222" s="18" t="str">
        <f t="shared" si="202"/>
        <v>Abaixo</v>
      </c>
      <c r="M3222" s="23" t="str">
        <f t="shared" si="203"/>
        <v>Acima</v>
      </c>
    </row>
    <row r="3223" spans="1:13">
      <c r="A3223" s="11" t="s">
        <v>3148</v>
      </c>
      <c r="B3223" s="12" t="s">
        <v>14</v>
      </c>
      <c r="C3223" s="12">
        <v>858</v>
      </c>
      <c r="D3223" s="12">
        <v>0.76400000000000001</v>
      </c>
      <c r="E3223" s="12">
        <v>0.82499999999999996</v>
      </c>
      <c r="F3223" s="12">
        <v>0.63800000000000001</v>
      </c>
      <c r="G3223" s="12">
        <v>21342.58</v>
      </c>
      <c r="H3223" s="13">
        <v>6</v>
      </c>
      <c r="I3223" s="23" t="str">
        <f>VLOOKUP(B3223,'De-Para'!$B$3:$C$29,2,0)</f>
        <v>Sul</v>
      </c>
      <c r="J3223" s="18" t="str">
        <f t="shared" si="200"/>
        <v>Alto</v>
      </c>
      <c r="K3223" s="18" t="str">
        <f t="shared" si="201"/>
        <v>Acima</v>
      </c>
      <c r="L3223" s="18" t="str">
        <f t="shared" si="202"/>
        <v>Abaixo</v>
      </c>
      <c r="M3223" s="23" t="str">
        <f t="shared" si="203"/>
        <v>Acima</v>
      </c>
    </row>
    <row r="3224" spans="1:13">
      <c r="A3224" s="8" t="s">
        <v>3149</v>
      </c>
      <c r="B3224" s="9" t="s">
        <v>72</v>
      </c>
      <c r="C3224" s="9">
        <v>558</v>
      </c>
      <c r="D3224" s="9">
        <v>0.67200000000000004</v>
      </c>
      <c r="E3224" s="9">
        <v>0.64700000000000002</v>
      </c>
      <c r="F3224" s="9">
        <v>0.58499999999999996</v>
      </c>
      <c r="G3224" s="9">
        <v>30135.98</v>
      </c>
      <c r="H3224" s="10">
        <v>7</v>
      </c>
      <c r="I3224" s="23" t="str">
        <f>VLOOKUP(B3224,'De-Para'!$B$3:$C$29,2,0)</f>
        <v>Nordeste</v>
      </c>
      <c r="J3224" s="18" t="str">
        <f t="shared" si="200"/>
        <v>Médio</v>
      </c>
      <c r="K3224" s="18" t="str">
        <f t="shared" si="201"/>
        <v>Acima</v>
      </c>
      <c r="L3224" s="18" t="str">
        <f t="shared" si="202"/>
        <v>Abaixo</v>
      </c>
      <c r="M3224" s="23" t="str">
        <f t="shared" si="203"/>
        <v>Acima</v>
      </c>
    </row>
    <row r="3225" spans="1:13">
      <c r="A3225" s="11" t="s">
        <v>3150</v>
      </c>
      <c r="B3225" s="12" t="s">
        <v>14</v>
      </c>
      <c r="C3225" s="12">
        <v>1158</v>
      </c>
      <c r="D3225" s="12">
        <v>0.7</v>
      </c>
      <c r="E3225" s="12">
        <v>0.67300000000000004</v>
      </c>
      <c r="F3225" s="12">
        <v>0.60899999999999999</v>
      </c>
      <c r="G3225" s="12">
        <v>17819.009999999998</v>
      </c>
      <c r="H3225" s="13">
        <v>16</v>
      </c>
      <c r="I3225" s="23" t="str">
        <f>VLOOKUP(B3225,'De-Para'!$B$3:$C$29,2,0)</f>
        <v>Sul</v>
      </c>
      <c r="J3225" s="18" t="str">
        <f t="shared" si="200"/>
        <v>Alto</v>
      </c>
      <c r="K3225" s="18" t="str">
        <f t="shared" si="201"/>
        <v>Acima</v>
      </c>
      <c r="L3225" s="18" t="str">
        <f t="shared" si="202"/>
        <v>Acima</v>
      </c>
      <c r="M3225" s="23" t="str">
        <f t="shared" si="203"/>
        <v>Acima</v>
      </c>
    </row>
    <row r="3226" spans="1:13">
      <c r="A3226" s="8" t="s">
        <v>3151</v>
      </c>
      <c r="B3226" s="9" t="s">
        <v>64</v>
      </c>
      <c r="C3226" s="9">
        <v>1168</v>
      </c>
      <c r="D3226" s="9">
        <v>0.67</v>
      </c>
      <c r="E3226" s="9">
        <v>0.66800000000000004</v>
      </c>
      <c r="F3226" s="9">
        <v>0.55800000000000005</v>
      </c>
      <c r="G3226" s="9">
        <v>15474.98</v>
      </c>
      <c r="H3226" s="10">
        <v>16</v>
      </c>
      <c r="I3226" s="23" t="str">
        <f>VLOOKUP(B3226,'De-Para'!$B$3:$C$29,2,0)</f>
        <v>Sudeste</v>
      </c>
      <c r="J3226" s="18" t="str">
        <f t="shared" si="200"/>
        <v>Médio</v>
      </c>
      <c r="K3226" s="18" t="str">
        <f t="shared" si="201"/>
        <v>Acima</v>
      </c>
      <c r="L3226" s="18" t="str">
        <f t="shared" si="202"/>
        <v>Acima</v>
      </c>
      <c r="M3226" s="23" t="str">
        <f t="shared" si="203"/>
        <v>Acima</v>
      </c>
    </row>
    <row r="3227" spans="1:13">
      <c r="A3227" s="11" t="s">
        <v>3152</v>
      </c>
      <c r="B3227" s="12" t="s">
        <v>53</v>
      </c>
      <c r="C3227" s="12">
        <v>141</v>
      </c>
      <c r="D3227" s="12">
        <v>0.67200000000000004</v>
      </c>
      <c r="E3227" s="12">
        <v>0.67600000000000005</v>
      </c>
      <c r="F3227" s="12">
        <v>0.54500000000000004</v>
      </c>
      <c r="G3227" s="12">
        <v>57689.46</v>
      </c>
      <c r="H3227" s="13">
        <v>2</v>
      </c>
      <c r="I3227" s="23" t="str">
        <f>VLOOKUP(B3227,'De-Para'!$B$3:$C$29,2,0)</f>
        <v>Centro-Oeste</v>
      </c>
      <c r="J3227" s="18" t="str">
        <f t="shared" si="200"/>
        <v>Médio</v>
      </c>
      <c r="K3227" s="18" t="str">
        <f t="shared" si="201"/>
        <v>Acima</v>
      </c>
      <c r="L3227" s="18" t="str">
        <f t="shared" si="202"/>
        <v>Abaixo</v>
      </c>
      <c r="M3227" s="23" t="str">
        <f t="shared" si="203"/>
        <v>Abaixo</v>
      </c>
    </row>
    <row r="3228" spans="1:13">
      <c r="A3228" s="8" t="s">
        <v>3153</v>
      </c>
      <c r="B3228" s="9" t="s">
        <v>64</v>
      </c>
      <c r="C3228" s="9">
        <v>338</v>
      </c>
      <c r="D3228" s="9">
        <v>0.68</v>
      </c>
      <c r="E3228" s="9">
        <v>0.68</v>
      </c>
      <c r="F3228" s="9">
        <v>0.57899999999999996</v>
      </c>
      <c r="G3228" s="9">
        <v>21030.04</v>
      </c>
      <c r="H3228" s="10">
        <v>15</v>
      </c>
      <c r="I3228" s="23" t="str">
        <f>VLOOKUP(B3228,'De-Para'!$B$3:$C$29,2,0)</f>
        <v>Sudeste</v>
      </c>
      <c r="J3228" s="18" t="str">
        <f t="shared" si="200"/>
        <v>Médio</v>
      </c>
      <c r="K3228" s="18" t="str">
        <f t="shared" si="201"/>
        <v>Acima</v>
      </c>
      <c r="L3228" s="18" t="str">
        <f t="shared" si="202"/>
        <v>Abaixo</v>
      </c>
      <c r="M3228" s="23" t="str">
        <f t="shared" si="203"/>
        <v>Acima</v>
      </c>
    </row>
    <row r="3229" spans="1:13">
      <c r="A3229" s="11" t="s">
        <v>3154</v>
      </c>
      <c r="B3229" s="12" t="s">
        <v>14</v>
      </c>
      <c r="C3229" s="12">
        <v>94</v>
      </c>
      <c r="D3229" s="12">
        <v>0.69</v>
      </c>
      <c r="E3229" s="12">
        <v>0.67100000000000004</v>
      </c>
      <c r="F3229" s="12">
        <v>0.57199999999999995</v>
      </c>
      <c r="G3229" s="12">
        <v>46616.31</v>
      </c>
      <c r="H3229" s="13">
        <v>17</v>
      </c>
      <c r="I3229" s="23" t="str">
        <f>VLOOKUP(B3229,'De-Para'!$B$3:$C$29,2,0)</f>
        <v>Sul</v>
      </c>
      <c r="J3229" s="18" t="str">
        <f t="shared" si="200"/>
        <v>Médio</v>
      </c>
      <c r="K3229" s="18" t="str">
        <f t="shared" si="201"/>
        <v>Acima</v>
      </c>
      <c r="L3229" s="18" t="str">
        <f t="shared" si="202"/>
        <v>Abaixo</v>
      </c>
      <c r="M3229" s="23" t="str">
        <f t="shared" si="203"/>
        <v>Acima</v>
      </c>
    </row>
    <row r="3230" spans="1:13">
      <c r="A3230" s="8" t="s">
        <v>3155</v>
      </c>
      <c r="B3230" s="9" t="s">
        <v>14</v>
      </c>
      <c r="C3230" s="9">
        <v>376</v>
      </c>
      <c r="D3230" s="9">
        <v>0.68</v>
      </c>
      <c r="E3230" s="9">
        <v>0.70899999999999996</v>
      </c>
      <c r="F3230" s="9">
        <v>0.54200000000000004</v>
      </c>
      <c r="G3230" s="9">
        <v>24672.07</v>
      </c>
      <c r="H3230" s="10">
        <v>12</v>
      </c>
      <c r="I3230" s="23" t="str">
        <f>VLOOKUP(B3230,'De-Para'!$B$3:$C$29,2,0)</f>
        <v>Sul</v>
      </c>
      <c r="J3230" s="18" t="str">
        <f t="shared" si="200"/>
        <v>Médio</v>
      </c>
      <c r="K3230" s="18" t="str">
        <f t="shared" si="201"/>
        <v>Acima</v>
      </c>
      <c r="L3230" s="18" t="str">
        <f t="shared" si="202"/>
        <v>Abaixo</v>
      </c>
      <c r="M3230" s="23" t="str">
        <f t="shared" si="203"/>
        <v>Acima</v>
      </c>
    </row>
    <row r="3231" spans="1:13">
      <c r="A3231" s="11" t="s">
        <v>3156</v>
      </c>
      <c r="B3231" s="12" t="s">
        <v>24</v>
      </c>
      <c r="C3231" s="12">
        <v>1445</v>
      </c>
      <c r="D3231" s="12">
        <v>0.621</v>
      </c>
      <c r="E3231" s="12">
        <v>0.58199999999999996</v>
      </c>
      <c r="F3231" s="12">
        <v>0.51800000000000002</v>
      </c>
      <c r="G3231" s="12">
        <v>8727.02</v>
      </c>
      <c r="H3231" s="13">
        <v>6</v>
      </c>
      <c r="I3231" s="23" t="str">
        <f>VLOOKUP(B3231,'De-Para'!$B$3:$C$29,2,0)</f>
        <v>Nordeste</v>
      </c>
      <c r="J3231" s="18" t="str">
        <f t="shared" si="200"/>
        <v>Médio</v>
      </c>
      <c r="K3231" s="18" t="str">
        <f t="shared" si="201"/>
        <v>Acima</v>
      </c>
      <c r="L3231" s="18" t="str">
        <f t="shared" si="202"/>
        <v>Acima</v>
      </c>
      <c r="M3231" s="23" t="str">
        <f t="shared" si="203"/>
        <v>Acima</v>
      </c>
    </row>
    <row r="3232" spans="1:13">
      <c r="A3232" s="8" t="s">
        <v>3157</v>
      </c>
      <c r="B3232" s="9" t="s">
        <v>16</v>
      </c>
      <c r="C3232" s="9">
        <v>939</v>
      </c>
      <c r="D3232" s="9">
        <v>0.63100000000000001</v>
      </c>
      <c r="E3232" s="9">
        <v>0.63</v>
      </c>
      <c r="F3232" s="9">
        <v>0.51100000000000001</v>
      </c>
      <c r="G3232" s="9">
        <v>21346.34</v>
      </c>
      <c r="H3232" s="10">
        <v>8</v>
      </c>
      <c r="I3232" s="23" t="str">
        <f>VLOOKUP(B3232,'De-Para'!$B$3:$C$29,2,0)</f>
        <v>Sudeste</v>
      </c>
      <c r="J3232" s="18" t="str">
        <f t="shared" si="200"/>
        <v>Médio</v>
      </c>
      <c r="K3232" s="18" t="str">
        <f t="shared" si="201"/>
        <v>Acima</v>
      </c>
      <c r="L3232" s="18" t="str">
        <f t="shared" si="202"/>
        <v>Abaixo</v>
      </c>
      <c r="M3232" s="23" t="str">
        <f t="shared" si="203"/>
        <v>Acima</v>
      </c>
    </row>
    <row r="3233" spans="1:13">
      <c r="A3233" s="11" t="s">
        <v>3158</v>
      </c>
      <c r="B3233" s="12" t="s">
        <v>59</v>
      </c>
      <c r="C3233" s="12">
        <v>448</v>
      </c>
      <c r="D3233" s="12">
        <v>0.70599999999999996</v>
      </c>
      <c r="E3233" s="12">
        <v>0.70299999999999996</v>
      </c>
      <c r="F3233" s="12">
        <v>0.61</v>
      </c>
      <c r="G3233" s="12">
        <v>26012.7</v>
      </c>
      <c r="H3233" s="13">
        <v>8</v>
      </c>
      <c r="I3233" s="23" t="str">
        <f>VLOOKUP(B3233,'De-Para'!$B$3:$C$29,2,0)</f>
        <v>Sul</v>
      </c>
      <c r="J3233" s="18" t="str">
        <f t="shared" si="200"/>
        <v>Alto</v>
      </c>
      <c r="K3233" s="18" t="str">
        <f t="shared" si="201"/>
        <v>Acima</v>
      </c>
      <c r="L3233" s="18" t="str">
        <f t="shared" si="202"/>
        <v>Abaixo</v>
      </c>
      <c r="M3233" s="23" t="str">
        <f t="shared" si="203"/>
        <v>Acima</v>
      </c>
    </row>
    <row r="3234" spans="1:13">
      <c r="A3234" s="8" t="s">
        <v>3159</v>
      </c>
      <c r="B3234" s="9" t="s">
        <v>22</v>
      </c>
      <c r="C3234" s="9">
        <v>197</v>
      </c>
      <c r="D3234" s="9">
        <v>0.74</v>
      </c>
      <c r="E3234" s="9">
        <v>0.746</v>
      </c>
      <c r="F3234" s="9">
        <v>0.64100000000000001</v>
      </c>
      <c r="G3234" s="9">
        <v>68161.59</v>
      </c>
      <c r="H3234" s="10">
        <v>3</v>
      </c>
      <c r="I3234" s="23" t="str">
        <f>VLOOKUP(B3234,'De-Para'!$B$3:$C$29,2,0)</f>
        <v>Sul</v>
      </c>
      <c r="J3234" s="18" t="str">
        <f t="shared" si="200"/>
        <v>Alto</v>
      </c>
      <c r="K3234" s="18" t="str">
        <f t="shared" si="201"/>
        <v>Acima</v>
      </c>
      <c r="L3234" s="18" t="str">
        <f t="shared" si="202"/>
        <v>Abaixo</v>
      </c>
      <c r="M3234" s="23" t="str">
        <f t="shared" si="203"/>
        <v>Acima</v>
      </c>
    </row>
    <row r="3235" spans="1:13">
      <c r="A3235" s="11" t="s">
        <v>3160</v>
      </c>
      <c r="B3235" s="12" t="s">
        <v>29</v>
      </c>
      <c r="C3235" s="12">
        <v>652</v>
      </c>
      <c r="D3235" s="12">
        <v>0.69</v>
      </c>
      <c r="E3235" s="12">
        <v>0.73699999999999999</v>
      </c>
      <c r="F3235" s="12">
        <v>0.54800000000000004</v>
      </c>
      <c r="G3235" s="12">
        <v>28302.55</v>
      </c>
      <c r="H3235" s="13">
        <v>9</v>
      </c>
      <c r="I3235" s="23" t="str">
        <f>VLOOKUP(B3235,'De-Para'!$B$3:$C$29,2,0)</f>
        <v>Centro-Oeste</v>
      </c>
      <c r="J3235" s="18" t="str">
        <f t="shared" si="200"/>
        <v>Médio</v>
      </c>
      <c r="K3235" s="18" t="str">
        <f t="shared" si="201"/>
        <v>Acima</v>
      </c>
      <c r="L3235" s="18" t="str">
        <f t="shared" si="202"/>
        <v>Abaixo</v>
      </c>
      <c r="M3235" s="23" t="str">
        <f t="shared" si="203"/>
        <v>Acima</v>
      </c>
    </row>
    <row r="3236" spans="1:13">
      <c r="A3236" s="8" t="s">
        <v>3161</v>
      </c>
      <c r="B3236" s="9" t="s">
        <v>114</v>
      </c>
      <c r="C3236" s="9">
        <v>1369</v>
      </c>
      <c r="D3236" s="9">
        <v>0.64900000000000002</v>
      </c>
      <c r="E3236" s="9">
        <v>0.64700000000000002</v>
      </c>
      <c r="F3236" s="9">
        <v>0.54500000000000004</v>
      </c>
      <c r="G3236" s="9">
        <v>12571.31</v>
      </c>
      <c r="H3236" s="10">
        <v>9</v>
      </c>
      <c r="I3236" s="23" t="str">
        <f>VLOOKUP(B3236,'De-Para'!$B$3:$C$29,2,0)</f>
        <v>Nordeste</v>
      </c>
      <c r="J3236" s="18" t="str">
        <f t="shared" si="200"/>
        <v>Médio</v>
      </c>
      <c r="K3236" s="18" t="str">
        <f t="shared" si="201"/>
        <v>Acima</v>
      </c>
      <c r="L3236" s="18" t="str">
        <f t="shared" si="202"/>
        <v>Acima</v>
      </c>
      <c r="M3236" s="23" t="str">
        <f t="shared" si="203"/>
        <v>Acima</v>
      </c>
    </row>
    <row r="3237" spans="1:13">
      <c r="A3237" s="11" t="s">
        <v>3162</v>
      </c>
      <c r="B3237" s="12" t="s">
        <v>14</v>
      </c>
      <c r="C3237" s="12">
        <v>444</v>
      </c>
      <c r="D3237" s="12">
        <v>0.7</v>
      </c>
      <c r="E3237" s="12">
        <v>0.70299999999999996</v>
      </c>
      <c r="F3237" s="12">
        <v>0.59099999999999997</v>
      </c>
      <c r="G3237" s="12">
        <v>29239.75</v>
      </c>
      <c r="H3237" s="13">
        <v>8</v>
      </c>
      <c r="I3237" s="23" t="str">
        <f>VLOOKUP(B3237,'De-Para'!$B$3:$C$29,2,0)</f>
        <v>Sul</v>
      </c>
      <c r="J3237" s="18" t="str">
        <f t="shared" si="200"/>
        <v>Alto</v>
      </c>
      <c r="K3237" s="18" t="str">
        <f t="shared" si="201"/>
        <v>Acima</v>
      </c>
      <c r="L3237" s="18" t="str">
        <f t="shared" si="202"/>
        <v>Abaixo</v>
      </c>
      <c r="M3237" s="23" t="str">
        <f t="shared" si="203"/>
        <v>Acima</v>
      </c>
    </row>
    <row r="3238" spans="1:13">
      <c r="A3238" s="8" t="s">
        <v>3163</v>
      </c>
      <c r="B3238" s="9" t="s">
        <v>22</v>
      </c>
      <c r="C3238" s="9">
        <v>1218</v>
      </c>
      <c r="D3238" s="9">
        <v>0.70099999999999996</v>
      </c>
      <c r="E3238" s="9">
        <v>0.68500000000000005</v>
      </c>
      <c r="F3238" s="9">
        <v>0.60699999999999998</v>
      </c>
      <c r="G3238" s="9">
        <v>12781.85</v>
      </c>
      <c r="H3238" s="10">
        <v>4</v>
      </c>
      <c r="I3238" s="23" t="str">
        <f>VLOOKUP(B3238,'De-Para'!$B$3:$C$29,2,0)</f>
        <v>Sul</v>
      </c>
      <c r="J3238" s="18" t="str">
        <f t="shared" si="200"/>
        <v>Alto</v>
      </c>
      <c r="K3238" s="18" t="str">
        <f t="shared" si="201"/>
        <v>Acima</v>
      </c>
      <c r="L3238" s="18" t="str">
        <f t="shared" si="202"/>
        <v>Acima</v>
      </c>
      <c r="M3238" s="23" t="str">
        <f t="shared" si="203"/>
        <v>Acima</v>
      </c>
    </row>
    <row r="3239" spans="1:13">
      <c r="A3239" s="11" t="s">
        <v>3164</v>
      </c>
      <c r="B3239" s="12" t="s">
        <v>29</v>
      </c>
      <c r="C3239" s="12">
        <v>119</v>
      </c>
      <c r="D3239" s="12">
        <v>0.68500000000000005</v>
      </c>
      <c r="E3239" s="12">
        <v>0.70299999999999996</v>
      </c>
      <c r="F3239" s="12">
        <v>0.56100000000000005</v>
      </c>
      <c r="G3239" s="12">
        <v>66527.17</v>
      </c>
      <c r="H3239" s="13">
        <v>6</v>
      </c>
      <c r="I3239" s="23" t="str">
        <f>VLOOKUP(B3239,'De-Para'!$B$3:$C$29,2,0)</f>
        <v>Centro-Oeste</v>
      </c>
      <c r="J3239" s="18" t="str">
        <f t="shared" si="200"/>
        <v>Médio</v>
      </c>
      <c r="K3239" s="18" t="str">
        <f t="shared" si="201"/>
        <v>Acima</v>
      </c>
      <c r="L3239" s="18" t="str">
        <f t="shared" si="202"/>
        <v>Abaixo</v>
      </c>
      <c r="M3239" s="23" t="str">
        <f t="shared" si="203"/>
        <v>Acima</v>
      </c>
    </row>
    <row r="3240" spans="1:13">
      <c r="A3240" s="8" t="s">
        <v>3165</v>
      </c>
      <c r="B3240" s="9" t="s">
        <v>16</v>
      </c>
      <c r="C3240" s="9">
        <v>324</v>
      </c>
      <c r="D3240" s="9">
        <v>0.69599999999999995</v>
      </c>
      <c r="E3240" s="9">
        <v>0.69399999999999995</v>
      </c>
      <c r="F3240" s="9">
        <v>0.57899999999999996</v>
      </c>
      <c r="G3240" s="9">
        <v>43501.52</v>
      </c>
      <c r="H3240" s="10">
        <v>4</v>
      </c>
      <c r="I3240" s="23" t="str">
        <f>VLOOKUP(B3240,'De-Para'!$B$3:$C$29,2,0)</f>
        <v>Sudeste</v>
      </c>
      <c r="J3240" s="18" t="str">
        <f t="shared" si="200"/>
        <v>Médio</v>
      </c>
      <c r="K3240" s="18" t="str">
        <f t="shared" si="201"/>
        <v>Acima</v>
      </c>
      <c r="L3240" s="18" t="str">
        <f t="shared" si="202"/>
        <v>Abaixo</v>
      </c>
      <c r="M3240" s="23" t="str">
        <f t="shared" si="203"/>
        <v>Acima</v>
      </c>
    </row>
    <row r="3241" spans="1:13">
      <c r="A3241" s="11" t="s">
        <v>3166</v>
      </c>
      <c r="B3241" s="12" t="s">
        <v>14</v>
      </c>
      <c r="C3241" s="12">
        <v>268</v>
      </c>
      <c r="D3241" s="12">
        <v>0.68</v>
      </c>
      <c r="E3241" s="12">
        <v>0.69199999999999995</v>
      </c>
      <c r="F3241" s="12">
        <v>0.54800000000000004</v>
      </c>
      <c r="G3241" s="12">
        <v>38038.620000000003</v>
      </c>
      <c r="H3241" s="13">
        <v>6</v>
      </c>
      <c r="I3241" s="23" t="str">
        <f>VLOOKUP(B3241,'De-Para'!$B$3:$C$29,2,0)</f>
        <v>Sul</v>
      </c>
      <c r="J3241" s="18" t="str">
        <f t="shared" si="200"/>
        <v>Médio</v>
      </c>
      <c r="K3241" s="18" t="str">
        <f t="shared" si="201"/>
        <v>Acima</v>
      </c>
      <c r="L3241" s="18" t="str">
        <f t="shared" si="202"/>
        <v>Abaixo</v>
      </c>
      <c r="M3241" s="23" t="str">
        <f t="shared" si="203"/>
        <v>Acima</v>
      </c>
    </row>
    <row r="3242" spans="1:13">
      <c r="A3242" s="8" t="s">
        <v>3167</v>
      </c>
      <c r="B3242" s="9" t="s">
        <v>14</v>
      </c>
      <c r="C3242" s="9">
        <v>211</v>
      </c>
      <c r="D3242" s="9">
        <v>0.747</v>
      </c>
      <c r="E3242" s="9">
        <v>0.73499999999999999</v>
      </c>
      <c r="F3242" s="9">
        <v>0.66600000000000004</v>
      </c>
      <c r="G3242" s="9">
        <v>50069.74</v>
      </c>
      <c r="H3242" s="10">
        <v>5</v>
      </c>
      <c r="I3242" s="23" t="str">
        <f>VLOOKUP(B3242,'De-Para'!$B$3:$C$29,2,0)</f>
        <v>Sul</v>
      </c>
      <c r="J3242" s="18" t="str">
        <f t="shared" si="200"/>
        <v>Alto</v>
      </c>
      <c r="K3242" s="18" t="str">
        <f t="shared" si="201"/>
        <v>Acima</v>
      </c>
      <c r="L3242" s="18" t="str">
        <f t="shared" si="202"/>
        <v>Abaixo</v>
      </c>
      <c r="M3242" s="23" t="str">
        <f t="shared" si="203"/>
        <v>Acima</v>
      </c>
    </row>
    <row r="3243" spans="1:13">
      <c r="A3243" s="11" t="s">
        <v>3168</v>
      </c>
      <c r="B3243" s="12" t="s">
        <v>14</v>
      </c>
      <c r="C3243" s="12">
        <v>522</v>
      </c>
      <c r="D3243" s="12">
        <v>0.71</v>
      </c>
      <c r="E3243" s="12">
        <v>0.69799999999999995</v>
      </c>
      <c r="F3243" s="12">
        <v>0.61899999999999999</v>
      </c>
      <c r="G3243" s="12">
        <v>20113.240000000002</v>
      </c>
      <c r="H3243" s="13">
        <v>17</v>
      </c>
      <c r="I3243" s="23" t="str">
        <f>VLOOKUP(B3243,'De-Para'!$B$3:$C$29,2,0)</f>
        <v>Sul</v>
      </c>
      <c r="J3243" s="18" t="str">
        <f t="shared" si="200"/>
        <v>Alto</v>
      </c>
      <c r="K3243" s="18" t="str">
        <f t="shared" si="201"/>
        <v>Acima</v>
      </c>
      <c r="L3243" s="18" t="str">
        <f t="shared" si="202"/>
        <v>Abaixo</v>
      </c>
      <c r="M3243" s="23" t="str">
        <f t="shared" si="203"/>
        <v>Acima</v>
      </c>
    </row>
    <row r="3244" spans="1:13">
      <c r="A3244" s="8" t="s">
        <v>3169</v>
      </c>
      <c r="B3244" s="9" t="s">
        <v>33</v>
      </c>
      <c r="C3244" s="9">
        <v>705</v>
      </c>
      <c r="D3244" s="9">
        <v>0.70099999999999996</v>
      </c>
      <c r="E3244" s="9">
        <v>0.69399999999999995</v>
      </c>
      <c r="F3244" s="9">
        <v>0.59299999999999997</v>
      </c>
      <c r="G3244" s="9">
        <v>21966.959999999999</v>
      </c>
      <c r="H3244" s="10">
        <v>13</v>
      </c>
      <c r="I3244" s="23" t="str">
        <f>VLOOKUP(B3244,'De-Para'!$B$3:$C$29,2,0)</f>
        <v>Centro-Oeste</v>
      </c>
      <c r="J3244" s="18" t="str">
        <f t="shared" si="200"/>
        <v>Alto</v>
      </c>
      <c r="K3244" s="18" t="str">
        <f t="shared" si="201"/>
        <v>Acima</v>
      </c>
      <c r="L3244" s="18" t="str">
        <f t="shared" si="202"/>
        <v>Abaixo</v>
      </c>
      <c r="M3244" s="23" t="str">
        <f t="shared" si="203"/>
        <v>Acima</v>
      </c>
    </row>
    <row r="3245" spans="1:13">
      <c r="A3245" s="11" t="s">
        <v>3170</v>
      </c>
      <c r="B3245" s="12" t="s">
        <v>59</v>
      </c>
      <c r="C3245" s="12">
        <v>221</v>
      </c>
      <c r="D3245" s="12">
        <v>0.7</v>
      </c>
      <c r="E3245" s="12">
        <v>0.72</v>
      </c>
      <c r="F3245" s="12">
        <v>0.56699999999999995</v>
      </c>
      <c r="G3245" s="12">
        <v>29399.46</v>
      </c>
      <c r="H3245" s="13">
        <v>2</v>
      </c>
      <c r="I3245" s="23" t="str">
        <f>VLOOKUP(B3245,'De-Para'!$B$3:$C$29,2,0)</f>
        <v>Sul</v>
      </c>
      <c r="J3245" s="18" t="str">
        <f t="shared" si="200"/>
        <v>Alto</v>
      </c>
      <c r="K3245" s="18" t="str">
        <f t="shared" si="201"/>
        <v>Acima</v>
      </c>
      <c r="L3245" s="18" t="str">
        <f t="shared" si="202"/>
        <v>Abaixo</v>
      </c>
      <c r="M3245" s="23" t="str">
        <f t="shared" si="203"/>
        <v>Abaixo</v>
      </c>
    </row>
    <row r="3246" spans="1:13">
      <c r="A3246" s="8" t="s">
        <v>3171</v>
      </c>
      <c r="B3246" s="9" t="s">
        <v>270</v>
      </c>
      <c r="C3246" s="9">
        <v>874</v>
      </c>
      <c r="D3246" s="9">
        <v>0.624</v>
      </c>
      <c r="E3246" s="9">
        <v>0.60099999999999998</v>
      </c>
      <c r="F3246" s="9">
        <v>0.51800000000000002</v>
      </c>
      <c r="G3246" s="9">
        <v>15720.08</v>
      </c>
      <c r="H3246" s="10">
        <v>1</v>
      </c>
      <c r="I3246" s="23" t="str">
        <f>VLOOKUP(B3246,'De-Para'!$B$3:$C$29,2,0)</f>
        <v>Norte</v>
      </c>
      <c r="J3246" s="18" t="str">
        <f t="shared" si="200"/>
        <v>Médio</v>
      </c>
      <c r="K3246" s="18" t="str">
        <f t="shared" si="201"/>
        <v>Acima</v>
      </c>
      <c r="L3246" s="18" t="str">
        <f t="shared" si="202"/>
        <v>Abaixo</v>
      </c>
      <c r="M3246" s="23" t="str">
        <f t="shared" si="203"/>
        <v>Abaixo</v>
      </c>
    </row>
    <row r="3247" spans="1:13">
      <c r="A3247" s="11" t="s">
        <v>3172</v>
      </c>
      <c r="B3247" s="12" t="s">
        <v>19</v>
      </c>
      <c r="C3247" s="12">
        <v>1388</v>
      </c>
      <c r="D3247" s="12">
        <v>0.60399999999999998</v>
      </c>
      <c r="E3247" s="12">
        <v>0.56499999999999995</v>
      </c>
      <c r="F3247" s="12">
        <v>0.48799999999999999</v>
      </c>
      <c r="G3247" s="12">
        <v>8367.2000000000007</v>
      </c>
      <c r="H3247" s="13">
        <v>5</v>
      </c>
      <c r="I3247" s="23" t="str">
        <f>VLOOKUP(B3247,'De-Para'!$B$3:$C$29,2,0)</f>
        <v>Nordeste</v>
      </c>
      <c r="J3247" s="18" t="str">
        <f t="shared" si="200"/>
        <v>Médio</v>
      </c>
      <c r="K3247" s="18" t="str">
        <f t="shared" si="201"/>
        <v>Acima</v>
      </c>
      <c r="L3247" s="18" t="str">
        <f t="shared" si="202"/>
        <v>Acima</v>
      </c>
      <c r="M3247" s="23" t="str">
        <f t="shared" si="203"/>
        <v>Acima</v>
      </c>
    </row>
    <row r="3248" spans="1:13">
      <c r="A3248" s="8" t="s">
        <v>3173</v>
      </c>
      <c r="B3248" s="9" t="s">
        <v>14</v>
      </c>
      <c r="C3248" s="9">
        <v>298</v>
      </c>
      <c r="D3248" s="9">
        <v>0.72299999999999998</v>
      </c>
      <c r="E3248" s="9">
        <v>0.70599999999999996</v>
      </c>
      <c r="F3248" s="9">
        <v>0.62</v>
      </c>
      <c r="G3248" s="9">
        <v>28600.34</v>
      </c>
      <c r="H3248" s="10">
        <v>10</v>
      </c>
      <c r="I3248" s="23" t="str">
        <f>VLOOKUP(B3248,'De-Para'!$B$3:$C$29,2,0)</f>
        <v>Sul</v>
      </c>
      <c r="J3248" s="18" t="str">
        <f t="shared" si="200"/>
        <v>Alto</v>
      </c>
      <c r="K3248" s="18" t="str">
        <f t="shared" si="201"/>
        <v>Acima</v>
      </c>
      <c r="L3248" s="18" t="str">
        <f t="shared" si="202"/>
        <v>Abaixo</v>
      </c>
      <c r="M3248" s="23" t="str">
        <f t="shared" si="203"/>
        <v>Acima</v>
      </c>
    </row>
    <row r="3249" spans="1:13">
      <c r="A3249" s="11" t="s">
        <v>3174</v>
      </c>
      <c r="B3249" s="12" t="s">
        <v>87</v>
      </c>
      <c r="C3249" s="12">
        <v>1766</v>
      </c>
      <c r="D3249" s="12">
        <v>0.63300000000000001</v>
      </c>
      <c r="E3249" s="12">
        <v>0.56799999999999995</v>
      </c>
      <c r="F3249" s="12">
        <v>0.59199999999999997</v>
      </c>
      <c r="G3249" s="12">
        <v>9764.5400000000009</v>
      </c>
      <c r="H3249" s="13">
        <v>2</v>
      </c>
      <c r="I3249" s="23" t="str">
        <f>VLOOKUP(B3249,'De-Para'!$B$3:$C$29,2,0)</f>
        <v>Nordeste</v>
      </c>
      <c r="J3249" s="18" t="str">
        <f t="shared" si="200"/>
        <v>Médio</v>
      </c>
      <c r="K3249" s="18" t="str">
        <f t="shared" si="201"/>
        <v>Acima</v>
      </c>
      <c r="L3249" s="18" t="str">
        <f t="shared" si="202"/>
        <v>Acima</v>
      </c>
      <c r="M3249" s="23" t="str">
        <f t="shared" si="203"/>
        <v>Abaixo</v>
      </c>
    </row>
    <row r="3250" spans="1:13">
      <c r="A3250" s="8" t="s">
        <v>3175</v>
      </c>
      <c r="B3250" s="9" t="s">
        <v>49</v>
      </c>
      <c r="C3250" s="9">
        <v>728</v>
      </c>
      <c r="D3250" s="9">
        <v>0.58299999999999996</v>
      </c>
      <c r="E3250" s="9">
        <v>0.57299999999999995</v>
      </c>
      <c r="F3250" s="9">
        <v>0.437</v>
      </c>
      <c r="G3250" s="9">
        <v>16151.54</v>
      </c>
      <c r="H3250" s="10">
        <v>21</v>
      </c>
      <c r="I3250" s="23" t="str">
        <f>VLOOKUP(B3250,'De-Para'!$B$3:$C$29,2,0)</f>
        <v>Norte</v>
      </c>
      <c r="J3250" s="18" t="str">
        <f t="shared" si="200"/>
        <v>Médio</v>
      </c>
      <c r="K3250" s="18" t="str">
        <f t="shared" si="201"/>
        <v>Abaixo</v>
      </c>
      <c r="L3250" s="18" t="str">
        <f t="shared" si="202"/>
        <v>Abaixo</v>
      </c>
      <c r="M3250" s="23" t="str">
        <f t="shared" si="203"/>
        <v>Acima</v>
      </c>
    </row>
    <row r="3251" spans="1:13">
      <c r="A3251" s="11" t="s">
        <v>3176</v>
      </c>
      <c r="B3251" s="12" t="s">
        <v>114</v>
      </c>
      <c r="C3251" s="12">
        <v>1016</v>
      </c>
      <c r="D3251" s="12">
        <v>0.57899999999999996</v>
      </c>
      <c r="E3251" s="12">
        <v>0.56699999999999995</v>
      </c>
      <c r="F3251" s="12">
        <v>0.47599999999999998</v>
      </c>
      <c r="G3251" s="12">
        <v>12389.41</v>
      </c>
      <c r="H3251" s="13">
        <v>18</v>
      </c>
      <c r="I3251" s="23" t="str">
        <f>VLOOKUP(B3251,'De-Para'!$B$3:$C$29,2,0)</f>
        <v>Nordeste</v>
      </c>
      <c r="J3251" s="18" t="str">
        <f t="shared" si="200"/>
        <v>Médio</v>
      </c>
      <c r="K3251" s="18" t="str">
        <f t="shared" si="201"/>
        <v>Abaixo</v>
      </c>
      <c r="L3251" s="18" t="str">
        <f t="shared" si="202"/>
        <v>Acima</v>
      </c>
      <c r="M3251" s="23" t="str">
        <f t="shared" si="203"/>
        <v>Acima</v>
      </c>
    </row>
    <row r="3252" spans="1:13">
      <c r="A3252" s="8" t="s">
        <v>3177</v>
      </c>
      <c r="B3252" s="9" t="s">
        <v>64</v>
      </c>
      <c r="C3252" s="9">
        <v>450</v>
      </c>
      <c r="D3252" s="9">
        <v>0.64500000000000002</v>
      </c>
      <c r="E3252" s="9">
        <v>0.63700000000000001</v>
      </c>
      <c r="F3252" s="9">
        <v>0.51200000000000001</v>
      </c>
      <c r="G3252" s="9">
        <v>16311.14</v>
      </c>
      <c r="H3252" s="10">
        <v>3</v>
      </c>
      <c r="I3252" s="23" t="str">
        <f>VLOOKUP(B3252,'De-Para'!$B$3:$C$29,2,0)</f>
        <v>Sudeste</v>
      </c>
      <c r="J3252" s="18" t="str">
        <f t="shared" si="200"/>
        <v>Médio</v>
      </c>
      <c r="K3252" s="18" t="str">
        <f t="shared" si="201"/>
        <v>Acima</v>
      </c>
      <c r="L3252" s="18" t="str">
        <f t="shared" si="202"/>
        <v>Abaixo</v>
      </c>
      <c r="M3252" s="23" t="str">
        <f t="shared" si="203"/>
        <v>Acima</v>
      </c>
    </row>
    <row r="3253" spans="1:13">
      <c r="A3253" s="11" t="s">
        <v>3178</v>
      </c>
      <c r="B3253" s="12" t="s">
        <v>29</v>
      </c>
      <c r="C3253" s="12">
        <v>476</v>
      </c>
      <c r="D3253" s="12">
        <v>0.65</v>
      </c>
      <c r="E3253" s="12">
        <v>0.65300000000000002</v>
      </c>
      <c r="F3253" s="12">
        <v>0.52</v>
      </c>
      <c r="G3253" s="12">
        <v>17994.16</v>
      </c>
      <c r="H3253" s="13">
        <v>8</v>
      </c>
      <c r="I3253" s="23" t="str">
        <f>VLOOKUP(B3253,'De-Para'!$B$3:$C$29,2,0)</f>
        <v>Centro-Oeste</v>
      </c>
      <c r="J3253" s="18" t="str">
        <f t="shared" si="200"/>
        <v>Médio</v>
      </c>
      <c r="K3253" s="18" t="str">
        <f t="shared" si="201"/>
        <v>Acima</v>
      </c>
      <c r="L3253" s="18" t="str">
        <f t="shared" si="202"/>
        <v>Abaixo</v>
      </c>
      <c r="M3253" s="23" t="str">
        <f t="shared" si="203"/>
        <v>Acima</v>
      </c>
    </row>
    <row r="3254" spans="1:13">
      <c r="A3254" s="8" t="s">
        <v>3179</v>
      </c>
      <c r="B3254" s="9" t="s">
        <v>10</v>
      </c>
      <c r="C3254" s="9">
        <v>596</v>
      </c>
      <c r="D3254" s="9">
        <v>0.71299999999999997</v>
      </c>
      <c r="E3254" s="9">
        <v>0.69899999999999995</v>
      </c>
      <c r="F3254" s="9">
        <v>0.64400000000000002</v>
      </c>
      <c r="G3254" s="9">
        <v>19832.89</v>
      </c>
      <c r="H3254" s="10">
        <v>3</v>
      </c>
      <c r="I3254" s="23" t="str">
        <f>VLOOKUP(B3254,'De-Para'!$B$3:$C$29,2,0)</f>
        <v>Sudeste</v>
      </c>
      <c r="J3254" s="18" t="str">
        <f t="shared" si="200"/>
        <v>Alto</v>
      </c>
      <c r="K3254" s="18" t="str">
        <f t="shared" si="201"/>
        <v>Acima</v>
      </c>
      <c r="L3254" s="18" t="str">
        <f t="shared" si="202"/>
        <v>Abaixo</v>
      </c>
      <c r="M3254" s="23" t="str">
        <f t="shared" si="203"/>
        <v>Acima</v>
      </c>
    </row>
    <row r="3255" spans="1:13">
      <c r="A3255" s="11" t="s">
        <v>3180</v>
      </c>
      <c r="B3255" s="12" t="s">
        <v>16</v>
      </c>
      <c r="C3255" s="12">
        <v>723</v>
      </c>
      <c r="D3255" s="12">
        <v>0.65500000000000003</v>
      </c>
      <c r="E3255" s="12">
        <v>0.65800000000000003</v>
      </c>
      <c r="F3255" s="12">
        <v>0.52</v>
      </c>
      <c r="G3255" s="12">
        <v>12128.59</v>
      </c>
      <c r="H3255" s="13">
        <v>28</v>
      </c>
      <c r="I3255" s="23" t="str">
        <f>VLOOKUP(B3255,'De-Para'!$B$3:$C$29,2,0)</f>
        <v>Sudeste</v>
      </c>
      <c r="J3255" s="18" t="str">
        <f t="shared" si="200"/>
        <v>Médio</v>
      </c>
      <c r="K3255" s="18" t="str">
        <f t="shared" si="201"/>
        <v>Acima</v>
      </c>
      <c r="L3255" s="18" t="str">
        <f t="shared" si="202"/>
        <v>Abaixo</v>
      </c>
      <c r="M3255" s="23" t="str">
        <f t="shared" si="203"/>
        <v>Acima</v>
      </c>
    </row>
    <row r="3256" spans="1:13">
      <c r="A3256" s="8" t="s">
        <v>3181</v>
      </c>
      <c r="B3256" s="9" t="s">
        <v>275</v>
      </c>
      <c r="C3256" s="9">
        <v>816</v>
      </c>
      <c r="D3256" s="9">
        <v>0.65300000000000002</v>
      </c>
      <c r="E3256" s="9">
        <v>0.65400000000000003</v>
      </c>
      <c r="F3256" s="9">
        <v>0.55300000000000005</v>
      </c>
      <c r="G3256" s="9">
        <v>16382.28</v>
      </c>
      <c r="H3256" s="10">
        <v>12</v>
      </c>
      <c r="I3256" s="23" t="str">
        <f>VLOOKUP(B3256,'De-Para'!$B$3:$C$29,2,0)</f>
        <v>Norte</v>
      </c>
      <c r="J3256" s="18" t="str">
        <f t="shared" si="200"/>
        <v>Médio</v>
      </c>
      <c r="K3256" s="18" t="str">
        <f t="shared" si="201"/>
        <v>Acima</v>
      </c>
      <c r="L3256" s="18" t="str">
        <f t="shared" si="202"/>
        <v>Abaixo</v>
      </c>
      <c r="M3256" s="23" t="str">
        <f t="shared" si="203"/>
        <v>Acima</v>
      </c>
    </row>
    <row r="3257" spans="1:13">
      <c r="A3257" s="11" t="s">
        <v>2139</v>
      </c>
      <c r="B3257" s="12" t="s">
        <v>7</v>
      </c>
      <c r="C3257" s="12">
        <v>227</v>
      </c>
      <c r="D3257" s="12">
        <v>0.72</v>
      </c>
      <c r="E3257" s="12">
        <v>0.68300000000000005</v>
      </c>
      <c r="F3257" s="12">
        <v>0.63900000000000001</v>
      </c>
      <c r="G3257" s="12">
        <v>54427.24</v>
      </c>
      <c r="H3257" s="13">
        <v>0</v>
      </c>
      <c r="I3257" s="23" t="str">
        <f>VLOOKUP(B3257,'De-Para'!$B$3:$C$29,2,0)</f>
        <v>Sudeste</v>
      </c>
      <c r="J3257" s="18" t="str">
        <f t="shared" si="200"/>
        <v>Alto</v>
      </c>
      <c r="K3257" s="18" t="str">
        <f t="shared" si="201"/>
        <v>Acima</v>
      </c>
      <c r="L3257" s="18" t="str">
        <f t="shared" si="202"/>
        <v>Abaixo</v>
      </c>
      <c r="M3257" s="23" t="str">
        <f t="shared" si="203"/>
        <v>Abaixo</v>
      </c>
    </row>
    <row r="3258" spans="1:13">
      <c r="A3258" s="8" t="s">
        <v>3182</v>
      </c>
      <c r="B3258" s="9" t="s">
        <v>270</v>
      </c>
      <c r="C3258" s="9">
        <v>690</v>
      </c>
      <c r="D3258" s="9">
        <v>0.66500000000000004</v>
      </c>
      <c r="E3258" s="9">
        <v>0.66100000000000003</v>
      </c>
      <c r="F3258" s="9">
        <v>0.54700000000000004</v>
      </c>
      <c r="G3258" s="9">
        <v>16304.33</v>
      </c>
      <c r="H3258" s="10">
        <v>2</v>
      </c>
      <c r="I3258" s="23" t="str">
        <f>VLOOKUP(B3258,'De-Para'!$B$3:$C$29,2,0)</f>
        <v>Norte</v>
      </c>
      <c r="J3258" s="18" t="str">
        <f t="shared" si="200"/>
        <v>Médio</v>
      </c>
      <c r="K3258" s="18" t="str">
        <f t="shared" si="201"/>
        <v>Acima</v>
      </c>
      <c r="L3258" s="18" t="str">
        <f t="shared" si="202"/>
        <v>Abaixo</v>
      </c>
      <c r="M3258" s="23" t="str">
        <f t="shared" si="203"/>
        <v>Abaixo</v>
      </c>
    </row>
    <row r="3259" spans="1:13">
      <c r="A3259" s="11" t="s">
        <v>3183</v>
      </c>
      <c r="B3259" s="12" t="s">
        <v>49</v>
      </c>
      <c r="C3259" s="12">
        <v>871</v>
      </c>
      <c r="D3259" s="12">
        <v>0.59799999999999998</v>
      </c>
      <c r="E3259" s="12">
        <v>0.59499999999999997</v>
      </c>
      <c r="F3259" s="12">
        <v>0.47099999999999997</v>
      </c>
      <c r="G3259" s="12">
        <v>11139.12</v>
      </c>
      <c r="H3259" s="13">
        <v>1</v>
      </c>
      <c r="I3259" s="23" t="str">
        <f>VLOOKUP(B3259,'De-Para'!$B$3:$C$29,2,0)</f>
        <v>Norte</v>
      </c>
      <c r="J3259" s="18" t="str">
        <f t="shared" si="200"/>
        <v>Médio</v>
      </c>
      <c r="K3259" s="18" t="str">
        <f t="shared" si="201"/>
        <v>Abaixo</v>
      </c>
      <c r="L3259" s="18" t="str">
        <f t="shared" si="202"/>
        <v>Abaixo</v>
      </c>
      <c r="M3259" s="23" t="str">
        <f t="shared" si="203"/>
        <v>Abaixo</v>
      </c>
    </row>
    <row r="3260" spans="1:13">
      <c r="A3260" s="8" t="s">
        <v>3184</v>
      </c>
      <c r="B3260" s="9" t="s">
        <v>29</v>
      </c>
      <c r="C3260" s="9">
        <v>460</v>
      </c>
      <c r="D3260" s="9">
        <v>0.67</v>
      </c>
      <c r="E3260" s="9">
        <v>0.66800000000000004</v>
      </c>
      <c r="F3260" s="9">
        <v>0.56299999999999994</v>
      </c>
      <c r="G3260" s="9">
        <v>29144.31</v>
      </c>
      <c r="H3260" s="10">
        <v>2</v>
      </c>
      <c r="I3260" s="23" t="str">
        <f>VLOOKUP(B3260,'De-Para'!$B$3:$C$29,2,0)</f>
        <v>Centro-Oeste</v>
      </c>
      <c r="J3260" s="18" t="str">
        <f t="shared" si="200"/>
        <v>Médio</v>
      </c>
      <c r="K3260" s="18" t="str">
        <f t="shared" si="201"/>
        <v>Acima</v>
      </c>
      <c r="L3260" s="18" t="str">
        <f t="shared" si="202"/>
        <v>Abaixo</v>
      </c>
      <c r="M3260" s="23" t="str">
        <f t="shared" si="203"/>
        <v>Abaixo</v>
      </c>
    </row>
    <row r="3261" spans="1:13">
      <c r="A3261" s="11" t="s">
        <v>3185</v>
      </c>
      <c r="B3261" s="12" t="s">
        <v>114</v>
      </c>
      <c r="C3261" s="12">
        <v>474</v>
      </c>
      <c r="D3261" s="12">
        <v>0.621</v>
      </c>
      <c r="E3261" s="12">
        <v>0.58099999999999996</v>
      </c>
      <c r="F3261" s="12">
        <v>0.54400000000000004</v>
      </c>
      <c r="G3261" s="12">
        <v>14095.33</v>
      </c>
      <c r="H3261" s="13">
        <v>4</v>
      </c>
      <c r="I3261" s="23" t="str">
        <f>VLOOKUP(B3261,'De-Para'!$B$3:$C$29,2,0)</f>
        <v>Nordeste</v>
      </c>
      <c r="J3261" s="18" t="str">
        <f t="shared" si="200"/>
        <v>Médio</v>
      </c>
      <c r="K3261" s="18" t="str">
        <f t="shared" si="201"/>
        <v>Acima</v>
      </c>
      <c r="L3261" s="18" t="str">
        <f t="shared" si="202"/>
        <v>Abaixo</v>
      </c>
      <c r="M3261" s="23" t="str">
        <f t="shared" si="203"/>
        <v>Acima</v>
      </c>
    </row>
    <row r="3262" spans="1:13">
      <c r="A3262" s="8" t="s">
        <v>3186</v>
      </c>
      <c r="B3262" s="9" t="s">
        <v>87</v>
      </c>
      <c r="C3262" s="9">
        <v>1259</v>
      </c>
      <c r="D3262" s="9">
        <v>0.57999999999999996</v>
      </c>
      <c r="E3262" s="9">
        <v>0.54900000000000004</v>
      </c>
      <c r="F3262" s="9">
        <v>0.504</v>
      </c>
      <c r="G3262" s="9">
        <v>7698.45</v>
      </c>
      <c r="H3262" s="10">
        <v>2</v>
      </c>
      <c r="I3262" s="23" t="str">
        <f>VLOOKUP(B3262,'De-Para'!$B$3:$C$29,2,0)</f>
        <v>Nordeste</v>
      </c>
      <c r="J3262" s="18" t="str">
        <f t="shared" si="200"/>
        <v>Médio</v>
      </c>
      <c r="K3262" s="18" t="str">
        <f t="shared" si="201"/>
        <v>Abaixo</v>
      </c>
      <c r="L3262" s="18" t="str">
        <f t="shared" si="202"/>
        <v>Acima</v>
      </c>
      <c r="M3262" s="23" t="str">
        <f t="shared" si="203"/>
        <v>Abaixo</v>
      </c>
    </row>
    <row r="3263" spans="1:13">
      <c r="A3263" s="11" t="s">
        <v>3187</v>
      </c>
      <c r="B3263" s="12" t="s">
        <v>59</v>
      </c>
      <c r="C3263" s="12">
        <v>211</v>
      </c>
      <c r="D3263" s="12">
        <v>0.75</v>
      </c>
      <c r="E3263" s="12">
        <v>0.74199999999999999</v>
      </c>
      <c r="F3263" s="12">
        <v>0.66200000000000003</v>
      </c>
      <c r="G3263" s="12">
        <v>37552.83</v>
      </c>
      <c r="H3263" s="13">
        <v>2</v>
      </c>
      <c r="I3263" s="23" t="str">
        <f>VLOOKUP(B3263,'De-Para'!$B$3:$C$29,2,0)</f>
        <v>Sul</v>
      </c>
      <c r="J3263" s="18" t="str">
        <f t="shared" si="200"/>
        <v>Alto</v>
      </c>
      <c r="K3263" s="18" t="str">
        <f t="shared" si="201"/>
        <v>Acima</v>
      </c>
      <c r="L3263" s="18" t="str">
        <f t="shared" si="202"/>
        <v>Abaixo</v>
      </c>
      <c r="M3263" s="23" t="str">
        <f t="shared" si="203"/>
        <v>Abaixo</v>
      </c>
    </row>
    <row r="3264" spans="1:13">
      <c r="A3264" s="8" t="s">
        <v>3188</v>
      </c>
      <c r="B3264" s="9" t="s">
        <v>114</v>
      </c>
      <c r="C3264" s="9">
        <v>637</v>
      </c>
      <c r="D3264" s="9">
        <v>0.58899999999999997</v>
      </c>
      <c r="E3264" s="9">
        <v>0.57499999999999996</v>
      </c>
      <c r="F3264" s="9">
        <v>0.505</v>
      </c>
      <c r="G3264" s="9">
        <v>12613.48</v>
      </c>
      <c r="H3264" s="10">
        <v>16</v>
      </c>
      <c r="I3264" s="23" t="str">
        <f>VLOOKUP(B3264,'De-Para'!$B$3:$C$29,2,0)</f>
        <v>Nordeste</v>
      </c>
      <c r="J3264" s="18" t="str">
        <f t="shared" si="200"/>
        <v>Médio</v>
      </c>
      <c r="K3264" s="18" t="str">
        <f t="shared" si="201"/>
        <v>Abaixo</v>
      </c>
      <c r="L3264" s="18" t="str">
        <f t="shared" si="202"/>
        <v>Abaixo</v>
      </c>
      <c r="M3264" s="23" t="str">
        <f t="shared" si="203"/>
        <v>Acima</v>
      </c>
    </row>
    <row r="3265" spans="1:13">
      <c r="A3265" s="11" t="s">
        <v>3189</v>
      </c>
      <c r="B3265" s="12" t="s">
        <v>64</v>
      </c>
      <c r="C3265" s="12">
        <v>395</v>
      </c>
      <c r="D3265" s="12">
        <v>0.63700000000000001</v>
      </c>
      <c r="E3265" s="12">
        <v>0.65800000000000003</v>
      </c>
      <c r="F3265" s="12">
        <v>0.49299999999999999</v>
      </c>
      <c r="G3265" s="12">
        <v>17627.349999999999</v>
      </c>
      <c r="H3265" s="13">
        <v>13</v>
      </c>
      <c r="I3265" s="23" t="str">
        <f>VLOOKUP(B3265,'De-Para'!$B$3:$C$29,2,0)</f>
        <v>Sudeste</v>
      </c>
      <c r="J3265" s="18" t="str">
        <f t="shared" si="200"/>
        <v>Médio</v>
      </c>
      <c r="K3265" s="18" t="str">
        <f t="shared" si="201"/>
        <v>Acima</v>
      </c>
      <c r="L3265" s="18" t="str">
        <f t="shared" si="202"/>
        <v>Abaixo</v>
      </c>
      <c r="M3265" s="23" t="str">
        <f t="shared" si="203"/>
        <v>Acima</v>
      </c>
    </row>
    <row r="3266" spans="1:13">
      <c r="A3266" s="8" t="s">
        <v>3190</v>
      </c>
      <c r="B3266" s="9" t="s">
        <v>94</v>
      </c>
      <c r="C3266" s="9">
        <v>1166</v>
      </c>
      <c r="D3266" s="9">
        <v>0.51700000000000002</v>
      </c>
      <c r="E3266" s="9">
        <v>0.54800000000000004</v>
      </c>
      <c r="F3266" s="9">
        <v>0.36299999999999999</v>
      </c>
      <c r="G3266" s="9">
        <v>10469.82</v>
      </c>
      <c r="H3266" s="10">
        <v>13</v>
      </c>
      <c r="I3266" s="23" t="str">
        <f>VLOOKUP(B3266,'De-Para'!$B$3:$C$29,2,0)</f>
        <v>Nordeste</v>
      </c>
      <c r="J3266" s="18" t="str">
        <f t="shared" si="200"/>
        <v>Baixo</v>
      </c>
      <c r="K3266" s="18" t="str">
        <f t="shared" si="201"/>
        <v>Abaixo</v>
      </c>
      <c r="L3266" s="18" t="str">
        <f t="shared" si="202"/>
        <v>Acima</v>
      </c>
      <c r="M3266" s="23" t="str">
        <f t="shared" si="203"/>
        <v>Acima</v>
      </c>
    </row>
    <row r="3267" spans="1:13">
      <c r="A3267" s="11" t="s">
        <v>3191</v>
      </c>
      <c r="B3267" s="12" t="s">
        <v>49</v>
      </c>
      <c r="C3267" s="12">
        <v>1526</v>
      </c>
      <c r="D3267" s="12">
        <v>0.503</v>
      </c>
      <c r="E3267" s="12">
        <v>0.51200000000000001</v>
      </c>
      <c r="F3267" s="12">
        <v>0.32200000000000001</v>
      </c>
      <c r="G3267" s="12">
        <v>5799.6</v>
      </c>
      <c r="H3267" s="13">
        <v>2</v>
      </c>
      <c r="I3267" s="23" t="str">
        <f>VLOOKUP(B3267,'De-Para'!$B$3:$C$29,2,0)</f>
        <v>Norte</v>
      </c>
      <c r="J3267" s="18" t="str">
        <f t="shared" si="200"/>
        <v>Baixo</v>
      </c>
      <c r="K3267" s="18" t="str">
        <f t="shared" si="201"/>
        <v>Abaixo</v>
      </c>
      <c r="L3267" s="18" t="str">
        <f t="shared" si="202"/>
        <v>Acima</v>
      </c>
      <c r="M3267" s="23" t="str">
        <f t="shared" si="203"/>
        <v>Abaixo</v>
      </c>
    </row>
    <row r="3268" spans="1:13">
      <c r="A3268" s="8" t="s">
        <v>3192</v>
      </c>
      <c r="B3268" s="9" t="s">
        <v>14</v>
      </c>
      <c r="C3268" s="9">
        <v>212</v>
      </c>
      <c r="D3268" s="9">
        <v>0.753</v>
      </c>
      <c r="E3268" s="9">
        <v>0.752</v>
      </c>
      <c r="F3268" s="9">
        <v>0.67400000000000004</v>
      </c>
      <c r="G3268" s="9">
        <v>36690.69</v>
      </c>
      <c r="H3268" s="10">
        <v>8</v>
      </c>
      <c r="I3268" s="23" t="str">
        <f>VLOOKUP(B3268,'De-Para'!$B$3:$C$29,2,0)</f>
        <v>Sul</v>
      </c>
      <c r="J3268" s="18" t="str">
        <f t="shared" si="200"/>
        <v>Alto</v>
      </c>
      <c r="K3268" s="18" t="str">
        <f t="shared" si="201"/>
        <v>Acima</v>
      </c>
      <c r="L3268" s="18" t="str">
        <f t="shared" si="202"/>
        <v>Abaixo</v>
      </c>
      <c r="M3268" s="23" t="str">
        <f t="shared" si="203"/>
        <v>Acima</v>
      </c>
    </row>
    <row r="3269" spans="1:13">
      <c r="A3269" s="11" t="s">
        <v>3193</v>
      </c>
      <c r="B3269" s="12" t="s">
        <v>19</v>
      </c>
      <c r="C3269" s="12">
        <v>844</v>
      </c>
      <c r="D3269" s="12">
        <v>0.56999999999999995</v>
      </c>
      <c r="E3269" s="12">
        <v>0.55000000000000004</v>
      </c>
      <c r="F3269" s="12">
        <v>0.44500000000000001</v>
      </c>
      <c r="G3269" s="12">
        <v>10044.26</v>
      </c>
      <c r="H3269" s="13">
        <v>1</v>
      </c>
      <c r="I3269" s="23" t="str">
        <f>VLOOKUP(B3269,'De-Para'!$B$3:$C$29,2,0)</f>
        <v>Nordeste</v>
      </c>
      <c r="J3269" s="18" t="str">
        <f t="shared" si="200"/>
        <v>Médio</v>
      </c>
      <c r="K3269" s="18" t="str">
        <f t="shared" si="201"/>
        <v>Abaixo</v>
      </c>
      <c r="L3269" s="18" t="str">
        <f t="shared" si="202"/>
        <v>Abaixo</v>
      </c>
      <c r="M3269" s="23" t="str">
        <f t="shared" si="203"/>
        <v>Abaixo</v>
      </c>
    </row>
    <row r="3270" spans="1:13">
      <c r="A3270" s="8" t="s">
        <v>3194</v>
      </c>
      <c r="B3270" s="9" t="s">
        <v>275</v>
      </c>
      <c r="C3270" s="9">
        <v>152</v>
      </c>
      <c r="D3270" s="9">
        <v>0.57999999999999996</v>
      </c>
      <c r="E3270" s="9">
        <v>0.59299999999999997</v>
      </c>
      <c r="F3270" s="9">
        <v>0.41799999999999998</v>
      </c>
      <c r="G3270" s="9">
        <v>13045.53</v>
      </c>
      <c r="H3270" s="10">
        <v>15</v>
      </c>
      <c r="I3270" s="23" t="str">
        <f>VLOOKUP(B3270,'De-Para'!$B$3:$C$29,2,0)</f>
        <v>Norte</v>
      </c>
      <c r="J3270" s="18" t="str">
        <f t="shared" ref="J3270:J3333" si="204">IF(D3270&lt;0.55,"Baixo",IF(D3270&lt;0.7,"Médio",IF(D3270&lt;0.8,"Alto","Muito alto")))</f>
        <v>Médio</v>
      </c>
      <c r="K3270" s="18" t="str">
        <f t="shared" ref="K3270:K3333" si="205">IF(D3270&lt;=$K$3,"Abaixo","Acima")</f>
        <v>Abaixo</v>
      </c>
      <c r="L3270" s="18" t="str">
        <f t="shared" ref="L3270:L3333" si="206">IF(C3270&gt;=$L$3,"Acima","Abaixo")</f>
        <v>Abaixo</v>
      </c>
      <c r="M3270" s="23" t="str">
        <f t="shared" ref="M3270:M3333" si="207">IF(H3270&lt;=$M$3,"Abaixo","Acima")</f>
        <v>Acima</v>
      </c>
    </row>
    <row r="3271" spans="1:13">
      <c r="A3271" s="11" t="s">
        <v>3195</v>
      </c>
      <c r="B3271" s="12" t="s">
        <v>114</v>
      </c>
      <c r="C3271" s="12">
        <v>610</v>
      </c>
      <c r="D3271" s="12">
        <v>0.55000000000000004</v>
      </c>
      <c r="E3271" s="12">
        <v>0.54</v>
      </c>
      <c r="F3271" s="12">
        <v>0.41399999999999998</v>
      </c>
      <c r="G3271" s="12">
        <v>11855.57</v>
      </c>
      <c r="H3271" s="13">
        <v>4</v>
      </c>
      <c r="I3271" s="23" t="str">
        <f>VLOOKUP(B3271,'De-Para'!$B$3:$C$29,2,0)</f>
        <v>Nordeste</v>
      </c>
      <c r="J3271" s="18" t="str">
        <f t="shared" si="204"/>
        <v>Médio</v>
      </c>
      <c r="K3271" s="18" t="str">
        <f t="shared" si="205"/>
        <v>Abaixo</v>
      </c>
      <c r="L3271" s="18" t="str">
        <f t="shared" si="206"/>
        <v>Abaixo</v>
      </c>
      <c r="M3271" s="23" t="str">
        <f t="shared" si="207"/>
        <v>Acima</v>
      </c>
    </row>
    <row r="3272" spans="1:13">
      <c r="A3272" s="8" t="s">
        <v>3196</v>
      </c>
      <c r="B3272" s="9" t="s">
        <v>24</v>
      </c>
      <c r="C3272" s="9">
        <v>462</v>
      </c>
      <c r="D3272" s="9">
        <v>0.56000000000000005</v>
      </c>
      <c r="E3272" s="9">
        <v>0.56100000000000005</v>
      </c>
      <c r="F3272" s="9">
        <v>0.41499999999999998</v>
      </c>
      <c r="G3272" s="9">
        <v>8829.36</v>
      </c>
      <c r="H3272" s="10">
        <v>19</v>
      </c>
      <c r="I3272" s="23" t="str">
        <f>VLOOKUP(B3272,'De-Para'!$B$3:$C$29,2,0)</f>
        <v>Nordeste</v>
      </c>
      <c r="J3272" s="18" t="str">
        <f t="shared" si="204"/>
        <v>Médio</v>
      </c>
      <c r="K3272" s="18" t="str">
        <f t="shared" si="205"/>
        <v>Abaixo</v>
      </c>
      <c r="L3272" s="18" t="str">
        <f t="shared" si="206"/>
        <v>Abaixo</v>
      </c>
      <c r="M3272" s="23" t="str">
        <f t="shared" si="207"/>
        <v>Acima</v>
      </c>
    </row>
    <row r="3273" spans="1:13">
      <c r="A3273" s="11" t="s">
        <v>3197</v>
      </c>
      <c r="B3273" s="12" t="s">
        <v>16</v>
      </c>
      <c r="C3273" s="12">
        <v>257</v>
      </c>
      <c r="D3273" s="12">
        <v>0.68</v>
      </c>
      <c r="E3273" s="12">
        <v>0.65500000000000003</v>
      </c>
      <c r="F3273" s="12">
        <v>0.59799999999999998</v>
      </c>
      <c r="G3273" s="12">
        <v>36026.019999999997</v>
      </c>
      <c r="H3273" s="13">
        <v>5</v>
      </c>
      <c r="I3273" s="23" t="str">
        <f>VLOOKUP(B3273,'De-Para'!$B$3:$C$29,2,0)</f>
        <v>Sudeste</v>
      </c>
      <c r="J3273" s="18" t="str">
        <f t="shared" si="204"/>
        <v>Médio</v>
      </c>
      <c r="K3273" s="18" t="str">
        <f t="shared" si="205"/>
        <v>Acima</v>
      </c>
      <c r="L3273" s="18" t="str">
        <f t="shared" si="206"/>
        <v>Abaixo</v>
      </c>
      <c r="M3273" s="23" t="str">
        <f t="shared" si="207"/>
        <v>Acima</v>
      </c>
    </row>
    <row r="3274" spans="1:13">
      <c r="A3274" s="8" t="s">
        <v>3198</v>
      </c>
      <c r="B3274" s="9" t="s">
        <v>87</v>
      </c>
      <c r="C3274" s="9">
        <v>1060</v>
      </c>
      <c r="D3274" s="9">
        <v>0.64</v>
      </c>
      <c r="E3274" s="9">
        <v>0.58499999999999996</v>
      </c>
      <c r="F3274" s="9">
        <v>0.57299999999999995</v>
      </c>
      <c r="G3274" s="9">
        <v>8692.24</v>
      </c>
      <c r="H3274" s="10">
        <v>4</v>
      </c>
      <c r="I3274" s="23" t="str">
        <f>VLOOKUP(B3274,'De-Para'!$B$3:$C$29,2,0)</f>
        <v>Nordeste</v>
      </c>
      <c r="J3274" s="18" t="str">
        <f t="shared" si="204"/>
        <v>Médio</v>
      </c>
      <c r="K3274" s="18" t="str">
        <f t="shared" si="205"/>
        <v>Acima</v>
      </c>
      <c r="L3274" s="18" t="str">
        <f t="shared" si="206"/>
        <v>Acima</v>
      </c>
      <c r="M3274" s="23" t="str">
        <f t="shared" si="207"/>
        <v>Acima</v>
      </c>
    </row>
    <row r="3275" spans="1:13">
      <c r="A3275" s="11" t="s">
        <v>3199</v>
      </c>
      <c r="B3275" s="12" t="s">
        <v>16</v>
      </c>
      <c r="C3275" s="12">
        <v>288</v>
      </c>
      <c r="D3275" s="12">
        <v>0.69099999999999995</v>
      </c>
      <c r="E3275" s="12">
        <v>0.68799999999999994</v>
      </c>
      <c r="F3275" s="12">
        <v>0.56599999999999995</v>
      </c>
      <c r="G3275" s="12">
        <v>18831.41</v>
      </c>
      <c r="H3275" s="13">
        <v>2</v>
      </c>
      <c r="I3275" s="23" t="str">
        <f>VLOOKUP(B3275,'De-Para'!$B$3:$C$29,2,0)</f>
        <v>Sudeste</v>
      </c>
      <c r="J3275" s="18" t="str">
        <f t="shared" si="204"/>
        <v>Médio</v>
      </c>
      <c r="K3275" s="18" t="str">
        <f t="shared" si="205"/>
        <v>Acima</v>
      </c>
      <c r="L3275" s="18" t="str">
        <f t="shared" si="206"/>
        <v>Abaixo</v>
      </c>
      <c r="M3275" s="23" t="str">
        <f t="shared" si="207"/>
        <v>Abaixo</v>
      </c>
    </row>
    <row r="3276" spans="1:13">
      <c r="A3276" s="8" t="s">
        <v>3200</v>
      </c>
      <c r="B3276" s="9" t="s">
        <v>19</v>
      </c>
      <c r="C3276" s="9">
        <v>708</v>
      </c>
      <c r="D3276" s="9">
        <v>0.51</v>
      </c>
      <c r="E3276" s="9">
        <v>0.53100000000000003</v>
      </c>
      <c r="F3276" s="9">
        <v>0.36399999999999999</v>
      </c>
      <c r="G3276" s="9">
        <v>7310.35</v>
      </c>
      <c r="H3276" s="10">
        <v>2</v>
      </c>
      <c r="I3276" s="23" t="str">
        <f>VLOOKUP(B3276,'De-Para'!$B$3:$C$29,2,0)</f>
        <v>Nordeste</v>
      </c>
      <c r="J3276" s="18" t="str">
        <f t="shared" si="204"/>
        <v>Baixo</v>
      </c>
      <c r="K3276" s="18" t="str">
        <f t="shared" si="205"/>
        <v>Abaixo</v>
      </c>
      <c r="L3276" s="18" t="str">
        <f t="shared" si="206"/>
        <v>Abaixo</v>
      </c>
      <c r="M3276" s="23" t="str">
        <f t="shared" si="207"/>
        <v>Abaixo</v>
      </c>
    </row>
    <row r="3277" spans="1:13">
      <c r="A3277" s="11" t="s">
        <v>3201</v>
      </c>
      <c r="B3277" s="12" t="s">
        <v>19</v>
      </c>
      <c r="C3277" s="12">
        <v>780</v>
      </c>
      <c r="D3277" s="12">
        <v>0.55200000000000005</v>
      </c>
      <c r="E3277" s="12">
        <v>0.53</v>
      </c>
      <c r="F3277" s="12">
        <v>0.42699999999999999</v>
      </c>
      <c r="G3277" s="12">
        <v>7502.09</v>
      </c>
      <c r="H3277" s="13">
        <v>3</v>
      </c>
      <c r="I3277" s="23" t="str">
        <f>VLOOKUP(B3277,'De-Para'!$B$3:$C$29,2,0)</f>
        <v>Nordeste</v>
      </c>
      <c r="J3277" s="18" t="str">
        <f t="shared" si="204"/>
        <v>Médio</v>
      </c>
      <c r="K3277" s="18" t="str">
        <f t="shared" si="205"/>
        <v>Abaixo</v>
      </c>
      <c r="L3277" s="18" t="str">
        <f t="shared" si="206"/>
        <v>Abaixo</v>
      </c>
      <c r="M3277" s="23" t="str">
        <f t="shared" si="207"/>
        <v>Acima</v>
      </c>
    </row>
    <row r="3278" spans="1:13">
      <c r="A3278" s="8" t="s">
        <v>3202</v>
      </c>
      <c r="B3278" s="9" t="s">
        <v>53</v>
      </c>
      <c r="C3278" s="9">
        <v>233</v>
      </c>
      <c r="D3278" s="9">
        <v>0.59299999999999997</v>
      </c>
      <c r="E3278" s="9">
        <v>0.61499999999999999</v>
      </c>
      <c r="F3278" s="9">
        <v>0.434</v>
      </c>
      <c r="G3278" s="9">
        <v>17173.72</v>
      </c>
      <c r="H3278" s="10">
        <v>1</v>
      </c>
      <c r="I3278" s="23" t="str">
        <f>VLOOKUP(B3278,'De-Para'!$B$3:$C$29,2,0)</f>
        <v>Centro-Oeste</v>
      </c>
      <c r="J3278" s="18" t="str">
        <f t="shared" si="204"/>
        <v>Médio</v>
      </c>
      <c r="K3278" s="18" t="str">
        <f t="shared" si="205"/>
        <v>Abaixo</v>
      </c>
      <c r="L3278" s="18" t="str">
        <f t="shared" si="206"/>
        <v>Abaixo</v>
      </c>
      <c r="M3278" s="23" t="str">
        <f t="shared" si="207"/>
        <v>Abaixo</v>
      </c>
    </row>
    <row r="3279" spans="1:13">
      <c r="A3279" s="11" t="s">
        <v>3203</v>
      </c>
      <c r="B3279" s="12" t="s">
        <v>7</v>
      </c>
      <c r="C3279" s="12">
        <v>1121</v>
      </c>
      <c r="D3279" s="12">
        <v>0.7</v>
      </c>
      <c r="E3279" s="12">
        <v>0.65100000000000002</v>
      </c>
      <c r="F3279" s="12">
        <v>0.64600000000000002</v>
      </c>
      <c r="G3279" s="12">
        <v>8200.44</v>
      </c>
      <c r="H3279" s="13">
        <v>3</v>
      </c>
      <c r="I3279" s="23" t="str">
        <f>VLOOKUP(B3279,'De-Para'!$B$3:$C$29,2,0)</f>
        <v>Sudeste</v>
      </c>
      <c r="J3279" s="18" t="str">
        <f t="shared" si="204"/>
        <v>Alto</v>
      </c>
      <c r="K3279" s="18" t="str">
        <f t="shared" si="205"/>
        <v>Acima</v>
      </c>
      <c r="L3279" s="18" t="str">
        <f t="shared" si="206"/>
        <v>Acima</v>
      </c>
      <c r="M3279" s="23" t="str">
        <f t="shared" si="207"/>
        <v>Acima</v>
      </c>
    </row>
    <row r="3280" spans="1:13">
      <c r="A3280" s="8" t="s">
        <v>3204</v>
      </c>
      <c r="B3280" s="9" t="s">
        <v>14</v>
      </c>
      <c r="C3280" s="9">
        <v>160</v>
      </c>
      <c r="D3280" s="9">
        <v>0.76200000000000001</v>
      </c>
      <c r="E3280" s="9">
        <v>0.76100000000000001</v>
      </c>
      <c r="F3280" s="9">
        <v>0.69699999999999995</v>
      </c>
      <c r="G3280" s="9">
        <v>27375.95</v>
      </c>
      <c r="H3280" s="10">
        <v>1</v>
      </c>
      <c r="I3280" s="23" t="str">
        <f>VLOOKUP(B3280,'De-Para'!$B$3:$C$29,2,0)</f>
        <v>Sul</v>
      </c>
      <c r="J3280" s="18" t="str">
        <f t="shared" si="204"/>
        <v>Alto</v>
      </c>
      <c r="K3280" s="18" t="str">
        <f t="shared" si="205"/>
        <v>Acima</v>
      </c>
      <c r="L3280" s="18" t="str">
        <f t="shared" si="206"/>
        <v>Abaixo</v>
      </c>
      <c r="M3280" s="23" t="str">
        <f t="shared" si="207"/>
        <v>Abaixo</v>
      </c>
    </row>
    <row r="3281" spans="1:13">
      <c r="A3281" s="11" t="s">
        <v>2139</v>
      </c>
      <c r="B3281" s="12" t="s">
        <v>14</v>
      </c>
      <c r="C3281" s="12">
        <v>221</v>
      </c>
      <c r="D3281" s="12">
        <v>0.68700000000000006</v>
      </c>
      <c r="E3281" s="12">
        <v>0.67400000000000004</v>
      </c>
      <c r="F3281" s="12">
        <v>0.59699999999999998</v>
      </c>
      <c r="G3281" s="12">
        <v>17189.3</v>
      </c>
      <c r="H3281" s="13">
        <v>5</v>
      </c>
      <c r="I3281" s="23" t="str">
        <f>VLOOKUP(B3281,'De-Para'!$B$3:$C$29,2,0)</f>
        <v>Sul</v>
      </c>
      <c r="J3281" s="18" t="str">
        <f t="shared" si="204"/>
        <v>Médio</v>
      </c>
      <c r="K3281" s="18" t="str">
        <f t="shared" si="205"/>
        <v>Acima</v>
      </c>
      <c r="L3281" s="18" t="str">
        <f t="shared" si="206"/>
        <v>Abaixo</v>
      </c>
      <c r="M3281" s="23" t="str">
        <f t="shared" si="207"/>
        <v>Acima</v>
      </c>
    </row>
    <row r="3282" spans="1:13">
      <c r="A3282" s="8" t="s">
        <v>2379</v>
      </c>
      <c r="B3282" s="9" t="s">
        <v>114</v>
      </c>
      <c r="C3282" s="9">
        <v>548</v>
      </c>
      <c r="D3282" s="9">
        <v>0.57899999999999996</v>
      </c>
      <c r="E3282" s="9">
        <v>0.57899999999999996</v>
      </c>
      <c r="F3282" s="9">
        <v>0.434</v>
      </c>
      <c r="G3282" s="9">
        <v>9784.32</v>
      </c>
      <c r="H3282" s="10">
        <v>1</v>
      </c>
      <c r="I3282" s="23" t="str">
        <f>VLOOKUP(B3282,'De-Para'!$B$3:$C$29,2,0)</f>
        <v>Nordeste</v>
      </c>
      <c r="J3282" s="18" t="str">
        <f t="shared" si="204"/>
        <v>Médio</v>
      </c>
      <c r="K3282" s="18" t="str">
        <f t="shared" si="205"/>
        <v>Abaixo</v>
      </c>
      <c r="L3282" s="18" t="str">
        <f t="shared" si="206"/>
        <v>Abaixo</v>
      </c>
      <c r="M3282" s="23" t="str">
        <f t="shared" si="207"/>
        <v>Abaixo</v>
      </c>
    </row>
    <row r="3283" spans="1:13">
      <c r="A3283" s="11" t="s">
        <v>3205</v>
      </c>
      <c r="B3283" s="12" t="s">
        <v>19</v>
      </c>
      <c r="C3283" s="12">
        <v>820</v>
      </c>
      <c r="D3283" s="12">
        <v>0.60299999999999998</v>
      </c>
      <c r="E3283" s="12">
        <v>0.56399999999999995</v>
      </c>
      <c r="F3283" s="12">
        <v>0.51400000000000001</v>
      </c>
      <c r="G3283" s="12">
        <v>6978.9</v>
      </c>
      <c r="H3283" s="13">
        <v>13</v>
      </c>
      <c r="I3283" s="23" t="str">
        <f>VLOOKUP(B3283,'De-Para'!$B$3:$C$29,2,0)</f>
        <v>Nordeste</v>
      </c>
      <c r="J3283" s="18" t="str">
        <f t="shared" si="204"/>
        <v>Médio</v>
      </c>
      <c r="K3283" s="18" t="str">
        <f t="shared" si="205"/>
        <v>Acima</v>
      </c>
      <c r="L3283" s="18" t="str">
        <f t="shared" si="206"/>
        <v>Abaixo</v>
      </c>
      <c r="M3283" s="23" t="str">
        <f t="shared" si="207"/>
        <v>Acima</v>
      </c>
    </row>
    <row r="3284" spans="1:13">
      <c r="A3284" s="8" t="s">
        <v>3206</v>
      </c>
      <c r="B3284" s="9" t="s">
        <v>16</v>
      </c>
      <c r="C3284" s="9">
        <v>569</v>
      </c>
      <c r="D3284" s="9">
        <v>0.68</v>
      </c>
      <c r="E3284" s="9">
        <v>0.66300000000000003</v>
      </c>
      <c r="F3284" s="9">
        <v>0.56699999999999995</v>
      </c>
      <c r="G3284" s="9">
        <v>11752.52</v>
      </c>
      <c r="H3284" s="10">
        <v>9</v>
      </c>
      <c r="I3284" s="23" t="str">
        <f>VLOOKUP(B3284,'De-Para'!$B$3:$C$29,2,0)</f>
        <v>Sudeste</v>
      </c>
      <c r="J3284" s="18" t="str">
        <f t="shared" si="204"/>
        <v>Médio</v>
      </c>
      <c r="K3284" s="18" t="str">
        <f t="shared" si="205"/>
        <v>Acima</v>
      </c>
      <c r="L3284" s="18" t="str">
        <f t="shared" si="206"/>
        <v>Abaixo</v>
      </c>
      <c r="M3284" s="23" t="str">
        <f t="shared" si="207"/>
        <v>Acima</v>
      </c>
    </row>
    <row r="3285" spans="1:13">
      <c r="A3285" s="11" t="s">
        <v>3207</v>
      </c>
      <c r="B3285" s="12" t="s">
        <v>14</v>
      </c>
      <c r="C3285" s="12">
        <v>48</v>
      </c>
      <c r="D3285" s="12">
        <v>0.65200000000000002</v>
      </c>
      <c r="E3285" s="12">
        <v>0.65900000000000003</v>
      </c>
      <c r="F3285" s="12">
        <v>0.496</v>
      </c>
      <c r="G3285" s="12">
        <v>52535.08</v>
      </c>
      <c r="H3285" s="13">
        <v>0</v>
      </c>
      <c r="I3285" s="23" t="str">
        <f>VLOOKUP(B3285,'De-Para'!$B$3:$C$29,2,0)</f>
        <v>Sul</v>
      </c>
      <c r="J3285" s="18" t="str">
        <f t="shared" si="204"/>
        <v>Médio</v>
      </c>
      <c r="K3285" s="18" t="str">
        <f t="shared" si="205"/>
        <v>Acima</v>
      </c>
      <c r="L3285" s="18" t="str">
        <f t="shared" si="206"/>
        <v>Abaixo</v>
      </c>
      <c r="M3285" s="23" t="str">
        <f t="shared" si="207"/>
        <v>Abaixo</v>
      </c>
    </row>
    <row r="3286" spans="1:13">
      <c r="A3286" s="8" t="s">
        <v>3208</v>
      </c>
      <c r="B3286" s="9" t="s">
        <v>29</v>
      </c>
      <c r="C3286" s="9">
        <v>257</v>
      </c>
      <c r="D3286" s="9">
        <v>0.69099999999999995</v>
      </c>
      <c r="E3286" s="9">
        <v>0.69</v>
      </c>
      <c r="F3286" s="9">
        <v>0.58199999999999996</v>
      </c>
      <c r="G3286" s="9">
        <v>19561.72</v>
      </c>
      <c r="H3286" s="10">
        <v>6</v>
      </c>
      <c r="I3286" s="23" t="str">
        <f>VLOOKUP(B3286,'De-Para'!$B$3:$C$29,2,0)</f>
        <v>Centro-Oeste</v>
      </c>
      <c r="J3286" s="18" t="str">
        <f t="shared" si="204"/>
        <v>Médio</v>
      </c>
      <c r="K3286" s="18" t="str">
        <f t="shared" si="205"/>
        <v>Acima</v>
      </c>
      <c r="L3286" s="18" t="str">
        <f t="shared" si="206"/>
        <v>Abaixo</v>
      </c>
      <c r="M3286" s="23" t="str">
        <f t="shared" si="207"/>
        <v>Acima</v>
      </c>
    </row>
    <row r="3287" spans="1:13">
      <c r="A3287" s="11" t="s">
        <v>3209</v>
      </c>
      <c r="B3287" s="12" t="s">
        <v>7</v>
      </c>
      <c r="C3287" s="12">
        <v>274</v>
      </c>
      <c r="D3287" s="12">
        <v>0.74</v>
      </c>
      <c r="E3287" s="12">
        <v>0.71799999999999997</v>
      </c>
      <c r="F3287" s="12">
        <v>0.68300000000000005</v>
      </c>
      <c r="G3287" s="12">
        <v>20317.669999999998</v>
      </c>
      <c r="H3287" s="13">
        <v>3</v>
      </c>
      <c r="I3287" s="23" t="str">
        <f>VLOOKUP(B3287,'De-Para'!$B$3:$C$29,2,0)</f>
        <v>Sudeste</v>
      </c>
      <c r="J3287" s="18" t="str">
        <f t="shared" si="204"/>
        <v>Alto</v>
      </c>
      <c r="K3287" s="18" t="str">
        <f t="shared" si="205"/>
        <v>Acima</v>
      </c>
      <c r="L3287" s="18" t="str">
        <f t="shared" si="206"/>
        <v>Abaixo</v>
      </c>
      <c r="M3287" s="23" t="str">
        <f t="shared" si="207"/>
        <v>Acima</v>
      </c>
    </row>
    <row r="3288" spans="1:13">
      <c r="A3288" s="8" t="s">
        <v>3210</v>
      </c>
      <c r="B3288" s="9" t="s">
        <v>94</v>
      </c>
      <c r="C3288" s="9">
        <v>463</v>
      </c>
      <c r="D3288" s="9">
        <v>0.504</v>
      </c>
      <c r="E3288" s="9">
        <v>0.50600000000000001</v>
      </c>
      <c r="F3288" s="9">
        <v>0.36899999999999999</v>
      </c>
      <c r="G3288" s="9">
        <v>6599.27</v>
      </c>
      <c r="H3288" s="10">
        <v>28</v>
      </c>
      <c r="I3288" s="23" t="str">
        <f>VLOOKUP(B3288,'De-Para'!$B$3:$C$29,2,0)</f>
        <v>Nordeste</v>
      </c>
      <c r="J3288" s="18" t="str">
        <f t="shared" si="204"/>
        <v>Baixo</v>
      </c>
      <c r="K3288" s="18" t="str">
        <f t="shared" si="205"/>
        <v>Abaixo</v>
      </c>
      <c r="L3288" s="18" t="str">
        <f t="shared" si="206"/>
        <v>Abaixo</v>
      </c>
      <c r="M3288" s="23" t="str">
        <f t="shared" si="207"/>
        <v>Acima</v>
      </c>
    </row>
    <row r="3289" spans="1:13">
      <c r="A3289" s="11" t="s">
        <v>3211</v>
      </c>
      <c r="B3289" s="12" t="s">
        <v>14</v>
      </c>
      <c r="C3289" s="12">
        <v>99</v>
      </c>
      <c r="D3289" s="12">
        <v>0.68200000000000005</v>
      </c>
      <c r="E3289" s="12">
        <v>0.69</v>
      </c>
      <c r="F3289" s="12">
        <v>0.54900000000000004</v>
      </c>
      <c r="G3289" s="12">
        <v>23523.94</v>
      </c>
      <c r="H3289" s="13">
        <v>11</v>
      </c>
      <c r="I3289" s="23" t="str">
        <f>VLOOKUP(B3289,'De-Para'!$B$3:$C$29,2,0)</f>
        <v>Sul</v>
      </c>
      <c r="J3289" s="18" t="str">
        <f t="shared" si="204"/>
        <v>Médio</v>
      </c>
      <c r="K3289" s="18" t="str">
        <f t="shared" si="205"/>
        <v>Acima</v>
      </c>
      <c r="L3289" s="18" t="str">
        <f t="shared" si="206"/>
        <v>Abaixo</v>
      </c>
      <c r="M3289" s="23" t="str">
        <f t="shared" si="207"/>
        <v>Acima</v>
      </c>
    </row>
    <row r="3290" spans="1:13">
      <c r="A3290" s="8" t="s">
        <v>3212</v>
      </c>
      <c r="B3290" s="9" t="s">
        <v>16</v>
      </c>
      <c r="C3290" s="9">
        <v>290</v>
      </c>
      <c r="D3290" s="9">
        <v>0.67</v>
      </c>
      <c r="E3290" s="9">
        <v>0.64500000000000002</v>
      </c>
      <c r="F3290" s="9">
        <v>0.55000000000000004</v>
      </c>
      <c r="G3290" s="9">
        <v>15735.92</v>
      </c>
      <c r="H3290" s="10">
        <v>9</v>
      </c>
      <c r="I3290" s="23" t="str">
        <f>VLOOKUP(B3290,'De-Para'!$B$3:$C$29,2,0)</f>
        <v>Sudeste</v>
      </c>
      <c r="J3290" s="18" t="str">
        <f t="shared" si="204"/>
        <v>Médio</v>
      </c>
      <c r="K3290" s="18" t="str">
        <f t="shared" si="205"/>
        <v>Acima</v>
      </c>
      <c r="L3290" s="18" t="str">
        <f t="shared" si="206"/>
        <v>Abaixo</v>
      </c>
      <c r="M3290" s="23" t="str">
        <f t="shared" si="207"/>
        <v>Acima</v>
      </c>
    </row>
    <row r="3291" spans="1:13">
      <c r="A3291" s="11" t="s">
        <v>3213</v>
      </c>
      <c r="B3291" s="12" t="s">
        <v>94</v>
      </c>
      <c r="C3291" s="12">
        <v>664</v>
      </c>
      <c r="D3291" s="12">
        <v>0.56999999999999995</v>
      </c>
      <c r="E3291" s="12">
        <v>0.56599999999999995</v>
      </c>
      <c r="F3291" s="12">
        <v>0.42399999999999999</v>
      </c>
      <c r="G3291" s="12">
        <v>8147.72</v>
      </c>
      <c r="H3291" s="13">
        <v>29</v>
      </c>
      <c r="I3291" s="23" t="str">
        <f>VLOOKUP(B3291,'De-Para'!$B$3:$C$29,2,0)</f>
        <v>Nordeste</v>
      </c>
      <c r="J3291" s="18" t="str">
        <f t="shared" si="204"/>
        <v>Médio</v>
      </c>
      <c r="K3291" s="18" t="str">
        <f t="shared" si="205"/>
        <v>Abaixo</v>
      </c>
      <c r="L3291" s="18" t="str">
        <f t="shared" si="206"/>
        <v>Abaixo</v>
      </c>
      <c r="M3291" s="23" t="str">
        <f t="shared" si="207"/>
        <v>Acima</v>
      </c>
    </row>
    <row r="3292" spans="1:13">
      <c r="A3292" s="8" t="s">
        <v>3214</v>
      </c>
      <c r="B3292" s="9" t="s">
        <v>87</v>
      </c>
      <c r="C3292" s="9">
        <v>774</v>
      </c>
      <c r="D3292" s="9">
        <v>0.55000000000000004</v>
      </c>
      <c r="E3292" s="9">
        <v>0.47899999999999998</v>
      </c>
      <c r="F3292" s="9">
        <v>0.48</v>
      </c>
      <c r="G3292" s="9">
        <v>5812.29</v>
      </c>
      <c r="H3292" s="10">
        <v>30</v>
      </c>
      <c r="I3292" s="23" t="str">
        <f>VLOOKUP(B3292,'De-Para'!$B$3:$C$29,2,0)</f>
        <v>Nordeste</v>
      </c>
      <c r="J3292" s="18" t="str">
        <f t="shared" si="204"/>
        <v>Médio</v>
      </c>
      <c r="K3292" s="18" t="str">
        <f t="shared" si="205"/>
        <v>Abaixo</v>
      </c>
      <c r="L3292" s="18" t="str">
        <f t="shared" si="206"/>
        <v>Abaixo</v>
      </c>
      <c r="M3292" s="23" t="str">
        <f t="shared" si="207"/>
        <v>Acima</v>
      </c>
    </row>
    <row r="3293" spans="1:13">
      <c r="A3293" s="11" t="s">
        <v>3215</v>
      </c>
      <c r="B3293" s="12" t="s">
        <v>19</v>
      </c>
      <c r="C3293" s="12">
        <v>358</v>
      </c>
      <c r="D3293" s="12">
        <v>0.55000000000000004</v>
      </c>
      <c r="E3293" s="12">
        <v>0.52900000000000003</v>
      </c>
      <c r="F3293" s="12">
        <v>0.41899999999999998</v>
      </c>
      <c r="G3293" s="12">
        <v>8019.46</v>
      </c>
      <c r="H3293" s="13">
        <v>2</v>
      </c>
      <c r="I3293" s="23" t="str">
        <f>VLOOKUP(B3293,'De-Para'!$B$3:$C$29,2,0)</f>
        <v>Nordeste</v>
      </c>
      <c r="J3293" s="18" t="str">
        <f t="shared" si="204"/>
        <v>Médio</v>
      </c>
      <c r="K3293" s="18" t="str">
        <f t="shared" si="205"/>
        <v>Abaixo</v>
      </c>
      <c r="L3293" s="18" t="str">
        <f t="shared" si="206"/>
        <v>Abaixo</v>
      </c>
      <c r="M3293" s="23" t="str">
        <f t="shared" si="207"/>
        <v>Abaixo</v>
      </c>
    </row>
    <row r="3294" spans="1:13">
      <c r="A3294" s="8" t="s">
        <v>3216</v>
      </c>
      <c r="B3294" s="9" t="s">
        <v>7</v>
      </c>
      <c r="C3294" s="9">
        <v>208</v>
      </c>
      <c r="D3294" s="9">
        <v>0.74099999999999999</v>
      </c>
      <c r="E3294" s="9">
        <v>0.70099999999999996</v>
      </c>
      <c r="F3294" s="9">
        <v>0.71</v>
      </c>
      <c r="G3294" s="9">
        <v>35767.379999999997</v>
      </c>
      <c r="H3294" s="10">
        <v>1</v>
      </c>
      <c r="I3294" s="23" t="str">
        <f>VLOOKUP(B3294,'De-Para'!$B$3:$C$29,2,0)</f>
        <v>Sudeste</v>
      </c>
      <c r="J3294" s="18" t="str">
        <f t="shared" si="204"/>
        <v>Alto</v>
      </c>
      <c r="K3294" s="18" t="str">
        <f t="shared" si="205"/>
        <v>Acima</v>
      </c>
      <c r="L3294" s="18" t="str">
        <f t="shared" si="206"/>
        <v>Abaixo</v>
      </c>
      <c r="M3294" s="23" t="str">
        <f t="shared" si="207"/>
        <v>Abaixo</v>
      </c>
    </row>
    <row r="3295" spans="1:13">
      <c r="A3295" s="11" t="s">
        <v>3217</v>
      </c>
      <c r="B3295" s="12" t="s">
        <v>275</v>
      </c>
      <c r="C3295" s="12">
        <v>289</v>
      </c>
      <c r="D3295" s="12">
        <v>0.58899999999999997</v>
      </c>
      <c r="E3295" s="12">
        <v>0.60299999999999998</v>
      </c>
      <c r="F3295" s="12">
        <v>0.439</v>
      </c>
      <c r="G3295" s="12">
        <v>16704.34</v>
      </c>
      <c r="H3295" s="13">
        <v>13</v>
      </c>
      <c r="I3295" s="23" t="str">
        <f>VLOOKUP(B3295,'De-Para'!$B$3:$C$29,2,0)</f>
        <v>Norte</v>
      </c>
      <c r="J3295" s="18" t="str">
        <f t="shared" si="204"/>
        <v>Médio</v>
      </c>
      <c r="K3295" s="18" t="str">
        <f t="shared" si="205"/>
        <v>Abaixo</v>
      </c>
      <c r="L3295" s="18" t="str">
        <f t="shared" si="206"/>
        <v>Abaixo</v>
      </c>
      <c r="M3295" s="23" t="str">
        <f t="shared" si="207"/>
        <v>Acima</v>
      </c>
    </row>
    <row r="3296" spans="1:13">
      <c r="A3296" s="8" t="s">
        <v>3218</v>
      </c>
      <c r="B3296" s="9" t="s">
        <v>59</v>
      </c>
      <c r="C3296" s="9">
        <v>340</v>
      </c>
      <c r="D3296" s="9">
        <v>0.74199999999999999</v>
      </c>
      <c r="E3296" s="9">
        <v>0.73899999999999999</v>
      </c>
      <c r="F3296" s="9">
        <v>0.63600000000000001</v>
      </c>
      <c r="G3296" s="9">
        <v>20143.89</v>
      </c>
      <c r="H3296" s="10">
        <v>9</v>
      </c>
      <c r="I3296" s="23" t="str">
        <f>VLOOKUP(B3296,'De-Para'!$B$3:$C$29,2,0)</f>
        <v>Sul</v>
      </c>
      <c r="J3296" s="18" t="str">
        <f t="shared" si="204"/>
        <v>Alto</v>
      </c>
      <c r="K3296" s="18" t="str">
        <f t="shared" si="205"/>
        <v>Acima</v>
      </c>
      <c r="L3296" s="18" t="str">
        <f t="shared" si="206"/>
        <v>Abaixo</v>
      </c>
      <c r="M3296" s="23" t="str">
        <f t="shared" si="207"/>
        <v>Acima</v>
      </c>
    </row>
    <row r="3297" spans="1:13">
      <c r="A3297" s="11" t="s">
        <v>3219</v>
      </c>
      <c r="B3297" s="12" t="s">
        <v>49</v>
      </c>
      <c r="C3297" s="12">
        <v>918</v>
      </c>
      <c r="D3297" s="12">
        <v>0.53900000000000003</v>
      </c>
      <c r="E3297" s="12">
        <v>0.52900000000000003</v>
      </c>
      <c r="F3297" s="12">
        <v>0.39300000000000002</v>
      </c>
      <c r="G3297" s="12">
        <v>6736.9</v>
      </c>
      <c r="H3297" s="13">
        <v>0</v>
      </c>
      <c r="I3297" s="23" t="str">
        <f>VLOOKUP(B3297,'De-Para'!$B$3:$C$29,2,0)</f>
        <v>Norte</v>
      </c>
      <c r="J3297" s="18" t="str">
        <f t="shared" si="204"/>
        <v>Baixo</v>
      </c>
      <c r="K3297" s="18" t="str">
        <f t="shared" si="205"/>
        <v>Abaixo</v>
      </c>
      <c r="L3297" s="18" t="str">
        <f t="shared" si="206"/>
        <v>Abaixo</v>
      </c>
      <c r="M3297" s="23" t="str">
        <f t="shared" si="207"/>
        <v>Abaixo</v>
      </c>
    </row>
    <row r="3298" spans="1:13">
      <c r="A3298" s="8" t="s">
        <v>3220</v>
      </c>
      <c r="B3298" s="9" t="s">
        <v>87</v>
      </c>
      <c r="C3298" s="9">
        <v>607</v>
      </c>
      <c r="D3298" s="9">
        <v>0.54500000000000004</v>
      </c>
      <c r="E3298" s="9">
        <v>0.48499999999999999</v>
      </c>
      <c r="F3298" s="9">
        <v>0.45100000000000001</v>
      </c>
      <c r="G3298" s="9">
        <v>7246.48</v>
      </c>
      <c r="H3298" s="10">
        <v>2</v>
      </c>
      <c r="I3298" s="23" t="str">
        <f>VLOOKUP(B3298,'De-Para'!$B$3:$C$29,2,0)</f>
        <v>Nordeste</v>
      </c>
      <c r="J3298" s="18" t="str">
        <f t="shared" si="204"/>
        <v>Baixo</v>
      </c>
      <c r="K3298" s="18" t="str">
        <f t="shared" si="205"/>
        <v>Abaixo</v>
      </c>
      <c r="L3298" s="18" t="str">
        <f t="shared" si="206"/>
        <v>Abaixo</v>
      </c>
      <c r="M3298" s="23" t="str">
        <f t="shared" si="207"/>
        <v>Abaixo</v>
      </c>
    </row>
    <row r="3299" spans="1:13">
      <c r="A3299" s="11" t="s">
        <v>3221</v>
      </c>
      <c r="B3299" s="12" t="s">
        <v>14</v>
      </c>
      <c r="C3299" s="12">
        <v>72</v>
      </c>
      <c r="D3299" s="12">
        <v>0.74099999999999999</v>
      </c>
      <c r="E3299" s="12">
        <v>0.79400000000000004</v>
      </c>
      <c r="F3299" s="12">
        <v>0.60199999999999998</v>
      </c>
      <c r="G3299" s="12">
        <v>41033.47</v>
      </c>
      <c r="H3299" s="13">
        <v>1</v>
      </c>
      <c r="I3299" s="23" t="str">
        <f>VLOOKUP(B3299,'De-Para'!$B$3:$C$29,2,0)</f>
        <v>Sul</v>
      </c>
      <c r="J3299" s="18" t="str">
        <f t="shared" si="204"/>
        <v>Alto</v>
      </c>
      <c r="K3299" s="18" t="str">
        <f t="shared" si="205"/>
        <v>Acima</v>
      </c>
      <c r="L3299" s="18" t="str">
        <f t="shared" si="206"/>
        <v>Abaixo</v>
      </c>
      <c r="M3299" s="23" t="str">
        <f t="shared" si="207"/>
        <v>Abaixo</v>
      </c>
    </row>
    <row r="3300" spans="1:13">
      <c r="A3300" s="8" t="s">
        <v>3222</v>
      </c>
      <c r="B3300" s="9" t="s">
        <v>7</v>
      </c>
      <c r="C3300" s="9">
        <v>109</v>
      </c>
      <c r="D3300" s="9">
        <v>0.67700000000000005</v>
      </c>
      <c r="E3300" s="9">
        <v>0.65</v>
      </c>
      <c r="F3300" s="9">
        <v>0.59099999999999997</v>
      </c>
      <c r="G3300" s="9">
        <v>26501.1</v>
      </c>
      <c r="H3300" s="10">
        <v>1</v>
      </c>
      <c r="I3300" s="23" t="str">
        <f>VLOOKUP(B3300,'De-Para'!$B$3:$C$29,2,0)</f>
        <v>Sudeste</v>
      </c>
      <c r="J3300" s="18" t="str">
        <f t="shared" si="204"/>
        <v>Médio</v>
      </c>
      <c r="K3300" s="18" t="str">
        <f t="shared" si="205"/>
        <v>Acima</v>
      </c>
      <c r="L3300" s="18" t="str">
        <f t="shared" si="206"/>
        <v>Abaixo</v>
      </c>
      <c r="M3300" s="23" t="str">
        <f t="shared" si="207"/>
        <v>Abaixo</v>
      </c>
    </row>
    <row r="3301" spans="1:13">
      <c r="A3301" s="11" t="s">
        <v>3223</v>
      </c>
      <c r="B3301" s="12" t="s">
        <v>59</v>
      </c>
      <c r="C3301" s="12">
        <v>154</v>
      </c>
      <c r="D3301" s="12">
        <v>0.73</v>
      </c>
      <c r="E3301" s="12">
        <v>0.74099999999999999</v>
      </c>
      <c r="F3301" s="12">
        <v>0.65</v>
      </c>
      <c r="G3301" s="12">
        <v>23976.02</v>
      </c>
      <c r="H3301" s="13">
        <v>3</v>
      </c>
      <c r="I3301" s="23" t="str">
        <f>VLOOKUP(B3301,'De-Para'!$B$3:$C$29,2,0)</f>
        <v>Sul</v>
      </c>
      <c r="J3301" s="18" t="str">
        <f t="shared" si="204"/>
        <v>Alto</v>
      </c>
      <c r="K3301" s="18" t="str">
        <f t="shared" si="205"/>
        <v>Acima</v>
      </c>
      <c r="L3301" s="18" t="str">
        <f t="shared" si="206"/>
        <v>Abaixo</v>
      </c>
      <c r="M3301" s="23" t="str">
        <f t="shared" si="207"/>
        <v>Acima</v>
      </c>
    </row>
    <row r="3302" spans="1:13">
      <c r="A3302" s="8" t="s">
        <v>3224</v>
      </c>
      <c r="B3302" s="9" t="s">
        <v>14</v>
      </c>
      <c r="C3302" s="9">
        <v>85</v>
      </c>
      <c r="D3302" s="9">
        <v>0.69</v>
      </c>
      <c r="E3302" s="9">
        <v>0.68799999999999994</v>
      </c>
      <c r="F3302" s="9">
        <v>0.58399999999999996</v>
      </c>
      <c r="G3302" s="9">
        <v>22963.13</v>
      </c>
      <c r="H3302" s="10">
        <v>5</v>
      </c>
      <c r="I3302" s="23" t="str">
        <f>VLOOKUP(B3302,'De-Para'!$B$3:$C$29,2,0)</f>
        <v>Sul</v>
      </c>
      <c r="J3302" s="18" t="str">
        <f t="shared" si="204"/>
        <v>Médio</v>
      </c>
      <c r="K3302" s="18" t="str">
        <f t="shared" si="205"/>
        <v>Acima</v>
      </c>
      <c r="L3302" s="18" t="str">
        <f t="shared" si="206"/>
        <v>Abaixo</v>
      </c>
      <c r="M3302" s="23" t="str">
        <f t="shared" si="207"/>
        <v>Acima</v>
      </c>
    </row>
    <row r="3303" spans="1:13">
      <c r="A3303" s="11" t="s">
        <v>3225</v>
      </c>
      <c r="B3303" s="12" t="s">
        <v>111</v>
      </c>
      <c r="C3303" s="12">
        <v>493</v>
      </c>
      <c r="D3303" s="12">
        <v>0.65</v>
      </c>
      <c r="E3303" s="12">
        <v>0.63600000000000001</v>
      </c>
      <c r="F3303" s="12">
        <v>0.52300000000000002</v>
      </c>
      <c r="G3303" s="12">
        <v>13306.15</v>
      </c>
      <c r="H3303" s="13">
        <v>9</v>
      </c>
      <c r="I3303" s="23" t="str">
        <f>VLOOKUP(B3303,'De-Para'!$B$3:$C$29,2,0)</f>
        <v>Norte</v>
      </c>
      <c r="J3303" s="18" t="str">
        <f t="shared" si="204"/>
        <v>Médio</v>
      </c>
      <c r="K3303" s="18" t="str">
        <f t="shared" si="205"/>
        <v>Acima</v>
      </c>
      <c r="L3303" s="18" t="str">
        <f t="shared" si="206"/>
        <v>Abaixo</v>
      </c>
      <c r="M3303" s="23" t="str">
        <f t="shared" si="207"/>
        <v>Acima</v>
      </c>
    </row>
    <row r="3304" spans="1:13">
      <c r="A3304" s="8" t="s">
        <v>3226</v>
      </c>
      <c r="B3304" s="9" t="s">
        <v>59</v>
      </c>
      <c r="C3304" s="9">
        <v>127</v>
      </c>
      <c r="D3304" s="9">
        <v>0.78</v>
      </c>
      <c r="E3304" s="9">
        <v>0.76600000000000001</v>
      </c>
      <c r="F3304" s="9">
        <v>0.70199999999999996</v>
      </c>
      <c r="G3304" s="9">
        <v>38112.97</v>
      </c>
      <c r="H3304" s="10">
        <v>1</v>
      </c>
      <c r="I3304" s="23" t="str">
        <f>VLOOKUP(B3304,'De-Para'!$B$3:$C$29,2,0)</f>
        <v>Sul</v>
      </c>
      <c r="J3304" s="18" t="str">
        <f t="shared" si="204"/>
        <v>Alto</v>
      </c>
      <c r="K3304" s="18" t="str">
        <f t="shared" si="205"/>
        <v>Acima</v>
      </c>
      <c r="L3304" s="18" t="str">
        <f t="shared" si="206"/>
        <v>Abaixo</v>
      </c>
      <c r="M3304" s="23" t="str">
        <f t="shared" si="207"/>
        <v>Abaixo</v>
      </c>
    </row>
    <row r="3305" spans="1:13">
      <c r="A3305" s="11" t="s">
        <v>3227</v>
      </c>
      <c r="B3305" s="12" t="s">
        <v>270</v>
      </c>
      <c r="C3305" s="12">
        <v>410</v>
      </c>
      <c r="D3305" s="12">
        <v>0.65500000000000003</v>
      </c>
      <c r="E3305" s="12">
        <v>0.61399999999999999</v>
      </c>
      <c r="F3305" s="12">
        <v>0.58699999999999997</v>
      </c>
      <c r="G3305" s="12">
        <v>18387.38</v>
      </c>
      <c r="H3305" s="13">
        <v>0</v>
      </c>
      <c r="I3305" s="23" t="str">
        <f>VLOOKUP(B3305,'De-Para'!$B$3:$C$29,2,0)</f>
        <v>Norte</v>
      </c>
      <c r="J3305" s="18" t="str">
        <f t="shared" si="204"/>
        <v>Médio</v>
      </c>
      <c r="K3305" s="18" t="str">
        <f t="shared" si="205"/>
        <v>Acima</v>
      </c>
      <c r="L3305" s="18" t="str">
        <f t="shared" si="206"/>
        <v>Abaixo</v>
      </c>
      <c r="M3305" s="23" t="str">
        <f t="shared" si="207"/>
        <v>Abaixo</v>
      </c>
    </row>
    <row r="3306" spans="1:13">
      <c r="A3306" s="8" t="s">
        <v>3228</v>
      </c>
      <c r="B3306" s="9" t="s">
        <v>16</v>
      </c>
      <c r="C3306" s="9">
        <v>450</v>
      </c>
      <c r="D3306" s="9">
        <v>0.63300000000000001</v>
      </c>
      <c r="E3306" s="9">
        <v>0.61399999999999999</v>
      </c>
      <c r="F3306" s="9">
        <v>0.499</v>
      </c>
      <c r="G3306" s="9">
        <v>9436.77</v>
      </c>
      <c r="H3306" s="10">
        <v>14</v>
      </c>
      <c r="I3306" s="23" t="str">
        <f>VLOOKUP(B3306,'De-Para'!$B$3:$C$29,2,0)</f>
        <v>Sudeste</v>
      </c>
      <c r="J3306" s="18" t="str">
        <f t="shared" si="204"/>
        <v>Médio</v>
      </c>
      <c r="K3306" s="18" t="str">
        <f t="shared" si="205"/>
        <v>Acima</v>
      </c>
      <c r="L3306" s="18" t="str">
        <f t="shared" si="206"/>
        <v>Abaixo</v>
      </c>
      <c r="M3306" s="23" t="str">
        <f t="shared" si="207"/>
        <v>Acima</v>
      </c>
    </row>
    <row r="3307" spans="1:13">
      <c r="A3307" s="11" t="s">
        <v>3229</v>
      </c>
      <c r="B3307" s="12" t="s">
        <v>14</v>
      </c>
      <c r="C3307" s="12">
        <v>96</v>
      </c>
      <c r="D3307" s="12">
        <v>0.70299999999999996</v>
      </c>
      <c r="E3307" s="12">
        <v>0.747</v>
      </c>
      <c r="F3307" s="12">
        <v>0.56000000000000005</v>
      </c>
      <c r="G3307" s="12">
        <v>30115.98</v>
      </c>
      <c r="H3307" s="13">
        <v>7</v>
      </c>
      <c r="I3307" s="23" t="str">
        <f>VLOOKUP(B3307,'De-Para'!$B$3:$C$29,2,0)</f>
        <v>Sul</v>
      </c>
      <c r="J3307" s="18" t="str">
        <f t="shared" si="204"/>
        <v>Alto</v>
      </c>
      <c r="K3307" s="18" t="str">
        <f t="shared" si="205"/>
        <v>Acima</v>
      </c>
      <c r="L3307" s="18" t="str">
        <f t="shared" si="206"/>
        <v>Abaixo</v>
      </c>
      <c r="M3307" s="23" t="str">
        <f t="shared" si="207"/>
        <v>Acima</v>
      </c>
    </row>
    <row r="3308" spans="1:13">
      <c r="A3308" s="8" t="s">
        <v>3230</v>
      </c>
      <c r="B3308" s="9" t="s">
        <v>7</v>
      </c>
      <c r="C3308" s="9">
        <v>231</v>
      </c>
      <c r="D3308" s="9">
        <v>0.72</v>
      </c>
      <c r="E3308" s="9">
        <v>0.70399999999999996</v>
      </c>
      <c r="F3308" s="9">
        <v>0.64800000000000002</v>
      </c>
      <c r="G3308" s="9">
        <v>22589.03</v>
      </c>
      <c r="H3308" s="10">
        <v>2</v>
      </c>
      <c r="I3308" s="23" t="str">
        <f>VLOOKUP(B3308,'De-Para'!$B$3:$C$29,2,0)</f>
        <v>Sudeste</v>
      </c>
      <c r="J3308" s="18" t="str">
        <f t="shared" si="204"/>
        <v>Alto</v>
      </c>
      <c r="K3308" s="18" t="str">
        <f t="shared" si="205"/>
        <v>Acima</v>
      </c>
      <c r="L3308" s="18" t="str">
        <f t="shared" si="206"/>
        <v>Abaixo</v>
      </c>
      <c r="M3308" s="23" t="str">
        <f t="shared" si="207"/>
        <v>Abaixo</v>
      </c>
    </row>
    <row r="3309" spans="1:13">
      <c r="A3309" s="11" t="s">
        <v>3231</v>
      </c>
      <c r="B3309" s="12" t="s">
        <v>14</v>
      </c>
      <c r="C3309" s="12">
        <v>185</v>
      </c>
      <c r="D3309" s="12">
        <v>0.73699999999999999</v>
      </c>
      <c r="E3309" s="12">
        <v>0.73899999999999999</v>
      </c>
      <c r="F3309" s="12">
        <v>0.63600000000000001</v>
      </c>
      <c r="G3309" s="12">
        <v>23202.35</v>
      </c>
      <c r="H3309" s="13">
        <v>7</v>
      </c>
      <c r="I3309" s="23" t="str">
        <f>VLOOKUP(B3309,'De-Para'!$B$3:$C$29,2,0)</f>
        <v>Sul</v>
      </c>
      <c r="J3309" s="18" t="str">
        <f t="shared" si="204"/>
        <v>Alto</v>
      </c>
      <c r="K3309" s="18" t="str">
        <f t="shared" si="205"/>
        <v>Acima</v>
      </c>
      <c r="L3309" s="18" t="str">
        <f t="shared" si="206"/>
        <v>Abaixo</v>
      </c>
      <c r="M3309" s="23" t="str">
        <f t="shared" si="207"/>
        <v>Acima</v>
      </c>
    </row>
    <row r="3310" spans="1:13">
      <c r="A3310" s="8" t="s">
        <v>3232</v>
      </c>
      <c r="B3310" s="9" t="s">
        <v>31</v>
      </c>
      <c r="C3310" s="9">
        <v>543</v>
      </c>
      <c r="D3310" s="9">
        <v>0.60399999999999998</v>
      </c>
      <c r="E3310" s="9">
        <v>0.52500000000000002</v>
      </c>
      <c r="F3310" s="9">
        <v>0.54200000000000004</v>
      </c>
      <c r="G3310" s="9">
        <v>6187.36</v>
      </c>
      <c r="H3310" s="10">
        <v>16</v>
      </c>
      <c r="I3310" s="23" t="str">
        <f>VLOOKUP(B3310,'De-Para'!$B$3:$C$29,2,0)</f>
        <v>Nordeste</v>
      </c>
      <c r="J3310" s="18" t="str">
        <f t="shared" si="204"/>
        <v>Médio</v>
      </c>
      <c r="K3310" s="18" t="str">
        <f t="shared" si="205"/>
        <v>Acima</v>
      </c>
      <c r="L3310" s="18" t="str">
        <f t="shared" si="206"/>
        <v>Abaixo</v>
      </c>
      <c r="M3310" s="23" t="str">
        <f t="shared" si="207"/>
        <v>Acima</v>
      </c>
    </row>
    <row r="3311" spans="1:13">
      <c r="A3311" s="11" t="s">
        <v>3233</v>
      </c>
      <c r="B3311" s="12" t="s">
        <v>7</v>
      </c>
      <c r="C3311" s="12">
        <v>199</v>
      </c>
      <c r="D3311" s="12">
        <v>0.71099999999999997</v>
      </c>
      <c r="E3311" s="12">
        <v>0.68799999999999994</v>
      </c>
      <c r="F3311" s="12">
        <v>0.64200000000000002</v>
      </c>
      <c r="G3311" s="12">
        <v>24406.16</v>
      </c>
      <c r="H3311" s="13">
        <v>1</v>
      </c>
      <c r="I3311" s="23" t="str">
        <f>VLOOKUP(B3311,'De-Para'!$B$3:$C$29,2,0)</f>
        <v>Sudeste</v>
      </c>
      <c r="J3311" s="18" t="str">
        <f t="shared" si="204"/>
        <v>Alto</v>
      </c>
      <c r="K3311" s="18" t="str">
        <f t="shared" si="205"/>
        <v>Acima</v>
      </c>
      <c r="L3311" s="18" t="str">
        <f t="shared" si="206"/>
        <v>Abaixo</v>
      </c>
      <c r="M3311" s="23" t="str">
        <f t="shared" si="207"/>
        <v>Abaixo</v>
      </c>
    </row>
    <row r="3312" spans="1:13">
      <c r="A3312" s="8" t="s">
        <v>3234</v>
      </c>
      <c r="B3312" s="9" t="s">
        <v>72</v>
      </c>
      <c r="C3312" s="9">
        <v>641</v>
      </c>
      <c r="D3312" s="9">
        <v>0.61799999999999999</v>
      </c>
      <c r="E3312" s="9">
        <v>0.59899999999999998</v>
      </c>
      <c r="F3312" s="9">
        <v>0.51300000000000001</v>
      </c>
      <c r="G3312" s="9">
        <v>8327.81</v>
      </c>
      <c r="H3312" s="10">
        <v>4</v>
      </c>
      <c r="I3312" s="23" t="str">
        <f>VLOOKUP(B3312,'De-Para'!$B$3:$C$29,2,0)</f>
        <v>Nordeste</v>
      </c>
      <c r="J3312" s="18" t="str">
        <f t="shared" si="204"/>
        <v>Médio</v>
      </c>
      <c r="K3312" s="18" t="str">
        <f t="shared" si="205"/>
        <v>Acima</v>
      </c>
      <c r="L3312" s="18" t="str">
        <f t="shared" si="206"/>
        <v>Abaixo</v>
      </c>
      <c r="M3312" s="23" t="str">
        <f t="shared" si="207"/>
        <v>Acima</v>
      </c>
    </row>
    <row r="3313" spans="1:13">
      <c r="A3313" s="11" t="s">
        <v>3235</v>
      </c>
      <c r="B3313" s="12" t="s">
        <v>114</v>
      </c>
      <c r="C3313" s="12">
        <v>239</v>
      </c>
      <c r="D3313" s="12">
        <v>0.60899999999999999</v>
      </c>
      <c r="E3313" s="12">
        <v>0.56499999999999995</v>
      </c>
      <c r="F3313" s="12">
        <v>0.54100000000000004</v>
      </c>
      <c r="G3313" s="12">
        <v>11753.58</v>
      </c>
      <c r="H3313" s="13">
        <v>0</v>
      </c>
      <c r="I3313" s="23" t="str">
        <f>VLOOKUP(B3313,'De-Para'!$B$3:$C$29,2,0)</f>
        <v>Nordeste</v>
      </c>
      <c r="J3313" s="18" t="str">
        <f t="shared" si="204"/>
        <v>Médio</v>
      </c>
      <c r="K3313" s="18" t="str">
        <f t="shared" si="205"/>
        <v>Acima</v>
      </c>
      <c r="L3313" s="18" t="str">
        <f t="shared" si="206"/>
        <v>Abaixo</v>
      </c>
      <c r="M3313" s="23" t="str">
        <f t="shared" si="207"/>
        <v>Abaixo</v>
      </c>
    </row>
    <row r="3314" spans="1:13">
      <c r="A3314" s="8" t="s">
        <v>3236</v>
      </c>
      <c r="B3314" s="9" t="s">
        <v>14</v>
      </c>
      <c r="C3314" s="9">
        <v>152</v>
      </c>
      <c r="D3314" s="9">
        <v>0.66200000000000003</v>
      </c>
      <c r="E3314" s="9">
        <v>0.67700000000000005</v>
      </c>
      <c r="F3314" s="9">
        <v>0.52800000000000002</v>
      </c>
      <c r="G3314" s="9">
        <v>19941.21</v>
      </c>
      <c r="H3314" s="10">
        <v>7</v>
      </c>
      <c r="I3314" s="23" t="str">
        <f>VLOOKUP(B3314,'De-Para'!$B$3:$C$29,2,0)</f>
        <v>Sul</v>
      </c>
      <c r="J3314" s="18" t="str">
        <f t="shared" si="204"/>
        <v>Médio</v>
      </c>
      <c r="K3314" s="18" t="str">
        <f t="shared" si="205"/>
        <v>Acima</v>
      </c>
      <c r="L3314" s="18" t="str">
        <f t="shared" si="206"/>
        <v>Abaixo</v>
      </c>
      <c r="M3314" s="23" t="str">
        <f t="shared" si="207"/>
        <v>Acima</v>
      </c>
    </row>
    <row r="3315" spans="1:13">
      <c r="A3315" s="11" t="s">
        <v>3237</v>
      </c>
      <c r="B3315" s="12" t="s">
        <v>14</v>
      </c>
      <c r="C3315" s="12">
        <v>91</v>
      </c>
      <c r="D3315" s="12">
        <v>0.71</v>
      </c>
      <c r="E3315" s="12">
        <v>0.68899999999999995</v>
      </c>
      <c r="F3315" s="12">
        <v>0.626</v>
      </c>
      <c r="G3315" s="12">
        <v>31661.360000000001</v>
      </c>
      <c r="H3315" s="13">
        <v>4</v>
      </c>
      <c r="I3315" s="23" t="str">
        <f>VLOOKUP(B3315,'De-Para'!$B$3:$C$29,2,0)</f>
        <v>Sul</v>
      </c>
      <c r="J3315" s="18" t="str">
        <f t="shared" si="204"/>
        <v>Alto</v>
      </c>
      <c r="K3315" s="18" t="str">
        <f t="shared" si="205"/>
        <v>Acima</v>
      </c>
      <c r="L3315" s="18" t="str">
        <f t="shared" si="206"/>
        <v>Abaixo</v>
      </c>
      <c r="M3315" s="23" t="str">
        <f t="shared" si="207"/>
        <v>Acima</v>
      </c>
    </row>
    <row r="3316" spans="1:13">
      <c r="A3316" s="8" t="s">
        <v>3238</v>
      </c>
      <c r="B3316" s="9" t="s">
        <v>7</v>
      </c>
      <c r="C3316" s="9">
        <v>149</v>
      </c>
      <c r="D3316" s="9">
        <v>0.70599999999999996</v>
      </c>
      <c r="E3316" s="9">
        <v>0.68500000000000005</v>
      </c>
      <c r="F3316" s="9">
        <v>0.63200000000000001</v>
      </c>
      <c r="G3316" s="9">
        <v>14222.23</v>
      </c>
      <c r="H3316" s="10">
        <v>5</v>
      </c>
      <c r="I3316" s="23" t="str">
        <f>VLOOKUP(B3316,'De-Para'!$B$3:$C$29,2,0)</f>
        <v>Sudeste</v>
      </c>
      <c r="J3316" s="18" t="str">
        <f t="shared" si="204"/>
        <v>Alto</v>
      </c>
      <c r="K3316" s="18" t="str">
        <f t="shared" si="205"/>
        <v>Acima</v>
      </c>
      <c r="L3316" s="18" t="str">
        <f t="shared" si="206"/>
        <v>Abaixo</v>
      </c>
      <c r="M3316" s="23" t="str">
        <f t="shared" si="207"/>
        <v>Acima</v>
      </c>
    </row>
    <row r="3317" spans="1:13">
      <c r="A3317" s="11" t="s">
        <v>3239</v>
      </c>
      <c r="B3317" s="12" t="s">
        <v>59</v>
      </c>
      <c r="C3317" s="12">
        <v>110</v>
      </c>
      <c r="D3317" s="12">
        <v>0.71</v>
      </c>
      <c r="E3317" s="12">
        <v>0.70199999999999996</v>
      </c>
      <c r="F3317" s="12">
        <v>0.624</v>
      </c>
      <c r="G3317" s="12">
        <v>19390.38</v>
      </c>
      <c r="H3317" s="13">
        <v>7</v>
      </c>
      <c r="I3317" s="23" t="str">
        <f>VLOOKUP(B3317,'De-Para'!$B$3:$C$29,2,0)</f>
        <v>Sul</v>
      </c>
      <c r="J3317" s="18" t="str">
        <f t="shared" si="204"/>
        <v>Alto</v>
      </c>
      <c r="K3317" s="18" t="str">
        <f t="shared" si="205"/>
        <v>Acima</v>
      </c>
      <c r="L3317" s="18" t="str">
        <f t="shared" si="206"/>
        <v>Abaixo</v>
      </c>
      <c r="M3317" s="23" t="str">
        <f t="shared" si="207"/>
        <v>Acima</v>
      </c>
    </row>
    <row r="3318" spans="1:13">
      <c r="A3318" s="8" t="s">
        <v>3240</v>
      </c>
      <c r="B3318" s="9" t="s">
        <v>14</v>
      </c>
      <c r="C3318" s="9">
        <v>52</v>
      </c>
      <c r="D3318" s="9">
        <v>0.71499999999999997</v>
      </c>
      <c r="E3318" s="9">
        <v>0.745</v>
      </c>
      <c r="F3318" s="9">
        <v>0.56299999999999994</v>
      </c>
      <c r="G3318" s="9">
        <v>21841.599999999999</v>
      </c>
      <c r="H3318" s="10">
        <v>1</v>
      </c>
      <c r="I3318" s="23" t="str">
        <f>VLOOKUP(B3318,'De-Para'!$B$3:$C$29,2,0)</f>
        <v>Sul</v>
      </c>
      <c r="J3318" s="18" t="str">
        <f t="shared" si="204"/>
        <v>Alto</v>
      </c>
      <c r="K3318" s="18" t="str">
        <f t="shared" si="205"/>
        <v>Acima</v>
      </c>
      <c r="L3318" s="18" t="str">
        <f t="shared" si="206"/>
        <v>Abaixo</v>
      </c>
      <c r="M3318" s="23" t="str">
        <f t="shared" si="207"/>
        <v>Abaixo</v>
      </c>
    </row>
    <row r="3319" spans="1:13">
      <c r="A3319" s="11" t="s">
        <v>3241</v>
      </c>
      <c r="B3319" s="12" t="s">
        <v>14</v>
      </c>
      <c r="C3319" s="12">
        <v>61</v>
      </c>
      <c r="D3319" s="12">
        <v>0.75700000000000001</v>
      </c>
      <c r="E3319" s="12">
        <v>0.77500000000000002</v>
      </c>
      <c r="F3319" s="12">
        <v>0.67</v>
      </c>
      <c r="G3319" s="12">
        <v>26180.85</v>
      </c>
      <c r="H3319" s="13">
        <v>3</v>
      </c>
      <c r="I3319" s="23" t="str">
        <f>VLOOKUP(B3319,'De-Para'!$B$3:$C$29,2,0)</f>
        <v>Sul</v>
      </c>
      <c r="J3319" s="18" t="str">
        <f t="shared" si="204"/>
        <v>Alto</v>
      </c>
      <c r="K3319" s="18" t="str">
        <f t="shared" si="205"/>
        <v>Acima</v>
      </c>
      <c r="L3319" s="18" t="str">
        <f t="shared" si="206"/>
        <v>Abaixo</v>
      </c>
      <c r="M3319" s="23" t="str">
        <f t="shared" si="207"/>
        <v>Acima</v>
      </c>
    </row>
    <row r="3320" spans="1:13">
      <c r="A3320" s="8" t="s">
        <v>3242</v>
      </c>
      <c r="B3320" s="9" t="s">
        <v>16</v>
      </c>
      <c r="C3320" s="9">
        <v>257</v>
      </c>
      <c r="D3320" s="9">
        <v>0.626</v>
      </c>
      <c r="E3320" s="9">
        <v>0.61299999999999999</v>
      </c>
      <c r="F3320" s="9">
        <v>0.49299999999999999</v>
      </c>
      <c r="G3320" s="9">
        <v>8565.33</v>
      </c>
      <c r="H3320" s="10">
        <v>7</v>
      </c>
      <c r="I3320" s="23" t="str">
        <f>VLOOKUP(B3320,'De-Para'!$B$3:$C$29,2,0)</f>
        <v>Sudeste</v>
      </c>
      <c r="J3320" s="18" t="str">
        <f t="shared" si="204"/>
        <v>Médio</v>
      </c>
      <c r="K3320" s="18" t="str">
        <f t="shared" si="205"/>
        <v>Acima</v>
      </c>
      <c r="L3320" s="18" t="str">
        <f t="shared" si="206"/>
        <v>Abaixo</v>
      </c>
      <c r="M3320" s="23" t="str">
        <f t="shared" si="207"/>
        <v>Acima</v>
      </c>
    </row>
    <row r="3321" spans="1:13">
      <c r="A3321" s="11" t="s">
        <v>3243</v>
      </c>
      <c r="B3321" s="12" t="s">
        <v>118</v>
      </c>
      <c r="C3321" s="12">
        <v>546</v>
      </c>
      <c r="D3321" s="12">
        <v>0.56999999999999995</v>
      </c>
      <c r="E3321" s="12">
        <v>0.58599999999999997</v>
      </c>
      <c r="F3321" s="12">
        <v>0.434</v>
      </c>
      <c r="G3321" s="12">
        <v>8490.7900000000009</v>
      </c>
      <c r="H3321" s="13">
        <v>2</v>
      </c>
      <c r="I3321" s="23" t="str">
        <f>VLOOKUP(B3321,'De-Para'!$B$3:$C$29,2,0)</f>
        <v>Nordeste</v>
      </c>
      <c r="J3321" s="18" t="str">
        <f t="shared" si="204"/>
        <v>Médio</v>
      </c>
      <c r="K3321" s="18" t="str">
        <f t="shared" si="205"/>
        <v>Abaixo</v>
      </c>
      <c r="L3321" s="18" t="str">
        <f t="shared" si="206"/>
        <v>Abaixo</v>
      </c>
      <c r="M3321" s="23" t="str">
        <f t="shared" si="207"/>
        <v>Abaixo</v>
      </c>
    </row>
    <row r="3322" spans="1:13">
      <c r="A3322" s="8" t="s">
        <v>3244</v>
      </c>
      <c r="B3322" s="9" t="s">
        <v>24</v>
      </c>
      <c r="C3322" s="9">
        <v>355</v>
      </c>
      <c r="D3322" s="9">
        <v>0.61799999999999999</v>
      </c>
      <c r="E3322" s="9">
        <v>0.59799999999999998</v>
      </c>
      <c r="F3322" s="9">
        <v>0.51300000000000001</v>
      </c>
      <c r="G3322" s="9">
        <v>6941.83</v>
      </c>
      <c r="H3322" s="10">
        <v>17</v>
      </c>
      <c r="I3322" s="23" t="str">
        <f>VLOOKUP(B3322,'De-Para'!$B$3:$C$29,2,0)</f>
        <v>Nordeste</v>
      </c>
      <c r="J3322" s="18" t="str">
        <f t="shared" si="204"/>
        <v>Médio</v>
      </c>
      <c r="K3322" s="18" t="str">
        <f t="shared" si="205"/>
        <v>Acima</v>
      </c>
      <c r="L3322" s="18" t="str">
        <f t="shared" si="206"/>
        <v>Abaixo</v>
      </c>
      <c r="M3322" s="23" t="str">
        <f t="shared" si="207"/>
        <v>Acima</v>
      </c>
    </row>
    <row r="3323" spans="1:13">
      <c r="A3323" s="11" t="s">
        <v>3245</v>
      </c>
      <c r="B3323" s="12" t="s">
        <v>7</v>
      </c>
      <c r="C3323" s="12">
        <v>226</v>
      </c>
      <c r="D3323" s="12">
        <v>0.71299999999999997</v>
      </c>
      <c r="E3323" s="12">
        <v>0.70099999999999996</v>
      </c>
      <c r="F3323" s="12">
        <v>0.63600000000000001</v>
      </c>
      <c r="G3323" s="12">
        <v>17638.77</v>
      </c>
      <c r="H3323" s="13">
        <v>0</v>
      </c>
      <c r="I3323" s="23" t="str">
        <f>VLOOKUP(B3323,'De-Para'!$B$3:$C$29,2,0)</f>
        <v>Sudeste</v>
      </c>
      <c r="J3323" s="18" t="str">
        <f t="shared" si="204"/>
        <v>Alto</v>
      </c>
      <c r="K3323" s="18" t="str">
        <f t="shared" si="205"/>
        <v>Acima</v>
      </c>
      <c r="L3323" s="18" t="str">
        <f t="shared" si="206"/>
        <v>Abaixo</v>
      </c>
      <c r="M3323" s="23" t="str">
        <f t="shared" si="207"/>
        <v>Abaixo</v>
      </c>
    </row>
    <row r="3324" spans="1:13">
      <c r="A3324" s="8" t="s">
        <v>3246</v>
      </c>
      <c r="B3324" s="9" t="s">
        <v>87</v>
      </c>
      <c r="C3324" s="9">
        <v>491</v>
      </c>
      <c r="D3324" s="9">
        <v>0.61399999999999999</v>
      </c>
      <c r="E3324" s="9">
        <v>0.57799999999999996</v>
      </c>
      <c r="F3324" s="9">
        <v>0.53600000000000003</v>
      </c>
      <c r="G3324" s="9">
        <v>7352.96</v>
      </c>
      <c r="H3324" s="10">
        <v>1</v>
      </c>
      <c r="I3324" s="23" t="str">
        <f>VLOOKUP(B3324,'De-Para'!$B$3:$C$29,2,0)</f>
        <v>Nordeste</v>
      </c>
      <c r="J3324" s="18" t="str">
        <f t="shared" si="204"/>
        <v>Médio</v>
      </c>
      <c r="K3324" s="18" t="str">
        <f t="shared" si="205"/>
        <v>Acima</v>
      </c>
      <c r="L3324" s="18" t="str">
        <f t="shared" si="206"/>
        <v>Abaixo</v>
      </c>
      <c r="M3324" s="23" t="str">
        <f t="shared" si="207"/>
        <v>Abaixo</v>
      </c>
    </row>
    <row r="3325" spans="1:13">
      <c r="A3325" s="11" t="s">
        <v>3247</v>
      </c>
      <c r="B3325" s="12" t="s">
        <v>14</v>
      </c>
      <c r="C3325" s="12">
        <v>44</v>
      </c>
      <c r="D3325" s="12">
        <v>0.75</v>
      </c>
      <c r="E3325" s="12">
        <v>0.73799999999999999</v>
      </c>
      <c r="F3325" s="12">
        <v>0.66800000000000004</v>
      </c>
      <c r="G3325" s="12">
        <v>22775.25</v>
      </c>
      <c r="H3325" s="13">
        <v>5</v>
      </c>
      <c r="I3325" s="23" t="str">
        <f>VLOOKUP(B3325,'De-Para'!$B$3:$C$29,2,0)</f>
        <v>Sul</v>
      </c>
      <c r="J3325" s="18" t="str">
        <f t="shared" si="204"/>
        <v>Alto</v>
      </c>
      <c r="K3325" s="18" t="str">
        <f t="shared" si="205"/>
        <v>Acima</v>
      </c>
      <c r="L3325" s="18" t="str">
        <f t="shared" si="206"/>
        <v>Abaixo</v>
      </c>
      <c r="M3325" s="23" t="str">
        <f t="shared" si="207"/>
        <v>Acima</v>
      </c>
    </row>
    <row r="3326" spans="1:13">
      <c r="A3326" s="8" t="s">
        <v>3248</v>
      </c>
      <c r="B3326" s="9" t="s">
        <v>87</v>
      </c>
      <c r="C3326" s="9">
        <v>672</v>
      </c>
      <c r="D3326" s="9">
        <v>0.622</v>
      </c>
      <c r="E3326" s="9">
        <v>0.54600000000000004</v>
      </c>
      <c r="F3326" s="9">
        <v>0.58199999999999996</v>
      </c>
      <c r="G3326" s="9">
        <v>5764.28</v>
      </c>
      <c r="H3326" s="10">
        <v>18</v>
      </c>
      <c r="I3326" s="23" t="str">
        <f>VLOOKUP(B3326,'De-Para'!$B$3:$C$29,2,0)</f>
        <v>Nordeste</v>
      </c>
      <c r="J3326" s="18" t="str">
        <f t="shared" si="204"/>
        <v>Médio</v>
      </c>
      <c r="K3326" s="18" t="str">
        <f t="shared" si="205"/>
        <v>Acima</v>
      </c>
      <c r="L3326" s="18" t="str">
        <f t="shared" si="206"/>
        <v>Abaixo</v>
      </c>
      <c r="M3326" s="23" t="str">
        <f t="shared" si="207"/>
        <v>Acima</v>
      </c>
    </row>
    <row r="3327" spans="1:13">
      <c r="A3327" s="11" t="s">
        <v>3249</v>
      </c>
      <c r="B3327" s="12" t="s">
        <v>118</v>
      </c>
      <c r="C3327" s="12">
        <v>510</v>
      </c>
      <c r="D3327" s="12">
        <v>0.60699999999999998</v>
      </c>
      <c r="E3327" s="12">
        <v>0.57399999999999995</v>
      </c>
      <c r="F3327" s="12">
        <v>0.52700000000000002</v>
      </c>
      <c r="G3327" s="12">
        <v>7553.71</v>
      </c>
      <c r="H3327" s="13">
        <v>6</v>
      </c>
      <c r="I3327" s="23" t="str">
        <f>VLOOKUP(B3327,'De-Para'!$B$3:$C$29,2,0)</f>
        <v>Nordeste</v>
      </c>
      <c r="J3327" s="18" t="str">
        <f t="shared" si="204"/>
        <v>Médio</v>
      </c>
      <c r="K3327" s="18" t="str">
        <f t="shared" si="205"/>
        <v>Acima</v>
      </c>
      <c r="L3327" s="18" t="str">
        <f t="shared" si="206"/>
        <v>Abaixo</v>
      </c>
      <c r="M3327" s="23" t="str">
        <f t="shared" si="207"/>
        <v>Acima</v>
      </c>
    </row>
    <row r="3328" spans="1:13">
      <c r="A3328" s="8" t="s">
        <v>3250</v>
      </c>
      <c r="B3328" s="9" t="s">
        <v>14</v>
      </c>
      <c r="C3328" s="9">
        <v>9</v>
      </c>
      <c r="D3328" s="9">
        <v>0.622</v>
      </c>
      <c r="E3328" s="9">
        <v>0.63900000000000001</v>
      </c>
      <c r="F3328" s="9">
        <v>0.48199999999999998</v>
      </c>
      <c r="G3328" s="9">
        <v>15207.34</v>
      </c>
      <c r="H3328" s="10">
        <v>5</v>
      </c>
      <c r="I3328" s="23" t="str">
        <f>VLOOKUP(B3328,'De-Para'!$B$3:$C$29,2,0)</f>
        <v>Sul</v>
      </c>
      <c r="J3328" s="18" t="str">
        <f t="shared" si="204"/>
        <v>Médio</v>
      </c>
      <c r="K3328" s="18" t="str">
        <f t="shared" si="205"/>
        <v>Acima</v>
      </c>
      <c r="L3328" s="18" t="str">
        <f t="shared" si="206"/>
        <v>Abaixo</v>
      </c>
      <c r="M3328" s="23" t="str">
        <f t="shared" si="207"/>
        <v>Acima</v>
      </c>
    </row>
    <row r="3329" spans="1:13">
      <c r="A3329" s="11" t="s">
        <v>3251</v>
      </c>
      <c r="B3329" s="12" t="s">
        <v>275</v>
      </c>
      <c r="C3329" s="12">
        <v>349</v>
      </c>
      <c r="D3329" s="12">
        <v>0.58799999999999997</v>
      </c>
      <c r="E3329" s="12">
        <v>0.57799999999999996</v>
      </c>
      <c r="F3329" s="12">
        <v>0.45600000000000002</v>
      </c>
      <c r="G3329" s="12">
        <v>12134.14</v>
      </c>
      <c r="H3329" s="13">
        <v>1</v>
      </c>
      <c r="I3329" s="23" t="str">
        <f>VLOOKUP(B3329,'De-Para'!$B$3:$C$29,2,0)</f>
        <v>Norte</v>
      </c>
      <c r="J3329" s="18" t="str">
        <f t="shared" si="204"/>
        <v>Médio</v>
      </c>
      <c r="K3329" s="18" t="str">
        <f t="shared" si="205"/>
        <v>Abaixo</v>
      </c>
      <c r="L3329" s="18" t="str">
        <f t="shared" si="206"/>
        <v>Abaixo</v>
      </c>
      <c r="M3329" s="23" t="str">
        <f t="shared" si="207"/>
        <v>Abaixo</v>
      </c>
    </row>
    <row r="3330" spans="1:13">
      <c r="A3330" s="8" t="s">
        <v>3252</v>
      </c>
      <c r="B3330" s="9" t="s">
        <v>16</v>
      </c>
      <c r="C3330" s="9">
        <v>256</v>
      </c>
      <c r="D3330" s="9">
        <v>0.66500000000000004</v>
      </c>
      <c r="E3330" s="9">
        <v>0.66300000000000003</v>
      </c>
      <c r="F3330" s="9">
        <v>0.54</v>
      </c>
      <c r="G3330" s="9">
        <v>11609.55</v>
      </c>
      <c r="H3330" s="10">
        <v>1</v>
      </c>
      <c r="I3330" s="23" t="str">
        <f>VLOOKUP(B3330,'De-Para'!$B$3:$C$29,2,0)</f>
        <v>Sudeste</v>
      </c>
      <c r="J3330" s="18" t="str">
        <f t="shared" si="204"/>
        <v>Médio</v>
      </c>
      <c r="K3330" s="18" t="str">
        <f t="shared" si="205"/>
        <v>Acima</v>
      </c>
      <c r="L3330" s="18" t="str">
        <f t="shared" si="206"/>
        <v>Abaixo</v>
      </c>
      <c r="M3330" s="23" t="str">
        <f t="shared" si="207"/>
        <v>Abaixo</v>
      </c>
    </row>
    <row r="3331" spans="1:13">
      <c r="A3331" s="11" t="s">
        <v>3253</v>
      </c>
      <c r="B3331" s="12" t="s">
        <v>64</v>
      </c>
      <c r="C3331" s="12">
        <v>311</v>
      </c>
      <c r="D3331" s="12">
        <v>0.66900000000000004</v>
      </c>
      <c r="E3331" s="12">
        <v>0.63100000000000001</v>
      </c>
      <c r="F3331" s="12">
        <v>0.60499999999999998</v>
      </c>
      <c r="G3331" s="12">
        <v>10517.49</v>
      </c>
      <c r="H3331" s="13">
        <v>5</v>
      </c>
      <c r="I3331" s="23" t="str">
        <f>VLOOKUP(B3331,'De-Para'!$B$3:$C$29,2,0)</f>
        <v>Sudeste</v>
      </c>
      <c r="J3331" s="18" t="str">
        <f t="shared" si="204"/>
        <v>Médio</v>
      </c>
      <c r="K3331" s="18" t="str">
        <f t="shared" si="205"/>
        <v>Acima</v>
      </c>
      <c r="L3331" s="18" t="str">
        <f t="shared" si="206"/>
        <v>Abaixo</v>
      </c>
      <c r="M3331" s="23" t="str">
        <f t="shared" si="207"/>
        <v>Acima</v>
      </c>
    </row>
    <row r="3332" spans="1:13">
      <c r="A3332" s="8" t="s">
        <v>3254</v>
      </c>
      <c r="B3332" s="9" t="s">
        <v>14</v>
      </c>
      <c r="C3332" s="9">
        <v>44</v>
      </c>
      <c r="D3332" s="9">
        <v>0.65200000000000002</v>
      </c>
      <c r="E3332" s="9">
        <v>0.68600000000000005</v>
      </c>
      <c r="F3332" s="9">
        <v>0.51100000000000001</v>
      </c>
      <c r="G3332" s="9">
        <v>17894.79</v>
      </c>
      <c r="H3332" s="10">
        <v>3</v>
      </c>
      <c r="I3332" s="23" t="str">
        <f>VLOOKUP(B3332,'De-Para'!$B$3:$C$29,2,0)</f>
        <v>Sul</v>
      </c>
      <c r="J3332" s="18" t="str">
        <f t="shared" si="204"/>
        <v>Médio</v>
      </c>
      <c r="K3332" s="18" t="str">
        <f t="shared" si="205"/>
        <v>Acima</v>
      </c>
      <c r="L3332" s="18" t="str">
        <f t="shared" si="206"/>
        <v>Abaixo</v>
      </c>
      <c r="M3332" s="23" t="str">
        <f t="shared" si="207"/>
        <v>Acima</v>
      </c>
    </row>
    <row r="3333" spans="1:13">
      <c r="A3333" s="11" t="s">
        <v>3255</v>
      </c>
      <c r="B3333" s="12" t="s">
        <v>7</v>
      </c>
      <c r="C3333" s="12">
        <v>201</v>
      </c>
      <c r="D3333" s="12">
        <v>0.69</v>
      </c>
      <c r="E3333" s="12">
        <v>0.66700000000000004</v>
      </c>
      <c r="F3333" s="12">
        <v>0.61899999999999999</v>
      </c>
      <c r="G3333" s="12">
        <v>18464.939999999999</v>
      </c>
      <c r="H3333" s="13">
        <v>6</v>
      </c>
      <c r="I3333" s="23" t="str">
        <f>VLOOKUP(B3333,'De-Para'!$B$3:$C$29,2,0)</f>
        <v>Sudeste</v>
      </c>
      <c r="J3333" s="18" t="str">
        <f t="shared" si="204"/>
        <v>Médio</v>
      </c>
      <c r="K3333" s="18" t="str">
        <f t="shared" si="205"/>
        <v>Acima</v>
      </c>
      <c r="L3333" s="18" t="str">
        <f t="shared" si="206"/>
        <v>Abaixo</v>
      </c>
      <c r="M3333" s="23" t="str">
        <f t="shared" si="207"/>
        <v>Acima</v>
      </c>
    </row>
    <row r="3334" spans="1:13">
      <c r="A3334" s="8" t="s">
        <v>3256</v>
      </c>
      <c r="B3334" s="9" t="s">
        <v>82</v>
      </c>
      <c r="C3334" s="9">
        <v>517</v>
      </c>
      <c r="D3334" s="9">
        <v>0.59499999999999997</v>
      </c>
      <c r="E3334" s="9">
        <v>0.56599999999999995</v>
      </c>
      <c r="F3334" s="9">
        <v>0.499</v>
      </c>
      <c r="G3334" s="9">
        <v>7570.07</v>
      </c>
      <c r="H3334" s="10">
        <v>2</v>
      </c>
      <c r="I3334" s="23" t="str">
        <f>VLOOKUP(B3334,'De-Para'!$B$3:$C$29,2,0)</f>
        <v>Nordeste</v>
      </c>
      <c r="J3334" s="18" t="str">
        <f t="shared" ref="J3334:J3397" si="208">IF(D3334&lt;0.55,"Baixo",IF(D3334&lt;0.7,"Médio",IF(D3334&lt;0.8,"Alto","Muito alto")))</f>
        <v>Médio</v>
      </c>
      <c r="K3334" s="18" t="str">
        <f t="shared" ref="K3334:K3397" si="209">IF(D3334&lt;=$K$3,"Abaixo","Acima")</f>
        <v>Abaixo</v>
      </c>
      <c r="L3334" s="18" t="str">
        <f t="shared" ref="L3334:L3397" si="210">IF(C3334&gt;=$L$3,"Acima","Abaixo")</f>
        <v>Abaixo</v>
      </c>
      <c r="M3334" s="23" t="str">
        <f t="shared" ref="M3334:M3397" si="211">IF(H3334&lt;=$M$3,"Abaixo","Acima")</f>
        <v>Abaixo</v>
      </c>
    </row>
    <row r="3335" spans="1:13">
      <c r="A3335" s="11" t="s">
        <v>3257</v>
      </c>
      <c r="B3335" s="12" t="s">
        <v>7</v>
      </c>
      <c r="C3335" s="12">
        <v>294</v>
      </c>
      <c r="D3335" s="12">
        <v>0.71</v>
      </c>
      <c r="E3335" s="12">
        <v>0.67300000000000004</v>
      </c>
      <c r="F3335" s="12">
        <v>0.63600000000000001</v>
      </c>
      <c r="G3335" s="12">
        <v>12244.56</v>
      </c>
      <c r="H3335" s="13">
        <v>2</v>
      </c>
      <c r="I3335" s="23" t="str">
        <f>VLOOKUP(B3335,'De-Para'!$B$3:$C$29,2,0)</f>
        <v>Sudeste</v>
      </c>
      <c r="J3335" s="18" t="str">
        <f t="shared" si="208"/>
        <v>Alto</v>
      </c>
      <c r="K3335" s="18" t="str">
        <f t="shared" si="209"/>
        <v>Acima</v>
      </c>
      <c r="L3335" s="18" t="str">
        <f t="shared" si="210"/>
        <v>Abaixo</v>
      </c>
      <c r="M3335" s="23" t="str">
        <f t="shared" si="211"/>
        <v>Abaixo</v>
      </c>
    </row>
    <row r="3336" spans="1:13">
      <c r="A3336" s="8" t="s">
        <v>3258</v>
      </c>
      <c r="B3336" s="9" t="s">
        <v>49</v>
      </c>
      <c r="C3336" s="9">
        <v>375</v>
      </c>
      <c r="D3336" s="9">
        <v>0.59099999999999997</v>
      </c>
      <c r="E3336" s="9">
        <v>0.58799999999999997</v>
      </c>
      <c r="F3336" s="9">
        <v>0.47299999999999998</v>
      </c>
      <c r="G3336" s="9">
        <v>10589.35</v>
      </c>
      <c r="H3336" s="10">
        <v>0</v>
      </c>
      <c r="I3336" s="23" t="str">
        <f>VLOOKUP(B3336,'De-Para'!$B$3:$C$29,2,0)</f>
        <v>Norte</v>
      </c>
      <c r="J3336" s="18" t="str">
        <f t="shared" si="208"/>
        <v>Médio</v>
      </c>
      <c r="K3336" s="18" t="str">
        <f t="shared" si="209"/>
        <v>Abaixo</v>
      </c>
      <c r="L3336" s="18" t="str">
        <f t="shared" si="210"/>
        <v>Abaixo</v>
      </c>
      <c r="M3336" s="23" t="str">
        <f t="shared" si="211"/>
        <v>Abaixo</v>
      </c>
    </row>
    <row r="3337" spans="1:13">
      <c r="A3337" s="11" t="s">
        <v>3259</v>
      </c>
      <c r="B3337" s="12" t="s">
        <v>64</v>
      </c>
      <c r="C3337" s="12">
        <v>184</v>
      </c>
      <c r="D3337" s="12">
        <v>0.67</v>
      </c>
      <c r="E3337" s="12">
        <v>0.61699999999999999</v>
      </c>
      <c r="F3337" s="12">
        <v>0.57699999999999996</v>
      </c>
      <c r="G3337" s="12">
        <v>12931.95</v>
      </c>
      <c r="H3337" s="13">
        <v>3</v>
      </c>
      <c r="I3337" s="23" t="str">
        <f>VLOOKUP(B3337,'De-Para'!$B$3:$C$29,2,0)</f>
        <v>Sudeste</v>
      </c>
      <c r="J3337" s="18" t="str">
        <f t="shared" si="208"/>
        <v>Médio</v>
      </c>
      <c r="K3337" s="18" t="str">
        <f t="shared" si="209"/>
        <v>Acima</v>
      </c>
      <c r="L3337" s="18" t="str">
        <f t="shared" si="210"/>
        <v>Abaixo</v>
      </c>
      <c r="M3337" s="23" t="str">
        <f t="shared" si="211"/>
        <v>Acima</v>
      </c>
    </row>
    <row r="3338" spans="1:13">
      <c r="A3338" s="8" t="s">
        <v>3260</v>
      </c>
      <c r="B3338" s="9" t="s">
        <v>14</v>
      </c>
      <c r="C3338" s="9">
        <v>43</v>
      </c>
      <c r="D3338" s="9">
        <v>0.79</v>
      </c>
      <c r="E3338" s="9">
        <v>0.84299999999999997</v>
      </c>
      <c r="F3338" s="9">
        <v>0.68899999999999995</v>
      </c>
      <c r="G3338" s="9">
        <v>26388.400000000001</v>
      </c>
      <c r="H3338" s="10">
        <v>3</v>
      </c>
      <c r="I3338" s="23" t="str">
        <f>VLOOKUP(B3338,'De-Para'!$B$3:$C$29,2,0)</f>
        <v>Sul</v>
      </c>
      <c r="J3338" s="18" t="str">
        <f t="shared" si="208"/>
        <v>Alto</v>
      </c>
      <c r="K3338" s="18" t="str">
        <f t="shared" si="209"/>
        <v>Acima</v>
      </c>
      <c r="L3338" s="18" t="str">
        <f t="shared" si="210"/>
        <v>Abaixo</v>
      </c>
      <c r="M3338" s="23" t="str">
        <f t="shared" si="211"/>
        <v>Acima</v>
      </c>
    </row>
    <row r="3339" spans="1:13">
      <c r="A3339" s="11" t="s">
        <v>3261</v>
      </c>
      <c r="B3339" s="12" t="s">
        <v>14</v>
      </c>
      <c r="C3339" s="12">
        <v>45</v>
      </c>
      <c r="D3339" s="12">
        <v>0.71</v>
      </c>
      <c r="E3339" s="12">
        <v>0.71299999999999997</v>
      </c>
      <c r="F3339" s="12">
        <v>0.60699999999999998</v>
      </c>
      <c r="G3339" s="12">
        <v>15282.37</v>
      </c>
      <c r="H3339" s="13">
        <v>7</v>
      </c>
      <c r="I3339" s="23" t="str">
        <f>VLOOKUP(B3339,'De-Para'!$B$3:$C$29,2,0)</f>
        <v>Sul</v>
      </c>
      <c r="J3339" s="18" t="str">
        <f t="shared" si="208"/>
        <v>Alto</v>
      </c>
      <c r="K3339" s="18" t="str">
        <f t="shared" si="209"/>
        <v>Acima</v>
      </c>
      <c r="L3339" s="18" t="str">
        <f t="shared" si="210"/>
        <v>Abaixo</v>
      </c>
      <c r="M3339" s="23" t="str">
        <f t="shared" si="211"/>
        <v>Acima</v>
      </c>
    </row>
    <row r="3340" spans="1:13">
      <c r="A3340" s="8" t="s">
        <v>3262</v>
      </c>
      <c r="B3340" s="9" t="s">
        <v>16</v>
      </c>
      <c r="C3340" s="9">
        <v>183</v>
      </c>
      <c r="D3340" s="9">
        <v>0.64700000000000002</v>
      </c>
      <c r="E3340" s="9">
        <v>0.65500000000000003</v>
      </c>
      <c r="F3340" s="9">
        <v>0.52300000000000002</v>
      </c>
      <c r="G3340" s="9">
        <v>14814.35</v>
      </c>
      <c r="H3340" s="10">
        <v>3</v>
      </c>
      <c r="I3340" s="23" t="str">
        <f>VLOOKUP(B3340,'De-Para'!$B$3:$C$29,2,0)</f>
        <v>Sudeste</v>
      </c>
      <c r="J3340" s="18" t="str">
        <f t="shared" si="208"/>
        <v>Médio</v>
      </c>
      <c r="K3340" s="18" t="str">
        <f t="shared" si="209"/>
        <v>Acima</v>
      </c>
      <c r="L3340" s="18" t="str">
        <f t="shared" si="210"/>
        <v>Abaixo</v>
      </c>
      <c r="M3340" s="23" t="str">
        <f t="shared" si="211"/>
        <v>Acima</v>
      </c>
    </row>
    <row r="3341" spans="1:13">
      <c r="A3341" s="11" t="s">
        <v>3263</v>
      </c>
      <c r="B3341" s="12" t="s">
        <v>16</v>
      </c>
      <c r="C3341" s="12">
        <v>203</v>
      </c>
      <c r="D3341" s="12">
        <v>0.64400000000000002</v>
      </c>
      <c r="E3341" s="12">
        <v>0.63900000000000001</v>
      </c>
      <c r="F3341" s="12">
        <v>0.505</v>
      </c>
      <c r="G3341" s="12">
        <v>9251.77</v>
      </c>
      <c r="H3341" s="13">
        <v>8</v>
      </c>
      <c r="I3341" s="23" t="str">
        <f>VLOOKUP(B3341,'De-Para'!$B$3:$C$29,2,0)</f>
        <v>Sudeste</v>
      </c>
      <c r="J3341" s="18" t="str">
        <f t="shared" si="208"/>
        <v>Médio</v>
      </c>
      <c r="K3341" s="18" t="str">
        <f t="shared" si="209"/>
        <v>Acima</v>
      </c>
      <c r="L3341" s="18" t="str">
        <f t="shared" si="210"/>
        <v>Abaixo</v>
      </c>
      <c r="M3341" s="23" t="str">
        <f t="shared" si="211"/>
        <v>Acima</v>
      </c>
    </row>
    <row r="3342" spans="1:13">
      <c r="A3342" s="8" t="s">
        <v>3264</v>
      </c>
      <c r="B3342" s="9" t="s">
        <v>14</v>
      </c>
      <c r="C3342" s="9">
        <v>98</v>
      </c>
      <c r="D3342" s="9">
        <v>0.7</v>
      </c>
      <c r="E3342" s="9">
        <v>0.71799999999999997</v>
      </c>
      <c r="F3342" s="9">
        <v>0.56799999999999995</v>
      </c>
      <c r="G3342" s="9">
        <v>19846.11</v>
      </c>
      <c r="H3342" s="10">
        <v>4</v>
      </c>
      <c r="I3342" s="23" t="str">
        <f>VLOOKUP(B3342,'De-Para'!$B$3:$C$29,2,0)</f>
        <v>Sul</v>
      </c>
      <c r="J3342" s="18" t="str">
        <f t="shared" si="208"/>
        <v>Alto</v>
      </c>
      <c r="K3342" s="18" t="str">
        <f t="shared" si="209"/>
        <v>Acima</v>
      </c>
      <c r="L3342" s="18" t="str">
        <f t="shared" si="210"/>
        <v>Abaixo</v>
      </c>
      <c r="M3342" s="23" t="str">
        <f t="shared" si="211"/>
        <v>Acima</v>
      </c>
    </row>
    <row r="3343" spans="1:13">
      <c r="A3343" s="11" t="s">
        <v>3265</v>
      </c>
      <c r="B3343" s="12" t="s">
        <v>64</v>
      </c>
      <c r="C3343" s="12">
        <v>107</v>
      </c>
      <c r="D3343" s="12">
        <v>0.63200000000000001</v>
      </c>
      <c r="E3343" s="12">
        <v>0.622</v>
      </c>
      <c r="F3343" s="12">
        <v>0.496</v>
      </c>
      <c r="G3343" s="12">
        <v>14309.32</v>
      </c>
      <c r="H3343" s="13">
        <v>3</v>
      </c>
      <c r="I3343" s="23" t="str">
        <f>VLOOKUP(B3343,'De-Para'!$B$3:$C$29,2,0)</f>
        <v>Sudeste</v>
      </c>
      <c r="J3343" s="18" t="str">
        <f t="shared" si="208"/>
        <v>Médio</v>
      </c>
      <c r="K3343" s="18" t="str">
        <f t="shared" si="209"/>
        <v>Acima</v>
      </c>
      <c r="L3343" s="18" t="str">
        <f t="shared" si="210"/>
        <v>Abaixo</v>
      </c>
      <c r="M3343" s="23" t="str">
        <f t="shared" si="211"/>
        <v>Acima</v>
      </c>
    </row>
    <row r="3344" spans="1:13">
      <c r="A3344" s="8" t="s">
        <v>3266</v>
      </c>
      <c r="B3344" s="9" t="s">
        <v>14</v>
      </c>
      <c r="C3344" s="9">
        <v>79</v>
      </c>
      <c r="D3344" s="9">
        <v>0.68</v>
      </c>
      <c r="E3344" s="9">
        <v>0.69599999999999995</v>
      </c>
      <c r="F3344" s="9">
        <v>0.56699999999999995</v>
      </c>
      <c r="G3344" s="9">
        <v>15855.25</v>
      </c>
      <c r="H3344" s="10">
        <v>13</v>
      </c>
      <c r="I3344" s="23" t="str">
        <f>VLOOKUP(B3344,'De-Para'!$B$3:$C$29,2,0)</f>
        <v>Sul</v>
      </c>
      <c r="J3344" s="18" t="str">
        <f t="shared" si="208"/>
        <v>Médio</v>
      </c>
      <c r="K3344" s="18" t="str">
        <f t="shared" si="209"/>
        <v>Acima</v>
      </c>
      <c r="L3344" s="18" t="str">
        <f t="shared" si="210"/>
        <v>Abaixo</v>
      </c>
      <c r="M3344" s="23" t="str">
        <f t="shared" si="211"/>
        <v>Acima</v>
      </c>
    </row>
    <row r="3345" spans="1:13">
      <c r="A3345" s="11" t="s">
        <v>3267</v>
      </c>
      <c r="B3345" s="12" t="s">
        <v>7</v>
      </c>
      <c r="C3345" s="12">
        <v>186</v>
      </c>
      <c r="D3345" s="12">
        <v>0.68799999999999994</v>
      </c>
      <c r="E3345" s="12">
        <v>0.66900000000000004</v>
      </c>
      <c r="F3345" s="12">
        <v>0.60499999999999998</v>
      </c>
      <c r="G3345" s="12">
        <v>9771.9500000000007</v>
      </c>
      <c r="H3345" s="13">
        <v>3</v>
      </c>
      <c r="I3345" s="23" t="str">
        <f>VLOOKUP(B3345,'De-Para'!$B$3:$C$29,2,0)</f>
        <v>Sudeste</v>
      </c>
      <c r="J3345" s="18" t="str">
        <f t="shared" si="208"/>
        <v>Médio</v>
      </c>
      <c r="K3345" s="18" t="str">
        <f t="shared" si="209"/>
        <v>Acima</v>
      </c>
      <c r="L3345" s="18" t="str">
        <f t="shared" si="210"/>
        <v>Abaixo</v>
      </c>
      <c r="M3345" s="23" t="str">
        <f t="shared" si="211"/>
        <v>Acima</v>
      </c>
    </row>
    <row r="3346" spans="1:13">
      <c r="A3346" s="8" t="s">
        <v>3268</v>
      </c>
      <c r="B3346" s="9" t="s">
        <v>14</v>
      </c>
      <c r="C3346" s="9">
        <v>51</v>
      </c>
      <c r="D3346" s="9">
        <v>0.73</v>
      </c>
      <c r="E3346" s="9">
        <v>0.76300000000000001</v>
      </c>
      <c r="F3346" s="9">
        <v>0.60399999999999998</v>
      </c>
      <c r="G3346" s="9">
        <v>22091.03</v>
      </c>
      <c r="H3346" s="10">
        <v>1</v>
      </c>
      <c r="I3346" s="23" t="str">
        <f>VLOOKUP(B3346,'De-Para'!$B$3:$C$29,2,0)</f>
        <v>Sul</v>
      </c>
      <c r="J3346" s="18" t="str">
        <f t="shared" si="208"/>
        <v>Alto</v>
      </c>
      <c r="K3346" s="18" t="str">
        <f t="shared" si="209"/>
        <v>Acima</v>
      </c>
      <c r="L3346" s="18" t="str">
        <f t="shared" si="210"/>
        <v>Abaixo</v>
      </c>
      <c r="M3346" s="23" t="str">
        <f t="shared" si="211"/>
        <v>Abaixo</v>
      </c>
    </row>
    <row r="3347" spans="1:13">
      <c r="A3347" s="11" t="s">
        <v>3269</v>
      </c>
      <c r="B3347" s="12" t="s">
        <v>33</v>
      </c>
      <c r="C3347" s="12">
        <v>97</v>
      </c>
      <c r="D3347" s="12">
        <v>0.68500000000000005</v>
      </c>
      <c r="E3347" s="12">
        <v>0.66900000000000004</v>
      </c>
      <c r="F3347" s="12">
        <v>0.59099999999999997</v>
      </c>
      <c r="G3347" s="12">
        <v>12144.12</v>
      </c>
      <c r="H3347" s="13">
        <v>0</v>
      </c>
      <c r="I3347" s="23" t="str">
        <f>VLOOKUP(B3347,'De-Para'!$B$3:$C$29,2,0)</f>
        <v>Centro-Oeste</v>
      </c>
      <c r="J3347" s="18" t="str">
        <f t="shared" si="208"/>
        <v>Médio</v>
      </c>
      <c r="K3347" s="18" t="str">
        <f t="shared" si="209"/>
        <v>Acima</v>
      </c>
      <c r="L3347" s="18" t="str">
        <f t="shared" si="210"/>
        <v>Abaixo</v>
      </c>
      <c r="M3347" s="23" t="str">
        <f t="shared" si="211"/>
        <v>Abaixo</v>
      </c>
    </row>
    <row r="3348" spans="1:13">
      <c r="A3348" s="8" t="s">
        <v>3270</v>
      </c>
      <c r="B3348" s="9" t="s">
        <v>14</v>
      </c>
      <c r="C3348" s="9">
        <v>29</v>
      </c>
      <c r="D3348" s="9">
        <v>0.71499999999999997</v>
      </c>
      <c r="E3348" s="9">
        <v>0.76500000000000001</v>
      </c>
      <c r="F3348" s="9">
        <v>0.56599999999999995</v>
      </c>
      <c r="G3348" s="9">
        <v>22787.599999999999</v>
      </c>
      <c r="H3348" s="10">
        <v>0</v>
      </c>
      <c r="I3348" s="23" t="str">
        <f>VLOOKUP(B3348,'De-Para'!$B$3:$C$29,2,0)</f>
        <v>Sul</v>
      </c>
      <c r="J3348" s="18" t="str">
        <f t="shared" si="208"/>
        <v>Alto</v>
      </c>
      <c r="K3348" s="18" t="str">
        <f t="shared" si="209"/>
        <v>Acima</v>
      </c>
      <c r="L3348" s="18" t="str">
        <f t="shared" si="210"/>
        <v>Abaixo</v>
      </c>
      <c r="M3348" s="23" t="str">
        <f t="shared" si="211"/>
        <v>Abaixo</v>
      </c>
    </row>
    <row r="3349" spans="1:13">
      <c r="A3349" s="11" t="s">
        <v>3271</v>
      </c>
      <c r="B3349" s="12" t="s">
        <v>53</v>
      </c>
      <c r="C3349" s="12">
        <v>262</v>
      </c>
      <c r="D3349" s="12">
        <v>0.68200000000000005</v>
      </c>
      <c r="E3349" s="12">
        <v>0.66800000000000004</v>
      </c>
      <c r="F3349" s="12">
        <v>0.57599999999999996</v>
      </c>
      <c r="G3349" s="12">
        <v>306138.63</v>
      </c>
      <c r="H3349" s="13">
        <v>2</v>
      </c>
      <c r="I3349" s="23" t="str">
        <f>VLOOKUP(B3349,'De-Para'!$B$3:$C$29,2,0)</f>
        <v>Centro-Oeste</v>
      </c>
      <c r="J3349" s="18" t="str">
        <f t="shared" si="208"/>
        <v>Médio</v>
      </c>
      <c r="K3349" s="18" t="str">
        <f t="shared" si="209"/>
        <v>Acima</v>
      </c>
      <c r="L3349" s="18" t="str">
        <f t="shared" si="210"/>
        <v>Abaixo</v>
      </c>
      <c r="M3349" s="23" t="str">
        <f t="shared" si="211"/>
        <v>Abaixo</v>
      </c>
    </row>
    <row r="3350" spans="1:13">
      <c r="A3350" s="8" t="s">
        <v>3272</v>
      </c>
      <c r="B3350" s="9" t="s">
        <v>7</v>
      </c>
      <c r="C3350" s="9">
        <v>202</v>
      </c>
      <c r="D3350" s="9">
        <v>0.72</v>
      </c>
      <c r="E3350" s="9">
        <v>0.68700000000000006</v>
      </c>
      <c r="F3350" s="9">
        <v>0.67600000000000005</v>
      </c>
      <c r="G3350" s="9">
        <v>182468</v>
      </c>
      <c r="H3350" s="10">
        <v>6</v>
      </c>
      <c r="I3350" s="23" t="str">
        <f>VLOOKUP(B3350,'De-Para'!$B$3:$C$29,2,0)</f>
        <v>Sudeste</v>
      </c>
      <c r="J3350" s="18" t="str">
        <f t="shared" si="208"/>
        <v>Alto</v>
      </c>
      <c r="K3350" s="18" t="str">
        <f t="shared" si="209"/>
        <v>Acima</v>
      </c>
      <c r="L3350" s="18" t="str">
        <f t="shared" si="210"/>
        <v>Abaixo</v>
      </c>
      <c r="M3350" s="23" t="str">
        <f t="shared" si="211"/>
        <v>Acima</v>
      </c>
    </row>
    <row r="3351" spans="1:13">
      <c r="A3351" s="11" t="s">
        <v>3273</v>
      </c>
      <c r="B3351" s="12" t="s">
        <v>22</v>
      </c>
      <c r="C3351" s="12">
        <v>154</v>
      </c>
      <c r="D3351" s="12">
        <v>0.7</v>
      </c>
      <c r="E3351" s="12">
        <v>0.69499999999999995</v>
      </c>
      <c r="F3351" s="12">
        <v>0.61099999999999999</v>
      </c>
      <c r="G3351" s="12">
        <v>148439.70000000001</v>
      </c>
      <c r="H3351" s="13">
        <v>3</v>
      </c>
      <c r="I3351" s="23" t="str">
        <f>VLOOKUP(B3351,'De-Para'!$B$3:$C$29,2,0)</f>
        <v>Sul</v>
      </c>
      <c r="J3351" s="18" t="str">
        <f t="shared" si="208"/>
        <v>Alto</v>
      </c>
      <c r="K3351" s="18" t="str">
        <f t="shared" si="209"/>
        <v>Acima</v>
      </c>
      <c r="L3351" s="18" t="str">
        <f t="shared" si="210"/>
        <v>Abaixo</v>
      </c>
      <c r="M3351" s="23" t="str">
        <f t="shared" si="211"/>
        <v>Acima</v>
      </c>
    </row>
    <row r="3352" spans="1:13">
      <c r="A3352" s="8" t="s">
        <v>3274</v>
      </c>
      <c r="B3352" s="9" t="s">
        <v>94</v>
      </c>
      <c r="C3352" s="9">
        <v>380</v>
      </c>
      <c r="D3352" s="9">
        <v>0.51900000000000002</v>
      </c>
      <c r="E3352" s="9">
        <v>0.51300000000000001</v>
      </c>
      <c r="F3352" s="9">
        <v>0.36199999999999999</v>
      </c>
      <c r="G3352" s="9">
        <v>71759.710000000006</v>
      </c>
      <c r="H3352" s="10">
        <v>9</v>
      </c>
      <c r="I3352" s="23" t="str">
        <f>VLOOKUP(B3352,'De-Para'!$B$3:$C$29,2,0)</f>
        <v>Nordeste</v>
      </c>
      <c r="J3352" s="18" t="str">
        <f t="shared" si="208"/>
        <v>Baixo</v>
      </c>
      <c r="K3352" s="18" t="str">
        <f t="shared" si="209"/>
        <v>Abaixo</v>
      </c>
      <c r="L3352" s="18" t="str">
        <f t="shared" si="210"/>
        <v>Abaixo</v>
      </c>
      <c r="M3352" s="23" t="str">
        <f t="shared" si="211"/>
        <v>Acima</v>
      </c>
    </row>
    <row r="3353" spans="1:13">
      <c r="A3353" s="11" t="s">
        <v>3275</v>
      </c>
      <c r="B3353" s="12" t="s">
        <v>7</v>
      </c>
      <c r="C3353" s="12">
        <v>106</v>
      </c>
      <c r="D3353" s="12">
        <v>0.71</v>
      </c>
      <c r="E3353" s="12">
        <v>0.70199999999999996</v>
      </c>
      <c r="F3353" s="12">
        <v>0.61799999999999999</v>
      </c>
      <c r="G3353" s="12">
        <v>274572.12</v>
      </c>
      <c r="H3353" s="13">
        <v>1</v>
      </c>
      <c r="I3353" s="23" t="str">
        <f>VLOOKUP(B3353,'De-Para'!$B$3:$C$29,2,0)</f>
        <v>Sudeste</v>
      </c>
      <c r="J3353" s="18" t="str">
        <f t="shared" si="208"/>
        <v>Alto</v>
      </c>
      <c r="K3353" s="18" t="str">
        <f t="shared" si="209"/>
        <v>Acima</v>
      </c>
      <c r="L3353" s="18" t="str">
        <f t="shared" si="210"/>
        <v>Abaixo</v>
      </c>
      <c r="M3353" s="23" t="str">
        <f t="shared" si="211"/>
        <v>Abaixo</v>
      </c>
    </row>
    <row r="3354" spans="1:13">
      <c r="A3354" s="8" t="s">
        <v>3276</v>
      </c>
      <c r="B3354" s="9" t="s">
        <v>7</v>
      </c>
      <c r="C3354" s="9">
        <v>108</v>
      </c>
      <c r="D3354" s="9">
        <v>0.73099999999999998</v>
      </c>
      <c r="E3354" s="9">
        <v>0.71699999999999997</v>
      </c>
      <c r="F3354" s="9">
        <v>0.66700000000000004</v>
      </c>
      <c r="G3354" s="9">
        <v>184602.58</v>
      </c>
      <c r="H3354" s="10">
        <v>0</v>
      </c>
      <c r="I3354" s="23" t="str">
        <f>VLOOKUP(B3354,'De-Para'!$B$3:$C$29,2,0)</f>
        <v>Sudeste</v>
      </c>
      <c r="J3354" s="18" t="str">
        <f t="shared" si="208"/>
        <v>Alto</v>
      </c>
      <c r="K3354" s="18" t="str">
        <f t="shared" si="209"/>
        <v>Acima</v>
      </c>
      <c r="L3354" s="18" t="str">
        <f t="shared" si="210"/>
        <v>Abaixo</v>
      </c>
      <c r="M3354" s="23" t="str">
        <f t="shared" si="211"/>
        <v>Abaixo</v>
      </c>
    </row>
    <row r="3355" spans="1:13">
      <c r="A3355" s="11" t="s">
        <v>3277</v>
      </c>
      <c r="B3355" s="12" t="s">
        <v>7</v>
      </c>
      <c r="C3355" s="12">
        <v>185</v>
      </c>
      <c r="D3355" s="12">
        <v>0.71</v>
      </c>
      <c r="E3355" s="12">
        <v>0.66500000000000004</v>
      </c>
      <c r="F3355" s="12">
        <v>0.65900000000000003</v>
      </c>
      <c r="G3355" s="12">
        <v>143674.04</v>
      </c>
      <c r="H3355" s="13">
        <v>3</v>
      </c>
      <c r="I3355" s="23" t="str">
        <f>VLOOKUP(B3355,'De-Para'!$B$3:$C$29,2,0)</f>
        <v>Sudeste</v>
      </c>
      <c r="J3355" s="18" t="str">
        <f t="shared" si="208"/>
        <v>Alto</v>
      </c>
      <c r="K3355" s="18" t="str">
        <f t="shared" si="209"/>
        <v>Acima</v>
      </c>
      <c r="L3355" s="18" t="str">
        <f t="shared" si="210"/>
        <v>Abaixo</v>
      </c>
      <c r="M3355" s="23" t="str">
        <f t="shared" si="211"/>
        <v>Acima</v>
      </c>
    </row>
    <row r="3356" spans="1:13">
      <c r="A3356" s="8" t="s">
        <v>2566</v>
      </c>
      <c r="B3356" s="9" t="s">
        <v>82</v>
      </c>
      <c r="C3356" s="9">
        <v>1221</v>
      </c>
      <c r="D3356" s="9">
        <v>0.61799999999999999</v>
      </c>
      <c r="E3356" s="9">
        <v>0.59099999999999997</v>
      </c>
      <c r="F3356" s="9">
        <v>0.5</v>
      </c>
      <c r="G3356" s="9">
        <v>24305.29</v>
      </c>
      <c r="H3356" s="10">
        <v>19</v>
      </c>
      <c r="I3356" s="23" t="str">
        <f>VLOOKUP(B3356,'De-Para'!$B$3:$C$29,2,0)</f>
        <v>Nordeste</v>
      </c>
      <c r="J3356" s="18" t="str">
        <f t="shared" si="208"/>
        <v>Médio</v>
      </c>
      <c r="K3356" s="18" t="str">
        <f t="shared" si="209"/>
        <v>Acima</v>
      </c>
      <c r="L3356" s="18" t="str">
        <f t="shared" si="210"/>
        <v>Acima</v>
      </c>
      <c r="M3356" s="23" t="str">
        <f t="shared" si="211"/>
        <v>Acima</v>
      </c>
    </row>
    <row r="3357" spans="1:13">
      <c r="A3357" s="11" t="s">
        <v>3278</v>
      </c>
      <c r="B3357" s="12" t="s">
        <v>24</v>
      </c>
      <c r="C3357" s="12">
        <v>562</v>
      </c>
      <c r="D3357" s="12">
        <v>0.56999999999999995</v>
      </c>
      <c r="E3357" s="12">
        <v>0.56799999999999995</v>
      </c>
      <c r="F3357" s="12">
        <v>0.45800000000000002</v>
      </c>
      <c r="G3357" s="12">
        <v>53223.86</v>
      </c>
      <c r="H3357" s="13">
        <v>0</v>
      </c>
      <c r="I3357" s="23" t="str">
        <f>VLOOKUP(B3357,'De-Para'!$B$3:$C$29,2,0)</f>
        <v>Nordeste</v>
      </c>
      <c r="J3357" s="18" t="str">
        <f t="shared" si="208"/>
        <v>Médio</v>
      </c>
      <c r="K3357" s="18" t="str">
        <f t="shared" si="209"/>
        <v>Abaixo</v>
      </c>
      <c r="L3357" s="18" t="str">
        <f t="shared" si="210"/>
        <v>Abaixo</v>
      </c>
      <c r="M3357" s="23" t="str">
        <f t="shared" si="211"/>
        <v>Abaixo</v>
      </c>
    </row>
    <row r="3358" spans="1:13">
      <c r="A3358" s="8" t="s">
        <v>2086</v>
      </c>
      <c r="B3358" s="9" t="s">
        <v>16</v>
      </c>
      <c r="C3358" s="9">
        <v>127</v>
      </c>
      <c r="D3358" s="9">
        <v>0.71</v>
      </c>
      <c r="E3358" s="9">
        <v>0.75900000000000001</v>
      </c>
      <c r="F3358" s="9">
        <v>0.56100000000000005</v>
      </c>
      <c r="G3358" s="9">
        <v>119080.12</v>
      </c>
      <c r="H3358" s="10">
        <v>3</v>
      </c>
      <c r="I3358" s="23" t="str">
        <f>VLOOKUP(B3358,'De-Para'!$B$3:$C$29,2,0)</f>
        <v>Sudeste</v>
      </c>
      <c r="J3358" s="18" t="str">
        <f t="shared" si="208"/>
        <v>Alto</v>
      </c>
      <c r="K3358" s="18" t="str">
        <f t="shared" si="209"/>
        <v>Acima</v>
      </c>
      <c r="L3358" s="18" t="str">
        <f t="shared" si="210"/>
        <v>Abaixo</v>
      </c>
      <c r="M3358" s="23" t="str">
        <f t="shared" si="211"/>
        <v>Acima</v>
      </c>
    </row>
    <row r="3359" spans="1:13">
      <c r="A3359" s="11" t="s">
        <v>3279</v>
      </c>
      <c r="B3359" s="12" t="s">
        <v>29</v>
      </c>
      <c r="C3359" s="12">
        <v>105</v>
      </c>
      <c r="D3359" s="12">
        <v>0.73499999999999999</v>
      </c>
      <c r="E3359" s="12">
        <v>0.73799999999999999</v>
      </c>
      <c r="F3359" s="12">
        <v>0.63200000000000001</v>
      </c>
      <c r="G3359" s="12">
        <v>167966.16</v>
      </c>
      <c r="H3359" s="13">
        <v>4</v>
      </c>
      <c r="I3359" s="23" t="str">
        <f>VLOOKUP(B3359,'De-Para'!$B$3:$C$29,2,0)</f>
        <v>Centro-Oeste</v>
      </c>
      <c r="J3359" s="18" t="str">
        <f t="shared" si="208"/>
        <v>Alto</v>
      </c>
      <c r="K3359" s="18" t="str">
        <f t="shared" si="209"/>
        <v>Acima</v>
      </c>
      <c r="L3359" s="18" t="str">
        <f t="shared" si="210"/>
        <v>Abaixo</v>
      </c>
      <c r="M3359" s="23" t="str">
        <f t="shared" si="211"/>
        <v>Acima</v>
      </c>
    </row>
    <row r="3360" spans="1:13">
      <c r="A3360" s="8" t="s">
        <v>3280</v>
      </c>
      <c r="B3360" s="9" t="s">
        <v>14</v>
      </c>
      <c r="C3360" s="9">
        <v>43</v>
      </c>
      <c r="D3360" s="9">
        <v>0.7</v>
      </c>
      <c r="E3360" s="9">
        <v>0.71099999999999997</v>
      </c>
      <c r="F3360" s="9">
        <v>0.55800000000000005</v>
      </c>
      <c r="G3360" s="9">
        <v>162877.51</v>
      </c>
      <c r="H3360" s="10">
        <v>0</v>
      </c>
      <c r="I3360" s="23" t="str">
        <f>VLOOKUP(B3360,'De-Para'!$B$3:$C$29,2,0)</f>
        <v>Sul</v>
      </c>
      <c r="J3360" s="18" t="str">
        <f t="shared" si="208"/>
        <v>Alto</v>
      </c>
      <c r="K3360" s="18" t="str">
        <f t="shared" si="209"/>
        <v>Acima</v>
      </c>
      <c r="L3360" s="18" t="str">
        <f t="shared" si="210"/>
        <v>Abaixo</v>
      </c>
      <c r="M3360" s="23" t="str">
        <f t="shared" si="211"/>
        <v>Abaixo</v>
      </c>
    </row>
    <row r="3361" spans="1:13">
      <c r="A3361" s="8" t="s">
        <v>3282</v>
      </c>
      <c r="B3361" s="9" t="s">
        <v>24</v>
      </c>
      <c r="C3361" s="9">
        <v>544</v>
      </c>
      <c r="D3361" s="9">
        <v>0.627</v>
      </c>
      <c r="E3361" s="9">
        <v>0.6</v>
      </c>
      <c r="F3361" s="9">
        <v>0.51</v>
      </c>
      <c r="G3361" s="9">
        <v>25163.040000000001</v>
      </c>
      <c r="H3361" s="10">
        <v>14</v>
      </c>
      <c r="I3361" s="23" t="str">
        <f>VLOOKUP(B3361,'De-Para'!$B$3:$C$29,2,0)</f>
        <v>Nordeste</v>
      </c>
      <c r="J3361" s="18" t="str">
        <f t="shared" si="208"/>
        <v>Médio</v>
      </c>
      <c r="K3361" s="18" t="str">
        <f t="shared" si="209"/>
        <v>Acima</v>
      </c>
      <c r="L3361" s="18" t="str">
        <f t="shared" si="210"/>
        <v>Abaixo</v>
      </c>
      <c r="M3361" s="23" t="str">
        <f t="shared" si="211"/>
        <v>Acima</v>
      </c>
    </row>
    <row r="3362" spans="1:13">
      <c r="A3362" s="11" t="s">
        <v>3283</v>
      </c>
      <c r="B3362" s="12" t="s">
        <v>7</v>
      </c>
      <c r="C3362" s="12">
        <v>83</v>
      </c>
      <c r="D3362" s="12">
        <v>0.752</v>
      </c>
      <c r="E3362" s="12">
        <v>0.73599999999999999</v>
      </c>
      <c r="F3362" s="12">
        <v>0.67900000000000005</v>
      </c>
      <c r="G3362" s="12">
        <v>146456.19</v>
      </c>
      <c r="H3362" s="13">
        <v>2</v>
      </c>
      <c r="I3362" s="23" t="str">
        <f>VLOOKUP(B3362,'De-Para'!$B$3:$C$29,2,0)</f>
        <v>Sudeste</v>
      </c>
      <c r="J3362" s="18" t="str">
        <f t="shared" si="208"/>
        <v>Alto</v>
      </c>
      <c r="K3362" s="18" t="str">
        <f t="shared" si="209"/>
        <v>Acima</v>
      </c>
      <c r="L3362" s="18" t="str">
        <f t="shared" si="210"/>
        <v>Abaixo</v>
      </c>
      <c r="M3362" s="23" t="str">
        <f t="shared" si="211"/>
        <v>Abaixo</v>
      </c>
    </row>
    <row r="3363" spans="1:13">
      <c r="A3363" s="8" t="s">
        <v>3284</v>
      </c>
      <c r="B3363" s="9" t="s">
        <v>33</v>
      </c>
      <c r="C3363" s="9">
        <v>107</v>
      </c>
      <c r="D3363" s="9">
        <v>0.68</v>
      </c>
      <c r="E3363" s="9">
        <v>0.69099999999999995</v>
      </c>
      <c r="F3363" s="9">
        <v>0.53800000000000003</v>
      </c>
      <c r="G3363" s="9">
        <v>134919.66</v>
      </c>
      <c r="H3363" s="10">
        <v>1</v>
      </c>
      <c r="I3363" s="23" t="str">
        <f>VLOOKUP(B3363,'De-Para'!$B$3:$C$29,2,0)</f>
        <v>Centro-Oeste</v>
      </c>
      <c r="J3363" s="18" t="str">
        <f t="shared" si="208"/>
        <v>Médio</v>
      </c>
      <c r="K3363" s="18" t="str">
        <f t="shared" si="209"/>
        <v>Acima</v>
      </c>
      <c r="L3363" s="18" t="str">
        <f t="shared" si="210"/>
        <v>Abaixo</v>
      </c>
      <c r="M3363" s="23" t="str">
        <f t="shared" si="211"/>
        <v>Abaixo</v>
      </c>
    </row>
    <row r="3364" spans="1:13">
      <c r="A3364" s="11" t="s">
        <v>3285</v>
      </c>
      <c r="B3364" s="12" t="s">
        <v>19</v>
      </c>
      <c r="C3364" s="12">
        <v>1141</v>
      </c>
      <c r="D3364" s="12">
        <v>0.60399999999999998</v>
      </c>
      <c r="E3364" s="12">
        <v>0.56999999999999995</v>
      </c>
      <c r="F3364" s="12">
        <v>0.50600000000000001</v>
      </c>
      <c r="G3364" s="12">
        <v>13441.97</v>
      </c>
      <c r="H3364" s="13">
        <v>5</v>
      </c>
      <c r="I3364" s="23" t="str">
        <f>VLOOKUP(B3364,'De-Para'!$B$3:$C$29,2,0)</f>
        <v>Nordeste</v>
      </c>
      <c r="J3364" s="18" t="str">
        <f t="shared" si="208"/>
        <v>Médio</v>
      </c>
      <c r="K3364" s="18" t="str">
        <f t="shared" si="209"/>
        <v>Acima</v>
      </c>
      <c r="L3364" s="18" t="str">
        <f t="shared" si="210"/>
        <v>Acima</v>
      </c>
      <c r="M3364" s="23" t="str">
        <f t="shared" si="211"/>
        <v>Acima</v>
      </c>
    </row>
    <row r="3365" spans="1:13">
      <c r="A3365" s="8" t="s">
        <v>3286</v>
      </c>
      <c r="B3365" s="9" t="s">
        <v>29</v>
      </c>
      <c r="C3365" s="9">
        <v>185</v>
      </c>
      <c r="D3365" s="9">
        <v>0.66</v>
      </c>
      <c r="E3365" s="9">
        <v>0.70199999999999996</v>
      </c>
      <c r="F3365" s="9">
        <v>0.50900000000000001</v>
      </c>
      <c r="G3365" s="9">
        <v>50954.47</v>
      </c>
      <c r="H3365" s="10">
        <v>4</v>
      </c>
      <c r="I3365" s="23" t="str">
        <f>VLOOKUP(B3365,'De-Para'!$B$3:$C$29,2,0)</f>
        <v>Centro-Oeste</v>
      </c>
      <c r="J3365" s="18" t="str">
        <f t="shared" si="208"/>
        <v>Médio</v>
      </c>
      <c r="K3365" s="18" t="str">
        <f t="shared" si="209"/>
        <v>Acima</v>
      </c>
      <c r="L3365" s="18" t="str">
        <f t="shared" si="210"/>
        <v>Abaixo</v>
      </c>
      <c r="M3365" s="23" t="str">
        <f t="shared" si="211"/>
        <v>Acima</v>
      </c>
    </row>
    <row r="3366" spans="1:13">
      <c r="A3366" s="11" t="s">
        <v>3287</v>
      </c>
      <c r="B3366" s="12" t="s">
        <v>33</v>
      </c>
      <c r="C3366" s="12">
        <v>248</v>
      </c>
      <c r="D3366" s="12">
        <v>0.69099999999999995</v>
      </c>
      <c r="E3366" s="12">
        <v>0.67100000000000004</v>
      </c>
      <c r="F3366" s="12">
        <v>0.60499999999999998</v>
      </c>
      <c r="G3366" s="12">
        <v>81567.199999999997</v>
      </c>
      <c r="H3366" s="13">
        <v>6</v>
      </c>
      <c r="I3366" s="23" t="str">
        <f>VLOOKUP(B3366,'De-Para'!$B$3:$C$29,2,0)</f>
        <v>Centro-Oeste</v>
      </c>
      <c r="J3366" s="18" t="str">
        <f t="shared" si="208"/>
        <v>Médio</v>
      </c>
      <c r="K3366" s="18" t="str">
        <f t="shared" si="209"/>
        <v>Acima</v>
      </c>
      <c r="L3366" s="18" t="str">
        <f t="shared" si="210"/>
        <v>Abaixo</v>
      </c>
      <c r="M3366" s="23" t="str">
        <f t="shared" si="211"/>
        <v>Acima</v>
      </c>
    </row>
    <row r="3367" spans="1:13">
      <c r="A3367" s="8" t="s">
        <v>3288</v>
      </c>
      <c r="B3367" s="9" t="s">
        <v>94</v>
      </c>
      <c r="C3367" s="9">
        <v>488</v>
      </c>
      <c r="D3367" s="9">
        <v>0.51300000000000001</v>
      </c>
      <c r="E3367" s="9">
        <v>0.53400000000000003</v>
      </c>
      <c r="F3367" s="9">
        <v>0.36199999999999999</v>
      </c>
      <c r="G3367" s="9">
        <v>36881.550000000003</v>
      </c>
      <c r="H3367" s="10">
        <v>3</v>
      </c>
      <c r="I3367" s="23" t="str">
        <f>VLOOKUP(B3367,'De-Para'!$B$3:$C$29,2,0)</f>
        <v>Nordeste</v>
      </c>
      <c r="J3367" s="18" t="str">
        <f t="shared" si="208"/>
        <v>Baixo</v>
      </c>
      <c r="K3367" s="18" t="str">
        <f t="shared" si="209"/>
        <v>Abaixo</v>
      </c>
      <c r="L3367" s="18" t="str">
        <f t="shared" si="210"/>
        <v>Abaixo</v>
      </c>
      <c r="M3367" s="23" t="str">
        <f t="shared" si="211"/>
        <v>Acima</v>
      </c>
    </row>
    <row r="3368" spans="1:13">
      <c r="A3368" s="11" t="s">
        <v>3289</v>
      </c>
      <c r="B3368" s="12" t="s">
        <v>19</v>
      </c>
      <c r="C3368" s="12">
        <v>953</v>
      </c>
      <c r="D3368" s="12">
        <v>0.60499999999999998</v>
      </c>
      <c r="E3368" s="12">
        <v>0.55100000000000005</v>
      </c>
      <c r="F3368" s="12">
        <v>0.53400000000000003</v>
      </c>
      <c r="G3368" s="12">
        <v>12194.26</v>
      </c>
      <c r="H3368" s="13">
        <v>21</v>
      </c>
      <c r="I3368" s="23" t="str">
        <f>VLOOKUP(B3368,'De-Para'!$B$3:$C$29,2,0)</f>
        <v>Nordeste</v>
      </c>
      <c r="J3368" s="18" t="str">
        <f t="shared" si="208"/>
        <v>Médio</v>
      </c>
      <c r="K3368" s="18" t="str">
        <f t="shared" si="209"/>
        <v>Acima</v>
      </c>
      <c r="L3368" s="18" t="str">
        <f t="shared" si="210"/>
        <v>Acima</v>
      </c>
      <c r="M3368" s="23" t="str">
        <f t="shared" si="211"/>
        <v>Acima</v>
      </c>
    </row>
    <row r="3369" spans="1:13">
      <c r="A3369" s="8" t="s">
        <v>3290</v>
      </c>
      <c r="B3369" s="9" t="s">
        <v>33</v>
      </c>
      <c r="C3369" s="9">
        <v>276</v>
      </c>
      <c r="D3369" s="9">
        <v>0.72</v>
      </c>
      <c r="E3369" s="9">
        <v>0.70899999999999996</v>
      </c>
      <c r="F3369" s="9">
        <v>0.624</v>
      </c>
      <c r="G3369" s="9">
        <v>69673.86</v>
      </c>
      <c r="H3369" s="10">
        <v>0</v>
      </c>
      <c r="I3369" s="23" t="str">
        <f>VLOOKUP(B3369,'De-Para'!$B$3:$C$29,2,0)</f>
        <v>Centro-Oeste</v>
      </c>
      <c r="J3369" s="18" t="str">
        <f t="shared" si="208"/>
        <v>Alto</v>
      </c>
      <c r="K3369" s="18" t="str">
        <f t="shared" si="209"/>
        <v>Acima</v>
      </c>
      <c r="L3369" s="18" t="str">
        <f t="shared" si="210"/>
        <v>Abaixo</v>
      </c>
      <c r="M3369" s="23" t="str">
        <f t="shared" si="211"/>
        <v>Abaixo</v>
      </c>
    </row>
    <row r="3370" spans="1:13">
      <c r="A3370" s="11" t="s">
        <v>3291</v>
      </c>
      <c r="B3370" s="12" t="s">
        <v>14</v>
      </c>
      <c r="C3370" s="12">
        <v>22</v>
      </c>
      <c r="D3370" s="12">
        <v>0.65</v>
      </c>
      <c r="E3370" s="12">
        <v>0.64100000000000001</v>
      </c>
      <c r="F3370" s="12">
        <v>0.51300000000000001</v>
      </c>
      <c r="G3370" s="12">
        <v>181845.18</v>
      </c>
      <c r="H3370" s="13">
        <v>1</v>
      </c>
      <c r="I3370" s="23" t="str">
        <f>VLOOKUP(B3370,'De-Para'!$B$3:$C$29,2,0)</f>
        <v>Sul</v>
      </c>
      <c r="J3370" s="18" t="str">
        <f t="shared" si="208"/>
        <v>Médio</v>
      </c>
      <c r="K3370" s="18" t="str">
        <f t="shared" si="209"/>
        <v>Acima</v>
      </c>
      <c r="L3370" s="18" t="str">
        <f t="shared" si="210"/>
        <v>Abaixo</v>
      </c>
      <c r="M3370" s="23" t="str">
        <f t="shared" si="211"/>
        <v>Abaixo</v>
      </c>
    </row>
    <row r="3371" spans="1:13">
      <c r="A3371" s="8" t="s">
        <v>3292</v>
      </c>
      <c r="B3371" s="9" t="s">
        <v>16</v>
      </c>
      <c r="C3371" s="9">
        <v>288</v>
      </c>
      <c r="D3371" s="9">
        <v>0.67</v>
      </c>
      <c r="E3371" s="9">
        <v>0.70299999999999996</v>
      </c>
      <c r="F3371" s="9">
        <v>0.53200000000000003</v>
      </c>
      <c r="G3371" s="9">
        <v>47670.71</v>
      </c>
      <c r="H3371" s="10">
        <v>7</v>
      </c>
      <c r="I3371" s="23" t="str">
        <f>VLOOKUP(B3371,'De-Para'!$B$3:$C$29,2,0)</f>
        <v>Sudeste</v>
      </c>
      <c r="J3371" s="18" t="str">
        <f t="shared" si="208"/>
        <v>Médio</v>
      </c>
      <c r="K3371" s="18" t="str">
        <f t="shared" si="209"/>
        <v>Acima</v>
      </c>
      <c r="L3371" s="18" t="str">
        <f t="shared" si="210"/>
        <v>Abaixo</v>
      </c>
      <c r="M3371" s="23" t="str">
        <f t="shared" si="211"/>
        <v>Acima</v>
      </c>
    </row>
    <row r="3372" spans="1:13">
      <c r="A3372" s="11" t="s">
        <v>3293</v>
      </c>
      <c r="B3372" s="12" t="s">
        <v>72</v>
      </c>
      <c r="C3372" s="12">
        <v>221</v>
      </c>
      <c r="D3372" s="12">
        <v>0.55000000000000004</v>
      </c>
      <c r="E3372" s="12">
        <v>0.54300000000000004</v>
      </c>
      <c r="F3372" s="12">
        <v>0.42399999999999999</v>
      </c>
      <c r="G3372" s="12">
        <v>70768.59</v>
      </c>
      <c r="H3372" s="13">
        <v>0</v>
      </c>
      <c r="I3372" s="23" t="str">
        <f>VLOOKUP(B3372,'De-Para'!$B$3:$C$29,2,0)</f>
        <v>Nordeste</v>
      </c>
      <c r="J3372" s="18" t="str">
        <f t="shared" si="208"/>
        <v>Médio</v>
      </c>
      <c r="K3372" s="18" t="str">
        <f t="shared" si="209"/>
        <v>Abaixo</v>
      </c>
      <c r="L3372" s="18" t="str">
        <f t="shared" si="210"/>
        <v>Abaixo</v>
      </c>
      <c r="M3372" s="23" t="str">
        <f t="shared" si="211"/>
        <v>Abaixo</v>
      </c>
    </row>
    <row r="3373" spans="1:13">
      <c r="A3373" s="8" t="s">
        <v>3294</v>
      </c>
      <c r="B3373" s="9" t="s">
        <v>22</v>
      </c>
      <c r="C3373" s="9">
        <v>220</v>
      </c>
      <c r="D3373" s="9">
        <v>0.7</v>
      </c>
      <c r="E3373" s="9">
        <v>0.72799999999999998</v>
      </c>
      <c r="F3373" s="9">
        <v>0.58199999999999996</v>
      </c>
      <c r="G3373" s="9">
        <v>51042.23</v>
      </c>
      <c r="H3373" s="10">
        <v>2</v>
      </c>
      <c r="I3373" s="23" t="str">
        <f>VLOOKUP(B3373,'De-Para'!$B$3:$C$29,2,0)</f>
        <v>Sul</v>
      </c>
      <c r="J3373" s="18" t="str">
        <f t="shared" si="208"/>
        <v>Alto</v>
      </c>
      <c r="K3373" s="18" t="str">
        <f t="shared" si="209"/>
        <v>Acima</v>
      </c>
      <c r="L3373" s="18" t="str">
        <f t="shared" si="210"/>
        <v>Abaixo</v>
      </c>
      <c r="M3373" s="23" t="str">
        <f t="shared" si="211"/>
        <v>Abaixo</v>
      </c>
    </row>
    <row r="3374" spans="1:13">
      <c r="A3374" s="11" t="s">
        <v>712</v>
      </c>
      <c r="B3374" s="12" t="s">
        <v>24</v>
      </c>
      <c r="C3374" s="12">
        <v>166</v>
      </c>
      <c r="D3374" s="12">
        <v>0.61299999999999999</v>
      </c>
      <c r="E3374" s="12">
        <v>0.57199999999999995</v>
      </c>
      <c r="F3374" s="12">
        <v>0.50800000000000001</v>
      </c>
      <c r="G3374" s="12">
        <v>37817.199999999997</v>
      </c>
      <c r="H3374" s="13">
        <v>0</v>
      </c>
      <c r="I3374" s="23" t="str">
        <f>VLOOKUP(B3374,'De-Para'!$B$3:$C$29,2,0)</f>
        <v>Nordeste</v>
      </c>
      <c r="J3374" s="18" t="str">
        <f t="shared" si="208"/>
        <v>Médio</v>
      </c>
      <c r="K3374" s="18" t="str">
        <f t="shared" si="209"/>
        <v>Acima</v>
      </c>
      <c r="L3374" s="18" t="str">
        <f t="shared" si="210"/>
        <v>Abaixo</v>
      </c>
      <c r="M3374" s="23" t="str">
        <f t="shared" si="211"/>
        <v>Abaixo</v>
      </c>
    </row>
    <row r="3375" spans="1:13">
      <c r="A3375" s="8" t="s">
        <v>3295</v>
      </c>
      <c r="B3375" s="9" t="s">
        <v>72</v>
      </c>
      <c r="C3375" s="9">
        <v>297</v>
      </c>
      <c r="D3375" s="9">
        <v>0.59099999999999997</v>
      </c>
      <c r="E3375" s="9">
        <v>0.55800000000000005</v>
      </c>
      <c r="F3375" s="9">
        <v>0.46800000000000003</v>
      </c>
      <c r="G3375" s="9">
        <v>36203.29</v>
      </c>
      <c r="H3375" s="10">
        <v>4</v>
      </c>
      <c r="I3375" s="23" t="str">
        <f>VLOOKUP(B3375,'De-Para'!$B$3:$C$29,2,0)</f>
        <v>Nordeste</v>
      </c>
      <c r="J3375" s="18" t="str">
        <f t="shared" si="208"/>
        <v>Médio</v>
      </c>
      <c r="K3375" s="18" t="str">
        <f t="shared" si="209"/>
        <v>Abaixo</v>
      </c>
      <c r="L3375" s="18" t="str">
        <f t="shared" si="210"/>
        <v>Abaixo</v>
      </c>
      <c r="M3375" s="23" t="str">
        <f t="shared" si="211"/>
        <v>Acima</v>
      </c>
    </row>
    <row r="3376" spans="1:13">
      <c r="A3376" s="11" t="s">
        <v>3296</v>
      </c>
      <c r="B3376" s="12" t="s">
        <v>72</v>
      </c>
      <c r="C3376" s="12">
        <v>581</v>
      </c>
      <c r="D3376" s="12">
        <v>0.622</v>
      </c>
      <c r="E3376" s="12">
        <v>0.60099999999999998</v>
      </c>
      <c r="F3376" s="12">
        <v>0.51800000000000002</v>
      </c>
      <c r="G3376" s="12">
        <v>12524.23</v>
      </c>
      <c r="H3376" s="13">
        <v>4</v>
      </c>
      <c r="I3376" s="23" t="str">
        <f>VLOOKUP(B3376,'De-Para'!$B$3:$C$29,2,0)</f>
        <v>Nordeste</v>
      </c>
      <c r="J3376" s="18" t="str">
        <f t="shared" si="208"/>
        <v>Médio</v>
      </c>
      <c r="K3376" s="18" t="str">
        <f t="shared" si="209"/>
        <v>Acima</v>
      </c>
      <c r="L3376" s="18" t="str">
        <f t="shared" si="210"/>
        <v>Abaixo</v>
      </c>
      <c r="M3376" s="23" t="str">
        <f t="shared" si="211"/>
        <v>Acima</v>
      </c>
    </row>
    <row r="3377" spans="1:13">
      <c r="A3377" s="8" t="s">
        <v>3297</v>
      </c>
      <c r="B3377" s="9" t="s">
        <v>59</v>
      </c>
      <c r="C3377" s="9">
        <v>150</v>
      </c>
      <c r="D3377" s="9">
        <v>0.71799999999999997</v>
      </c>
      <c r="E3377" s="9">
        <v>0.70499999999999996</v>
      </c>
      <c r="F3377" s="9">
        <v>0.65600000000000003</v>
      </c>
      <c r="G3377" s="9">
        <v>72899.990000000005</v>
      </c>
      <c r="H3377" s="10">
        <v>2</v>
      </c>
      <c r="I3377" s="23" t="str">
        <f>VLOOKUP(B3377,'De-Para'!$B$3:$C$29,2,0)</f>
        <v>Sul</v>
      </c>
      <c r="J3377" s="18" t="str">
        <f t="shared" si="208"/>
        <v>Alto</v>
      </c>
      <c r="K3377" s="18" t="str">
        <f t="shared" si="209"/>
        <v>Acima</v>
      </c>
      <c r="L3377" s="18" t="str">
        <f t="shared" si="210"/>
        <v>Abaixo</v>
      </c>
      <c r="M3377" s="23" t="str">
        <f t="shared" si="211"/>
        <v>Abaixo</v>
      </c>
    </row>
    <row r="3378" spans="1:13">
      <c r="A3378" s="11" t="s">
        <v>3298</v>
      </c>
      <c r="B3378" s="12" t="s">
        <v>16</v>
      </c>
      <c r="C3378" s="12">
        <v>259</v>
      </c>
      <c r="D3378" s="12">
        <v>0.71</v>
      </c>
      <c r="E3378" s="12">
        <v>0.66300000000000003</v>
      </c>
      <c r="F3378" s="12">
        <v>0.65400000000000003</v>
      </c>
      <c r="G3378" s="12">
        <v>52422.7</v>
      </c>
      <c r="H3378" s="13">
        <v>1</v>
      </c>
      <c r="I3378" s="23" t="str">
        <f>VLOOKUP(B3378,'De-Para'!$B$3:$C$29,2,0)</f>
        <v>Sudeste</v>
      </c>
      <c r="J3378" s="18" t="str">
        <f t="shared" si="208"/>
        <v>Alto</v>
      </c>
      <c r="K3378" s="18" t="str">
        <f t="shared" si="209"/>
        <v>Acima</v>
      </c>
      <c r="L3378" s="18" t="str">
        <f t="shared" si="210"/>
        <v>Abaixo</v>
      </c>
      <c r="M3378" s="23" t="str">
        <f t="shared" si="211"/>
        <v>Abaixo</v>
      </c>
    </row>
    <row r="3379" spans="1:13">
      <c r="A3379" s="8" t="s">
        <v>752</v>
      </c>
      <c r="B3379" s="9" t="s">
        <v>53</v>
      </c>
      <c r="C3379" s="9">
        <v>227</v>
      </c>
      <c r="D3379" s="9">
        <v>0.68</v>
      </c>
      <c r="E3379" s="9">
        <v>0.69399999999999995</v>
      </c>
      <c r="F3379" s="9">
        <v>0.53700000000000003</v>
      </c>
      <c r="G3379" s="9">
        <v>47706.61</v>
      </c>
      <c r="H3379" s="10">
        <v>3</v>
      </c>
      <c r="I3379" s="23" t="str">
        <f>VLOOKUP(B3379,'De-Para'!$B$3:$C$29,2,0)</f>
        <v>Centro-Oeste</v>
      </c>
      <c r="J3379" s="18" t="str">
        <f t="shared" si="208"/>
        <v>Médio</v>
      </c>
      <c r="K3379" s="18" t="str">
        <f t="shared" si="209"/>
        <v>Acima</v>
      </c>
      <c r="L3379" s="18" t="str">
        <f t="shared" si="210"/>
        <v>Abaixo</v>
      </c>
      <c r="M3379" s="23" t="str">
        <f t="shared" si="211"/>
        <v>Acima</v>
      </c>
    </row>
    <row r="3380" spans="1:13">
      <c r="A3380" s="11" t="s">
        <v>3299</v>
      </c>
      <c r="B3380" s="12" t="s">
        <v>7</v>
      </c>
      <c r="C3380" s="12">
        <v>288</v>
      </c>
      <c r="D3380" s="12">
        <v>0.75700000000000001</v>
      </c>
      <c r="E3380" s="12">
        <v>0.71</v>
      </c>
      <c r="F3380" s="12">
        <v>0.72799999999999998</v>
      </c>
      <c r="G3380" s="12">
        <v>38820.769999999997</v>
      </c>
      <c r="H3380" s="13">
        <v>7</v>
      </c>
      <c r="I3380" s="23" t="str">
        <f>VLOOKUP(B3380,'De-Para'!$B$3:$C$29,2,0)</f>
        <v>Sudeste</v>
      </c>
      <c r="J3380" s="18" t="str">
        <f t="shared" si="208"/>
        <v>Alto</v>
      </c>
      <c r="K3380" s="18" t="str">
        <f t="shared" si="209"/>
        <v>Acima</v>
      </c>
      <c r="L3380" s="18" t="str">
        <f t="shared" si="210"/>
        <v>Abaixo</v>
      </c>
      <c r="M3380" s="23" t="str">
        <f t="shared" si="211"/>
        <v>Acima</v>
      </c>
    </row>
    <row r="3381" spans="1:13">
      <c r="A3381" s="8" t="s">
        <v>3300</v>
      </c>
      <c r="B3381" s="9" t="s">
        <v>14</v>
      </c>
      <c r="C3381" s="9">
        <v>252</v>
      </c>
      <c r="D3381" s="9">
        <v>0.71</v>
      </c>
      <c r="E3381" s="9">
        <v>0.71199999999999997</v>
      </c>
      <c r="F3381" s="9">
        <v>0.60099999999999998</v>
      </c>
      <c r="G3381" s="9">
        <v>55523.23</v>
      </c>
      <c r="H3381" s="10">
        <v>8</v>
      </c>
      <c r="I3381" s="23" t="str">
        <f>VLOOKUP(B3381,'De-Para'!$B$3:$C$29,2,0)</f>
        <v>Sul</v>
      </c>
      <c r="J3381" s="18" t="str">
        <f t="shared" si="208"/>
        <v>Alto</v>
      </c>
      <c r="K3381" s="18" t="str">
        <f t="shared" si="209"/>
        <v>Acima</v>
      </c>
      <c r="L3381" s="18" t="str">
        <f t="shared" si="210"/>
        <v>Abaixo</v>
      </c>
      <c r="M3381" s="23" t="str">
        <f t="shared" si="211"/>
        <v>Acima</v>
      </c>
    </row>
    <row r="3382" spans="1:13">
      <c r="A3382" s="11" t="s">
        <v>3301</v>
      </c>
      <c r="B3382" s="12" t="s">
        <v>33</v>
      </c>
      <c r="C3382" s="12">
        <v>81</v>
      </c>
      <c r="D3382" s="12">
        <v>0.71599999999999997</v>
      </c>
      <c r="E3382" s="12">
        <v>0.70199999999999996</v>
      </c>
      <c r="F3382" s="12">
        <v>0.60599999999999998</v>
      </c>
      <c r="G3382" s="12">
        <v>148316.37</v>
      </c>
      <c r="H3382" s="13">
        <v>0</v>
      </c>
      <c r="I3382" s="23" t="str">
        <f>VLOOKUP(B3382,'De-Para'!$B$3:$C$29,2,0)</f>
        <v>Centro-Oeste</v>
      </c>
      <c r="J3382" s="18" t="str">
        <f t="shared" si="208"/>
        <v>Alto</v>
      </c>
      <c r="K3382" s="18" t="str">
        <f t="shared" si="209"/>
        <v>Acima</v>
      </c>
      <c r="L3382" s="18" t="str">
        <f t="shared" si="210"/>
        <v>Abaixo</v>
      </c>
      <c r="M3382" s="23" t="str">
        <f t="shared" si="211"/>
        <v>Abaixo</v>
      </c>
    </row>
    <row r="3383" spans="1:13">
      <c r="A3383" s="8" t="s">
        <v>3302</v>
      </c>
      <c r="B3383" s="9" t="s">
        <v>87</v>
      </c>
      <c r="C3383" s="9">
        <v>611</v>
      </c>
      <c r="D3383" s="9">
        <v>0.629</v>
      </c>
      <c r="E3383" s="9">
        <v>0.58899999999999997</v>
      </c>
      <c r="F3383" s="9">
        <v>0.55200000000000005</v>
      </c>
      <c r="G3383" s="9">
        <v>17227.18</v>
      </c>
      <c r="H3383" s="10">
        <v>1</v>
      </c>
      <c r="I3383" s="23" t="str">
        <f>VLOOKUP(B3383,'De-Para'!$B$3:$C$29,2,0)</f>
        <v>Nordeste</v>
      </c>
      <c r="J3383" s="18" t="str">
        <f t="shared" si="208"/>
        <v>Médio</v>
      </c>
      <c r="K3383" s="18" t="str">
        <f t="shared" si="209"/>
        <v>Acima</v>
      </c>
      <c r="L3383" s="18" t="str">
        <f t="shared" si="210"/>
        <v>Abaixo</v>
      </c>
      <c r="M3383" s="23" t="str">
        <f t="shared" si="211"/>
        <v>Abaixo</v>
      </c>
    </row>
    <row r="3384" spans="1:13">
      <c r="A3384" s="11" t="s">
        <v>3303</v>
      </c>
      <c r="B3384" s="12" t="s">
        <v>7</v>
      </c>
      <c r="C3384" s="12">
        <v>105</v>
      </c>
      <c r="D3384" s="12">
        <v>0.7</v>
      </c>
      <c r="E3384" s="12">
        <v>0.66500000000000004</v>
      </c>
      <c r="F3384" s="12">
        <v>0.63100000000000001</v>
      </c>
      <c r="G3384" s="12">
        <v>81964.789999999994</v>
      </c>
      <c r="H3384" s="13">
        <v>2</v>
      </c>
      <c r="I3384" s="23" t="str">
        <f>VLOOKUP(B3384,'De-Para'!$B$3:$C$29,2,0)</f>
        <v>Sudeste</v>
      </c>
      <c r="J3384" s="18" t="str">
        <f t="shared" si="208"/>
        <v>Alto</v>
      </c>
      <c r="K3384" s="18" t="str">
        <f t="shared" si="209"/>
        <v>Acima</v>
      </c>
      <c r="L3384" s="18" t="str">
        <f t="shared" si="210"/>
        <v>Abaixo</v>
      </c>
      <c r="M3384" s="23" t="str">
        <f t="shared" si="211"/>
        <v>Abaixo</v>
      </c>
    </row>
    <row r="3385" spans="1:13">
      <c r="A3385" s="8" t="s">
        <v>3304</v>
      </c>
      <c r="B3385" s="9" t="s">
        <v>82</v>
      </c>
      <c r="C3385" s="9">
        <v>1273</v>
      </c>
      <c r="D3385" s="9">
        <v>0.60199999999999998</v>
      </c>
      <c r="E3385" s="9">
        <v>0.56499999999999995</v>
      </c>
      <c r="F3385" s="9">
        <v>0.50900000000000001</v>
      </c>
      <c r="G3385" s="9">
        <v>14109.49</v>
      </c>
      <c r="H3385" s="10">
        <v>4</v>
      </c>
      <c r="I3385" s="23" t="str">
        <f>VLOOKUP(B3385,'De-Para'!$B$3:$C$29,2,0)</f>
        <v>Nordeste</v>
      </c>
      <c r="J3385" s="18" t="str">
        <f t="shared" si="208"/>
        <v>Médio</v>
      </c>
      <c r="K3385" s="18" t="str">
        <f t="shared" si="209"/>
        <v>Acima</v>
      </c>
      <c r="L3385" s="18" t="str">
        <f t="shared" si="210"/>
        <v>Acima</v>
      </c>
      <c r="M3385" s="23" t="str">
        <f t="shared" si="211"/>
        <v>Acima</v>
      </c>
    </row>
    <row r="3386" spans="1:13">
      <c r="A3386" s="11" t="s">
        <v>3305</v>
      </c>
      <c r="B3386" s="12" t="s">
        <v>29</v>
      </c>
      <c r="C3386" s="12">
        <v>298</v>
      </c>
      <c r="D3386" s="12">
        <v>0.65700000000000003</v>
      </c>
      <c r="E3386" s="12">
        <v>0.70299999999999996</v>
      </c>
      <c r="F3386" s="12">
        <v>0.48699999999999999</v>
      </c>
      <c r="G3386" s="12">
        <v>55460.43</v>
      </c>
      <c r="H3386" s="13">
        <v>3</v>
      </c>
      <c r="I3386" s="23" t="str">
        <f>VLOOKUP(B3386,'De-Para'!$B$3:$C$29,2,0)</f>
        <v>Centro-Oeste</v>
      </c>
      <c r="J3386" s="18" t="str">
        <f t="shared" si="208"/>
        <v>Médio</v>
      </c>
      <c r="K3386" s="18" t="str">
        <f t="shared" si="209"/>
        <v>Acima</v>
      </c>
      <c r="L3386" s="18" t="str">
        <f t="shared" si="210"/>
        <v>Abaixo</v>
      </c>
      <c r="M3386" s="23" t="str">
        <f t="shared" si="211"/>
        <v>Acima</v>
      </c>
    </row>
    <row r="3387" spans="1:13">
      <c r="A3387" s="8" t="s">
        <v>3306</v>
      </c>
      <c r="B3387" s="9" t="s">
        <v>22</v>
      </c>
      <c r="C3387" s="9">
        <v>622</v>
      </c>
      <c r="D3387" s="9">
        <v>0.65200000000000002</v>
      </c>
      <c r="E3387" s="9">
        <v>0.63800000000000001</v>
      </c>
      <c r="F3387" s="9">
        <v>0.53200000000000003</v>
      </c>
      <c r="G3387" s="9">
        <v>21201.95</v>
      </c>
      <c r="H3387" s="10">
        <v>11</v>
      </c>
      <c r="I3387" s="23" t="str">
        <f>VLOOKUP(B3387,'De-Para'!$B$3:$C$29,2,0)</f>
        <v>Sul</v>
      </c>
      <c r="J3387" s="18" t="str">
        <f t="shared" si="208"/>
        <v>Médio</v>
      </c>
      <c r="K3387" s="18" t="str">
        <f t="shared" si="209"/>
        <v>Acima</v>
      </c>
      <c r="L3387" s="18" t="str">
        <f t="shared" si="210"/>
        <v>Abaixo</v>
      </c>
      <c r="M3387" s="23" t="str">
        <f t="shared" si="211"/>
        <v>Acima</v>
      </c>
    </row>
    <row r="3388" spans="1:13">
      <c r="A3388" s="11" t="s">
        <v>3307</v>
      </c>
      <c r="B3388" s="12" t="s">
        <v>49</v>
      </c>
      <c r="C3388" s="12">
        <v>542</v>
      </c>
      <c r="D3388" s="12">
        <v>0.54400000000000004</v>
      </c>
      <c r="E3388" s="12">
        <v>0.55500000000000005</v>
      </c>
      <c r="F3388" s="12">
        <v>0.37</v>
      </c>
      <c r="G3388" s="12">
        <v>14579.98</v>
      </c>
      <c r="H3388" s="13">
        <v>2</v>
      </c>
      <c r="I3388" s="23" t="str">
        <f>VLOOKUP(B3388,'De-Para'!$B$3:$C$29,2,0)</f>
        <v>Norte</v>
      </c>
      <c r="J3388" s="18" t="str">
        <f t="shared" si="208"/>
        <v>Baixo</v>
      </c>
      <c r="K3388" s="18" t="str">
        <f t="shared" si="209"/>
        <v>Abaixo</v>
      </c>
      <c r="L3388" s="18" t="str">
        <f t="shared" si="210"/>
        <v>Abaixo</v>
      </c>
      <c r="M3388" s="23" t="str">
        <f t="shared" si="211"/>
        <v>Abaixo</v>
      </c>
    </row>
    <row r="3389" spans="1:13">
      <c r="A3389" s="8" t="s">
        <v>3308</v>
      </c>
      <c r="B3389" s="9" t="s">
        <v>72</v>
      </c>
      <c r="C3389" s="9">
        <v>229</v>
      </c>
      <c r="D3389" s="9">
        <v>0.61399999999999999</v>
      </c>
      <c r="E3389" s="9">
        <v>0.57399999999999995</v>
      </c>
      <c r="F3389" s="9">
        <v>0.52100000000000002</v>
      </c>
      <c r="G3389" s="9">
        <v>25343.66</v>
      </c>
      <c r="H3389" s="10">
        <v>5</v>
      </c>
      <c r="I3389" s="23" t="str">
        <f>VLOOKUP(B3389,'De-Para'!$B$3:$C$29,2,0)</f>
        <v>Nordeste</v>
      </c>
      <c r="J3389" s="18" t="str">
        <f t="shared" si="208"/>
        <v>Médio</v>
      </c>
      <c r="K3389" s="18" t="str">
        <f t="shared" si="209"/>
        <v>Acima</v>
      </c>
      <c r="L3389" s="18" t="str">
        <f t="shared" si="210"/>
        <v>Abaixo</v>
      </c>
      <c r="M3389" s="23" t="str">
        <f t="shared" si="211"/>
        <v>Acima</v>
      </c>
    </row>
    <row r="3390" spans="1:13">
      <c r="A3390" s="11" t="s">
        <v>3309</v>
      </c>
      <c r="B3390" s="12" t="s">
        <v>111</v>
      </c>
      <c r="C3390" s="12">
        <v>148</v>
      </c>
      <c r="D3390" s="12">
        <v>0.66200000000000003</v>
      </c>
      <c r="E3390" s="12">
        <v>0.63900000000000001</v>
      </c>
      <c r="F3390" s="12">
        <v>0.54900000000000004</v>
      </c>
      <c r="G3390" s="12">
        <v>69814.240000000005</v>
      </c>
      <c r="H3390" s="13">
        <v>0</v>
      </c>
      <c r="I3390" s="23" t="str">
        <f>VLOOKUP(B3390,'De-Para'!$B$3:$C$29,2,0)</f>
        <v>Norte</v>
      </c>
      <c r="J3390" s="18" t="str">
        <f t="shared" si="208"/>
        <v>Médio</v>
      </c>
      <c r="K3390" s="18" t="str">
        <f t="shared" si="209"/>
        <v>Acima</v>
      </c>
      <c r="L3390" s="18" t="str">
        <f t="shared" si="210"/>
        <v>Abaixo</v>
      </c>
      <c r="M3390" s="23" t="str">
        <f t="shared" si="211"/>
        <v>Abaixo</v>
      </c>
    </row>
    <row r="3391" spans="1:13">
      <c r="A3391" s="8" t="s">
        <v>3310</v>
      </c>
      <c r="B3391" s="9" t="s">
        <v>39</v>
      </c>
      <c r="C3391" s="9">
        <v>71</v>
      </c>
      <c r="D3391" s="9">
        <v>0.56799999999999995</v>
      </c>
      <c r="E3391" s="9">
        <v>0.52300000000000002</v>
      </c>
      <c r="F3391" s="9">
        <v>0.45</v>
      </c>
      <c r="G3391" s="9">
        <v>10321.25</v>
      </c>
      <c r="H3391" s="10">
        <v>1</v>
      </c>
      <c r="I3391" s="23" t="str">
        <f>VLOOKUP(B3391,'De-Para'!$B$3:$C$29,2,0)</f>
        <v>Norte</v>
      </c>
      <c r="J3391" s="18" t="str">
        <f t="shared" si="208"/>
        <v>Médio</v>
      </c>
      <c r="K3391" s="18" t="str">
        <f t="shared" si="209"/>
        <v>Abaixo</v>
      </c>
      <c r="L3391" s="18" t="str">
        <f t="shared" si="210"/>
        <v>Abaixo</v>
      </c>
      <c r="M3391" s="23" t="str">
        <f t="shared" si="211"/>
        <v>Abaixo</v>
      </c>
    </row>
    <row r="3392" spans="1:13">
      <c r="A3392" s="11" t="s">
        <v>3311</v>
      </c>
      <c r="B3392" s="12" t="s">
        <v>72</v>
      </c>
      <c r="C3392" s="12">
        <v>303</v>
      </c>
      <c r="D3392" s="12">
        <v>0.64500000000000002</v>
      </c>
      <c r="E3392" s="12">
        <v>0.67200000000000004</v>
      </c>
      <c r="F3392" s="12">
        <v>0.504</v>
      </c>
      <c r="G3392" s="12">
        <v>21070.38</v>
      </c>
      <c r="H3392" s="13">
        <v>5</v>
      </c>
      <c r="I3392" s="23" t="str">
        <f>VLOOKUP(B3392,'De-Para'!$B$3:$C$29,2,0)</f>
        <v>Nordeste</v>
      </c>
      <c r="J3392" s="18" t="str">
        <f t="shared" si="208"/>
        <v>Médio</v>
      </c>
      <c r="K3392" s="18" t="str">
        <f t="shared" si="209"/>
        <v>Acima</v>
      </c>
      <c r="L3392" s="18" t="str">
        <f t="shared" si="210"/>
        <v>Abaixo</v>
      </c>
      <c r="M3392" s="23" t="str">
        <f t="shared" si="211"/>
        <v>Acima</v>
      </c>
    </row>
    <row r="3393" spans="1:13">
      <c r="A3393" s="8" t="s">
        <v>3312</v>
      </c>
      <c r="B3393" s="9" t="s">
        <v>7</v>
      </c>
      <c r="C3393" s="9">
        <v>385</v>
      </c>
      <c r="D3393" s="9">
        <v>0.65</v>
      </c>
      <c r="E3393" s="9">
        <v>0.59799999999999998</v>
      </c>
      <c r="F3393" s="9">
        <v>0.57699999999999996</v>
      </c>
      <c r="G3393" s="9">
        <v>30175.15</v>
      </c>
      <c r="H3393" s="10">
        <v>14</v>
      </c>
      <c r="I3393" s="23" t="str">
        <f>VLOOKUP(B3393,'De-Para'!$B$3:$C$29,2,0)</f>
        <v>Sudeste</v>
      </c>
      <c r="J3393" s="18" t="str">
        <f t="shared" si="208"/>
        <v>Médio</v>
      </c>
      <c r="K3393" s="18" t="str">
        <f t="shared" si="209"/>
        <v>Acima</v>
      </c>
      <c r="L3393" s="18" t="str">
        <f t="shared" si="210"/>
        <v>Abaixo</v>
      </c>
      <c r="M3393" s="23" t="str">
        <f t="shared" si="211"/>
        <v>Acima</v>
      </c>
    </row>
    <row r="3394" spans="1:13">
      <c r="A3394" s="11" t="s">
        <v>3313</v>
      </c>
      <c r="B3394" s="12" t="s">
        <v>16</v>
      </c>
      <c r="C3394" s="12">
        <v>171</v>
      </c>
      <c r="D3394" s="12">
        <v>0.626</v>
      </c>
      <c r="E3394" s="12">
        <v>0.67800000000000005</v>
      </c>
      <c r="F3394" s="12">
        <v>0.434</v>
      </c>
      <c r="G3394" s="12">
        <v>43501.79</v>
      </c>
      <c r="H3394" s="13">
        <v>1</v>
      </c>
      <c r="I3394" s="23" t="str">
        <f>VLOOKUP(B3394,'De-Para'!$B$3:$C$29,2,0)</f>
        <v>Sudeste</v>
      </c>
      <c r="J3394" s="18" t="str">
        <f t="shared" si="208"/>
        <v>Médio</v>
      </c>
      <c r="K3394" s="18" t="str">
        <f t="shared" si="209"/>
        <v>Acima</v>
      </c>
      <c r="L3394" s="18" t="str">
        <f t="shared" si="210"/>
        <v>Abaixo</v>
      </c>
      <c r="M3394" s="23" t="str">
        <f t="shared" si="211"/>
        <v>Abaixo</v>
      </c>
    </row>
    <row r="3395" spans="1:13">
      <c r="A3395" s="8" t="s">
        <v>3314</v>
      </c>
      <c r="B3395" s="9" t="s">
        <v>33</v>
      </c>
      <c r="C3395" s="9">
        <v>153</v>
      </c>
      <c r="D3395" s="9">
        <v>0.67</v>
      </c>
      <c r="E3395" s="9">
        <v>0.67200000000000004</v>
      </c>
      <c r="F3395" s="9">
        <v>0.55000000000000004</v>
      </c>
      <c r="G3395" s="9">
        <v>49715.24</v>
      </c>
      <c r="H3395" s="10">
        <v>1</v>
      </c>
      <c r="I3395" s="23" t="str">
        <f>VLOOKUP(B3395,'De-Para'!$B$3:$C$29,2,0)</f>
        <v>Centro-Oeste</v>
      </c>
      <c r="J3395" s="18" t="str">
        <f t="shared" si="208"/>
        <v>Médio</v>
      </c>
      <c r="K3395" s="18" t="str">
        <f t="shared" si="209"/>
        <v>Acima</v>
      </c>
      <c r="L3395" s="18" t="str">
        <f t="shared" si="210"/>
        <v>Abaixo</v>
      </c>
      <c r="M3395" s="23" t="str">
        <f t="shared" si="211"/>
        <v>Abaixo</v>
      </c>
    </row>
    <row r="3396" spans="1:13">
      <c r="A3396" s="11" t="s">
        <v>3315</v>
      </c>
      <c r="B3396" s="12" t="s">
        <v>14</v>
      </c>
      <c r="C3396" s="12">
        <v>31</v>
      </c>
      <c r="D3396" s="12">
        <v>0.67200000000000004</v>
      </c>
      <c r="E3396" s="12">
        <v>0.63900000000000001</v>
      </c>
      <c r="F3396" s="12">
        <v>0.55200000000000005</v>
      </c>
      <c r="G3396" s="12">
        <v>80672.37</v>
      </c>
      <c r="H3396" s="13">
        <v>0</v>
      </c>
      <c r="I3396" s="23" t="str">
        <f>VLOOKUP(B3396,'De-Para'!$B$3:$C$29,2,0)</f>
        <v>Sul</v>
      </c>
      <c r="J3396" s="18" t="str">
        <f t="shared" si="208"/>
        <v>Médio</v>
      </c>
      <c r="K3396" s="18" t="str">
        <f t="shared" si="209"/>
        <v>Acima</v>
      </c>
      <c r="L3396" s="18" t="str">
        <f t="shared" si="210"/>
        <v>Abaixo</v>
      </c>
      <c r="M3396" s="23" t="str">
        <f t="shared" si="211"/>
        <v>Abaixo</v>
      </c>
    </row>
    <row r="3397" spans="1:13">
      <c r="A3397" s="8" t="s">
        <v>3316</v>
      </c>
      <c r="B3397" s="9" t="s">
        <v>82</v>
      </c>
      <c r="C3397" s="9">
        <v>815</v>
      </c>
      <c r="D3397" s="9">
        <v>0.56999999999999995</v>
      </c>
      <c r="E3397" s="9">
        <v>0.53800000000000003</v>
      </c>
      <c r="F3397" s="9">
        <v>0.45600000000000002</v>
      </c>
      <c r="G3397" s="9">
        <v>14530.78</v>
      </c>
      <c r="H3397" s="10">
        <v>1</v>
      </c>
      <c r="I3397" s="23" t="str">
        <f>VLOOKUP(B3397,'De-Para'!$B$3:$C$29,2,0)</f>
        <v>Nordeste</v>
      </c>
      <c r="J3397" s="18" t="str">
        <f t="shared" si="208"/>
        <v>Médio</v>
      </c>
      <c r="K3397" s="18" t="str">
        <f t="shared" si="209"/>
        <v>Abaixo</v>
      </c>
      <c r="L3397" s="18" t="str">
        <f t="shared" si="210"/>
        <v>Abaixo</v>
      </c>
      <c r="M3397" s="23" t="str">
        <f t="shared" si="211"/>
        <v>Abaixo</v>
      </c>
    </row>
    <row r="3398" spans="1:13">
      <c r="A3398" s="11" t="s">
        <v>3317</v>
      </c>
      <c r="B3398" s="12" t="s">
        <v>111</v>
      </c>
      <c r="C3398" s="12">
        <v>436</v>
      </c>
      <c r="D3398" s="12">
        <v>0.54400000000000004</v>
      </c>
      <c r="E3398" s="12">
        <v>0.57799999999999996</v>
      </c>
      <c r="F3398" s="12">
        <v>0.377</v>
      </c>
      <c r="G3398" s="12">
        <v>28646.42</v>
      </c>
      <c r="H3398" s="13">
        <v>0</v>
      </c>
      <c r="I3398" s="23" t="str">
        <f>VLOOKUP(B3398,'De-Para'!$B$3:$C$29,2,0)</f>
        <v>Norte</v>
      </c>
      <c r="J3398" s="18" t="str">
        <f t="shared" ref="J3398:J3461" si="212">IF(D3398&lt;0.55,"Baixo",IF(D3398&lt;0.7,"Médio",IF(D3398&lt;0.8,"Alto","Muito alto")))</f>
        <v>Baixo</v>
      </c>
      <c r="K3398" s="18" t="str">
        <f t="shared" ref="K3398:K3461" si="213">IF(D3398&lt;=$K$3,"Abaixo","Acima")</f>
        <v>Abaixo</v>
      </c>
      <c r="L3398" s="18" t="str">
        <f t="shared" ref="L3398:L3461" si="214">IF(C3398&gt;=$L$3,"Acima","Abaixo")</f>
        <v>Abaixo</v>
      </c>
      <c r="M3398" s="23" t="str">
        <f t="shared" ref="M3398:M3461" si="215">IF(H3398&lt;=$M$3,"Abaixo","Acima")</f>
        <v>Abaixo</v>
      </c>
    </row>
    <row r="3399" spans="1:13">
      <c r="A3399" s="8" t="s">
        <v>3318</v>
      </c>
      <c r="B3399" s="9" t="s">
        <v>33</v>
      </c>
      <c r="C3399" s="9">
        <v>193</v>
      </c>
      <c r="D3399" s="9">
        <v>0.73099999999999998</v>
      </c>
      <c r="E3399" s="9">
        <v>0.70699999999999996</v>
      </c>
      <c r="F3399" s="9">
        <v>0.629</v>
      </c>
      <c r="G3399" s="9">
        <v>68261.679999999993</v>
      </c>
      <c r="H3399" s="10">
        <v>1</v>
      </c>
      <c r="I3399" s="23" t="str">
        <f>VLOOKUP(B3399,'De-Para'!$B$3:$C$29,2,0)</f>
        <v>Centro-Oeste</v>
      </c>
      <c r="J3399" s="18" t="str">
        <f t="shared" si="212"/>
        <v>Alto</v>
      </c>
      <c r="K3399" s="18" t="str">
        <f t="shared" si="213"/>
        <v>Acima</v>
      </c>
      <c r="L3399" s="18" t="str">
        <f t="shared" si="214"/>
        <v>Abaixo</v>
      </c>
      <c r="M3399" s="23" t="str">
        <f t="shared" si="215"/>
        <v>Abaixo</v>
      </c>
    </row>
    <row r="3400" spans="1:13">
      <c r="A3400" s="11" t="s">
        <v>3319</v>
      </c>
      <c r="B3400" s="12" t="s">
        <v>53</v>
      </c>
      <c r="C3400" s="12">
        <v>209</v>
      </c>
      <c r="D3400" s="12">
        <v>0.623</v>
      </c>
      <c r="E3400" s="12">
        <v>0.64600000000000002</v>
      </c>
      <c r="F3400" s="12">
        <v>0.48499999999999999</v>
      </c>
      <c r="G3400" s="12">
        <v>42057.73</v>
      </c>
      <c r="H3400" s="13">
        <v>3</v>
      </c>
      <c r="I3400" s="23" t="str">
        <f>VLOOKUP(B3400,'De-Para'!$B$3:$C$29,2,0)</f>
        <v>Centro-Oeste</v>
      </c>
      <c r="J3400" s="18" t="str">
        <f t="shared" si="212"/>
        <v>Médio</v>
      </c>
      <c r="K3400" s="18" t="str">
        <f t="shared" si="213"/>
        <v>Acima</v>
      </c>
      <c r="L3400" s="18" t="str">
        <f t="shared" si="214"/>
        <v>Abaixo</v>
      </c>
      <c r="M3400" s="23" t="str">
        <f t="shared" si="215"/>
        <v>Acima</v>
      </c>
    </row>
    <row r="3401" spans="1:13">
      <c r="A3401" s="8" t="s">
        <v>3320</v>
      </c>
      <c r="B3401" s="9" t="s">
        <v>94</v>
      </c>
      <c r="C3401" s="9">
        <v>760</v>
      </c>
      <c r="D3401" s="9">
        <v>0.56999999999999995</v>
      </c>
      <c r="E3401" s="9">
        <v>0.53800000000000003</v>
      </c>
      <c r="F3401" s="9">
        <v>0.47899999999999998</v>
      </c>
      <c r="G3401" s="9">
        <v>14973.06</v>
      </c>
      <c r="H3401" s="10">
        <v>4</v>
      </c>
      <c r="I3401" s="23" t="str">
        <f>VLOOKUP(B3401,'De-Para'!$B$3:$C$29,2,0)</f>
        <v>Nordeste</v>
      </c>
      <c r="J3401" s="18" t="str">
        <f t="shared" si="212"/>
        <v>Médio</v>
      </c>
      <c r="K3401" s="18" t="str">
        <f t="shared" si="213"/>
        <v>Abaixo</v>
      </c>
      <c r="L3401" s="18" t="str">
        <f t="shared" si="214"/>
        <v>Abaixo</v>
      </c>
      <c r="M3401" s="23" t="str">
        <f t="shared" si="215"/>
        <v>Acima</v>
      </c>
    </row>
    <row r="3402" spans="1:13">
      <c r="A3402" s="11" t="s">
        <v>3321</v>
      </c>
      <c r="B3402" s="12" t="s">
        <v>22</v>
      </c>
      <c r="C3402" s="12">
        <v>113</v>
      </c>
      <c r="D3402" s="12">
        <v>0.70799999999999996</v>
      </c>
      <c r="E3402" s="12">
        <v>0.68799999999999994</v>
      </c>
      <c r="F3402" s="12">
        <v>0.63900000000000001</v>
      </c>
      <c r="G3402" s="12">
        <v>36780.400000000001</v>
      </c>
      <c r="H3402" s="13">
        <v>8</v>
      </c>
      <c r="I3402" s="23" t="str">
        <f>VLOOKUP(B3402,'De-Para'!$B$3:$C$29,2,0)</f>
        <v>Sul</v>
      </c>
      <c r="J3402" s="18" t="str">
        <f t="shared" si="212"/>
        <v>Alto</v>
      </c>
      <c r="K3402" s="18" t="str">
        <f t="shared" si="213"/>
        <v>Acima</v>
      </c>
      <c r="L3402" s="18" t="str">
        <f t="shared" si="214"/>
        <v>Abaixo</v>
      </c>
      <c r="M3402" s="23" t="str">
        <f t="shared" si="215"/>
        <v>Acima</v>
      </c>
    </row>
    <row r="3403" spans="1:13">
      <c r="A3403" s="8" t="s">
        <v>3322</v>
      </c>
      <c r="B3403" s="9" t="s">
        <v>49</v>
      </c>
      <c r="C3403" s="9">
        <v>260</v>
      </c>
      <c r="D3403" s="9">
        <v>0.55000000000000004</v>
      </c>
      <c r="E3403" s="9">
        <v>0.63500000000000001</v>
      </c>
      <c r="F3403" s="9">
        <v>0.33</v>
      </c>
      <c r="G3403" s="9">
        <v>20928.36</v>
      </c>
      <c r="H3403" s="10">
        <v>8</v>
      </c>
      <c r="I3403" s="23" t="str">
        <f>VLOOKUP(B3403,'De-Para'!$B$3:$C$29,2,0)</f>
        <v>Norte</v>
      </c>
      <c r="J3403" s="18" t="str">
        <f t="shared" si="212"/>
        <v>Médio</v>
      </c>
      <c r="K3403" s="18" t="str">
        <f t="shared" si="213"/>
        <v>Abaixo</v>
      </c>
      <c r="L3403" s="18" t="str">
        <f t="shared" si="214"/>
        <v>Abaixo</v>
      </c>
      <c r="M3403" s="23" t="str">
        <f t="shared" si="215"/>
        <v>Acima</v>
      </c>
    </row>
    <row r="3404" spans="1:13">
      <c r="A3404" s="11" t="s">
        <v>3323</v>
      </c>
      <c r="B3404" s="12" t="s">
        <v>53</v>
      </c>
      <c r="C3404" s="12">
        <v>115</v>
      </c>
      <c r="D3404" s="12">
        <v>0.66400000000000003</v>
      </c>
      <c r="E3404" s="12">
        <v>0.66800000000000004</v>
      </c>
      <c r="F3404" s="12">
        <v>0.53</v>
      </c>
      <c r="G3404" s="12">
        <v>38322.730000000003</v>
      </c>
      <c r="H3404" s="13">
        <v>1</v>
      </c>
      <c r="I3404" s="23" t="str">
        <f>VLOOKUP(B3404,'De-Para'!$B$3:$C$29,2,0)</f>
        <v>Centro-Oeste</v>
      </c>
      <c r="J3404" s="18" t="str">
        <f t="shared" si="212"/>
        <v>Médio</v>
      </c>
      <c r="K3404" s="18" t="str">
        <f t="shared" si="213"/>
        <v>Acima</v>
      </c>
      <c r="L3404" s="18" t="str">
        <f t="shared" si="214"/>
        <v>Abaixo</v>
      </c>
      <c r="M3404" s="23" t="str">
        <f t="shared" si="215"/>
        <v>Abaixo</v>
      </c>
    </row>
    <row r="3405" spans="1:13">
      <c r="A3405" s="8" t="s">
        <v>3324</v>
      </c>
      <c r="B3405" s="9" t="s">
        <v>22</v>
      </c>
      <c r="C3405" s="9">
        <v>321</v>
      </c>
      <c r="D3405" s="9">
        <v>0.621</v>
      </c>
      <c r="E3405" s="9">
        <v>0.628</v>
      </c>
      <c r="F3405" s="9">
        <v>0.46</v>
      </c>
      <c r="G3405" s="9">
        <v>19025.14</v>
      </c>
      <c r="H3405" s="10">
        <v>10</v>
      </c>
      <c r="I3405" s="23" t="str">
        <f>VLOOKUP(B3405,'De-Para'!$B$3:$C$29,2,0)</f>
        <v>Sul</v>
      </c>
      <c r="J3405" s="18" t="str">
        <f t="shared" si="212"/>
        <v>Médio</v>
      </c>
      <c r="K3405" s="18" t="str">
        <f t="shared" si="213"/>
        <v>Acima</v>
      </c>
      <c r="L3405" s="18" t="str">
        <f t="shared" si="214"/>
        <v>Abaixo</v>
      </c>
      <c r="M3405" s="23" t="str">
        <f t="shared" si="215"/>
        <v>Acima</v>
      </c>
    </row>
    <row r="3406" spans="1:13">
      <c r="A3406" s="11" t="s">
        <v>3325</v>
      </c>
      <c r="B3406" s="12" t="s">
        <v>72</v>
      </c>
      <c r="C3406" s="12">
        <v>667</v>
      </c>
      <c r="D3406" s="12">
        <v>0.60599999999999998</v>
      </c>
      <c r="E3406" s="12">
        <v>0.58699999999999997</v>
      </c>
      <c r="F3406" s="12">
        <v>0.52300000000000002</v>
      </c>
      <c r="G3406" s="12">
        <v>18474.189999999999</v>
      </c>
      <c r="H3406" s="13">
        <v>1</v>
      </c>
      <c r="I3406" s="23" t="str">
        <f>VLOOKUP(B3406,'De-Para'!$B$3:$C$29,2,0)</f>
        <v>Nordeste</v>
      </c>
      <c r="J3406" s="18" t="str">
        <f t="shared" si="212"/>
        <v>Médio</v>
      </c>
      <c r="K3406" s="18" t="str">
        <f t="shared" si="213"/>
        <v>Acima</v>
      </c>
      <c r="L3406" s="18" t="str">
        <f t="shared" si="214"/>
        <v>Abaixo</v>
      </c>
      <c r="M3406" s="23" t="str">
        <f t="shared" si="215"/>
        <v>Abaixo</v>
      </c>
    </row>
    <row r="3407" spans="1:13">
      <c r="A3407" s="8" t="s">
        <v>3326</v>
      </c>
      <c r="B3407" s="9" t="s">
        <v>31</v>
      </c>
      <c r="C3407" s="9">
        <v>376</v>
      </c>
      <c r="D3407" s="9">
        <v>0.65200000000000002</v>
      </c>
      <c r="E3407" s="9">
        <v>0.61399999999999999</v>
      </c>
      <c r="F3407" s="9">
        <v>0.625</v>
      </c>
      <c r="G3407" s="9">
        <v>13573.99</v>
      </c>
      <c r="H3407" s="10">
        <v>13</v>
      </c>
      <c r="I3407" s="23" t="str">
        <f>VLOOKUP(B3407,'De-Para'!$B$3:$C$29,2,0)</f>
        <v>Nordeste</v>
      </c>
      <c r="J3407" s="18" t="str">
        <f t="shared" si="212"/>
        <v>Médio</v>
      </c>
      <c r="K3407" s="18" t="str">
        <f t="shared" si="213"/>
        <v>Acima</v>
      </c>
      <c r="L3407" s="18" t="str">
        <f t="shared" si="214"/>
        <v>Abaixo</v>
      </c>
      <c r="M3407" s="23" t="str">
        <f t="shared" si="215"/>
        <v>Acima</v>
      </c>
    </row>
    <row r="3408" spans="1:13">
      <c r="A3408" s="11" t="s">
        <v>3327</v>
      </c>
      <c r="B3408" s="12" t="s">
        <v>49</v>
      </c>
      <c r="C3408" s="12">
        <v>391</v>
      </c>
      <c r="D3408" s="12">
        <v>0.55200000000000005</v>
      </c>
      <c r="E3408" s="12">
        <v>0.54100000000000004</v>
      </c>
      <c r="F3408" s="12">
        <v>0.40400000000000003</v>
      </c>
      <c r="G3408" s="12">
        <v>8882.5499999999993</v>
      </c>
      <c r="H3408" s="13">
        <v>29</v>
      </c>
      <c r="I3408" s="23" t="str">
        <f>VLOOKUP(B3408,'De-Para'!$B$3:$C$29,2,0)</f>
        <v>Norte</v>
      </c>
      <c r="J3408" s="18" t="str">
        <f t="shared" si="212"/>
        <v>Médio</v>
      </c>
      <c r="K3408" s="18" t="str">
        <f t="shared" si="213"/>
        <v>Abaixo</v>
      </c>
      <c r="L3408" s="18" t="str">
        <f t="shared" si="214"/>
        <v>Abaixo</v>
      </c>
      <c r="M3408" s="23" t="str">
        <f t="shared" si="215"/>
        <v>Acima</v>
      </c>
    </row>
    <row r="3409" spans="1:13">
      <c r="A3409" s="8" t="s">
        <v>3328</v>
      </c>
      <c r="B3409" s="9" t="s">
        <v>29</v>
      </c>
      <c r="C3409" s="9">
        <v>205</v>
      </c>
      <c r="D3409" s="9">
        <v>0.66</v>
      </c>
      <c r="E3409" s="9">
        <v>0.66500000000000004</v>
      </c>
      <c r="F3409" s="9">
        <v>0.55500000000000005</v>
      </c>
      <c r="G3409" s="9">
        <v>42323.8</v>
      </c>
      <c r="H3409" s="10">
        <v>2</v>
      </c>
      <c r="I3409" s="23" t="str">
        <f>VLOOKUP(B3409,'De-Para'!$B$3:$C$29,2,0)</f>
        <v>Centro-Oeste</v>
      </c>
      <c r="J3409" s="18" t="str">
        <f t="shared" si="212"/>
        <v>Médio</v>
      </c>
      <c r="K3409" s="18" t="str">
        <f t="shared" si="213"/>
        <v>Acima</v>
      </c>
      <c r="L3409" s="18" t="str">
        <f t="shared" si="214"/>
        <v>Abaixo</v>
      </c>
      <c r="M3409" s="23" t="str">
        <f t="shared" si="215"/>
        <v>Abaixo</v>
      </c>
    </row>
    <row r="3410" spans="1:13">
      <c r="A3410" s="11" t="s">
        <v>3329</v>
      </c>
      <c r="B3410" s="12" t="s">
        <v>111</v>
      </c>
      <c r="C3410" s="12">
        <v>600</v>
      </c>
      <c r="D3410" s="12">
        <v>0.63100000000000001</v>
      </c>
      <c r="E3410" s="12">
        <v>0.61399999999999999</v>
      </c>
      <c r="F3410" s="12">
        <v>0.53500000000000003</v>
      </c>
      <c r="G3410" s="12">
        <v>22369.86</v>
      </c>
      <c r="H3410" s="13">
        <v>2</v>
      </c>
      <c r="I3410" s="23" t="str">
        <f>VLOOKUP(B3410,'De-Para'!$B$3:$C$29,2,0)</f>
        <v>Norte</v>
      </c>
      <c r="J3410" s="18" t="str">
        <f t="shared" si="212"/>
        <v>Médio</v>
      </c>
      <c r="K3410" s="18" t="str">
        <f t="shared" si="213"/>
        <v>Acima</v>
      </c>
      <c r="L3410" s="18" t="str">
        <f t="shared" si="214"/>
        <v>Abaixo</v>
      </c>
      <c r="M3410" s="23" t="str">
        <f t="shared" si="215"/>
        <v>Abaixo</v>
      </c>
    </row>
    <row r="3411" spans="1:13">
      <c r="A3411" s="8" t="s">
        <v>3330</v>
      </c>
      <c r="B3411" s="9" t="s">
        <v>16</v>
      </c>
      <c r="C3411" s="9">
        <v>162</v>
      </c>
      <c r="D3411" s="9">
        <v>0.69</v>
      </c>
      <c r="E3411" s="9">
        <v>0.68700000000000006</v>
      </c>
      <c r="F3411" s="9">
        <v>0.56899999999999995</v>
      </c>
      <c r="G3411" s="9">
        <v>47786.48</v>
      </c>
      <c r="H3411" s="10">
        <v>1</v>
      </c>
      <c r="I3411" s="23" t="str">
        <f>VLOOKUP(B3411,'De-Para'!$B$3:$C$29,2,0)</f>
        <v>Sudeste</v>
      </c>
      <c r="J3411" s="18" t="str">
        <f t="shared" si="212"/>
        <v>Médio</v>
      </c>
      <c r="K3411" s="18" t="str">
        <f t="shared" si="213"/>
        <v>Acima</v>
      </c>
      <c r="L3411" s="18" t="str">
        <f t="shared" si="214"/>
        <v>Abaixo</v>
      </c>
      <c r="M3411" s="23" t="str">
        <f t="shared" si="215"/>
        <v>Abaixo</v>
      </c>
    </row>
    <row r="3412" spans="1:13">
      <c r="A3412" s="11" t="s">
        <v>3331</v>
      </c>
      <c r="B3412" s="12" t="s">
        <v>16</v>
      </c>
      <c r="C3412" s="12">
        <v>608</v>
      </c>
      <c r="D3412" s="12">
        <v>0.64800000000000002</v>
      </c>
      <c r="E3412" s="12">
        <v>0.65100000000000002</v>
      </c>
      <c r="F3412" s="12">
        <v>0.51400000000000001</v>
      </c>
      <c r="G3412" s="12">
        <v>16944.68</v>
      </c>
      <c r="H3412" s="13">
        <v>7</v>
      </c>
      <c r="I3412" s="23" t="str">
        <f>VLOOKUP(B3412,'De-Para'!$B$3:$C$29,2,0)</f>
        <v>Sudeste</v>
      </c>
      <c r="J3412" s="18" t="str">
        <f t="shared" si="212"/>
        <v>Médio</v>
      </c>
      <c r="K3412" s="18" t="str">
        <f t="shared" si="213"/>
        <v>Acima</v>
      </c>
      <c r="L3412" s="18" t="str">
        <f t="shared" si="214"/>
        <v>Abaixo</v>
      </c>
      <c r="M3412" s="23" t="str">
        <f t="shared" si="215"/>
        <v>Acima</v>
      </c>
    </row>
    <row r="3413" spans="1:13">
      <c r="A3413" s="8" t="s">
        <v>3332</v>
      </c>
      <c r="B3413" s="9" t="s">
        <v>16</v>
      </c>
      <c r="C3413" s="9">
        <v>229</v>
      </c>
      <c r="D3413" s="9">
        <v>0.68400000000000005</v>
      </c>
      <c r="E3413" s="9">
        <v>0.66500000000000004</v>
      </c>
      <c r="F3413" s="9">
        <v>0.58199999999999996</v>
      </c>
      <c r="G3413" s="9">
        <v>48746.71</v>
      </c>
      <c r="H3413" s="10">
        <v>3</v>
      </c>
      <c r="I3413" s="23" t="str">
        <f>VLOOKUP(B3413,'De-Para'!$B$3:$C$29,2,0)</f>
        <v>Sudeste</v>
      </c>
      <c r="J3413" s="18" t="str">
        <f t="shared" si="212"/>
        <v>Médio</v>
      </c>
      <c r="K3413" s="18" t="str">
        <f t="shared" si="213"/>
        <v>Acima</v>
      </c>
      <c r="L3413" s="18" t="str">
        <f t="shared" si="214"/>
        <v>Abaixo</v>
      </c>
      <c r="M3413" s="23" t="str">
        <f t="shared" si="215"/>
        <v>Acima</v>
      </c>
    </row>
    <row r="3414" spans="1:13">
      <c r="A3414" s="11" t="s">
        <v>3333</v>
      </c>
      <c r="B3414" s="12" t="s">
        <v>24</v>
      </c>
      <c r="C3414" s="12">
        <v>873</v>
      </c>
      <c r="D3414" s="12">
        <v>0.63400000000000001</v>
      </c>
      <c r="E3414" s="12">
        <v>0.60599999999999998</v>
      </c>
      <c r="F3414" s="12">
        <v>0.54800000000000004</v>
      </c>
      <c r="G3414" s="12">
        <v>11187.56</v>
      </c>
      <c r="H3414" s="13">
        <v>5</v>
      </c>
      <c r="I3414" s="23" t="str">
        <f>VLOOKUP(B3414,'De-Para'!$B$3:$C$29,2,0)</f>
        <v>Nordeste</v>
      </c>
      <c r="J3414" s="18" t="str">
        <f t="shared" si="212"/>
        <v>Médio</v>
      </c>
      <c r="K3414" s="18" t="str">
        <f t="shared" si="213"/>
        <v>Acima</v>
      </c>
      <c r="L3414" s="18" t="str">
        <f t="shared" si="214"/>
        <v>Abaixo</v>
      </c>
      <c r="M3414" s="23" t="str">
        <f t="shared" si="215"/>
        <v>Acima</v>
      </c>
    </row>
    <row r="3415" spans="1:13">
      <c r="A3415" s="8" t="s">
        <v>3334</v>
      </c>
      <c r="B3415" s="9" t="s">
        <v>53</v>
      </c>
      <c r="C3415" s="9">
        <v>112</v>
      </c>
      <c r="D3415" s="9">
        <v>0.70799999999999996</v>
      </c>
      <c r="E3415" s="9">
        <v>0.71599999999999997</v>
      </c>
      <c r="F3415" s="9">
        <v>0.57899999999999996</v>
      </c>
      <c r="G3415" s="9">
        <v>63280.38</v>
      </c>
      <c r="H3415" s="10">
        <v>6</v>
      </c>
      <c r="I3415" s="23" t="str">
        <f>VLOOKUP(B3415,'De-Para'!$B$3:$C$29,2,0)</f>
        <v>Centro-Oeste</v>
      </c>
      <c r="J3415" s="18" t="str">
        <f t="shared" si="212"/>
        <v>Alto</v>
      </c>
      <c r="K3415" s="18" t="str">
        <f t="shared" si="213"/>
        <v>Acima</v>
      </c>
      <c r="L3415" s="18" t="str">
        <f t="shared" si="214"/>
        <v>Abaixo</v>
      </c>
      <c r="M3415" s="23" t="str">
        <f t="shared" si="215"/>
        <v>Acima</v>
      </c>
    </row>
    <row r="3416" spans="1:13">
      <c r="A3416" s="11" t="s">
        <v>3335</v>
      </c>
      <c r="B3416" s="12" t="s">
        <v>22</v>
      </c>
      <c r="C3416" s="12">
        <v>250</v>
      </c>
      <c r="D3416" s="12">
        <v>0.72199999999999998</v>
      </c>
      <c r="E3416" s="12">
        <v>0.70499999999999996</v>
      </c>
      <c r="F3416" s="12">
        <v>0.65600000000000003</v>
      </c>
      <c r="G3416" s="12">
        <v>27420.61</v>
      </c>
      <c r="H3416" s="13">
        <v>18</v>
      </c>
      <c r="I3416" s="23" t="str">
        <f>VLOOKUP(B3416,'De-Para'!$B$3:$C$29,2,0)</f>
        <v>Sul</v>
      </c>
      <c r="J3416" s="18" t="str">
        <f t="shared" si="212"/>
        <v>Alto</v>
      </c>
      <c r="K3416" s="18" t="str">
        <f t="shared" si="213"/>
        <v>Acima</v>
      </c>
      <c r="L3416" s="18" t="str">
        <f t="shared" si="214"/>
        <v>Abaixo</v>
      </c>
      <c r="M3416" s="23" t="str">
        <f t="shared" si="215"/>
        <v>Acima</v>
      </c>
    </row>
    <row r="3417" spans="1:13">
      <c r="A3417" s="8" t="s">
        <v>3336</v>
      </c>
      <c r="B3417" s="9" t="s">
        <v>87</v>
      </c>
      <c r="C3417" s="9">
        <v>1334</v>
      </c>
      <c r="D3417" s="9">
        <v>0.56000000000000005</v>
      </c>
      <c r="E3417" s="9">
        <v>0.53700000000000003</v>
      </c>
      <c r="F3417" s="9">
        <v>0.43099999999999999</v>
      </c>
      <c r="G3417" s="9">
        <v>7530.74</v>
      </c>
      <c r="H3417" s="10">
        <v>1</v>
      </c>
      <c r="I3417" s="23" t="str">
        <f>VLOOKUP(B3417,'De-Para'!$B$3:$C$29,2,0)</f>
        <v>Nordeste</v>
      </c>
      <c r="J3417" s="18" t="str">
        <f t="shared" si="212"/>
        <v>Médio</v>
      </c>
      <c r="K3417" s="18" t="str">
        <f t="shared" si="213"/>
        <v>Abaixo</v>
      </c>
      <c r="L3417" s="18" t="str">
        <f t="shared" si="214"/>
        <v>Acima</v>
      </c>
      <c r="M3417" s="23" t="str">
        <f t="shared" si="215"/>
        <v>Abaixo</v>
      </c>
    </row>
    <row r="3418" spans="1:13">
      <c r="A3418" s="11" t="s">
        <v>3337</v>
      </c>
      <c r="B3418" s="12" t="s">
        <v>82</v>
      </c>
      <c r="C3418" s="12">
        <v>977</v>
      </c>
      <c r="D3418" s="12">
        <v>0.627</v>
      </c>
      <c r="E3418" s="12">
        <v>0.621</v>
      </c>
      <c r="F3418" s="12">
        <v>0.51600000000000001</v>
      </c>
      <c r="G3418" s="12">
        <v>9236.18</v>
      </c>
      <c r="H3418" s="13">
        <v>4</v>
      </c>
      <c r="I3418" s="23" t="str">
        <f>VLOOKUP(B3418,'De-Para'!$B$3:$C$29,2,0)</f>
        <v>Nordeste</v>
      </c>
      <c r="J3418" s="18" t="str">
        <f t="shared" si="212"/>
        <v>Médio</v>
      </c>
      <c r="K3418" s="18" t="str">
        <f t="shared" si="213"/>
        <v>Acima</v>
      </c>
      <c r="L3418" s="18" t="str">
        <f t="shared" si="214"/>
        <v>Acima</v>
      </c>
      <c r="M3418" s="23" t="str">
        <f t="shared" si="215"/>
        <v>Acima</v>
      </c>
    </row>
    <row r="3419" spans="1:13">
      <c r="A3419" s="8" t="s">
        <v>3338</v>
      </c>
      <c r="B3419" s="9" t="s">
        <v>22</v>
      </c>
      <c r="C3419" s="9">
        <v>213</v>
      </c>
      <c r="D3419" s="9">
        <v>0.73299999999999998</v>
      </c>
      <c r="E3419" s="9">
        <v>0.746</v>
      </c>
      <c r="F3419" s="9">
        <v>0.63</v>
      </c>
      <c r="G3419" s="9">
        <v>36089.39</v>
      </c>
      <c r="H3419" s="10">
        <v>8</v>
      </c>
      <c r="I3419" s="23" t="str">
        <f>VLOOKUP(B3419,'De-Para'!$B$3:$C$29,2,0)</f>
        <v>Sul</v>
      </c>
      <c r="J3419" s="18" t="str">
        <f t="shared" si="212"/>
        <v>Alto</v>
      </c>
      <c r="K3419" s="18" t="str">
        <f t="shared" si="213"/>
        <v>Acima</v>
      </c>
      <c r="L3419" s="18" t="str">
        <f t="shared" si="214"/>
        <v>Abaixo</v>
      </c>
      <c r="M3419" s="23" t="str">
        <f t="shared" si="215"/>
        <v>Acima</v>
      </c>
    </row>
    <row r="3420" spans="1:13">
      <c r="A3420" s="11" t="s">
        <v>3339</v>
      </c>
      <c r="B3420" s="12" t="s">
        <v>24</v>
      </c>
      <c r="C3420" s="12">
        <v>362</v>
      </c>
      <c r="D3420" s="12">
        <v>0.61</v>
      </c>
      <c r="E3420" s="12">
        <v>0.57399999999999995</v>
      </c>
      <c r="F3420" s="12">
        <v>0.503</v>
      </c>
      <c r="G3420" s="12">
        <v>15517.36</v>
      </c>
      <c r="H3420" s="13">
        <v>1</v>
      </c>
      <c r="I3420" s="23" t="str">
        <f>VLOOKUP(B3420,'De-Para'!$B$3:$C$29,2,0)</f>
        <v>Nordeste</v>
      </c>
      <c r="J3420" s="18" t="str">
        <f t="shared" si="212"/>
        <v>Médio</v>
      </c>
      <c r="K3420" s="18" t="str">
        <f t="shared" si="213"/>
        <v>Acima</v>
      </c>
      <c r="L3420" s="18" t="str">
        <f t="shared" si="214"/>
        <v>Abaixo</v>
      </c>
      <c r="M3420" s="23" t="str">
        <f t="shared" si="215"/>
        <v>Abaixo</v>
      </c>
    </row>
    <row r="3421" spans="1:13">
      <c r="A3421" s="8" t="s">
        <v>3340</v>
      </c>
      <c r="B3421" s="9" t="s">
        <v>59</v>
      </c>
      <c r="C3421" s="9">
        <v>44</v>
      </c>
      <c r="D3421" s="9">
        <v>0.72</v>
      </c>
      <c r="E3421" s="9">
        <v>0.74099999999999999</v>
      </c>
      <c r="F3421" s="9">
        <v>0.60399999999999998</v>
      </c>
      <c r="G3421" s="9">
        <v>49685.15</v>
      </c>
      <c r="H3421" s="10">
        <v>3</v>
      </c>
      <c r="I3421" s="23" t="str">
        <f>VLOOKUP(B3421,'De-Para'!$B$3:$C$29,2,0)</f>
        <v>Sul</v>
      </c>
      <c r="J3421" s="18" t="str">
        <f t="shared" si="212"/>
        <v>Alto</v>
      </c>
      <c r="K3421" s="18" t="str">
        <f t="shared" si="213"/>
        <v>Acima</v>
      </c>
      <c r="L3421" s="18" t="str">
        <f t="shared" si="214"/>
        <v>Abaixo</v>
      </c>
      <c r="M3421" s="23" t="str">
        <f t="shared" si="215"/>
        <v>Acima</v>
      </c>
    </row>
    <row r="3422" spans="1:13">
      <c r="A3422" s="11" t="s">
        <v>3341</v>
      </c>
      <c r="B3422" s="12" t="s">
        <v>59</v>
      </c>
      <c r="C3422" s="12">
        <v>329</v>
      </c>
      <c r="D3422" s="12">
        <v>0.7</v>
      </c>
      <c r="E3422" s="12">
        <v>0.72499999999999998</v>
      </c>
      <c r="F3422" s="12">
        <v>0.55400000000000005</v>
      </c>
      <c r="G3422" s="12">
        <v>20777.27</v>
      </c>
      <c r="H3422" s="13">
        <v>6</v>
      </c>
      <c r="I3422" s="23" t="str">
        <f>VLOOKUP(B3422,'De-Para'!$B$3:$C$29,2,0)</f>
        <v>Sul</v>
      </c>
      <c r="J3422" s="18" t="str">
        <f t="shared" si="212"/>
        <v>Alto</v>
      </c>
      <c r="K3422" s="18" t="str">
        <f t="shared" si="213"/>
        <v>Acima</v>
      </c>
      <c r="L3422" s="18" t="str">
        <f t="shared" si="214"/>
        <v>Abaixo</v>
      </c>
      <c r="M3422" s="23" t="str">
        <f t="shared" si="215"/>
        <v>Acima</v>
      </c>
    </row>
    <row r="3423" spans="1:13">
      <c r="A3423" s="8" t="s">
        <v>3020</v>
      </c>
      <c r="B3423" s="9" t="s">
        <v>270</v>
      </c>
      <c r="C3423" s="9">
        <v>380</v>
      </c>
      <c r="D3423" s="9">
        <v>0.54200000000000004</v>
      </c>
      <c r="E3423" s="9">
        <v>0.51800000000000002</v>
      </c>
      <c r="F3423" s="9">
        <v>0.379</v>
      </c>
      <c r="G3423" s="9">
        <v>15495.83</v>
      </c>
      <c r="H3423" s="10">
        <v>1</v>
      </c>
      <c r="I3423" s="23" t="str">
        <f>VLOOKUP(B3423,'De-Para'!$B$3:$C$29,2,0)</f>
        <v>Norte</v>
      </c>
      <c r="J3423" s="18" t="str">
        <f t="shared" si="212"/>
        <v>Baixo</v>
      </c>
      <c r="K3423" s="18" t="str">
        <f t="shared" si="213"/>
        <v>Abaixo</v>
      </c>
      <c r="L3423" s="18" t="str">
        <f t="shared" si="214"/>
        <v>Abaixo</v>
      </c>
      <c r="M3423" s="23" t="str">
        <f t="shared" si="215"/>
        <v>Abaixo</v>
      </c>
    </row>
    <row r="3424" spans="1:13">
      <c r="A3424" s="11" t="s">
        <v>3342</v>
      </c>
      <c r="B3424" s="12" t="s">
        <v>16</v>
      </c>
      <c r="C3424" s="12">
        <v>777</v>
      </c>
      <c r="D3424" s="12">
        <v>0.63900000000000001</v>
      </c>
      <c r="E3424" s="12">
        <v>0.57299999999999995</v>
      </c>
      <c r="F3424" s="12">
        <v>0.56499999999999995</v>
      </c>
      <c r="G3424" s="12">
        <v>16407.86</v>
      </c>
      <c r="H3424" s="13">
        <v>12</v>
      </c>
      <c r="I3424" s="23" t="str">
        <f>VLOOKUP(B3424,'De-Para'!$B$3:$C$29,2,0)</f>
        <v>Sudeste</v>
      </c>
      <c r="J3424" s="18" t="str">
        <f t="shared" si="212"/>
        <v>Médio</v>
      </c>
      <c r="K3424" s="18" t="str">
        <f t="shared" si="213"/>
        <v>Acima</v>
      </c>
      <c r="L3424" s="18" t="str">
        <f t="shared" si="214"/>
        <v>Abaixo</v>
      </c>
      <c r="M3424" s="23" t="str">
        <f t="shared" si="215"/>
        <v>Acima</v>
      </c>
    </row>
    <row r="3425" spans="1:13">
      <c r="A3425" s="8" t="s">
        <v>3343</v>
      </c>
      <c r="B3425" s="9" t="s">
        <v>19</v>
      </c>
      <c r="C3425" s="9">
        <v>882</v>
      </c>
      <c r="D3425" s="9">
        <v>0.60899999999999999</v>
      </c>
      <c r="E3425" s="9">
        <v>0.57099999999999995</v>
      </c>
      <c r="F3425" s="9">
        <v>0.50800000000000001</v>
      </c>
      <c r="G3425" s="9">
        <v>9826.77</v>
      </c>
      <c r="H3425" s="10">
        <v>8</v>
      </c>
      <c r="I3425" s="23" t="str">
        <f>VLOOKUP(B3425,'De-Para'!$B$3:$C$29,2,0)</f>
        <v>Nordeste</v>
      </c>
      <c r="J3425" s="18" t="str">
        <f t="shared" si="212"/>
        <v>Médio</v>
      </c>
      <c r="K3425" s="18" t="str">
        <f t="shared" si="213"/>
        <v>Acima</v>
      </c>
      <c r="L3425" s="18" t="str">
        <f t="shared" si="214"/>
        <v>Abaixo</v>
      </c>
      <c r="M3425" s="23" t="str">
        <f t="shared" si="215"/>
        <v>Acima</v>
      </c>
    </row>
    <row r="3426" spans="1:13">
      <c r="A3426" s="11" t="s">
        <v>3306</v>
      </c>
      <c r="B3426" s="12" t="s">
        <v>29</v>
      </c>
      <c r="C3426" s="12">
        <v>118</v>
      </c>
      <c r="D3426" s="12">
        <v>0.67</v>
      </c>
      <c r="E3426" s="12">
        <v>0.64500000000000002</v>
      </c>
      <c r="F3426" s="12">
        <v>0.56899999999999995</v>
      </c>
      <c r="G3426" s="12">
        <v>46225.42</v>
      </c>
      <c r="H3426" s="13">
        <v>3</v>
      </c>
      <c r="I3426" s="23" t="str">
        <f>VLOOKUP(B3426,'De-Para'!$B$3:$C$29,2,0)</f>
        <v>Centro-Oeste</v>
      </c>
      <c r="J3426" s="18" t="str">
        <f t="shared" si="212"/>
        <v>Médio</v>
      </c>
      <c r="K3426" s="18" t="str">
        <f t="shared" si="213"/>
        <v>Acima</v>
      </c>
      <c r="L3426" s="18" t="str">
        <f t="shared" si="214"/>
        <v>Abaixo</v>
      </c>
      <c r="M3426" s="23" t="str">
        <f t="shared" si="215"/>
        <v>Acima</v>
      </c>
    </row>
    <row r="3427" spans="1:13">
      <c r="A3427" s="8" t="s">
        <v>3344</v>
      </c>
      <c r="B3427" s="9" t="s">
        <v>22</v>
      </c>
      <c r="C3427" s="9">
        <v>177</v>
      </c>
      <c r="D3427" s="9">
        <v>0.72</v>
      </c>
      <c r="E3427" s="9">
        <v>0.69899999999999995</v>
      </c>
      <c r="F3427" s="9">
        <v>0.622</v>
      </c>
      <c r="G3427" s="9">
        <v>41634.65</v>
      </c>
      <c r="H3427" s="10">
        <v>7</v>
      </c>
      <c r="I3427" s="23" t="str">
        <f>VLOOKUP(B3427,'De-Para'!$B$3:$C$29,2,0)</f>
        <v>Sul</v>
      </c>
      <c r="J3427" s="18" t="str">
        <f t="shared" si="212"/>
        <v>Alto</v>
      </c>
      <c r="K3427" s="18" t="str">
        <f t="shared" si="213"/>
        <v>Acima</v>
      </c>
      <c r="L3427" s="18" t="str">
        <f t="shared" si="214"/>
        <v>Abaixo</v>
      </c>
      <c r="M3427" s="23" t="str">
        <f t="shared" si="215"/>
        <v>Acima</v>
      </c>
    </row>
    <row r="3428" spans="1:13">
      <c r="A3428" s="11" t="s">
        <v>3345</v>
      </c>
      <c r="B3428" s="12" t="s">
        <v>59</v>
      </c>
      <c r="C3428" s="12">
        <v>94</v>
      </c>
      <c r="D3428" s="12">
        <v>0.72</v>
      </c>
      <c r="E3428" s="12">
        <v>0.71599999999999997</v>
      </c>
      <c r="F3428" s="12">
        <v>0.626</v>
      </c>
      <c r="G3428" s="12">
        <v>50990.53</v>
      </c>
      <c r="H3428" s="13">
        <v>3</v>
      </c>
      <c r="I3428" s="23" t="str">
        <f>VLOOKUP(B3428,'De-Para'!$B$3:$C$29,2,0)</f>
        <v>Sul</v>
      </c>
      <c r="J3428" s="18" t="str">
        <f t="shared" si="212"/>
        <v>Alto</v>
      </c>
      <c r="K3428" s="18" t="str">
        <f t="shared" si="213"/>
        <v>Acima</v>
      </c>
      <c r="L3428" s="18" t="str">
        <f t="shared" si="214"/>
        <v>Abaixo</v>
      </c>
      <c r="M3428" s="23" t="str">
        <f t="shared" si="215"/>
        <v>Acima</v>
      </c>
    </row>
    <row r="3429" spans="1:13">
      <c r="A3429" s="8" t="s">
        <v>3346</v>
      </c>
      <c r="B3429" s="9" t="s">
        <v>22</v>
      </c>
      <c r="C3429" s="9">
        <v>253</v>
      </c>
      <c r="D3429" s="9">
        <v>0.67</v>
      </c>
      <c r="E3429" s="9">
        <v>0.65900000000000003</v>
      </c>
      <c r="F3429" s="9">
        <v>0.57999999999999996</v>
      </c>
      <c r="G3429" s="9">
        <v>32354.84</v>
      </c>
      <c r="H3429" s="10">
        <v>5</v>
      </c>
      <c r="I3429" s="23" t="str">
        <f>VLOOKUP(B3429,'De-Para'!$B$3:$C$29,2,0)</f>
        <v>Sul</v>
      </c>
      <c r="J3429" s="18" t="str">
        <f t="shared" si="212"/>
        <v>Médio</v>
      </c>
      <c r="K3429" s="18" t="str">
        <f t="shared" si="213"/>
        <v>Acima</v>
      </c>
      <c r="L3429" s="18" t="str">
        <f t="shared" si="214"/>
        <v>Abaixo</v>
      </c>
      <c r="M3429" s="23" t="str">
        <f t="shared" si="215"/>
        <v>Acima</v>
      </c>
    </row>
    <row r="3430" spans="1:13">
      <c r="A3430" s="11" t="s">
        <v>3347</v>
      </c>
      <c r="B3430" s="12" t="s">
        <v>72</v>
      </c>
      <c r="C3430" s="12">
        <v>661</v>
      </c>
      <c r="D3430" s="12">
        <v>0.63100000000000001</v>
      </c>
      <c r="E3430" s="12">
        <v>0.63300000000000001</v>
      </c>
      <c r="F3430" s="12">
        <v>0.52600000000000002</v>
      </c>
      <c r="G3430" s="12">
        <v>16158.28</v>
      </c>
      <c r="H3430" s="13">
        <v>15</v>
      </c>
      <c r="I3430" s="23" t="str">
        <f>VLOOKUP(B3430,'De-Para'!$B$3:$C$29,2,0)</f>
        <v>Nordeste</v>
      </c>
      <c r="J3430" s="18" t="str">
        <f t="shared" si="212"/>
        <v>Médio</v>
      </c>
      <c r="K3430" s="18" t="str">
        <f t="shared" si="213"/>
        <v>Acima</v>
      </c>
      <c r="L3430" s="18" t="str">
        <f t="shared" si="214"/>
        <v>Abaixo</v>
      </c>
      <c r="M3430" s="23" t="str">
        <f t="shared" si="215"/>
        <v>Acima</v>
      </c>
    </row>
    <row r="3431" spans="1:13">
      <c r="A3431" s="8" t="s">
        <v>3348</v>
      </c>
      <c r="B3431" s="9" t="s">
        <v>33</v>
      </c>
      <c r="C3431" s="9">
        <v>111</v>
      </c>
      <c r="D3431" s="9">
        <v>0.7</v>
      </c>
      <c r="E3431" s="9">
        <v>0.72199999999999998</v>
      </c>
      <c r="F3431" s="9">
        <v>0.59399999999999997</v>
      </c>
      <c r="G3431" s="9">
        <v>63109.02</v>
      </c>
      <c r="H3431" s="10">
        <v>2</v>
      </c>
      <c r="I3431" s="23" t="str">
        <f>VLOOKUP(B3431,'De-Para'!$B$3:$C$29,2,0)</f>
        <v>Centro-Oeste</v>
      </c>
      <c r="J3431" s="18" t="str">
        <f t="shared" si="212"/>
        <v>Alto</v>
      </c>
      <c r="K3431" s="18" t="str">
        <f t="shared" si="213"/>
        <v>Acima</v>
      </c>
      <c r="L3431" s="18" t="str">
        <f t="shared" si="214"/>
        <v>Abaixo</v>
      </c>
      <c r="M3431" s="23" t="str">
        <f t="shared" si="215"/>
        <v>Abaixo</v>
      </c>
    </row>
    <row r="3432" spans="1:13">
      <c r="A3432" s="11" t="s">
        <v>3349</v>
      </c>
      <c r="B3432" s="12" t="s">
        <v>118</v>
      </c>
      <c r="C3432" s="12">
        <v>539</v>
      </c>
      <c r="D3432" s="12">
        <v>0.56399999999999995</v>
      </c>
      <c r="E3432" s="12">
        <v>0.53700000000000003</v>
      </c>
      <c r="F3432" s="12">
        <v>0.44600000000000001</v>
      </c>
      <c r="G3432" s="12">
        <v>21051.99</v>
      </c>
      <c r="H3432" s="13">
        <v>12</v>
      </c>
      <c r="I3432" s="23" t="str">
        <f>VLOOKUP(B3432,'De-Para'!$B$3:$C$29,2,0)</f>
        <v>Nordeste</v>
      </c>
      <c r="J3432" s="18" t="str">
        <f t="shared" si="212"/>
        <v>Médio</v>
      </c>
      <c r="K3432" s="18" t="str">
        <f t="shared" si="213"/>
        <v>Abaixo</v>
      </c>
      <c r="L3432" s="18" t="str">
        <f t="shared" si="214"/>
        <v>Abaixo</v>
      </c>
      <c r="M3432" s="23" t="str">
        <f t="shared" si="215"/>
        <v>Acima</v>
      </c>
    </row>
    <row r="3433" spans="1:13">
      <c r="A3433" s="8" t="s">
        <v>3350</v>
      </c>
      <c r="B3433" s="9" t="s">
        <v>49</v>
      </c>
      <c r="C3433" s="9">
        <v>513</v>
      </c>
      <c r="D3433" s="9">
        <v>0.505</v>
      </c>
      <c r="E3433" s="9">
        <v>0.57699999999999996</v>
      </c>
      <c r="F3433" s="9">
        <v>0.27900000000000003</v>
      </c>
      <c r="G3433" s="9">
        <v>26873.15</v>
      </c>
      <c r="H3433" s="10">
        <v>1</v>
      </c>
      <c r="I3433" s="23" t="str">
        <f>VLOOKUP(B3433,'De-Para'!$B$3:$C$29,2,0)</f>
        <v>Norte</v>
      </c>
      <c r="J3433" s="18" t="str">
        <f t="shared" si="212"/>
        <v>Baixo</v>
      </c>
      <c r="K3433" s="18" t="str">
        <f t="shared" si="213"/>
        <v>Abaixo</v>
      </c>
      <c r="L3433" s="18" t="str">
        <f t="shared" si="214"/>
        <v>Abaixo</v>
      </c>
      <c r="M3433" s="23" t="str">
        <f t="shared" si="215"/>
        <v>Abaixo</v>
      </c>
    </row>
    <row r="3434" spans="1:13">
      <c r="A3434" s="11" t="s">
        <v>3351</v>
      </c>
      <c r="B3434" s="12" t="s">
        <v>82</v>
      </c>
      <c r="C3434" s="12">
        <v>548</v>
      </c>
      <c r="D3434" s="12">
        <v>0.53600000000000003</v>
      </c>
      <c r="E3434" s="12">
        <v>0.53300000000000003</v>
      </c>
      <c r="F3434" s="12">
        <v>0.42699999999999999</v>
      </c>
      <c r="G3434" s="12">
        <v>28446.28</v>
      </c>
      <c r="H3434" s="13">
        <v>1</v>
      </c>
      <c r="I3434" s="23" t="str">
        <f>VLOOKUP(B3434,'De-Para'!$B$3:$C$29,2,0)</f>
        <v>Nordeste</v>
      </c>
      <c r="J3434" s="18" t="str">
        <f t="shared" si="212"/>
        <v>Baixo</v>
      </c>
      <c r="K3434" s="18" t="str">
        <f t="shared" si="213"/>
        <v>Abaixo</v>
      </c>
      <c r="L3434" s="18" t="str">
        <f t="shared" si="214"/>
        <v>Abaixo</v>
      </c>
      <c r="M3434" s="23" t="str">
        <f t="shared" si="215"/>
        <v>Abaixo</v>
      </c>
    </row>
    <row r="3435" spans="1:13">
      <c r="A3435" s="8" t="s">
        <v>3352</v>
      </c>
      <c r="B3435" s="9" t="s">
        <v>72</v>
      </c>
      <c r="C3435" s="9">
        <v>328</v>
      </c>
      <c r="D3435" s="9">
        <v>0.58499999999999996</v>
      </c>
      <c r="E3435" s="9">
        <v>0.54200000000000004</v>
      </c>
      <c r="F3435" s="9">
        <v>0.48299999999999998</v>
      </c>
      <c r="G3435" s="9">
        <v>15242.76</v>
      </c>
      <c r="H3435" s="10">
        <v>6</v>
      </c>
      <c r="I3435" s="23" t="str">
        <f>VLOOKUP(B3435,'De-Para'!$B$3:$C$29,2,0)</f>
        <v>Nordeste</v>
      </c>
      <c r="J3435" s="18" t="str">
        <f t="shared" si="212"/>
        <v>Médio</v>
      </c>
      <c r="K3435" s="18" t="str">
        <f t="shared" si="213"/>
        <v>Abaixo</v>
      </c>
      <c r="L3435" s="18" t="str">
        <f t="shared" si="214"/>
        <v>Abaixo</v>
      </c>
      <c r="M3435" s="23" t="str">
        <f t="shared" si="215"/>
        <v>Acima</v>
      </c>
    </row>
    <row r="3436" spans="1:13">
      <c r="A3436" s="11" t="s">
        <v>3353</v>
      </c>
      <c r="B3436" s="12" t="s">
        <v>22</v>
      </c>
      <c r="C3436" s="12">
        <v>443</v>
      </c>
      <c r="D3436" s="12">
        <v>0.65</v>
      </c>
      <c r="E3436" s="12">
        <v>0.63300000000000001</v>
      </c>
      <c r="F3436" s="12">
        <v>0.54300000000000004</v>
      </c>
      <c r="G3436" s="12">
        <v>20722.91</v>
      </c>
      <c r="H3436" s="13">
        <v>4</v>
      </c>
      <c r="I3436" s="23" t="str">
        <f>VLOOKUP(B3436,'De-Para'!$B$3:$C$29,2,0)</f>
        <v>Sul</v>
      </c>
      <c r="J3436" s="18" t="str">
        <f t="shared" si="212"/>
        <v>Médio</v>
      </c>
      <c r="K3436" s="18" t="str">
        <f t="shared" si="213"/>
        <v>Acima</v>
      </c>
      <c r="L3436" s="18" t="str">
        <f t="shared" si="214"/>
        <v>Abaixo</v>
      </c>
      <c r="M3436" s="23" t="str">
        <f t="shared" si="215"/>
        <v>Acima</v>
      </c>
    </row>
    <row r="3437" spans="1:13">
      <c r="A3437" s="8" t="s">
        <v>3354</v>
      </c>
      <c r="B3437" s="9" t="s">
        <v>59</v>
      </c>
      <c r="C3437" s="9">
        <v>68</v>
      </c>
      <c r="D3437" s="9">
        <v>0.66</v>
      </c>
      <c r="E3437" s="9">
        <v>0.67400000000000004</v>
      </c>
      <c r="F3437" s="9">
        <v>0.54</v>
      </c>
      <c r="G3437" s="9">
        <v>31776.01</v>
      </c>
      <c r="H3437" s="10">
        <v>4</v>
      </c>
      <c r="I3437" s="23" t="str">
        <f>VLOOKUP(B3437,'De-Para'!$B$3:$C$29,2,0)</f>
        <v>Sul</v>
      </c>
      <c r="J3437" s="18" t="str">
        <f t="shared" si="212"/>
        <v>Médio</v>
      </c>
      <c r="K3437" s="18" t="str">
        <f t="shared" si="213"/>
        <v>Acima</v>
      </c>
      <c r="L3437" s="18" t="str">
        <f t="shared" si="214"/>
        <v>Abaixo</v>
      </c>
      <c r="M3437" s="23" t="str">
        <f t="shared" si="215"/>
        <v>Acima</v>
      </c>
    </row>
    <row r="3438" spans="1:13">
      <c r="A3438" s="11" t="s">
        <v>3355</v>
      </c>
      <c r="B3438" s="12" t="s">
        <v>24</v>
      </c>
      <c r="C3438" s="12">
        <v>234</v>
      </c>
      <c r="D3438" s="12">
        <v>0.59299999999999997</v>
      </c>
      <c r="E3438" s="12">
        <v>0.64300000000000002</v>
      </c>
      <c r="F3438" s="12">
        <v>0.40400000000000003</v>
      </c>
      <c r="G3438" s="12">
        <v>10918.37</v>
      </c>
      <c r="H3438" s="13">
        <v>1</v>
      </c>
      <c r="I3438" s="23" t="str">
        <f>VLOOKUP(B3438,'De-Para'!$B$3:$C$29,2,0)</f>
        <v>Nordeste</v>
      </c>
      <c r="J3438" s="18" t="str">
        <f t="shared" si="212"/>
        <v>Médio</v>
      </c>
      <c r="K3438" s="18" t="str">
        <f t="shared" si="213"/>
        <v>Abaixo</v>
      </c>
      <c r="L3438" s="18" t="str">
        <f t="shared" si="214"/>
        <v>Abaixo</v>
      </c>
      <c r="M3438" s="23" t="str">
        <f t="shared" si="215"/>
        <v>Abaixo</v>
      </c>
    </row>
    <row r="3439" spans="1:13">
      <c r="A3439" s="8" t="s">
        <v>3356</v>
      </c>
      <c r="B3439" s="9" t="s">
        <v>59</v>
      </c>
      <c r="C3439" s="9">
        <v>52</v>
      </c>
      <c r="D3439" s="9">
        <v>0.81</v>
      </c>
      <c r="E3439" s="9">
        <v>0.84799999999999998</v>
      </c>
      <c r="F3439" s="9">
        <v>0.72699999999999998</v>
      </c>
      <c r="G3439" s="9">
        <v>50246.61</v>
      </c>
      <c r="H3439" s="10">
        <v>4</v>
      </c>
      <c r="I3439" s="23" t="str">
        <f>VLOOKUP(B3439,'De-Para'!$B$3:$C$29,2,0)</f>
        <v>Sul</v>
      </c>
      <c r="J3439" s="18" t="str">
        <f t="shared" si="212"/>
        <v>Muito alto</v>
      </c>
      <c r="K3439" s="18" t="str">
        <f t="shared" si="213"/>
        <v>Acima</v>
      </c>
      <c r="L3439" s="18" t="str">
        <f t="shared" si="214"/>
        <v>Abaixo</v>
      </c>
      <c r="M3439" s="23" t="str">
        <f t="shared" si="215"/>
        <v>Acima</v>
      </c>
    </row>
    <row r="3440" spans="1:13">
      <c r="A3440" s="11" t="s">
        <v>3357</v>
      </c>
      <c r="B3440" s="12" t="s">
        <v>87</v>
      </c>
      <c r="C3440" s="12">
        <v>652</v>
      </c>
      <c r="D3440" s="12">
        <v>0.59</v>
      </c>
      <c r="E3440" s="12">
        <v>0.57799999999999996</v>
      </c>
      <c r="F3440" s="12">
        <v>0.48399999999999999</v>
      </c>
      <c r="G3440" s="12">
        <v>12470.97</v>
      </c>
      <c r="H3440" s="13">
        <v>4</v>
      </c>
      <c r="I3440" s="23" t="str">
        <f>VLOOKUP(B3440,'De-Para'!$B$3:$C$29,2,0)</f>
        <v>Nordeste</v>
      </c>
      <c r="J3440" s="18" t="str">
        <f t="shared" si="212"/>
        <v>Médio</v>
      </c>
      <c r="K3440" s="18" t="str">
        <f t="shared" si="213"/>
        <v>Abaixo</v>
      </c>
      <c r="L3440" s="18" t="str">
        <f t="shared" si="214"/>
        <v>Abaixo</v>
      </c>
      <c r="M3440" s="23" t="str">
        <f t="shared" si="215"/>
        <v>Acima</v>
      </c>
    </row>
    <row r="3441" spans="1:13">
      <c r="A3441" s="8" t="s">
        <v>3358</v>
      </c>
      <c r="B3441" s="9" t="s">
        <v>148</v>
      </c>
      <c r="C3441" s="9">
        <v>212</v>
      </c>
      <c r="D3441" s="9">
        <v>0.59</v>
      </c>
      <c r="E3441" s="9">
        <v>0.60299999999999998</v>
      </c>
      <c r="F3441" s="9">
        <v>0.443</v>
      </c>
      <c r="G3441" s="9">
        <v>16438.939999999999</v>
      </c>
      <c r="H3441" s="10">
        <v>3</v>
      </c>
      <c r="I3441" s="23" t="str">
        <f>VLOOKUP(B3441,'De-Para'!$B$3:$C$29,2,0)</f>
        <v>Norte</v>
      </c>
      <c r="J3441" s="18" t="str">
        <f t="shared" si="212"/>
        <v>Médio</v>
      </c>
      <c r="K3441" s="18" t="str">
        <f t="shared" si="213"/>
        <v>Abaixo</v>
      </c>
      <c r="L3441" s="18" t="str">
        <f t="shared" si="214"/>
        <v>Abaixo</v>
      </c>
      <c r="M3441" s="23" t="str">
        <f t="shared" si="215"/>
        <v>Acima</v>
      </c>
    </row>
    <row r="3442" spans="1:13">
      <c r="A3442" s="11" t="s">
        <v>3359</v>
      </c>
      <c r="B3442" s="12" t="s">
        <v>33</v>
      </c>
      <c r="C3442" s="12">
        <v>193</v>
      </c>
      <c r="D3442" s="12">
        <v>0.68400000000000005</v>
      </c>
      <c r="E3442" s="12">
        <v>0.71599999999999997</v>
      </c>
      <c r="F3442" s="12">
        <v>0.54100000000000004</v>
      </c>
      <c r="G3442" s="12">
        <v>61808.27</v>
      </c>
      <c r="H3442" s="13">
        <v>2</v>
      </c>
      <c r="I3442" s="23" t="str">
        <f>VLOOKUP(B3442,'De-Para'!$B$3:$C$29,2,0)</f>
        <v>Centro-Oeste</v>
      </c>
      <c r="J3442" s="18" t="str">
        <f t="shared" si="212"/>
        <v>Médio</v>
      </c>
      <c r="K3442" s="18" t="str">
        <f t="shared" si="213"/>
        <v>Acima</v>
      </c>
      <c r="L3442" s="18" t="str">
        <f t="shared" si="214"/>
        <v>Abaixo</v>
      </c>
      <c r="M3442" s="23" t="str">
        <f t="shared" si="215"/>
        <v>Abaixo</v>
      </c>
    </row>
    <row r="3443" spans="1:13">
      <c r="A3443" s="8" t="s">
        <v>3360</v>
      </c>
      <c r="B3443" s="9" t="s">
        <v>16</v>
      </c>
      <c r="C3443" s="9">
        <v>247</v>
      </c>
      <c r="D3443" s="9">
        <v>0.626</v>
      </c>
      <c r="E3443" s="9">
        <v>0.60699999999999998</v>
      </c>
      <c r="F3443" s="9">
        <v>0.498</v>
      </c>
      <c r="G3443" s="9">
        <v>38287.29</v>
      </c>
      <c r="H3443" s="10">
        <v>2</v>
      </c>
      <c r="I3443" s="23" t="str">
        <f>VLOOKUP(B3443,'De-Para'!$B$3:$C$29,2,0)</f>
        <v>Sudeste</v>
      </c>
      <c r="J3443" s="18" t="str">
        <f t="shared" si="212"/>
        <v>Médio</v>
      </c>
      <c r="K3443" s="18" t="str">
        <f t="shared" si="213"/>
        <v>Acima</v>
      </c>
      <c r="L3443" s="18" t="str">
        <f t="shared" si="214"/>
        <v>Abaixo</v>
      </c>
      <c r="M3443" s="23" t="str">
        <f t="shared" si="215"/>
        <v>Abaixo</v>
      </c>
    </row>
    <row r="3444" spans="1:13">
      <c r="A3444" s="11" t="s">
        <v>3361</v>
      </c>
      <c r="B3444" s="12" t="s">
        <v>16</v>
      </c>
      <c r="C3444" s="12">
        <v>403</v>
      </c>
      <c r="D3444" s="12">
        <v>0.69</v>
      </c>
      <c r="E3444" s="12">
        <v>0.67100000000000004</v>
      </c>
      <c r="F3444" s="12">
        <v>0.58499999999999996</v>
      </c>
      <c r="G3444" s="12">
        <v>22280.89</v>
      </c>
      <c r="H3444" s="13">
        <v>3</v>
      </c>
      <c r="I3444" s="23" t="str">
        <f>VLOOKUP(B3444,'De-Para'!$B$3:$C$29,2,0)</f>
        <v>Sudeste</v>
      </c>
      <c r="J3444" s="18" t="str">
        <f t="shared" si="212"/>
        <v>Médio</v>
      </c>
      <c r="K3444" s="18" t="str">
        <f t="shared" si="213"/>
        <v>Acima</v>
      </c>
      <c r="L3444" s="18" t="str">
        <f t="shared" si="214"/>
        <v>Abaixo</v>
      </c>
      <c r="M3444" s="23" t="str">
        <f t="shared" si="215"/>
        <v>Acima</v>
      </c>
    </row>
    <row r="3445" spans="1:13">
      <c r="A3445" s="8" t="s">
        <v>3362</v>
      </c>
      <c r="B3445" s="9" t="s">
        <v>24</v>
      </c>
      <c r="C3445" s="9">
        <v>350</v>
      </c>
      <c r="D3445" s="9">
        <v>0.56000000000000005</v>
      </c>
      <c r="E3445" s="9">
        <v>0.55400000000000005</v>
      </c>
      <c r="F3445" s="9">
        <v>0.45900000000000002</v>
      </c>
      <c r="G3445" s="9">
        <v>12057.66</v>
      </c>
      <c r="H3445" s="10">
        <v>3</v>
      </c>
      <c r="I3445" s="23" t="str">
        <f>VLOOKUP(B3445,'De-Para'!$B$3:$C$29,2,0)</f>
        <v>Nordeste</v>
      </c>
      <c r="J3445" s="18" t="str">
        <f t="shared" si="212"/>
        <v>Médio</v>
      </c>
      <c r="K3445" s="18" t="str">
        <f t="shared" si="213"/>
        <v>Abaixo</v>
      </c>
      <c r="L3445" s="18" t="str">
        <f t="shared" si="214"/>
        <v>Abaixo</v>
      </c>
      <c r="M3445" s="23" t="str">
        <f t="shared" si="215"/>
        <v>Acima</v>
      </c>
    </row>
    <row r="3446" spans="1:13">
      <c r="A3446" s="11" t="s">
        <v>3363</v>
      </c>
      <c r="B3446" s="12" t="s">
        <v>22</v>
      </c>
      <c r="C3446" s="12">
        <v>147</v>
      </c>
      <c r="D3446" s="12">
        <v>0.71</v>
      </c>
      <c r="E3446" s="12">
        <v>0.72399999999999998</v>
      </c>
      <c r="F3446" s="12">
        <v>0.60299999999999998</v>
      </c>
      <c r="G3446" s="12">
        <v>46240.7</v>
      </c>
      <c r="H3446" s="13">
        <v>1</v>
      </c>
      <c r="I3446" s="23" t="str">
        <f>VLOOKUP(B3446,'De-Para'!$B$3:$C$29,2,0)</f>
        <v>Sul</v>
      </c>
      <c r="J3446" s="18" t="str">
        <f t="shared" si="212"/>
        <v>Alto</v>
      </c>
      <c r="K3446" s="18" t="str">
        <f t="shared" si="213"/>
        <v>Acima</v>
      </c>
      <c r="L3446" s="18" t="str">
        <f t="shared" si="214"/>
        <v>Abaixo</v>
      </c>
      <c r="M3446" s="23" t="str">
        <f t="shared" si="215"/>
        <v>Abaixo</v>
      </c>
    </row>
    <row r="3447" spans="1:13">
      <c r="A3447" s="8" t="s">
        <v>3364</v>
      </c>
      <c r="B3447" s="9" t="s">
        <v>148</v>
      </c>
      <c r="C3447" s="9">
        <v>256</v>
      </c>
      <c r="D3447" s="9">
        <v>0.59299999999999997</v>
      </c>
      <c r="E3447" s="9">
        <v>0.66700000000000004</v>
      </c>
      <c r="F3447" s="9">
        <v>0.40400000000000003</v>
      </c>
      <c r="G3447" s="9">
        <v>15398.06</v>
      </c>
      <c r="H3447" s="10">
        <v>8</v>
      </c>
      <c r="I3447" s="23" t="str">
        <f>VLOOKUP(B3447,'De-Para'!$B$3:$C$29,2,0)</f>
        <v>Norte</v>
      </c>
      <c r="J3447" s="18" t="str">
        <f t="shared" si="212"/>
        <v>Médio</v>
      </c>
      <c r="K3447" s="18" t="str">
        <f t="shared" si="213"/>
        <v>Abaixo</v>
      </c>
      <c r="L3447" s="18" t="str">
        <f t="shared" si="214"/>
        <v>Abaixo</v>
      </c>
      <c r="M3447" s="23" t="str">
        <f t="shared" si="215"/>
        <v>Acima</v>
      </c>
    </row>
    <row r="3448" spans="1:13">
      <c r="A3448" s="11" t="s">
        <v>3365</v>
      </c>
      <c r="B3448" s="12" t="s">
        <v>16</v>
      </c>
      <c r="C3448" s="12">
        <v>389</v>
      </c>
      <c r="D3448" s="12">
        <v>0.70599999999999996</v>
      </c>
      <c r="E3448" s="12">
        <v>0.67400000000000004</v>
      </c>
      <c r="F3448" s="12">
        <v>0.61699999999999999</v>
      </c>
      <c r="G3448" s="12">
        <v>19426.259999999998</v>
      </c>
      <c r="H3448" s="13">
        <v>3</v>
      </c>
      <c r="I3448" s="23" t="str">
        <f>VLOOKUP(B3448,'De-Para'!$B$3:$C$29,2,0)</f>
        <v>Sudeste</v>
      </c>
      <c r="J3448" s="18" t="str">
        <f t="shared" si="212"/>
        <v>Alto</v>
      </c>
      <c r="K3448" s="18" t="str">
        <f t="shared" si="213"/>
        <v>Acima</v>
      </c>
      <c r="L3448" s="18" t="str">
        <f t="shared" si="214"/>
        <v>Abaixo</v>
      </c>
      <c r="M3448" s="23" t="str">
        <f t="shared" si="215"/>
        <v>Acima</v>
      </c>
    </row>
    <row r="3449" spans="1:13">
      <c r="A3449" s="11" t="s">
        <v>3367</v>
      </c>
      <c r="B3449" s="12" t="s">
        <v>87</v>
      </c>
      <c r="C3449" s="12">
        <v>1642</v>
      </c>
      <c r="D3449" s="12">
        <v>0.55000000000000004</v>
      </c>
      <c r="E3449" s="12">
        <v>0.51600000000000001</v>
      </c>
      <c r="F3449" s="12">
        <v>0.44400000000000001</v>
      </c>
      <c r="G3449" s="12">
        <v>8152.96</v>
      </c>
      <c r="H3449" s="13">
        <v>19</v>
      </c>
      <c r="I3449" s="23" t="str">
        <f>VLOOKUP(B3449,'De-Para'!$B$3:$C$29,2,0)</f>
        <v>Nordeste</v>
      </c>
      <c r="J3449" s="18" t="str">
        <f t="shared" si="212"/>
        <v>Médio</v>
      </c>
      <c r="K3449" s="18" t="str">
        <f t="shared" si="213"/>
        <v>Abaixo</v>
      </c>
      <c r="L3449" s="18" t="str">
        <f t="shared" si="214"/>
        <v>Acima</v>
      </c>
      <c r="M3449" s="23" t="str">
        <f t="shared" si="215"/>
        <v>Acima</v>
      </c>
    </row>
    <row r="3450" spans="1:13">
      <c r="A3450" s="8" t="s">
        <v>3368</v>
      </c>
      <c r="B3450" s="9" t="s">
        <v>29</v>
      </c>
      <c r="C3450" s="9">
        <v>254</v>
      </c>
      <c r="D3450" s="9">
        <v>0.63800000000000001</v>
      </c>
      <c r="E3450" s="9">
        <v>0.6</v>
      </c>
      <c r="F3450" s="9">
        <v>0.52900000000000003</v>
      </c>
      <c r="G3450" s="9">
        <v>17131.560000000001</v>
      </c>
      <c r="H3450" s="10">
        <v>28</v>
      </c>
      <c r="I3450" s="23" t="str">
        <f>VLOOKUP(B3450,'De-Para'!$B$3:$C$29,2,0)</f>
        <v>Centro-Oeste</v>
      </c>
      <c r="J3450" s="18" t="str">
        <f t="shared" si="212"/>
        <v>Médio</v>
      </c>
      <c r="K3450" s="18" t="str">
        <f t="shared" si="213"/>
        <v>Acima</v>
      </c>
      <c r="L3450" s="18" t="str">
        <f t="shared" si="214"/>
        <v>Abaixo</v>
      </c>
      <c r="M3450" s="23" t="str">
        <f t="shared" si="215"/>
        <v>Acima</v>
      </c>
    </row>
    <row r="3451" spans="1:13">
      <c r="A3451" s="11" t="s">
        <v>1038</v>
      </c>
      <c r="B3451" s="12" t="s">
        <v>22</v>
      </c>
      <c r="C3451" s="12">
        <v>312</v>
      </c>
      <c r="D3451" s="12">
        <v>0.71799999999999997</v>
      </c>
      <c r="E3451" s="12">
        <v>0.71599999999999997</v>
      </c>
      <c r="F3451" s="12">
        <v>0.61899999999999999</v>
      </c>
      <c r="G3451" s="12">
        <v>30532.36</v>
      </c>
      <c r="H3451" s="13">
        <v>6</v>
      </c>
      <c r="I3451" s="23" t="str">
        <f>VLOOKUP(B3451,'De-Para'!$B$3:$C$29,2,0)</f>
        <v>Sul</v>
      </c>
      <c r="J3451" s="18" t="str">
        <f t="shared" si="212"/>
        <v>Alto</v>
      </c>
      <c r="K3451" s="18" t="str">
        <f t="shared" si="213"/>
        <v>Acima</v>
      </c>
      <c r="L3451" s="18" t="str">
        <f t="shared" si="214"/>
        <v>Abaixo</v>
      </c>
      <c r="M3451" s="23" t="str">
        <f t="shared" si="215"/>
        <v>Acima</v>
      </c>
    </row>
    <row r="3452" spans="1:13">
      <c r="A3452" s="8" t="s">
        <v>3369</v>
      </c>
      <c r="B3452" s="9" t="s">
        <v>29</v>
      </c>
      <c r="C3452" s="9">
        <v>216</v>
      </c>
      <c r="D3452" s="9">
        <v>0.71</v>
      </c>
      <c r="E3452" s="9">
        <v>0.69899999999999995</v>
      </c>
      <c r="F3452" s="9">
        <v>0.59699999999999998</v>
      </c>
      <c r="G3452" s="9">
        <v>33881.910000000003</v>
      </c>
      <c r="H3452" s="10">
        <v>9</v>
      </c>
      <c r="I3452" s="23" t="str">
        <f>VLOOKUP(B3452,'De-Para'!$B$3:$C$29,2,0)</f>
        <v>Centro-Oeste</v>
      </c>
      <c r="J3452" s="18" t="str">
        <f t="shared" si="212"/>
        <v>Alto</v>
      </c>
      <c r="K3452" s="18" t="str">
        <f t="shared" si="213"/>
        <v>Acima</v>
      </c>
      <c r="L3452" s="18" t="str">
        <f t="shared" si="214"/>
        <v>Abaixo</v>
      </c>
      <c r="M3452" s="23" t="str">
        <f t="shared" si="215"/>
        <v>Acima</v>
      </c>
    </row>
    <row r="3453" spans="1:13">
      <c r="A3453" s="11" t="s">
        <v>3370</v>
      </c>
      <c r="B3453" s="12" t="s">
        <v>72</v>
      </c>
      <c r="C3453" s="12">
        <v>80</v>
      </c>
      <c r="D3453" s="12">
        <v>0.56000000000000005</v>
      </c>
      <c r="E3453" s="12">
        <v>0.52600000000000002</v>
      </c>
      <c r="F3453" s="12">
        <v>0.43</v>
      </c>
      <c r="G3453" s="12">
        <v>62196.89</v>
      </c>
      <c r="H3453" s="13">
        <v>0</v>
      </c>
      <c r="I3453" s="23" t="str">
        <f>VLOOKUP(B3453,'De-Para'!$B$3:$C$29,2,0)</f>
        <v>Nordeste</v>
      </c>
      <c r="J3453" s="18" t="str">
        <f t="shared" si="212"/>
        <v>Médio</v>
      </c>
      <c r="K3453" s="18" t="str">
        <f t="shared" si="213"/>
        <v>Abaixo</v>
      </c>
      <c r="L3453" s="18" t="str">
        <f t="shared" si="214"/>
        <v>Abaixo</v>
      </c>
      <c r="M3453" s="23" t="str">
        <f t="shared" si="215"/>
        <v>Abaixo</v>
      </c>
    </row>
    <row r="3454" spans="1:13">
      <c r="A3454" s="8" t="s">
        <v>3371</v>
      </c>
      <c r="B3454" s="9" t="s">
        <v>33</v>
      </c>
      <c r="C3454" s="9">
        <v>103</v>
      </c>
      <c r="D3454" s="9">
        <v>0.63400000000000001</v>
      </c>
      <c r="E3454" s="9">
        <v>0.629</v>
      </c>
      <c r="F3454" s="9">
        <v>0.505</v>
      </c>
      <c r="G3454" s="9">
        <v>37431.129999999997</v>
      </c>
      <c r="H3454" s="10">
        <v>1</v>
      </c>
      <c r="I3454" s="23" t="str">
        <f>VLOOKUP(B3454,'De-Para'!$B$3:$C$29,2,0)</f>
        <v>Centro-Oeste</v>
      </c>
      <c r="J3454" s="18" t="str">
        <f t="shared" si="212"/>
        <v>Médio</v>
      </c>
      <c r="K3454" s="18" t="str">
        <f t="shared" si="213"/>
        <v>Acima</v>
      </c>
      <c r="L3454" s="18" t="str">
        <f t="shared" si="214"/>
        <v>Abaixo</v>
      </c>
      <c r="M3454" s="23" t="str">
        <f t="shared" si="215"/>
        <v>Abaixo</v>
      </c>
    </row>
    <row r="3455" spans="1:13">
      <c r="A3455" s="11" t="s">
        <v>3372</v>
      </c>
      <c r="B3455" s="12" t="s">
        <v>87</v>
      </c>
      <c r="C3455" s="12">
        <v>1870</v>
      </c>
      <c r="D3455" s="12">
        <v>0.626</v>
      </c>
      <c r="E3455" s="12">
        <v>0.56799999999999995</v>
      </c>
      <c r="F3455" s="12">
        <v>0.58699999999999997</v>
      </c>
      <c r="G3455" s="12">
        <v>6943.26</v>
      </c>
      <c r="H3455" s="13">
        <v>3</v>
      </c>
      <c r="I3455" s="23" t="str">
        <f>VLOOKUP(B3455,'De-Para'!$B$3:$C$29,2,0)</f>
        <v>Nordeste</v>
      </c>
      <c r="J3455" s="18" t="str">
        <f t="shared" si="212"/>
        <v>Médio</v>
      </c>
      <c r="K3455" s="18" t="str">
        <f t="shared" si="213"/>
        <v>Acima</v>
      </c>
      <c r="L3455" s="18" t="str">
        <f t="shared" si="214"/>
        <v>Acima</v>
      </c>
      <c r="M3455" s="23" t="str">
        <f t="shared" si="215"/>
        <v>Acima</v>
      </c>
    </row>
    <row r="3456" spans="1:13">
      <c r="A3456" s="8" t="s">
        <v>3373</v>
      </c>
      <c r="B3456" s="9" t="s">
        <v>24</v>
      </c>
      <c r="C3456" s="9">
        <v>419</v>
      </c>
      <c r="D3456" s="9">
        <v>0.56399999999999995</v>
      </c>
      <c r="E3456" s="9">
        <v>0.53800000000000003</v>
      </c>
      <c r="F3456" s="9">
        <v>0.435</v>
      </c>
      <c r="G3456" s="9">
        <v>8923.76</v>
      </c>
      <c r="H3456" s="10">
        <v>0</v>
      </c>
      <c r="I3456" s="23" t="str">
        <f>VLOOKUP(B3456,'De-Para'!$B$3:$C$29,2,0)</f>
        <v>Nordeste</v>
      </c>
      <c r="J3456" s="18" t="str">
        <f t="shared" si="212"/>
        <v>Médio</v>
      </c>
      <c r="K3456" s="18" t="str">
        <f t="shared" si="213"/>
        <v>Abaixo</v>
      </c>
      <c r="L3456" s="18" t="str">
        <f t="shared" si="214"/>
        <v>Abaixo</v>
      </c>
      <c r="M3456" s="23" t="str">
        <f t="shared" si="215"/>
        <v>Abaixo</v>
      </c>
    </row>
    <row r="3457" spans="1:13">
      <c r="A3457" s="11" t="s">
        <v>3374</v>
      </c>
      <c r="B3457" s="12" t="s">
        <v>16</v>
      </c>
      <c r="C3457" s="12">
        <v>264</v>
      </c>
      <c r="D3457" s="12">
        <v>0.67</v>
      </c>
      <c r="E3457" s="12">
        <v>0.66500000000000004</v>
      </c>
      <c r="F3457" s="12">
        <v>0.56799999999999995</v>
      </c>
      <c r="G3457" s="12">
        <v>30603.08</v>
      </c>
      <c r="H3457" s="13">
        <v>5</v>
      </c>
      <c r="I3457" s="23" t="str">
        <f>VLOOKUP(B3457,'De-Para'!$B$3:$C$29,2,0)</f>
        <v>Sudeste</v>
      </c>
      <c r="J3457" s="18" t="str">
        <f t="shared" si="212"/>
        <v>Médio</v>
      </c>
      <c r="K3457" s="18" t="str">
        <f t="shared" si="213"/>
        <v>Acima</v>
      </c>
      <c r="L3457" s="18" t="str">
        <f t="shared" si="214"/>
        <v>Abaixo</v>
      </c>
      <c r="M3457" s="23" t="str">
        <f t="shared" si="215"/>
        <v>Acima</v>
      </c>
    </row>
    <row r="3458" spans="1:13">
      <c r="A3458" s="8" t="s">
        <v>3375</v>
      </c>
      <c r="B3458" s="9" t="s">
        <v>19</v>
      </c>
      <c r="C3458" s="9">
        <v>601</v>
      </c>
      <c r="D3458" s="9">
        <v>0.59</v>
      </c>
      <c r="E3458" s="9">
        <v>0.55900000000000005</v>
      </c>
      <c r="F3458" s="9">
        <v>0.48699999999999999</v>
      </c>
      <c r="G3458" s="9">
        <v>7166.38</v>
      </c>
      <c r="H3458" s="10">
        <v>2</v>
      </c>
      <c r="I3458" s="23" t="str">
        <f>VLOOKUP(B3458,'De-Para'!$B$3:$C$29,2,0)</f>
        <v>Nordeste</v>
      </c>
      <c r="J3458" s="18" t="str">
        <f t="shared" si="212"/>
        <v>Médio</v>
      </c>
      <c r="K3458" s="18" t="str">
        <f t="shared" si="213"/>
        <v>Abaixo</v>
      </c>
      <c r="L3458" s="18" t="str">
        <f t="shared" si="214"/>
        <v>Abaixo</v>
      </c>
      <c r="M3458" s="23" t="str">
        <f t="shared" si="215"/>
        <v>Abaixo</v>
      </c>
    </row>
    <row r="3459" spans="1:13">
      <c r="A3459" s="11" t="s">
        <v>2158</v>
      </c>
      <c r="B3459" s="12" t="s">
        <v>16</v>
      </c>
      <c r="C3459" s="12">
        <v>357</v>
      </c>
      <c r="D3459" s="12">
        <v>0.67900000000000005</v>
      </c>
      <c r="E3459" s="12">
        <v>0.67800000000000005</v>
      </c>
      <c r="F3459" s="12">
        <v>0.56799999999999995</v>
      </c>
      <c r="G3459" s="12">
        <v>22099.55</v>
      </c>
      <c r="H3459" s="13">
        <v>4</v>
      </c>
      <c r="I3459" s="23" t="str">
        <f>VLOOKUP(B3459,'De-Para'!$B$3:$C$29,2,0)</f>
        <v>Sudeste</v>
      </c>
      <c r="J3459" s="18" t="str">
        <f t="shared" si="212"/>
        <v>Médio</v>
      </c>
      <c r="K3459" s="18" t="str">
        <f t="shared" si="213"/>
        <v>Acima</v>
      </c>
      <c r="L3459" s="18" t="str">
        <f t="shared" si="214"/>
        <v>Abaixo</v>
      </c>
      <c r="M3459" s="23" t="str">
        <f t="shared" si="215"/>
        <v>Acima</v>
      </c>
    </row>
    <row r="3460" spans="1:13">
      <c r="A3460" s="8" t="s">
        <v>3376</v>
      </c>
      <c r="B3460" s="9" t="s">
        <v>14</v>
      </c>
      <c r="C3460" s="9">
        <v>85</v>
      </c>
      <c r="D3460" s="9">
        <v>0.70599999999999996</v>
      </c>
      <c r="E3460" s="9">
        <v>0.69299999999999995</v>
      </c>
      <c r="F3460" s="9">
        <v>0.58599999999999997</v>
      </c>
      <c r="G3460" s="9">
        <v>71840.72</v>
      </c>
      <c r="H3460" s="10">
        <v>2</v>
      </c>
      <c r="I3460" s="23" t="str">
        <f>VLOOKUP(B3460,'De-Para'!$B$3:$C$29,2,0)</f>
        <v>Sul</v>
      </c>
      <c r="J3460" s="18" t="str">
        <f t="shared" si="212"/>
        <v>Alto</v>
      </c>
      <c r="K3460" s="18" t="str">
        <f t="shared" si="213"/>
        <v>Acima</v>
      </c>
      <c r="L3460" s="18" t="str">
        <f t="shared" si="214"/>
        <v>Abaixo</v>
      </c>
      <c r="M3460" s="23" t="str">
        <f t="shared" si="215"/>
        <v>Abaixo</v>
      </c>
    </row>
    <row r="3461" spans="1:13">
      <c r="A3461" s="11" t="s">
        <v>3377</v>
      </c>
      <c r="B3461" s="12" t="s">
        <v>33</v>
      </c>
      <c r="C3461" s="12">
        <v>217</v>
      </c>
      <c r="D3461" s="12">
        <v>0.71299999999999997</v>
      </c>
      <c r="E3461" s="12">
        <v>0.70299999999999996</v>
      </c>
      <c r="F3461" s="12">
        <v>0.60799999999999998</v>
      </c>
      <c r="G3461" s="12">
        <v>39387.120000000003</v>
      </c>
      <c r="H3461" s="13">
        <v>2</v>
      </c>
      <c r="I3461" s="23" t="str">
        <f>VLOOKUP(B3461,'De-Para'!$B$3:$C$29,2,0)</f>
        <v>Centro-Oeste</v>
      </c>
      <c r="J3461" s="18" t="str">
        <f t="shared" si="212"/>
        <v>Alto</v>
      </c>
      <c r="K3461" s="18" t="str">
        <f t="shared" si="213"/>
        <v>Acima</v>
      </c>
      <c r="L3461" s="18" t="str">
        <f t="shared" si="214"/>
        <v>Abaixo</v>
      </c>
      <c r="M3461" s="23" t="str">
        <f t="shared" si="215"/>
        <v>Abaixo</v>
      </c>
    </row>
    <row r="3462" spans="1:13">
      <c r="A3462" s="8" t="s">
        <v>3378</v>
      </c>
      <c r="B3462" s="9" t="s">
        <v>7</v>
      </c>
      <c r="C3462" s="9">
        <v>325</v>
      </c>
      <c r="D3462" s="9">
        <v>0.74299999999999999</v>
      </c>
      <c r="E3462" s="9">
        <v>0.72399999999999998</v>
      </c>
      <c r="F3462" s="9">
        <v>0.68799999999999994</v>
      </c>
      <c r="G3462" s="9">
        <v>27492.67</v>
      </c>
      <c r="H3462" s="10">
        <v>3</v>
      </c>
      <c r="I3462" s="23" t="str">
        <f>VLOOKUP(B3462,'De-Para'!$B$3:$C$29,2,0)</f>
        <v>Sudeste</v>
      </c>
      <c r="J3462" s="18" t="str">
        <f t="shared" ref="J3462:J3525" si="216">IF(D3462&lt;0.55,"Baixo",IF(D3462&lt;0.7,"Médio",IF(D3462&lt;0.8,"Alto","Muito alto")))</f>
        <v>Alto</v>
      </c>
      <c r="K3462" s="18" t="str">
        <f t="shared" ref="K3462:K3525" si="217">IF(D3462&lt;=$K$3,"Abaixo","Acima")</f>
        <v>Acima</v>
      </c>
      <c r="L3462" s="18" t="str">
        <f t="shared" ref="L3462:L3525" si="218">IF(C3462&gt;=$L$3,"Acima","Abaixo")</f>
        <v>Abaixo</v>
      </c>
      <c r="M3462" s="23" t="str">
        <f t="shared" ref="M3462:M3525" si="219">IF(H3462&lt;=$M$3,"Abaixo","Acima")</f>
        <v>Acima</v>
      </c>
    </row>
    <row r="3463" spans="1:13">
      <c r="A3463" s="11" t="s">
        <v>3379</v>
      </c>
      <c r="B3463" s="12" t="s">
        <v>33</v>
      </c>
      <c r="C3463" s="12">
        <v>164</v>
      </c>
      <c r="D3463" s="12">
        <v>0.65400000000000003</v>
      </c>
      <c r="E3463" s="12">
        <v>0.68</v>
      </c>
      <c r="F3463" s="12">
        <v>0.51300000000000001</v>
      </c>
      <c r="G3463" s="12">
        <v>51122.47</v>
      </c>
      <c r="H3463" s="13">
        <v>4</v>
      </c>
      <c r="I3463" s="23" t="str">
        <f>VLOOKUP(B3463,'De-Para'!$B$3:$C$29,2,0)</f>
        <v>Centro-Oeste</v>
      </c>
      <c r="J3463" s="18" t="str">
        <f t="shared" si="216"/>
        <v>Médio</v>
      </c>
      <c r="K3463" s="18" t="str">
        <f t="shared" si="217"/>
        <v>Acima</v>
      </c>
      <c r="L3463" s="18" t="str">
        <f t="shared" si="218"/>
        <v>Abaixo</v>
      </c>
      <c r="M3463" s="23" t="str">
        <f t="shared" si="219"/>
        <v>Acima</v>
      </c>
    </row>
    <row r="3464" spans="1:13">
      <c r="A3464" s="8" t="s">
        <v>3380</v>
      </c>
      <c r="B3464" s="9" t="s">
        <v>19</v>
      </c>
      <c r="C3464" s="9">
        <v>1464</v>
      </c>
      <c r="D3464" s="9">
        <v>0.60199999999999998</v>
      </c>
      <c r="E3464" s="9">
        <v>0.58099999999999996</v>
      </c>
      <c r="F3464" s="9">
        <v>0.52700000000000002</v>
      </c>
      <c r="G3464" s="9">
        <v>7887.46</v>
      </c>
      <c r="H3464" s="10">
        <v>5</v>
      </c>
      <c r="I3464" s="23" t="str">
        <f>VLOOKUP(B3464,'De-Para'!$B$3:$C$29,2,0)</f>
        <v>Nordeste</v>
      </c>
      <c r="J3464" s="18" t="str">
        <f t="shared" si="216"/>
        <v>Médio</v>
      </c>
      <c r="K3464" s="18" t="str">
        <f t="shared" si="217"/>
        <v>Acima</v>
      </c>
      <c r="L3464" s="18" t="str">
        <f t="shared" si="218"/>
        <v>Acima</v>
      </c>
      <c r="M3464" s="23" t="str">
        <f t="shared" si="219"/>
        <v>Acima</v>
      </c>
    </row>
    <row r="3465" spans="1:13">
      <c r="A3465" s="11" t="s">
        <v>3381</v>
      </c>
      <c r="B3465" s="12" t="s">
        <v>24</v>
      </c>
      <c r="C3465" s="12">
        <v>271</v>
      </c>
      <c r="D3465" s="12">
        <v>0.58399999999999996</v>
      </c>
      <c r="E3465" s="12">
        <v>0.53</v>
      </c>
      <c r="F3465" s="12">
        <v>0.49199999999999999</v>
      </c>
      <c r="G3465" s="12">
        <v>15709.19</v>
      </c>
      <c r="H3465" s="13">
        <v>15</v>
      </c>
      <c r="I3465" s="23" t="str">
        <f>VLOOKUP(B3465,'De-Para'!$B$3:$C$29,2,0)</f>
        <v>Nordeste</v>
      </c>
      <c r="J3465" s="18" t="str">
        <f t="shared" si="216"/>
        <v>Médio</v>
      </c>
      <c r="K3465" s="18" t="str">
        <f t="shared" si="217"/>
        <v>Abaixo</v>
      </c>
      <c r="L3465" s="18" t="str">
        <f t="shared" si="218"/>
        <v>Abaixo</v>
      </c>
      <c r="M3465" s="23" t="str">
        <f t="shared" si="219"/>
        <v>Acima</v>
      </c>
    </row>
    <row r="3466" spans="1:13">
      <c r="A3466" s="8" t="s">
        <v>3382</v>
      </c>
      <c r="B3466" s="9" t="s">
        <v>59</v>
      </c>
      <c r="C3466" s="9">
        <v>78</v>
      </c>
      <c r="D3466" s="9">
        <v>0.77400000000000002</v>
      </c>
      <c r="E3466" s="9">
        <v>0.73699999999999999</v>
      </c>
      <c r="F3466" s="9">
        <v>0.71399999999999997</v>
      </c>
      <c r="G3466" s="9">
        <v>53292.86</v>
      </c>
      <c r="H3466" s="10">
        <v>1</v>
      </c>
      <c r="I3466" s="23" t="str">
        <f>VLOOKUP(B3466,'De-Para'!$B$3:$C$29,2,0)</f>
        <v>Sul</v>
      </c>
      <c r="J3466" s="18" t="str">
        <f t="shared" si="216"/>
        <v>Alto</v>
      </c>
      <c r="K3466" s="18" t="str">
        <f t="shared" si="217"/>
        <v>Acima</v>
      </c>
      <c r="L3466" s="18" t="str">
        <f t="shared" si="218"/>
        <v>Abaixo</v>
      </c>
      <c r="M3466" s="23" t="str">
        <f t="shared" si="219"/>
        <v>Abaixo</v>
      </c>
    </row>
    <row r="3467" spans="1:13">
      <c r="A3467" s="11" t="s">
        <v>3383</v>
      </c>
      <c r="B3467" s="12" t="s">
        <v>59</v>
      </c>
      <c r="C3467" s="12">
        <v>69</v>
      </c>
      <c r="D3467" s="12">
        <v>0.76</v>
      </c>
      <c r="E3467" s="12">
        <v>0.75600000000000001</v>
      </c>
      <c r="F3467" s="12">
        <v>0.66800000000000004</v>
      </c>
      <c r="G3467" s="12">
        <v>32353.49</v>
      </c>
      <c r="H3467" s="13">
        <v>5</v>
      </c>
      <c r="I3467" s="23" t="str">
        <f>VLOOKUP(B3467,'De-Para'!$B$3:$C$29,2,0)</f>
        <v>Sul</v>
      </c>
      <c r="J3467" s="18" t="str">
        <f t="shared" si="216"/>
        <v>Alto</v>
      </c>
      <c r="K3467" s="18" t="str">
        <f t="shared" si="217"/>
        <v>Acima</v>
      </c>
      <c r="L3467" s="18" t="str">
        <f t="shared" si="218"/>
        <v>Abaixo</v>
      </c>
      <c r="M3467" s="23" t="str">
        <f t="shared" si="219"/>
        <v>Acima</v>
      </c>
    </row>
    <row r="3468" spans="1:13">
      <c r="A3468" s="8" t="s">
        <v>3384</v>
      </c>
      <c r="B3468" s="9" t="s">
        <v>7</v>
      </c>
      <c r="C3468" s="9">
        <v>180</v>
      </c>
      <c r="D3468" s="9">
        <v>0.67900000000000005</v>
      </c>
      <c r="E3468" s="9">
        <v>0.61699999999999999</v>
      </c>
      <c r="F3468" s="9">
        <v>0.626</v>
      </c>
      <c r="G3468" s="9">
        <v>35787.040000000001</v>
      </c>
      <c r="H3468" s="10">
        <v>8</v>
      </c>
      <c r="I3468" s="23" t="str">
        <f>VLOOKUP(B3468,'De-Para'!$B$3:$C$29,2,0)</f>
        <v>Sudeste</v>
      </c>
      <c r="J3468" s="18" t="str">
        <f t="shared" si="216"/>
        <v>Médio</v>
      </c>
      <c r="K3468" s="18" t="str">
        <f t="shared" si="217"/>
        <v>Acima</v>
      </c>
      <c r="L3468" s="18" t="str">
        <f t="shared" si="218"/>
        <v>Abaixo</v>
      </c>
      <c r="M3468" s="23" t="str">
        <f t="shared" si="219"/>
        <v>Acima</v>
      </c>
    </row>
    <row r="3469" spans="1:13">
      <c r="A3469" s="11" t="s">
        <v>3385</v>
      </c>
      <c r="B3469" s="12" t="s">
        <v>19</v>
      </c>
      <c r="C3469" s="12">
        <v>756</v>
      </c>
      <c r="D3469" s="12">
        <v>0.60899999999999999</v>
      </c>
      <c r="E3469" s="12">
        <v>0.56599999999999995</v>
      </c>
      <c r="F3469" s="12">
        <v>0.505</v>
      </c>
      <c r="G3469" s="12">
        <v>11422.46</v>
      </c>
      <c r="H3469" s="13">
        <v>22</v>
      </c>
      <c r="I3469" s="23" t="str">
        <f>VLOOKUP(B3469,'De-Para'!$B$3:$C$29,2,0)</f>
        <v>Nordeste</v>
      </c>
      <c r="J3469" s="18" t="str">
        <f t="shared" si="216"/>
        <v>Médio</v>
      </c>
      <c r="K3469" s="18" t="str">
        <f t="shared" si="217"/>
        <v>Acima</v>
      </c>
      <c r="L3469" s="18" t="str">
        <f t="shared" si="218"/>
        <v>Abaixo</v>
      </c>
      <c r="M3469" s="23" t="str">
        <f t="shared" si="219"/>
        <v>Acima</v>
      </c>
    </row>
    <row r="3470" spans="1:13">
      <c r="A3470" s="8" t="s">
        <v>3386</v>
      </c>
      <c r="B3470" s="9" t="s">
        <v>16</v>
      </c>
      <c r="C3470" s="9">
        <v>243</v>
      </c>
      <c r="D3470" s="9">
        <v>0.71</v>
      </c>
      <c r="E3470" s="9">
        <v>0.70899999999999996</v>
      </c>
      <c r="F3470" s="9">
        <v>0.61199999999999999</v>
      </c>
      <c r="G3470" s="9">
        <v>23317.35</v>
      </c>
      <c r="H3470" s="10">
        <v>8</v>
      </c>
      <c r="I3470" s="23" t="str">
        <f>VLOOKUP(B3470,'De-Para'!$B$3:$C$29,2,0)</f>
        <v>Sudeste</v>
      </c>
      <c r="J3470" s="18" t="str">
        <f t="shared" si="216"/>
        <v>Alto</v>
      </c>
      <c r="K3470" s="18" t="str">
        <f t="shared" si="217"/>
        <v>Acima</v>
      </c>
      <c r="L3470" s="18" t="str">
        <f t="shared" si="218"/>
        <v>Abaixo</v>
      </c>
      <c r="M3470" s="23" t="str">
        <f t="shared" si="219"/>
        <v>Acima</v>
      </c>
    </row>
    <row r="3471" spans="1:13">
      <c r="A3471" s="11" t="s">
        <v>3387</v>
      </c>
      <c r="B3471" s="12" t="s">
        <v>49</v>
      </c>
      <c r="C3471" s="12">
        <v>304</v>
      </c>
      <c r="D3471" s="12">
        <v>0.56299999999999994</v>
      </c>
      <c r="E3471" s="12">
        <v>0.56100000000000005</v>
      </c>
      <c r="F3471" s="12">
        <v>0.40200000000000002</v>
      </c>
      <c r="G3471" s="12">
        <v>15843.05</v>
      </c>
      <c r="H3471" s="13">
        <v>1</v>
      </c>
      <c r="I3471" s="23" t="str">
        <f>VLOOKUP(B3471,'De-Para'!$B$3:$C$29,2,0)</f>
        <v>Norte</v>
      </c>
      <c r="J3471" s="18" t="str">
        <f t="shared" si="216"/>
        <v>Médio</v>
      </c>
      <c r="K3471" s="18" t="str">
        <f t="shared" si="217"/>
        <v>Abaixo</v>
      </c>
      <c r="L3471" s="18" t="str">
        <f t="shared" si="218"/>
        <v>Abaixo</v>
      </c>
      <c r="M3471" s="23" t="str">
        <f t="shared" si="219"/>
        <v>Abaixo</v>
      </c>
    </row>
    <row r="3472" spans="1:13">
      <c r="A3472" s="8" t="s">
        <v>3388</v>
      </c>
      <c r="B3472" s="9" t="s">
        <v>22</v>
      </c>
      <c r="C3472" s="9">
        <v>446</v>
      </c>
      <c r="D3472" s="9">
        <v>0.68799999999999994</v>
      </c>
      <c r="E3472" s="9">
        <v>0.66700000000000004</v>
      </c>
      <c r="F3472" s="9">
        <v>0.60399999999999998</v>
      </c>
      <c r="G3472" s="9">
        <v>16295.05</v>
      </c>
      <c r="H3472" s="10">
        <v>11</v>
      </c>
      <c r="I3472" s="23" t="str">
        <f>VLOOKUP(B3472,'De-Para'!$B$3:$C$29,2,0)</f>
        <v>Sul</v>
      </c>
      <c r="J3472" s="18" t="str">
        <f t="shared" si="216"/>
        <v>Médio</v>
      </c>
      <c r="K3472" s="18" t="str">
        <f t="shared" si="217"/>
        <v>Acima</v>
      </c>
      <c r="L3472" s="18" t="str">
        <f t="shared" si="218"/>
        <v>Abaixo</v>
      </c>
      <c r="M3472" s="23" t="str">
        <f t="shared" si="219"/>
        <v>Acima</v>
      </c>
    </row>
    <row r="3473" spans="1:13">
      <c r="A3473" s="11" t="s">
        <v>3389</v>
      </c>
      <c r="B3473" s="12" t="s">
        <v>94</v>
      </c>
      <c r="C3473" s="12">
        <v>229</v>
      </c>
      <c r="D3473" s="12">
        <v>0.55600000000000005</v>
      </c>
      <c r="E3473" s="12">
        <v>0.51700000000000002</v>
      </c>
      <c r="F3473" s="12">
        <v>0.43</v>
      </c>
      <c r="G3473" s="12">
        <v>16911.2</v>
      </c>
      <c r="H3473" s="13">
        <v>0</v>
      </c>
      <c r="I3473" s="23" t="str">
        <f>VLOOKUP(B3473,'De-Para'!$B$3:$C$29,2,0)</f>
        <v>Nordeste</v>
      </c>
      <c r="J3473" s="18" t="str">
        <f t="shared" si="216"/>
        <v>Médio</v>
      </c>
      <c r="K3473" s="18" t="str">
        <f t="shared" si="217"/>
        <v>Abaixo</v>
      </c>
      <c r="L3473" s="18" t="str">
        <f t="shared" si="218"/>
        <v>Abaixo</v>
      </c>
      <c r="M3473" s="23" t="str">
        <f t="shared" si="219"/>
        <v>Abaixo</v>
      </c>
    </row>
    <row r="3474" spans="1:13">
      <c r="A3474" s="8" t="s">
        <v>3390</v>
      </c>
      <c r="B3474" s="9" t="s">
        <v>29</v>
      </c>
      <c r="C3474" s="9">
        <v>227</v>
      </c>
      <c r="D3474" s="9">
        <v>0.65200000000000002</v>
      </c>
      <c r="E3474" s="9">
        <v>0.66600000000000004</v>
      </c>
      <c r="F3474" s="9">
        <v>0.52300000000000002</v>
      </c>
      <c r="G3474" s="9">
        <v>17191.189999999999</v>
      </c>
      <c r="H3474" s="10">
        <v>4</v>
      </c>
      <c r="I3474" s="23" t="str">
        <f>VLOOKUP(B3474,'De-Para'!$B$3:$C$29,2,0)</f>
        <v>Centro-Oeste</v>
      </c>
      <c r="J3474" s="18" t="str">
        <f t="shared" si="216"/>
        <v>Médio</v>
      </c>
      <c r="K3474" s="18" t="str">
        <f t="shared" si="217"/>
        <v>Acima</v>
      </c>
      <c r="L3474" s="18" t="str">
        <f t="shared" si="218"/>
        <v>Abaixo</v>
      </c>
      <c r="M3474" s="23" t="str">
        <f t="shared" si="219"/>
        <v>Acima</v>
      </c>
    </row>
    <row r="3475" spans="1:13">
      <c r="A3475" s="11" t="s">
        <v>3391</v>
      </c>
      <c r="B3475" s="12" t="s">
        <v>16</v>
      </c>
      <c r="C3475" s="12">
        <v>321</v>
      </c>
      <c r="D3475" s="12">
        <v>0.71099999999999997</v>
      </c>
      <c r="E3475" s="12">
        <v>0.67300000000000004</v>
      </c>
      <c r="F3475" s="12">
        <v>0.63100000000000001</v>
      </c>
      <c r="G3475" s="12">
        <v>28896.03</v>
      </c>
      <c r="H3475" s="13">
        <v>5</v>
      </c>
      <c r="I3475" s="23" t="str">
        <f>VLOOKUP(B3475,'De-Para'!$B$3:$C$29,2,0)</f>
        <v>Sudeste</v>
      </c>
      <c r="J3475" s="18" t="str">
        <f t="shared" si="216"/>
        <v>Alto</v>
      </c>
      <c r="K3475" s="18" t="str">
        <f t="shared" si="217"/>
        <v>Acima</v>
      </c>
      <c r="L3475" s="18" t="str">
        <f t="shared" si="218"/>
        <v>Abaixo</v>
      </c>
      <c r="M3475" s="23" t="str">
        <f t="shared" si="219"/>
        <v>Acima</v>
      </c>
    </row>
    <row r="3476" spans="1:13">
      <c r="A3476" s="8" t="s">
        <v>3392</v>
      </c>
      <c r="B3476" s="9" t="s">
        <v>24</v>
      </c>
      <c r="C3476" s="9">
        <v>310</v>
      </c>
      <c r="D3476" s="9">
        <v>0.56000000000000005</v>
      </c>
      <c r="E3476" s="9">
        <v>0.52300000000000002</v>
      </c>
      <c r="F3476" s="9">
        <v>0.45</v>
      </c>
      <c r="G3476" s="9">
        <v>17029.240000000002</v>
      </c>
      <c r="H3476" s="10">
        <v>0</v>
      </c>
      <c r="I3476" s="23" t="str">
        <f>VLOOKUP(B3476,'De-Para'!$B$3:$C$29,2,0)</f>
        <v>Nordeste</v>
      </c>
      <c r="J3476" s="18" t="str">
        <f t="shared" si="216"/>
        <v>Médio</v>
      </c>
      <c r="K3476" s="18" t="str">
        <f t="shared" si="217"/>
        <v>Abaixo</v>
      </c>
      <c r="L3476" s="18" t="str">
        <f t="shared" si="218"/>
        <v>Abaixo</v>
      </c>
      <c r="M3476" s="23" t="str">
        <f t="shared" si="219"/>
        <v>Abaixo</v>
      </c>
    </row>
    <row r="3477" spans="1:13">
      <c r="A3477" s="11" t="s">
        <v>3393</v>
      </c>
      <c r="B3477" s="12" t="s">
        <v>7</v>
      </c>
      <c r="C3477" s="12">
        <v>248</v>
      </c>
      <c r="D3477" s="12">
        <v>0.79</v>
      </c>
      <c r="E3477" s="12">
        <v>0.77100000000000002</v>
      </c>
      <c r="F3477" s="12">
        <v>0.75</v>
      </c>
      <c r="G3477" s="12">
        <v>24936.83</v>
      </c>
      <c r="H3477" s="13">
        <v>7</v>
      </c>
      <c r="I3477" s="23" t="str">
        <f>VLOOKUP(B3477,'De-Para'!$B$3:$C$29,2,0)</f>
        <v>Sudeste</v>
      </c>
      <c r="J3477" s="18" t="str">
        <f t="shared" si="216"/>
        <v>Alto</v>
      </c>
      <c r="K3477" s="18" t="str">
        <f t="shared" si="217"/>
        <v>Acima</v>
      </c>
      <c r="L3477" s="18" t="str">
        <f t="shared" si="218"/>
        <v>Abaixo</v>
      </c>
      <c r="M3477" s="23" t="str">
        <f t="shared" si="219"/>
        <v>Acima</v>
      </c>
    </row>
    <row r="3478" spans="1:13">
      <c r="A3478" s="8" t="s">
        <v>3394</v>
      </c>
      <c r="B3478" s="9" t="s">
        <v>19</v>
      </c>
      <c r="C3478" s="9">
        <v>464</v>
      </c>
      <c r="D3478" s="9">
        <v>0.58899999999999997</v>
      </c>
      <c r="E3478" s="9">
        <v>0.55800000000000005</v>
      </c>
      <c r="F3478" s="9">
        <v>0.495</v>
      </c>
      <c r="G3478" s="9">
        <v>10659.92</v>
      </c>
      <c r="H3478" s="10">
        <v>13</v>
      </c>
      <c r="I3478" s="23" t="str">
        <f>VLOOKUP(B3478,'De-Para'!$B$3:$C$29,2,0)</f>
        <v>Nordeste</v>
      </c>
      <c r="J3478" s="18" t="str">
        <f t="shared" si="216"/>
        <v>Médio</v>
      </c>
      <c r="K3478" s="18" t="str">
        <f t="shared" si="217"/>
        <v>Abaixo</v>
      </c>
      <c r="L3478" s="18" t="str">
        <f t="shared" si="218"/>
        <v>Abaixo</v>
      </c>
      <c r="M3478" s="23" t="str">
        <f t="shared" si="219"/>
        <v>Acima</v>
      </c>
    </row>
    <row r="3479" spans="1:13">
      <c r="A3479" s="11" t="s">
        <v>3395</v>
      </c>
      <c r="B3479" s="12" t="s">
        <v>19</v>
      </c>
      <c r="C3479" s="12">
        <v>146</v>
      </c>
      <c r="D3479" s="12">
        <v>0.53700000000000003</v>
      </c>
      <c r="E3479" s="12">
        <v>0.52800000000000002</v>
      </c>
      <c r="F3479" s="12">
        <v>0.41799999999999998</v>
      </c>
      <c r="G3479" s="12">
        <v>17215.05</v>
      </c>
      <c r="H3479" s="13">
        <v>2</v>
      </c>
      <c r="I3479" s="23" t="str">
        <f>VLOOKUP(B3479,'De-Para'!$B$3:$C$29,2,0)</f>
        <v>Nordeste</v>
      </c>
      <c r="J3479" s="18" t="str">
        <f t="shared" si="216"/>
        <v>Baixo</v>
      </c>
      <c r="K3479" s="18" t="str">
        <f t="shared" si="217"/>
        <v>Abaixo</v>
      </c>
      <c r="L3479" s="18" t="str">
        <f t="shared" si="218"/>
        <v>Abaixo</v>
      </c>
      <c r="M3479" s="23" t="str">
        <f t="shared" si="219"/>
        <v>Abaixo</v>
      </c>
    </row>
    <row r="3480" spans="1:13">
      <c r="A3480" s="8" t="s">
        <v>3396</v>
      </c>
      <c r="B3480" s="9" t="s">
        <v>16</v>
      </c>
      <c r="C3480" s="9">
        <v>605</v>
      </c>
      <c r="D3480" s="9">
        <v>0.68200000000000005</v>
      </c>
      <c r="E3480" s="9">
        <v>0.66800000000000004</v>
      </c>
      <c r="F3480" s="9">
        <v>0.56200000000000006</v>
      </c>
      <c r="G3480" s="9">
        <v>13269.46</v>
      </c>
      <c r="H3480" s="10">
        <v>12</v>
      </c>
      <c r="I3480" s="23" t="str">
        <f>VLOOKUP(B3480,'De-Para'!$B$3:$C$29,2,0)</f>
        <v>Sudeste</v>
      </c>
      <c r="J3480" s="18" t="str">
        <f t="shared" si="216"/>
        <v>Médio</v>
      </c>
      <c r="K3480" s="18" t="str">
        <f t="shared" si="217"/>
        <v>Acima</v>
      </c>
      <c r="L3480" s="18" t="str">
        <f t="shared" si="218"/>
        <v>Abaixo</v>
      </c>
      <c r="M3480" s="23" t="str">
        <f t="shared" si="219"/>
        <v>Acima</v>
      </c>
    </row>
    <row r="3481" spans="1:13">
      <c r="A3481" s="11" t="s">
        <v>3397</v>
      </c>
      <c r="B3481" s="12" t="s">
        <v>16</v>
      </c>
      <c r="C3481" s="12">
        <v>491</v>
      </c>
      <c r="D3481" s="12">
        <v>0.68</v>
      </c>
      <c r="E3481" s="12">
        <v>0.66500000000000004</v>
      </c>
      <c r="F3481" s="12">
        <v>0.57099999999999995</v>
      </c>
      <c r="G3481" s="12">
        <v>15903.65</v>
      </c>
      <c r="H3481" s="13">
        <v>5</v>
      </c>
      <c r="I3481" s="23" t="str">
        <f>VLOOKUP(B3481,'De-Para'!$B$3:$C$29,2,0)</f>
        <v>Sudeste</v>
      </c>
      <c r="J3481" s="18" t="str">
        <f t="shared" si="216"/>
        <v>Médio</v>
      </c>
      <c r="K3481" s="18" t="str">
        <f t="shared" si="217"/>
        <v>Acima</v>
      </c>
      <c r="L3481" s="18" t="str">
        <f t="shared" si="218"/>
        <v>Abaixo</v>
      </c>
      <c r="M3481" s="23" t="str">
        <f t="shared" si="219"/>
        <v>Acima</v>
      </c>
    </row>
    <row r="3482" spans="1:13">
      <c r="A3482" s="8" t="s">
        <v>3398</v>
      </c>
      <c r="B3482" s="9" t="s">
        <v>24</v>
      </c>
      <c r="C3482" s="9">
        <v>447</v>
      </c>
      <c r="D3482" s="9">
        <v>0.55000000000000004</v>
      </c>
      <c r="E3482" s="9">
        <v>0.51100000000000001</v>
      </c>
      <c r="F3482" s="9">
        <v>0.435</v>
      </c>
      <c r="G3482" s="9">
        <v>17506.04</v>
      </c>
      <c r="H3482" s="10">
        <v>0</v>
      </c>
      <c r="I3482" s="23" t="str">
        <f>VLOOKUP(B3482,'De-Para'!$B$3:$C$29,2,0)</f>
        <v>Nordeste</v>
      </c>
      <c r="J3482" s="18" t="str">
        <f t="shared" si="216"/>
        <v>Médio</v>
      </c>
      <c r="K3482" s="18" t="str">
        <f t="shared" si="217"/>
        <v>Abaixo</v>
      </c>
      <c r="L3482" s="18" t="str">
        <f t="shared" si="218"/>
        <v>Abaixo</v>
      </c>
      <c r="M3482" s="23" t="str">
        <f t="shared" si="219"/>
        <v>Abaixo</v>
      </c>
    </row>
    <row r="3483" spans="1:13">
      <c r="A3483" s="11" t="s">
        <v>3399</v>
      </c>
      <c r="B3483" s="12" t="s">
        <v>111</v>
      </c>
      <c r="C3483" s="12">
        <v>402</v>
      </c>
      <c r="D3483" s="12">
        <v>0.59499999999999997</v>
      </c>
      <c r="E3483" s="12">
        <v>0.58799999999999997</v>
      </c>
      <c r="F3483" s="12">
        <v>0.46100000000000002</v>
      </c>
      <c r="G3483" s="12">
        <v>18348.55</v>
      </c>
      <c r="H3483" s="13">
        <v>3</v>
      </c>
      <c r="I3483" s="23" t="str">
        <f>VLOOKUP(B3483,'De-Para'!$B$3:$C$29,2,0)</f>
        <v>Norte</v>
      </c>
      <c r="J3483" s="18" t="str">
        <f t="shared" si="216"/>
        <v>Médio</v>
      </c>
      <c r="K3483" s="18" t="str">
        <f t="shared" si="217"/>
        <v>Abaixo</v>
      </c>
      <c r="L3483" s="18" t="str">
        <f t="shared" si="218"/>
        <v>Abaixo</v>
      </c>
      <c r="M3483" s="23" t="str">
        <f t="shared" si="219"/>
        <v>Acima</v>
      </c>
    </row>
    <row r="3484" spans="1:13">
      <c r="A3484" s="8" t="s">
        <v>3400</v>
      </c>
      <c r="B3484" s="9" t="s">
        <v>19</v>
      </c>
      <c r="C3484" s="9">
        <v>377</v>
      </c>
      <c r="D3484" s="9">
        <v>0.60599999999999998</v>
      </c>
      <c r="E3484" s="9">
        <v>0.56999999999999995</v>
      </c>
      <c r="F3484" s="9">
        <v>0.51400000000000001</v>
      </c>
      <c r="G3484" s="9">
        <v>22866.63</v>
      </c>
      <c r="H3484" s="10">
        <v>1</v>
      </c>
      <c r="I3484" s="23" t="str">
        <f>VLOOKUP(B3484,'De-Para'!$B$3:$C$29,2,0)</f>
        <v>Nordeste</v>
      </c>
      <c r="J3484" s="18" t="str">
        <f t="shared" si="216"/>
        <v>Médio</v>
      </c>
      <c r="K3484" s="18" t="str">
        <f t="shared" si="217"/>
        <v>Acima</v>
      </c>
      <c r="L3484" s="18" t="str">
        <f t="shared" si="218"/>
        <v>Abaixo</v>
      </c>
      <c r="M3484" s="23" t="str">
        <f t="shared" si="219"/>
        <v>Abaixo</v>
      </c>
    </row>
    <row r="3485" spans="1:13">
      <c r="A3485" s="11" t="s">
        <v>3401</v>
      </c>
      <c r="B3485" s="12" t="s">
        <v>19</v>
      </c>
      <c r="C3485" s="12">
        <v>643</v>
      </c>
      <c r="D3485" s="12">
        <v>0.60799999999999998</v>
      </c>
      <c r="E3485" s="12">
        <v>0.58499999999999996</v>
      </c>
      <c r="F3485" s="12">
        <v>0.52200000000000002</v>
      </c>
      <c r="G3485" s="12">
        <v>9359.3700000000008</v>
      </c>
      <c r="H3485" s="13">
        <v>5</v>
      </c>
      <c r="I3485" s="23" t="str">
        <f>VLOOKUP(B3485,'De-Para'!$B$3:$C$29,2,0)</f>
        <v>Nordeste</v>
      </c>
      <c r="J3485" s="18" t="str">
        <f t="shared" si="216"/>
        <v>Médio</v>
      </c>
      <c r="K3485" s="18" t="str">
        <f t="shared" si="217"/>
        <v>Acima</v>
      </c>
      <c r="L3485" s="18" t="str">
        <f t="shared" si="218"/>
        <v>Abaixo</v>
      </c>
      <c r="M3485" s="23" t="str">
        <f t="shared" si="219"/>
        <v>Acima</v>
      </c>
    </row>
    <row r="3486" spans="1:13">
      <c r="A3486" s="8" t="s">
        <v>3402</v>
      </c>
      <c r="B3486" s="9" t="s">
        <v>94</v>
      </c>
      <c r="C3486" s="9">
        <v>628</v>
      </c>
      <c r="D3486" s="9">
        <v>0.53200000000000003</v>
      </c>
      <c r="E3486" s="9">
        <v>0.499</v>
      </c>
      <c r="F3486" s="9">
        <v>0.39500000000000002</v>
      </c>
      <c r="G3486" s="9">
        <v>6881.21</v>
      </c>
      <c r="H3486" s="10">
        <v>42</v>
      </c>
      <c r="I3486" s="23" t="str">
        <f>VLOOKUP(B3486,'De-Para'!$B$3:$C$29,2,0)</f>
        <v>Nordeste</v>
      </c>
      <c r="J3486" s="18" t="str">
        <f t="shared" si="216"/>
        <v>Baixo</v>
      </c>
      <c r="K3486" s="18" t="str">
        <f t="shared" si="217"/>
        <v>Abaixo</v>
      </c>
      <c r="L3486" s="18" t="str">
        <f t="shared" si="218"/>
        <v>Abaixo</v>
      </c>
      <c r="M3486" s="23" t="str">
        <f t="shared" si="219"/>
        <v>Acima</v>
      </c>
    </row>
    <row r="3487" spans="1:13">
      <c r="A3487" s="11" t="s">
        <v>3403</v>
      </c>
      <c r="B3487" s="12" t="s">
        <v>16</v>
      </c>
      <c r="C3487" s="12">
        <v>201</v>
      </c>
      <c r="D3487" s="12">
        <v>0.67200000000000004</v>
      </c>
      <c r="E3487" s="12">
        <v>0.69899999999999995</v>
      </c>
      <c r="F3487" s="12">
        <v>0.51700000000000002</v>
      </c>
      <c r="G3487" s="12">
        <v>27196.38</v>
      </c>
      <c r="H3487" s="13">
        <v>8</v>
      </c>
      <c r="I3487" s="23" t="str">
        <f>VLOOKUP(B3487,'De-Para'!$B$3:$C$29,2,0)</f>
        <v>Sudeste</v>
      </c>
      <c r="J3487" s="18" t="str">
        <f t="shared" si="216"/>
        <v>Médio</v>
      </c>
      <c r="K3487" s="18" t="str">
        <f t="shared" si="217"/>
        <v>Acima</v>
      </c>
      <c r="L3487" s="18" t="str">
        <f t="shared" si="218"/>
        <v>Abaixo</v>
      </c>
      <c r="M3487" s="23" t="str">
        <f t="shared" si="219"/>
        <v>Acima</v>
      </c>
    </row>
    <row r="3488" spans="1:13">
      <c r="A3488" s="8" t="s">
        <v>3404</v>
      </c>
      <c r="B3488" s="9" t="s">
        <v>22</v>
      </c>
      <c r="C3488" s="9">
        <v>130</v>
      </c>
      <c r="D3488" s="9">
        <v>0.66900000000000004</v>
      </c>
      <c r="E3488" s="9">
        <v>0.65700000000000003</v>
      </c>
      <c r="F3488" s="9">
        <v>0.56799999999999995</v>
      </c>
      <c r="G3488" s="9">
        <v>22437.02</v>
      </c>
      <c r="H3488" s="10">
        <v>8</v>
      </c>
      <c r="I3488" s="23" t="str">
        <f>VLOOKUP(B3488,'De-Para'!$B$3:$C$29,2,0)</f>
        <v>Sul</v>
      </c>
      <c r="J3488" s="18" t="str">
        <f t="shared" si="216"/>
        <v>Médio</v>
      </c>
      <c r="K3488" s="18" t="str">
        <f t="shared" si="217"/>
        <v>Acima</v>
      </c>
      <c r="L3488" s="18" t="str">
        <f t="shared" si="218"/>
        <v>Abaixo</v>
      </c>
      <c r="M3488" s="23" t="str">
        <f t="shared" si="219"/>
        <v>Acima</v>
      </c>
    </row>
    <row r="3489" spans="1:13">
      <c r="A3489" s="11" t="s">
        <v>3405</v>
      </c>
      <c r="B3489" s="12" t="s">
        <v>29</v>
      </c>
      <c r="C3489" s="12">
        <v>379</v>
      </c>
      <c r="D3489" s="12">
        <v>0.60099999999999998</v>
      </c>
      <c r="E3489" s="12">
        <v>0.623</v>
      </c>
      <c r="F3489" s="12">
        <v>0.42299999999999999</v>
      </c>
      <c r="G3489" s="12">
        <v>10501.6</v>
      </c>
      <c r="H3489" s="13">
        <v>3</v>
      </c>
      <c r="I3489" s="23" t="str">
        <f>VLOOKUP(B3489,'De-Para'!$B$3:$C$29,2,0)</f>
        <v>Centro-Oeste</v>
      </c>
      <c r="J3489" s="18" t="str">
        <f t="shared" si="216"/>
        <v>Médio</v>
      </c>
      <c r="K3489" s="18" t="str">
        <f t="shared" si="217"/>
        <v>Acima</v>
      </c>
      <c r="L3489" s="18" t="str">
        <f t="shared" si="218"/>
        <v>Abaixo</v>
      </c>
      <c r="M3489" s="23" t="str">
        <f t="shared" si="219"/>
        <v>Acima</v>
      </c>
    </row>
    <row r="3490" spans="1:13">
      <c r="A3490" s="8" t="s">
        <v>3406</v>
      </c>
      <c r="B3490" s="9" t="s">
        <v>22</v>
      </c>
      <c r="C3490" s="9">
        <v>118</v>
      </c>
      <c r="D3490" s="9">
        <v>0.76200000000000001</v>
      </c>
      <c r="E3490" s="9">
        <v>0.77800000000000002</v>
      </c>
      <c r="F3490" s="9">
        <v>0.66200000000000003</v>
      </c>
      <c r="G3490" s="9">
        <v>41063.410000000003</v>
      </c>
      <c r="H3490" s="10">
        <v>4</v>
      </c>
      <c r="I3490" s="23" t="str">
        <f>VLOOKUP(B3490,'De-Para'!$B$3:$C$29,2,0)</f>
        <v>Sul</v>
      </c>
      <c r="J3490" s="18" t="str">
        <f t="shared" si="216"/>
        <v>Alto</v>
      </c>
      <c r="K3490" s="18" t="str">
        <f t="shared" si="217"/>
        <v>Acima</v>
      </c>
      <c r="L3490" s="18" t="str">
        <f t="shared" si="218"/>
        <v>Abaixo</v>
      </c>
      <c r="M3490" s="23" t="str">
        <f t="shared" si="219"/>
        <v>Acima</v>
      </c>
    </row>
    <row r="3491" spans="1:13">
      <c r="A3491" s="11" t="s">
        <v>3407</v>
      </c>
      <c r="B3491" s="12" t="s">
        <v>22</v>
      </c>
      <c r="C3491" s="12">
        <v>151</v>
      </c>
      <c r="D3491" s="12">
        <v>0.752</v>
      </c>
      <c r="E3491" s="12">
        <v>0.74299999999999999</v>
      </c>
      <c r="F3491" s="12">
        <v>0.69599999999999995</v>
      </c>
      <c r="G3491" s="12">
        <v>34444.589999999997</v>
      </c>
      <c r="H3491" s="13">
        <v>2</v>
      </c>
      <c r="I3491" s="23" t="str">
        <f>VLOOKUP(B3491,'De-Para'!$B$3:$C$29,2,0)</f>
        <v>Sul</v>
      </c>
      <c r="J3491" s="18" t="str">
        <f t="shared" si="216"/>
        <v>Alto</v>
      </c>
      <c r="K3491" s="18" t="str">
        <f t="shared" si="217"/>
        <v>Acima</v>
      </c>
      <c r="L3491" s="18" t="str">
        <f t="shared" si="218"/>
        <v>Abaixo</v>
      </c>
      <c r="M3491" s="23" t="str">
        <f t="shared" si="219"/>
        <v>Abaixo</v>
      </c>
    </row>
    <row r="3492" spans="1:13">
      <c r="A3492" s="8" t="s">
        <v>3408</v>
      </c>
      <c r="B3492" s="9" t="s">
        <v>31</v>
      </c>
      <c r="C3492" s="9">
        <v>478</v>
      </c>
      <c r="D3492" s="9">
        <v>0.63200000000000001</v>
      </c>
      <c r="E3492" s="9">
        <v>0.57299999999999995</v>
      </c>
      <c r="F3492" s="9">
        <v>0.58599999999999997</v>
      </c>
      <c r="G3492" s="9">
        <v>7947.85</v>
      </c>
      <c r="H3492" s="10">
        <v>31</v>
      </c>
      <c r="I3492" s="23" t="str">
        <f>VLOOKUP(B3492,'De-Para'!$B$3:$C$29,2,0)</f>
        <v>Nordeste</v>
      </c>
      <c r="J3492" s="18" t="str">
        <f t="shared" si="216"/>
        <v>Médio</v>
      </c>
      <c r="K3492" s="18" t="str">
        <f t="shared" si="217"/>
        <v>Acima</v>
      </c>
      <c r="L3492" s="18" t="str">
        <f t="shared" si="218"/>
        <v>Abaixo</v>
      </c>
      <c r="M3492" s="23" t="str">
        <f t="shared" si="219"/>
        <v>Acima</v>
      </c>
    </row>
    <row r="3493" spans="1:13">
      <c r="A3493" s="11" t="s">
        <v>3409</v>
      </c>
      <c r="B3493" s="12" t="s">
        <v>59</v>
      </c>
      <c r="C3493" s="12">
        <v>72</v>
      </c>
      <c r="D3493" s="12">
        <v>0.747</v>
      </c>
      <c r="E3493" s="12">
        <v>0.73499999999999999</v>
      </c>
      <c r="F3493" s="12">
        <v>0.66200000000000003</v>
      </c>
      <c r="G3493" s="12">
        <v>44261.760000000002</v>
      </c>
      <c r="H3493" s="13">
        <v>3</v>
      </c>
      <c r="I3493" s="23" t="str">
        <f>VLOOKUP(B3493,'De-Para'!$B$3:$C$29,2,0)</f>
        <v>Sul</v>
      </c>
      <c r="J3493" s="18" t="str">
        <f t="shared" si="216"/>
        <v>Alto</v>
      </c>
      <c r="K3493" s="18" t="str">
        <f t="shared" si="217"/>
        <v>Acima</v>
      </c>
      <c r="L3493" s="18" t="str">
        <f t="shared" si="218"/>
        <v>Abaixo</v>
      </c>
      <c r="M3493" s="23" t="str">
        <f t="shared" si="219"/>
        <v>Acima</v>
      </c>
    </row>
    <row r="3494" spans="1:13">
      <c r="A3494" s="8" t="s">
        <v>3410</v>
      </c>
      <c r="B3494" s="9" t="s">
        <v>59</v>
      </c>
      <c r="C3494" s="9">
        <v>95</v>
      </c>
      <c r="D3494" s="9">
        <v>0.66900000000000004</v>
      </c>
      <c r="E3494" s="9">
        <v>0.63700000000000001</v>
      </c>
      <c r="F3494" s="9">
        <v>0.57499999999999996</v>
      </c>
      <c r="G3494" s="9">
        <v>21237.59</v>
      </c>
      <c r="H3494" s="10">
        <v>3</v>
      </c>
      <c r="I3494" s="23" t="str">
        <f>VLOOKUP(B3494,'De-Para'!$B$3:$C$29,2,0)</f>
        <v>Sul</v>
      </c>
      <c r="J3494" s="18" t="str">
        <f t="shared" si="216"/>
        <v>Médio</v>
      </c>
      <c r="K3494" s="18" t="str">
        <f t="shared" si="217"/>
        <v>Acima</v>
      </c>
      <c r="L3494" s="18" t="str">
        <f t="shared" si="218"/>
        <v>Abaixo</v>
      </c>
      <c r="M3494" s="23" t="str">
        <f t="shared" si="219"/>
        <v>Acima</v>
      </c>
    </row>
    <row r="3495" spans="1:13">
      <c r="A3495" s="11" t="s">
        <v>3411</v>
      </c>
      <c r="B3495" s="12" t="s">
        <v>82</v>
      </c>
      <c r="C3495" s="12">
        <v>737</v>
      </c>
      <c r="D3495" s="12">
        <v>0.58299999999999996</v>
      </c>
      <c r="E3495" s="12">
        <v>0.57699999999999996</v>
      </c>
      <c r="F3495" s="12">
        <v>0.46899999999999997</v>
      </c>
      <c r="G3495" s="12">
        <v>14473.22</v>
      </c>
      <c r="H3495" s="13">
        <v>4</v>
      </c>
      <c r="I3495" s="23" t="str">
        <f>VLOOKUP(B3495,'De-Para'!$B$3:$C$29,2,0)</f>
        <v>Nordeste</v>
      </c>
      <c r="J3495" s="18" t="str">
        <f t="shared" si="216"/>
        <v>Médio</v>
      </c>
      <c r="K3495" s="18" t="str">
        <f t="shared" si="217"/>
        <v>Abaixo</v>
      </c>
      <c r="L3495" s="18" t="str">
        <f t="shared" si="218"/>
        <v>Abaixo</v>
      </c>
      <c r="M3495" s="23" t="str">
        <f t="shared" si="219"/>
        <v>Acima</v>
      </c>
    </row>
    <row r="3496" spans="1:13">
      <c r="A3496" s="8" t="s">
        <v>3412</v>
      </c>
      <c r="B3496" s="9" t="s">
        <v>22</v>
      </c>
      <c r="C3496" s="9">
        <v>279</v>
      </c>
      <c r="D3496" s="9">
        <v>0.69299999999999995</v>
      </c>
      <c r="E3496" s="9">
        <v>0.69799999999999995</v>
      </c>
      <c r="F3496" s="9">
        <v>0.57399999999999995</v>
      </c>
      <c r="G3496" s="9">
        <v>28578.25</v>
      </c>
      <c r="H3496" s="10">
        <v>2</v>
      </c>
      <c r="I3496" s="23" t="str">
        <f>VLOOKUP(B3496,'De-Para'!$B$3:$C$29,2,0)</f>
        <v>Sul</v>
      </c>
      <c r="J3496" s="18" t="str">
        <f t="shared" si="216"/>
        <v>Médio</v>
      </c>
      <c r="K3496" s="18" t="str">
        <f t="shared" si="217"/>
        <v>Acima</v>
      </c>
      <c r="L3496" s="18" t="str">
        <f t="shared" si="218"/>
        <v>Abaixo</v>
      </c>
      <c r="M3496" s="23" t="str">
        <f t="shared" si="219"/>
        <v>Abaixo</v>
      </c>
    </row>
    <row r="3497" spans="1:13">
      <c r="A3497" s="11" t="s">
        <v>3413</v>
      </c>
      <c r="B3497" s="12" t="s">
        <v>59</v>
      </c>
      <c r="C3497" s="12">
        <v>300</v>
      </c>
      <c r="D3497" s="12">
        <v>0.65900000000000003</v>
      </c>
      <c r="E3497" s="12">
        <v>0.63400000000000001</v>
      </c>
      <c r="F3497" s="12">
        <v>0.56499999999999995</v>
      </c>
      <c r="G3497" s="12">
        <v>24357.5</v>
      </c>
      <c r="H3497" s="13">
        <v>2</v>
      </c>
      <c r="I3497" s="23" t="str">
        <f>VLOOKUP(B3497,'De-Para'!$B$3:$C$29,2,0)</f>
        <v>Sul</v>
      </c>
      <c r="J3497" s="18" t="str">
        <f t="shared" si="216"/>
        <v>Médio</v>
      </c>
      <c r="K3497" s="18" t="str">
        <f t="shared" si="217"/>
        <v>Acima</v>
      </c>
      <c r="L3497" s="18" t="str">
        <f t="shared" si="218"/>
        <v>Abaixo</v>
      </c>
      <c r="M3497" s="23" t="str">
        <f t="shared" si="219"/>
        <v>Abaixo</v>
      </c>
    </row>
    <row r="3498" spans="1:13">
      <c r="A3498" s="8" t="s">
        <v>3414</v>
      </c>
      <c r="B3498" s="9" t="s">
        <v>16</v>
      </c>
      <c r="C3498" s="9">
        <v>357</v>
      </c>
      <c r="D3498" s="9">
        <v>0.64800000000000002</v>
      </c>
      <c r="E3498" s="9">
        <v>0.63800000000000001</v>
      </c>
      <c r="F3498" s="9">
        <v>0.54200000000000004</v>
      </c>
      <c r="G3498" s="9">
        <v>26972.39</v>
      </c>
      <c r="H3498" s="10">
        <v>2</v>
      </c>
      <c r="I3498" s="23" t="str">
        <f>VLOOKUP(B3498,'De-Para'!$B$3:$C$29,2,0)</f>
        <v>Sudeste</v>
      </c>
      <c r="J3498" s="18" t="str">
        <f t="shared" si="216"/>
        <v>Médio</v>
      </c>
      <c r="K3498" s="18" t="str">
        <f t="shared" si="217"/>
        <v>Acima</v>
      </c>
      <c r="L3498" s="18" t="str">
        <f t="shared" si="218"/>
        <v>Abaixo</v>
      </c>
      <c r="M3498" s="23" t="str">
        <f t="shared" si="219"/>
        <v>Abaixo</v>
      </c>
    </row>
    <row r="3499" spans="1:13">
      <c r="A3499" s="11" t="s">
        <v>3415</v>
      </c>
      <c r="B3499" s="12" t="s">
        <v>275</v>
      </c>
      <c r="C3499" s="12">
        <v>397</v>
      </c>
      <c r="D3499" s="12">
        <v>0.56999999999999995</v>
      </c>
      <c r="E3499" s="12">
        <v>0.51800000000000002</v>
      </c>
      <c r="F3499" s="12">
        <v>0.47699999999999998</v>
      </c>
      <c r="G3499" s="12">
        <v>10508.27</v>
      </c>
      <c r="H3499" s="13">
        <v>12</v>
      </c>
      <c r="I3499" s="23" t="str">
        <f>VLOOKUP(B3499,'De-Para'!$B$3:$C$29,2,0)</f>
        <v>Norte</v>
      </c>
      <c r="J3499" s="18" t="str">
        <f t="shared" si="216"/>
        <v>Médio</v>
      </c>
      <c r="K3499" s="18" t="str">
        <f t="shared" si="217"/>
        <v>Abaixo</v>
      </c>
      <c r="L3499" s="18" t="str">
        <f t="shared" si="218"/>
        <v>Abaixo</v>
      </c>
      <c r="M3499" s="23" t="str">
        <f t="shared" si="219"/>
        <v>Acima</v>
      </c>
    </row>
    <row r="3500" spans="1:13">
      <c r="A3500" s="8" t="s">
        <v>3416</v>
      </c>
      <c r="B3500" s="9" t="s">
        <v>210</v>
      </c>
      <c r="C3500" s="9">
        <v>977</v>
      </c>
      <c r="D3500" s="9">
        <v>0.61899999999999999</v>
      </c>
      <c r="E3500" s="9">
        <v>0.58699999999999997</v>
      </c>
      <c r="F3500" s="9">
        <v>0.51700000000000002</v>
      </c>
      <c r="G3500" s="9">
        <v>12472.79</v>
      </c>
      <c r="H3500" s="10">
        <v>10</v>
      </c>
      <c r="I3500" s="23" t="str">
        <f>VLOOKUP(B3500,'De-Para'!$B$3:$C$29,2,0)</f>
        <v>Norte</v>
      </c>
      <c r="J3500" s="18" t="str">
        <f t="shared" si="216"/>
        <v>Médio</v>
      </c>
      <c r="K3500" s="18" t="str">
        <f t="shared" si="217"/>
        <v>Acima</v>
      </c>
      <c r="L3500" s="18" t="str">
        <f t="shared" si="218"/>
        <v>Acima</v>
      </c>
      <c r="M3500" s="23" t="str">
        <f t="shared" si="219"/>
        <v>Acima</v>
      </c>
    </row>
    <row r="3501" spans="1:13">
      <c r="A3501" s="11" t="s">
        <v>3417</v>
      </c>
      <c r="B3501" s="12" t="s">
        <v>33</v>
      </c>
      <c r="C3501" s="12">
        <v>355</v>
      </c>
      <c r="D3501" s="12">
        <v>0.68500000000000005</v>
      </c>
      <c r="E3501" s="12">
        <v>0.65500000000000003</v>
      </c>
      <c r="F3501" s="12">
        <v>0.61499999999999999</v>
      </c>
      <c r="G3501" s="12">
        <v>24369.39</v>
      </c>
      <c r="H3501" s="13">
        <v>0</v>
      </c>
      <c r="I3501" s="23" t="str">
        <f>VLOOKUP(B3501,'De-Para'!$B$3:$C$29,2,0)</f>
        <v>Centro-Oeste</v>
      </c>
      <c r="J3501" s="18" t="str">
        <f t="shared" si="216"/>
        <v>Médio</v>
      </c>
      <c r="K3501" s="18" t="str">
        <f t="shared" si="217"/>
        <v>Acima</v>
      </c>
      <c r="L3501" s="18" t="str">
        <f t="shared" si="218"/>
        <v>Abaixo</v>
      </c>
      <c r="M3501" s="23" t="str">
        <f t="shared" si="219"/>
        <v>Abaixo</v>
      </c>
    </row>
    <row r="3502" spans="1:13">
      <c r="A3502" s="8" t="s">
        <v>3418</v>
      </c>
      <c r="B3502" s="9" t="s">
        <v>53</v>
      </c>
      <c r="C3502" s="9">
        <v>556</v>
      </c>
      <c r="D3502" s="9">
        <v>0.58899999999999997</v>
      </c>
      <c r="E3502" s="9">
        <v>0.60699999999999998</v>
      </c>
      <c r="F3502" s="9">
        <v>0.41699999999999998</v>
      </c>
      <c r="G3502" s="9">
        <v>12256.71</v>
      </c>
      <c r="H3502" s="10">
        <v>9</v>
      </c>
      <c r="I3502" s="23" t="str">
        <f>VLOOKUP(B3502,'De-Para'!$B$3:$C$29,2,0)</f>
        <v>Centro-Oeste</v>
      </c>
      <c r="J3502" s="18" t="str">
        <f t="shared" si="216"/>
        <v>Médio</v>
      </c>
      <c r="K3502" s="18" t="str">
        <f t="shared" si="217"/>
        <v>Abaixo</v>
      </c>
      <c r="L3502" s="18" t="str">
        <f t="shared" si="218"/>
        <v>Abaixo</v>
      </c>
      <c r="M3502" s="23" t="str">
        <f t="shared" si="219"/>
        <v>Acima</v>
      </c>
    </row>
    <row r="3503" spans="1:13">
      <c r="A3503" s="11" t="s">
        <v>3419</v>
      </c>
      <c r="B3503" s="12" t="s">
        <v>22</v>
      </c>
      <c r="C3503" s="12">
        <v>246</v>
      </c>
      <c r="D3503" s="12">
        <v>0.66900000000000004</v>
      </c>
      <c r="E3503" s="12">
        <v>0.66900000000000004</v>
      </c>
      <c r="F3503" s="12">
        <v>0.56999999999999995</v>
      </c>
      <c r="G3503" s="12">
        <v>28626.89</v>
      </c>
      <c r="H3503" s="13">
        <v>10</v>
      </c>
      <c r="I3503" s="23" t="str">
        <f>VLOOKUP(B3503,'De-Para'!$B$3:$C$29,2,0)</f>
        <v>Sul</v>
      </c>
      <c r="J3503" s="18" t="str">
        <f t="shared" si="216"/>
        <v>Médio</v>
      </c>
      <c r="K3503" s="18" t="str">
        <f t="shared" si="217"/>
        <v>Acima</v>
      </c>
      <c r="L3503" s="18" t="str">
        <f t="shared" si="218"/>
        <v>Abaixo</v>
      </c>
      <c r="M3503" s="23" t="str">
        <f t="shared" si="219"/>
        <v>Acima</v>
      </c>
    </row>
    <row r="3504" spans="1:13">
      <c r="A3504" s="8" t="s">
        <v>3420</v>
      </c>
      <c r="B3504" s="9" t="s">
        <v>19</v>
      </c>
      <c r="C3504" s="9">
        <v>560</v>
      </c>
      <c r="D3504" s="9">
        <v>0.57799999999999996</v>
      </c>
      <c r="E3504" s="9">
        <v>0.54100000000000004</v>
      </c>
      <c r="F3504" s="9">
        <v>0.46600000000000003</v>
      </c>
      <c r="G3504" s="9">
        <v>11725.55</v>
      </c>
      <c r="H3504" s="10">
        <v>1</v>
      </c>
      <c r="I3504" s="23" t="str">
        <f>VLOOKUP(B3504,'De-Para'!$B$3:$C$29,2,0)</f>
        <v>Nordeste</v>
      </c>
      <c r="J3504" s="18" t="str">
        <f t="shared" si="216"/>
        <v>Médio</v>
      </c>
      <c r="K3504" s="18" t="str">
        <f t="shared" si="217"/>
        <v>Abaixo</v>
      </c>
      <c r="L3504" s="18" t="str">
        <f t="shared" si="218"/>
        <v>Abaixo</v>
      </c>
      <c r="M3504" s="23" t="str">
        <f t="shared" si="219"/>
        <v>Abaixo</v>
      </c>
    </row>
    <row r="3505" spans="1:13">
      <c r="A3505" s="11" t="s">
        <v>3421</v>
      </c>
      <c r="B3505" s="12" t="s">
        <v>16</v>
      </c>
      <c r="C3505" s="12">
        <v>189</v>
      </c>
      <c r="D3505" s="12">
        <v>0.7</v>
      </c>
      <c r="E3505" s="12">
        <v>0.66700000000000004</v>
      </c>
      <c r="F3505" s="12">
        <v>0.59799999999999998</v>
      </c>
      <c r="G3505" s="12">
        <v>35452.449999999997</v>
      </c>
      <c r="H3505" s="13">
        <v>5</v>
      </c>
      <c r="I3505" s="23" t="str">
        <f>VLOOKUP(B3505,'De-Para'!$B$3:$C$29,2,0)</f>
        <v>Sudeste</v>
      </c>
      <c r="J3505" s="18" t="str">
        <f t="shared" si="216"/>
        <v>Alto</v>
      </c>
      <c r="K3505" s="18" t="str">
        <f t="shared" si="217"/>
        <v>Acima</v>
      </c>
      <c r="L3505" s="18" t="str">
        <f t="shared" si="218"/>
        <v>Abaixo</v>
      </c>
      <c r="M3505" s="23" t="str">
        <f t="shared" si="219"/>
        <v>Acima</v>
      </c>
    </row>
    <row r="3506" spans="1:13">
      <c r="A3506" s="8" t="s">
        <v>3422</v>
      </c>
      <c r="B3506" s="9" t="s">
        <v>14</v>
      </c>
      <c r="C3506" s="9">
        <v>29</v>
      </c>
      <c r="D3506" s="9">
        <v>0.66</v>
      </c>
      <c r="E3506" s="9">
        <v>0.69099999999999995</v>
      </c>
      <c r="F3506" s="9">
        <v>0.48399999999999999</v>
      </c>
      <c r="G3506" s="9">
        <v>72488.38</v>
      </c>
      <c r="H3506" s="10">
        <v>0</v>
      </c>
      <c r="I3506" s="23" t="str">
        <f>VLOOKUP(B3506,'De-Para'!$B$3:$C$29,2,0)</f>
        <v>Sul</v>
      </c>
      <c r="J3506" s="18" t="str">
        <f t="shared" si="216"/>
        <v>Médio</v>
      </c>
      <c r="K3506" s="18" t="str">
        <f t="shared" si="217"/>
        <v>Acima</v>
      </c>
      <c r="L3506" s="18" t="str">
        <f t="shared" si="218"/>
        <v>Abaixo</v>
      </c>
      <c r="M3506" s="23" t="str">
        <f t="shared" si="219"/>
        <v>Abaixo</v>
      </c>
    </row>
    <row r="3507" spans="1:13">
      <c r="A3507" s="11" t="s">
        <v>3423</v>
      </c>
      <c r="B3507" s="12" t="s">
        <v>16</v>
      </c>
      <c r="C3507" s="12">
        <v>134</v>
      </c>
      <c r="D3507" s="12">
        <v>0.68</v>
      </c>
      <c r="E3507" s="12">
        <v>0.63800000000000001</v>
      </c>
      <c r="F3507" s="12">
        <v>0.59899999999999998</v>
      </c>
      <c r="G3507" s="12">
        <v>37445.230000000003</v>
      </c>
      <c r="H3507" s="13">
        <v>0</v>
      </c>
      <c r="I3507" s="23" t="str">
        <f>VLOOKUP(B3507,'De-Para'!$B$3:$C$29,2,0)</f>
        <v>Sudeste</v>
      </c>
      <c r="J3507" s="18" t="str">
        <f t="shared" si="216"/>
        <v>Médio</v>
      </c>
      <c r="K3507" s="18" t="str">
        <f t="shared" si="217"/>
        <v>Acima</v>
      </c>
      <c r="L3507" s="18" t="str">
        <f t="shared" si="218"/>
        <v>Abaixo</v>
      </c>
      <c r="M3507" s="23" t="str">
        <f t="shared" si="219"/>
        <v>Abaixo</v>
      </c>
    </row>
    <row r="3508" spans="1:13">
      <c r="A3508" s="8" t="s">
        <v>1759</v>
      </c>
      <c r="B3508" s="9" t="s">
        <v>22</v>
      </c>
      <c r="C3508" s="9">
        <v>266</v>
      </c>
      <c r="D3508" s="9">
        <v>0.73599999999999999</v>
      </c>
      <c r="E3508" s="9">
        <v>0.70699999999999996</v>
      </c>
      <c r="F3508" s="9">
        <v>0.69099999999999995</v>
      </c>
      <c r="G3508" s="9">
        <v>27684.95</v>
      </c>
      <c r="H3508" s="10">
        <v>2</v>
      </c>
      <c r="I3508" s="23" t="str">
        <f>VLOOKUP(B3508,'De-Para'!$B$3:$C$29,2,0)</f>
        <v>Sul</v>
      </c>
      <c r="J3508" s="18" t="str">
        <f t="shared" si="216"/>
        <v>Alto</v>
      </c>
      <c r="K3508" s="18" t="str">
        <f t="shared" si="217"/>
        <v>Acima</v>
      </c>
      <c r="L3508" s="18" t="str">
        <f t="shared" si="218"/>
        <v>Abaixo</v>
      </c>
      <c r="M3508" s="23" t="str">
        <f t="shared" si="219"/>
        <v>Abaixo</v>
      </c>
    </row>
    <row r="3509" spans="1:13">
      <c r="A3509" s="11" t="s">
        <v>1539</v>
      </c>
      <c r="B3509" s="12" t="s">
        <v>114</v>
      </c>
      <c r="C3509" s="12">
        <v>249</v>
      </c>
      <c r="D3509" s="12">
        <v>0.55500000000000005</v>
      </c>
      <c r="E3509" s="12">
        <v>0.51400000000000001</v>
      </c>
      <c r="F3509" s="12">
        <v>0.45400000000000001</v>
      </c>
      <c r="G3509" s="12">
        <v>12630</v>
      </c>
      <c r="H3509" s="13">
        <v>12</v>
      </c>
      <c r="I3509" s="23" t="str">
        <f>VLOOKUP(B3509,'De-Para'!$B$3:$C$29,2,0)</f>
        <v>Nordeste</v>
      </c>
      <c r="J3509" s="18" t="str">
        <f t="shared" si="216"/>
        <v>Médio</v>
      </c>
      <c r="K3509" s="18" t="str">
        <f t="shared" si="217"/>
        <v>Abaixo</v>
      </c>
      <c r="L3509" s="18" t="str">
        <f t="shared" si="218"/>
        <v>Abaixo</v>
      </c>
      <c r="M3509" s="23" t="str">
        <f t="shared" si="219"/>
        <v>Acima</v>
      </c>
    </row>
    <row r="3510" spans="1:13">
      <c r="A3510" s="8" t="s">
        <v>3424</v>
      </c>
      <c r="B3510" s="9" t="s">
        <v>22</v>
      </c>
      <c r="C3510" s="9">
        <v>172</v>
      </c>
      <c r="D3510" s="9">
        <v>0.70099999999999996</v>
      </c>
      <c r="E3510" s="9">
        <v>0.68899999999999995</v>
      </c>
      <c r="F3510" s="9">
        <v>0.627</v>
      </c>
      <c r="G3510" s="9">
        <v>31587.83</v>
      </c>
      <c r="H3510" s="10">
        <v>3</v>
      </c>
      <c r="I3510" s="23" t="str">
        <f>VLOOKUP(B3510,'De-Para'!$B$3:$C$29,2,0)</f>
        <v>Sul</v>
      </c>
      <c r="J3510" s="18" t="str">
        <f t="shared" si="216"/>
        <v>Alto</v>
      </c>
      <c r="K3510" s="18" t="str">
        <f t="shared" si="217"/>
        <v>Acima</v>
      </c>
      <c r="L3510" s="18" t="str">
        <f t="shared" si="218"/>
        <v>Abaixo</v>
      </c>
      <c r="M3510" s="23" t="str">
        <f t="shared" si="219"/>
        <v>Acima</v>
      </c>
    </row>
    <row r="3511" spans="1:13">
      <c r="A3511" s="11" t="s">
        <v>3425</v>
      </c>
      <c r="B3511" s="12" t="s">
        <v>22</v>
      </c>
      <c r="C3511" s="12">
        <v>108</v>
      </c>
      <c r="D3511" s="12">
        <v>0.68</v>
      </c>
      <c r="E3511" s="12">
        <v>0.68</v>
      </c>
      <c r="F3511" s="12">
        <v>0.57199999999999995</v>
      </c>
      <c r="G3511" s="12">
        <v>60288.94</v>
      </c>
      <c r="H3511" s="13">
        <v>2</v>
      </c>
      <c r="I3511" s="23" t="str">
        <f>VLOOKUP(B3511,'De-Para'!$B$3:$C$29,2,0)</f>
        <v>Sul</v>
      </c>
      <c r="J3511" s="18" t="str">
        <f t="shared" si="216"/>
        <v>Médio</v>
      </c>
      <c r="K3511" s="18" t="str">
        <f t="shared" si="217"/>
        <v>Acima</v>
      </c>
      <c r="L3511" s="18" t="str">
        <f t="shared" si="218"/>
        <v>Abaixo</v>
      </c>
      <c r="M3511" s="23" t="str">
        <f t="shared" si="219"/>
        <v>Abaixo</v>
      </c>
    </row>
    <row r="3512" spans="1:13">
      <c r="A3512" s="8" t="s">
        <v>3426</v>
      </c>
      <c r="B3512" s="9" t="s">
        <v>72</v>
      </c>
      <c r="C3512" s="9">
        <v>411</v>
      </c>
      <c r="D3512" s="9">
        <v>0.59</v>
      </c>
      <c r="E3512" s="9">
        <v>0.56399999999999995</v>
      </c>
      <c r="F3512" s="9">
        <v>0.48499999999999999</v>
      </c>
      <c r="G3512" s="9">
        <v>13669.02</v>
      </c>
      <c r="H3512" s="10">
        <v>9</v>
      </c>
      <c r="I3512" s="23" t="str">
        <f>VLOOKUP(B3512,'De-Para'!$B$3:$C$29,2,0)</f>
        <v>Nordeste</v>
      </c>
      <c r="J3512" s="18" t="str">
        <f t="shared" si="216"/>
        <v>Médio</v>
      </c>
      <c r="K3512" s="18" t="str">
        <f t="shared" si="217"/>
        <v>Abaixo</v>
      </c>
      <c r="L3512" s="18" t="str">
        <f t="shared" si="218"/>
        <v>Abaixo</v>
      </c>
      <c r="M3512" s="23" t="str">
        <f t="shared" si="219"/>
        <v>Acima</v>
      </c>
    </row>
    <row r="3513" spans="1:13">
      <c r="A3513" s="11" t="s">
        <v>3427</v>
      </c>
      <c r="B3513" s="12" t="s">
        <v>22</v>
      </c>
      <c r="C3513" s="12">
        <v>168</v>
      </c>
      <c r="D3513" s="12">
        <v>0.60899999999999999</v>
      </c>
      <c r="E3513" s="12">
        <v>0.6</v>
      </c>
      <c r="F3513" s="12">
        <v>0.47699999999999998</v>
      </c>
      <c r="G3513" s="12">
        <v>16489.88</v>
      </c>
      <c r="H3513" s="13">
        <v>9</v>
      </c>
      <c r="I3513" s="23" t="str">
        <f>VLOOKUP(B3513,'De-Para'!$B$3:$C$29,2,0)</f>
        <v>Sul</v>
      </c>
      <c r="J3513" s="18" t="str">
        <f t="shared" si="216"/>
        <v>Médio</v>
      </c>
      <c r="K3513" s="18" t="str">
        <f t="shared" si="217"/>
        <v>Acima</v>
      </c>
      <c r="L3513" s="18" t="str">
        <f t="shared" si="218"/>
        <v>Abaixo</v>
      </c>
      <c r="M3513" s="23" t="str">
        <f t="shared" si="219"/>
        <v>Acima</v>
      </c>
    </row>
    <row r="3514" spans="1:13">
      <c r="A3514" s="8" t="s">
        <v>3428</v>
      </c>
      <c r="B3514" s="9" t="s">
        <v>49</v>
      </c>
      <c r="C3514" s="9">
        <v>838</v>
      </c>
      <c r="D3514" s="9">
        <v>0.56000000000000005</v>
      </c>
      <c r="E3514" s="9">
        <v>0.52</v>
      </c>
      <c r="F3514" s="9">
        <v>0.439</v>
      </c>
      <c r="G3514" s="9">
        <v>7000.23</v>
      </c>
      <c r="H3514" s="10">
        <v>0</v>
      </c>
      <c r="I3514" s="23" t="str">
        <f>VLOOKUP(B3514,'De-Para'!$B$3:$C$29,2,0)</f>
        <v>Norte</v>
      </c>
      <c r="J3514" s="18" t="str">
        <f t="shared" si="216"/>
        <v>Médio</v>
      </c>
      <c r="K3514" s="18" t="str">
        <f t="shared" si="217"/>
        <v>Abaixo</v>
      </c>
      <c r="L3514" s="18" t="str">
        <f t="shared" si="218"/>
        <v>Abaixo</v>
      </c>
      <c r="M3514" s="23" t="str">
        <f t="shared" si="219"/>
        <v>Abaixo</v>
      </c>
    </row>
    <row r="3515" spans="1:13">
      <c r="A3515" s="11" t="s">
        <v>3429</v>
      </c>
      <c r="B3515" s="12" t="s">
        <v>22</v>
      </c>
      <c r="C3515" s="12">
        <v>211</v>
      </c>
      <c r="D3515" s="12">
        <v>0.68</v>
      </c>
      <c r="E3515" s="12">
        <v>0.68700000000000006</v>
      </c>
      <c r="F3515" s="12">
        <v>0.58099999999999996</v>
      </c>
      <c r="G3515" s="12">
        <v>28184.41</v>
      </c>
      <c r="H3515" s="13">
        <v>2</v>
      </c>
      <c r="I3515" s="23" t="str">
        <f>VLOOKUP(B3515,'De-Para'!$B$3:$C$29,2,0)</f>
        <v>Sul</v>
      </c>
      <c r="J3515" s="18" t="str">
        <f t="shared" si="216"/>
        <v>Médio</v>
      </c>
      <c r="K3515" s="18" t="str">
        <f t="shared" si="217"/>
        <v>Acima</v>
      </c>
      <c r="L3515" s="18" t="str">
        <f t="shared" si="218"/>
        <v>Abaixo</v>
      </c>
      <c r="M3515" s="23" t="str">
        <f t="shared" si="219"/>
        <v>Abaixo</v>
      </c>
    </row>
    <row r="3516" spans="1:13">
      <c r="A3516" s="8" t="s">
        <v>3430</v>
      </c>
      <c r="B3516" s="9" t="s">
        <v>22</v>
      </c>
      <c r="C3516" s="9">
        <v>94</v>
      </c>
      <c r="D3516" s="9">
        <v>0.68</v>
      </c>
      <c r="E3516" s="9">
        <v>0.64500000000000002</v>
      </c>
      <c r="F3516" s="9">
        <v>0.61199999999999999</v>
      </c>
      <c r="G3516" s="9">
        <v>31274.57</v>
      </c>
      <c r="H3516" s="10">
        <v>3</v>
      </c>
      <c r="I3516" s="23" t="str">
        <f>VLOOKUP(B3516,'De-Para'!$B$3:$C$29,2,0)</f>
        <v>Sul</v>
      </c>
      <c r="J3516" s="18" t="str">
        <f t="shared" si="216"/>
        <v>Médio</v>
      </c>
      <c r="K3516" s="18" t="str">
        <f t="shared" si="217"/>
        <v>Acima</v>
      </c>
      <c r="L3516" s="18" t="str">
        <f t="shared" si="218"/>
        <v>Abaixo</v>
      </c>
      <c r="M3516" s="23" t="str">
        <f t="shared" si="219"/>
        <v>Acima</v>
      </c>
    </row>
    <row r="3517" spans="1:13">
      <c r="A3517" s="11" t="s">
        <v>3431</v>
      </c>
      <c r="B3517" s="12" t="s">
        <v>16</v>
      </c>
      <c r="C3517" s="12">
        <v>227</v>
      </c>
      <c r="D3517" s="12">
        <v>0.72299999999999998</v>
      </c>
      <c r="E3517" s="12">
        <v>0.79400000000000004</v>
      </c>
      <c r="F3517" s="12">
        <v>0.55300000000000005</v>
      </c>
      <c r="G3517" s="12">
        <v>17393.009999999998</v>
      </c>
      <c r="H3517" s="13">
        <v>2</v>
      </c>
      <c r="I3517" s="23" t="str">
        <f>VLOOKUP(B3517,'De-Para'!$B$3:$C$29,2,0)</f>
        <v>Sudeste</v>
      </c>
      <c r="J3517" s="18" t="str">
        <f t="shared" si="216"/>
        <v>Alto</v>
      </c>
      <c r="K3517" s="18" t="str">
        <f t="shared" si="217"/>
        <v>Acima</v>
      </c>
      <c r="L3517" s="18" t="str">
        <f t="shared" si="218"/>
        <v>Abaixo</v>
      </c>
      <c r="M3517" s="23" t="str">
        <f t="shared" si="219"/>
        <v>Abaixo</v>
      </c>
    </row>
    <row r="3518" spans="1:13">
      <c r="A3518" s="8" t="s">
        <v>3432</v>
      </c>
      <c r="B3518" s="9" t="s">
        <v>49</v>
      </c>
      <c r="C3518" s="9">
        <v>222</v>
      </c>
      <c r="D3518" s="9">
        <v>0.45300000000000001</v>
      </c>
      <c r="E3518" s="9">
        <v>0.51600000000000001</v>
      </c>
      <c r="F3518" s="9">
        <v>0.23400000000000001</v>
      </c>
      <c r="G3518" s="9">
        <v>7797.18</v>
      </c>
      <c r="H3518" s="10">
        <v>0</v>
      </c>
      <c r="I3518" s="23" t="str">
        <f>VLOOKUP(B3518,'De-Para'!$B$3:$C$29,2,0)</f>
        <v>Norte</v>
      </c>
      <c r="J3518" s="18" t="str">
        <f t="shared" si="216"/>
        <v>Baixo</v>
      </c>
      <c r="K3518" s="18" t="str">
        <f t="shared" si="217"/>
        <v>Abaixo</v>
      </c>
      <c r="L3518" s="18" t="str">
        <f t="shared" si="218"/>
        <v>Abaixo</v>
      </c>
      <c r="M3518" s="23" t="str">
        <f t="shared" si="219"/>
        <v>Abaixo</v>
      </c>
    </row>
    <row r="3519" spans="1:13">
      <c r="A3519" s="11" t="s">
        <v>3433</v>
      </c>
      <c r="B3519" s="12" t="s">
        <v>7</v>
      </c>
      <c r="C3519" s="12">
        <v>209</v>
      </c>
      <c r="D3519" s="12">
        <v>0.71099999999999997</v>
      </c>
      <c r="E3519" s="12">
        <v>0.68300000000000005</v>
      </c>
      <c r="F3519" s="12">
        <v>0.61599999999999999</v>
      </c>
      <c r="G3519" s="12">
        <v>18916.28</v>
      </c>
      <c r="H3519" s="13">
        <v>9</v>
      </c>
      <c r="I3519" s="23" t="str">
        <f>VLOOKUP(B3519,'De-Para'!$B$3:$C$29,2,0)</f>
        <v>Sudeste</v>
      </c>
      <c r="J3519" s="18" t="str">
        <f t="shared" si="216"/>
        <v>Alto</v>
      </c>
      <c r="K3519" s="18" t="str">
        <f t="shared" si="217"/>
        <v>Acima</v>
      </c>
      <c r="L3519" s="18" t="str">
        <f t="shared" si="218"/>
        <v>Abaixo</v>
      </c>
      <c r="M3519" s="23" t="str">
        <f t="shared" si="219"/>
        <v>Acima</v>
      </c>
    </row>
    <row r="3520" spans="1:13">
      <c r="A3520" s="8" t="s">
        <v>3434</v>
      </c>
      <c r="B3520" s="9" t="s">
        <v>24</v>
      </c>
      <c r="C3520" s="9">
        <v>301</v>
      </c>
      <c r="D3520" s="9">
        <v>0.57399999999999995</v>
      </c>
      <c r="E3520" s="9">
        <v>0.56499999999999995</v>
      </c>
      <c r="F3520" s="9">
        <v>0.42399999999999999</v>
      </c>
      <c r="G3520" s="9">
        <v>12418.3</v>
      </c>
      <c r="H3520" s="10">
        <v>2</v>
      </c>
      <c r="I3520" s="23" t="str">
        <f>VLOOKUP(B3520,'De-Para'!$B$3:$C$29,2,0)</f>
        <v>Nordeste</v>
      </c>
      <c r="J3520" s="18" t="str">
        <f t="shared" si="216"/>
        <v>Médio</v>
      </c>
      <c r="K3520" s="18" t="str">
        <f t="shared" si="217"/>
        <v>Abaixo</v>
      </c>
      <c r="L3520" s="18" t="str">
        <f t="shared" si="218"/>
        <v>Abaixo</v>
      </c>
      <c r="M3520" s="23" t="str">
        <f t="shared" si="219"/>
        <v>Abaixo</v>
      </c>
    </row>
    <row r="3521" spans="1:13">
      <c r="A3521" s="11" t="s">
        <v>3435</v>
      </c>
      <c r="B3521" s="12" t="s">
        <v>39</v>
      </c>
      <c r="C3521" s="12">
        <v>893</v>
      </c>
      <c r="D3521" s="12">
        <v>0.56100000000000005</v>
      </c>
      <c r="E3521" s="12">
        <v>0.54</v>
      </c>
      <c r="F3521" s="12">
        <v>0.433</v>
      </c>
      <c r="G3521" s="12">
        <v>8972.25</v>
      </c>
      <c r="H3521" s="13">
        <v>1</v>
      </c>
      <c r="I3521" s="23" t="str">
        <f>VLOOKUP(B3521,'De-Para'!$B$3:$C$29,2,0)</f>
        <v>Norte</v>
      </c>
      <c r="J3521" s="18" t="str">
        <f t="shared" si="216"/>
        <v>Médio</v>
      </c>
      <c r="K3521" s="18" t="str">
        <f t="shared" si="217"/>
        <v>Abaixo</v>
      </c>
      <c r="L3521" s="18" t="str">
        <f t="shared" si="218"/>
        <v>Abaixo</v>
      </c>
      <c r="M3521" s="23" t="str">
        <f t="shared" si="219"/>
        <v>Abaixo</v>
      </c>
    </row>
    <row r="3522" spans="1:13">
      <c r="A3522" s="8" t="s">
        <v>3436</v>
      </c>
      <c r="B3522" s="9" t="s">
        <v>33</v>
      </c>
      <c r="C3522" s="9">
        <v>178</v>
      </c>
      <c r="D3522" s="9">
        <v>0.69099999999999995</v>
      </c>
      <c r="E3522" s="9">
        <v>0.66500000000000004</v>
      </c>
      <c r="F3522" s="9">
        <v>0.59299999999999997</v>
      </c>
      <c r="G3522" s="9">
        <v>37196.51</v>
      </c>
      <c r="H3522" s="10">
        <v>5</v>
      </c>
      <c r="I3522" s="23" t="str">
        <f>VLOOKUP(B3522,'De-Para'!$B$3:$C$29,2,0)</f>
        <v>Centro-Oeste</v>
      </c>
      <c r="J3522" s="18" t="str">
        <f t="shared" si="216"/>
        <v>Médio</v>
      </c>
      <c r="K3522" s="18" t="str">
        <f t="shared" si="217"/>
        <v>Acima</v>
      </c>
      <c r="L3522" s="18" t="str">
        <f t="shared" si="218"/>
        <v>Abaixo</v>
      </c>
      <c r="M3522" s="23" t="str">
        <f t="shared" si="219"/>
        <v>Acima</v>
      </c>
    </row>
    <row r="3523" spans="1:13">
      <c r="A3523" s="11" t="s">
        <v>3437</v>
      </c>
      <c r="B3523" s="12" t="s">
        <v>29</v>
      </c>
      <c r="C3523" s="12">
        <v>210</v>
      </c>
      <c r="D3523" s="12">
        <v>0.627</v>
      </c>
      <c r="E3523" s="12">
        <v>0.67</v>
      </c>
      <c r="F3523" s="12">
        <v>0.46700000000000003</v>
      </c>
      <c r="G3523" s="12">
        <v>30246.61</v>
      </c>
      <c r="H3523" s="13">
        <v>0</v>
      </c>
      <c r="I3523" s="23" t="str">
        <f>VLOOKUP(B3523,'De-Para'!$B$3:$C$29,2,0)</f>
        <v>Centro-Oeste</v>
      </c>
      <c r="J3523" s="18" t="str">
        <f t="shared" si="216"/>
        <v>Médio</v>
      </c>
      <c r="K3523" s="18" t="str">
        <f t="shared" si="217"/>
        <v>Acima</v>
      </c>
      <c r="L3523" s="18" t="str">
        <f t="shared" si="218"/>
        <v>Abaixo</v>
      </c>
      <c r="M3523" s="23" t="str">
        <f t="shared" si="219"/>
        <v>Abaixo</v>
      </c>
    </row>
    <row r="3524" spans="1:13">
      <c r="A3524" s="8" t="s">
        <v>3438</v>
      </c>
      <c r="B3524" s="9" t="s">
        <v>59</v>
      </c>
      <c r="C3524" s="9">
        <v>380</v>
      </c>
      <c r="D3524" s="9">
        <v>0.71599999999999997</v>
      </c>
      <c r="E3524" s="9">
        <v>0.71299999999999997</v>
      </c>
      <c r="F3524" s="9">
        <v>0.61099999999999999</v>
      </c>
      <c r="G3524" s="9">
        <v>17487.39</v>
      </c>
      <c r="H3524" s="10">
        <v>8</v>
      </c>
      <c r="I3524" s="23" t="str">
        <f>VLOOKUP(B3524,'De-Para'!$B$3:$C$29,2,0)</f>
        <v>Sul</v>
      </c>
      <c r="J3524" s="18" t="str">
        <f t="shared" si="216"/>
        <v>Alto</v>
      </c>
      <c r="K3524" s="18" t="str">
        <f t="shared" si="217"/>
        <v>Acima</v>
      </c>
      <c r="L3524" s="18" t="str">
        <f t="shared" si="218"/>
        <v>Abaixo</v>
      </c>
      <c r="M3524" s="23" t="str">
        <f t="shared" si="219"/>
        <v>Acima</v>
      </c>
    </row>
    <row r="3525" spans="1:13">
      <c r="A3525" s="11" t="s">
        <v>3439</v>
      </c>
      <c r="B3525" s="12" t="s">
        <v>59</v>
      </c>
      <c r="C3525" s="12">
        <v>34</v>
      </c>
      <c r="D3525" s="12">
        <v>0.70099999999999996</v>
      </c>
      <c r="E3525" s="12">
        <v>0.74199999999999999</v>
      </c>
      <c r="F3525" s="12">
        <v>0.54800000000000004</v>
      </c>
      <c r="G3525" s="12">
        <v>60346.879999999997</v>
      </c>
      <c r="H3525" s="13">
        <v>2</v>
      </c>
      <c r="I3525" s="23" t="str">
        <f>VLOOKUP(B3525,'De-Para'!$B$3:$C$29,2,0)</f>
        <v>Sul</v>
      </c>
      <c r="J3525" s="18" t="str">
        <f t="shared" si="216"/>
        <v>Alto</v>
      </c>
      <c r="K3525" s="18" t="str">
        <f t="shared" si="217"/>
        <v>Acima</v>
      </c>
      <c r="L3525" s="18" t="str">
        <f t="shared" si="218"/>
        <v>Abaixo</v>
      </c>
      <c r="M3525" s="23" t="str">
        <f t="shared" si="219"/>
        <v>Abaixo</v>
      </c>
    </row>
    <row r="3526" spans="1:13">
      <c r="A3526" s="8" t="s">
        <v>3440</v>
      </c>
      <c r="B3526" s="9" t="s">
        <v>39</v>
      </c>
      <c r="C3526" s="9">
        <v>761</v>
      </c>
      <c r="D3526" s="9">
        <v>0.52700000000000002</v>
      </c>
      <c r="E3526" s="9">
        <v>0.53500000000000003</v>
      </c>
      <c r="F3526" s="9">
        <v>0.378</v>
      </c>
      <c r="G3526" s="9">
        <v>13244.83</v>
      </c>
      <c r="H3526" s="10">
        <v>2</v>
      </c>
      <c r="I3526" s="23" t="str">
        <f>VLOOKUP(B3526,'De-Para'!$B$3:$C$29,2,0)</f>
        <v>Norte</v>
      </c>
      <c r="J3526" s="18" t="str">
        <f t="shared" ref="J3526:J3589" si="220">IF(D3526&lt;0.55,"Baixo",IF(D3526&lt;0.7,"Médio",IF(D3526&lt;0.8,"Alto","Muito alto")))</f>
        <v>Baixo</v>
      </c>
      <c r="K3526" s="18" t="str">
        <f t="shared" ref="K3526:K3589" si="221">IF(D3526&lt;=$K$3,"Abaixo","Acima")</f>
        <v>Abaixo</v>
      </c>
      <c r="L3526" s="18" t="str">
        <f t="shared" ref="L3526:L3589" si="222">IF(C3526&gt;=$L$3,"Acima","Abaixo")</f>
        <v>Abaixo</v>
      </c>
      <c r="M3526" s="23" t="str">
        <f t="shared" ref="M3526:M3589" si="223">IF(H3526&lt;=$M$3,"Abaixo","Acima")</f>
        <v>Abaixo</v>
      </c>
    </row>
    <row r="3527" spans="1:13">
      <c r="A3527" s="11" t="s">
        <v>3441</v>
      </c>
      <c r="B3527" s="12" t="s">
        <v>16</v>
      </c>
      <c r="C3527" s="12">
        <v>487</v>
      </c>
      <c r="D3527" s="12">
        <v>0.64</v>
      </c>
      <c r="E3527" s="12">
        <v>0.58599999999999997</v>
      </c>
      <c r="F3527" s="12">
        <v>0.56799999999999995</v>
      </c>
      <c r="G3527" s="12">
        <v>14992.88</v>
      </c>
      <c r="H3527" s="13">
        <v>7</v>
      </c>
      <c r="I3527" s="23" t="str">
        <f>VLOOKUP(B3527,'De-Para'!$B$3:$C$29,2,0)</f>
        <v>Sudeste</v>
      </c>
      <c r="J3527" s="18" t="str">
        <f t="shared" si="220"/>
        <v>Médio</v>
      </c>
      <c r="K3527" s="18" t="str">
        <f t="shared" si="221"/>
        <v>Acima</v>
      </c>
      <c r="L3527" s="18" t="str">
        <f t="shared" si="222"/>
        <v>Abaixo</v>
      </c>
      <c r="M3527" s="23" t="str">
        <f t="shared" si="223"/>
        <v>Acima</v>
      </c>
    </row>
    <row r="3528" spans="1:13">
      <c r="A3528" s="8" t="s">
        <v>3442</v>
      </c>
      <c r="B3528" s="9" t="s">
        <v>53</v>
      </c>
      <c r="C3528" s="9">
        <v>102</v>
      </c>
      <c r="D3528" s="9">
        <v>0.65</v>
      </c>
      <c r="E3528" s="9">
        <v>0.67600000000000005</v>
      </c>
      <c r="F3528" s="9">
        <v>0.49099999999999999</v>
      </c>
      <c r="G3528" s="9">
        <v>33139.35</v>
      </c>
      <c r="H3528" s="10">
        <v>6</v>
      </c>
      <c r="I3528" s="23" t="str">
        <f>VLOOKUP(B3528,'De-Para'!$B$3:$C$29,2,0)</f>
        <v>Centro-Oeste</v>
      </c>
      <c r="J3528" s="18" t="str">
        <f t="shared" si="220"/>
        <v>Médio</v>
      </c>
      <c r="K3528" s="18" t="str">
        <f t="shared" si="221"/>
        <v>Acima</v>
      </c>
      <c r="L3528" s="18" t="str">
        <f t="shared" si="222"/>
        <v>Abaixo</v>
      </c>
      <c r="M3528" s="23" t="str">
        <f t="shared" si="223"/>
        <v>Acima</v>
      </c>
    </row>
    <row r="3529" spans="1:13">
      <c r="A3529" s="11" t="s">
        <v>3443</v>
      </c>
      <c r="B3529" s="12" t="s">
        <v>275</v>
      </c>
      <c r="C3529" s="12">
        <v>413</v>
      </c>
      <c r="D3529" s="12">
        <v>0.501</v>
      </c>
      <c r="E3529" s="12">
        <v>0.47899999999999998</v>
      </c>
      <c r="F3529" s="12">
        <v>0.36099999999999999</v>
      </c>
      <c r="G3529" s="12">
        <v>10084.48</v>
      </c>
      <c r="H3529" s="13">
        <v>3</v>
      </c>
      <c r="I3529" s="23" t="str">
        <f>VLOOKUP(B3529,'De-Para'!$B$3:$C$29,2,0)</f>
        <v>Norte</v>
      </c>
      <c r="J3529" s="18" t="str">
        <f t="shared" si="220"/>
        <v>Baixo</v>
      </c>
      <c r="K3529" s="18" t="str">
        <f t="shared" si="221"/>
        <v>Abaixo</v>
      </c>
      <c r="L3529" s="18" t="str">
        <f t="shared" si="222"/>
        <v>Abaixo</v>
      </c>
      <c r="M3529" s="23" t="str">
        <f t="shared" si="223"/>
        <v>Acima</v>
      </c>
    </row>
    <row r="3530" spans="1:13">
      <c r="A3530" s="8" t="s">
        <v>2946</v>
      </c>
      <c r="B3530" s="9" t="s">
        <v>19</v>
      </c>
      <c r="C3530" s="9">
        <v>497</v>
      </c>
      <c r="D3530" s="9">
        <v>0.57999999999999996</v>
      </c>
      <c r="E3530" s="9">
        <v>0.57199999999999995</v>
      </c>
      <c r="F3530" s="9">
        <v>0.44400000000000001</v>
      </c>
      <c r="G3530" s="9">
        <v>11906.16</v>
      </c>
      <c r="H3530" s="10">
        <v>3</v>
      </c>
      <c r="I3530" s="23" t="str">
        <f>VLOOKUP(B3530,'De-Para'!$B$3:$C$29,2,0)</f>
        <v>Nordeste</v>
      </c>
      <c r="J3530" s="18" t="str">
        <f t="shared" si="220"/>
        <v>Médio</v>
      </c>
      <c r="K3530" s="18" t="str">
        <f t="shared" si="221"/>
        <v>Abaixo</v>
      </c>
      <c r="L3530" s="18" t="str">
        <f t="shared" si="222"/>
        <v>Abaixo</v>
      </c>
      <c r="M3530" s="23" t="str">
        <f t="shared" si="223"/>
        <v>Acima</v>
      </c>
    </row>
    <row r="3531" spans="1:13">
      <c r="A3531" s="11" t="s">
        <v>3444</v>
      </c>
      <c r="B3531" s="12" t="s">
        <v>14</v>
      </c>
      <c r="C3531" s="12">
        <v>199</v>
      </c>
      <c r="D3531" s="12">
        <v>0.66200000000000003</v>
      </c>
      <c r="E3531" s="12">
        <v>0.65900000000000003</v>
      </c>
      <c r="F3531" s="12">
        <v>0.54800000000000004</v>
      </c>
      <c r="G3531" s="12">
        <v>41392.480000000003</v>
      </c>
      <c r="H3531" s="13">
        <v>0</v>
      </c>
      <c r="I3531" s="23" t="str">
        <f>VLOOKUP(B3531,'De-Para'!$B$3:$C$29,2,0)</f>
        <v>Sul</v>
      </c>
      <c r="J3531" s="18" t="str">
        <f t="shared" si="220"/>
        <v>Médio</v>
      </c>
      <c r="K3531" s="18" t="str">
        <f t="shared" si="221"/>
        <v>Acima</v>
      </c>
      <c r="L3531" s="18" t="str">
        <f t="shared" si="222"/>
        <v>Abaixo</v>
      </c>
      <c r="M3531" s="23" t="str">
        <f t="shared" si="223"/>
        <v>Abaixo</v>
      </c>
    </row>
    <row r="3532" spans="1:13">
      <c r="A3532" s="8" t="s">
        <v>1528</v>
      </c>
      <c r="B3532" s="9" t="s">
        <v>24</v>
      </c>
      <c r="C3532" s="9">
        <v>752</v>
      </c>
      <c r="D3532" s="9">
        <v>0.59</v>
      </c>
      <c r="E3532" s="9">
        <v>0.55500000000000005</v>
      </c>
      <c r="F3532" s="9">
        <v>0.496</v>
      </c>
      <c r="G3532" s="9">
        <v>6519.35</v>
      </c>
      <c r="H3532" s="10">
        <v>19</v>
      </c>
      <c r="I3532" s="23" t="str">
        <f>VLOOKUP(B3532,'De-Para'!$B$3:$C$29,2,0)</f>
        <v>Nordeste</v>
      </c>
      <c r="J3532" s="18" t="str">
        <f t="shared" si="220"/>
        <v>Médio</v>
      </c>
      <c r="K3532" s="18" t="str">
        <f t="shared" si="221"/>
        <v>Abaixo</v>
      </c>
      <c r="L3532" s="18" t="str">
        <f t="shared" si="222"/>
        <v>Abaixo</v>
      </c>
      <c r="M3532" s="23" t="str">
        <f t="shared" si="223"/>
        <v>Acima</v>
      </c>
    </row>
    <row r="3533" spans="1:13">
      <c r="A3533" s="11" t="s">
        <v>3445</v>
      </c>
      <c r="B3533" s="12" t="s">
        <v>94</v>
      </c>
      <c r="C3533" s="12">
        <v>1097</v>
      </c>
      <c r="D3533" s="12">
        <v>0.56799999999999995</v>
      </c>
      <c r="E3533" s="12">
        <v>0.55700000000000005</v>
      </c>
      <c r="F3533" s="12">
        <v>0.46</v>
      </c>
      <c r="G3533" s="12">
        <v>9785.6200000000008</v>
      </c>
      <c r="H3533" s="13">
        <v>3</v>
      </c>
      <c r="I3533" s="23" t="str">
        <f>VLOOKUP(B3533,'De-Para'!$B$3:$C$29,2,0)</f>
        <v>Nordeste</v>
      </c>
      <c r="J3533" s="18" t="str">
        <f t="shared" si="220"/>
        <v>Médio</v>
      </c>
      <c r="K3533" s="18" t="str">
        <f t="shared" si="221"/>
        <v>Abaixo</v>
      </c>
      <c r="L3533" s="18" t="str">
        <f t="shared" si="222"/>
        <v>Acima</v>
      </c>
      <c r="M3533" s="23" t="str">
        <f t="shared" si="223"/>
        <v>Acima</v>
      </c>
    </row>
    <row r="3534" spans="1:13">
      <c r="A3534" s="8" t="s">
        <v>3446</v>
      </c>
      <c r="B3534" s="9" t="s">
        <v>275</v>
      </c>
      <c r="C3534" s="9">
        <v>336</v>
      </c>
      <c r="D3534" s="9">
        <v>0.57499999999999996</v>
      </c>
      <c r="E3534" s="9">
        <v>0.60099999999999998</v>
      </c>
      <c r="F3534" s="9">
        <v>0.39800000000000002</v>
      </c>
      <c r="G3534" s="9">
        <v>16085.3</v>
      </c>
      <c r="H3534" s="10">
        <v>3</v>
      </c>
      <c r="I3534" s="23" t="str">
        <f>VLOOKUP(B3534,'De-Para'!$B$3:$C$29,2,0)</f>
        <v>Norte</v>
      </c>
      <c r="J3534" s="18" t="str">
        <f t="shared" si="220"/>
        <v>Médio</v>
      </c>
      <c r="K3534" s="18" t="str">
        <f t="shared" si="221"/>
        <v>Abaixo</v>
      </c>
      <c r="L3534" s="18" t="str">
        <f t="shared" si="222"/>
        <v>Abaixo</v>
      </c>
      <c r="M3534" s="23" t="str">
        <f t="shared" si="223"/>
        <v>Acima</v>
      </c>
    </row>
    <row r="3535" spans="1:13">
      <c r="A3535" s="11" t="s">
        <v>3447</v>
      </c>
      <c r="B3535" s="12" t="s">
        <v>14</v>
      </c>
      <c r="C3535" s="12">
        <v>48</v>
      </c>
      <c r="D3535" s="12">
        <v>0.73599999999999999</v>
      </c>
      <c r="E3535" s="12">
        <v>0.76200000000000001</v>
      </c>
      <c r="F3535" s="12">
        <v>0.61199999999999999</v>
      </c>
      <c r="G3535" s="12">
        <v>63841.64</v>
      </c>
      <c r="H3535" s="13">
        <v>1</v>
      </c>
      <c r="I3535" s="23" t="str">
        <f>VLOOKUP(B3535,'De-Para'!$B$3:$C$29,2,0)</f>
        <v>Sul</v>
      </c>
      <c r="J3535" s="18" t="str">
        <f t="shared" si="220"/>
        <v>Alto</v>
      </c>
      <c r="K3535" s="18" t="str">
        <f t="shared" si="221"/>
        <v>Acima</v>
      </c>
      <c r="L3535" s="18" t="str">
        <f t="shared" si="222"/>
        <v>Abaixo</v>
      </c>
      <c r="M3535" s="23" t="str">
        <f t="shared" si="223"/>
        <v>Abaixo</v>
      </c>
    </row>
    <row r="3536" spans="1:13">
      <c r="A3536" s="8" t="s">
        <v>3448</v>
      </c>
      <c r="B3536" s="9" t="s">
        <v>59</v>
      </c>
      <c r="C3536" s="9">
        <v>240</v>
      </c>
      <c r="D3536" s="9">
        <v>0.71599999999999997</v>
      </c>
      <c r="E3536" s="9">
        <v>0.70699999999999996</v>
      </c>
      <c r="F3536" s="9">
        <v>0.6</v>
      </c>
      <c r="G3536" s="9">
        <v>23731.3</v>
      </c>
      <c r="H3536" s="10">
        <v>3</v>
      </c>
      <c r="I3536" s="23" t="str">
        <f>VLOOKUP(B3536,'De-Para'!$B$3:$C$29,2,0)</f>
        <v>Sul</v>
      </c>
      <c r="J3536" s="18" t="str">
        <f t="shared" si="220"/>
        <v>Alto</v>
      </c>
      <c r="K3536" s="18" t="str">
        <f t="shared" si="221"/>
        <v>Acima</v>
      </c>
      <c r="L3536" s="18" t="str">
        <f t="shared" si="222"/>
        <v>Abaixo</v>
      </c>
      <c r="M3536" s="23" t="str">
        <f t="shared" si="223"/>
        <v>Acima</v>
      </c>
    </row>
    <row r="3537" spans="1:13">
      <c r="A3537" s="11" t="s">
        <v>3449</v>
      </c>
      <c r="B3537" s="12" t="s">
        <v>114</v>
      </c>
      <c r="C3537" s="12">
        <v>240</v>
      </c>
      <c r="D3537" s="12">
        <v>0.54500000000000004</v>
      </c>
      <c r="E3537" s="12">
        <v>0.51300000000000001</v>
      </c>
      <c r="F3537" s="12">
        <v>0.41399999999999998</v>
      </c>
      <c r="G3537" s="12">
        <v>12374.15</v>
      </c>
      <c r="H3537" s="13">
        <v>0</v>
      </c>
      <c r="I3537" s="23" t="str">
        <f>VLOOKUP(B3537,'De-Para'!$B$3:$C$29,2,0)</f>
        <v>Nordeste</v>
      </c>
      <c r="J3537" s="18" t="str">
        <f t="shared" si="220"/>
        <v>Baixo</v>
      </c>
      <c r="K3537" s="18" t="str">
        <f t="shared" si="221"/>
        <v>Abaixo</v>
      </c>
      <c r="L3537" s="18" t="str">
        <f t="shared" si="222"/>
        <v>Abaixo</v>
      </c>
      <c r="M3537" s="23" t="str">
        <f t="shared" si="223"/>
        <v>Abaixo</v>
      </c>
    </row>
    <row r="3538" spans="1:13">
      <c r="A3538" s="8" t="s">
        <v>3450</v>
      </c>
      <c r="B3538" s="9" t="s">
        <v>24</v>
      </c>
      <c r="C3538" s="9">
        <v>362</v>
      </c>
      <c r="D3538" s="9">
        <v>0.58799999999999997</v>
      </c>
      <c r="E3538" s="9">
        <v>0.58599999999999997</v>
      </c>
      <c r="F3538" s="9">
        <v>0.47399999999999998</v>
      </c>
      <c r="G3538" s="9">
        <v>11074.3</v>
      </c>
      <c r="H3538" s="10">
        <v>2</v>
      </c>
      <c r="I3538" s="23" t="str">
        <f>VLOOKUP(B3538,'De-Para'!$B$3:$C$29,2,0)</f>
        <v>Nordeste</v>
      </c>
      <c r="J3538" s="18" t="str">
        <f t="shared" si="220"/>
        <v>Médio</v>
      </c>
      <c r="K3538" s="18" t="str">
        <f t="shared" si="221"/>
        <v>Abaixo</v>
      </c>
      <c r="L3538" s="18" t="str">
        <f t="shared" si="222"/>
        <v>Abaixo</v>
      </c>
      <c r="M3538" s="23" t="str">
        <f t="shared" si="223"/>
        <v>Abaixo</v>
      </c>
    </row>
    <row r="3539" spans="1:13">
      <c r="A3539" s="11" t="s">
        <v>3451</v>
      </c>
      <c r="B3539" s="12" t="s">
        <v>87</v>
      </c>
      <c r="C3539" s="12">
        <v>695</v>
      </c>
      <c r="D3539" s="12">
        <v>0.56399999999999995</v>
      </c>
      <c r="E3539" s="12">
        <v>0.499</v>
      </c>
      <c r="F3539" s="12">
        <v>0.46400000000000002</v>
      </c>
      <c r="G3539" s="12">
        <v>7528.58</v>
      </c>
      <c r="H3539" s="13">
        <v>1</v>
      </c>
      <c r="I3539" s="23" t="str">
        <f>VLOOKUP(B3539,'De-Para'!$B$3:$C$29,2,0)</f>
        <v>Nordeste</v>
      </c>
      <c r="J3539" s="18" t="str">
        <f t="shared" si="220"/>
        <v>Médio</v>
      </c>
      <c r="K3539" s="18" t="str">
        <f t="shared" si="221"/>
        <v>Abaixo</v>
      </c>
      <c r="L3539" s="18" t="str">
        <f t="shared" si="222"/>
        <v>Abaixo</v>
      </c>
      <c r="M3539" s="23" t="str">
        <f t="shared" si="223"/>
        <v>Abaixo</v>
      </c>
    </row>
    <row r="3540" spans="1:13">
      <c r="A3540" s="8" t="s">
        <v>3452</v>
      </c>
      <c r="B3540" s="9" t="s">
        <v>49</v>
      </c>
      <c r="C3540" s="9">
        <v>531</v>
      </c>
      <c r="D3540" s="9">
        <v>0.47299999999999998</v>
      </c>
      <c r="E3540" s="9">
        <v>0.44900000000000001</v>
      </c>
      <c r="F3540" s="9">
        <v>0.30299999999999999</v>
      </c>
      <c r="G3540" s="9">
        <v>5338.15</v>
      </c>
      <c r="H3540" s="10">
        <v>0</v>
      </c>
      <c r="I3540" s="23" t="str">
        <f>VLOOKUP(B3540,'De-Para'!$B$3:$C$29,2,0)</f>
        <v>Norte</v>
      </c>
      <c r="J3540" s="18" t="str">
        <f t="shared" si="220"/>
        <v>Baixo</v>
      </c>
      <c r="K3540" s="18" t="str">
        <f t="shared" si="221"/>
        <v>Abaixo</v>
      </c>
      <c r="L3540" s="18" t="str">
        <f t="shared" si="222"/>
        <v>Abaixo</v>
      </c>
      <c r="M3540" s="23" t="str">
        <f t="shared" si="223"/>
        <v>Abaixo</v>
      </c>
    </row>
    <row r="3541" spans="1:13">
      <c r="A3541" s="11" t="s">
        <v>3453</v>
      </c>
      <c r="B3541" s="12" t="s">
        <v>29</v>
      </c>
      <c r="C3541" s="12">
        <v>194</v>
      </c>
      <c r="D3541" s="12">
        <v>0.67400000000000004</v>
      </c>
      <c r="E3541" s="12">
        <v>0.65200000000000002</v>
      </c>
      <c r="F3541" s="12">
        <v>0.57699999999999996</v>
      </c>
      <c r="G3541" s="12">
        <v>20062.349999999999</v>
      </c>
      <c r="H3541" s="13">
        <v>2</v>
      </c>
      <c r="I3541" s="23" t="str">
        <f>VLOOKUP(B3541,'De-Para'!$B$3:$C$29,2,0)</f>
        <v>Centro-Oeste</v>
      </c>
      <c r="J3541" s="18" t="str">
        <f t="shared" si="220"/>
        <v>Médio</v>
      </c>
      <c r="K3541" s="18" t="str">
        <f t="shared" si="221"/>
        <v>Acima</v>
      </c>
      <c r="L3541" s="18" t="str">
        <f t="shared" si="222"/>
        <v>Abaixo</v>
      </c>
      <c r="M3541" s="23" t="str">
        <f t="shared" si="223"/>
        <v>Abaixo</v>
      </c>
    </row>
    <row r="3542" spans="1:13">
      <c r="A3542" s="8" t="s">
        <v>3454</v>
      </c>
      <c r="B3542" s="9" t="s">
        <v>22</v>
      </c>
      <c r="C3542" s="9">
        <v>125</v>
      </c>
      <c r="D3542" s="9">
        <v>0.6</v>
      </c>
      <c r="E3542" s="9">
        <v>0.60899999999999999</v>
      </c>
      <c r="F3542" s="9">
        <v>0.44700000000000001</v>
      </c>
      <c r="G3542" s="9">
        <v>22518.77</v>
      </c>
      <c r="H3542" s="10">
        <v>2</v>
      </c>
      <c r="I3542" s="23" t="str">
        <f>VLOOKUP(B3542,'De-Para'!$B$3:$C$29,2,0)</f>
        <v>Sul</v>
      </c>
      <c r="J3542" s="18" t="str">
        <f t="shared" si="220"/>
        <v>Médio</v>
      </c>
      <c r="K3542" s="18" t="str">
        <f t="shared" si="221"/>
        <v>Acima</v>
      </c>
      <c r="L3542" s="18" t="str">
        <f t="shared" si="222"/>
        <v>Abaixo</v>
      </c>
      <c r="M3542" s="23" t="str">
        <f t="shared" si="223"/>
        <v>Abaixo</v>
      </c>
    </row>
    <row r="3543" spans="1:13">
      <c r="A3543" s="11" t="s">
        <v>3455</v>
      </c>
      <c r="B3543" s="12" t="s">
        <v>82</v>
      </c>
      <c r="C3543" s="12">
        <v>825</v>
      </c>
      <c r="D3543" s="12">
        <v>0.60699999999999998</v>
      </c>
      <c r="E3543" s="12">
        <v>0.59199999999999997</v>
      </c>
      <c r="F3543" s="12">
        <v>0.496</v>
      </c>
      <c r="G3543" s="12">
        <v>9641.82</v>
      </c>
      <c r="H3543" s="13">
        <v>21</v>
      </c>
      <c r="I3543" s="23" t="str">
        <f>VLOOKUP(B3543,'De-Para'!$B$3:$C$29,2,0)</f>
        <v>Nordeste</v>
      </c>
      <c r="J3543" s="18" t="str">
        <f t="shared" si="220"/>
        <v>Médio</v>
      </c>
      <c r="K3543" s="18" t="str">
        <f t="shared" si="221"/>
        <v>Acima</v>
      </c>
      <c r="L3543" s="18" t="str">
        <f t="shared" si="222"/>
        <v>Abaixo</v>
      </c>
      <c r="M3543" s="23" t="str">
        <f t="shared" si="223"/>
        <v>Acima</v>
      </c>
    </row>
    <row r="3544" spans="1:13">
      <c r="A3544" s="8" t="s">
        <v>3456</v>
      </c>
      <c r="B3544" s="9" t="s">
        <v>94</v>
      </c>
      <c r="C3544" s="9">
        <v>983</v>
      </c>
      <c r="D3544" s="9">
        <v>0.55700000000000005</v>
      </c>
      <c r="E3544" s="9">
        <v>0.55200000000000005</v>
      </c>
      <c r="F3544" s="9">
        <v>0.42799999999999999</v>
      </c>
      <c r="G3544" s="9">
        <v>10760.86</v>
      </c>
      <c r="H3544" s="10">
        <v>3</v>
      </c>
      <c r="I3544" s="23" t="str">
        <f>VLOOKUP(B3544,'De-Para'!$B$3:$C$29,2,0)</f>
        <v>Nordeste</v>
      </c>
      <c r="J3544" s="18" t="str">
        <f t="shared" si="220"/>
        <v>Médio</v>
      </c>
      <c r="K3544" s="18" t="str">
        <f t="shared" si="221"/>
        <v>Abaixo</v>
      </c>
      <c r="L3544" s="18" t="str">
        <f t="shared" si="222"/>
        <v>Acima</v>
      </c>
      <c r="M3544" s="23" t="str">
        <f t="shared" si="223"/>
        <v>Acima</v>
      </c>
    </row>
    <row r="3545" spans="1:13">
      <c r="A3545" s="11" t="s">
        <v>3457</v>
      </c>
      <c r="B3545" s="12" t="s">
        <v>59</v>
      </c>
      <c r="C3545" s="12">
        <v>179</v>
      </c>
      <c r="D3545" s="12">
        <v>0.76800000000000002</v>
      </c>
      <c r="E3545" s="12">
        <v>0.752</v>
      </c>
      <c r="F3545" s="12">
        <v>0.69899999999999995</v>
      </c>
      <c r="G3545" s="12">
        <v>24075.11</v>
      </c>
      <c r="H3545" s="13">
        <v>3</v>
      </c>
      <c r="I3545" s="23" t="str">
        <f>VLOOKUP(B3545,'De-Para'!$B$3:$C$29,2,0)</f>
        <v>Sul</v>
      </c>
      <c r="J3545" s="18" t="str">
        <f t="shared" si="220"/>
        <v>Alto</v>
      </c>
      <c r="K3545" s="18" t="str">
        <f t="shared" si="221"/>
        <v>Acima</v>
      </c>
      <c r="L3545" s="18" t="str">
        <f t="shared" si="222"/>
        <v>Abaixo</v>
      </c>
      <c r="M3545" s="23" t="str">
        <f t="shared" si="223"/>
        <v>Acima</v>
      </c>
    </row>
    <row r="3546" spans="1:13">
      <c r="A3546" s="8" t="s">
        <v>3458</v>
      </c>
      <c r="B3546" s="9" t="s">
        <v>148</v>
      </c>
      <c r="C3546" s="9">
        <v>138</v>
      </c>
      <c r="D3546" s="9">
        <v>0.58899999999999997</v>
      </c>
      <c r="E3546" s="9">
        <v>0.622</v>
      </c>
      <c r="F3546" s="9">
        <v>0.434</v>
      </c>
      <c r="G3546" s="9">
        <v>14958</v>
      </c>
      <c r="H3546" s="10">
        <v>2</v>
      </c>
      <c r="I3546" s="23" t="str">
        <f>VLOOKUP(B3546,'De-Para'!$B$3:$C$29,2,0)</f>
        <v>Norte</v>
      </c>
      <c r="J3546" s="18" t="str">
        <f t="shared" si="220"/>
        <v>Médio</v>
      </c>
      <c r="K3546" s="18" t="str">
        <f t="shared" si="221"/>
        <v>Abaixo</v>
      </c>
      <c r="L3546" s="18" t="str">
        <f t="shared" si="222"/>
        <v>Abaixo</v>
      </c>
      <c r="M3546" s="23" t="str">
        <f t="shared" si="223"/>
        <v>Abaixo</v>
      </c>
    </row>
    <row r="3547" spans="1:13">
      <c r="A3547" s="11" t="s">
        <v>3459</v>
      </c>
      <c r="B3547" s="12" t="s">
        <v>87</v>
      </c>
      <c r="C3547" s="12">
        <v>1343</v>
      </c>
      <c r="D3547" s="12">
        <v>0.51300000000000001</v>
      </c>
      <c r="E3547" s="12">
        <v>0.5</v>
      </c>
      <c r="F3547" s="12">
        <v>0.374</v>
      </c>
      <c r="G3547" s="12">
        <v>6481.02</v>
      </c>
      <c r="H3547" s="13">
        <v>36</v>
      </c>
      <c r="I3547" s="23" t="str">
        <f>VLOOKUP(B3547,'De-Para'!$B$3:$C$29,2,0)</f>
        <v>Nordeste</v>
      </c>
      <c r="J3547" s="18" t="str">
        <f t="shared" si="220"/>
        <v>Baixo</v>
      </c>
      <c r="K3547" s="18" t="str">
        <f t="shared" si="221"/>
        <v>Abaixo</v>
      </c>
      <c r="L3547" s="18" t="str">
        <f t="shared" si="222"/>
        <v>Acima</v>
      </c>
      <c r="M3547" s="23" t="str">
        <f t="shared" si="223"/>
        <v>Acima</v>
      </c>
    </row>
    <row r="3548" spans="1:13">
      <c r="A3548" s="8" t="s">
        <v>3460</v>
      </c>
      <c r="B3548" s="9" t="s">
        <v>39</v>
      </c>
      <c r="C3548" s="9">
        <v>598</v>
      </c>
      <c r="D3548" s="9">
        <v>0.45</v>
      </c>
      <c r="E3548" s="9">
        <v>0.48099999999999998</v>
      </c>
      <c r="F3548" s="9">
        <v>0.25900000000000001</v>
      </c>
      <c r="G3548" s="9">
        <v>9085.35</v>
      </c>
      <c r="H3548" s="10">
        <v>0</v>
      </c>
      <c r="I3548" s="23" t="str">
        <f>VLOOKUP(B3548,'De-Para'!$B$3:$C$29,2,0)</f>
        <v>Norte</v>
      </c>
      <c r="J3548" s="18" t="str">
        <f t="shared" si="220"/>
        <v>Baixo</v>
      </c>
      <c r="K3548" s="18" t="str">
        <f t="shared" si="221"/>
        <v>Abaixo</v>
      </c>
      <c r="L3548" s="18" t="str">
        <f t="shared" si="222"/>
        <v>Abaixo</v>
      </c>
      <c r="M3548" s="23" t="str">
        <f t="shared" si="223"/>
        <v>Abaixo</v>
      </c>
    </row>
    <row r="3549" spans="1:13">
      <c r="A3549" s="11" t="s">
        <v>3461</v>
      </c>
      <c r="B3549" s="12" t="s">
        <v>22</v>
      </c>
      <c r="C3549" s="12">
        <v>218</v>
      </c>
      <c r="D3549" s="12">
        <v>0.71</v>
      </c>
      <c r="E3549" s="12">
        <v>0.68799999999999994</v>
      </c>
      <c r="F3549" s="12">
        <v>0.63400000000000001</v>
      </c>
      <c r="G3549" s="12">
        <v>28160.13</v>
      </c>
      <c r="H3549" s="13">
        <v>0</v>
      </c>
      <c r="I3549" s="23" t="str">
        <f>VLOOKUP(B3549,'De-Para'!$B$3:$C$29,2,0)</f>
        <v>Sul</v>
      </c>
      <c r="J3549" s="18" t="str">
        <f t="shared" si="220"/>
        <v>Alto</v>
      </c>
      <c r="K3549" s="18" t="str">
        <f t="shared" si="221"/>
        <v>Acima</v>
      </c>
      <c r="L3549" s="18" t="str">
        <f t="shared" si="222"/>
        <v>Abaixo</v>
      </c>
      <c r="M3549" s="23" t="str">
        <f t="shared" si="223"/>
        <v>Abaixo</v>
      </c>
    </row>
    <row r="3550" spans="1:13">
      <c r="A3550" s="8" t="s">
        <v>3462</v>
      </c>
      <c r="B3550" s="9" t="s">
        <v>16</v>
      </c>
      <c r="C3550" s="9">
        <v>69</v>
      </c>
      <c r="D3550" s="9">
        <v>0.64800000000000002</v>
      </c>
      <c r="E3550" s="9">
        <v>0.61899999999999999</v>
      </c>
      <c r="F3550" s="9">
        <v>0.53800000000000003</v>
      </c>
      <c r="G3550" s="9">
        <v>64603.83</v>
      </c>
      <c r="H3550" s="10">
        <v>2</v>
      </c>
      <c r="I3550" s="23" t="str">
        <f>VLOOKUP(B3550,'De-Para'!$B$3:$C$29,2,0)</f>
        <v>Sudeste</v>
      </c>
      <c r="J3550" s="18" t="str">
        <f t="shared" si="220"/>
        <v>Médio</v>
      </c>
      <c r="K3550" s="18" t="str">
        <f t="shared" si="221"/>
        <v>Acima</v>
      </c>
      <c r="L3550" s="18" t="str">
        <f t="shared" si="222"/>
        <v>Abaixo</v>
      </c>
      <c r="M3550" s="23" t="str">
        <f t="shared" si="223"/>
        <v>Abaixo</v>
      </c>
    </row>
    <row r="3551" spans="1:13">
      <c r="A3551" s="11" t="s">
        <v>3463</v>
      </c>
      <c r="B3551" s="12" t="s">
        <v>31</v>
      </c>
      <c r="C3551" s="12">
        <v>1216</v>
      </c>
      <c r="D3551" s="12">
        <v>0.61699999999999999</v>
      </c>
      <c r="E3551" s="12">
        <v>0.54600000000000004</v>
      </c>
      <c r="F3551" s="12">
        <v>0.56000000000000005</v>
      </c>
      <c r="G3551" s="12">
        <v>6449.79</v>
      </c>
      <c r="H3551" s="13">
        <v>5</v>
      </c>
      <c r="I3551" s="23" t="str">
        <f>VLOOKUP(B3551,'De-Para'!$B$3:$C$29,2,0)</f>
        <v>Nordeste</v>
      </c>
      <c r="J3551" s="18" t="str">
        <f t="shared" si="220"/>
        <v>Médio</v>
      </c>
      <c r="K3551" s="18" t="str">
        <f t="shared" si="221"/>
        <v>Acima</v>
      </c>
      <c r="L3551" s="18" t="str">
        <f t="shared" si="222"/>
        <v>Acima</v>
      </c>
      <c r="M3551" s="23" t="str">
        <f t="shared" si="223"/>
        <v>Acima</v>
      </c>
    </row>
    <row r="3552" spans="1:13">
      <c r="A3552" s="8" t="s">
        <v>3464</v>
      </c>
      <c r="B3552" s="9" t="s">
        <v>16</v>
      </c>
      <c r="C3552" s="9">
        <v>231</v>
      </c>
      <c r="D3552" s="9">
        <v>0.74</v>
      </c>
      <c r="E3552" s="9">
        <v>0.70199999999999996</v>
      </c>
      <c r="F3552" s="9">
        <v>0.66100000000000003</v>
      </c>
      <c r="G3552" s="9">
        <v>23486.48</v>
      </c>
      <c r="H3552" s="10">
        <v>7</v>
      </c>
      <c r="I3552" s="23" t="str">
        <f>VLOOKUP(B3552,'De-Para'!$B$3:$C$29,2,0)</f>
        <v>Sudeste</v>
      </c>
      <c r="J3552" s="18" t="str">
        <f t="shared" si="220"/>
        <v>Alto</v>
      </c>
      <c r="K3552" s="18" t="str">
        <f t="shared" si="221"/>
        <v>Acima</v>
      </c>
      <c r="L3552" s="18" t="str">
        <f t="shared" si="222"/>
        <v>Abaixo</v>
      </c>
      <c r="M3552" s="23" t="str">
        <f t="shared" si="223"/>
        <v>Acima</v>
      </c>
    </row>
    <row r="3553" spans="1:13">
      <c r="A3553" s="11" t="s">
        <v>3465</v>
      </c>
      <c r="B3553" s="12" t="s">
        <v>87</v>
      </c>
      <c r="C3553" s="12">
        <v>1225</v>
      </c>
      <c r="D3553" s="12">
        <v>0.55000000000000004</v>
      </c>
      <c r="E3553" s="12">
        <v>0.51900000000000002</v>
      </c>
      <c r="F3553" s="12">
        <v>0.434</v>
      </c>
      <c r="G3553" s="12">
        <v>5065.83</v>
      </c>
      <c r="H3553" s="13">
        <v>1</v>
      </c>
      <c r="I3553" s="23" t="str">
        <f>VLOOKUP(B3553,'De-Para'!$B$3:$C$29,2,0)</f>
        <v>Nordeste</v>
      </c>
      <c r="J3553" s="18" t="str">
        <f t="shared" si="220"/>
        <v>Médio</v>
      </c>
      <c r="K3553" s="18" t="str">
        <f t="shared" si="221"/>
        <v>Abaixo</v>
      </c>
      <c r="L3553" s="18" t="str">
        <f t="shared" si="222"/>
        <v>Acima</v>
      </c>
      <c r="M3553" s="23" t="str">
        <f t="shared" si="223"/>
        <v>Abaixo</v>
      </c>
    </row>
    <row r="3554" spans="1:13">
      <c r="A3554" s="8" t="s">
        <v>1443</v>
      </c>
      <c r="B3554" s="9" t="s">
        <v>59</v>
      </c>
      <c r="C3554" s="9">
        <v>273</v>
      </c>
      <c r="D3554" s="9">
        <v>0.67500000000000004</v>
      </c>
      <c r="E3554" s="9">
        <v>0.64100000000000001</v>
      </c>
      <c r="F3554" s="9">
        <v>0.58099999999999996</v>
      </c>
      <c r="G3554" s="9">
        <v>19824.650000000001</v>
      </c>
      <c r="H3554" s="10">
        <v>10</v>
      </c>
      <c r="I3554" s="23" t="str">
        <f>VLOOKUP(B3554,'De-Para'!$B$3:$C$29,2,0)</f>
        <v>Sul</v>
      </c>
      <c r="J3554" s="18" t="str">
        <f t="shared" si="220"/>
        <v>Médio</v>
      </c>
      <c r="K3554" s="18" t="str">
        <f t="shared" si="221"/>
        <v>Acima</v>
      </c>
      <c r="L3554" s="18" t="str">
        <f t="shared" si="222"/>
        <v>Abaixo</v>
      </c>
      <c r="M3554" s="23" t="str">
        <f t="shared" si="223"/>
        <v>Acima</v>
      </c>
    </row>
    <row r="3555" spans="1:13">
      <c r="A3555" s="11" t="s">
        <v>3466</v>
      </c>
      <c r="B3555" s="12" t="s">
        <v>24</v>
      </c>
      <c r="C3555" s="12">
        <v>399</v>
      </c>
      <c r="D3555" s="12">
        <v>0.61699999999999999</v>
      </c>
      <c r="E3555" s="12">
        <v>0.57499999999999996</v>
      </c>
      <c r="F3555" s="12">
        <v>0.56100000000000005</v>
      </c>
      <c r="G3555" s="12">
        <v>10759.51</v>
      </c>
      <c r="H3555" s="13">
        <v>16</v>
      </c>
      <c r="I3555" s="23" t="str">
        <f>VLOOKUP(B3555,'De-Para'!$B$3:$C$29,2,0)</f>
        <v>Nordeste</v>
      </c>
      <c r="J3555" s="18" t="str">
        <f t="shared" si="220"/>
        <v>Médio</v>
      </c>
      <c r="K3555" s="18" t="str">
        <f t="shared" si="221"/>
        <v>Acima</v>
      </c>
      <c r="L3555" s="18" t="str">
        <f t="shared" si="222"/>
        <v>Abaixo</v>
      </c>
      <c r="M3555" s="23" t="str">
        <f t="shared" si="223"/>
        <v>Acima</v>
      </c>
    </row>
    <row r="3556" spans="1:13">
      <c r="A3556" s="8" t="s">
        <v>3467</v>
      </c>
      <c r="B3556" s="9" t="s">
        <v>24</v>
      </c>
      <c r="C3556" s="9">
        <v>180</v>
      </c>
      <c r="D3556" s="9">
        <v>0.59299999999999997</v>
      </c>
      <c r="E3556" s="9">
        <v>0.56299999999999994</v>
      </c>
      <c r="F3556" s="9">
        <v>0.47899999999999998</v>
      </c>
      <c r="G3556" s="9">
        <v>10588.92</v>
      </c>
      <c r="H3556" s="10">
        <v>19</v>
      </c>
      <c r="I3556" s="23" t="str">
        <f>VLOOKUP(B3556,'De-Para'!$B$3:$C$29,2,0)</f>
        <v>Nordeste</v>
      </c>
      <c r="J3556" s="18" t="str">
        <f t="shared" si="220"/>
        <v>Médio</v>
      </c>
      <c r="K3556" s="18" t="str">
        <f t="shared" si="221"/>
        <v>Abaixo</v>
      </c>
      <c r="L3556" s="18" t="str">
        <f t="shared" si="222"/>
        <v>Abaixo</v>
      </c>
      <c r="M3556" s="23" t="str">
        <f t="shared" si="223"/>
        <v>Acima</v>
      </c>
    </row>
    <row r="3557" spans="1:13">
      <c r="A3557" s="11" t="s">
        <v>3468</v>
      </c>
      <c r="B3557" s="12" t="s">
        <v>22</v>
      </c>
      <c r="C3557" s="12">
        <v>179</v>
      </c>
      <c r="D3557" s="12">
        <v>0.69599999999999995</v>
      </c>
      <c r="E3557" s="12">
        <v>0.68799999999999994</v>
      </c>
      <c r="F3557" s="12">
        <v>0.59299999999999997</v>
      </c>
      <c r="G3557" s="12">
        <v>27858.29</v>
      </c>
      <c r="H3557" s="13">
        <v>9</v>
      </c>
      <c r="I3557" s="23" t="str">
        <f>VLOOKUP(B3557,'De-Para'!$B$3:$C$29,2,0)</f>
        <v>Sul</v>
      </c>
      <c r="J3557" s="18" t="str">
        <f t="shared" si="220"/>
        <v>Médio</v>
      </c>
      <c r="K3557" s="18" t="str">
        <f t="shared" si="221"/>
        <v>Acima</v>
      </c>
      <c r="L3557" s="18" t="str">
        <f t="shared" si="222"/>
        <v>Abaixo</v>
      </c>
      <c r="M3557" s="23" t="str">
        <f t="shared" si="223"/>
        <v>Acima</v>
      </c>
    </row>
    <row r="3558" spans="1:13">
      <c r="A3558" s="8" t="s">
        <v>3469</v>
      </c>
      <c r="B3558" s="9" t="s">
        <v>59</v>
      </c>
      <c r="C3558" s="9">
        <v>150</v>
      </c>
      <c r="D3558" s="9">
        <v>0.7</v>
      </c>
      <c r="E3558" s="9">
        <v>0.72699999999999998</v>
      </c>
      <c r="F3558" s="9">
        <v>0.56899999999999995</v>
      </c>
      <c r="G3558" s="9">
        <v>26765.66</v>
      </c>
      <c r="H3558" s="10">
        <v>2</v>
      </c>
      <c r="I3558" s="23" t="str">
        <f>VLOOKUP(B3558,'De-Para'!$B$3:$C$29,2,0)</f>
        <v>Sul</v>
      </c>
      <c r="J3558" s="18" t="str">
        <f t="shared" si="220"/>
        <v>Alto</v>
      </c>
      <c r="K3558" s="18" t="str">
        <f t="shared" si="221"/>
        <v>Acima</v>
      </c>
      <c r="L3558" s="18" t="str">
        <f t="shared" si="222"/>
        <v>Abaixo</v>
      </c>
      <c r="M3558" s="23" t="str">
        <f t="shared" si="223"/>
        <v>Abaixo</v>
      </c>
    </row>
    <row r="3559" spans="1:13">
      <c r="A3559" s="11" t="s">
        <v>3470</v>
      </c>
      <c r="B3559" s="12" t="s">
        <v>29</v>
      </c>
      <c r="C3559" s="12">
        <v>203</v>
      </c>
      <c r="D3559" s="12">
        <v>0.63600000000000001</v>
      </c>
      <c r="E3559" s="12">
        <v>0.64300000000000002</v>
      </c>
      <c r="F3559" s="12">
        <v>0.48499999999999999</v>
      </c>
      <c r="G3559" s="12">
        <v>26820.22</v>
      </c>
      <c r="H3559" s="13">
        <v>4</v>
      </c>
      <c r="I3559" s="23" t="str">
        <f>VLOOKUP(B3559,'De-Para'!$B$3:$C$29,2,0)</f>
        <v>Centro-Oeste</v>
      </c>
      <c r="J3559" s="18" t="str">
        <f t="shared" si="220"/>
        <v>Médio</v>
      </c>
      <c r="K3559" s="18" t="str">
        <f t="shared" si="221"/>
        <v>Acima</v>
      </c>
      <c r="L3559" s="18" t="str">
        <f t="shared" si="222"/>
        <v>Abaixo</v>
      </c>
      <c r="M3559" s="23" t="str">
        <f t="shared" si="223"/>
        <v>Acima</v>
      </c>
    </row>
    <row r="3560" spans="1:13">
      <c r="A3560" s="8" t="s">
        <v>3471</v>
      </c>
      <c r="B3560" s="9" t="s">
        <v>24</v>
      </c>
      <c r="C3560" s="9">
        <v>442</v>
      </c>
      <c r="D3560" s="9">
        <v>0.61399999999999999</v>
      </c>
      <c r="E3560" s="9">
        <v>0.58599999999999997</v>
      </c>
      <c r="F3560" s="9">
        <v>0.51600000000000001</v>
      </c>
      <c r="G3560" s="9">
        <v>10274.23</v>
      </c>
      <c r="H3560" s="10">
        <v>4</v>
      </c>
      <c r="I3560" s="23" t="str">
        <f>VLOOKUP(B3560,'De-Para'!$B$3:$C$29,2,0)</f>
        <v>Nordeste</v>
      </c>
      <c r="J3560" s="18" t="str">
        <f t="shared" si="220"/>
        <v>Médio</v>
      </c>
      <c r="K3560" s="18" t="str">
        <f t="shared" si="221"/>
        <v>Acima</v>
      </c>
      <c r="L3560" s="18" t="str">
        <f t="shared" si="222"/>
        <v>Abaixo</v>
      </c>
      <c r="M3560" s="23" t="str">
        <f t="shared" si="223"/>
        <v>Acima</v>
      </c>
    </row>
    <row r="3561" spans="1:13">
      <c r="A3561" s="11" t="s">
        <v>3472</v>
      </c>
      <c r="B3561" s="12" t="s">
        <v>7</v>
      </c>
      <c r="C3561" s="12">
        <v>143</v>
      </c>
      <c r="D3561" s="12">
        <v>0.70499999999999996</v>
      </c>
      <c r="E3561" s="12">
        <v>0.64300000000000002</v>
      </c>
      <c r="F3561" s="12">
        <v>0.67600000000000005</v>
      </c>
      <c r="G3561" s="12">
        <v>21635.97</v>
      </c>
      <c r="H3561" s="13">
        <v>6</v>
      </c>
      <c r="I3561" s="23" t="str">
        <f>VLOOKUP(B3561,'De-Para'!$B$3:$C$29,2,0)</f>
        <v>Sudeste</v>
      </c>
      <c r="J3561" s="18" t="str">
        <f t="shared" si="220"/>
        <v>Alto</v>
      </c>
      <c r="K3561" s="18" t="str">
        <f t="shared" si="221"/>
        <v>Acima</v>
      </c>
      <c r="L3561" s="18" t="str">
        <f t="shared" si="222"/>
        <v>Abaixo</v>
      </c>
      <c r="M3561" s="23" t="str">
        <f t="shared" si="223"/>
        <v>Acima</v>
      </c>
    </row>
    <row r="3562" spans="1:13">
      <c r="A3562" s="8" t="s">
        <v>3473</v>
      </c>
      <c r="B3562" s="9" t="s">
        <v>94</v>
      </c>
      <c r="C3562" s="9">
        <v>463</v>
      </c>
      <c r="D3562" s="9">
        <v>0.55100000000000005</v>
      </c>
      <c r="E3562" s="9">
        <v>0.51300000000000001</v>
      </c>
      <c r="F3562" s="9">
        <v>0.43099999999999999</v>
      </c>
      <c r="G3562" s="9">
        <v>8197.7000000000007</v>
      </c>
      <c r="H3562" s="10">
        <v>5</v>
      </c>
      <c r="I3562" s="23" t="str">
        <f>VLOOKUP(B3562,'De-Para'!$B$3:$C$29,2,0)</f>
        <v>Nordeste</v>
      </c>
      <c r="J3562" s="18" t="str">
        <f t="shared" si="220"/>
        <v>Médio</v>
      </c>
      <c r="K3562" s="18" t="str">
        <f t="shared" si="221"/>
        <v>Abaixo</v>
      </c>
      <c r="L3562" s="18" t="str">
        <f t="shared" si="222"/>
        <v>Abaixo</v>
      </c>
      <c r="M3562" s="23" t="str">
        <f t="shared" si="223"/>
        <v>Acima</v>
      </c>
    </row>
    <row r="3563" spans="1:13">
      <c r="A3563" s="11" t="s">
        <v>3474</v>
      </c>
      <c r="B3563" s="12" t="s">
        <v>16</v>
      </c>
      <c r="C3563" s="12">
        <v>247</v>
      </c>
      <c r="D3563" s="12">
        <v>0.65</v>
      </c>
      <c r="E3563" s="12">
        <v>0.65900000000000003</v>
      </c>
      <c r="F3563" s="12">
        <v>0.498</v>
      </c>
      <c r="G3563" s="12">
        <v>14728.4</v>
      </c>
      <c r="H3563" s="13">
        <v>2</v>
      </c>
      <c r="I3563" s="23" t="str">
        <f>VLOOKUP(B3563,'De-Para'!$B$3:$C$29,2,0)</f>
        <v>Sudeste</v>
      </c>
      <c r="J3563" s="18" t="str">
        <f t="shared" si="220"/>
        <v>Médio</v>
      </c>
      <c r="K3563" s="18" t="str">
        <f t="shared" si="221"/>
        <v>Acima</v>
      </c>
      <c r="L3563" s="18" t="str">
        <f t="shared" si="222"/>
        <v>Abaixo</v>
      </c>
      <c r="M3563" s="23" t="str">
        <f t="shared" si="223"/>
        <v>Abaixo</v>
      </c>
    </row>
    <row r="3564" spans="1:13">
      <c r="A3564" s="8" t="s">
        <v>3475</v>
      </c>
      <c r="B3564" s="9" t="s">
        <v>22</v>
      </c>
      <c r="C3564" s="9">
        <v>33</v>
      </c>
      <c r="D3564" s="9">
        <v>0.66</v>
      </c>
      <c r="E3564" s="9">
        <v>0.626</v>
      </c>
      <c r="F3564" s="9">
        <v>0.54700000000000004</v>
      </c>
      <c r="G3564" s="9">
        <v>21840.93</v>
      </c>
      <c r="H3564" s="10">
        <v>5</v>
      </c>
      <c r="I3564" s="23" t="str">
        <f>VLOOKUP(B3564,'De-Para'!$B$3:$C$29,2,0)</f>
        <v>Sul</v>
      </c>
      <c r="J3564" s="18" t="str">
        <f t="shared" si="220"/>
        <v>Médio</v>
      </c>
      <c r="K3564" s="18" t="str">
        <f t="shared" si="221"/>
        <v>Acima</v>
      </c>
      <c r="L3564" s="18" t="str">
        <f t="shared" si="222"/>
        <v>Abaixo</v>
      </c>
      <c r="M3564" s="23" t="str">
        <f t="shared" si="223"/>
        <v>Acima</v>
      </c>
    </row>
    <row r="3565" spans="1:13">
      <c r="A3565" s="11" t="s">
        <v>3476</v>
      </c>
      <c r="B3565" s="12" t="s">
        <v>24</v>
      </c>
      <c r="C3565" s="12">
        <v>263</v>
      </c>
      <c r="D3565" s="12">
        <v>0.52700000000000002</v>
      </c>
      <c r="E3565" s="12">
        <v>0.52400000000000002</v>
      </c>
      <c r="F3565" s="12">
        <v>0.379</v>
      </c>
      <c r="G3565" s="12">
        <v>8126.17</v>
      </c>
      <c r="H3565" s="13">
        <v>22</v>
      </c>
      <c r="I3565" s="23" t="str">
        <f>VLOOKUP(B3565,'De-Para'!$B$3:$C$29,2,0)</f>
        <v>Nordeste</v>
      </c>
      <c r="J3565" s="18" t="str">
        <f t="shared" si="220"/>
        <v>Baixo</v>
      </c>
      <c r="K3565" s="18" t="str">
        <f t="shared" si="221"/>
        <v>Abaixo</v>
      </c>
      <c r="L3565" s="18" t="str">
        <f t="shared" si="222"/>
        <v>Abaixo</v>
      </c>
      <c r="M3565" s="23" t="str">
        <f t="shared" si="223"/>
        <v>Acima</v>
      </c>
    </row>
    <row r="3566" spans="1:13">
      <c r="A3566" s="8" t="s">
        <v>3477</v>
      </c>
      <c r="B3566" s="9" t="s">
        <v>22</v>
      </c>
      <c r="C3566" s="9">
        <v>119</v>
      </c>
      <c r="D3566" s="9">
        <v>0.64</v>
      </c>
      <c r="E3566" s="9">
        <v>0.59299999999999997</v>
      </c>
      <c r="F3566" s="9">
        <v>0.54700000000000004</v>
      </c>
      <c r="G3566" s="9">
        <v>22052.81</v>
      </c>
      <c r="H3566" s="10">
        <v>0</v>
      </c>
      <c r="I3566" s="23" t="str">
        <f>VLOOKUP(B3566,'De-Para'!$B$3:$C$29,2,0)</f>
        <v>Sul</v>
      </c>
      <c r="J3566" s="18" t="str">
        <f t="shared" si="220"/>
        <v>Médio</v>
      </c>
      <c r="K3566" s="18" t="str">
        <f t="shared" si="221"/>
        <v>Acima</v>
      </c>
      <c r="L3566" s="18" t="str">
        <f t="shared" si="222"/>
        <v>Abaixo</v>
      </c>
      <c r="M3566" s="23" t="str">
        <f t="shared" si="223"/>
        <v>Abaixo</v>
      </c>
    </row>
    <row r="3567" spans="1:13">
      <c r="A3567" s="11" t="s">
        <v>3478</v>
      </c>
      <c r="B3567" s="12" t="s">
        <v>29</v>
      </c>
      <c r="C3567" s="12">
        <v>142</v>
      </c>
      <c r="D3567" s="12">
        <v>0.7</v>
      </c>
      <c r="E3567" s="12">
        <v>0.68</v>
      </c>
      <c r="F3567" s="12">
        <v>0.623</v>
      </c>
      <c r="G3567" s="12">
        <v>52652.9</v>
      </c>
      <c r="H3567" s="13">
        <v>4</v>
      </c>
      <c r="I3567" s="23" t="str">
        <f>VLOOKUP(B3567,'De-Para'!$B$3:$C$29,2,0)</f>
        <v>Centro-Oeste</v>
      </c>
      <c r="J3567" s="18" t="str">
        <f t="shared" si="220"/>
        <v>Alto</v>
      </c>
      <c r="K3567" s="18" t="str">
        <f t="shared" si="221"/>
        <v>Acima</v>
      </c>
      <c r="L3567" s="18" t="str">
        <f t="shared" si="222"/>
        <v>Abaixo</v>
      </c>
      <c r="M3567" s="23" t="str">
        <f t="shared" si="223"/>
        <v>Acima</v>
      </c>
    </row>
    <row r="3568" spans="1:13">
      <c r="A3568" s="8" t="s">
        <v>3479</v>
      </c>
      <c r="B3568" s="9" t="s">
        <v>270</v>
      </c>
      <c r="C3568" s="9">
        <v>400</v>
      </c>
      <c r="D3568" s="9">
        <v>0.65</v>
      </c>
      <c r="E3568" s="9">
        <v>0.624</v>
      </c>
      <c r="F3568" s="9">
        <v>0.55800000000000005</v>
      </c>
      <c r="G3568" s="9">
        <v>13547.3</v>
      </c>
      <c r="H3568" s="10">
        <v>0</v>
      </c>
      <c r="I3568" s="23" t="str">
        <f>VLOOKUP(B3568,'De-Para'!$B$3:$C$29,2,0)</f>
        <v>Norte</v>
      </c>
      <c r="J3568" s="18" t="str">
        <f t="shared" si="220"/>
        <v>Médio</v>
      </c>
      <c r="K3568" s="18" t="str">
        <f t="shared" si="221"/>
        <v>Acima</v>
      </c>
      <c r="L3568" s="18" t="str">
        <f t="shared" si="222"/>
        <v>Abaixo</v>
      </c>
      <c r="M3568" s="23" t="str">
        <f t="shared" si="223"/>
        <v>Abaixo</v>
      </c>
    </row>
    <row r="3569" spans="1:13">
      <c r="A3569" s="11" t="s">
        <v>3480</v>
      </c>
      <c r="B3569" s="12" t="s">
        <v>22</v>
      </c>
      <c r="C3569" s="12">
        <v>222</v>
      </c>
      <c r="D3569" s="12">
        <v>0.72499999999999998</v>
      </c>
      <c r="E3569" s="12">
        <v>0.70699999999999996</v>
      </c>
      <c r="F3569" s="12">
        <v>0.66</v>
      </c>
      <c r="G3569" s="12">
        <v>28890.22</v>
      </c>
      <c r="H3569" s="13">
        <v>1</v>
      </c>
      <c r="I3569" s="23" t="str">
        <f>VLOOKUP(B3569,'De-Para'!$B$3:$C$29,2,0)</f>
        <v>Sul</v>
      </c>
      <c r="J3569" s="18" t="str">
        <f t="shared" si="220"/>
        <v>Alto</v>
      </c>
      <c r="K3569" s="18" t="str">
        <f t="shared" si="221"/>
        <v>Acima</v>
      </c>
      <c r="L3569" s="18" t="str">
        <f t="shared" si="222"/>
        <v>Abaixo</v>
      </c>
      <c r="M3569" s="23" t="str">
        <f t="shared" si="223"/>
        <v>Abaixo</v>
      </c>
    </row>
    <row r="3570" spans="1:13">
      <c r="A3570" s="8" t="s">
        <v>3481</v>
      </c>
      <c r="B3570" s="9" t="s">
        <v>148</v>
      </c>
      <c r="C3570" s="9">
        <v>160</v>
      </c>
      <c r="D3570" s="9">
        <v>0.59599999999999997</v>
      </c>
      <c r="E3570" s="9">
        <v>0.627</v>
      </c>
      <c r="F3570" s="9">
        <v>0.44400000000000001</v>
      </c>
      <c r="G3570" s="9">
        <v>16447.330000000002</v>
      </c>
      <c r="H3570" s="10">
        <v>3</v>
      </c>
      <c r="I3570" s="23" t="str">
        <f>VLOOKUP(B3570,'De-Para'!$B$3:$C$29,2,0)</f>
        <v>Norte</v>
      </c>
      <c r="J3570" s="18" t="str">
        <f t="shared" si="220"/>
        <v>Médio</v>
      </c>
      <c r="K3570" s="18" t="str">
        <f t="shared" si="221"/>
        <v>Abaixo</v>
      </c>
      <c r="L3570" s="18" t="str">
        <f t="shared" si="222"/>
        <v>Abaixo</v>
      </c>
      <c r="M3570" s="23" t="str">
        <f t="shared" si="223"/>
        <v>Acima</v>
      </c>
    </row>
    <row r="3571" spans="1:13">
      <c r="A3571" s="11" t="s">
        <v>3482</v>
      </c>
      <c r="B3571" s="12" t="s">
        <v>22</v>
      </c>
      <c r="C3571" s="12">
        <v>147</v>
      </c>
      <c r="D3571" s="12">
        <v>0.68</v>
      </c>
      <c r="E3571" s="12">
        <v>0.69</v>
      </c>
      <c r="F3571" s="12">
        <v>0.56200000000000006</v>
      </c>
      <c r="G3571" s="12">
        <v>38487.93</v>
      </c>
      <c r="H3571" s="13">
        <v>3</v>
      </c>
      <c r="I3571" s="23" t="str">
        <f>VLOOKUP(B3571,'De-Para'!$B$3:$C$29,2,0)</f>
        <v>Sul</v>
      </c>
      <c r="J3571" s="18" t="str">
        <f t="shared" si="220"/>
        <v>Médio</v>
      </c>
      <c r="K3571" s="18" t="str">
        <f t="shared" si="221"/>
        <v>Acima</v>
      </c>
      <c r="L3571" s="18" t="str">
        <f t="shared" si="222"/>
        <v>Abaixo</v>
      </c>
      <c r="M3571" s="23" t="str">
        <f t="shared" si="223"/>
        <v>Acima</v>
      </c>
    </row>
    <row r="3572" spans="1:13">
      <c r="A3572" s="8" t="s">
        <v>3483</v>
      </c>
      <c r="B3572" s="9" t="s">
        <v>111</v>
      </c>
      <c r="C3572" s="9">
        <v>217</v>
      </c>
      <c r="D3572" s="9">
        <v>0.66</v>
      </c>
      <c r="E3572" s="9">
        <v>0.64700000000000002</v>
      </c>
      <c r="F3572" s="9">
        <v>0.53400000000000003</v>
      </c>
      <c r="G3572" s="9">
        <v>31125.63</v>
      </c>
      <c r="H3572" s="10">
        <v>1</v>
      </c>
      <c r="I3572" s="23" t="str">
        <f>VLOOKUP(B3572,'De-Para'!$B$3:$C$29,2,0)</f>
        <v>Norte</v>
      </c>
      <c r="J3572" s="18" t="str">
        <f t="shared" si="220"/>
        <v>Médio</v>
      </c>
      <c r="K3572" s="18" t="str">
        <f t="shared" si="221"/>
        <v>Acima</v>
      </c>
      <c r="L3572" s="18" t="str">
        <f t="shared" si="222"/>
        <v>Abaixo</v>
      </c>
      <c r="M3572" s="23" t="str">
        <f t="shared" si="223"/>
        <v>Abaixo</v>
      </c>
    </row>
    <row r="3573" spans="1:13">
      <c r="A3573" s="11" t="s">
        <v>3484</v>
      </c>
      <c r="B3573" s="12" t="s">
        <v>14</v>
      </c>
      <c r="C3573" s="12">
        <v>99</v>
      </c>
      <c r="D3573" s="12">
        <v>0.74299999999999999</v>
      </c>
      <c r="E3573" s="12">
        <v>0.73299999999999998</v>
      </c>
      <c r="F3573" s="12">
        <v>0.65300000000000002</v>
      </c>
      <c r="G3573" s="12">
        <v>26210.21</v>
      </c>
      <c r="H3573" s="13">
        <v>9</v>
      </c>
      <c r="I3573" s="23" t="str">
        <f>VLOOKUP(B3573,'De-Para'!$B$3:$C$29,2,0)</f>
        <v>Sul</v>
      </c>
      <c r="J3573" s="18" t="str">
        <f t="shared" si="220"/>
        <v>Alto</v>
      </c>
      <c r="K3573" s="18" t="str">
        <f t="shared" si="221"/>
        <v>Acima</v>
      </c>
      <c r="L3573" s="18" t="str">
        <f t="shared" si="222"/>
        <v>Abaixo</v>
      </c>
      <c r="M3573" s="23" t="str">
        <f t="shared" si="223"/>
        <v>Acima</v>
      </c>
    </row>
    <row r="3574" spans="1:13">
      <c r="A3574" s="8" t="s">
        <v>3485</v>
      </c>
      <c r="B3574" s="9" t="s">
        <v>24</v>
      </c>
      <c r="C3574" s="9">
        <v>124</v>
      </c>
      <c r="D3574" s="9">
        <v>0.51200000000000001</v>
      </c>
      <c r="E3574" s="9">
        <v>0.503</v>
      </c>
      <c r="F3574" s="9">
        <v>0.38400000000000001</v>
      </c>
      <c r="G3574" s="9">
        <v>10514.54</v>
      </c>
      <c r="H3574" s="10">
        <v>22</v>
      </c>
      <c r="I3574" s="23" t="str">
        <f>VLOOKUP(B3574,'De-Para'!$B$3:$C$29,2,0)</f>
        <v>Nordeste</v>
      </c>
      <c r="J3574" s="18" t="str">
        <f t="shared" si="220"/>
        <v>Baixo</v>
      </c>
      <c r="K3574" s="18" t="str">
        <f t="shared" si="221"/>
        <v>Abaixo</v>
      </c>
      <c r="L3574" s="18" t="str">
        <f t="shared" si="222"/>
        <v>Abaixo</v>
      </c>
      <c r="M3574" s="23" t="str">
        <f t="shared" si="223"/>
        <v>Acima</v>
      </c>
    </row>
    <row r="3575" spans="1:13">
      <c r="A3575" s="11" t="s">
        <v>3486</v>
      </c>
      <c r="B3575" s="12" t="s">
        <v>53</v>
      </c>
      <c r="C3575" s="12">
        <v>169</v>
      </c>
      <c r="D3575" s="12">
        <v>0.64900000000000002</v>
      </c>
      <c r="E3575" s="12">
        <v>0.65600000000000003</v>
      </c>
      <c r="F3575" s="12">
        <v>0.52300000000000002</v>
      </c>
      <c r="G3575" s="12">
        <v>38315.480000000003</v>
      </c>
      <c r="H3575" s="13">
        <v>1</v>
      </c>
      <c r="I3575" s="23" t="str">
        <f>VLOOKUP(B3575,'De-Para'!$B$3:$C$29,2,0)</f>
        <v>Centro-Oeste</v>
      </c>
      <c r="J3575" s="18" t="str">
        <f t="shared" si="220"/>
        <v>Médio</v>
      </c>
      <c r="K3575" s="18" t="str">
        <f t="shared" si="221"/>
        <v>Acima</v>
      </c>
      <c r="L3575" s="18" t="str">
        <f t="shared" si="222"/>
        <v>Abaixo</v>
      </c>
      <c r="M3575" s="23" t="str">
        <f t="shared" si="223"/>
        <v>Abaixo</v>
      </c>
    </row>
    <row r="3576" spans="1:13">
      <c r="A3576" s="8" t="s">
        <v>3487</v>
      </c>
      <c r="B3576" s="9" t="s">
        <v>59</v>
      </c>
      <c r="C3576" s="9">
        <v>517</v>
      </c>
      <c r="D3576" s="9">
        <v>0.64300000000000002</v>
      </c>
      <c r="E3576" s="9">
        <v>0.64800000000000002</v>
      </c>
      <c r="F3576" s="9">
        <v>0.51100000000000001</v>
      </c>
      <c r="G3576" s="9">
        <v>16408.47</v>
      </c>
      <c r="H3576" s="10">
        <v>5</v>
      </c>
      <c r="I3576" s="23" t="str">
        <f>VLOOKUP(B3576,'De-Para'!$B$3:$C$29,2,0)</f>
        <v>Sul</v>
      </c>
      <c r="J3576" s="18" t="str">
        <f t="shared" si="220"/>
        <v>Médio</v>
      </c>
      <c r="K3576" s="18" t="str">
        <f t="shared" si="221"/>
        <v>Acima</v>
      </c>
      <c r="L3576" s="18" t="str">
        <f t="shared" si="222"/>
        <v>Abaixo</v>
      </c>
      <c r="M3576" s="23" t="str">
        <f t="shared" si="223"/>
        <v>Acima</v>
      </c>
    </row>
    <row r="3577" spans="1:13">
      <c r="A3577" s="11" t="s">
        <v>3488</v>
      </c>
      <c r="B3577" s="12" t="s">
        <v>16</v>
      </c>
      <c r="C3577" s="12">
        <v>306</v>
      </c>
      <c r="D3577" s="12">
        <v>0.69</v>
      </c>
      <c r="E3577" s="12">
        <v>0.66</v>
      </c>
      <c r="F3577" s="12">
        <v>0.57399999999999995</v>
      </c>
      <c r="G3577" s="12">
        <v>17753.400000000001</v>
      </c>
      <c r="H3577" s="13">
        <v>6</v>
      </c>
      <c r="I3577" s="23" t="str">
        <f>VLOOKUP(B3577,'De-Para'!$B$3:$C$29,2,0)</f>
        <v>Sudeste</v>
      </c>
      <c r="J3577" s="18" t="str">
        <f t="shared" si="220"/>
        <v>Médio</v>
      </c>
      <c r="K3577" s="18" t="str">
        <f t="shared" si="221"/>
        <v>Acima</v>
      </c>
      <c r="L3577" s="18" t="str">
        <f t="shared" si="222"/>
        <v>Abaixo</v>
      </c>
      <c r="M3577" s="23" t="str">
        <f t="shared" si="223"/>
        <v>Acima</v>
      </c>
    </row>
    <row r="3578" spans="1:13">
      <c r="A3578" s="8" t="s">
        <v>3489</v>
      </c>
      <c r="B3578" s="9" t="s">
        <v>22</v>
      </c>
      <c r="C3578" s="9">
        <v>135</v>
      </c>
      <c r="D3578" s="9">
        <v>0.72599999999999998</v>
      </c>
      <c r="E3578" s="9">
        <v>0.69699999999999995</v>
      </c>
      <c r="F3578" s="9">
        <v>0.67900000000000005</v>
      </c>
      <c r="G3578" s="9">
        <v>23719.02</v>
      </c>
      <c r="H3578" s="10">
        <v>11</v>
      </c>
      <c r="I3578" s="23" t="str">
        <f>VLOOKUP(B3578,'De-Para'!$B$3:$C$29,2,0)</f>
        <v>Sul</v>
      </c>
      <c r="J3578" s="18" t="str">
        <f t="shared" si="220"/>
        <v>Alto</v>
      </c>
      <c r="K3578" s="18" t="str">
        <f t="shared" si="221"/>
        <v>Acima</v>
      </c>
      <c r="L3578" s="18" t="str">
        <f t="shared" si="222"/>
        <v>Abaixo</v>
      </c>
      <c r="M3578" s="23" t="str">
        <f t="shared" si="223"/>
        <v>Acima</v>
      </c>
    </row>
    <row r="3579" spans="1:13">
      <c r="A3579" s="11" t="s">
        <v>3490</v>
      </c>
      <c r="B3579" s="12" t="s">
        <v>29</v>
      </c>
      <c r="C3579" s="12">
        <v>277</v>
      </c>
      <c r="D3579" s="12">
        <v>0.66500000000000004</v>
      </c>
      <c r="E3579" s="12">
        <v>0.65600000000000003</v>
      </c>
      <c r="F3579" s="12">
        <v>0.55300000000000005</v>
      </c>
      <c r="G3579" s="12">
        <v>15509.98</v>
      </c>
      <c r="H3579" s="13">
        <v>3</v>
      </c>
      <c r="I3579" s="23" t="str">
        <f>VLOOKUP(B3579,'De-Para'!$B$3:$C$29,2,0)</f>
        <v>Centro-Oeste</v>
      </c>
      <c r="J3579" s="18" t="str">
        <f t="shared" si="220"/>
        <v>Médio</v>
      </c>
      <c r="K3579" s="18" t="str">
        <f t="shared" si="221"/>
        <v>Acima</v>
      </c>
      <c r="L3579" s="18" t="str">
        <f t="shared" si="222"/>
        <v>Abaixo</v>
      </c>
      <c r="M3579" s="23" t="str">
        <f t="shared" si="223"/>
        <v>Acima</v>
      </c>
    </row>
    <row r="3580" spans="1:13">
      <c r="A3580" s="8" t="s">
        <v>3491</v>
      </c>
      <c r="B3580" s="9" t="s">
        <v>59</v>
      </c>
      <c r="C3580" s="9">
        <v>79</v>
      </c>
      <c r="D3580" s="9">
        <v>0.69499999999999995</v>
      </c>
      <c r="E3580" s="9">
        <v>0.68200000000000005</v>
      </c>
      <c r="F3580" s="9">
        <v>0.58699999999999997</v>
      </c>
      <c r="G3580" s="9">
        <v>21883.61</v>
      </c>
      <c r="H3580" s="10">
        <v>7</v>
      </c>
      <c r="I3580" s="23" t="str">
        <f>VLOOKUP(B3580,'De-Para'!$B$3:$C$29,2,0)</f>
        <v>Sul</v>
      </c>
      <c r="J3580" s="18" t="str">
        <f t="shared" si="220"/>
        <v>Médio</v>
      </c>
      <c r="K3580" s="18" t="str">
        <f t="shared" si="221"/>
        <v>Acima</v>
      </c>
      <c r="L3580" s="18" t="str">
        <f t="shared" si="222"/>
        <v>Abaixo</v>
      </c>
      <c r="M3580" s="23" t="str">
        <f t="shared" si="223"/>
        <v>Acima</v>
      </c>
    </row>
    <row r="3581" spans="1:13">
      <c r="A3581" s="11" t="s">
        <v>3492</v>
      </c>
      <c r="B3581" s="12" t="s">
        <v>94</v>
      </c>
      <c r="C3581" s="12">
        <v>461</v>
      </c>
      <c r="D3581" s="12">
        <v>0.61499999999999999</v>
      </c>
      <c r="E3581" s="12">
        <v>0.63800000000000001</v>
      </c>
      <c r="F3581" s="12">
        <v>0.47499999999999998</v>
      </c>
      <c r="G3581" s="12">
        <v>18946.400000000001</v>
      </c>
      <c r="H3581" s="13">
        <v>7</v>
      </c>
      <c r="I3581" s="23" t="str">
        <f>VLOOKUP(B3581,'De-Para'!$B$3:$C$29,2,0)</f>
        <v>Nordeste</v>
      </c>
      <c r="J3581" s="18" t="str">
        <f t="shared" si="220"/>
        <v>Médio</v>
      </c>
      <c r="K3581" s="18" t="str">
        <f t="shared" si="221"/>
        <v>Acima</v>
      </c>
      <c r="L3581" s="18" t="str">
        <f t="shared" si="222"/>
        <v>Abaixo</v>
      </c>
      <c r="M3581" s="23" t="str">
        <f t="shared" si="223"/>
        <v>Acima</v>
      </c>
    </row>
    <row r="3582" spans="1:13">
      <c r="A3582" s="8" t="s">
        <v>3493</v>
      </c>
      <c r="B3582" s="9" t="s">
        <v>87</v>
      </c>
      <c r="C3582" s="9">
        <v>1032</v>
      </c>
      <c r="D3582" s="9">
        <v>0.61</v>
      </c>
      <c r="E3582" s="9">
        <v>0.54</v>
      </c>
      <c r="F3582" s="9">
        <v>0.55900000000000005</v>
      </c>
      <c r="G3582" s="9">
        <v>8239.2900000000009</v>
      </c>
      <c r="H3582" s="10">
        <v>0</v>
      </c>
      <c r="I3582" s="23" t="str">
        <f>VLOOKUP(B3582,'De-Para'!$B$3:$C$29,2,0)</f>
        <v>Nordeste</v>
      </c>
      <c r="J3582" s="18" t="str">
        <f t="shared" si="220"/>
        <v>Médio</v>
      </c>
      <c r="K3582" s="18" t="str">
        <f t="shared" si="221"/>
        <v>Acima</v>
      </c>
      <c r="L3582" s="18" t="str">
        <f t="shared" si="222"/>
        <v>Acima</v>
      </c>
      <c r="M3582" s="23" t="str">
        <f t="shared" si="223"/>
        <v>Abaixo</v>
      </c>
    </row>
    <row r="3583" spans="1:13">
      <c r="A3583" s="11" t="s">
        <v>3494</v>
      </c>
      <c r="B3583" s="12" t="s">
        <v>22</v>
      </c>
      <c r="C3583" s="12">
        <v>141</v>
      </c>
      <c r="D3583" s="12">
        <v>0.71299999999999997</v>
      </c>
      <c r="E3583" s="12">
        <v>0.68400000000000005</v>
      </c>
      <c r="F3583" s="12">
        <v>0.63800000000000001</v>
      </c>
      <c r="G3583" s="12">
        <v>26121.83</v>
      </c>
      <c r="H3583" s="13">
        <v>2</v>
      </c>
      <c r="I3583" s="23" t="str">
        <f>VLOOKUP(B3583,'De-Para'!$B$3:$C$29,2,0)</f>
        <v>Sul</v>
      </c>
      <c r="J3583" s="18" t="str">
        <f t="shared" si="220"/>
        <v>Alto</v>
      </c>
      <c r="K3583" s="18" t="str">
        <f t="shared" si="221"/>
        <v>Acima</v>
      </c>
      <c r="L3583" s="18" t="str">
        <f t="shared" si="222"/>
        <v>Abaixo</v>
      </c>
      <c r="M3583" s="23" t="str">
        <f t="shared" si="223"/>
        <v>Abaixo</v>
      </c>
    </row>
    <row r="3584" spans="1:13">
      <c r="A3584" s="8" t="s">
        <v>3495</v>
      </c>
      <c r="B3584" s="9" t="s">
        <v>87</v>
      </c>
      <c r="C3584" s="9">
        <v>590</v>
      </c>
      <c r="D3584" s="9">
        <v>0.56899999999999995</v>
      </c>
      <c r="E3584" s="9">
        <v>0.53</v>
      </c>
      <c r="F3584" s="9">
        <v>0.50600000000000001</v>
      </c>
      <c r="G3584" s="9">
        <v>11242.88</v>
      </c>
      <c r="H3584" s="10">
        <v>22</v>
      </c>
      <c r="I3584" s="23" t="str">
        <f>VLOOKUP(B3584,'De-Para'!$B$3:$C$29,2,0)</f>
        <v>Nordeste</v>
      </c>
      <c r="J3584" s="18" t="str">
        <f t="shared" si="220"/>
        <v>Médio</v>
      </c>
      <c r="K3584" s="18" t="str">
        <f t="shared" si="221"/>
        <v>Abaixo</v>
      </c>
      <c r="L3584" s="18" t="str">
        <f t="shared" si="222"/>
        <v>Abaixo</v>
      </c>
      <c r="M3584" s="23" t="str">
        <f t="shared" si="223"/>
        <v>Acima</v>
      </c>
    </row>
    <row r="3585" spans="1:13">
      <c r="A3585" s="11" t="s">
        <v>3496</v>
      </c>
      <c r="B3585" s="12" t="s">
        <v>53</v>
      </c>
      <c r="C3585" s="12">
        <v>183</v>
      </c>
      <c r="D3585" s="12">
        <v>0.71099999999999997</v>
      </c>
      <c r="E3585" s="12">
        <v>0.73299999999999998</v>
      </c>
      <c r="F3585" s="12">
        <v>0.57199999999999995</v>
      </c>
      <c r="G3585" s="12">
        <v>30702.58</v>
      </c>
      <c r="H3585" s="13">
        <v>1</v>
      </c>
      <c r="I3585" s="23" t="str">
        <f>VLOOKUP(B3585,'De-Para'!$B$3:$C$29,2,0)</f>
        <v>Centro-Oeste</v>
      </c>
      <c r="J3585" s="18" t="str">
        <f t="shared" si="220"/>
        <v>Alto</v>
      </c>
      <c r="K3585" s="18" t="str">
        <f t="shared" si="221"/>
        <v>Acima</v>
      </c>
      <c r="L3585" s="18" t="str">
        <f t="shared" si="222"/>
        <v>Abaixo</v>
      </c>
      <c r="M3585" s="23" t="str">
        <f t="shared" si="223"/>
        <v>Abaixo</v>
      </c>
    </row>
    <row r="3586" spans="1:13">
      <c r="A3586" s="8" t="s">
        <v>3497</v>
      </c>
      <c r="B3586" s="9" t="s">
        <v>16</v>
      </c>
      <c r="C3586" s="9">
        <v>304</v>
      </c>
      <c r="D3586" s="9">
        <v>0.627</v>
      </c>
      <c r="E3586" s="9">
        <v>0.55700000000000005</v>
      </c>
      <c r="F3586" s="9">
        <v>0.54700000000000004</v>
      </c>
      <c r="G3586" s="9">
        <v>16172.5</v>
      </c>
      <c r="H3586" s="10">
        <v>10</v>
      </c>
      <c r="I3586" s="23" t="str">
        <f>VLOOKUP(B3586,'De-Para'!$B$3:$C$29,2,0)</f>
        <v>Sudeste</v>
      </c>
      <c r="J3586" s="18" t="str">
        <f t="shared" si="220"/>
        <v>Médio</v>
      </c>
      <c r="K3586" s="18" t="str">
        <f t="shared" si="221"/>
        <v>Acima</v>
      </c>
      <c r="L3586" s="18" t="str">
        <f t="shared" si="222"/>
        <v>Abaixo</v>
      </c>
      <c r="M3586" s="23" t="str">
        <f t="shared" si="223"/>
        <v>Acima</v>
      </c>
    </row>
    <row r="3587" spans="1:13">
      <c r="A3587" s="11" t="s">
        <v>3498</v>
      </c>
      <c r="B3587" s="12" t="s">
        <v>59</v>
      </c>
      <c r="C3587" s="12">
        <v>114</v>
      </c>
      <c r="D3587" s="12">
        <v>0.78900000000000003</v>
      </c>
      <c r="E3587" s="12">
        <v>0.78100000000000003</v>
      </c>
      <c r="F3587" s="12">
        <v>0.71799999999999997</v>
      </c>
      <c r="G3587" s="12">
        <v>27298.23</v>
      </c>
      <c r="H3587" s="13">
        <v>1</v>
      </c>
      <c r="I3587" s="23" t="str">
        <f>VLOOKUP(B3587,'De-Para'!$B$3:$C$29,2,0)</f>
        <v>Sul</v>
      </c>
      <c r="J3587" s="18" t="str">
        <f t="shared" si="220"/>
        <v>Alto</v>
      </c>
      <c r="K3587" s="18" t="str">
        <f t="shared" si="221"/>
        <v>Acima</v>
      </c>
      <c r="L3587" s="18" t="str">
        <f t="shared" si="222"/>
        <v>Abaixo</v>
      </c>
      <c r="M3587" s="23" t="str">
        <f t="shared" si="223"/>
        <v>Abaixo</v>
      </c>
    </row>
    <row r="3588" spans="1:13">
      <c r="A3588" s="8" t="s">
        <v>3499</v>
      </c>
      <c r="B3588" s="9" t="s">
        <v>19</v>
      </c>
      <c r="C3588" s="9">
        <v>682</v>
      </c>
      <c r="D3588" s="9">
        <v>0.52300000000000002</v>
      </c>
      <c r="E3588" s="9">
        <v>0.503</v>
      </c>
      <c r="F3588" s="9">
        <v>0.4</v>
      </c>
      <c r="G3588" s="9">
        <v>6955.15</v>
      </c>
      <c r="H3588" s="10">
        <v>0</v>
      </c>
      <c r="I3588" s="23" t="str">
        <f>VLOOKUP(B3588,'De-Para'!$B$3:$C$29,2,0)</f>
        <v>Nordeste</v>
      </c>
      <c r="J3588" s="18" t="str">
        <f t="shared" si="220"/>
        <v>Baixo</v>
      </c>
      <c r="K3588" s="18" t="str">
        <f t="shared" si="221"/>
        <v>Abaixo</v>
      </c>
      <c r="L3588" s="18" t="str">
        <f t="shared" si="222"/>
        <v>Abaixo</v>
      </c>
      <c r="M3588" s="23" t="str">
        <f t="shared" si="223"/>
        <v>Abaixo</v>
      </c>
    </row>
    <row r="3589" spans="1:13">
      <c r="A3589" s="11" t="s">
        <v>3500</v>
      </c>
      <c r="B3589" s="12" t="s">
        <v>33</v>
      </c>
      <c r="C3589" s="12">
        <v>41</v>
      </c>
      <c r="D3589" s="12">
        <v>0.68400000000000005</v>
      </c>
      <c r="E3589" s="12">
        <v>0.65400000000000003</v>
      </c>
      <c r="F3589" s="12">
        <v>0.6</v>
      </c>
      <c r="G3589" s="12">
        <v>60385.05</v>
      </c>
      <c r="H3589" s="13">
        <v>1</v>
      </c>
      <c r="I3589" s="23" t="str">
        <f>VLOOKUP(B3589,'De-Para'!$B$3:$C$29,2,0)</f>
        <v>Centro-Oeste</v>
      </c>
      <c r="J3589" s="18" t="str">
        <f t="shared" si="220"/>
        <v>Médio</v>
      </c>
      <c r="K3589" s="18" t="str">
        <f t="shared" si="221"/>
        <v>Acima</v>
      </c>
      <c r="L3589" s="18" t="str">
        <f t="shared" si="222"/>
        <v>Abaixo</v>
      </c>
      <c r="M3589" s="23" t="str">
        <f t="shared" si="223"/>
        <v>Abaixo</v>
      </c>
    </row>
    <row r="3590" spans="1:13">
      <c r="A3590" s="8" t="s">
        <v>3501</v>
      </c>
      <c r="B3590" s="9" t="s">
        <v>16</v>
      </c>
      <c r="C3590" s="9">
        <v>731</v>
      </c>
      <c r="D3590" s="9">
        <v>0.7</v>
      </c>
      <c r="E3590" s="9">
        <v>0.68</v>
      </c>
      <c r="F3590" s="9">
        <v>0.60399999999999998</v>
      </c>
      <c r="G3590" s="9">
        <v>10439.31</v>
      </c>
      <c r="H3590" s="10">
        <v>9</v>
      </c>
      <c r="I3590" s="23" t="str">
        <f>VLOOKUP(B3590,'De-Para'!$B$3:$C$29,2,0)</f>
        <v>Sudeste</v>
      </c>
      <c r="J3590" s="18" t="str">
        <f t="shared" ref="J3590:J3653" si="224">IF(D3590&lt;0.55,"Baixo",IF(D3590&lt;0.7,"Médio",IF(D3590&lt;0.8,"Alto","Muito alto")))</f>
        <v>Alto</v>
      </c>
      <c r="K3590" s="18" t="str">
        <f t="shared" ref="K3590:K3653" si="225">IF(D3590&lt;=$K$3,"Abaixo","Acima")</f>
        <v>Acima</v>
      </c>
      <c r="L3590" s="18" t="str">
        <f t="shared" ref="L3590:L3653" si="226">IF(C3590&gt;=$L$3,"Acima","Abaixo")</f>
        <v>Abaixo</v>
      </c>
      <c r="M3590" s="23" t="str">
        <f t="shared" ref="M3590:M3653" si="227">IF(H3590&lt;=$M$3,"Abaixo","Acima")</f>
        <v>Acima</v>
      </c>
    </row>
    <row r="3591" spans="1:13">
      <c r="A3591" s="11" t="s">
        <v>3502</v>
      </c>
      <c r="B3591" s="12" t="s">
        <v>24</v>
      </c>
      <c r="C3591" s="12">
        <v>510</v>
      </c>
      <c r="D3591" s="12">
        <v>0.51500000000000001</v>
      </c>
      <c r="E3591" s="12">
        <v>0.46899999999999997</v>
      </c>
      <c r="F3591" s="12">
        <v>0.41299999999999998</v>
      </c>
      <c r="G3591" s="12">
        <v>7983.19</v>
      </c>
      <c r="H3591" s="13">
        <v>10</v>
      </c>
      <c r="I3591" s="23" t="str">
        <f>VLOOKUP(B3591,'De-Para'!$B$3:$C$29,2,0)</f>
        <v>Nordeste</v>
      </c>
      <c r="J3591" s="18" t="str">
        <f t="shared" si="224"/>
        <v>Baixo</v>
      </c>
      <c r="K3591" s="18" t="str">
        <f t="shared" si="225"/>
        <v>Abaixo</v>
      </c>
      <c r="L3591" s="18" t="str">
        <f t="shared" si="226"/>
        <v>Abaixo</v>
      </c>
      <c r="M3591" s="23" t="str">
        <f t="shared" si="227"/>
        <v>Acima</v>
      </c>
    </row>
    <row r="3592" spans="1:13">
      <c r="A3592" s="8" t="s">
        <v>3503</v>
      </c>
      <c r="B3592" s="9" t="s">
        <v>94</v>
      </c>
      <c r="C3592" s="9">
        <v>1277</v>
      </c>
      <c r="D3592" s="9">
        <v>0.56200000000000006</v>
      </c>
      <c r="E3592" s="9">
        <v>0.54200000000000004</v>
      </c>
      <c r="F3592" s="9">
        <v>0.47299999999999998</v>
      </c>
      <c r="G3592" s="9">
        <v>7196.65</v>
      </c>
      <c r="H3592" s="10">
        <v>17</v>
      </c>
      <c r="I3592" s="23" t="str">
        <f>VLOOKUP(B3592,'De-Para'!$B$3:$C$29,2,0)</f>
        <v>Nordeste</v>
      </c>
      <c r="J3592" s="18" t="str">
        <f t="shared" si="224"/>
        <v>Médio</v>
      </c>
      <c r="K3592" s="18" t="str">
        <f t="shared" si="225"/>
        <v>Abaixo</v>
      </c>
      <c r="L3592" s="18" t="str">
        <f t="shared" si="226"/>
        <v>Acima</v>
      </c>
      <c r="M3592" s="23" t="str">
        <f t="shared" si="227"/>
        <v>Acima</v>
      </c>
    </row>
    <row r="3593" spans="1:13">
      <c r="A3593" s="11" t="s">
        <v>3504</v>
      </c>
      <c r="B3593" s="12" t="s">
        <v>94</v>
      </c>
      <c r="C3593" s="12">
        <v>691</v>
      </c>
      <c r="D3593" s="12">
        <v>0.60499999999999998</v>
      </c>
      <c r="E3593" s="12">
        <v>0.59499999999999997</v>
      </c>
      <c r="F3593" s="12">
        <v>0.48599999999999999</v>
      </c>
      <c r="G3593" s="12">
        <v>11800.69</v>
      </c>
      <c r="H3593" s="13">
        <v>3</v>
      </c>
      <c r="I3593" s="23" t="str">
        <f>VLOOKUP(B3593,'De-Para'!$B$3:$C$29,2,0)</f>
        <v>Nordeste</v>
      </c>
      <c r="J3593" s="18" t="str">
        <f t="shared" si="224"/>
        <v>Médio</v>
      </c>
      <c r="K3593" s="18" t="str">
        <f t="shared" si="225"/>
        <v>Acima</v>
      </c>
      <c r="L3593" s="18" t="str">
        <f t="shared" si="226"/>
        <v>Abaixo</v>
      </c>
      <c r="M3593" s="23" t="str">
        <f t="shared" si="227"/>
        <v>Acima</v>
      </c>
    </row>
    <row r="3594" spans="1:13">
      <c r="A3594" s="8" t="s">
        <v>3505</v>
      </c>
      <c r="B3594" s="9" t="s">
        <v>148</v>
      </c>
      <c r="C3594" s="9">
        <v>444</v>
      </c>
      <c r="D3594" s="9">
        <v>0.61399999999999999</v>
      </c>
      <c r="E3594" s="9">
        <v>0.63300000000000001</v>
      </c>
      <c r="F3594" s="9">
        <v>0.48799999999999999</v>
      </c>
      <c r="G3594" s="9">
        <v>15152.5</v>
      </c>
      <c r="H3594" s="10">
        <v>2</v>
      </c>
      <c r="I3594" s="23" t="str">
        <f>VLOOKUP(B3594,'De-Para'!$B$3:$C$29,2,0)</f>
        <v>Norte</v>
      </c>
      <c r="J3594" s="18" t="str">
        <f t="shared" si="224"/>
        <v>Médio</v>
      </c>
      <c r="K3594" s="18" t="str">
        <f t="shared" si="225"/>
        <v>Acima</v>
      </c>
      <c r="L3594" s="18" t="str">
        <f t="shared" si="226"/>
        <v>Abaixo</v>
      </c>
      <c r="M3594" s="23" t="str">
        <f t="shared" si="227"/>
        <v>Abaixo</v>
      </c>
    </row>
    <row r="3595" spans="1:13">
      <c r="A3595" s="11" t="s">
        <v>3506</v>
      </c>
      <c r="B3595" s="12" t="s">
        <v>111</v>
      </c>
      <c r="C3595" s="12">
        <v>415</v>
      </c>
      <c r="D3595" s="12">
        <v>0.63800000000000001</v>
      </c>
      <c r="E3595" s="12">
        <v>0.61899999999999999</v>
      </c>
      <c r="F3595" s="12">
        <v>0.56100000000000005</v>
      </c>
      <c r="G3595" s="12">
        <v>13178.02</v>
      </c>
      <c r="H3595" s="13">
        <v>1</v>
      </c>
      <c r="I3595" s="23" t="str">
        <f>VLOOKUP(B3595,'De-Para'!$B$3:$C$29,2,0)</f>
        <v>Norte</v>
      </c>
      <c r="J3595" s="18" t="str">
        <f t="shared" si="224"/>
        <v>Médio</v>
      </c>
      <c r="K3595" s="18" t="str">
        <f t="shared" si="225"/>
        <v>Acima</v>
      </c>
      <c r="L3595" s="18" t="str">
        <f t="shared" si="226"/>
        <v>Abaixo</v>
      </c>
      <c r="M3595" s="23" t="str">
        <f t="shared" si="227"/>
        <v>Abaixo</v>
      </c>
    </row>
    <row r="3596" spans="1:13">
      <c r="A3596" s="8" t="s">
        <v>3507</v>
      </c>
      <c r="B3596" s="9" t="s">
        <v>19</v>
      </c>
      <c r="C3596" s="9">
        <v>487</v>
      </c>
      <c r="D3596" s="9">
        <v>0.56999999999999995</v>
      </c>
      <c r="E3596" s="9">
        <v>0.58599999999999997</v>
      </c>
      <c r="F3596" s="9">
        <v>0.41799999999999998</v>
      </c>
      <c r="G3596" s="9">
        <v>7549.24</v>
      </c>
      <c r="H3596" s="10">
        <v>30</v>
      </c>
      <c r="I3596" s="23" t="str">
        <f>VLOOKUP(B3596,'De-Para'!$B$3:$C$29,2,0)</f>
        <v>Nordeste</v>
      </c>
      <c r="J3596" s="18" t="str">
        <f t="shared" si="224"/>
        <v>Médio</v>
      </c>
      <c r="K3596" s="18" t="str">
        <f t="shared" si="225"/>
        <v>Abaixo</v>
      </c>
      <c r="L3596" s="18" t="str">
        <f t="shared" si="226"/>
        <v>Abaixo</v>
      </c>
      <c r="M3596" s="23" t="str">
        <f t="shared" si="227"/>
        <v>Acima</v>
      </c>
    </row>
    <row r="3597" spans="1:13">
      <c r="A3597" s="11" t="s">
        <v>3508</v>
      </c>
      <c r="B3597" s="12" t="s">
        <v>16</v>
      </c>
      <c r="C3597" s="12">
        <v>340</v>
      </c>
      <c r="D3597" s="12">
        <v>0.60099999999999998</v>
      </c>
      <c r="E3597" s="12">
        <v>0.60699999999999998</v>
      </c>
      <c r="F3597" s="12">
        <v>0.45100000000000001</v>
      </c>
      <c r="G3597" s="12">
        <v>11835.42</v>
      </c>
      <c r="H3597" s="13">
        <v>12</v>
      </c>
      <c r="I3597" s="23" t="str">
        <f>VLOOKUP(B3597,'De-Para'!$B$3:$C$29,2,0)</f>
        <v>Sudeste</v>
      </c>
      <c r="J3597" s="18" t="str">
        <f t="shared" si="224"/>
        <v>Médio</v>
      </c>
      <c r="K3597" s="18" t="str">
        <f t="shared" si="225"/>
        <v>Acima</v>
      </c>
      <c r="L3597" s="18" t="str">
        <f t="shared" si="226"/>
        <v>Abaixo</v>
      </c>
      <c r="M3597" s="23" t="str">
        <f t="shared" si="227"/>
        <v>Acima</v>
      </c>
    </row>
    <row r="3598" spans="1:13">
      <c r="A3598" s="8" t="s">
        <v>3509</v>
      </c>
      <c r="B3598" s="9" t="s">
        <v>7</v>
      </c>
      <c r="C3598" s="9">
        <v>258</v>
      </c>
      <c r="D3598" s="9">
        <v>0.73199999999999998</v>
      </c>
      <c r="E3598" s="9">
        <v>0.68899999999999995</v>
      </c>
      <c r="F3598" s="9">
        <v>0.70299999999999996</v>
      </c>
      <c r="G3598" s="9">
        <v>23500.04</v>
      </c>
      <c r="H3598" s="10">
        <v>4</v>
      </c>
      <c r="I3598" s="23" t="str">
        <f>VLOOKUP(B3598,'De-Para'!$B$3:$C$29,2,0)</f>
        <v>Sudeste</v>
      </c>
      <c r="J3598" s="18" t="str">
        <f t="shared" si="224"/>
        <v>Alto</v>
      </c>
      <c r="K3598" s="18" t="str">
        <f t="shared" si="225"/>
        <v>Acima</v>
      </c>
      <c r="L3598" s="18" t="str">
        <f t="shared" si="226"/>
        <v>Abaixo</v>
      </c>
      <c r="M3598" s="23" t="str">
        <f t="shared" si="227"/>
        <v>Acima</v>
      </c>
    </row>
    <row r="3599" spans="1:13">
      <c r="A3599" s="11" t="s">
        <v>3510</v>
      </c>
      <c r="B3599" s="12" t="s">
        <v>22</v>
      </c>
      <c r="C3599" s="12">
        <v>208</v>
      </c>
      <c r="D3599" s="12">
        <v>0.67</v>
      </c>
      <c r="E3599" s="12">
        <v>0.65100000000000002</v>
      </c>
      <c r="F3599" s="12">
        <v>0.59399999999999997</v>
      </c>
      <c r="G3599" s="12">
        <v>23390.59</v>
      </c>
      <c r="H3599" s="13">
        <v>9</v>
      </c>
      <c r="I3599" s="23" t="str">
        <f>VLOOKUP(B3599,'De-Para'!$B$3:$C$29,2,0)</f>
        <v>Sul</v>
      </c>
      <c r="J3599" s="18" t="str">
        <f t="shared" si="224"/>
        <v>Médio</v>
      </c>
      <c r="K3599" s="18" t="str">
        <f t="shared" si="225"/>
        <v>Acima</v>
      </c>
      <c r="L3599" s="18" t="str">
        <f t="shared" si="226"/>
        <v>Abaixo</v>
      </c>
      <c r="M3599" s="23" t="str">
        <f t="shared" si="227"/>
        <v>Acima</v>
      </c>
    </row>
    <row r="3600" spans="1:13">
      <c r="A3600" s="8" t="s">
        <v>3511</v>
      </c>
      <c r="B3600" s="9" t="s">
        <v>82</v>
      </c>
      <c r="C3600" s="9">
        <v>732</v>
      </c>
      <c r="D3600" s="9">
        <v>0.59</v>
      </c>
      <c r="E3600" s="9">
        <v>0.57299999999999995</v>
      </c>
      <c r="F3600" s="9">
        <v>0.47099999999999997</v>
      </c>
      <c r="G3600" s="9">
        <v>8405.32</v>
      </c>
      <c r="H3600" s="10">
        <v>31</v>
      </c>
      <c r="I3600" s="23" t="str">
        <f>VLOOKUP(B3600,'De-Para'!$B$3:$C$29,2,0)</f>
        <v>Nordeste</v>
      </c>
      <c r="J3600" s="18" t="str">
        <f t="shared" si="224"/>
        <v>Médio</v>
      </c>
      <c r="K3600" s="18" t="str">
        <f t="shared" si="225"/>
        <v>Abaixo</v>
      </c>
      <c r="L3600" s="18" t="str">
        <f t="shared" si="226"/>
        <v>Abaixo</v>
      </c>
      <c r="M3600" s="23" t="str">
        <f t="shared" si="227"/>
        <v>Acima</v>
      </c>
    </row>
    <row r="3601" spans="1:13">
      <c r="A3601" s="11" t="s">
        <v>3512</v>
      </c>
      <c r="B3601" s="12" t="s">
        <v>14</v>
      </c>
      <c r="C3601" s="12">
        <v>240</v>
      </c>
      <c r="D3601" s="12">
        <v>0.67900000000000005</v>
      </c>
      <c r="E3601" s="12">
        <v>0.69599999999999995</v>
      </c>
      <c r="F3601" s="12">
        <v>0.54700000000000004</v>
      </c>
      <c r="G3601" s="12">
        <v>28426.240000000002</v>
      </c>
      <c r="H3601" s="13">
        <v>7</v>
      </c>
      <c r="I3601" s="23" t="str">
        <f>VLOOKUP(B3601,'De-Para'!$B$3:$C$29,2,0)</f>
        <v>Sul</v>
      </c>
      <c r="J3601" s="18" t="str">
        <f t="shared" si="224"/>
        <v>Médio</v>
      </c>
      <c r="K3601" s="18" t="str">
        <f t="shared" si="225"/>
        <v>Acima</v>
      </c>
      <c r="L3601" s="18" t="str">
        <f t="shared" si="226"/>
        <v>Abaixo</v>
      </c>
      <c r="M3601" s="23" t="str">
        <f t="shared" si="227"/>
        <v>Acima</v>
      </c>
    </row>
    <row r="3602" spans="1:13">
      <c r="A3602" s="8" t="s">
        <v>3513</v>
      </c>
      <c r="B3602" s="9" t="s">
        <v>16</v>
      </c>
      <c r="C3602" s="9">
        <v>221</v>
      </c>
      <c r="D3602" s="9">
        <v>0.68</v>
      </c>
      <c r="E3602" s="9">
        <v>0.65700000000000003</v>
      </c>
      <c r="F3602" s="9">
        <v>0.59699999999999998</v>
      </c>
      <c r="G3602" s="9">
        <v>24288.41</v>
      </c>
      <c r="H3602" s="10">
        <v>4</v>
      </c>
      <c r="I3602" s="23" t="str">
        <f>VLOOKUP(B3602,'De-Para'!$B$3:$C$29,2,0)</f>
        <v>Sudeste</v>
      </c>
      <c r="J3602" s="18" t="str">
        <f t="shared" si="224"/>
        <v>Médio</v>
      </c>
      <c r="K3602" s="18" t="str">
        <f t="shared" si="225"/>
        <v>Acima</v>
      </c>
      <c r="L3602" s="18" t="str">
        <f t="shared" si="226"/>
        <v>Abaixo</v>
      </c>
      <c r="M3602" s="23" t="str">
        <f t="shared" si="227"/>
        <v>Acima</v>
      </c>
    </row>
    <row r="3603" spans="1:13">
      <c r="A3603" s="11" t="s">
        <v>3514</v>
      </c>
      <c r="B3603" s="12" t="s">
        <v>19</v>
      </c>
      <c r="C3603" s="12">
        <v>340</v>
      </c>
      <c r="D3603" s="12">
        <v>0.58499999999999996</v>
      </c>
      <c r="E3603" s="12">
        <v>0.58099999999999996</v>
      </c>
      <c r="F3603" s="12">
        <v>0.44</v>
      </c>
      <c r="G3603" s="12">
        <v>14815.21</v>
      </c>
      <c r="H3603" s="13">
        <v>2</v>
      </c>
      <c r="I3603" s="23" t="str">
        <f>VLOOKUP(B3603,'De-Para'!$B$3:$C$29,2,0)</f>
        <v>Nordeste</v>
      </c>
      <c r="J3603" s="18" t="str">
        <f t="shared" si="224"/>
        <v>Médio</v>
      </c>
      <c r="K3603" s="18" t="str">
        <f t="shared" si="225"/>
        <v>Abaixo</v>
      </c>
      <c r="L3603" s="18" t="str">
        <f t="shared" si="226"/>
        <v>Abaixo</v>
      </c>
      <c r="M3603" s="23" t="str">
        <f t="shared" si="227"/>
        <v>Abaixo</v>
      </c>
    </row>
    <row r="3604" spans="1:13">
      <c r="A3604" s="8" t="s">
        <v>3515</v>
      </c>
      <c r="B3604" s="9" t="s">
        <v>270</v>
      </c>
      <c r="C3604" s="9">
        <v>270</v>
      </c>
      <c r="D3604" s="9">
        <v>0.63900000000000001</v>
      </c>
      <c r="E3604" s="9">
        <v>0.6</v>
      </c>
      <c r="F3604" s="9">
        <v>0.54900000000000004</v>
      </c>
      <c r="G3604" s="9">
        <v>16245.56</v>
      </c>
      <c r="H3604" s="10">
        <v>1</v>
      </c>
      <c r="I3604" s="23" t="str">
        <f>VLOOKUP(B3604,'De-Para'!$B$3:$C$29,2,0)</f>
        <v>Norte</v>
      </c>
      <c r="J3604" s="18" t="str">
        <f t="shared" si="224"/>
        <v>Médio</v>
      </c>
      <c r="K3604" s="18" t="str">
        <f t="shared" si="225"/>
        <v>Acima</v>
      </c>
      <c r="L3604" s="18" t="str">
        <f t="shared" si="226"/>
        <v>Abaixo</v>
      </c>
      <c r="M3604" s="23" t="str">
        <f t="shared" si="227"/>
        <v>Abaixo</v>
      </c>
    </row>
    <row r="3605" spans="1:13">
      <c r="A3605" s="11" t="s">
        <v>3516</v>
      </c>
      <c r="B3605" s="12" t="s">
        <v>49</v>
      </c>
      <c r="C3605" s="12">
        <v>500</v>
      </c>
      <c r="D3605" s="12">
        <v>0.58799999999999997</v>
      </c>
      <c r="E3605" s="12">
        <v>0.54800000000000004</v>
      </c>
      <c r="F3605" s="12">
        <v>0.47799999999999998</v>
      </c>
      <c r="G3605" s="12">
        <v>8832.67</v>
      </c>
      <c r="H3605" s="13">
        <v>4</v>
      </c>
      <c r="I3605" s="23" t="str">
        <f>VLOOKUP(B3605,'De-Para'!$B$3:$C$29,2,0)</f>
        <v>Norte</v>
      </c>
      <c r="J3605" s="18" t="str">
        <f t="shared" si="224"/>
        <v>Médio</v>
      </c>
      <c r="K3605" s="18" t="str">
        <f t="shared" si="225"/>
        <v>Abaixo</v>
      </c>
      <c r="L3605" s="18" t="str">
        <f t="shared" si="226"/>
        <v>Abaixo</v>
      </c>
      <c r="M3605" s="23" t="str">
        <f t="shared" si="227"/>
        <v>Acima</v>
      </c>
    </row>
    <row r="3606" spans="1:13">
      <c r="A3606" s="8" t="s">
        <v>3517</v>
      </c>
      <c r="B3606" s="9" t="s">
        <v>111</v>
      </c>
      <c r="C3606" s="9">
        <v>232</v>
      </c>
      <c r="D3606" s="9">
        <v>0.65</v>
      </c>
      <c r="E3606" s="9">
        <v>0.63300000000000001</v>
      </c>
      <c r="F3606" s="9">
        <v>0.52700000000000002</v>
      </c>
      <c r="G3606" s="9">
        <v>20274.37</v>
      </c>
      <c r="H3606" s="10">
        <v>1</v>
      </c>
      <c r="I3606" s="23" t="str">
        <f>VLOOKUP(B3606,'De-Para'!$B$3:$C$29,2,0)</f>
        <v>Norte</v>
      </c>
      <c r="J3606" s="18" t="str">
        <f t="shared" si="224"/>
        <v>Médio</v>
      </c>
      <c r="K3606" s="18" t="str">
        <f t="shared" si="225"/>
        <v>Acima</v>
      </c>
      <c r="L3606" s="18" t="str">
        <f t="shared" si="226"/>
        <v>Abaixo</v>
      </c>
      <c r="M3606" s="23" t="str">
        <f t="shared" si="227"/>
        <v>Abaixo</v>
      </c>
    </row>
    <row r="3607" spans="1:13">
      <c r="A3607" s="11" t="s">
        <v>3518</v>
      </c>
      <c r="B3607" s="12" t="s">
        <v>22</v>
      </c>
      <c r="C3607" s="12">
        <v>158</v>
      </c>
      <c r="D3607" s="12">
        <v>0.747</v>
      </c>
      <c r="E3607" s="12">
        <v>0.745</v>
      </c>
      <c r="F3607" s="12">
        <v>0.69399999999999995</v>
      </c>
      <c r="G3607" s="12">
        <v>28117.54</v>
      </c>
      <c r="H3607" s="13">
        <v>5</v>
      </c>
      <c r="I3607" s="23" t="str">
        <f>VLOOKUP(B3607,'De-Para'!$B$3:$C$29,2,0)</f>
        <v>Sul</v>
      </c>
      <c r="J3607" s="18" t="str">
        <f t="shared" si="224"/>
        <v>Alto</v>
      </c>
      <c r="K3607" s="18" t="str">
        <f t="shared" si="225"/>
        <v>Acima</v>
      </c>
      <c r="L3607" s="18" t="str">
        <f t="shared" si="226"/>
        <v>Abaixo</v>
      </c>
      <c r="M3607" s="23" t="str">
        <f t="shared" si="227"/>
        <v>Acima</v>
      </c>
    </row>
    <row r="3608" spans="1:13">
      <c r="A3608" s="8" t="s">
        <v>3519</v>
      </c>
      <c r="B3608" s="9" t="s">
        <v>7</v>
      </c>
      <c r="C3608" s="9">
        <v>287</v>
      </c>
      <c r="D3608" s="9">
        <v>0.7</v>
      </c>
      <c r="E3608" s="9">
        <v>0.64600000000000002</v>
      </c>
      <c r="F3608" s="9">
        <v>0.67700000000000005</v>
      </c>
      <c r="G3608" s="9">
        <v>30668.16</v>
      </c>
      <c r="H3608" s="10">
        <v>2</v>
      </c>
      <c r="I3608" s="23" t="str">
        <f>VLOOKUP(B3608,'De-Para'!$B$3:$C$29,2,0)</f>
        <v>Sudeste</v>
      </c>
      <c r="J3608" s="18" t="str">
        <f t="shared" si="224"/>
        <v>Alto</v>
      </c>
      <c r="K3608" s="18" t="str">
        <f t="shared" si="225"/>
        <v>Acima</v>
      </c>
      <c r="L3608" s="18" t="str">
        <f t="shared" si="226"/>
        <v>Abaixo</v>
      </c>
      <c r="M3608" s="23" t="str">
        <f t="shared" si="227"/>
        <v>Abaixo</v>
      </c>
    </row>
    <row r="3609" spans="1:13">
      <c r="A3609" s="11" t="s">
        <v>3520</v>
      </c>
      <c r="B3609" s="12" t="s">
        <v>22</v>
      </c>
      <c r="C3609" s="12">
        <v>138</v>
      </c>
      <c r="D3609" s="12">
        <v>0.64500000000000002</v>
      </c>
      <c r="E3609" s="12">
        <v>0.64700000000000002</v>
      </c>
      <c r="F3609" s="12">
        <v>0.52500000000000002</v>
      </c>
      <c r="G3609" s="12">
        <v>25392.51</v>
      </c>
      <c r="H3609" s="13">
        <v>10</v>
      </c>
      <c r="I3609" s="23" t="str">
        <f>VLOOKUP(B3609,'De-Para'!$B$3:$C$29,2,0)</f>
        <v>Sul</v>
      </c>
      <c r="J3609" s="18" t="str">
        <f t="shared" si="224"/>
        <v>Médio</v>
      </c>
      <c r="K3609" s="18" t="str">
        <f t="shared" si="225"/>
        <v>Acima</v>
      </c>
      <c r="L3609" s="18" t="str">
        <f t="shared" si="226"/>
        <v>Abaixo</v>
      </c>
      <c r="M3609" s="23" t="str">
        <f t="shared" si="227"/>
        <v>Acima</v>
      </c>
    </row>
    <row r="3610" spans="1:13">
      <c r="A3610" s="8" t="s">
        <v>3521</v>
      </c>
      <c r="B3610" s="9" t="s">
        <v>24</v>
      </c>
      <c r="C3610" s="9">
        <v>408</v>
      </c>
      <c r="D3610" s="9">
        <v>0.56999999999999995</v>
      </c>
      <c r="E3610" s="9">
        <v>0.57099999999999995</v>
      </c>
      <c r="F3610" s="9">
        <v>0.43099999999999999</v>
      </c>
      <c r="G3610" s="9">
        <v>6448.53</v>
      </c>
      <c r="H3610" s="10">
        <v>35</v>
      </c>
      <c r="I3610" s="23" t="str">
        <f>VLOOKUP(B3610,'De-Para'!$B$3:$C$29,2,0)</f>
        <v>Nordeste</v>
      </c>
      <c r="J3610" s="18" t="str">
        <f t="shared" si="224"/>
        <v>Médio</v>
      </c>
      <c r="K3610" s="18" t="str">
        <f t="shared" si="225"/>
        <v>Abaixo</v>
      </c>
      <c r="L3610" s="18" t="str">
        <f t="shared" si="226"/>
        <v>Abaixo</v>
      </c>
      <c r="M3610" s="23" t="str">
        <f t="shared" si="227"/>
        <v>Acima</v>
      </c>
    </row>
    <row r="3611" spans="1:13">
      <c r="A3611" s="11" t="s">
        <v>3522</v>
      </c>
      <c r="B3611" s="12" t="s">
        <v>16</v>
      </c>
      <c r="C3611" s="12">
        <v>596</v>
      </c>
      <c r="D3611" s="12">
        <v>0.56000000000000005</v>
      </c>
      <c r="E3611" s="12">
        <v>0.54900000000000004</v>
      </c>
      <c r="F3611" s="12">
        <v>0.40500000000000003</v>
      </c>
      <c r="G3611" s="12">
        <v>6334.4</v>
      </c>
      <c r="H3611" s="13">
        <v>16</v>
      </c>
      <c r="I3611" s="23" t="str">
        <f>VLOOKUP(B3611,'De-Para'!$B$3:$C$29,2,0)</f>
        <v>Sudeste</v>
      </c>
      <c r="J3611" s="18" t="str">
        <f t="shared" si="224"/>
        <v>Médio</v>
      </c>
      <c r="K3611" s="18" t="str">
        <f t="shared" si="225"/>
        <v>Abaixo</v>
      </c>
      <c r="L3611" s="18" t="str">
        <f t="shared" si="226"/>
        <v>Abaixo</v>
      </c>
      <c r="M3611" s="23" t="str">
        <f t="shared" si="227"/>
        <v>Acima</v>
      </c>
    </row>
    <row r="3612" spans="1:13">
      <c r="A3612" s="8" t="s">
        <v>212</v>
      </c>
      <c r="B3612" s="9" t="s">
        <v>59</v>
      </c>
      <c r="C3612" s="9">
        <v>255</v>
      </c>
      <c r="D3612" s="9">
        <v>0.77400000000000002</v>
      </c>
      <c r="E3612" s="9">
        <v>0.77400000000000002</v>
      </c>
      <c r="F3612" s="9">
        <v>0.67700000000000005</v>
      </c>
      <c r="G3612" s="9">
        <v>20318.63</v>
      </c>
      <c r="H3612" s="10">
        <v>5</v>
      </c>
      <c r="I3612" s="23" t="str">
        <f>VLOOKUP(B3612,'De-Para'!$B$3:$C$29,2,0)</f>
        <v>Sul</v>
      </c>
      <c r="J3612" s="18" t="str">
        <f t="shared" si="224"/>
        <v>Alto</v>
      </c>
      <c r="K3612" s="18" t="str">
        <f t="shared" si="225"/>
        <v>Acima</v>
      </c>
      <c r="L3612" s="18" t="str">
        <f t="shared" si="226"/>
        <v>Abaixo</v>
      </c>
      <c r="M3612" s="23" t="str">
        <f t="shared" si="227"/>
        <v>Acima</v>
      </c>
    </row>
    <row r="3613" spans="1:13">
      <c r="A3613" s="11" t="s">
        <v>3523</v>
      </c>
      <c r="B3613" s="12" t="s">
        <v>31</v>
      </c>
      <c r="C3613" s="12">
        <v>418</v>
      </c>
      <c r="D3613" s="12">
        <v>0.59399999999999997</v>
      </c>
      <c r="E3613" s="12">
        <v>0.52400000000000002</v>
      </c>
      <c r="F3613" s="12">
        <v>0.51900000000000002</v>
      </c>
      <c r="G3613" s="12">
        <v>5934.6</v>
      </c>
      <c r="H3613" s="13">
        <v>3</v>
      </c>
      <c r="I3613" s="23" t="str">
        <f>VLOOKUP(B3613,'De-Para'!$B$3:$C$29,2,0)</f>
        <v>Nordeste</v>
      </c>
      <c r="J3613" s="18" t="str">
        <f t="shared" si="224"/>
        <v>Médio</v>
      </c>
      <c r="K3613" s="18" t="str">
        <f t="shared" si="225"/>
        <v>Abaixo</v>
      </c>
      <c r="L3613" s="18" t="str">
        <f t="shared" si="226"/>
        <v>Abaixo</v>
      </c>
      <c r="M3613" s="23" t="str">
        <f t="shared" si="227"/>
        <v>Acima</v>
      </c>
    </row>
    <row r="3614" spans="1:13">
      <c r="A3614" s="8" t="s">
        <v>3524</v>
      </c>
      <c r="B3614" s="9" t="s">
        <v>7</v>
      </c>
      <c r="C3614" s="9">
        <v>232</v>
      </c>
      <c r="D3614" s="9">
        <v>0.7</v>
      </c>
      <c r="E3614" s="9">
        <v>0.69</v>
      </c>
      <c r="F3614" s="9">
        <v>0.60399999999999998</v>
      </c>
      <c r="G3614" s="9">
        <v>22094.3</v>
      </c>
      <c r="H3614" s="10">
        <v>2</v>
      </c>
      <c r="I3614" s="23" t="str">
        <f>VLOOKUP(B3614,'De-Para'!$B$3:$C$29,2,0)</f>
        <v>Sudeste</v>
      </c>
      <c r="J3614" s="18" t="str">
        <f t="shared" si="224"/>
        <v>Alto</v>
      </c>
      <c r="K3614" s="18" t="str">
        <f t="shared" si="225"/>
        <v>Acima</v>
      </c>
      <c r="L3614" s="18" t="str">
        <f t="shared" si="226"/>
        <v>Abaixo</v>
      </c>
      <c r="M3614" s="23" t="str">
        <f t="shared" si="227"/>
        <v>Abaixo</v>
      </c>
    </row>
    <row r="3615" spans="1:13">
      <c r="A3615" s="11" t="s">
        <v>3525</v>
      </c>
      <c r="B3615" s="12" t="s">
        <v>59</v>
      </c>
      <c r="C3615" s="12">
        <v>66</v>
      </c>
      <c r="D3615" s="12">
        <v>0.77700000000000002</v>
      </c>
      <c r="E3615" s="12">
        <v>0.76200000000000001</v>
      </c>
      <c r="F3615" s="12">
        <v>0.71199999999999997</v>
      </c>
      <c r="G3615" s="12">
        <v>43582.239999999998</v>
      </c>
      <c r="H3615" s="13">
        <v>1</v>
      </c>
      <c r="I3615" s="23" t="str">
        <f>VLOOKUP(B3615,'De-Para'!$B$3:$C$29,2,0)</f>
        <v>Sul</v>
      </c>
      <c r="J3615" s="18" t="str">
        <f t="shared" si="224"/>
        <v>Alto</v>
      </c>
      <c r="K3615" s="18" t="str">
        <f t="shared" si="225"/>
        <v>Acima</v>
      </c>
      <c r="L3615" s="18" t="str">
        <f t="shared" si="226"/>
        <v>Abaixo</v>
      </c>
      <c r="M3615" s="23" t="str">
        <f t="shared" si="227"/>
        <v>Abaixo</v>
      </c>
    </row>
    <row r="3616" spans="1:13">
      <c r="A3616" s="8" t="s">
        <v>3526</v>
      </c>
      <c r="B3616" s="9" t="s">
        <v>111</v>
      </c>
      <c r="C3616" s="9">
        <v>376</v>
      </c>
      <c r="D3616" s="9">
        <v>0.57999999999999996</v>
      </c>
      <c r="E3616" s="9">
        <v>0.54100000000000004</v>
      </c>
      <c r="F3616" s="9">
        <v>0.46200000000000002</v>
      </c>
      <c r="G3616" s="9">
        <v>11574.2</v>
      </c>
      <c r="H3616" s="10">
        <v>1</v>
      </c>
      <c r="I3616" s="23" t="str">
        <f>VLOOKUP(B3616,'De-Para'!$B$3:$C$29,2,0)</f>
        <v>Norte</v>
      </c>
      <c r="J3616" s="18" t="str">
        <f t="shared" si="224"/>
        <v>Médio</v>
      </c>
      <c r="K3616" s="18" t="str">
        <f t="shared" si="225"/>
        <v>Abaixo</v>
      </c>
      <c r="L3616" s="18" t="str">
        <f t="shared" si="226"/>
        <v>Abaixo</v>
      </c>
      <c r="M3616" s="23" t="str">
        <f t="shared" si="227"/>
        <v>Abaixo</v>
      </c>
    </row>
    <row r="3617" spans="1:13">
      <c r="A3617" s="11" t="s">
        <v>3527</v>
      </c>
      <c r="B3617" s="12" t="s">
        <v>114</v>
      </c>
      <c r="C3617" s="12">
        <v>246</v>
      </c>
      <c r="D3617" s="12">
        <v>0.59</v>
      </c>
      <c r="E3617" s="12">
        <v>0.59599999999999997</v>
      </c>
      <c r="F3617" s="12">
        <v>0.42899999999999999</v>
      </c>
      <c r="G3617" s="12">
        <v>13019.29</v>
      </c>
      <c r="H3617" s="13">
        <v>12</v>
      </c>
      <c r="I3617" s="23" t="str">
        <f>VLOOKUP(B3617,'De-Para'!$B$3:$C$29,2,0)</f>
        <v>Nordeste</v>
      </c>
      <c r="J3617" s="18" t="str">
        <f t="shared" si="224"/>
        <v>Médio</v>
      </c>
      <c r="K3617" s="18" t="str">
        <f t="shared" si="225"/>
        <v>Abaixo</v>
      </c>
      <c r="L3617" s="18" t="str">
        <f t="shared" si="226"/>
        <v>Abaixo</v>
      </c>
      <c r="M3617" s="23" t="str">
        <f t="shared" si="227"/>
        <v>Acima</v>
      </c>
    </row>
    <row r="3618" spans="1:13">
      <c r="A3618" s="8" t="s">
        <v>3528</v>
      </c>
      <c r="B3618" s="9" t="s">
        <v>59</v>
      </c>
      <c r="C3618" s="9">
        <v>105</v>
      </c>
      <c r="D3618" s="9">
        <v>0.73</v>
      </c>
      <c r="E3618" s="9">
        <v>0.73199999999999998</v>
      </c>
      <c r="F3618" s="9">
        <v>0.63900000000000001</v>
      </c>
      <c r="G3618" s="9">
        <v>29030.32</v>
      </c>
      <c r="H3618" s="10">
        <v>3</v>
      </c>
      <c r="I3618" s="23" t="str">
        <f>VLOOKUP(B3618,'De-Para'!$B$3:$C$29,2,0)</f>
        <v>Sul</v>
      </c>
      <c r="J3618" s="18" t="str">
        <f t="shared" si="224"/>
        <v>Alto</v>
      </c>
      <c r="K3618" s="18" t="str">
        <f t="shared" si="225"/>
        <v>Acima</v>
      </c>
      <c r="L3618" s="18" t="str">
        <f t="shared" si="226"/>
        <v>Abaixo</v>
      </c>
      <c r="M3618" s="23" t="str">
        <f t="shared" si="227"/>
        <v>Acima</v>
      </c>
    </row>
    <row r="3619" spans="1:13">
      <c r="A3619" s="11" t="s">
        <v>3529</v>
      </c>
      <c r="B3619" s="12" t="s">
        <v>31</v>
      </c>
      <c r="C3619" s="12">
        <v>972</v>
      </c>
      <c r="D3619" s="12">
        <v>0.56399999999999995</v>
      </c>
      <c r="E3619" s="12">
        <v>0.51500000000000001</v>
      </c>
      <c r="F3619" s="12">
        <v>0.45900000000000002</v>
      </c>
      <c r="G3619" s="12">
        <v>6959.46</v>
      </c>
      <c r="H3619" s="13">
        <v>25</v>
      </c>
      <c r="I3619" s="23" t="str">
        <f>VLOOKUP(B3619,'De-Para'!$B$3:$C$29,2,0)</f>
        <v>Nordeste</v>
      </c>
      <c r="J3619" s="18" t="str">
        <f t="shared" si="224"/>
        <v>Médio</v>
      </c>
      <c r="K3619" s="18" t="str">
        <f t="shared" si="225"/>
        <v>Abaixo</v>
      </c>
      <c r="L3619" s="18" t="str">
        <f t="shared" si="226"/>
        <v>Acima</v>
      </c>
      <c r="M3619" s="23" t="str">
        <f t="shared" si="227"/>
        <v>Acima</v>
      </c>
    </row>
    <row r="3620" spans="1:13">
      <c r="A3620" s="8" t="s">
        <v>3530</v>
      </c>
      <c r="B3620" s="9" t="s">
        <v>39</v>
      </c>
      <c r="C3620" s="9">
        <v>775</v>
      </c>
      <c r="D3620" s="9">
        <v>0.52700000000000002</v>
      </c>
      <c r="E3620" s="9">
        <v>0.499</v>
      </c>
      <c r="F3620" s="9">
        <v>0.377</v>
      </c>
      <c r="G3620" s="9">
        <v>9405.9500000000007</v>
      </c>
      <c r="H3620" s="10">
        <v>2</v>
      </c>
      <c r="I3620" s="23" t="str">
        <f>VLOOKUP(B3620,'De-Para'!$B$3:$C$29,2,0)</f>
        <v>Norte</v>
      </c>
      <c r="J3620" s="18" t="str">
        <f t="shared" si="224"/>
        <v>Baixo</v>
      </c>
      <c r="K3620" s="18" t="str">
        <f t="shared" si="225"/>
        <v>Abaixo</v>
      </c>
      <c r="L3620" s="18" t="str">
        <f t="shared" si="226"/>
        <v>Abaixo</v>
      </c>
      <c r="M3620" s="23" t="str">
        <f t="shared" si="227"/>
        <v>Abaixo</v>
      </c>
    </row>
    <row r="3621" spans="1:13">
      <c r="A3621" s="11" t="s">
        <v>3531</v>
      </c>
      <c r="B3621" s="12" t="s">
        <v>22</v>
      </c>
      <c r="C3621" s="12">
        <v>273</v>
      </c>
      <c r="D3621" s="12">
        <v>0.64800000000000002</v>
      </c>
      <c r="E3621" s="12">
        <v>0.63600000000000001</v>
      </c>
      <c r="F3621" s="12">
        <v>0.52100000000000002</v>
      </c>
      <c r="G3621" s="12">
        <v>18755.37</v>
      </c>
      <c r="H3621" s="13">
        <v>2</v>
      </c>
      <c r="I3621" s="23" t="str">
        <f>VLOOKUP(B3621,'De-Para'!$B$3:$C$29,2,0)</f>
        <v>Sul</v>
      </c>
      <c r="J3621" s="18" t="str">
        <f t="shared" si="224"/>
        <v>Médio</v>
      </c>
      <c r="K3621" s="18" t="str">
        <f t="shared" si="225"/>
        <v>Acima</v>
      </c>
      <c r="L3621" s="18" t="str">
        <f t="shared" si="226"/>
        <v>Abaixo</v>
      </c>
      <c r="M3621" s="23" t="str">
        <f t="shared" si="227"/>
        <v>Abaixo</v>
      </c>
    </row>
    <row r="3622" spans="1:13">
      <c r="A3622" s="8" t="s">
        <v>3532</v>
      </c>
      <c r="B3622" s="9" t="s">
        <v>22</v>
      </c>
      <c r="C3622" s="9">
        <v>117</v>
      </c>
      <c r="D3622" s="9">
        <v>0.71499999999999997</v>
      </c>
      <c r="E3622" s="9">
        <v>0.67100000000000004</v>
      </c>
      <c r="F3622" s="9">
        <v>0.66500000000000004</v>
      </c>
      <c r="G3622" s="9">
        <v>43913.7</v>
      </c>
      <c r="H3622" s="10">
        <v>1</v>
      </c>
      <c r="I3622" s="23" t="str">
        <f>VLOOKUP(B3622,'De-Para'!$B$3:$C$29,2,0)</f>
        <v>Sul</v>
      </c>
      <c r="J3622" s="18" t="str">
        <f t="shared" si="224"/>
        <v>Alto</v>
      </c>
      <c r="K3622" s="18" t="str">
        <f t="shared" si="225"/>
        <v>Acima</v>
      </c>
      <c r="L3622" s="18" t="str">
        <f t="shared" si="226"/>
        <v>Abaixo</v>
      </c>
      <c r="M3622" s="23" t="str">
        <f t="shared" si="227"/>
        <v>Abaixo</v>
      </c>
    </row>
    <row r="3623" spans="1:13">
      <c r="A3623" s="11" t="s">
        <v>3533</v>
      </c>
      <c r="B3623" s="12" t="s">
        <v>19</v>
      </c>
      <c r="C3623" s="12">
        <v>842</v>
      </c>
      <c r="D3623" s="12">
        <v>0.57999999999999996</v>
      </c>
      <c r="E3623" s="12">
        <v>0.60199999999999998</v>
      </c>
      <c r="F3623" s="12">
        <v>0.45</v>
      </c>
      <c r="G3623" s="12">
        <v>7282.85</v>
      </c>
      <c r="H3623" s="13">
        <v>4</v>
      </c>
      <c r="I3623" s="23" t="str">
        <f>VLOOKUP(B3623,'De-Para'!$B$3:$C$29,2,0)</f>
        <v>Nordeste</v>
      </c>
      <c r="J3623" s="18" t="str">
        <f t="shared" si="224"/>
        <v>Médio</v>
      </c>
      <c r="K3623" s="18" t="str">
        <f t="shared" si="225"/>
        <v>Abaixo</v>
      </c>
      <c r="L3623" s="18" t="str">
        <f t="shared" si="226"/>
        <v>Abaixo</v>
      </c>
      <c r="M3623" s="23" t="str">
        <f t="shared" si="227"/>
        <v>Acima</v>
      </c>
    </row>
    <row r="3624" spans="1:13">
      <c r="A3624" s="8" t="s">
        <v>3534</v>
      </c>
      <c r="B3624" s="9" t="s">
        <v>210</v>
      </c>
      <c r="C3624" s="9">
        <v>744</v>
      </c>
      <c r="D3624" s="9">
        <v>0.64300000000000002</v>
      </c>
      <c r="E3624" s="9">
        <v>0.63600000000000001</v>
      </c>
      <c r="F3624" s="9">
        <v>0.55000000000000004</v>
      </c>
      <c r="G3624" s="9">
        <v>14204.35</v>
      </c>
      <c r="H3624" s="10">
        <v>9</v>
      </c>
      <c r="I3624" s="23" t="str">
        <f>VLOOKUP(B3624,'De-Para'!$B$3:$C$29,2,0)</f>
        <v>Norte</v>
      </c>
      <c r="J3624" s="18" t="str">
        <f t="shared" si="224"/>
        <v>Médio</v>
      </c>
      <c r="K3624" s="18" t="str">
        <f t="shared" si="225"/>
        <v>Acima</v>
      </c>
      <c r="L3624" s="18" t="str">
        <f t="shared" si="226"/>
        <v>Abaixo</v>
      </c>
      <c r="M3624" s="23" t="str">
        <f t="shared" si="227"/>
        <v>Acima</v>
      </c>
    </row>
    <row r="3625" spans="1:13">
      <c r="A3625" s="11" t="s">
        <v>3535</v>
      </c>
      <c r="B3625" s="12" t="s">
        <v>118</v>
      </c>
      <c r="C3625" s="12">
        <v>556</v>
      </c>
      <c r="D3625" s="12">
        <v>0.52400000000000002</v>
      </c>
      <c r="E3625" s="12">
        <v>0.55600000000000005</v>
      </c>
      <c r="F3625" s="12">
        <v>0.36599999999999999</v>
      </c>
      <c r="G3625" s="12">
        <v>7797.99</v>
      </c>
      <c r="H3625" s="13">
        <v>28</v>
      </c>
      <c r="I3625" s="23" t="str">
        <f>VLOOKUP(B3625,'De-Para'!$B$3:$C$29,2,0)</f>
        <v>Nordeste</v>
      </c>
      <c r="J3625" s="18" t="str">
        <f t="shared" si="224"/>
        <v>Baixo</v>
      </c>
      <c r="K3625" s="18" t="str">
        <f t="shared" si="225"/>
        <v>Abaixo</v>
      </c>
      <c r="L3625" s="18" t="str">
        <f t="shared" si="226"/>
        <v>Abaixo</v>
      </c>
      <c r="M3625" s="23" t="str">
        <f t="shared" si="227"/>
        <v>Acima</v>
      </c>
    </row>
    <row r="3626" spans="1:13">
      <c r="A3626" s="8" t="s">
        <v>3536</v>
      </c>
      <c r="B3626" s="9" t="s">
        <v>29</v>
      </c>
      <c r="C3626" s="9">
        <v>217</v>
      </c>
      <c r="D3626" s="9">
        <v>0.66700000000000004</v>
      </c>
      <c r="E3626" s="9">
        <v>0.61599999999999999</v>
      </c>
      <c r="F3626" s="9">
        <v>0.58899999999999997</v>
      </c>
      <c r="G3626" s="9">
        <v>31345.42</v>
      </c>
      <c r="H3626" s="10">
        <v>1</v>
      </c>
      <c r="I3626" s="23" t="str">
        <f>VLOOKUP(B3626,'De-Para'!$B$3:$C$29,2,0)</f>
        <v>Centro-Oeste</v>
      </c>
      <c r="J3626" s="18" t="str">
        <f t="shared" si="224"/>
        <v>Médio</v>
      </c>
      <c r="K3626" s="18" t="str">
        <f t="shared" si="225"/>
        <v>Acima</v>
      </c>
      <c r="L3626" s="18" t="str">
        <f t="shared" si="226"/>
        <v>Abaixo</v>
      </c>
      <c r="M3626" s="23" t="str">
        <f t="shared" si="227"/>
        <v>Abaixo</v>
      </c>
    </row>
    <row r="3627" spans="1:13">
      <c r="A3627" s="11" t="s">
        <v>3537</v>
      </c>
      <c r="B3627" s="12" t="s">
        <v>39</v>
      </c>
      <c r="C3627" s="12">
        <v>511</v>
      </c>
      <c r="D3627" s="12">
        <v>0.56899999999999995</v>
      </c>
      <c r="E3627" s="12">
        <v>0.54400000000000004</v>
      </c>
      <c r="F3627" s="12">
        <v>0.436</v>
      </c>
      <c r="G3627" s="12">
        <v>11526.96</v>
      </c>
      <c r="H3627" s="13">
        <v>2</v>
      </c>
      <c r="I3627" s="23" t="str">
        <f>VLOOKUP(B3627,'De-Para'!$B$3:$C$29,2,0)</f>
        <v>Norte</v>
      </c>
      <c r="J3627" s="18" t="str">
        <f t="shared" si="224"/>
        <v>Médio</v>
      </c>
      <c r="K3627" s="18" t="str">
        <f t="shared" si="225"/>
        <v>Abaixo</v>
      </c>
      <c r="L3627" s="18" t="str">
        <f t="shared" si="226"/>
        <v>Abaixo</v>
      </c>
      <c r="M3627" s="23" t="str">
        <f t="shared" si="227"/>
        <v>Abaixo</v>
      </c>
    </row>
    <row r="3628" spans="1:13">
      <c r="A3628" s="8" t="s">
        <v>3538</v>
      </c>
      <c r="B3628" s="9" t="s">
        <v>31</v>
      </c>
      <c r="C3628" s="9">
        <v>492</v>
      </c>
      <c r="D3628" s="9">
        <v>0.61599999999999999</v>
      </c>
      <c r="E3628" s="9">
        <v>0.55100000000000005</v>
      </c>
      <c r="F3628" s="9">
        <v>0.55100000000000005</v>
      </c>
      <c r="G3628" s="9">
        <v>6965.5</v>
      </c>
      <c r="H3628" s="10">
        <v>3</v>
      </c>
      <c r="I3628" s="23" t="str">
        <f>VLOOKUP(B3628,'De-Para'!$B$3:$C$29,2,0)</f>
        <v>Nordeste</v>
      </c>
      <c r="J3628" s="18" t="str">
        <f t="shared" si="224"/>
        <v>Médio</v>
      </c>
      <c r="K3628" s="18" t="str">
        <f t="shared" si="225"/>
        <v>Acima</v>
      </c>
      <c r="L3628" s="18" t="str">
        <f t="shared" si="226"/>
        <v>Abaixo</v>
      </c>
      <c r="M3628" s="23" t="str">
        <f t="shared" si="227"/>
        <v>Acima</v>
      </c>
    </row>
    <row r="3629" spans="1:13">
      <c r="A3629" s="11" t="s">
        <v>3539</v>
      </c>
      <c r="B3629" s="12" t="s">
        <v>16</v>
      </c>
      <c r="C3629" s="12">
        <v>108</v>
      </c>
      <c r="D3629" s="12">
        <v>0.71099999999999997</v>
      </c>
      <c r="E3629" s="12">
        <v>0.72199999999999998</v>
      </c>
      <c r="F3629" s="12">
        <v>0.58399999999999996</v>
      </c>
      <c r="G3629" s="12">
        <v>38761.660000000003</v>
      </c>
      <c r="H3629" s="13">
        <v>1</v>
      </c>
      <c r="I3629" s="23" t="str">
        <f>VLOOKUP(B3629,'De-Para'!$B$3:$C$29,2,0)</f>
        <v>Sudeste</v>
      </c>
      <c r="J3629" s="18" t="str">
        <f t="shared" si="224"/>
        <v>Alto</v>
      </c>
      <c r="K3629" s="18" t="str">
        <f t="shared" si="225"/>
        <v>Acima</v>
      </c>
      <c r="L3629" s="18" t="str">
        <f t="shared" si="226"/>
        <v>Abaixo</v>
      </c>
      <c r="M3629" s="23" t="str">
        <f t="shared" si="227"/>
        <v>Abaixo</v>
      </c>
    </row>
    <row r="3630" spans="1:13">
      <c r="A3630" s="8" t="s">
        <v>3540</v>
      </c>
      <c r="B3630" s="9" t="s">
        <v>19</v>
      </c>
      <c r="C3630" s="9">
        <v>619</v>
      </c>
      <c r="D3630" s="9">
        <v>0.52800000000000002</v>
      </c>
      <c r="E3630" s="9">
        <v>0.51800000000000002</v>
      </c>
      <c r="F3630" s="9">
        <v>0.36899999999999999</v>
      </c>
      <c r="G3630" s="9">
        <v>7586.03</v>
      </c>
      <c r="H3630" s="10">
        <v>7</v>
      </c>
      <c r="I3630" s="23" t="str">
        <f>VLOOKUP(B3630,'De-Para'!$B$3:$C$29,2,0)</f>
        <v>Nordeste</v>
      </c>
      <c r="J3630" s="18" t="str">
        <f t="shared" si="224"/>
        <v>Baixo</v>
      </c>
      <c r="K3630" s="18" t="str">
        <f t="shared" si="225"/>
        <v>Abaixo</v>
      </c>
      <c r="L3630" s="18" t="str">
        <f t="shared" si="226"/>
        <v>Abaixo</v>
      </c>
      <c r="M3630" s="23" t="str">
        <f t="shared" si="227"/>
        <v>Acima</v>
      </c>
    </row>
    <row r="3631" spans="1:13">
      <c r="A3631" s="11" t="s">
        <v>3541</v>
      </c>
      <c r="B3631" s="12" t="s">
        <v>39</v>
      </c>
      <c r="C3631" s="12">
        <v>816</v>
      </c>
      <c r="D3631" s="12">
        <v>0.498</v>
      </c>
      <c r="E3631" s="12">
        <v>0.46600000000000003</v>
      </c>
      <c r="F3631" s="12">
        <v>0.34799999999999998</v>
      </c>
      <c r="G3631" s="12">
        <v>7805.4</v>
      </c>
      <c r="H3631" s="13">
        <v>0</v>
      </c>
      <c r="I3631" s="23" t="str">
        <f>VLOOKUP(B3631,'De-Para'!$B$3:$C$29,2,0)</f>
        <v>Norte</v>
      </c>
      <c r="J3631" s="18" t="str">
        <f t="shared" si="224"/>
        <v>Baixo</v>
      </c>
      <c r="K3631" s="18" t="str">
        <f t="shared" si="225"/>
        <v>Abaixo</v>
      </c>
      <c r="L3631" s="18" t="str">
        <f t="shared" si="226"/>
        <v>Abaixo</v>
      </c>
      <c r="M3631" s="23" t="str">
        <f t="shared" si="227"/>
        <v>Abaixo</v>
      </c>
    </row>
    <row r="3632" spans="1:13">
      <c r="A3632" s="8" t="s">
        <v>3542</v>
      </c>
      <c r="B3632" s="9" t="s">
        <v>87</v>
      </c>
      <c r="C3632" s="9">
        <v>675</v>
      </c>
      <c r="D3632" s="9">
        <v>0.58899999999999997</v>
      </c>
      <c r="E3632" s="9">
        <v>0.55100000000000005</v>
      </c>
      <c r="F3632" s="9">
        <v>0.49099999999999999</v>
      </c>
      <c r="G3632" s="9">
        <v>7532.27</v>
      </c>
      <c r="H3632" s="10">
        <v>35</v>
      </c>
      <c r="I3632" s="23" t="str">
        <f>VLOOKUP(B3632,'De-Para'!$B$3:$C$29,2,0)</f>
        <v>Nordeste</v>
      </c>
      <c r="J3632" s="18" t="str">
        <f t="shared" si="224"/>
        <v>Médio</v>
      </c>
      <c r="K3632" s="18" t="str">
        <f t="shared" si="225"/>
        <v>Abaixo</v>
      </c>
      <c r="L3632" s="18" t="str">
        <f t="shared" si="226"/>
        <v>Abaixo</v>
      </c>
      <c r="M3632" s="23" t="str">
        <f t="shared" si="227"/>
        <v>Acima</v>
      </c>
    </row>
    <row r="3633" spans="1:13">
      <c r="A3633" s="11" t="s">
        <v>3543</v>
      </c>
      <c r="B3633" s="12" t="s">
        <v>87</v>
      </c>
      <c r="C3633" s="12">
        <v>523</v>
      </c>
      <c r="D3633" s="12">
        <v>0.51800000000000002</v>
      </c>
      <c r="E3633" s="12">
        <v>0.50800000000000001</v>
      </c>
      <c r="F3633" s="12">
        <v>0.38200000000000001</v>
      </c>
      <c r="G3633" s="12">
        <v>6762.24</v>
      </c>
      <c r="H3633" s="13">
        <v>2</v>
      </c>
      <c r="I3633" s="23" t="str">
        <f>VLOOKUP(B3633,'De-Para'!$B$3:$C$29,2,0)</f>
        <v>Nordeste</v>
      </c>
      <c r="J3633" s="18" t="str">
        <f t="shared" si="224"/>
        <v>Baixo</v>
      </c>
      <c r="K3633" s="18" t="str">
        <f t="shared" si="225"/>
        <v>Abaixo</v>
      </c>
      <c r="L3633" s="18" t="str">
        <f t="shared" si="226"/>
        <v>Abaixo</v>
      </c>
      <c r="M3633" s="23" t="str">
        <f t="shared" si="227"/>
        <v>Abaixo</v>
      </c>
    </row>
    <row r="3634" spans="1:13">
      <c r="A3634" s="8" t="s">
        <v>3544</v>
      </c>
      <c r="B3634" s="9" t="s">
        <v>16</v>
      </c>
      <c r="C3634" s="9">
        <v>401</v>
      </c>
      <c r="D3634" s="9">
        <v>0.61599999999999999</v>
      </c>
      <c r="E3634" s="9">
        <v>0.58399999999999996</v>
      </c>
      <c r="F3634" s="9">
        <v>0.501</v>
      </c>
      <c r="G3634" s="9">
        <v>13186.12</v>
      </c>
      <c r="H3634" s="10">
        <v>10</v>
      </c>
      <c r="I3634" s="23" t="str">
        <f>VLOOKUP(B3634,'De-Para'!$B$3:$C$29,2,0)</f>
        <v>Sudeste</v>
      </c>
      <c r="J3634" s="18" t="str">
        <f t="shared" si="224"/>
        <v>Médio</v>
      </c>
      <c r="K3634" s="18" t="str">
        <f t="shared" si="225"/>
        <v>Acima</v>
      </c>
      <c r="L3634" s="18" t="str">
        <f t="shared" si="226"/>
        <v>Abaixo</v>
      </c>
      <c r="M3634" s="23" t="str">
        <f t="shared" si="227"/>
        <v>Acima</v>
      </c>
    </row>
    <row r="3635" spans="1:13">
      <c r="A3635" s="11" t="s">
        <v>3545</v>
      </c>
      <c r="B3635" s="12" t="s">
        <v>16</v>
      </c>
      <c r="C3635" s="12">
        <v>273</v>
      </c>
      <c r="D3635" s="12">
        <v>0.71499999999999997</v>
      </c>
      <c r="E3635" s="12">
        <v>0.67300000000000004</v>
      </c>
      <c r="F3635" s="12">
        <v>0.64400000000000002</v>
      </c>
      <c r="G3635" s="12">
        <v>18865.71</v>
      </c>
      <c r="H3635" s="13">
        <v>4</v>
      </c>
      <c r="I3635" s="23" t="str">
        <f>VLOOKUP(B3635,'De-Para'!$B$3:$C$29,2,0)</f>
        <v>Sudeste</v>
      </c>
      <c r="J3635" s="18" t="str">
        <f t="shared" si="224"/>
        <v>Alto</v>
      </c>
      <c r="K3635" s="18" t="str">
        <f t="shared" si="225"/>
        <v>Acima</v>
      </c>
      <c r="L3635" s="18" t="str">
        <f t="shared" si="226"/>
        <v>Abaixo</v>
      </c>
      <c r="M3635" s="23" t="str">
        <f t="shared" si="227"/>
        <v>Acima</v>
      </c>
    </row>
    <row r="3636" spans="1:13">
      <c r="A3636" s="8" t="s">
        <v>3546</v>
      </c>
      <c r="B3636" s="9" t="s">
        <v>59</v>
      </c>
      <c r="C3636" s="9">
        <v>429</v>
      </c>
      <c r="D3636" s="9">
        <v>0.746</v>
      </c>
      <c r="E3636" s="9">
        <v>0.753</v>
      </c>
      <c r="F3636" s="9">
        <v>0.64200000000000002</v>
      </c>
      <c r="G3636" s="9">
        <v>11921.26</v>
      </c>
      <c r="H3636" s="10">
        <v>2</v>
      </c>
      <c r="I3636" s="23" t="str">
        <f>VLOOKUP(B3636,'De-Para'!$B$3:$C$29,2,0)</f>
        <v>Sul</v>
      </c>
      <c r="J3636" s="18" t="str">
        <f t="shared" si="224"/>
        <v>Alto</v>
      </c>
      <c r="K3636" s="18" t="str">
        <f t="shared" si="225"/>
        <v>Acima</v>
      </c>
      <c r="L3636" s="18" t="str">
        <f t="shared" si="226"/>
        <v>Abaixo</v>
      </c>
      <c r="M3636" s="23" t="str">
        <f t="shared" si="227"/>
        <v>Abaixo</v>
      </c>
    </row>
    <row r="3637" spans="1:13">
      <c r="A3637" s="11" t="s">
        <v>3547</v>
      </c>
      <c r="B3637" s="12" t="s">
        <v>29</v>
      </c>
      <c r="C3637" s="12">
        <v>138</v>
      </c>
      <c r="D3637" s="12">
        <v>0.66</v>
      </c>
      <c r="E3637" s="12">
        <v>0.67400000000000004</v>
      </c>
      <c r="F3637" s="12">
        <v>0.52800000000000002</v>
      </c>
      <c r="G3637" s="12">
        <v>25801.78</v>
      </c>
      <c r="H3637" s="13">
        <v>1</v>
      </c>
      <c r="I3637" s="23" t="str">
        <f>VLOOKUP(B3637,'De-Para'!$B$3:$C$29,2,0)</f>
        <v>Centro-Oeste</v>
      </c>
      <c r="J3637" s="18" t="str">
        <f t="shared" si="224"/>
        <v>Médio</v>
      </c>
      <c r="K3637" s="18" t="str">
        <f t="shared" si="225"/>
        <v>Acima</v>
      </c>
      <c r="L3637" s="18" t="str">
        <f t="shared" si="226"/>
        <v>Abaixo</v>
      </c>
      <c r="M3637" s="23" t="str">
        <f t="shared" si="227"/>
        <v>Abaixo</v>
      </c>
    </row>
    <row r="3638" spans="1:13">
      <c r="A3638" s="8" t="s">
        <v>3548</v>
      </c>
      <c r="B3638" s="9" t="s">
        <v>16</v>
      </c>
      <c r="C3638" s="9">
        <v>237</v>
      </c>
      <c r="D3638" s="9">
        <v>0.68799999999999994</v>
      </c>
      <c r="E3638" s="9">
        <v>0.71099999999999997</v>
      </c>
      <c r="F3638" s="9">
        <v>0.52800000000000002</v>
      </c>
      <c r="G3638" s="9">
        <v>23063.95</v>
      </c>
      <c r="H3638" s="10">
        <v>1</v>
      </c>
      <c r="I3638" s="23" t="str">
        <f>VLOOKUP(B3638,'De-Para'!$B$3:$C$29,2,0)</f>
        <v>Sudeste</v>
      </c>
      <c r="J3638" s="18" t="str">
        <f t="shared" si="224"/>
        <v>Médio</v>
      </c>
      <c r="K3638" s="18" t="str">
        <f t="shared" si="225"/>
        <v>Acima</v>
      </c>
      <c r="L3638" s="18" t="str">
        <f t="shared" si="226"/>
        <v>Abaixo</v>
      </c>
      <c r="M3638" s="23" t="str">
        <f t="shared" si="227"/>
        <v>Abaixo</v>
      </c>
    </row>
    <row r="3639" spans="1:13">
      <c r="A3639" s="11" t="s">
        <v>3549</v>
      </c>
      <c r="B3639" s="12" t="s">
        <v>31</v>
      </c>
      <c r="C3639" s="12">
        <v>501</v>
      </c>
      <c r="D3639" s="12">
        <v>0.61199999999999999</v>
      </c>
      <c r="E3639" s="12">
        <v>0.55200000000000005</v>
      </c>
      <c r="F3639" s="12">
        <v>0.53500000000000003</v>
      </c>
      <c r="G3639" s="12">
        <v>7896.49</v>
      </c>
      <c r="H3639" s="13">
        <v>1</v>
      </c>
      <c r="I3639" s="23" t="str">
        <f>VLOOKUP(B3639,'De-Para'!$B$3:$C$29,2,0)</f>
        <v>Nordeste</v>
      </c>
      <c r="J3639" s="18" t="str">
        <f t="shared" si="224"/>
        <v>Médio</v>
      </c>
      <c r="K3639" s="18" t="str">
        <f t="shared" si="225"/>
        <v>Acima</v>
      </c>
      <c r="L3639" s="18" t="str">
        <f t="shared" si="226"/>
        <v>Abaixo</v>
      </c>
      <c r="M3639" s="23" t="str">
        <f t="shared" si="227"/>
        <v>Abaixo</v>
      </c>
    </row>
    <row r="3640" spans="1:13">
      <c r="A3640" s="8" t="s">
        <v>3550</v>
      </c>
      <c r="B3640" s="9" t="s">
        <v>19</v>
      </c>
      <c r="C3640" s="9">
        <v>521</v>
      </c>
      <c r="D3640" s="9">
        <v>0.59099999999999997</v>
      </c>
      <c r="E3640" s="9">
        <v>0.51200000000000001</v>
      </c>
      <c r="F3640" s="9">
        <v>0.52500000000000002</v>
      </c>
      <c r="G3640" s="9">
        <v>9303.91</v>
      </c>
      <c r="H3640" s="10">
        <v>2</v>
      </c>
      <c r="I3640" s="23" t="str">
        <f>VLOOKUP(B3640,'De-Para'!$B$3:$C$29,2,0)</f>
        <v>Nordeste</v>
      </c>
      <c r="J3640" s="18" t="str">
        <f t="shared" si="224"/>
        <v>Médio</v>
      </c>
      <c r="K3640" s="18" t="str">
        <f t="shared" si="225"/>
        <v>Abaixo</v>
      </c>
      <c r="L3640" s="18" t="str">
        <f t="shared" si="226"/>
        <v>Abaixo</v>
      </c>
      <c r="M3640" s="23" t="str">
        <f t="shared" si="227"/>
        <v>Abaixo</v>
      </c>
    </row>
    <row r="3641" spans="1:13">
      <c r="A3641" s="11" t="s">
        <v>3551</v>
      </c>
      <c r="B3641" s="12" t="s">
        <v>7</v>
      </c>
      <c r="C3641" s="12">
        <v>81</v>
      </c>
      <c r="D3641" s="12">
        <v>0.73</v>
      </c>
      <c r="E3641" s="12">
        <v>0.68</v>
      </c>
      <c r="F3641" s="12">
        <v>0.67300000000000004</v>
      </c>
      <c r="G3641" s="12">
        <v>54076.6</v>
      </c>
      <c r="H3641" s="13">
        <v>2</v>
      </c>
      <c r="I3641" s="23" t="str">
        <f>VLOOKUP(B3641,'De-Para'!$B$3:$C$29,2,0)</f>
        <v>Sudeste</v>
      </c>
      <c r="J3641" s="18" t="str">
        <f t="shared" si="224"/>
        <v>Alto</v>
      </c>
      <c r="K3641" s="18" t="str">
        <f t="shared" si="225"/>
        <v>Acima</v>
      </c>
      <c r="L3641" s="18" t="str">
        <f t="shared" si="226"/>
        <v>Abaixo</v>
      </c>
      <c r="M3641" s="23" t="str">
        <f t="shared" si="227"/>
        <v>Abaixo</v>
      </c>
    </row>
    <row r="3642" spans="1:13">
      <c r="A3642" s="8" t="s">
        <v>3552</v>
      </c>
      <c r="B3642" s="9" t="s">
        <v>31</v>
      </c>
      <c r="C3642" s="9">
        <v>584</v>
      </c>
      <c r="D3642" s="9">
        <v>0.624</v>
      </c>
      <c r="E3642" s="9">
        <v>0.56200000000000006</v>
      </c>
      <c r="F3642" s="9">
        <v>0.58799999999999997</v>
      </c>
      <c r="G3642" s="9">
        <v>8747.31</v>
      </c>
      <c r="H3642" s="10">
        <v>16</v>
      </c>
      <c r="I3642" s="23" t="str">
        <f>VLOOKUP(B3642,'De-Para'!$B$3:$C$29,2,0)</f>
        <v>Nordeste</v>
      </c>
      <c r="J3642" s="18" t="str">
        <f t="shared" si="224"/>
        <v>Médio</v>
      </c>
      <c r="K3642" s="18" t="str">
        <f t="shared" si="225"/>
        <v>Acima</v>
      </c>
      <c r="L3642" s="18" t="str">
        <f t="shared" si="226"/>
        <v>Abaixo</v>
      </c>
      <c r="M3642" s="23" t="str">
        <f t="shared" si="227"/>
        <v>Acima</v>
      </c>
    </row>
    <row r="3643" spans="1:13">
      <c r="A3643" s="11" t="s">
        <v>3553</v>
      </c>
      <c r="B3643" s="12" t="s">
        <v>94</v>
      </c>
      <c r="C3643" s="12">
        <v>759</v>
      </c>
      <c r="D3643" s="12">
        <v>0.56799999999999995</v>
      </c>
      <c r="E3643" s="12">
        <v>0.54600000000000004</v>
      </c>
      <c r="F3643" s="12">
        <v>0.44400000000000001</v>
      </c>
      <c r="G3643" s="12">
        <v>7878.62</v>
      </c>
      <c r="H3643" s="13">
        <v>3</v>
      </c>
      <c r="I3643" s="23" t="str">
        <f>VLOOKUP(B3643,'De-Para'!$B$3:$C$29,2,0)</f>
        <v>Nordeste</v>
      </c>
      <c r="J3643" s="18" t="str">
        <f t="shared" si="224"/>
        <v>Médio</v>
      </c>
      <c r="K3643" s="18" t="str">
        <f t="shared" si="225"/>
        <v>Abaixo</v>
      </c>
      <c r="L3643" s="18" t="str">
        <f t="shared" si="226"/>
        <v>Abaixo</v>
      </c>
      <c r="M3643" s="23" t="str">
        <f t="shared" si="227"/>
        <v>Acima</v>
      </c>
    </row>
    <row r="3644" spans="1:13">
      <c r="A3644" s="8" t="s">
        <v>3554</v>
      </c>
      <c r="B3644" s="9" t="s">
        <v>19</v>
      </c>
      <c r="C3644" s="9">
        <v>606</v>
      </c>
      <c r="D3644" s="9">
        <v>0.60399999999999998</v>
      </c>
      <c r="E3644" s="9">
        <v>0.54600000000000004</v>
      </c>
      <c r="F3644" s="9">
        <v>0.52900000000000003</v>
      </c>
      <c r="G3644" s="9">
        <v>10546.2</v>
      </c>
      <c r="H3644" s="10">
        <v>1</v>
      </c>
      <c r="I3644" s="23" t="str">
        <f>VLOOKUP(B3644,'De-Para'!$B$3:$C$29,2,0)</f>
        <v>Nordeste</v>
      </c>
      <c r="J3644" s="18" t="str">
        <f t="shared" si="224"/>
        <v>Médio</v>
      </c>
      <c r="K3644" s="18" t="str">
        <f t="shared" si="225"/>
        <v>Acima</v>
      </c>
      <c r="L3644" s="18" t="str">
        <f t="shared" si="226"/>
        <v>Abaixo</v>
      </c>
      <c r="M3644" s="23" t="str">
        <f t="shared" si="227"/>
        <v>Abaixo</v>
      </c>
    </row>
    <row r="3645" spans="1:13">
      <c r="A3645" s="11" t="s">
        <v>3555</v>
      </c>
      <c r="B3645" s="12" t="s">
        <v>33</v>
      </c>
      <c r="C3645" s="12">
        <v>191</v>
      </c>
      <c r="D3645" s="12">
        <v>0.59699999999999998</v>
      </c>
      <c r="E3645" s="12">
        <v>0.58299999999999996</v>
      </c>
      <c r="F3645" s="12">
        <v>0.45700000000000002</v>
      </c>
      <c r="G3645" s="12">
        <v>9487.18</v>
      </c>
      <c r="H3645" s="13">
        <v>11</v>
      </c>
      <c r="I3645" s="23" t="str">
        <f>VLOOKUP(B3645,'De-Para'!$B$3:$C$29,2,0)</f>
        <v>Centro-Oeste</v>
      </c>
      <c r="J3645" s="18" t="str">
        <f t="shared" si="224"/>
        <v>Médio</v>
      </c>
      <c r="K3645" s="18" t="str">
        <f t="shared" si="225"/>
        <v>Abaixo</v>
      </c>
      <c r="L3645" s="18" t="str">
        <f t="shared" si="226"/>
        <v>Abaixo</v>
      </c>
      <c r="M3645" s="23" t="str">
        <f t="shared" si="227"/>
        <v>Acima</v>
      </c>
    </row>
    <row r="3646" spans="1:13">
      <c r="A3646" s="8" t="s">
        <v>3556</v>
      </c>
      <c r="B3646" s="9" t="s">
        <v>87</v>
      </c>
      <c r="C3646" s="9">
        <v>549</v>
      </c>
      <c r="D3646" s="9">
        <v>0.51600000000000001</v>
      </c>
      <c r="E3646" s="9">
        <v>0.47499999999999998</v>
      </c>
      <c r="F3646" s="9">
        <v>0.41499999999999998</v>
      </c>
      <c r="G3646" s="9">
        <v>5628.47</v>
      </c>
      <c r="H3646" s="10">
        <v>1</v>
      </c>
      <c r="I3646" s="23" t="str">
        <f>VLOOKUP(B3646,'De-Para'!$B$3:$C$29,2,0)</f>
        <v>Nordeste</v>
      </c>
      <c r="J3646" s="18" t="str">
        <f t="shared" si="224"/>
        <v>Baixo</v>
      </c>
      <c r="K3646" s="18" t="str">
        <f t="shared" si="225"/>
        <v>Abaixo</v>
      </c>
      <c r="L3646" s="18" t="str">
        <f t="shared" si="226"/>
        <v>Abaixo</v>
      </c>
      <c r="M3646" s="23" t="str">
        <f t="shared" si="227"/>
        <v>Abaixo</v>
      </c>
    </row>
    <row r="3647" spans="1:13">
      <c r="A3647" s="11" t="s">
        <v>3557</v>
      </c>
      <c r="B3647" s="12" t="s">
        <v>22</v>
      </c>
      <c r="C3647" s="12">
        <v>124</v>
      </c>
      <c r="D3647" s="12">
        <v>0.7</v>
      </c>
      <c r="E3647" s="12">
        <v>0.67300000000000004</v>
      </c>
      <c r="F3647" s="12">
        <v>0.625</v>
      </c>
      <c r="G3647" s="12">
        <v>49434.14</v>
      </c>
      <c r="H3647" s="13">
        <v>1</v>
      </c>
      <c r="I3647" s="23" t="str">
        <f>VLOOKUP(B3647,'De-Para'!$B$3:$C$29,2,0)</f>
        <v>Sul</v>
      </c>
      <c r="J3647" s="18" t="str">
        <f t="shared" si="224"/>
        <v>Alto</v>
      </c>
      <c r="K3647" s="18" t="str">
        <f t="shared" si="225"/>
        <v>Acima</v>
      </c>
      <c r="L3647" s="18" t="str">
        <f t="shared" si="226"/>
        <v>Abaixo</v>
      </c>
      <c r="M3647" s="23" t="str">
        <f t="shared" si="227"/>
        <v>Abaixo</v>
      </c>
    </row>
    <row r="3648" spans="1:13">
      <c r="A3648" s="8" t="s">
        <v>3558</v>
      </c>
      <c r="B3648" s="9" t="s">
        <v>270</v>
      </c>
      <c r="C3648" s="9">
        <v>103</v>
      </c>
      <c r="D3648" s="9">
        <v>0.48399999999999999</v>
      </c>
      <c r="E3648" s="9">
        <v>0.437</v>
      </c>
      <c r="F3648" s="9">
        <v>0.31900000000000001</v>
      </c>
      <c r="G3648" s="9">
        <v>12332.42</v>
      </c>
      <c r="H3648" s="10">
        <v>1</v>
      </c>
      <c r="I3648" s="23" t="str">
        <f>VLOOKUP(B3648,'De-Para'!$B$3:$C$29,2,0)</f>
        <v>Norte</v>
      </c>
      <c r="J3648" s="18" t="str">
        <f t="shared" si="224"/>
        <v>Baixo</v>
      </c>
      <c r="K3648" s="18" t="str">
        <f t="shared" si="225"/>
        <v>Abaixo</v>
      </c>
      <c r="L3648" s="18" t="str">
        <f t="shared" si="226"/>
        <v>Abaixo</v>
      </c>
      <c r="M3648" s="23" t="str">
        <f t="shared" si="227"/>
        <v>Abaixo</v>
      </c>
    </row>
    <row r="3649" spans="1:13">
      <c r="A3649" s="11" t="s">
        <v>3559</v>
      </c>
      <c r="B3649" s="12" t="s">
        <v>31</v>
      </c>
      <c r="C3649" s="12">
        <v>700</v>
      </c>
      <c r="D3649" s="12">
        <v>0.60399999999999998</v>
      </c>
      <c r="E3649" s="12">
        <v>0.56999999999999995</v>
      </c>
      <c r="F3649" s="12">
        <v>0.52200000000000002</v>
      </c>
      <c r="G3649" s="12">
        <v>7250.53</v>
      </c>
      <c r="H3649" s="13">
        <v>2</v>
      </c>
      <c r="I3649" s="23" t="str">
        <f>VLOOKUP(B3649,'De-Para'!$B$3:$C$29,2,0)</f>
        <v>Nordeste</v>
      </c>
      <c r="J3649" s="18" t="str">
        <f t="shared" si="224"/>
        <v>Médio</v>
      </c>
      <c r="K3649" s="18" t="str">
        <f t="shared" si="225"/>
        <v>Acima</v>
      </c>
      <c r="L3649" s="18" t="str">
        <f t="shared" si="226"/>
        <v>Abaixo</v>
      </c>
      <c r="M3649" s="23" t="str">
        <f t="shared" si="227"/>
        <v>Abaixo</v>
      </c>
    </row>
    <row r="3650" spans="1:13">
      <c r="A3650" s="8" t="s">
        <v>3560</v>
      </c>
      <c r="B3650" s="9" t="s">
        <v>94</v>
      </c>
      <c r="C3650" s="9">
        <v>767</v>
      </c>
      <c r="D3650" s="9">
        <v>0.66</v>
      </c>
      <c r="E3650" s="9">
        <v>0.61899999999999999</v>
      </c>
      <c r="F3650" s="9">
        <v>0.58499999999999996</v>
      </c>
      <c r="G3650" s="9">
        <v>10056.879999999999</v>
      </c>
      <c r="H3650" s="10">
        <v>14</v>
      </c>
      <c r="I3650" s="23" t="str">
        <f>VLOOKUP(B3650,'De-Para'!$B$3:$C$29,2,0)</f>
        <v>Nordeste</v>
      </c>
      <c r="J3650" s="18" t="str">
        <f t="shared" si="224"/>
        <v>Médio</v>
      </c>
      <c r="K3650" s="18" t="str">
        <f t="shared" si="225"/>
        <v>Acima</v>
      </c>
      <c r="L3650" s="18" t="str">
        <f t="shared" si="226"/>
        <v>Abaixo</v>
      </c>
      <c r="M3650" s="23" t="str">
        <f t="shared" si="227"/>
        <v>Acima</v>
      </c>
    </row>
    <row r="3651" spans="1:13">
      <c r="A3651" s="11" t="s">
        <v>3561</v>
      </c>
      <c r="B3651" s="12" t="s">
        <v>19</v>
      </c>
      <c r="C3651" s="12">
        <v>528</v>
      </c>
      <c r="D3651" s="12">
        <v>0.57499999999999996</v>
      </c>
      <c r="E3651" s="12">
        <v>0.56000000000000005</v>
      </c>
      <c r="F3651" s="12">
        <v>0.48699999999999999</v>
      </c>
      <c r="G3651" s="12">
        <v>9473.61</v>
      </c>
      <c r="H3651" s="13">
        <v>3</v>
      </c>
      <c r="I3651" s="23" t="str">
        <f>VLOOKUP(B3651,'De-Para'!$B$3:$C$29,2,0)</f>
        <v>Nordeste</v>
      </c>
      <c r="J3651" s="18" t="str">
        <f t="shared" si="224"/>
        <v>Médio</v>
      </c>
      <c r="K3651" s="18" t="str">
        <f t="shared" si="225"/>
        <v>Abaixo</v>
      </c>
      <c r="L3651" s="18" t="str">
        <f t="shared" si="226"/>
        <v>Abaixo</v>
      </c>
      <c r="M3651" s="23" t="str">
        <f t="shared" si="227"/>
        <v>Acima</v>
      </c>
    </row>
    <row r="3652" spans="1:13">
      <c r="A3652" s="8" t="s">
        <v>3562</v>
      </c>
      <c r="B3652" s="9" t="s">
        <v>59</v>
      </c>
      <c r="C3652" s="9">
        <v>95</v>
      </c>
      <c r="D3652" s="9">
        <v>0.74099999999999999</v>
      </c>
      <c r="E3652" s="9">
        <v>0.77400000000000002</v>
      </c>
      <c r="F3652" s="9">
        <v>0.59499999999999997</v>
      </c>
      <c r="G3652" s="9">
        <v>25766.21</v>
      </c>
      <c r="H3652" s="10">
        <v>7</v>
      </c>
      <c r="I3652" s="23" t="str">
        <f>VLOOKUP(B3652,'De-Para'!$B$3:$C$29,2,0)</f>
        <v>Sul</v>
      </c>
      <c r="J3652" s="18" t="str">
        <f t="shared" si="224"/>
        <v>Alto</v>
      </c>
      <c r="K3652" s="18" t="str">
        <f t="shared" si="225"/>
        <v>Acima</v>
      </c>
      <c r="L3652" s="18" t="str">
        <f t="shared" si="226"/>
        <v>Abaixo</v>
      </c>
      <c r="M3652" s="23" t="str">
        <f t="shared" si="227"/>
        <v>Acima</v>
      </c>
    </row>
    <row r="3653" spans="1:13">
      <c r="A3653" s="11" t="s">
        <v>3563</v>
      </c>
      <c r="B3653" s="12" t="s">
        <v>22</v>
      </c>
      <c r="C3653" s="12">
        <v>277</v>
      </c>
      <c r="D3653" s="12">
        <v>0.68500000000000005</v>
      </c>
      <c r="E3653" s="12">
        <v>0.66400000000000003</v>
      </c>
      <c r="F3653" s="12">
        <v>0.61499999999999999</v>
      </c>
      <c r="G3653" s="12">
        <v>21670.880000000001</v>
      </c>
      <c r="H3653" s="13">
        <v>1</v>
      </c>
      <c r="I3653" s="23" t="str">
        <f>VLOOKUP(B3653,'De-Para'!$B$3:$C$29,2,0)</f>
        <v>Sul</v>
      </c>
      <c r="J3653" s="18" t="str">
        <f t="shared" si="224"/>
        <v>Médio</v>
      </c>
      <c r="K3653" s="18" t="str">
        <f t="shared" si="225"/>
        <v>Acima</v>
      </c>
      <c r="L3653" s="18" t="str">
        <f t="shared" si="226"/>
        <v>Abaixo</v>
      </c>
      <c r="M3653" s="23" t="str">
        <f t="shared" si="227"/>
        <v>Abaixo</v>
      </c>
    </row>
    <row r="3654" spans="1:13">
      <c r="A3654" s="8" t="s">
        <v>3564</v>
      </c>
      <c r="B3654" s="9" t="s">
        <v>14</v>
      </c>
      <c r="C3654" s="9">
        <v>38</v>
      </c>
      <c r="D3654" s="9">
        <v>0.74</v>
      </c>
      <c r="E3654" s="9">
        <v>0.73199999999999998</v>
      </c>
      <c r="F3654" s="9">
        <v>0.66900000000000004</v>
      </c>
      <c r="G3654" s="9">
        <v>66107.460000000006</v>
      </c>
      <c r="H3654" s="10">
        <v>5</v>
      </c>
      <c r="I3654" s="23" t="str">
        <f>VLOOKUP(B3654,'De-Para'!$B$3:$C$29,2,0)</f>
        <v>Sul</v>
      </c>
      <c r="J3654" s="18" t="str">
        <f t="shared" ref="J3654:J3717" si="228">IF(D3654&lt;0.55,"Baixo",IF(D3654&lt;0.7,"Médio",IF(D3654&lt;0.8,"Alto","Muito alto")))</f>
        <v>Alto</v>
      </c>
      <c r="K3654" s="18" t="str">
        <f t="shared" ref="K3654:K3717" si="229">IF(D3654&lt;=$K$3,"Abaixo","Acima")</f>
        <v>Acima</v>
      </c>
      <c r="L3654" s="18" t="str">
        <f t="shared" ref="L3654:L3717" si="230">IF(C3654&gt;=$L$3,"Acima","Abaixo")</f>
        <v>Abaixo</v>
      </c>
      <c r="M3654" s="23" t="str">
        <f t="shared" ref="M3654:M3717" si="231">IF(H3654&lt;=$M$3,"Abaixo","Acima")</f>
        <v>Acima</v>
      </c>
    </row>
    <row r="3655" spans="1:13">
      <c r="A3655" s="11" t="s">
        <v>3565</v>
      </c>
      <c r="B3655" s="12" t="s">
        <v>94</v>
      </c>
      <c r="C3655" s="12">
        <v>488</v>
      </c>
      <c r="D3655" s="12">
        <v>0.53</v>
      </c>
      <c r="E3655" s="12">
        <v>0.51300000000000001</v>
      </c>
      <c r="F3655" s="12">
        <v>0.42099999999999999</v>
      </c>
      <c r="G3655" s="12">
        <v>8926.44</v>
      </c>
      <c r="H3655" s="13">
        <v>1</v>
      </c>
      <c r="I3655" s="23" t="str">
        <f>VLOOKUP(B3655,'De-Para'!$B$3:$C$29,2,0)</f>
        <v>Nordeste</v>
      </c>
      <c r="J3655" s="18" t="str">
        <f t="shared" si="228"/>
        <v>Baixo</v>
      </c>
      <c r="K3655" s="18" t="str">
        <f t="shared" si="229"/>
        <v>Abaixo</v>
      </c>
      <c r="L3655" s="18" t="str">
        <f t="shared" si="230"/>
        <v>Abaixo</v>
      </c>
      <c r="M3655" s="23" t="str">
        <f t="shared" si="231"/>
        <v>Abaixo</v>
      </c>
    </row>
    <row r="3656" spans="1:13">
      <c r="A3656" s="8" t="s">
        <v>3566</v>
      </c>
      <c r="B3656" s="9" t="s">
        <v>16</v>
      </c>
      <c r="C3656" s="9">
        <v>313</v>
      </c>
      <c r="D3656" s="9">
        <v>0.65300000000000002</v>
      </c>
      <c r="E3656" s="9">
        <v>0.64700000000000002</v>
      </c>
      <c r="F3656" s="9">
        <v>0.52300000000000002</v>
      </c>
      <c r="G3656" s="9">
        <v>12744.54</v>
      </c>
      <c r="H3656" s="10">
        <v>7</v>
      </c>
      <c r="I3656" s="23" t="str">
        <f>VLOOKUP(B3656,'De-Para'!$B$3:$C$29,2,0)</f>
        <v>Sudeste</v>
      </c>
      <c r="J3656" s="18" t="str">
        <f t="shared" si="228"/>
        <v>Médio</v>
      </c>
      <c r="K3656" s="18" t="str">
        <f t="shared" si="229"/>
        <v>Acima</v>
      </c>
      <c r="L3656" s="18" t="str">
        <f t="shared" si="230"/>
        <v>Abaixo</v>
      </c>
      <c r="M3656" s="23" t="str">
        <f t="shared" si="231"/>
        <v>Acima</v>
      </c>
    </row>
    <row r="3657" spans="1:13">
      <c r="A3657" s="11" t="s">
        <v>2925</v>
      </c>
      <c r="B3657" s="12" t="s">
        <v>270</v>
      </c>
      <c r="C3657" s="12">
        <v>323</v>
      </c>
      <c r="D3657" s="12">
        <v>0.57999999999999996</v>
      </c>
      <c r="E3657" s="12">
        <v>0.56000000000000005</v>
      </c>
      <c r="F3657" s="12">
        <v>0.434</v>
      </c>
      <c r="G3657" s="12">
        <v>12950.41</v>
      </c>
      <c r="H3657" s="13">
        <v>0</v>
      </c>
      <c r="I3657" s="23" t="str">
        <f>VLOOKUP(B3657,'De-Para'!$B$3:$C$29,2,0)</f>
        <v>Norte</v>
      </c>
      <c r="J3657" s="18" t="str">
        <f t="shared" si="228"/>
        <v>Médio</v>
      </c>
      <c r="K3657" s="18" t="str">
        <f t="shared" si="229"/>
        <v>Abaixo</v>
      </c>
      <c r="L3657" s="18" t="str">
        <f t="shared" si="230"/>
        <v>Abaixo</v>
      </c>
      <c r="M3657" s="23" t="str">
        <f t="shared" si="231"/>
        <v>Abaixo</v>
      </c>
    </row>
    <row r="3658" spans="1:13">
      <c r="A3658" s="8" t="s">
        <v>3567</v>
      </c>
      <c r="B3658" s="9" t="s">
        <v>82</v>
      </c>
      <c r="C3658" s="9">
        <v>636</v>
      </c>
      <c r="D3658" s="9">
        <v>0.55000000000000004</v>
      </c>
      <c r="E3658" s="9">
        <v>0.53700000000000003</v>
      </c>
      <c r="F3658" s="9">
        <v>0.41099999999999998</v>
      </c>
      <c r="G3658" s="9">
        <v>7150.1</v>
      </c>
      <c r="H3658" s="10">
        <v>5</v>
      </c>
      <c r="I3658" s="23" t="str">
        <f>VLOOKUP(B3658,'De-Para'!$B$3:$C$29,2,0)</f>
        <v>Nordeste</v>
      </c>
      <c r="J3658" s="18" t="str">
        <f t="shared" si="228"/>
        <v>Médio</v>
      </c>
      <c r="K3658" s="18" t="str">
        <f t="shared" si="229"/>
        <v>Abaixo</v>
      </c>
      <c r="L3658" s="18" t="str">
        <f t="shared" si="230"/>
        <v>Abaixo</v>
      </c>
      <c r="M3658" s="23" t="str">
        <f t="shared" si="231"/>
        <v>Acima</v>
      </c>
    </row>
    <row r="3659" spans="1:13">
      <c r="A3659" s="11" t="s">
        <v>3568</v>
      </c>
      <c r="B3659" s="12" t="s">
        <v>29</v>
      </c>
      <c r="C3659" s="12">
        <v>220</v>
      </c>
      <c r="D3659" s="12">
        <v>0.66500000000000004</v>
      </c>
      <c r="E3659" s="12">
        <v>0.67100000000000004</v>
      </c>
      <c r="F3659" s="12">
        <v>0.54700000000000004</v>
      </c>
      <c r="G3659" s="12">
        <v>16226.13</v>
      </c>
      <c r="H3659" s="13">
        <v>2</v>
      </c>
      <c r="I3659" s="23" t="str">
        <f>VLOOKUP(B3659,'De-Para'!$B$3:$C$29,2,0)</f>
        <v>Centro-Oeste</v>
      </c>
      <c r="J3659" s="18" t="str">
        <f t="shared" si="228"/>
        <v>Médio</v>
      </c>
      <c r="K3659" s="18" t="str">
        <f t="shared" si="229"/>
        <v>Acima</v>
      </c>
      <c r="L3659" s="18" t="str">
        <f t="shared" si="230"/>
        <v>Abaixo</v>
      </c>
      <c r="M3659" s="23" t="str">
        <f t="shared" si="231"/>
        <v>Abaixo</v>
      </c>
    </row>
    <row r="3660" spans="1:13">
      <c r="A3660" s="8" t="s">
        <v>3569</v>
      </c>
      <c r="B3660" s="9" t="s">
        <v>87</v>
      </c>
      <c r="C3660" s="9">
        <v>1074</v>
      </c>
      <c r="D3660" s="9">
        <v>0.53500000000000003</v>
      </c>
      <c r="E3660" s="9">
        <v>0.443</v>
      </c>
      <c r="F3660" s="9">
        <v>0.45500000000000002</v>
      </c>
      <c r="G3660" s="9">
        <v>4835.96</v>
      </c>
      <c r="H3660" s="10">
        <v>0</v>
      </c>
      <c r="I3660" s="23" t="str">
        <f>VLOOKUP(B3660,'De-Para'!$B$3:$C$29,2,0)</f>
        <v>Nordeste</v>
      </c>
      <c r="J3660" s="18" t="str">
        <f t="shared" si="228"/>
        <v>Baixo</v>
      </c>
      <c r="K3660" s="18" t="str">
        <f t="shared" si="229"/>
        <v>Abaixo</v>
      </c>
      <c r="L3660" s="18" t="str">
        <f t="shared" si="230"/>
        <v>Acima</v>
      </c>
      <c r="M3660" s="23" t="str">
        <f t="shared" si="231"/>
        <v>Abaixo</v>
      </c>
    </row>
    <row r="3661" spans="1:13">
      <c r="A3661" s="11" t="s">
        <v>3570</v>
      </c>
      <c r="B3661" s="12" t="s">
        <v>14</v>
      </c>
      <c r="C3661" s="12">
        <v>99</v>
      </c>
      <c r="D3661" s="12">
        <v>0.76</v>
      </c>
      <c r="E3661" s="12">
        <v>0.78300000000000003</v>
      </c>
      <c r="F3661" s="12">
        <v>0.65500000000000003</v>
      </c>
      <c r="G3661" s="12">
        <v>35748.589999999997</v>
      </c>
      <c r="H3661" s="13">
        <v>8</v>
      </c>
      <c r="I3661" s="23" t="str">
        <f>VLOOKUP(B3661,'De-Para'!$B$3:$C$29,2,0)</f>
        <v>Sul</v>
      </c>
      <c r="J3661" s="18" t="str">
        <f t="shared" si="228"/>
        <v>Alto</v>
      </c>
      <c r="K3661" s="18" t="str">
        <f t="shared" si="229"/>
        <v>Acima</v>
      </c>
      <c r="L3661" s="18" t="str">
        <f t="shared" si="230"/>
        <v>Abaixo</v>
      </c>
      <c r="M3661" s="23" t="str">
        <f t="shared" si="231"/>
        <v>Acima</v>
      </c>
    </row>
    <row r="3662" spans="1:13">
      <c r="A3662" s="8" t="s">
        <v>3571</v>
      </c>
      <c r="B3662" s="9" t="s">
        <v>7</v>
      </c>
      <c r="C3662" s="9">
        <v>444</v>
      </c>
      <c r="D3662" s="9">
        <v>0.69599999999999995</v>
      </c>
      <c r="E3662" s="9">
        <v>0.65400000000000003</v>
      </c>
      <c r="F3662" s="9">
        <v>0.63400000000000001</v>
      </c>
      <c r="G3662" s="9">
        <v>12339.71</v>
      </c>
      <c r="H3662" s="10">
        <v>6</v>
      </c>
      <c r="I3662" s="23" t="str">
        <f>VLOOKUP(B3662,'De-Para'!$B$3:$C$29,2,0)</f>
        <v>Sudeste</v>
      </c>
      <c r="J3662" s="18" t="str">
        <f t="shared" si="228"/>
        <v>Médio</v>
      </c>
      <c r="K3662" s="18" t="str">
        <f t="shared" si="229"/>
        <v>Acima</v>
      </c>
      <c r="L3662" s="18" t="str">
        <f t="shared" si="230"/>
        <v>Abaixo</v>
      </c>
      <c r="M3662" s="23" t="str">
        <f t="shared" si="231"/>
        <v>Acima</v>
      </c>
    </row>
    <row r="3663" spans="1:13">
      <c r="A3663" s="11" t="s">
        <v>3572</v>
      </c>
      <c r="B3663" s="12" t="s">
        <v>14</v>
      </c>
      <c r="C3663" s="12">
        <v>12</v>
      </c>
      <c r="D3663" s="12">
        <v>0.63700000000000001</v>
      </c>
      <c r="E3663" s="12">
        <v>0.65400000000000003</v>
      </c>
      <c r="F3663" s="12">
        <v>0.50700000000000001</v>
      </c>
      <c r="G3663" s="12">
        <v>76861.48</v>
      </c>
      <c r="H3663" s="13">
        <v>0</v>
      </c>
      <c r="I3663" s="23" t="str">
        <f>VLOOKUP(B3663,'De-Para'!$B$3:$C$29,2,0)</f>
        <v>Sul</v>
      </c>
      <c r="J3663" s="18" t="str">
        <f t="shared" si="228"/>
        <v>Médio</v>
      </c>
      <c r="K3663" s="18" t="str">
        <f t="shared" si="229"/>
        <v>Acima</v>
      </c>
      <c r="L3663" s="18" t="str">
        <f t="shared" si="230"/>
        <v>Abaixo</v>
      </c>
      <c r="M3663" s="23" t="str">
        <f t="shared" si="231"/>
        <v>Abaixo</v>
      </c>
    </row>
    <row r="3664" spans="1:13">
      <c r="A3664" s="8" t="s">
        <v>3573</v>
      </c>
      <c r="B3664" s="9" t="s">
        <v>24</v>
      </c>
      <c r="C3664" s="9">
        <v>867</v>
      </c>
      <c r="D3664" s="9">
        <v>0.58099999999999996</v>
      </c>
      <c r="E3664" s="9">
        <v>0.56699999999999995</v>
      </c>
      <c r="F3664" s="9">
        <v>0.46400000000000002</v>
      </c>
      <c r="G3664" s="9">
        <v>9141.08</v>
      </c>
      <c r="H3664" s="10">
        <v>15</v>
      </c>
      <c r="I3664" s="23" t="str">
        <f>VLOOKUP(B3664,'De-Para'!$B$3:$C$29,2,0)</f>
        <v>Nordeste</v>
      </c>
      <c r="J3664" s="18" t="str">
        <f t="shared" si="228"/>
        <v>Médio</v>
      </c>
      <c r="K3664" s="18" t="str">
        <f t="shared" si="229"/>
        <v>Abaixo</v>
      </c>
      <c r="L3664" s="18" t="str">
        <f t="shared" si="230"/>
        <v>Abaixo</v>
      </c>
      <c r="M3664" s="23" t="str">
        <f t="shared" si="231"/>
        <v>Acima</v>
      </c>
    </row>
    <row r="3665" spans="1:13">
      <c r="A3665" s="11" t="s">
        <v>3574</v>
      </c>
      <c r="B3665" s="12" t="s">
        <v>111</v>
      </c>
      <c r="C3665" s="12">
        <v>153</v>
      </c>
      <c r="D3665" s="12">
        <v>0.65900000000000003</v>
      </c>
      <c r="E3665" s="12">
        <v>0.61599999999999999</v>
      </c>
      <c r="F3665" s="12">
        <v>0.57499999999999996</v>
      </c>
      <c r="G3665" s="12">
        <v>52494.83</v>
      </c>
      <c r="H3665" s="13">
        <v>0</v>
      </c>
      <c r="I3665" s="23" t="str">
        <f>VLOOKUP(B3665,'De-Para'!$B$3:$C$29,2,0)</f>
        <v>Norte</v>
      </c>
      <c r="J3665" s="18" t="str">
        <f t="shared" si="228"/>
        <v>Médio</v>
      </c>
      <c r="K3665" s="18" t="str">
        <f t="shared" si="229"/>
        <v>Acima</v>
      </c>
      <c r="L3665" s="18" t="str">
        <f t="shared" si="230"/>
        <v>Abaixo</v>
      </c>
      <c r="M3665" s="23" t="str">
        <f t="shared" si="231"/>
        <v>Abaixo</v>
      </c>
    </row>
    <row r="3666" spans="1:13">
      <c r="A3666" s="8" t="s">
        <v>3575</v>
      </c>
      <c r="B3666" s="9" t="s">
        <v>31</v>
      </c>
      <c r="C3666" s="9">
        <v>863</v>
      </c>
      <c r="D3666" s="9">
        <v>0.61</v>
      </c>
      <c r="E3666" s="9">
        <v>0.52600000000000002</v>
      </c>
      <c r="F3666" s="9">
        <v>0.56799999999999995</v>
      </c>
      <c r="G3666" s="9">
        <v>5863.9</v>
      </c>
      <c r="H3666" s="10">
        <v>5</v>
      </c>
      <c r="I3666" s="23" t="str">
        <f>VLOOKUP(B3666,'De-Para'!$B$3:$C$29,2,0)</f>
        <v>Nordeste</v>
      </c>
      <c r="J3666" s="18" t="str">
        <f t="shared" si="228"/>
        <v>Médio</v>
      </c>
      <c r="K3666" s="18" t="str">
        <f t="shared" si="229"/>
        <v>Acima</v>
      </c>
      <c r="L3666" s="18" t="str">
        <f t="shared" si="230"/>
        <v>Abaixo</v>
      </c>
      <c r="M3666" s="23" t="str">
        <f t="shared" si="231"/>
        <v>Acima</v>
      </c>
    </row>
    <row r="3667" spans="1:13">
      <c r="A3667" s="11" t="s">
        <v>3576</v>
      </c>
      <c r="B3667" s="12" t="s">
        <v>19</v>
      </c>
      <c r="C3667" s="12">
        <v>505</v>
      </c>
      <c r="D3667" s="12">
        <v>0.59499999999999997</v>
      </c>
      <c r="E3667" s="12">
        <v>0.54200000000000004</v>
      </c>
      <c r="F3667" s="12">
        <v>0.51200000000000001</v>
      </c>
      <c r="G3667" s="12">
        <v>7074.86</v>
      </c>
      <c r="H3667" s="13">
        <v>3</v>
      </c>
      <c r="I3667" s="23" t="str">
        <f>VLOOKUP(B3667,'De-Para'!$B$3:$C$29,2,0)</f>
        <v>Nordeste</v>
      </c>
      <c r="J3667" s="18" t="str">
        <f t="shared" si="228"/>
        <v>Médio</v>
      </c>
      <c r="K3667" s="18" t="str">
        <f t="shared" si="229"/>
        <v>Abaixo</v>
      </c>
      <c r="L3667" s="18" t="str">
        <f t="shared" si="230"/>
        <v>Abaixo</v>
      </c>
      <c r="M3667" s="23" t="str">
        <f t="shared" si="231"/>
        <v>Acima</v>
      </c>
    </row>
    <row r="3668" spans="1:13">
      <c r="A3668" s="8" t="s">
        <v>3577</v>
      </c>
      <c r="B3668" s="9" t="s">
        <v>14</v>
      </c>
      <c r="C3668" s="9">
        <v>49</v>
      </c>
      <c r="D3668" s="9">
        <v>0.68</v>
      </c>
      <c r="E3668" s="9">
        <v>0.66600000000000004</v>
      </c>
      <c r="F3668" s="9">
        <v>0.56100000000000005</v>
      </c>
      <c r="G3668" s="9">
        <v>62147.83</v>
      </c>
      <c r="H3668" s="10">
        <v>0</v>
      </c>
      <c r="I3668" s="23" t="str">
        <f>VLOOKUP(B3668,'De-Para'!$B$3:$C$29,2,0)</f>
        <v>Sul</v>
      </c>
      <c r="J3668" s="18" t="str">
        <f t="shared" si="228"/>
        <v>Médio</v>
      </c>
      <c r="K3668" s="18" t="str">
        <f t="shared" si="229"/>
        <v>Acima</v>
      </c>
      <c r="L3668" s="18" t="str">
        <f t="shared" si="230"/>
        <v>Abaixo</v>
      </c>
      <c r="M3668" s="23" t="str">
        <f t="shared" si="231"/>
        <v>Abaixo</v>
      </c>
    </row>
    <row r="3669" spans="1:13">
      <c r="A3669" s="11" t="s">
        <v>3578</v>
      </c>
      <c r="B3669" s="12" t="s">
        <v>22</v>
      </c>
      <c r="C3669" s="12">
        <v>160</v>
      </c>
      <c r="D3669" s="12">
        <v>0.75800000000000001</v>
      </c>
      <c r="E3669" s="12">
        <v>0.71399999999999997</v>
      </c>
      <c r="F3669" s="12">
        <v>0.73199999999999998</v>
      </c>
      <c r="G3669" s="12">
        <v>31259.59</v>
      </c>
      <c r="H3669" s="13">
        <v>1</v>
      </c>
      <c r="I3669" s="23" t="str">
        <f>VLOOKUP(B3669,'De-Para'!$B$3:$C$29,2,0)</f>
        <v>Sul</v>
      </c>
      <c r="J3669" s="18" t="str">
        <f t="shared" si="228"/>
        <v>Alto</v>
      </c>
      <c r="K3669" s="18" t="str">
        <f t="shared" si="229"/>
        <v>Acima</v>
      </c>
      <c r="L3669" s="18" t="str">
        <f t="shared" si="230"/>
        <v>Abaixo</v>
      </c>
      <c r="M3669" s="23" t="str">
        <f t="shared" si="231"/>
        <v>Abaixo</v>
      </c>
    </row>
    <row r="3670" spans="1:13">
      <c r="A3670" s="8" t="s">
        <v>3579</v>
      </c>
      <c r="B3670" s="9" t="s">
        <v>111</v>
      </c>
      <c r="C3670" s="9">
        <v>360</v>
      </c>
      <c r="D3670" s="9">
        <v>0.65700000000000003</v>
      </c>
      <c r="E3670" s="9">
        <v>0.61799999999999999</v>
      </c>
      <c r="F3670" s="9">
        <v>0.57099999999999995</v>
      </c>
      <c r="G3670" s="9">
        <v>21344.720000000001</v>
      </c>
      <c r="H3670" s="10">
        <v>2</v>
      </c>
      <c r="I3670" s="23" t="str">
        <f>VLOOKUP(B3670,'De-Para'!$B$3:$C$29,2,0)</f>
        <v>Norte</v>
      </c>
      <c r="J3670" s="18" t="str">
        <f t="shared" si="228"/>
        <v>Médio</v>
      </c>
      <c r="K3670" s="18" t="str">
        <f t="shared" si="229"/>
        <v>Acima</v>
      </c>
      <c r="L3670" s="18" t="str">
        <f t="shared" si="230"/>
        <v>Abaixo</v>
      </c>
      <c r="M3670" s="23" t="str">
        <f t="shared" si="231"/>
        <v>Abaixo</v>
      </c>
    </row>
    <row r="3671" spans="1:13">
      <c r="A3671" s="11" t="s">
        <v>3580</v>
      </c>
      <c r="B3671" s="12" t="s">
        <v>49</v>
      </c>
      <c r="C3671" s="12">
        <v>645</v>
      </c>
      <c r="D3671" s="12">
        <v>0.58099999999999996</v>
      </c>
      <c r="E3671" s="12">
        <v>0.59</v>
      </c>
      <c r="F3671" s="12">
        <v>0.435</v>
      </c>
      <c r="G3671" s="12">
        <v>8391.61</v>
      </c>
      <c r="H3671" s="13">
        <v>1</v>
      </c>
      <c r="I3671" s="23" t="str">
        <f>VLOOKUP(B3671,'De-Para'!$B$3:$C$29,2,0)</f>
        <v>Norte</v>
      </c>
      <c r="J3671" s="18" t="str">
        <f t="shared" si="228"/>
        <v>Médio</v>
      </c>
      <c r="K3671" s="18" t="str">
        <f t="shared" si="229"/>
        <v>Abaixo</v>
      </c>
      <c r="L3671" s="18" t="str">
        <f t="shared" si="230"/>
        <v>Abaixo</v>
      </c>
      <c r="M3671" s="23" t="str">
        <f t="shared" si="231"/>
        <v>Abaixo</v>
      </c>
    </row>
    <row r="3672" spans="1:13">
      <c r="A3672" s="8" t="s">
        <v>3410</v>
      </c>
      <c r="B3672" s="9" t="s">
        <v>29</v>
      </c>
      <c r="C3672" s="9">
        <v>177</v>
      </c>
      <c r="D3672" s="9">
        <v>0.60899999999999999</v>
      </c>
      <c r="E3672" s="9">
        <v>0.59599999999999997</v>
      </c>
      <c r="F3672" s="9">
        <v>0.498</v>
      </c>
      <c r="G3672" s="9">
        <v>16875.71</v>
      </c>
      <c r="H3672" s="10">
        <v>7</v>
      </c>
      <c r="I3672" s="23" t="str">
        <f>VLOOKUP(B3672,'De-Para'!$B$3:$C$29,2,0)</f>
        <v>Centro-Oeste</v>
      </c>
      <c r="J3672" s="18" t="str">
        <f t="shared" si="228"/>
        <v>Médio</v>
      </c>
      <c r="K3672" s="18" t="str">
        <f t="shared" si="229"/>
        <v>Acima</v>
      </c>
      <c r="L3672" s="18" t="str">
        <f t="shared" si="230"/>
        <v>Abaixo</v>
      </c>
      <c r="M3672" s="23" t="str">
        <f t="shared" si="231"/>
        <v>Acima</v>
      </c>
    </row>
    <row r="3673" spans="1:13">
      <c r="A3673" s="11" t="s">
        <v>3581</v>
      </c>
      <c r="B3673" s="12" t="s">
        <v>72</v>
      </c>
      <c r="C3673" s="12">
        <v>614</v>
      </c>
      <c r="D3673" s="12">
        <v>0.59</v>
      </c>
      <c r="E3673" s="12">
        <v>0.58499999999999996</v>
      </c>
      <c r="F3673" s="12">
        <v>0.49199999999999999</v>
      </c>
      <c r="G3673" s="12">
        <v>10631.05</v>
      </c>
      <c r="H3673" s="13">
        <v>4</v>
      </c>
      <c r="I3673" s="23" t="str">
        <f>VLOOKUP(B3673,'De-Para'!$B$3:$C$29,2,0)</f>
        <v>Nordeste</v>
      </c>
      <c r="J3673" s="18" t="str">
        <f t="shared" si="228"/>
        <v>Médio</v>
      </c>
      <c r="K3673" s="18" t="str">
        <f t="shared" si="229"/>
        <v>Abaixo</v>
      </c>
      <c r="L3673" s="18" t="str">
        <f t="shared" si="230"/>
        <v>Abaixo</v>
      </c>
      <c r="M3673" s="23" t="str">
        <f t="shared" si="231"/>
        <v>Acima</v>
      </c>
    </row>
    <row r="3674" spans="1:13">
      <c r="A3674" s="8" t="s">
        <v>3582</v>
      </c>
      <c r="B3674" s="9" t="s">
        <v>16</v>
      </c>
      <c r="C3674" s="9">
        <v>165</v>
      </c>
      <c r="D3674" s="9">
        <v>0.63500000000000001</v>
      </c>
      <c r="E3674" s="9">
        <v>0.61899999999999999</v>
      </c>
      <c r="F3674" s="9">
        <v>0.51200000000000001</v>
      </c>
      <c r="G3674" s="9">
        <v>16577.47</v>
      </c>
      <c r="H3674" s="10">
        <v>2</v>
      </c>
      <c r="I3674" s="23" t="str">
        <f>VLOOKUP(B3674,'De-Para'!$B$3:$C$29,2,0)</f>
        <v>Sudeste</v>
      </c>
      <c r="J3674" s="18" t="str">
        <f t="shared" si="228"/>
        <v>Médio</v>
      </c>
      <c r="K3674" s="18" t="str">
        <f t="shared" si="229"/>
        <v>Acima</v>
      </c>
      <c r="L3674" s="18" t="str">
        <f t="shared" si="230"/>
        <v>Abaixo</v>
      </c>
      <c r="M3674" s="23" t="str">
        <f t="shared" si="231"/>
        <v>Abaixo</v>
      </c>
    </row>
    <row r="3675" spans="1:13">
      <c r="A3675" s="11" t="s">
        <v>3583</v>
      </c>
      <c r="B3675" s="12" t="s">
        <v>87</v>
      </c>
      <c r="C3675" s="12">
        <v>469</v>
      </c>
      <c r="D3675" s="12">
        <v>0.6</v>
      </c>
      <c r="E3675" s="12">
        <v>0.56200000000000006</v>
      </c>
      <c r="F3675" s="12">
        <v>0.52900000000000003</v>
      </c>
      <c r="G3675" s="12">
        <v>9257.83</v>
      </c>
      <c r="H3675" s="13">
        <v>1</v>
      </c>
      <c r="I3675" s="23" t="str">
        <f>VLOOKUP(B3675,'De-Para'!$B$3:$C$29,2,0)</f>
        <v>Nordeste</v>
      </c>
      <c r="J3675" s="18" t="str">
        <f t="shared" si="228"/>
        <v>Médio</v>
      </c>
      <c r="K3675" s="18" t="str">
        <f t="shared" si="229"/>
        <v>Acima</v>
      </c>
      <c r="L3675" s="18" t="str">
        <f t="shared" si="230"/>
        <v>Abaixo</v>
      </c>
      <c r="M3675" s="23" t="str">
        <f t="shared" si="231"/>
        <v>Abaixo</v>
      </c>
    </row>
    <row r="3676" spans="1:13">
      <c r="A3676" s="8" t="s">
        <v>3584</v>
      </c>
      <c r="B3676" s="9" t="s">
        <v>19</v>
      </c>
      <c r="C3676" s="9">
        <v>262</v>
      </c>
      <c r="D3676" s="9">
        <v>0.54700000000000004</v>
      </c>
      <c r="E3676" s="9">
        <v>0.54</v>
      </c>
      <c r="F3676" s="9">
        <v>0.41699999999999998</v>
      </c>
      <c r="G3676" s="9">
        <v>14875.64</v>
      </c>
      <c r="H3676" s="10">
        <v>7</v>
      </c>
      <c r="I3676" s="23" t="str">
        <f>VLOOKUP(B3676,'De-Para'!$B$3:$C$29,2,0)</f>
        <v>Nordeste</v>
      </c>
      <c r="J3676" s="18" t="str">
        <f t="shared" si="228"/>
        <v>Baixo</v>
      </c>
      <c r="K3676" s="18" t="str">
        <f t="shared" si="229"/>
        <v>Abaixo</v>
      </c>
      <c r="L3676" s="18" t="str">
        <f t="shared" si="230"/>
        <v>Abaixo</v>
      </c>
      <c r="M3676" s="23" t="str">
        <f t="shared" si="231"/>
        <v>Acima</v>
      </c>
    </row>
    <row r="3677" spans="1:13">
      <c r="A3677" s="11" t="s">
        <v>3585</v>
      </c>
      <c r="B3677" s="12" t="s">
        <v>87</v>
      </c>
      <c r="C3677" s="12">
        <v>613</v>
      </c>
      <c r="D3677" s="12">
        <v>0.58099999999999996</v>
      </c>
      <c r="E3677" s="12">
        <v>0.51100000000000001</v>
      </c>
      <c r="F3677" s="12">
        <v>0.502</v>
      </c>
      <c r="G3677" s="12">
        <v>8618.41</v>
      </c>
      <c r="H3677" s="13">
        <v>1</v>
      </c>
      <c r="I3677" s="23" t="str">
        <f>VLOOKUP(B3677,'De-Para'!$B$3:$C$29,2,0)</f>
        <v>Nordeste</v>
      </c>
      <c r="J3677" s="18" t="str">
        <f t="shared" si="228"/>
        <v>Médio</v>
      </c>
      <c r="K3677" s="18" t="str">
        <f t="shared" si="229"/>
        <v>Abaixo</v>
      </c>
      <c r="L3677" s="18" t="str">
        <f t="shared" si="230"/>
        <v>Abaixo</v>
      </c>
      <c r="M3677" s="23" t="str">
        <f t="shared" si="231"/>
        <v>Abaixo</v>
      </c>
    </row>
    <row r="3678" spans="1:13">
      <c r="A3678" s="8" t="s">
        <v>3586</v>
      </c>
      <c r="B3678" s="9" t="s">
        <v>19</v>
      </c>
      <c r="C3678" s="9">
        <v>644</v>
      </c>
      <c r="D3678" s="9">
        <v>0.53600000000000003</v>
      </c>
      <c r="E3678" s="9">
        <v>0.55100000000000005</v>
      </c>
      <c r="F3678" s="9">
        <v>0.38500000000000001</v>
      </c>
      <c r="G3678" s="9">
        <v>7395.73</v>
      </c>
      <c r="H3678" s="10">
        <v>16</v>
      </c>
      <c r="I3678" s="23" t="str">
        <f>VLOOKUP(B3678,'De-Para'!$B$3:$C$29,2,0)</f>
        <v>Nordeste</v>
      </c>
      <c r="J3678" s="18" t="str">
        <f t="shared" si="228"/>
        <v>Baixo</v>
      </c>
      <c r="K3678" s="18" t="str">
        <f t="shared" si="229"/>
        <v>Abaixo</v>
      </c>
      <c r="L3678" s="18" t="str">
        <f t="shared" si="230"/>
        <v>Abaixo</v>
      </c>
      <c r="M3678" s="23" t="str">
        <f t="shared" si="231"/>
        <v>Acima</v>
      </c>
    </row>
    <row r="3679" spans="1:13">
      <c r="A3679" s="11" t="s">
        <v>3587</v>
      </c>
      <c r="B3679" s="12" t="s">
        <v>148</v>
      </c>
      <c r="C3679" s="12">
        <v>191</v>
      </c>
      <c r="D3679" s="12">
        <v>0.65</v>
      </c>
      <c r="E3679" s="12">
        <v>0.65</v>
      </c>
      <c r="F3679" s="12">
        <v>0.55900000000000005</v>
      </c>
      <c r="G3679" s="12">
        <v>21202.959999999999</v>
      </c>
      <c r="H3679" s="13">
        <v>2</v>
      </c>
      <c r="I3679" s="23" t="str">
        <f>VLOOKUP(B3679,'De-Para'!$B$3:$C$29,2,0)</f>
        <v>Norte</v>
      </c>
      <c r="J3679" s="18" t="str">
        <f t="shared" si="228"/>
        <v>Médio</v>
      </c>
      <c r="K3679" s="18" t="str">
        <f t="shared" si="229"/>
        <v>Acima</v>
      </c>
      <c r="L3679" s="18" t="str">
        <f t="shared" si="230"/>
        <v>Abaixo</v>
      </c>
      <c r="M3679" s="23" t="str">
        <f t="shared" si="231"/>
        <v>Abaixo</v>
      </c>
    </row>
    <row r="3680" spans="1:13">
      <c r="A3680" s="8" t="s">
        <v>3588</v>
      </c>
      <c r="B3680" s="9" t="s">
        <v>59</v>
      </c>
      <c r="C3680" s="9">
        <v>52</v>
      </c>
      <c r="D3680" s="9">
        <v>0.72799999999999998</v>
      </c>
      <c r="E3680" s="9">
        <v>0.71499999999999997</v>
      </c>
      <c r="F3680" s="9">
        <v>0.621</v>
      </c>
      <c r="G3680" s="9">
        <v>32940.31</v>
      </c>
      <c r="H3680" s="10">
        <v>2</v>
      </c>
      <c r="I3680" s="23" t="str">
        <f>VLOOKUP(B3680,'De-Para'!$B$3:$C$29,2,0)</f>
        <v>Sul</v>
      </c>
      <c r="J3680" s="18" t="str">
        <f t="shared" si="228"/>
        <v>Alto</v>
      </c>
      <c r="K3680" s="18" t="str">
        <f t="shared" si="229"/>
        <v>Acima</v>
      </c>
      <c r="L3680" s="18" t="str">
        <f t="shared" si="230"/>
        <v>Abaixo</v>
      </c>
      <c r="M3680" s="23" t="str">
        <f t="shared" si="231"/>
        <v>Abaixo</v>
      </c>
    </row>
    <row r="3681" spans="1:13">
      <c r="A3681" s="11" t="s">
        <v>3589</v>
      </c>
      <c r="B3681" s="12" t="s">
        <v>7</v>
      </c>
      <c r="C3681" s="12">
        <v>382</v>
      </c>
      <c r="D3681" s="12">
        <v>0.71</v>
      </c>
      <c r="E3681" s="12">
        <v>0.69899999999999995</v>
      </c>
      <c r="F3681" s="12">
        <v>0.621</v>
      </c>
      <c r="G3681" s="12">
        <v>13396.77</v>
      </c>
      <c r="H3681" s="13">
        <v>8</v>
      </c>
      <c r="I3681" s="23" t="str">
        <f>VLOOKUP(B3681,'De-Para'!$B$3:$C$29,2,0)</f>
        <v>Sudeste</v>
      </c>
      <c r="J3681" s="18" t="str">
        <f t="shared" si="228"/>
        <v>Alto</v>
      </c>
      <c r="K3681" s="18" t="str">
        <f t="shared" si="229"/>
        <v>Acima</v>
      </c>
      <c r="L3681" s="18" t="str">
        <f t="shared" si="230"/>
        <v>Abaixo</v>
      </c>
      <c r="M3681" s="23" t="str">
        <f t="shared" si="231"/>
        <v>Acima</v>
      </c>
    </row>
    <row r="3682" spans="1:13">
      <c r="A3682" s="8" t="s">
        <v>3590</v>
      </c>
      <c r="B3682" s="9" t="s">
        <v>148</v>
      </c>
      <c r="C3682" s="9">
        <v>247</v>
      </c>
      <c r="D3682" s="9">
        <v>0.58399999999999996</v>
      </c>
      <c r="E3682" s="9">
        <v>0.626</v>
      </c>
      <c r="F3682" s="9">
        <v>0.42099999999999999</v>
      </c>
      <c r="G3682" s="9">
        <v>12101.06</v>
      </c>
      <c r="H3682" s="10">
        <v>2</v>
      </c>
      <c r="I3682" s="23" t="str">
        <f>VLOOKUP(B3682,'De-Para'!$B$3:$C$29,2,0)</f>
        <v>Norte</v>
      </c>
      <c r="J3682" s="18" t="str">
        <f t="shared" si="228"/>
        <v>Médio</v>
      </c>
      <c r="K3682" s="18" t="str">
        <f t="shared" si="229"/>
        <v>Abaixo</v>
      </c>
      <c r="L3682" s="18" t="str">
        <f t="shared" si="230"/>
        <v>Abaixo</v>
      </c>
      <c r="M3682" s="23" t="str">
        <f t="shared" si="231"/>
        <v>Abaixo</v>
      </c>
    </row>
    <row r="3683" spans="1:13">
      <c r="A3683" s="11" t="s">
        <v>1354</v>
      </c>
      <c r="B3683" s="12" t="s">
        <v>72</v>
      </c>
      <c r="C3683" s="12">
        <v>680</v>
      </c>
      <c r="D3683" s="12">
        <v>0.60799999999999998</v>
      </c>
      <c r="E3683" s="12">
        <v>0.56599999999999995</v>
      </c>
      <c r="F3683" s="12">
        <v>0.51600000000000001</v>
      </c>
      <c r="G3683" s="12">
        <v>8450.8799999999992</v>
      </c>
      <c r="H3683" s="13">
        <v>16</v>
      </c>
      <c r="I3683" s="23" t="str">
        <f>VLOOKUP(B3683,'De-Para'!$B$3:$C$29,2,0)</f>
        <v>Nordeste</v>
      </c>
      <c r="J3683" s="18" t="str">
        <f t="shared" si="228"/>
        <v>Médio</v>
      </c>
      <c r="K3683" s="18" t="str">
        <f t="shared" si="229"/>
        <v>Acima</v>
      </c>
      <c r="L3683" s="18" t="str">
        <f t="shared" si="230"/>
        <v>Abaixo</v>
      </c>
      <c r="M3683" s="23" t="str">
        <f t="shared" si="231"/>
        <v>Acima</v>
      </c>
    </row>
    <row r="3684" spans="1:13">
      <c r="A3684" s="8" t="s">
        <v>3591</v>
      </c>
      <c r="B3684" s="9" t="s">
        <v>16</v>
      </c>
      <c r="C3684" s="9">
        <v>503</v>
      </c>
      <c r="D3684" s="9">
        <v>0.69</v>
      </c>
      <c r="E3684" s="9">
        <v>0.65800000000000003</v>
      </c>
      <c r="F3684" s="9">
        <v>0.629</v>
      </c>
      <c r="G3684" s="9">
        <v>12649.66</v>
      </c>
      <c r="H3684" s="10">
        <v>7</v>
      </c>
      <c r="I3684" s="23" t="str">
        <f>VLOOKUP(B3684,'De-Para'!$B$3:$C$29,2,0)</f>
        <v>Sudeste</v>
      </c>
      <c r="J3684" s="18" t="str">
        <f t="shared" si="228"/>
        <v>Médio</v>
      </c>
      <c r="K3684" s="18" t="str">
        <f t="shared" si="229"/>
        <v>Acima</v>
      </c>
      <c r="L3684" s="18" t="str">
        <f t="shared" si="230"/>
        <v>Abaixo</v>
      </c>
      <c r="M3684" s="23" t="str">
        <f t="shared" si="231"/>
        <v>Acima</v>
      </c>
    </row>
    <row r="3685" spans="1:13">
      <c r="A3685" s="11" t="s">
        <v>3592</v>
      </c>
      <c r="B3685" s="12" t="s">
        <v>33</v>
      </c>
      <c r="C3685" s="12">
        <v>294</v>
      </c>
      <c r="D3685" s="12">
        <v>0.64700000000000002</v>
      </c>
      <c r="E3685" s="12">
        <v>0.61899999999999999</v>
      </c>
      <c r="F3685" s="12">
        <v>0.53400000000000003</v>
      </c>
      <c r="G3685" s="12">
        <v>23565</v>
      </c>
      <c r="H3685" s="13">
        <v>1</v>
      </c>
      <c r="I3685" s="23" t="str">
        <f>VLOOKUP(B3685,'De-Para'!$B$3:$C$29,2,0)</f>
        <v>Centro-Oeste</v>
      </c>
      <c r="J3685" s="18" t="str">
        <f t="shared" si="228"/>
        <v>Médio</v>
      </c>
      <c r="K3685" s="18" t="str">
        <f t="shared" si="229"/>
        <v>Acima</v>
      </c>
      <c r="L3685" s="18" t="str">
        <f t="shared" si="230"/>
        <v>Abaixo</v>
      </c>
      <c r="M3685" s="23" t="str">
        <f t="shared" si="231"/>
        <v>Abaixo</v>
      </c>
    </row>
    <row r="3686" spans="1:13">
      <c r="A3686" s="8" t="s">
        <v>3593</v>
      </c>
      <c r="B3686" s="9" t="s">
        <v>29</v>
      </c>
      <c r="C3686" s="9">
        <v>118</v>
      </c>
      <c r="D3686" s="9">
        <v>0.71</v>
      </c>
      <c r="E3686" s="9">
        <v>0.745</v>
      </c>
      <c r="F3686" s="9">
        <v>0.60299999999999998</v>
      </c>
      <c r="G3686" s="9">
        <v>36942.35</v>
      </c>
      <c r="H3686" s="10">
        <v>0</v>
      </c>
      <c r="I3686" s="23" t="str">
        <f>VLOOKUP(B3686,'De-Para'!$B$3:$C$29,2,0)</f>
        <v>Centro-Oeste</v>
      </c>
      <c r="J3686" s="18" t="str">
        <f t="shared" si="228"/>
        <v>Alto</v>
      </c>
      <c r="K3686" s="18" t="str">
        <f t="shared" si="229"/>
        <v>Acima</v>
      </c>
      <c r="L3686" s="18" t="str">
        <f t="shared" si="230"/>
        <v>Abaixo</v>
      </c>
      <c r="M3686" s="23" t="str">
        <f t="shared" si="231"/>
        <v>Abaixo</v>
      </c>
    </row>
    <row r="3687" spans="1:13">
      <c r="A3687" s="11" t="s">
        <v>3594</v>
      </c>
      <c r="B3687" s="12" t="s">
        <v>16</v>
      </c>
      <c r="C3687" s="12">
        <v>170</v>
      </c>
      <c r="D3687" s="12">
        <v>0.67200000000000004</v>
      </c>
      <c r="E3687" s="12">
        <v>0.68400000000000005</v>
      </c>
      <c r="F3687" s="12">
        <v>0.53400000000000003</v>
      </c>
      <c r="G3687" s="12">
        <v>29636.38</v>
      </c>
      <c r="H3687" s="13">
        <v>1</v>
      </c>
      <c r="I3687" s="23" t="str">
        <f>VLOOKUP(B3687,'De-Para'!$B$3:$C$29,2,0)</f>
        <v>Sudeste</v>
      </c>
      <c r="J3687" s="18" t="str">
        <f t="shared" si="228"/>
        <v>Médio</v>
      </c>
      <c r="K3687" s="18" t="str">
        <f t="shared" si="229"/>
        <v>Acima</v>
      </c>
      <c r="L3687" s="18" t="str">
        <f t="shared" si="230"/>
        <v>Abaixo</v>
      </c>
      <c r="M3687" s="23" t="str">
        <f t="shared" si="231"/>
        <v>Abaixo</v>
      </c>
    </row>
    <row r="3688" spans="1:13">
      <c r="A3688" s="8" t="s">
        <v>3595</v>
      </c>
      <c r="B3688" s="9" t="s">
        <v>82</v>
      </c>
      <c r="C3688" s="9">
        <v>396</v>
      </c>
      <c r="D3688" s="9">
        <v>0.55600000000000005</v>
      </c>
      <c r="E3688" s="9">
        <v>0.54400000000000004</v>
      </c>
      <c r="F3688" s="9">
        <v>0.435</v>
      </c>
      <c r="G3688" s="9">
        <v>9326.7099999999991</v>
      </c>
      <c r="H3688" s="10">
        <v>3</v>
      </c>
      <c r="I3688" s="23" t="str">
        <f>VLOOKUP(B3688,'De-Para'!$B$3:$C$29,2,0)</f>
        <v>Nordeste</v>
      </c>
      <c r="J3688" s="18" t="str">
        <f t="shared" si="228"/>
        <v>Médio</v>
      </c>
      <c r="K3688" s="18" t="str">
        <f t="shared" si="229"/>
        <v>Abaixo</v>
      </c>
      <c r="L3688" s="18" t="str">
        <f t="shared" si="230"/>
        <v>Abaixo</v>
      </c>
      <c r="M3688" s="23" t="str">
        <f t="shared" si="231"/>
        <v>Acima</v>
      </c>
    </row>
    <row r="3689" spans="1:13">
      <c r="A3689" s="11" t="s">
        <v>3596</v>
      </c>
      <c r="B3689" s="12" t="s">
        <v>24</v>
      </c>
      <c r="C3689" s="12">
        <v>317</v>
      </c>
      <c r="D3689" s="12">
        <v>0.58099999999999996</v>
      </c>
      <c r="E3689" s="12">
        <v>0.52500000000000002</v>
      </c>
      <c r="F3689" s="12">
        <v>0.49</v>
      </c>
      <c r="G3689" s="12">
        <v>6859.34</v>
      </c>
      <c r="H3689" s="13">
        <v>2</v>
      </c>
      <c r="I3689" s="23" t="str">
        <f>VLOOKUP(B3689,'De-Para'!$B$3:$C$29,2,0)</f>
        <v>Nordeste</v>
      </c>
      <c r="J3689" s="18" t="str">
        <f t="shared" si="228"/>
        <v>Médio</v>
      </c>
      <c r="K3689" s="18" t="str">
        <f t="shared" si="229"/>
        <v>Abaixo</v>
      </c>
      <c r="L3689" s="18" t="str">
        <f t="shared" si="230"/>
        <v>Abaixo</v>
      </c>
      <c r="M3689" s="23" t="str">
        <f t="shared" si="231"/>
        <v>Abaixo</v>
      </c>
    </row>
    <row r="3690" spans="1:13">
      <c r="A3690" s="8" t="s">
        <v>3597</v>
      </c>
      <c r="B3690" s="9" t="s">
        <v>14</v>
      </c>
      <c r="C3690" s="9">
        <v>122</v>
      </c>
      <c r="D3690" s="9">
        <v>0.69099999999999995</v>
      </c>
      <c r="E3690" s="9">
        <v>0.69399999999999995</v>
      </c>
      <c r="F3690" s="9">
        <v>0.56999999999999995</v>
      </c>
      <c r="G3690" s="9">
        <v>35069.800000000003</v>
      </c>
      <c r="H3690" s="10">
        <v>6</v>
      </c>
      <c r="I3690" s="23" t="str">
        <f>VLOOKUP(B3690,'De-Para'!$B$3:$C$29,2,0)</f>
        <v>Sul</v>
      </c>
      <c r="J3690" s="18" t="str">
        <f t="shared" si="228"/>
        <v>Médio</v>
      </c>
      <c r="K3690" s="18" t="str">
        <f t="shared" si="229"/>
        <v>Acima</v>
      </c>
      <c r="L3690" s="18" t="str">
        <f t="shared" si="230"/>
        <v>Abaixo</v>
      </c>
      <c r="M3690" s="23" t="str">
        <f t="shared" si="231"/>
        <v>Acima</v>
      </c>
    </row>
    <row r="3691" spans="1:13">
      <c r="A3691" s="11" t="s">
        <v>3598</v>
      </c>
      <c r="B3691" s="12" t="s">
        <v>24</v>
      </c>
      <c r="C3691" s="12">
        <v>622</v>
      </c>
      <c r="D3691" s="12">
        <v>0.56200000000000006</v>
      </c>
      <c r="E3691" s="12">
        <v>0.55400000000000005</v>
      </c>
      <c r="F3691" s="12">
        <v>0.45300000000000001</v>
      </c>
      <c r="G3691" s="12">
        <v>7640.73</v>
      </c>
      <c r="H3691" s="13">
        <v>10</v>
      </c>
      <c r="I3691" s="23" t="str">
        <f>VLOOKUP(B3691,'De-Para'!$B$3:$C$29,2,0)</f>
        <v>Nordeste</v>
      </c>
      <c r="J3691" s="18" t="str">
        <f t="shared" si="228"/>
        <v>Médio</v>
      </c>
      <c r="K3691" s="18" t="str">
        <f t="shared" si="229"/>
        <v>Abaixo</v>
      </c>
      <c r="L3691" s="18" t="str">
        <f t="shared" si="230"/>
        <v>Abaixo</v>
      </c>
      <c r="M3691" s="23" t="str">
        <f t="shared" si="231"/>
        <v>Acima</v>
      </c>
    </row>
    <row r="3692" spans="1:13">
      <c r="A3692" s="8" t="s">
        <v>3599</v>
      </c>
      <c r="B3692" s="9" t="s">
        <v>16</v>
      </c>
      <c r="C3692" s="9">
        <v>153</v>
      </c>
      <c r="D3692" s="9">
        <v>0.65500000000000003</v>
      </c>
      <c r="E3692" s="9">
        <v>0.67200000000000004</v>
      </c>
      <c r="F3692" s="9">
        <v>0.51400000000000001</v>
      </c>
      <c r="G3692" s="9">
        <v>16775.830000000002</v>
      </c>
      <c r="H3692" s="10">
        <v>7</v>
      </c>
      <c r="I3692" s="23" t="str">
        <f>VLOOKUP(B3692,'De-Para'!$B$3:$C$29,2,0)</f>
        <v>Sudeste</v>
      </c>
      <c r="J3692" s="18" t="str">
        <f t="shared" si="228"/>
        <v>Médio</v>
      </c>
      <c r="K3692" s="18" t="str">
        <f t="shared" si="229"/>
        <v>Acima</v>
      </c>
      <c r="L3692" s="18" t="str">
        <f t="shared" si="230"/>
        <v>Abaixo</v>
      </c>
      <c r="M3692" s="23" t="str">
        <f t="shared" si="231"/>
        <v>Acima</v>
      </c>
    </row>
    <row r="3693" spans="1:13">
      <c r="A3693" s="11" t="s">
        <v>3600</v>
      </c>
      <c r="B3693" s="12" t="s">
        <v>24</v>
      </c>
      <c r="C3693" s="12">
        <v>174</v>
      </c>
      <c r="D3693" s="12">
        <v>0.61399999999999999</v>
      </c>
      <c r="E3693" s="12">
        <v>0.54600000000000004</v>
      </c>
      <c r="F3693" s="12">
        <v>0.55300000000000005</v>
      </c>
      <c r="G3693" s="12">
        <v>9146.31</v>
      </c>
      <c r="H3693" s="13">
        <v>0</v>
      </c>
      <c r="I3693" s="23" t="str">
        <f>VLOOKUP(B3693,'De-Para'!$B$3:$C$29,2,0)</f>
        <v>Nordeste</v>
      </c>
      <c r="J3693" s="18" t="str">
        <f t="shared" si="228"/>
        <v>Médio</v>
      </c>
      <c r="K3693" s="18" t="str">
        <f t="shared" si="229"/>
        <v>Acima</v>
      </c>
      <c r="L3693" s="18" t="str">
        <f t="shared" si="230"/>
        <v>Abaixo</v>
      </c>
      <c r="M3693" s="23" t="str">
        <f t="shared" si="231"/>
        <v>Abaixo</v>
      </c>
    </row>
    <row r="3694" spans="1:13">
      <c r="A3694" s="8" t="s">
        <v>3601</v>
      </c>
      <c r="B3694" s="9" t="s">
        <v>16</v>
      </c>
      <c r="C3694" s="9">
        <v>112</v>
      </c>
      <c r="D3694" s="9">
        <v>0.66700000000000004</v>
      </c>
      <c r="E3694" s="9">
        <v>0.68300000000000005</v>
      </c>
      <c r="F3694" s="9">
        <v>0.501</v>
      </c>
      <c r="G3694" s="9">
        <v>33807.050000000003</v>
      </c>
      <c r="H3694" s="10">
        <v>5</v>
      </c>
      <c r="I3694" s="23" t="str">
        <f>VLOOKUP(B3694,'De-Para'!$B$3:$C$29,2,0)</f>
        <v>Sudeste</v>
      </c>
      <c r="J3694" s="18" t="str">
        <f t="shared" si="228"/>
        <v>Médio</v>
      </c>
      <c r="K3694" s="18" t="str">
        <f t="shared" si="229"/>
        <v>Acima</v>
      </c>
      <c r="L3694" s="18" t="str">
        <f t="shared" si="230"/>
        <v>Abaixo</v>
      </c>
      <c r="M3694" s="23" t="str">
        <f t="shared" si="231"/>
        <v>Acima</v>
      </c>
    </row>
    <row r="3695" spans="1:13">
      <c r="A3695" s="11" t="s">
        <v>3602</v>
      </c>
      <c r="B3695" s="12" t="s">
        <v>14</v>
      </c>
      <c r="C3695" s="12">
        <v>34</v>
      </c>
      <c r="D3695" s="12">
        <v>0.75900000000000001</v>
      </c>
      <c r="E3695" s="12">
        <v>0.79400000000000004</v>
      </c>
      <c r="F3695" s="12">
        <v>0.64300000000000002</v>
      </c>
      <c r="G3695" s="12">
        <v>46522.93</v>
      </c>
      <c r="H3695" s="13">
        <v>4</v>
      </c>
      <c r="I3695" s="23" t="str">
        <f>VLOOKUP(B3695,'De-Para'!$B$3:$C$29,2,0)</f>
        <v>Sul</v>
      </c>
      <c r="J3695" s="18" t="str">
        <f t="shared" si="228"/>
        <v>Alto</v>
      </c>
      <c r="K3695" s="18" t="str">
        <f t="shared" si="229"/>
        <v>Acima</v>
      </c>
      <c r="L3695" s="18" t="str">
        <f t="shared" si="230"/>
        <v>Abaixo</v>
      </c>
      <c r="M3695" s="23" t="str">
        <f t="shared" si="231"/>
        <v>Acima</v>
      </c>
    </row>
    <row r="3696" spans="1:13">
      <c r="A3696" s="8" t="s">
        <v>3603</v>
      </c>
      <c r="B3696" s="9" t="s">
        <v>19</v>
      </c>
      <c r="C3696" s="9">
        <v>834</v>
      </c>
      <c r="D3696" s="9">
        <v>0.58599999999999997</v>
      </c>
      <c r="E3696" s="9">
        <v>0.55400000000000005</v>
      </c>
      <c r="F3696" s="9">
        <v>0.50900000000000001</v>
      </c>
      <c r="G3696" s="9">
        <v>7774.4</v>
      </c>
      <c r="H3696" s="10">
        <v>13</v>
      </c>
      <c r="I3696" s="23" t="str">
        <f>VLOOKUP(B3696,'De-Para'!$B$3:$C$29,2,0)</f>
        <v>Nordeste</v>
      </c>
      <c r="J3696" s="18" t="str">
        <f t="shared" si="228"/>
        <v>Médio</v>
      </c>
      <c r="K3696" s="18" t="str">
        <f t="shared" si="229"/>
        <v>Abaixo</v>
      </c>
      <c r="L3696" s="18" t="str">
        <f t="shared" si="230"/>
        <v>Abaixo</v>
      </c>
      <c r="M3696" s="23" t="str">
        <f t="shared" si="231"/>
        <v>Acima</v>
      </c>
    </row>
    <row r="3697" spans="1:13">
      <c r="A3697" s="11" t="s">
        <v>3604</v>
      </c>
      <c r="B3697" s="12" t="s">
        <v>148</v>
      </c>
      <c r="C3697" s="12">
        <v>146</v>
      </c>
      <c r="D3697" s="12">
        <v>0.627</v>
      </c>
      <c r="E3697" s="12">
        <v>0.64100000000000001</v>
      </c>
      <c r="F3697" s="12">
        <v>0.48499999999999999</v>
      </c>
      <c r="G3697" s="12">
        <v>16030.46</v>
      </c>
      <c r="H3697" s="13">
        <v>5</v>
      </c>
      <c r="I3697" s="23" t="str">
        <f>VLOOKUP(B3697,'De-Para'!$B$3:$C$29,2,0)</f>
        <v>Norte</v>
      </c>
      <c r="J3697" s="18" t="str">
        <f t="shared" si="228"/>
        <v>Médio</v>
      </c>
      <c r="K3697" s="18" t="str">
        <f t="shared" si="229"/>
        <v>Acima</v>
      </c>
      <c r="L3697" s="18" t="str">
        <f t="shared" si="230"/>
        <v>Abaixo</v>
      </c>
      <c r="M3697" s="23" t="str">
        <f t="shared" si="231"/>
        <v>Acima</v>
      </c>
    </row>
    <row r="3698" spans="1:13">
      <c r="A3698" s="8" t="s">
        <v>3605</v>
      </c>
      <c r="B3698" s="9" t="s">
        <v>59</v>
      </c>
      <c r="C3698" s="9">
        <v>61</v>
      </c>
      <c r="D3698" s="9">
        <v>0.74299999999999999</v>
      </c>
      <c r="E3698" s="9">
        <v>0.747</v>
      </c>
      <c r="F3698" s="9">
        <v>0.63600000000000001</v>
      </c>
      <c r="G3698" s="9">
        <v>28149.16</v>
      </c>
      <c r="H3698" s="10">
        <v>0</v>
      </c>
      <c r="I3698" s="23" t="str">
        <f>VLOOKUP(B3698,'De-Para'!$B$3:$C$29,2,0)</f>
        <v>Sul</v>
      </c>
      <c r="J3698" s="18" t="str">
        <f t="shared" si="228"/>
        <v>Alto</v>
      </c>
      <c r="K3698" s="18" t="str">
        <f t="shared" si="229"/>
        <v>Acima</v>
      </c>
      <c r="L3698" s="18" t="str">
        <f t="shared" si="230"/>
        <v>Abaixo</v>
      </c>
      <c r="M3698" s="23" t="str">
        <f t="shared" si="231"/>
        <v>Abaixo</v>
      </c>
    </row>
    <row r="3699" spans="1:13">
      <c r="A3699" s="11" t="s">
        <v>3606</v>
      </c>
      <c r="B3699" s="12" t="s">
        <v>31</v>
      </c>
      <c r="C3699" s="12">
        <v>464</v>
      </c>
      <c r="D3699" s="12">
        <v>0.59699999999999998</v>
      </c>
      <c r="E3699" s="12">
        <v>0.54600000000000004</v>
      </c>
      <c r="F3699" s="12">
        <v>0.51900000000000002</v>
      </c>
      <c r="G3699" s="12">
        <v>6896</v>
      </c>
      <c r="H3699" s="13">
        <v>13</v>
      </c>
      <c r="I3699" s="23" t="str">
        <f>VLOOKUP(B3699,'De-Para'!$B$3:$C$29,2,0)</f>
        <v>Nordeste</v>
      </c>
      <c r="J3699" s="18" t="str">
        <f t="shared" si="228"/>
        <v>Médio</v>
      </c>
      <c r="K3699" s="18" t="str">
        <f t="shared" si="229"/>
        <v>Abaixo</v>
      </c>
      <c r="L3699" s="18" t="str">
        <f t="shared" si="230"/>
        <v>Abaixo</v>
      </c>
      <c r="M3699" s="23" t="str">
        <f t="shared" si="231"/>
        <v>Acima</v>
      </c>
    </row>
    <row r="3700" spans="1:13">
      <c r="A3700" s="8" t="s">
        <v>3607</v>
      </c>
      <c r="B3700" s="9" t="s">
        <v>270</v>
      </c>
      <c r="C3700" s="9">
        <v>259</v>
      </c>
      <c r="D3700" s="9">
        <v>0.59399999999999997</v>
      </c>
      <c r="E3700" s="9">
        <v>0.52</v>
      </c>
      <c r="F3700" s="9">
        <v>0.502</v>
      </c>
      <c r="G3700" s="9">
        <v>12541.45</v>
      </c>
      <c r="H3700" s="10">
        <v>0</v>
      </c>
      <c r="I3700" s="23" t="str">
        <f>VLOOKUP(B3700,'De-Para'!$B$3:$C$29,2,0)</f>
        <v>Norte</v>
      </c>
      <c r="J3700" s="18" t="str">
        <f t="shared" si="228"/>
        <v>Médio</v>
      </c>
      <c r="K3700" s="18" t="str">
        <f t="shared" si="229"/>
        <v>Abaixo</v>
      </c>
      <c r="L3700" s="18" t="str">
        <f t="shared" si="230"/>
        <v>Abaixo</v>
      </c>
      <c r="M3700" s="23" t="str">
        <f t="shared" si="231"/>
        <v>Abaixo</v>
      </c>
    </row>
    <row r="3701" spans="1:13">
      <c r="A3701" s="11" t="s">
        <v>3608</v>
      </c>
      <c r="B3701" s="12" t="s">
        <v>111</v>
      </c>
      <c r="C3701" s="12">
        <v>227</v>
      </c>
      <c r="D3701" s="12">
        <v>0.622</v>
      </c>
      <c r="E3701" s="12">
        <v>0.60799999999999998</v>
      </c>
      <c r="F3701" s="12">
        <v>0.48899999999999999</v>
      </c>
      <c r="G3701" s="12">
        <v>16904.78</v>
      </c>
      <c r="H3701" s="13">
        <v>2</v>
      </c>
      <c r="I3701" s="23" t="str">
        <f>VLOOKUP(B3701,'De-Para'!$B$3:$C$29,2,0)</f>
        <v>Norte</v>
      </c>
      <c r="J3701" s="18" t="str">
        <f t="shared" si="228"/>
        <v>Médio</v>
      </c>
      <c r="K3701" s="18" t="str">
        <f t="shared" si="229"/>
        <v>Acima</v>
      </c>
      <c r="L3701" s="18" t="str">
        <f t="shared" si="230"/>
        <v>Abaixo</v>
      </c>
      <c r="M3701" s="23" t="str">
        <f t="shared" si="231"/>
        <v>Abaixo</v>
      </c>
    </row>
    <row r="3702" spans="1:13">
      <c r="A3702" s="8" t="s">
        <v>3609</v>
      </c>
      <c r="B3702" s="9" t="s">
        <v>33</v>
      </c>
      <c r="C3702" s="9">
        <v>57</v>
      </c>
      <c r="D3702" s="9">
        <v>0.65900000000000003</v>
      </c>
      <c r="E3702" s="9">
        <v>0.69199999999999995</v>
      </c>
      <c r="F3702" s="9">
        <v>0.499</v>
      </c>
      <c r="G3702" s="9">
        <v>34753.160000000003</v>
      </c>
      <c r="H3702" s="10">
        <v>3</v>
      </c>
      <c r="I3702" s="23" t="str">
        <f>VLOOKUP(B3702,'De-Para'!$B$3:$C$29,2,0)</f>
        <v>Centro-Oeste</v>
      </c>
      <c r="J3702" s="18" t="str">
        <f t="shared" si="228"/>
        <v>Médio</v>
      </c>
      <c r="K3702" s="18" t="str">
        <f t="shared" si="229"/>
        <v>Acima</v>
      </c>
      <c r="L3702" s="18" t="str">
        <f t="shared" si="230"/>
        <v>Abaixo</v>
      </c>
      <c r="M3702" s="23" t="str">
        <f t="shared" si="231"/>
        <v>Acima</v>
      </c>
    </row>
    <row r="3703" spans="1:13">
      <c r="A3703" s="11" t="s">
        <v>3610</v>
      </c>
      <c r="B3703" s="12" t="s">
        <v>59</v>
      </c>
      <c r="C3703" s="12">
        <v>215</v>
      </c>
      <c r="D3703" s="12">
        <v>0.70499999999999996</v>
      </c>
      <c r="E3703" s="12">
        <v>0.70199999999999996</v>
      </c>
      <c r="F3703" s="12">
        <v>0.61799999999999999</v>
      </c>
      <c r="G3703" s="12">
        <v>15501.69</v>
      </c>
      <c r="H3703" s="13">
        <v>5</v>
      </c>
      <c r="I3703" s="23" t="str">
        <f>VLOOKUP(B3703,'De-Para'!$B$3:$C$29,2,0)</f>
        <v>Sul</v>
      </c>
      <c r="J3703" s="18" t="str">
        <f t="shared" si="228"/>
        <v>Alto</v>
      </c>
      <c r="K3703" s="18" t="str">
        <f t="shared" si="229"/>
        <v>Acima</v>
      </c>
      <c r="L3703" s="18" t="str">
        <f t="shared" si="230"/>
        <v>Abaixo</v>
      </c>
      <c r="M3703" s="23" t="str">
        <f t="shared" si="231"/>
        <v>Acima</v>
      </c>
    </row>
    <row r="3704" spans="1:13">
      <c r="A3704" s="8" t="s">
        <v>3611</v>
      </c>
      <c r="B3704" s="9" t="s">
        <v>7</v>
      </c>
      <c r="C3704" s="9">
        <v>278</v>
      </c>
      <c r="D3704" s="9">
        <v>0.72099999999999997</v>
      </c>
      <c r="E3704" s="9">
        <v>0.68100000000000005</v>
      </c>
      <c r="F3704" s="9">
        <v>0.63700000000000001</v>
      </c>
      <c r="G3704" s="9">
        <v>20118.47</v>
      </c>
      <c r="H3704" s="10">
        <v>1</v>
      </c>
      <c r="I3704" s="23" t="str">
        <f>VLOOKUP(B3704,'De-Para'!$B$3:$C$29,2,0)</f>
        <v>Sudeste</v>
      </c>
      <c r="J3704" s="18" t="str">
        <f t="shared" si="228"/>
        <v>Alto</v>
      </c>
      <c r="K3704" s="18" t="str">
        <f t="shared" si="229"/>
        <v>Acima</v>
      </c>
      <c r="L3704" s="18" t="str">
        <f t="shared" si="230"/>
        <v>Abaixo</v>
      </c>
      <c r="M3704" s="23" t="str">
        <f t="shared" si="231"/>
        <v>Abaixo</v>
      </c>
    </row>
    <row r="3705" spans="1:13">
      <c r="A3705" s="11" t="s">
        <v>3612</v>
      </c>
      <c r="B3705" s="12" t="s">
        <v>19</v>
      </c>
      <c r="C3705" s="12">
        <v>1158</v>
      </c>
      <c r="D3705" s="12">
        <v>0.59</v>
      </c>
      <c r="E3705" s="12">
        <v>0.54400000000000004</v>
      </c>
      <c r="F3705" s="12">
        <v>0.498</v>
      </c>
      <c r="G3705" s="12">
        <v>6414.12</v>
      </c>
      <c r="H3705" s="13">
        <v>3</v>
      </c>
      <c r="I3705" s="23" t="str">
        <f>VLOOKUP(B3705,'De-Para'!$B$3:$C$29,2,0)</f>
        <v>Nordeste</v>
      </c>
      <c r="J3705" s="18" t="str">
        <f t="shared" si="228"/>
        <v>Médio</v>
      </c>
      <c r="K3705" s="18" t="str">
        <f t="shared" si="229"/>
        <v>Abaixo</v>
      </c>
      <c r="L3705" s="18" t="str">
        <f t="shared" si="230"/>
        <v>Acima</v>
      </c>
      <c r="M3705" s="23" t="str">
        <f t="shared" si="231"/>
        <v>Acima</v>
      </c>
    </row>
    <row r="3706" spans="1:13">
      <c r="A3706" s="8" t="s">
        <v>3613</v>
      </c>
      <c r="B3706" s="9" t="s">
        <v>33</v>
      </c>
      <c r="C3706" s="9">
        <v>120</v>
      </c>
      <c r="D3706" s="9">
        <v>0.7</v>
      </c>
      <c r="E3706" s="9">
        <v>0.68100000000000005</v>
      </c>
      <c r="F3706" s="9">
        <v>0.61899999999999999</v>
      </c>
      <c r="G3706" s="9">
        <v>32025.88</v>
      </c>
      <c r="H3706" s="10">
        <v>6</v>
      </c>
      <c r="I3706" s="23" t="str">
        <f>VLOOKUP(B3706,'De-Para'!$B$3:$C$29,2,0)</f>
        <v>Centro-Oeste</v>
      </c>
      <c r="J3706" s="18" t="str">
        <f t="shared" si="228"/>
        <v>Alto</v>
      </c>
      <c r="K3706" s="18" t="str">
        <f t="shared" si="229"/>
        <v>Acima</v>
      </c>
      <c r="L3706" s="18" t="str">
        <f t="shared" si="230"/>
        <v>Abaixo</v>
      </c>
      <c r="M3706" s="23" t="str">
        <f t="shared" si="231"/>
        <v>Acima</v>
      </c>
    </row>
    <row r="3707" spans="1:13">
      <c r="A3707" s="11" t="s">
        <v>3614</v>
      </c>
      <c r="B3707" s="12" t="s">
        <v>59</v>
      </c>
      <c r="C3707" s="12">
        <v>232</v>
      </c>
      <c r="D3707" s="12">
        <v>0.72799999999999998</v>
      </c>
      <c r="E3707" s="12">
        <v>0.73399999999999999</v>
      </c>
      <c r="F3707" s="12">
        <v>0.622</v>
      </c>
      <c r="G3707" s="12">
        <v>12680.75</v>
      </c>
      <c r="H3707" s="13">
        <v>4</v>
      </c>
      <c r="I3707" s="23" t="str">
        <f>VLOOKUP(B3707,'De-Para'!$B$3:$C$29,2,0)</f>
        <v>Sul</v>
      </c>
      <c r="J3707" s="18" t="str">
        <f t="shared" si="228"/>
        <v>Alto</v>
      </c>
      <c r="K3707" s="18" t="str">
        <f t="shared" si="229"/>
        <v>Acima</v>
      </c>
      <c r="L3707" s="18" t="str">
        <f t="shared" si="230"/>
        <v>Abaixo</v>
      </c>
      <c r="M3707" s="23" t="str">
        <f t="shared" si="231"/>
        <v>Acima</v>
      </c>
    </row>
    <row r="3708" spans="1:13">
      <c r="A3708" s="8" t="s">
        <v>3615</v>
      </c>
      <c r="B3708" s="9" t="s">
        <v>31</v>
      </c>
      <c r="C3708" s="9">
        <v>554</v>
      </c>
      <c r="D3708" s="9">
        <v>0.60599999999999998</v>
      </c>
      <c r="E3708" s="9">
        <v>0.55900000000000005</v>
      </c>
      <c r="F3708" s="9">
        <v>0.56200000000000006</v>
      </c>
      <c r="G3708" s="9">
        <v>7820.13</v>
      </c>
      <c r="H3708" s="10">
        <v>5</v>
      </c>
      <c r="I3708" s="23" t="str">
        <f>VLOOKUP(B3708,'De-Para'!$B$3:$C$29,2,0)</f>
        <v>Nordeste</v>
      </c>
      <c r="J3708" s="18" t="str">
        <f t="shared" si="228"/>
        <v>Médio</v>
      </c>
      <c r="K3708" s="18" t="str">
        <f t="shared" si="229"/>
        <v>Acima</v>
      </c>
      <c r="L3708" s="18" t="str">
        <f t="shared" si="230"/>
        <v>Abaixo</v>
      </c>
      <c r="M3708" s="23" t="str">
        <f t="shared" si="231"/>
        <v>Acima</v>
      </c>
    </row>
    <row r="3709" spans="1:13">
      <c r="A3709" s="11" t="s">
        <v>3616</v>
      </c>
      <c r="B3709" s="12" t="s">
        <v>39</v>
      </c>
      <c r="C3709" s="12">
        <v>716</v>
      </c>
      <c r="D3709" s="12">
        <v>0.47899999999999998</v>
      </c>
      <c r="E3709" s="12">
        <v>0.46100000000000002</v>
      </c>
      <c r="F3709" s="12">
        <v>0.32300000000000001</v>
      </c>
      <c r="G3709" s="12">
        <v>5558.32</v>
      </c>
      <c r="H3709" s="13">
        <v>0</v>
      </c>
      <c r="I3709" s="23" t="str">
        <f>VLOOKUP(B3709,'De-Para'!$B$3:$C$29,2,0)</f>
        <v>Norte</v>
      </c>
      <c r="J3709" s="18" t="str">
        <f t="shared" si="228"/>
        <v>Baixo</v>
      </c>
      <c r="K3709" s="18" t="str">
        <f t="shared" si="229"/>
        <v>Abaixo</v>
      </c>
      <c r="L3709" s="18" t="str">
        <f t="shared" si="230"/>
        <v>Abaixo</v>
      </c>
      <c r="M3709" s="23" t="str">
        <f t="shared" si="231"/>
        <v>Abaixo</v>
      </c>
    </row>
    <row r="3710" spans="1:13">
      <c r="A3710" s="8" t="s">
        <v>3617</v>
      </c>
      <c r="B3710" s="9" t="s">
        <v>7</v>
      </c>
      <c r="C3710" s="9">
        <v>119</v>
      </c>
      <c r="D3710" s="9">
        <v>0.74</v>
      </c>
      <c r="E3710" s="9">
        <v>0.70599999999999996</v>
      </c>
      <c r="F3710" s="9">
        <v>0.71199999999999997</v>
      </c>
      <c r="G3710" s="9">
        <v>44106.36</v>
      </c>
      <c r="H3710" s="10">
        <v>0</v>
      </c>
      <c r="I3710" s="23" t="str">
        <f>VLOOKUP(B3710,'De-Para'!$B$3:$C$29,2,0)</f>
        <v>Sudeste</v>
      </c>
      <c r="J3710" s="18" t="str">
        <f t="shared" si="228"/>
        <v>Alto</v>
      </c>
      <c r="K3710" s="18" t="str">
        <f t="shared" si="229"/>
        <v>Acima</v>
      </c>
      <c r="L3710" s="18" t="str">
        <f t="shared" si="230"/>
        <v>Abaixo</v>
      </c>
      <c r="M3710" s="23" t="str">
        <f t="shared" si="231"/>
        <v>Abaixo</v>
      </c>
    </row>
    <row r="3711" spans="1:13">
      <c r="A3711" s="11" t="s">
        <v>3618</v>
      </c>
      <c r="B3711" s="12" t="s">
        <v>31</v>
      </c>
      <c r="C3711" s="12">
        <v>535</v>
      </c>
      <c r="D3711" s="12">
        <v>0.61</v>
      </c>
      <c r="E3711" s="12">
        <v>0.53600000000000003</v>
      </c>
      <c r="F3711" s="12">
        <v>0.54500000000000004</v>
      </c>
      <c r="G3711" s="12">
        <v>6502.59</v>
      </c>
      <c r="H3711" s="13">
        <v>3</v>
      </c>
      <c r="I3711" s="23" t="str">
        <f>VLOOKUP(B3711,'De-Para'!$B$3:$C$29,2,0)</f>
        <v>Nordeste</v>
      </c>
      <c r="J3711" s="18" t="str">
        <f t="shared" si="228"/>
        <v>Médio</v>
      </c>
      <c r="K3711" s="18" t="str">
        <f t="shared" si="229"/>
        <v>Acima</v>
      </c>
      <c r="L3711" s="18" t="str">
        <f t="shared" si="230"/>
        <v>Abaixo</v>
      </c>
      <c r="M3711" s="23" t="str">
        <f t="shared" si="231"/>
        <v>Acima</v>
      </c>
    </row>
    <row r="3712" spans="1:13">
      <c r="A3712" s="8" t="s">
        <v>3619</v>
      </c>
      <c r="B3712" s="9" t="s">
        <v>59</v>
      </c>
      <c r="C3712" s="9">
        <v>54</v>
      </c>
      <c r="D3712" s="9">
        <v>0.72299999999999998</v>
      </c>
      <c r="E3712" s="9">
        <v>0.73599999999999999</v>
      </c>
      <c r="F3712" s="9">
        <v>0.59199999999999997</v>
      </c>
      <c r="G3712" s="9">
        <v>28430.22</v>
      </c>
      <c r="H3712" s="10">
        <v>8</v>
      </c>
      <c r="I3712" s="23" t="str">
        <f>VLOOKUP(B3712,'De-Para'!$B$3:$C$29,2,0)</f>
        <v>Sul</v>
      </c>
      <c r="J3712" s="18" t="str">
        <f t="shared" si="228"/>
        <v>Alto</v>
      </c>
      <c r="K3712" s="18" t="str">
        <f t="shared" si="229"/>
        <v>Acima</v>
      </c>
      <c r="L3712" s="18" t="str">
        <f t="shared" si="230"/>
        <v>Abaixo</v>
      </c>
      <c r="M3712" s="23" t="str">
        <f t="shared" si="231"/>
        <v>Acima</v>
      </c>
    </row>
    <row r="3713" spans="1:13">
      <c r="A3713" s="11" t="s">
        <v>3620</v>
      </c>
      <c r="B3713" s="12" t="s">
        <v>24</v>
      </c>
      <c r="C3713" s="12">
        <v>105</v>
      </c>
      <c r="D3713" s="12">
        <v>0.55000000000000004</v>
      </c>
      <c r="E3713" s="12">
        <v>0.48799999999999999</v>
      </c>
      <c r="F3713" s="12">
        <v>0.44500000000000001</v>
      </c>
      <c r="G3713" s="12">
        <v>10982.38</v>
      </c>
      <c r="H3713" s="13">
        <v>3</v>
      </c>
      <c r="I3713" s="23" t="str">
        <f>VLOOKUP(B3713,'De-Para'!$B$3:$C$29,2,0)</f>
        <v>Nordeste</v>
      </c>
      <c r="J3713" s="18" t="str">
        <f t="shared" si="228"/>
        <v>Médio</v>
      </c>
      <c r="K3713" s="18" t="str">
        <f t="shared" si="229"/>
        <v>Abaixo</v>
      </c>
      <c r="L3713" s="18" t="str">
        <f t="shared" si="230"/>
        <v>Abaixo</v>
      </c>
      <c r="M3713" s="23" t="str">
        <f t="shared" si="231"/>
        <v>Acima</v>
      </c>
    </row>
    <row r="3714" spans="1:13">
      <c r="A3714" s="8" t="s">
        <v>3621</v>
      </c>
      <c r="B3714" s="9" t="s">
        <v>33</v>
      </c>
      <c r="C3714" s="9">
        <v>240</v>
      </c>
      <c r="D3714" s="9">
        <v>0.72299999999999998</v>
      </c>
      <c r="E3714" s="9">
        <v>0.68700000000000006</v>
      </c>
      <c r="F3714" s="9">
        <v>0.66200000000000003</v>
      </c>
      <c r="G3714" s="9">
        <v>22391.02</v>
      </c>
      <c r="H3714" s="10">
        <v>6</v>
      </c>
      <c r="I3714" s="23" t="str">
        <f>VLOOKUP(B3714,'De-Para'!$B$3:$C$29,2,0)</f>
        <v>Centro-Oeste</v>
      </c>
      <c r="J3714" s="18" t="str">
        <f t="shared" si="228"/>
        <v>Alto</v>
      </c>
      <c r="K3714" s="18" t="str">
        <f t="shared" si="229"/>
        <v>Acima</v>
      </c>
      <c r="L3714" s="18" t="str">
        <f t="shared" si="230"/>
        <v>Abaixo</v>
      </c>
      <c r="M3714" s="23" t="str">
        <f t="shared" si="231"/>
        <v>Acima</v>
      </c>
    </row>
    <row r="3715" spans="1:13">
      <c r="A3715" s="11" t="s">
        <v>3622</v>
      </c>
      <c r="B3715" s="12" t="s">
        <v>14</v>
      </c>
      <c r="C3715" s="12">
        <v>48</v>
      </c>
      <c r="D3715" s="12">
        <v>0.752</v>
      </c>
      <c r="E3715" s="12">
        <v>0.79600000000000004</v>
      </c>
      <c r="F3715" s="12">
        <v>0.63</v>
      </c>
      <c r="G3715" s="12">
        <v>42682.85</v>
      </c>
      <c r="H3715" s="13">
        <v>7</v>
      </c>
      <c r="I3715" s="23" t="str">
        <f>VLOOKUP(B3715,'De-Para'!$B$3:$C$29,2,0)</f>
        <v>Sul</v>
      </c>
      <c r="J3715" s="18" t="str">
        <f t="shared" si="228"/>
        <v>Alto</v>
      </c>
      <c r="K3715" s="18" t="str">
        <f t="shared" si="229"/>
        <v>Acima</v>
      </c>
      <c r="L3715" s="18" t="str">
        <f t="shared" si="230"/>
        <v>Abaixo</v>
      </c>
      <c r="M3715" s="23" t="str">
        <f t="shared" si="231"/>
        <v>Acima</v>
      </c>
    </row>
    <row r="3716" spans="1:13">
      <c r="A3716" s="8" t="s">
        <v>3623</v>
      </c>
      <c r="B3716" s="9" t="s">
        <v>19</v>
      </c>
      <c r="C3716" s="9">
        <v>508</v>
      </c>
      <c r="D3716" s="9">
        <v>0.56799999999999995</v>
      </c>
      <c r="E3716" s="9">
        <v>0.54100000000000004</v>
      </c>
      <c r="F3716" s="9">
        <v>0.47799999999999998</v>
      </c>
      <c r="G3716" s="9">
        <v>10052.959999999999</v>
      </c>
      <c r="H3716" s="10">
        <v>17</v>
      </c>
      <c r="I3716" s="23" t="str">
        <f>VLOOKUP(B3716,'De-Para'!$B$3:$C$29,2,0)</f>
        <v>Nordeste</v>
      </c>
      <c r="J3716" s="18" t="str">
        <f t="shared" si="228"/>
        <v>Médio</v>
      </c>
      <c r="K3716" s="18" t="str">
        <f t="shared" si="229"/>
        <v>Abaixo</v>
      </c>
      <c r="L3716" s="18" t="str">
        <f t="shared" si="230"/>
        <v>Abaixo</v>
      </c>
      <c r="M3716" s="23" t="str">
        <f t="shared" si="231"/>
        <v>Acima</v>
      </c>
    </row>
    <row r="3717" spans="1:13">
      <c r="A3717" s="11" t="s">
        <v>269</v>
      </c>
      <c r="B3717" s="12" t="s">
        <v>82</v>
      </c>
      <c r="C3717" s="12">
        <v>209</v>
      </c>
      <c r="D3717" s="12">
        <v>0.64900000000000002</v>
      </c>
      <c r="E3717" s="12">
        <v>0.59</v>
      </c>
      <c r="F3717" s="12">
        <v>0.58199999999999996</v>
      </c>
      <c r="G3717" s="12">
        <v>18047.240000000002</v>
      </c>
      <c r="H3717" s="13">
        <v>3</v>
      </c>
      <c r="I3717" s="23" t="str">
        <f>VLOOKUP(B3717,'De-Para'!$B$3:$C$29,2,0)</f>
        <v>Nordeste</v>
      </c>
      <c r="J3717" s="18" t="str">
        <f t="shared" si="228"/>
        <v>Médio</v>
      </c>
      <c r="K3717" s="18" t="str">
        <f t="shared" si="229"/>
        <v>Acima</v>
      </c>
      <c r="L3717" s="18" t="str">
        <f t="shared" si="230"/>
        <v>Abaixo</v>
      </c>
      <c r="M3717" s="23" t="str">
        <f t="shared" si="231"/>
        <v>Acima</v>
      </c>
    </row>
    <row r="3718" spans="1:13">
      <c r="A3718" s="8" t="s">
        <v>3624</v>
      </c>
      <c r="B3718" s="9" t="s">
        <v>111</v>
      </c>
      <c r="C3718" s="9">
        <v>242</v>
      </c>
      <c r="D3718" s="9">
        <v>0.67900000000000005</v>
      </c>
      <c r="E3718" s="9">
        <v>0.65400000000000003</v>
      </c>
      <c r="F3718" s="9">
        <v>0.56599999999999995</v>
      </c>
      <c r="G3718" s="9">
        <v>26586.83</v>
      </c>
      <c r="H3718" s="10">
        <v>0</v>
      </c>
      <c r="I3718" s="23" t="str">
        <f>VLOOKUP(B3718,'De-Para'!$B$3:$C$29,2,0)</f>
        <v>Norte</v>
      </c>
      <c r="J3718" s="18" t="str">
        <f t="shared" ref="J3718:J3781" si="232">IF(D3718&lt;0.55,"Baixo",IF(D3718&lt;0.7,"Médio",IF(D3718&lt;0.8,"Alto","Muito alto")))</f>
        <v>Médio</v>
      </c>
      <c r="K3718" s="18" t="str">
        <f t="shared" ref="K3718:K3781" si="233">IF(D3718&lt;=$K$3,"Abaixo","Acima")</f>
        <v>Acima</v>
      </c>
      <c r="L3718" s="18" t="str">
        <f t="shared" ref="L3718:L3781" si="234">IF(C3718&gt;=$L$3,"Acima","Abaixo")</f>
        <v>Abaixo</v>
      </c>
      <c r="M3718" s="23" t="str">
        <f t="shared" ref="M3718:M3781" si="235">IF(H3718&lt;=$M$3,"Abaixo","Acima")</f>
        <v>Abaixo</v>
      </c>
    </row>
    <row r="3719" spans="1:13">
      <c r="A3719" s="11" t="s">
        <v>3625</v>
      </c>
      <c r="B3719" s="12" t="s">
        <v>24</v>
      </c>
      <c r="C3719" s="12">
        <v>399</v>
      </c>
      <c r="D3719" s="12">
        <v>0.56999999999999995</v>
      </c>
      <c r="E3719" s="12">
        <v>0.54</v>
      </c>
      <c r="F3719" s="12">
        <v>0.46200000000000002</v>
      </c>
      <c r="G3719" s="12">
        <v>10042.94</v>
      </c>
      <c r="H3719" s="13">
        <v>1</v>
      </c>
      <c r="I3719" s="23" t="str">
        <f>VLOOKUP(B3719,'De-Para'!$B$3:$C$29,2,0)</f>
        <v>Nordeste</v>
      </c>
      <c r="J3719" s="18" t="str">
        <f t="shared" si="232"/>
        <v>Médio</v>
      </c>
      <c r="K3719" s="18" t="str">
        <f t="shared" si="233"/>
        <v>Abaixo</v>
      </c>
      <c r="L3719" s="18" t="str">
        <f t="shared" si="234"/>
        <v>Abaixo</v>
      </c>
      <c r="M3719" s="23" t="str">
        <f t="shared" si="235"/>
        <v>Abaixo</v>
      </c>
    </row>
    <row r="3720" spans="1:13">
      <c r="A3720" s="8" t="s">
        <v>3626</v>
      </c>
      <c r="B3720" s="9" t="s">
        <v>111</v>
      </c>
      <c r="C3720" s="9">
        <v>499</v>
      </c>
      <c r="D3720" s="9">
        <v>0.63600000000000001</v>
      </c>
      <c r="E3720" s="9">
        <v>0.61599999999999999</v>
      </c>
      <c r="F3720" s="9">
        <v>0.52400000000000002</v>
      </c>
      <c r="G3720" s="9">
        <v>17092.53</v>
      </c>
      <c r="H3720" s="10">
        <v>1</v>
      </c>
      <c r="I3720" s="23" t="str">
        <f>VLOOKUP(B3720,'De-Para'!$B$3:$C$29,2,0)</f>
        <v>Norte</v>
      </c>
      <c r="J3720" s="18" t="str">
        <f t="shared" si="232"/>
        <v>Médio</v>
      </c>
      <c r="K3720" s="18" t="str">
        <f t="shared" si="233"/>
        <v>Acima</v>
      </c>
      <c r="L3720" s="18" t="str">
        <f t="shared" si="234"/>
        <v>Abaixo</v>
      </c>
      <c r="M3720" s="23" t="str">
        <f t="shared" si="235"/>
        <v>Abaixo</v>
      </c>
    </row>
    <row r="3721" spans="1:13">
      <c r="A3721" s="11" t="s">
        <v>3627</v>
      </c>
      <c r="B3721" s="12" t="s">
        <v>22</v>
      </c>
      <c r="C3721" s="12">
        <v>155</v>
      </c>
      <c r="D3721" s="12">
        <v>0.65</v>
      </c>
      <c r="E3721" s="12">
        <v>0.63200000000000001</v>
      </c>
      <c r="F3721" s="12">
        <v>0.55300000000000005</v>
      </c>
      <c r="G3721" s="12">
        <v>18827.439999999999</v>
      </c>
      <c r="H3721" s="13">
        <v>15</v>
      </c>
      <c r="I3721" s="23" t="str">
        <f>VLOOKUP(B3721,'De-Para'!$B$3:$C$29,2,0)</f>
        <v>Sul</v>
      </c>
      <c r="J3721" s="18" t="str">
        <f t="shared" si="232"/>
        <v>Médio</v>
      </c>
      <c r="K3721" s="18" t="str">
        <f t="shared" si="233"/>
        <v>Acima</v>
      </c>
      <c r="L3721" s="18" t="str">
        <f t="shared" si="234"/>
        <v>Abaixo</v>
      </c>
      <c r="M3721" s="23" t="str">
        <f t="shared" si="235"/>
        <v>Acima</v>
      </c>
    </row>
    <row r="3722" spans="1:13">
      <c r="A3722" s="8" t="s">
        <v>3628</v>
      </c>
      <c r="B3722" s="9" t="s">
        <v>24</v>
      </c>
      <c r="C3722" s="9">
        <v>435</v>
      </c>
      <c r="D3722" s="9">
        <v>0.59</v>
      </c>
      <c r="E3722" s="9">
        <v>0.54500000000000004</v>
      </c>
      <c r="F3722" s="9">
        <v>0.504</v>
      </c>
      <c r="G3722" s="9">
        <v>8660.0499999999993</v>
      </c>
      <c r="H3722" s="10">
        <v>1</v>
      </c>
      <c r="I3722" s="23" t="str">
        <f>VLOOKUP(B3722,'De-Para'!$B$3:$C$29,2,0)</f>
        <v>Nordeste</v>
      </c>
      <c r="J3722" s="18" t="str">
        <f t="shared" si="232"/>
        <v>Médio</v>
      </c>
      <c r="K3722" s="18" t="str">
        <f t="shared" si="233"/>
        <v>Abaixo</v>
      </c>
      <c r="L3722" s="18" t="str">
        <f t="shared" si="234"/>
        <v>Abaixo</v>
      </c>
      <c r="M3722" s="23" t="str">
        <f t="shared" si="235"/>
        <v>Abaixo</v>
      </c>
    </row>
    <row r="3723" spans="1:13">
      <c r="A3723" s="11" t="s">
        <v>3629</v>
      </c>
      <c r="B3723" s="12" t="s">
        <v>22</v>
      </c>
      <c r="C3723" s="12">
        <v>266</v>
      </c>
      <c r="D3723" s="12">
        <v>0.69</v>
      </c>
      <c r="E3723" s="12">
        <v>0.66400000000000003</v>
      </c>
      <c r="F3723" s="12">
        <v>0.63900000000000001</v>
      </c>
      <c r="G3723" s="12">
        <v>18249.919999999998</v>
      </c>
      <c r="H3723" s="13">
        <v>4</v>
      </c>
      <c r="I3723" s="23" t="str">
        <f>VLOOKUP(B3723,'De-Para'!$B$3:$C$29,2,0)</f>
        <v>Sul</v>
      </c>
      <c r="J3723" s="18" t="str">
        <f t="shared" si="232"/>
        <v>Médio</v>
      </c>
      <c r="K3723" s="18" t="str">
        <f t="shared" si="233"/>
        <v>Acima</v>
      </c>
      <c r="L3723" s="18" t="str">
        <f t="shared" si="234"/>
        <v>Abaixo</v>
      </c>
      <c r="M3723" s="23" t="str">
        <f t="shared" si="235"/>
        <v>Acima</v>
      </c>
    </row>
    <row r="3724" spans="1:13">
      <c r="A3724" s="8" t="s">
        <v>3630</v>
      </c>
      <c r="B3724" s="9" t="s">
        <v>114</v>
      </c>
      <c r="C3724" s="9">
        <v>598</v>
      </c>
      <c r="D3724" s="9">
        <v>0.55000000000000004</v>
      </c>
      <c r="E3724" s="9">
        <v>0.53900000000000003</v>
      </c>
      <c r="F3724" s="9">
        <v>0.43099999999999999</v>
      </c>
      <c r="G3724" s="9">
        <v>8270.01</v>
      </c>
      <c r="H3724" s="10">
        <v>2</v>
      </c>
      <c r="I3724" s="23" t="str">
        <f>VLOOKUP(B3724,'De-Para'!$B$3:$C$29,2,0)</f>
        <v>Nordeste</v>
      </c>
      <c r="J3724" s="18" t="str">
        <f t="shared" si="232"/>
        <v>Médio</v>
      </c>
      <c r="K3724" s="18" t="str">
        <f t="shared" si="233"/>
        <v>Abaixo</v>
      </c>
      <c r="L3724" s="18" t="str">
        <f t="shared" si="234"/>
        <v>Abaixo</v>
      </c>
      <c r="M3724" s="23" t="str">
        <f t="shared" si="235"/>
        <v>Abaixo</v>
      </c>
    </row>
    <row r="3725" spans="1:13">
      <c r="A3725" s="11" t="s">
        <v>3631</v>
      </c>
      <c r="B3725" s="12" t="s">
        <v>14</v>
      </c>
      <c r="C3725" s="12">
        <v>24</v>
      </c>
      <c r="D3725" s="12">
        <v>0.752</v>
      </c>
      <c r="E3725" s="12">
        <v>0.752</v>
      </c>
      <c r="F3725" s="12">
        <v>0.66300000000000003</v>
      </c>
      <c r="G3725" s="12">
        <v>46022.45</v>
      </c>
      <c r="H3725" s="13">
        <v>4</v>
      </c>
      <c r="I3725" s="23" t="str">
        <f>VLOOKUP(B3725,'De-Para'!$B$3:$C$29,2,0)</f>
        <v>Sul</v>
      </c>
      <c r="J3725" s="18" t="str">
        <f t="shared" si="232"/>
        <v>Alto</v>
      </c>
      <c r="K3725" s="18" t="str">
        <f t="shared" si="233"/>
        <v>Acima</v>
      </c>
      <c r="L3725" s="18" t="str">
        <f t="shared" si="234"/>
        <v>Abaixo</v>
      </c>
      <c r="M3725" s="23" t="str">
        <f t="shared" si="235"/>
        <v>Acima</v>
      </c>
    </row>
    <row r="3726" spans="1:13">
      <c r="A3726" s="8" t="s">
        <v>3632</v>
      </c>
      <c r="B3726" s="9" t="s">
        <v>7</v>
      </c>
      <c r="C3726" s="9">
        <v>137</v>
      </c>
      <c r="D3726" s="9">
        <v>0.75900000000000001</v>
      </c>
      <c r="E3726" s="9">
        <v>0.68799999999999994</v>
      </c>
      <c r="F3726" s="9">
        <v>0.75</v>
      </c>
      <c r="G3726" s="9">
        <v>31752.98</v>
      </c>
      <c r="H3726" s="10">
        <v>2</v>
      </c>
      <c r="I3726" s="23" t="str">
        <f>VLOOKUP(B3726,'De-Para'!$B$3:$C$29,2,0)</f>
        <v>Sudeste</v>
      </c>
      <c r="J3726" s="18" t="str">
        <f t="shared" si="232"/>
        <v>Alto</v>
      </c>
      <c r="K3726" s="18" t="str">
        <f t="shared" si="233"/>
        <v>Acima</v>
      </c>
      <c r="L3726" s="18" t="str">
        <f t="shared" si="234"/>
        <v>Abaixo</v>
      </c>
      <c r="M3726" s="23" t="str">
        <f t="shared" si="235"/>
        <v>Abaixo</v>
      </c>
    </row>
    <row r="3727" spans="1:13">
      <c r="A3727" s="11" t="s">
        <v>3633</v>
      </c>
      <c r="B3727" s="12" t="s">
        <v>59</v>
      </c>
      <c r="C3727" s="12">
        <v>61</v>
      </c>
      <c r="D3727" s="12">
        <v>0.65900000000000003</v>
      </c>
      <c r="E3727" s="12">
        <v>0.64800000000000002</v>
      </c>
      <c r="F3727" s="12">
        <v>0.54700000000000004</v>
      </c>
      <c r="G3727" s="12">
        <v>28972.25</v>
      </c>
      <c r="H3727" s="13">
        <v>7</v>
      </c>
      <c r="I3727" s="23" t="str">
        <f>VLOOKUP(B3727,'De-Para'!$B$3:$C$29,2,0)</f>
        <v>Sul</v>
      </c>
      <c r="J3727" s="18" t="str">
        <f t="shared" si="232"/>
        <v>Médio</v>
      </c>
      <c r="K3727" s="18" t="str">
        <f t="shared" si="233"/>
        <v>Acima</v>
      </c>
      <c r="L3727" s="18" t="str">
        <f t="shared" si="234"/>
        <v>Abaixo</v>
      </c>
      <c r="M3727" s="23" t="str">
        <f t="shared" si="235"/>
        <v>Acima</v>
      </c>
    </row>
    <row r="3728" spans="1:13">
      <c r="A3728" s="8" t="s">
        <v>3634</v>
      </c>
      <c r="B3728" s="9" t="s">
        <v>82</v>
      </c>
      <c r="C3728" s="9">
        <v>537</v>
      </c>
      <c r="D3728" s="9">
        <v>0.56000000000000005</v>
      </c>
      <c r="E3728" s="9">
        <v>0.55400000000000005</v>
      </c>
      <c r="F3728" s="9">
        <v>0.435</v>
      </c>
      <c r="G3728" s="9">
        <v>8637.6200000000008</v>
      </c>
      <c r="H3728" s="10">
        <v>25</v>
      </c>
      <c r="I3728" s="23" t="str">
        <f>VLOOKUP(B3728,'De-Para'!$B$3:$C$29,2,0)</f>
        <v>Nordeste</v>
      </c>
      <c r="J3728" s="18" t="str">
        <f t="shared" si="232"/>
        <v>Médio</v>
      </c>
      <c r="K3728" s="18" t="str">
        <f t="shared" si="233"/>
        <v>Abaixo</v>
      </c>
      <c r="L3728" s="18" t="str">
        <f t="shared" si="234"/>
        <v>Abaixo</v>
      </c>
      <c r="M3728" s="23" t="str">
        <f t="shared" si="235"/>
        <v>Acima</v>
      </c>
    </row>
    <row r="3729" spans="1:13">
      <c r="A3729" s="11" t="s">
        <v>3635</v>
      </c>
      <c r="B3729" s="12" t="s">
        <v>7</v>
      </c>
      <c r="C3729" s="12">
        <v>106</v>
      </c>
      <c r="D3729" s="12">
        <v>0.73499999999999999</v>
      </c>
      <c r="E3729" s="12">
        <v>0.67500000000000004</v>
      </c>
      <c r="F3729" s="12">
        <v>0.71099999999999997</v>
      </c>
      <c r="G3729" s="12">
        <v>33785.370000000003</v>
      </c>
      <c r="H3729" s="13">
        <v>0</v>
      </c>
      <c r="I3729" s="23" t="str">
        <f>VLOOKUP(B3729,'De-Para'!$B$3:$C$29,2,0)</f>
        <v>Sudeste</v>
      </c>
      <c r="J3729" s="18" t="str">
        <f t="shared" si="232"/>
        <v>Alto</v>
      </c>
      <c r="K3729" s="18" t="str">
        <f t="shared" si="233"/>
        <v>Acima</v>
      </c>
      <c r="L3729" s="18" t="str">
        <f t="shared" si="234"/>
        <v>Abaixo</v>
      </c>
      <c r="M3729" s="23" t="str">
        <f t="shared" si="235"/>
        <v>Abaixo</v>
      </c>
    </row>
    <row r="3730" spans="1:13">
      <c r="A3730" s="8" t="s">
        <v>3636</v>
      </c>
      <c r="B3730" s="9" t="s">
        <v>14</v>
      </c>
      <c r="C3730" s="9">
        <v>20</v>
      </c>
      <c r="D3730" s="9">
        <v>0.72</v>
      </c>
      <c r="E3730" s="9">
        <v>0.73799999999999999</v>
      </c>
      <c r="F3730" s="9">
        <v>0.60499999999999998</v>
      </c>
      <c r="G3730" s="9">
        <v>95030.75</v>
      </c>
      <c r="H3730" s="10">
        <v>1</v>
      </c>
      <c r="I3730" s="23" t="str">
        <f>VLOOKUP(B3730,'De-Para'!$B$3:$C$29,2,0)</f>
        <v>Sul</v>
      </c>
      <c r="J3730" s="18" t="str">
        <f t="shared" si="232"/>
        <v>Alto</v>
      </c>
      <c r="K3730" s="18" t="str">
        <f t="shared" si="233"/>
        <v>Acima</v>
      </c>
      <c r="L3730" s="18" t="str">
        <f t="shared" si="234"/>
        <v>Abaixo</v>
      </c>
      <c r="M3730" s="23" t="str">
        <f t="shared" si="235"/>
        <v>Abaixo</v>
      </c>
    </row>
    <row r="3731" spans="1:13">
      <c r="A3731" s="11" t="s">
        <v>3637</v>
      </c>
      <c r="B3731" s="12" t="s">
        <v>59</v>
      </c>
      <c r="C3731" s="12">
        <v>131</v>
      </c>
      <c r="D3731" s="12">
        <v>0.72</v>
      </c>
      <c r="E3731" s="12">
        <v>0.69499999999999995</v>
      </c>
      <c r="F3731" s="12">
        <v>0.61799999999999999</v>
      </c>
      <c r="G3731" s="12">
        <v>15132.64</v>
      </c>
      <c r="H3731" s="13">
        <v>4</v>
      </c>
      <c r="I3731" s="23" t="str">
        <f>VLOOKUP(B3731,'De-Para'!$B$3:$C$29,2,0)</f>
        <v>Sul</v>
      </c>
      <c r="J3731" s="18" t="str">
        <f t="shared" si="232"/>
        <v>Alto</v>
      </c>
      <c r="K3731" s="18" t="str">
        <f t="shared" si="233"/>
        <v>Acima</v>
      </c>
      <c r="L3731" s="18" t="str">
        <f t="shared" si="234"/>
        <v>Abaixo</v>
      </c>
      <c r="M3731" s="23" t="str">
        <f t="shared" si="235"/>
        <v>Acima</v>
      </c>
    </row>
    <row r="3732" spans="1:13">
      <c r="A3732" s="8" t="s">
        <v>3638</v>
      </c>
      <c r="B3732" s="9" t="s">
        <v>29</v>
      </c>
      <c r="C3732" s="9">
        <v>146</v>
      </c>
      <c r="D3732" s="9">
        <v>0.66500000000000004</v>
      </c>
      <c r="E3732" s="9">
        <v>0.66500000000000004</v>
      </c>
      <c r="F3732" s="9">
        <v>0.55600000000000005</v>
      </c>
      <c r="G3732" s="9">
        <v>35112.269999999997</v>
      </c>
      <c r="H3732" s="10">
        <v>2</v>
      </c>
      <c r="I3732" s="23" t="str">
        <f>VLOOKUP(B3732,'De-Para'!$B$3:$C$29,2,0)</f>
        <v>Centro-Oeste</v>
      </c>
      <c r="J3732" s="18" t="str">
        <f t="shared" si="232"/>
        <v>Médio</v>
      </c>
      <c r="K3732" s="18" t="str">
        <f t="shared" si="233"/>
        <v>Acima</v>
      </c>
      <c r="L3732" s="18" t="str">
        <f t="shared" si="234"/>
        <v>Abaixo</v>
      </c>
      <c r="M3732" s="23" t="str">
        <f t="shared" si="235"/>
        <v>Abaixo</v>
      </c>
    </row>
    <row r="3733" spans="1:13">
      <c r="A3733" s="11" t="s">
        <v>3639</v>
      </c>
      <c r="B3733" s="12" t="s">
        <v>31</v>
      </c>
      <c r="C3733" s="12">
        <v>515</v>
      </c>
      <c r="D3733" s="12">
        <v>0.56999999999999995</v>
      </c>
      <c r="E3733" s="12">
        <v>0.503</v>
      </c>
      <c r="F3733" s="12">
        <v>0.48499999999999999</v>
      </c>
      <c r="G3733" s="12">
        <v>9040.85</v>
      </c>
      <c r="H3733" s="13">
        <v>12</v>
      </c>
      <c r="I3733" s="23" t="str">
        <f>VLOOKUP(B3733,'De-Para'!$B$3:$C$29,2,0)</f>
        <v>Nordeste</v>
      </c>
      <c r="J3733" s="18" t="str">
        <f t="shared" si="232"/>
        <v>Médio</v>
      </c>
      <c r="K3733" s="18" t="str">
        <f t="shared" si="233"/>
        <v>Abaixo</v>
      </c>
      <c r="L3733" s="18" t="str">
        <f t="shared" si="234"/>
        <v>Abaixo</v>
      </c>
      <c r="M3733" s="23" t="str">
        <f t="shared" si="235"/>
        <v>Acima</v>
      </c>
    </row>
    <row r="3734" spans="1:13">
      <c r="A3734" s="8" t="s">
        <v>3640</v>
      </c>
      <c r="B3734" s="9" t="s">
        <v>31</v>
      </c>
      <c r="C3734" s="9">
        <v>796</v>
      </c>
      <c r="D3734" s="9">
        <v>0.59</v>
      </c>
      <c r="E3734" s="9">
        <v>0.51400000000000001</v>
      </c>
      <c r="F3734" s="9">
        <v>0.52400000000000002</v>
      </c>
      <c r="G3734" s="9">
        <v>6270.08</v>
      </c>
      <c r="H3734" s="10">
        <v>7</v>
      </c>
      <c r="I3734" s="23" t="str">
        <f>VLOOKUP(B3734,'De-Para'!$B$3:$C$29,2,0)</f>
        <v>Nordeste</v>
      </c>
      <c r="J3734" s="18" t="str">
        <f t="shared" si="232"/>
        <v>Médio</v>
      </c>
      <c r="K3734" s="18" t="str">
        <f t="shared" si="233"/>
        <v>Abaixo</v>
      </c>
      <c r="L3734" s="18" t="str">
        <f t="shared" si="234"/>
        <v>Abaixo</v>
      </c>
      <c r="M3734" s="23" t="str">
        <f t="shared" si="235"/>
        <v>Acima</v>
      </c>
    </row>
    <row r="3735" spans="1:13">
      <c r="A3735" s="11" t="s">
        <v>3641</v>
      </c>
      <c r="B3735" s="12" t="s">
        <v>49</v>
      </c>
      <c r="C3735" s="12">
        <v>369</v>
      </c>
      <c r="D3735" s="12">
        <v>0.54100000000000004</v>
      </c>
      <c r="E3735" s="12">
        <v>0.47</v>
      </c>
      <c r="F3735" s="12">
        <v>0.45</v>
      </c>
      <c r="G3735" s="12">
        <v>7685.44</v>
      </c>
      <c r="H3735" s="13">
        <v>32</v>
      </c>
      <c r="I3735" s="23" t="str">
        <f>VLOOKUP(B3735,'De-Para'!$B$3:$C$29,2,0)</f>
        <v>Norte</v>
      </c>
      <c r="J3735" s="18" t="str">
        <f t="shared" si="232"/>
        <v>Baixo</v>
      </c>
      <c r="K3735" s="18" t="str">
        <f t="shared" si="233"/>
        <v>Abaixo</v>
      </c>
      <c r="L3735" s="18" t="str">
        <f t="shared" si="234"/>
        <v>Abaixo</v>
      </c>
      <c r="M3735" s="23" t="str">
        <f t="shared" si="235"/>
        <v>Acima</v>
      </c>
    </row>
    <row r="3736" spans="1:13">
      <c r="A3736" s="8" t="s">
        <v>3642</v>
      </c>
      <c r="B3736" s="9" t="s">
        <v>111</v>
      </c>
      <c r="C3736" s="9">
        <v>297</v>
      </c>
      <c r="D3736" s="9">
        <v>0.58099999999999996</v>
      </c>
      <c r="E3736" s="9">
        <v>0.59699999999999998</v>
      </c>
      <c r="F3736" s="9">
        <v>0.42899999999999999</v>
      </c>
      <c r="G3736" s="9">
        <v>20699.169999999998</v>
      </c>
      <c r="H3736" s="10">
        <v>0</v>
      </c>
      <c r="I3736" s="23" t="str">
        <f>VLOOKUP(B3736,'De-Para'!$B$3:$C$29,2,0)</f>
        <v>Norte</v>
      </c>
      <c r="J3736" s="18" t="str">
        <f t="shared" si="232"/>
        <v>Médio</v>
      </c>
      <c r="K3736" s="18" t="str">
        <f t="shared" si="233"/>
        <v>Abaixo</v>
      </c>
      <c r="L3736" s="18" t="str">
        <f t="shared" si="234"/>
        <v>Abaixo</v>
      </c>
      <c r="M3736" s="23" t="str">
        <f t="shared" si="235"/>
        <v>Abaixo</v>
      </c>
    </row>
    <row r="3737" spans="1:13">
      <c r="A3737" s="11" t="s">
        <v>3643</v>
      </c>
      <c r="B3737" s="12" t="s">
        <v>39</v>
      </c>
      <c r="C3737" s="12">
        <v>974</v>
      </c>
      <c r="D3737" s="12">
        <v>0.58799999999999997</v>
      </c>
      <c r="E3737" s="12">
        <v>0.53800000000000003</v>
      </c>
      <c r="F3737" s="12">
        <v>0.48699999999999999</v>
      </c>
      <c r="G3737" s="12">
        <v>5634.25</v>
      </c>
      <c r="H3737" s="13">
        <v>2</v>
      </c>
      <c r="I3737" s="23" t="str">
        <f>VLOOKUP(B3737,'De-Para'!$B$3:$C$29,2,0)</f>
        <v>Norte</v>
      </c>
      <c r="J3737" s="18" t="str">
        <f t="shared" si="232"/>
        <v>Médio</v>
      </c>
      <c r="K3737" s="18" t="str">
        <f t="shared" si="233"/>
        <v>Abaixo</v>
      </c>
      <c r="L3737" s="18" t="str">
        <f t="shared" si="234"/>
        <v>Acima</v>
      </c>
      <c r="M3737" s="23" t="str">
        <f t="shared" si="235"/>
        <v>Abaixo</v>
      </c>
    </row>
    <row r="3738" spans="1:13">
      <c r="A3738" s="8" t="s">
        <v>3644</v>
      </c>
      <c r="B3738" s="9" t="s">
        <v>87</v>
      </c>
      <c r="C3738" s="9">
        <v>248</v>
      </c>
      <c r="D3738" s="9">
        <v>0.55600000000000005</v>
      </c>
      <c r="E3738" s="9">
        <v>0.48799999999999999</v>
      </c>
      <c r="F3738" s="9">
        <v>0.49199999999999999</v>
      </c>
      <c r="G3738" s="9">
        <v>6299.68</v>
      </c>
      <c r="H3738" s="10">
        <v>0</v>
      </c>
      <c r="I3738" s="23" t="str">
        <f>VLOOKUP(B3738,'De-Para'!$B$3:$C$29,2,0)</f>
        <v>Nordeste</v>
      </c>
      <c r="J3738" s="18" t="str">
        <f t="shared" si="232"/>
        <v>Médio</v>
      </c>
      <c r="K3738" s="18" t="str">
        <f t="shared" si="233"/>
        <v>Abaixo</v>
      </c>
      <c r="L3738" s="18" t="str">
        <f t="shared" si="234"/>
        <v>Abaixo</v>
      </c>
      <c r="M3738" s="23" t="str">
        <f t="shared" si="235"/>
        <v>Abaixo</v>
      </c>
    </row>
    <row r="3739" spans="1:13">
      <c r="A3739" s="11" t="s">
        <v>3645</v>
      </c>
      <c r="B3739" s="12" t="s">
        <v>94</v>
      </c>
      <c r="C3739" s="12">
        <v>651</v>
      </c>
      <c r="D3739" s="12">
        <v>0.51800000000000002</v>
      </c>
      <c r="E3739" s="12">
        <v>0.51700000000000002</v>
      </c>
      <c r="F3739" s="12">
        <v>0.39300000000000002</v>
      </c>
      <c r="G3739" s="12">
        <v>7695.55</v>
      </c>
      <c r="H3739" s="13">
        <v>3</v>
      </c>
      <c r="I3739" s="23" t="str">
        <f>VLOOKUP(B3739,'De-Para'!$B$3:$C$29,2,0)</f>
        <v>Nordeste</v>
      </c>
      <c r="J3739" s="18" t="str">
        <f t="shared" si="232"/>
        <v>Baixo</v>
      </c>
      <c r="K3739" s="18" t="str">
        <f t="shared" si="233"/>
        <v>Abaixo</v>
      </c>
      <c r="L3739" s="18" t="str">
        <f t="shared" si="234"/>
        <v>Abaixo</v>
      </c>
      <c r="M3739" s="23" t="str">
        <f t="shared" si="235"/>
        <v>Acima</v>
      </c>
    </row>
    <row r="3740" spans="1:13">
      <c r="A3740" s="8" t="s">
        <v>3646</v>
      </c>
      <c r="B3740" s="9" t="s">
        <v>16</v>
      </c>
      <c r="C3740" s="9">
        <v>142</v>
      </c>
      <c r="D3740" s="9">
        <v>0.60699999999999998</v>
      </c>
      <c r="E3740" s="9">
        <v>0.60899999999999999</v>
      </c>
      <c r="F3740" s="9">
        <v>0.47199999999999998</v>
      </c>
      <c r="G3740" s="9">
        <v>21289.73</v>
      </c>
      <c r="H3740" s="10">
        <v>1</v>
      </c>
      <c r="I3740" s="23" t="str">
        <f>VLOOKUP(B3740,'De-Para'!$B$3:$C$29,2,0)</f>
        <v>Sudeste</v>
      </c>
      <c r="J3740" s="18" t="str">
        <f t="shared" si="232"/>
        <v>Médio</v>
      </c>
      <c r="K3740" s="18" t="str">
        <f t="shared" si="233"/>
        <v>Acima</v>
      </c>
      <c r="L3740" s="18" t="str">
        <f t="shared" si="234"/>
        <v>Abaixo</v>
      </c>
      <c r="M3740" s="23" t="str">
        <f t="shared" si="235"/>
        <v>Abaixo</v>
      </c>
    </row>
    <row r="3741" spans="1:13">
      <c r="A3741" s="11" t="s">
        <v>3647</v>
      </c>
      <c r="B3741" s="12" t="s">
        <v>24</v>
      </c>
      <c r="C3741" s="12">
        <v>648</v>
      </c>
      <c r="D3741" s="12">
        <v>0.61699999999999999</v>
      </c>
      <c r="E3741" s="12">
        <v>0.56299999999999994</v>
      </c>
      <c r="F3741" s="12">
        <v>0.56499999999999995</v>
      </c>
      <c r="G3741" s="12">
        <v>9870.74</v>
      </c>
      <c r="H3741" s="13">
        <v>3</v>
      </c>
      <c r="I3741" s="23" t="str">
        <f>VLOOKUP(B3741,'De-Para'!$B$3:$C$29,2,0)</f>
        <v>Nordeste</v>
      </c>
      <c r="J3741" s="18" t="str">
        <f t="shared" si="232"/>
        <v>Médio</v>
      </c>
      <c r="K3741" s="18" t="str">
        <f t="shared" si="233"/>
        <v>Acima</v>
      </c>
      <c r="L3741" s="18" t="str">
        <f t="shared" si="234"/>
        <v>Abaixo</v>
      </c>
      <c r="M3741" s="23" t="str">
        <f t="shared" si="235"/>
        <v>Acima</v>
      </c>
    </row>
    <row r="3742" spans="1:13">
      <c r="A3742" s="8" t="s">
        <v>3648</v>
      </c>
      <c r="B3742" s="9" t="s">
        <v>31</v>
      </c>
      <c r="C3742" s="9">
        <v>536</v>
      </c>
      <c r="D3742" s="9">
        <v>0.61</v>
      </c>
      <c r="E3742" s="9">
        <v>0.54500000000000004</v>
      </c>
      <c r="F3742" s="9">
        <v>0.53800000000000003</v>
      </c>
      <c r="G3742" s="9">
        <v>7133.44</v>
      </c>
      <c r="H3742" s="10">
        <v>3</v>
      </c>
      <c r="I3742" s="23" t="str">
        <f>VLOOKUP(B3742,'De-Para'!$B$3:$C$29,2,0)</f>
        <v>Nordeste</v>
      </c>
      <c r="J3742" s="18" t="str">
        <f t="shared" si="232"/>
        <v>Médio</v>
      </c>
      <c r="K3742" s="18" t="str">
        <f t="shared" si="233"/>
        <v>Acima</v>
      </c>
      <c r="L3742" s="18" t="str">
        <f t="shared" si="234"/>
        <v>Abaixo</v>
      </c>
      <c r="M3742" s="23" t="str">
        <f t="shared" si="235"/>
        <v>Acima</v>
      </c>
    </row>
    <row r="3743" spans="1:13">
      <c r="A3743" s="11" t="s">
        <v>3649</v>
      </c>
      <c r="B3743" s="12" t="s">
        <v>72</v>
      </c>
      <c r="C3743" s="12">
        <v>280</v>
      </c>
      <c r="D3743" s="12">
        <v>0.60699999999999998</v>
      </c>
      <c r="E3743" s="12">
        <v>0.57299999999999995</v>
      </c>
      <c r="F3743" s="12">
        <v>0.51800000000000002</v>
      </c>
      <c r="G3743" s="12">
        <v>10717.43</v>
      </c>
      <c r="H3743" s="13">
        <v>16</v>
      </c>
      <c r="I3743" s="23" t="str">
        <f>VLOOKUP(B3743,'De-Para'!$B$3:$C$29,2,0)</f>
        <v>Nordeste</v>
      </c>
      <c r="J3743" s="18" t="str">
        <f t="shared" si="232"/>
        <v>Médio</v>
      </c>
      <c r="K3743" s="18" t="str">
        <f t="shared" si="233"/>
        <v>Acima</v>
      </c>
      <c r="L3743" s="18" t="str">
        <f t="shared" si="234"/>
        <v>Abaixo</v>
      </c>
      <c r="M3743" s="23" t="str">
        <f t="shared" si="235"/>
        <v>Acima</v>
      </c>
    </row>
    <row r="3744" spans="1:13">
      <c r="A3744" s="8" t="s">
        <v>3650</v>
      </c>
      <c r="B3744" s="9" t="s">
        <v>16</v>
      </c>
      <c r="C3744" s="9">
        <v>251</v>
      </c>
      <c r="D3744" s="9">
        <v>0.72</v>
      </c>
      <c r="E3744" s="9">
        <v>0.71299999999999997</v>
      </c>
      <c r="F3744" s="9">
        <v>0.63100000000000001</v>
      </c>
      <c r="G3744" s="9">
        <v>16408.189999999999</v>
      </c>
      <c r="H3744" s="10">
        <v>4</v>
      </c>
      <c r="I3744" s="23" t="str">
        <f>VLOOKUP(B3744,'De-Para'!$B$3:$C$29,2,0)</f>
        <v>Sudeste</v>
      </c>
      <c r="J3744" s="18" t="str">
        <f t="shared" si="232"/>
        <v>Alto</v>
      </c>
      <c r="K3744" s="18" t="str">
        <f t="shared" si="233"/>
        <v>Acima</v>
      </c>
      <c r="L3744" s="18" t="str">
        <f t="shared" si="234"/>
        <v>Abaixo</v>
      </c>
      <c r="M3744" s="23" t="str">
        <f t="shared" si="235"/>
        <v>Acima</v>
      </c>
    </row>
    <row r="3745" spans="1:13">
      <c r="A3745" s="11" t="s">
        <v>3651</v>
      </c>
      <c r="B3745" s="12" t="s">
        <v>16</v>
      </c>
      <c r="C3745" s="12">
        <v>179</v>
      </c>
      <c r="D3745" s="12">
        <v>0.73</v>
      </c>
      <c r="E3745" s="12">
        <v>0.71899999999999997</v>
      </c>
      <c r="F3745" s="12">
        <v>0.63100000000000001</v>
      </c>
      <c r="G3745" s="12">
        <v>33073</v>
      </c>
      <c r="H3745" s="13">
        <v>4</v>
      </c>
      <c r="I3745" s="23" t="str">
        <f>VLOOKUP(B3745,'De-Para'!$B$3:$C$29,2,0)</f>
        <v>Sudeste</v>
      </c>
      <c r="J3745" s="18" t="str">
        <f t="shared" si="232"/>
        <v>Alto</v>
      </c>
      <c r="K3745" s="18" t="str">
        <f t="shared" si="233"/>
        <v>Acima</v>
      </c>
      <c r="L3745" s="18" t="str">
        <f t="shared" si="234"/>
        <v>Abaixo</v>
      </c>
      <c r="M3745" s="23" t="str">
        <f t="shared" si="235"/>
        <v>Acima</v>
      </c>
    </row>
    <row r="3746" spans="1:13">
      <c r="A3746" s="8" t="s">
        <v>3652</v>
      </c>
      <c r="B3746" s="9" t="s">
        <v>16</v>
      </c>
      <c r="C3746" s="9">
        <v>427</v>
      </c>
      <c r="D3746" s="9">
        <v>0.6</v>
      </c>
      <c r="E3746" s="9">
        <v>0.55900000000000005</v>
      </c>
      <c r="F3746" s="9">
        <v>0.48399999999999999</v>
      </c>
      <c r="G3746" s="9">
        <v>8006.17</v>
      </c>
      <c r="H3746" s="10">
        <v>4</v>
      </c>
      <c r="I3746" s="23" t="str">
        <f>VLOOKUP(B3746,'De-Para'!$B$3:$C$29,2,0)</f>
        <v>Sudeste</v>
      </c>
      <c r="J3746" s="18" t="str">
        <f t="shared" si="232"/>
        <v>Médio</v>
      </c>
      <c r="K3746" s="18" t="str">
        <f t="shared" si="233"/>
        <v>Acima</v>
      </c>
      <c r="L3746" s="18" t="str">
        <f t="shared" si="234"/>
        <v>Abaixo</v>
      </c>
      <c r="M3746" s="23" t="str">
        <f t="shared" si="235"/>
        <v>Acima</v>
      </c>
    </row>
    <row r="3747" spans="1:13">
      <c r="A3747" s="11" t="s">
        <v>3653</v>
      </c>
      <c r="B3747" s="12" t="s">
        <v>31</v>
      </c>
      <c r="C3747" s="12">
        <v>271</v>
      </c>
      <c r="D3747" s="12">
        <v>0.59099999999999997</v>
      </c>
      <c r="E3747" s="12">
        <v>0.54800000000000004</v>
      </c>
      <c r="F3747" s="12">
        <v>0.52</v>
      </c>
      <c r="G3747" s="12">
        <v>8102.74</v>
      </c>
      <c r="H3747" s="13">
        <v>2</v>
      </c>
      <c r="I3747" s="23" t="str">
        <f>VLOOKUP(B3747,'De-Para'!$B$3:$C$29,2,0)</f>
        <v>Nordeste</v>
      </c>
      <c r="J3747" s="18" t="str">
        <f t="shared" si="232"/>
        <v>Médio</v>
      </c>
      <c r="K3747" s="18" t="str">
        <f t="shared" si="233"/>
        <v>Abaixo</v>
      </c>
      <c r="L3747" s="18" t="str">
        <f t="shared" si="234"/>
        <v>Abaixo</v>
      </c>
      <c r="M3747" s="23" t="str">
        <f t="shared" si="235"/>
        <v>Abaixo</v>
      </c>
    </row>
    <row r="3748" spans="1:13">
      <c r="A3748" s="8" t="s">
        <v>3654</v>
      </c>
      <c r="B3748" s="9" t="s">
        <v>14</v>
      </c>
      <c r="C3748" s="9">
        <v>80</v>
      </c>
      <c r="D3748" s="9">
        <v>0.70299999999999996</v>
      </c>
      <c r="E3748" s="9">
        <v>0.69599999999999995</v>
      </c>
      <c r="F3748" s="9">
        <v>0.6</v>
      </c>
      <c r="G3748" s="9">
        <v>37753.69</v>
      </c>
      <c r="H3748" s="10">
        <v>1</v>
      </c>
      <c r="I3748" s="23" t="str">
        <f>VLOOKUP(B3748,'De-Para'!$B$3:$C$29,2,0)</f>
        <v>Sul</v>
      </c>
      <c r="J3748" s="18" t="str">
        <f t="shared" si="232"/>
        <v>Alto</v>
      </c>
      <c r="K3748" s="18" t="str">
        <f t="shared" si="233"/>
        <v>Acima</v>
      </c>
      <c r="L3748" s="18" t="str">
        <f t="shared" si="234"/>
        <v>Abaixo</v>
      </c>
      <c r="M3748" s="23" t="str">
        <f t="shared" si="235"/>
        <v>Abaixo</v>
      </c>
    </row>
    <row r="3749" spans="1:13">
      <c r="A3749" s="11" t="s">
        <v>3655</v>
      </c>
      <c r="B3749" s="12" t="s">
        <v>22</v>
      </c>
      <c r="C3749" s="12">
        <v>93</v>
      </c>
      <c r="D3749" s="12">
        <v>0.71</v>
      </c>
      <c r="E3749" s="12">
        <v>0.65700000000000003</v>
      </c>
      <c r="F3749" s="12">
        <v>0.66300000000000003</v>
      </c>
      <c r="G3749" s="12">
        <v>28888.26</v>
      </c>
      <c r="H3749" s="13">
        <v>6</v>
      </c>
      <c r="I3749" s="23" t="str">
        <f>VLOOKUP(B3749,'De-Para'!$B$3:$C$29,2,0)</f>
        <v>Sul</v>
      </c>
      <c r="J3749" s="18" t="str">
        <f t="shared" si="232"/>
        <v>Alto</v>
      </c>
      <c r="K3749" s="18" t="str">
        <f t="shared" si="233"/>
        <v>Acima</v>
      </c>
      <c r="L3749" s="18" t="str">
        <f t="shared" si="234"/>
        <v>Abaixo</v>
      </c>
      <c r="M3749" s="23" t="str">
        <f t="shared" si="235"/>
        <v>Acima</v>
      </c>
    </row>
    <row r="3750" spans="1:13">
      <c r="A3750" s="8" t="s">
        <v>3656</v>
      </c>
      <c r="B3750" s="9" t="s">
        <v>24</v>
      </c>
      <c r="C3750" s="9">
        <v>660</v>
      </c>
      <c r="D3750" s="9">
        <v>0.57799999999999996</v>
      </c>
      <c r="E3750" s="9">
        <v>0.58099999999999996</v>
      </c>
      <c r="F3750" s="9">
        <v>0.47399999999999998</v>
      </c>
      <c r="G3750" s="9">
        <v>8836.35</v>
      </c>
      <c r="H3750" s="10">
        <v>17</v>
      </c>
      <c r="I3750" s="23" t="str">
        <f>VLOOKUP(B3750,'De-Para'!$B$3:$C$29,2,0)</f>
        <v>Nordeste</v>
      </c>
      <c r="J3750" s="18" t="str">
        <f t="shared" si="232"/>
        <v>Médio</v>
      </c>
      <c r="K3750" s="18" t="str">
        <f t="shared" si="233"/>
        <v>Abaixo</v>
      </c>
      <c r="L3750" s="18" t="str">
        <f t="shared" si="234"/>
        <v>Abaixo</v>
      </c>
      <c r="M3750" s="23" t="str">
        <f t="shared" si="235"/>
        <v>Acima</v>
      </c>
    </row>
    <row r="3751" spans="1:13">
      <c r="A3751" s="11" t="s">
        <v>3657</v>
      </c>
      <c r="B3751" s="12" t="s">
        <v>16</v>
      </c>
      <c r="C3751" s="12">
        <v>256</v>
      </c>
      <c r="D3751" s="12">
        <v>0.67</v>
      </c>
      <c r="E3751" s="12">
        <v>0.65300000000000002</v>
      </c>
      <c r="F3751" s="12">
        <v>0.56899999999999995</v>
      </c>
      <c r="G3751" s="12">
        <v>17875.05</v>
      </c>
      <c r="H3751" s="13">
        <v>6</v>
      </c>
      <c r="I3751" s="23" t="str">
        <f>VLOOKUP(B3751,'De-Para'!$B$3:$C$29,2,0)</f>
        <v>Sudeste</v>
      </c>
      <c r="J3751" s="18" t="str">
        <f t="shared" si="232"/>
        <v>Médio</v>
      </c>
      <c r="K3751" s="18" t="str">
        <f t="shared" si="233"/>
        <v>Acima</v>
      </c>
      <c r="L3751" s="18" t="str">
        <f t="shared" si="234"/>
        <v>Abaixo</v>
      </c>
      <c r="M3751" s="23" t="str">
        <f t="shared" si="235"/>
        <v>Acima</v>
      </c>
    </row>
    <row r="3752" spans="1:13">
      <c r="A3752" s="8" t="s">
        <v>3658</v>
      </c>
      <c r="B3752" s="9" t="s">
        <v>14</v>
      </c>
      <c r="C3752" s="9">
        <v>67</v>
      </c>
      <c r="D3752" s="9">
        <v>0.66</v>
      </c>
      <c r="E3752" s="9">
        <v>0.67400000000000004</v>
      </c>
      <c r="F3752" s="9">
        <v>0.54300000000000004</v>
      </c>
      <c r="G3752" s="9">
        <v>31315.46</v>
      </c>
      <c r="H3752" s="10">
        <v>1</v>
      </c>
      <c r="I3752" s="23" t="str">
        <f>VLOOKUP(B3752,'De-Para'!$B$3:$C$29,2,0)</f>
        <v>Sul</v>
      </c>
      <c r="J3752" s="18" t="str">
        <f t="shared" si="232"/>
        <v>Médio</v>
      </c>
      <c r="K3752" s="18" t="str">
        <f t="shared" si="233"/>
        <v>Acima</v>
      </c>
      <c r="L3752" s="18" t="str">
        <f t="shared" si="234"/>
        <v>Abaixo</v>
      </c>
      <c r="M3752" s="23" t="str">
        <f t="shared" si="235"/>
        <v>Abaixo</v>
      </c>
    </row>
    <row r="3753" spans="1:13">
      <c r="A3753" s="11" t="s">
        <v>3659</v>
      </c>
      <c r="B3753" s="12" t="s">
        <v>82</v>
      </c>
      <c r="C3753" s="12">
        <v>309</v>
      </c>
      <c r="D3753" s="12">
        <v>0.56799999999999995</v>
      </c>
      <c r="E3753" s="12">
        <v>0.53100000000000003</v>
      </c>
      <c r="F3753" s="12">
        <v>0.44800000000000001</v>
      </c>
      <c r="G3753" s="12">
        <v>9733.02</v>
      </c>
      <c r="H3753" s="13">
        <v>5</v>
      </c>
      <c r="I3753" s="23" t="str">
        <f>VLOOKUP(B3753,'De-Para'!$B$3:$C$29,2,0)</f>
        <v>Nordeste</v>
      </c>
      <c r="J3753" s="18" t="str">
        <f t="shared" si="232"/>
        <v>Médio</v>
      </c>
      <c r="K3753" s="18" t="str">
        <f t="shared" si="233"/>
        <v>Abaixo</v>
      </c>
      <c r="L3753" s="18" t="str">
        <f t="shared" si="234"/>
        <v>Abaixo</v>
      </c>
      <c r="M3753" s="23" t="str">
        <f t="shared" si="235"/>
        <v>Acima</v>
      </c>
    </row>
    <row r="3754" spans="1:13">
      <c r="A3754" s="8" t="s">
        <v>3660</v>
      </c>
      <c r="B3754" s="9" t="s">
        <v>114</v>
      </c>
      <c r="C3754" s="9">
        <v>330</v>
      </c>
      <c r="D3754" s="9">
        <v>0.55100000000000005</v>
      </c>
      <c r="E3754" s="9">
        <v>0.52</v>
      </c>
      <c r="F3754" s="9">
        <v>0.432</v>
      </c>
      <c r="G3754" s="9">
        <v>8935.41</v>
      </c>
      <c r="H3754" s="10">
        <v>21</v>
      </c>
      <c r="I3754" s="23" t="str">
        <f>VLOOKUP(B3754,'De-Para'!$B$3:$C$29,2,0)</f>
        <v>Nordeste</v>
      </c>
      <c r="J3754" s="18" t="str">
        <f t="shared" si="232"/>
        <v>Médio</v>
      </c>
      <c r="K3754" s="18" t="str">
        <f t="shared" si="233"/>
        <v>Abaixo</v>
      </c>
      <c r="L3754" s="18" t="str">
        <f t="shared" si="234"/>
        <v>Abaixo</v>
      </c>
      <c r="M3754" s="23" t="str">
        <f t="shared" si="235"/>
        <v>Acima</v>
      </c>
    </row>
    <row r="3755" spans="1:13">
      <c r="A3755" s="11" t="s">
        <v>3329</v>
      </c>
      <c r="B3755" s="12" t="s">
        <v>31</v>
      </c>
      <c r="C3755" s="12">
        <v>671</v>
      </c>
      <c r="D3755" s="12">
        <v>0.625</v>
      </c>
      <c r="E3755" s="12">
        <v>0.56699999999999995</v>
      </c>
      <c r="F3755" s="12">
        <v>0.55400000000000005</v>
      </c>
      <c r="G3755" s="12">
        <v>7700.17</v>
      </c>
      <c r="H3755" s="13">
        <v>12</v>
      </c>
      <c r="I3755" s="23" t="str">
        <f>VLOOKUP(B3755,'De-Para'!$B$3:$C$29,2,0)</f>
        <v>Nordeste</v>
      </c>
      <c r="J3755" s="18" t="str">
        <f t="shared" si="232"/>
        <v>Médio</v>
      </c>
      <c r="K3755" s="18" t="str">
        <f t="shared" si="233"/>
        <v>Acima</v>
      </c>
      <c r="L3755" s="18" t="str">
        <f t="shared" si="234"/>
        <v>Abaixo</v>
      </c>
      <c r="M3755" s="23" t="str">
        <f t="shared" si="235"/>
        <v>Acima</v>
      </c>
    </row>
    <row r="3756" spans="1:13">
      <c r="A3756" s="8" t="s">
        <v>3661</v>
      </c>
      <c r="B3756" s="9" t="s">
        <v>59</v>
      </c>
      <c r="C3756" s="9">
        <v>272</v>
      </c>
      <c r="D3756" s="9">
        <v>0.66500000000000004</v>
      </c>
      <c r="E3756" s="9">
        <v>0.66700000000000004</v>
      </c>
      <c r="F3756" s="9">
        <v>0.54300000000000004</v>
      </c>
      <c r="G3756" s="9">
        <v>21761.89</v>
      </c>
      <c r="H3756" s="10">
        <v>4</v>
      </c>
      <c r="I3756" s="23" t="str">
        <f>VLOOKUP(B3756,'De-Para'!$B$3:$C$29,2,0)</f>
        <v>Sul</v>
      </c>
      <c r="J3756" s="18" t="str">
        <f t="shared" si="232"/>
        <v>Médio</v>
      </c>
      <c r="K3756" s="18" t="str">
        <f t="shared" si="233"/>
        <v>Acima</v>
      </c>
      <c r="L3756" s="18" t="str">
        <f t="shared" si="234"/>
        <v>Abaixo</v>
      </c>
      <c r="M3756" s="23" t="str">
        <f t="shared" si="235"/>
        <v>Acima</v>
      </c>
    </row>
    <row r="3757" spans="1:13">
      <c r="A3757" s="11" t="s">
        <v>3662</v>
      </c>
      <c r="B3757" s="12" t="s">
        <v>22</v>
      </c>
      <c r="C3757" s="12">
        <v>110</v>
      </c>
      <c r="D3757" s="12">
        <v>0.63600000000000001</v>
      </c>
      <c r="E3757" s="12">
        <v>0.63200000000000001</v>
      </c>
      <c r="F3757" s="12">
        <v>0.52100000000000002</v>
      </c>
      <c r="G3757" s="12">
        <v>26163.119999999999</v>
      </c>
      <c r="H3757" s="13">
        <v>12</v>
      </c>
      <c r="I3757" s="23" t="str">
        <f>VLOOKUP(B3757,'De-Para'!$B$3:$C$29,2,0)</f>
        <v>Sul</v>
      </c>
      <c r="J3757" s="18" t="str">
        <f t="shared" si="232"/>
        <v>Médio</v>
      </c>
      <c r="K3757" s="18" t="str">
        <f t="shared" si="233"/>
        <v>Acima</v>
      </c>
      <c r="L3757" s="18" t="str">
        <f t="shared" si="234"/>
        <v>Abaixo</v>
      </c>
      <c r="M3757" s="23" t="str">
        <f t="shared" si="235"/>
        <v>Acima</v>
      </c>
    </row>
    <row r="3758" spans="1:13">
      <c r="A3758" s="8" t="s">
        <v>3663</v>
      </c>
      <c r="B3758" s="9" t="s">
        <v>111</v>
      </c>
      <c r="C3758" s="9">
        <v>226</v>
      </c>
      <c r="D3758" s="9">
        <v>0.69</v>
      </c>
      <c r="E3758" s="9">
        <v>0.66400000000000003</v>
      </c>
      <c r="F3758" s="9">
        <v>0.6</v>
      </c>
      <c r="G3758" s="9">
        <v>21887.52</v>
      </c>
      <c r="H3758" s="10">
        <v>0</v>
      </c>
      <c r="I3758" s="23" t="str">
        <f>VLOOKUP(B3758,'De-Para'!$B$3:$C$29,2,0)</f>
        <v>Norte</v>
      </c>
      <c r="J3758" s="18" t="str">
        <f t="shared" si="232"/>
        <v>Médio</v>
      </c>
      <c r="K3758" s="18" t="str">
        <f t="shared" si="233"/>
        <v>Acima</v>
      </c>
      <c r="L3758" s="18" t="str">
        <f t="shared" si="234"/>
        <v>Abaixo</v>
      </c>
      <c r="M3758" s="23" t="str">
        <f t="shared" si="235"/>
        <v>Abaixo</v>
      </c>
    </row>
    <row r="3759" spans="1:13">
      <c r="A3759" s="11" t="s">
        <v>3040</v>
      </c>
      <c r="B3759" s="12" t="s">
        <v>24</v>
      </c>
      <c r="C3759" s="12">
        <v>605</v>
      </c>
      <c r="D3759" s="12">
        <v>0.56499999999999995</v>
      </c>
      <c r="E3759" s="12">
        <v>0.55300000000000005</v>
      </c>
      <c r="F3759" s="12">
        <v>0.45</v>
      </c>
      <c r="G3759" s="12">
        <v>6827.77</v>
      </c>
      <c r="H3759" s="13">
        <v>14</v>
      </c>
      <c r="I3759" s="23" t="str">
        <f>VLOOKUP(B3759,'De-Para'!$B$3:$C$29,2,0)</f>
        <v>Nordeste</v>
      </c>
      <c r="J3759" s="18" t="str">
        <f t="shared" si="232"/>
        <v>Médio</v>
      </c>
      <c r="K3759" s="18" t="str">
        <f t="shared" si="233"/>
        <v>Abaixo</v>
      </c>
      <c r="L3759" s="18" t="str">
        <f t="shared" si="234"/>
        <v>Abaixo</v>
      </c>
      <c r="M3759" s="23" t="str">
        <f t="shared" si="235"/>
        <v>Acima</v>
      </c>
    </row>
    <row r="3760" spans="1:13">
      <c r="A3760" s="8" t="s">
        <v>3664</v>
      </c>
      <c r="B3760" s="9" t="s">
        <v>16</v>
      </c>
      <c r="C3760" s="9">
        <v>102</v>
      </c>
      <c r="D3760" s="9">
        <v>0.72</v>
      </c>
      <c r="E3760" s="9">
        <v>0.71799999999999997</v>
      </c>
      <c r="F3760" s="9">
        <v>0.60799999999999998</v>
      </c>
      <c r="G3760" s="9">
        <v>40620.21</v>
      </c>
      <c r="H3760" s="10">
        <v>2</v>
      </c>
      <c r="I3760" s="23" t="str">
        <f>VLOOKUP(B3760,'De-Para'!$B$3:$C$29,2,0)</f>
        <v>Sudeste</v>
      </c>
      <c r="J3760" s="18" t="str">
        <f t="shared" si="232"/>
        <v>Alto</v>
      </c>
      <c r="K3760" s="18" t="str">
        <f t="shared" si="233"/>
        <v>Acima</v>
      </c>
      <c r="L3760" s="18" t="str">
        <f t="shared" si="234"/>
        <v>Abaixo</v>
      </c>
      <c r="M3760" s="23" t="str">
        <f t="shared" si="235"/>
        <v>Abaixo</v>
      </c>
    </row>
    <row r="3761" spans="1:13">
      <c r="A3761" s="11" t="s">
        <v>3665</v>
      </c>
      <c r="B3761" s="12" t="s">
        <v>94</v>
      </c>
      <c r="C3761" s="12">
        <v>563</v>
      </c>
      <c r="D3761" s="12">
        <v>0.52700000000000002</v>
      </c>
      <c r="E3761" s="12">
        <v>0.52800000000000002</v>
      </c>
      <c r="F3761" s="12">
        <v>0.4</v>
      </c>
      <c r="G3761" s="12">
        <v>9030.8700000000008</v>
      </c>
      <c r="H3761" s="13">
        <v>0</v>
      </c>
      <c r="I3761" s="23" t="str">
        <f>VLOOKUP(B3761,'De-Para'!$B$3:$C$29,2,0)</f>
        <v>Nordeste</v>
      </c>
      <c r="J3761" s="18" t="str">
        <f t="shared" si="232"/>
        <v>Baixo</v>
      </c>
      <c r="K3761" s="18" t="str">
        <f t="shared" si="233"/>
        <v>Abaixo</v>
      </c>
      <c r="L3761" s="18" t="str">
        <f t="shared" si="234"/>
        <v>Abaixo</v>
      </c>
      <c r="M3761" s="23" t="str">
        <f t="shared" si="235"/>
        <v>Abaixo</v>
      </c>
    </row>
    <row r="3762" spans="1:13">
      <c r="A3762" s="8" t="s">
        <v>3666</v>
      </c>
      <c r="B3762" s="9" t="s">
        <v>39</v>
      </c>
      <c r="C3762" s="9">
        <v>920</v>
      </c>
      <c r="D3762" s="9">
        <v>0.55000000000000004</v>
      </c>
      <c r="E3762" s="9">
        <v>0.50800000000000001</v>
      </c>
      <c r="F3762" s="9">
        <v>0.41599999999999998</v>
      </c>
      <c r="G3762" s="9">
        <v>6273.39</v>
      </c>
      <c r="H3762" s="10">
        <v>0</v>
      </c>
      <c r="I3762" s="23" t="str">
        <f>VLOOKUP(B3762,'De-Para'!$B$3:$C$29,2,0)</f>
        <v>Norte</v>
      </c>
      <c r="J3762" s="18" t="str">
        <f t="shared" si="232"/>
        <v>Médio</v>
      </c>
      <c r="K3762" s="18" t="str">
        <f t="shared" si="233"/>
        <v>Abaixo</v>
      </c>
      <c r="L3762" s="18" t="str">
        <f t="shared" si="234"/>
        <v>Abaixo</v>
      </c>
      <c r="M3762" s="23" t="str">
        <f t="shared" si="235"/>
        <v>Abaixo</v>
      </c>
    </row>
    <row r="3763" spans="1:13">
      <c r="A3763" s="11" t="s">
        <v>3667</v>
      </c>
      <c r="B3763" s="12" t="s">
        <v>16</v>
      </c>
      <c r="C3763" s="12">
        <v>227</v>
      </c>
      <c r="D3763" s="12">
        <v>0.64</v>
      </c>
      <c r="E3763" s="12">
        <v>0.58399999999999996</v>
      </c>
      <c r="F3763" s="12">
        <v>0.55600000000000005</v>
      </c>
      <c r="G3763" s="12">
        <v>15266.51</v>
      </c>
      <c r="H3763" s="13">
        <v>5</v>
      </c>
      <c r="I3763" s="23" t="str">
        <f>VLOOKUP(B3763,'De-Para'!$B$3:$C$29,2,0)</f>
        <v>Sudeste</v>
      </c>
      <c r="J3763" s="18" t="str">
        <f t="shared" si="232"/>
        <v>Médio</v>
      </c>
      <c r="K3763" s="18" t="str">
        <f t="shared" si="233"/>
        <v>Acima</v>
      </c>
      <c r="L3763" s="18" t="str">
        <f t="shared" si="234"/>
        <v>Abaixo</v>
      </c>
      <c r="M3763" s="23" t="str">
        <f t="shared" si="235"/>
        <v>Acima</v>
      </c>
    </row>
    <row r="3764" spans="1:13">
      <c r="A3764" s="8" t="s">
        <v>3668</v>
      </c>
      <c r="B3764" s="9" t="s">
        <v>31</v>
      </c>
      <c r="C3764" s="9">
        <v>554</v>
      </c>
      <c r="D3764" s="9">
        <v>0.59</v>
      </c>
      <c r="E3764" s="9">
        <v>0.497</v>
      </c>
      <c r="F3764" s="9">
        <v>0.54400000000000004</v>
      </c>
      <c r="G3764" s="9">
        <v>6546.97</v>
      </c>
      <c r="H3764" s="10">
        <v>13</v>
      </c>
      <c r="I3764" s="23" t="str">
        <f>VLOOKUP(B3764,'De-Para'!$B$3:$C$29,2,0)</f>
        <v>Nordeste</v>
      </c>
      <c r="J3764" s="18" t="str">
        <f t="shared" si="232"/>
        <v>Médio</v>
      </c>
      <c r="K3764" s="18" t="str">
        <f t="shared" si="233"/>
        <v>Abaixo</v>
      </c>
      <c r="L3764" s="18" t="str">
        <f t="shared" si="234"/>
        <v>Abaixo</v>
      </c>
      <c r="M3764" s="23" t="str">
        <f t="shared" si="235"/>
        <v>Acima</v>
      </c>
    </row>
    <row r="3765" spans="1:13">
      <c r="A3765" s="11" t="s">
        <v>3669</v>
      </c>
      <c r="B3765" s="12" t="s">
        <v>14</v>
      </c>
      <c r="C3765" s="12">
        <v>14</v>
      </c>
      <c r="D3765" s="12">
        <v>0.61599999999999999</v>
      </c>
      <c r="E3765" s="12">
        <v>0.65500000000000003</v>
      </c>
      <c r="F3765" s="12">
        <v>0.437</v>
      </c>
      <c r="G3765" s="12">
        <v>21993.01</v>
      </c>
      <c r="H3765" s="13">
        <v>4</v>
      </c>
      <c r="I3765" s="23" t="str">
        <f>VLOOKUP(B3765,'De-Para'!$B$3:$C$29,2,0)</f>
        <v>Sul</v>
      </c>
      <c r="J3765" s="18" t="str">
        <f t="shared" si="232"/>
        <v>Médio</v>
      </c>
      <c r="K3765" s="18" t="str">
        <f t="shared" si="233"/>
        <v>Acima</v>
      </c>
      <c r="L3765" s="18" t="str">
        <f t="shared" si="234"/>
        <v>Abaixo</v>
      </c>
      <c r="M3765" s="23" t="str">
        <f t="shared" si="235"/>
        <v>Acima</v>
      </c>
    </row>
    <row r="3766" spans="1:13">
      <c r="A3766" s="8" t="s">
        <v>3670</v>
      </c>
      <c r="B3766" s="9" t="s">
        <v>118</v>
      </c>
      <c r="C3766" s="9">
        <v>421</v>
      </c>
      <c r="D3766" s="9">
        <v>0.55600000000000005</v>
      </c>
      <c r="E3766" s="9">
        <v>0.50800000000000001</v>
      </c>
      <c r="F3766" s="9">
        <v>0.434</v>
      </c>
      <c r="G3766" s="9">
        <v>6609.5</v>
      </c>
      <c r="H3766" s="10">
        <v>7</v>
      </c>
      <c r="I3766" s="23" t="str">
        <f>VLOOKUP(B3766,'De-Para'!$B$3:$C$29,2,0)</f>
        <v>Nordeste</v>
      </c>
      <c r="J3766" s="18" t="str">
        <f t="shared" si="232"/>
        <v>Médio</v>
      </c>
      <c r="K3766" s="18" t="str">
        <f t="shared" si="233"/>
        <v>Abaixo</v>
      </c>
      <c r="L3766" s="18" t="str">
        <f t="shared" si="234"/>
        <v>Abaixo</v>
      </c>
      <c r="M3766" s="23" t="str">
        <f t="shared" si="235"/>
        <v>Acima</v>
      </c>
    </row>
    <row r="3767" spans="1:13">
      <c r="A3767" s="11" t="s">
        <v>3671</v>
      </c>
      <c r="B3767" s="12" t="s">
        <v>49</v>
      </c>
      <c r="C3767" s="12">
        <v>231</v>
      </c>
      <c r="D3767" s="12">
        <v>0.55000000000000004</v>
      </c>
      <c r="E3767" s="12">
        <v>0.53</v>
      </c>
      <c r="F3767" s="12">
        <v>0.42399999999999999</v>
      </c>
      <c r="G3767" s="12">
        <v>8571.81</v>
      </c>
      <c r="H3767" s="13">
        <v>11</v>
      </c>
      <c r="I3767" s="23" t="str">
        <f>VLOOKUP(B3767,'De-Para'!$B$3:$C$29,2,0)</f>
        <v>Norte</v>
      </c>
      <c r="J3767" s="18" t="str">
        <f t="shared" si="232"/>
        <v>Médio</v>
      </c>
      <c r="K3767" s="18" t="str">
        <f t="shared" si="233"/>
        <v>Abaixo</v>
      </c>
      <c r="L3767" s="18" t="str">
        <f t="shared" si="234"/>
        <v>Abaixo</v>
      </c>
      <c r="M3767" s="23" t="str">
        <f t="shared" si="235"/>
        <v>Acima</v>
      </c>
    </row>
    <row r="3768" spans="1:13">
      <c r="A3768" s="8" t="s">
        <v>3672</v>
      </c>
      <c r="B3768" s="9" t="s">
        <v>24</v>
      </c>
      <c r="C3768" s="9">
        <v>434</v>
      </c>
      <c r="D3768" s="9">
        <v>0.63600000000000001</v>
      </c>
      <c r="E3768" s="9">
        <v>0.57899999999999996</v>
      </c>
      <c r="F3768" s="9">
        <v>0.57399999999999995</v>
      </c>
      <c r="G3768" s="9">
        <v>7944.04</v>
      </c>
      <c r="H3768" s="10">
        <v>1</v>
      </c>
      <c r="I3768" s="23" t="str">
        <f>VLOOKUP(B3768,'De-Para'!$B$3:$C$29,2,0)</f>
        <v>Nordeste</v>
      </c>
      <c r="J3768" s="18" t="str">
        <f t="shared" si="232"/>
        <v>Médio</v>
      </c>
      <c r="K3768" s="18" t="str">
        <f t="shared" si="233"/>
        <v>Acima</v>
      </c>
      <c r="L3768" s="18" t="str">
        <f t="shared" si="234"/>
        <v>Abaixo</v>
      </c>
      <c r="M3768" s="23" t="str">
        <f t="shared" si="235"/>
        <v>Abaixo</v>
      </c>
    </row>
    <row r="3769" spans="1:13">
      <c r="A3769" s="11" t="s">
        <v>3673</v>
      </c>
      <c r="B3769" s="12" t="s">
        <v>59</v>
      </c>
      <c r="C3769" s="12">
        <v>135</v>
      </c>
      <c r="D3769" s="12">
        <v>0.69599999999999995</v>
      </c>
      <c r="E3769" s="12">
        <v>0.71</v>
      </c>
      <c r="F3769" s="12">
        <v>0.56799999999999995</v>
      </c>
      <c r="G3769" s="12">
        <v>24917.01</v>
      </c>
      <c r="H3769" s="13">
        <v>4</v>
      </c>
      <c r="I3769" s="23" t="str">
        <f>VLOOKUP(B3769,'De-Para'!$B$3:$C$29,2,0)</f>
        <v>Sul</v>
      </c>
      <c r="J3769" s="18" t="str">
        <f t="shared" si="232"/>
        <v>Médio</v>
      </c>
      <c r="K3769" s="18" t="str">
        <f t="shared" si="233"/>
        <v>Acima</v>
      </c>
      <c r="L3769" s="18" t="str">
        <f t="shared" si="234"/>
        <v>Abaixo</v>
      </c>
      <c r="M3769" s="23" t="str">
        <f t="shared" si="235"/>
        <v>Acima</v>
      </c>
    </row>
    <row r="3770" spans="1:13">
      <c r="A3770" s="8" t="s">
        <v>3674</v>
      </c>
      <c r="B3770" s="9" t="s">
        <v>111</v>
      </c>
      <c r="C3770" s="9">
        <v>284</v>
      </c>
      <c r="D3770" s="9">
        <v>0.68</v>
      </c>
      <c r="E3770" s="9">
        <v>0.66700000000000004</v>
      </c>
      <c r="F3770" s="9">
        <v>0.58499999999999996</v>
      </c>
      <c r="G3770" s="9">
        <v>16958.63</v>
      </c>
      <c r="H3770" s="10">
        <v>1</v>
      </c>
      <c r="I3770" s="23" t="str">
        <f>VLOOKUP(B3770,'De-Para'!$B$3:$C$29,2,0)</f>
        <v>Norte</v>
      </c>
      <c r="J3770" s="18" t="str">
        <f t="shared" si="232"/>
        <v>Médio</v>
      </c>
      <c r="K3770" s="18" t="str">
        <f t="shared" si="233"/>
        <v>Acima</v>
      </c>
      <c r="L3770" s="18" t="str">
        <f t="shared" si="234"/>
        <v>Abaixo</v>
      </c>
      <c r="M3770" s="23" t="str">
        <f t="shared" si="235"/>
        <v>Abaixo</v>
      </c>
    </row>
    <row r="3771" spans="1:13">
      <c r="A3771" s="11" t="s">
        <v>3675</v>
      </c>
      <c r="B3771" s="12" t="s">
        <v>82</v>
      </c>
      <c r="C3771" s="12">
        <v>582</v>
      </c>
      <c r="D3771" s="12">
        <v>0.56399999999999995</v>
      </c>
      <c r="E3771" s="12">
        <v>0.55100000000000005</v>
      </c>
      <c r="F3771" s="12">
        <v>0.41899999999999998</v>
      </c>
      <c r="G3771" s="12">
        <v>6739.42</v>
      </c>
      <c r="H3771" s="13">
        <v>21</v>
      </c>
      <c r="I3771" s="23" t="str">
        <f>VLOOKUP(B3771,'De-Para'!$B$3:$C$29,2,0)</f>
        <v>Nordeste</v>
      </c>
      <c r="J3771" s="18" t="str">
        <f t="shared" si="232"/>
        <v>Médio</v>
      </c>
      <c r="K3771" s="18" t="str">
        <f t="shared" si="233"/>
        <v>Abaixo</v>
      </c>
      <c r="L3771" s="18" t="str">
        <f t="shared" si="234"/>
        <v>Abaixo</v>
      </c>
      <c r="M3771" s="23" t="str">
        <f t="shared" si="235"/>
        <v>Acima</v>
      </c>
    </row>
    <row r="3772" spans="1:13">
      <c r="A3772" s="8" t="s">
        <v>3676</v>
      </c>
      <c r="B3772" s="9" t="s">
        <v>19</v>
      </c>
      <c r="C3772" s="9">
        <v>645</v>
      </c>
      <c r="D3772" s="9">
        <v>0.53</v>
      </c>
      <c r="E3772" s="9">
        <v>0.54900000000000004</v>
      </c>
      <c r="F3772" s="9">
        <v>0.38100000000000001</v>
      </c>
      <c r="G3772" s="9">
        <v>6798.66</v>
      </c>
      <c r="H3772" s="10">
        <v>6</v>
      </c>
      <c r="I3772" s="23" t="str">
        <f>VLOOKUP(B3772,'De-Para'!$B$3:$C$29,2,0)</f>
        <v>Nordeste</v>
      </c>
      <c r="J3772" s="18" t="str">
        <f t="shared" si="232"/>
        <v>Baixo</v>
      </c>
      <c r="K3772" s="18" t="str">
        <f t="shared" si="233"/>
        <v>Abaixo</v>
      </c>
      <c r="L3772" s="18" t="str">
        <f t="shared" si="234"/>
        <v>Abaixo</v>
      </c>
      <c r="M3772" s="23" t="str">
        <f t="shared" si="235"/>
        <v>Acima</v>
      </c>
    </row>
    <row r="3773" spans="1:13">
      <c r="A3773" s="11" t="s">
        <v>3677</v>
      </c>
      <c r="B3773" s="12" t="s">
        <v>82</v>
      </c>
      <c r="C3773" s="12">
        <v>336</v>
      </c>
      <c r="D3773" s="12">
        <v>0.57399999999999995</v>
      </c>
      <c r="E3773" s="12">
        <v>0.53800000000000003</v>
      </c>
      <c r="F3773" s="12">
        <v>0.48099999999999998</v>
      </c>
      <c r="G3773" s="12">
        <v>8660.1200000000008</v>
      </c>
      <c r="H3773" s="13">
        <v>5</v>
      </c>
      <c r="I3773" s="23" t="str">
        <f>VLOOKUP(B3773,'De-Para'!$B$3:$C$29,2,0)</f>
        <v>Nordeste</v>
      </c>
      <c r="J3773" s="18" t="str">
        <f t="shared" si="232"/>
        <v>Médio</v>
      </c>
      <c r="K3773" s="18" t="str">
        <f t="shared" si="233"/>
        <v>Abaixo</v>
      </c>
      <c r="L3773" s="18" t="str">
        <f t="shared" si="234"/>
        <v>Abaixo</v>
      </c>
      <c r="M3773" s="23" t="str">
        <f t="shared" si="235"/>
        <v>Acima</v>
      </c>
    </row>
    <row r="3774" spans="1:13">
      <c r="A3774" s="8" t="s">
        <v>3678</v>
      </c>
      <c r="B3774" s="9" t="s">
        <v>118</v>
      </c>
      <c r="C3774" s="9">
        <v>453</v>
      </c>
      <c r="D3774" s="9">
        <v>0.624</v>
      </c>
      <c r="E3774" s="9">
        <v>0.56200000000000006</v>
      </c>
      <c r="F3774" s="9">
        <v>0.56000000000000005</v>
      </c>
      <c r="G3774" s="9">
        <v>7643.24</v>
      </c>
      <c r="H3774" s="10">
        <v>24</v>
      </c>
      <c r="I3774" s="23" t="str">
        <f>VLOOKUP(B3774,'De-Para'!$B$3:$C$29,2,0)</f>
        <v>Nordeste</v>
      </c>
      <c r="J3774" s="18" t="str">
        <f t="shared" si="232"/>
        <v>Médio</v>
      </c>
      <c r="K3774" s="18" t="str">
        <f t="shared" si="233"/>
        <v>Acima</v>
      </c>
      <c r="L3774" s="18" t="str">
        <f t="shared" si="234"/>
        <v>Abaixo</v>
      </c>
      <c r="M3774" s="23" t="str">
        <f t="shared" si="235"/>
        <v>Acima</v>
      </c>
    </row>
    <row r="3775" spans="1:13">
      <c r="A3775" s="11" t="s">
        <v>3679</v>
      </c>
      <c r="B3775" s="12" t="s">
        <v>33</v>
      </c>
      <c r="C3775" s="12">
        <v>118</v>
      </c>
      <c r="D3775" s="12">
        <v>0.72199999999999998</v>
      </c>
      <c r="E3775" s="12">
        <v>0.71799999999999997</v>
      </c>
      <c r="F3775" s="12">
        <v>0.63</v>
      </c>
      <c r="G3775" s="12">
        <v>31401.45</v>
      </c>
      <c r="H3775" s="13">
        <v>3</v>
      </c>
      <c r="I3775" s="23" t="str">
        <f>VLOOKUP(B3775,'De-Para'!$B$3:$C$29,2,0)</f>
        <v>Centro-Oeste</v>
      </c>
      <c r="J3775" s="18" t="str">
        <f t="shared" si="232"/>
        <v>Alto</v>
      </c>
      <c r="K3775" s="18" t="str">
        <f t="shared" si="233"/>
        <v>Acima</v>
      </c>
      <c r="L3775" s="18" t="str">
        <f t="shared" si="234"/>
        <v>Abaixo</v>
      </c>
      <c r="M3775" s="23" t="str">
        <f t="shared" si="235"/>
        <v>Acima</v>
      </c>
    </row>
    <row r="3776" spans="1:13">
      <c r="A3776" s="8" t="s">
        <v>3680</v>
      </c>
      <c r="B3776" s="9" t="s">
        <v>111</v>
      </c>
      <c r="C3776" s="9">
        <v>249</v>
      </c>
      <c r="D3776" s="9">
        <v>0.61599999999999999</v>
      </c>
      <c r="E3776" s="9">
        <v>0.60399999999999998</v>
      </c>
      <c r="F3776" s="9">
        <v>0.48199999999999998</v>
      </c>
      <c r="G3776" s="9">
        <v>15715.24</v>
      </c>
      <c r="H3776" s="10">
        <v>3</v>
      </c>
      <c r="I3776" s="23" t="str">
        <f>VLOOKUP(B3776,'De-Para'!$B$3:$C$29,2,0)</f>
        <v>Norte</v>
      </c>
      <c r="J3776" s="18" t="str">
        <f t="shared" si="232"/>
        <v>Médio</v>
      </c>
      <c r="K3776" s="18" t="str">
        <f t="shared" si="233"/>
        <v>Acima</v>
      </c>
      <c r="L3776" s="18" t="str">
        <f t="shared" si="234"/>
        <v>Abaixo</v>
      </c>
      <c r="M3776" s="23" t="str">
        <f t="shared" si="235"/>
        <v>Acima</v>
      </c>
    </row>
    <row r="3777" spans="1:13">
      <c r="A3777" s="11" t="s">
        <v>3681</v>
      </c>
      <c r="B3777" s="12" t="s">
        <v>19</v>
      </c>
      <c r="C3777" s="12">
        <v>482</v>
      </c>
      <c r="D3777" s="12">
        <v>0.55000000000000004</v>
      </c>
      <c r="E3777" s="12">
        <v>0.53600000000000003</v>
      </c>
      <c r="F3777" s="12">
        <v>0.42299999999999999</v>
      </c>
      <c r="G3777" s="12">
        <v>8924.57</v>
      </c>
      <c r="H3777" s="13">
        <v>7</v>
      </c>
      <c r="I3777" s="23" t="str">
        <f>VLOOKUP(B3777,'De-Para'!$B$3:$C$29,2,0)</f>
        <v>Nordeste</v>
      </c>
      <c r="J3777" s="18" t="str">
        <f t="shared" si="232"/>
        <v>Médio</v>
      </c>
      <c r="K3777" s="18" t="str">
        <f t="shared" si="233"/>
        <v>Abaixo</v>
      </c>
      <c r="L3777" s="18" t="str">
        <f t="shared" si="234"/>
        <v>Abaixo</v>
      </c>
      <c r="M3777" s="23" t="str">
        <f t="shared" si="235"/>
        <v>Acima</v>
      </c>
    </row>
    <row r="3778" spans="1:13">
      <c r="A3778" s="8" t="s">
        <v>3682</v>
      </c>
      <c r="B3778" s="9" t="s">
        <v>19</v>
      </c>
      <c r="C3778" s="9">
        <v>574</v>
      </c>
      <c r="D3778" s="9">
        <v>0.55200000000000005</v>
      </c>
      <c r="E3778" s="9">
        <v>0.54900000000000004</v>
      </c>
      <c r="F3778" s="9">
        <v>0.436</v>
      </c>
      <c r="G3778" s="9">
        <v>7849.89</v>
      </c>
      <c r="H3778" s="10">
        <v>2</v>
      </c>
      <c r="I3778" s="23" t="str">
        <f>VLOOKUP(B3778,'De-Para'!$B$3:$C$29,2,0)</f>
        <v>Nordeste</v>
      </c>
      <c r="J3778" s="18" t="str">
        <f t="shared" si="232"/>
        <v>Médio</v>
      </c>
      <c r="K3778" s="18" t="str">
        <f t="shared" si="233"/>
        <v>Abaixo</v>
      </c>
      <c r="L3778" s="18" t="str">
        <f t="shared" si="234"/>
        <v>Abaixo</v>
      </c>
      <c r="M3778" s="23" t="str">
        <f t="shared" si="235"/>
        <v>Abaixo</v>
      </c>
    </row>
    <row r="3779" spans="1:13">
      <c r="A3779" s="11" t="s">
        <v>3683</v>
      </c>
      <c r="B3779" s="12" t="s">
        <v>118</v>
      </c>
      <c r="C3779" s="12">
        <v>384</v>
      </c>
      <c r="D3779" s="12">
        <v>0.57499999999999996</v>
      </c>
      <c r="E3779" s="12">
        <v>0.56000000000000005</v>
      </c>
      <c r="F3779" s="12">
        <v>0.44</v>
      </c>
      <c r="G3779" s="12">
        <v>7950.83</v>
      </c>
      <c r="H3779" s="13">
        <v>3</v>
      </c>
      <c r="I3779" s="23" t="str">
        <f>VLOOKUP(B3779,'De-Para'!$B$3:$C$29,2,0)</f>
        <v>Nordeste</v>
      </c>
      <c r="J3779" s="18" t="str">
        <f t="shared" si="232"/>
        <v>Médio</v>
      </c>
      <c r="K3779" s="18" t="str">
        <f t="shared" si="233"/>
        <v>Abaixo</v>
      </c>
      <c r="L3779" s="18" t="str">
        <f t="shared" si="234"/>
        <v>Abaixo</v>
      </c>
      <c r="M3779" s="23" t="str">
        <f t="shared" si="235"/>
        <v>Acima</v>
      </c>
    </row>
    <row r="3780" spans="1:13">
      <c r="A3780" s="8" t="s">
        <v>3684</v>
      </c>
      <c r="B3780" s="9" t="s">
        <v>24</v>
      </c>
      <c r="C3780" s="9">
        <v>809</v>
      </c>
      <c r="D3780" s="9">
        <v>0.56799999999999995</v>
      </c>
      <c r="E3780" s="9">
        <v>0.55500000000000005</v>
      </c>
      <c r="F3780" s="9">
        <v>0.434</v>
      </c>
      <c r="G3780" s="9">
        <v>8867.2000000000007</v>
      </c>
      <c r="H3780" s="10">
        <v>0</v>
      </c>
      <c r="I3780" s="23" t="str">
        <f>VLOOKUP(B3780,'De-Para'!$B$3:$C$29,2,0)</f>
        <v>Nordeste</v>
      </c>
      <c r="J3780" s="18" t="str">
        <f t="shared" si="232"/>
        <v>Médio</v>
      </c>
      <c r="K3780" s="18" t="str">
        <f t="shared" si="233"/>
        <v>Abaixo</v>
      </c>
      <c r="L3780" s="18" t="str">
        <f t="shared" si="234"/>
        <v>Abaixo</v>
      </c>
      <c r="M3780" s="23" t="str">
        <f t="shared" si="235"/>
        <v>Abaixo</v>
      </c>
    </row>
    <row r="3781" spans="1:13">
      <c r="A3781" s="11" t="s">
        <v>2756</v>
      </c>
      <c r="B3781" s="12" t="s">
        <v>82</v>
      </c>
      <c r="C3781" s="12">
        <v>565</v>
      </c>
      <c r="D3781" s="12">
        <v>0.57799999999999996</v>
      </c>
      <c r="E3781" s="12">
        <v>0.56399999999999995</v>
      </c>
      <c r="F3781" s="12">
        <v>0.45600000000000002</v>
      </c>
      <c r="G3781" s="12">
        <v>7521.32</v>
      </c>
      <c r="H3781" s="13">
        <v>7</v>
      </c>
      <c r="I3781" s="23" t="str">
        <f>VLOOKUP(B3781,'De-Para'!$B$3:$C$29,2,0)</f>
        <v>Nordeste</v>
      </c>
      <c r="J3781" s="18" t="str">
        <f t="shared" si="232"/>
        <v>Médio</v>
      </c>
      <c r="K3781" s="18" t="str">
        <f t="shared" si="233"/>
        <v>Abaixo</v>
      </c>
      <c r="L3781" s="18" t="str">
        <f t="shared" si="234"/>
        <v>Abaixo</v>
      </c>
      <c r="M3781" s="23" t="str">
        <f t="shared" si="235"/>
        <v>Acima</v>
      </c>
    </row>
    <row r="3782" spans="1:13">
      <c r="A3782" s="8" t="s">
        <v>3685</v>
      </c>
      <c r="B3782" s="9" t="s">
        <v>16</v>
      </c>
      <c r="C3782" s="9">
        <v>84</v>
      </c>
      <c r="D3782" s="9">
        <v>0.624</v>
      </c>
      <c r="E3782" s="9">
        <v>0.63500000000000001</v>
      </c>
      <c r="F3782" s="9">
        <v>0.47799999999999998</v>
      </c>
      <c r="G3782" s="9">
        <v>22705.51</v>
      </c>
      <c r="H3782" s="10">
        <v>3</v>
      </c>
      <c r="I3782" s="23" t="str">
        <f>VLOOKUP(B3782,'De-Para'!$B$3:$C$29,2,0)</f>
        <v>Sudeste</v>
      </c>
      <c r="J3782" s="18" t="str">
        <f t="shared" ref="J3782:J3845" si="236">IF(D3782&lt;0.55,"Baixo",IF(D3782&lt;0.7,"Médio",IF(D3782&lt;0.8,"Alto","Muito alto")))</f>
        <v>Médio</v>
      </c>
      <c r="K3782" s="18" t="str">
        <f t="shared" ref="K3782:K3845" si="237">IF(D3782&lt;=$K$3,"Abaixo","Acima")</f>
        <v>Acima</v>
      </c>
      <c r="L3782" s="18" t="str">
        <f t="shared" ref="L3782:L3845" si="238">IF(C3782&gt;=$L$3,"Acima","Abaixo")</f>
        <v>Abaixo</v>
      </c>
      <c r="M3782" s="23" t="str">
        <f t="shared" ref="M3782:M3845" si="239">IF(H3782&lt;=$M$3,"Abaixo","Acima")</f>
        <v>Acima</v>
      </c>
    </row>
    <row r="3783" spans="1:13">
      <c r="A3783" s="11" t="s">
        <v>3686</v>
      </c>
      <c r="B3783" s="12" t="s">
        <v>82</v>
      </c>
      <c r="C3783" s="12">
        <v>519</v>
      </c>
      <c r="D3783" s="12">
        <v>0.56200000000000006</v>
      </c>
      <c r="E3783" s="12">
        <v>0.54200000000000004</v>
      </c>
      <c r="F3783" s="12">
        <v>0.434</v>
      </c>
      <c r="G3783" s="12">
        <v>7462.16</v>
      </c>
      <c r="H3783" s="13">
        <v>3</v>
      </c>
      <c r="I3783" s="23" t="str">
        <f>VLOOKUP(B3783,'De-Para'!$B$3:$C$29,2,0)</f>
        <v>Nordeste</v>
      </c>
      <c r="J3783" s="18" t="str">
        <f t="shared" si="236"/>
        <v>Médio</v>
      </c>
      <c r="K3783" s="18" t="str">
        <f t="shared" si="237"/>
        <v>Abaixo</v>
      </c>
      <c r="L3783" s="18" t="str">
        <f t="shared" si="238"/>
        <v>Abaixo</v>
      </c>
      <c r="M3783" s="23" t="str">
        <f t="shared" si="239"/>
        <v>Acima</v>
      </c>
    </row>
    <row r="3784" spans="1:13">
      <c r="A3784" s="8" t="s">
        <v>3687</v>
      </c>
      <c r="B3784" s="9" t="s">
        <v>24</v>
      </c>
      <c r="C3784" s="9">
        <v>615</v>
      </c>
      <c r="D3784" s="9">
        <v>0.623</v>
      </c>
      <c r="E3784" s="9">
        <v>0.61299999999999999</v>
      </c>
      <c r="F3784" s="9">
        <v>0.51</v>
      </c>
      <c r="G3784" s="9">
        <v>9872.0499999999993</v>
      </c>
      <c r="H3784" s="10">
        <v>14</v>
      </c>
      <c r="I3784" s="23" t="str">
        <f>VLOOKUP(B3784,'De-Para'!$B$3:$C$29,2,0)</f>
        <v>Nordeste</v>
      </c>
      <c r="J3784" s="18" t="str">
        <f t="shared" si="236"/>
        <v>Médio</v>
      </c>
      <c r="K3784" s="18" t="str">
        <f t="shared" si="237"/>
        <v>Acima</v>
      </c>
      <c r="L3784" s="18" t="str">
        <f t="shared" si="238"/>
        <v>Abaixo</v>
      </c>
      <c r="M3784" s="23" t="str">
        <f t="shared" si="239"/>
        <v>Acima</v>
      </c>
    </row>
    <row r="3785" spans="1:13">
      <c r="A3785" s="11" t="s">
        <v>3688</v>
      </c>
      <c r="B3785" s="12" t="s">
        <v>72</v>
      </c>
      <c r="C3785" s="12">
        <v>389</v>
      </c>
      <c r="D3785" s="12">
        <v>0.66400000000000003</v>
      </c>
      <c r="E3785" s="12">
        <v>0.63300000000000001</v>
      </c>
      <c r="F3785" s="12">
        <v>0.58499999999999996</v>
      </c>
      <c r="G3785" s="12">
        <v>11063.39</v>
      </c>
      <c r="H3785" s="13">
        <v>0</v>
      </c>
      <c r="I3785" s="23" t="str">
        <f>VLOOKUP(B3785,'De-Para'!$B$3:$C$29,2,0)</f>
        <v>Nordeste</v>
      </c>
      <c r="J3785" s="18" t="str">
        <f t="shared" si="236"/>
        <v>Médio</v>
      </c>
      <c r="K3785" s="18" t="str">
        <f t="shared" si="237"/>
        <v>Acima</v>
      </c>
      <c r="L3785" s="18" t="str">
        <f t="shared" si="238"/>
        <v>Abaixo</v>
      </c>
      <c r="M3785" s="23" t="str">
        <f t="shared" si="239"/>
        <v>Abaixo</v>
      </c>
    </row>
    <row r="3786" spans="1:13">
      <c r="A3786" s="8" t="s">
        <v>3689</v>
      </c>
      <c r="B3786" s="9" t="s">
        <v>14</v>
      </c>
      <c r="C3786" s="9">
        <v>36</v>
      </c>
      <c r="D3786" s="9">
        <v>0.73299999999999998</v>
      </c>
      <c r="E3786" s="9">
        <v>0.71</v>
      </c>
      <c r="F3786" s="9">
        <v>0.64300000000000002</v>
      </c>
      <c r="G3786" s="9">
        <v>66636.34</v>
      </c>
      <c r="H3786" s="10">
        <v>2</v>
      </c>
      <c r="I3786" s="23" t="str">
        <f>VLOOKUP(B3786,'De-Para'!$B$3:$C$29,2,0)</f>
        <v>Sul</v>
      </c>
      <c r="J3786" s="18" t="str">
        <f t="shared" si="236"/>
        <v>Alto</v>
      </c>
      <c r="K3786" s="18" t="str">
        <f t="shared" si="237"/>
        <v>Acima</v>
      </c>
      <c r="L3786" s="18" t="str">
        <f t="shared" si="238"/>
        <v>Abaixo</v>
      </c>
      <c r="M3786" s="23" t="str">
        <f t="shared" si="239"/>
        <v>Abaixo</v>
      </c>
    </row>
    <row r="3787" spans="1:13">
      <c r="A3787" s="11" t="s">
        <v>3690</v>
      </c>
      <c r="B3787" s="12" t="s">
        <v>31</v>
      </c>
      <c r="C3787" s="12">
        <v>286</v>
      </c>
      <c r="D3787" s="12">
        <v>0.61099999999999999</v>
      </c>
      <c r="E3787" s="12">
        <v>0.52700000000000002</v>
      </c>
      <c r="F3787" s="12">
        <v>0.59299999999999997</v>
      </c>
      <c r="G3787" s="12">
        <v>6449.02</v>
      </c>
      <c r="H3787" s="13">
        <v>2</v>
      </c>
      <c r="I3787" s="23" t="str">
        <f>VLOOKUP(B3787,'De-Para'!$B$3:$C$29,2,0)</f>
        <v>Nordeste</v>
      </c>
      <c r="J3787" s="18" t="str">
        <f t="shared" si="236"/>
        <v>Médio</v>
      </c>
      <c r="K3787" s="18" t="str">
        <f t="shared" si="237"/>
        <v>Acima</v>
      </c>
      <c r="L3787" s="18" t="str">
        <f t="shared" si="238"/>
        <v>Abaixo</v>
      </c>
      <c r="M3787" s="23" t="str">
        <f t="shared" si="239"/>
        <v>Abaixo</v>
      </c>
    </row>
    <row r="3788" spans="1:13">
      <c r="A3788" s="8" t="s">
        <v>3691</v>
      </c>
      <c r="B3788" s="9" t="s">
        <v>59</v>
      </c>
      <c r="C3788" s="9">
        <v>46</v>
      </c>
      <c r="D3788" s="9">
        <v>0.68700000000000006</v>
      </c>
      <c r="E3788" s="9">
        <v>0.69899999999999995</v>
      </c>
      <c r="F3788" s="9">
        <v>0.58099999999999996</v>
      </c>
      <c r="G3788" s="9">
        <v>22731.72</v>
      </c>
      <c r="H3788" s="10">
        <v>6</v>
      </c>
      <c r="I3788" s="23" t="str">
        <f>VLOOKUP(B3788,'De-Para'!$B$3:$C$29,2,0)</f>
        <v>Sul</v>
      </c>
      <c r="J3788" s="18" t="str">
        <f t="shared" si="236"/>
        <v>Médio</v>
      </c>
      <c r="K3788" s="18" t="str">
        <f t="shared" si="237"/>
        <v>Acima</v>
      </c>
      <c r="L3788" s="18" t="str">
        <f t="shared" si="238"/>
        <v>Abaixo</v>
      </c>
      <c r="M3788" s="23" t="str">
        <f t="shared" si="239"/>
        <v>Acima</v>
      </c>
    </row>
    <row r="3789" spans="1:13">
      <c r="A3789" s="11" t="s">
        <v>3692</v>
      </c>
      <c r="B3789" s="12" t="s">
        <v>111</v>
      </c>
      <c r="C3789" s="12">
        <v>324</v>
      </c>
      <c r="D3789" s="12">
        <v>0.67</v>
      </c>
      <c r="E3789" s="12">
        <v>0.66300000000000003</v>
      </c>
      <c r="F3789" s="12">
        <v>0.56999999999999995</v>
      </c>
      <c r="G3789" s="12">
        <v>15376.09</v>
      </c>
      <c r="H3789" s="13">
        <v>0</v>
      </c>
      <c r="I3789" s="23" t="str">
        <f>VLOOKUP(B3789,'De-Para'!$B$3:$C$29,2,0)</f>
        <v>Norte</v>
      </c>
      <c r="J3789" s="18" t="str">
        <f t="shared" si="236"/>
        <v>Médio</v>
      </c>
      <c r="K3789" s="18" t="str">
        <f t="shared" si="237"/>
        <v>Acima</v>
      </c>
      <c r="L3789" s="18" t="str">
        <f t="shared" si="238"/>
        <v>Abaixo</v>
      </c>
      <c r="M3789" s="23" t="str">
        <f t="shared" si="239"/>
        <v>Abaixo</v>
      </c>
    </row>
    <row r="3790" spans="1:13">
      <c r="A3790" s="8" t="s">
        <v>3693</v>
      </c>
      <c r="B3790" s="9" t="s">
        <v>14</v>
      </c>
      <c r="C3790" s="9">
        <v>60</v>
      </c>
      <c r="D3790" s="9">
        <v>0.74199999999999999</v>
      </c>
      <c r="E3790" s="9">
        <v>0.70899999999999996</v>
      </c>
      <c r="F3790" s="9">
        <v>0.68200000000000005</v>
      </c>
      <c r="G3790" s="9">
        <v>38681.300000000003</v>
      </c>
      <c r="H3790" s="10">
        <v>7</v>
      </c>
      <c r="I3790" s="23" t="str">
        <f>VLOOKUP(B3790,'De-Para'!$B$3:$C$29,2,0)</f>
        <v>Sul</v>
      </c>
      <c r="J3790" s="18" t="str">
        <f t="shared" si="236"/>
        <v>Alto</v>
      </c>
      <c r="K3790" s="18" t="str">
        <f t="shared" si="237"/>
        <v>Acima</v>
      </c>
      <c r="L3790" s="18" t="str">
        <f t="shared" si="238"/>
        <v>Abaixo</v>
      </c>
      <c r="M3790" s="23" t="str">
        <f t="shared" si="239"/>
        <v>Acima</v>
      </c>
    </row>
    <row r="3791" spans="1:13">
      <c r="A3791" s="11" t="s">
        <v>3694</v>
      </c>
      <c r="B3791" s="12" t="s">
        <v>87</v>
      </c>
      <c r="C3791" s="12">
        <v>385</v>
      </c>
      <c r="D3791" s="12">
        <v>0.53700000000000003</v>
      </c>
      <c r="E3791" s="12">
        <v>0.51700000000000002</v>
      </c>
      <c r="F3791" s="12">
        <v>0.43</v>
      </c>
      <c r="G3791" s="12">
        <v>10529.89</v>
      </c>
      <c r="H3791" s="13">
        <v>2</v>
      </c>
      <c r="I3791" s="23" t="str">
        <f>VLOOKUP(B3791,'De-Para'!$B$3:$C$29,2,0)</f>
        <v>Nordeste</v>
      </c>
      <c r="J3791" s="18" t="str">
        <f t="shared" si="236"/>
        <v>Baixo</v>
      </c>
      <c r="K3791" s="18" t="str">
        <f t="shared" si="237"/>
        <v>Abaixo</v>
      </c>
      <c r="L3791" s="18" t="str">
        <f t="shared" si="238"/>
        <v>Abaixo</v>
      </c>
      <c r="M3791" s="23" t="str">
        <f t="shared" si="239"/>
        <v>Abaixo</v>
      </c>
    </row>
    <row r="3792" spans="1:13">
      <c r="A3792" s="8" t="s">
        <v>3695</v>
      </c>
      <c r="B3792" s="9" t="s">
        <v>31</v>
      </c>
      <c r="C3792" s="9">
        <v>701</v>
      </c>
      <c r="D3792" s="9">
        <v>0.56200000000000006</v>
      </c>
      <c r="E3792" s="9">
        <v>0.51400000000000001</v>
      </c>
      <c r="F3792" s="9">
        <v>0.46300000000000002</v>
      </c>
      <c r="G3792" s="9">
        <v>5497.11</v>
      </c>
      <c r="H3792" s="10">
        <v>0</v>
      </c>
      <c r="I3792" s="23" t="str">
        <f>VLOOKUP(B3792,'De-Para'!$B$3:$C$29,2,0)</f>
        <v>Nordeste</v>
      </c>
      <c r="J3792" s="18" t="str">
        <f t="shared" si="236"/>
        <v>Médio</v>
      </c>
      <c r="K3792" s="18" t="str">
        <f t="shared" si="237"/>
        <v>Abaixo</v>
      </c>
      <c r="L3792" s="18" t="str">
        <f t="shared" si="238"/>
        <v>Abaixo</v>
      </c>
      <c r="M3792" s="23" t="str">
        <f t="shared" si="239"/>
        <v>Abaixo</v>
      </c>
    </row>
    <row r="3793" spans="1:13">
      <c r="A3793" s="11" t="s">
        <v>3696</v>
      </c>
      <c r="B3793" s="12" t="s">
        <v>24</v>
      </c>
      <c r="C3793" s="12">
        <v>339</v>
      </c>
      <c r="D3793" s="12">
        <v>0.59</v>
      </c>
      <c r="E3793" s="12">
        <v>0.57299999999999995</v>
      </c>
      <c r="F3793" s="12">
        <v>0.49099999999999999</v>
      </c>
      <c r="G3793" s="12">
        <v>5809.23</v>
      </c>
      <c r="H3793" s="13">
        <v>0</v>
      </c>
      <c r="I3793" s="23" t="str">
        <f>VLOOKUP(B3793,'De-Para'!$B$3:$C$29,2,0)</f>
        <v>Nordeste</v>
      </c>
      <c r="J3793" s="18" t="str">
        <f t="shared" si="236"/>
        <v>Médio</v>
      </c>
      <c r="K3793" s="18" t="str">
        <f t="shared" si="237"/>
        <v>Abaixo</v>
      </c>
      <c r="L3793" s="18" t="str">
        <f t="shared" si="238"/>
        <v>Abaixo</v>
      </c>
      <c r="M3793" s="23" t="str">
        <f t="shared" si="239"/>
        <v>Abaixo</v>
      </c>
    </row>
    <row r="3794" spans="1:13">
      <c r="A3794" s="8" t="s">
        <v>3697</v>
      </c>
      <c r="B3794" s="9" t="s">
        <v>22</v>
      </c>
      <c r="C3794" s="9">
        <v>249</v>
      </c>
      <c r="D3794" s="9">
        <v>0.68</v>
      </c>
      <c r="E3794" s="9">
        <v>0.65100000000000002</v>
      </c>
      <c r="F3794" s="9">
        <v>0.58499999999999996</v>
      </c>
      <c r="G3794" s="9">
        <v>15734.74</v>
      </c>
      <c r="H3794" s="10">
        <v>4</v>
      </c>
      <c r="I3794" s="23" t="str">
        <f>VLOOKUP(B3794,'De-Para'!$B$3:$C$29,2,0)</f>
        <v>Sul</v>
      </c>
      <c r="J3794" s="18" t="str">
        <f t="shared" si="236"/>
        <v>Médio</v>
      </c>
      <c r="K3794" s="18" t="str">
        <f t="shared" si="237"/>
        <v>Acima</v>
      </c>
      <c r="L3794" s="18" t="str">
        <f t="shared" si="238"/>
        <v>Abaixo</v>
      </c>
      <c r="M3794" s="23" t="str">
        <f t="shared" si="239"/>
        <v>Acima</v>
      </c>
    </row>
    <row r="3795" spans="1:13">
      <c r="A3795" s="11" t="s">
        <v>1799</v>
      </c>
      <c r="B3795" s="12" t="s">
        <v>22</v>
      </c>
      <c r="C3795" s="12">
        <v>257</v>
      </c>
      <c r="D3795" s="12">
        <v>0.69</v>
      </c>
      <c r="E3795" s="12">
        <v>0.69199999999999995</v>
      </c>
      <c r="F3795" s="12">
        <v>0.56999999999999995</v>
      </c>
      <c r="G3795" s="12">
        <v>16107.76</v>
      </c>
      <c r="H3795" s="13">
        <v>4</v>
      </c>
      <c r="I3795" s="23" t="str">
        <f>VLOOKUP(B3795,'De-Para'!$B$3:$C$29,2,0)</f>
        <v>Sul</v>
      </c>
      <c r="J3795" s="18" t="str">
        <f t="shared" si="236"/>
        <v>Médio</v>
      </c>
      <c r="K3795" s="18" t="str">
        <f t="shared" si="237"/>
        <v>Acima</v>
      </c>
      <c r="L3795" s="18" t="str">
        <f t="shared" si="238"/>
        <v>Abaixo</v>
      </c>
      <c r="M3795" s="23" t="str">
        <f t="shared" si="239"/>
        <v>Acima</v>
      </c>
    </row>
    <row r="3796" spans="1:13">
      <c r="A3796" s="8" t="s">
        <v>3698</v>
      </c>
      <c r="B3796" s="9" t="s">
        <v>72</v>
      </c>
      <c r="C3796" s="9">
        <v>386</v>
      </c>
      <c r="D3796" s="9">
        <v>0.59099999999999997</v>
      </c>
      <c r="E3796" s="9">
        <v>0.55900000000000005</v>
      </c>
      <c r="F3796" s="9">
        <v>0.48199999999999998</v>
      </c>
      <c r="G3796" s="9">
        <v>8359.73</v>
      </c>
      <c r="H3796" s="10">
        <v>3</v>
      </c>
      <c r="I3796" s="23" t="str">
        <f>VLOOKUP(B3796,'De-Para'!$B$3:$C$29,2,0)</f>
        <v>Nordeste</v>
      </c>
      <c r="J3796" s="18" t="str">
        <f t="shared" si="236"/>
        <v>Médio</v>
      </c>
      <c r="K3796" s="18" t="str">
        <f t="shared" si="237"/>
        <v>Abaixo</v>
      </c>
      <c r="L3796" s="18" t="str">
        <f t="shared" si="238"/>
        <v>Abaixo</v>
      </c>
      <c r="M3796" s="23" t="str">
        <f t="shared" si="239"/>
        <v>Acima</v>
      </c>
    </row>
    <row r="3797" spans="1:13">
      <c r="A3797" s="11" t="s">
        <v>3699</v>
      </c>
      <c r="B3797" s="12" t="s">
        <v>19</v>
      </c>
      <c r="C3797" s="12">
        <v>373</v>
      </c>
      <c r="D3797" s="12">
        <v>0.48699999999999999</v>
      </c>
      <c r="E3797" s="12">
        <v>0.47699999999999998</v>
      </c>
      <c r="F3797" s="12">
        <v>0.35399999999999998</v>
      </c>
      <c r="G3797" s="12">
        <v>5420.4</v>
      </c>
      <c r="H3797" s="13">
        <v>0</v>
      </c>
      <c r="I3797" s="23" t="str">
        <f>VLOOKUP(B3797,'De-Para'!$B$3:$C$29,2,0)</f>
        <v>Nordeste</v>
      </c>
      <c r="J3797" s="18" t="str">
        <f t="shared" si="236"/>
        <v>Baixo</v>
      </c>
      <c r="K3797" s="18" t="str">
        <f t="shared" si="237"/>
        <v>Abaixo</v>
      </c>
      <c r="L3797" s="18" t="str">
        <f t="shared" si="238"/>
        <v>Abaixo</v>
      </c>
      <c r="M3797" s="23" t="str">
        <f t="shared" si="239"/>
        <v>Abaixo</v>
      </c>
    </row>
    <row r="3798" spans="1:13">
      <c r="A3798" s="8" t="s">
        <v>3700</v>
      </c>
      <c r="B3798" s="9" t="s">
        <v>94</v>
      </c>
      <c r="C3798" s="9">
        <v>457</v>
      </c>
      <c r="D3798" s="9">
        <v>0.59699999999999998</v>
      </c>
      <c r="E3798" s="9">
        <v>0.57999999999999996</v>
      </c>
      <c r="F3798" s="9">
        <v>0.47699999999999998</v>
      </c>
      <c r="G3798" s="9">
        <v>15213.66</v>
      </c>
      <c r="H3798" s="10">
        <v>1</v>
      </c>
      <c r="I3798" s="23" t="str">
        <f>VLOOKUP(B3798,'De-Para'!$B$3:$C$29,2,0)</f>
        <v>Nordeste</v>
      </c>
      <c r="J3798" s="18" t="str">
        <f t="shared" si="236"/>
        <v>Médio</v>
      </c>
      <c r="K3798" s="18" t="str">
        <f t="shared" si="237"/>
        <v>Abaixo</v>
      </c>
      <c r="L3798" s="18" t="str">
        <f t="shared" si="238"/>
        <v>Abaixo</v>
      </c>
      <c r="M3798" s="23" t="str">
        <f t="shared" si="239"/>
        <v>Abaixo</v>
      </c>
    </row>
    <row r="3799" spans="1:13">
      <c r="A3799" s="11" t="s">
        <v>3701</v>
      </c>
      <c r="B3799" s="12" t="s">
        <v>22</v>
      </c>
      <c r="C3799" s="12">
        <v>175</v>
      </c>
      <c r="D3799" s="12">
        <v>0.7</v>
      </c>
      <c r="E3799" s="12">
        <v>0.66600000000000004</v>
      </c>
      <c r="F3799" s="12">
        <v>0.64500000000000002</v>
      </c>
      <c r="G3799" s="12">
        <v>28385.08</v>
      </c>
      <c r="H3799" s="13">
        <v>0</v>
      </c>
      <c r="I3799" s="23" t="str">
        <f>VLOOKUP(B3799,'De-Para'!$B$3:$C$29,2,0)</f>
        <v>Sul</v>
      </c>
      <c r="J3799" s="18" t="str">
        <f t="shared" si="236"/>
        <v>Alto</v>
      </c>
      <c r="K3799" s="18" t="str">
        <f t="shared" si="237"/>
        <v>Acima</v>
      </c>
      <c r="L3799" s="18" t="str">
        <f t="shared" si="238"/>
        <v>Abaixo</v>
      </c>
      <c r="M3799" s="23" t="str">
        <f t="shared" si="239"/>
        <v>Abaixo</v>
      </c>
    </row>
    <row r="3800" spans="1:13">
      <c r="A3800" s="8" t="s">
        <v>3702</v>
      </c>
      <c r="B3800" s="9" t="s">
        <v>31</v>
      </c>
      <c r="C3800" s="9">
        <v>316</v>
      </c>
      <c r="D3800" s="9">
        <v>0.626</v>
      </c>
      <c r="E3800" s="9">
        <v>0.56000000000000005</v>
      </c>
      <c r="F3800" s="9">
        <v>0.55800000000000005</v>
      </c>
      <c r="G3800" s="9">
        <v>8484.4</v>
      </c>
      <c r="H3800" s="10">
        <v>6</v>
      </c>
      <c r="I3800" s="23" t="str">
        <f>VLOOKUP(B3800,'De-Para'!$B$3:$C$29,2,0)</f>
        <v>Nordeste</v>
      </c>
      <c r="J3800" s="18" t="str">
        <f t="shared" si="236"/>
        <v>Médio</v>
      </c>
      <c r="K3800" s="18" t="str">
        <f t="shared" si="237"/>
        <v>Acima</v>
      </c>
      <c r="L3800" s="18" t="str">
        <f t="shared" si="238"/>
        <v>Abaixo</v>
      </c>
      <c r="M3800" s="23" t="str">
        <f t="shared" si="239"/>
        <v>Acima</v>
      </c>
    </row>
    <row r="3801" spans="1:13">
      <c r="A3801" s="11" t="s">
        <v>3703</v>
      </c>
      <c r="B3801" s="12" t="s">
        <v>49</v>
      </c>
      <c r="C3801" s="12">
        <v>196</v>
      </c>
      <c r="D3801" s="12">
        <v>0.56999999999999995</v>
      </c>
      <c r="E3801" s="12">
        <v>0.55000000000000004</v>
      </c>
      <c r="F3801" s="12">
        <v>0.45600000000000002</v>
      </c>
      <c r="G3801" s="12">
        <v>9919.1200000000008</v>
      </c>
      <c r="H3801" s="13">
        <v>2</v>
      </c>
      <c r="I3801" s="23" t="str">
        <f>VLOOKUP(B3801,'De-Para'!$B$3:$C$29,2,0)</f>
        <v>Norte</v>
      </c>
      <c r="J3801" s="18" t="str">
        <f t="shared" si="236"/>
        <v>Médio</v>
      </c>
      <c r="K3801" s="18" t="str">
        <f t="shared" si="237"/>
        <v>Abaixo</v>
      </c>
      <c r="L3801" s="18" t="str">
        <f t="shared" si="238"/>
        <v>Abaixo</v>
      </c>
      <c r="M3801" s="23" t="str">
        <f t="shared" si="239"/>
        <v>Abaixo</v>
      </c>
    </row>
    <row r="3802" spans="1:13">
      <c r="A3802" s="8" t="s">
        <v>3704</v>
      </c>
      <c r="B3802" s="9" t="s">
        <v>87</v>
      </c>
      <c r="C3802" s="9">
        <v>495</v>
      </c>
      <c r="D3802" s="9">
        <v>0.55000000000000004</v>
      </c>
      <c r="E3802" s="9">
        <v>0.48499999999999999</v>
      </c>
      <c r="F3802" s="9">
        <v>0.48</v>
      </c>
      <c r="G3802" s="9">
        <v>5811.7</v>
      </c>
      <c r="H3802" s="10">
        <v>3</v>
      </c>
      <c r="I3802" s="23" t="str">
        <f>VLOOKUP(B3802,'De-Para'!$B$3:$C$29,2,0)</f>
        <v>Nordeste</v>
      </c>
      <c r="J3802" s="18" t="str">
        <f t="shared" si="236"/>
        <v>Médio</v>
      </c>
      <c r="K3802" s="18" t="str">
        <f t="shared" si="237"/>
        <v>Abaixo</v>
      </c>
      <c r="L3802" s="18" t="str">
        <f t="shared" si="238"/>
        <v>Abaixo</v>
      </c>
      <c r="M3802" s="23" t="str">
        <f t="shared" si="239"/>
        <v>Acima</v>
      </c>
    </row>
    <row r="3803" spans="1:13">
      <c r="A3803" s="11" t="s">
        <v>3705</v>
      </c>
      <c r="B3803" s="12" t="s">
        <v>14</v>
      </c>
      <c r="C3803" s="12">
        <v>67</v>
      </c>
      <c r="D3803" s="12">
        <v>0.67</v>
      </c>
      <c r="E3803" s="12">
        <v>0.64600000000000002</v>
      </c>
      <c r="F3803" s="12">
        <v>0.58499999999999996</v>
      </c>
      <c r="G3803" s="12">
        <v>51287.28</v>
      </c>
      <c r="H3803" s="13">
        <v>0</v>
      </c>
      <c r="I3803" s="23" t="str">
        <f>VLOOKUP(B3803,'De-Para'!$B$3:$C$29,2,0)</f>
        <v>Sul</v>
      </c>
      <c r="J3803" s="18" t="str">
        <f t="shared" si="236"/>
        <v>Médio</v>
      </c>
      <c r="K3803" s="18" t="str">
        <f t="shared" si="237"/>
        <v>Acima</v>
      </c>
      <c r="L3803" s="18" t="str">
        <f t="shared" si="238"/>
        <v>Abaixo</v>
      </c>
      <c r="M3803" s="23" t="str">
        <f t="shared" si="239"/>
        <v>Abaixo</v>
      </c>
    </row>
    <row r="3804" spans="1:13">
      <c r="A3804" s="8" t="s">
        <v>2177</v>
      </c>
      <c r="B3804" s="9" t="s">
        <v>22</v>
      </c>
      <c r="C3804" s="9">
        <v>116</v>
      </c>
      <c r="D3804" s="9">
        <v>0.73599999999999999</v>
      </c>
      <c r="E3804" s="9">
        <v>0.70699999999999996</v>
      </c>
      <c r="F3804" s="9">
        <v>0.66</v>
      </c>
      <c r="G3804" s="9">
        <v>27717.61</v>
      </c>
      <c r="H3804" s="10">
        <v>3</v>
      </c>
      <c r="I3804" s="23" t="str">
        <f>VLOOKUP(B3804,'De-Para'!$B$3:$C$29,2,0)</f>
        <v>Sul</v>
      </c>
      <c r="J3804" s="18" t="str">
        <f t="shared" si="236"/>
        <v>Alto</v>
      </c>
      <c r="K3804" s="18" t="str">
        <f t="shared" si="237"/>
        <v>Acima</v>
      </c>
      <c r="L3804" s="18" t="str">
        <f t="shared" si="238"/>
        <v>Abaixo</v>
      </c>
      <c r="M3804" s="23" t="str">
        <f t="shared" si="239"/>
        <v>Acima</v>
      </c>
    </row>
    <row r="3805" spans="1:13">
      <c r="A3805" s="11" t="s">
        <v>3706</v>
      </c>
      <c r="B3805" s="12" t="s">
        <v>29</v>
      </c>
      <c r="C3805" s="12">
        <v>194</v>
      </c>
      <c r="D3805" s="12">
        <v>0.69</v>
      </c>
      <c r="E3805" s="12">
        <v>0.65800000000000003</v>
      </c>
      <c r="F3805" s="12">
        <v>0.61499999999999999</v>
      </c>
      <c r="G3805" s="12">
        <v>22055.97</v>
      </c>
      <c r="H3805" s="13">
        <v>3</v>
      </c>
      <c r="I3805" s="23" t="str">
        <f>VLOOKUP(B3805,'De-Para'!$B$3:$C$29,2,0)</f>
        <v>Centro-Oeste</v>
      </c>
      <c r="J3805" s="18" t="str">
        <f t="shared" si="236"/>
        <v>Médio</v>
      </c>
      <c r="K3805" s="18" t="str">
        <f t="shared" si="237"/>
        <v>Acima</v>
      </c>
      <c r="L3805" s="18" t="str">
        <f t="shared" si="238"/>
        <v>Abaixo</v>
      </c>
      <c r="M3805" s="23" t="str">
        <f t="shared" si="239"/>
        <v>Acima</v>
      </c>
    </row>
    <row r="3806" spans="1:13">
      <c r="A3806" s="8" t="s">
        <v>3707</v>
      </c>
      <c r="B3806" s="9" t="s">
        <v>87</v>
      </c>
      <c r="C3806" s="9">
        <v>970</v>
      </c>
      <c r="D3806" s="9">
        <v>0.57999999999999996</v>
      </c>
      <c r="E3806" s="9">
        <v>0.501</v>
      </c>
      <c r="F3806" s="9">
        <v>0.51400000000000001</v>
      </c>
      <c r="G3806" s="9">
        <v>6044.85</v>
      </c>
      <c r="H3806" s="10">
        <v>2</v>
      </c>
      <c r="I3806" s="23" t="str">
        <f>VLOOKUP(B3806,'De-Para'!$B$3:$C$29,2,0)</f>
        <v>Nordeste</v>
      </c>
      <c r="J3806" s="18" t="str">
        <f t="shared" si="236"/>
        <v>Médio</v>
      </c>
      <c r="K3806" s="18" t="str">
        <f t="shared" si="237"/>
        <v>Abaixo</v>
      </c>
      <c r="L3806" s="18" t="str">
        <f t="shared" si="238"/>
        <v>Acima</v>
      </c>
      <c r="M3806" s="23" t="str">
        <f t="shared" si="239"/>
        <v>Abaixo</v>
      </c>
    </row>
    <row r="3807" spans="1:13">
      <c r="A3807" s="11" t="s">
        <v>3708</v>
      </c>
      <c r="B3807" s="12" t="s">
        <v>270</v>
      </c>
      <c r="C3807" s="12">
        <v>306</v>
      </c>
      <c r="D3807" s="12">
        <v>0.64900000000000002</v>
      </c>
      <c r="E3807" s="12">
        <v>0.60499999999999998</v>
      </c>
      <c r="F3807" s="12">
        <v>0.57399999999999995</v>
      </c>
      <c r="G3807" s="12">
        <v>14739.39</v>
      </c>
      <c r="H3807" s="13">
        <v>0</v>
      </c>
      <c r="I3807" s="23" t="str">
        <f>VLOOKUP(B3807,'De-Para'!$B$3:$C$29,2,0)</f>
        <v>Norte</v>
      </c>
      <c r="J3807" s="18" t="str">
        <f t="shared" si="236"/>
        <v>Médio</v>
      </c>
      <c r="K3807" s="18" t="str">
        <f t="shared" si="237"/>
        <v>Acima</v>
      </c>
      <c r="L3807" s="18" t="str">
        <f t="shared" si="238"/>
        <v>Abaixo</v>
      </c>
      <c r="M3807" s="23" t="str">
        <f t="shared" si="239"/>
        <v>Abaixo</v>
      </c>
    </row>
    <row r="3808" spans="1:13">
      <c r="A3808" s="8" t="s">
        <v>3709</v>
      </c>
      <c r="B3808" s="9" t="s">
        <v>22</v>
      </c>
      <c r="C3808" s="9">
        <v>139</v>
      </c>
      <c r="D3808" s="9">
        <v>0.71</v>
      </c>
      <c r="E3808" s="9">
        <v>0.70299999999999996</v>
      </c>
      <c r="F3808" s="9">
        <v>0.64100000000000001</v>
      </c>
      <c r="G3808" s="9">
        <v>25281.56</v>
      </c>
      <c r="H3808" s="10">
        <v>3</v>
      </c>
      <c r="I3808" s="23" t="str">
        <f>VLOOKUP(B3808,'De-Para'!$B$3:$C$29,2,0)</f>
        <v>Sul</v>
      </c>
      <c r="J3808" s="18" t="str">
        <f t="shared" si="236"/>
        <v>Alto</v>
      </c>
      <c r="K3808" s="18" t="str">
        <f t="shared" si="237"/>
        <v>Acima</v>
      </c>
      <c r="L3808" s="18" t="str">
        <f t="shared" si="238"/>
        <v>Abaixo</v>
      </c>
      <c r="M3808" s="23" t="str">
        <f t="shared" si="239"/>
        <v>Acima</v>
      </c>
    </row>
    <row r="3809" spans="1:13">
      <c r="A3809" s="11" t="s">
        <v>3710</v>
      </c>
      <c r="B3809" s="12" t="s">
        <v>87</v>
      </c>
      <c r="C3809" s="12">
        <v>417</v>
      </c>
      <c r="D3809" s="12">
        <v>0.59</v>
      </c>
      <c r="E3809" s="12">
        <v>0.57599999999999996</v>
      </c>
      <c r="F3809" s="12">
        <v>0.48599999999999999</v>
      </c>
      <c r="G3809" s="12">
        <v>15214.32</v>
      </c>
      <c r="H3809" s="13">
        <v>1</v>
      </c>
      <c r="I3809" s="23" t="str">
        <f>VLOOKUP(B3809,'De-Para'!$B$3:$C$29,2,0)</f>
        <v>Nordeste</v>
      </c>
      <c r="J3809" s="18" t="str">
        <f t="shared" si="236"/>
        <v>Médio</v>
      </c>
      <c r="K3809" s="18" t="str">
        <f t="shared" si="237"/>
        <v>Abaixo</v>
      </c>
      <c r="L3809" s="18" t="str">
        <f t="shared" si="238"/>
        <v>Abaixo</v>
      </c>
      <c r="M3809" s="23" t="str">
        <f t="shared" si="239"/>
        <v>Abaixo</v>
      </c>
    </row>
    <row r="3810" spans="1:13">
      <c r="A3810" s="8" t="s">
        <v>3711</v>
      </c>
      <c r="B3810" s="9" t="s">
        <v>19</v>
      </c>
      <c r="C3810" s="9">
        <v>383</v>
      </c>
      <c r="D3810" s="9">
        <v>0.56999999999999995</v>
      </c>
      <c r="E3810" s="9">
        <v>0.55500000000000005</v>
      </c>
      <c r="F3810" s="9">
        <v>0.44800000000000001</v>
      </c>
      <c r="G3810" s="9">
        <v>10065.61</v>
      </c>
      <c r="H3810" s="10">
        <v>1</v>
      </c>
      <c r="I3810" s="23" t="str">
        <f>VLOOKUP(B3810,'De-Para'!$B$3:$C$29,2,0)</f>
        <v>Nordeste</v>
      </c>
      <c r="J3810" s="18" t="str">
        <f t="shared" si="236"/>
        <v>Médio</v>
      </c>
      <c r="K3810" s="18" t="str">
        <f t="shared" si="237"/>
        <v>Abaixo</v>
      </c>
      <c r="L3810" s="18" t="str">
        <f t="shared" si="238"/>
        <v>Abaixo</v>
      </c>
      <c r="M3810" s="23" t="str">
        <f t="shared" si="239"/>
        <v>Abaixo</v>
      </c>
    </row>
    <row r="3811" spans="1:13">
      <c r="A3811" s="11" t="s">
        <v>3712</v>
      </c>
      <c r="B3811" s="12" t="s">
        <v>24</v>
      </c>
      <c r="C3811" s="12">
        <v>191</v>
      </c>
      <c r="D3811" s="12">
        <v>0.59299999999999997</v>
      </c>
      <c r="E3811" s="12">
        <v>0.56799999999999995</v>
      </c>
      <c r="F3811" s="12">
        <v>0.46800000000000003</v>
      </c>
      <c r="G3811" s="12">
        <v>9150.48</v>
      </c>
      <c r="H3811" s="13">
        <v>4</v>
      </c>
      <c r="I3811" s="23" t="str">
        <f>VLOOKUP(B3811,'De-Para'!$B$3:$C$29,2,0)</f>
        <v>Nordeste</v>
      </c>
      <c r="J3811" s="18" t="str">
        <f t="shared" si="236"/>
        <v>Médio</v>
      </c>
      <c r="K3811" s="18" t="str">
        <f t="shared" si="237"/>
        <v>Abaixo</v>
      </c>
      <c r="L3811" s="18" t="str">
        <f t="shared" si="238"/>
        <v>Abaixo</v>
      </c>
      <c r="M3811" s="23" t="str">
        <f t="shared" si="239"/>
        <v>Acima</v>
      </c>
    </row>
    <row r="3812" spans="1:13">
      <c r="A3812" s="8" t="s">
        <v>3713</v>
      </c>
      <c r="B3812" s="9" t="s">
        <v>39</v>
      </c>
      <c r="C3812" s="9">
        <v>689</v>
      </c>
      <c r="D3812" s="9">
        <v>0.56499999999999995</v>
      </c>
      <c r="E3812" s="9">
        <v>0.496</v>
      </c>
      <c r="F3812" s="9">
        <v>0.48399999999999999</v>
      </c>
      <c r="G3812" s="9">
        <v>6089.15</v>
      </c>
      <c r="H3812" s="10">
        <v>4</v>
      </c>
      <c r="I3812" s="23" t="str">
        <f>VLOOKUP(B3812,'De-Para'!$B$3:$C$29,2,0)</f>
        <v>Norte</v>
      </c>
      <c r="J3812" s="18" t="str">
        <f t="shared" si="236"/>
        <v>Médio</v>
      </c>
      <c r="K3812" s="18" t="str">
        <f t="shared" si="237"/>
        <v>Abaixo</v>
      </c>
      <c r="L3812" s="18" t="str">
        <f t="shared" si="238"/>
        <v>Abaixo</v>
      </c>
      <c r="M3812" s="23" t="str">
        <f t="shared" si="239"/>
        <v>Acima</v>
      </c>
    </row>
    <row r="3813" spans="1:13">
      <c r="A3813" s="11" t="s">
        <v>3714</v>
      </c>
      <c r="B3813" s="12" t="s">
        <v>14</v>
      </c>
      <c r="C3813" s="12">
        <v>34</v>
      </c>
      <c r="D3813" s="12">
        <v>0.753</v>
      </c>
      <c r="E3813" s="12">
        <v>0.71</v>
      </c>
      <c r="F3813" s="12">
        <v>0.70599999999999996</v>
      </c>
      <c r="G3813" s="12">
        <v>39691.910000000003</v>
      </c>
      <c r="H3813" s="13">
        <v>5</v>
      </c>
      <c r="I3813" s="23" t="str">
        <f>VLOOKUP(B3813,'De-Para'!$B$3:$C$29,2,0)</f>
        <v>Sul</v>
      </c>
      <c r="J3813" s="18" t="str">
        <f t="shared" si="236"/>
        <v>Alto</v>
      </c>
      <c r="K3813" s="18" t="str">
        <f t="shared" si="237"/>
        <v>Acima</v>
      </c>
      <c r="L3813" s="18" t="str">
        <f t="shared" si="238"/>
        <v>Abaixo</v>
      </c>
      <c r="M3813" s="23" t="str">
        <f t="shared" si="239"/>
        <v>Acima</v>
      </c>
    </row>
    <row r="3814" spans="1:13">
      <c r="A3814" s="8" t="s">
        <v>3715</v>
      </c>
      <c r="B3814" s="9" t="s">
        <v>7</v>
      </c>
      <c r="C3814" s="9">
        <v>130</v>
      </c>
      <c r="D3814" s="9">
        <v>0.72799999999999998</v>
      </c>
      <c r="E3814" s="9">
        <v>0.70199999999999996</v>
      </c>
      <c r="F3814" s="9">
        <v>0.63</v>
      </c>
      <c r="G3814" s="9">
        <v>16636.12</v>
      </c>
      <c r="H3814" s="10">
        <v>0</v>
      </c>
      <c r="I3814" s="23" t="str">
        <f>VLOOKUP(B3814,'De-Para'!$B$3:$C$29,2,0)</f>
        <v>Sudeste</v>
      </c>
      <c r="J3814" s="18" t="str">
        <f t="shared" si="236"/>
        <v>Alto</v>
      </c>
      <c r="K3814" s="18" t="str">
        <f t="shared" si="237"/>
        <v>Acima</v>
      </c>
      <c r="L3814" s="18" t="str">
        <f t="shared" si="238"/>
        <v>Abaixo</v>
      </c>
      <c r="M3814" s="23" t="str">
        <f t="shared" si="239"/>
        <v>Abaixo</v>
      </c>
    </row>
    <row r="3815" spans="1:13">
      <c r="A3815" s="11" t="s">
        <v>3716</v>
      </c>
      <c r="B3815" s="12" t="s">
        <v>39</v>
      </c>
      <c r="C3815" s="12">
        <v>662</v>
      </c>
      <c r="D3815" s="12">
        <v>0.53200000000000003</v>
      </c>
      <c r="E3815" s="12">
        <v>0.51</v>
      </c>
      <c r="F3815" s="12">
        <v>0.38700000000000001</v>
      </c>
      <c r="G3815" s="12">
        <v>6834.22</v>
      </c>
      <c r="H3815" s="13">
        <v>0</v>
      </c>
      <c r="I3815" s="23" t="str">
        <f>VLOOKUP(B3815,'De-Para'!$B$3:$C$29,2,0)</f>
        <v>Norte</v>
      </c>
      <c r="J3815" s="18" t="str">
        <f t="shared" si="236"/>
        <v>Baixo</v>
      </c>
      <c r="K3815" s="18" t="str">
        <f t="shared" si="237"/>
        <v>Abaixo</v>
      </c>
      <c r="L3815" s="18" t="str">
        <f t="shared" si="238"/>
        <v>Abaixo</v>
      </c>
      <c r="M3815" s="23" t="str">
        <f t="shared" si="239"/>
        <v>Abaixo</v>
      </c>
    </row>
    <row r="3816" spans="1:13">
      <c r="A3816" s="8" t="s">
        <v>3717</v>
      </c>
      <c r="B3816" s="9" t="s">
        <v>7</v>
      </c>
      <c r="C3816" s="9">
        <v>265</v>
      </c>
      <c r="D3816" s="9">
        <v>0.72</v>
      </c>
      <c r="E3816" s="9">
        <v>0.68700000000000006</v>
      </c>
      <c r="F3816" s="9">
        <v>0.63400000000000001</v>
      </c>
      <c r="G3816" s="9">
        <v>18521.39</v>
      </c>
      <c r="H3816" s="10">
        <v>5</v>
      </c>
      <c r="I3816" s="23" t="str">
        <f>VLOOKUP(B3816,'De-Para'!$B$3:$C$29,2,0)</f>
        <v>Sudeste</v>
      </c>
      <c r="J3816" s="18" t="str">
        <f t="shared" si="236"/>
        <v>Alto</v>
      </c>
      <c r="K3816" s="18" t="str">
        <f t="shared" si="237"/>
        <v>Acima</v>
      </c>
      <c r="L3816" s="18" t="str">
        <f t="shared" si="238"/>
        <v>Abaixo</v>
      </c>
      <c r="M3816" s="23" t="str">
        <f t="shared" si="239"/>
        <v>Acima</v>
      </c>
    </row>
    <row r="3817" spans="1:13">
      <c r="A3817" s="11" t="s">
        <v>3718</v>
      </c>
      <c r="B3817" s="12" t="s">
        <v>87</v>
      </c>
      <c r="C3817" s="12">
        <v>702</v>
      </c>
      <c r="D3817" s="12">
        <v>0.56999999999999995</v>
      </c>
      <c r="E3817" s="12">
        <v>0.502</v>
      </c>
      <c r="F3817" s="12">
        <v>0.499</v>
      </c>
      <c r="G3817" s="12">
        <v>5608.02</v>
      </c>
      <c r="H3817" s="13">
        <v>0</v>
      </c>
      <c r="I3817" s="23" t="str">
        <f>VLOOKUP(B3817,'De-Para'!$B$3:$C$29,2,0)</f>
        <v>Nordeste</v>
      </c>
      <c r="J3817" s="18" t="str">
        <f t="shared" si="236"/>
        <v>Médio</v>
      </c>
      <c r="K3817" s="18" t="str">
        <f t="shared" si="237"/>
        <v>Abaixo</v>
      </c>
      <c r="L3817" s="18" t="str">
        <f t="shared" si="238"/>
        <v>Abaixo</v>
      </c>
      <c r="M3817" s="23" t="str">
        <f t="shared" si="239"/>
        <v>Abaixo</v>
      </c>
    </row>
    <row r="3818" spans="1:13">
      <c r="A3818" s="8" t="s">
        <v>3719</v>
      </c>
      <c r="B3818" s="9" t="s">
        <v>31</v>
      </c>
      <c r="C3818" s="9">
        <v>448</v>
      </c>
      <c r="D3818" s="9">
        <v>0.58399999999999996</v>
      </c>
      <c r="E3818" s="9">
        <v>0.51700000000000002</v>
      </c>
      <c r="F3818" s="9">
        <v>0.52</v>
      </c>
      <c r="G3818" s="9">
        <v>5851.5</v>
      </c>
      <c r="H3818" s="10">
        <v>1</v>
      </c>
      <c r="I3818" s="23" t="str">
        <f>VLOOKUP(B3818,'De-Para'!$B$3:$C$29,2,0)</f>
        <v>Nordeste</v>
      </c>
      <c r="J3818" s="18" t="str">
        <f t="shared" si="236"/>
        <v>Médio</v>
      </c>
      <c r="K3818" s="18" t="str">
        <f t="shared" si="237"/>
        <v>Abaixo</v>
      </c>
      <c r="L3818" s="18" t="str">
        <f t="shared" si="238"/>
        <v>Abaixo</v>
      </c>
      <c r="M3818" s="23" t="str">
        <f t="shared" si="239"/>
        <v>Abaixo</v>
      </c>
    </row>
    <row r="3819" spans="1:13">
      <c r="A3819" s="11" t="s">
        <v>3720</v>
      </c>
      <c r="B3819" s="12" t="s">
        <v>22</v>
      </c>
      <c r="C3819" s="12">
        <v>221</v>
      </c>
      <c r="D3819" s="12">
        <v>0.71299999999999997</v>
      </c>
      <c r="E3819" s="12">
        <v>0.69499999999999995</v>
      </c>
      <c r="F3819" s="12">
        <v>0.60799999999999998</v>
      </c>
      <c r="G3819" s="12">
        <v>21108.68</v>
      </c>
      <c r="H3819" s="13">
        <v>5</v>
      </c>
      <c r="I3819" s="23" t="str">
        <f>VLOOKUP(B3819,'De-Para'!$B$3:$C$29,2,0)</f>
        <v>Sul</v>
      </c>
      <c r="J3819" s="18" t="str">
        <f t="shared" si="236"/>
        <v>Alto</v>
      </c>
      <c r="K3819" s="18" t="str">
        <f t="shared" si="237"/>
        <v>Acima</v>
      </c>
      <c r="L3819" s="18" t="str">
        <f t="shared" si="238"/>
        <v>Abaixo</v>
      </c>
      <c r="M3819" s="23" t="str">
        <f t="shared" si="239"/>
        <v>Acima</v>
      </c>
    </row>
    <row r="3820" spans="1:13">
      <c r="A3820" s="8" t="s">
        <v>3721</v>
      </c>
      <c r="B3820" s="9" t="s">
        <v>59</v>
      </c>
      <c r="C3820" s="9">
        <v>77</v>
      </c>
      <c r="D3820" s="9">
        <v>0.77300000000000002</v>
      </c>
      <c r="E3820" s="9">
        <v>0.75800000000000001</v>
      </c>
      <c r="F3820" s="9">
        <v>0.69399999999999995</v>
      </c>
      <c r="G3820" s="9">
        <v>33092.019999999997</v>
      </c>
      <c r="H3820" s="10">
        <v>4</v>
      </c>
      <c r="I3820" s="23" t="str">
        <f>VLOOKUP(B3820,'De-Para'!$B$3:$C$29,2,0)</f>
        <v>Sul</v>
      </c>
      <c r="J3820" s="18" t="str">
        <f t="shared" si="236"/>
        <v>Alto</v>
      </c>
      <c r="K3820" s="18" t="str">
        <f t="shared" si="237"/>
        <v>Acima</v>
      </c>
      <c r="L3820" s="18" t="str">
        <f t="shared" si="238"/>
        <v>Abaixo</v>
      </c>
      <c r="M3820" s="23" t="str">
        <f t="shared" si="239"/>
        <v>Acima</v>
      </c>
    </row>
    <row r="3821" spans="1:13">
      <c r="A3821" s="11" t="s">
        <v>3722</v>
      </c>
      <c r="B3821" s="12" t="s">
        <v>33</v>
      </c>
      <c r="C3821" s="12">
        <v>181</v>
      </c>
      <c r="D3821" s="12">
        <v>0.65</v>
      </c>
      <c r="E3821" s="12">
        <v>0.64400000000000002</v>
      </c>
      <c r="F3821" s="12">
        <v>0.53400000000000003</v>
      </c>
      <c r="G3821" s="12">
        <v>15673.49</v>
      </c>
      <c r="H3821" s="13">
        <v>3</v>
      </c>
      <c r="I3821" s="23" t="str">
        <f>VLOOKUP(B3821,'De-Para'!$B$3:$C$29,2,0)</f>
        <v>Centro-Oeste</v>
      </c>
      <c r="J3821" s="18" t="str">
        <f t="shared" si="236"/>
        <v>Médio</v>
      </c>
      <c r="K3821" s="18" t="str">
        <f t="shared" si="237"/>
        <v>Acima</v>
      </c>
      <c r="L3821" s="18" t="str">
        <f t="shared" si="238"/>
        <v>Abaixo</v>
      </c>
      <c r="M3821" s="23" t="str">
        <f t="shared" si="239"/>
        <v>Acima</v>
      </c>
    </row>
    <row r="3822" spans="1:13">
      <c r="A3822" s="8" t="s">
        <v>3723</v>
      </c>
      <c r="B3822" s="9" t="s">
        <v>24</v>
      </c>
      <c r="C3822" s="9">
        <v>487</v>
      </c>
      <c r="D3822" s="9">
        <v>0.56999999999999995</v>
      </c>
      <c r="E3822" s="9">
        <v>0.53800000000000003</v>
      </c>
      <c r="F3822" s="9">
        <v>0.45600000000000002</v>
      </c>
      <c r="G3822" s="9">
        <v>7603.95</v>
      </c>
      <c r="H3822" s="10">
        <v>0</v>
      </c>
      <c r="I3822" s="23" t="str">
        <f>VLOOKUP(B3822,'De-Para'!$B$3:$C$29,2,0)</f>
        <v>Nordeste</v>
      </c>
      <c r="J3822" s="18" t="str">
        <f t="shared" si="236"/>
        <v>Médio</v>
      </c>
      <c r="K3822" s="18" t="str">
        <f t="shared" si="237"/>
        <v>Abaixo</v>
      </c>
      <c r="L3822" s="18" t="str">
        <f t="shared" si="238"/>
        <v>Abaixo</v>
      </c>
      <c r="M3822" s="23" t="str">
        <f t="shared" si="239"/>
        <v>Abaixo</v>
      </c>
    </row>
    <row r="3823" spans="1:13">
      <c r="A3823" s="11" t="s">
        <v>3724</v>
      </c>
      <c r="B3823" s="12" t="s">
        <v>24</v>
      </c>
      <c r="C3823" s="12">
        <v>339</v>
      </c>
      <c r="D3823" s="12">
        <v>0.55000000000000004</v>
      </c>
      <c r="E3823" s="12">
        <v>0.55800000000000005</v>
      </c>
      <c r="F3823" s="12">
        <v>0.39700000000000002</v>
      </c>
      <c r="G3823" s="12">
        <v>7238.02</v>
      </c>
      <c r="H3823" s="13">
        <v>2</v>
      </c>
      <c r="I3823" s="23" t="str">
        <f>VLOOKUP(B3823,'De-Para'!$B$3:$C$29,2,0)</f>
        <v>Nordeste</v>
      </c>
      <c r="J3823" s="18" t="str">
        <f t="shared" si="236"/>
        <v>Médio</v>
      </c>
      <c r="K3823" s="18" t="str">
        <f t="shared" si="237"/>
        <v>Abaixo</v>
      </c>
      <c r="L3823" s="18" t="str">
        <f t="shared" si="238"/>
        <v>Abaixo</v>
      </c>
      <c r="M3823" s="23" t="str">
        <f t="shared" si="239"/>
        <v>Abaixo</v>
      </c>
    </row>
    <row r="3824" spans="1:13">
      <c r="A3824" s="8" t="s">
        <v>3725</v>
      </c>
      <c r="B3824" s="9" t="s">
        <v>275</v>
      </c>
      <c r="C3824" s="9">
        <v>352</v>
      </c>
      <c r="D3824" s="9">
        <v>0.53200000000000003</v>
      </c>
      <c r="E3824" s="9">
        <v>0.52100000000000002</v>
      </c>
      <c r="F3824" s="9">
        <v>0.39700000000000002</v>
      </c>
      <c r="G3824" s="9">
        <v>9853.18</v>
      </c>
      <c r="H3824" s="10">
        <v>4</v>
      </c>
      <c r="I3824" s="23" t="str">
        <f>VLOOKUP(B3824,'De-Para'!$B$3:$C$29,2,0)</f>
        <v>Norte</v>
      </c>
      <c r="J3824" s="18" t="str">
        <f t="shared" si="236"/>
        <v>Baixo</v>
      </c>
      <c r="K3824" s="18" t="str">
        <f t="shared" si="237"/>
        <v>Abaixo</v>
      </c>
      <c r="L3824" s="18" t="str">
        <f t="shared" si="238"/>
        <v>Abaixo</v>
      </c>
      <c r="M3824" s="23" t="str">
        <f t="shared" si="239"/>
        <v>Acima</v>
      </c>
    </row>
    <row r="3825" spans="1:13">
      <c r="A3825" s="11" t="s">
        <v>3726</v>
      </c>
      <c r="B3825" s="12" t="s">
        <v>111</v>
      </c>
      <c r="C3825" s="12">
        <v>590</v>
      </c>
      <c r="D3825" s="12">
        <v>0.67</v>
      </c>
      <c r="E3825" s="12">
        <v>0.621</v>
      </c>
      <c r="F3825" s="12">
        <v>0.60499999999999998</v>
      </c>
      <c r="G3825" s="12">
        <v>11111.07</v>
      </c>
      <c r="H3825" s="13">
        <v>5</v>
      </c>
      <c r="I3825" s="23" t="str">
        <f>VLOOKUP(B3825,'De-Para'!$B$3:$C$29,2,0)</f>
        <v>Norte</v>
      </c>
      <c r="J3825" s="18" t="str">
        <f t="shared" si="236"/>
        <v>Médio</v>
      </c>
      <c r="K3825" s="18" t="str">
        <f t="shared" si="237"/>
        <v>Acima</v>
      </c>
      <c r="L3825" s="18" t="str">
        <f t="shared" si="238"/>
        <v>Abaixo</v>
      </c>
      <c r="M3825" s="23" t="str">
        <f t="shared" si="239"/>
        <v>Acima</v>
      </c>
    </row>
    <row r="3826" spans="1:13">
      <c r="A3826" s="8" t="s">
        <v>3727</v>
      </c>
      <c r="B3826" s="9" t="s">
        <v>72</v>
      </c>
      <c r="C3826" s="9">
        <v>278</v>
      </c>
      <c r="D3826" s="9">
        <v>0.56899999999999995</v>
      </c>
      <c r="E3826" s="9">
        <v>0.54600000000000004</v>
      </c>
      <c r="F3826" s="9">
        <v>0.45700000000000002</v>
      </c>
      <c r="G3826" s="9">
        <v>10042.469999999999</v>
      </c>
      <c r="H3826" s="10">
        <v>14</v>
      </c>
      <c r="I3826" s="23" t="str">
        <f>VLOOKUP(B3826,'De-Para'!$B$3:$C$29,2,0)</f>
        <v>Nordeste</v>
      </c>
      <c r="J3826" s="18" t="str">
        <f t="shared" si="236"/>
        <v>Médio</v>
      </c>
      <c r="K3826" s="18" t="str">
        <f t="shared" si="237"/>
        <v>Abaixo</v>
      </c>
      <c r="L3826" s="18" t="str">
        <f t="shared" si="238"/>
        <v>Abaixo</v>
      </c>
      <c r="M3826" s="23" t="str">
        <f t="shared" si="239"/>
        <v>Acima</v>
      </c>
    </row>
    <row r="3827" spans="1:13">
      <c r="A3827" s="11" t="s">
        <v>3728</v>
      </c>
      <c r="B3827" s="12" t="s">
        <v>72</v>
      </c>
      <c r="C3827" s="12">
        <v>404</v>
      </c>
      <c r="D3827" s="12">
        <v>0.67900000000000005</v>
      </c>
      <c r="E3827" s="12">
        <v>0.63300000000000001</v>
      </c>
      <c r="F3827" s="12">
        <v>0.63400000000000001</v>
      </c>
      <c r="G3827" s="12">
        <v>9576.94</v>
      </c>
      <c r="H3827" s="13">
        <v>12</v>
      </c>
      <c r="I3827" s="23" t="str">
        <f>VLOOKUP(B3827,'De-Para'!$B$3:$C$29,2,0)</f>
        <v>Nordeste</v>
      </c>
      <c r="J3827" s="18" t="str">
        <f t="shared" si="236"/>
        <v>Médio</v>
      </c>
      <c r="K3827" s="18" t="str">
        <f t="shared" si="237"/>
        <v>Acima</v>
      </c>
      <c r="L3827" s="18" t="str">
        <f t="shared" si="238"/>
        <v>Abaixo</v>
      </c>
      <c r="M3827" s="23" t="str">
        <f t="shared" si="239"/>
        <v>Acima</v>
      </c>
    </row>
    <row r="3828" spans="1:13">
      <c r="A3828" s="8" t="s">
        <v>3729</v>
      </c>
      <c r="B3828" s="9" t="s">
        <v>53</v>
      </c>
      <c r="C3828" s="9">
        <v>165</v>
      </c>
      <c r="D3828" s="9">
        <v>0.65</v>
      </c>
      <c r="E3828" s="9">
        <v>0.65700000000000003</v>
      </c>
      <c r="F3828" s="9">
        <v>0.54500000000000004</v>
      </c>
      <c r="G3828" s="9">
        <v>30366.32</v>
      </c>
      <c r="H3828" s="10">
        <v>1</v>
      </c>
      <c r="I3828" s="23" t="str">
        <f>VLOOKUP(B3828,'De-Para'!$B$3:$C$29,2,0)</f>
        <v>Centro-Oeste</v>
      </c>
      <c r="J3828" s="18" t="str">
        <f t="shared" si="236"/>
        <v>Médio</v>
      </c>
      <c r="K3828" s="18" t="str">
        <f t="shared" si="237"/>
        <v>Acima</v>
      </c>
      <c r="L3828" s="18" t="str">
        <f t="shared" si="238"/>
        <v>Abaixo</v>
      </c>
      <c r="M3828" s="23" t="str">
        <f t="shared" si="239"/>
        <v>Abaixo</v>
      </c>
    </row>
    <row r="3829" spans="1:13">
      <c r="A3829" s="11" t="s">
        <v>3730</v>
      </c>
      <c r="B3829" s="12" t="s">
        <v>22</v>
      </c>
      <c r="C3829" s="12">
        <v>111</v>
      </c>
      <c r="D3829" s="12">
        <v>0.77</v>
      </c>
      <c r="E3829" s="12">
        <v>0.71799999999999997</v>
      </c>
      <c r="F3829" s="12">
        <v>0.748</v>
      </c>
      <c r="G3829" s="12">
        <v>33659.199999999997</v>
      </c>
      <c r="H3829" s="13">
        <v>1</v>
      </c>
      <c r="I3829" s="23" t="str">
        <f>VLOOKUP(B3829,'De-Para'!$B$3:$C$29,2,0)</f>
        <v>Sul</v>
      </c>
      <c r="J3829" s="18" t="str">
        <f t="shared" si="236"/>
        <v>Alto</v>
      </c>
      <c r="K3829" s="18" t="str">
        <f t="shared" si="237"/>
        <v>Acima</v>
      </c>
      <c r="L3829" s="18" t="str">
        <f t="shared" si="238"/>
        <v>Abaixo</v>
      </c>
      <c r="M3829" s="23" t="str">
        <f t="shared" si="239"/>
        <v>Abaixo</v>
      </c>
    </row>
    <row r="3830" spans="1:13">
      <c r="A3830" s="8" t="s">
        <v>3731</v>
      </c>
      <c r="B3830" s="9" t="s">
        <v>22</v>
      </c>
      <c r="C3830" s="9">
        <v>171</v>
      </c>
      <c r="D3830" s="9">
        <v>0.72299999999999998</v>
      </c>
      <c r="E3830" s="9">
        <v>0.68100000000000005</v>
      </c>
      <c r="F3830" s="9">
        <v>0.66100000000000003</v>
      </c>
      <c r="G3830" s="9">
        <v>30299.19</v>
      </c>
      <c r="H3830" s="10">
        <v>1</v>
      </c>
      <c r="I3830" s="23" t="str">
        <f>VLOOKUP(B3830,'De-Para'!$B$3:$C$29,2,0)</f>
        <v>Sul</v>
      </c>
      <c r="J3830" s="18" t="str">
        <f t="shared" si="236"/>
        <v>Alto</v>
      </c>
      <c r="K3830" s="18" t="str">
        <f t="shared" si="237"/>
        <v>Acima</v>
      </c>
      <c r="L3830" s="18" t="str">
        <f t="shared" si="238"/>
        <v>Abaixo</v>
      </c>
      <c r="M3830" s="23" t="str">
        <f t="shared" si="239"/>
        <v>Abaixo</v>
      </c>
    </row>
    <row r="3831" spans="1:13">
      <c r="A3831" s="11" t="s">
        <v>3732</v>
      </c>
      <c r="B3831" s="12" t="s">
        <v>31</v>
      </c>
      <c r="C3831" s="12">
        <v>515</v>
      </c>
      <c r="D3831" s="12">
        <v>0.59299999999999997</v>
      </c>
      <c r="E3831" s="12">
        <v>0.53600000000000003</v>
      </c>
      <c r="F3831" s="12">
        <v>0.51300000000000001</v>
      </c>
      <c r="G3831" s="12">
        <v>6158.7</v>
      </c>
      <c r="H3831" s="13">
        <v>21</v>
      </c>
      <c r="I3831" s="23" t="str">
        <f>VLOOKUP(B3831,'De-Para'!$B$3:$C$29,2,0)</f>
        <v>Nordeste</v>
      </c>
      <c r="J3831" s="18" t="str">
        <f t="shared" si="236"/>
        <v>Médio</v>
      </c>
      <c r="K3831" s="18" t="str">
        <f t="shared" si="237"/>
        <v>Abaixo</v>
      </c>
      <c r="L3831" s="18" t="str">
        <f t="shared" si="238"/>
        <v>Abaixo</v>
      </c>
      <c r="M3831" s="23" t="str">
        <f t="shared" si="239"/>
        <v>Acima</v>
      </c>
    </row>
    <row r="3832" spans="1:13">
      <c r="A3832" s="8" t="s">
        <v>3733</v>
      </c>
      <c r="B3832" s="9" t="s">
        <v>59</v>
      </c>
      <c r="C3832" s="9">
        <v>38</v>
      </c>
      <c r="D3832" s="9">
        <v>0.73599999999999999</v>
      </c>
      <c r="E3832" s="9">
        <v>0.753</v>
      </c>
      <c r="F3832" s="9">
        <v>0.60499999999999998</v>
      </c>
      <c r="G3832" s="9">
        <v>24882.29</v>
      </c>
      <c r="H3832" s="10">
        <v>2</v>
      </c>
      <c r="I3832" s="23" t="str">
        <f>VLOOKUP(B3832,'De-Para'!$B$3:$C$29,2,0)</f>
        <v>Sul</v>
      </c>
      <c r="J3832" s="18" t="str">
        <f t="shared" si="236"/>
        <v>Alto</v>
      </c>
      <c r="K3832" s="18" t="str">
        <f t="shared" si="237"/>
        <v>Acima</v>
      </c>
      <c r="L3832" s="18" t="str">
        <f t="shared" si="238"/>
        <v>Abaixo</v>
      </c>
      <c r="M3832" s="23" t="str">
        <f t="shared" si="239"/>
        <v>Abaixo</v>
      </c>
    </row>
    <row r="3833" spans="1:13">
      <c r="A3833" s="11" t="s">
        <v>3734</v>
      </c>
      <c r="B3833" s="12" t="s">
        <v>16</v>
      </c>
      <c r="C3833" s="12">
        <v>93</v>
      </c>
      <c r="D3833" s="12">
        <v>0.63600000000000001</v>
      </c>
      <c r="E3833" s="12">
        <v>0.61199999999999999</v>
      </c>
      <c r="F3833" s="12">
        <v>0.51200000000000001</v>
      </c>
      <c r="G3833" s="12">
        <v>20266.72</v>
      </c>
      <c r="H3833" s="13">
        <v>1</v>
      </c>
      <c r="I3833" s="23" t="str">
        <f>VLOOKUP(B3833,'De-Para'!$B$3:$C$29,2,0)</f>
        <v>Sudeste</v>
      </c>
      <c r="J3833" s="18" t="str">
        <f t="shared" si="236"/>
        <v>Médio</v>
      </c>
      <c r="K3833" s="18" t="str">
        <f t="shared" si="237"/>
        <v>Acima</v>
      </c>
      <c r="L3833" s="18" t="str">
        <f t="shared" si="238"/>
        <v>Abaixo</v>
      </c>
      <c r="M3833" s="23" t="str">
        <f t="shared" si="239"/>
        <v>Abaixo</v>
      </c>
    </row>
    <row r="3834" spans="1:13">
      <c r="A3834" s="8" t="s">
        <v>3735</v>
      </c>
      <c r="B3834" s="9" t="s">
        <v>53</v>
      </c>
      <c r="C3834" s="9">
        <v>114</v>
      </c>
      <c r="D3834" s="9">
        <v>0.67</v>
      </c>
      <c r="E3834" s="9">
        <v>0.68400000000000005</v>
      </c>
      <c r="F3834" s="9">
        <v>0.53100000000000003</v>
      </c>
      <c r="G3834" s="9">
        <v>19160.669999999998</v>
      </c>
      <c r="H3834" s="10">
        <v>3</v>
      </c>
      <c r="I3834" s="23" t="str">
        <f>VLOOKUP(B3834,'De-Para'!$B$3:$C$29,2,0)</f>
        <v>Centro-Oeste</v>
      </c>
      <c r="J3834" s="18" t="str">
        <f t="shared" si="236"/>
        <v>Médio</v>
      </c>
      <c r="K3834" s="18" t="str">
        <f t="shared" si="237"/>
        <v>Acima</v>
      </c>
      <c r="L3834" s="18" t="str">
        <f t="shared" si="238"/>
        <v>Abaixo</v>
      </c>
      <c r="M3834" s="23" t="str">
        <f t="shared" si="239"/>
        <v>Acima</v>
      </c>
    </row>
    <row r="3835" spans="1:13">
      <c r="A3835" s="11" t="s">
        <v>3736</v>
      </c>
      <c r="B3835" s="12" t="s">
        <v>118</v>
      </c>
      <c r="C3835" s="12">
        <v>220</v>
      </c>
      <c r="D3835" s="12">
        <v>0.57799999999999996</v>
      </c>
      <c r="E3835" s="12">
        <v>0.53100000000000003</v>
      </c>
      <c r="F3835" s="12">
        <v>0.47399999999999998</v>
      </c>
      <c r="G3835" s="12">
        <v>10310.01</v>
      </c>
      <c r="H3835" s="13">
        <v>9</v>
      </c>
      <c r="I3835" s="23" t="str">
        <f>VLOOKUP(B3835,'De-Para'!$B$3:$C$29,2,0)</f>
        <v>Nordeste</v>
      </c>
      <c r="J3835" s="18" t="str">
        <f t="shared" si="236"/>
        <v>Médio</v>
      </c>
      <c r="K3835" s="18" t="str">
        <f t="shared" si="237"/>
        <v>Abaixo</v>
      </c>
      <c r="L3835" s="18" t="str">
        <f t="shared" si="238"/>
        <v>Abaixo</v>
      </c>
      <c r="M3835" s="23" t="str">
        <f t="shared" si="239"/>
        <v>Acima</v>
      </c>
    </row>
    <row r="3836" spans="1:13">
      <c r="A3836" s="8" t="s">
        <v>3737</v>
      </c>
      <c r="B3836" s="9" t="s">
        <v>19</v>
      </c>
      <c r="C3836" s="9">
        <v>582</v>
      </c>
      <c r="D3836" s="9">
        <v>0.64500000000000002</v>
      </c>
      <c r="E3836" s="9">
        <v>0.60399999999999998</v>
      </c>
      <c r="F3836" s="9">
        <v>0.57299999999999995</v>
      </c>
      <c r="G3836" s="9">
        <v>7352.84</v>
      </c>
      <c r="H3836" s="10">
        <v>11</v>
      </c>
      <c r="I3836" s="23" t="str">
        <f>VLOOKUP(B3836,'De-Para'!$B$3:$C$29,2,0)</f>
        <v>Nordeste</v>
      </c>
      <c r="J3836" s="18" t="str">
        <f t="shared" si="236"/>
        <v>Médio</v>
      </c>
      <c r="K3836" s="18" t="str">
        <f t="shared" si="237"/>
        <v>Acima</v>
      </c>
      <c r="L3836" s="18" t="str">
        <f t="shared" si="238"/>
        <v>Abaixo</v>
      </c>
      <c r="M3836" s="23" t="str">
        <f t="shared" si="239"/>
        <v>Acima</v>
      </c>
    </row>
    <row r="3837" spans="1:13">
      <c r="A3837" s="11" t="s">
        <v>3738</v>
      </c>
      <c r="B3837" s="12" t="s">
        <v>87</v>
      </c>
      <c r="C3837" s="12">
        <v>688</v>
      </c>
      <c r="D3837" s="12">
        <v>0.51200000000000001</v>
      </c>
      <c r="E3837" s="12">
        <v>0.49199999999999999</v>
      </c>
      <c r="F3837" s="12">
        <v>0.37</v>
      </c>
      <c r="G3837" s="12">
        <v>6726.37</v>
      </c>
      <c r="H3837" s="13">
        <v>21</v>
      </c>
      <c r="I3837" s="23" t="str">
        <f>VLOOKUP(B3837,'De-Para'!$B$3:$C$29,2,0)</f>
        <v>Nordeste</v>
      </c>
      <c r="J3837" s="18" t="str">
        <f t="shared" si="236"/>
        <v>Baixo</v>
      </c>
      <c r="K3837" s="18" t="str">
        <f t="shared" si="237"/>
        <v>Abaixo</v>
      </c>
      <c r="L3837" s="18" t="str">
        <f t="shared" si="238"/>
        <v>Abaixo</v>
      </c>
      <c r="M3837" s="23" t="str">
        <f t="shared" si="239"/>
        <v>Acima</v>
      </c>
    </row>
    <row r="3838" spans="1:13">
      <c r="A3838" s="8" t="s">
        <v>336</v>
      </c>
      <c r="B3838" s="9" t="s">
        <v>24</v>
      </c>
      <c r="C3838" s="9">
        <v>517</v>
      </c>
      <c r="D3838" s="9">
        <v>0.55600000000000005</v>
      </c>
      <c r="E3838" s="9">
        <v>0.56399999999999995</v>
      </c>
      <c r="F3838" s="9">
        <v>0.39600000000000002</v>
      </c>
      <c r="G3838" s="9">
        <v>7933.68</v>
      </c>
      <c r="H3838" s="10">
        <v>4</v>
      </c>
      <c r="I3838" s="23" t="str">
        <f>VLOOKUP(B3838,'De-Para'!$B$3:$C$29,2,0)</f>
        <v>Nordeste</v>
      </c>
      <c r="J3838" s="18" t="str">
        <f t="shared" si="236"/>
        <v>Médio</v>
      </c>
      <c r="K3838" s="18" t="str">
        <f t="shared" si="237"/>
        <v>Abaixo</v>
      </c>
      <c r="L3838" s="18" t="str">
        <f t="shared" si="238"/>
        <v>Abaixo</v>
      </c>
      <c r="M3838" s="23" t="str">
        <f t="shared" si="239"/>
        <v>Acima</v>
      </c>
    </row>
    <row r="3839" spans="1:13">
      <c r="A3839" s="11" t="s">
        <v>3739</v>
      </c>
      <c r="B3839" s="12" t="s">
        <v>111</v>
      </c>
      <c r="C3839" s="12">
        <v>553</v>
      </c>
      <c r="D3839" s="12">
        <v>0.627</v>
      </c>
      <c r="E3839" s="12">
        <v>0.59499999999999997</v>
      </c>
      <c r="F3839" s="12">
        <v>0.56599999999999995</v>
      </c>
      <c r="G3839" s="12">
        <v>10986.07</v>
      </c>
      <c r="H3839" s="13">
        <v>2</v>
      </c>
      <c r="I3839" s="23" t="str">
        <f>VLOOKUP(B3839,'De-Para'!$B$3:$C$29,2,0)</f>
        <v>Norte</v>
      </c>
      <c r="J3839" s="18" t="str">
        <f t="shared" si="236"/>
        <v>Médio</v>
      </c>
      <c r="K3839" s="18" t="str">
        <f t="shared" si="237"/>
        <v>Acima</v>
      </c>
      <c r="L3839" s="18" t="str">
        <f t="shared" si="238"/>
        <v>Abaixo</v>
      </c>
      <c r="M3839" s="23" t="str">
        <f t="shared" si="239"/>
        <v>Abaixo</v>
      </c>
    </row>
    <row r="3840" spans="1:13">
      <c r="A3840" s="8" t="s">
        <v>3740</v>
      </c>
      <c r="B3840" s="9" t="s">
        <v>94</v>
      </c>
      <c r="C3840" s="9">
        <v>353</v>
      </c>
      <c r="D3840" s="9">
        <v>0.56999999999999995</v>
      </c>
      <c r="E3840" s="9">
        <v>0.56000000000000005</v>
      </c>
      <c r="F3840" s="9">
        <v>0.45100000000000001</v>
      </c>
      <c r="G3840" s="9">
        <v>12715.06</v>
      </c>
      <c r="H3840" s="10">
        <v>2</v>
      </c>
      <c r="I3840" s="23" t="str">
        <f>VLOOKUP(B3840,'De-Para'!$B$3:$C$29,2,0)</f>
        <v>Nordeste</v>
      </c>
      <c r="J3840" s="18" t="str">
        <f t="shared" si="236"/>
        <v>Médio</v>
      </c>
      <c r="K3840" s="18" t="str">
        <f t="shared" si="237"/>
        <v>Abaixo</v>
      </c>
      <c r="L3840" s="18" t="str">
        <f t="shared" si="238"/>
        <v>Abaixo</v>
      </c>
      <c r="M3840" s="23" t="str">
        <f t="shared" si="239"/>
        <v>Abaixo</v>
      </c>
    </row>
    <row r="3841" spans="1:13">
      <c r="A3841" s="11" t="s">
        <v>3741</v>
      </c>
      <c r="B3841" s="12" t="s">
        <v>33</v>
      </c>
      <c r="C3841" s="12">
        <v>52</v>
      </c>
      <c r="D3841" s="12">
        <v>0.68799999999999994</v>
      </c>
      <c r="E3841" s="12">
        <v>0.7</v>
      </c>
      <c r="F3841" s="12">
        <v>0.56299999999999994</v>
      </c>
      <c r="G3841" s="12">
        <v>34771</v>
      </c>
      <c r="H3841" s="13">
        <v>1</v>
      </c>
      <c r="I3841" s="23" t="str">
        <f>VLOOKUP(B3841,'De-Para'!$B$3:$C$29,2,0)</f>
        <v>Centro-Oeste</v>
      </c>
      <c r="J3841" s="18" t="str">
        <f t="shared" si="236"/>
        <v>Médio</v>
      </c>
      <c r="K3841" s="18" t="str">
        <f t="shared" si="237"/>
        <v>Acima</v>
      </c>
      <c r="L3841" s="18" t="str">
        <f t="shared" si="238"/>
        <v>Abaixo</v>
      </c>
      <c r="M3841" s="23" t="str">
        <f t="shared" si="239"/>
        <v>Abaixo</v>
      </c>
    </row>
    <row r="3842" spans="1:13">
      <c r="A3842" s="8" t="s">
        <v>1935</v>
      </c>
      <c r="B3842" s="9" t="s">
        <v>148</v>
      </c>
      <c r="C3842" s="9">
        <v>89</v>
      </c>
      <c r="D3842" s="9">
        <v>0.59</v>
      </c>
      <c r="E3842" s="9">
        <v>0.60799999999999998</v>
      </c>
      <c r="F3842" s="9">
        <v>0.442</v>
      </c>
      <c r="G3842" s="9">
        <v>13694.36</v>
      </c>
      <c r="H3842" s="10">
        <v>4</v>
      </c>
      <c r="I3842" s="23" t="str">
        <f>VLOOKUP(B3842,'De-Para'!$B$3:$C$29,2,0)</f>
        <v>Norte</v>
      </c>
      <c r="J3842" s="18" t="str">
        <f t="shared" si="236"/>
        <v>Médio</v>
      </c>
      <c r="K3842" s="18" t="str">
        <f t="shared" si="237"/>
        <v>Abaixo</v>
      </c>
      <c r="L3842" s="18" t="str">
        <f t="shared" si="238"/>
        <v>Abaixo</v>
      </c>
      <c r="M3842" s="23" t="str">
        <f t="shared" si="239"/>
        <v>Acima</v>
      </c>
    </row>
    <row r="3843" spans="1:13">
      <c r="A3843" s="11" t="s">
        <v>3742</v>
      </c>
      <c r="B3843" s="12" t="s">
        <v>59</v>
      </c>
      <c r="C3843" s="12">
        <v>62</v>
      </c>
      <c r="D3843" s="12">
        <v>0.73299999999999998</v>
      </c>
      <c r="E3843" s="12">
        <v>0.74399999999999999</v>
      </c>
      <c r="F3843" s="12">
        <v>0.61399999999999999</v>
      </c>
      <c r="G3843" s="12">
        <v>24947.759999999998</v>
      </c>
      <c r="H3843" s="13">
        <v>3</v>
      </c>
      <c r="I3843" s="23" t="str">
        <f>VLOOKUP(B3843,'De-Para'!$B$3:$C$29,2,0)</f>
        <v>Sul</v>
      </c>
      <c r="J3843" s="18" t="str">
        <f t="shared" si="236"/>
        <v>Alto</v>
      </c>
      <c r="K3843" s="18" t="str">
        <f t="shared" si="237"/>
        <v>Acima</v>
      </c>
      <c r="L3843" s="18" t="str">
        <f t="shared" si="238"/>
        <v>Abaixo</v>
      </c>
      <c r="M3843" s="23" t="str">
        <f t="shared" si="239"/>
        <v>Acima</v>
      </c>
    </row>
    <row r="3844" spans="1:13">
      <c r="A3844" s="8" t="s">
        <v>3743</v>
      </c>
      <c r="B3844" s="9" t="s">
        <v>16</v>
      </c>
      <c r="C3844" s="9">
        <v>292</v>
      </c>
      <c r="D3844" s="9">
        <v>0.57999999999999996</v>
      </c>
      <c r="E3844" s="9">
        <v>0.58299999999999996</v>
      </c>
      <c r="F3844" s="9">
        <v>0.42</v>
      </c>
      <c r="G3844" s="9">
        <v>9711.09</v>
      </c>
      <c r="H3844" s="10">
        <v>5</v>
      </c>
      <c r="I3844" s="23" t="str">
        <f>VLOOKUP(B3844,'De-Para'!$B$3:$C$29,2,0)</f>
        <v>Sudeste</v>
      </c>
      <c r="J3844" s="18" t="str">
        <f t="shared" si="236"/>
        <v>Médio</v>
      </c>
      <c r="K3844" s="18" t="str">
        <f t="shared" si="237"/>
        <v>Abaixo</v>
      </c>
      <c r="L3844" s="18" t="str">
        <f t="shared" si="238"/>
        <v>Abaixo</v>
      </c>
      <c r="M3844" s="23" t="str">
        <f t="shared" si="239"/>
        <v>Acima</v>
      </c>
    </row>
    <row r="3845" spans="1:13">
      <c r="A3845" s="11" t="s">
        <v>3744</v>
      </c>
      <c r="B3845" s="12" t="s">
        <v>14</v>
      </c>
      <c r="C3845" s="12">
        <v>29</v>
      </c>
      <c r="D3845" s="12">
        <v>0.745</v>
      </c>
      <c r="E3845" s="12">
        <v>0.77300000000000002</v>
      </c>
      <c r="F3845" s="12">
        <v>0.628</v>
      </c>
      <c r="G3845" s="12">
        <v>47728.66</v>
      </c>
      <c r="H3845" s="13">
        <v>0</v>
      </c>
      <c r="I3845" s="23" t="str">
        <f>VLOOKUP(B3845,'De-Para'!$B$3:$C$29,2,0)</f>
        <v>Sul</v>
      </c>
      <c r="J3845" s="18" t="str">
        <f t="shared" si="236"/>
        <v>Alto</v>
      </c>
      <c r="K3845" s="18" t="str">
        <f t="shared" si="237"/>
        <v>Acima</v>
      </c>
      <c r="L3845" s="18" t="str">
        <f t="shared" si="238"/>
        <v>Abaixo</v>
      </c>
      <c r="M3845" s="23" t="str">
        <f t="shared" si="239"/>
        <v>Abaixo</v>
      </c>
    </row>
    <row r="3846" spans="1:13">
      <c r="A3846" s="8" t="s">
        <v>3745</v>
      </c>
      <c r="B3846" s="9" t="s">
        <v>22</v>
      </c>
      <c r="C3846" s="9">
        <v>87</v>
      </c>
      <c r="D3846" s="9">
        <v>0.71</v>
      </c>
      <c r="E3846" s="9">
        <v>0.71399999999999997</v>
      </c>
      <c r="F3846" s="9">
        <v>0.63300000000000001</v>
      </c>
      <c r="G3846" s="9">
        <v>20473.95</v>
      </c>
      <c r="H3846" s="10">
        <v>0</v>
      </c>
      <c r="I3846" s="23" t="str">
        <f>VLOOKUP(B3846,'De-Para'!$B$3:$C$29,2,0)</f>
        <v>Sul</v>
      </c>
      <c r="J3846" s="18" t="str">
        <f t="shared" ref="J3846:J3909" si="240">IF(D3846&lt;0.55,"Baixo",IF(D3846&lt;0.7,"Médio",IF(D3846&lt;0.8,"Alto","Muito alto")))</f>
        <v>Alto</v>
      </c>
      <c r="K3846" s="18" t="str">
        <f t="shared" ref="K3846:K3909" si="241">IF(D3846&lt;=$K$3,"Abaixo","Acima")</f>
        <v>Acima</v>
      </c>
      <c r="L3846" s="18" t="str">
        <f t="shared" ref="L3846:L3909" si="242">IF(C3846&gt;=$L$3,"Acima","Abaixo")</f>
        <v>Abaixo</v>
      </c>
      <c r="M3846" s="23" t="str">
        <f t="shared" ref="M3846:M3909" si="243">IF(H3846&lt;=$M$3,"Abaixo","Acima")</f>
        <v>Abaixo</v>
      </c>
    </row>
    <row r="3847" spans="1:13">
      <c r="A3847" s="11" t="s">
        <v>3746</v>
      </c>
      <c r="B3847" s="12" t="s">
        <v>29</v>
      </c>
      <c r="C3847" s="12">
        <v>202</v>
      </c>
      <c r="D3847" s="12">
        <v>0.65</v>
      </c>
      <c r="E3847" s="12">
        <v>0.61299999999999999</v>
      </c>
      <c r="F3847" s="12">
        <v>0.56100000000000005</v>
      </c>
      <c r="G3847" s="12">
        <v>16877.29</v>
      </c>
      <c r="H3847" s="13">
        <v>1</v>
      </c>
      <c r="I3847" s="23" t="str">
        <f>VLOOKUP(B3847,'De-Para'!$B$3:$C$29,2,0)</f>
        <v>Centro-Oeste</v>
      </c>
      <c r="J3847" s="18" t="str">
        <f t="shared" si="240"/>
        <v>Médio</v>
      </c>
      <c r="K3847" s="18" t="str">
        <f t="shared" si="241"/>
        <v>Acima</v>
      </c>
      <c r="L3847" s="18" t="str">
        <f t="shared" si="242"/>
        <v>Abaixo</v>
      </c>
      <c r="M3847" s="23" t="str">
        <f t="shared" si="243"/>
        <v>Abaixo</v>
      </c>
    </row>
    <row r="3848" spans="1:13">
      <c r="A3848" s="8" t="s">
        <v>3747</v>
      </c>
      <c r="B3848" s="9" t="s">
        <v>14</v>
      </c>
      <c r="C3848" s="9">
        <v>21</v>
      </c>
      <c r="D3848" s="9">
        <v>0.66200000000000003</v>
      </c>
      <c r="E3848" s="9">
        <v>0.73</v>
      </c>
      <c r="F3848" s="9">
        <v>0.48699999999999999</v>
      </c>
      <c r="G3848" s="9">
        <v>39895.26</v>
      </c>
      <c r="H3848" s="10">
        <v>0</v>
      </c>
      <c r="I3848" s="23" t="str">
        <f>VLOOKUP(B3848,'De-Para'!$B$3:$C$29,2,0)</f>
        <v>Sul</v>
      </c>
      <c r="J3848" s="18" t="str">
        <f t="shared" si="240"/>
        <v>Médio</v>
      </c>
      <c r="K3848" s="18" t="str">
        <f t="shared" si="241"/>
        <v>Acima</v>
      </c>
      <c r="L3848" s="18" t="str">
        <f t="shared" si="242"/>
        <v>Abaixo</v>
      </c>
      <c r="M3848" s="23" t="str">
        <f t="shared" si="243"/>
        <v>Abaixo</v>
      </c>
    </row>
    <row r="3849" spans="1:13">
      <c r="A3849" s="11" t="s">
        <v>3748</v>
      </c>
      <c r="B3849" s="12" t="s">
        <v>94</v>
      </c>
      <c r="C3849" s="12">
        <v>240</v>
      </c>
      <c r="D3849" s="12">
        <v>0.56499999999999995</v>
      </c>
      <c r="E3849" s="12">
        <v>0.55000000000000004</v>
      </c>
      <c r="F3849" s="12">
        <v>0.46200000000000002</v>
      </c>
      <c r="G3849" s="12">
        <v>22124.33</v>
      </c>
      <c r="H3849" s="13">
        <v>1</v>
      </c>
      <c r="I3849" s="23" t="str">
        <f>VLOOKUP(B3849,'De-Para'!$B$3:$C$29,2,0)</f>
        <v>Nordeste</v>
      </c>
      <c r="J3849" s="18" t="str">
        <f t="shared" si="240"/>
        <v>Médio</v>
      </c>
      <c r="K3849" s="18" t="str">
        <f t="shared" si="241"/>
        <v>Abaixo</v>
      </c>
      <c r="L3849" s="18" t="str">
        <f t="shared" si="242"/>
        <v>Abaixo</v>
      </c>
      <c r="M3849" s="23" t="str">
        <f t="shared" si="243"/>
        <v>Abaixo</v>
      </c>
    </row>
    <row r="3850" spans="1:13">
      <c r="A3850" s="8" t="s">
        <v>3749</v>
      </c>
      <c r="B3850" s="9" t="s">
        <v>24</v>
      </c>
      <c r="C3850" s="9">
        <v>536</v>
      </c>
      <c r="D3850" s="9">
        <v>0.60199999999999998</v>
      </c>
      <c r="E3850" s="9">
        <v>0.55400000000000005</v>
      </c>
      <c r="F3850" s="9">
        <v>0.52700000000000002</v>
      </c>
      <c r="G3850" s="9">
        <v>5880.13</v>
      </c>
      <c r="H3850" s="10">
        <v>13</v>
      </c>
      <c r="I3850" s="23" t="str">
        <f>VLOOKUP(B3850,'De-Para'!$B$3:$C$29,2,0)</f>
        <v>Nordeste</v>
      </c>
      <c r="J3850" s="18" t="str">
        <f t="shared" si="240"/>
        <v>Médio</v>
      </c>
      <c r="K3850" s="18" t="str">
        <f t="shared" si="241"/>
        <v>Acima</v>
      </c>
      <c r="L3850" s="18" t="str">
        <f t="shared" si="242"/>
        <v>Abaixo</v>
      </c>
      <c r="M3850" s="23" t="str">
        <f t="shared" si="243"/>
        <v>Acima</v>
      </c>
    </row>
    <row r="3851" spans="1:13">
      <c r="A3851" s="11" t="s">
        <v>3750</v>
      </c>
      <c r="B3851" s="12" t="s">
        <v>22</v>
      </c>
      <c r="C3851" s="12">
        <v>200</v>
      </c>
      <c r="D3851" s="12">
        <v>0.61099999999999999</v>
      </c>
      <c r="E3851" s="12">
        <v>0.64100000000000001</v>
      </c>
      <c r="F3851" s="12">
        <v>0.44400000000000001</v>
      </c>
      <c r="G3851" s="12">
        <v>13594.37</v>
      </c>
      <c r="H3851" s="13">
        <v>1</v>
      </c>
      <c r="I3851" s="23" t="str">
        <f>VLOOKUP(B3851,'De-Para'!$B$3:$C$29,2,0)</f>
        <v>Sul</v>
      </c>
      <c r="J3851" s="18" t="str">
        <f t="shared" si="240"/>
        <v>Médio</v>
      </c>
      <c r="K3851" s="18" t="str">
        <f t="shared" si="241"/>
        <v>Acima</v>
      </c>
      <c r="L3851" s="18" t="str">
        <f t="shared" si="242"/>
        <v>Abaixo</v>
      </c>
      <c r="M3851" s="23" t="str">
        <f t="shared" si="243"/>
        <v>Abaixo</v>
      </c>
    </row>
    <row r="3852" spans="1:13">
      <c r="A3852" s="8" t="s">
        <v>661</v>
      </c>
      <c r="B3852" s="9" t="s">
        <v>22</v>
      </c>
      <c r="C3852" s="9">
        <v>208</v>
      </c>
      <c r="D3852" s="9">
        <v>0.69799999999999995</v>
      </c>
      <c r="E3852" s="9">
        <v>0.69299999999999995</v>
      </c>
      <c r="F3852" s="9">
        <v>0.59799999999999998</v>
      </c>
      <c r="G3852" s="9">
        <v>19286.8</v>
      </c>
      <c r="H3852" s="10">
        <v>6</v>
      </c>
      <c r="I3852" s="23" t="str">
        <f>VLOOKUP(B3852,'De-Para'!$B$3:$C$29,2,0)</f>
        <v>Sul</v>
      </c>
      <c r="J3852" s="18" t="str">
        <f t="shared" si="240"/>
        <v>Médio</v>
      </c>
      <c r="K3852" s="18" t="str">
        <f t="shared" si="241"/>
        <v>Acima</v>
      </c>
      <c r="L3852" s="18" t="str">
        <f t="shared" si="242"/>
        <v>Abaixo</v>
      </c>
      <c r="M3852" s="23" t="str">
        <f t="shared" si="243"/>
        <v>Acima</v>
      </c>
    </row>
    <row r="3853" spans="1:13">
      <c r="A3853" s="11" t="s">
        <v>3751</v>
      </c>
      <c r="B3853" s="12" t="s">
        <v>16</v>
      </c>
      <c r="C3853" s="12">
        <v>218</v>
      </c>
      <c r="D3853" s="12">
        <v>0.72</v>
      </c>
      <c r="E3853" s="12">
        <v>0.72799999999999998</v>
      </c>
      <c r="F3853" s="12">
        <v>0.61699999999999999</v>
      </c>
      <c r="G3853" s="12">
        <v>14467.19</v>
      </c>
      <c r="H3853" s="13">
        <v>15</v>
      </c>
      <c r="I3853" s="23" t="str">
        <f>VLOOKUP(B3853,'De-Para'!$B$3:$C$29,2,0)</f>
        <v>Sudeste</v>
      </c>
      <c r="J3853" s="18" t="str">
        <f t="shared" si="240"/>
        <v>Alto</v>
      </c>
      <c r="K3853" s="18" t="str">
        <f t="shared" si="241"/>
        <v>Acima</v>
      </c>
      <c r="L3853" s="18" t="str">
        <f t="shared" si="242"/>
        <v>Abaixo</v>
      </c>
      <c r="M3853" s="23" t="str">
        <f t="shared" si="243"/>
        <v>Acima</v>
      </c>
    </row>
    <row r="3854" spans="1:13">
      <c r="A3854" s="8" t="s">
        <v>3752</v>
      </c>
      <c r="B3854" s="9" t="s">
        <v>24</v>
      </c>
      <c r="C3854" s="9">
        <v>546</v>
      </c>
      <c r="D3854" s="9">
        <v>0.55500000000000005</v>
      </c>
      <c r="E3854" s="9">
        <v>0.54300000000000004</v>
      </c>
      <c r="F3854" s="9">
        <v>0.46</v>
      </c>
      <c r="G3854" s="9">
        <v>7799.19</v>
      </c>
      <c r="H3854" s="10">
        <v>0</v>
      </c>
      <c r="I3854" s="23" t="str">
        <f>VLOOKUP(B3854,'De-Para'!$B$3:$C$29,2,0)</f>
        <v>Nordeste</v>
      </c>
      <c r="J3854" s="18" t="str">
        <f t="shared" si="240"/>
        <v>Médio</v>
      </c>
      <c r="K3854" s="18" t="str">
        <f t="shared" si="241"/>
        <v>Abaixo</v>
      </c>
      <c r="L3854" s="18" t="str">
        <f t="shared" si="242"/>
        <v>Abaixo</v>
      </c>
      <c r="M3854" s="23" t="str">
        <f t="shared" si="243"/>
        <v>Abaixo</v>
      </c>
    </row>
    <row r="3855" spans="1:13">
      <c r="A3855" s="11" t="s">
        <v>3753</v>
      </c>
      <c r="B3855" s="12" t="s">
        <v>14</v>
      </c>
      <c r="C3855" s="12">
        <v>40</v>
      </c>
      <c r="D3855" s="12">
        <v>0.74</v>
      </c>
      <c r="E3855" s="12">
        <v>0.79300000000000004</v>
      </c>
      <c r="F3855" s="12">
        <v>0.61</v>
      </c>
      <c r="G3855" s="12">
        <v>41098.17</v>
      </c>
      <c r="H3855" s="13">
        <v>1</v>
      </c>
      <c r="I3855" s="23" t="str">
        <f>VLOOKUP(B3855,'De-Para'!$B$3:$C$29,2,0)</f>
        <v>Sul</v>
      </c>
      <c r="J3855" s="18" t="str">
        <f t="shared" si="240"/>
        <v>Alto</v>
      </c>
      <c r="K3855" s="18" t="str">
        <f t="shared" si="241"/>
        <v>Acima</v>
      </c>
      <c r="L3855" s="18" t="str">
        <f t="shared" si="242"/>
        <v>Abaixo</v>
      </c>
      <c r="M3855" s="23" t="str">
        <f t="shared" si="243"/>
        <v>Abaixo</v>
      </c>
    </row>
    <row r="3856" spans="1:13">
      <c r="A3856" s="8" t="s">
        <v>3754</v>
      </c>
      <c r="B3856" s="9" t="s">
        <v>22</v>
      </c>
      <c r="C3856" s="9">
        <v>253</v>
      </c>
      <c r="D3856" s="9">
        <v>0.64500000000000002</v>
      </c>
      <c r="E3856" s="9">
        <v>0.65400000000000003</v>
      </c>
      <c r="F3856" s="9">
        <v>0.496</v>
      </c>
      <c r="G3856" s="9">
        <v>20412.34</v>
      </c>
      <c r="H3856" s="10">
        <v>1</v>
      </c>
      <c r="I3856" s="23" t="str">
        <f>VLOOKUP(B3856,'De-Para'!$B$3:$C$29,2,0)</f>
        <v>Sul</v>
      </c>
      <c r="J3856" s="18" t="str">
        <f t="shared" si="240"/>
        <v>Médio</v>
      </c>
      <c r="K3856" s="18" t="str">
        <f t="shared" si="241"/>
        <v>Acima</v>
      </c>
      <c r="L3856" s="18" t="str">
        <f t="shared" si="242"/>
        <v>Abaixo</v>
      </c>
      <c r="M3856" s="23" t="str">
        <f t="shared" si="243"/>
        <v>Abaixo</v>
      </c>
    </row>
    <row r="3857" spans="1:13">
      <c r="A3857" s="11" t="s">
        <v>3755</v>
      </c>
      <c r="B3857" s="12" t="s">
        <v>14</v>
      </c>
      <c r="C3857" s="12">
        <v>20</v>
      </c>
      <c r="D3857" s="12">
        <v>0.72699999999999998</v>
      </c>
      <c r="E3857" s="12">
        <v>0.752</v>
      </c>
      <c r="F3857" s="12">
        <v>0.60799999999999998</v>
      </c>
      <c r="G3857" s="12">
        <v>40721.629999999997</v>
      </c>
      <c r="H3857" s="13">
        <v>2</v>
      </c>
      <c r="I3857" s="23" t="str">
        <f>VLOOKUP(B3857,'De-Para'!$B$3:$C$29,2,0)</f>
        <v>Sul</v>
      </c>
      <c r="J3857" s="18" t="str">
        <f t="shared" si="240"/>
        <v>Alto</v>
      </c>
      <c r="K3857" s="18" t="str">
        <f t="shared" si="241"/>
        <v>Acima</v>
      </c>
      <c r="L3857" s="18" t="str">
        <f t="shared" si="242"/>
        <v>Abaixo</v>
      </c>
      <c r="M3857" s="23" t="str">
        <f t="shared" si="243"/>
        <v>Abaixo</v>
      </c>
    </row>
    <row r="3858" spans="1:13">
      <c r="A3858" s="8" t="s">
        <v>3756</v>
      </c>
      <c r="B3858" s="9" t="s">
        <v>7</v>
      </c>
      <c r="C3858" s="9">
        <v>393</v>
      </c>
      <c r="D3858" s="9">
        <v>0.73</v>
      </c>
      <c r="E3858" s="9">
        <v>0.66500000000000004</v>
      </c>
      <c r="F3858" s="9">
        <v>0.70699999999999996</v>
      </c>
      <c r="G3858" s="9">
        <v>14740.71</v>
      </c>
      <c r="H3858" s="10">
        <v>3</v>
      </c>
      <c r="I3858" s="23" t="str">
        <f>VLOOKUP(B3858,'De-Para'!$B$3:$C$29,2,0)</f>
        <v>Sudeste</v>
      </c>
      <c r="J3858" s="18" t="str">
        <f t="shared" si="240"/>
        <v>Alto</v>
      </c>
      <c r="K3858" s="18" t="str">
        <f t="shared" si="241"/>
        <v>Acima</v>
      </c>
      <c r="L3858" s="18" t="str">
        <f t="shared" si="242"/>
        <v>Abaixo</v>
      </c>
      <c r="M3858" s="23" t="str">
        <f t="shared" si="243"/>
        <v>Acima</v>
      </c>
    </row>
    <row r="3859" spans="1:13">
      <c r="A3859" s="11" t="s">
        <v>3757</v>
      </c>
      <c r="B3859" s="12" t="s">
        <v>14</v>
      </c>
      <c r="C3859" s="12">
        <v>62</v>
      </c>
      <c r="D3859" s="12">
        <v>0.75700000000000001</v>
      </c>
      <c r="E3859" s="12">
        <v>0.72699999999999998</v>
      </c>
      <c r="F3859" s="12">
        <v>0.67400000000000004</v>
      </c>
      <c r="G3859" s="12">
        <v>38296.04</v>
      </c>
      <c r="H3859" s="13">
        <v>7</v>
      </c>
      <c r="I3859" s="23" t="str">
        <f>VLOOKUP(B3859,'De-Para'!$B$3:$C$29,2,0)</f>
        <v>Sul</v>
      </c>
      <c r="J3859" s="18" t="str">
        <f t="shared" si="240"/>
        <v>Alto</v>
      </c>
      <c r="K3859" s="18" t="str">
        <f t="shared" si="241"/>
        <v>Acima</v>
      </c>
      <c r="L3859" s="18" t="str">
        <f t="shared" si="242"/>
        <v>Abaixo</v>
      </c>
      <c r="M3859" s="23" t="str">
        <f t="shared" si="243"/>
        <v>Acima</v>
      </c>
    </row>
    <row r="3860" spans="1:13">
      <c r="A3860" s="8" t="s">
        <v>3758</v>
      </c>
      <c r="B3860" s="9" t="s">
        <v>22</v>
      </c>
      <c r="C3860" s="9">
        <v>145</v>
      </c>
      <c r="D3860" s="9">
        <v>0.59</v>
      </c>
      <c r="E3860" s="9">
        <v>0.58699999999999997</v>
      </c>
      <c r="F3860" s="9">
        <v>0.434</v>
      </c>
      <c r="G3860" s="9">
        <v>13145.57</v>
      </c>
      <c r="H3860" s="10">
        <v>1</v>
      </c>
      <c r="I3860" s="23" t="str">
        <f>VLOOKUP(B3860,'De-Para'!$B$3:$C$29,2,0)</f>
        <v>Sul</v>
      </c>
      <c r="J3860" s="18" t="str">
        <f t="shared" si="240"/>
        <v>Médio</v>
      </c>
      <c r="K3860" s="18" t="str">
        <f t="shared" si="241"/>
        <v>Abaixo</v>
      </c>
      <c r="L3860" s="18" t="str">
        <f t="shared" si="242"/>
        <v>Abaixo</v>
      </c>
      <c r="M3860" s="23" t="str">
        <f t="shared" si="243"/>
        <v>Abaixo</v>
      </c>
    </row>
    <row r="3861" spans="1:13">
      <c r="A3861" s="11" t="s">
        <v>3759</v>
      </c>
      <c r="B3861" s="12" t="s">
        <v>16</v>
      </c>
      <c r="C3861" s="12">
        <v>77</v>
      </c>
      <c r="D3861" s="12">
        <v>0.69</v>
      </c>
      <c r="E3861" s="12">
        <v>0.68300000000000005</v>
      </c>
      <c r="F3861" s="12">
        <v>0.57499999999999996</v>
      </c>
      <c r="G3861" s="12">
        <v>30914.12</v>
      </c>
      <c r="H3861" s="13">
        <v>1</v>
      </c>
      <c r="I3861" s="23" t="str">
        <f>VLOOKUP(B3861,'De-Para'!$B$3:$C$29,2,0)</f>
        <v>Sudeste</v>
      </c>
      <c r="J3861" s="18" t="str">
        <f t="shared" si="240"/>
        <v>Médio</v>
      </c>
      <c r="K3861" s="18" t="str">
        <f t="shared" si="241"/>
        <v>Acima</v>
      </c>
      <c r="L3861" s="18" t="str">
        <f t="shared" si="242"/>
        <v>Abaixo</v>
      </c>
      <c r="M3861" s="23" t="str">
        <f t="shared" si="243"/>
        <v>Abaixo</v>
      </c>
    </row>
    <row r="3862" spans="1:13">
      <c r="A3862" s="8" t="s">
        <v>3760</v>
      </c>
      <c r="B3862" s="9" t="s">
        <v>14</v>
      </c>
      <c r="C3862" s="9">
        <v>43</v>
      </c>
      <c r="D3862" s="9">
        <v>0.746</v>
      </c>
      <c r="E3862" s="9">
        <v>0.80600000000000005</v>
      </c>
      <c r="F3862" s="9">
        <v>0.61399999999999999</v>
      </c>
      <c r="G3862" s="9">
        <v>42256.02</v>
      </c>
      <c r="H3862" s="10">
        <v>2</v>
      </c>
      <c r="I3862" s="23" t="str">
        <f>VLOOKUP(B3862,'De-Para'!$B$3:$C$29,2,0)</f>
        <v>Sul</v>
      </c>
      <c r="J3862" s="18" t="str">
        <f t="shared" si="240"/>
        <v>Alto</v>
      </c>
      <c r="K3862" s="18" t="str">
        <f t="shared" si="241"/>
        <v>Acima</v>
      </c>
      <c r="L3862" s="18" t="str">
        <f t="shared" si="242"/>
        <v>Abaixo</v>
      </c>
      <c r="M3862" s="23" t="str">
        <f t="shared" si="243"/>
        <v>Abaixo</v>
      </c>
    </row>
    <row r="3863" spans="1:13">
      <c r="A3863" s="11" t="s">
        <v>3761</v>
      </c>
      <c r="B3863" s="12" t="s">
        <v>16</v>
      </c>
      <c r="C3863" s="12">
        <v>100</v>
      </c>
      <c r="D3863" s="12">
        <v>0.69</v>
      </c>
      <c r="E3863" s="12">
        <v>0.77700000000000002</v>
      </c>
      <c r="F3863" s="12">
        <v>0.49199999999999999</v>
      </c>
      <c r="G3863" s="12">
        <v>19583.71</v>
      </c>
      <c r="H3863" s="13">
        <v>3</v>
      </c>
      <c r="I3863" s="23" t="str">
        <f>VLOOKUP(B3863,'De-Para'!$B$3:$C$29,2,0)</f>
        <v>Sudeste</v>
      </c>
      <c r="J3863" s="18" t="str">
        <f t="shared" si="240"/>
        <v>Médio</v>
      </c>
      <c r="K3863" s="18" t="str">
        <f t="shared" si="241"/>
        <v>Acima</v>
      </c>
      <c r="L3863" s="18" t="str">
        <f t="shared" si="242"/>
        <v>Abaixo</v>
      </c>
      <c r="M3863" s="23" t="str">
        <f t="shared" si="243"/>
        <v>Acima</v>
      </c>
    </row>
    <row r="3864" spans="1:13">
      <c r="A3864" s="8" t="s">
        <v>3762</v>
      </c>
      <c r="B3864" s="9" t="s">
        <v>270</v>
      </c>
      <c r="C3864" s="9">
        <v>83</v>
      </c>
      <c r="D3864" s="9">
        <v>0.45300000000000001</v>
      </c>
      <c r="E3864" s="9">
        <v>0.439</v>
      </c>
      <c r="F3864" s="9">
        <v>0.27600000000000002</v>
      </c>
      <c r="G3864" s="9">
        <v>10728.51</v>
      </c>
      <c r="H3864" s="10">
        <v>0</v>
      </c>
      <c r="I3864" s="23" t="str">
        <f>VLOOKUP(B3864,'De-Para'!$B$3:$C$29,2,0)</f>
        <v>Norte</v>
      </c>
      <c r="J3864" s="18" t="str">
        <f t="shared" si="240"/>
        <v>Baixo</v>
      </c>
      <c r="K3864" s="18" t="str">
        <f t="shared" si="241"/>
        <v>Abaixo</v>
      </c>
      <c r="L3864" s="18" t="str">
        <f t="shared" si="242"/>
        <v>Abaixo</v>
      </c>
      <c r="M3864" s="23" t="str">
        <f t="shared" si="243"/>
        <v>Abaixo</v>
      </c>
    </row>
    <row r="3865" spans="1:13">
      <c r="A3865" s="11" t="s">
        <v>3763</v>
      </c>
      <c r="B3865" s="12" t="s">
        <v>19</v>
      </c>
      <c r="C3865" s="12">
        <v>727</v>
      </c>
      <c r="D3865" s="12">
        <v>0.60499999999999998</v>
      </c>
      <c r="E3865" s="12">
        <v>0.56699999999999995</v>
      </c>
      <c r="F3865" s="12">
        <v>0.504</v>
      </c>
      <c r="G3865" s="12">
        <v>7586.61</v>
      </c>
      <c r="H3865" s="13">
        <v>3</v>
      </c>
      <c r="I3865" s="23" t="str">
        <f>VLOOKUP(B3865,'De-Para'!$B$3:$C$29,2,0)</f>
        <v>Nordeste</v>
      </c>
      <c r="J3865" s="18" t="str">
        <f t="shared" si="240"/>
        <v>Médio</v>
      </c>
      <c r="K3865" s="18" t="str">
        <f t="shared" si="241"/>
        <v>Acima</v>
      </c>
      <c r="L3865" s="18" t="str">
        <f t="shared" si="242"/>
        <v>Abaixo</v>
      </c>
      <c r="M3865" s="23" t="str">
        <f t="shared" si="243"/>
        <v>Acima</v>
      </c>
    </row>
    <row r="3866" spans="1:13">
      <c r="A3866" s="8" t="s">
        <v>3764</v>
      </c>
      <c r="B3866" s="9" t="s">
        <v>94</v>
      </c>
      <c r="C3866" s="9">
        <v>523</v>
      </c>
      <c r="D3866" s="9">
        <v>0.48399999999999999</v>
      </c>
      <c r="E3866" s="9">
        <v>0.501</v>
      </c>
      <c r="F3866" s="9">
        <v>0.316</v>
      </c>
      <c r="G3866" s="9">
        <v>5548.08</v>
      </c>
      <c r="H3866" s="10">
        <v>10</v>
      </c>
      <c r="I3866" s="23" t="str">
        <f>VLOOKUP(B3866,'De-Para'!$B$3:$C$29,2,0)</f>
        <v>Nordeste</v>
      </c>
      <c r="J3866" s="18" t="str">
        <f t="shared" si="240"/>
        <v>Baixo</v>
      </c>
      <c r="K3866" s="18" t="str">
        <f t="shared" si="241"/>
        <v>Abaixo</v>
      </c>
      <c r="L3866" s="18" t="str">
        <f t="shared" si="242"/>
        <v>Abaixo</v>
      </c>
      <c r="M3866" s="23" t="str">
        <f t="shared" si="243"/>
        <v>Acima</v>
      </c>
    </row>
    <row r="3867" spans="1:13">
      <c r="A3867" s="11" t="s">
        <v>3765</v>
      </c>
      <c r="B3867" s="12" t="s">
        <v>72</v>
      </c>
      <c r="C3867" s="12">
        <v>263</v>
      </c>
      <c r="D3867" s="12">
        <v>0.60799999999999998</v>
      </c>
      <c r="E3867" s="12">
        <v>0.58199999999999996</v>
      </c>
      <c r="F3867" s="12">
        <v>0.50600000000000001</v>
      </c>
      <c r="G3867" s="12">
        <v>8592.5400000000009</v>
      </c>
      <c r="H3867" s="13">
        <v>4</v>
      </c>
      <c r="I3867" s="23" t="str">
        <f>VLOOKUP(B3867,'De-Para'!$B$3:$C$29,2,0)</f>
        <v>Nordeste</v>
      </c>
      <c r="J3867" s="18" t="str">
        <f t="shared" si="240"/>
        <v>Médio</v>
      </c>
      <c r="K3867" s="18" t="str">
        <f t="shared" si="241"/>
        <v>Acima</v>
      </c>
      <c r="L3867" s="18" t="str">
        <f t="shared" si="242"/>
        <v>Abaixo</v>
      </c>
      <c r="M3867" s="23" t="str">
        <f t="shared" si="243"/>
        <v>Acima</v>
      </c>
    </row>
    <row r="3868" spans="1:13">
      <c r="A3868" s="8" t="s">
        <v>3766</v>
      </c>
      <c r="B3868" s="9" t="s">
        <v>7</v>
      </c>
      <c r="C3868" s="9">
        <v>193</v>
      </c>
      <c r="D3868" s="9">
        <v>0.7</v>
      </c>
      <c r="E3868" s="9">
        <v>0.69</v>
      </c>
      <c r="F3868" s="9">
        <v>0.59099999999999997</v>
      </c>
      <c r="G3868" s="9">
        <v>10310.74</v>
      </c>
      <c r="H3868" s="10">
        <v>2</v>
      </c>
      <c r="I3868" s="23" t="str">
        <f>VLOOKUP(B3868,'De-Para'!$B$3:$C$29,2,0)</f>
        <v>Sudeste</v>
      </c>
      <c r="J3868" s="18" t="str">
        <f t="shared" si="240"/>
        <v>Alto</v>
      </c>
      <c r="K3868" s="18" t="str">
        <f t="shared" si="241"/>
        <v>Acima</v>
      </c>
      <c r="L3868" s="18" t="str">
        <f t="shared" si="242"/>
        <v>Abaixo</v>
      </c>
      <c r="M3868" s="23" t="str">
        <f t="shared" si="243"/>
        <v>Abaixo</v>
      </c>
    </row>
    <row r="3869" spans="1:13">
      <c r="A3869" s="11" t="s">
        <v>3767</v>
      </c>
      <c r="B3869" s="12" t="s">
        <v>53</v>
      </c>
      <c r="C3869" s="12">
        <v>102</v>
      </c>
      <c r="D3869" s="12">
        <v>0.52600000000000002</v>
      </c>
      <c r="E3869" s="12">
        <v>0.54700000000000004</v>
      </c>
      <c r="F3869" s="12">
        <v>0.33700000000000002</v>
      </c>
      <c r="G3869" s="12">
        <v>11836.64</v>
      </c>
      <c r="H3869" s="13">
        <v>1</v>
      </c>
      <c r="I3869" s="23" t="str">
        <f>VLOOKUP(B3869,'De-Para'!$B$3:$C$29,2,0)</f>
        <v>Centro-Oeste</v>
      </c>
      <c r="J3869" s="18" t="str">
        <f t="shared" si="240"/>
        <v>Baixo</v>
      </c>
      <c r="K3869" s="18" t="str">
        <f t="shared" si="241"/>
        <v>Abaixo</v>
      </c>
      <c r="L3869" s="18" t="str">
        <f t="shared" si="242"/>
        <v>Abaixo</v>
      </c>
      <c r="M3869" s="23" t="str">
        <f t="shared" si="243"/>
        <v>Abaixo</v>
      </c>
    </row>
    <row r="3870" spans="1:13">
      <c r="A3870" s="8" t="s">
        <v>3768</v>
      </c>
      <c r="B3870" s="9" t="s">
        <v>94</v>
      </c>
      <c r="C3870" s="9">
        <v>457</v>
      </c>
      <c r="D3870" s="9">
        <v>0.59099999999999997</v>
      </c>
      <c r="E3870" s="9">
        <v>0.54500000000000004</v>
      </c>
      <c r="F3870" s="9">
        <v>0.504</v>
      </c>
      <c r="G3870" s="9">
        <v>12952.9</v>
      </c>
      <c r="H3870" s="10">
        <v>1</v>
      </c>
      <c r="I3870" s="23" t="str">
        <f>VLOOKUP(B3870,'De-Para'!$B$3:$C$29,2,0)</f>
        <v>Nordeste</v>
      </c>
      <c r="J3870" s="18" t="str">
        <f t="shared" si="240"/>
        <v>Médio</v>
      </c>
      <c r="K3870" s="18" t="str">
        <f t="shared" si="241"/>
        <v>Abaixo</v>
      </c>
      <c r="L3870" s="18" t="str">
        <f t="shared" si="242"/>
        <v>Abaixo</v>
      </c>
      <c r="M3870" s="23" t="str">
        <f t="shared" si="243"/>
        <v>Abaixo</v>
      </c>
    </row>
    <row r="3871" spans="1:13">
      <c r="A3871" s="11" t="s">
        <v>3769</v>
      </c>
      <c r="B3871" s="12" t="s">
        <v>22</v>
      </c>
      <c r="C3871" s="12">
        <v>284</v>
      </c>
      <c r="D3871" s="12">
        <v>0.66900000000000004</v>
      </c>
      <c r="E3871" s="12">
        <v>0.64400000000000002</v>
      </c>
      <c r="F3871" s="12">
        <v>0.59099999999999997</v>
      </c>
      <c r="G3871" s="12">
        <v>17072.54</v>
      </c>
      <c r="H3871" s="13">
        <v>5</v>
      </c>
      <c r="I3871" s="23" t="str">
        <f>VLOOKUP(B3871,'De-Para'!$B$3:$C$29,2,0)</f>
        <v>Sul</v>
      </c>
      <c r="J3871" s="18" t="str">
        <f t="shared" si="240"/>
        <v>Médio</v>
      </c>
      <c r="K3871" s="18" t="str">
        <f t="shared" si="241"/>
        <v>Acima</v>
      </c>
      <c r="L3871" s="18" t="str">
        <f t="shared" si="242"/>
        <v>Abaixo</v>
      </c>
      <c r="M3871" s="23" t="str">
        <f t="shared" si="243"/>
        <v>Acima</v>
      </c>
    </row>
    <row r="3872" spans="1:13">
      <c r="A3872" s="8" t="s">
        <v>3770</v>
      </c>
      <c r="B3872" s="9" t="s">
        <v>59</v>
      </c>
      <c r="C3872" s="9">
        <v>82</v>
      </c>
      <c r="D3872" s="9">
        <v>0.67</v>
      </c>
      <c r="E3872" s="9">
        <v>0.69399999999999995</v>
      </c>
      <c r="F3872" s="9">
        <v>0.52200000000000002</v>
      </c>
      <c r="G3872" s="9">
        <v>20188.169999999998</v>
      </c>
      <c r="H3872" s="10">
        <v>9</v>
      </c>
      <c r="I3872" s="23" t="str">
        <f>VLOOKUP(B3872,'De-Para'!$B$3:$C$29,2,0)</f>
        <v>Sul</v>
      </c>
      <c r="J3872" s="18" t="str">
        <f t="shared" si="240"/>
        <v>Médio</v>
      </c>
      <c r="K3872" s="18" t="str">
        <f t="shared" si="241"/>
        <v>Acima</v>
      </c>
      <c r="L3872" s="18" t="str">
        <f t="shared" si="242"/>
        <v>Abaixo</v>
      </c>
      <c r="M3872" s="23" t="str">
        <f t="shared" si="243"/>
        <v>Acima</v>
      </c>
    </row>
    <row r="3873" spans="1:13">
      <c r="A3873" s="11" t="s">
        <v>3771</v>
      </c>
      <c r="B3873" s="12" t="s">
        <v>22</v>
      </c>
      <c r="C3873" s="12">
        <v>139</v>
      </c>
      <c r="D3873" s="12">
        <v>0.64400000000000002</v>
      </c>
      <c r="E3873" s="12">
        <v>0.64700000000000002</v>
      </c>
      <c r="F3873" s="12">
        <v>0.53200000000000003</v>
      </c>
      <c r="G3873" s="12">
        <v>19427.509999999998</v>
      </c>
      <c r="H3873" s="13">
        <v>5</v>
      </c>
      <c r="I3873" s="23" t="str">
        <f>VLOOKUP(B3873,'De-Para'!$B$3:$C$29,2,0)</f>
        <v>Sul</v>
      </c>
      <c r="J3873" s="18" t="str">
        <f t="shared" si="240"/>
        <v>Médio</v>
      </c>
      <c r="K3873" s="18" t="str">
        <f t="shared" si="241"/>
        <v>Acima</v>
      </c>
      <c r="L3873" s="18" t="str">
        <f t="shared" si="242"/>
        <v>Abaixo</v>
      </c>
      <c r="M3873" s="23" t="str">
        <f t="shared" si="243"/>
        <v>Acima</v>
      </c>
    </row>
    <row r="3874" spans="1:13">
      <c r="A3874" s="8" t="s">
        <v>3772</v>
      </c>
      <c r="B3874" s="9" t="s">
        <v>24</v>
      </c>
      <c r="C3874" s="9">
        <v>312</v>
      </c>
      <c r="D3874" s="9">
        <v>0.57299999999999995</v>
      </c>
      <c r="E3874" s="9">
        <v>0.52600000000000002</v>
      </c>
      <c r="F3874" s="9">
        <v>0.47299999999999998</v>
      </c>
      <c r="G3874" s="9">
        <v>7512.41</v>
      </c>
      <c r="H3874" s="10">
        <v>6</v>
      </c>
      <c r="I3874" s="23" t="str">
        <f>VLOOKUP(B3874,'De-Para'!$B$3:$C$29,2,0)</f>
        <v>Nordeste</v>
      </c>
      <c r="J3874" s="18" t="str">
        <f t="shared" si="240"/>
        <v>Médio</v>
      </c>
      <c r="K3874" s="18" t="str">
        <f t="shared" si="241"/>
        <v>Abaixo</v>
      </c>
      <c r="L3874" s="18" t="str">
        <f t="shared" si="242"/>
        <v>Abaixo</v>
      </c>
      <c r="M3874" s="23" t="str">
        <f t="shared" si="243"/>
        <v>Acima</v>
      </c>
    </row>
    <row r="3875" spans="1:13">
      <c r="A3875" s="11" t="s">
        <v>3773</v>
      </c>
      <c r="B3875" s="12" t="s">
        <v>59</v>
      </c>
      <c r="C3875" s="12">
        <v>218</v>
      </c>
      <c r="D3875" s="12">
        <v>0.67</v>
      </c>
      <c r="E3875" s="12">
        <v>0.66600000000000004</v>
      </c>
      <c r="F3875" s="12">
        <v>0.56799999999999995</v>
      </c>
      <c r="G3875" s="12">
        <v>21363.49</v>
      </c>
      <c r="H3875" s="13">
        <v>3</v>
      </c>
      <c r="I3875" s="23" t="str">
        <f>VLOOKUP(B3875,'De-Para'!$B$3:$C$29,2,0)</f>
        <v>Sul</v>
      </c>
      <c r="J3875" s="18" t="str">
        <f t="shared" si="240"/>
        <v>Médio</v>
      </c>
      <c r="K3875" s="18" t="str">
        <f t="shared" si="241"/>
        <v>Acima</v>
      </c>
      <c r="L3875" s="18" t="str">
        <f t="shared" si="242"/>
        <v>Abaixo</v>
      </c>
      <c r="M3875" s="23" t="str">
        <f t="shared" si="243"/>
        <v>Acima</v>
      </c>
    </row>
    <row r="3876" spans="1:13">
      <c r="A3876" s="8" t="s">
        <v>3774</v>
      </c>
      <c r="B3876" s="9" t="s">
        <v>16</v>
      </c>
      <c r="C3876" s="9">
        <v>271</v>
      </c>
      <c r="D3876" s="9">
        <v>0.67</v>
      </c>
      <c r="E3876" s="9">
        <v>0.65</v>
      </c>
      <c r="F3876" s="9">
        <v>0.59</v>
      </c>
      <c r="G3876" s="9">
        <v>12683.8</v>
      </c>
      <c r="H3876" s="10">
        <v>10</v>
      </c>
      <c r="I3876" s="23" t="str">
        <f>VLOOKUP(B3876,'De-Para'!$B$3:$C$29,2,0)</f>
        <v>Sudeste</v>
      </c>
      <c r="J3876" s="18" t="str">
        <f t="shared" si="240"/>
        <v>Médio</v>
      </c>
      <c r="K3876" s="18" t="str">
        <f t="shared" si="241"/>
        <v>Acima</v>
      </c>
      <c r="L3876" s="18" t="str">
        <f t="shared" si="242"/>
        <v>Abaixo</v>
      </c>
      <c r="M3876" s="23" t="str">
        <f t="shared" si="243"/>
        <v>Acima</v>
      </c>
    </row>
    <row r="3877" spans="1:13">
      <c r="A3877" s="11" t="s">
        <v>3775</v>
      </c>
      <c r="B3877" s="12" t="s">
        <v>94</v>
      </c>
      <c r="C3877" s="12">
        <v>552</v>
      </c>
      <c r="D3877" s="12">
        <v>0.505</v>
      </c>
      <c r="E3877" s="12">
        <v>0.52400000000000002</v>
      </c>
      <c r="F3877" s="12">
        <v>0.36499999999999999</v>
      </c>
      <c r="G3877" s="12">
        <v>15059.38</v>
      </c>
      <c r="H3877" s="13">
        <v>0</v>
      </c>
      <c r="I3877" s="23" t="str">
        <f>VLOOKUP(B3877,'De-Para'!$B$3:$C$29,2,0)</f>
        <v>Nordeste</v>
      </c>
      <c r="J3877" s="18" t="str">
        <f t="shared" si="240"/>
        <v>Baixo</v>
      </c>
      <c r="K3877" s="18" t="str">
        <f t="shared" si="241"/>
        <v>Abaixo</v>
      </c>
      <c r="L3877" s="18" t="str">
        <f t="shared" si="242"/>
        <v>Abaixo</v>
      </c>
      <c r="M3877" s="23" t="str">
        <f t="shared" si="243"/>
        <v>Abaixo</v>
      </c>
    </row>
    <row r="3878" spans="1:13">
      <c r="A3878" s="8" t="s">
        <v>3776</v>
      </c>
      <c r="B3878" s="9" t="s">
        <v>22</v>
      </c>
      <c r="C3878" s="9">
        <v>193</v>
      </c>
      <c r="D3878" s="9">
        <v>0.70299999999999996</v>
      </c>
      <c r="E3878" s="9">
        <v>0.68</v>
      </c>
      <c r="F3878" s="9">
        <v>0.60699999999999998</v>
      </c>
      <c r="G3878" s="9">
        <v>17156.830000000002</v>
      </c>
      <c r="H3878" s="10">
        <v>3</v>
      </c>
      <c r="I3878" s="23" t="str">
        <f>VLOOKUP(B3878,'De-Para'!$B$3:$C$29,2,0)</f>
        <v>Sul</v>
      </c>
      <c r="J3878" s="18" t="str">
        <f t="shared" si="240"/>
        <v>Alto</v>
      </c>
      <c r="K3878" s="18" t="str">
        <f t="shared" si="241"/>
        <v>Acima</v>
      </c>
      <c r="L3878" s="18" t="str">
        <f t="shared" si="242"/>
        <v>Abaixo</v>
      </c>
      <c r="M3878" s="23" t="str">
        <f t="shared" si="243"/>
        <v>Acima</v>
      </c>
    </row>
    <row r="3879" spans="1:13">
      <c r="A3879" s="11" t="s">
        <v>3777</v>
      </c>
      <c r="B3879" s="12" t="s">
        <v>22</v>
      </c>
      <c r="C3879" s="12">
        <v>127</v>
      </c>
      <c r="D3879" s="12">
        <v>0.71</v>
      </c>
      <c r="E3879" s="12">
        <v>0.67500000000000004</v>
      </c>
      <c r="F3879" s="12">
        <v>0.65</v>
      </c>
      <c r="G3879" s="12">
        <v>26518.05</v>
      </c>
      <c r="H3879" s="13">
        <v>0</v>
      </c>
      <c r="I3879" s="23" t="str">
        <f>VLOOKUP(B3879,'De-Para'!$B$3:$C$29,2,0)</f>
        <v>Sul</v>
      </c>
      <c r="J3879" s="18" t="str">
        <f t="shared" si="240"/>
        <v>Alto</v>
      </c>
      <c r="K3879" s="18" t="str">
        <f t="shared" si="241"/>
        <v>Acima</v>
      </c>
      <c r="L3879" s="18" t="str">
        <f t="shared" si="242"/>
        <v>Abaixo</v>
      </c>
      <c r="M3879" s="23" t="str">
        <f t="shared" si="243"/>
        <v>Abaixo</v>
      </c>
    </row>
    <row r="3880" spans="1:13">
      <c r="A3880" s="8" t="s">
        <v>3778</v>
      </c>
      <c r="B3880" s="9" t="s">
        <v>22</v>
      </c>
      <c r="C3880" s="9">
        <v>109</v>
      </c>
      <c r="D3880" s="9">
        <v>0.7</v>
      </c>
      <c r="E3880" s="9">
        <v>0.68200000000000005</v>
      </c>
      <c r="F3880" s="9">
        <v>0.60399999999999998</v>
      </c>
      <c r="G3880" s="9">
        <v>25063.62</v>
      </c>
      <c r="H3880" s="10">
        <v>0</v>
      </c>
      <c r="I3880" s="23" t="str">
        <f>VLOOKUP(B3880,'De-Para'!$B$3:$C$29,2,0)</f>
        <v>Sul</v>
      </c>
      <c r="J3880" s="18" t="str">
        <f t="shared" si="240"/>
        <v>Alto</v>
      </c>
      <c r="K3880" s="18" t="str">
        <f t="shared" si="241"/>
        <v>Acima</v>
      </c>
      <c r="L3880" s="18" t="str">
        <f t="shared" si="242"/>
        <v>Abaixo</v>
      </c>
      <c r="M3880" s="23" t="str">
        <f t="shared" si="243"/>
        <v>Abaixo</v>
      </c>
    </row>
    <row r="3881" spans="1:13">
      <c r="A3881" s="11" t="s">
        <v>3779</v>
      </c>
      <c r="B3881" s="12" t="s">
        <v>59</v>
      </c>
      <c r="C3881" s="12">
        <v>76</v>
      </c>
      <c r="D3881" s="12">
        <v>0.65400000000000003</v>
      </c>
      <c r="E3881" s="12">
        <v>0.68</v>
      </c>
      <c r="F3881" s="12">
        <v>0.51600000000000001</v>
      </c>
      <c r="G3881" s="12">
        <v>38863.629999999997</v>
      </c>
      <c r="H3881" s="13">
        <v>1</v>
      </c>
      <c r="I3881" s="23" t="str">
        <f>VLOOKUP(B3881,'De-Para'!$B$3:$C$29,2,0)</f>
        <v>Sul</v>
      </c>
      <c r="J3881" s="18" t="str">
        <f t="shared" si="240"/>
        <v>Médio</v>
      </c>
      <c r="K3881" s="18" t="str">
        <f t="shared" si="241"/>
        <v>Acima</v>
      </c>
      <c r="L3881" s="18" t="str">
        <f t="shared" si="242"/>
        <v>Abaixo</v>
      </c>
      <c r="M3881" s="23" t="str">
        <f t="shared" si="243"/>
        <v>Abaixo</v>
      </c>
    </row>
    <row r="3882" spans="1:13">
      <c r="A3882" s="8" t="s">
        <v>3780</v>
      </c>
      <c r="B3882" s="9" t="s">
        <v>7</v>
      </c>
      <c r="C3882" s="9">
        <v>173</v>
      </c>
      <c r="D3882" s="9">
        <v>0.73499999999999999</v>
      </c>
      <c r="E3882" s="9">
        <v>0.73499999999999999</v>
      </c>
      <c r="F3882" s="9">
        <v>0.63</v>
      </c>
      <c r="G3882" s="9">
        <v>21302.04</v>
      </c>
      <c r="H3882" s="10">
        <v>0</v>
      </c>
      <c r="I3882" s="23" t="str">
        <f>VLOOKUP(B3882,'De-Para'!$B$3:$C$29,2,0)</f>
        <v>Sudeste</v>
      </c>
      <c r="J3882" s="18" t="str">
        <f t="shared" si="240"/>
        <v>Alto</v>
      </c>
      <c r="K3882" s="18" t="str">
        <f t="shared" si="241"/>
        <v>Acima</v>
      </c>
      <c r="L3882" s="18" t="str">
        <f t="shared" si="242"/>
        <v>Abaixo</v>
      </c>
      <c r="M3882" s="23" t="str">
        <f t="shared" si="243"/>
        <v>Abaixo</v>
      </c>
    </row>
    <row r="3883" spans="1:13">
      <c r="A3883" s="11" t="s">
        <v>3781</v>
      </c>
      <c r="B3883" s="12" t="s">
        <v>72</v>
      </c>
      <c r="C3883" s="12">
        <v>279</v>
      </c>
      <c r="D3883" s="12">
        <v>0.58899999999999997</v>
      </c>
      <c r="E3883" s="12">
        <v>0.58299999999999996</v>
      </c>
      <c r="F3883" s="12">
        <v>0.47599999999999998</v>
      </c>
      <c r="G3883" s="12">
        <v>9606.25</v>
      </c>
      <c r="H3883" s="13">
        <v>3</v>
      </c>
      <c r="I3883" s="23" t="str">
        <f>VLOOKUP(B3883,'De-Para'!$B$3:$C$29,2,0)</f>
        <v>Nordeste</v>
      </c>
      <c r="J3883" s="18" t="str">
        <f t="shared" si="240"/>
        <v>Médio</v>
      </c>
      <c r="K3883" s="18" t="str">
        <f t="shared" si="241"/>
        <v>Abaixo</v>
      </c>
      <c r="L3883" s="18" t="str">
        <f t="shared" si="242"/>
        <v>Abaixo</v>
      </c>
      <c r="M3883" s="23" t="str">
        <f t="shared" si="243"/>
        <v>Acima</v>
      </c>
    </row>
    <row r="3884" spans="1:13">
      <c r="A3884" s="8" t="s">
        <v>3782</v>
      </c>
      <c r="B3884" s="9" t="s">
        <v>111</v>
      </c>
      <c r="C3884" s="9">
        <v>314</v>
      </c>
      <c r="D3884" s="9">
        <v>0.64200000000000002</v>
      </c>
      <c r="E3884" s="9">
        <v>0.58899999999999997</v>
      </c>
      <c r="F3884" s="9">
        <v>0.56799999999999995</v>
      </c>
      <c r="G3884" s="9">
        <v>9459.65</v>
      </c>
      <c r="H3884" s="10">
        <v>1</v>
      </c>
      <c r="I3884" s="23" t="str">
        <f>VLOOKUP(B3884,'De-Para'!$B$3:$C$29,2,0)</f>
        <v>Norte</v>
      </c>
      <c r="J3884" s="18" t="str">
        <f t="shared" si="240"/>
        <v>Médio</v>
      </c>
      <c r="K3884" s="18" t="str">
        <f t="shared" si="241"/>
        <v>Acima</v>
      </c>
      <c r="L3884" s="18" t="str">
        <f t="shared" si="242"/>
        <v>Abaixo</v>
      </c>
      <c r="M3884" s="23" t="str">
        <f t="shared" si="243"/>
        <v>Abaixo</v>
      </c>
    </row>
    <row r="3885" spans="1:13">
      <c r="A3885" s="11" t="s">
        <v>3783</v>
      </c>
      <c r="B3885" s="12" t="s">
        <v>16</v>
      </c>
      <c r="C3885" s="12">
        <v>243</v>
      </c>
      <c r="D3885" s="12">
        <v>0.621</v>
      </c>
      <c r="E3885" s="12">
        <v>0.622</v>
      </c>
      <c r="F3885" s="12">
        <v>0.47499999999999998</v>
      </c>
      <c r="G3885" s="12">
        <v>11480.6</v>
      </c>
      <c r="H3885" s="13">
        <v>1</v>
      </c>
      <c r="I3885" s="23" t="str">
        <f>VLOOKUP(B3885,'De-Para'!$B$3:$C$29,2,0)</f>
        <v>Sudeste</v>
      </c>
      <c r="J3885" s="18" t="str">
        <f t="shared" si="240"/>
        <v>Médio</v>
      </c>
      <c r="K3885" s="18" t="str">
        <f t="shared" si="241"/>
        <v>Acima</v>
      </c>
      <c r="L3885" s="18" t="str">
        <f t="shared" si="242"/>
        <v>Abaixo</v>
      </c>
      <c r="M3885" s="23" t="str">
        <f t="shared" si="243"/>
        <v>Abaixo</v>
      </c>
    </row>
    <row r="3886" spans="1:13">
      <c r="A3886" s="8" t="s">
        <v>3784</v>
      </c>
      <c r="B3886" s="9" t="s">
        <v>24</v>
      </c>
      <c r="C3886" s="9">
        <v>324</v>
      </c>
      <c r="D3886" s="9">
        <v>0.54600000000000004</v>
      </c>
      <c r="E3886" s="9">
        <v>0.52600000000000002</v>
      </c>
      <c r="F3886" s="9">
        <v>0.432</v>
      </c>
      <c r="G3886" s="9">
        <v>5881.41</v>
      </c>
      <c r="H3886" s="10">
        <v>2</v>
      </c>
      <c r="I3886" s="23" t="str">
        <f>VLOOKUP(B3886,'De-Para'!$B$3:$C$29,2,0)</f>
        <v>Nordeste</v>
      </c>
      <c r="J3886" s="18" t="str">
        <f t="shared" si="240"/>
        <v>Baixo</v>
      </c>
      <c r="K3886" s="18" t="str">
        <f t="shared" si="241"/>
        <v>Abaixo</v>
      </c>
      <c r="L3886" s="18" t="str">
        <f t="shared" si="242"/>
        <v>Abaixo</v>
      </c>
      <c r="M3886" s="23" t="str">
        <f t="shared" si="243"/>
        <v>Abaixo</v>
      </c>
    </row>
    <row r="3887" spans="1:13">
      <c r="A3887" s="11" t="s">
        <v>3785</v>
      </c>
      <c r="B3887" s="12" t="s">
        <v>87</v>
      </c>
      <c r="C3887" s="12">
        <v>392</v>
      </c>
      <c r="D3887" s="12">
        <v>0.56100000000000005</v>
      </c>
      <c r="E3887" s="12">
        <v>0.48099999999999998</v>
      </c>
      <c r="F3887" s="12">
        <v>0.51100000000000001</v>
      </c>
      <c r="G3887" s="12">
        <v>6428.8</v>
      </c>
      <c r="H3887" s="13">
        <v>35</v>
      </c>
      <c r="I3887" s="23" t="str">
        <f>VLOOKUP(B3887,'De-Para'!$B$3:$C$29,2,0)</f>
        <v>Nordeste</v>
      </c>
      <c r="J3887" s="18" t="str">
        <f t="shared" si="240"/>
        <v>Médio</v>
      </c>
      <c r="K3887" s="18" t="str">
        <f t="shared" si="241"/>
        <v>Abaixo</v>
      </c>
      <c r="L3887" s="18" t="str">
        <f t="shared" si="242"/>
        <v>Abaixo</v>
      </c>
      <c r="M3887" s="23" t="str">
        <f t="shared" si="243"/>
        <v>Acima</v>
      </c>
    </row>
    <row r="3888" spans="1:13">
      <c r="A3888" s="8" t="s">
        <v>951</v>
      </c>
      <c r="B3888" s="9" t="s">
        <v>59</v>
      </c>
      <c r="C3888" s="9">
        <v>60</v>
      </c>
      <c r="D3888" s="9">
        <v>0.67</v>
      </c>
      <c r="E3888" s="9">
        <v>0.65500000000000003</v>
      </c>
      <c r="F3888" s="9">
        <v>0.55700000000000005</v>
      </c>
      <c r="G3888" s="9">
        <v>39525.15</v>
      </c>
      <c r="H3888" s="10">
        <v>1</v>
      </c>
      <c r="I3888" s="23" t="str">
        <f>VLOOKUP(B3888,'De-Para'!$B$3:$C$29,2,0)</f>
        <v>Sul</v>
      </c>
      <c r="J3888" s="18" t="str">
        <f t="shared" si="240"/>
        <v>Médio</v>
      </c>
      <c r="K3888" s="18" t="str">
        <f t="shared" si="241"/>
        <v>Acima</v>
      </c>
      <c r="L3888" s="18" t="str">
        <f t="shared" si="242"/>
        <v>Abaixo</v>
      </c>
      <c r="M3888" s="23" t="str">
        <f t="shared" si="243"/>
        <v>Abaixo</v>
      </c>
    </row>
    <row r="3889" spans="1:13">
      <c r="A3889" s="11" t="s">
        <v>3786</v>
      </c>
      <c r="B3889" s="12" t="s">
        <v>7</v>
      </c>
      <c r="C3889" s="12">
        <v>275</v>
      </c>
      <c r="D3889" s="12">
        <v>0.68</v>
      </c>
      <c r="E3889" s="12">
        <v>0.65800000000000003</v>
      </c>
      <c r="F3889" s="12">
        <v>0.60499999999999998</v>
      </c>
      <c r="G3889" s="12">
        <v>20412.48</v>
      </c>
      <c r="H3889" s="13">
        <v>3</v>
      </c>
      <c r="I3889" s="23" t="str">
        <f>VLOOKUP(B3889,'De-Para'!$B$3:$C$29,2,0)</f>
        <v>Sudeste</v>
      </c>
      <c r="J3889" s="18" t="str">
        <f t="shared" si="240"/>
        <v>Médio</v>
      </c>
      <c r="K3889" s="18" t="str">
        <f t="shared" si="241"/>
        <v>Acima</v>
      </c>
      <c r="L3889" s="18" t="str">
        <f t="shared" si="242"/>
        <v>Abaixo</v>
      </c>
      <c r="M3889" s="23" t="str">
        <f t="shared" si="243"/>
        <v>Acima</v>
      </c>
    </row>
    <row r="3890" spans="1:13">
      <c r="A3890" s="8" t="s">
        <v>3787</v>
      </c>
      <c r="B3890" s="9" t="s">
        <v>16</v>
      </c>
      <c r="C3890" s="9">
        <v>127</v>
      </c>
      <c r="D3890" s="9">
        <v>0.67400000000000004</v>
      </c>
      <c r="E3890" s="9">
        <v>0.68</v>
      </c>
      <c r="F3890" s="9">
        <v>0.53900000000000003</v>
      </c>
      <c r="G3890" s="9">
        <v>20456.13</v>
      </c>
      <c r="H3890" s="10">
        <v>4</v>
      </c>
      <c r="I3890" s="23" t="str">
        <f>VLOOKUP(B3890,'De-Para'!$B$3:$C$29,2,0)</f>
        <v>Sudeste</v>
      </c>
      <c r="J3890" s="18" t="str">
        <f t="shared" si="240"/>
        <v>Médio</v>
      </c>
      <c r="K3890" s="18" t="str">
        <f t="shared" si="241"/>
        <v>Acima</v>
      </c>
      <c r="L3890" s="18" t="str">
        <f t="shared" si="242"/>
        <v>Abaixo</v>
      </c>
      <c r="M3890" s="23" t="str">
        <f t="shared" si="243"/>
        <v>Acima</v>
      </c>
    </row>
    <row r="3891" spans="1:13">
      <c r="A3891" s="11" t="s">
        <v>3788</v>
      </c>
      <c r="B3891" s="12" t="s">
        <v>82</v>
      </c>
      <c r="C3891" s="12">
        <v>192</v>
      </c>
      <c r="D3891" s="12">
        <v>0.59</v>
      </c>
      <c r="E3891" s="12">
        <v>0.58299999999999996</v>
      </c>
      <c r="F3891" s="12">
        <v>0.45300000000000001</v>
      </c>
      <c r="G3891" s="12">
        <v>9918.9</v>
      </c>
      <c r="H3891" s="13">
        <v>2</v>
      </c>
      <c r="I3891" s="23" t="str">
        <f>VLOOKUP(B3891,'De-Para'!$B$3:$C$29,2,0)</f>
        <v>Nordeste</v>
      </c>
      <c r="J3891" s="18" t="str">
        <f t="shared" si="240"/>
        <v>Médio</v>
      </c>
      <c r="K3891" s="18" t="str">
        <f t="shared" si="241"/>
        <v>Abaixo</v>
      </c>
      <c r="L3891" s="18" t="str">
        <f t="shared" si="242"/>
        <v>Abaixo</v>
      </c>
      <c r="M3891" s="23" t="str">
        <f t="shared" si="243"/>
        <v>Abaixo</v>
      </c>
    </row>
    <row r="3892" spans="1:13">
      <c r="A3892" s="8" t="s">
        <v>3789</v>
      </c>
      <c r="B3892" s="9" t="s">
        <v>16</v>
      </c>
      <c r="C3892" s="9">
        <v>103</v>
      </c>
      <c r="D3892" s="9">
        <v>0.7</v>
      </c>
      <c r="E3892" s="9">
        <v>0.70299999999999996</v>
      </c>
      <c r="F3892" s="9">
        <v>0.56599999999999995</v>
      </c>
      <c r="G3892" s="9">
        <v>32254.86</v>
      </c>
      <c r="H3892" s="10">
        <v>1</v>
      </c>
      <c r="I3892" s="23" t="str">
        <f>VLOOKUP(B3892,'De-Para'!$B$3:$C$29,2,0)</f>
        <v>Sudeste</v>
      </c>
      <c r="J3892" s="18" t="str">
        <f t="shared" si="240"/>
        <v>Alto</v>
      </c>
      <c r="K3892" s="18" t="str">
        <f t="shared" si="241"/>
        <v>Acima</v>
      </c>
      <c r="L3892" s="18" t="str">
        <f t="shared" si="242"/>
        <v>Abaixo</v>
      </c>
      <c r="M3892" s="23" t="str">
        <f t="shared" si="243"/>
        <v>Abaixo</v>
      </c>
    </row>
    <row r="3893" spans="1:13">
      <c r="A3893" s="11" t="s">
        <v>1817</v>
      </c>
      <c r="B3893" s="12" t="s">
        <v>16</v>
      </c>
      <c r="C3893" s="12">
        <v>215</v>
      </c>
      <c r="D3893" s="12">
        <v>0.66</v>
      </c>
      <c r="E3893" s="12">
        <v>0.66</v>
      </c>
      <c r="F3893" s="12">
        <v>0.53700000000000003</v>
      </c>
      <c r="G3893" s="12">
        <v>15081.64</v>
      </c>
      <c r="H3893" s="13">
        <v>6</v>
      </c>
      <c r="I3893" s="23" t="str">
        <f>VLOOKUP(B3893,'De-Para'!$B$3:$C$29,2,0)</f>
        <v>Sudeste</v>
      </c>
      <c r="J3893" s="18" t="str">
        <f t="shared" si="240"/>
        <v>Médio</v>
      </c>
      <c r="K3893" s="18" t="str">
        <f t="shared" si="241"/>
        <v>Acima</v>
      </c>
      <c r="L3893" s="18" t="str">
        <f t="shared" si="242"/>
        <v>Abaixo</v>
      </c>
      <c r="M3893" s="23" t="str">
        <f t="shared" si="243"/>
        <v>Acima</v>
      </c>
    </row>
    <row r="3894" spans="1:13">
      <c r="A3894" s="8" t="s">
        <v>2336</v>
      </c>
      <c r="B3894" s="9" t="s">
        <v>39</v>
      </c>
      <c r="C3894" s="9">
        <v>525</v>
      </c>
      <c r="D3894" s="9">
        <v>0.65400000000000003</v>
      </c>
      <c r="E3894" s="9">
        <v>0.59399999999999997</v>
      </c>
      <c r="F3894" s="9">
        <v>0.59399999999999997</v>
      </c>
      <c r="G3894" s="9">
        <v>11123.21</v>
      </c>
      <c r="H3894" s="10">
        <v>2</v>
      </c>
      <c r="I3894" s="23" t="str">
        <f>VLOOKUP(B3894,'De-Para'!$B$3:$C$29,2,0)</f>
        <v>Norte</v>
      </c>
      <c r="J3894" s="18" t="str">
        <f t="shared" si="240"/>
        <v>Médio</v>
      </c>
      <c r="K3894" s="18" t="str">
        <f t="shared" si="241"/>
        <v>Acima</v>
      </c>
      <c r="L3894" s="18" t="str">
        <f t="shared" si="242"/>
        <v>Abaixo</v>
      </c>
      <c r="M3894" s="23" t="str">
        <f t="shared" si="243"/>
        <v>Abaixo</v>
      </c>
    </row>
    <row r="3895" spans="1:13">
      <c r="A3895" s="11" t="s">
        <v>3790</v>
      </c>
      <c r="B3895" s="12" t="s">
        <v>94</v>
      </c>
      <c r="C3895" s="12">
        <v>432</v>
      </c>
      <c r="D3895" s="12">
        <v>0.56000000000000005</v>
      </c>
      <c r="E3895" s="12">
        <v>0.53600000000000003</v>
      </c>
      <c r="F3895" s="12">
        <v>0.42099999999999999</v>
      </c>
      <c r="G3895" s="12">
        <v>8708.2800000000007</v>
      </c>
      <c r="H3895" s="13">
        <v>17</v>
      </c>
      <c r="I3895" s="23" t="str">
        <f>VLOOKUP(B3895,'De-Para'!$B$3:$C$29,2,0)</f>
        <v>Nordeste</v>
      </c>
      <c r="J3895" s="18" t="str">
        <f t="shared" si="240"/>
        <v>Médio</v>
      </c>
      <c r="K3895" s="18" t="str">
        <f t="shared" si="241"/>
        <v>Abaixo</v>
      </c>
      <c r="L3895" s="18" t="str">
        <f t="shared" si="242"/>
        <v>Abaixo</v>
      </c>
      <c r="M3895" s="23" t="str">
        <f t="shared" si="243"/>
        <v>Acima</v>
      </c>
    </row>
    <row r="3896" spans="1:13">
      <c r="A3896" s="8" t="s">
        <v>3791</v>
      </c>
      <c r="B3896" s="9" t="s">
        <v>111</v>
      </c>
      <c r="C3896" s="9">
        <v>191</v>
      </c>
      <c r="D3896" s="9">
        <v>0.63100000000000001</v>
      </c>
      <c r="E3896" s="9">
        <v>0.63</v>
      </c>
      <c r="F3896" s="9">
        <v>0.504</v>
      </c>
      <c r="G3896" s="9">
        <v>20155.560000000001</v>
      </c>
      <c r="H3896" s="10">
        <v>0</v>
      </c>
      <c r="I3896" s="23" t="str">
        <f>VLOOKUP(B3896,'De-Para'!$B$3:$C$29,2,0)</f>
        <v>Norte</v>
      </c>
      <c r="J3896" s="18" t="str">
        <f t="shared" si="240"/>
        <v>Médio</v>
      </c>
      <c r="K3896" s="18" t="str">
        <f t="shared" si="241"/>
        <v>Acima</v>
      </c>
      <c r="L3896" s="18" t="str">
        <f t="shared" si="242"/>
        <v>Abaixo</v>
      </c>
      <c r="M3896" s="23" t="str">
        <f t="shared" si="243"/>
        <v>Abaixo</v>
      </c>
    </row>
    <row r="3897" spans="1:13">
      <c r="A3897" s="11" t="s">
        <v>3792</v>
      </c>
      <c r="B3897" s="12" t="s">
        <v>16</v>
      </c>
      <c r="C3897" s="12">
        <v>284</v>
      </c>
      <c r="D3897" s="12">
        <v>0.66</v>
      </c>
      <c r="E3897" s="12">
        <v>0.64400000000000002</v>
      </c>
      <c r="F3897" s="12">
        <v>0.55800000000000005</v>
      </c>
      <c r="G3897" s="12">
        <v>11117.37</v>
      </c>
      <c r="H3897" s="13">
        <v>6</v>
      </c>
      <c r="I3897" s="23" t="str">
        <f>VLOOKUP(B3897,'De-Para'!$B$3:$C$29,2,0)</f>
        <v>Sudeste</v>
      </c>
      <c r="J3897" s="18" t="str">
        <f t="shared" si="240"/>
        <v>Médio</v>
      </c>
      <c r="K3897" s="18" t="str">
        <f t="shared" si="241"/>
        <v>Acima</v>
      </c>
      <c r="L3897" s="18" t="str">
        <f t="shared" si="242"/>
        <v>Abaixo</v>
      </c>
      <c r="M3897" s="23" t="str">
        <f t="shared" si="243"/>
        <v>Acima</v>
      </c>
    </row>
    <row r="3898" spans="1:13">
      <c r="A3898" s="8" t="s">
        <v>3793</v>
      </c>
      <c r="B3898" s="9" t="s">
        <v>16</v>
      </c>
      <c r="C3898" s="9">
        <v>194</v>
      </c>
      <c r="D3898" s="9">
        <v>0.64500000000000002</v>
      </c>
      <c r="E3898" s="9">
        <v>0.626</v>
      </c>
      <c r="F3898" s="9">
        <v>0.50800000000000001</v>
      </c>
      <c r="G3898" s="9">
        <v>12761.48</v>
      </c>
      <c r="H3898" s="10">
        <v>4</v>
      </c>
      <c r="I3898" s="23" t="str">
        <f>VLOOKUP(B3898,'De-Para'!$B$3:$C$29,2,0)</f>
        <v>Sudeste</v>
      </c>
      <c r="J3898" s="18" t="str">
        <f t="shared" si="240"/>
        <v>Médio</v>
      </c>
      <c r="K3898" s="18" t="str">
        <f t="shared" si="241"/>
        <v>Acima</v>
      </c>
      <c r="L3898" s="18" t="str">
        <f t="shared" si="242"/>
        <v>Abaixo</v>
      </c>
      <c r="M3898" s="23" t="str">
        <f t="shared" si="243"/>
        <v>Acima</v>
      </c>
    </row>
    <row r="3899" spans="1:13">
      <c r="A3899" s="11" t="s">
        <v>3794</v>
      </c>
      <c r="B3899" s="12" t="s">
        <v>22</v>
      </c>
      <c r="C3899" s="12">
        <v>166</v>
      </c>
      <c r="D3899" s="12">
        <v>0.71</v>
      </c>
      <c r="E3899" s="12">
        <v>0.70699999999999996</v>
      </c>
      <c r="F3899" s="12">
        <v>0.59299999999999997</v>
      </c>
      <c r="G3899" s="12">
        <v>27104.01</v>
      </c>
      <c r="H3899" s="13">
        <v>4</v>
      </c>
      <c r="I3899" s="23" t="str">
        <f>VLOOKUP(B3899,'De-Para'!$B$3:$C$29,2,0)</f>
        <v>Sul</v>
      </c>
      <c r="J3899" s="18" t="str">
        <f t="shared" si="240"/>
        <v>Alto</v>
      </c>
      <c r="K3899" s="18" t="str">
        <f t="shared" si="241"/>
        <v>Acima</v>
      </c>
      <c r="L3899" s="18" t="str">
        <f t="shared" si="242"/>
        <v>Abaixo</v>
      </c>
      <c r="M3899" s="23" t="str">
        <f t="shared" si="243"/>
        <v>Acima</v>
      </c>
    </row>
    <row r="3900" spans="1:13">
      <c r="A3900" s="8" t="s">
        <v>3795</v>
      </c>
      <c r="B3900" s="9" t="s">
        <v>16</v>
      </c>
      <c r="C3900" s="9">
        <v>124</v>
      </c>
      <c r="D3900" s="9">
        <v>0.72699999999999998</v>
      </c>
      <c r="E3900" s="9">
        <v>0.70299999999999996</v>
      </c>
      <c r="F3900" s="9">
        <v>0.622</v>
      </c>
      <c r="G3900" s="9">
        <v>25359.919999999998</v>
      </c>
      <c r="H3900" s="10">
        <v>1</v>
      </c>
      <c r="I3900" s="23" t="str">
        <f>VLOOKUP(B3900,'De-Para'!$B$3:$C$29,2,0)</f>
        <v>Sudeste</v>
      </c>
      <c r="J3900" s="18" t="str">
        <f t="shared" si="240"/>
        <v>Alto</v>
      </c>
      <c r="K3900" s="18" t="str">
        <f t="shared" si="241"/>
        <v>Acima</v>
      </c>
      <c r="L3900" s="18" t="str">
        <f t="shared" si="242"/>
        <v>Abaixo</v>
      </c>
      <c r="M3900" s="23" t="str">
        <f t="shared" si="243"/>
        <v>Abaixo</v>
      </c>
    </row>
    <row r="3901" spans="1:13">
      <c r="A3901" s="11" t="s">
        <v>3796</v>
      </c>
      <c r="B3901" s="12" t="s">
        <v>33</v>
      </c>
      <c r="C3901" s="12">
        <v>98</v>
      </c>
      <c r="D3901" s="12">
        <v>0.71299999999999997</v>
      </c>
      <c r="E3901" s="12">
        <v>0.65600000000000003</v>
      </c>
      <c r="F3901" s="12">
        <v>0.66</v>
      </c>
      <c r="G3901" s="12">
        <v>28429.38</v>
      </c>
      <c r="H3901" s="13">
        <v>1</v>
      </c>
      <c r="I3901" s="23" t="str">
        <f>VLOOKUP(B3901,'De-Para'!$B$3:$C$29,2,0)</f>
        <v>Centro-Oeste</v>
      </c>
      <c r="J3901" s="18" t="str">
        <f t="shared" si="240"/>
        <v>Alto</v>
      </c>
      <c r="K3901" s="18" t="str">
        <f t="shared" si="241"/>
        <v>Acima</v>
      </c>
      <c r="L3901" s="18" t="str">
        <f t="shared" si="242"/>
        <v>Abaixo</v>
      </c>
      <c r="M3901" s="23" t="str">
        <f t="shared" si="243"/>
        <v>Abaixo</v>
      </c>
    </row>
    <row r="3902" spans="1:13">
      <c r="A3902" s="8" t="s">
        <v>3797</v>
      </c>
      <c r="B3902" s="9" t="s">
        <v>7</v>
      </c>
      <c r="C3902" s="9">
        <v>186</v>
      </c>
      <c r="D3902" s="9">
        <v>0.72</v>
      </c>
      <c r="E3902" s="9">
        <v>0.68200000000000005</v>
      </c>
      <c r="F3902" s="9">
        <v>0.67300000000000004</v>
      </c>
      <c r="G3902" s="9">
        <v>20925.189999999999</v>
      </c>
      <c r="H3902" s="10">
        <v>3</v>
      </c>
      <c r="I3902" s="23" t="str">
        <f>VLOOKUP(B3902,'De-Para'!$B$3:$C$29,2,0)</f>
        <v>Sudeste</v>
      </c>
      <c r="J3902" s="18" t="str">
        <f t="shared" si="240"/>
        <v>Alto</v>
      </c>
      <c r="K3902" s="18" t="str">
        <f t="shared" si="241"/>
        <v>Acima</v>
      </c>
      <c r="L3902" s="18" t="str">
        <f t="shared" si="242"/>
        <v>Abaixo</v>
      </c>
      <c r="M3902" s="23" t="str">
        <f t="shared" si="243"/>
        <v>Acima</v>
      </c>
    </row>
    <row r="3903" spans="1:13">
      <c r="A3903" s="11" t="s">
        <v>3798</v>
      </c>
      <c r="B3903" s="12" t="s">
        <v>24</v>
      </c>
      <c r="C3903" s="12">
        <v>527</v>
      </c>
      <c r="D3903" s="12">
        <v>0.56399999999999995</v>
      </c>
      <c r="E3903" s="12">
        <v>0.45500000000000002</v>
      </c>
      <c r="F3903" s="12">
        <v>0.50900000000000001</v>
      </c>
      <c r="G3903" s="12">
        <v>7432</v>
      </c>
      <c r="H3903" s="13">
        <v>1</v>
      </c>
      <c r="I3903" s="23" t="str">
        <f>VLOOKUP(B3903,'De-Para'!$B$3:$C$29,2,0)</f>
        <v>Nordeste</v>
      </c>
      <c r="J3903" s="18" t="str">
        <f t="shared" si="240"/>
        <v>Médio</v>
      </c>
      <c r="K3903" s="18" t="str">
        <f t="shared" si="241"/>
        <v>Abaixo</v>
      </c>
      <c r="L3903" s="18" t="str">
        <f t="shared" si="242"/>
        <v>Abaixo</v>
      </c>
      <c r="M3903" s="23" t="str">
        <f t="shared" si="243"/>
        <v>Abaixo</v>
      </c>
    </row>
    <row r="3904" spans="1:13">
      <c r="A3904" s="8" t="s">
        <v>3799</v>
      </c>
      <c r="B3904" s="9" t="s">
        <v>22</v>
      </c>
      <c r="C3904" s="9">
        <v>144</v>
      </c>
      <c r="D3904" s="9">
        <v>0.71</v>
      </c>
      <c r="E3904" s="9">
        <v>0.69099999999999995</v>
      </c>
      <c r="F3904" s="9">
        <v>0.63300000000000001</v>
      </c>
      <c r="G3904" s="9">
        <v>25005.64</v>
      </c>
      <c r="H3904" s="10">
        <v>4</v>
      </c>
      <c r="I3904" s="23" t="str">
        <f>VLOOKUP(B3904,'De-Para'!$B$3:$C$29,2,0)</f>
        <v>Sul</v>
      </c>
      <c r="J3904" s="18" t="str">
        <f t="shared" si="240"/>
        <v>Alto</v>
      </c>
      <c r="K3904" s="18" t="str">
        <f t="shared" si="241"/>
        <v>Acima</v>
      </c>
      <c r="L3904" s="18" t="str">
        <f t="shared" si="242"/>
        <v>Abaixo</v>
      </c>
      <c r="M3904" s="23" t="str">
        <f t="shared" si="243"/>
        <v>Acima</v>
      </c>
    </row>
    <row r="3905" spans="1:13">
      <c r="A3905" s="11" t="s">
        <v>3800</v>
      </c>
      <c r="B3905" s="12" t="s">
        <v>94</v>
      </c>
      <c r="C3905" s="12">
        <v>276</v>
      </c>
      <c r="D3905" s="12">
        <v>0.53400000000000003</v>
      </c>
      <c r="E3905" s="12">
        <v>0.51500000000000001</v>
      </c>
      <c r="F3905" s="12">
        <v>0.41</v>
      </c>
      <c r="G3905" s="12">
        <v>5412.68</v>
      </c>
      <c r="H3905" s="13">
        <v>9</v>
      </c>
      <c r="I3905" s="23" t="str">
        <f>VLOOKUP(B3905,'De-Para'!$B$3:$C$29,2,0)</f>
        <v>Nordeste</v>
      </c>
      <c r="J3905" s="18" t="str">
        <f t="shared" si="240"/>
        <v>Baixo</v>
      </c>
      <c r="K3905" s="18" t="str">
        <f t="shared" si="241"/>
        <v>Abaixo</v>
      </c>
      <c r="L3905" s="18" t="str">
        <f t="shared" si="242"/>
        <v>Abaixo</v>
      </c>
      <c r="M3905" s="23" t="str">
        <f t="shared" si="243"/>
        <v>Acima</v>
      </c>
    </row>
    <row r="3906" spans="1:13">
      <c r="A3906" s="8" t="s">
        <v>3801</v>
      </c>
      <c r="B3906" s="9" t="s">
        <v>82</v>
      </c>
      <c r="C3906" s="9">
        <v>656</v>
      </c>
      <c r="D3906" s="9">
        <v>0.55000000000000004</v>
      </c>
      <c r="E3906" s="9">
        <v>0.54400000000000004</v>
      </c>
      <c r="F3906" s="9">
        <v>0.44800000000000001</v>
      </c>
      <c r="G3906" s="9">
        <v>9262.75</v>
      </c>
      <c r="H3906" s="10">
        <v>5</v>
      </c>
      <c r="I3906" s="23" t="str">
        <f>VLOOKUP(B3906,'De-Para'!$B$3:$C$29,2,0)</f>
        <v>Nordeste</v>
      </c>
      <c r="J3906" s="18" t="str">
        <f t="shared" si="240"/>
        <v>Médio</v>
      </c>
      <c r="K3906" s="18" t="str">
        <f t="shared" si="241"/>
        <v>Abaixo</v>
      </c>
      <c r="L3906" s="18" t="str">
        <f t="shared" si="242"/>
        <v>Abaixo</v>
      </c>
      <c r="M3906" s="23" t="str">
        <f t="shared" si="243"/>
        <v>Acima</v>
      </c>
    </row>
    <row r="3907" spans="1:13">
      <c r="A3907" s="11" t="s">
        <v>3802</v>
      </c>
      <c r="B3907" s="12" t="s">
        <v>33</v>
      </c>
      <c r="C3907" s="12">
        <v>297</v>
      </c>
      <c r="D3907" s="12">
        <v>0.68400000000000005</v>
      </c>
      <c r="E3907" s="12">
        <v>0.68300000000000005</v>
      </c>
      <c r="F3907" s="12">
        <v>0.56000000000000005</v>
      </c>
      <c r="G3907" s="12">
        <v>10318.540000000001</v>
      </c>
      <c r="H3907" s="13">
        <v>4</v>
      </c>
      <c r="I3907" s="23" t="str">
        <f>VLOOKUP(B3907,'De-Para'!$B$3:$C$29,2,0)</f>
        <v>Centro-Oeste</v>
      </c>
      <c r="J3907" s="18" t="str">
        <f t="shared" si="240"/>
        <v>Médio</v>
      </c>
      <c r="K3907" s="18" t="str">
        <f t="shared" si="241"/>
        <v>Acima</v>
      </c>
      <c r="L3907" s="18" t="str">
        <f t="shared" si="242"/>
        <v>Abaixo</v>
      </c>
      <c r="M3907" s="23" t="str">
        <f t="shared" si="243"/>
        <v>Acima</v>
      </c>
    </row>
    <row r="3908" spans="1:13">
      <c r="A3908" s="8" t="s">
        <v>3803</v>
      </c>
      <c r="B3908" s="9" t="s">
        <v>72</v>
      </c>
      <c r="C3908" s="9">
        <v>137</v>
      </c>
      <c r="D3908" s="9">
        <v>0.56999999999999995</v>
      </c>
      <c r="E3908" s="9">
        <v>0.54300000000000004</v>
      </c>
      <c r="F3908" s="9">
        <v>0.45500000000000002</v>
      </c>
      <c r="G3908" s="9">
        <v>22632.91</v>
      </c>
      <c r="H3908" s="10">
        <v>0</v>
      </c>
      <c r="I3908" s="23" t="str">
        <f>VLOOKUP(B3908,'De-Para'!$B$3:$C$29,2,0)</f>
        <v>Nordeste</v>
      </c>
      <c r="J3908" s="18" t="str">
        <f t="shared" si="240"/>
        <v>Médio</v>
      </c>
      <c r="K3908" s="18" t="str">
        <f t="shared" si="241"/>
        <v>Abaixo</v>
      </c>
      <c r="L3908" s="18" t="str">
        <f t="shared" si="242"/>
        <v>Abaixo</v>
      </c>
      <c r="M3908" s="23" t="str">
        <f t="shared" si="243"/>
        <v>Abaixo</v>
      </c>
    </row>
    <row r="3909" spans="1:13">
      <c r="A3909" s="11" t="s">
        <v>3804</v>
      </c>
      <c r="B3909" s="12" t="s">
        <v>59</v>
      </c>
      <c r="C3909" s="12">
        <v>123</v>
      </c>
      <c r="D3909" s="12">
        <v>0.71599999999999997</v>
      </c>
      <c r="E3909" s="12">
        <v>0.71399999999999997</v>
      </c>
      <c r="F3909" s="12">
        <v>0.60899999999999999</v>
      </c>
      <c r="G3909" s="12">
        <v>24748.82</v>
      </c>
      <c r="H3909" s="13">
        <v>1</v>
      </c>
      <c r="I3909" s="23" t="str">
        <f>VLOOKUP(B3909,'De-Para'!$B$3:$C$29,2,0)</f>
        <v>Sul</v>
      </c>
      <c r="J3909" s="18" t="str">
        <f t="shared" si="240"/>
        <v>Alto</v>
      </c>
      <c r="K3909" s="18" t="str">
        <f t="shared" si="241"/>
        <v>Acima</v>
      </c>
      <c r="L3909" s="18" t="str">
        <f t="shared" si="242"/>
        <v>Abaixo</v>
      </c>
      <c r="M3909" s="23" t="str">
        <f t="shared" si="243"/>
        <v>Abaixo</v>
      </c>
    </row>
    <row r="3910" spans="1:13">
      <c r="A3910" s="8" t="s">
        <v>3805</v>
      </c>
      <c r="B3910" s="9" t="s">
        <v>16</v>
      </c>
      <c r="C3910" s="9">
        <v>294</v>
      </c>
      <c r="D3910" s="9">
        <v>0.59499999999999997</v>
      </c>
      <c r="E3910" s="9">
        <v>0.56399999999999995</v>
      </c>
      <c r="F3910" s="9">
        <v>0.47799999999999998</v>
      </c>
      <c r="G3910" s="9">
        <v>8153.86</v>
      </c>
      <c r="H3910" s="10">
        <v>0</v>
      </c>
      <c r="I3910" s="23" t="str">
        <f>VLOOKUP(B3910,'De-Para'!$B$3:$C$29,2,0)</f>
        <v>Sudeste</v>
      </c>
      <c r="J3910" s="18" t="str">
        <f t="shared" ref="J3910:J3973" si="244">IF(D3910&lt;0.55,"Baixo",IF(D3910&lt;0.7,"Médio",IF(D3910&lt;0.8,"Alto","Muito alto")))</f>
        <v>Médio</v>
      </c>
      <c r="K3910" s="18" t="str">
        <f t="shared" ref="K3910:K3973" si="245">IF(D3910&lt;=$K$3,"Abaixo","Acima")</f>
        <v>Abaixo</v>
      </c>
      <c r="L3910" s="18" t="str">
        <f t="shared" ref="L3910:L3973" si="246">IF(C3910&gt;=$L$3,"Acima","Abaixo")</f>
        <v>Abaixo</v>
      </c>
      <c r="M3910" s="23" t="str">
        <f t="shared" ref="M3910:M3973" si="247">IF(H3910&lt;=$M$3,"Abaixo","Acima")</f>
        <v>Abaixo</v>
      </c>
    </row>
    <row r="3911" spans="1:13">
      <c r="A3911" s="11" t="s">
        <v>3806</v>
      </c>
      <c r="B3911" s="12" t="s">
        <v>59</v>
      </c>
      <c r="C3911" s="12">
        <v>85</v>
      </c>
      <c r="D3911" s="12">
        <v>0.69</v>
      </c>
      <c r="E3911" s="12">
        <v>0.68899999999999995</v>
      </c>
      <c r="F3911" s="12">
        <v>0.57799999999999996</v>
      </c>
      <c r="G3911" s="12">
        <v>20165.919999999998</v>
      </c>
      <c r="H3911" s="13">
        <v>7</v>
      </c>
      <c r="I3911" s="23" t="str">
        <f>VLOOKUP(B3911,'De-Para'!$B$3:$C$29,2,0)</f>
        <v>Sul</v>
      </c>
      <c r="J3911" s="18" t="str">
        <f t="shared" si="244"/>
        <v>Médio</v>
      </c>
      <c r="K3911" s="18" t="str">
        <f t="shared" si="245"/>
        <v>Acima</v>
      </c>
      <c r="L3911" s="18" t="str">
        <f t="shared" si="246"/>
        <v>Abaixo</v>
      </c>
      <c r="M3911" s="23" t="str">
        <f t="shared" si="247"/>
        <v>Acima</v>
      </c>
    </row>
    <row r="3912" spans="1:13">
      <c r="A3912" s="8" t="s">
        <v>3807</v>
      </c>
      <c r="B3912" s="9" t="s">
        <v>7</v>
      </c>
      <c r="C3912" s="9">
        <v>491</v>
      </c>
      <c r="D3912" s="9">
        <v>0.71799999999999997</v>
      </c>
      <c r="E3912" s="9">
        <v>0.69099999999999995</v>
      </c>
      <c r="F3912" s="9">
        <v>0.65500000000000003</v>
      </c>
      <c r="G3912" s="9">
        <v>11337.93</v>
      </c>
      <c r="H3912" s="10">
        <v>7</v>
      </c>
      <c r="I3912" s="23" t="str">
        <f>VLOOKUP(B3912,'De-Para'!$B$3:$C$29,2,0)</f>
        <v>Sudeste</v>
      </c>
      <c r="J3912" s="18" t="str">
        <f t="shared" si="244"/>
        <v>Alto</v>
      </c>
      <c r="K3912" s="18" t="str">
        <f t="shared" si="245"/>
        <v>Acima</v>
      </c>
      <c r="L3912" s="18" t="str">
        <f t="shared" si="246"/>
        <v>Abaixo</v>
      </c>
      <c r="M3912" s="23" t="str">
        <f t="shared" si="247"/>
        <v>Acima</v>
      </c>
    </row>
    <row r="3913" spans="1:13">
      <c r="A3913" s="11" t="s">
        <v>3808</v>
      </c>
      <c r="B3913" s="12" t="s">
        <v>22</v>
      </c>
      <c r="C3913" s="12">
        <v>185</v>
      </c>
      <c r="D3913" s="12">
        <v>0.68700000000000006</v>
      </c>
      <c r="E3913" s="12">
        <v>0.65400000000000003</v>
      </c>
      <c r="F3913" s="12">
        <v>0.58499999999999996</v>
      </c>
      <c r="G3913" s="12">
        <v>18721.810000000001</v>
      </c>
      <c r="H3913" s="13">
        <v>1</v>
      </c>
      <c r="I3913" s="23" t="str">
        <f>VLOOKUP(B3913,'De-Para'!$B$3:$C$29,2,0)</f>
        <v>Sul</v>
      </c>
      <c r="J3913" s="18" t="str">
        <f t="shared" si="244"/>
        <v>Médio</v>
      </c>
      <c r="K3913" s="18" t="str">
        <f t="shared" si="245"/>
        <v>Acima</v>
      </c>
      <c r="L3913" s="18" t="str">
        <f t="shared" si="246"/>
        <v>Abaixo</v>
      </c>
      <c r="M3913" s="23" t="str">
        <f t="shared" si="247"/>
        <v>Abaixo</v>
      </c>
    </row>
    <row r="3914" spans="1:13">
      <c r="A3914" s="8" t="s">
        <v>3809</v>
      </c>
      <c r="B3914" s="9" t="s">
        <v>22</v>
      </c>
      <c r="C3914" s="9">
        <v>90</v>
      </c>
      <c r="D3914" s="9">
        <v>0.68799999999999994</v>
      </c>
      <c r="E3914" s="9">
        <v>0.66</v>
      </c>
      <c r="F3914" s="9">
        <v>0.60499999999999998</v>
      </c>
      <c r="G3914" s="9">
        <v>28511.89</v>
      </c>
      <c r="H3914" s="10">
        <v>1</v>
      </c>
      <c r="I3914" s="23" t="str">
        <f>VLOOKUP(B3914,'De-Para'!$B$3:$C$29,2,0)</f>
        <v>Sul</v>
      </c>
      <c r="J3914" s="18" t="str">
        <f t="shared" si="244"/>
        <v>Médio</v>
      </c>
      <c r="K3914" s="18" t="str">
        <f t="shared" si="245"/>
        <v>Acima</v>
      </c>
      <c r="L3914" s="18" t="str">
        <f t="shared" si="246"/>
        <v>Abaixo</v>
      </c>
      <c r="M3914" s="23" t="str">
        <f t="shared" si="247"/>
        <v>Abaixo</v>
      </c>
    </row>
    <row r="3915" spans="1:13">
      <c r="A3915" s="11" t="s">
        <v>3810</v>
      </c>
      <c r="B3915" s="12" t="s">
        <v>22</v>
      </c>
      <c r="C3915" s="12">
        <v>191</v>
      </c>
      <c r="D3915" s="12">
        <v>0.65500000000000003</v>
      </c>
      <c r="E3915" s="12">
        <v>0.69499999999999995</v>
      </c>
      <c r="F3915" s="12">
        <v>0.50900000000000001</v>
      </c>
      <c r="G3915" s="12">
        <v>14212.29</v>
      </c>
      <c r="H3915" s="13">
        <v>9</v>
      </c>
      <c r="I3915" s="23" t="str">
        <f>VLOOKUP(B3915,'De-Para'!$B$3:$C$29,2,0)</f>
        <v>Sul</v>
      </c>
      <c r="J3915" s="18" t="str">
        <f t="shared" si="244"/>
        <v>Médio</v>
      </c>
      <c r="K3915" s="18" t="str">
        <f t="shared" si="245"/>
        <v>Acima</v>
      </c>
      <c r="L3915" s="18" t="str">
        <f t="shared" si="246"/>
        <v>Abaixo</v>
      </c>
      <c r="M3915" s="23" t="str">
        <f t="shared" si="247"/>
        <v>Acima</v>
      </c>
    </row>
    <row r="3916" spans="1:13">
      <c r="A3916" s="8" t="s">
        <v>3811</v>
      </c>
      <c r="B3916" s="9" t="s">
        <v>22</v>
      </c>
      <c r="C3916" s="9">
        <v>128</v>
      </c>
      <c r="D3916" s="9">
        <v>0.72</v>
      </c>
      <c r="E3916" s="9">
        <v>0.72099999999999997</v>
      </c>
      <c r="F3916" s="9">
        <v>0.64400000000000002</v>
      </c>
      <c r="G3916" s="9">
        <v>28114.74</v>
      </c>
      <c r="H3916" s="10">
        <v>3</v>
      </c>
      <c r="I3916" s="23" t="str">
        <f>VLOOKUP(B3916,'De-Para'!$B$3:$C$29,2,0)</f>
        <v>Sul</v>
      </c>
      <c r="J3916" s="18" t="str">
        <f t="shared" si="244"/>
        <v>Alto</v>
      </c>
      <c r="K3916" s="18" t="str">
        <f t="shared" si="245"/>
        <v>Acima</v>
      </c>
      <c r="L3916" s="18" t="str">
        <f t="shared" si="246"/>
        <v>Abaixo</v>
      </c>
      <c r="M3916" s="23" t="str">
        <f t="shared" si="247"/>
        <v>Acima</v>
      </c>
    </row>
    <row r="3917" spans="1:13">
      <c r="A3917" s="11" t="s">
        <v>3812</v>
      </c>
      <c r="B3917" s="12" t="s">
        <v>22</v>
      </c>
      <c r="C3917" s="12">
        <v>145</v>
      </c>
      <c r="D3917" s="12">
        <v>0.69599999999999995</v>
      </c>
      <c r="E3917" s="12">
        <v>0.67500000000000004</v>
      </c>
      <c r="F3917" s="12">
        <v>0.60299999999999998</v>
      </c>
      <c r="G3917" s="12">
        <v>19323.28</v>
      </c>
      <c r="H3917" s="13">
        <v>3</v>
      </c>
      <c r="I3917" s="23" t="str">
        <f>VLOOKUP(B3917,'De-Para'!$B$3:$C$29,2,0)</f>
        <v>Sul</v>
      </c>
      <c r="J3917" s="18" t="str">
        <f t="shared" si="244"/>
        <v>Médio</v>
      </c>
      <c r="K3917" s="18" t="str">
        <f t="shared" si="245"/>
        <v>Acima</v>
      </c>
      <c r="L3917" s="18" t="str">
        <f t="shared" si="246"/>
        <v>Abaixo</v>
      </c>
      <c r="M3917" s="23" t="str">
        <f t="shared" si="247"/>
        <v>Acima</v>
      </c>
    </row>
    <row r="3918" spans="1:13">
      <c r="A3918" s="8" t="s">
        <v>1186</v>
      </c>
      <c r="B3918" s="9" t="s">
        <v>19</v>
      </c>
      <c r="C3918" s="9">
        <v>356</v>
      </c>
      <c r="D3918" s="9">
        <v>0.55000000000000004</v>
      </c>
      <c r="E3918" s="9">
        <v>0.52200000000000002</v>
      </c>
      <c r="F3918" s="9">
        <v>0.438</v>
      </c>
      <c r="G3918" s="9">
        <v>6521.29</v>
      </c>
      <c r="H3918" s="10">
        <v>14</v>
      </c>
      <c r="I3918" s="23" t="str">
        <f>VLOOKUP(B3918,'De-Para'!$B$3:$C$29,2,0)</f>
        <v>Nordeste</v>
      </c>
      <c r="J3918" s="18" t="str">
        <f t="shared" si="244"/>
        <v>Médio</v>
      </c>
      <c r="K3918" s="18" t="str">
        <f t="shared" si="245"/>
        <v>Abaixo</v>
      </c>
      <c r="L3918" s="18" t="str">
        <f t="shared" si="246"/>
        <v>Abaixo</v>
      </c>
      <c r="M3918" s="23" t="str">
        <f t="shared" si="247"/>
        <v>Acima</v>
      </c>
    </row>
    <row r="3919" spans="1:13">
      <c r="A3919" s="11" t="s">
        <v>3813</v>
      </c>
      <c r="B3919" s="12" t="s">
        <v>39</v>
      </c>
      <c r="C3919" s="12">
        <v>368</v>
      </c>
      <c r="D3919" s="12">
        <v>0.63200000000000001</v>
      </c>
      <c r="E3919" s="12">
        <v>0.54600000000000004</v>
      </c>
      <c r="F3919" s="12">
        <v>0.58399999999999996</v>
      </c>
      <c r="G3919" s="12">
        <v>10712.82</v>
      </c>
      <c r="H3919" s="13">
        <v>2</v>
      </c>
      <c r="I3919" s="23" t="str">
        <f>VLOOKUP(B3919,'De-Para'!$B$3:$C$29,2,0)</f>
        <v>Norte</v>
      </c>
      <c r="J3919" s="18" t="str">
        <f t="shared" si="244"/>
        <v>Médio</v>
      </c>
      <c r="K3919" s="18" t="str">
        <f t="shared" si="245"/>
        <v>Acima</v>
      </c>
      <c r="L3919" s="18" t="str">
        <f t="shared" si="246"/>
        <v>Abaixo</v>
      </c>
      <c r="M3919" s="23" t="str">
        <f t="shared" si="247"/>
        <v>Abaixo</v>
      </c>
    </row>
    <row r="3920" spans="1:13">
      <c r="A3920" s="8" t="s">
        <v>3814</v>
      </c>
      <c r="B3920" s="9" t="s">
        <v>14</v>
      </c>
      <c r="C3920" s="9">
        <v>55</v>
      </c>
      <c r="D3920" s="9">
        <v>0.74</v>
      </c>
      <c r="E3920" s="9">
        <v>0.76800000000000002</v>
      </c>
      <c r="F3920" s="9">
        <v>0.63300000000000001</v>
      </c>
      <c r="G3920" s="9">
        <v>31644.47</v>
      </c>
      <c r="H3920" s="10">
        <v>5</v>
      </c>
      <c r="I3920" s="23" t="str">
        <f>VLOOKUP(B3920,'De-Para'!$B$3:$C$29,2,0)</f>
        <v>Sul</v>
      </c>
      <c r="J3920" s="18" t="str">
        <f t="shared" si="244"/>
        <v>Alto</v>
      </c>
      <c r="K3920" s="18" t="str">
        <f t="shared" si="245"/>
        <v>Acima</v>
      </c>
      <c r="L3920" s="18" t="str">
        <f t="shared" si="246"/>
        <v>Abaixo</v>
      </c>
      <c r="M3920" s="23" t="str">
        <f t="shared" si="247"/>
        <v>Acima</v>
      </c>
    </row>
    <row r="3921" spans="1:13">
      <c r="A3921" s="11" t="s">
        <v>3815</v>
      </c>
      <c r="B3921" s="12" t="s">
        <v>16</v>
      </c>
      <c r="C3921" s="12">
        <v>215</v>
      </c>
      <c r="D3921" s="12">
        <v>0.65700000000000003</v>
      </c>
      <c r="E3921" s="12">
        <v>0.65600000000000003</v>
      </c>
      <c r="F3921" s="12">
        <v>0.52700000000000002</v>
      </c>
      <c r="G3921" s="12">
        <v>15006.45</v>
      </c>
      <c r="H3921" s="13">
        <v>2</v>
      </c>
      <c r="I3921" s="23" t="str">
        <f>VLOOKUP(B3921,'De-Para'!$B$3:$C$29,2,0)</f>
        <v>Sudeste</v>
      </c>
      <c r="J3921" s="18" t="str">
        <f t="shared" si="244"/>
        <v>Médio</v>
      </c>
      <c r="K3921" s="18" t="str">
        <f t="shared" si="245"/>
        <v>Acima</v>
      </c>
      <c r="L3921" s="18" t="str">
        <f t="shared" si="246"/>
        <v>Abaixo</v>
      </c>
      <c r="M3921" s="23" t="str">
        <f t="shared" si="247"/>
        <v>Abaixo</v>
      </c>
    </row>
    <row r="3922" spans="1:13">
      <c r="A3922" s="8" t="s">
        <v>3816</v>
      </c>
      <c r="B3922" s="9" t="s">
        <v>24</v>
      </c>
      <c r="C3922" s="9">
        <v>408</v>
      </c>
      <c r="D3922" s="9">
        <v>0.56000000000000005</v>
      </c>
      <c r="E3922" s="9">
        <v>0.55700000000000005</v>
      </c>
      <c r="F3922" s="9">
        <v>0.41299999999999998</v>
      </c>
      <c r="G3922" s="9">
        <v>8373.25</v>
      </c>
      <c r="H3922" s="10">
        <v>1</v>
      </c>
      <c r="I3922" s="23" t="str">
        <f>VLOOKUP(B3922,'De-Para'!$B$3:$C$29,2,0)</f>
        <v>Nordeste</v>
      </c>
      <c r="J3922" s="18" t="str">
        <f t="shared" si="244"/>
        <v>Médio</v>
      </c>
      <c r="K3922" s="18" t="str">
        <f t="shared" si="245"/>
        <v>Abaixo</v>
      </c>
      <c r="L3922" s="18" t="str">
        <f t="shared" si="246"/>
        <v>Abaixo</v>
      </c>
      <c r="M3922" s="23" t="str">
        <f t="shared" si="247"/>
        <v>Abaixo</v>
      </c>
    </row>
    <row r="3923" spans="1:13">
      <c r="A3923" s="11" t="s">
        <v>3817</v>
      </c>
      <c r="B3923" s="12" t="s">
        <v>19</v>
      </c>
      <c r="C3923" s="12">
        <v>396</v>
      </c>
      <c r="D3923" s="12">
        <v>0.53</v>
      </c>
      <c r="E3923" s="12">
        <v>0.499</v>
      </c>
      <c r="F3923" s="12">
        <v>0.40600000000000003</v>
      </c>
      <c r="G3923" s="12">
        <v>6316.83</v>
      </c>
      <c r="H3923" s="13">
        <v>3</v>
      </c>
      <c r="I3923" s="23" t="str">
        <f>VLOOKUP(B3923,'De-Para'!$B$3:$C$29,2,0)</f>
        <v>Nordeste</v>
      </c>
      <c r="J3923" s="18" t="str">
        <f t="shared" si="244"/>
        <v>Baixo</v>
      </c>
      <c r="K3923" s="18" t="str">
        <f t="shared" si="245"/>
        <v>Abaixo</v>
      </c>
      <c r="L3923" s="18" t="str">
        <f t="shared" si="246"/>
        <v>Abaixo</v>
      </c>
      <c r="M3923" s="23" t="str">
        <f t="shared" si="247"/>
        <v>Acima</v>
      </c>
    </row>
    <row r="3924" spans="1:13">
      <c r="A3924" s="8" t="s">
        <v>3818</v>
      </c>
      <c r="B3924" s="9" t="s">
        <v>16</v>
      </c>
      <c r="C3924" s="9">
        <v>258</v>
      </c>
      <c r="D3924" s="9">
        <v>0.72</v>
      </c>
      <c r="E3924" s="9">
        <v>0.67200000000000004</v>
      </c>
      <c r="F3924" s="9">
        <v>0.65100000000000002</v>
      </c>
      <c r="G3924" s="9">
        <v>11429.06</v>
      </c>
      <c r="H3924" s="10">
        <v>9</v>
      </c>
      <c r="I3924" s="23" t="str">
        <f>VLOOKUP(B3924,'De-Para'!$B$3:$C$29,2,0)</f>
        <v>Sudeste</v>
      </c>
      <c r="J3924" s="18" t="str">
        <f t="shared" si="244"/>
        <v>Alto</v>
      </c>
      <c r="K3924" s="18" t="str">
        <f t="shared" si="245"/>
        <v>Acima</v>
      </c>
      <c r="L3924" s="18" t="str">
        <f t="shared" si="246"/>
        <v>Abaixo</v>
      </c>
      <c r="M3924" s="23" t="str">
        <f t="shared" si="247"/>
        <v>Acima</v>
      </c>
    </row>
    <row r="3925" spans="1:13">
      <c r="A3925" s="11" t="s">
        <v>3819</v>
      </c>
      <c r="B3925" s="12" t="s">
        <v>87</v>
      </c>
      <c r="C3925" s="12">
        <v>315</v>
      </c>
      <c r="D3925" s="12">
        <v>0.52300000000000002</v>
      </c>
      <c r="E3925" s="12">
        <v>0.45600000000000002</v>
      </c>
      <c r="F3925" s="12">
        <v>0.42099999999999999</v>
      </c>
      <c r="G3925" s="12">
        <v>5135.8999999999996</v>
      </c>
      <c r="H3925" s="13">
        <v>37</v>
      </c>
      <c r="I3925" s="23" t="str">
        <f>VLOOKUP(B3925,'De-Para'!$B$3:$C$29,2,0)</f>
        <v>Nordeste</v>
      </c>
      <c r="J3925" s="18" t="str">
        <f t="shared" si="244"/>
        <v>Baixo</v>
      </c>
      <c r="K3925" s="18" t="str">
        <f t="shared" si="245"/>
        <v>Abaixo</v>
      </c>
      <c r="L3925" s="18" t="str">
        <f t="shared" si="246"/>
        <v>Abaixo</v>
      </c>
      <c r="M3925" s="23" t="str">
        <f t="shared" si="247"/>
        <v>Acima</v>
      </c>
    </row>
    <row r="3926" spans="1:13">
      <c r="A3926" s="8" t="s">
        <v>3820</v>
      </c>
      <c r="B3926" s="9" t="s">
        <v>19</v>
      </c>
      <c r="C3926" s="9">
        <v>191</v>
      </c>
      <c r="D3926" s="9">
        <v>0.57999999999999996</v>
      </c>
      <c r="E3926" s="9">
        <v>0.57499999999999996</v>
      </c>
      <c r="F3926" s="9">
        <v>0.438</v>
      </c>
      <c r="G3926" s="9">
        <v>6413.18</v>
      </c>
      <c r="H3926" s="10">
        <v>3</v>
      </c>
      <c r="I3926" s="23" t="str">
        <f>VLOOKUP(B3926,'De-Para'!$B$3:$C$29,2,0)</f>
        <v>Nordeste</v>
      </c>
      <c r="J3926" s="18" t="str">
        <f t="shared" si="244"/>
        <v>Médio</v>
      </c>
      <c r="K3926" s="18" t="str">
        <f t="shared" si="245"/>
        <v>Abaixo</v>
      </c>
      <c r="L3926" s="18" t="str">
        <f t="shared" si="246"/>
        <v>Abaixo</v>
      </c>
      <c r="M3926" s="23" t="str">
        <f t="shared" si="247"/>
        <v>Acima</v>
      </c>
    </row>
    <row r="3927" spans="1:13">
      <c r="A3927" s="11" t="s">
        <v>3821</v>
      </c>
      <c r="B3927" s="12" t="s">
        <v>111</v>
      </c>
      <c r="C3927" s="12">
        <v>198</v>
      </c>
      <c r="D3927" s="12">
        <v>0.623</v>
      </c>
      <c r="E3927" s="12">
        <v>0.58199999999999996</v>
      </c>
      <c r="F3927" s="12">
        <v>0.54400000000000004</v>
      </c>
      <c r="G3927" s="12">
        <v>8267.5300000000007</v>
      </c>
      <c r="H3927" s="13">
        <v>3</v>
      </c>
      <c r="I3927" s="23" t="str">
        <f>VLOOKUP(B3927,'De-Para'!$B$3:$C$29,2,0)</f>
        <v>Norte</v>
      </c>
      <c r="J3927" s="18" t="str">
        <f t="shared" si="244"/>
        <v>Médio</v>
      </c>
      <c r="K3927" s="18" t="str">
        <f t="shared" si="245"/>
        <v>Acima</v>
      </c>
      <c r="L3927" s="18" t="str">
        <f t="shared" si="246"/>
        <v>Abaixo</v>
      </c>
      <c r="M3927" s="23" t="str">
        <f t="shared" si="247"/>
        <v>Acima</v>
      </c>
    </row>
    <row r="3928" spans="1:13">
      <c r="A3928" s="8" t="s">
        <v>3822</v>
      </c>
      <c r="B3928" s="9" t="s">
        <v>16</v>
      </c>
      <c r="C3928" s="9">
        <v>95</v>
      </c>
      <c r="D3928" s="9">
        <v>0.68</v>
      </c>
      <c r="E3928" s="9">
        <v>0.67900000000000005</v>
      </c>
      <c r="F3928" s="9">
        <v>0.52100000000000002</v>
      </c>
      <c r="G3928" s="9">
        <v>27015.16</v>
      </c>
      <c r="H3928" s="10">
        <v>3</v>
      </c>
      <c r="I3928" s="23" t="str">
        <f>VLOOKUP(B3928,'De-Para'!$B$3:$C$29,2,0)</f>
        <v>Sudeste</v>
      </c>
      <c r="J3928" s="18" t="str">
        <f t="shared" si="244"/>
        <v>Médio</v>
      </c>
      <c r="K3928" s="18" t="str">
        <f t="shared" si="245"/>
        <v>Acima</v>
      </c>
      <c r="L3928" s="18" t="str">
        <f t="shared" si="246"/>
        <v>Abaixo</v>
      </c>
      <c r="M3928" s="23" t="str">
        <f t="shared" si="247"/>
        <v>Acima</v>
      </c>
    </row>
    <row r="3929" spans="1:13">
      <c r="A3929" s="11" t="s">
        <v>3823</v>
      </c>
      <c r="B3929" s="12" t="s">
        <v>22</v>
      </c>
      <c r="C3929" s="12">
        <v>61</v>
      </c>
      <c r="D3929" s="12">
        <v>0.68</v>
      </c>
      <c r="E3929" s="12">
        <v>0.63800000000000001</v>
      </c>
      <c r="F3929" s="12">
        <v>0.58399999999999996</v>
      </c>
      <c r="G3929" s="12">
        <v>28678.58</v>
      </c>
      <c r="H3929" s="13">
        <v>4</v>
      </c>
      <c r="I3929" s="23" t="str">
        <f>VLOOKUP(B3929,'De-Para'!$B$3:$C$29,2,0)</f>
        <v>Sul</v>
      </c>
      <c r="J3929" s="18" t="str">
        <f t="shared" si="244"/>
        <v>Médio</v>
      </c>
      <c r="K3929" s="18" t="str">
        <f t="shared" si="245"/>
        <v>Acima</v>
      </c>
      <c r="L3929" s="18" t="str">
        <f t="shared" si="246"/>
        <v>Abaixo</v>
      </c>
      <c r="M3929" s="23" t="str">
        <f t="shared" si="247"/>
        <v>Acima</v>
      </c>
    </row>
    <row r="3930" spans="1:13">
      <c r="A3930" s="8" t="s">
        <v>3824</v>
      </c>
      <c r="B3930" s="9" t="s">
        <v>59</v>
      </c>
      <c r="C3930" s="9">
        <v>75</v>
      </c>
      <c r="D3930" s="9">
        <v>0.72199999999999998</v>
      </c>
      <c r="E3930" s="9">
        <v>0.71</v>
      </c>
      <c r="F3930" s="9">
        <v>0.628</v>
      </c>
      <c r="G3930" s="9">
        <v>23651.73</v>
      </c>
      <c r="H3930" s="10">
        <v>6</v>
      </c>
      <c r="I3930" s="23" t="str">
        <f>VLOOKUP(B3930,'De-Para'!$B$3:$C$29,2,0)</f>
        <v>Sul</v>
      </c>
      <c r="J3930" s="18" t="str">
        <f t="shared" si="244"/>
        <v>Alto</v>
      </c>
      <c r="K3930" s="18" t="str">
        <f t="shared" si="245"/>
        <v>Acima</v>
      </c>
      <c r="L3930" s="18" t="str">
        <f t="shared" si="246"/>
        <v>Abaixo</v>
      </c>
      <c r="M3930" s="23" t="str">
        <f t="shared" si="247"/>
        <v>Acima</v>
      </c>
    </row>
    <row r="3931" spans="1:13">
      <c r="A3931" s="11" t="s">
        <v>3825</v>
      </c>
      <c r="B3931" s="12" t="s">
        <v>59</v>
      </c>
      <c r="C3931" s="12">
        <v>38</v>
      </c>
      <c r="D3931" s="12">
        <v>0.79500000000000004</v>
      </c>
      <c r="E3931" s="12">
        <v>0.754</v>
      </c>
      <c r="F3931" s="12">
        <v>0.749</v>
      </c>
      <c r="G3931" s="12">
        <v>33445.1</v>
      </c>
      <c r="H3931" s="13">
        <v>2</v>
      </c>
      <c r="I3931" s="23" t="str">
        <f>VLOOKUP(B3931,'De-Para'!$B$3:$C$29,2,0)</f>
        <v>Sul</v>
      </c>
      <c r="J3931" s="18" t="str">
        <f t="shared" si="244"/>
        <v>Alto</v>
      </c>
      <c r="K3931" s="18" t="str">
        <f t="shared" si="245"/>
        <v>Acima</v>
      </c>
      <c r="L3931" s="18" t="str">
        <f t="shared" si="246"/>
        <v>Abaixo</v>
      </c>
      <c r="M3931" s="23" t="str">
        <f t="shared" si="247"/>
        <v>Abaixo</v>
      </c>
    </row>
    <row r="3932" spans="1:13">
      <c r="A3932" s="8" t="s">
        <v>3826</v>
      </c>
      <c r="B3932" s="9" t="s">
        <v>31</v>
      </c>
      <c r="C3932" s="9">
        <v>119</v>
      </c>
      <c r="D3932" s="9">
        <v>0.65400000000000003</v>
      </c>
      <c r="E3932" s="9">
        <v>0.62</v>
      </c>
      <c r="F3932" s="9">
        <v>0.57599999999999996</v>
      </c>
      <c r="G3932" s="9">
        <v>12618.89</v>
      </c>
      <c r="H3932" s="10">
        <v>6</v>
      </c>
      <c r="I3932" s="23" t="str">
        <f>VLOOKUP(B3932,'De-Para'!$B$3:$C$29,2,0)</f>
        <v>Nordeste</v>
      </c>
      <c r="J3932" s="18" t="str">
        <f t="shared" si="244"/>
        <v>Médio</v>
      </c>
      <c r="K3932" s="18" t="str">
        <f t="shared" si="245"/>
        <v>Acima</v>
      </c>
      <c r="L3932" s="18" t="str">
        <f t="shared" si="246"/>
        <v>Abaixo</v>
      </c>
      <c r="M3932" s="23" t="str">
        <f t="shared" si="247"/>
        <v>Acima</v>
      </c>
    </row>
    <row r="3933" spans="1:13">
      <c r="A3933" s="11" t="s">
        <v>3827</v>
      </c>
      <c r="B3933" s="12" t="s">
        <v>31</v>
      </c>
      <c r="C3933" s="12">
        <v>597</v>
      </c>
      <c r="D3933" s="12">
        <v>0.56999999999999995</v>
      </c>
      <c r="E3933" s="12">
        <v>0.51200000000000001</v>
      </c>
      <c r="F3933" s="12">
        <v>0.505</v>
      </c>
      <c r="G3933" s="12">
        <v>6512.27</v>
      </c>
      <c r="H3933" s="13">
        <v>18</v>
      </c>
      <c r="I3933" s="23" t="str">
        <f>VLOOKUP(B3933,'De-Para'!$B$3:$C$29,2,0)</f>
        <v>Nordeste</v>
      </c>
      <c r="J3933" s="18" t="str">
        <f t="shared" si="244"/>
        <v>Médio</v>
      </c>
      <c r="K3933" s="18" t="str">
        <f t="shared" si="245"/>
        <v>Abaixo</v>
      </c>
      <c r="L3933" s="18" t="str">
        <f t="shared" si="246"/>
        <v>Abaixo</v>
      </c>
      <c r="M3933" s="23" t="str">
        <f t="shared" si="247"/>
        <v>Acima</v>
      </c>
    </row>
    <row r="3934" spans="1:13">
      <c r="A3934" s="8" t="s">
        <v>3828</v>
      </c>
      <c r="B3934" s="9" t="s">
        <v>24</v>
      </c>
      <c r="C3934" s="9">
        <v>120</v>
      </c>
      <c r="D3934" s="9">
        <v>0.54100000000000004</v>
      </c>
      <c r="E3934" s="9">
        <v>0.50800000000000001</v>
      </c>
      <c r="F3934" s="9">
        <v>0.41499999999999998</v>
      </c>
      <c r="G3934" s="9">
        <v>9622.3700000000008</v>
      </c>
      <c r="H3934" s="10">
        <v>1</v>
      </c>
      <c r="I3934" s="23" t="str">
        <f>VLOOKUP(B3934,'De-Para'!$B$3:$C$29,2,0)</f>
        <v>Nordeste</v>
      </c>
      <c r="J3934" s="18" t="str">
        <f t="shared" si="244"/>
        <v>Baixo</v>
      </c>
      <c r="K3934" s="18" t="str">
        <f t="shared" si="245"/>
        <v>Abaixo</v>
      </c>
      <c r="L3934" s="18" t="str">
        <f t="shared" si="246"/>
        <v>Abaixo</v>
      </c>
      <c r="M3934" s="23" t="str">
        <f t="shared" si="247"/>
        <v>Abaixo</v>
      </c>
    </row>
    <row r="3935" spans="1:13">
      <c r="A3935" s="11" t="s">
        <v>3829</v>
      </c>
      <c r="B3935" s="12" t="s">
        <v>24</v>
      </c>
      <c r="C3935" s="12">
        <v>453</v>
      </c>
      <c r="D3935" s="12">
        <v>0.61699999999999999</v>
      </c>
      <c r="E3935" s="12">
        <v>0.57499999999999996</v>
      </c>
      <c r="F3935" s="12">
        <v>0.54</v>
      </c>
      <c r="G3935" s="12">
        <v>6678.16</v>
      </c>
      <c r="H3935" s="13">
        <v>1</v>
      </c>
      <c r="I3935" s="23" t="str">
        <f>VLOOKUP(B3935,'De-Para'!$B$3:$C$29,2,0)</f>
        <v>Nordeste</v>
      </c>
      <c r="J3935" s="18" t="str">
        <f t="shared" si="244"/>
        <v>Médio</v>
      </c>
      <c r="K3935" s="18" t="str">
        <f t="shared" si="245"/>
        <v>Acima</v>
      </c>
      <c r="L3935" s="18" t="str">
        <f t="shared" si="246"/>
        <v>Abaixo</v>
      </c>
      <c r="M3935" s="23" t="str">
        <f t="shared" si="247"/>
        <v>Abaixo</v>
      </c>
    </row>
    <row r="3936" spans="1:13">
      <c r="A3936" s="8" t="s">
        <v>685</v>
      </c>
      <c r="B3936" s="9" t="s">
        <v>82</v>
      </c>
      <c r="C3936" s="9">
        <v>385</v>
      </c>
      <c r="D3936" s="9">
        <v>0.56999999999999995</v>
      </c>
      <c r="E3936" s="9">
        <v>0.55200000000000005</v>
      </c>
      <c r="F3936" s="9">
        <v>0.441</v>
      </c>
      <c r="G3936" s="9">
        <v>7016.72</v>
      </c>
      <c r="H3936" s="10">
        <v>4</v>
      </c>
      <c r="I3936" s="23" t="str">
        <f>VLOOKUP(B3936,'De-Para'!$B$3:$C$29,2,0)</f>
        <v>Nordeste</v>
      </c>
      <c r="J3936" s="18" t="str">
        <f t="shared" si="244"/>
        <v>Médio</v>
      </c>
      <c r="K3936" s="18" t="str">
        <f t="shared" si="245"/>
        <v>Abaixo</v>
      </c>
      <c r="L3936" s="18" t="str">
        <f t="shared" si="246"/>
        <v>Abaixo</v>
      </c>
      <c r="M3936" s="23" t="str">
        <f t="shared" si="247"/>
        <v>Acima</v>
      </c>
    </row>
    <row r="3937" spans="1:13">
      <c r="A3937" s="11" t="s">
        <v>3830</v>
      </c>
      <c r="B3937" s="12" t="s">
        <v>72</v>
      </c>
      <c r="C3937" s="12">
        <v>450</v>
      </c>
      <c r="D3937" s="12">
        <v>0.59</v>
      </c>
      <c r="E3937" s="12">
        <v>0.56200000000000006</v>
      </c>
      <c r="F3937" s="12">
        <v>0.47099999999999997</v>
      </c>
      <c r="G3937" s="12">
        <v>6313.48</v>
      </c>
      <c r="H3937" s="13">
        <v>1</v>
      </c>
      <c r="I3937" s="23" t="str">
        <f>VLOOKUP(B3937,'De-Para'!$B$3:$C$29,2,0)</f>
        <v>Nordeste</v>
      </c>
      <c r="J3937" s="18" t="str">
        <f t="shared" si="244"/>
        <v>Médio</v>
      </c>
      <c r="K3937" s="18" t="str">
        <f t="shared" si="245"/>
        <v>Abaixo</v>
      </c>
      <c r="L3937" s="18" t="str">
        <f t="shared" si="246"/>
        <v>Abaixo</v>
      </c>
      <c r="M3937" s="23" t="str">
        <f t="shared" si="247"/>
        <v>Abaixo</v>
      </c>
    </row>
    <row r="3938" spans="1:13">
      <c r="A3938" s="8" t="s">
        <v>3831</v>
      </c>
      <c r="B3938" s="9" t="s">
        <v>72</v>
      </c>
      <c r="C3938" s="9">
        <v>89</v>
      </c>
      <c r="D3938" s="9">
        <v>0.55000000000000004</v>
      </c>
      <c r="E3938" s="9">
        <v>0.52100000000000002</v>
      </c>
      <c r="F3938" s="9">
        <v>0.41799999999999998</v>
      </c>
      <c r="G3938" s="9">
        <v>7110.13</v>
      </c>
      <c r="H3938" s="10">
        <v>3</v>
      </c>
      <c r="I3938" s="23" t="str">
        <f>VLOOKUP(B3938,'De-Para'!$B$3:$C$29,2,0)</f>
        <v>Nordeste</v>
      </c>
      <c r="J3938" s="18" t="str">
        <f t="shared" si="244"/>
        <v>Médio</v>
      </c>
      <c r="K3938" s="18" t="str">
        <f t="shared" si="245"/>
        <v>Abaixo</v>
      </c>
      <c r="L3938" s="18" t="str">
        <f t="shared" si="246"/>
        <v>Abaixo</v>
      </c>
      <c r="M3938" s="23" t="str">
        <f t="shared" si="247"/>
        <v>Acima</v>
      </c>
    </row>
    <row r="3939" spans="1:13">
      <c r="A3939" s="11" t="s">
        <v>3832</v>
      </c>
      <c r="B3939" s="12" t="s">
        <v>22</v>
      </c>
      <c r="C3939" s="12">
        <v>45</v>
      </c>
      <c r="D3939" s="12">
        <v>0.68</v>
      </c>
      <c r="E3939" s="12">
        <v>0.66700000000000004</v>
      </c>
      <c r="F3939" s="12">
        <v>0.57199999999999995</v>
      </c>
      <c r="G3939" s="12">
        <v>25259.01</v>
      </c>
      <c r="H3939" s="13">
        <v>1</v>
      </c>
      <c r="I3939" s="23" t="str">
        <f>VLOOKUP(B3939,'De-Para'!$B$3:$C$29,2,0)</f>
        <v>Sul</v>
      </c>
      <c r="J3939" s="18" t="str">
        <f t="shared" si="244"/>
        <v>Médio</v>
      </c>
      <c r="K3939" s="18" t="str">
        <f t="shared" si="245"/>
        <v>Acima</v>
      </c>
      <c r="L3939" s="18" t="str">
        <f t="shared" si="246"/>
        <v>Abaixo</v>
      </c>
      <c r="M3939" s="23" t="str">
        <f t="shared" si="247"/>
        <v>Abaixo</v>
      </c>
    </row>
    <row r="3940" spans="1:13">
      <c r="A3940" s="8" t="s">
        <v>3833</v>
      </c>
      <c r="B3940" s="9" t="s">
        <v>16</v>
      </c>
      <c r="C3940" s="9">
        <v>88</v>
      </c>
      <c r="D3940" s="9">
        <v>0.626</v>
      </c>
      <c r="E3940" s="9">
        <v>0.61599999999999999</v>
      </c>
      <c r="F3940" s="9">
        <v>0.495</v>
      </c>
      <c r="G3940" s="9">
        <v>18996.509999999998</v>
      </c>
      <c r="H3940" s="10">
        <v>4</v>
      </c>
      <c r="I3940" s="23" t="str">
        <f>VLOOKUP(B3940,'De-Para'!$B$3:$C$29,2,0)</f>
        <v>Sudeste</v>
      </c>
      <c r="J3940" s="18" t="str">
        <f t="shared" si="244"/>
        <v>Médio</v>
      </c>
      <c r="K3940" s="18" t="str">
        <f t="shared" si="245"/>
        <v>Acima</v>
      </c>
      <c r="L3940" s="18" t="str">
        <f t="shared" si="246"/>
        <v>Abaixo</v>
      </c>
      <c r="M3940" s="23" t="str">
        <f t="shared" si="247"/>
        <v>Acima</v>
      </c>
    </row>
    <row r="3941" spans="1:13">
      <c r="A3941" s="11" t="s">
        <v>3834</v>
      </c>
      <c r="B3941" s="12" t="s">
        <v>16</v>
      </c>
      <c r="C3941" s="12">
        <v>158</v>
      </c>
      <c r="D3941" s="12">
        <v>0.69</v>
      </c>
      <c r="E3941" s="12">
        <v>0.68799999999999994</v>
      </c>
      <c r="F3941" s="12">
        <v>0.57199999999999995</v>
      </c>
      <c r="G3941" s="12">
        <v>13127.61</v>
      </c>
      <c r="H3941" s="13">
        <v>6</v>
      </c>
      <c r="I3941" s="23" t="str">
        <f>VLOOKUP(B3941,'De-Para'!$B$3:$C$29,2,0)</f>
        <v>Sudeste</v>
      </c>
      <c r="J3941" s="18" t="str">
        <f t="shared" si="244"/>
        <v>Médio</v>
      </c>
      <c r="K3941" s="18" t="str">
        <f t="shared" si="245"/>
        <v>Acima</v>
      </c>
      <c r="L3941" s="18" t="str">
        <f t="shared" si="246"/>
        <v>Abaixo</v>
      </c>
      <c r="M3941" s="23" t="str">
        <f t="shared" si="247"/>
        <v>Acima</v>
      </c>
    </row>
    <row r="3942" spans="1:13">
      <c r="A3942" s="8" t="s">
        <v>3835</v>
      </c>
      <c r="B3942" s="9" t="s">
        <v>14</v>
      </c>
      <c r="C3942" s="9">
        <v>30</v>
      </c>
      <c r="D3942" s="9">
        <v>0.64</v>
      </c>
      <c r="E3942" s="9">
        <v>0.64700000000000002</v>
      </c>
      <c r="F3942" s="9">
        <v>0.49299999999999999</v>
      </c>
      <c r="G3942" s="9">
        <v>44081.8</v>
      </c>
      <c r="H3942" s="10">
        <v>1</v>
      </c>
      <c r="I3942" s="23" t="str">
        <f>VLOOKUP(B3942,'De-Para'!$B$3:$C$29,2,0)</f>
        <v>Sul</v>
      </c>
      <c r="J3942" s="18" t="str">
        <f t="shared" si="244"/>
        <v>Médio</v>
      </c>
      <c r="K3942" s="18" t="str">
        <f t="shared" si="245"/>
        <v>Acima</v>
      </c>
      <c r="L3942" s="18" t="str">
        <f t="shared" si="246"/>
        <v>Abaixo</v>
      </c>
      <c r="M3942" s="23" t="str">
        <f t="shared" si="247"/>
        <v>Abaixo</v>
      </c>
    </row>
    <row r="3943" spans="1:13">
      <c r="A3943" s="11" t="s">
        <v>3836</v>
      </c>
      <c r="B3943" s="12" t="s">
        <v>14</v>
      </c>
      <c r="C3943" s="12">
        <v>105</v>
      </c>
      <c r="D3943" s="12">
        <v>0.7</v>
      </c>
      <c r="E3943" s="12">
        <v>0.71899999999999997</v>
      </c>
      <c r="F3943" s="12">
        <v>0.55700000000000005</v>
      </c>
      <c r="G3943" s="12">
        <v>14661.03</v>
      </c>
      <c r="H3943" s="13">
        <v>3</v>
      </c>
      <c r="I3943" s="23" t="str">
        <f>VLOOKUP(B3943,'De-Para'!$B$3:$C$29,2,0)</f>
        <v>Sul</v>
      </c>
      <c r="J3943" s="18" t="str">
        <f t="shared" si="244"/>
        <v>Alto</v>
      </c>
      <c r="K3943" s="18" t="str">
        <f t="shared" si="245"/>
        <v>Acima</v>
      </c>
      <c r="L3943" s="18" t="str">
        <f t="shared" si="246"/>
        <v>Abaixo</v>
      </c>
      <c r="M3943" s="23" t="str">
        <f t="shared" si="247"/>
        <v>Acima</v>
      </c>
    </row>
    <row r="3944" spans="1:13">
      <c r="A3944" s="8" t="s">
        <v>3837</v>
      </c>
      <c r="B3944" s="9" t="s">
        <v>82</v>
      </c>
      <c r="C3944" s="9">
        <v>315</v>
      </c>
      <c r="D3944" s="9">
        <v>0.56200000000000006</v>
      </c>
      <c r="E3944" s="9">
        <v>0.54900000000000004</v>
      </c>
      <c r="F3944" s="9">
        <v>0.436</v>
      </c>
      <c r="G3944" s="9">
        <v>8872.69</v>
      </c>
      <c r="H3944" s="10">
        <v>3</v>
      </c>
      <c r="I3944" s="23" t="str">
        <f>VLOOKUP(B3944,'De-Para'!$B$3:$C$29,2,0)</f>
        <v>Nordeste</v>
      </c>
      <c r="J3944" s="18" t="str">
        <f t="shared" si="244"/>
        <v>Médio</v>
      </c>
      <c r="K3944" s="18" t="str">
        <f t="shared" si="245"/>
        <v>Abaixo</v>
      </c>
      <c r="L3944" s="18" t="str">
        <f t="shared" si="246"/>
        <v>Abaixo</v>
      </c>
      <c r="M3944" s="23" t="str">
        <f t="shared" si="247"/>
        <v>Acima</v>
      </c>
    </row>
    <row r="3945" spans="1:13">
      <c r="A3945" s="11" t="s">
        <v>3838</v>
      </c>
      <c r="B3945" s="12" t="s">
        <v>22</v>
      </c>
      <c r="C3945" s="12">
        <v>117</v>
      </c>
      <c r="D3945" s="12">
        <v>0.72199999999999998</v>
      </c>
      <c r="E3945" s="12">
        <v>0.70799999999999996</v>
      </c>
      <c r="F3945" s="12">
        <v>0.628</v>
      </c>
      <c r="G3945" s="12">
        <v>23445.19</v>
      </c>
      <c r="H3945" s="13">
        <v>1</v>
      </c>
      <c r="I3945" s="23" t="str">
        <f>VLOOKUP(B3945,'De-Para'!$B$3:$C$29,2,0)</f>
        <v>Sul</v>
      </c>
      <c r="J3945" s="18" t="str">
        <f t="shared" si="244"/>
        <v>Alto</v>
      </c>
      <c r="K3945" s="18" t="str">
        <f t="shared" si="245"/>
        <v>Acima</v>
      </c>
      <c r="L3945" s="18" t="str">
        <f t="shared" si="246"/>
        <v>Abaixo</v>
      </c>
      <c r="M3945" s="23" t="str">
        <f t="shared" si="247"/>
        <v>Abaixo</v>
      </c>
    </row>
    <row r="3946" spans="1:13">
      <c r="A3946" s="8" t="s">
        <v>3839</v>
      </c>
      <c r="B3946" s="9" t="s">
        <v>16</v>
      </c>
      <c r="C3946" s="9">
        <v>256</v>
      </c>
      <c r="D3946" s="9">
        <v>0.68</v>
      </c>
      <c r="E3946" s="9">
        <v>0.66900000000000004</v>
      </c>
      <c r="F3946" s="9">
        <v>0.56899999999999995</v>
      </c>
      <c r="G3946" s="9">
        <v>13104.75</v>
      </c>
      <c r="H3946" s="10">
        <v>2</v>
      </c>
      <c r="I3946" s="23" t="str">
        <f>VLOOKUP(B3946,'De-Para'!$B$3:$C$29,2,0)</f>
        <v>Sudeste</v>
      </c>
      <c r="J3946" s="18" t="str">
        <f t="shared" si="244"/>
        <v>Médio</v>
      </c>
      <c r="K3946" s="18" t="str">
        <f t="shared" si="245"/>
        <v>Acima</v>
      </c>
      <c r="L3946" s="18" t="str">
        <f t="shared" si="246"/>
        <v>Abaixo</v>
      </c>
      <c r="M3946" s="23" t="str">
        <f t="shared" si="247"/>
        <v>Abaixo</v>
      </c>
    </row>
    <row r="3947" spans="1:13">
      <c r="A3947" s="11" t="s">
        <v>3840</v>
      </c>
      <c r="B3947" s="12" t="s">
        <v>53</v>
      </c>
      <c r="C3947" s="12">
        <v>91</v>
      </c>
      <c r="D3947" s="12">
        <v>0.66</v>
      </c>
      <c r="E3947" s="12">
        <v>0.67700000000000005</v>
      </c>
      <c r="F3947" s="12">
        <v>0.51100000000000001</v>
      </c>
      <c r="G3947" s="12">
        <v>31722.63</v>
      </c>
      <c r="H3947" s="13">
        <v>2</v>
      </c>
      <c r="I3947" s="23" t="str">
        <f>VLOOKUP(B3947,'De-Para'!$B$3:$C$29,2,0)</f>
        <v>Centro-Oeste</v>
      </c>
      <c r="J3947" s="18" t="str">
        <f t="shared" si="244"/>
        <v>Médio</v>
      </c>
      <c r="K3947" s="18" t="str">
        <f t="shared" si="245"/>
        <v>Acima</v>
      </c>
      <c r="L3947" s="18" t="str">
        <f t="shared" si="246"/>
        <v>Abaixo</v>
      </c>
      <c r="M3947" s="23" t="str">
        <f t="shared" si="247"/>
        <v>Abaixo</v>
      </c>
    </row>
    <row r="3948" spans="1:13">
      <c r="A3948" s="8" t="s">
        <v>3841</v>
      </c>
      <c r="B3948" s="9" t="s">
        <v>16</v>
      </c>
      <c r="C3948" s="9">
        <v>425</v>
      </c>
      <c r="D3948" s="9">
        <v>0.64800000000000002</v>
      </c>
      <c r="E3948" s="9">
        <v>0.624</v>
      </c>
      <c r="F3948" s="9">
        <v>0.55900000000000005</v>
      </c>
      <c r="G3948" s="9">
        <v>10035.59</v>
      </c>
      <c r="H3948" s="10">
        <v>5</v>
      </c>
      <c r="I3948" s="23" t="str">
        <f>VLOOKUP(B3948,'De-Para'!$B$3:$C$29,2,0)</f>
        <v>Sudeste</v>
      </c>
      <c r="J3948" s="18" t="str">
        <f t="shared" si="244"/>
        <v>Médio</v>
      </c>
      <c r="K3948" s="18" t="str">
        <f t="shared" si="245"/>
        <v>Acima</v>
      </c>
      <c r="L3948" s="18" t="str">
        <f t="shared" si="246"/>
        <v>Abaixo</v>
      </c>
      <c r="M3948" s="23" t="str">
        <f t="shared" si="247"/>
        <v>Acima</v>
      </c>
    </row>
    <row r="3949" spans="1:13">
      <c r="A3949" s="11" t="s">
        <v>3842</v>
      </c>
      <c r="B3949" s="12" t="s">
        <v>87</v>
      </c>
      <c r="C3949" s="12">
        <v>363</v>
      </c>
      <c r="D3949" s="12">
        <v>0.58399999999999996</v>
      </c>
      <c r="E3949" s="12">
        <v>0.55600000000000005</v>
      </c>
      <c r="F3949" s="12">
        <v>0.47899999999999998</v>
      </c>
      <c r="G3949" s="12">
        <v>8228.56</v>
      </c>
      <c r="H3949" s="13">
        <v>0</v>
      </c>
      <c r="I3949" s="23" t="str">
        <f>VLOOKUP(B3949,'De-Para'!$B$3:$C$29,2,0)</f>
        <v>Nordeste</v>
      </c>
      <c r="J3949" s="18" t="str">
        <f t="shared" si="244"/>
        <v>Médio</v>
      </c>
      <c r="K3949" s="18" t="str">
        <f t="shared" si="245"/>
        <v>Abaixo</v>
      </c>
      <c r="L3949" s="18" t="str">
        <f t="shared" si="246"/>
        <v>Abaixo</v>
      </c>
      <c r="M3949" s="23" t="str">
        <f t="shared" si="247"/>
        <v>Abaixo</v>
      </c>
    </row>
    <row r="3950" spans="1:13">
      <c r="A3950" s="8" t="s">
        <v>3843</v>
      </c>
      <c r="B3950" s="9" t="s">
        <v>24</v>
      </c>
      <c r="C3950" s="9">
        <v>319</v>
      </c>
      <c r="D3950" s="9">
        <v>0.59</v>
      </c>
      <c r="E3950" s="9">
        <v>0.55800000000000005</v>
      </c>
      <c r="F3950" s="9">
        <v>0.46500000000000002</v>
      </c>
      <c r="G3950" s="9">
        <v>6721.43</v>
      </c>
      <c r="H3950" s="10">
        <v>6</v>
      </c>
      <c r="I3950" s="23" t="str">
        <f>VLOOKUP(B3950,'De-Para'!$B$3:$C$29,2,0)</f>
        <v>Nordeste</v>
      </c>
      <c r="J3950" s="18" t="str">
        <f t="shared" si="244"/>
        <v>Médio</v>
      </c>
      <c r="K3950" s="18" t="str">
        <f t="shared" si="245"/>
        <v>Abaixo</v>
      </c>
      <c r="L3950" s="18" t="str">
        <f t="shared" si="246"/>
        <v>Abaixo</v>
      </c>
      <c r="M3950" s="23" t="str">
        <f t="shared" si="247"/>
        <v>Acima</v>
      </c>
    </row>
    <row r="3951" spans="1:13">
      <c r="A3951" s="11" t="s">
        <v>3844</v>
      </c>
      <c r="B3951" s="12" t="s">
        <v>22</v>
      </c>
      <c r="C3951" s="12">
        <v>68</v>
      </c>
      <c r="D3951" s="12">
        <v>0.67</v>
      </c>
      <c r="E3951" s="12">
        <v>0.65</v>
      </c>
      <c r="F3951" s="12">
        <v>0.59299999999999997</v>
      </c>
      <c r="G3951" s="12">
        <v>30552.09</v>
      </c>
      <c r="H3951" s="13">
        <v>4</v>
      </c>
      <c r="I3951" s="23" t="str">
        <f>VLOOKUP(B3951,'De-Para'!$B$3:$C$29,2,0)</f>
        <v>Sul</v>
      </c>
      <c r="J3951" s="18" t="str">
        <f t="shared" si="244"/>
        <v>Médio</v>
      </c>
      <c r="K3951" s="18" t="str">
        <f t="shared" si="245"/>
        <v>Acima</v>
      </c>
      <c r="L3951" s="18" t="str">
        <f t="shared" si="246"/>
        <v>Abaixo</v>
      </c>
      <c r="M3951" s="23" t="str">
        <f t="shared" si="247"/>
        <v>Acima</v>
      </c>
    </row>
    <row r="3952" spans="1:13">
      <c r="A3952" s="8" t="s">
        <v>3845</v>
      </c>
      <c r="B3952" s="9" t="s">
        <v>19</v>
      </c>
      <c r="C3952" s="9">
        <v>539</v>
      </c>
      <c r="D3952" s="9">
        <v>0.622</v>
      </c>
      <c r="E3952" s="9">
        <v>0.58899999999999997</v>
      </c>
      <c r="F3952" s="9">
        <v>0.51900000000000002</v>
      </c>
      <c r="G3952" s="9">
        <v>7955.27</v>
      </c>
      <c r="H3952" s="10">
        <v>1</v>
      </c>
      <c r="I3952" s="23" t="str">
        <f>VLOOKUP(B3952,'De-Para'!$B$3:$C$29,2,0)</f>
        <v>Nordeste</v>
      </c>
      <c r="J3952" s="18" t="str">
        <f t="shared" si="244"/>
        <v>Médio</v>
      </c>
      <c r="K3952" s="18" t="str">
        <f t="shared" si="245"/>
        <v>Acima</v>
      </c>
      <c r="L3952" s="18" t="str">
        <f t="shared" si="246"/>
        <v>Abaixo</v>
      </c>
      <c r="M3952" s="23" t="str">
        <f t="shared" si="247"/>
        <v>Abaixo</v>
      </c>
    </row>
    <row r="3953" spans="1:13">
      <c r="A3953" s="11" t="s">
        <v>3846</v>
      </c>
      <c r="B3953" s="12" t="s">
        <v>31</v>
      </c>
      <c r="C3953" s="12">
        <v>476</v>
      </c>
      <c r="D3953" s="12">
        <v>0.62</v>
      </c>
      <c r="E3953" s="12">
        <v>0.55800000000000005</v>
      </c>
      <c r="F3953" s="12">
        <v>0.59299999999999997</v>
      </c>
      <c r="G3953" s="12">
        <v>7456.89</v>
      </c>
      <c r="H3953" s="13">
        <v>7</v>
      </c>
      <c r="I3953" s="23" t="str">
        <f>VLOOKUP(B3953,'De-Para'!$B$3:$C$29,2,0)</f>
        <v>Nordeste</v>
      </c>
      <c r="J3953" s="18" t="str">
        <f t="shared" si="244"/>
        <v>Médio</v>
      </c>
      <c r="K3953" s="18" t="str">
        <f t="shared" si="245"/>
        <v>Acima</v>
      </c>
      <c r="L3953" s="18" t="str">
        <f t="shared" si="246"/>
        <v>Abaixo</v>
      </c>
      <c r="M3953" s="23" t="str">
        <f t="shared" si="247"/>
        <v>Acima</v>
      </c>
    </row>
    <row r="3954" spans="1:13">
      <c r="A3954" s="8" t="s">
        <v>3847</v>
      </c>
      <c r="B3954" s="9" t="s">
        <v>7</v>
      </c>
      <c r="C3954" s="9">
        <v>134</v>
      </c>
      <c r="D3954" s="9">
        <v>0.71</v>
      </c>
      <c r="E3954" s="9">
        <v>0.65500000000000003</v>
      </c>
      <c r="F3954" s="9">
        <v>0.70199999999999996</v>
      </c>
      <c r="G3954" s="9">
        <v>31673.75</v>
      </c>
      <c r="H3954" s="10">
        <v>3</v>
      </c>
      <c r="I3954" s="23" t="str">
        <f>VLOOKUP(B3954,'De-Para'!$B$3:$C$29,2,0)</f>
        <v>Sudeste</v>
      </c>
      <c r="J3954" s="18" t="str">
        <f t="shared" si="244"/>
        <v>Alto</v>
      </c>
      <c r="K3954" s="18" t="str">
        <f t="shared" si="245"/>
        <v>Acima</v>
      </c>
      <c r="L3954" s="18" t="str">
        <f t="shared" si="246"/>
        <v>Abaixo</v>
      </c>
      <c r="M3954" s="23" t="str">
        <f t="shared" si="247"/>
        <v>Acima</v>
      </c>
    </row>
    <row r="3955" spans="1:13">
      <c r="A3955" s="11" t="s">
        <v>3848</v>
      </c>
      <c r="B3955" s="12" t="s">
        <v>31</v>
      </c>
      <c r="C3955" s="12">
        <v>318</v>
      </c>
      <c r="D3955" s="12">
        <v>0.60599999999999998</v>
      </c>
      <c r="E3955" s="12">
        <v>0.50800000000000001</v>
      </c>
      <c r="F3955" s="12">
        <v>0.57599999999999996</v>
      </c>
      <c r="G3955" s="12">
        <v>6048.03</v>
      </c>
      <c r="H3955" s="13">
        <v>1</v>
      </c>
      <c r="I3955" s="23" t="str">
        <f>VLOOKUP(B3955,'De-Para'!$B$3:$C$29,2,0)</f>
        <v>Nordeste</v>
      </c>
      <c r="J3955" s="18" t="str">
        <f t="shared" si="244"/>
        <v>Médio</v>
      </c>
      <c r="K3955" s="18" t="str">
        <f t="shared" si="245"/>
        <v>Acima</v>
      </c>
      <c r="L3955" s="18" t="str">
        <f t="shared" si="246"/>
        <v>Abaixo</v>
      </c>
      <c r="M3955" s="23" t="str">
        <f t="shared" si="247"/>
        <v>Abaixo</v>
      </c>
    </row>
    <row r="3956" spans="1:13">
      <c r="A3956" s="8" t="s">
        <v>3849</v>
      </c>
      <c r="B3956" s="9" t="s">
        <v>39</v>
      </c>
      <c r="C3956" s="9">
        <v>385</v>
      </c>
      <c r="D3956" s="9">
        <v>0.59399999999999997</v>
      </c>
      <c r="E3956" s="9">
        <v>0.53700000000000003</v>
      </c>
      <c r="F3956" s="9">
        <v>0.52600000000000002</v>
      </c>
      <c r="G3956" s="9">
        <v>7533.21</v>
      </c>
      <c r="H3956" s="10">
        <v>0</v>
      </c>
      <c r="I3956" s="23" t="str">
        <f>VLOOKUP(B3956,'De-Para'!$B$3:$C$29,2,0)</f>
        <v>Norte</v>
      </c>
      <c r="J3956" s="18" t="str">
        <f t="shared" si="244"/>
        <v>Médio</v>
      </c>
      <c r="K3956" s="18" t="str">
        <f t="shared" si="245"/>
        <v>Abaixo</v>
      </c>
      <c r="L3956" s="18" t="str">
        <f t="shared" si="246"/>
        <v>Abaixo</v>
      </c>
      <c r="M3956" s="23" t="str">
        <f t="shared" si="247"/>
        <v>Abaixo</v>
      </c>
    </row>
    <row r="3957" spans="1:13">
      <c r="A3957" s="11" t="s">
        <v>3850</v>
      </c>
      <c r="B3957" s="12" t="s">
        <v>29</v>
      </c>
      <c r="C3957" s="12">
        <v>106</v>
      </c>
      <c r="D3957" s="12">
        <v>0.68400000000000005</v>
      </c>
      <c r="E3957" s="12">
        <v>0.70399999999999996</v>
      </c>
      <c r="F3957" s="12">
        <v>0.55000000000000004</v>
      </c>
      <c r="G3957" s="12">
        <v>40459.57</v>
      </c>
      <c r="H3957" s="13">
        <v>2</v>
      </c>
      <c r="I3957" s="23" t="str">
        <f>VLOOKUP(B3957,'De-Para'!$B$3:$C$29,2,0)</f>
        <v>Centro-Oeste</v>
      </c>
      <c r="J3957" s="18" t="str">
        <f t="shared" si="244"/>
        <v>Médio</v>
      </c>
      <c r="K3957" s="18" t="str">
        <f t="shared" si="245"/>
        <v>Acima</v>
      </c>
      <c r="L3957" s="18" t="str">
        <f t="shared" si="246"/>
        <v>Abaixo</v>
      </c>
      <c r="M3957" s="23" t="str">
        <f t="shared" si="247"/>
        <v>Abaixo</v>
      </c>
    </row>
    <row r="3958" spans="1:13">
      <c r="A3958" s="8" t="s">
        <v>3851</v>
      </c>
      <c r="B3958" s="9" t="s">
        <v>19</v>
      </c>
      <c r="C3958" s="9">
        <v>201</v>
      </c>
      <c r="D3958" s="9">
        <v>0.55000000000000004</v>
      </c>
      <c r="E3958" s="9">
        <v>0.57099999999999995</v>
      </c>
      <c r="F3958" s="9">
        <v>0.39300000000000002</v>
      </c>
      <c r="G3958" s="9">
        <v>6823.74</v>
      </c>
      <c r="H3958" s="10">
        <v>14</v>
      </c>
      <c r="I3958" s="23" t="str">
        <f>VLOOKUP(B3958,'De-Para'!$B$3:$C$29,2,0)</f>
        <v>Nordeste</v>
      </c>
      <c r="J3958" s="18" t="str">
        <f t="shared" si="244"/>
        <v>Médio</v>
      </c>
      <c r="K3958" s="18" t="str">
        <f t="shared" si="245"/>
        <v>Abaixo</v>
      </c>
      <c r="L3958" s="18" t="str">
        <f t="shared" si="246"/>
        <v>Abaixo</v>
      </c>
      <c r="M3958" s="23" t="str">
        <f t="shared" si="247"/>
        <v>Acima</v>
      </c>
    </row>
    <row r="3959" spans="1:13">
      <c r="A3959" s="11" t="s">
        <v>3852</v>
      </c>
      <c r="B3959" s="12" t="s">
        <v>19</v>
      </c>
      <c r="C3959" s="12">
        <v>530</v>
      </c>
      <c r="D3959" s="12">
        <v>0.59299999999999997</v>
      </c>
      <c r="E3959" s="12">
        <v>0.55600000000000005</v>
      </c>
      <c r="F3959" s="12">
        <v>0.48099999999999998</v>
      </c>
      <c r="G3959" s="12">
        <v>7274.23</v>
      </c>
      <c r="H3959" s="13">
        <v>2</v>
      </c>
      <c r="I3959" s="23" t="str">
        <f>VLOOKUP(B3959,'De-Para'!$B$3:$C$29,2,0)</f>
        <v>Nordeste</v>
      </c>
      <c r="J3959" s="18" t="str">
        <f t="shared" si="244"/>
        <v>Médio</v>
      </c>
      <c r="K3959" s="18" t="str">
        <f t="shared" si="245"/>
        <v>Abaixo</v>
      </c>
      <c r="L3959" s="18" t="str">
        <f t="shared" si="246"/>
        <v>Abaixo</v>
      </c>
      <c r="M3959" s="23" t="str">
        <f t="shared" si="247"/>
        <v>Abaixo</v>
      </c>
    </row>
    <row r="3960" spans="1:13">
      <c r="A3960" s="8" t="s">
        <v>3853</v>
      </c>
      <c r="B3960" s="9" t="s">
        <v>39</v>
      </c>
      <c r="C3960" s="9">
        <v>513</v>
      </c>
      <c r="D3960" s="9">
        <v>0.57999999999999996</v>
      </c>
      <c r="E3960" s="9">
        <v>0.56100000000000005</v>
      </c>
      <c r="F3960" s="9">
        <v>0.46400000000000002</v>
      </c>
      <c r="G3960" s="9">
        <v>7232.53</v>
      </c>
      <c r="H3960" s="10">
        <v>2</v>
      </c>
      <c r="I3960" s="23" t="str">
        <f>VLOOKUP(B3960,'De-Para'!$B$3:$C$29,2,0)</f>
        <v>Norte</v>
      </c>
      <c r="J3960" s="18" t="str">
        <f t="shared" si="244"/>
        <v>Médio</v>
      </c>
      <c r="K3960" s="18" t="str">
        <f t="shared" si="245"/>
        <v>Abaixo</v>
      </c>
      <c r="L3960" s="18" t="str">
        <f t="shared" si="246"/>
        <v>Abaixo</v>
      </c>
      <c r="M3960" s="23" t="str">
        <f t="shared" si="247"/>
        <v>Abaixo</v>
      </c>
    </row>
    <row r="3961" spans="1:13">
      <c r="A3961" s="11" t="s">
        <v>3854</v>
      </c>
      <c r="B3961" s="12" t="s">
        <v>87</v>
      </c>
      <c r="C3961" s="12">
        <v>644</v>
      </c>
      <c r="D3961" s="12">
        <v>0.51700000000000002</v>
      </c>
      <c r="E3961" s="12">
        <v>0.48599999999999999</v>
      </c>
      <c r="F3961" s="12">
        <v>0.40100000000000002</v>
      </c>
      <c r="G3961" s="12">
        <v>5197.8900000000003</v>
      </c>
      <c r="H3961" s="13">
        <v>0</v>
      </c>
      <c r="I3961" s="23" t="str">
        <f>VLOOKUP(B3961,'De-Para'!$B$3:$C$29,2,0)</f>
        <v>Nordeste</v>
      </c>
      <c r="J3961" s="18" t="str">
        <f t="shared" si="244"/>
        <v>Baixo</v>
      </c>
      <c r="K3961" s="18" t="str">
        <f t="shared" si="245"/>
        <v>Abaixo</v>
      </c>
      <c r="L3961" s="18" t="str">
        <f t="shared" si="246"/>
        <v>Abaixo</v>
      </c>
      <c r="M3961" s="23" t="str">
        <f t="shared" si="247"/>
        <v>Abaixo</v>
      </c>
    </row>
    <row r="3962" spans="1:13">
      <c r="A3962" s="8" t="s">
        <v>3855</v>
      </c>
      <c r="B3962" s="9" t="s">
        <v>16</v>
      </c>
      <c r="C3962" s="9">
        <v>251</v>
      </c>
      <c r="D3962" s="9">
        <v>0.61</v>
      </c>
      <c r="E3962" s="9">
        <v>0.59499999999999997</v>
      </c>
      <c r="F3962" s="9">
        <v>0.45100000000000001</v>
      </c>
      <c r="G3962" s="9">
        <v>9403.56</v>
      </c>
      <c r="H3962" s="10">
        <v>12</v>
      </c>
      <c r="I3962" s="23" t="str">
        <f>VLOOKUP(B3962,'De-Para'!$B$3:$C$29,2,0)</f>
        <v>Sudeste</v>
      </c>
      <c r="J3962" s="18" t="str">
        <f t="shared" si="244"/>
        <v>Médio</v>
      </c>
      <c r="K3962" s="18" t="str">
        <f t="shared" si="245"/>
        <v>Acima</v>
      </c>
      <c r="L3962" s="18" t="str">
        <f t="shared" si="246"/>
        <v>Abaixo</v>
      </c>
      <c r="M3962" s="23" t="str">
        <f t="shared" si="247"/>
        <v>Acima</v>
      </c>
    </row>
    <row r="3963" spans="1:13">
      <c r="A3963" s="11" t="s">
        <v>3856</v>
      </c>
      <c r="B3963" s="12" t="s">
        <v>19</v>
      </c>
      <c r="C3963" s="12">
        <v>429</v>
      </c>
      <c r="D3963" s="12">
        <v>0.55100000000000005</v>
      </c>
      <c r="E3963" s="12">
        <v>0.55500000000000005</v>
      </c>
      <c r="F3963" s="12">
        <v>0.41599999999999998</v>
      </c>
      <c r="G3963" s="12">
        <v>5839.53</v>
      </c>
      <c r="H3963" s="13">
        <v>16</v>
      </c>
      <c r="I3963" s="23" t="str">
        <f>VLOOKUP(B3963,'De-Para'!$B$3:$C$29,2,0)</f>
        <v>Nordeste</v>
      </c>
      <c r="J3963" s="18" t="str">
        <f t="shared" si="244"/>
        <v>Médio</v>
      </c>
      <c r="K3963" s="18" t="str">
        <f t="shared" si="245"/>
        <v>Abaixo</v>
      </c>
      <c r="L3963" s="18" t="str">
        <f t="shared" si="246"/>
        <v>Abaixo</v>
      </c>
      <c r="M3963" s="23" t="str">
        <f t="shared" si="247"/>
        <v>Acima</v>
      </c>
    </row>
    <row r="3964" spans="1:13">
      <c r="A3964" s="8" t="s">
        <v>1570</v>
      </c>
      <c r="B3964" s="9" t="s">
        <v>72</v>
      </c>
      <c r="C3964" s="9">
        <v>277</v>
      </c>
      <c r="D3964" s="9">
        <v>0.59</v>
      </c>
      <c r="E3964" s="9">
        <v>0.55800000000000005</v>
      </c>
      <c r="F3964" s="9">
        <v>0.49399999999999999</v>
      </c>
      <c r="G3964" s="9">
        <v>7750.78</v>
      </c>
      <c r="H3964" s="10">
        <v>2</v>
      </c>
      <c r="I3964" s="23" t="str">
        <f>VLOOKUP(B3964,'De-Para'!$B$3:$C$29,2,0)</f>
        <v>Nordeste</v>
      </c>
      <c r="J3964" s="18" t="str">
        <f t="shared" si="244"/>
        <v>Médio</v>
      </c>
      <c r="K3964" s="18" t="str">
        <f t="shared" si="245"/>
        <v>Abaixo</v>
      </c>
      <c r="L3964" s="18" t="str">
        <f t="shared" si="246"/>
        <v>Abaixo</v>
      </c>
      <c r="M3964" s="23" t="str">
        <f t="shared" si="247"/>
        <v>Abaixo</v>
      </c>
    </row>
    <row r="3965" spans="1:13">
      <c r="A3965" s="11" t="s">
        <v>3857</v>
      </c>
      <c r="B3965" s="12" t="s">
        <v>94</v>
      </c>
      <c r="C3965" s="12">
        <v>400</v>
      </c>
      <c r="D3965" s="12">
        <v>0.54100000000000004</v>
      </c>
      <c r="E3965" s="12">
        <v>0.54200000000000004</v>
      </c>
      <c r="F3965" s="12">
        <v>0.379</v>
      </c>
      <c r="G3965" s="12">
        <v>11723.43</v>
      </c>
      <c r="H3965" s="13">
        <v>1</v>
      </c>
      <c r="I3965" s="23" t="str">
        <f>VLOOKUP(B3965,'De-Para'!$B$3:$C$29,2,0)</f>
        <v>Nordeste</v>
      </c>
      <c r="J3965" s="18" t="str">
        <f t="shared" si="244"/>
        <v>Baixo</v>
      </c>
      <c r="K3965" s="18" t="str">
        <f t="shared" si="245"/>
        <v>Abaixo</v>
      </c>
      <c r="L3965" s="18" t="str">
        <f t="shared" si="246"/>
        <v>Abaixo</v>
      </c>
      <c r="M3965" s="23" t="str">
        <f t="shared" si="247"/>
        <v>Abaixo</v>
      </c>
    </row>
    <row r="3966" spans="1:13">
      <c r="A3966" s="8" t="s">
        <v>3858</v>
      </c>
      <c r="B3966" s="9" t="s">
        <v>24</v>
      </c>
      <c r="C3966" s="9">
        <v>181</v>
      </c>
      <c r="D3966" s="9">
        <v>0.58599999999999997</v>
      </c>
      <c r="E3966" s="9">
        <v>0.58099999999999996</v>
      </c>
      <c r="F3966" s="9">
        <v>0.46100000000000002</v>
      </c>
      <c r="G3966" s="9">
        <v>10022.68</v>
      </c>
      <c r="H3966" s="10">
        <v>2</v>
      </c>
      <c r="I3966" s="23" t="str">
        <f>VLOOKUP(B3966,'De-Para'!$B$3:$C$29,2,0)</f>
        <v>Nordeste</v>
      </c>
      <c r="J3966" s="18" t="str">
        <f t="shared" si="244"/>
        <v>Médio</v>
      </c>
      <c r="K3966" s="18" t="str">
        <f t="shared" si="245"/>
        <v>Abaixo</v>
      </c>
      <c r="L3966" s="18" t="str">
        <f t="shared" si="246"/>
        <v>Abaixo</v>
      </c>
      <c r="M3966" s="23" t="str">
        <f t="shared" si="247"/>
        <v>Abaixo</v>
      </c>
    </row>
    <row r="3967" spans="1:13">
      <c r="A3967" s="11" t="s">
        <v>3859</v>
      </c>
      <c r="B3967" s="12" t="s">
        <v>14</v>
      </c>
      <c r="C3967" s="12">
        <v>75</v>
      </c>
      <c r="D3967" s="12">
        <v>0.66</v>
      </c>
      <c r="E3967" s="12">
        <v>0.63600000000000001</v>
      </c>
      <c r="F3967" s="12">
        <v>0.54700000000000004</v>
      </c>
      <c r="G3967" s="12">
        <v>23004.87</v>
      </c>
      <c r="H3967" s="13">
        <v>0</v>
      </c>
      <c r="I3967" s="23" t="str">
        <f>VLOOKUP(B3967,'De-Para'!$B$3:$C$29,2,0)</f>
        <v>Sul</v>
      </c>
      <c r="J3967" s="18" t="str">
        <f t="shared" si="244"/>
        <v>Médio</v>
      </c>
      <c r="K3967" s="18" t="str">
        <f t="shared" si="245"/>
        <v>Acima</v>
      </c>
      <c r="L3967" s="18" t="str">
        <f t="shared" si="246"/>
        <v>Abaixo</v>
      </c>
      <c r="M3967" s="23" t="str">
        <f t="shared" si="247"/>
        <v>Abaixo</v>
      </c>
    </row>
    <row r="3968" spans="1:13">
      <c r="A3968" s="8" t="s">
        <v>3860</v>
      </c>
      <c r="B3968" s="9" t="s">
        <v>31</v>
      </c>
      <c r="C3968" s="9">
        <v>329</v>
      </c>
      <c r="D3968" s="9">
        <v>0.60699999999999998</v>
      </c>
      <c r="E3968" s="9">
        <v>0.56499999999999995</v>
      </c>
      <c r="F3968" s="9">
        <v>0.54100000000000004</v>
      </c>
      <c r="G3968" s="9">
        <v>6556.82</v>
      </c>
      <c r="H3968" s="10">
        <v>2</v>
      </c>
      <c r="I3968" s="23" t="str">
        <f>VLOOKUP(B3968,'De-Para'!$B$3:$C$29,2,0)</f>
        <v>Nordeste</v>
      </c>
      <c r="J3968" s="18" t="str">
        <f t="shared" si="244"/>
        <v>Médio</v>
      </c>
      <c r="K3968" s="18" t="str">
        <f t="shared" si="245"/>
        <v>Acima</v>
      </c>
      <c r="L3968" s="18" t="str">
        <f t="shared" si="246"/>
        <v>Abaixo</v>
      </c>
      <c r="M3968" s="23" t="str">
        <f t="shared" si="247"/>
        <v>Abaixo</v>
      </c>
    </row>
    <row r="3969" spans="1:13">
      <c r="A3969" s="11" t="s">
        <v>3861</v>
      </c>
      <c r="B3969" s="12" t="s">
        <v>72</v>
      </c>
      <c r="C3969" s="12">
        <v>411</v>
      </c>
      <c r="D3969" s="12">
        <v>0.60599999999999998</v>
      </c>
      <c r="E3969" s="12">
        <v>0.56499999999999995</v>
      </c>
      <c r="F3969" s="12">
        <v>0.51600000000000001</v>
      </c>
      <c r="G3969" s="12">
        <v>7313.02</v>
      </c>
      <c r="H3969" s="13">
        <v>15</v>
      </c>
      <c r="I3969" s="23" t="str">
        <f>VLOOKUP(B3969,'De-Para'!$B$3:$C$29,2,0)</f>
        <v>Nordeste</v>
      </c>
      <c r="J3969" s="18" t="str">
        <f t="shared" si="244"/>
        <v>Médio</v>
      </c>
      <c r="K3969" s="18" t="str">
        <f t="shared" si="245"/>
        <v>Acima</v>
      </c>
      <c r="L3969" s="18" t="str">
        <f t="shared" si="246"/>
        <v>Abaixo</v>
      </c>
      <c r="M3969" s="23" t="str">
        <f t="shared" si="247"/>
        <v>Acima</v>
      </c>
    </row>
    <row r="3970" spans="1:13">
      <c r="A3970" s="8" t="s">
        <v>3862</v>
      </c>
      <c r="B3970" s="9" t="s">
        <v>22</v>
      </c>
      <c r="C3970" s="9">
        <v>137</v>
      </c>
      <c r="D3970" s="9">
        <v>0.72099999999999997</v>
      </c>
      <c r="E3970" s="9">
        <v>0.67300000000000004</v>
      </c>
      <c r="F3970" s="9">
        <v>0.65700000000000003</v>
      </c>
      <c r="G3970" s="9">
        <v>21395.49</v>
      </c>
      <c r="H3970" s="10">
        <v>4</v>
      </c>
      <c r="I3970" s="23" t="str">
        <f>VLOOKUP(B3970,'De-Para'!$B$3:$C$29,2,0)</f>
        <v>Sul</v>
      </c>
      <c r="J3970" s="18" t="str">
        <f t="shared" si="244"/>
        <v>Alto</v>
      </c>
      <c r="K3970" s="18" t="str">
        <f t="shared" si="245"/>
        <v>Acima</v>
      </c>
      <c r="L3970" s="18" t="str">
        <f t="shared" si="246"/>
        <v>Abaixo</v>
      </c>
      <c r="M3970" s="23" t="str">
        <f t="shared" si="247"/>
        <v>Acima</v>
      </c>
    </row>
    <row r="3971" spans="1:13">
      <c r="A3971" s="11" t="s">
        <v>629</v>
      </c>
      <c r="B3971" s="12" t="s">
        <v>53</v>
      </c>
      <c r="C3971" s="12">
        <v>206</v>
      </c>
      <c r="D3971" s="12">
        <v>0.71</v>
      </c>
      <c r="E3971" s="12">
        <v>0.70199999999999996</v>
      </c>
      <c r="F3971" s="12">
        <v>0.58499999999999996</v>
      </c>
      <c r="G3971" s="12">
        <v>19257.75</v>
      </c>
      <c r="H3971" s="13">
        <v>3</v>
      </c>
      <c r="I3971" s="23" t="str">
        <f>VLOOKUP(B3971,'De-Para'!$B$3:$C$29,2,0)</f>
        <v>Centro-Oeste</v>
      </c>
      <c r="J3971" s="18" t="str">
        <f t="shared" si="244"/>
        <v>Alto</v>
      </c>
      <c r="K3971" s="18" t="str">
        <f t="shared" si="245"/>
        <v>Acima</v>
      </c>
      <c r="L3971" s="18" t="str">
        <f t="shared" si="246"/>
        <v>Abaixo</v>
      </c>
      <c r="M3971" s="23" t="str">
        <f t="shared" si="247"/>
        <v>Acima</v>
      </c>
    </row>
    <row r="3972" spans="1:13">
      <c r="A3972" s="8" t="s">
        <v>3863</v>
      </c>
      <c r="B3972" s="9" t="s">
        <v>31</v>
      </c>
      <c r="C3972" s="9">
        <v>254</v>
      </c>
      <c r="D3972" s="9">
        <v>0.622</v>
      </c>
      <c r="E3972" s="9">
        <v>0.53</v>
      </c>
      <c r="F3972" s="9">
        <v>0.58699999999999997</v>
      </c>
      <c r="G3972" s="9">
        <v>8284.1</v>
      </c>
      <c r="H3972" s="10">
        <v>9</v>
      </c>
      <c r="I3972" s="23" t="str">
        <f>VLOOKUP(B3972,'De-Para'!$B$3:$C$29,2,0)</f>
        <v>Nordeste</v>
      </c>
      <c r="J3972" s="18" t="str">
        <f t="shared" si="244"/>
        <v>Médio</v>
      </c>
      <c r="K3972" s="18" t="str">
        <f t="shared" si="245"/>
        <v>Acima</v>
      </c>
      <c r="L3972" s="18" t="str">
        <f t="shared" si="246"/>
        <v>Abaixo</v>
      </c>
      <c r="M3972" s="23" t="str">
        <f t="shared" si="247"/>
        <v>Acima</v>
      </c>
    </row>
    <row r="3973" spans="1:13">
      <c r="A3973" s="11" t="s">
        <v>3864</v>
      </c>
      <c r="B3973" s="12" t="s">
        <v>24</v>
      </c>
      <c r="C3973" s="12">
        <v>418</v>
      </c>
      <c r="D3973" s="12">
        <v>0.59</v>
      </c>
      <c r="E3973" s="12">
        <v>0.56000000000000005</v>
      </c>
      <c r="F3973" s="12">
        <v>0.50800000000000001</v>
      </c>
      <c r="G3973" s="12">
        <v>6784.77</v>
      </c>
      <c r="H3973" s="13">
        <v>9</v>
      </c>
      <c r="I3973" s="23" t="str">
        <f>VLOOKUP(B3973,'De-Para'!$B$3:$C$29,2,0)</f>
        <v>Nordeste</v>
      </c>
      <c r="J3973" s="18" t="str">
        <f t="shared" si="244"/>
        <v>Médio</v>
      </c>
      <c r="K3973" s="18" t="str">
        <f t="shared" si="245"/>
        <v>Abaixo</v>
      </c>
      <c r="L3973" s="18" t="str">
        <f t="shared" si="246"/>
        <v>Abaixo</v>
      </c>
      <c r="M3973" s="23" t="str">
        <f t="shared" si="247"/>
        <v>Acima</v>
      </c>
    </row>
    <row r="3974" spans="1:13">
      <c r="A3974" s="8" t="s">
        <v>3865</v>
      </c>
      <c r="B3974" s="9" t="s">
        <v>16</v>
      </c>
      <c r="C3974" s="9">
        <v>231</v>
      </c>
      <c r="D3974" s="9">
        <v>0.67500000000000004</v>
      </c>
      <c r="E3974" s="9">
        <v>0.629</v>
      </c>
      <c r="F3974" s="9">
        <v>0.58699999999999997</v>
      </c>
      <c r="G3974" s="9">
        <v>13896</v>
      </c>
      <c r="H3974" s="10">
        <v>5</v>
      </c>
      <c r="I3974" s="23" t="str">
        <f>VLOOKUP(B3974,'De-Para'!$B$3:$C$29,2,0)</f>
        <v>Sudeste</v>
      </c>
      <c r="J3974" s="18" t="str">
        <f t="shared" ref="J3974:J4037" si="248">IF(D3974&lt;0.55,"Baixo",IF(D3974&lt;0.7,"Médio",IF(D3974&lt;0.8,"Alto","Muito alto")))</f>
        <v>Médio</v>
      </c>
      <c r="K3974" s="18" t="str">
        <f t="shared" ref="K3974:K4037" si="249">IF(D3974&lt;=$K$3,"Abaixo","Acima")</f>
        <v>Acima</v>
      </c>
      <c r="L3974" s="18" t="str">
        <f t="shared" ref="L3974:L4037" si="250">IF(C3974&gt;=$L$3,"Acima","Abaixo")</f>
        <v>Abaixo</v>
      </c>
      <c r="M3974" s="23" t="str">
        <f t="shared" ref="M3974:M4037" si="251">IF(H3974&lt;=$M$3,"Abaixo","Acima")</f>
        <v>Acima</v>
      </c>
    </row>
    <row r="3975" spans="1:13">
      <c r="A3975" s="11" t="s">
        <v>3866</v>
      </c>
      <c r="B3975" s="12" t="s">
        <v>19</v>
      </c>
      <c r="C3975" s="12">
        <v>750</v>
      </c>
      <c r="D3975" s="12">
        <v>0.57999999999999996</v>
      </c>
      <c r="E3975" s="12">
        <v>0.55800000000000005</v>
      </c>
      <c r="F3975" s="12">
        <v>0.47399999999999998</v>
      </c>
      <c r="G3975" s="12">
        <v>6611.81</v>
      </c>
      <c r="H3975" s="13">
        <v>2</v>
      </c>
      <c r="I3975" s="23" t="str">
        <f>VLOOKUP(B3975,'De-Para'!$B$3:$C$29,2,0)</f>
        <v>Nordeste</v>
      </c>
      <c r="J3975" s="18" t="str">
        <f t="shared" si="248"/>
        <v>Médio</v>
      </c>
      <c r="K3975" s="18" t="str">
        <f t="shared" si="249"/>
        <v>Abaixo</v>
      </c>
      <c r="L3975" s="18" t="str">
        <f t="shared" si="250"/>
        <v>Abaixo</v>
      </c>
      <c r="M3975" s="23" t="str">
        <f t="shared" si="251"/>
        <v>Abaixo</v>
      </c>
    </row>
    <row r="3976" spans="1:13">
      <c r="A3976" s="8" t="s">
        <v>3867</v>
      </c>
      <c r="B3976" s="9" t="s">
        <v>72</v>
      </c>
      <c r="C3976" s="9">
        <v>179</v>
      </c>
      <c r="D3976" s="9">
        <v>0.69</v>
      </c>
      <c r="E3976" s="9">
        <v>0.63400000000000001</v>
      </c>
      <c r="F3976" s="9">
        <v>0.64700000000000002</v>
      </c>
      <c r="G3976" s="9">
        <v>20198.95</v>
      </c>
      <c r="H3976" s="10">
        <v>5</v>
      </c>
      <c r="I3976" s="23" t="str">
        <f>VLOOKUP(B3976,'De-Para'!$B$3:$C$29,2,0)</f>
        <v>Nordeste</v>
      </c>
      <c r="J3976" s="18" t="str">
        <f t="shared" si="248"/>
        <v>Médio</v>
      </c>
      <c r="K3976" s="18" t="str">
        <f t="shared" si="249"/>
        <v>Acima</v>
      </c>
      <c r="L3976" s="18" t="str">
        <f t="shared" si="250"/>
        <v>Abaixo</v>
      </c>
      <c r="M3976" s="23" t="str">
        <f t="shared" si="251"/>
        <v>Acima</v>
      </c>
    </row>
    <row r="3977" spans="1:13">
      <c r="A3977" s="11" t="s">
        <v>3868</v>
      </c>
      <c r="B3977" s="12" t="s">
        <v>31</v>
      </c>
      <c r="C3977" s="12">
        <v>348</v>
      </c>
      <c r="D3977" s="12">
        <v>0.61799999999999999</v>
      </c>
      <c r="E3977" s="12">
        <v>0.53600000000000003</v>
      </c>
      <c r="F3977" s="12">
        <v>0.59299999999999997</v>
      </c>
      <c r="G3977" s="12">
        <v>6345.27</v>
      </c>
      <c r="H3977" s="13">
        <v>2</v>
      </c>
      <c r="I3977" s="23" t="str">
        <f>VLOOKUP(B3977,'De-Para'!$B$3:$C$29,2,0)</f>
        <v>Nordeste</v>
      </c>
      <c r="J3977" s="18" t="str">
        <f t="shared" si="248"/>
        <v>Médio</v>
      </c>
      <c r="K3977" s="18" t="str">
        <f t="shared" si="249"/>
        <v>Acima</v>
      </c>
      <c r="L3977" s="18" t="str">
        <f t="shared" si="250"/>
        <v>Abaixo</v>
      </c>
      <c r="M3977" s="23" t="str">
        <f t="shared" si="251"/>
        <v>Abaixo</v>
      </c>
    </row>
    <row r="3978" spans="1:13">
      <c r="A3978" s="8" t="s">
        <v>3869</v>
      </c>
      <c r="B3978" s="9" t="s">
        <v>14</v>
      </c>
      <c r="C3978" s="9">
        <v>42</v>
      </c>
      <c r="D3978" s="9">
        <v>0.69299999999999995</v>
      </c>
      <c r="E3978" s="9">
        <v>0.70099999999999996</v>
      </c>
      <c r="F3978" s="9">
        <v>0.58099999999999996</v>
      </c>
      <c r="G3978" s="9">
        <v>32238.2</v>
      </c>
      <c r="H3978" s="10">
        <v>5</v>
      </c>
      <c r="I3978" s="23" t="str">
        <f>VLOOKUP(B3978,'De-Para'!$B$3:$C$29,2,0)</f>
        <v>Sul</v>
      </c>
      <c r="J3978" s="18" t="str">
        <f t="shared" si="248"/>
        <v>Médio</v>
      </c>
      <c r="K3978" s="18" t="str">
        <f t="shared" si="249"/>
        <v>Acima</v>
      </c>
      <c r="L3978" s="18" t="str">
        <f t="shared" si="250"/>
        <v>Abaixo</v>
      </c>
      <c r="M3978" s="23" t="str">
        <f t="shared" si="251"/>
        <v>Acima</v>
      </c>
    </row>
    <row r="3979" spans="1:13">
      <c r="A3979" s="11" t="s">
        <v>3870</v>
      </c>
      <c r="B3979" s="12" t="s">
        <v>22</v>
      </c>
      <c r="C3979" s="12">
        <v>75</v>
      </c>
      <c r="D3979" s="12">
        <v>0.69299999999999995</v>
      </c>
      <c r="E3979" s="12">
        <v>0.68400000000000005</v>
      </c>
      <c r="F3979" s="12">
        <v>0.56999999999999995</v>
      </c>
      <c r="G3979" s="12">
        <v>28493.46</v>
      </c>
      <c r="H3979" s="13">
        <v>1</v>
      </c>
      <c r="I3979" s="23" t="str">
        <f>VLOOKUP(B3979,'De-Para'!$B$3:$C$29,2,0)</f>
        <v>Sul</v>
      </c>
      <c r="J3979" s="18" t="str">
        <f t="shared" si="248"/>
        <v>Médio</v>
      </c>
      <c r="K3979" s="18" t="str">
        <f t="shared" si="249"/>
        <v>Acima</v>
      </c>
      <c r="L3979" s="18" t="str">
        <f t="shared" si="250"/>
        <v>Abaixo</v>
      </c>
      <c r="M3979" s="23" t="str">
        <f t="shared" si="251"/>
        <v>Abaixo</v>
      </c>
    </row>
    <row r="3980" spans="1:13">
      <c r="A3980" s="8" t="s">
        <v>3871</v>
      </c>
      <c r="B3980" s="9" t="s">
        <v>33</v>
      </c>
      <c r="C3980" s="9">
        <v>97</v>
      </c>
      <c r="D3980" s="9">
        <v>0.68700000000000006</v>
      </c>
      <c r="E3980" s="9">
        <v>0.67400000000000004</v>
      </c>
      <c r="F3980" s="9">
        <v>0.58199999999999996</v>
      </c>
      <c r="G3980" s="9">
        <v>30767.47</v>
      </c>
      <c r="H3980" s="10">
        <v>2</v>
      </c>
      <c r="I3980" s="23" t="str">
        <f>VLOOKUP(B3980,'De-Para'!$B$3:$C$29,2,0)</f>
        <v>Centro-Oeste</v>
      </c>
      <c r="J3980" s="18" t="str">
        <f t="shared" si="248"/>
        <v>Médio</v>
      </c>
      <c r="K3980" s="18" t="str">
        <f t="shared" si="249"/>
        <v>Acima</v>
      </c>
      <c r="L3980" s="18" t="str">
        <f t="shared" si="250"/>
        <v>Abaixo</v>
      </c>
      <c r="M3980" s="23" t="str">
        <f t="shared" si="251"/>
        <v>Abaixo</v>
      </c>
    </row>
    <row r="3981" spans="1:13">
      <c r="A3981" s="11" t="s">
        <v>3872</v>
      </c>
      <c r="B3981" s="12" t="s">
        <v>118</v>
      </c>
      <c r="C3981" s="12">
        <v>311</v>
      </c>
      <c r="D3981" s="12">
        <v>0.61499999999999999</v>
      </c>
      <c r="E3981" s="12">
        <v>0.56799999999999995</v>
      </c>
      <c r="F3981" s="12">
        <v>0.52400000000000002</v>
      </c>
      <c r="G3981" s="12">
        <v>8899.7800000000007</v>
      </c>
      <c r="H3981" s="13">
        <v>2</v>
      </c>
      <c r="I3981" s="23" t="str">
        <f>VLOOKUP(B3981,'De-Para'!$B$3:$C$29,2,0)</f>
        <v>Nordeste</v>
      </c>
      <c r="J3981" s="18" t="str">
        <f t="shared" si="248"/>
        <v>Médio</v>
      </c>
      <c r="K3981" s="18" t="str">
        <f t="shared" si="249"/>
        <v>Acima</v>
      </c>
      <c r="L3981" s="18" t="str">
        <f t="shared" si="250"/>
        <v>Abaixo</v>
      </c>
      <c r="M3981" s="23" t="str">
        <f t="shared" si="251"/>
        <v>Abaixo</v>
      </c>
    </row>
    <row r="3982" spans="1:13">
      <c r="A3982" s="8" t="s">
        <v>3873</v>
      </c>
      <c r="B3982" s="9" t="s">
        <v>87</v>
      </c>
      <c r="C3982" s="9">
        <v>526</v>
      </c>
      <c r="D3982" s="9">
        <v>0.55000000000000004</v>
      </c>
      <c r="E3982" s="9">
        <v>0.497</v>
      </c>
      <c r="F3982" s="9">
        <v>0.46500000000000002</v>
      </c>
      <c r="G3982" s="9">
        <v>5765.8</v>
      </c>
      <c r="H3982" s="10">
        <v>1</v>
      </c>
      <c r="I3982" s="23" t="str">
        <f>VLOOKUP(B3982,'De-Para'!$B$3:$C$29,2,0)</f>
        <v>Nordeste</v>
      </c>
      <c r="J3982" s="18" t="str">
        <f t="shared" si="248"/>
        <v>Médio</v>
      </c>
      <c r="K3982" s="18" t="str">
        <f t="shared" si="249"/>
        <v>Abaixo</v>
      </c>
      <c r="L3982" s="18" t="str">
        <f t="shared" si="250"/>
        <v>Abaixo</v>
      </c>
      <c r="M3982" s="23" t="str">
        <f t="shared" si="251"/>
        <v>Abaixo</v>
      </c>
    </row>
    <row r="3983" spans="1:13">
      <c r="A3983" s="11" t="s">
        <v>1497</v>
      </c>
      <c r="B3983" s="12" t="s">
        <v>16</v>
      </c>
      <c r="C3983" s="12">
        <v>116</v>
      </c>
      <c r="D3983" s="12">
        <v>0.624</v>
      </c>
      <c r="E3983" s="12">
        <v>0.61399999999999999</v>
      </c>
      <c r="F3983" s="12">
        <v>0.47299999999999998</v>
      </c>
      <c r="G3983" s="12">
        <v>16915.11</v>
      </c>
      <c r="H3983" s="13">
        <v>5</v>
      </c>
      <c r="I3983" s="23" t="str">
        <f>VLOOKUP(B3983,'De-Para'!$B$3:$C$29,2,0)</f>
        <v>Sudeste</v>
      </c>
      <c r="J3983" s="18" t="str">
        <f t="shared" si="248"/>
        <v>Médio</v>
      </c>
      <c r="K3983" s="18" t="str">
        <f t="shared" si="249"/>
        <v>Acima</v>
      </c>
      <c r="L3983" s="18" t="str">
        <f t="shared" si="250"/>
        <v>Abaixo</v>
      </c>
      <c r="M3983" s="23" t="str">
        <f t="shared" si="251"/>
        <v>Acima</v>
      </c>
    </row>
    <row r="3984" spans="1:13">
      <c r="A3984" s="8" t="s">
        <v>3874</v>
      </c>
      <c r="B3984" s="9" t="s">
        <v>22</v>
      </c>
      <c r="C3984" s="9">
        <v>173</v>
      </c>
      <c r="D3984" s="9">
        <v>0.71</v>
      </c>
      <c r="E3984" s="9">
        <v>0.70299999999999996</v>
      </c>
      <c r="F3984" s="9">
        <v>0.59499999999999997</v>
      </c>
      <c r="G3984" s="9">
        <v>18910.61</v>
      </c>
      <c r="H3984" s="10">
        <v>6</v>
      </c>
      <c r="I3984" s="23" t="str">
        <f>VLOOKUP(B3984,'De-Para'!$B$3:$C$29,2,0)</f>
        <v>Sul</v>
      </c>
      <c r="J3984" s="18" t="str">
        <f t="shared" si="248"/>
        <v>Alto</v>
      </c>
      <c r="K3984" s="18" t="str">
        <f t="shared" si="249"/>
        <v>Acima</v>
      </c>
      <c r="L3984" s="18" t="str">
        <f t="shared" si="250"/>
        <v>Abaixo</v>
      </c>
      <c r="M3984" s="23" t="str">
        <f t="shared" si="251"/>
        <v>Acima</v>
      </c>
    </row>
    <row r="3985" spans="1:13">
      <c r="A3985" s="11" t="s">
        <v>3875</v>
      </c>
      <c r="B3985" s="12" t="s">
        <v>16</v>
      </c>
      <c r="C3985" s="12">
        <v>168</v>
      </c>
      <c r="D3985" s="12">
        <v>0.67400000000000004</v>
      </c>
      <c r="E3985" s="12">
        <v>0.65400000000000003</v>
      </c>
      <c r="F3985" s="12">
        <v>0.57599999999999996</v>
      </c>
      <c r="G3985" s="12">
        <v>10561.06</v>
      </c>
      <c r="H3985" s="13">
        <v>4</v>
      </c>
      <c r="I3985" s="23" t="str">
        <f>VLOOKUP(B3985,'De-Para'!$B$3:$C$29,2,0)</f>
        <v>Sudeste</v>
      </c>
      <c r="J3985" s="18" t="str">
        <f t="shared" si="248"/>
        <v>Médio</v>
      </c>
      <c r="K3985" s="18" t="str">
        <f t="shared" si="249"/>
        <v>Acima</v>
      </c>
      <c r="L3985" s="18" t="str">
        <f t="shared" si="250"/>
        <v>Abaixo</v>
      </c>
      <c r="M3985" s="23" t="str">
        <f t="shared" si="251"/>
        <v>Acima</v>
      </c>
    </row>
    <row r="3986" spans="1:13">
      <c r="A3986" s="8" t="s">
        <v>3876</v>
      </c>
      <c r="B3986" s="9" t="s">
        <v>24</v>
      </c>
      <c r="C3986" s="9">
        <v>296</v>
      </c>
      <c r="D3986" s="9">
        <v>0.58399999999999996</v>
      </c>
      <c r="E3986" s="9">
        <v>0.55300000000000005</v>
      </c>
      <c r="F3986" s="9">
        <v>0.47499999999999998</v>
      </c>
      <c r="G3986" s="9">
        <v>6000.32</v>
      </c>
      <c r="H3986" s="10">
        <v>12</v>
      </c>
      <c r="I3986" s="23" t="str">
        <f>VLOOKUP(B3986,'De-Para'!$B$3:$C$29,2,0)</f>
        <v>Nordeste</v>
      </c>
      <c r="J3986" s="18" t="str">
        <f t="shared" si="248"/>
        <v>Médio</v>
      </c>
      <c r="K3986" s="18" t="str">
        <f t="shared" si="249"/>
        <v>Abaixo</v>
      </c>
      <c r="L3986" s="18" t="str">
        <f t="shared" si="250"/>
        <v>Abaixo</v>
      </c>
      <c r="M3986" s="23" t="str">
        <f t="shared" si="251"/>
        <v>Acima</v>
      </c>
    </row>
    <row r="3987" spans="1:13">
      <c r="A3987" s="11" t="s">
        <v>3877</v>
      </c>
      <c r="B3987" s="12" t="s">
        <v>87</v>
      </c>
      <c r="C3987" s="12">
        <v>393</v>
      </c>
      <c r="D3987" s="12">
        <v>0.56299999999999994</v>
      </c>
      <c r="E3987" s="12">
        <v>0.45200000000000001</v>
      </c>
      <c r="F3987" s="12">
        <v>0.53200000000000003</v>
      </c>
      <c r="G3987" s="12">
        <v>7331.1</v>
      </c>
      <c r="H3987" s="13">
        <v>1</v>
      </c>
      <c r="I3987" s="23" t="str">
        <f>VLOOKUP(B3987,'De-Para'!$B$3:$C$29,2,0)</f>
        <v>Nordeste</v>
      </c>
      <c r="J3987" s="18" t="str">
        <f t="shared" si="248"/>
        <v>Médio</v>
      </c>
      <c r="K3987" s="18" t="str">
        <f t="shared" si="249"/>
        <v>Abaixo</v>
      </c>
      <c r="L3987" s="18" t="str">
        <f t="shared" si="250"/>
        <v>Abaixo</v>
      </c>
      <c r="M3987" s="23" t="str">
        <f t="shared" si="251"/>
        <v>Abaixo</v>
      </c>
    </row>
    <row r="3988" spans="1:13">
      <c r="A3988" s="8" t="s">
        <v>3878</v>
      </c>
      <c r="B3988" s="9" t="s">
        <v>72</v>
      </c>
      <c r="C3988" s="9">
        <v>238</v>
      </c>
      <c r="D3988" s="9">
        <v>0.623</v>
      </c>
      <c r="E3988" s="9">
        <v>0.55900000000000005</v>
      </c>
      <c r="F3988" s="9">
        <v>0.58599999999999997</v>
      </c>
      <c r="G3988" s="9">
        <v>15739.7</v>
      </c>
      <c r="H3988" s="10">
        <v>2</v>
      </c>
      <c r="I3988" s="23" t="str">
        <f>VLOOKUP(B3988,'De-Para'!$B$3:$C$29,2,0)</f>
        <v>Nordeste</v>
      </c>
      <c r="J3988" s="18" t="str">
        <f t="shared" si="248"/>
        <v>Médio</v>
      </c>
      <c r="K3988" s="18" t="str">
        <f t="shared" si="249"/>
        <v>Acima</v>
      </c>
      <c r="L3988" s="18" t="str">
        <f t="shared" si="250"/>
        <v>Abaixo</v>
      </c>
      <c r="M3988" s="23" t="str">
        <f t="shared" si="251"/>
        <v>Abaixo</v>
      </c>
    </row>
    <row r="3989" spans="1:13">
      <c r="A3989" s="11" t="s">
        <v>3879</v>
      </c>
      <c r="B3989" s="12" t="s">
        <v>14</v>
      </c>
      <c r="C3989" s="12">
        <v>52</v>
      </c>
      <c r="D3989" s="12">
        <v>0.76300000000000001</v>
      </c>
      <c r="E3989" s="12">
        <v>0.76</v>
      </c>
      <c r="F3989" s="12">
        <v>0.69399999999999995</v>
      </c>
      <c r="G3989" s="12">
        <v>30700.76</v>
      </c>
      <c r="H3989" s="13">
        <v>0</v>
      </c>
      <c r="I3989" s="23" t="str">
        <f>VLOOKUP(B3989,'De-Para'!$B$3:$C$29,2,0)</f>
        <v>Sul</v>
      </c>
      <c r="J3989" s="18" t="str">
        <f t="shared" si="248"/>
        <v>Alto</v>
      </c>
      <c r="K3989" s="18" t="str">
        <f t="shared" si="249"/>
        <v>Acima</v>
      </c>
      <c r="L3989" s="18" t="str">
        <f t="shared" si="250"/>
        <v>Abaixo</v>
      </c>
      <c r="M3989" s="23" t="str">
        <f t="shared" si="251"/>
        <v>Abaixo</v>
      </c>
    </row>
    <row r="3990" spans="1:13">
      <c r="A3990" s="8" t="s">
        <v>3880</v>
      </c>
      <c r="B3990" s="9" t="s">
        <v>111</v>
      </c>
      <c r="C3990" s="9">
        <v>174</v>
      </c>
      <c r="D3990" s="9">
        <v>0.58299999999999996</v>
      </c>
      <c r="E3990" s="9">
        <v>0.55100000000000005</v>
      </c>
      <c r="F3990" s="9">
        <v>0.442</v>
      </c>
      <c r="G3990" s="9">
        <v>12563.51</v>
      </c>
      <c r="H3990" s="10">
        <v>3</v>
      </c>
      <c r="I3990" s="23" t="str">
        <f>VLOOKUP(B3990,'De-Para'!$B$3:$C$29,2,0)</f>
        <v>Norte</v>
      </c>
      <c r="J3990" s="18" t="str">
        <f t="shared" si="248"/>
        <v>Médio</v>
      </c>
      <c r="K3990" s="18" t="str">
        <f t="shared" si="249"/>
        <v>Abaixo</v>
      </c>
      <c r="L3990" s="18" t="str">
        <f t="shared" si="250"/>
        <v>Abaixo</v>
      </c>
      <c r="M3990" s="23" t="str">
        <f t="shared" si="251"/>
        <v>Acima</v>
      </c>
    </row>
    <row r="3991" spans="1:13">
      <c r="A3991" s="11" t="s">
        <v>3881</v>
      </c>
      <c r="B3991" s="12" t="s">
        <v>59</v>
      </c>
      <c r="C3991" s="12">
        <v>29</v>
      </c>
      <c r="D3991" s="12">
        <v>0.71499999999999997</v>
      </c>
      <c r="E3991" s="12">
        <v>0.71299999999999997</v>
      </c>
      <c r="F3991" s="12">
        <v>0.61</v>
      </c>
      <c r="G3991" s="12">
        <v>40416.71</v>
      </c>
      <c r="H3991" s="13">
        <v>1</v>
      </c>
      <c r="I3991" s="23" t="str">
        <f>VLOOKUP(B3991,'De-Para'!$B$3:$C$29,2,0)</f>
        <v>Sul</v>
      </c>
      <c r="J3991" s="18" t="str">
        <f t="shared" si="248"/>
        <v>Alto</v>
      </c>
      <c r="K3991" s="18" t="str">
        <f t="shared" si="249"/>
        <v>Acima</v>
      </c>
      <c r="L3991" s="18" t="str">
        <f t="shared" si="250"/>
        <v>Abaixo</v>
      </c>
      <c r="M3991" s="23" t="str">
        <f t="shared" si="251"/>
        <v>Abaixo</v>
      </c>
    </row>
    <row r="3992" spans="1:13">
      <c r="A3992" s="8" t="s">
        <v>3882</v>
      </c>
      <c r="B3992" s="9" t="s">
        <v>14</v>
      </c>
      <c r="C3992" s="9">
        <v>23</v>
      </c>
      <c r="D3992" s="9">
        <v>0.71</v>
      </c>
      <c r="E3992" s="9">
        <v>0.73</v>
      </c>
      <c r="F3992" s="9">
        <v>0.57099999999999995</v>
      </c>
      <c r="G3992" s="9">
        <v>39762.11</v>
      </c>
      <c r="H3992" s="10">
        <v>2</v>
      </c>
      <c r="I3992" s="23" t="str">
        <f>VLOOKUP(B3992,'De-Para'!$B$3:$C$29,2,0)</f>
        <v>Sul</v>
      </c>
      <c r="J3992" s="18" t="str">
        <f t="shared" si="248"/>
        <v>Alto</v>
      </c>
      <c r="K3992" s="18" t="str">
        <f t="shared" si="249"/>
        <v>Acima</v>
      </c>
      <c r="L3992" s="18" t="str">
        <f t="shared" si="250"/>
        <v>Abaixo</v>
      </c>
      <c r="M3992" s="23" t="str">
        <f t="shared" si="251"/>
        <v>Abaixo</v>
      </c>
    </row>
    <row r="3993" spans="1:13">
      <c r="A3993" s="11" t="s">
        <v>3883</v>
      </c>
      <c r="B3993" s="12" t="s">
        <v>148</v>
      </c>
      <c r="C3993" s="12">
        <v>134</v>
      </c>
      <c r="D3993" s="12">
        <v>0.61699999999999999</v>
      </c>
      <c r="E3993" s="12">
        <v>0.60399999999999998</v>
      </c>
      <c r="F3993" s="12">
        <v>0.48499999999999999</v>
      </c>
      <c r="G3993" s="12">
        <v>15750.2</v>
      </c>
      <c r="H3993" s="13">
        <v>1</v>
      </c>
      <c r="I3993" s="23" t="str">
        <f>VLOOKUP(B3993,'De-Para'!$B$3:$C$29,2,0)</f>
        <v>Norte</v>
      </c>
      <c r="J3993" s="18" t="str">
        <f t="shared" si="248"/>
        <v>Médio</v>
      </c>
      <c r="K3993" s="18" t="str">
        <f t="shared" si="249"/>
        <v>Acima</v>
      </c>
      <c r="L3993" s="18" t="str">
        <f t="shared" si="250"/>
        <v>Abaixo</v>
      </c>
      <c r="M3993" s="23" t="str">
        <f t="shared" si="251"/>
        <v>Abaixo</v>
      </c>
    </row>
    <row r="3994" spans="1:13">
      <c r="A3994" s="8" t="s">
        <v>3884</v>
      </c>
      <c r="B3994" s="9" t="s">
        <v>16</v>
      </c>
      <c r="C3994" s="9">
        <v>248</v>
      </c>
      <c r="D3994" s="9">
        <v>0.629</v>
      </c>
      <c r="E3994" s="9">
        <v>0.61399999999999999</v>
      </c>
      <c r="F3994" s="9">
        <v>0.51100000000000001</v>
      </c>
      <c r="G3994" s="9">
        <v>13646.69</v>
      </c>
      <c r="H3994" s="10">
        <v>3</v>
      </c>
      <c r="I3994" s="23" t="str">
        <f>VLOOKUP(B3994,'De-Para'!$B$3:$C$29,2,0)</f>
        <v>Sudeste</v>
      </c>
      <c r="J3994" s="18" t="str">
        <f t="shared" si="248"/>
        <v>Médio</v>
      </c>
      <c r="K3994" s="18" t="str">
        <f t="shared" si="249"/>
        <v>Acima</v>
      </c>
      <c r="L3994" s="18" t="str">
        <f t="shared" si="250"/>
        <v>Abaixo</v>
      </c>
      <c r="M3994" s="23" t="str">
        <f t="shared" si="251"/>
        <v>Acima</v>
      </c>
    </row>
    <row r="3995" spans="1:13">
      <c r="A3995" s="11" t="s">
        <v>3885</v>
      </c>
      <c r="B3995" s="12" t="s">
        <v>24</v>
      </c>
      <c r="C3995" s="12">
        <v>220</v>
      </c>
      <c r="D3995" s="12">
        <v>0.56100000000000005</v>
      </c>
      <c r="E3995" s="12">
        <v>0.54400000000000004</v>
      </c>
      <c r="F3995" s="12">
        <v>0.42199999999999999</v>
      </c>
      <c r="G3995" s="12">
        <v>7450.62</v>
      </c>
      <c r="H3995" s="13">
        <v>1</v>
      </c>
      <c r="I3995" s="23" t="str">
        <f>VLOOKUP(B3995,'De-Para'!$B$3:$C$29,2,0)</f>
        <v>Nordeste</v>
      </c>
      <c r="J3995" s="18" t="str">
        <f t="shared" si="248"/>
        <v>Médio</v>
      </c>
      <c r="K3995" s="18" t="str">
        <f t="shared" si="249"/>
        <v>Abaixo</v>
      </c>
      <c r="L3995" s="18" t="str">
        <f t="shared" si="250"/>
        <v>Abaixo</v>
      </c>
      <c r="M3995" s="23" t="str">
        <f t="shared" si="251"/>
        <v>Abaixo</v>
      </c>
    </row>
    <row r="3996" spans="1:13">
      <c r="A3996" s="8" t="s">
        <v>3886</v>
      </c>
      <c r="B3996" s="9" t="s">
        <v>14</v>
      </c>
      <c r="C3996" s="9">
        <v>89</v>
      </c>
      <c r="D3996" s="9">
        <v>0.71</v>
      </c>
      <c r="E3996" s="9">
        <v>0.751</v>
      </c>
      <c r="F3996" s="9">
        <v>0.54300000000000004</v>
      </c>
      <c r="G3996" s="9">
        <v>29689.79</v>
      </c>
      <c r="H3996" s="10">
        <v>1</v>
      </c>
      <c r="I3996" s="23" t="str">
        <f>VLOOKUP(B3996,'De-Para'!$B$3:$C$29,2,0)</f>
        <v>Sul</v>
      </c>
      <c r="J3996" s="18" t="str">
        <f t="shared" si="248"/>
        <v>Alto</v>
      </c>
      <c r="K3996" s="18" t="str">
        <f t="shared" si="249"/>
        <v>Acima</v>
      </c>
      <c r="L3996" s="18" t="str">
        <f t="shared" si="250"/>
        <v>Abaixo</v>
      </c>
      <c r="M3996" s="23" t="str">
        <f t="shared" si="251"/>
        <v>Abaixo</v>
      </c>
    </row>
    <row r="3997" spans="1:13">
      <c r="A3997" s="11" t="s">
        <v>3887</v>
      </c>
      <c r="B3997" s="12" t="s">
        <v>14</v>
      </c>
      <c r="C3997" s="12">
        <v>85</v>
      </c>
      <c r="D3997" s="12">
        <v>0.70799999999999996</v>
      </c>
      <c r="E3997" s="12">
        <v>0.70399999999999996</v>
      </c>
      <c r="F3997" s="12">
        <v>0.61599999999999999</v>
      </c>
      <c r="G3997" s="12">
        <v>25741.85</v>
      </c>
      <c r="H3997" s="13">
        <v>4</v>
      </c>
      <c r="I3997" s="23" t="str">
        <f>VLOOKUP(B3997,'De-Para'!$B$3:$C$29,2,0)</f>
        <v>Sul</v>
      </c>
      <c r="J3997" s="18" t="str">
        <f t="shared" si="248"/>
        <v>Alto</v>
      </c>
      <c r="K3997" s="18" t="str">
        <f t="shared" si="249"/>
        <v>Acima</v>
      </c>
      <c r="L3997" s="18" t="str">
        <f t="shared" si="250"/>
        <v>Abaixo</v>
      </c>
      <c r="M3997" s="23" t="str">
        <f t="shared" si="251"/>
        <v>Acima</v>
      </c>
    </row>
    <row r="3998" spans="1:13">
      <c r="A3998" s="8" t="s">
        <v>3888</v>
      </c>
      <c r="B3998" s="9" t="s">
        <v>33</v>
      </c>
      <c r="C3998" s="9">
        <v>414</v>
      </c>
      <c r="D3998" s="9">
        <v>0.64500000000000002</v>
      </c>
      <c r="E3998" s="9">
        <v>0.59499999999999997</v>
      </c>
      <c r="F3998" s="9">
        <v>0.54600000000000004</v>
      </c>
      <c r="G3998" s="9">
        <v>13216.64</v>
      </c>
      <c r="H3998" s="10">
        <v>1</v>
      </c>
      <c r="I3998" s="23" t="str">
        <f>VLOOKUP(B3998,'De-Para'!$B$3:$C$29,2,0)</f>
        <v>Centro-Oeste</v>
      </c>
      <c r="J3998" s="18" t="str">
        <f t="shared" si="248"/>
        <v>Médio</v>
      </c>
      <c r="K3998" s="18" t="str">
        <f t="shared" si="249"/>
        <v>Acima</v>
      </c>
      <c r="L3998" s="18" t="str">
        <f t="shared" si="250"/>
        <v>Abaixo</v>
      </c>
      <c r="M3998" s="23" t="str">
        <f t="shared" si="251"/>
        <v>Abaixo</v>
      </c>
    </row>
    <row r="3999" spans="1:13">
      <c r="A3999" s="11" t="s">
        <v>3889</v>
      </c>
      <c r="B3999" s="12" t="s">
        <v>148</v>
      </c>
      <c r="C3999" s="12">
        <v>69</v>
      </c>
      <c r="D3999" s="12">
        <v>0.64300000000000002</v>
      </c>
      <c r="E3999" s="12">
        <v>0.63700000000000001</v>
      </c>
      <c r="F3999" s="12">
        <v>0.51300000000000001</v>
      </c>
      <c r="G3999" s="12">
        <v>23890.32</v>
      </c>
      <c r="H3999" s="13">
        <v>0</v>
      </c>
      <c r="I3999" s="23" t="str">
        <f>VLOOKUP(B3999,'De-Para'!$B$3:$C$29,2,0)</f>
        <v>Norte</v>
      </c>
      <c r="J3999" s="18" t="str">
        <f t="shared" si="248"/>
        <v>Médio</v>
      </c>
      <c r="K3999" s="18" t="str">
        <f t="shared" si="249"/>
        <v>Acima</v>
      </c>
      <c r="L3999" s="18" t="str">
        <f t="shared" si="250"/>
        <v>Abaixo</v>
      </c>
      <c r="M3999" s="23" t="str">
        <f t="shared" si="251"/>
        <v>Abaixo</v>
      </c>
    </row>
    <row r="4000" spans="1:13">
      <c r="A4000" s="8" t="s">
        <v>3890</v>
      </c>
      <c r="B4000" s="9" t="s">
        <v>33</v>
      </c>
      <c r="C4000" s="9">
        <v>232</v>
      </c>
      <c r="D4000" s="9">
        <v>0.69299999999999995</v>
      </c>
      <c r="E4000" s="9">
        <v>0.67400000000000004</v>
      </c>
      <c r="F4000" s="9">
        <v>0.58699999999999997</v>
      </c>
      <c r="G4000" s="9">
        <v>18824.72</v>
      </c>
      <c r="H4000" s="10">
        <v>2</v>
      </c>
      <c r="I4000" s="23" t="str">
        <f>VLOOKUP(B4000,'De-Para'!$B$3:$C$29,2,0)</f>
        <v>Centro-Oeste</v>
      </c>
      <c r="J4000" s="18" t="str">
        <f t="shared" si="248"/>
        <v>Médio</v>
      </c>
      <c r="K4000" s="18" t="str">
        <f t="shared" si="249"/>
        <v>Acima</v>
      </c>
      <c r="L4000" s="18" t="str">
        <f t="shared" si="250"/>
        <v>Abaixo</v>
      </c>
      <c r="M4000" s="23" t="str">
        <f t="shared" si="251"/>
        <v>Abaixo</v>
      </c>
    </row>
    <row r="4001" spans="1:13">
      <c r="A4001" s="11" t="s">
        <v>3891</v>
      </c>
      <c r="B4001" s="12" t="s">
        <v>22</v>
      </c>
      <c r="C4001" s="12">
        <v>115</v>
      </c>
      <c r="D4001" s="12">
        <v>0.72099999999999997</v>
      </c>
      <c r="E4001" s="12">
        <v>0.70499999999999996</v>
      </c>
      <c r="F4001" s="12">
        <v>0.64400000000000002</v>
      </c>
      <c r="G4001" s="12">
        <v>30376.639999999999</v>
      </c>
      <c r="H4001" s="13">
        <v>3</v>
      </c>
      <c r="I4001" s="23" t="str">
        <f>VLOOKUP(B4001,'De-Para'!$B$3:$C$29,2,0)</f>
        <v>Sul</v>
      </c>
      <c r="J4001" s="18" t="str">
        <f t="shared" si="248"/>
        <v>Alto</v>
      </c>
      <c r="K4001" s="18" t="str">
        <f t="shared" si="249"/>
        <v>Acima</v>
      </c>
      <c r="L4001" s="18" t="str">
        <f t="shared" si="250"/>
        <v>Abaixo</v>
      </c>
      <c r="M4001" s="23" t="str">
        <f t="shared" si="251"/>
        <v>Acima</v>
      </c>
    </row>
    <row r="4002" spans="1:13">
      <c r="A4002" s="8" t="s">
        <v>3892</v>
      </c>
      <c r="B4002" s="9" t="s">
        <v>118</v>
      </c>
      <c r="C4002" s="9">
        <v>219</v>
      </c>
      <c r="D4002" s="9">
        <v>0.54400000000000004</v>
      </c>
      <c r="E4002" s="9">
        <v>0.53</v>
      </c>
      <c r="F4002" s="9">
        <v>0.38500000000000001</v>
      </c>
      <c r="G4002" s="9">
        <v>14638.15</v>
      </c>
      <c r="H4002" s="10">
        <v>1</v>
      </c>
      <c r="I4002" s="23" t="str">
        <f>VLOOKUP(B4002,'De-Para'!$B$3:$C$29,2,0)</f>
        <v>Nordeste</v>
      </c>
      <c r="J4002" s="18" t="str">
        <f t="shared" si="248"/>
        <v>Baixo</v>
      </c>
      <c r="K4002" s="18" t="str">
        <f t="shared" si="249"/>
        <v>Abaixo</v>
      </c>
      <c r="L4002" s="18" t="str">
        <f t="shared" si="250"/>
        <v>Abaixo</v>
      </c>
      <c r="M4002" s="23" t="str">
        <f t="shared" si="251"/>
        <v>Abaixo</v>
      </c>
    </row>
    <row r="4003" spans="1:13">
      <c r="A4003" s="11" t="s">
        <v>3893</v>
      </c>
      <c r="B4003" s="12" t="s">
        <v>16</v>
      </c>
      <c r="C4003" s="12">
        <v>214</v>
      </c>
      <c r="D4003" s="12">
        <v>0.68</v>
      </c>
      <c r="E4003" s="12">
        <v>0.66400000000000003</v>
      </c>
      <c r="F4003" s="12">
        <v>0.56299999999999994</v>
      </c>
      <c r="G4003" s="12">
        <v>13228.84</v>
      </c>
      <c r="H4003" s="13">
        <v>6</v>
      </c>
      <c r="I4003" s="23" t="str">
        <f>VLOOKUP(B4003,'De-Para'!$B$3:$C$29,2,0)</f>
        <v>Sudeste</v>
      </c>
      <c r="J4003" s="18" t="str">
        <f t="shared" si="248"/>
        <v>Médio</v>
      </c>
      <c r="K4003" s="18" t="str">
        <f t="shared" si="249"/>
        <v>Acima</v>
      </c>
      <c r="L4003" s="18" t="str">
        <f t="shared" si="250"/>
        <v>Abaixo</v>
      </c>
      <c r="M4003" s="23" t="str">
        <f t="shared" si="251"/>
        <v>Acima</v>
      </c>
    </row>
    <row r="4004" spans="1:13">
      <c r="A4004" s="8" t="s">
        <v>3894</v>
      </c>
      <c r="B4004" s="9" t="s">
        <v>16</v>
      </c>
      <c r="C4004" s="9">
        <v>418</v>
      </c>
      <c r="D4004" s="9">
        <v>0.60799999999999998</v>
      </c>
      <c r="E4004" s="9">
        <v>0.60299999999999998</v>
      </c>
      <c r="F4004" s="9">
        <v>0.51500000000000001</v>
      </c>
      <c r="G4004" s="9">
        <v>13701.13</v>
      </c>
      <c r="H4004" s="10">
        <v>1</v>
      </c>
      <c r="I4004" s="23" t="str">
        <f>VLOOKUP(B4004,'De-Para'!$B$3:$C$29,2,0)</f>
        <v>Sudeste</v>
      </c>
      <c r="J4004" s="18" t="str">
        <f t="shared" si="248"/>
        <v>Médio</v>
      </c>
      <c r="K4004" s="18" t="str">
        <f t="shared" si="249"/>
        <v>Acima</v>
      </c>
      <c r="L4004" s="18" t="str">
        <f t="shared" si="250"/>
        <v>Abaixo</v>
      </c>
      <c r="M4004" s="23" t="str">
        <f t="shared" si="251"/>
        <v>Abaixo</v>
      </c>
    </row>
    <row r="4005" spans="1:13">
      <c r="A4005" s="11" t="s">
        <v>3895</v>
      </c>
      <c r="B4005" s="12" t="s">
        <v>111</v>
      </c>
      <c r="C4005" s="12">
        <v>297</v>
      </c>
      <c r="D4005" s="12">
        <v>0.69</v>
      </c>
      <c r="E4005" s="12">
        <v>0.63500000000000001</v>
      </c>
      <c r="F4005" s="12">
        <v>0.61899999999999999</v>
      </c>
      <c r="G4005" s="12">
        <v>16361.1</v>
      </c>
      <c r="H4005" s="13">
        <v>2</v>
      </c>
      <c r="I4005" s="23" t="str">
        <f>VLOOKUP(B4005,'De-Para'!$B$3:$C$29,2,0)</f>
        <v>Norte</v>
      </c>
      <c r="J4005" s="18" t="str">
        <f t="shared" si="248"/>
        <v>Médio</v>
      </c>
      <c r="K4005" s="18" t="str">
        <f t="shared" si="249"/>
        <v>Acima</v>
      </c>
      <c r="L4005" s="18" t="str">
        <f t="shared" si="250"/>
        <v>Abaixo</v>
      </c>
      <c r="M4005" s="23" t="str">
        <f t="shared" si="251"/>
        <v>Abaixo</v>
      </c>
    </row>
    <row r="4006" spans="1:13">
      <c r="A4006" s="8" t="s">
        <v>3896</v>
      </c>
      <c r="B4006" s="9" t="s">
        <v>16</v>
      </c>
      <c r="C4006" s="9">
        <v>307</v>
      </c>
      <c r="D4006" s="9">
        <v>0.61199999999999999</v>
      </c>
      <c r="E4006" s="9">
        <v>0.621</v>
      </c>
      <c r="F4006" s="9">
        <v>0.47699999999999998</v>
      </c>
      <c r="G4006" s="9">
        <v>11006.75</v>
      </c>
      <c r="H4006" s="10">
        <v>2</v>
      </c>
      <c r="I4006" s="23" t="str">
        <f>VLOOKUP(B4006,'De-Para'!$B$3:$C$29,2,0)</f>
        <v>Sudeste</v>
      </c>
      <c r="J4006" s="18" t="str">
        <f t="shared" si="248"/>
        <v>Médio</v>
      </c>
      <c r="K4006" s="18" t="str">
        <f t="shared" si="249"/>
        <v>Acima</v>
      </c>
      <c r="L4006" s="18" t="str">
        <f t="shared" si="250"/>
        <v>Abaixo</v>
      </c>
      <c r="M4006" s="23" t="str">
        <f t="shared" si="251"/>
        <v>Abaixo</v>
      </c>
    </row>
    <row r="4007" spans="1:13">
      <c r="A4007" s="11" t="s">
        <v>3897</v>
      </c>
      <c r="B4007" s="12" t="s">
        <v>24</v>
      </c>
      <c r="C4007" s="12">
        <v>252</v>
      </c>
      <c r="D4007" s="12">
        <v>0.58099999999999996</v>
      </c>
      <c r="E4007" s="12">
        <v>0.59099999999999997</v>
      </c>
      <c r="F4007" s="12">
        <v>0.439</v>
      </c>
      <c r="G4007" s="12">
        <v>6371.64</v>
      </c>
      <c r="H4007" s="13">
        <v>2</v>
      </c>
      <c r="I4007" s="23" t="str">
        <f>VLOOKUP(B4007,'De-Para'!$B$3:$C$29,2,0)</f>
        <v>Nordeste</v>
      </c>
      <c r="J4007" s="18" t="str">
        <f t="shared" si="248"/>
        <v>Médio</v>
      </c>
      <c r="K4007" s="18" t="str">
        <f t="shared" si="249"/>
        <v>Abaixo</v>
      </c>
      <c r="L4007" s="18" t="str">
        <f t="shared" si="250"/>
        <v>Abaixo</v>
      </c>
      <c r="M4007" s="23" t="str">
        <f t="shared" si="251"/>
        <v>Abaixo</v>
      </c>
    </row>
    <row r="4008" spans="1:13">
      <c r="A4008" s="8" t="s">
        <v>3898</v>
      </c>
      <c r="B4008" s="9" t="s">
        <v>24</v>
      </c>
      <c r="C4008" s="9">
        <v>465</v>
      </c>
      <c r="D4008" s="9">
        <v>0.58299999999999996</v>
      </c>
      <c r="E4008" s="9">
        <v>0.57999999999999996</v>
      </c>
      <c r="F4008" s="9">
        <v>0.47</v>
      </c>
      <c r="G4008" s="9">
        <v>8281.8700000000008</v>
      </c>
      <c r="H4008" s="10">
        <v>1</v>
      </c>
      <c r="I4008" s="23" t="str">
        <f>VLOOKUP(B4008,'De-Para'!$B$3:$C$29,2,0)</f>
        <v>Nordeste</v>
      </c>
      <c r="J4008" s="18" t="str">
        <f t="shared" si="248"/>
        <v>Médio</v>
      </c>
      <c r="K4008" s="18" t="str">
        <f t="shared" si="249"/>
        <v>Abaixo</v>
      </c>
      <c r="L4008" s="18" t="str">
        <f t="shared" si="250"/>
        <v>Abaixo</v>
      </c>
      <c r="M4008" s="23" t="str">
        <f t="shared" si="251"/>
        <v>Abaixo</v>
      </c>
    </row>
    <row r="4009" spans="1:13">
      <c r="A4009" s="11" t="s">
        <v>3899</v>
      </c>
      <c r="B4009" s="12" t="s">
        <v>148</v>
      </c>
      <c r="C4009" s="12">
        <v>103</v>
      </c>
      <c r="D4009" s="12">
        <v>0.66500000000000004</v>
      </c>
      <c r="E4009" s="12">
        <v>0.66200000000000003</v>
      </c>
      <c r="F4009" s="12">
        <v>0.54500000000000004</v>
      </c>
      <c r="G4009" s="12">
        <v>36938.42</v>
      </c>
      <c r="H4009" s="13">
        <v>1</v>
      </c>
      <c r="I4009" s="23" t="str">
        <f>VLOOKUP(B4009,'De-Para'!$B$3:$C$29,2,0)</f>
        <v>Norte</v>
      </c>
      <c r="J4009" s="18" t="str">
        <f t="shared" si="248"/>
        <v>Médio</v>
      </c>
      <c r="K4009" s="18" t="str">
        <f t="shared" si="249"/>
        <v>Acima</v>
      </c>
      <c r="L4009" s="18" t="str">
        <f t="shared" si="250"/>
        <v>Abaixo</v>
      </c>
      <c r="M4009" s="23" t="str">
        <f t="shared" si="251"/>
        <v>Abaixo</v>
      </c>
    </row>
    <row r="4010" spans="1:13">
      <c r="A4010" s="8" t="s">
        <v>3900</v>
      </c>
      <c r="B4010" s="9" t="s">
        <v>7</v>
      </c>
      <c r="C4010" s="9">
        <v>78</v>
      </c>
      <c r="D4010" s="9">
        <v>0.73</v>
      </c>
      <c r="E4010" s="9">
        <v>0.71299999999999997</v>
      </c>
      <c r="F4010" s="9">
        <v>0.63700000000000001</v>
      </c>
      <c r="G4010" s="9">
        <v>34129.589999999997</v>
      </c>
      <c r="H4010" s="10">
        <v>0</v>
      </c>
      <c r="I4010" s="23" t="str">
        <f>VLOOKUP(B4010,'De-Para'!$B$3:$C$29,2,0)</f>
        <v>Sudeste</v>
      </c>
      <c r="J4010" s="18" t="str">
        <f t="shared" si="248"/>
        <v>Alto</v>
      </c>
      <c r="K4010" s="18" t="str">
        <f t="shared" si="249"/>
        <v>Acima</v>
      </c>
      <c r="L4010" s="18" t="str">
        <f t="shared" si="250"/>
        <v>Abaixo</v>
      </c>
      <c r="M4010" s="23" t="str">
        <f t="shared" si="251"/>
        <v>Abaixo</v>
      </c>
    </row>
    <row r="4011" spans="1:13">
      <c r="A4011" s="11" t="s">
        <v>3901</v>
      </c>
      <c r="B4011" s="12" t="s">
        <v>24</v>
      </c>
      <c r="C4011" s="12">
        <v>346</v>
      </c>
      <c r="D4011" s="12">
        <v>0.59899999999999998</v>
      </c>
      <c r="E4011" s="12">
        <v>0.503</v>
      </c>
      <c r="F4011" s="12">
        <v>0.56799999999999995</v>
      </c>
      <c r="G4011" s="12">
        <v>6411.49</v>
      </c>
      <c r="H4011" s="13">
        <v>16</v>
      </c>
      <c r="I4011" s="23" t="str">
        <f>VLOOKUP(B4011,'De-Para'!$B$3:$C$29,2,0)</f>
        <v>Nordeste</v>
      </c>
      <c r="J4011" s="18" t="str">
        <f t="shared" si="248"/>
        <v>Médio</v>
      </c>
      <c r="K4011" s="18" t="str">
        <f t="shared" si="249"/>
        <v>Abaixo</v>
      </c>
      <c r="L4011" s="18" t="str">
        <f t="shared" si="250"/>
        <v>Abaixo</v>
      </c>
      <c r="M4011" s="23" t="str">
        <f t="shared" si="251"/>
        <v>Acima</v>
      </c>
    </row>
    <row r="4012" spans="1:13">
      <c r="A4012" s="8" t="s">
        <v>3902</v>
      </c>
      <c r="B4012" s="9" t="s">
        <v>59</v>
      </c>
      <c r="C4012" s="9">
        <v>43</v>
      </c>
      <c r="D4012" s="9">
        <v>0.78</v>
      </c>
      <c r="E4012" s="9">
        <v>0.76300000000000001</v>
      </c>
      <c r="F4012" s="9">
        <v>0.70799999999999996</v>
      </c>
      <c r="G4012" s="9">
        <v>39517.040000000001</v>
      </c>
      <c r="H4012" s="10">
        <v>1</v>
      </c>
      <c r="I4012" s="23" t="str">
        <f>VLOOKUP(B4012,'De-Para'!$B$3:$C$29,2,0)</f>
        <v>Sul</v>
      </c>
      <c r="J4012" s="18" t="str">
        <f t="shared" si="248"/>
        <v>Alto</v>
      </c>
      <c r="K4012" s="18" t="str">
        <f t="shared" si="249"/>
        <v>Acima</v>
      </c>
      <c r="L4012" s="18" t="str">
        <f t="shared" si="250"/>
        <v>Abaixo</v>
      </c>
      <c r="M4012" s="23" t="str">
        <f t="shared" si="251"/>
        <v>Abaixo</v>
      </c>
    </row>
    <row r="4013" spans="1:13">
      <c r="A4013" s="11" t="s">
        <v>3903</v>
      </c>
      <c r="B4013" s="12" t="s">
        <v>72</v>
      </c>
      <c r="C4013" s="12">
        <v>357</v>
      </c>
      <c r="D4013" s="12">
        <v>0.65400000000000003</v>
      </c>
      <c r="E4013" s="12">
        <v>0.60199999999999998</v>
      </c>
      <c r="F4013" s="12">
        <v>0.621</v>
      </c>
      <c r="G4013" s="12">
        <v>10895.57</v>
      </c>
      <c r="H4013" s="13">
        <v>5</v>
      </c>
      <c r="I4013" s="23" t="str">
        <f>VLOOKUP(B4013,'De-Para'!$B$3:$C$29,2,0)</f>
        <v>Nordeste</v>
      </c>
      <c r="J4013" s="18" t="str">
        <f t="shared" si="248"/>
        <v>Médio</v>
      </c>
      <c r="K4013" s="18" t="str">
        <f t="shared" si="249"/>
        <v>Acima</v>
      </c>
      <c r="L4013" s="18" t="str">
        <f t="shared" si="250"/>
        <v>Abaixo</v>
      </c>
      <c r="M4013" s="23" t="str">
        <f t="shared" si="251"/>
        <v>Acima</v>
      </c>
    </row>
    <row r="4014" spans="1:13">
      <c r="A4014" s="8" t="s">
        <v>3904</v>
      </c>
      <c r="B4014" s="9" t="s">
        <v>24</v>
      </c>
      <c r="C4014" s="9">
        <v>270</v>
      </c>
      <c r="D4014" s="9">
        <v>0.61199999999999999</v>
      </c>
      <c r="E4014" s="9">
        <v>0.56399999999999995</v>
      </c>
      <c r="F4014" s="9">
        <v>0.51400000000000001</v>
      </c>
      <c r="G4014" s="9">
        <v>6053.11</v>
      </c>
      <c r="H4014" s="10">
        <v>20</v>
      </c>
      <c r="I4014" s="23" t="str">
        <f>VLOOKUP(B4014,'De-Para'!$B$3:$C$29,2,0)</f>
        <v>Nordeste</v>
      </c>
      <c r="J4014" s="18" t="str">
        <f t="shared" si="248"/>
        <v>Médio</v>
      </c>
      <c r="K4014" s="18" t="str">
        <f t="shared" si="249"/>
        <v>Acima</v>
      </c>
      <c r="L4014" s="18" t="str">
        <f t="shared" si="250"/>
        <v>Abaixo</v>
      </c>
      <c r="M4014" s="23" t="str">
        <f t="shared" si="251"/>
        <v>Acima</v>
      </c>
    </row>
    <row r="4015" spans="1:13">
      <c r="A4015" s="11" t="s">
        <v>3905</v>
      </c>
      <c r="B4015" s="12" t="s">
        <v>16</v>
      </c>
      <c r="C4015" s="12">
        <v>160</v>
      </c>
      <c r="D4015" s="12">
        <v>0.626</v>
      </c>
      <c r="E4015" s="12">
        <v>0.57799999999999996</v>
      </c>
      <c r="F4015" s="12">
        <v>0.54800000000000004</v>
      </c>
      <c r="G4015" s="12">
        <v>8343.82</v>
      </c>
      <c r="H4015" s="13">
        <v>8</v>
      </c>
      <c r="I4015" s="23" t="str">
        <f>VLOOKUP(B4015,'De-Para'!$B$3:$C$29,2,0)</f>
        <v>Sudeste</v>
      </c>
      <c r="J4015" s="18" t="str">
        <f t="shared" si="248"/>
        <v>Médio</v>
      </c>
      <c r="K4015" s="18" t="str">
        <f t="shared" si="249"/>
        <v>Acima</v>
      </c>
      <c r="L4015" s="18" t="str">
        <f t="shared" si="250"/>
        <v>Abaixo</v>
      </c>
      <c r="M4015" s="23" t="str">
        <f t="shared" si="251"/>
        <v>Acima</v>
      </c>
    </row>
    <row r="4016" spans="1:13">
      <c r="A4016" s="8" t="s">
        <v>3906</v>
      </c>
      <c r="B4016" s="9" t="s">
        <v>87</v>
      </c>
      <c r="C4016" s="9">
        <v>240</v>
      </c>
      <c r="D4016" s="9">
        <v>0.56499999999999995</v>
      </c>
      <c r="E4016" s="9">
        <v>0.54200000000000004</v>
      </c>
      <c r="F4016" s="9">
        <v>0.45600000000000002</v>
      </c>
      <c r="G4016" s="9">
        <v>15894.49</v>
      </c>
      <c r="H4016" s="10">
        <v>0</v>
      </c>
      <c r="I4016" s="23" t="str">
        <f>VLOOKUP(B4016,'De-Para'!$B$3:$C$29,2,0)</f>
        <v>Nordeste</v>
      </c>
      <c r="J4016" s="18" t="str">
        <f t="shared" si="248"/>
        <v>Médio</v>
      </c>
      <c r="K4016" s="18" t="str">
        <f t="shared" si="249"/>
        <v>Abaixo</v>
      </c>
      <c r="L4016" s="18" t="str">
        <f t="shared" si="250"/>
        <v>Abaixo</v>
      </c>
      <c r="M4016" s="23" t="str">
        <f t="shared" si="251"/>
        <v>Abaixo</v>
      </c>
    </row>
    <row r="4017" spans="1:13">
      <c r="A4017" s="11" t="s">
        <v>3907</v>
      </c>
      <c r="B4017" s="12" t="s">
        <v>33</v>
      </c>
      <c r="C4017" s="12">
        <v>158</v>
      </c>
      <c r="D4017" s="12">
        <v>0.7</v>
      </c>
      <c r="E4017" s="12">
        <v>0.67900000000000005</v>
      </c>
      <c r="F4017" s="12">
        <v>0.60899999999999999</v>
      </c>
      <c r="G4017" s="12">
        <v>18252.03</v>
      </c>
      <c r="H4017" s="13">
        <v>2</v>
      </c>
      <c r="I4017" s="23" t="str">
        <f>VLOOKUP(B4017,'De-Para'!$B$3:$C$29,2,0)</f>
        <v>Centro-Oeste</v>
      </c>
      <c r="J4017" s="18" t="str">
        <f t="shared" si="248"/>
        <v>Alto</v>
      </c>
      <c r="K4017" s="18" t="str">
        <f t="shared" si="249"/>
        <v>Acima</v>
      </c>
      <c r="L4017" s="18" t="str">
        <f t="shared" si="250"/>
        <v>Abaixo</v>
      </c>
      <c r="M4017" s="23" t="str">
        <f t="shared" si="251"/>
        <v>Abaixo</v>
      </c>
    </row>
    <row r="4018" spans="1:13">
      <c r="A4018" s="8" t="s">
        <v>3908</v>
      </c>
      <c r="B4018" s="9" t="s">
        <v>24</v>
      </c>
      <c r="C4018" s="9">
        <v>348</v>
      </c>
      <c r="D4018" s="9">
        <v>0.53900000000000003</v>
      </c>
      <c r="E4018" s="9">
        <v>0.53900000000000003</v>
      </c>
      <c r="F4018" s="9">
        <v>0.374</v>
      </c>
      <c r="G4018" s="9">
        <v>6024.5</v>
      </c>
      <c r="H4018" s="10">
        <v>17</v>
      </c>
      <c r="I4018" s="23" t="str">
        <f>VLOOKUP(B4018,'De-Para'!$B$3:$C$29,2,0)</f>
        <v>Nordeste</v>
      </c>
      <c r="J4018" s="18" t="str">
        <f t="shared" si="248"/>
        <v>Baixo</v>
      </c>
      <c r="K4018" s="18" t="str">
        <f t="shared" si="249"/>
        <v>Abaixo</v>
      </c>
      <c r="L4018" s="18" t="str">
        <f t="shared" si="250"/>
        <v>Abaixo</v>
      </c>
      <c r="M4018" s="23" t="str">
        <f t="shared" si="251"/>
        <v>Acima</v>
      </c>
    </row>
    <row r="4019" spans="1:13">
      <c r="A4019" s="11" t="s">
        <v>3909</v>
      </c>
      <c r="B4019" s="12" t="s">
        <v>31</v>
      </c>
      <c r="C4019" s="12">
        <v>524</v>
      </c>
      <c r="D4019" s="12">
        <v>0.61799999999999999</v>
      </c>
      <c r="E4019" s="12">
        <v>0.55900000000000005</v>
      </c>
      <c r="F4019" s="12">
        <v>0.55400000000000005</v>
      </c>
      <c r="G4019" s="12">
        <v>5949.44</v>
      </c>
      <c r="H4019" s="13">
        <v>7</v>
      </c>
      <c r="I4019" s="23" t="str">
        <f>VLOOKUP(B4019,'De-Para'!$B$3:$C$29,2,0)</f>
        <v>Nordeste</v>
      </c>
      <c r="J4019" s="18" t="str">
        <f t="shared" si="248"/>
        <v>Médio</v>
      </c>
      <c r="K4019" s="18" t="str">
        <f t="shared" si="249"/>
        <v>Acima</v>
      </c>
      <c r="L4019" s="18" t="str">
        <f t="shared" si="250"/>
        <v>Abaixo</v>
      </c>
      <c r="M4019" s="23" t="str">
        <f t="shared" si="251"/>
        <v>Acima</v>
      </c>
    </row>
    <row r="4020" spans="1:13">
      <c r="A4020" s="8" t="s">
        <v>3910</v>
      </c>
      <c r="B4020" s="9" t="s">
        <v>118</v>
      </c>
      <c r="C4020" s="9">
        <v>390</v>
      </c>
      <c r="D4020" s="9">
        <v>0.56200000000000006</v>
      </c>
      <c r="E4020" s="9">
        <v>0.51500000000000001</v>
      </c>
      <c r="F4020" s="9">
        <v>0.443</v>
      </c>
      <c r="G4020" s="9">
        <v>6180.44</v>
      </c>
      <c r="H4020" s="10">
        <v>10</v>
      </c>
      <c r="I4020" s="23" t="str">
        <f>VLOOKUP(B4020,'De-Para'!$B$3:$C$29,2,0)</f>
        <v>Nordeste</v>
      </c>
      <c r="J4020" s="18" t="str">
        <f t="shared" si="248"/>
        <v>Médio</v>
      </c>
      <c r="K4020" s="18" t="str">
        <f t="shared" si="249"/>
        <v>Abaixo</v>
      </c>
      <c r="L4020" s="18" t="str">
        <f t="shared" si="250"/>
        <v>Abaixo</v>
      </c>
      <c r="M4020" s="23" t="str">
        <f t="shared" si="251"/>
        <v>Acima</v>
      </c>
    </row>
    <row r="4021" spans="1:13">
      <c r="A4021" s="11" t="s">
        <v>3911</v>
      </c>
      <c r="B4021" s="12" t="s">
        <v>59</v>
      </c>
      <c r="C4021" s="12">
        <v>112</v>
      </c>
      <c r="D4021" s="12">
        <v>0.74199999999999999</v>
      </c>
      <c r="E4021" s="12">
        <v>0.76200000000000001</v>
      </c>
      <c r="F4021" s="12">
        <v>0.622</v>
      </c>
      <c r="G4021" s="12">
        <v>21806.13</v>
      </c>
      <c r="H4021" s="13">
        <v>2</v>
      </c>
      <c r="I4021" s="23" t="str">
        <f>VLOOKUP(B4021,'De-Para'!$B$3:$C$29,2,0)</f>
        <v>Sul</v>
      </c>
      <c r="J4021" s="18" t="str">
        <f t="shared" si="248"/>
        <v>Alto</v>
      </c>
      <c r="K4021" s="18" t="str">
        <f t="shared" si="249"/>
        <v>Acima</v>
      </c>
      <c r="L4021" s="18" t="str">
        <f t="shared" si="250"/>
        <v>Abaixo</v>
      </c>
      <c r="M4021" s="23" t="str">
        <f t="shared" si="251"/>
        <v>Abaixo</v>
      </c>
    </row>
    <row r="4022" spans="1:13">
      <c r="A4022" s="8" t="s">
        <v>3912</v>
      </c>
      <c r="B4022" s="9" t="s">
        <v>111</v>
      </c>
      <c r="C4022" s="9">
        <v>548</v>
      </c>
      <c r="D4022" s="9">
        <v>0.627</v>
      </c>
      <c r="E4022" s="9">
        <v>0.57499999999999996</v>
      </c>
      <c r="F4022" s="9">
        <v>0.60099999999999998</v>
      </c>
      <c r="G4022" s="9">
        <v>7987.88</v>
      </c>
      <c r="H4022" s="10">
        <v>1</v>
      </c>
      <c r="I4022" s="23" t="str">
        <f>VLOOKUP(B4022,'De-Para'!$B$3:$C$29,2,0)</f>
        <v>Norte</v>
      </c>
      <c r="J4022" s="18" t="str">
        <f t="shared" si="248"/>
        <v>Médio</v>
      </c>
      <c r="K4022" s="18" t="str">
        <f t="shared" si="249"/>
        <v>Acima</v>
      </c>
      <c r="L4022" s="18" t="str">
        <f t="shared" si="250"/>
        <v>Abaixo</v>
      </c>
      <c r="M4022" s="23" t="str">
        <f t="shared" si="251"/>
        <v>Abaixo</v>
      </c>
    </row>
    <row r="4023" spans="1:13">
      <c r="A4023" s="11" t="s">
        <v>3913</v>
      </c>
      <c r="B4023" s="12" t="s">
        <v>33</v>
      </c>
      <c r="C4023" s="12">
        <v>133</v>
      </c>
      <c r="D4023" s="12">
        <v>0.72</v>
      </c>
      <c r="E4023" s="12">
        <v>0.67200000000000004</v>
      </c>
      <c r="F4023" s="12">
        <v>0.67400000000000004</v>
      </c>
      <c r="G4023" s="12">
        <v>21971.96</v>
      </c>
      <c r="H4023" s="13">
        <v>0</v>
      </c>
      <c r="I4023" s="23" t="str">
        <f>VLOOKUP(B4023,'De-Para'!$B$3:$C$29,2,0)</f>
        <v>Centro-Oeste</v>
      </c>
      <c r="J4023" s="18" t="str">
        <f t="shared" si="248"/>
        <v>Alto</v>
      </c>
      <c r="K4023" s="18" t="str">
        <f t="shared" si="249"/>
        <v>Acima</v>
      </c>
      <c r="L4023" s="18" t="str">
        <f t="shared" si="250"/>
        <v>Abaixo</v>
      </c>
      <c r="M4023" s="23" t="str">
        <f t="shared" si="251"/>
        <v>Abaixo</v>
      </c>
    </row>
    <row r="4024" spans="1:13">
      <c r="A4024" s="8" t="s">
        <v>3914</v>
      </c>
      <c r="B4024" s="9" t="s">
        <v>29</v>
      </c>
      <c r="C4024" s="9">
        <v>98</v>
      </c>
      <c r="D4024" s="9">
        <v>0.68799999999999994</v>
      </c>
      <c r="E4024" s="9">
        <v>0.67100000000000004</v>
      </c>
      <c r="F4024" s="9">
        <v>0.59699999999999998</v>
      </c>
      <c r="G4024" s="9">
        <v>19328.36</v>
      </c>
      <c r="H4024" s="10">
        <v>2</v>
      </c>
      <c r="I4024" s="23" t="str">
        <f>VLOOKUP(B4024,'De-Para'!$B$3:$C$29,2,0)</f>
        <v>Centro-Oeste</v>
      </c>
      <c r="J4024" s="18" t="str">
        <f t="shared" si="248"/>
        <v>Médio</v>
      </c>
      <c r="K4024" s="18" t="str">
        <f t="shared" si="249"/>
        <v>Acima</v>
      </c>
      <c r="L4024" s="18" t="str">
        <f t="shared" si="250"/>
        <v>Abaixo</v>
      </c>
      <c r="M4024" s="23" t="str">
        <f t="shared" si="251"/>
        <v>Abaixo</v>
      </c>
    </row>
    <row r="4025" spans="1:13">
      <c r="A4025" s="11" t="s">
        <v>1580</v>
      </c>
      <c r="B4025" s="12" t="s">
        <v>59</v>
      </c>
      <c r="C4025" s="12">
        <v>40</v>
      </c>
      <c r="D4025" s="12">
        <v>0.69499999999999995</v>
      </c>
      <c r="E4025" s="12">
        <v>0.69599999999999995</v>
      </c>
      <c r="F4025" s="12">
        <v>0.61099999999999999</v>
      </c>
      <c r="G4025" s="12">
        <v>38758.839999999997</v>
      </c>
      <c r="H4025" s="13">
        <v>4</v>
      </c>
      <c r="I4025" s="23" t="str">
        <f>VLOOKUP(B4025,'De-Para'!$B$3:$C$29,2,0)</f>
        <v>Sul</v>
      </c>
      <c r="J4025" s="18" t="str">
        <f t="shared" si="248"/>
        <v>Médio</v>
      </c>
      <c r="K4025" s="18" t="str">
        <f t="shared" si="249"/>
        <v>Acima</v>
      </c>
      <c r="L4025" s="18" t="str">
        <f t="shared" si="250"/>
        <v>Abaixo</v>
      </c>
      <c r="M4025" s="23" t="str">
        <f t="shared" si="251"/>
        <v>Acima</v>
      </c>
    </row>
    <row r="4026" spans="1:13">
      <c r="A4026" s="8" t="s">
        <v>3915</v>
      </c>
      <c r="B4026" s="9" t="s">
        <v>24</v>
      </c>
      <c r="C4026" s="9">
        <v>456</v>
      </c>
      <c r="D4026" s="9">
        <v>0.56999999999999995</v>
      </c>
      <c r="E4026" s="9">
        <v>0.53600000000000003</v>
      </c>
      <c r="F4026" s="9">
        <v>0.48499999999999999</v>
      </c>
      <c r="G4026" s="9">
        <v>5284.83</v>
      </c>
      <c r="H4026" s="10">
        <v>4</v>
      </c>
      <c r="I4026" s="23" t="str">
        <f>VLOOKUP(B4026,'De-Para'!$B$3:$C$29,2,0)</f>
        <v>Nordeste</v>
      </c>
      <c r="J4026" s="18" t="str">
        <f t="shared" si="248"/>
        <v>Médio</v>
      </c>
      <c r="K4026" s="18" t="str">
        <f t="shared" si="249"/>
        <v>Abaixo</v>
      </c>
      <c r="L4026" s="18" t="str">
        <f t="shared" si="250"/>
        <v>Abaixo</v>
      </c>
      <c r="M4026" s="23" t="str">
        <f t="shared" si="251"/>
        <v>Acima</v>
      </c>
    </row>
    <row r="4027" spans="1:13">
      <c r="A4027" s="11" t="s">
        <v>3916</v>
      </c>
      <c r="B4027" s="12" t="s">
        <v>7</v>
      </c>
      <c r="C4027" s="12">
        <v>225</v>
      </c>
      <c r="D4027" s="12">
        <v>0.71</v>
      </c>
      <c r="E4027" s="12">
        <v>0.68200000000000005</v>
      </c>
      <c r="F4027" s="12">
        <v>0.65800000000000003</v>
      </c>
      <c r="G4027" s="12">
        <v>15426.66</v>
      </c>
      <c r="H4027" s="13">
        <v>2</v>
      </c>
      <c r="I4027" s="23" t="str">
        <f>VLOOKUP(B4027,'De-Para'!$B$3:$C$29,2,0)</f>
        <v>Sudeste</v>
      </c>
      <c r="J4027" s="18" t="str">
        <f t="shared" si="248"/>
        <v>Alto</v>
      </c>
      <c r="K4027" s="18" t="str">
        <f t="shared" si="249"/>
        <v>Acima</v>
      </c>
      <c r="L4027" s="18" t="str">
        <f t="shared" si="250"/>
        <v>Abaixo</v>
      </c>
      <c r="M4027" s="23" t="str">
        <f t="shared" si="251"/>
        <v>Abaixo</v>
      </c>
    </row>
    <row r="4028" spans="1:13">
      <c r="A4028" s="8" t="s">
        <v>3917</v>
      </c>
      <c r="B4028" s="9" t="s">
        <v>16</v>
      </c>
      <c r="C4028" s="9">
        <v>222</v>
      </c>
      <c r="D4028" s="9">
        <v>0.66</v>
      </c>
      <c r="E4028" s="9">
        <v>0.66600000000000004</v>
      </c>
      <c r="F4028" s="9">
        <v>0.51400000000000001</v>
      </c>
      <c r="G4028" s="9">
        <v>15184.91</v>
      </c>
      <c r="H4028" s="10">
        <v>2</v>
      </c>
      <c r="I4028" s="23" t="str">
        <f>VLOOKUP(B4028,'De-Para'!$B$3:$C$29,2,0)</f>
        <v>Sudeste</v>
      </c>
      <c r="J4028" s="18" t="str">
        <f t="shared" si="248"/>
        <v>Médio</v>
      </c>
      <c r="K4028" s="18" t="str">
        <f t="shared" si="249"/>
        <v>Acima</v>
      </c>
      <c r="L4028" s="18" t="str">
        <f t="shared" si="250"/>
        <v>Abaixo</v>
      </c>
      <c r="M4028" s="23" t="str">
        <f t="shared" si="251"/>
        <v>Abaixo</v>
      </c>
    </row>
    <row r="4029" spans="1:13">
      <c r="A4029" s="11" t="s">
        <v>3918</v>
      </c>
      <c r="B4029" s="12" t="s">
        <v>111</v>
      </c>
      <c r="C4029" s="12">
        <v>233</v>
      </c>
      <c r="D4029" s="12">
        <v>0.59499999999999997</v>
      </c>
      <c r="E4029" s="12">
        <v>0.57399999999999995</v>
      </c>
      <c r="F4029" s="12">
        <v>0.47099999999999997</v>
      </c>
      <c r="G4029" s="12">
        <v>18128.41</v>
      </c>
      <c r="H4029" s="13">
        <v>0</v>
      </c>
      <c r="I4029" s="23" t="str">
        <f>VLOOKUP(B4029,'De-Para'!$B$3:$C$29,2,0)</f>
        <v>Norte</v>
      </c>
      <c r="J4029" s="18" t="str">
        <f t="shared" si="248"/>
        <v>Médio</v>
      </c>
      <c r="K4029" s="18" t="str">
        <f t="shared" si="249"/>
        <v>Abaixo</v>
      </c>
      <c r="L4029" s="18" t="str">
        <f t="shared" si="250"/>
        <v>Abaixo</v>
      </c>
      <c r="M4029" s="23" t="str">
        <f t="shared" si="251"/>
        <v>Abaixo</v>
      </c>
    </row>
    <row r="4030" spans="1:13">
      <c r="A4030" s="8" t="s">
        <v>3220</v>
      </c>
      <c r="B4030" s="9" t="s">
        <v>22</v>
      </c>
      <c r="C4030" s="9">
        <v>98</v>
      </c>
      <c r="D4030" s="9">
        <v>0.68</v>
      </c>
      <c r="E4030" s="9">
        <v>0.65600000000000003</v>
      </c>
      <c r="F4030" s="9">
        <v>0.59899999999999998</v>
      </c>
      <c r="G4030" s="9">
        <v>37401.050000000003</v>
      </c>
      <c r="H4030" s="10">
        <v>1</v>
      </c>
      <c r="I4030" s="23" t="str">
        <f>VLOOKUP(B4030,'De-Para'!$B$3:$C$29,2,0)</f>
        <v>Sul</v>
      </c>
      <c r="J4030" s="18" t="str">
        <f t="shared" si="248"/>
        <v>Médio</v>
      </c>
      <c r="K4030" s="18" t="str">
        <f t="shared" si="249"/>
        <v>Acima</v>
      </c>
      <c r="L4030" s="18" t="str">
        <f t="shared" si="250"/>
        <v>Abaixo</v>
      </c>
      <c r="M4030" s="23" t="str">
        <f t="shared" si="251"/>
        <v>Abaixo</v>
      </c>
    </row>
    <row r="4031" spans="1:13">
      <c r="A4031" s="11" t="s">
        <v>3919</v>
      </c>
      <c r="B4031" s="12" t="s">
        <v>31</v>
      </c>
      <c r="C4031" s="12">
        <v>397</v>
      </c>
      <c r="D4031" s="12">
        <v>0.56999999999999995</v>
      </c>
      <c r="E4031" s="12">
        <v>0.51400000000000001</v>
      </c>
      <c r="F4031" s="12">
        <v>0.47699999999999998</v>
      </c>
      <c r="G4031" s="12">
        <v>5670.1</v>
      </c>
      <c r="H4031" s="13">
        <v>14</v>
      </c>
      <c r="I4031" s="23" t="str">
        <f>VLOOKUP(B4031,'De-Para'!$B$3:$C$29,2,0)</f>
        <v>Nordeste</v>
      </c>
      <c r="J4031" s="18" t="str">
        <f t="shared" si="248"/>
        <v>Médio</v>
      </c>
      <c r="K4031" s="18" t="str">
        <f t="shared" si="249"/>
        <v>Abaixo</v>
      </c>
      <c r="L4031" s="18" t="str">
        <f t="shared" si="250"/>
        <v>Abaixo</v>
      </c>
      <c r="M4031" s="23" t="str">
        <f t="shared" si="251"/>
        <v>Acima</v>
      </c>
    </row>
    <row r="4032" spans="1:13">
      <c r="A4032" s="8" t="s">
        <v>3920</v>
      </c>
      <c r="B4032" s="9" t="s">
        <v>87</v>
      </c>
      <c r="C4032" s="9">
        <v>206</v>
      </c>
      <c r="D4032" s="9">
        <v>0.49</v>
      </c>
      <c r="E4032" s="9">
        <v>0.44500000000000001</v>
      </c>
      <c r="F4032" s="9">
        <v>0.34599999999999997</v>
      </c>
      <c r="G4032" s="9">
        <v>5345.79</v>
      </c>
      <c r="H4032" s="10">
        <v>0</v>
      </c>
      <c r="I4032" s="23" t="str">
        <f>VLOOKUP(B4032,'De-Para'!$B$3:$C$29,2,0)</f>
        <v>Nordeste</v>
      </c>
      <c r="J4032" s="18" t="str">
        <f t="shared" si="248"/>
        <v>Baixo</v>
      </c>
      <c r="K4032" s="18" t="str">
        <f t="shared" si="249"/>
        <v>Abaixo</v>
      </c>
      <c r="L4032" s="18" t="str">
        <f t="shared" si="250"/>
        <v>Abaixo</v>
      </c>
      <c r="M4032" s="23" t="str">
        <f t="shared" si="251"/>
        <v>Abaixo</v>
      </c>
    </row>
    <row r="4033" spans="1:13">
      <c r="A4033" s="11" t="s">
        <v>3921</v>
      </c>
      <c r="B4033" s="12" t="s">
        <v>118</v>
      </c>
      <c r="C4033" s="12">
        <v>393</v>
      </c>
      <c r="D4033" s="12">
        <v>0.58499999999999996</v>
      </c>
      <c r="E4033" s="12">
        <v>0.56699999999999995</v>
      </c>
      <c r="F4033" s="12">
        <v>0.47</v>
      </c>
      <c r="G4033" s="12">
        <v>6176.52</v>
      </c>
      <c r="H4033" s="13">
        <v>19</v>
      </c>
      <c r="I4033" s="23" t="str">
        <f>VLOOKUP(B4033,'De-Para'!$B$3:$C$29,2,0)</f>
        <v>Nordeste</v>
      </c>
      <c r="J4033" s="18" t="str">
        <f t="shared" si="248"/>
        <v>Médio</v>
      </c>
      <c r="K4033" s="18" t="str">
        <f t="shared" si="249"/>
        <v>Abaixo</v>
      </c>
      <c r="L4033" s="18" t="str">
        <f t="shared" si="250"/>
        <v>Abaixo</v>
      </c>
      <c r="M4033" s="23" t="str">
        <f t="shared" si="251"/>
        <v>Acima</v>
      </c>
    </row>
    <row r="4034" spans="1:13">
      <c r="A4034" s="8" t="s">
        <v>3922</v>
      </c>
      <c r="B4034" s="9" t="s">
        <v>49</v>
      </c>
      <c r="C4034" s="9">
        <v>267</v>
      </c>
      <c r="D4034" s="9">
        <v>0.57399999999999995</v>
      </c>
      <c r="E4034" s="9">
        <v>0.57099999999999995</v>
      </c>
      <c r="F4034" s="9">
        <v>0.443</v>
      </c>
      <c r="G4034" s="9">
        <v>15950.19</v>
      </c>
      <c r="H4034" s="10">
        <v>0</v>
      </c>
      <c r="I4034" s="23" t="str">
        <f>VLOOKUP(B4034,'De-Para'!$B$3:$C$29,2,0)</f>
        <v>Norte</v>
      </c>
      <c r="J4034" s="18" t="str">
        <f t="shared" si="248"/>
        <v>Médio</v>
      </c>
      <c r="K4034" s="18" t="str">
        <f t="shared" si="249"/>
        <v>Abaixo</v>
      </c>
      <c r="L4034" s="18" t="str">
        <f t="shared" si="250"/>
        <v>Abaixo</v>
      </c>
      <c r="M4034" s="23" t="str">
        <f t="shared" si="251"/>
        <v>Abaixo</v>
      </c>
    </row>
    <row r="4035" spans="1:13">
      <c r="A4035" s="11" t="s">
        <v>157</v>
      </c>
      <c r="B4035" s="12" t="s">
        <v>59</v>
      </c>
      <c r="C4035" s="12">
        <v>53</v>
      </c>
      <c r="D4035" s="12">
        <v>0.70599999999999996</v>
      </c>
      <c r="E4035" s="12">
        <v>0.7</v>
      </c>
      <c r="F4035" s="12">
        <v>0.59399999999999997</v>
      </c>
      <c r="G4035" s="12">
        <v>33716.35</v>
      </c>
      <c r="H4035" s="13">
        <v>2</v>
      </c>
      <c r="I4035" s="23" t="str">
        <f>VLOOKUP(B4035,'De-Para'!$B$3:$C$29,2,0)</f>
        <v>Sul</v>
      </c>
      <c r="J4035" s="18" t="str">
        <f t="shared" si="248"/>
        <v>Alto</v>
      </c>
      <c r="K4035" s="18" t="str">
        <f t="shared" si="249"/>
        <v>Acima</v>
      </c>
      <c r="L4035" s="18" t="str">
        <f t="shared" si="250"/>
        <v>Abaixo</v>
      </c>
      <c r="M4035" s="23" t="str">
        <f t="shared" si="251"/>
        <v>Abaixo</v>
      </c>
    </row>
    <row r="4036" spans="1:13">
      <c r="A4036" s="8" t="s">
        <v>3923</v>
      </c>
      <c r="B4036" s="9" t="s">
        <v>94</v>
      </c>
      <c r="C4036" s="9">
        <v>170</v>
      </c>
      <c r="D4036" s="9">
        <v>0.52600000000000002</v>
      </c>
      <c r="E4036" s="9">
        <v>0.48399999999999999</v>
      </c>
      <c r="F4036" s="9">
        <v>0.41899999999999998</v>
      </c>
      <c r="G4036" s="9">
        <v>5957.86</v>
      </c>
      <c r="H4036" s="10">
        <v>14</v>
      </c>
      <c r="I4036" s="23" t="str">
        <f>VLOOKUP(B4036,'De-Para'!$B$3:$C$29,2,0)</f>
        <v>Nordeste</v>
      </c>
      <c r="J4036" s="18" t="str">
        <f t="shared" si="248"/>
        <v>Baixo</v>
      </c>
      <c r="K4036" s="18" t="str">
        <f t="shared" si="249"/>
        <v>Abaixo</v>
      </c>
      <c r="L4036" s="18" t="str">
        <f t="shared" si="250"/>
        <v>Abaixo</v>
      </c>
      <c r="M4036" s="23" t="str">
        <f t="shared" si="251"/>
        <v>Acima</v>
      </c>
    </row>
    <row r="4037" spans="1:13">
      <c r="A4037" s="11" t="s">
        <v>3924</v>
      </c>
      <c r="B4037" s="12" t="s">
        <v>24</v>
      </c>
      <c r="C4037" s="12">
        <v>164</v>
      </c>
      <c r="D4037" s="12">
        <v>0.54500000000000004</v>
      </c>
      <c r="E4037" s="12">
        <v>0.53500000000000003</v>
      </c>
      <c r="F4037" s="12">
        <v>0.39500000000000002</v>
      </c>
      <c r="G4037" s="12">
        <v>5428.39</v>
      </c>
      <c r="H4037" s="13">
        <v>16</v>
      </c>
      <c r="I4037" s="23" t="str">
        <f>VLOOKUP(B4037,'De-Para'!$B$3:$C$29,2,0)</f>
        <v>Nordeste</v>
      </c>
      <c r="J4037" s="18" t="str">
        <f t="shared" si="248"/>
        <v>Baixo</v>
      </c>
      <c r="K4037" s="18" t="str">
        <f t="shared" si="249"/>
        <v>Abaixo</v>
      </c>
      <c r="L4037" s="18" t="str">
        <f t="shared" si="250"/>
        <v>Abaixo</v>
      </c>
      <c r="M4037" s="23" t="str">
        <f t="shared" si="251"/>
        <v>Acima</v>
      </c>
    </row>
    <row r="4038" spans="1:13">
      <c r="A4038" s="8" t="s">
        <v>3480</v>
      </c>
      <c r="B4038" s="9" t="s">
        <v>72</v>
      </c>
      <c r="C4038" s="9">
        <v>310</v>
      </c>
      <c r="D4038" s="9">
        <v>0.58499999999999996</v>
      </c>
      <c r="E4038" s="9">
        <v>0.56499999999999995</v>
      </c>
      <c r="F4038" s="9">
        <v>0.46100000000000002</v>
      </c>
      <c r="G4038" s="9">
        <v>7657.75</v>
      </c>
      <c r="H4038" s="10">
        <v>8</v>
      </c>
      <c r="I4038" s="23" t="str">
        <f>VLOOKUP(B4038,'De-Para'!$B$3:$C$29,2,0)</f>
        <v>Nordeste</v>
      </c>
      <c r="J4038" s="18" t="str">
        <f t="shared" ref="J4038:J4101" si="252">IF(D4038&lt;0.55,"Baixo",IF(D4038&lt;0.7,"Médio",IF(D4038&lt;0.8,"Alto","Muito alto")))</f>
        <v>Médio</v>
      </c>
      <c r="K4038" s="18" t="str">
        <f t="shared" ref="K4038:K4101" si="253">IF(D4038&lt;=$K$3,"Abaixo","Acima")</f>
        <v>Abaixo</v>
      </c>
      <c r="L4038" s="18" t="str">
        <f t="shared" ref="L4038:L4101" si="254">IF(C4038&gt;=$L$3,"Acima","Abaixo")</f>
        <v>Abaixo</v>
      </c>
      <c r="M4038" s="23" t="str">
        <f t="shared" ref="M4038:M4101" si="255">IF(H4038&lt;=$M$3,"Abaixo","Acima")</f>
        <v>Acima</v>
      </c>
    </row>
    <row r="4039" spans="1:13">
      <c r="A4039" s="11" t="s">
        <v>3925</v>
      </c>
      <c r="B4039" s="12" t="s">
        <v>114</v>
      </c>
      <c r="C4039" s="12">
        <v>162</v>
      </c>
      <c r="D4039" s="12">
        <v>0.61</v>
      </c>
      <c r="E4039" s="12">
        <v>0.57099999999999995</v>
      </c>
      <c r="F4039" s="12">
        <v>0.52700000000000002</v>
      </c>
      <c r="G4039" s="12">
        <v>17241.77</v>
      </c>
      <c r="H4039" s="13">
        <v>0</v>
      </c>
      <c r="I4039" s="23" t="str">
        <f>VLOOKUP(B4039,'De-Para'!$B$3:$C$29,2,0)</f>
        <v>Nordeste</v>
      </c>
      <c r="J4039" s="18" t="str">
        <f t="shared" si="252"/>
        <v>Médio</v>
      </c>
      <c r="K4039" s="18" t="str">
        <f t="shared" si="253"/>
        <v>Acima</v>
      </c>
      <c r="L4039" s="18" t="str">
        <f t="shared" si="254"/>
        <v>Abaixo</v>
      </c>
      <c r="M4039" s="23" t="str">
        <f t="shared" si="255"/>
        <v>Abaixo</v>
      </c>
    </row>
    <row r="4040" spans="1:13">
      <c r="A4040" s="8" t="s">
        <v>3926</v>
      </c>
      <c r="B4040" s="9" t="s">
        <v>14</v>
      </c>
      <c r="C4040" s="9">
        <v>24</v>
      </c>
      <c r="D4040" s="9">
        <v>0.71</v>
      </c>
      <c r="E4040" s="9">
        <v>0.73499999999999999</v>
      </c>
      <c r="F4040" s="9">
        <v>0.57599999999999996</v>
      </c>
      <c r="G4040" s="9">
        <v>28857.51</v>
      </c>
      <c r="H4040" s="10">
        <v>6</v>
      </c>
      <c r="I4040" s="23" t="str">
        <f>VLOOKUP(B4040,'De-Para'!$B$3:$C$29,2,0)</f>
        <v>Sul</v>
      </c>
      <c r="J4040" s="18" t="str">
        <f t="shared" si="252"/>
        <v>Alto</v>
      </c>
      <c r="K4040" s="18" t="str">
        <f t="shared" si="253"/>
        <v>Acima</v>
      </c>
      <c r="L4040" s="18" t="str">
        <f t="shared" si="254"/>
        <v>Abaixo</v>
      </c>
      <c r="M4040" s="23" t="str">
        <f t="shared" si="255"/>
        <v>Acima</v>
      </c>
    </row>
    <row r="4041" spans="1:13">
      <c r="A4041" s="11" t="s">
        <v>3927</v>
      </c>
      <c r="B4041" s="12" t="s">
        <v>24</v>
      </c>
      <c r="C4041" s="12">
        <v>140</v>
      </c>
      <c r="D4041" s="12">
        <v>0.59</v>
      </c>
      <c r="E4041" s="12">
        <v>0.53300000000000003</v>
      </c>
      <c r="F4041" s="12">
        <v>0.52300000000000002</v>
      </c>
      <c r="G4041" s="12">
        <v>7948.6</v>
      </c>
      <c r="H4041" s="13">
        <v>10</v>
      </c>
      <c r="I4041" s="23" t="str">
        <f>VLOOKUP(B4041,'De-Para'!$B$3:$C$29,2,0)</f>
        <v>Nordeste</v>
      </c>
      <c r="J4041" s="18" t="str">
        <f t="shared" si="252"/>
        <v>Médio</v>
      </c>
      <c r="K4041" s="18" t="str">
        <f t="shared" si="253"/>
        <v>Abaixo</v>
      </c>
      <c r="L4041" s="18" t="str">
        <f t="shared" si="254"/>
        <v>Abaixo</v>
      </c>
      <c r="M4041" s="23" t="str">
        <f t="shared" si="255"/>
        <v>Acima</v>
      </c>
    </row>
    <row r="4042" spans="1:13">
      <c r="A4042" s="8" t="s">
        <v>3928</v>
      </c>
      <c r="B4042" s="9" t="s">
        <v>7</v>
      </c>
      <c r="C4042" s="9">
        <v>199</v>
      </c>
      <c r="D4042" s="9">
        <v>0.67</v>
      </c>
      <c r="E4042" s="9">
        <v>0.66800000000000004</v>
      </c>
      <c r="F4042" s="9">
        <v>0.56299999999999994</v>
      </c>
      <c r="G4042" s="9">
        <v>18124.580000000002</v>
      </c>
      <c r="H4042" s="10">
        <v>1</v>
      </c>
      <c r="I4042" s="23" t="str">
        <f>VLOOKUP(B4042,'De-Para'!$B$3:$C$29,2,0)</f>
        <v>Sudeste</v>
      </c>
      <c r="J4042" s="18" t="str">
        <f t="shared" si="252"/>
        <v>Médio</v>
      </c>
      <c r="K4042" s="18" t="str">
        <f t="shared" si="253"/>
        <v>Acima</v>
      </c>
      <c r="L4042" s="18" t="str">
        <f t="shared" si="254"/>
        <v>Abaixo</v>
      </c>
      <c r="M4042" s="23" t="str">
        <f t="shared" si="255"/>
        <v>Abaixo</v>
      </c>
    </row>
    <row r="4043" spans="1:13">
      <c r="A4043" s="11" t="s">
        <v>3929</v>
      </c>
      <c r="B4043" s="12" t="s">
        <v>16</v>
      </c>
      <c r="C4043" s="12">
        <v>155</v>
      </c>
      <c r="D4043" s="12">
        <v>0.63800000000000001</v>
      </c>
      <c r="E4043" s="12">
        <v>0.60199999999999998</v>
      </c>
      <c r="F4043" s="12">
        <v>0.53900000000000003</v>
      </c>
      <c r="G4043" s="12">
        <v>15029.76</v>
      </c>
      <c r="H4043" s="13">
        <v>2</v>
      </c>
      <c r="I4043" s="23" t="str">
        <f>VLOOKUP(B4043,'De-Para'!$B$3:$C$29,2,0)</f>
        <v>Sudeste</v>
      </c>
      <c r="J4043" s="18" t="str">
        <f t="shared" si="252"/>
        <v>Médio</v>
      </c>
      <c r="K4043" s="18" t="str">
        <f t="shared" si="253"/>
        <v>Acima</v>
      </c>
      <c r="L4043" s="18" t="str">
        <f t="shared" si="254"/>
        <v>Abaixo</v>
      </c>
      <c r="M4043" s="23" t="str">
        <f t="shared" si="255"/>
        <v>Abaixo</v>
      </c>
    </row>
    <row r="4044" spans="1:13">
      <c r="A4044" s="8" t="s">
        <v>3930</v>
      </c>
      <c r="B4044" s="9" t="s">
        <v>111</v>
      </c>
      <c r="C4044" s="9">
        <v>286</v>
      </c>
      <c r="D4044" s="9">
        <v>0.61199999999999999</v>
      </c>
      <c r="E4044" s="9">
        <v>0.58499999999999996</v>
      </c>
      <c r="F4044" s="9">
        <v>0.49099999999999999</v>
      </c>
      <c r="G4044" s="9">
        <v>11459.07</v>
      </c>
      <c r="H4044" s="10">
        <v>0</v>
      </c>
      <c r="I4044" s="23" t="str">
        <f>VLOOKUP(B4044,'De-Para'!$B$3:$C$29,2,0)</f>
        <v>Norte</v>
      </c>
      <c r="J4044" s="18" t="str">
        <f t="shared" si="252"/>
        <v>Médio</v>
      </c>
      <c r="K4044" s="18" t="str">
        <f t="shared" si="253"/>
        <v>Acima</v>
      </c>
      <c r="L4044" s="18" t="str">
        <f t="shared" si="254"/>
        <v>Abaixo</v>
      </c>
      <c r="M4044" s="23" t="str">
        <f t="shared" si="255"/>
        <v>Abaixo</v>
      </c>
    </row>
    <row r="4045" spans="1:13">
      <c r="A4045" s="11" t="s">
        <v>3931</v>
      </c>
      <c r="B4045" s="12" t="s">
        <v>31</v>
      </c>
      <c r="C4045" s="12">
        <v>254</v>
      </c>
      <c r="D4045" s="12">
        <v>0.60699999999999998</v>
      </c>
      <c r="E4045" s="12">
        <v>0.55100000000000005</v>
      </c>
      <c r="F4045" s="12">
        <v>0.53400000000000003</v>
      </c>
      <c r="G4045" s="12">
        <v>6711.93</v>
      </c>
      <c r="H4045" s="13">
        <v>2</v>
      </c>
      <c r="I4045" s="23" t="str">
        <f>VLOOKUP(B4045,'De-Para'!$B$3:$C$29,2,0)</f>
        <v>Nordeste</v>
      </c>
      <c r="J4045" s="18" t="str">
        <f t="shared" si="252"/>
        <v>Médio</v>
      </c>
      <c r="K4045" s="18" t="str">
        <f t="shared" si="253"/>
        <v>Acima</v>
      </c>
      <c r="L4045" s="18" t="str">
        <f t="shared" si="254"/>
        <v>Abaixo</v>
      </c>
      <c r="M4045" s="23" t="str">
        <f t="shared" si="255"/>
        <v>Abaixo</v>
      </c>
    </row>
    <row r="4046" spans="1:13">
      <c r="A4046" s="8" t="s">
        <v>3932</v>
      </c>
      <c r="B4046" s="9" t="s">
        <v>22</v>
      </c>
      <c r="C4046" s="9">
        <v>93</v>
      </c>
      <c r="D4046" s="9">
        <v>0.70599999999999996</v>
      </c>
      <c r="E4046" s="9">
        <v>0.70299999999999996</v>
      </c>
      <c r="F4046" s="9">
        <v>0.60599999999999998</v>
      </c>
      <c r="G4046" s="9">
        <v>14200.33</v>
      </c>
      <c r="H4046" s="10">
        <v>1</v>
      </c>
      <c r="I4046" s="23" t="str">
        <f>VLOOKUP(B4046,'De-Para'!$B$3:$C$29,2,0)</f>
        <v>Sul</v>
      </c>
      <c r="J4046" s="18" t="str">
        <f t="shared" si="252"/>
        <v>Alto</v>
      </c>
      <c r="K4046" s="18" t="str">
        <f t="shared" si="253"/>
        <v>Acima</v>
      </c>
      <c r="L4046" s="18" t="str">
        <f t="shared" si="254"/>
        <v>Abaixo</v>
      </c>
      <c r="M4046" s="23" t="str">
        <f t="shared" si="255"/>
        <v>Abaixo</v>
      </c>
    </row>
    <row r="4047" spans="1:13">
      <c r="A4047" s="11" t="s">
        <v>3933</v>
      </c>
      <c r="B4047" s="12" t="s">
        <v>72</v>
      </c>
      <c r="C4047" s="12">
        <v>371</v>
      </c>
      <c r="D4047" s="12">
        <v>0.58499999999999996</v>
      </c>
      <c r="E4047" s="12">
        <v>0.56000000000000005</v>
      </c>
      <c r="F4047" s="12">
        <v>0.502</v>
      </c>
      <c r="G4047" s="12">
        <v>7565.36</v>
      </c>
      <c r="H4047" s="13">
        <v>4</v>
      </c>
      <c r="I4047" s="23" t="str">
        <f>VLOOKUP(B4047,'De-Para'!$B$3:$C$29,2,0)</f>
        <v>Nordeste</v>
      </c>
      <c r="J4047" s="18" t="str">
        <f t="shared" si="252"/>
        <v>Médio</v>
      </c>
      <c r="K4047" s="18" t="str">
        <f t="shared" si="253"/>
        <v>Abaixo</v>
      </c>
      <c r="L4047" s="18" t="str">
        <f t="shared" si="254"/>
        <v>Abaixo</v>
      </c>
      <c r="M4047" s="23" t="str">
        <f t="shared" si="255"/>
        <v>Acima</v>
      </c>
    </row>
    <row r="4048" spans="1:13">
      <c r="A4048" s="8" t="s">
        <v>3934</v>
      </c>
      <c r="B4048" s="9" t="s">
        <v>16</v>
      </c>
      <c r="C4048" s="9">
        <v>238</v>
      </c>
      <c r="D4048" s="9">
        <v>0.61499999999999999</v>
      </c>
      <c r="E4048" s="9">
        <v>0.60899999999999999</v>
      </c>
      <c r="F4048" s="9">
        <v>0.47099999999999997</v>
      </c>
      <c r="G4048" s="9">
        <v>8973.68</v>
      </c>
      <c r="H4048" s="10">
        <v>3</v>
      </c>
      <c r="I4048" s="23" t="str">
        <f>VLOOKUP(B4048,'De-Para'!$B$3:$C$29,2,0)</f>
        <v>Sudeste</v>
      </c>
      <c r="J4048" s="18" t="str">
        <f t="shared" si="252"/>
        <v>Médio</v>
      </c>
      <c r="K4048" s="18" t="str">
        <f t="shared" si="253"/>
        <v>Acima</v>
      </c>
      <c r="L4048" s="18" t="str">
        <f t="shared" si="254"/>
        <v>Abaixo</v>
      </c>
      <c r="M4048" s="23" t="str">
        <f t="shared" si="255"/>
        <v>Acima</v>
      </c>
    </row>
    <row r="4049" spans="1:13">
      <c r="A4049" s="11" t="s">
        <v>3935</v>
      </c>
      <c r="B4049" s="12" t="s">
        <v>22</v>
      </c>
      <c r="C4049" s="12">
        <v>118</v>
      </c>
      <c r="D4049" s="12">
        <v>0.63</v>
      </c>
      <c r="E4049" s="12">
        <v>0.63900000000000001</v>
      </c>
      <c r="F4049" s="12">
        <v>0.48899999999999999</v>
      </c>
      <c r="G4049" s="12">
        <v>19151.900000000001</v>
      </c>
      <c r="H4049" s="13">
        <v>1</v>
      </c>
      <c r="I4049" s="23" t="str">
        <f>VLOOKUP(B4049,'De-Para'!$B$3:$C$29,2,0)</f>
        <v>Sul</v>
      </c>
      <c r="J4049" s="18" t="str">
        <f t="shared" si="252"/>
        <v>Médio</v>
      </c>
      <c r="K4049" s="18" t="str">
        <f t="shared" si="253"/>
        <v>Acima</v>
      </c>
      <c r="L4049" s="18" t="str">
        <f t="shared" si="254"/>
        <v>Abaixo</v>
      </c>
      <c r="M4049" s="23" t="str">
        <f t="shared" si="255"/>
        <v>Abaixo</v>
      </c>
    </row>
    <row r="4050" spans="1:13">
      <c r="A4050" s="8" t="s">
        <v>3936</v>
      </c>
      <c r="B4050" s="9" t="s">
        <v>39</v>
      </c>
      <c r="C4050" s="9">
        <v>433</v>
      </c>
      <c r="D4050" s="9">
        <v>0.47699999999999998</v>
      </c>
      <c r="E4050" s="9">
        <v>0.52900000000000003</v>
      </c>
      <c r="F4050" s="9">
        <v>0.26600000000000001</v>
      </c>
      <c r="G4050" s="9">
        <v>10320.44</v>
      </c>
      <c r="H4050" s="10">
        <v>2</v>
      </c>
      <c r="I4050" s="23" t="str">
        <f>VLOOKUP(B4050,'De-Para'!$B$3:$C$29,2,0)</f>
        <v>Norte</v>
      </c>
      <c r="J4050" s="18" t="str">
        <f t="shared" si="252"/>
        <v>Baixo</v>
      </c>
      <c r="K4050" s="18" t="str">
        <f t="shared" si="253"/>
        <v>Abaixo</v>
      </c>
      <c r="L4050" s="18" t="str">
        <f t="shared" si="254"/>
        <v>Abaixo</v>
      </c>
      <c r="M4050" s="23" t="str">
        <f t="shared" si="255"/>
        <v>Abaixo</v>
      </c>
    </row>
    <row r="4051" spans="1:13">
      <c r="A4051" s="11" t="s">
        <v>3937</v>
      </c>
      <c r="B4051" s="12" t="s">
        <v>31</v>
      </c>
      <c r="C4051" s="12">
        <v>272</v>
      </c>
      <c r="D4051" s="12">
        <v>0.622</v>
      </c>
      <c r="E4051" s="12">
        <v>0.59</v>
      </c>
      <c r="F4051" s="12">
        <v>0.55100000000000005</v>
      </c>
      <c r="G4051" s="12">
        <v>6417.65</v>
      </c>
      <c r="H4051" s="13">
        <v>1</v>
      </c>
      <c r="I4051" s="23" t="str">
        <f>VLOOKUP(B4051,'De-Para'!$B$3:$C$29,2,0)</f>
        <v>Nordeste</v>
      </c>
      <c r="J4051" s="18" t="str">
        <f t="shared" si="252"/>
        <v>Médio</v>
      </c>
      <c r="K4051" s="18" t="str">
        <f t="shared" si="253"/>
        <v>Acima</v>
      </c>
      <c r="L4051" s="18" t="str">
        <f t="shared" si="254"/>
        <v>Abaixo</v>
      </c>
      <c r="M4051" s="23" t="str">
        <f t="shared" si="255"/>
        <v>Abaixo</v>
      </c>
    </row>
    <row r="4052" spans="1:13">
      <c r="A4052" s="8" t="s">
        <v>3938</v>
      </c>
      <c r="B4052" s="9" t="s">
        <v>7</v>
      </c>
      <c r="C4052" s="9">
        <v>129</v>
      </c>
      <c r="D4052" s="9">
        <v>0.74</v>
      </c>
      <c r="E4052" s="9">
        <v>0.69299999999999995</v>
      </c>
      <c r="F4052" s="9">
        <v>0.71399999999999997</v>
      </c>
      <c r="G4052" s="9">
        <v>30148.17</v>
      </c>
      <c r="H4052" s="10">
        <v>2</v>
      </c>
      <c r="I4052" s="23" t="str">
        <f>VLOOKUP(B4052,'De-Para'!$B$3:$C$29,2,0)</f>
        <v>Sudeste</v>
      </c>
      <c r="J4052" s="18" t="str">
        <f t="shared" si="252"/>
        <v>Alto</v>
      </c>
      <c r="K4052" s="18" t="str">
        <f t="shared" si="253"/>
        <v>Acima</v>
      </c>
      <c r="L4052" s="18" t="str">
        <f t="shared" si="254"/>
        <v>Abaixo</v>
      </c>
      <c r="M4052" s="23" t="str">
        <f t="shared" si="255"/>
        <v>Abaixo</v>
      </c>
    </row>
    <row r="4053" spans="1:13">
      <c r="A4053" s="11" t="s">
        <v>3939</v>
      </c>
      <c r="B4053" s="12" t="s">
        <v>111</v>
      </c>
      <c r="C4053" s="12">
        <v>123</v>
      </c>
      <c r="D4053" s="12">
        <v>0.63800000000000001</v>
      </c>
      <c r="E4053" s="12">
        <v>0.56999999999999995</v>
      </c>
      <c r="F4053" s="12">
        <v>0.57099999999999995</v>
      </c>
      <c r="G4053" s="12">
        <v>24058.35</v>
      </c>
      <c r="H4053" s="13">
        <v>1</v>
      </c>
      <c r="I4053" s="23" t="str">
        <f>VLOOKUP(B4053,'De-Para'!$B$3:$C$29,2,0)</f>
        <v>Norte</v>
      </c>
      <c r="J4053" s="18" t="str">
        <f t="shared" si="252"/>
        <v>Médio</v>
      </c>
      <c r="K4053" s="18" t="str">
        <f t="shared" si="253"/>
        <v>Acima</v>
      </c>
      <c r="L4053" s="18" t="str">
        <f t="shared" si="254"/>
        <v>Abaixo</v>
      </c>
      <c r="M4053" s="23" t="str">
        <f t="shared" si="255"/>
        <v>Abaixo</v>
      </c>
    </row>
    <row r="4054" spans="1:13">
      <c r="A4054" s="8" t="s">
        <v>3940</v>
      </c>
      <c r="B4054" s="9" t="s">
        <v>49</v>
      </c>
      <c r="C4054" s="9">
        <v>318</v>
      </c>
      <c r="D4054" s="9">
        <v>0.54</v>
      </c>
      <c r="E4054" s="9">
        <v>0.55000000000000004</v>
      </c>
      <c r="F4054" s="9">
        <v>0.39700000000000002</v>
      </c>
      <c r="G4054" s="9">
        <v>6333.02</v>
      </c>
      <c r="H4054" s="10">
        <v>0</v>
      </c>
      <c r="I4054" s="23" t="str">
        <f>VLOOKUP(B4054,'De-Para'!$B$3:$C$29,2,0)</f>
        <v>Norte</v>
      </c>
      <c r="J4054" s="18" t="str">
        <f t="shared" si="252"/>
        <v>Baixo</v>
      </c>
      <c r="K4054" s="18" t="str">
        <f t="shared" si="253"/>
        <v>Abaixo</v>
      </c>
      <c r="L4054" s="18" t="str">
        <f t="shared" si="254"/>
        <v>Abaixo</v>
      </c>
      <c r="M4054" s="23" t="str">
        <f t="shared" si="255"/>
        <v>Abaixo</v>
      </c>
    </row>
    <row r="4055" spans="1:13">
      <c r="A4055" s="11" t="s">
        <v>3941</v>
      </c>
      <c r="B4055" s="12" t="s">
        <v>14</v>
      </c>
      <c r="C4055" s="12">
        <v>44</v>
      </c>
      <c r="D4055" s="12">
        <v>0.68700000000000006</v>
      </c>
      <c r="E4055" s="12">
        <v>0.74299999999999999</v>
      </c>
      <c r="F4055" s="12">
        <v>0.51500000000000001</v>
      </c>
      <c r="G4055" s="12">
        <v>19976.48</v>
      </c>
      <c r="H4055" s="13">
        <v>12</v>
      </c>
      <c r="I4055" s="23" t="str">
        <f>VLOOKUP(B4055,'De-Para'!$B$3:$C$29,2,0)</f>
        <v>Sul</v>
      </c>
      <c r="J4055" s="18" t="str">
        <f t="shared" si="252"/>
        <v>Médio</v>
      </c>
      <c r="K4055" s="18" t="str">
        <f t="shared" si="253"/>
        <v>Acima</v>
      </c>
      <c r="L4055" s="18" t="str">
        <f t="shared" si="254"/>
        <v>Abaixo</v>
      </c>
      <c r="M4055" s="23" t="str">
        <f t="shared" si="255"/>
        <v>Acima</v>
      </c>
    </row>
    <row r="4056" spans="1:13">
      <c r="A4056" s="8" t="s">
        <v>3942</v>
      </c>
      <c r="B4056" s="9" t="s">
        <v>72</v>
      </c>
      <c r="C4056" s="9">
        <v>577</v>
      </c>
      <c r="D4056" s="9">
        <v>0.55700000000000005</v>
      </c>
      <c r="E4056" s="9">
        <v>0.55300000000000005</v>
      </c>
      <c r="F4056" s="9">
        <v>0.44700000000000001</v>
      </c>
      <c r="G4056" s="9">
        <v>7207.58</v>
      </c>
      <c r="H4056" s="10">
        <v>2</v>
      </c>
      <c r="I4056" s="23" t="str">
        <f>VLOOKUP(B4056,'De-Para'!$B$3:$C$29,2,0)</f>
        <v>Nordeste</v>
      </c>
      <c r="J4056" s="18" t="str">
        <f t="shared" si="252"/>
        <v>Médio</v>
      </c>
      <c r="K4056" s="18" t="str">
        <f t="shared" si="253"/>
        <v>Abaixo</v>
      </c>
      <c r="L4056" s="18" t="str">
        <f t="shared" si="254"/>
        <v>Abaixo</v>
      </c>
      <c r="M4056" s="23" t="str">
        <f t="shared" si="255"/>
        <v>Abaixo</v>
      </c>
    </row>
    <row r="4057" spans="1:13">
      <c r="A4057" s="11" t="s">
        <v>3943</v>
      </c>
      <c r="B4057" s="12" t="s">
        <v>14</v>
      </c>
      <c r="C4057" s="12">
        <v>38</v>
      </c>
      <c r="D4057" s="12">
        <v>0.73</v>
      </c>
      <c r="E4057" s="12">
        <v>0.74</v>
      </c>
      <c r="F4057" s="12">
        <v>0.60299999999999998</v>
      </c>
      <c r="G4057" s="12">
        <v>27415.759999999998</v>
      </c>
      <c r="H4057" s="13">
        <v>4</v>
      </c>
      <c r="I4057" s="23" t="str">
        <f>VLOOKUP(B4057,'De-Para'!$B$3:$C$29,2,0)</f>
        <v>Sul</v>
      </c>
      <c r="J4057" s="18" t="str">
        <f t="shared" si="252"/>
        <v>Alto</v>
      </c>
      <c r="K4057" s="18" t="str">
        <f t="shared" si="253"/>
        <v>Acima</v>
      </c>
      <c r="L4057" s="18" t="str">
        <f t="shared" si="254"/>
        <v>Abaixo</v>
      </c>
      <c r="M4057" s="23" t="str">
        <f t="shared" si="255"/>
        <v>Acima</v>
      </c>
    </row>
    <row r="4058" spans="1:13">
      <c r="A4058" s="8" t="s">
        <v>3944</v>
      </c>
      <c r="B4058" s="9" t="s">
        <v>16</v>
      </c>
      <c r="C4058" s="9">
        <v>188</v>
      </c>
      <c r="D4058" s="9">
        <v>0.69599999999999995</v>
      </c>
      <c r="E4058" s="9">
        <v>0.68</v>
      </c>
      <c r="F4058" s="9">
        <v>0.61</v>
      </c>
      <c r="G4058" s="9">
        <v>19432.650000000001</v>
      </c>
      <c r="H4058" s="10">
        <v>6</v>
      </c>
      <c r="I4058" s="23" t="str">
        <f>VLOOKUP(B4058,'De-Para'!$B$3:$C$29,2,0)</f>
        <v>Sudeste</v>
      </c>
      <c r="J4058" s="18" t="str">
        <f t="shared" si="252"/>
        <v>Médio</v>
      </c>
      <c r="K4058" s="18" t="str">
        <f t="shared" si="253"/>
        <v>Acima</v>
      </c>
      <c r="L4058" s="18" t="str">
        <f t="shared" si="254"/>
        <v>Abaixo</v>
      </c>
      <c r="M4058" s="23" t="str">
        <f t="shared" si="255"/>
        <v>Acima</v>
      </c>
    </row>
    <row r="4059" spans="1:13">
      <c r="A4059" s="11" t="s">
        <v>3945</v>
      </c>
      <c r="B4059" s="12" t="s">
        <v>16</v>
      </c>
      <c r="C4059" s="12">
        <v>98</v>
      </c>
      <c r="D4059" s="12">
        <v>0.70799999999999996</v>
      </c>
      <c r="E4059" s="12">
        <v>0.68799999999999994</v>
      </c>
      <c r="F4059" s="12">
        <v>0.61099999999999999</v>
      </c>
      <c r="G4059" s="12">
        <v>20566.88</v>
      </c>
      <c r="H4059" s="13">
        <v>6</v>
      </c>
      <c r="I4059" s="23" t="str">
        <f>VLOOKUP(B4059,'De-Para'!$B$3:$C$29,2,0)</f>
        <v>Sudeste</v>
      </c>
      <c r="J4059" s="18" t="str">
        <f t="shared" si="252"/>
        <v>Alto</v>
      </c>
      <c r="K4059" s="18" t="str">
        <f t="shared" si="253"/>
        <v>Acima</v>
      </c>
      <c r="L4059" s="18" t="str">
        <f t="shared" si="254"/>
        <v>Abaixo</v>
      </c>
      <c r="M4059" s="23" t="str">
        <f t="shared" si="255"/>
        <v>Acima</v>
      </c>
    </row>
    <row r="4060" spans="1:13">
      <c r="A4060" s="8" t="s">
        <v>3946</v>
      </c>
      <c r="B4060" s="9" t="s">
        <v>94</v>
      </c>
      <c r="C4060" s="9">
        <v>313</v>
      </c>
      <c r="D4060" s="9">
        <v>0.51800000000000002</v>
      </c>
      <c r="E4060" s="9">
        <v>0.48099999999999998</v>
      </c>
      <c r="F4060" s="9">
        <v>0.39800000000000002</v>
      </c>
      <c r="G4060" s="9">
        <v>5928.25</v>
      </c>
      <c r="H4060" s="10">
        <v>0</v>
      </c>
      <c r="I4060" s="23" t="str">
        <f>VLOOKUP(B4060,'De-Para'!$B$3:$C$29,2,0)</f>
        <v>Nordeste</v>
      </c>
      <c r="J4060" s="18" t="str">
        <f t="shared" si="252"/>
        <v>Baixo</v>
      </c>
      <c r="K4060" s="18" t="str">
        <f t="shared" si="253"/>
        <v>Abaixo</v>
      </c>
      <c r="L4060" s="18" t="str">
        <f t="shared" si="254"/>
        <v>Abaixo</v>
      </c>
      <c r="M4060" s="23" t="str">
        <f t="shared" si="255"/>
        <v>Abaixo</v>
      </c>
    </row>
    <row r="4061" spans="1:13">
      <c r="A4061" s="11" t="s">
        <v>3947</v>
      </c>
      <c r="B4061" s="12" t="s">
        <v>16</v>
      </c>
      <c r="C4061" s="12">
        <v>379</v>
      </c>
      <c r="D4061" s="12">
        <v>0.628</v>
      </c>
      <c r="E4061" s="12">
        <v>0.61299999999999999</v>
      </c>
      <c r="F4061" s="12">
        <v>0.50600000000000001</v>
      </c>
      <c r="G4061" s="12">
        <v>7623.93</v>
      </c>
      <c r="H4061" s="13">
        <v>9</v>
      </c>
      <c r="I4061" s="23" t="str">
        <f>VLOOKUP(B4061,'De-Para'!$B$3:$C$29,2,0)</f>
        <v>Sudeste</v>
      </c>
      <c r="J4061" s="18" t="str">
        <f t="shared" si="252"/>
        <v>Médio</v>
      </c>
      <c r="K4061" s="18" t="str">
        <f t="shared" si="253"/>
        <v>Acima</v>
      </c>
      <c r="L4061" s="18" t="str">
        <f t="shared" si="254"/>
        <v>Abaixo</v>
      </c>
      <c r="M4061" s="23" t="str">
        <f t="shared" si="255"/>
        <v>Acima</v>
      </c>
    </row>
    <row r="4062" spans="1:13">
      <c r="A4062" s="8" t="s">
        <v>3948</v>
      </c>
      <c r="B4062" s="9" t="s">
        <v>148</v>
      </c>
      <c r="C4062" s="9">
        <v>88</v>
      </c>
      <c r="D4062" s="9">
        <v>0.64300000000000002</v>
      </c>
      <c r="E4062" s="9">
        <v>0.65300000000000002</v>
      </c>
      <c r="F4062" s="9">
        <v>0.498</v>
      </c>
      <c r="G4062" s="9">
        <v>16651.03</v>
      </c>
      <c r="H4062" s="10">
        <v>1</v>
      </c>
      <c r="I4062" s="23" t="str">
        <f>VLOOKUP(B4062,'De-Para'!$B$3:$C$29,2,0)</f>
        <v>Norte</v>
      </c>
      <c r="J4062" s="18" t="str">
        <f t="shared" si="252"/>
        <v>Médio</v>
      </c>
      <c r="K4062" s="18" t="str">
        <f t="shared" si="253"/>
        <v>Acima</v>
      </c>
      <c r="L4062" s="18" t="str">
        <f t="shared" si="254"/>
        <v>Abaixo</v>
      </c>
      <c r="M4062" s="23" t="str">
        <f t="shared" si="255"/>
        <v>Abaixo</v>
      </c>
    </row>
    <row r="4063" spans="1:13">
      <c r="A4063" s="11" t="s">
        <v>3949</v>
      </c>
      <c r="B4063" s="12" t="s">
        <v>94</v>
      </c>
      <c r="C4063" s="12">
        <v>271</v>
      </c>
      <c r="D4063" s="12">
        <v>0.53</v>
      </c>
      <c r="E4063" s="12">
        <v>0.52</v>
      </c>
      <c r="F4063" s="12">
        <v>0.39800000000000002</v>
      </c>
      <c r="G4063" s="12">
        <v>7558.21</v>
      </c>
      <c r="H4063" s="13">
        <v>1</v>
      </c>
      <c r="I4063" s="23" t="str">
        <f>VLOOKUP(B4063,'De-Para'!$B$3:$C$29,2,0)</f>
        <v>Nordeste</v>
      </c>
      <c r="J4063" s="18" t="str">
        <f t="shared" si="252"/>
        <v>Baixo</v>
      </c>
      <c r="K4063" s="18" t="str">
        <f t="shared" si="253"/>
        <v>Abaixo</v>
      </c>
      <c r="L4063" s="18" t="str">
        <f t="shared" si="254"/>
        <v>Abaixo</v>
      </c>
      <c r="M4063" s="23" t="str">
        <f t="shared" si="255"/>
        <v>Abaixo</v>
      </c>
    </row>
    <row r="4064" spans="1:13">
      <c r="A4064" s="8" t="s">
        <v>3892</v>
      </c>
      <c r="B4064" s="9" t="s">
        <v>19</v>
      </c>
      <c r="C4064" s="9">
        <v>148</v>
      </c>
      <c r="D4064" s="9">
        <v>0.53</v>
      </c>
      <c r="E4064" s="9">
        <v>0.496</v>
      </c>
      <c r="F4064" s="9">
        <v>0.40600000000000003</v>
      </c>
      <c r="G4064" s="9">
        <v>5794.75</v>
      </c>
      <c r="H4064" s="10">
        <v>14</v>
      </c>
      <c r="I4064" s="23" t="str">
        <f>VLOOKUP(B4064,'De-Para'!$B$3:$C$29,2,0)</f>
        <v>Nordeste</v>
      </c>
      <c r="J4064" s="18" t="str">
        <f t="shared" si="252"/>
        <v>Baixo</v>
      </c>
      <c r="K4064" s="18" t="str">
        <f t="shared" si="253"/>
        <v>Abaixo</v>
      </c>
      <c r="L4064" s="18" t="str">
        <f t="shared" si="254"/>
        <v>Abaixo</v>
      </c>
      <c r="M4064" s="23" t="str">
        <f t="shared" si="255"/>
        <v>Acima</v>
      </c>
    </row>
    <row r="4065" spans="1:13">
      <c r="A4065" s="8" t="s">
        <v>3951</v>
      </c>
      <c r="B4065" s="9" t="s">
        <v>31</v>
      </c>
      <c r="C4065" s="9">
        <v>352</v>
      </c>
      <c r="D4065" s="9">
        <v>0.60899999999999999</v>
      </c>
      <c r="E4065" s="9">
        <v>0.53700000000000003</v>
      </c>
      <c r="F4065" s="9">
        <v>0.58699999999999997</v>
      </c>
      <c r="G4065" s="9">
        <v>7994.37</v>
      </c>
      <c r="H4065" s="10">
        <v>3</v>
      </c>
      <c r="I4065" s="23" t="str">
        <f>VLOOKUP(B4065,'De-Para'!$B$3:$C$29,2,0)</f>
        <v>Nordeste</v>
      </c>
      <c r="J4065" s="18" t="str">
        <f t="shared" si="252"/>
        <v>Médio</v>
      </c>
      <c r="K4065" s="18" t="str">
        <f t="shared" si="253"/>
        <v>Acima</v>
      </c>
      <c r="L4065" s="18" t="str">
        <f t="shared" si="254"/>
        <v>Abaixo</v>
      </c>
      <c r="M4065" s="23" t="str">
        <f t="shared" si="255"/>
        <v>Acima</v>
      </c>
    </row>
    <row r="4066" spans="1:13">
      <c r="A4066" s="11" t="s">
        <v>3952</v>
      </c>
      <c r="B4066" s="12" t="s">
        <v>14</v>
      </c>
      <c r="C4066" s="12">
        <v>78</v>
      </c>
      <c r="D4066" s="12">
        <v>0.70599999999999996</v>
      </c>
      <c r="E4066" s="12">
        <v>0.73399999999999999</v>
      </c>
      <c r="F4066" s="12">
        <v>0.59399999999999997</v>
      </c>
      <c r="G4066" s="12">
        <v>19798.23</v>
      </c>
      <c r="H4066" s="13">
        <v>1</v>
      </c>
      <c r="I4066" s="23" t="str">
        <f>VLOOKUP(B4066,'De-Para'!$B$3:$C$29,2,0)</f>
        <v>Sul</v>
      </c>
      <c r="J4066" s="18" t="str">
        <f t="shared" si="252"/>
        <v>Alto</v>
      </c>
      <c r="K4066" s="18" t="str">
        <f t="shared" si="253"/>
        <v>Acima</v>
      </c>
      <c r="L4066" s="18" t="str">
        <f t="shared" si="254"/>
        <v>Abaixo</v>
      </c>
      <c r="M4066" s="23" t="str">
        <f t="shared" si="255"/>
        <v>Abaixo</v>
      </c>
    </row>
    <row r="4067" spans="1:13">
      <c r="A4067" s="8" t="s">
        <v>1598</v>
      </c>
      <c r="B4067" s="9" t="s">
        <v>24</v>
      </c>
      <c r="C4067" s="9">
        <v>428</v>
      </c>
      <c r="D4067" s="9">
        <v>0.60699999999999998</v>
      </c>
      <c r="E4067" s="9">
        <v>0.55100000000000005</v>
      </c>
      <c r="F4067" s="9">
        <v>0.55000000000000004</v>
      </c>
      <c r="G4067" s="9">
        <v>5458.28</v>
      </c>
      <c r="H4067" s="10">
        <v>13</v>
      </c>
      <c r="I4067" s="23" t="str">
        <f>VLOOKUP(B4067,'De-Para'!$B$3:$C$29,2,0)</f>
        <v>Nordeste</v>
      </c>
      <c r="J4067" s="18" t="str">
        <f t="shared" si="252"/>
        <v>Médio</v>
      </c>
      <c r="K4067" s="18" t="str">
        <f t="shared" si="253"/>
        <v>Acima</v>
      </c>
      <c r="L4067" s="18" t="str">
        <f t="shared" si="254"/>
        <v>Abaixo</v>
      </c>
      <c r="M4067" s="23" t="str">
        <f t="shared" si="255"/>
        <v>Acima</v>
      </c>
    </row>
    <row r="4068" spans="1:13">
      <c r="A4068" s="11" t="s">
        <v>3953</v>
      </c>
      <c r="B4068" s="12" t="s">
        <v>31</v>
      </c>
      <c r="C4068" s="12">
        <v>267</v>
      </c>
      <c r="D4068" s="12">
        <v>0.57999999999999996</v>
      </c>
      <c r="E4068" s="12">
        <v>0.51700000000000002</v>
      </c>
      <c r="F4068" s="12">
        <v>0.48899999999999999</v>
      </c>
      <c r="G4068" s="12">
        <v>6231.96</v>
      </c>
      <c r="H4068" s="13">
        <v>21</v>
      </c>
      <c r="I4068" s="23" t="str">
        <f>VLOOKUP(B4068,'De-Para'!$B$3:$C$29,2,0)</f>
        <v>Nordeste</v>
      </c>
      <c r="J4068" s="18" t="str">
        <f t="shared" si="252"/>
        <v>Médio</v>
      </c>
      <c r="K4068" s="18" t="str">
        <f t="shared" si="253"/>
        <v>Abaixo</v>
      </c>
      <c r="L4068" s="18" t="str">
        <f t="shared" si="254"/>
        <v>Abaixo</v>
      </c>
      <c r="M4068" s="23" t="str">
        <f t="shared" si="255"/>
        <v>Acima</v>
      </c>
    </row>
    <row r="4069" spans="1:13">
      <c r="A4069" s="8" t="s">
        <v>3954</v>
      </c>
      <c r="B4069" s="9" t="s">
        <v>16</v>
      </c>
      <c r="C4069" s="9">
        <v>223</v>
      </c>
      <c r="D4069" s="9">
        <v>0.69499999999999995</v>
      </c>
      <c r="E4069" s="9">
        <v>0.65100000000000002</v>
      </c>
      <c r="F4069" s="9">
        <v>0.626</v>
      </c>
      <c r="G4069" s="9">
        <v>15776.68</v>
      </c>
      <c r="H4069" s="10">
        <v>6</v>
      </c>
      <c r="I4069" s="23" t="str">
        <f>VLOOKUP(B4069,'De-Para'!$B$3:$C$29,2,0)</f>
        <v>Sudeste</v>
      </c>
      <c r="J4069" s="18" t="str">
        <f t="shared" si="252"/>
        <v>Médio</v>
      </c>
      <c r="K4069" s="18" t="str">
        <f t="shared" si="253"/>
        <v>Acima</v>
      </c>
      <c r="L4069" s="18" t="str">
        <f t="shared" si="254"/>
        <v>Abaixo</v>
      </c>
      <c r="M4069" s="23" t="str">
        <f t="shared" si="255"/>
        <v>Acima</v>
      </c>
    </row>
    <row r="4070" spans="1:13">
      <c r="A4070" s="11" t="s">
        <v>3955</v>
      </c>
      <c r="B4070" s="12" t="s">
        <v>33</v>
      </c>
      <c r="C4070" s="12">
        <v>99</v>
      </c>
      <c r="D4070" s="12">
        <v>0.69</v>
      </c>
      <c r="E4070" s="12">
        <v>0.68799999999999994</v>
      </c>
      <c r="F4070" s="12">
        <v>0.57399999999999995</v>
      </c>
      <c r="G4070" s="12">
        <v>30242.79</v>
      </c>
      <c r="H4070" s="13">
        <v>4</v>
      </c>
      <c r="I4070" s="23" t="str">
        <f>VLOOKUP(B4070,'De-Para'!$B$3:$C$29,2,0)</f>
        <v>Centro-Oeste</v>
      </c>
      <c r="J4070" s="18" t="str">
        <f t="shared" si="252"/>
        <v>Médio</v>
      </c>
      <c r="K4070" s="18" t="str">
        <f t="shared" si="253"/>
        <v>Acima</v>
      </c>
      <c r="L4070" s="18" t="str">
        <f t="shared" si="254"/>
        <v>Abaixo</v>
      </c>
      <c r="M4070" s="23" t="str">
        <f t="shared" si="255"/>
        <v>Acima</v>
      </c>
    </row>
    <row r="4071" spans="1:13">
      <c r="A4071" s="8" t="s">
        <v>3956</v>
      </c>
      <c r="B4071" s="9" t="s">
        <v>72</v>
      </c>
      <c r="C4071" s="9">
        <v>406</v>
      </c>
      <c r="D4071" s="9">
        <v>0.64200000000000002</v>
      </c>
      <c r="E4071" s="9">
        <v>0.61099999999999999</v>
      </c>
      <c r="F4071" s="9">
        <v>0.56000000000000005</v>
      </c>
      <c r="G4071" s="9">
        <v>8873.65</v>
      </c>
      <c r="H4071" s="10">
        <v>4</v>
      </c>
      <c r="I4071" s="23" t="str">
        <f>VLOOKUP(B4071,'De-Para'!$B$3:$C$29,2,0)</f>
        <v>Nordeste</v>
      </c>
      <c r="J4071" s="18" t="str">
        <f t="shared" si="252"/>
        <v>Médio</v>
      </c>
      <c r="K4071" s="18" t="str">
        <f t="shared" si="253"/>
        <v>Acima</v>
      </c>
      <c r="L4071" s="18" t="str">
        <f t="shared" si="254"/>
        <v>Abaixo</v>
      </c>
      <c r="M4071" s="23" t="str">
        <f t="shared" si="255"/>
        <v>Acima</v>
      </c>
    </row>
    <row r="4072" spans="1:13">
      <c r="A4072" s="11" t="s">
        <v>3957</v>
      </c>
      <c r="B4072" s="12" t="s">
        <v>22</v>
      </c>
      <c r="C4072" s="12">
        <v>122</v>
      </c>
      <c r="D4072" s="12">
        <v>0.71299999999999997</v>
      </c>
      <c r="E4072" s="12">
        <v>0.68600000000000005</v>
      </c>
      <c r="F4072" s="12">
        <v>0.627</v>
      </c>
      <c r="G4072" s="12">
        <v>21429.81</v>
      </c>
      <c r="H4072" s="13">
        <v>3</v>
      </c>
      <c r="I4072" s="23" t="str">
        <f>VLOOKUP(B4072,'De-Para'!$B$3:$C$29,2,0)</f>
        <v>Sul</v>
      </c>
      <c r="J4072" s="18" t="str">
        <f t="shared" si="252"/>
        <v>Alto</v>
      </c>
      <c r="K4072" s="18" t="str">
        <f t="shared" si="253"/>
        <v>Acima</v>
      </c>
      <c r="L4072" s="18" t="str">
        <f t="shared" si="254"/>
        <v>Abaixo</v>
      </c>
      <c r="M4072" s="23" t="str">
        <f t="shared" si="255"/>
        <v>Acima</v>
      </c>
    </row>
    <row r="4073" spans="1:13">
      <c r="A4073" s="8" t="s">
        <v>3958</v>
      </c>
      <c r="B4073" s="9" t="s">
        <v>33</v>
      </c>
      <c r="C4073" s="9">
        <v>259</v>
      </c>
      <c r="D4073" s="9">
        <v>0.7</v>
      </c>
      <c r="E4073" s="9">
        <v>0.66900000000000004</v>
      </c>
      <c r="F4073" s="9">
        <v>0.63100000000000001</v>
      </c>
      <c r="G4073" s="9">
        <v>13707.17</v>
      </c>
      <c r="H4073" s="10">
        <v>5</v>
      </c>
      <c r="I4073" s="23" t="str">
        <f>VLOOKUP(B4073,'De-Para'!$B$3:$C$29,2,0)</f>
        <v>Centro-Oeste</v>
      </c>
      <c r="J4073" s="18" t="str">
        <f t="shared" si="252"/>
        <v>Alto</v>
      </c>
      <c r="K4073" s="18" t="str">
        <f t="shared" si="253"/>
        <v>Acima</v>
      </c>
      <c r="L4073" s="18" t="str">
        <f t="shared" si="254"/>
        <v>Abaixo</v>
      </c>
      <c r="M4073" s="23" t="str">
        <f t="shared" si="255"/>
        <v>Acima</v>
      </c>
    </row>
    <row r="4074" spans="1:13">
      <c r="A4074" s="11" t="s">
        <v>3959</v>
      </c>
      <c r="B4074" s="12" t="s">
        <v>7</v>
      </c>
      <c r="C4074" s="12">
        <v>103</v>
      </c>
      <c r="D4074" s="12">
        <v>0.66</v>
      </c>
      <c r="E4074" s="12">
        <v>0.61699999999999999</v>
      </c>
      <c r="F4074" s="12">
        <v>0.59899999999999998</v>
      </c>
      <c r="G4074" s="12">
        <v>14551.58</v>
      </c>
      <c r="H4074" s="13">
        <v>0</v>
      </c>
      <c r="I4074" s="23" t="str">
        <f>VLOOKUP(B4074,'De-Para'!$B$3:$C$29,2,0)</f>
        <v>Sudeste</v>
      </c>
      <c r="J4074" s="18" t="str">
        <f t="shared" si="252"/>
        <v>Médio</v>
      </c>
      <c r="K4074" s="18" t="str">
        <f t="shared" si="253"/>
        <v>Acima</v>
      </c>
      <c r="L4074" s="18" t="str">
        <f t="shared" si="254"/>
        <v>Abaixo</v>
      </c>
      <c r="M4074" s="23" t="str">
        <f t="shared" si="255"/>
        <v>Abaixo</v>
      </c>
    </row>
    <row r="4075" spans="1:13">
      <c r="A4075" s="8" t="s">
        <v>3960</v>
      </c>
      <c r="B4075" s="9" t="s">
        <v>14</v>
      </c>
      <c r="C4075" s="9">
        <v>20</v>
      </c>
      <c r="D4075" s="9">
        <v>0.76800000000000002</v>
      </c>
      <c r="E4075" s="9">
        <v>0.76400000000000001</v>
      </c>
      <c r="F4075" s="9">
        <v>0.70799999999999996</v>
      </c>
      <c r="G4075" s="9">
        <v>42096.639999999999</v>
      </c>
      <c r="H4075" s="10">
        <v>0</v>
      </c>
      <c r="I4075" s="23" t="str">
        <f>VLOOKUP(B4075,'De-Para'!$B$3:$C$29,2,0)</f>
        <v>Sul</v>
      </c>
      <c r="J4075" s="18" t="str">
        <f t="shared" si="252"/>
        <v>Alto</v>
      </c>
      <c r="K4075" s="18" t="str">
        <f t="shared" si="253"/>
        <v>Acima</v>
      </c>
      <c r="L4075" s="18" t="str">
        <f t="shared" si="254"/>
        <v>Abaixo</v>
      </c>
      <c r="M4075" s="23" t="str">
        <f t="shared" si="255"/>
        <v>Abaixo</v>
      </c>
    </row>
    <row r="4076" spans="1:13">
      <c r="A4076" s="11" t="s">
        <v>3961</v>
      </c>
      <c r="B4076" s="12" t="s">
        <v>33</v>
      </c>
      <c r="C4076" s="12">
        <v>388</v>
      </c>
      <c r="D4076" s="12">
        <v>0.66</v>
      </c>
      <c r="E4076" s="12">
        <v>0.65400000000000003</v>
      </c>
      <c r="F4076" s="12">
        <v>0.53300000000000003</v>
      </c>
      <c r="G4076" s="12">
        <v>11314.24</v>
      </c>
      <c r="H4076" s="13">
        <v>3</v>
      </c>
      <c r="I4076" s="23" t="str">
        <f>VLOOKUP(B4076,'De-Para'!$B$3:$C$29,2,0)</f>
        <v>Centro-Oeste</v>
      </c>
      <c r="J4076" s="18" t="str">
        <f t="shared" si="252"/>
        <v>Médio</v>
      </c>
      <c r="K4076" s="18" t="str">
        <f t="shared" si="253"/>
        <v>Acima</v>
      </c>
      <c r="L4076" s="18" t="str">
        <f t="shared" si="254"/>
        <v>Abaixo</v>
      </c>
      <c r="M4076" s="23" t="str">
        <f t="shared" si="255"/>
        <v>Acima</v>
      </c>
    </row>
    <row r="4077" spans="1:13">
      <c r="A4077" s="8" t="s">
        <v>3962</v>
      </c>
      <c r="B4077" s="9" t="s">
        <v>16</v>
      </c>
      <c r="C4077" s="9">
        <v>127</v>
      </c>
      <c r="D4077" s="9">
        <v>0.64800000000000002</v>
      </c>
      <c r="E4077" s="9">
        <v>0.67600000000000005</v>
      </c>
      <c r="F4077" s="9">
        <v>0.501</v>
      </c>
      <c r="G4077" s="9">
        <v>14230.24</v>
      </c>
      <c r="H4077" s="10">
        <v>2</v>
      </c>
      <c r="I4077" s="23" t="str">
        <f>VLOOKUP(B4077,'De-Para'!$B$3:$C$29,2,0)</f>
        <v>Sudeste</v>
      </c>
      <c r="J4077" s="18" t="str">
        <f t="shared" si="252"/>
        <v>Médio</v>
      </c>
      <c r="K4077" s="18" t="str">
        <f t="shared" si="253"/>
        <v>Acima</v>
      </c>
      <c r="L4077" s="18" t="str">
        <f t="shared" si="254"/>
        <v>Abaixo</v>
      </c>
      <c r="M4077" s="23" t="str">
        <f t="shared" si="255"/>
        <v>Abaixo</v>
      </c>
    </row>
    <row r="4078" spans="1:13">
      <c r="A4078" s="11" t="s">
        <v>3963</v>
      </c>
      <c r="B4078" s="12" t="s">
        <v>24</v>
      </c>
      <c r="C4078" s="12">
        <v>405</v>
      </c>
      <c r="D4078" s="12">
        <v>0.56999999999999995</v>
      </c>
      <c r="E4078" s="12">
        <v>0.51700000000000002</v>
      </c>
      <c r="F4078" s="12">
        <v>0.46600000000000003</v>
      </c>
      <c r="G4078" s="12">
        <v>6704.34</v>
      </c>
      <c r="H4078" s="13">
        <v>17</v>
      </c>
      <c r="I4078" s="23" t="str">
        <f>VLOOKUP(B4078,'De-Para'!$B$3:$C$29,2,0)</f>
        <v>Nordeste</v>
      </c>
      <c r="J4078" s="18" t="str">
        <f t="shared" si="252"/>
        <v>Médio</v>
      </c>
      <c r="K4078" s="18" t="str">
        <f t="shared" si="253"/>
        <v>Abaixo</v>
      </c>
      <c r="L4078" s="18" t="str">
        <f t="shared" si="254"/>
        <v>Abaixo</v>
      </c>
      <c r="M4078" s="23" t="str">
        <f t="shared" si="255"/>
        <v>Acima</v>
      </c>
    </row>
    <row r="4079" spans="1:13">
      <c r="A4079" s="8" t="s">
        <v>2082</v>
      </c>
      <c r="B4079" s="9" t="s">
        <v>22</v>
      </c>
      <c r="C4079" s="9">
        <v>157</v>
      </c>
      <c r="D4079" s="9">
        <v>0.58499999999999996</v>
      </c>
      <c r="E4079" s="9">
        <v>0.58099999999999996</v>
      </c>
      <c r="F4079" s="9">
        <v>0.436</v>
      </c>
      <c r="G4079" s="9">
        <v>13044.23</v>
      </c>
      <c r="H4079" s="10">
        <v>4</v>
      </c>
      <c r="I4079" s="23" t="str">
        <f>VLOOKUP(B4079,'De-Para'!$B$3:$C$29,2,0)</f>
        <v>Sul</v>
      </c>
      <c r="J4079" s="18" t="str">
        <f t="shared" si="252"/>
        <v>Médio</v>
      </c>
      <c r="K4079" s="18" t="str">
        <f t="shared" si="253"/>
        <v>Abaixo</v>
      </c>
      <c r="L4079" s="18" t="str">
        <f t="shared" si="254"/>
        <v>Abaixo</v>
      </c>
      <c r="M4079" s="23" t="str">
        <f t="shared" si="255"/>
        <v>Acima</v>
      </c>
    </row>
    <row r="4080" spans="1:13">
      <c r="A4080" s="11" t="s">
        <v>3964</v>
      </c>
      <c r="B4080" s="12" t="s">
        <v>24</v>
      </c>
      <c r="C4080" s="12">
        <v>341</v>
      </c>
      <c r="D4080" s="12">
        <v>0.59899999999999998</v>
      </c>
      <c r="E4080" s="12">
        <v>0.58199999999999996</v>
      </c>
      <c r="F4080" s="12">
        <v>0.48</v>
      </c>
      <c r="G4080" s="12">
        <v>6675.4</v>
      </c>
      <c r="H4080" s="13">
        <v>0</v>
      </c>
      <c r="I4080" s="23" t="str">
        <f>VLOOKUP(B4080,'De-Para'!$B$3:$C$29,2,0)</f>
        <v>Nordeste</v>
      </c>
      <c r="J4080" s="18" t="str">
        <f t="shared" si="252"/>
        <v>Médio</v>
      </c>
      <c r="K4080" s="18" t="str">
        <f t="shared" si="253"/>
        <v>Abaixo</v>
      </c>
      <c r="L4080" s="18" t="str">
        <f t="shared" si="254"/>
        <v>Abaixo</v>
      </c>
      <c r="M4080" s="23" t="str">
        <f t="shared" si="255"/>
        <v>Abaixo</v>
      </c>
    </row>
    <row r="4081" spans="1:13">
      <c r="A4081" s="8" t="s">
        <v>3965</v>
      </c>
      <c r="B4081" s="9" t="s">
        <v>16</v>
      </c>
      <c r="C4081" s="9">
        <v>392</v>
      </c>
      <c r="D4081" s="9">
        <v>0.627</v>
      </c>
      <c r="E4081" s="9">
        <v>0.57799999999999996</v>
      </c>
      <c r="F4081" s="9">
        <v>0.54300000000000004</v>
      </c>
      <c r="G4081" s="9">
        <v>8659.44</v>
      </c>
      <c r="H4081" s="10">
        <v>2</v>
      </c>
      <c r="I4081" s="23" t="str">
        <f>VLOOKUP(B4081,'De-Para'!$B$3:$C$29,2,0)</f>
        <v>Sudeste</v>
      </c>
      <c r="J4081" s="18" t="str">
        <f t="shared" si="252"/>
        <v>Médio</v>
      </c>
      <c r="K4081" s="18" t="str">
        <f t="shared" si="253"/>
        <v>Acima</v>
      </c>
      <c r="L4081" s="18" t="str">
        <f t="shared" si="254"/>
        <v>Abaixo</v>
      </c>
      <c r="M4081" s="23" t="str">
        <f t="shared" si="255"/>
        <v>Abaixo</v>
      </c>
    </row>
    <row r="4082" spans="1:13">
      <c r="A4082" s="11" t="s">
        <v>3966</v>
      </c>
      <c r="B4082" s="12" t="s">
        <v>14</v>
      </c>
      <c r="C4082" s="12">
        <v>41</v>
      </c>
      <c r="D4082" s="12">
        <v>0.747</v>
      </c>
      <c r="E4082" s="12">
        <v>0.72299999999999998</v>
      </c>
      <c r="F4082" s="12">
        <v>0.70199999999999996</v>
      </c>
      <c r="G4082" s="12">
        <v>36786.36</v>
      </c>
      <c r="H4082" s="13">
        <v>2</v>
      </c>
      <c r="I4082" s="23" t="str">
        <f>VLOOKUP(B4082,'De-Para'!$B$3:$C$29,2,0)</f>
        <v>Sul</v>
      </c>
      <c r="J4082" s="18" t="str">
        <f t="shared" si="252"/>
        <v>Alto</v>
      </c>
      <c r="K4082" s="18" t="str">
        <f t="shared" si="253"/>
        <v>Acima</v>
      </c>
      <c r="L4082" s="18" t="str">
        <f t="shared" si="254"/>
        <v>Abaixo</v>
      </c>
      <c r="M4082" s="23" t="str">
        <f t="shared" si="255"/>
        <v>Abaixo</v>
      </c>
    </row>
    <row r="4083" spans="1:13">
      <c r="A4083" s="8" t="s">
        <v>3967</v>
      </c>
      <c r="B4083" s="9" t="s">
        <v>31</v>
      </c>
      <c r="C4083" s="9">
        <v>350</v>
      </c>
      <c r="D4083" s="9">
        <v>0.60599999999999998</v>
      </c>
      <c r="E4083" s="9">
        <v>0.51400000000000001</v>
      </c>
      <c r="F4083" s="9">
        <v>0.57099999999999995</v>
      </c>
      <c r="G4083" s="9">
        <v>6645.22</v>
      </c>
      <c r="H4083" s="10">
        <v>2</v>
      </c>
      <c r="I4083" s="23" t="str">
        <f>VLOOKUP(B4083,'De-Para'!$B$3:$C$29,2,0)</f>
        <v>Nordeste</v>
      </c>
      <c r="J4083" s="18" t="str">
        <f t="shared" si="252"/>
        <v>Médio</v>
      </c>
      <c r="K4083" s="18" t="str">
        <f t="shared" si="253"/>
        <v>Acima</v>
      </c>
      <c r="L4083" s="18" t="str">
        <f t="shared" si="254"/>
        <v>Abaixo</v>
      </c>
      <c r="M4083" s="23" t="str">
        <f t="shared" si="255"/>
        <v>Abaixo</v>
      </c>
    </row>
    <row r="4084" spans="1:13">
      <c r="A4084" s="11" t="s">
        <v>3968</v>
      </c>
      <c r="B4084" s="12" t="s">
        <v>24</v>
      </c>
      <c r="C4084" s="12">
        <v>66</v>
      </c>
      <c r="D4084" s="12">
        <v>0.57999999999999996</v>
      </c>
      <c r="E4084" s="12">
        <v>0.56799999999999995</v>
      </c>
      <c r="F4084" s="12">
        <v>0.436</v>
      </c>
      <c r="G4084" s="12">
        <v>12198.39</v>
      </c>
      <c r="H4084" s="13">
        <v>0</v>
      </c>
      <c r="I4084" s="23" t="str">
        <f>VLOOKUP(B4084,'De-Para'!$B$3:$C$29,2,0)</f>
        <v>Nordeste</v>
      </c>
      <c r="J4084" s="18" t="str">
        <f t="shared" si="252"/>
        <v>Médio</v>
      </c>
      <c r="K4084" s="18" t="str">
        <f t="shared" si="253"/>
        <v>Abaixo</v>
      </c>
      <c r="L4084" s="18" t="str">
        <f t="shared" si="254"/>
        <v>Abaixo</v>
      </c>
      <c r="M4084" s="23" t="str">
        <f t="shared" si="255"/>
        <v>Abaixo</v>
      </c>
    </row>
    <row r="4085" spans="1:13">
      <c r="A4085" s="8" t="s">
        <v>3969</v>
      </c>
      <c r="B4085" s="9" t="s">
        <v>19</v>
      </c>
      <c r="C4085" s="9">
        <v>115</v>
      </c>
      <c r="D4085" s="9">
        <v>0.56999999999999995</v>
      </c>
      <c r="E4085" s="9">
        <v>0.51800000000000002</v>
      </c>
      <c r="F4085" s="9">
        <v>0.48899999999999999</v>
      </c>
      <c r="G4085" s="9">
        <v>5697.49</v>
      </c>
      <c r="H4085" s="10">
        <v>0</v>
      </c>
      <c r="I4085" s="23" t="str">
        <f>VLOOKUP(B4085,'De-Para'!$B$3:$C$29,2,0)</f>
        <v>Nordeste</v>
      </c>
      <c r="J4085" s="18" t="str">
        <f t="shared" si="252"/>
        <v>Médio</v>
      </c>
      <c r="K4085" s="18" t="str">
        <f t="shared" si="253"/>
        <v>Abaixo</v>
      </c>
      <c r="L4085" s="18" t="str">
        <f t="shared" si="254"/>
        <v>Abaixo</v>
      </c>
      <c r="M4085" s="23" t="str">
        <f t="shared" si="255"/>
        <v>Abaixo</v>
      </c>
    </row>
    <row r="4086" spans="1:13">
      <c r="A4086" s="11" t="s">
        <v>3970</v>
      </c>
      <c r="B4086" s="12" t="s">
        <v>16</v>
      </c>
      <c r="C4086" s="12">
        <v>323</v>
      </c>
      <c r="D4086" s="12">
        <v>0.65</v>
      </c>
      <c r="E4086" s="12">
        <v>0.59299999999999997</v>
      </c>
      <c r="F4086" s="12">
        <v>0.55500000000000005</v>
      </c>
      <c r="G4086" s="12">
        <v>11462.12</v>
      </c>
      <c r="H4086" s="13">
        <v>3</v>
      </c>
      <c r="I4086" s="23" t="str">
        <f>VLOOKUP(B4086,'De-Para'!$B$3:$C$29,2,0)</f>
        <v>Sudeste</v>
      </c>
      <c r="J4086" s="18" t="str">
        <f t="shared" si="252"/>
        <v>Médio</v>
      </c>
      <c r="K4086" s="18" t="str">
        <f t="shared" si="253"/>
        <v>Acima</v>
      </c>
      <c r="L4086" s="18" t="str">
        <f t="shared" si="254"/>
        <v>Abaixo</v>
      </c>
      <c r="M4086" s="23" t="str">
        <f t="shared" si="255"/>
        <v>Acima</v>
      </c>
    </row>
    <row r="4087" spans="1:13">
      <c r="A4087" s="8" t="s">
        <v>3971</v>
      </c>
      <c r="B4087" s="9" t="s">
        <v>16</v>
      </c>
      <c r="C4087" s="9">
        <v>139</v>
      </c>
      <c r="D4087" s="9">
        <v>0.66</v>
      </c>
      <c r="E4087" s="9">
        <v>0.63100000000000001</v>
      </c>
      <c r="F4087" s="9">
        <v>0.56000000000000005</v>
      </c>
      <c r="G4087" s="9">
        <v>20451.14</v>
      </c>
      <c r="H4087" s="10">
        <v>2</v>
      </c>
      <c r="I4087" s="23" t="str">
        <f>VLOOKUP(B4087,'De-Para'!$B$3:$C$29,2,0)</f>
        <v>Sudeste</v>
      </c>
      <c r="J4087" s="18" t="str">
        <f t="shared" si="252"/>
        <v>Médio</v>
      </c>
      <c r="K4087" s="18" t="str">
        <f t="shared" si="253"/>
        <v>Acima</v>
      </c>
      <c r="L4087" s="18" t="str">
        <f t="shared" si="254"/>
        <v>Abaixo</v>
      </c>
      <c r="M4087" s="23" t="str">
        <f t="shared" si="255"/>
        <v>Abaixo</v>
      </c>
    </row>
    <row r="4088" spans="1:13">
      <c r="A4088" s="11" t="s">
        <v>3972</v>
      </c>
      <c r="B4088" s="12" t="s">
        <v>59</v>
      </c>
      <c r="C4088" s="12">
        <v>116</v>
      </c>
      <c r="D4088" s="12">
        <v>0.73599999999999999</v>
      </c>
      <c r="E4088" s="12">
        <v>0.72399999999999998</v>
      </c>
      <c r="F4088" s="12">
        <v>0.65700000000000003</v>
      </c>
      <c r="G4088" s="12">
        <v>17634.55</v>
      </c>
      <c r="H4088" s="13">
        <v>1</v>
      </c>
      <c r="I4088" s="23" t="str">
        <f>VLOOKUP(B4088,'De-Para'!$B$3:$C$29,2,0)</f>
        <v>Sul</v>
      </c>
      <c r="J4088" s="18" t="str">
        <f t="shared" si="252"/>
        <v>Alto</v>
      </c>
      <c r="K4088" s="18" t="str">
        <f t="shared" si="253"/>
        <v>Acima</v>
      </c>
      <c r="L4088" s="18" t="str">
        <f t="shared" si="254"/>
        <v>Abaixo</v>
      </c>
      <c r="M4088" s="23" t="str">
        <f t="shared" si="255"/>
        <v>Abaixo</v>
      </c>
    </row>
    <row r="4089" spans="1:13">
      <c r="A4089" s="8" t="s">
        <v>2088</v>
      </c>
      <c r="B4089" s="9" t="s">
        <v>111</v>
      </c>
      <c r="C4089" s="9">
        <v>404</v>
      </c>
      <c r="D4089" s="9">
        <v>0.56999999999999995</v>
      </c>
      <c r="E4089" s="9">
        <v>0.495</v>
      </c>
      <c r="F4089" s="9">
        <v>0.52400000000000002</v>
      </c>
      <c r="G4089" s="9">
        <v>7608.64</v>
      </c>
      <c r="H4089" s="10">
        <v>0</v>
      </c>
      <c r="I4089" s="23" t="str">
        <f>VLOOKUP(B4089,'De-Para'!$B$3:$C$29,2,0)</f>
        <v>Norte</v>
      </c>
      <c r="J4089" s="18" t="str">
        <f t="shared" si="252"/>
        <v>Médio</v>
      </c>
      <c r="K4089" s="18" t="str">
        <f t="shared" si="253"/>
        <v>Abaixo</v>
      </c>
      <c r="L4089" s="18" t="str">
        <f t="shared" si="254"/>
        <v>Abaixo</v>
      </c>
      <c r="M4089" s="23" t="str">
        <f t="shared" si="255"/>
        <v>Abaixo</v>
      </c>
    </row>
    <row r="4090" spans="1:13">
      <c r="A4090" s="11" t="s">
        <v>3973</v>
      </c>
      <c r="B4090" s="12" t="s">
        <v>59</v>
      </c>
      <c r="C4090" s="12">
        <v>70</v>
      </c>
      <c r="D4090" s="12">
        <v>0.77</v>
      </c>
      <c r="E4090" s="12">
        <v>0.76200000000000001</v>
      </c>
      <c r="F4090" s="12">
        <v>0.66900000000000004</v>
      </c>
      <c r="G4090" s="12">
        <v>28131.01</v>
      </c>
      <c r="H4090" s="13">
        <v>2</v>
      </c>
      <c r="I4090" s="23" t="str">
        <f>VLOOKUP(B4090,'De-Para'!$B$3:$C$29,2,0)</f>
        <v>Sul</v>
      </c>
      <c r="J4090" s="18" t="str">
        <f t="shared" si="252"/>
        <v>Alto</v>
      </c>
      <c r="K4090" s="18" t="str">
        <f t="shared" si="253"/>
        <v>Acima</v>
      </c>
      <c r="L4090" s="18" t="str">
        <f t="shared" si="254"/>
        <v>Abaixo</v>
      </c>
      <c r="M4090" s="23" t="str">
        <f t="shared" si="255"/>
        <v>Abaixo</v>
      </c>
    </row>
    <row r="4091" spans="1:13">
      <c r="A4091" s="8" t="s">
        <v>3974</v>
      </c>
      <c r="B4091" s="9" t="s">
        <v>114</v>
      </c>
      <c r="C4091" s="9">
        <v>200</v>
      </c>
      <c r="D4091" s="9">
        <v>0.626</v>
      </c>
      <c r="E4091" s="9">
        <v>0.57499999999999996</v>
      </c>
      <c r="F4091" s="9">
        <v>0.55400000000000005</v>
      </c>
      <c r="G4091" s="9">
        <v>10523.18</v>
      </c>
      <c r="H4091" s="10">
        <v>2</v>
      </c>
      <c r="I4091" s="23" t="str">
        <f>VLOOKUP(B4091,'De-Para'!$B$3:$C$29,2,0)</f>
        <v>Nordeste</v>
      </c>
      <c r="J4091" s="18" t="str">
        <f t="shared" si="252"/>
        <v>Médio</v>
      </c>
      <c r="K4091" s="18" t="str">
        <f t="shared" si="253"/>
        <v>Acima</v>
      </c>
      <c r="L4091" s="18" t="str">
        <f t="shared" si="254"/>
        <v>Abaixo</v>
      </c>
      <c r="M4091" s="23" t="str">
        <f t="shared" si="255"/>
        <v>Abaixo</v>
      </c>
    </row>
    <row r="4092" spans="1:13">
      <c r="A4092" s="11" t="s">
        <v>3975</v>
      </c>
      <c r="B4092" s="12" t="s">
        <v>59</v>
      </c>
      <c r="C4092" s="12">
        <v>136</v>
      </c>
      <c r="D4092" s="12">
        <v>0.70799999999999996</v>
      </c>
      <c r="E4092" s="12">
        <v>0.70399999999999996</v>
      </c>
      <c r="F4092" s="12">
        <v>0.61799999999999999</v>
      </c>
      <c r="G4092" s="12">
        <v>25623.68</v>
      </c>
      <c r="H4092" s="13">
        <v>2</v>
      </c>
      <c r="I4092" s="23" t="str">
        <f>VLOOKUP(B4092,'De-Para'!$B$3:$C$29,2,0)</f>
        <v>Sul</v>
      </c>
      <c r="J4092" s="18" t="str">
        <f t="shared" si="252"/>
        <v>Alto</v>
      </c>
      <c r="K4092" s="18" t="str">
        <f t="shared" si="253"/>
        <v>Acima</v>
      </c>
      <c r="L4092" s="18" t="str">
        <f t="shared" si="254"/>
        <v>Abaixo</v>
      </c>
      <c r="M4092" s="23" t="str">
        <f t="shared" si="255"/>
        <v>Abaixo</v>
      </c>
    </row>
    <row r="4093" spans="1:13">
      <c r="A4093" s="8" t="s">
        <v>3976</v>
      </c>
      <c r="B4093" s="9" t="s">
        <v>22</v>
      </c>
      <c r="C4093" s="9">
        <v>152</v>
      </c>
      <c r="D4093" s="9">
        <v>0.69</v>
      </c>
      <c r="E4093" s="9">
        <v>0.68600000000000005</v>
      </c>
      <c r="F4093" s="9">
        <v>0.61099999999999999</v>
      </c>
      <c r="G4093" s="9">
        <v>18793.740000000002</v>
      </c>
      <c r="H4093" s="10">
        <v>5</v>
      </c>
      <c r="I4093" s="23" t="str">
        <f>VLOOKUP(B4093,'De-Para'!$B$3:$C$29,2,0)</f>
        <v>Sul</v>
      </c>
      <c r="J4093" s="18" t="str">
        <f t="shared" si="252"/>
        <v>Médio</v>
      </c>
      <c r="K4093" s="18" t="str">
        <f t="shared" si="253"/>
        <v>Acima</v>
      </c>
      <c r="L4093" s="18" t="str">
        <f t="shared" si="254"/>
        <v>Abaixo</v>
      </c>
      <c r="M4093" s="23" t="str">
        <f t="shared" si="255"/>
        <v>Acima</v>
      </c>
    </row>
    <row r="4094" spans="1:13">
      <c r="A4094" s="11" t="s">
        <v>3977</v>
      </c>
      <c r="B4094" s="12" t="s">
        <v>16</v>
      </c>
      <c r="C4094" s="12">
        <v>125</v>
      </c>
      <c r="D4094" s="12">
        <v>0.56200000000000006</v>
      </c>
      <c r="E4094" s="12">
        <v>0.55100000000000005</v>
      </c>
      <c r="F4094" s="12">
        <v>0.41399999999999998</v>
      </c>
      <c r="G4094" s="12">
        <v>10159.709999999999</v>
      </c>
      <c r="H4094" s="13">
        <v>5</v>
      </c>
      <c r="I4094" s="23" t="str">
        <f>VLOOKUP(B4094,'De-Para'!$B$3:$C$29,2,0)</f>
        <v>Sudeste</v>
      </c>
      <c r="J4094" s="18" t="str">
        <f t="shared" si="252"/>
        <v>Médio</v>
      </c>
      <c r="K4094" s="18" t="str">
        <f t="shared" si="253"/>
        <v>Abaixo</v>
      </c>
      <c r="L4094" s="18" t="str">
        <f t="shared" si="254"/>
        <v>Abaixo</v>
      </c>
      <c r="M4094" s="23" t="str">
        <f t="shared" si="255"/>
        <v>Acima</v>
      </c>
    </row>
    <row r="4095" spans="1:13">
      <c r="A4095" s="8" t="s">
        <v>3978</v>
      </c>
      <c r="B4095" s="9" t="s">
        <v>82</v>
      </c>
      <c r="C4095" s="9">
        <v>296</v>
      </c>
      <c r="D4095" s="9">
        <v>0.59399999999999997</v>
      </c>
      <c r="E4095" s="9">
        <v>0.56100000000000005</v>
      </c>
      <c r="F4095" s="9">
        <v>0.47099999999999997</v>
      </c>
      <c r="G4095" s="9">
        <v>6805.05</v>
      </c>
      <c r="H4095" s="10">
        <v>3</v>
      </c>
      <c r="I4095" s="23" t="str">
        <f>VLOOKUP(B4095,'De-Para'!$B$3:$C$29,2,0)</f>
        <v>Nordeste</v>
      </c>
      <c r="J4095" s="18" t="str">
        <f t="shared" si="252"/>
        <v>Médio</v>
      </c>
      <c r="K4095" s="18" t="str">
        <f t="shared" si="253"/>
        <v>Abaixo</v>
      </c>
      <c r="L4095" s="18" t="str">
        <f t="shared" si="254"/>
        <v>Abaixo</v>
      </c>
      <c r="M4095" s="23" t="str">
        <f t="shared" si="255"/>
        <v>Acima</v>
      </c>
    </row>
    <row r="4096" spans="1:13">
      <c r="A4096" s="11" t="s">
        <v>3979</v>
      </c>
      <c r="B4096" s="12" t="s">
        <v>19</v>
      </c>
      <c r="C4096" s="12">
        <v>482</v>
      </c>
      <c r="D4096" s="12">
        <v>0.6</v>
      </c>
      <c r="E4096" s="12">
        <v>0.52200000000000002</v>
      </c>
      <c r="F4096" s="12">
        <v>0.54</v>
      </c>
      <c r="G4096" s="12">
        <v>7116.94</v>
      </c>
      <c r="H4096" s="13">
        <v>1</v>
      </c>
      <c r="I4096" s="23" t="str">
        <f>VLOOKUP(B4096,'De-Para'!$B$3:$C$29,2,0)</f>
        <v>Nordeste</v>
      </c>
      <c r="J4096" s="18" t="str">
        <f t="shared" si="252"/>
        <v>Médio</v>
      </c>
      <c r="K4096" s="18" t="str">
        <f t="shared" si="253"/>
        <v>Acima</v>
      </c>
      <c r="L4096" s="18" t="str">
        <f t="shared" si="254"/>
        <v>Abaixo</v>
      </c>
      <c r="M4096" s="23" t="str">
        <f t="shared" si="255"/>
        <v>Abaixo</v>
      </c>
    </row>
    <row r="4097" spans="1:13">
      <c r="A4097" s="8" t="s">
        <v>3980</v>
      </c>
      <c r="B4097" s="9" t="s">
        <v>82</v>
      </c>
      <c r="C4097" s="9">
        <v>593</v>
      </c>
      <c r="D4097" s="9">
        <v>0.60099999999999998</v>
      </c>
      <c r="E4097" s="9">
        <v>0.57599999999999996</v>
      </c>
      <c r="F4097" s="9">
        <v>0.498</v>
      </c>
      <c r="G4097" s="9">
        <v>7508.59</v>
      </c>
      <c r="H4097" s="10">
        <v>3</v>
      </c>
      <c r="I4097" s="23" t="str">
        <f>VLOOKUP(B4097,'De-Para'!$B$3:$C$29,2,0)</f>
        <v>Nordeste</v>
      </c>
      <c r="J4097" s="18" t="str">
        <f t="shared" si="252"/>
        <v>Médio</v>
      </c>
      <c r="K4097" s="18" t="str">
        <f t="shared" si="253"/>
        <v>Acima</v>
      </c>
      <c r="L4097" s="18" t="str">
        <f t="shared" si="254"/>
        <v>Abaixo</v>
      </c>
      <c r="M4097" s="23" t="str">
        <f t="shared" si="255"/>
        <v>Acima</v>
      </c>
    </row>
    <row r="4098" spans="1:13">
      <c r="A4098" s="11" t="s">
        <v>3981</v>
      </c>
      <c r="B4098" s="12" t="s">
        <v>14</v>
      </c>
      <c r="C4098" s="12">
        <v>23</v>
      </c>
      <c r="D4098" s="12">
        <v>0.62</v>
      </c>
      <c r="E4098" s="12">
        <v>0.69899999999999995</v>
      </c>
      <c r="F4098" s="12">
        <v>0.38500000000000001</v>
      </c>
      <c r="G4098" s="12">
        <v>22874.62</v>
      </c>
      <c r="H4098" s="13">
        <v>4</v>
      </c>
      <c r="I4098" s="23" t="str">
        <f>VLOOKUP(B4098,'De-Para'!$B$3:$C$29,2,0)</f>
        <v>Sul</v>
      </c>
      <c r="J4098" s="18" t="str">
        <f t="shared" si="252"/>
        <v>Médio</v>
      </c>
      <c r="K4098" s="18" t="str">
        <f t="shared" si="253"/>
        <v>Acima</v>
      </c>
      <c r="L4098" s="18" t="str">
        <f t="shared" si="254"/>
        <v>Abaixo</v>
      </c>
      <c r="M4098" s="23" t="str">
        <f t="shared" si="255"/>
        <v>Acima</v>
      </c>
    </row>
    <row r="4099" spans="1:13">
      <c r="A4099" s="8" t="s">
        <v>3982</v>
      </c>
      <c r="B4099" s="9" t="s">
        <v>16</v>
      </c>
      <c r="C4099" s="9">
        <v>287</v>
      </c>
      <c r="D4099" s="9">
        <v>0.59699999999999998</v>
      </c>
      <c r="E4099" s="9">
        <v>0.59399999999999997</v>
      </c>
      <c r="F4099" s="9">
        <v>0.47299999999999998</v>
      </c>
      <c r="G4099" s="9">
        <v>9394.85</v>
      </c>
      <c r="H4099" s="10">
        <v>3</v>
      </c>
      <c r="I4099" s="23" t="str">
        <f>VLOOKUP(B4099,'De-Para'!$B$3:$C$29,2,0)</f>
        <v>Sudeste</v>
      </c>
      <c r="J4099" s="18" t="str">
        <f t="shared" si="252"/>
        <v>Médio</v>
      </c>
      <c r="K4099" s="18" t="str">
        <f t="shared" si="253"/>
        <v>Abaixo</v>
      </c>
      <c r="L4099" s="18" t="str">
        <f t="shared" si="254"/>
        <v>Abaixo</v>
      </c>
      <c r="M4099" s="23" t="str">
        <f t="shared" si="255"/>
        <v>Acima</v>
      </c>
    </row>
    <row r="4100" spans="1:13">
      <c r="A4100" s="11" t="s">
        <v>3983</v>
      </c>
      <c r="B4100" s="12" t="s">
        <v>24</v>
      </c>
      <c r="C4100" s="12">
        <v>319</v>
      </c>
      <c r="D4100" s="12">
        <v>0.57499999999999996</v>
      </c>
      <c r="E4100" s="12">
        <v>0.58099999999999996</v>
      </c>
      <c r="F4100" s="12">
        <v>0.46200000000000002</v>
      </c>
      <c r="G4100" s="12">
        <v>8481.7099999999991</v>
      </c>
      <c r="H4100" s="13">
        <v>10</v>
      </c>
      <c r="I4100" s="23" t="str">
        <f>VLOOKUP(B4100,'De-Para'!$B$3:$C$29,2,0)</f>
        <v>Nordeste</v>
      </c>
      <c r="J4100" s="18" t="str">
        <f t="shared" si="252"/>
        <v>Médio</v>
      </c>
      <c r="K4100" s="18" t="str">
        <f t="shared" si="253"/>
        <v>Abaixo</v>
      </c>
      <c r="L4100" s="18" t="str">
        <f t="shared" si="254"/>
        <v>Abaixo</v>
      </c>
      <c r="M4100" s="23" t="str">
        <f t="shared" si="255"/>
        <v>Acima</v>
      </c>
    </row>
    <row r="4101" spans="1:13">
      <c r="A4101" s="8" t="s">
        <v>3984</v>
      </c>
      <c r="B4101" s="9" t="s">
        <v>22</v>
      </c>
      <c r="C4101" s="9">
        <v>31</v>
      </c>
      <c r="D4101" s="9">
        <v>0.61399999999999999</v>
      </c>
      <c r="E4101" s="9">
        <v>0.61499999999999999</v>
      </c>
      <c r="F4101" s="9">
        <v>0.46300000000000002</v>
      </c>
      <c r="G4101" s="9">
        <v>16512.27</v>
      </c>
      <c r="H4101" s="10">
        <v>1</v>
      </c>
      <c r="I4101" s="23" t="str">
        <f>VLOOKUP(B4101,'De-Para'!$B$3:$C$29,2,0)</f>
        <v>Sul</v>
      </c>
      <c r="J4101" s="18" t="str">
        <f t="shared" si="252"/>
        <v>Médio</v>
      </c>
      <c r="K4101" s="18" t="str">
        <f t="shared" si="253"/>
        <v>Acima</v>
      </c>
      <c r="L4101" s="18" t="str">
        <f t="shared" si="254"/>
        <v>Abaixo</v>
      </c>
      <c r="M4101" s="23" t="str">
        <f t="shared" si="255"/>
        <v>Abaixo</v>
      </c>
    </row>
    <row r="4102" spans="1:13">
      <c r="A4102" s="11" t="s">
        <v>3985</v>
      </c>
      <c r="B4102" s="12" t="s">
        <v>16</v>
      </c>
      <c r="C4102" s="12">
        <v>193</v>
      </c>
      <c r="D4102" s="12">
        <v>0.66900000000000004</v>
      </c>
      <c r="E4102" s="12">
        <v>0.66900000000000004</v>
      </c>
      <c r="F4102" s="12">
        <v>0.53100000000000003</v>
      </c>
      <c r="G4102" s="12">
        <v>15027.25</v>
      </c>
      <c r="H4102" s="13">
        <v>0</v>
      </c>
      <c r="I4102" s="23" t="str">
        <f>VLOOKUP(B4102,'De-Para'!$B$3:$C$29,2,0)</f>
        <v>Sudeste</v>
      </c>
      <c r="J4102" s="18" t="str">
        <f t="shared" ref="J4102:J4165" si="256">IF(D4102&lt;0.55,"Baixo",IF(D4102&lt;0.7,"Médio",IF(D4102&lt;0.8,"Alto","Muito alto")))</f>
        <v>Médio</v>
      </c>
      <c r="K4102" s="18" t="str">
        <f t="shared" ref="K4102:K4165" si="257">IF(D4102&lt;=$K$3,"Abaixo","Acima")</f>
        <v>Acima</v>
      </c>
      <c r="L4102" s="18" t="str">
        <f t="shared" ref="L4102:L4165" si="258">IF(C4102&gt;=$L$3,"Acima","Abaixo")</f>
        <v>Abaixo</v>
      </c>
      <c r="M4102" s="23" t="str">
        <f t="shared" ref="M4102:M4165" si="259">IF(H4102&lt;=$M$3,"Abaixo","Acima")</f>
        <v>Abaixo</v>
      </c>
    </row>
    <row r="4103" spans="1:13">
      <c r="A4103" s="8" t="s">
        <v>1568</v>
      </c>
      <c r="B4103" s="9" t="s">
        <v>19</v>
      </c>
      <c r="C4103" s="9">
        <v>392</v>
      </c>
      <c r="D4103" s="9">
        <v>0.61499999999999999</v>
      </c>
      <c r="E4103" s="9">
        <v>0.56499999999999995</v>
      </c>
      <c r="F4103" s="9">
        <v>0.57299999999999995</v>
      </c>
      <c r="G4103" s="9">
        <v>6860.45</v>
      </c>
      <c r="H4103" s="10">
        <v>8</v>
      </c>
      <c r="I4103" s="23" t="str">
        <f>VLOOKUP(B4103,'De-Para'!$B$3:$C$29,2,0)</f>
        <v>Nordeste</v>
      </c>
      <c r="J4103" s="18" t="str">
        <f t="shared" si="256"/>
        <v>Médio</v>
      </c>
      <c r="K4103" s="18" t="str">
        <f t="shared" si="257"/>
        <v>Acima</v>
      </c>
      <c r="L4103" s="18" t="str">
        <f t="shared" si="258"/>
        <v>Abaixo</v>
      </c>
      <c r="M4103" s="23" t="str">
        <f t="shared" si="259"/>
        <v>Acima</v>
      </c>
    </row>
    <row r="4104" spans="1:13">
      <c r="A4104" s="11" t="s">
        <v>3986</v>
      </c>
      <c r="B4104" s="12" t="s">
        <v>24</v>
      </c>
      <c r="C4104" s="12">
        <v>504</v>
      </c>
      <c r="D4104" s="12">
        <v>0.56999999999999995</v>
      </c>
      <c r="E4104" s="12">
        <v>0.53600000000000003</v>
      </c>
      <c r="F4104" s="12">
        <v>0.45400000000000001</v>
      </c>
      <c r="G4104" s="12">
        <v>7373.39</v>
      </c>
      <c r="H4104" s="13">
        <v>0</v>
      </c>
      <c r="I4104" s="23" t="str">
        <f>VLOOKUP(B4104,'De-Para'!$B$3:$C$29,2,0)</f>
        <v>Nordeste</v>
      </c>
      <c r="J4104" s="18" t="str">
        <f t="shared" si="256"/>
        <v>Médio</v>
      </c>
      <c r="K4104" s="18" t="str">
        <f t="shared" si="257"/>
        <v>Abaixo</v>
      </c>
      <c r="L4104" s="18" t="str">
        <f t="shared" si="258"/>
        <v>Abaixo</v>
      </c>
      <c r="M4104" s="23" t="str">
        <f t="shared" si="259"/>
        <v>Abaixo</v>
      </c>
    </row>
    <row r="4105" spans="1:13">
      <c r="A4105" s="8" t="s">
        <v>3987</v>
      </c>
      <c r="B4105" s="9" t="s">
        <v>16</v>
      </c>
      <c r="C4105" s="9">
        <v>410</v>
      </c>
      <c r="D4105" s="9">
        <v>0.69499999999999995</v>
      </c>
      <c r="E4105" s="9">
        <v>0.66400000000000003</v>
      </c>
      <c r="F4105" s="9">
        <v>0.60399999999999998</v>
      </c>
      <c r="G4105" s="9">
        <v>8285.61</v>
      </c>
      <c r="H4105" s="10">
        <v>3</v>
      </c>
      <c r="I4105" s="23" t="str">
        <f>VLOOKUP(B4105,'De-Para'!$B$3:$C$29,2,0)</f>
        <v>Sudeste</v>
      </c>
      <c r="J4105" s="18" t="str">
        <f t="shared" si="256"/>
        <v>Médio</v>
      </c>
      <c r="K4105" s="18" t="str">
        <f t="shared" si="257"/>
        <v>Acima</v>
      </c>
      <c r="L4105" s="18" t="str">
        <f t="shared" si="258"/>
        <v>Abaixo</v>
      </c>
      <c r="M4105" s="23" t="str">
        <f t="shared" si="259"/>
        <v>Acima</v>
      </c>
    </row>
    <row r="4106" spans="1:13">
      <c r="A4106" s="11" t="s">
        <v>3988</v>
      </c>
      <c r="B4106" s="12" t="s">
        <v>87</v>
      </c>
      <c r="C4106" s="12">
        <v>388</v>
      </c>
      <c r="D4106" s="12">
        <v>0.53</v>
      </c>
      <c r="E4106" s="12">
        <v>0.45200000000000001</v>
      </c>
      <c r="F4106" s="12">
        <v>0.436</v>
      </c>
      <c r="G4106" s="12">
        <v>4803.74</v>
      </c>
      <c r="H4106" s="13">
        <v>41</v>
      </c>
      <c r="I4106" s="23" t="str">
        <f>VLOOKUP(B4106,'De-Para'!$B$3:$C$29,2,0)</f>
        <v>Nordeste</v>
      </c>
      <c r="J4106" s="18" t="str">
        <f t="shared" si="256"/>
        <v>Baixo</v>
      </c>
      <c r="K4106" s="18" t="str">
        <f t="shared" si="257"/>
        <v>Abaixo</v>
      </c>
      <c r="L4106" s="18" t="str">
        <f t="shared" si="258"/>
        <v>Abaixo</v>
      </c>
      <c r="M4106" s="23" t="str">
        <f t="shared" si="259"/>
        <v>Acima</v>
      </c>
    </row>
    <row r="4107" spans="1:13">
      <c r="A4107" s="8" t="s">
        <v>3989</v>
      </c>
      <c r="B4107" s="9" t="s">
        <v>14</v>
      </c>
      <c r="C4107" s="9">
        <v>130</v>
      </c>
      <c r="D4107" s="9">
        <v>0.67400000000000004</v>
      </c>
      <c r="E4107" s="9">
        <v>0.65600000000000003</v>
      </c>
      <c r="F4107" s="9">
        <v>0.56299999999999994</v>
      </c>
      <c r="G4107" s="9">
        <v>21618.54</v>
      </c>
      <c r="H4107" s="10">
        <v>7</v>
      </c>
      <c r="I4107" s="23" t="str">
        <f>VLOOKUP(B4107,'De-Para'!$B$3:$C$29,2,0)</f>
        <v>Sul</v>
      </c>
      <c r="J4107" s="18" t="str">
        <f t="shared" si="256"/>
        <v>Médio</v>
      </c>
      <c r="K4107" s="18" t="str">
        <f t="shared" si="257"/>
        <v>Acima</v>
      </c>
      <c r="L4107" s="18" t="str">
        <f t="shared" si="258"/>
        <v>Abaixo</v>
      </c>
      <c r="M4107" s="23" t="str">
        <f t="shared" si="259"/>
        <v>Acima</v>
      </c>
    </row>
    <row r="4108" spans="1:13">
      <c r="A4108" s="11" t="s">
        <v>3990</v>
      </c>
      <c r="B4108" s="12" t="s">
        <v>31</v>
      </c>
      <c r="C4108" s="12">
        <v>229</v>
      </c>
      <c r="D4108" s="12">
        <v>0.65</v>
      </c>
      <c r="E4108" s="12">
        <v>0.56200000000000006</v>
      </c>
      <c r="F4108" s="12">
        <v>0.63400000000000001</v>
      </c>
      <c r="G4108" s="12">
        <v>10127.75</v>
      </c>
      <c r="H4108" s="13">
        <v>0</v>
      </c>
      <c r="I4108" s="23" t="str">
        <f>VLOOKUP(B4108,'De-Para'!$B$3:$C$29,2,0)</f>
        <v>Nordeste</v>
      </c>
      <c r="J4108" s="18" t="str">
        <f t="shared" si="256"/>
        <v>Médio</v>
      </c>
      <c r="K4108" s="18" t="str">
        <f t="shared" si="257"/>
        <v>Acima</v>
      </c>
      <c r="L4108" s="18" t="str">
        <f t="shared" si="258"/>
        <v>Abaixo</v>
      </c>
      <c r="M4108" s="23" t="str">
        <f t="shared" si="259"/>
        <v>Abaixo</v>
      </c>
    </row>
    <row r="4109" spans="1:13">
      <c r="A4109" s="8" t="s">
        <v>3991</v>
      </c>
      <c r="B4109" s="9" t="s">
        <v>14</v>
      </c>
      <c r="C4109" s="9">
        <v>10</v>
      </c>
      <c r="D4109" s="9">
        <v>0.66900000000000004</v>
      </c>
      <c r="E4109" s="9">
        <v>0.69199999999999995</v>
      </c>
      <c r="F4109" s="9">
        <v>0.52400000000000002</v>
      </c>
      <c r="G4109" s="9">
        <v>30536.77</v>
      </c>
      <c r="H4109" s="10">
        <v>0</v>
      </c>
      <c r="I4109" s="23" t="str">
        <f>VLOOKUP(B4109,'De-Para'!$B$3:$C$29,2,0)</f>
        <v>Sul</v>
      </c>
      <c r="J4109" s="18" t="str">
        <f t="shared" si="256"/>
        <v>Médio</v>
      </c>
      <c r="K4109" s="18" t="str">
        <f t="shared" si="257"/>
        <v>Acima</v>
      </c>
      <c r="L4109" s="18" t="str">
        <f t="shared" si="258"/>
        <v>Abaixo</v>
      </c>
      <c r="M4109" s="23" t="str">
        <f t="shared" si="259"/>
        <v>Abaixo</v>
      </c>
    </row>
    <row r="4110" spans="1:13">
      <c r="A4110" s="11" t="s">
        <v>3992</v>
      </c>
      <c r="B4110" s="12" t="s">
        <v>22</v>
      </c>
      <c r="C4110" s="12">
        <v>47</v>
      </c>
      <c r="D4110" s="12">
        <v>0.67</v>
      </c>
      <c r="E4110" s="12">
        <v>0.63700000000000001</v>
      </c>
      <c r="F4110" s="12">
        <v>0.59399999999999997</v>
      </c>
      <c r="G4110" s="12">
        <v>33952.58</v>
      </c>
      <c r="H4110" s="13">
        <v>1</v>
      </c>
      <c r="I4110" s="23" t="str">
        <f>VLOOKUP(B4110,'De-Para'!$B$3:$C$29,2,0)</f>
        <v>Sul</v>
      </c>
      <c r="J4110" s="18" t="str">
        <f t="shared" si="256"/>
        <v>Médio</v>
      </c>
      <c r="K4110" s="18" t="str">
        <f t="shared" si="257"/>
        <v>Acima</v>
      </c>
      <c r="L4110" s="18" t="str">
        <f t="shared" si="258"/>
        <v>Abaixo</v>
      </c>
      <c r="M4110" s="23" t="str">
        <f t="shared" si="259"/>
        <v>Abaixo</v>
      </c>
    </row>
    <row r="4111" spans="1:13">
      <c r="A4111" s="8" t="s">
        <v>3993</v>
      </c>
      <c r="B4111" s="9" t="s">
        <v>59</v>
      </c>
      <c r="C4111" s="9">
        <v>27</v>
      </c>
      <c r="D4111" s="9">
        <v>0.72599999999999998</v>
      </c>
      <c r="E4111" s="9">
        <v>0.70799999999999996</v>
      </c>
      <c r="F4111" s="9">
        <v>0.67</v>
      </c>
      <c r="G4111" s="9">
        <v>38071.919999999998</v>
      </c>
      <c r="H4111" s="10">
        <v>1</v>
      </c>
      <c r="I4111" s="23" t="str">
        <f>VLOOKUP(B4111,'De-Para'!$B$3:$C$29,2,0)</f>
        <v>Sul</v>
      </c>
      <c r="J4111" s="18" t="str">
        <f t="shared" si="256"/>
        <v>Alto</v>
      </c>
      <c r="K4111" s="18" t="str">
        <f t="shared" si="257"/>
        <v>Acima</v>
      </c>
      <c r="L4111" s="18" t="str">
        <f t="shared" si="258"/>
        <v>Abaixo</v>
      </c>
      <c r="M4111" s="23" t="str">
        <f t="shared" si="259"/>
        <v>Abaixo</v>
      </c>
    </row>
    <row r="4112" spans="1:13">
      <c r="A4112" s="11" t="s">
        <v>3994</v>
      </c>
      <c r="B4112" s="12" t="s">
        <v>22</v>
      </c>
      <c r="C4112" s="12">
        <v>101</v>
      </c>
      <c r="D4112" s="12">
        <v>0.68</v>
      </c>
      <c r="E4112" s="12">
        <v>0.65700000000000003</v>
      </c>
      <c r="F4112" s="12">
        <v>0.59799999999999998</v>
      </c>
      <c r="G4112" s="12">
        <v>21260.01</v>
      </c>
      <c r="H4112" s="13">
        <v>6</v>
      </c>
      <c r="I4112" s="23" t="str">
        <f>VLOOKUP(B4112,'De-Para'!$B$3:$C$29,2,0)</f>
        <v>Sul</v>
      </c>
      <c r="J4112" s="18" t="str">
        <f t="shared" si="256"/>
        <v>Médio</v>
      </c>
      <c r="K4112" s="18" t="str">
        <f t="shared" si="257"/>
        <v>Acima</v>
      </c>
      <c r="L4112" s="18" t="str">
        <f t="shared" si="258"/>
        <v>Abaixo</v>
      </c>
      <c r="M4112" s="23" t="str">
        <f t="shared" si="259"/>
        <v>Acima</v>
      </c>
    </row>
    <row r="4113" spans="1:13">
      <c r="A4113" s="8" t="s">
        <v>3995</v>
      </c>
      <c r="B4113" s="9" t="s">
        <v>94</v>
      </c>
      <c r="C4113" s="9">
        <v>416</v>
      </c>
      <c r="D4113" s="9">
        <v>0.53100000000000003</v>
      </c>
      <c r="E4113" s="9">
        <v>0.55900000000000005</v>
      </c>
      <c r="F4113" s="9">
        <v>0.38400000000000001</v>
      </c>
      <c r="G4113" s="9">
        <v>7276.71</v>
      </c>
      <c r="H4113" s="10">
        <v>11</v>
      </c>
      <c r="I4113" s="23" t="str">
        <f>VLOOKUP(B4113,'De-Para'!$B$3:$C$29,2,0)</f>
        <v>Nordeste</v>
      </c>
      <c r="J4113" s="18" t="str">
        <f t="shared" si="256"/>
        <v>Baixo</v>
      </c>
      <c r="K4113" s="18" t="str">
        <f t="shared" si="257"/>
        <v>Abaixo</v>
      </c>
      <c r="L4113" s="18" t="str">
        <f t="shared" si="258"/>
        <v>Abaixo</v>
      </c>
      <c r="M4113" s="23" t="str">
        <f t="shared" si="259"/>
        <v>Acima</v>
      </c>
    </row>
    <row r="4114" spans="1:13">
      <c r="A4114" s="11" t="s">
        <v>3996</v>
      </c>
      <c r="B4114" s="12" t="s">
        <v>14</v>
      </c>
      <c r="C4114" s="12">
        <v>32</v>
      </c>
      <c r="D4114" s="12">
        <v>0.66</v>
      </c>
      <c r="E4114" s="12">
        <v>0.64500000000000002</v>
      </c>
      <c r="F4114" s="12">
        <v>0.54500000000000004</v>
      </c>
      <c r="G4114" s="12">
        <v>23464.65</v>
      </c>
      <c r="H4114" s="13">
        <v>4</v>
      </c>
      <c r="I4114" s="23" t="str">
        <f>VLOOKUP(B4114,'De-Para'!$B$3:$C$29,2,0)</f>
        <v>Sul</v>
      </c>
      <c r="J4114" s="18" t="str">
        <f t="shared" si="256"/>
        <v>Médio</v>
      </c>
      <c r="K4114" s="18" t="str">
        <f t="shared" si="257"/>
        <v>Acima</v>
      </c>
      <c r="L4114" s="18" t="str">
        <f t="shared" si="258"/>
        <v>Abaixo</v>
      </c>
      <c r="M4114" s="23" t="str">
        <f t="shared" si="259"/>
        <v>Acima</v>
      </c>
    </row>
    <row r="4115" spans="1:13">
      <c r="A4115" s="8" t="s">
        <v>3997</v>
      </c>
      <c r="B4115" s="9" t="s">
        <v>31</v>
      </c>
      <c r="C4115" s="9">
        <v>384</v>
      </c>
      <c r="D4115" s="9">
        <v>0.58299999999999996</v>
      </c>
      <c r="E4115" s="9">
        <v>0.51500000000000001</v>
      </c>
      <c r="F4115" s="9">
        <v>0.51800000000000002</v>
      </c>
      <c r="G4115" s="9">
        <v>6809.89</v>
      </c>
      <c r="H4115" s="10">
        <v>11</v>
      </c>
      <c r="I4115" s="23" t="str">
        <f>VLOOKUP(B4115,'De-Para'!$B$3:$C$29,2,0)</f>
        <v>Nordeste</v>
      </c>
      <c r="J4115" s="18" t="str">
        <f t="shared" si="256"/>
        <v>Médio</v>
      </c>
      <c r="K4115" s="18" t="str">
        <f t="shared" si="257"/>
        <v>Abaixo</v>
      </c>
      <c r="L4115" s="18" t="str">
        <f t="shared" si="258"/>
        <v>Abaixo</v>
      </c>
      <c r="M4115" s="23" t="str">
        <f t="shared" si="259"/>
        <v>Acima</v>
      </c>
    </row>
    <row r="4116" spans="1:13">
      <c r="A4116" s="11" t="s">
        <v>3998</v>
      </c>
      <c r="B4116" s="12" t="s">
        <v>111</v>
      </c>
      <c r="C4116" s="12">
        <v>149</v>
      </c>
      <c r="D4116" s="12">
        <v>0.60499999999999998</v>
      </c>
      <c r="E4116" s="12">
        <v>0.57399999999999995</v>
      </c>
      <c r="F4116" s="12">
        <v>0.50800000000000001</v>
      </c>
      <c r="G4116" s="12">
        <v>14343.67</v>
      </c>
      <c r="H4116" s="13">
        <v>3</v>
      </c>
      <c r="I4116" s="23" t="str">
        <f>VLOOKUP(B4116,'De-Para'!$B$3:$C$29,2,0)</f>
        <v>Norte</v>
      </c>
      <c r="J4116" s="18" t="str">
        <f t="shared" si="256"/>
        <v>Médio</v>
      </c>
      <c r="K4116" s="18" t="str">
        <f t="shared" si="257"/>
        <v>Acima</v>
      </c>
      <c r="L4116" s="18" t="str">
        <f t="shared" si="258"/>
        <v>Abaixo</v>
      </c>
      <c r="M4116" s="23" t="str">
        <f t="shared" si="259"/>
        <v>Acima</v>
      </c>
    </row>
    <row r="4117" spans="1:13">
      <c r="A4117" s="8" t="s">
        <v>3999</v>
      </c>
      <c r="B4117" s="9" t="s">
        <v>24</v>
      </c>
      <c r="C4117" s="9">
        <v>460</v>
      </c>
      <c r="D4117" s="9">
        <v>0.55200000000000005</v>
      </c>
      <c r="E4117" s="9">
        <v>0.55500000000000005</v>
      </c>
      <c r="F4117" s="9">
        <v>0.41699999999999998</v>
      </c>
      <c r="G4117" s="9">
        <v>7308.53</v>
      </c>
      <c r="H4117" s="10">
        <v>2</v>
      </c>
      <c r="I4117" s="23" t="str">
        <f>VLOOKUP(B4117,'De-Para'!$B$3:$C$29,2,0)</f>
        <v>Nordeste</v>
      </c>
      <c r="J4117" s="18" t="str">
        <f t="shared" si="256"/>
        <v>Médio</v>
      </c>
      <c r="K4117" s="18" t="str">
        <f t="shared" si="257"/>
        <v>Abaixo</v>
      </c>
      <c r="L4117" s="18" t="str">
        <f t="shared" si="258"/>
        <v>Abaixo</v>
      </c>
      <c r="M4117" s="23" t="str">
        <f t="shared" si="259"/>
        <v>Abaixo</v>
      </c>
    </row>
    <row r="4118" spans="1:13">
      <c r="A4118" s="11" t="s">
        <v>4000</v>
      </c>
      <c r="B4118" s="12" t="s">
        <v>16</v>
      </c>
      <c r="C4118" s="12">
        <v>90</v>
      </c>
      <c r="D4118" s="12">
        <v>0.67</v>
      </c>
      <c r="E4118" s="12">
        <v>0.68400000000000005</v>
      </c>
      <c r="F4118" s="12">
        <v>0.54900000000000004</v>
      </c>
      <c r="G4118" s="12">
        <v>25795.91</v>
      </c>
      <c r="H4118" s="13">
        <v>4</v>
      </c>
      <c r="I4118" s="23" t="str">
        <f>VLOOKUP(B4118,'De-Para'!$B$3:$C$29,2,0)</f>
        <v>Sudeste</v>
      </c>
      <c r="J4118" s="18" t="str">
        <f t="shared" si="256"/>
        <v>Médio</v>
      </c>
      <c r="K4118" s="18" t="str">
        <f t="shared" si="257"/>
        <v>Acima</v>
      </c>
      <c r="L4118" s="18" t="str">
        <f t="shared" si="258"/>
        <v>Abaixo</v>
      </c>
      <c r="M4118" s="23" t="str">
        <f t="shared" si="259"/>
        <v>Acima</v>
      </c>
    </row>
    <row r="4119" spans="1:13">
      <c r="A4119" s="8" t="s">
        <v>4001</v>
      </c>
      <c r="B4119" s="9" t="s">
        <v>82</v>
      </c>
      <c r="C4119" s="9">
        <v>49</v>
      </c>
      <c r="D4119" s="9">
        <v>0.57299999999999995</v>
      </c>
      <c r="E4119" s="9">
        <v>0.52500000000000002</v>
      </c>
      <c r="F4119" s="9">
        <v>0.47699999999999998</v>
      </c>
      <c r="G4119" s="9">
        <v>10074.76</v>
      </c>
      <c r="H4119" s="10">
        <v>15</v>
      </c>
      <c r="I4119" s="23" t="str">
        <f>VLOOKUP(B4119,'De-Para'!$B$3:$C$29,2,0)</f>
        <v>Nordeste</v>
      </c>
      <c r="J4119" s="18" t="str">
        <f t="shared" si="256"/>
        <v>Médio</v>
      </c>
      <c r="K4119" s="18" t="str">
        <f t="shared" si="257"/>
        <v>Abaixo</v>
      </c>
      <c r="L4119" s="18" t="str">
        <f t="shared" si="258"/>
        <v>Abaixo</v>
      </c>
      <c r="M4119" s="23" t="str">
        <f t="shared" si="259"/>
        <v>Acima</v>
      </c>
    </row>
    <row r="4120" spans="1:13">
      <c r="A4120" s="11" t="s">
        <v>4002</v>
      </c>
      <c r="B4120" s="12" t="s">
        <v>14</v>
      </c>
      <c r="C4120" s="12">
        <v>53</v>
      </c>
      <c r="D4120" s="12">
        <v>0.76300000000000001</v>
      </c>
      <c r="E4120" s="12">
        <v>0.77300000000000002</v>
      </c>
      <c r="F4120" s="12">
        <v>0.67400000000000004</v>
      </c>
      <c r="G4120" s="12">
        <v>28752.95</v>
      </c>
      <c r="H4120" s="13">
        <v>2</v>
      </c>
      <c r="I4120" s="23" t="str">
        <f>VLOOKUP(B4120,'De-Para'!$B$3:$C$29,2,0)</f>
        <v>Sul</v>
      </c>
      <c r="J4120" s="18" t="str">
        <f t="shared" si="256"/>
        <v>Alto</v>
      </c>
      <c r="K4120" s="18" t="str">
        <f t="shared" si="257"/>
        <v>Acima</v>
      </c>
      <c r="L4120" s="18" t="str">
        <f t="shared" si="258"/>
        <v>Abaixo</v>
      </c>
      <c r="M4120" s="23" t="str">
        <f t="shared" si="259"/>
        <v>Abaixo</v>
      </c>
    </row>
    <row r="4121" spans="1:13">
      <c r="A4121" s="8" t="s">
        <v>4003</v>
      </c>
      <c r="B4121" s="9" t="s">
        <v>24</v>
      </c>
      <c r="C4121" s="9">
        <v>350</v>
      </c>
      <c r="D4121" s="9">
        <v>0.56999999999999995</v>
      </c>
      <c r="E4121" s="9">
        <v>0.54300000000000004</v>
      </c>
      <c r="F4121" s="9">
        <v>0.46300000000000002</v>
      </c>
      <c r="G4121" s="9">
        <v>7662.72</v>
      </c>
      <c r="H4121" s="10">
        <v>1</v>
      </c>
      <c r="I4121" s="23" t="str">
        <f>VLOOKUP(B4121,'De-Para'!$B$3:$C$29,2,0)</f>
        <v>Nordeste</v>
      </c>
      <c r="J4121" s="18" t="str">
        <f t="shared" si="256"/>
        <v>Médio</v>
      </c>
      <c r="K4121" s="18" t="str">
        <f t="shared" si="257"/>
        <v>Abaixo</v>
      </c>
      <c r="L4121" s="18" t="str">
        <f t="shared" si="258"/>
        <v>Abaixo</v>
      </c>
      <c r="M4121" s="23" t="str">
        <f t="shared" si="259"/>
        <v>Abaixo</v>
      </c>
    </row>
    <row r="4122" spans="1:13">
      <c r="A4122" s="11" t="s">
        <v>4004</v>
      </c>
      <c r="B4122" s="12" t="s">
        <v>111</v>
      </c>
      <c r="C4122" s="12">
        <v>181</v>
      </c>
      <c r="D4122" s="12">
        <v>0.56999999999999995</v>
      </c>
      <c r="E4122" s="12">
        <v>0.56399999999999995</v>
      </c>
      <c r="F4122" s="12">
        <v>0.436</v>
      </c>
      <c r="G4122" s="12">
        <v>13501.37</v>
      </c>
      <c r="H4122" s="13">
        <v>0</v>
      </c>
      <c r="I4122" s="23" t="str">
        <f>VLOOKUP(B4122,'De-Para'!$B$3:$C$29,2,0)</f>
        <v>Norte</v>
      </c>
      <c r="J4122" s="18" t="str">
        <f t="shared" si="256"/>
        <v>Médio</v>
      </c>
      <c r="K4122" s="18" t="str">
        <f t="shared" si="257"/>
        <v>Abaixo</v>
      </c>
      <c r="L4122" s="18" t="str">
        <f t="shared" si="258"/>
        <v>Abaixo</v>
      </c>
      <c r="M4122" s="23" t="str">
        <f t="shared" si="259"/>
        <v>Abaixo</v>
      </c>
    </row>
    <row r="4123" spans="1:13">
      <c r="A4123" s="8" t="s">
        <v>4005</v>
      </c>
      <c r="B4123" s="9" t="s">
        <v>7</v>
      </c>
      <c r="C4123" s="9">
        <v>214</v>
      </c>
      <c r="D4123" s="9">
        <v>0.69</v>
      </c>
      <c r="E4123" s="9">
        <v>0.65300000000000002</v>
      </c>
      <c r="F4123" s="9">
        <v>0.61899999999999999</v>
      </c>
      <c r="G4123" s="9">
        <v>15905.86</v>
      </c>
      <c r="H4123" s="10">
        <v>2</v>
      </c>
      <c r="I4123" s="23" t="str">
        <f>VLOOKUP(B4123,'De-Para'!$B$3:$C$29,2,0)</f>
        <v>Sudeste</v>
      </c>
      <c r="J4123" s="18" t="str">
        <f t="shared" si="256"/>
        <v>Médio</v>
      </c>
      <c r="K4123" s="18" t="str">
        <f t="shared" si="257"/>
        <v>Acima</v>
      </c>
      <c r="L4123" s="18" t="str">
        <f t="shared" si="258"/>
        <v>Abaixo</v>
      </c>
      <c r="M4123" s="23" t="str">
        <f t="shared" si="259"/>
        <v>Abaixo</v>
      </c>
    </row>
    <row r="4124" spans="1:13">
      <c r="A4124" s="11" t="s">
        <v>4006</v>
      </c>
      <c r="B4124" s="12" t="s">
        <v>82</v>
      </c>
      <c r="C4124" s="12">
        <v>314</v>
      </c>
      <c r="D4124" s="12">
        <v>0.54500000000000004</v>
      </c>
      <c r="E4124" s="12">
        <v>0.52400000000000002</v>
      </c>
      <c r="F4124" s="12">
        <v>0.44700000000000001</v>
      </c>
      <c r="G4124" s="12">
        <v>7440.16</v>
      </c>
      <c r="H4124" s="13">
        <v>3</v>
      </c>
      <c r="I4124" s="23" t="str">
        <f>VLOOKUP(B4124,'De-Para'!$B$3:$C$29,2,0)</f>
        <v>Nordeste</v>
      </c>
      <c r="J4124" s="18" t="str">
        <f t="shared" si="256"/>
        <v>Baixo</v>
      </c>
      <c r="K4124" s="18" t="str">
        <f t="shared" si="257"/>
        <v>Abaixo</v>
      </c>
      <c r="L4124" s="18" t="str">
        <f t="shared" si="258"/>
        <v>Abaixo</v>
      </c>
      <c r="M4124" s="23" t="str">
        <f t="shared" si="259"/>
        <v>Acima</v>
      </c>
    </row>
    <row r="4125" spans="1:13">
      <c r="A4125" s="8" t="s">
        <v>4007</v>
      </c>
      <c r="B4125" s="9" t="s">
        <v>82</v>
      </c>
      <c r="C4125" s="9">
        <v>187</v>
      </c>
      <c r="D4125" s="9">
        <v>0.58099999999999996</v>
      </c>
      <c r="E4125" s="9">
        <v>0.54100000000000004</v>
      </c>
      <c r="F4125" s="9">
        <v>0.495</v>
      </c>
      <c r="G4125" s="9">
        <v>8647.69</v>
      </c>
      <c r="H4125" s="10">
        <v>9</v>
      </c>
      <c r="I4125" s="23" t="str">
        <f>VLOOKUP(B4125,'De-Para'!$B$3:$C$29,2,0)</f>
        <v>Nordeste</v>
      </c>
      <c r="J4125" s="18" t="str">
        <f t="shared" si="256"/>
        <v>Médio</v>
      </c>
      <c r="K4125" s="18" t="str">
        <f t="shared" si="257"/>
        <v>Abaixo</v>
      </c>
      <c r="L4125" s="18" t="str">
        <f t="shared" si="258"/>
        <v>Abaixo</v>
      </c>
      <c r="M4125" s="23" t="str">
        <f t="shared" si="259"/>
        <v>Acima</v>
      </c>
    </row>
    <row r="4126" spans="1:13">
      <c r="A4126" s="11" t="s">
        <v>4008</v>
      </c>
      <c r="B4126" s="12" t="s">
        <v>72</v>
      </c>
      <c r="C4126" s="12">
        <v>481</v>
      </c>
      <c r="D4126" s="12">
        <v>0.59</v>
      </c>
      <c r="E4126" s="12">
        <v>0.56999999999999995</v>
      </c>
      <c r="F4126" s="12">
        <v>0.46800000000000003</v>
      </c>
      <c r="G4126" s="12">
        <v>7204.29</v>
      </c>
      <c r="H4126" s="13">
        <v>16</v>
      </c>
      <c r="I4126" s="23" t="str">
        <f>VLOOKUP(B4126,'De-Para'!$B$3:$C$29,2,0)</f>
        <v>Nordeste</v>
      </c>
      <c r="J4126" s="18" t="str">
        <f t="shared" si="256"/>
        <v>Médio</v>
      </c>
      <c r="K4126" s="18" t="str">
        <f t="shared" si="257"/>
        <v>Abaixo</v>
      </c>
      <c r="L4126" s="18" t="str">
        <f t="shared" si="258"/>
        <v>Abaixo</v>
      </c>
      <c r="M4126" s="23" t="str">
        <f t="shared" si="259"/>
        <v>Acima</v>
      </c>
    </row>
    <row r="4127" spans="1:13">
      <c r="A4127" s="8" t="s">
        <v>4009</v>
      </c>
      <c r="B4127" s="9" t="s">
        <v>87</v>
      </c>
      <c r="C4127" s="9">
        <v>472</v>
      </c>
      <c r="D4127" s="9">
        <v>0.53</v>
      </c>
      <c r="E4127" s="9">
        <v>0.48299999999999998</v>
      </c>
      <c r="F4127" s="9">
        <v>0.44400000000000001</v>
      </c>
      <c r="G4127" s="9">
        <v>5090.8100000000004</v>
      </c>
      <c r="H4127" s="10">
        <v>1</v>
      </c>
      <c r="I4127" s="23" t="str">
        <f>VLOOKUP(B4127,'De-Para'!$B$3:$C$29,2,0)</f>
        <v>Nordeste</v>
      </c>
      <c r="J4127" s="18" t="str">
        <f t="shared" si="256"/>
        <v>Baixo</v>
      </c>
      <c r="K4127" s="18" t="str">
        <f t="shared" si="257"/>
        <v>Abaixo</v>
      </c>
      <c r="L4127" s="18" t="str">
        <f t="shared" si="258"/>
        <v>Abaixo</v>
      </c>
      <c r="M4127" s="23" t="str">
        <f t="shared" si="259"/>
        <v>Abaixo</v>
      </c>
    </row>
    <row r="4128" spans="1:13">
      <c r="A4128" s="11" t="s">
        <v>4010</v>
      </c>
      <c r="B4128" s="12" t="s">
        <v>59</v>
      </c>
      <c r="C4128" s="12">
        <v>168</v>
      </c>
      <c r="D4128" s="12">
        <v>0.622</v>
      </c>
      <c r="E4128" s="12">
        <v>0.61799999999999999</v>
      </c>
      <c r="F4128" s="12">
        <v>0.5</v>
      </c>
      <c r="G4128" s="12">
        <v>22803.439999999999</v>
      </c>
      <c r="H4128" s="13">
        <v>2</v>
      </c>
      <c r="I4128" s="23" t="str">
        <f>VLOOKUP(B4128,'De-Para'!$B$3:$C$29,2,0)</f>
        <v>Sul</v>
      </c>
      <c r="J4128" s="18" t="str">
        <f t="shared" si="256"/>
        <v>Médio</v>
      </c>
      <c r="K4128" s="18" t="str">
        <f t="shared" si="257"/>
        <v>Acima</v>
      </c>
      <c r="L4128" s="18" t="str">
        <f t="shared" si="258"/>
        <v>Abaixo</v>
      </c>
      <c r="M4128" s="23" t="str">
        <f t="shared" si="259"/>
        <v>Abaixo</v>
      </c>
    </row>
    <row r="4129" spans="1:13">
      <c r="A4129" s="8" t="s">
        <v>4011</v>
      </c>
      <c r="B4129" s="9" t="s">
        <v>16</v>
      </c>
      <c r="C4129" s="9">
        <v>167</v>
      </c>
      <c r="D4129" s="9">
        <v>0.63500000000000001</v>
      </c>
      <c r="E4129" s="9">
        <v>0.64</v>
      </c>
      <c r="F4129" s="9">
        <v>0.48499999999999999</v>
      </c>
      <c r="G4129" s="9">
        <v>12651.65</v>
      </c>
      <c r="H4129" s="10">
        <v>7</v>
      </c>
      <c r="I4129" s="23" t="str">
        <f>VLOOKUP(B4129,'De-Para'!$B$3:$C$29,2,0)</f>
        <v>Sudeste</v>
      </c>
      <c r="J4129" s="18" t="str">
        <f t="shared" si="256"/>
        <v>Médio</v>
      </c>
      <c r="K4129" s="18" t="str">
        <f t="shared" si="257"/>
        <v>Acima</v>
      </c>
      <c r="L4129" s="18" t="str">
        <f t="shared" si="258"/>
        <v>Abaixo</v>
      </c>
      <c r="M4129" s="23" t="str">
        <f t="shared" si="259"/>
        <v>Acima</v>
      </c>
    </row>
    <row r="4130" spans="1:13">
      <c r="A4130" s="11" t="s">
        <v>4012</v>
      </c>
      <c r="B4130" s="12" t="s">
        <v>24</v>
      </c>
      <c r="C4130" s="12">
        <v>219</v>
      </c>
      <c r="D4130" s="12">
        <v>0.54200000000000004</v>
      </c>
      <c r="E4130" s="12">
        <v>0.53600000000000003</v>
      </c>
      <c r="F4130" s="12">
        <v>0.40899999999999997</v>
      </c>
      <c r="G4130" s="12">
        <v>4811.03</v>
      </c>
      <c r="H4130" s="13">
        <v>2</v>
      </c>
      <c r="I4130" s="23" t="str">
        <f>VLOOKUP(B4130,'De-Para'!$B$3:$C$29,2,0)</f>
        <v>Nordeste</v>
      </c>
      <c r="J4130" s="18" t="str">
        <f t="shared" si="256"/>
        <v>Baixo</v>
      </c>
      <c r="K4130" s="18" t="str">
        <f t="shared" si="257"/>
        <v>Abaixo</v>
      </c>
      <c r="L4130" s="18" t="str">
        <f t="shared" si="258"/>
        <v>Abaixo</v>
      </c>
      <c r="M4130" s="23" t="str">
        <f t="shared" si="259"/>
        <v>Abaixo</v>
      </c>
    </row>
    <row r="4131" spans="1:13">
      <c r="A4131" s="8" t="s">
        <v>4013</v>
      </c>
      <c r="B4131" s="9" t="s">
        <v>59</v>
      </c>
      <c r="C4131" s="9">
        <v>166</v>
      </c>
      <c r="D4131" s="9">
        <v>0.69</v>
      </c>
      <c r="E4131" s="9">
        <v>0.66100000000000003</v>
      </c>
      <c r="F4131" s="9">
        <v>0.60499999999999998</v>
      </c>
      <c r="G4131" s="9">
        <v>22640.83</v>
      </c>
      <c r="H4131" s="10">
        <v>5</v>
      </c>
      <c r="I4131" s="23" t="str">
        <f>VLOOKUP(B4131,'De-Para'!$B$3:$C$29,2,0)</f>
        <v>Sul</v>
      </c>
      <c r="J4131" s="18" t="str">
        <f t="shared" si="256"/>
        <v>Médio</v>
      </c>
      <c r="K4131" s="18" t="str">
        <f t="shared" si="257"/>
        <v>Acima</v>
      </c>
      <c r="L4131" s="18" t="str">
        <f t="shared" si="258"/>
        <v>Abaixo</v>
      </c>
      <c r="M4131" s="23" t="str">
        <f t="shared" si="259"/>
        <v>Acima</v>
      </c>
    </row>
    <row r="4132" spans="1:13">
      <c r="A4132" s="11" t="s">
        <v>4014</v>
      </c>
      <c r="B4132" s="12" t="s">
        <v>24</v>
      </c>
      <c r="C4132" s="12">
        <v>359</v>
      </c>
      <c r="D4132" s="12">
        <v>0.61199999999999999</v>
      </c>
      <c r="E4132" s="12">
        <v>0.57199999999999995</v>
      </c>
      <c r="F4132" s="12">
        <v>0.52500000000000002</v>
      </c>
      <c r="G4132" s="12">
        <v>6980.13</v>
      </c>
      <c r="H4132" s="13">
        <v>6</v>
      </c>
      <c r="I4132" s="23" t="str">
        <f>VLOOKUP(B4132,'De-Para'!$B$3:$C$29,2,0)</f>
        <v>Nordeste</v>
      </c>
      <c r="J4132" s="18" t="str">
        <f t="shared" si="256"/>
        <v>Médio</v>
      </c>
      <c r="K4132" s="18" t="str">
        <f t="shared" si="257"/>
        <v>Acima</v>
      </c>
      <c r="L4132" s="18" t="str">
        <f t="shared" si="258"/>
        <v>Abaixo</v>
      </c>
      <c r="M4132" s="23" t="str">
        <f t="shared" si="259"/>
        <v>Acima</v>
      </c>
    </row>
    <row r="4133" spans="1:13">
      <c r="A4133" s="8" t="s">
        <v>4015</v>
      </c>
      <c r="B4133" s="9" t="s">
        <v>87</v>
      </c>
      <c r="C4133" s="9">
        <v>435</v>
      </c>
      <c r="D4133" s="9">
        <v>0.51800000000000002</v>
      </c>
      <c r="E4133" s="9">
        <v>0.45600000000000002</v>
      </c>
      <c r="F4133" s="9">
        <v>0.41899999999999998</v>
      </c>
      <c r="G4133" s="9">
        <v>4867.3</v>
      </c>
      <c r="H4133" s="10">
        <v>0</v>
      </c>
      <c r="I4133" s="23" t="str">
        <f>VLOOKUP(B4133,'De-Para'!$B$3:$C$29,2,0)</f>
        <v>Nordeste</v>
      </c>
      <c r="J4133" s="18" t="str">
        <f t="shared" si="256"/>
        <v>Baixo</v>
      </c>
      <c r="K4133" s="18" t="str">
        <f t="shared" si="257"/>
        <v>Abaixo</v>
      </c>
      <c r="L4133" s="18" t="str">
        <f t="shared" si="258"/>
        <v>Abaixo</v>
      </c>
      <c r="M4133" s="23" t="str">
        <f t="shared" si="259"/>
        <v>Abaixo</v>
      </c>
    </row>
    <row r="4134" spans="1:13">
      <c r="A4134" s="11" t="s">
        <v>4016</v>
      </c>
      <c r="B4134" s="12" t="s">
        <v>24</v>
      </c>
      <c r="C4134" s="12">
        <v>193</v>
      </c>
      <c r="D4134" s="12">
        <v>0.61499999999999999</v>
      </c>
      <c r="E4134" s="12">
        <v>0.56899999999999995</v>
      </c>
      <c r="F4134" s="12">
        <v>0.52700000000000002</v>
      </c>
      <c r="G4134" s="12">
        <v>6625.77</v>
      </c>
      <c r="H4134" s="13">
        <v>13</v>
      </c>
      <c r="I4134" s="23" t="str">
        <f>VLOOKUP(B4134,'De-Para'!$B$3:$C$29,2,0)</f>
        <v>Nordeste</v>
      </c>
      <c r="J4134" s="18" t="str">
        <f t="shared" si="256"/>
        <v>Médio</v>
      </c>
      <c r="K4134" s="18" t="str">
        <f t="shared" si="257"/>
        <v>Acima</v>
      </c>
      <c r="L4134" s="18" t="str">
        <f t="shared" si="258"/>
        <v>Abaixo</v>
      </c>
      <c r="M4134" s="23" t="str">
        <f t="shared" si="259"/>
        <v>Acima</v>
      </c>
    </row>
    <row r="4135" spans="1:13">
      <c r="A4135" s="8" t="s">
        <v>4017</v>
      </c>
      <c r="B4135" s="9" t="s">
        <v>82</v>
      </c>
      <c r="C4135" s="9">
        <v>215</v>
      </c>
      <c r="D4135" s="9">
        <v>0.54100000000000004</v>
      </c>
      <c r="E4135" s="9">
        <v>0.51600000000000001</v>
      </c>
      <c r="F4135" s="9">
        <v>0.432</v>
      </c>
      <c r="G4135" s="9">
        <v>7353.7</v>
      </c>
      <c r="H4135" s="10">
        <v>4</v>
      </c>
      <c r="I4135" s="23" t="str">
        <f>VLOOKUP(B4135,'De-Para'!$B$3:$C$29,2,0)</f>
        <v>Nordeste</v>
      </c>
      <c r="J4135" s="18" t="str">
        <f t="shared" si="256"/>
        <v>Baixo</v>
      </c>
      <c r="K4135" s="18" t="str">
        <f t="shared" si="257"/>
        <v>Abaixo</v>
      </c>
      <c r="L4135" s="18" t="str">
        <f t="shared" si="258"/>
        <v>Abaixo</v>
      </c>
      <c r="M4135" s="23" t="str">
        <f t="shared" si="259"/>
        <v>Acima</v>
      </c>
    </row>
    <row r="4136" spans="1:13">
      <c r="A4136" s="11" t="s">
        <v>4018</v>
      </c>
      <c r="B4136" s="12" t="s">
        <v>24</v>
      </c>
      <c r="C4136" s="12">
        <v>360</v>
      </c>
      <c r="D4136" s="12">
        <v>0.56100000000000005</v>
      </c>
      <c r="E4136" s="12">
        <v>0.51800000000000002</v>
      </c>
      <c r="F4136" s="12">
        <v>0.46300000000000002</v>
      </c>
      <c r="G4136" s="12">
        <v>7026.15</v>
      </c>
      <c r="H4136" s="13">
        <v>0</v>
      </c>
      <c r="I4136" s="23" t="str">
        <f>VLOOKUP(B4136,'De-Para'!$B$3:$C$29,2,0)</f>
        <v>Nordeste</v>
      </c>
      <c r="J4136" s="18" t="str">
        <f t="shared" si="256"/>
        <v>Médio</v>
      </c>
      <c r="K4136" s="18" t="str">
        <f t="shared" si="257"/>
        <v>Abaixo</v>
      </c>
      <c r="L4136" s="18" t="str">
        <f t="shared" si="258"/>
        <v>Abaixo</v>
      </c>
      <c r="M4136" s="23" t="str">
        <f t="shared" si="259"/>
        <v>Abaixo</v>
      </c>
    </row>
    <row r="4137" spans="1:13">
      <c r="A4137" s="8" t="s">
        <v>4019</v>
      </c>
      <c r="B4137" s="9" t="s">
        <v>7</v>
      </c>
      <c r="C4137" s="9">
        <v>148</v>
      </c>
      <c r="D4137" s="9">
        <v>0.72</v>
      </c>
      <c r="E4137" s="9">
        <v>0.69099999999999995</v>
      </c>
      <c r="F4137" s="9">
        <v>0.65200000000000002</v>
      </c>
      <c r="G4137" s="9">
        <v>22182.07</v>
      </c>
      <c r="H4137" s="10">
        <v>1</v>
      </c>
      <c r="I4137" s="23" t="str">
        <f>VLOOKUP(B4137,'De-Para'!$B$3:$C$29,2,0)</f>
        <v>Sudeste</v>
      </c>
      <c r="J4137" s="18" t="str">
        <f t="shared" si="256"/>
        <v>Alto</v>
      </c>
      <c r="K4137" s="18" t="str">
        <f t="shared" si="257"/>
        <v>Acima</v>
      </c>
      <c r="L4137" s="18" t="str">
        <f t="shared" si="258"/>
        <v>Abaixo</v>
      </c>
      <c r="M4137" s="23" t="str">
        <f t="shared" si="259"/>
        <v>Abaixo</v>
      </c>
    </row>
    <row r="4138" spans="1:13">
      <c r="A4138" s="11" t="s">
        <v>4020</v>
      </c>
      <c r="B4138" s="12" t="s">
        <v>16</v>
      </c>
      <c r="C4138" s="12">
        <v>308</v>
      </c>
      <c r="D4138" s="12">
        <v>0.65</v>
      </c>
      <c r="E4138" s="12">
        <v>0.629</v>
      </c>
      <c r="F4138" s="12">
        <v>0.52100000000000002</v>
      </c>
      <c r="G4138" s="12">
        <v>10219.18</v>
      </c>
      <c r="H4138" s="13">
        <v>8</v>
      </c>
      <c r="I4138" s="23" t="str">
        <f>VLOOKUP(B4138,'De-Para'!$B$3:$C$29,2,0)</f>
        <v>Sudeste</v>
      </c>
      <c r="J4138" s="18" t="str">
        <f t="shared" si="256"/>
        <v>Médio</v>
      </c>
      <c r="K4138" s="18" t="str">
        <f t="shared" si="257"/>
        <v>Acima</v>
      </c>
      <c r="L4138" s="18" t="str">
        <f t="shared" si="258"/>
        <v>Abaixo</v>
      </c>
      <c r="M4138" s="23" t="str">
        <f t="shared" si="259"/>
        <v>Acima</v>
      </c>
    </row>
    <row r="4139" spans="1:13">
      <c r="A4139" s="8" t="s">
        <v>4021</v>
      </c>
      <c r="B4139" s="9" t="s">
        <v>87</v>
      </c>
      <c r="C4139" s="9">
        <v>305</v>
      </c>
      <c r="D4139" s="9">
        <v>0.51800000000000002</v>
      </c>
      <c r="E4139" s="9">
        <v>0.45400000000000001</v>
      </c>
      <c r="F4139" s="9">
        <v>0.41599999999999998</v>
      </c>
      <c r="G4139" s="9">
        <v>4884.17</v>
      </c>
      <c r="H4139" s="10">
        <v>1</v>
      </c>
      <c r="I4139" s="23" t="str">
        <f>VLOOKUP(B4139,'De-Para'!$B$3:$C$29,2,0)</f>
        <v>Nordeste</v>
      </c>
      <c r="J4139" s="18" t="str">
        <f t="shared" si="256"/>
        <v>Baixo</v>
      </c>
      <c r="K4139" s="18" t="str">
        <f t="shared" si="257"/>
        <v>Abaixo</v>
      </c>
      <c r="L4139" s="18" t="str">
        <f t="shared" si="258"/>
        <v>Abaixo</v>
      </c>
      <c r="M4139" s="23" t="str">
        <f t="shared" si="259"/>
        <v>Abaixo</v>
      </c>
    </row>
    <row r="4140" spans="1:13">
      <c r="A4140" s="11" t="s">
        <v>4022</v>
      </c>
      <c r="B4140" s="12" t="s">
        <v>59</v>
      </c>
      <c r="C4140" s="12">
        <v>34</v>
      </c>
      <c r="D4140" s="12">
        <v>0.66</v>
      </c>
      <c r="E4140" s="12">
        <v>0.64600000000000002</v>
      </c>
      <c r="F4140" s="12">
        <v>0.54500000000000004</v>
      </c>
      <c r="G4140" s="12">
        <v>29446.39</v>
      </c>
      <c r="H4140" s="13">
        <v>2</v>
      </c>
      <c r="I4140" s="23" t="str">
        <f>VLOOKUP(B4140,'De-Para'!$B$3:$C$29,2,0)</f>
        <v>Sul</v>
      </c>
      <c r="J4140" s="18" t="str">
        <f t="shared" si="256"/>
        <v>Médio</v>
      </c>
      <c r="K4140" s="18" t="str">
        <f t="shared" si="257"/>
        <v>Acima</v>
      </c>
      <c r="L4140" s="18" t="str">
        <f t="shared" si="258"/>
        <v>Abaixo</v>
      </c>
      <c r="M4140" s="23" t="str">
        <f t="shared" si="259"/>
        <v>Abaixo</v>
      </c>
    </row>
    <row r="4141" spans="1:13">
      <c r="A4141" s="8" t="s">
        <v>4023</v>
      </c>
      <c r="B4141" s="9" t="s">
        <v>72</v>
      </c>
      <c r="C4141" s="9">
        <v>370</v>
      </c>
      <c r="D4141" s="9">
        <v>0.65900000000000003</v>
      </c>
      <c r="E4141" s="9">
        <v>0.624</v>
      </c>
      <c r="F4141" s="9">
        <v>0.57699999999999996</v>
      </c>
      <c r="G4141" s="9">
        <v>9389.09</v>
      </c>
      <c r="H4141" s="10">
        <v>9</v>
      </c>
      <c r="I4141" s="23" t="str">
        <f>VLOOKUP(B4141,'De-Para'!$B$3:$C$29,2,0)</f>
        <v>Nordeste</v>
      </c>
      <c r="J4141" s="18" t="str">
        <f t="shared" si="256"/>
        <v>Médio</v>
      </c>
      <c r="K4141" s="18" t="str">
        <f t="shared" si="257"/>
        <v>Acima</v>
      </c>
      <c r="L4141" s="18" t="str">
        <f t="shared" si="258"/>
        <v>Abaixo</v>
      </c>
      <c r="M4141" s="23" t="str">
        <f t="shared" si="259"/>
        <v>Acima</v>
      </c>
    </row>
    <row r="4142" spans="1:13">
      <c r="A4142" s="11" t="s">
        <v>3410</v>
      </c>
      <c r="B4142" s="12" t="s">
        <v>19</v>
      </c>
      <c r="C4142" s="12">
        <v>512</v>
      </c>
      <c r="D4142" s="12">
        <v>0.59299999999999997</v>
      </c>
      <c r="E4142" s="12">
        <v>0.54</v>
      </c>
      <c r="F4142" s="12">
        <v>0.52400000000000002</v>
      </c>
      <c r="G4142" s="12">
        <v>6520.94</v>
      </c>
      <c r="H4142" s="13">
        <v>2</v>
      </c>
      <c r="I4142" s="23" t="str">
        <f>VLOOKUP(B4142,'De-Para'!$B$3:$C$29,2,0)</f>
        <v>Nordeste</v>
      </c>
      <c r="J4142" s="18" t="str">
        <f t="shared" si="256"/>
        <v>Médio</v>
      </c>
      <c r="K4142" s="18" t="str">
        <f t="shared" si="257"/>
        <v>Abaixo</v>
      </c>
      <c r="L4142" s="18" t="str">
        <f t="shared" si="258"/>
        <v>Abaixo</v>
      </c>
      <c r="M4142" s="23" t="str">
        <f t="shared" si="259"/>
        <v>Abaixo</v>
      </c>
    </row>
    <row r="4143" spans="1:13">
      <c r="A4143" s="8" t="s">
        <v>4024</v>
      </c>
      <c r="B4143" s="9" t="s">
        <v>114</v>
      </c>
      <c r="C4143" s="9">
        <v>337</v>
      </c>
      <c r="D4143" s="9">
        <v>0.54</v>
      </c>
      <c r="E4143" s="9">
        <v>0.51500000000000001</v>
      </c>
      <c r="F4143" s="9">
        <v>0.435</v>
      </c>
      <c r="G4143" s="9">
        <v>9209.34</v>
      </c>
      <c r="H4143" s="10">
        <v>0</v>
      </c>
      <c r="I4143" s="23" t="str">
        <f>VLOOKUP(B4143,'De-Para'!$B$3:$C$29,2,0)</f>
        <v>Nordeste</v>
      </c>
      <c r="J4143" s="18" t="str">
        <f t="shared" si="256"/>
        <v>Baixo</v>
      </c>
      <c r="K4143" s="18" t="str">
        <f t="shared" si="257"/>
        <v>Abaixo</v>
      </c>
      <c r="L4143" s="18" t="str">
        <f t="shared" si="258"/>
        <v>Abaixo</v>
      </c>
      <c r="M4143" s="23" t="str">
        <f t="shared" si="259"/>
        <v>Abaixo</v>
      </c>
    </row>
    <row r="4144" spans="1:13">
      <c r="A4144" s="11" t="s">
        <v>480</v>
      </c>
      <c r="B4144" s="12" t="s">
        <v>33</v>
      </c>
      <c r="C4144" s="12">
        <v>53</v>
      </c>
      <c r="D4144" s="12">
        <v>0.68</v>
      </c>
      <c r="E4144" s="12">
        <v>0.65800000000000003</v>
      </c>
      <c r="F4144" s="12">
        <v>0.59299999999999997</v>
      </c>
      <c r="G4144" s="12">
        <v>19788.97</v>
      </c>
      <c r="H4144" s="13">
        <v>1</v>
      </c>
      <c r="I4144" s="23" t="str">
        <f>VLOOKUP(B4144,'De-Para'!$B$3:$C$29,2,0)</f>
        <v>Centro-Oeste</v>
      </c>
      <c r="J4144" s="18" t="str">
        <f t="shared" si="256"/>
        <v>Médio</v>
      </c>
      <c r="K4144" s="18" t="str">
        <f t="shared" si="257"/>
        <v>Acima</v>
      </c>
      <c r="L4144" s="18" t="str">
        <f t="shared" si="258"/>
        <v>Abaixo</v>
      </c>
      <c r="M4144" s="23" t="str">
        <f t="shared" si="259"/>
        <v>Abaixo</v>
      </c>
    </row>
    <row r="4145" spans="1:13">
      <c r="A4145" s="8" t="s">
        <v>4025</v>
      </c>
      <c r="B4145" s="9" t="s">
        <v>14</v>
      </c>
      <c r="C4145" s="9">
        <v>78</v>
      </c>
      <c r="D4145" s="9">
        <v>0.70099999999999996</v>
      </c>
      <c r="E4145" s="9">
        <v>0.69399999999999995</v>
      </c>
      <c r="F4145" s="9">
        <v>0.59499999999999997</v>
      </c>
      <c r="G4145" s="9">
        <v>16936.439999999999</v>
      </c>
      <c r="H4145" s="10">
        <v>5</v>
      </c>
      <c r="I4145" s="23" t="str">
        <f>VLOOKUP(B4145,'De-Para'!$B$3:$C$29,2,0)</f>
        <v>Sul</v>
      </c>
      <c r="J4145" s="18" t="str">
        <f t="shared" si="256"/>
        <v>Alto</v>
      </c>
      <c r="K4145" s="18" t="str">
        <f t="shared" si="257"/>
        <v>Acima</v>
      </c>
      <c r="L4145" s="18" t="str">
        <f t="shared" si="258"/>
        <v>Abaixo</v>
      </c>
      <c r="M4145" s="23" t="str">
        <f t="shared" si="259"/>
        <v>Acima</v>
      </c>
    </row>
    <row r="4146" spans="1:13">
      <c r="A4146" s="11" t="s">
        <v>4026</v>
      </c>
      <c r="B4146" s="12" t="s">
        <v>31</v>
      </c>
      <c r="C4146" s="12">
        <v>436</v>
      </c>
      <c r="D4146" s="12">
        <v>0.56200000000000006</v>
      </c>
      <c r="E4146" s="12">
        <v>0.52900000000000003</v>
      </c>
      <c r="F4146" s="12">
        <v>0.441</v>
      </c>
      <c r="G4146" s="12">
        <v>6998.96</v>
      </c>
      <c r="H4146" s="13">
        <v>1</v>
      </c>
      <c r="I4146" s="23" t="str">
        <f>VLOOKUP(B4146,'De-Para'!$B$3:$C$29,2,0)</f>
        <v>Nordeste</v>
      </c>
      <c r="J4146" s="18" t="str">
        <f t="shared" si="256"/>
        <v>Médio</v>
      </c>
      <c r="K4146" s="18" t="str">
        <f t="shared" si="257"/>
        <v>Abaixo</v>
      </c>
      <c r="L4146" s="18" t="str">
        <f t="shared" si="258"/>
        <v>Abaixo</v>
      </c>
      <c r="M4146" s="23" t="str">
        <f t="shared" si="259"/>
        <v>Abaixo</v>
      </c>
    </row>
    <row r="4147" spans="1:13">
      <c r="A4147" s="8" t="s">
        <v>4027</v>
      </c>
      <c r="B4147" s="9" t="s">
        <v>22</v>
      </c>
      <c r="C4147" s="9">
        <v>66</v>
      </c>
      <c r="D4147" s="9">
        <v>0.63200000000000001</v>
      </c>
      <c r="E4147" s="9">
        <v>0.57999999999999996</v>
      </c>
      <c r="F4147" s="9">
        <v>0.53600000000000003</v>
      </c>
      <c r="G4147" s="9">
        <v>20967.86</v>
      </c>
      <c r="H4147" s="10">
        <v>4</v>
      </c>
      <c r="I4147" s="23" t="str">
        <f>VLOOKUP(B4147,'De-Para'!$B$3:$C$29,2,0)</f>
        <v>Sul</v>
      </c>
      <c r="J4147" s="18" t="str">
        <f t="shared" si="256"/>
        <v>Médio</v>
      </c>
      <c r="K4147" s="18" t="str">
        <f t="shared" si="257"/>
        <v>Acima</v>
      </c>
      <c r="L4147" s="18" t="str">
        <f t="shared" si="258"/>
        <v>Abaixo</v>
      </c>
      <c r="M4147" s="23" t="str">
        <f t="shared" si="259"/>
        <v>Acima</v>
      </c>
    </row>
    <row r="4148" spans="1:13">
      <c r="A4148" s="11" t="s">
        <v>4028</v>
      </c>
      <c r="B4148" s="12" t="s">
        <v>7</v>
      </c>
      <c r="C4148" s="12">
        <v>104</v>
      </c>
      <c r="D4148" s="12">
        <v>0.73</v>
      </c>
      <c r="E4148" s="12">
        <v>0.69499999999999995</v>
      </c>
      <c r="F4148" s="12">
        <v>0.67400000000000004</v>
      </c>
      <c r="G4148" s="12">
        <v>29149.67</v>
      </c>
      <c r="H4148" s="13">
        <v>1</v>
      </c>
      <c r="I4148" s="23" t="str">
        <f>VLOOKUP(B4148,'De-Para'!$B$3:$C$29,2,0)</f>
        <v>Sudeste</v>
      </c>
      <c r="J4148" s="18" t="str">
        <f t="shared" si="256"/>
        <v>Alto</v>
      </c>
      <c r="K4148" s="18" t="str">
        <f t="shared" si="257"/>
        <v>Acima</v>
      </c>
      <c r="L4148" s="18" t="str">
        <f t="shared" si="258"/>
        <v>Abaixo</v>
      </c>
      <c r="M4148" s="23" t="str">
        <f t="shared" si="259"/>
        <v>Abaixo</v>
      </c>
    </row>
    <row r="4149" spans="1:13">
      <c r="A4149" s="8" t="s">
        <v>4029</v>
      </c>
      <c r="B4149" s="9" t="s">
        <v>118</v>
      </c>
      <c r="C4149" s="9">
        <v>414</v>
      </c>
      <c r="D4149" s="9">
        <v>0.57499999999999996</v>
      </c>
      <c r="E4149" s="9">
        <v>0.52600000000000002</v>
      </c>
      <c r="F4149" s="9">
        <v>0.46400000000000002</v>
      </c>
      <c r="G4149" s="9">
        <v>7162.15</v>
      </c>
      <c r="H4149" s="10">
        <v>0</v>
      </c>
      <c r="I4149" s="23" t="str">
        <f>VLOOKUP(B4149,'De-Para'!$B$3:$C$29,2,0)</f>
        <v>Nordeste</v>
      </c>
      <c r="J4149" s="18" t="str">
        <f t="shared" si="256"/>
        <v>Médio</v>
      </c>
      <c r="K4149" s="18" t="str">
        <f t="shared" si="257"/>
        <v>Abaixo</v>
      </c>
      <c r="L4149" s="18" t="str">
        <f t="shared" si="258"/>
        <v>Abaixo</v>
      </c>
      <c r="M4149" s="23" t="str">
        <f t="shared" si="259"/>
        <v>Abaixo</v>
      </c>
    </row>
    <row r="4150" spans="1:13">
      <c r="A4150" s="11" t="s">
        <v>4030</v>
      </c>
      <c r="B4150" s="12" t="s">
        <v>16</v>
      </c>
      <c r="C4150" s="12">
        <v>127</v>
      </c>
      <c r="D4150" s="12">
        <v>0.65500000000000003</v>
      </c>
      <c r="E4150" s="12">
        <v>0.63600000000000001</v>
      </c>
      <c r="F4150" s="12">
        <v>0.56100000000000005</v>
      </c>
      <c r="G4150" s="12">
        <v>13004.32</v>
      </c>
      <c r="H4150" s="13">
        <v>6</v>
      </c>
      <c r="I4150" s="23" t="str">
        <f>VLOOKUP(B4150,'De-Para'!$B$3:$C$29,2,0)</f>
        <v>Sudeste</v>
      </c>
      <c r="J4150" s="18" t="str">
        <f t="shared" si="256"/>
        <v>Médio</v>
      </c>
      <c r="K4150" s="18" t="str">
        <f t="shared" si="257"/>
        <v>Acima</v>
      </c>
      <c r="L4150" s="18" t="str">
        <f t="shared" si="258"/>
        <v>Abaixo</v>
      </c>
      <c r="M4150" s="23" t="str">
        <f t="shared" si="259"/>
        <v>Acima</v>
      </c>
    </row>
    <row r="4151" spans="1:13">
      <c r="A4151" s="8" t="s">
        <v>4031</v>
      </c>
      <c r="B4151" s="9" t="s">
        <v>82</v>
      </c>
      <c r="C4151" s="9">
        <v>211</v>
      </c>
      <c r="D4151" s="9">
        <v>0.52900000000000003</v>
      </c>
      <c r="E4151" s="9">
        <v>0.52500000000000002</v>
      </c>
      <c r="F4151" s="9">
        <v>0.40799999999999997</v>
      </c>
      <c r="G4151" s="9">
        <v>8925.51</v>
      </c>
      <c r="H4151" s="10">
        <v>5</v>
      </c>
      <c r="I4151" s="23" t="str">
        <f>VLOOKUP(B4151,'De-Para'!$B$3:$C$29,2,0)</f>
        <v>Nordeste</v>
      </c>
      <c r="J4151" s="18" t="str">
        <f t="shared" si="256"/>
        <v>Baixo</v>
      </c>
      <c r="K4151" s="18" t="str">
        <f t="shared" si="257"/>
        <v>Abaixo</v>
      </c>
      <c r="L4151" s="18" t="str">
        <f t="shared" si="258"/>
        <v>Abaixo</v>
      </c>
      <c r="M4151" s="23" t="str">
        <f t="shared" si="259"/>
        <v>Acima</v>
      </c>
    </row>
    <row r="4152" spans="1:13">
      <c r="A4152" s="11" t="s">
        <v>4032</v>
      </c>
      <c r="B4152" s="12" t="s">
        <v>22</v>
      </c>
      <c r="C4152" s="12">
        <v>98</v>
      </c>
      <c r="D4152" s="12">
        <v>0.71</v>
      </c>
      <c r="E4152" s="12">
        <v>0.67200000000000004</v>
      </c>
      <c r="F4152" s="12">
        <v>0.63</v>
      </c>
      <c r="G4152" s="12">
        <v>30412.080000000002</v>
      </c>
      <c r="H4152" s="13">
        <v>1</v>
      </c>
      <c r="I4152" s="23" t="str">
        <f>VLOOKUP(B4152,'De-Para'!$B$3:$C$29,2,0)</f>
        <v>Sul</v>
      </c>
      <c r="J4152" s="18" t="str">
        <f t="shared" si="256"/>
        <v>Alto</v>
      </c>
      <c r="K4152" s="18" t="str">
        <f t="shared" si="257"/>
        <v>Acima</v>
      </c>
      <c r="L4152" s="18" t="str">
        <f t="shared" si="258"/>
        <v>Abaixo</v>
      </c>
      <c r="M4152" s="23" t="str">
        <f t="shared" si="259"/>
        <v>Abaixo</v>
      </c>
    </row>
    <row r="4153" spans="1:13">
      <c r="A4153" s="8" t="s">
        <v>4033</v>
      </c>
      <c r="B4153" s="9" t="s">
        <v>16</v>
      </c>
      <c r="C4153" s="9">
        <v>153</v>
      </c>
      <c r="D4153" s="9">
        <v>0.67200000000000004</v>
      </c>
      <c r="E4153" s="9">
        <v>0.67900000000000005</v>
      </c>
      <c r="F4153" s="9">
        <v>0.53700000000000003</v>
      </c>
      <c r="G4153" s="9">
        <v>14210.38</v>
      </c>
      <c r="H4153" s="10">
        <v>0</v>
      </c>
      <c r="I4153" s="23" t="str">
        <f>VLOOKUP(B4153,'De-Para'!$B$3:$C$29,2,0)</f>
        <v>Sudeste</v>
      </c>
      <c r="J4153" s="18" t="str">
        <f t="shared" si="256"/>
        <v>Médio</v>
      </c>
      <c r="K4153" s="18" t="str">
        <f t="shared" si="257"/>
        <v>Acima</v>
      </c>
      <c r="L4153" s="18" t="str">
        <f t="shared" si="258"/>
        <v>Abaixo</v>
      </c>
      <c r="M4153" s="23" t="str">
        <f t="shared" si="259"/>
        <v>Abaixo</v>
      </c>
    </row>
    <row r="4154" spans="1:13">
      <c r="A4154" s="11" t="s">
        <v>4034</v>
      </c>
      <c r="B4154" s="12" t="s">
        <v>82</v>
      </c>
      <c r="C4154" s="12">
        <v>189</v>
      </c>
      <c r="D4154" s="12">
        <v>0.57399999999999995</v>
      </c>
      <c r="E4154" s="12">
        <v>0.56399999999999995</v>
      </c>
      <c r="F4154" s="12">
        <v>0.45800000000000002</v>
      </c>
      <c r="G4154" s="12">
        <v>9381.39</v>
      </c>
      <c r="H4154" s="13">
        <v>2</v>
      </c>
      <c r="I4154" s="23" t="str">
        <f>VLOOKUP(B4154,'De-Para'!$B$3:$C$29,2,0)</f>
        <v>Nordeste</v>
      </c>
      <c r="J4154" s="18" t="str">
        <f t="shared" si="256"/>
        <v>Médio</v>
      </c>
      <c r="K4154" s="18" t="str">
        <f t="shared" si="257"/>
        <v>Abaixo</v>
      </c>
      <c r="L4154" s="18" t="str">
        <f t="shared" si="258"/>
        <v>Abaixo</v>
      </c>
      <c r="M4154" s="23" t="str">
        <f t="shared" si="259"/>
        <v>Abaixo</v>
      </c>
    </row>
    <row r="4155" spans="1:13">
      <c r="A4155" s="8" t="s">
        <v>4035</v>
      </c>
      <c r="B4155" s="9" t="s">
        <v>118</v>
      </c>
      <c r="C4155" s="9">
        <v>590</v>
      </c>
      <c r="D4155" s="9">
        <v>0.55000000000000004</v>
      </c>
      <c r="E4155" s="9">
        <v>0.53700000000000003</v>
      </c>
      <c r="F4155" s="9">
        <v>0.40600000000000003</v>
      </c>
      <c r="G4155" s="9">
        <v>6125.79</v>
      </c>
      <c r="H4155" s="10">
        <v>3</v>
      </c>
      <c r="I4155" s="23" t="str">
        <f>VLOOKUP(B4155,'De-Para'!$B$3:$C$29,2,0)</f>
        <v>Nordeste</v>
      </c>
      <c r="J4155" s="18" t="str">
        <f t="shared" si="256"/>
        <v>Médio</v>
      </c>
      <c r="K4155" s="18" t="str">
        <f t="shared" si="257"/>
        <v>Abaixo</v>
      </c>
      <c r="L4155" s="18" t="str">
        <f t="shared" si="258"/>
        <v>Abaixo</v>
      </c>
      <c r="M4155" s="23" t="str">
        <f t="shared" si="259"/>
        <v>Acima</v>
      </c>
    </row>
    <row r="4156" spans="1:13">
      <c r="A4156" s="11" t="s">
        <v>4036</v>
      </c>
      <c r="B4156" s="12" t="s">
        <v>87</v>
      </c>
      <c r="C4156" s="12">
        <v>349</v>
      </c>
      <c r="D4156" s="12">
        <v>0.51200000000000001</v>
      </c>
      <c r="E4156" s="12">
        <v>0.44800000000000001</v>
      </c>
      <c r="F4156" s="12">
        <v>0.41399999999999998</v>
      </c>
      <c r="G4156" s="12">
        <v>5000.68</v>
      </c>
      <c r="H4156" s="13">
        <v>0</v>
      </c>
      <c r="I4156" s="23" t="str">
        <f>VLOOKUP(B4156,'De-Para'!$B$3:$C$29,2,0)</f>
        <v>Nordeste</v>
      </c>
      <c r="J4156" s="18" t="str">
        <f t="shared" si="256"/>
        <v>Baixo</v>
      </c>
      <c r="K4156" s="18" t="str">
        <f t="shared" si="257"/>
        <v>Abaixo</v>
      </c>
      <c r="L4156" s="18" t="str">
        <f t="shared" si="258"/>
        <v>Abaixo</v>
      </c>
      <c r="M4156" s="23" t="str">
        <f t="shared" si="259"/>
        <v>Abaixo</v>
      </c>
    </row>
    <row r="4157" spans="1:13">
      <c r="A4157" s="8" t="s">
        <v>4037</v>
      </c>
      <c r="B4157" s="9" t="s">
        <v>118</v>
      </c>
      <c r="C4157" s="9">
        <v>166</v>
      </c>
      <c r="D4157" s="9">
        <v>0.54600000000000004</v>
      </c>
      <c r="E4157" s="9">
        <v>0.55100000000000005</v>
      </c>
      <c r="F4157" s="9">
        <v>0.4</v>
      </c>
      <c r="G4157" s="9">
        <v>10051.89</v>
      </c>
      <c r="H4157" s="10">
        <v>0</v>
      </c>
      <c r="I4157" s="23" t="str">
        <f>VLOOKUP(B4157,'De-Para'!$B$3:$C$29,2,0)</f>
        <v>Nordeste</v>
      </c>
      <c r="J4157" s="18" t="str">
        <f t="shared" si="256"/>
        <v>Baixo</v>
      </c>
      <c r="K4157" s="18" t="str">
        <f t="shared" si="257"/>
        <v>Abaixo</v>
      </c>
      <c r="L4157" s="18" t="str">
        <f t="shared" si="258"/>
        <v>Abaixo</v>
      </c>
      <c r="M4157" s="23" t="str">
        <f t="shared" si="259"/>
        <v>Abaixo</v>
      </c>
    </row>
    <row r="4158" spans="1:13">
      <c r="A4158" s="11" t="s">
        <v>2769</v>
      </c>
      <c r="B4158" s="12" t="s">
        <v>82</v>
      </c>
      <c r="C4158" s="12">
        <v>266</v>
      </c>
      <c r="D4158" s="12">
        <v>0.56999999999999995</v>
      </c>
      <c r="E4158" s="12">
        <v>0.54200000000000004</v>
      </c>
      <c r="F4158" s="12">
        <v>0.48399999999999999</v>
      </c>
      <c r="G4158" s="12">
        <v>7385.05</v>
      </c>
      <c r="H4158" s="13">
        <v>2</v>
      </c>
      <c r="I4158" s="23" t="str">
        <f>VLOOKUP(B4158,'De-Para'!$B$3:$C$29,2,0)</f>
        <v>Nordeste</v>
      </c>
      <c r="J4158" s="18" t="str">
        <f t="shared" si="256"/>
        <v>Médio</v>
      </c>
      <c r="K4158" s="18" t="str">
        <f t="shared" si="257"/>
        <v>Abaixo</v>
      </c>
      <c r="L4158" s="18" t="str">
        <f t="shared" si="258"/>
        <v>Abaixo</v>
      </c>
      <c r="M4158" s="23" t="str">
        <f t="shared" si="259"/>
        <v>Abaixo</v>
      </c>
    </row>
    <row r="4159" spans="1:13">
      <c r="A4159" s="8" t="s">
        <v>4038</v>
      </c>
      <c r="B4159" s="9" t="s">
        <v>19</v>
      </c>
      <c r="C4159" s="9">
        <v>270</v>
      </c>
      <c r="D4159" s="9">
        <v>0.56999999999999995</v>
      </c>
      <c r="E4159" s="9">
        <v>0.52900000000000003</v>
      </c>
      <c r="F4159" s="9">
        <v>0.46800000000000003</v>
      </c>
      <c r="G4159" s="9">
        <v>6755.94</v>
      </c>
      <c r="H4159" s="10">
        <v>2</v>
      </c>
      <c r="I4159" s="23" t="str">
        <f>VLOOKUP(B4159,'De-Para'!$B$3:$C$29,2,0)</f>
        <v>Nordeste</v>
      </c>
      <c r="J4159" s="18" t="str">
        <f t="shared" si="256"/>
        <v>Médio</v>
      </c>
      <c r="K4159" s="18" t="str">
        <f t="shared" si="257"/>
        <v>Abaixo</v>
      </c>
      <c r="L4159" s="18" t="str">
        <f t="shared" si="258"/>
        <v>Abaixo</v>
      </c>
      <c r="M4159" s="23" t="str">
        <f t="shared" si="259"/>
        <v>Abaixo</v>
      </c>
    </row>
    <row r="4160" spans="1:13">
      <c r="A4160" s="11" t="s">
        <v>4039</v>
      </c>
      <c r="B4160" s="12" t="s">
        <v>29</v>
      </c>
      <c r="C4160" s="12">
        <v>144</v>
      </c>
      <c r="D4160" s="12">
        <v>0.65</v>
      </c>
      <c r="E4160" s="12">
        <v>0.67300000000000004</v>
      </c>
      <c r="F4160" s="12">
        <v>0.48499999999999999</v>
      </c>
      <c r="G4160" s="12">
        <v>19047.64</v>
      </c>
      <c r="H4160" s="13">
        <v>3</v>
      </c>
      <c r="I4160" s="23" t="str">
        <f>VLOOKUP(B4160,'De-Para'!$B$3:$C$29,2,0)</f>
        <v>Centro-Oeste</v>
      </c>
      <c r="J4160" s="18" t="str">
        <f t="shared" si="256"/>
        <v>Médio</v>
      </c>
      <c r="K4160" s="18" t="str">
        <f t="shared" si="257"/>
        <v>Acima</v>
      </c>
      <c r="L4160" s="18" t="str">
        <f t="shared" si="258"/>
        <v>Abaixo</v>
      </c>
      <c r="M4160" s="23" t="str">
        <f t="shared" si="259"/>
        <v>Acima</v>
      </c>
    </row>
    <row r="4161" spans="1:13">
      <c r="A4161" s="8" t="s">
        <v>4040</v>
      </c>
      <c r="B4161" s="9" t="s">
        <v>16</v>
      </c>
      <c r="C4161" s="9">
        <v>129</v>
      </c>
      <c r="D4161" s="9">
        <v>0.55600000000000005</v>
      </c>
      <c r="E4161" s="9">
        <v>0.52500000000000002</v>
      </c>
      <c r="F4161" s="9">
        <v>0.41799999999999998</v>
      </c>
      <c r="G4161" s="9">
        <v>7228.3</v>
      </c>
      <c r="H4161" s="10">
        <v>3</v>
      </c>
      <c r="I4161" s="23" t="str">
        <f>VLOOKUP(B4161,'De-Para'!$B$3:$C$29,2,0)</f>
        <v>Sudeste</v>
      </c>
      <c r="J4161" s="18" t="str">
        <f t="shared" si="256"/>
        <v>Médio</v>
      </c>
      <c r="K4161" s="18" t="str">
        <f t="shared" si="257"/>
        <v>Abaixo</v>
      </c>
      <c r="L4161" s="18" t="str">
        <f t="shared" si="258"/>
        <v>Abaixo</v>
      </c>
      <c r="M4161" s="23" t="str">
        <f t="shared" si="259"/>
        <v>Acima</v>
      </c>
    </row>
    <row r="4162" spans="1:13">
      <c r="A4162" s="11" t="s">
        <v>4041</v>
      </c>
      <c r="B4162" s="12" t="s">
        <v>118</v>
      </c>
      <c r="C4162" s="12">
        <v>365</v>
      </c>
      <c r="D4162" s="12">
        <v>0.56200000000000006</v>
      </c>
      <c r="E4162" s="12">
        <v>0.52100000000000002</v>
      </c>
      <c r="F4162" s="12">
        <v>0.438</v>
      </c>
      <c r="G4162" s="12">
        <v>6957.63</v>
      </c>
      <c r="H4162" s="13">
        <v>3</v>
      </c>
      <c r="I4162" s="23" t="str">
        <f>VLOOKUP(B4162,'De-Para'!$B$3:$C$29,2,0)</f>
        <v>Nordeste</v>
      </c>
      <c r="J4162" s="18" t="str">
        <f t="shared" si="256"/>
        <v>Médio</v>
      </c>
      <c r="K4162" s="18" t="str">
        <f t="shared" si="257"/>
        <v>Abaixo</v>
      </c>
      <c r="L4162" s="18" t="str">
        <f t="shared" si="258"/>
        <v>Abaixo</v>
      </c>
      <c r="M4162" s="23" t="str">
        <f t="shared" si="259"/>
        <v>Acima</v>
      </c>
    </row>
    <row r="4163" spans="1:13">
      <c r="A4163" s="8" t="s">
        <v>4042</v>
      </c>
      <c r="B4163" s="9" t="s">
        <v>16</v>
      </c>
      <c r="C4163" s="9">
        <v>238</v>
      </c>
      <c r="D4163" s="9">
        <v>0.55500000000000005</v>
      </c>
      <c r="E4163" s="9">
        <v>0.56799999999999995</v>
      </c>
      <c r="F4163" s="9">
        <v>0.4</v>
      </c>
      <c r="G4163" s="9">
        <v>6889.06</v>
      </c>
      <c r="H4163" s="10">
        <v>2</v>
      </c>
      <c r="I4163" s="23" t="str">
        <f>VLOOKUP(B4163,'De-Para'!$B$3:$C$29,2,0)</f>
        <v>Sudeste</v>
      </c>
      <c r="J4163" s="18" t="str">
        <f t="shared" si="256"/>
        <v>Médio</v>
      </c>
      <c r="K4163" s="18" t="str">
        <f t="shared" si="257"/>
        <v>Abaixo</v>
      </c>
      <c r="L4163" s="18" t="str">
        <f t="shared" si="258"/>
        <v>Abaixo</v>
      </c>
      <c r="M4163" s="23" t="str">
        <f t="shared" si="259"/>
        <v>Abaixo</v>
      </c>
    </row>
    <row r="4164" spans="1:13">
      <c r="A4164" s="11" t="s">
        <v>4043</v>
      </c>
      <c r="B4164" s="12" t="s">
        <v>118</v>
      </c>
      <c r="C4164" s="12">
        <v>403</v>
      </c>
      <c r="D4164" s="12">
        <v>0.58299999999999996</v>
      </c>
      <c r="E4164" s="12">
        <v>0.55200000000000005</v>
      </c>
      <c r="F4164" s="12">
        <v>0.46500000000000002</v>
      </c>
      <c r="G4164" s="12">
        <v>6661.14</v>
      </c>
      <c r="H4164" s="13">
        <v>18</v>
      </c>
      <c r="I4164" s="23" t="str">
        <f>VLOOKUP(B4164,'De-Para'!$B$3:$C$29,2,0)</f>
        <v>Nordeste</v>
      </c>
      <c r="J4164" s="18" t="str">
        <f t="shared" si="256"/>
        <v>Médio</v>
      </c>
      <c r="K4164" s="18" t="str">
        <f t="shared" si="257"/>
        <v>Abaixo</v>
      </c>
      <c r="L4164" s="18" t="str">
        <f t="shared" si="258"/>
        <v>Abaixo</v>
      </c>
      <c r="M4164" s="23" t="str">
        <f t="shared" si="259"/>
        <v>Acima</v>
      </c>
    </row>
    <row r="4165" spans="1:13">
      <c r="A4165" s="8" t="s">
        <v>4044</v>
      </c>
      <c r="B4165" s="9" t="s">
        <v>24</v>
      </c>
      <c r="C4165" s="9">
        <v>196</v>
      </c>
      <c r="D4165" s="9">
        <v>0.55200000000000005</v>
      </c>
      <c r="E4165" s="9">
        <v>0.52300000000000002</v>
      </c>
      <c r="F4165" s="9">
        <v>0.437</v>
      </c>
      <c r="G4165" s="9">
        <v>7597.06</v>
      </c>
      <c r="H4165" s="10">
        <v>2</v>
      </c>
      <c r="I4165" s="23" t="str">
        <f>VLOOKUP(B4165,'De-Para'!$B$3:$C$29,2,0)</f>
        <v>Nordeste</v>
      </c>
      <c r="J4165" s="18" t="str">
        <f t="shared" si="256"/>
        <v>Médio</v>
      </c>
      <c r="K4165" s="18" t="str">
        <f t="shared" si="257"/>
        <v>Abaixo</v>
      </c>
      <c r="L4165" s="18" t="str">
        <f t="shared" si="258"/>
        <v>Abaixo</v>
      </c>
      <c r="M4165" s="23" t="str">
        <f t="shared" si="259"/>
        <v>Abaixo</v>
      </c>
    </row>
    <row r="4166" spans="1:13">
      <c r="A4166" s="11" t="s">
        <v>4045</v>
      </c>
      <c r="B4166" s="12" t="s">
        <v>22</v>
      </c>
      <c r="C4166" s="12">
        <v>86</v>
      </c>
      <c r="D4166" s="12">
        <v>0.7</v>
      </c>
      <c r="E4166" s="12">
        <v>0.69799999999999995</v>
      </c>
      <c r="F4166" s="12">
        <v>0.63</v>
      </c>
      <c r="G4166" s="12">
        <v>19146.16</v>
      </c>
      <c r="H4166" s="13">
        <v>4</v>
      </c>
      <c r="I4166" s="23" t="str">
        <f>VLOOKUP(B4166,'De-Para'!$B$3:$C$29,2,0)</f>
        <v>Sul</v>
      </c>
      <c r="J4166" s="18" t="str">
        <f t="shared" ref="J4166:J4229" si="260">IF(D4166&lt;0.55,"Baixo",IF(D4166&lt;0.7,"Médio",IF(D4166&lt;0.8,"Alto","Muito alto")))</f>
        <v>Alto</v>
      </c>
      <c r="K4166" s="18" t="str">
        <f t="shared" ref="K4166:K4229" si="261">IF(D4166&lt;=$K$3,"Abaixo","Acima")</f>
        <v>Acima</v>
      </c>
      <c r="L4166" s="18" t="str">
        <f t="shared" ref="L4166:L4229" si="262">IF(C4166&gt;=$L$3,"Acima","Abaixo")</f>
        <v>Abaixo</v>
      </c>
      <c r="M4166" s="23" t="str">
        <f t="shared" ref="M4166:M4229" si="263">IF(H4166&lt;=$M$3,"Abaixo","Acima")</f>
        <v>Acima</v>
      </c>
    </row>
    <row r="4167" spans="1:13">
      <c r="A4167" s="8" t="s">
        <v>4046</v>
      </c>
      <c r="B4167" s="9" t="s">
        <v>16</v>
      </c>
      <c r="C4167" s="9">
        <v>169</v>
      </c>
      <c r="D4167" s="9">
        <v>0.53700000000000003</v>
      </c>
      <c r="E4167" s="9">
        <v>0.51400000000000001</v>
      </c>
      <c r="F4167" s="9">
        <v>0.38800000000000001</v>
      </c>
      <c r="G4167" s="9">
        <v>6876.58</v>
      </c>
      <c r="H4167" s="10">
        <v>11</v>
      </c>
      <c r="I4167" s="23" t="str">
        <f>VLOOKUP(B4167,'De-Para'!$B$3:$C$29,2,0)</f>
        <v>Sudeste</v>
      </c>
      <c r="J4167" s="18" t="str">
        <f t="shared" si="260"/>
        <v>Baixo</v>
      </c>
      <c r="K4167" s="18" t="str">
        <f t="shared" si="261"/>
        <v>Abaixo</v>
      </c>
      <c r="L4167" s="18" t="str">
        <f t="shared" si="262"/>
        <v>Abaixo</v>
      </c>
      <c r="M4167" s="23" t="str">
        <f t="shared" si="263"/>
        <v>Acima</v>
      </c>
    </row>
    <row r="4168" spans="1:13">
      <c r="A4168" s="11" t="s">
        <v>4047</v>
      </c>
      <c r="B4168" s="12" t="s">
        <v>22</v>
      </c>
      <c r="C4168" s="12">
        <v>173</v>
      </c>
      <c r="D4168" s="12">
        <v>0.69</v>
      </c>
      <c r="E4168" s="12">
        <v>0.65500000000000003</v>
      </c>
      <c r="F4168" s="12">
        <v>0.60699999999999998</v>
      </c>
      <c r="G4168" s="12">
        <v>14537.91</v>
      </c>
      <c r="H4168" s="13">
        <v>2</v>
      </c>
      <c r="I4168" s="23" t="str">
        <f>VLOOKUP(B4168,'De-Para'!$B$3:$C$29,2,0)</f>
        <v>Sul</v>
      </c>
      <c r="J4168" s="18" t="str">
        <f t="shared" si="260"/>
        <v>Médio</v>
      </c>
      <c r="K4168" s="18" t="str">
        <f t="shared" si="261"/>
        <v>Acima</v>
      </c>
      <c r="L4168" s="18" t="str">
        <f t="shared" si="262"/>
        <v>Abaixo</v>
      </c>
      <c r="M4168" s="23" t="str">
        <f t="shared" si="263"/>
        <v>Abaixo</v>
      </c>
    </row>
    <row r="4169" spans="1:13">
      <c r="A4169" s="8" t="s">
        <v>4048</v>
      </c>
      <c r="B4169" s="9" t="s">
        <v>19</v>
      </c>
      <c r="C4169" s="9">
        <v>141</v>
      </c>
      <c r="D4169" s="9">
        <v>0.57299999999999995</v>
      </c>
      <c r="E4169" s="9">
        <v>0.49099999999999999</v>
      </c>
      <c r="F4169" s="9">
        <v>0.50800000000000001</v>
      </c>
      <c r="G4169" s="9">
        <v>5824.91</v>
      </c>
      <c r="H4169" s="10">
        <v>39</v>
      </c>
      <c r="I4169" s="23" t="str">
        <f>VLOOKUP(B4169,'De-Para'!$B$3:$C$29,2,0)</f>
        <v>Nordeste</v>
      </c>
      <c r="J4169" s="18" t="str">
        <f t="shared" si="260"/>
        <v>Médio</v>
      </c>
      <c r="K4169" s="18" t="str">
        <f t="shared" si="261"/>
        <v>Abaixo</v>
      </c>
      <c r="L4169" s="18" t="str">
        <f t="shared" si="262"/>
        <v>Abaixo</v>
      </c>
      <c r="M4169" s="23" t="str">
        <f t="shared" si="263"/>
        <v>Acima</v>
      </c>
    </row>
    <row r="4170" spans="1:13">
      <c r="A4170" s="11" t="s">
        <v>4049</v>
      </c>
      <c r="B4170" s="12" t="s">
        <v>33</v>
      </c>
      <c r="C4170" s="12">
        <v>103</v>
      </c>
      <c r="D4170" s="12">
        <v>0.69299999999999995</v>
      </c>
      <c r="E4170" s="12">
        <v>0.7</v>
      </c>
      <c r="F4170" s="12">
        <v>0.58299999999999996</v>
      </c>
      <c r="G4170" s="12">
        <v>29396.37</v>
      </c>
      <c r="H4170" s="13">
        <v>2</v>
      </c>
      <c r="I4170" s="23" t="str">
        <f>VLOOKUP(B4170,'De-Para'!$B$3:$C$29,2,0)</f>
        <v>Centro-Oeste</v>
      </c>
      <c r="J4170" s="18" t="str">
        <f t="shared" si="260"/>
        <v>Médio</v>
      </c>
      <c r="K4170" s="18" t="str">
        <f t="shared" si="261"/>
        <v>Acima</v>
      </c>
      <c r="L4170" s="18" t="str">
        <f t="shared" si="262"/>
        <v>Abaixo</v>
      </c>
      <c r="M4170" s="23" t="str">
        <f t="shared" si="263"/>
        <v>Abaixo</v>
      </c>
    </row>
    <row r="4171" spans="1:13">
      <c r="A4171" s="8" t="s">
        <v>4050</v>
      </c>
      <c r="B4171" s="9" t="s">
        <v>14</v>
      </c>
      <c r="C4171" s="9">
        <v>17</v>
      </c>
      <c r="D4171" s="9">
        <v>0.72</v>
      </c>
      <c r="E4171" s="9">
        <v>0.72399999999999998</v>
      </c>
      <c r="F4171" s="9">
        <v>0.60499999999999998</v>
      </c>
      <c r="G4171" s="9">
        <v>35555.31</v>
      </c>
      <c r="H4171" s="10">
        <v>2</v>
      </c>
      <c r="I4171" s="23" t="str">
        <f>VLOOKUP(B4171,'De-Para'!$B$3:$C$29,2,0)</f>
        <v>Sul</v>
      </c>
      <c r="J4171" s="18" t="str">
        <f t="shared" si="260"/>
        <v>Alto</v>
      </c>
      <c r="K4171" s="18" t="str">
        <f t="shared" si="261"/>
        <v>Acima</v>
      </c>
      <c r="L4171" s="18" t="str">
        <f t="shared" si="262"/>
        <v>Abaixo</v>
      </c>
      <c r="M4171" s="23" t="str">
        <f t="shared" si="263"/>
        <v>Abaixo</v>
      </c>
    </row>
    <row r="4172" spans="1:13">
      <c r="A4172" s="11" t="s">
        <v>1327</v>
      </c>
      <c r="B4172" s="12" t="s">
        <v>72</v>
      </c>
      <c r="C4172" s="12">
        <v>435</v>
      </c>
      <c r="D4172" s="12">
        <v>0.58399999999999996</v>
      </c>
      <c r="E4172" s="12">
        <v>0.58299999999999996</v>
      </c>
      <c r="F4172" s="12">
        <v>0.46</v>
      </c>
      <c r="G4172" s="12">
        <v>7248.7</v>
      </c>
      <c r="H4172" s="13">
        <v>8</v>
      </c>
      <c r="I4172" s="23" t="str">
        <f>VLOOKUP(B4172,'De-Para'!$B$3:$C$29,2,0)</f>
        <v>Nordeste</v>
      </c>
      <c r="J4172" s="18" t="str">
        <f t="shared" si="260"/>
        <v>Médio</v>
      </c>
      <c r="K4172" s="18" t="str">
        <f t="shared" si="261"/>
        <v>Abaixo</v>
      </c>
      <c r="L4172" s="18" t="str">
        <f t="shared" si="262"/>
        <v>Abaixo</v>
      </c>
      <c r="M4172" s="23" t="str">
        <f t="shared" si="263"/>
        <v>Acima</v>
      </c>
    </row>
    <row r="4173" spans="1:13">
      <c r="A4173" s="8" t="s">
        <v>4051</v>
      </c>
      <c r="B4173" s="9" t="s">
        <v>31</v>
      </c>
      <c r="C4173" s="9">
        <v>277</v>
      </c>
      <c r="D4173" s="9">
        <v>0.57899999999999996</v>
      </c>
      <c r="E4173" s="9">
        <v>0.502</v>
      </c>
      <c r="F4173" s="9">
        <v>0.50600000000000001</v>
      </c>
      <c r="G4173" s="9">
        <v>6413.7</v>
      </c>
      <c r="H4173" s="10">
        <v>14</v>
      </c>
      <c r="I4173" s="23" t="str">
        <f>VLOOKUP(B4173,'De-Para'!$B$3:$C$29,2,0)</f>
        <v>Nordeste</v>
      </c>
      <c r="J4173" s="18" t="str">
        <f t="shared" si="260"/>
        <v>Médio</v>
      </c>
      <c r="K4173" s="18" t="str">
        <f t="shared" si="261"/>
        <v>Abaixo</v>
      </c>
      <c r="L4173" s="18" t="str">
        <f t="shared" si="262"/>
        <v>Abaixo</v>
      </c>
      <c r="M4173" s="23" t="str">
        <f t="shared" si="263"/>
        <v>Acima</v>
      </c>
    </row>
    <row r="4174" spans="1:13">
      <c r="A4174" s="11" t="s">
        <v>4052</v>
      </c>
      <c r="B4174" s="12" t="s">
        <v>72</v>
      </c>
      <c r="C4174" s="12">
        <v>184</v>
      </c>
      <c r="D4174" s="12">
        <v>0.63500000000000001</v>
      </c>
      <c r="E4174" s="12">
        <v>0.627</v>
      </c>
      <c r="F4174" s="12">
        <v>0.53</v>
      </c>
      <c r="G4174" s="12">
        <v>18152.37</v>
      </c>
      <c r="H4174" s="13">
        <v>2</v>
      </c>
      <c r="I4174" s="23" t="str">
        <f>VLOOKUP(B4174,'De-Para'!$B$3:$C$29,2,0)</f>
        <v>Nordeste</v>
      </c>
      <c r="J4174" s="18" t="str">
        <f t="shared" si="260"/>
        <v>Médio</v>
      </c>
      <c r="K4174" s="18" t="str">
        <f t="shared" si="261"/>
        <v>Acima</v>
      </c>
      <c r="L4174" s="18" t="str">
        <f t="shared" si="262"/>
        <v>Abaixo</v>
      </c>
      <c r="M4174" s="23" t="str">
        <f t="shared" si="263"/>
        <v>Abaixo</v>
      </c>
    </row>
    <row r="4175" spans="1:13">
      <c r="A4175" s="8" t="s">
        <v>4053</v>
      </c>
      <c r="B4175" s="9" t="s">
        <v>59</v>
      </c>
      <c r="C4175" s="9">
        <v>103</v>
      </c>
      <c r="D4175" s="9">
        <v>0.73</v>
      </c>
      <c r="E4175" s="9">
        <v>0.75700000000000001</v>
      </c>
      <c r="F4175" s="9">
        <v>0.61799999999999999</v>
      </c>
      <c r="G4175" s="9">
        <v>13416.39</v>
      </c>
      <c r="H4175" s="10">
        <v>4</v>
      </c>
      <c r="I4175" s="23" t="str">
        <f>VLOOKUP(B4175,'De-Para'!$B$3:$C$29,2,0)</f>
        <v>Sul</v>
      </c>
      <c r="J4175" s="18" t="str">
        <f t="shared" si="260"/>
        <v>Alto</v>
      </c>
      <c r="K4175" s="18" t="str">
        <f t="shared" si="261"/>
        <v>Acima</v>
      </c>
      <c r="L4175" s="18" t="str">
        <f t="shared" si="262"/>
        <v>Abaixo</v>
      </c>
      <c r="M4175" s="23" t="str">
        <f t="shared" si="263"/>
        <v>Acima</v>
      </c>
    </row>
    <row r="4176" spans="1:13">
      <c r="A4176" s="11" t="s">
        <v>4054</v>
      </c>
      <c r="B4176" s="12" t="s">
        <v>14</v>
      </c>
      <c r="C4176" s="12">
        <v>19</v>
      </c>
      <c r="D4176" s="12">
        <v>0.72499999999999998</v>
      </c>
      <c r="E4176" s="12">
        <v>0.78100000000000003</v>
      </c>
      <c r="F4176" s="12">
        <v>0.58099999999999996</v>
      </c>
      <c r="G4176" s="12">
        <v>43398.31</v>
      </c>
      <c r="H4176" s="13">
        <v>3</v>
      </c>
      <c r="I4176" s="23" t="str">
        <f>VLOOKUP(B4176,'De-Para'!$B$3:$C$29,2,0)</f>
        <v>Sul</v>
      </c>
      <c r="J4176" s="18" t="str">
        <f t="shared" si="260"/>
        <v>Alto</v>
      </c>
      <c r="K4176" s="18" t="str">
        <f t="shared" si="261"/>
        <v>Acima</v>
      </c>
      <c r="L4176" s="18" t="str">
        <f t="shared" si="262"/>
        <v>Abaixo</v>
      </c>
      <c r="M4176" s="23" t="str">
        <f t="shared" si="263"/>
        <v>Acima</v>
      </c>
    </row>
    <row r="4177" spans="1:13">
      <c r="A4177" s="8" t="s">
        <v>4055</v>
      </c>
      <c r="B4177" s="9" t="s">
        <v>118</v>
      </c>
      <c r="C4177" s="9">
        <v>129</v>
      </c>
      <c r="D4177" s="9">
        <v>0.60199999999999998</v>
      </c>
      <c r="E4177" s="9">
        <v>0.54600000000000004</v>
      </c>
      <c r="F4177" s="9">
        <v>0.51200000000000001</v>
      </c>
      <c r="G4177" s="9">
        <v>8763.73</v>
      </c>
      <c r="H4177" s="10">
        <v>1</v>
      </c>
      <c r="I4177" s="23" t="str">
        <f>VLOOKUP(B4177,'De-Para'!$B$3:$C$29,2,0)</f>
        <v>Nordeste</v>
      </c>
      <c r="J4177" s="18" t="str">
        <f t="shared" si="260"/>
        <v>Médio</v>
      </c>
      <c r="K4177" s="18" t="str">
        <f t="shared" si="261"/>
        <v>Acima</v>
      </c>
      <c r="L4177" s="18" t="str">
        <f t="shared" si="262"/>
        <v>Abaixo</v>
      </c>
      <c r="M4177" s="23" t="str">
        <f t="shared" si="263"/>
        <v>Abaixo</v>
      </c>
    </row>
    <row r="4178" spans="1:13">
      <c r="A4178" s="11" t="s">
        <v>4056</v>
      </c>
      <c r="B4178" s="12" t="s">
        <v>31</v>
      </c>
      <c r="C4178" s="12">
        <v>261</v>
      </c>
      <c r="D4178" s="12">
        <v>0.58499999999999996</v>
      </c>
      <c r="E4178" s="12">
        <v>0.49299999999999999</v>
      </c>
      <c r="F4178" s="12">
        <v>0.52300000000000002</v>
      </c>
      <c r="G4178" s="12">
        <v>5496.96</v>
      </c>
      <c r="H4178" s="13">
        <v>18</v>
      </c>
      <c r="I4178" s="23" t="str">
        <f>VLOOKUP(B4178,'De-Para'!$B$3:$C$29,2,0)</f>
        <v>Nordeste</v>
      </c>
      <c r="J4178" s="18" t="str">
        <f t="shared" si="260"/>
        <v>Médio</v>
      </c>
      <c r="K4178" s="18" t="str">
        <f t="shared" si="261"/>
        <v>Abaixo</v>
      </c>
      <c r="L4178" s="18" t="str">
        <f t="shared" si="262"/>
        <v>Abaixo</v>
      </c>
      <c r="M4178" s="23" t="str">
        <f t="shared" si="263"/>
        <v>Acima</v>
      </c>
    </row>
    <row r="4179" spans="1:13">
      <c r="A4179" s="8" t="s">
        <v>4057</v>
      </c>
      <c r="B4179" s="9" t="s">
        <v>87</v>
      </c>
      <c r="C4179" s="9">
        <v>234</v>
      </c>
      <c r="D4179" s="9">
        <v>0.5</v>
      </c>
      <c r="E4179" s="9">
        <v>0.49399999999999999</v>
      </c>
      <c r="F4179" s="9">
        <v>0.36299999999999999</v>
      </c>
      <c r="G4179" s="9">
        <v>5929.38</v>
      </c>
      <c r="H4179" s="10">
        <v>0</v>
      </c>
      <c r="I4179" s="23" t="str">
        <f>VLOOKUP(B4179,'De-Para'!$B$3:$C$29,2,0)</f>
        <v>Nordeste</v>
      </c>
      <c r="J4179" s="18" t="str">
        <f t="shared" si="260"/>
        <v>Baixo</v>
      </c>
      <c r="K4179" s="18" t="str">
        <f t="shared" si="261"/>
        <v>Abaixo</v>
      </c>
      <c r="L4179" s="18" t="str">
        <f t="shared" si="262"/>
        <v>Abaixo</v>
      </c>
      <c r="M4179" s="23" t="str">
        <f t="shared" si="263"/>
        <v>Abaixo</v>
      </c>
    </row>
    <row r="4180" spans="1:13">
      <c r="A4180" s="11" t="s">
        <v>4058</v>
      </c>
      <c r="B4180" s="12" t="s">
        <v>22</v>
      </c>
      <c r="C4180" s="12">
        <v>178</v>
      </c>
      <c r="D4180" s="12">
        <v>0.68</v>
      </c>
      <c r="E4180" s="12">
        <v>0.66800000000000004</v>
      </c>
      <c r="F4180" s="12">
        <v>0.58799999999999997</v>
      </c>
      <c r="G4180" s="12">
        <v>17483.72</v>
      </c>
      <c r="H4180" s="13">
        <v>0</v>
      </c>
      <c r="I4180" s="23" t="str">
        <f>VLOOKUP(B4180,'De-Para'!$B$3:$C$29,2,0)</f>
        <v>Sul</v>
      </c>
      <c r="J4180" s="18" t="str">
        <f t="shared" si="260"/>
        <v>Médio</v>
      </c>
      <c r="K4180" s="18" t="str">
        <f t="shared" si="261"/>
        <v>Acima</v>
      </c>
      <c r="L4180" s="18" t="str">
        <f t="shared" si="262"/>
        <v>Abaixo</v>
      </c>
      <c r="M4180" s="23" t="str">
        <f t="shared" si="263"/>
        <v>Abaixo</v>
      </c>
    </row>
    <row r="4181" spans="1:13">
      <c r="A4181" s="8" t="s">
        <v>4059</v>
      </c>
      <c r="B4181" s="9" t="s">
        <v>33</v>
      </c>
      <c r="C4181" s="9">
        <v>111</v>
      </c>
      <c r="D4181" s="9">
        <v>0.66</v>
      </c>
      <c r="E4181" s="9">
        <v>0.623</v>
      </c>
      <c r="F4181" s="9">
        <v>0.55000000000000004</v>
      </c>
      <c r="G4181" s="9">
        <v>16866.47</v>
      </c>
      <c r="H4181" s="10">
        <v>1</v>
      </c>
      <c r="I4181" s="23" t="str">
        <f>VLOOKUP(B4181,'De-Para'!$B$3:$C$29,2,0)</f>
        <v>Centro-Oeste</v>
      </c>
      <c r="J4181" s="18" t="str">
        <f t="shared" si="260"/>
        <v>Médio</v>
      </c>
      <c r="K4181" s="18" t="str">
        <f t="shared" si="261"/>
        <v>Acima</v>
      </c>
      <c r="L4181" s="18" t="str">
        <f t="shared" si="262"/>
        <v>Abaixo</v>
      </c>
      <c r="M4181" s="23" t="str">
        <f t="shared" si="263"/>
        <v>Abaixo</v>
      </c>
    </row>
    <row r="4182" spans="1:13">
      <c r="A4182" s="11" t="s">
        <v>4060</v>
      </c>
      <c r="B4182" s="12" t="s">
        <v>31</v>
      </c>
      <c r="C4182" s="12">
        <v>323</v>
      </c>
      <c r="D4182" s="12">
        <v>0.628</v>
      </c>
      <c r="E4182" s="12">
        <v>0.54</v>
      </c>
      <c r="F4182" s="12">
        <v>0.61199999999999999</v>
      </c>
      <c r="G4182" s="12">
        <v>6370.41</v>
      </c>
      <c r="H4182" s="13">
        <v>0</v>
      </c>
      <c r="I4182" s="23" t="str">
        <f>VLOOKUP(B4182,'De-Para'!$B$3:$C$29,2,0)</f>
        <v>Nordeste</v>
      </c>
      <c r="J4182" s="18" t="str">
        <f t="shared" si="260"/>
        <v>Médio</v>
      </c>
      <c r="K4182" s="18" t="str">
        <f t="shared" si="261"/>
        <v>Acima</v>
      </c>
      <c r="L4182" s="18" t="str">
        <f t="shared" si="262"/>
        <v>Abaixo</v>
      </c>
      <c r="M4182" s="23" t="str">
        <f t="shared" si="263"/>
        <v>Abaixo</v>
      </c>
    </row>
    <row r="4183" spans="1:13">
      <c r="A4183" s="8" t="s">
        <v>4061</v>
      </c>
      <c r="B4183" s="9" t="s">
        <v>111</v>
      </c>
      <c r="C4183" s="9">
        <v>157</v>
      </c>
      <c r="D4183" s="9">
        <v>0.627</v>
      </c>
      <c r="E4183" s="9">
        <v>0.58899999999999997</v>
      </c>
      <c r="F4183" s="9">
        <v>0.51800000000000002</v>
      </c>
      <c r="G4183" s="9">
        <v>13498.19</v>
      </c>
      <c r="H4183" s="10">
        <v>0</v>
      </c>
      <c r="I4183" s="23" t="str">
        <f>VLOOKUP(B4183,'De-Para'!$B$3:$C$29,2,0)</f>
        <v>Norte</v>
      </c>
      <c r="J4183" s="18" t="str">
        <f t="shared" si="260"/>
        <v>Médio</v>
      </c>
      <c r="K4183" s="18" t="str">
        <f t="shared" si="261"/>
        <v>Acima</v>
      </c>
      <c r="L4183" s="18" t="str">
        <f t="shared" si="262"/>
        <v>Abaixo</v>
      </c>
      <c r="M4183" s="23" t="str">
        <f t="shared" si="263"/>
        <v>Abaixo</v>
      </c>
    </row>
    <row r="4184" spans="1:13">
      <c r="A4184" s="11" t="s">
        <v>4062</v>
      </c>
      <c r="B4184" s="12" t="s">
        <v>14</v>
      </c>
      <c r="C4184" s="12">
        <v>27</v>
      </c>
      <c r="D4184" s="12">
        <v>0.75800000000000001</v>
      </c>
      <c r="E4184" s="12">
        <v>0.83099999999999996</v>
      </c>
      <c r="F4184" s="12">
        <v>0.61199999999999999</v>
      </c>
      <c r="G4184" s="12">
        <v>45508.2</v>
      </c>
      <c r="H4184" s="13">
        <v>3</v>
      </c>
      <c r="I4184" s="23" t="str">
        <f>VLOOKUP(B4184,'De-Para'!$B$3:$C$29,2,0)</f>
        <v>Sul</v>
      </c>
      <c r="J4184" s="18" t="str">
        <f t="shared" si="260"/>
        <v>Alto</v>
      </c>
      <c r="K4184" s="18" t="str">
        <f t="shared" si="261"/>
        <v>Acima</v>
      </c>
      <c r="L4184" s="18" t="str">
        <f t="shared" si="262"/>
        <v>Abaixo</v>
      </c>
      <c r="M4184" s="23" t="str">
        <f t="shared" si="263"/>
        <v>Acima</v>
      </c>
    </row>
    <row r="4185" spans="1:13">
      <c r="A4185" s="8" t="s">
        <v>4063</v>
      </c>
      <c r="B4185" s="9" t="s">
        <v>29</v>
      </c>
      <c r="C4185" s="9">
        <v>56</v>
      </c>
      <c r="D4185" s="9">
        <v>0.68700000000000006</v>
      </c>
      <c r="E4185" s="9">
        <v>0.67100000000000004</v>
      </c>
      <c r="F4185" s="9">
        <v>0.59099999999999997</v>
      </c>
      <c r="G4185" s="9">
        <v>23880.400000000001</v>
      </c>
      <c r="H4185" s="10">
        <v>0</v>
      </c>
      <c r="I4185" s="23" t="str">
        <f>VLOOKUP(B4185,'De-Para'!$B$3:$C$29,2,0)</f>
        <v>Centro-Oeste</v>
      </c>
      <c r="J4185" s="18" t="str">
        <f t="shared" si="260"/>
        <v>Médio</v>
      </c>
      <c r="K4185" s="18" t="str">
        <f t="shared" si="261"/>
        <v>Acima</v>
      </c>
      <c r="L4185" s="18" t="str">
        <f t="shared" si="262"/>
        <v>Abaixo</v>
      </c>
      <c r="M4185" s="23" t="str">
        <f t="shared" si="263"/>
        <v>Abaixo</v>
      </c>
    </row>
    <row r="4186" spans="1:13">
      <c r="A4186" s="11" t="s">
        <v>4064</v>
      </c>
      <c r="B4186" s="12" t="s">
        <v>118</v>
      </c>
      <c r="C4186" s="12">
        <v>299</v>
      </c>
      <c r="D4186" s="12">
        <v>0.56999999999999995</v>
      </c>
      <c r="E4186" s="12">
        <v>0.55300000000000005</v>
      </c>
      <c r="F4186" s="12">
        <v>0.42299999999999999</v>
      </c>
      <c r="G4186" s="12">
        <v>6123.69</v>
      </c>
      <c r="H4186" s="13">
        <v>6</v>
      </c>
      <c r="I4186" s="23" t="str">
        <f>VLOOKUP(B4186,'De-Para'!$B$3:$C$29,2,0)</f>
        <v>Nordeste</v>
      </c>
      <c r="J4186" s="18" t="str">
        <f t="shared" si="260"/>
        <v>Médio</v>
      </c>
      <c r="K4186" s="18" t="str">
        <f t="shared" si="261"/>
        <v>Abaixo</v>
      </c>
      <c r="L4186" s="18" t="str">
        <f t="shared" si="262"/>
        <v>Abaixo</v>
      </c>
      <c r="M4186" s="23" t="str">
        <f t="shared" si="263"/>
        <v>Acima</v>
      </c>
    </row>
    <row r="4187" spans="1:13">
      <c r="A4187" s="8" t="s">
        <v>4065</v>
      </c>
      <c r="B4187" s="9" t="s">
        <v>24</v>
      </c>
      <c r="C4187" s="9">
        <v>344</v>
      </c>
      <c r="D4187" s="9">
        <v>0.58399999999999996</v>
      </c>
      <c r="E4187" s="9">
        <v>0.54500000000000004</v>
      </c>
      <c r="F4187" s="9">
        <v>0.47899999999999998</v>
      </c>
      <c r="G4187" s="9">
        <v>8240.0300000000007</v>
      </c>
      <c r="H4187" s="10">
        <v>1</v>
      </c>
      <c r="I4187" s="23" t="str">
        <f>VLOOKUP(B4187,'De-Para'!$B$3:$C$29,2,0)</f>
        <v>Nordeste</v>
      </c>
      <c r="J4187" s="18" t="str">
        <f t="shared" si="260"/>
        <v>Médio</v>
      </c>
      <c r="K4187" s="18" t="str">
        <f t="shared" si="261"/>
        <v>Abaixo</v>
      </c>
      <c r="L4187" s="18" t="str">
        <f t="shared" si="262"/>
        <v>Abaixo</v>
      </c>
      <c r="M4187" s="23" t="str">
        <f t="shared" si="263"/>
        <v>Abaixo</v>
      </c>
    </row>
    <row r="4188" spans="1:13">
      <c r="A4188" s="11" t="s">
        <v>4066</v>
      </c>
      <c r="B4188" s="12" t="s">
        <v>16</v>
      </c>
      <c r="C4188" s="12">
        <v>197</v>
      </c>
      <c r="D4188" s="12">
        <v>0.64400000000000002</v>
      </c>
      <c r="E4188" s="12">
        <v>0.61599999999999999</v>
      </c>
      <c r="F4188" s="12">
        <v>0.52300000000000002</v>
      </c>
      <c r="G4188" s="12">
        <v>10384.27</v>
      </c>
      <c r="H4188" s="13">
        <v>2</v>
      </c>
      <c r="I4188" s="23" t="str">
        <f>VLOOKUP(B4188,'De-Para'!$B$3:$C$29,2,0)</f>
        <v>Sudeste</v>
      </c>
      <c r="J4188" s="18" t="str">
        <f t="shared" si="260"/>
        <v>Médio</v>
      </c>
      <c r="K4188" s="18" t="str">
        <f t="shared" si="261"/>
        <v>Acima</v>
      </c>
      <c r="L4188" s="18" t="str">
        <f t="shared" si="262"/>
        <v>Abaixo</v>
      </c>
      <c r="M4188" s="23" t="str">
        <f t="shared" si="263"/>
        <v>Abaixo</v>
      </c>
    </row>
    <row r="4189" spans="1:13">
      <c r="A4189" s="8" t="s">
        <v>4067</v>
      </c>
      <c r="B4189" s="9" t="s">
        <v>16</v>
      </c>
      <c r="C4189" s="9">
        <v>119</v>
      </c>
      <c r="D4189" s="9">
        <v>0.60799999999999998</v>
      </c>
      <c r="E4189" s="9">
        <v>0.61</v>
      </c>
      <c r="F4189" s="9">
        <v>0.45500000000000002</v>
      </c>
      <c r="G4189" s="9">
        <v>11384.92</v>
      </c>
      <c r="H4189" s="10">
        <v>8</v>
      </c>
      <c r="I4189" s="23" t="str">
        <f>VLOOKUP(B4189,'De-Para'!$B$3:$C$29,2,0)</f>
        <v>Sudeste</v>
      </c>
      <c r="J4189" s="18" t="str">
        <f t="shared" si="260"/>
        <v>Médio</v>
      </c>
      <c r="K4189" s="18" t="str">
        <f t="shared" si="261"/>
        <v>Acima</v>
      </c>
      <c r="L4189" s="18" t="str">
        <f t="shared" si="262"/>
        <v>Abaixo</v>
      </c>
      <c r="M4189" s="23" t="str">
        <f t="shared" si="263"/>
        <v>Acima</v>
      </c>
    </row>
    <row r="4190" spans="1:13">
      <c r="A4190" s="11" t="s">
        <v>4068</v>
      </c>
      <c r="B4190" s="12" t="s">
        <v>82</v>
      </c>
      <c r="C4190" s="12">
        <v>382</v>
      </c>
      <c r="D4190" s="12">
        <v>0.55700000000000005</v>
      </c>
      <c r="E4190" s="12">
        <v>0.52400000000000002</v>
      </c>
      <c r="F4190" s="12">
        <v>0.46100000000000002</v>
      </c>
      <c r="G4190" s="12">
        <v>6172.94</v>
      </c>
      <c r="H4190" s="13">
        <v>12</v>
      </c>
      <c r="I4190" s="23" t="str">
        <f>VLOOKUP(B4190,'De-Para'!$B$3:$C$29,2,0)</f>
        <v>Nordeste</v>
      </c>
      <c r="J4190" s="18" t="str">
        <f t="shared" si="260"/>
        <v>Médio</v>
      </c>
      <c r="K4190" s="18" t="str">
        <f t="shared" si="261"/>
        <v>Abaixo</v>
      </c>
      <c r="L4190" s="18" t="str">
        <f t="shared" si="262"/>
        <v>Abaixo</v>
      </c>
      <c r="M4190" s="23" t="str">
        <f t="shared" si="263"/>
        <v>Acima</v>
      </c>
    </row>
    <row r="4191" spans="1:13">
      <c r="A4191" s="8" t="s">
        <v>4069</v>
      </c>
      <c r="B4191" s="9" t="s">
        <v>16</v>
      </c>
      <c r="C4191" s="9">
        <v>392</v>
      </c>
      <c r="D4191" s="9">
        <v>0.61399999999999999</v>
      </c>
      <c r="E4191" s="9">
        <v>0.56499999999999995</v>
      </c>
      <c r="F4191" s="9">
        <v>0.51600000000000001</v>
      </c>
      <c r="G4191" s="9">
        <v>8697.06</v>
      </c>
      <c r="H4191" s="10">
        <v>1</v>
      </c>
      <c r="I4191" s="23" t="str">
        <f>VLOOKUP(B4191,'De-Para'!$B$3:$C$29,2,0)</f>
        <v>Sudeste</v>
      </c>
      <c r="J4191" s="18" t="str">
        <f t="shared" si="260"/>
        <v>Médio</v>
      </c>
      <c r="K4191" s="18" t="str">
        <f t="shared" si="261"/>
        <v>Acima</v>
      </c>
      <c r="L4191" s="18" t="str">
        <f t="shared" si="262"/>
        <v>Abaixo</v>
      </c>
      <c r="M4191" s="23" t="str">
        <f t="shared" si="263"/>
        <v>Abaixo</v>
      </c>
    </row>
    <row r="4192" spans="1:13">
      <c r="A4192" s="11" t="s">
        <v>4070</v>
      </c>
      <c r="B4192" s="12" t="s">
        <v>29</v>
      </c>
      <c r="C4192" s="12">
        <v>90</v>
      </c>
      <c r="D4192" s="12">
        <v>0.69</v>
      </c>
      <c r="E4192" s="12">
        <v>0.69399999999999995</v>
      </c>
      <c r="F4192" s="12">
        <v>0.59499999999999997</v>
      </c>
      <c r="G4192" s="12">
        <v>31510.34</v>
      </c>
      <c r="H4192" s="13">
        <v>1</v>
      </c>
      <c r="I4192" s="23" t="str">
        <f>VLOOKUP(B4192,'De-Para'!$B$3:$C$29,2,0)</f>
        <v>Centro-Oeste</v>
      </c>
      <c r="J4192" s="18" t="str">
        <f t="shared" si="260"/>
        <v>Médio</v>
      </c>
      <c r="K4192" s="18" t="str">
        <f t="shared" si="261"/>
        <v>Acima</v>
      </c>
      <c r="L4192" s="18" t="str">
        <f t="shared" si="262"/>
        <v>Abaixo</v>
      </c>
      <c r="M4192" s="23" t="str">
        <f t="shared" si="263"/>
        <v>Abaixo</v>
      </c>
    </row>
    <row r="4193" spans="1:13">
      <c r="A4193" s="8" t="s">
        <v>4071</v>
      </c>
      <c r="B4193" s="9" t="s">
        <v>31</v>
      </c>
      <c r="C4193" s="9">
        <v>226</v>
      </c>
      <c r="D4193" s="9">
        <v>0.58099999999999996</v>
      </c>
      <c r="E4193" s="9">
        <v>0.495</v>
      </c>
      <c r="F4193" s="9">
        <v>0.51600000000000001</v>
      </c>
      <c r="G4193" s="9">
        <v>8468.58</v>
      </c>
      <c r="H4193" s="10">
        <v>1</v>
      </c>
      <c r="I4193" s="23" t="str">
        <f>VLOOKUP(B4193,'De-Para'!$B$3:$C$29,2,0)</f>
        <v>Nordeste</v>
      </c>
      <c r="J4193" s="18" t="str">
        <f t="shared" si="260"/>
        <v>Médio</v>
      </c>
      <c r="K4193" s="18" t="str">
        <f t="shared" si="261"/>
        <v>Abaixo</v>
      </c>
      <c r="L4193" s="18" t="str">
        <f t="shared" si="262"/>
        <v>Abaixo</v>
      </c>
      <c r="M4193" s="23" t="str">
        <f t="shared" si="263"/>
        <v>Abaixo</v>
      </c>
    </row>
    <row r="4194" spans="1:13">
      <c r="A4194" s="11" t="s">
        <v>4072</v>
      </c>
      <c r="B4194" s="12" t="s">
        <v>22</v>
      </c>
      <c r="C4194" s="12">
        <v>57</v>
      </c>
      <c r="D4194" s="12">
        <v>0.7</v>
      </c>
      <c r="E4194" s="12">
        <v>0.64</v>
      </c>
      <c r="F4194" s="12">
        <v>0.65600000000000003</v>
      </c>
      <c r="G4194" s="12">
        <v>19339.16</v>
      </c>
      <c r="H4194" s="13">
        <v>8</v>
      </c>
      <c r="I4194" s="23" t="str">
        <f>VLOOKUP(B4194,'De-Para'!$B$3:$C$29,2,0)</f>
        <v>Sul</v>
      </c>
      <c r="J4194" s="18" t="str">
        <f t="shared" si="260"/>
        <v>Alto</v>
      </c>
      <c r="K4194" s="18" t="str">
        <f t="shared" si="261"/>
        <v>Acima</v>
      </c>
      <c r="L4194" s="18" t="str">
        <f t="shared" si="262"/>
        <v>Abaixo</v>
      </c>
      <c r="M4194" s="23" t="str">
        <f t="shared" si="263"/>
        <v>Acima</v>
      </c>
    </row>
    <row r="4195" spans="1:13">
      <c r="A4195" s="8" t="s">
        <v>463</v>
      </c>
      <c r="B4195" s="9" t="s">
        <v>82</v>
      </c>
      <c r="C4195" s="9">
        <v>223</v>
      </c>
      <c r="D4195" s="9">
        <v>0.57799999999999996</v>
      </c>
      <c r="E4195" s="9">
        <v>0.56699999999999995</v>
      </c>
      <c r="F4195" s="9">
        <v>0.45600000000000002</v>
      </c>
      <c r="G4195" s="9">
        <v>8687.49</v>
      </c>
      <c r="H4195" s="10">
        <v>14</v>
      </c>
      <c r="I4195" s="23" t="str">
        <f>VLOOKUP(B4195,'De-Para'!$B$3:$C$29,2,0)</f>
        <v>Nordeste</v>
      </c>
      <c r="J4195" s="18" t="str">
        <f t="shared" si="260"/>
        <v>Médio</v>
      </c>
      <c r="K4195" s="18" t="str">
        <f t="shared" si="261"/>
        <v>Abaixo</v>
      </c>
      <c r="L4195" s="18" t="str">
        <f t="shared" si="262"/>
        <v>Abaixo</v>
      </c>
      <c r="M4195" s="23" t="str">
        <f t="shared" si="263"/>
        <v>Acima</v>
      </c>
    </row>
    <row r="4196" spans="1:13">
      <c r="A4196" s="11" t="s">
        <v>4073</v>
      </c>
      <c r="B4196" s="12" t="s">
        <v>16</v>
      </c>
      <c r="C4196" s="12">
        <v>141</v>
      </c>
      <c r="D4196" s="12">
        <v>0.57299999999999995</v>
      </c>
      <c r="E4196" s="12">
        <v>0.55700000000000005</v>
      </c>
      <c r="F4196" s="12">
        <v>0.45700000000000002</v>
      </c>
      <c r="G4196" s="12">
        <v>10232.75</v>
      </c>
      <c r="H4196" s="13">
        <v>11</v>
      </c>
      <c r="I4196" s="23" t="str">
        <f>VLOOKUP(B4196,'De-Para'!$B$3:$C$29,2,0)</f>
        <v>Sudeste</v>
      </c>
      <c r="J4196" s="18" t="str">
        <f t="shared" si="260"/>
        <v>Médio</v>
      </c>
      <c r="K4196" s="18" t="str">
        <f t="shared" si="261"/>
        <v>Abaixo</v>
      </c>
      <c r="L4196" s="18" t="str">
        <f t="shared" si="262"/>
        <v>Abaixo</v>
      </c>
      <c r="M4196" s="23" t="str">
        <f t="shared" si="263"/>
        <v>Acima</v>
      </c>
    </row>
    <row r="4197" spans="1:13">
      <c r="A4197" s="8" t="s">
        <v>4074</v>
      </c>
      <c r="B4197" s="9" t="s">
        <v>82</v>
      </c>
      <c r="C4197" s="9">
        <v>288</v>
      </c>
      <c r="D4197" s="9">
        <v>0.55100000000000005</v>
      </c>
      <c r="E4197" s="9">
        <v>0.51300000000000001</v>
      </c>
      <c r="F4197" s="9">
        <v>0.45</v>
      </c>
      <c r="G4197" s="9">
        <v>6653.42</v>
      </c>
      <c r="H4197" s="10">
        <v>1</v>
      </c>
      <c r="I4197" s="23" t="str">
        <f>VLOOKUP(B4197,'De-Para'!$B$3:$C$29,2,0)</f>
        <v>Nordeste</v>
      </c>
      <c r="J4197" s="18" t="str">
        <f t="shared" si="260"/>
        <v>Médio</v>
      </c>
      <c r="K4197" s="18" t="str">
        <f t="shared" si="261"/>
        <v>Abaixo</v>
      </c>
      <c r="L4197" s="18" t="str">
        <f t="shared" si="262"/>
        <v>Abaixo</v>
      </c>
      <c r="M4197" s="23" t="str">
        <f t="shared" si="263"/>
        <v>Abaixo</v>
      </c>
    </row>
    <row r="4198" spans="1:13">
      <c r="A4198" s="11" t="s">
        <v>4075</v>
      </c>
      <c r="B4198" s="12" t="s">
        <v>24</v>
      </c>
      <c r="C4198" s="12">
        <v>63</v>
      </c>
      <c r="D4198" s="12">
        <v>0.57999999999999996</v>
      </c>
      <c r="E4198" s="12">
        <v>0.55400000000000005</v>
      </c>
      <c r="F4198" s="12">
        <v>0.45200000000000001</v>
      </c>
      <c r="G4198" s="12">
        <v>19612.740000000002</v>
      </c>
      <c r="H4198" s="13">
        <v>0</v>
      </c>
      <c r="I4198" s="23" t="str">
        <f>VLOOKUP(B4198,'De-Para'!$B$3:$C$29,2,0)</f>
        <v>Nordeste</v>
      </c>
      <c r="J4198" s="18" t="str">
        <f t="shared" si="260"/>
        <v>Médio</v>
      </c>
      <c r="K4198" s="18" t="str">
        <f t="shared" si="261"/>
        <v>Abaixo</v>
      </c>
      <c r="L4198" s="18" t="str">
        <f t="shared" si="262"/>
        <v>Abaixo</v>
      </c>
      <c r="M4198" s="23" t="str">
        <f t="shared" si="263"/>
        <v>Abaixo</v>
      </c>
    </row>
    <row r="4199" spans="1:13">
      <c r="A4199" s="8" t="s">
        <v>4076</v>
      </c>
      <c r="B4199" s="9" t="s">
        <v>49</v>
      </c>
      <c r="C4199" s="9">
        <v>305</v>
      </c>
      <c r="D4199" s="9">
        <v>0.60199999999999998</v>
      </c>
      <c r="E4199" s="9">
        <v>0.54100000000000004</v>
      </c>
      <c r="F4199" s="9">
        <v>0.52800000000000002</v>
      </c>
      <c r="G4199" s="9">
        <v>6179.79</v>
      </c>
      <c r="H4199" s="10">
        <v>2</v>
      </c>
      <c r="I4199" s="23" t="str">
        <f>VLOOKUP(B4199,'De-Para'!$B$3:$C$29,2,0)</f>
        <v>Norte</v>
      </c>
      <c r="J4199" s="18" t="str">
        <f t="shared" si="260"/>
        <v>Médio</v>
      </c>
      <c r="K4199" s="18" t="str">
        <f t="shared" si="261"/>
        <v>Acima</v>
      </c>
      <c r="L4199" s="18" t="str">
        <f t="shared" si="262"/>
        <v>Abaixo</v>
      </c>
      <c r="M4199" s="23" t="str">
        <f t="shared" si="263"/>
        <v>Abaixo</v>
      </c>
    </row>
    <row r="4200" spans="1:13">
      <c r="A4200" s="11" t="s">
        <v>4077</v>
      </c>
      <c r="B4200" s="12" t="s">
        <v>14</v>
      </c>
      <c r="C4200" s="12">
        <v>48</v>
      </c>
      <c r="D4200" s="12">
        <v>0.73199999999999998</v>
      </c>
      <c r="E4200" s="12">
        <v>0.67900000000000005</v>
      </c>
      <c r="F4200" s="12">
        <v>0.67700000000000005</v>
      </c>
      <c r="G4200" s="12">
        <v>29193.18</v>
      </c>
      <c r="H4200" s="13">
        <v>0</v>
      </c>
      <c r="I4200" s="23" t="str">
        <f>VLOOKUP(B4200,'De-Para'!$B$3:$C$29,2,0)</f>
        <v>Sul</v>
      </c>
      <c r="J4200" s="18" t="str">
        <f t="shared" si="260"/>
        <v>Alto</v>
      </c>
      <c r="K4200" s="18" t="str">
        <f t="shared" si="261"/>
        <v>Acima</v>
      </c>
      <c r="L4200" s="18" t="str">
        <f t="shared" si="262"/>
        <v>Abaixo</v>
      </c>
      <c r="M4200" s="23" t="str">
        <f t="shared" si="263"/>
        <v>Abaixo</v>
      </c>
    </row>
    <row r="4201" spans="1:13">
      <c r="A4201" s="8" t="s">
        <v>4078</v>
      </c>
      <c r="B4201" s="9" t="s">
        <v>33</v>
      </c>
      <c r="C4201" s="9">
        <v>51</v>
      </c>
      <c r="D4201" s="9">
        <v>0.65500000000000003</v>
      </c>
      <c r="E4201" s="9">
        <v>0.61399999999999999</v>
      </c>
      <c r="F4201" s="9">
        <v>0.55800000000000005</v>
      </c>
      <c r="G4201" s="9">
        <v>15828.43</v>
      </c>
      <c r="H4201" s="10">
        <v>1</v>
      </c>
      <c r="I4201" s="23" t="str">
        <f>VLOOKUP(B4201,'De-Para'!$B$3:$C$29,2,0)</f>
        <v>Centro-Oeste</v>
      </c>
      <c r="J4201" s="18" t="str">
        <f t="shared" si="260"/>
        <v>Médio</v>
      </c>
      <c r="K4201" s="18" t="str">
        <f t="shared" si="261"/>
        <v>Acima</v>
      </c>
      <c r="L4201" s="18" t="str">
        <f t="shared" si="262"/>
        <v>Abaixo</v>
      </c>
      <c r="M4201" s="23" t="str">
        <f t="shared" si="263"/>
        <v>Abaixo</v>
      </c>
    </row>
    <row r="4202" spans="1:13">
      <c r="A4202" s="11" t="s">
        <v>4079</v>
      </c>
      <c r="B4202" s="12" t="s">
        <v>16</v>
      </c>
      <c r="C4202" s="12">
        <v>218</v>
      </c>
      <c r="D4202" s="12">
        <v>0.54200000000000004</v>
      </c>
      <c r="E4202" s="12">
        <v>0.53600000000000003</v>
      </c>
      <c r="F4202" s="12">
        <v>0.4</v>
      </c>
      <c r="G4202" s="12">
        <v>6038.86</v>
      </c>
      <c r="H4202" s="13">
        <v>5</v>
      </c>
      <c r="I4202" s="23" t="str">
        <f>VLOOKUP(B4202,'De-Para'!$B$3:$C$29,2,0)</f>
        <v>Sudeste</v>
      </c>
      <c r="J4202" s="18" t="str">
        <f t="shared" si="260"/>
        <v>Baixo</v>
      </c>
      <c r="K4202" s="18" t="str">
        <f t="shared" si="261"/>
        <v>Abaixo</v>
      </c>
      <c r="L4202" s="18" t="str">
        <f t="shared" si="262"/>
        <v>Abaixo</v>
      </c>
      <c r="M4202" s="23" t="str">
        <f t="shared" si="263"/>
        <v>Acima</v>
      </c>
    </row>
    <row r="4203" spans="1:13">
      <c r="A4203" s="8" t="s">
        <v>4080</v>
      </c>
      <c r="B4203" s="9" t="s">
        <v>16</v>
      </c>
      <c r="C4203" s="9">
        <v>285</v>
      </c>
      <c r="D4203" s="9">
        <v>0.65500000000000003</v>
      </c>
      <c r="E4203" s="9">
        <v>0.59899999999999998</v>
      </c>
      <c r="F4203" s="9">
        <v>0.59399999999999997</v>
      </c>
      <c r="G4203" s="9">
        <v>9794.4699999999993</v>
      </c>
      <c r="H4203" s="10">
        <v>0</v>
      </c>
      <c r="I4203" s="23" t="str">
        <f>VLOOKUP(B4203,'De-Para'!$B$3:$C$29,2,0)</f>
        <v>Sudeste</v>
      </c>
      <c r="J4203" s="18" t="str">
        <f t="shared" si="260"/>
        <v>Médio</v>
      </c>
      <c r="K4203" s="18" t="str">
        <f t="shared" si="261"/>
        <v>Acima</v>
      </c>
      <c r="L4203" s="18" t="str">
        <f t="shared" si="262"/>
        <v>Abaixo</v>
      </c>
      <c r="M4203" s="23" t="str">
        <f t="shared" si="263"/>
        <v>Abaixo</v>
      </c>
    </row>
    <row r="4204" spans="1:13">
      <c r="A4204" s="8" t="s">
        <v>4081</v>
      </c>
      <c r="B4204" s="9" t="s">
        <v>118</v>
      </c>
      <c r="C4204" s="9">
        <v>316</v>
      </c>
      <c r="D4204" s="9">
        <v>0.55200000000000005</v>
      </c>
      <c r="E4204" s="9">
        <v>0.53300000000000003</v>
      </c>
      <c r="F4204" s="9">
        <v>0.40899999999999997</v>
      </c>
      <c r="G4204" s="9">
        <v>6742.17</v>
      </c>
      <c r="H4204" s="10">
        <v>2</v>
      </c>
      <c r="I4204" s="23" t="str">
        <f>VLOOKUP(B4204,'De-Para'!$B$3:$C$29,2,0)</f>
        <v>Nordeste</v>
      </c>
      <c r="J4204" s="18" t="str">
        <f t="shared" si="260"/>
        <v>Médio</v>
      </c>
      <c r="K4204" s="18" t="str">
        <f t="shared" si="261"/>
        <v>Abaixo</v>
      </c>
      <c r="L4204" s="18" t="str">
        <f t="shared" si="262"/>
        <v>Abaixo</v>
      </c>
      <c r="M4204" s="23" t="str">
        <f t="shared" si="263"/>
        <v>Abaixo</v>
      </c>
    </row>
    <row r="4205" spans="1:13">
      <c r="A4205" s="11" t="s">
        <v>4082</v>
      </c>
      <c r="B4205" s="12" t="s">
        <v>19</v>
      </c>
      <c r="C4205" s="12">
        <v>500</v>
      </c>
      <c r="D4205" s="12">
        <v>0.57799999999999996</v>
      </c>
      <c r="E4205" s="12">
        <v>0.53700000000000003</v>
      </c>
      <c r="F4205" s="12">
        <v>0.47899999999999998</v>
      </c>
      <c r="G4205" s="12">
        <v>6030.04</v>
      </c>
      <c r="H4205" s="13">
        <v>1</v>
      </c>
      <c r="I4205" s="23" t="str">
        <f>VLOOKUP(B4205,'De-Para'!$B$3:$C$29,2,0)</f>
        <v>Nordeste</v>
      </c>
      <c r="J4205" s="18" t="str">
        <f t="shared" si="260"/>
        <v>Médio</v>
      </c>
      <c r="K4205" s="18" t="str">
        <f t="shared" si="261"/>
        <v>Abaixo</v>
      </c>
      <c r="L4205" s="18" t="str">
        <f t="shared" si="262"/>
        <v>Abaixo</v>
      </c>
      <c r="M4205" s="23" t="str">
        <f t="shared" si="263"/>
        <v>Abaixo</v>
      </c>
    </row>
    <row r="4206" spans="1:13">
      <c r="A4206" s="8" t="s">
        <v>4083</v>
      </c>
      <c r="B4206" s="9" t="s">
        <v>31</v>
      </c>
      <c r="C4206" s="9">
        <v>505</v>
      </c>
      <c r="D4206" s="9">
        <v>0.58099999999999996</v>
      </c>
      <c r="E4206" s="9">
        <v>0.52700000000000002</v>
      </c>
      <c r="F4206" s="9">
        <v>0.5</v>
      </c>
      <c r="G4206" s="9">
        <v>5882.43</v>
      </c>
      <c r="H4206" s="10">
        <v>13</v>
      </c>
      <c r="I4206" s="23" t="str">
        <f>VLOOKUP(B4206,'De-Para'!$B$3:$C$29,2,0)</f>
        <v>Nordeste</v>
      </c>
      <c r="J4206" s="18" t="str">
        <f t="shared" si="260"/>
        <v>Médio</v>
      </c>
      <c r="K4206" s="18" t="str">
        <f t="shared" si="261"/>
        <v>Abaixo</v>
      </c>
      <c r="L4206" s="18" t="str">
        <f t="shared" si="262"/>
        <v>Abaixo</v>
      </c>
      <c r="M4206" s="23" t="str">
        <f t="shared" si="263"/>
        <v>Acima</v>
      </c>
    </row>
    <row r="4207" spans="1:13">
      <c r="A4207" s="11" t="s">
        <v>4084</v>
      </c>
      <c r="B4207" s="12" t="s">
        <v>33</v>
      </c>
      <c r="C4207" s="12">
        <v>419</v>
      </c>
      <c r="D4207" s="12">
        <v>0.68</v>
      </c>
      <c r="E4207" s="12">
        <v>0.67100000000000004</v>
      </c>
      <c r="F4207" s="12">
        <v>0.57999999999999996</v>
      </c>
      <c r="G4207" s="12">
        <v>8096.93</v>
      </c>
      <c r="H4207" s="13">
        <v>9</v>
      </c>
      <c r="I4207" s="23" t="str">
        <f>VLOOKUP(B4207,'De-Para'!$B$3:$C$29,2,0)</f>
        <v>Centro-Oeste</v>
      </c>
      <c r="J4207" s="18" t="str">
        <f t="shared" si="260"/>
        <v>Médio</v>
      </c>
      <c r="K4207" s="18" t="str">
        <f t="shared" si="261"/>
        <v>Acima</v>
      </c>
      <c r="L4207" s="18" t="str">
        <f t="shared" si="262"/>
        <v>Abaixo</v>
      </c>
      <c r="M4207" s="23" t="str">
        <f t="shared" si="263"/>
        <v>Acima</v>
      </c>
    </row>
    <row r="4208" spans="1:13">
      <c r="A4208" s="8" t="s">
        <v>4085</v>
      </c>
      <c r="B4208" s="9" t="s">
        <v>7</v>
      </c>
      <c r="C4208" s="9">
        <v>73</v>
      </c>
      <c r="D4208" s="9">
        <v>0.74099999999999999</v>
      </c>
      <c r="E4208" s="9">
        <v>0.72099999999999997</v>
      </c>
      <c r="F4208" s="9">
        <v>0.65500000000000003</v>
      </c>
      <c r="G4208" s="9">
        <v>22526.58</v>
      </c>
      <c r="H4208" s="10">
        <v>1</v>
      </c>
      <c r="I4208" s="23" t="str">
        <f>VLOOKUP(B4208,'De-Para'!$B$3:$C$29,2,0)</f>
        <v>Sudeste</v>
      </c>
      <c r="J4208" s="18" t="str">
        <f t="shared" si="260"/>
        <v>Alto</v>
      </c>
      <c r="K4208" s="18" t="str">
        <f t="shared" si="261"/>
        <v>Acima</v>
      </c>
      <c r="L4208" s="18" t="str">
        <f t="shared" si="262"/>
        <v>Abaixo</v>
      </c>
      <c r="M4208" s="23" t="str">
        <f t="shared" si="263"/>
        <v>Abaixo</v>
      </c>
    </row>
    <row r="4209" spans="1:13">
      <c r="A4209" s="11" t="s">
        <v>4086</v>
      </c>
      <c r="B4209" s="12" t="s">
        <v>14</v>
      </c>
      <c r="C4209" s="12">
        <v>48</v>
      </c>
      <c r="D4209" s="12">
        <v>0.74</v>
      </c>
      <c r="E4209" s="12">
        <v>0.76</v>
      </c>
      <c r="F4209" s="12">
        <v>0.63100000000000001</v>
      </c>
      <c r="G4209" s="12">
        <v>24906.86</v>
      </c>
      <c r="H4209" s="13">
        <v>1</v>
      </c>
      <c r="I4209" s="23" t="str">
        <f>VLOOKUP(B4209,'De-Para'!$B$3:$C$29,2,0)</f>
        <v>Sul</v>
      </c>
      <c r="J4209" s="18" t="str">
        <f t="shared" si="260"/>
        <v>Alto</v>
      </c>
      <c r="K4209" s="18" t="str">
        <f t="shared" si="261"/>
        <v>Acima</v>
      </c>
      <c r="L4209" s="18" t="str">
        <f t="shared" si="262"/>
        <v>Abaixo</v>
      </c>
      <c r="M4209" s="23" t="str">
        <f t="shared" si="263"/>
        <v>Abaixo</v>
      </c>
    </row>
    <row r="4210" spans="1:13">
      <c r="A4210" s="8" t="s">
        <v>4087</v>
      </c>
      <c r="B4210" s="9" t="s">
        <v>19</v>
      </c>
      <c r="C4210" s="9">
        <v>295</v>
      </c>
      <c r="D4210" s="9">
        <v>0.56000000000000005</v>
      </c>
      <c r="E4210" s="9">
        <v>0.53300000000000003</v>
      </c>
      <c r="F4210" s="9">
        <v>0.441</v>
      </c>
      <c r="G4210" s="9">
        <v>5700.24</v>
      </c>
      <c r="H4210" s="10">
        <v>1</v>
      </c>
      <c r="I4210" s="23" t="str">
        <f>VLOOKUP(B4210,'De-Para'!$B$3:$C$29,2,0)</f>
        <v>Nordeste</v>
      </c>
      <c r="J4210" s="18" t="str">
        <f t="shared" si="260"/>
        <v>Médio</v>
      </c>
      <c r="K4210" s="18" t="str">
        <f t="shared" si="261"/>
        <v>Abaixo</v>
      </c>
      <c r="L4210" s="18" t="str">
        <f t="shared" si="262"/>
        <v>Abaixo</v>
      </c>
      <c r="M4210" s="23" t="str">
        <f t="shared" si="263"/>
        <v>Abaixo</v>
      </c>
    </row>
    <row r="4211" spans="1:13">
      <c r="A4211" s="11" t="s">
        <v>4088</v>
      </c>
      <c r="B4211" s="12" t="s">
        <v>22</v>
      </c>
      <c r="C4211" s="12">
        <v>94</v>
      </c>
      <c r="D4211" s="12">
        <v>0.66700000000000004</v>
      </c>
      <c r="E4211" s="12">
        <v>0.66700000000000004</v>
      </c>
      <c r="F4211" s="12">
        <v>0.57099999999999995</v>
      </c>
      <c r="G4211" s="12">
        <v>22829.16</v>
      </c>
      <c r="H4211" s="13">
        <v>1</v>
      </c>
      <c r="I4211" s="23" t="str">
        <f>VLOOKUP(B4211,'De-Para'!$B$3:$C$29,2,0)</f>
        <v>Sul</v>
      </c>
      <c r="J4211" s="18" t="str">
        <f t="shared" si="260"/>
        <v>Médio</v>
      </c>
      <c r="K4211" s="18" t="str">
        <f t="shared" si="261"/>
        <v>Acima</v>
      </c>
      <c r="L4211" s="18" t="str">
        <f t="shared" si="262"/>
        <v>Abaixo</v>
      </c>
      <c r="M4211" s="23" t="str">
        <f t="shared" si="263"/>
        <v>Abaixo</v>
      </c>
    </row>
    <row r="4212" spans="1:13">
      <c r="A4212" s="8" t="s">
        <v>4089</v>
      </c>
      <c r="B4212" s="9" t="s">
        <v>33</v>
      </c>
      <c r="C4212" s="9">
        <v>227</v>
      </c>
      <c r="D4212" s="9">
        <v>0.66400000000000003</v>
      </c>
      <c r="E4212" s="9">
        <v>0.66500000000000004</v>
      </c>
      <c r="F4212" s="9">
        <v>0.54</v>
      </c>
      <c r="G4212" s="9">
        <v>14316.01</v>
      </c>
      <c r="H4212" s="10">
        <v>2</v>
      </c>
      <c r="I4212" s="23" t="str">
        <f>VLOOKUP(B4212,'De-Para'!$B$3:$C$29,2,0)</f>
        <v>Centro-Oeste</v>
      </c>
      <c r="J4212" s="18" t="str">
        <f t="shared" si="260"/>
        <v>Médio</v>
      </c>
      <c r="K4212" s="18" t="str">
        <f t="shared" si="261"/>
        <v>Acima</v>
      </c>
      <c r="L4212" s="18" t="str">
        <f t="shared" si="262"/>
        <v>Abaixo</v>
      </c>
      <c r="M4212" s="23" t="str">
        <f t="shared" si="263"/>
        <v>Abaixo</v>
      </c>
    </row>
    <row r="4213" spans="1:13">
      <c r="A4213" s="11" t="s">
        <v>4090</v>
      </c>
      <c r="B4213" s="12" t="s">
        <v>111</v>
      </c>
      <c r="C4213" s="12">
        <v>286</v>
      </c>
      <c r="D4213" s="12">
        <v>0.64200000000000002</v>
      </c>
      <c r="E4213" s="12">
        <v>0.6</v>
      </c>
      <c r="F4213" s="12">
        <v>0.54100000000000004</v>
      </c>
      <c r="G4213" s="12">
        <v>12756.2</v>
      </c>
      <c r="H4213" s="13">
        <v>0</v>
      </c>
      <c r="I4213" s="23" t="str">
        <f>VLOOKUP(B4213,'De-Para'!$B$3:$C$29,2,0)</f>
        <v>Norte</v>
      </c>
      <c r="J4213" s="18" t="str">
        <f t="shared" si="260"/>
        <v>Médio</v>
      </c>
      <c r="K4213" s="18" t="str">
        <f t="shared" si="261"/>
        <v>Acima</v>
      </c>
      <c r="L4213" s="18" t="str">
        <f t="shared" si="262"/>
        <v>Abaixo</v>
      </c>
      <c r="M4213" s="23" t="str">
        <f t="shared" si="263"/>
        <v>Abaixo</v>
      </c>
    </row>
    <row r="4214" spans="1:13">
      <c r="A4214" s="8" t="s">
        <v>4091</v>
      </c>
      <c r="B4214" s="9" t="s">
        <v>72</v>
      </c>
      <c r="C4214" s="9">
        <v>431</v>
      </c>
      <c r="D4214" s="9">
        <v>0.56299999999999994</v>
      </c>
      <c r="E4214" s="9">
        <v>0.55200000000000005</v>
      </c>
      <c r="F4214" s="9">
        <v>0.45300000000000001</v>
      </c>
      <c r="G4214" s="9">
        <v>7191.01</v>
      </c>
      <c r="H4214" s="10">
        <v>1</v>
      </c>
      <c r="I4214" s="23" t="str">
        <f>VLOOKUP(B4214,'De-Para'!$B$3:$C$29,2,0)</f>
        <v>Nordeste</v>
      </c>
      <c r="J4214" s="18" t="str">
        <f t="shared" si="260"/>
        <v>Médio</v>
      </c>
      <c r="K4214" s="18" t="str">
        <f t="shared" si="261"/>
        <v>Abaixo</v>
      </c>
      <c r="L4214" s="18" t="str">
        <f t="shared" si="262"/>
        <v>Abaixo</v>
      </c>
      <c r="M4214" s="23" t="str">
        <f t="shared" si="263"/>
        <v>Abaixo</v>
      </c>
    </row>
    <row r="4215" spans="1:13">
      <c r="A4215" s="11" t="s">
        <v>4092</v>
      </c>
      <c r="B4215" s="12" t="s">
        <v>87</v>
      </c>
      <c r="C4215" s="12">
        <v>471</v>
      </c>
      <c r="D4215" s="12">
        <v>0.625</v>
      </c>
      <c r="E4215" s="12">
        <v>0.53500000000000003</v>
      </c>
      <c r="F4215" s="12">
        <v>0.59199999999999997</v>
      </c>
      <c r="G4215" s="12">
        <v>6068.39</v>
      </c>
      <c r="H4215" s="13">
        <v>0</v>
      </c>
      <c r="I4215" s="23" t="str">
        <f>VLOOKUP(B4215,'De-Para'!$B$3:$C$29,2,0)</f>
        <v>Nordeste</v>
      </c>
      <c r="J4215" s="18" t="str">
        <f t="shared" si="260"/>
        <v>Médio</v>
      </c>
      <c r="K4215" s="18" t="str">
        <f t="shared" si="261"/>
        <v>Acima</v>
      </c>
      <c r="L4215" s="18" t="str">
        <f t="shared" si="262"/>
        <v>Abaixo</v>
      </c>
      <c r="M4215" s="23" t="str">
        <f t="shared" si="263"/>
        <v>Abaixo</v>
      </c>
    </row>
    <row r="4216" spans="1:13">
      <c r="A4216" s="8" t="s">
        <v>4093</v>
      </c>
      <c r="B4216" s="9" t="s">
        <v>29</v>
      </c>
      <c r="C4216" s="9">
        <v>89</v>
      </c>
      <c r="D4216" s="9">
        <v>0.69</v>
      </c>
      <c r="E4216" s="9">
        <v>0.65500000000000003</v>
      </c>
      <c r="F4216" s="9">
        <v>0.59899999999999998</v>
      </c>
      <c r="G4216" s="9">
        <v>23443.37</v>
      </c>
      <c r="H4216" s="10">
        <v>2</v>
      </c>
      <c r="I4216" s="23" t="str">
        <f>VLOOKUP(B4216,'De-Para'!$B$3:$C$29,2,0)</f>
        <v>Centro-Oeste</v>
      </c>
      <c r="J4216" s="18" t="str">
        <f t="shared" si="260"/>
        <v>Médio</v>
      </c>
      <c r="K4216" s="18" t="str">
        <f t="shared" si="261"/>
        <v>Acima</v>
      </c>
      <c r="L4216" s="18" t="str">
        <f t="shared" si="262"/>
        <v>Abaixo</v>
      </c>
      <c r="M4216" s="23" t="str">
        <f t="shared" si="263"/>
        <v>Abaixo</v>
      </c>
    </row>
    <row r="4217" spans="1:13">
      <c r="A4217" s="11" t="s">
        <v>4094</v>
      </c>
      <c r="B4217" s="12" t="s">
        <v>82</v>
      </c>
      <c r="C4217" s="12">
        <v>462</v>
      </c>
      <c r="D4217" s="12">
        <v>0.54</v>
      </c>
      <c r="E4217" s="12">
        <v>0.53700000000000003</v>
      </c>
      <c r="F4217" s="12">
        <v>0.42599999999999999</v>
      </c>
      <c r="G4217" s="12">
        <v>6431.6</v>
      </c>
      <c r="H4217" s="13">
        <v>3</v>
      </c>
      <c r="I4217" s="23" t="str">
        <f>VLOOKUP(B4217,'De-Para'!$B$3:$C$29,2,0)</f>
        <v>Nordeste</v>
      </c>
      <c r="J4217" s="18" t="str">
        <f t="shared" si="260"/>
        <v>Baixo</v>
      </c>
      <c r="K4217" s="18" t="str">
        <f t="shared" si="261"/>
        <v>Abaixo</v>
      </c>
      <c r="L4217" s="18" t="str">
        <f t="shared" si="262"/>
        <v>Abaixo</v>
      </c>
      <c r="M4217" s="23" t="str">
        <f t="shared" si="263"/>
        <v>Acima</v>
      </c>
    </row>
    <row r="4218" spans="1:13">
      <c r="A4218" s="8" t="s">
        <v>4095</v>
      </c>
      <c r="B4218" s="9" t="s">
        <v>24</v>
      </c>
      <c r="C4218" s="9">
        <v>474</v>
      </c>
      <c r="D4218" s="9">
        <v>0.52400000000000002</v>
      </c>
      <c r="E4218" s="9">
        <v>0.51500000000000001</v>
      </c>
      <c r="F4218" s="9">
        <v>0.35799999999999998</v>
      </c>
      <c r="G4218" s="9">
        <v>5992.19</v>
      </c>
      <c r="H4218" s="10">
        <v>0</v>
      </c>
      <c r="I4218" s="23" t="str">
        <f>VLOOKUP(B4218,'De-Para'!$B$3:$C$29,2,0)</f>
        <v>Nordeste</v>
      </c>
      <c r="J4218" s="18" t="str">
        <f t="shared" si="260"/>
        <v>Baixo</v>
      </c>
      <c r="K4218" s="18" t="str">
        <f t="shared" si="261"/>
        <v>Abaixo</v>
      </c>
      <c r="L4218" s="18" t="str">
        <f t="shared" si="262"/>
        <v>Abaixo</v>
      </c>
      <c r="M4218" s="23" t="str">
        <f t="shared" si="263"/>
        <v>Abaixo</v>
      </c>
    </row>
    <row r="4219" spans="1:13">
      <c r="A4219" s="11" t="s">
        <v>4096</v>
      </c>
      <c r="B4219" s="12" t="s">
        <v>14</v>
      </c>
      <c r="C4219" s="12">
        <v>68</v>
      </c>
      <c r="D4219" s="12">
        <v>0.72</v>
      </c>
      <c r="E4219" s="12">
        <v>0.70099999999999996</v>
      </c>
      <c r="F4219" s="12">
        <v>0.624</v>
      </c>
      <c r="G4219" s="12">
        <v>27214.42</v>
      </c>
      <c r="H4219" s="13">
        <v>0</v>
      </c>
      <c r="I4219" s="23" t="str">
        <f>VLOOKUP(B4219,'De-Para'!$B$3:$C$29,2,0)</f>
        <v>Sul</v>
      </c>
      <c r="J4219" s="18" t="str">
        <f t="shared" si="260"/>
        <v>Alto</v>
      </c>
      <c r="K4219" s="18" t="str">
        <f t="shared" si="261"/>
        <v>Acima</v>
      </c>
      <c r="L4219" s="18" t="str">
        <f t="shared" si="262"/>
        <v>Abaixo</v>
      </c>
      <c r="M4219" s="23" t="str">
        <f t="shared" si="263"/>
        <v>Abaixo</v>
      </c>
    </row>
    <row r="4220" spans="1:13">
      <c r="A4220" s="8" t="s">
        <v>4097</v>
      </c>
      <c r="B4220" s="9" t="s">
        <v>14</v>
      </c>
      <c r="C4220" s="9">
        <v>31</v>
      </c>
      <c r="D4220" s="9">
        <v>0.65</v>
      </c>
      <c r="E4220" s="9">
        <v>0.66700000000000004</v>
      </c>
      <c r="F4220" s="9">
        <v>0.501</v>
      </c>
      <c r="G4220" s="9">
        <v>21913.91</v>
      </c>
      <c r="H4220" s="10">
        <v>0</v>
      </c>
      <c r="I4220" s="23" t="str">
        <f>VLOOKUP(B4220,'De-Para'!$B$3:$C$29,2,0)</f>
        <v>Sul</v>
      </c>
      <c r="J4220" s="18" t="str">
        <f t="shared" si="260"/>
        <v>Médio</v>
      </c>
      <c r="K4220" s="18" t="str">
        <f t="shared" si="261"/>
        <v>Acima</v>
      </c>
      <c r="L4220" s="18" t="str">
        <f t="shared" si="262"/>
        <v>Abaixo</v>
      </c>
      <c r="M4220" s="23" t="str">
        <f t="shared" si="263"/>
        <v>Abaixo</v>
      </c>
    </row>
    <row r="4221" spans="1:13">
      <c r="A4221" s="11" t="s">
        <v>4098</v>
      </c>
      <c r="B4221" s="12" t="s">
        <v>118</v>
      </c>
      <c r="C4221" s="12">
        <v>447</v>
      </c>
      <c r="D4221" s="12">
        <v>0.55000000000000004</v>
      </c>
      <c r="E4221" s="12">
        <v>0.53200000000000003</v>
      </c>
      <c r="F4221" s="12">
        <v>0.442</v>
      </c>
      <c r="G4221" s="12">
        <v>6192.54</v>
      </c>
      <c r="H4221" s="13">
        <v>2</v>
      </c>
      <c r="I4221" s="23" t="str">
        <f>VLOOKUP(B4221,'De-Para'!$B$3:$C$29,2,0)</f>
        <v>Nordeste</v>
      </c>
      <c r="J4221" s="18" t="str">
        <f t="shared" si="260"/>
        <v>Médio</v>
      </c>
      <c r="K4221" s="18" t="str">
        <f t="shared" si="261"/>
        <v>Abaixo</v>
      </c>
      <c r="L4221" s="18" t="str">
        <f t="shared" si="262"/>
        <v>Abaixo</v>
      </c>
      <c r="M4221" s="23" t="str">
        <f t="shared" si="263"/>
        <v>Abaixo</v>
      </c>
    </row>
    <row r="4222" spans="1:13">
      <c r="A4222" s="8" t="s">
        <v>4099</v>
      </c>
      <c r="B4222" s="9" t="s">
        <v>82</v>
      </c>
      <c r="C4222" s="9">
        <v>271</v>
      </c>
      <c r="D4222" s="9">
        <v>0.56999999999999995</v>
      </c>
      <c r="E4222" s="9">
        <v>0.55200000000000005</v>
      </c>
      <c r="F4222" s="9">
        <v>0.443</v>
      </c>
      <c r="G4222" s="9">
        <v>7187.13</v>
      </c>
      <c r="H4222" s="10">
        <v>8</v>
      </c>
      <c r="I4222" s="23" t="str">
        <f>VLOOKUP(B4222,'De-Para'!$B$3:$C$29,2,0)</f>
        <v>Nordeste</v>
      </c>
      <c r="J4222" s="18" t="str">
        <f t="shared" si="260"/>
        <v>Médio</v>
      </c>
      <c r="K4222" s="18" t="str">
        <f t="shared" si="261"/>
        <v>Abaixo</v>
      </c>
      <c r="L4222" s="18" t="str">
        <f t="shared" si="262"/>
        <v>Abaixo</v>
      </c>
      <c r="M4222" s="23" t="str">
        <f t="shared" si="263"/>
        <v>Acima</v>
      </c>
    </row>
    <row r="4223" spans="1:13">
      <c r="A4223" s="11" t="s">
        <v>4100</v>
      </c>
      <c r="B4223" s="12" t="s">
        <v>29</v>
      </c>
      <c r="C4223" s="12">
        <v>158</v>
      </c>
      <c r="D4223" s="12">
        <v>0.66</v>
      </c>
      <c r="E4223" s="12">
        <v>0.61499999999999999</v>
      </c>
      <c r="F4223" s="12">
        <v>0.56499999999999995</v>
      </c>
      <c r="G4223" s="12">
        <v>27092.1</v>
      </c>
      <c r="H4223" s="13">
        <v>4</v>
      </c>
      <c r="I4223" s="23" t="str">
        <f>VLOOKUP(B4223,'De-Para'!$B$3:$C$29,2,0)</f>
        <v>Centro-Oeste</v>
      </c>
      <c r="J4223" s="18" t="str">
        <f t="shared" si="260"/>
        <v>Médio</v>
      </c>
      <c r="K4223" s="18" t="str">
        <f t="shared" si="261"/>
        <v>Acima</v>
      </c>
      <c r="L4223" s="18" t="str">
        <f t="shared" si="262"/>
        <v>Abaixo</v>
      </c>
      <c r="M4223" s="23" t="str">
        <f t="shared" si="263"/>
        <v>Acima</v>
      </c>
    </row>
    <row r="4224" spans="1:13">
      <c r="A4224" s="8" t="s">
        <v>4101</v>
      </c>
      <c r="B4224" s="9" t="s">
        <v>16</v>
      </c>
      <c r="C4224" s="9">
        <v>146</v>
      </c>
      <c r="D4224" s="9">
        <v>0.66</v>
      </c>
      <c r="E4224" s="9">
        <v>0.65400000000000003</v>
      </c>
      <c r="F4224" s="9">
        <v>0.54400000000000004</v>
      </c>
      <c r="G4224" s="9">
        <v>19804.490000000002</v>
      </c>
      <c r="H4224" s="10">
        <v>1</v>
      </c>
      <c r="I4224" s="23" t="str">
        <f>VLOOKUP(B4224,'De-Para'!$B$3:$C$29,2,0)</f>
        <v>Sudeste</v>
      </c>
      <c r="J4224" s="18" t="str">
        <f t="shared" si="260"/>
        <v>Médio</v>
      </c>
      <c r="K4224" s="18" t="str">
        <f t="shared" si="261"/>
        <v>Acima</v>
      </c>
      <c r="L4224" s="18" t="str">
        <f t="shared" si="262"/>
        <v>Abaixo</v>
      </c>
      <c r="M4224" s="23" t="str">
        <f t="shared" si="263"/>
        <v>Abaixo</v>
      </c>
    </row>
    <row r="4225" spans="1:13">
      <c r="A4225" s="11" t="s">
        <v>4102</v>
      </c>
      <c r="B4225" s="12" t="s">
        <v>29</v>
      </c>
      <c r="C4225" s="12">
        <v>105</v>
      </c>
      <c r="D4225" s="12">
        <v>0.71</v>
      </c>
      <c r="E4225" s="12">
        <v>0.68400000000000005</v>
      </c>
      <c r="F4225" s="12">
        <v>0.63600000000000001</v>
      </c>
      <c r="G4225" s="12">
        <v>23742.42</v>
      </c>
      <c r="H4225" s="13">
        <v>3</v>
      </c>
      <c r="I4225" s="23" t="str">
        <f>VLOOKUP(B4225,'De-Para'!$B$3:$C$29,2,0)</f>
        <v>Centro-Oeste</v>
      </c>
      <c r="J4225" s="18" t="str">
        <f t="shared" si="260"/>
        <v>Alto</v>
      </c>
      <c r="K4225" s="18" t="str">
        <f t="shared" si="261"/>
        <v>Acima</v>
      </c>
      <c r="L4225" s="18" t="str">
        <f t="shared" si="262"/>
        <v>Abaixo</v>
      </c>
      <c r="M4225" s="23" t="str">
        <f t="shared" si="263"/>
        <v>Acima</v>
      </c>
    </row>
    <row r="4226" spans="1:13">
      <c r="A4226" s="8" t="s">
        <v>4103</v>
      </c>
      <c r="B4226" s="9" t="s">
        <v>24</v>
      </c>
      <c r="C4226" s="9">
        <v>291</v>
      </c>
      <c r="D4226" s="9">
        <v>0.55000000000000004</v>
      </c>
      <c r="E4226" s="9">
        <v>0.53900000000000003</v>
      </c>
      <c r="F4226" s="9">
        <v>0.41099999999999998</v>
      </c>
      <c r="G4226" s="9">
        <v>8280.01</v>
      </c>
      <c r="H4226" s="10">
        <v>1</v>
      </c>
      <c r="I4226" s="23" t="str">
        <f>VLOOKUP(B4226,'De-Para'!$B$3:$C$29,2,0)</f>
        <v>Nordeste</v>
      </c>
      <c r="J4226" s="18" t="str">
        <f t="shared" si="260"/>
        <v>Médio</v>
      </c>
      <c r="K4226" s="18" t="str">
        <f t="shared" si="261"/>
        <v>Abaixo</v>
      </c>
      <c r="L4226" s="18" t="str">
        <f t="shared" si="262"/>
        <v>Abaixo</v>
      </c>
      <c r="M4226" s="23" t="str">
        <f t="shared" si="263"/>
        <v>Abaixo</v>
      </c>
    </row>
    <row r="4227" spans="1:13">
      <c r="A4227" s="11" t="s">
        <v>4104</v>
      </c>
      <c r="B4227" s="12" t="s">
        <v>29</v>
      </c>
      <c r="C4227" s="12">
        <v>160</v>
      </c>
      <c r="D4227" s="12">
        <v>0.628</v>
      </c>
      <c r="E4227" s="12">
        <v>0.59399999999999997</v>
      </c>
      <c r="F4227" s="12">
        <v>0.51</v>
      </c>
      <c r="G4227" s="12">
        <v>13362.95</v>
      </c>
      <c r="H4227" s="13">
        <v>0</v>
      </c>
      <c r="I4227" s="23" t="str">
        <f>VLOOKUP(B4227,'De-Para'!$B$3:$C$29,2,0)</f>
        <v>Centro-Oeste</v>
      </c>
      <c r="J4227" s="18" t="str">
        <f t="shared" si="260"/>
        <v>Médio</v>
      </c>
      <c r="K4227" s="18" t="str">
        <f t="shared" si="261"/>
        <v>Acima</v>
      </c>
      <c r="L4227" s="18" t="str">
        <f t="shared" si="262"/>
        <v>Abaixo</v>
      </c>
      <c r="M4227" s="23" t="str">
        <f t="shared" si="263"/>
        <v>Abaixo</v>
      </c>
    </row>
    <row r="4228" spans="1:13">
      <c r="A4228" s="8" t="s">
        <v>4105</v>
      </c>
      <c r="B4228" s="9" t="s">
        <v>16</v>
      </c>
      <c r="C4228" s="9">
        <v>171</v>
      </c>
      <c r="D4228" s="9">
        <v>0.68200000000000005</v>
      </c>
      <c r="E4228" s="9">
        <v>0.69099999999999995</v>
      </c>
      <c r="F4228" s="9">
        <v>0.57599999999999996</v>
      </c>
      <c r="G4228" s="9">
        <v>12537.77</v>
      </c>
      <c r="H4228" s="10">
        <v>2</v>
      </c>
      <c r="I4228" s="23" t="str">
        <f>VLOOKUP(B4228,'De-Para'!$B$3:$C$29,2,0)</f>
        <v>Sudeste</v>
      </c>
      <c r="J4228" s="18" t="str">
        <f t="shared" si="260"/>
        <v>Médio</v>
      </c>
      <c r="K4228" s="18" t="str">
        <f t="shared" si="261"/>
        <v>Acima</v>
      </c>
      <c r="L4228" s="18" t="str">
        <f t="shared" si="262"/>
        <v>Abaixo</v>
      </c>
      <c r="M4228" s="23" t="str">
        <f t="shared" si="263"/>
        <v>Abaixo</v>
      </c>
    </row>
    <row r="4229" spans="1:13">
      <c r="A4229" s="11" t="s">
        <v>4106</v>
      </c>
      <c r="B4229" s="12" t="s">
        <v>94</v>
      </c>
      <c r="C4229" s="12">
        <v>386</v>
      </c>
      <c r="D4229" s="12">
        <v>0.53200000000000003</v>
      </c>
      <c r="E4229" s="12">
        <v>0.51300000000000001</v>
      </c>
      <c r="F4229" s="12">
        <v>0.38500000000000001</v>
      </c>
      <c r="G4229" s="12">
        <v>6282.18</v>
      </c>
      <c r="H4229" s="13">
        <v>0</v>
      </c>
      <c r="I4229" s="23" t="str">
        <f>VLOOKUP(B4229,'De-Para'!$B$3:$C$29,2,0)</f>
        <v>Nordeste</v>
      </c>
      <c r="J4229" s="18" t="str">
        <f t="shared" si="260"/>
        <v>Baixo</v>
      </c>
      <c r="K4229" s="18" t="str">
        <f t="shared" si="261"/>
        <v>Abaixo</v>
      </c>
      <c r="L4229" s="18" t="str">
        <f t="shared" si="262"/>
        <v>Abaixo</v>
      </c>
      <c r="M4229" s="23" t="str">
        <f t="shared" si="263"/>
        <v>Abaixo</v>
      </c>
    </row>
    <row r="4230" spans="1:13">
      <c r="A4230" s="8" t="s">
        <v>157</v>
      </c>
      <c r="B4230" s="9" t="s">
        <v>24</v>
      </c>
      <c r="C4230" s="9">
        <v>232</v>
      </c>
      <c r="D4230" s="9">
        <v>0.59699999999999998</v>
      </c>
      <c r="E4230" s="9">
        <v>0.55800000000000005</v>
      </c>
      <c r="F4230" s="9">
        <v>0.503</v>
      </c>
      <c r="G4230" s="9">
        <v>5681.88</v>
      </c>
      <c r="H4230" s="10">
        <v>18</v>
      </c>
      <c r="I4230" s="23" t="str">
        <f>VLOOKUP(B4230,'De-Para'!$B$3:$C$29,2,0)</f>
        <v>Nordeste</v>
      </c>
      <c r="J4230" s="18" t="str">
        <f t="shared" ref="J4230:J4293" si="264">IF(D4230&lt;0.55,"Baixo",IF(D4230&lt;0.7,"Médio",IF(D4230&lt;0.8,"Alto","Muito alto")))</f>
        <v>Médio</v>
      </c>
      <c r="K4230" s="18" t="str">
        <f t="shared" ref="K4230:K4293" si="265">IF(D4230&lt;=$K$3,"Abaixo","Acima")</f>
        <v>Abaixo</v>
      </c>
      <c r="L4230" s="18" t="str">
        <f t="shared" ref="L4230:L4293" si="266">IF(C4230&gt;=$L$3,"Acima","Abaixo")</f>
        <v>Abaixo</v>
      </c>
      <c r="M4230" s="23" t="str">
        <f t="shared" ref="M4230:M4293" si="267">IF(H4230&lt;=$M$3,"Abaixo","Acima")</f>
        <v>Acima</v>
      </c>
    </row>
    <row r="4231" spans="1:13">
      <c r="A4231" s="11" t="s">
        <v>4107</v>
      </c>
      <c r="B4231" s="12" t="s">
        <v>82</v>
      </c>
      <c r="C4231" s="12">
        <v>271</v>
      </c>
      <c r="D4231" s="12">
        <v>0.61699999999999999</v>
      </c>
      <c r="E4231" s="12">
        <v>0.57099999999999995</v>
      </c>
      <c r="F4231" s="12">
        <v>0.57599999999999996</v>
      </c>
      <c r="G4231" s="12">
        <v>9885.94</v>
      </c>
      <c r="H4231" s="13">
        <v>1</v>
      </c>
      <c r="I4231" s="23" t="str">
        <f>VLOOKUP(B4231,'De-Para'!$B$3:$C$29,2,0)</f>
        <v>Nordeste</v>
      </c>
      <c r="J4231" s="18" t="str">
        <f t="shared" si="264"/>
        <v>Médio</v>
      </c>
      <c r="K4231" s="18" t="str">
        <f t="shared" si="265"/>
        <v>Acima</v>
      </c>
      <c r="L4231" s="18" t="str">
        <f t="shared" si="266"/>
        <v>Abaixo</v>
      </c>
      <c r="M4231" s="23" t="str">
        <f t="shared" si="267"/>
        <v>Abaixo</v>
      </c>
    </row>
    <row r="4232" spans="1:13">
      <c r="A4232" s="8" t="s">
        <v>4108</v>
      </c>
      <c r="B4232" s="9" t="s">
        <v>31</v>
      </c>
      <c r="C4232" s="9">
        <v>542</v>
      </c>
      <c r="D4232" s="9">
        <v>0.59899999999999998</v>
      </c>
      <c r="E4232" s="9">
        <v>0.54100000000000004</v>
      </c>
      <c r="F4232" s="9">
        <v>0.52200000000000002</v>
      </c>
      <c r="G4232" s="9">
        <v>6385.95</v>
      </c>
      <c r="H4232" s="10">
        <v>1</v>
      </c>
      <c r="I4232" s="23" t="str">
        <f>VLOOKUP(B4232,'De-Para'!$B$3:$C$29,2,0)</f>
        <v>Nordeste</v>
      </c>
      <c r="J4232" s="18" t="str">
        <f t="shared" si="264"/>
        <v>Médio</v>
      </c>
      <c r="K4232" s="18" t="str">
        <f t="shared" si="265"/>
        <v>Abaixo</v>
      </c>
      <c r="L4232" s="18" t="str">
        <f t="shared" si="266"/>
        <v>Abaixo</v>
      </c>
      <c r="M4232" s="23" t="str">
        <f t="shared" si="267"/>
        <v>Abaixo</v>
      </c>
    </row>
    <row r="4233" spans="1:13">
      <c r="A4233" s="11" t="s">
        <v>4109</v>
      </c>
      <c r="B4233" s="12" t="s">
        <v>87</v>
      </c>
      <c r="C4233" s="12">
        <v>328</v>
      </c>
      <c r="D4233" s="12">
        <v>0.64</v>
      </c>
      <c r="E4233" s="12">
        <v>0.53500000000000003</v>
      </c>
      <c r="F4233" s="12">
        <v>0.63400000000000001</v>
      </c>
      <c r="G4233" s="12">
        <v>5873.19</v>
      </c>
      <c r="H4233" s="13">
        <v>1</v>
      </c>
      <c r="I4233" s="23" t="str">
        <f>VLOOKUP(B4233,'De-Para'!$B$3:$C$29,2,0)</f>
        <v>Nordeste</v>
      </c>
      <c r="J4233" s="18" t="str">
        <f t="shared" si="264"/>
        <v>Médio</v>
      </c>
      <c r="K4233" s="18" t="str">
        <f t="shared" si="265"/>
        <v>Acima</v>
      </c>
      <c r="L4233" s="18" t="str">
        <f t="shared" si="266"/>
        <v>Abaixo</v>
      </c>
      <c r="M4233" s="23" t="str">
        <f t="shared" si="267"/>
        <v>Abaixo</v>
      </c>
    </row>
    <row r="4234" spans="1:13">
      <c r="A4234" s="8" t="s">
        <v>4110</v>
      </c>
      <c r="B4234" s="9" t="s">
        <v>22</v>
      </c>
      <c r="C4234" s="9">
        <v>156</v>
      </c>
      <c r="D4234" s="9">
        <v>0.65300000000000002</v>
      </c>
      <c r="E4234" s="9">
        <v>0.65500000000000003</v>
      </c>
      <c r="F4234" s="9">
        <v>0.52600000000000002</v>
      </c>
      <c r="G4234" s="9">
        <v>19198.419999999998</v>
      </c>
      <c r="H4234" s="10">
        <v>4</v>
      </c>
      <c r="I4234" s="23" t="str">
        <f>VLOOKUP(B4234,'De-Para'!$B$3:$C$29,2,0)</f>
        <v>Sul</v>
      </c>
      <c r="J4234" s="18" t="str">
        <f t="shared" si="264"/>
        <v>Médio</v>
      </c>
      <c r="K4234" s="18" t="str">
        <f t="shared" si="265"/>
        <v>Acima</v>
      </c>
      <c r="L4234" s="18" t="str">
        <f t="shared" si="266"/>
        <v>Abaixo</v>
      </c>
      <c r="M4234" s="23" t="str">
        <f t="shared" si="267"/>
        <v>Acima</v>
      </c>
    </row>
    <row r="4235" spans="1:13">
      <c r="A4235" s="11" t="s">
        <v>2091</v>
      </c>
      <c r="B4235" s="12" t="s">
        <v>24</v>
      </c>
      <c r="C4235" s="12">
        <v>299</v>
      </c>
      <c r="D4235" s="12">
        <v>0.59699999999999998</v>
      </c>
      <c r="E4235" s="12">
        <v>0.57499999999999996</v>
      </c>
      <c r="F4235" s="12">
        <v>0.501</v>
      </c>
      <c r="G4235" s="12">
        <v>8632.01</v>
      </c>
      <c r="H4235" s="13">
        <v>1</v>
      </c>
      <c r="I4235" s="23" t="str">
        <f>VLOOKUP(B4235,'De-Para'!$B$3:$C$29,2,0)</f>
        <v>Nordeste</v>
      </c>
      <c r="J4235" s="18" t="str">
        <f t="shared" si="264"/>
        <v>Médio</v>
      </c>
      <c r="K4235" s="18" t="str">
        <f t="shared" si="265"/>
        <v>Abaixo</v>
      </c>
      <c r="L4235" s="18" t="str">
        <f t="shared" si="266"/>
        <v>Abaixo</v>
      </c>
      <c r="M4235" s="23" t="str">
        <f t="shared" si="267"/>
        <v>Abaixo</v>
      </c>
    </row>
    <row r="4236" spans="1:13">
      <c r="A4236" s="8" t="s">
        <v>4111</v>
      </c>
      <c r="B4236" s="9" t="s">
        <v>16</v>
      </c>
      <c r="C4236" s="9">
        <v>268</v>
      </c>
      <c r="D4236" s="9">
        <v>0.67200000000000004</v>
      </c>
      <c r="E4236" s="9">
        <v>0.65100000000000002</v>
      </c>
      <c r="F4236" s="9">
        <v>0.58099999999999996</v>
      </c>
      <c r="G4236" s="9">
        <v>13698.89</v>
      </c>
      <c r="H4236" s="10">
        <v>1</v>
      </c>
      <c r="I4236" s="23" t="str">
        <f>VLOOKUP(B4236,'De-Para'!$B$3:$C$29,2,0)</f>
        <v>Sudeste</v>
      </c>
      <c r="J4236" s="18" t="str">
        <f t="shared" si="264"/>
        <v>Médio</v>
      </c>
      <c r="K4236" s="18" t="str">
        <f t="shared" si="265"/>
        <v>Acima</v>
      </c>
      <c r="L4236" s="18" t="str">
        <f t="shared" si="266"/>
        <v>Abaixo</v>
      </c>
      <c r="M4236" s="23" t="str">
        <f t="shared" si="267"/>
        <v>Abaixo</v>
      </c>
    </row>
    <row r="4237" spans="1:13">
      <c r="A4237" s="11" t="s">
        <v>4112</v>
      </c>
      <c r="B4237" s="12" t="s">
        <v>16</v>
      </c>
      <c r="C4237" s="12">
        <v>160</v>
      </c>
      <c r="D4237" s="12">
        <v>0.63300000000000001</v>
      </c>
      <c r="E4237" s="12">
        <v>0.626</v>
      </c>
      <c r="F4237" s="12">
        <v>0.49299999999999999</v>
      </c>
      <c r="G4237" s="12">
        <v>17092.07</v>
      </c>
      <c r="H4237" s="13">
        <v>2</v>
      </c>
      <c r="I4237" s="23" t="str">
        <f>VLOOKUP(B4237,'De-Para'!$B$3:$C$29,2,0)</f>
        <v>Sudeste</v>
      </c>
      <c r="J4237" s="18" t="str">
        <f t="shared" si="264"/>
        <v>Médio</v>
      </c>
      <c r="K4237" s="18" t="str">
        <f t="shared" si="265"/>
        <v>Acima</v>
      </c>
      <c r="L4237" s="18" t="str">
        <f t="shared" si="266"/>
        <v>Abaixo</v>
      </c>
      <c r="M4237" s="23" t="str">
        <f t="shared" si="267"/>
        <v>Abaixo</v>
      </c>
    </row>
    <row r="4238" spans="1:13">
      <c r="A4238" s="8" t="s">
        <v>457</v>
      </c>
      <c r="B4238" s="9" t="s">
        <v>94</v>
      </c>
      <c r="C4238" s="9">
        <v>516</v>
      </c>
      <c r="D4238" s="9">
        <v>0.54700000000000004</v>
      </c>
      <c r="E4238" s="9">
        <v>0.53800000000000003</v>
      </c>
      <c r="F4238" s="9">
        <v>0.434</v>
      </c>
      <c r="G4238" s="9">
        <v>6021.73</v>
      </c>
      <c r="H4238" s="10">
        <v>1</v>
      </c>
      <c r="I4238" s="23" t="str">
        <f>VLOOKUP(B4238,'De-Para'!$B$3:$C$29,2,0)</f>
        <v>Nordeste</v>
      </c>
      <c r="J4238" s="18" t="str">
        <f t="shared" si="264"/>
        <v>Baixo</v>
      </c>
      <c r="K4238" s="18" t="str">
        <f t="shared" si="265"/>
        <v>Abaixo</v>
      </c>
      <c r="L4238" s="18" t="str">
        <f t="shared" si="266"/>
        <v>Abaixo</v>
      </c>
      <c r="M4238" s="23" t="str">
        <f t="shared" si="267"/>
        <v>Abaixo</v>
      </c>
    </row>
    <row r="4239" spans="1:13">
      <c r="A4239" s="11" t="s">
        <v>4113</v>
      </c>
      <c r="B4239" s="12" t="s">
        <v>111</v>
      </c>
      <c r="C4239" s="12">
        <v>189</v>
      </c>
      <c r="D4239" s="12">
        <v>0.64300000000000002</v>
      </c>
      <c r="E4239" s="12">
        <v>0.60499999999999998</v>
      </c>
      <c r="F4239" s="12">
        <v>0.53900000000000003</v>
      </c>
      <c r="G4239" s="12">
        <v>16763.310000000001</v>
      </c>
      <c r="H4239" s="13">
        <v>1</v>
      </c>
      <c r="I4239" s="23" t="str">
        <f>VLOOKUP(B4239,'De-Para'!$B$3:$C$29,2,0)</f>
        <v>Norte</v>
      </c>
      <c r="J4239" s="18" t="str">
        <f t="shared" si="264"/>
        <v>Médio</v>
      </c>
      <c r="K4239" s="18" t="str">
        <f t="shared" si="265"/>
        <v>Acima</v>
      </c>
      <c r="L4239" s="18" t="str">
        <f t="shared" si="266"/>
        <v>Abaixo</v>
      </c>
      <c r="M4239" s="23" t="str">
        <f t="shared" si="267"/>
        <v>Abaixo</v>
      </c>
    </row>
    <row r="4240" spans="1:13">
      <c r="A4240" s="8" t="s">
        <v>4114</v>
      </c>
      <c r="B4240" s="9" t="s">
        <v>210</v>
      </c>
      <c r="C4240" s="9">
        <v>222</v>
      </c>
      <c r="D4240" s="9">
        <v>0.628</v>
      </c>
      <c r="E4240" s="9">
        <v>0.57599999999999996</v>
      </c>
      <c r="F4240" s="9">
        <v>0.56599999999999995</v>
      </c>
      <c r="G4240" s="9">
        <v>12621.63</v>
      </c>
      <c r="H4240" s="10">
        <v>9</v>
      </c>
      <c r="I4240" s="23" t="str">
        <f>VLOOKUP(B4240,'De-Para'!$B$3:$C$29,2,0)</f>
        <v>Norte</v>
      </c>
      <c r="J4240" s="18" t="str">
        <f t="shared" si="264"/>
        <v>Médio</v>
      </c>
      <c r="K4240" s="18" t="str">
        <f t="shared" si="265"/>
        <v>Acima</v>
      </c>
      <c r="L4240" s="18" t="str">
        <f t="shared" si="266"/>
        <v>Abaixo</v>
      </c>
      <c r="M4240" s="23" t="str">
        <f t="shared" si="267"/>
        <v>Acima</v>
      </c>
    </row>
    <row r="4241" spans="1:13">
      <c r="A4241" s="11" t="s">
        <v>4115</v>
      </c>
      <c r="B4241" s="12" t="s">
        <v>49</v>
      </c>
      <c r="C4241" s="12">
        <v>310</v>
      </c>
      <c r="D4241" s="12">
        <v>0.60499999999999998</v>
      </c>
      <c r="E4241" s="12">
        <v>0.55500000000000005</v>
      </c>
      <c r="F4241" s="12">
        <v>0.53600000000000003</v>
      </c>
      <c r="G4241" s="12">
        <v>6181.26</v>
      </c>
      <c r="H4241" s="13">
        <v>18</v>
      </c>
      <c r="I4241" s="23" t="str">
        <f>VLOOKUP(B4241,'De-Para'!$B$3:$C$29,2,0)</f>
        <v>Norte</v>
      </c>
      <c r="J4241" s="18" t="str">
        <f t="shared" si="264"/>
        <v>Médio</v>
      </c>
      <c r="K4241" s="18" t="str">
        <f t="shared" si="265"/>
        <v>Acima</v>
      </c>
      <c r="L4241" s="18" t="str">
        <f t="shared" si="266"/>
        <v>Abaixo</v>
      </c>
      <c r="M4241" s="23" t="str">
        <f t="shared" si="267"/>
        <v>Acima</v>
      </c>
    </row>
    <row r="4242" spans="1:13">
      <c r="A4242" s="8" t="s">
        <v>4116</v>
      </c>
      <c r="B4242" s="9" t="s">
        <v>16</v>
      </c>
      <c r="C4242" s="9">
        <v>185</v>
      </c>
      <c r="D4242" s="9">
        <v>0.52900000000000003</v>
      </c>
      <c r="E4242" s="9">
        <v>0.502</v>
      </c>
      <c r="F4242" s="9">
        <v>0.38100000000000001</v>
      </c>
      <c r="G4242" s="9">
        <v>5446.6</v>
      </c>
      <c r="H4242" s="10">
        <v>10</v>
      </c>
      <c r="I4242" s="23" t="str">
        <f>VLOOKUP(B4242,'De-Para'!$B$3:$C$29,2,0)</f>
        <v>Sudeste</v>
      </c>
      <c r="J4242" s="18" t="str">
        <f t="shared" si="264"/>
        <v>Baixo</v>
      </c>
      <c r="K4242" s="18" t="str">
        <f t="shared" si="265"/>
        <v>Abaixo</v>
      </c>
      <c r="L4242" s="18" t="str">
        <f t="shared" si="266"/>
        <v>Abaixo</v>
      </c>
      <c r="M4242" s="23" t="str">
        <f t="shared" si="267"/>
        <v>Acima</v>
      </c>
    </row>
    <row r="4243" spans="1:13">
      <c r="A4243" s="11" t="s">
        <v>4117</v>
      </c>
      <c r="B4243" s="12" t="s">
        <v>29</v>
      </c>
      <c r="C4243" s="12">
        <v>69</v>
      </c>
      <c r="D4243" s="12">
        <v>0.64</v>
      </c>
      <c r="E4243" s="12">
        <v>0.61899999999999999</v>
      </c>
      <c r="F4243" s="12">
        <v>0.53</v>
      </c>
      <c r="G4243" s="12">
        <v>18163.23</v>
      </c>
      <c r="H4243" s="13">
        <v>1</v>
      </c>
      <c r="I4243" s="23" t="str">
        <f>VLOOKUP(B4243,'De-Para'!$B$3:$C$29,2,0)</f>
        <v>Centro-Oeste</v>
      </c>
      <c r="J4243" s="18" t="str">
        <f t="shared" si="264"/>
        <v>Médio</v>
      </c>
      <c r="K4243" s="18" t="str">
        <f t="shared" si="265"/>
        <v>Acima</v>
      </c>
      <c r="L4243" s="18" t="str">
        <f t="shared" si="266"/>
        <v>Abaixo</v>
      </c>
      <c r="M4243" s="23" t="str">
        <f t="shared" si="267"/>
        <v>Abaixo</v>
      </c>
    </row>
    <row r="4244" spans="1:13">
      <c r="A4244" s="8" t="s">
        <v>4118</v>
      </c>
      <c r="B4244" s="9" t="s">
        <v>16</v>
      </c>
      <c r="C4244" s="9">
        <v>359</v>
      </c>
      <c r="D4244" s="9">
        <v>0.7</v>
      </c>
      <c r="E4244" s="9">
        <v>0.65100000000000002</v>
      </c>
      <c r="F4244" s="9">
        <v>0.64700000000000002</v>
      </c>
      <c r="G4244" s="9">
        <v>8246</v>
      </c>
      <c r="H4244" s="10">
        <v>2</v>
      </c>
      <c r="I4244" s="23" t="str">
        <f>VLOOKUP(B4244,'De-Para'!$B$3:$C$29,2,0)</f>
        <v>Sudeste</v>
      </c>
      <c r="J4244" s="18" t="str">
        <f t="shared" si="264"/>
        <v>Alto</v>
      </c>
      <c r="K4244" s="18" t="str">
        <f t="shared" si="265"/>
        <v>Acima</v>
      </c>
      <c r="L4244" s="18" t="str">
        <f t="shared" si="266"/>
        <v>Abaixo</v>
      </c>
      <c r="M4244" s="23" t="str">
        <f t="shared" si="267"/>
        <v>Abaixo</v>
      </c>
    </row>
    <row r="4245" spans="1:13">
      <c r="A4245" s="11" t="s">
        <v>4119</v>
      </c>
      <c r="B4245" s="12" t="s">
        <v>19</v>
      </c>
      <c r="C4245" s="12">
        <v>356</v>
      </c>
      <c r="D4245" s="12">
        <v>0.63400000000000001</v>
      </c>
      <c r="E4245" s="12">
        <v>0.61199999999999999</v>
      </c>
      <c r="F4245" s="12">
        <v>0.55700000000000005</v>
      </c>
      <c r="G4245" s="12">
        <v>8460.7000000000007</v>
      </c>
      <c r="H4245" s="13">
        <v>9</v>
      </c>
      <c r="I4245" s="23" t="str">
        <f>VLOOKUP(B4245,'De-Para'!$B$3:$C$29,2,0)</f>
        <v>Nordeste</v>
      </c>
      <c r="J4245" s="18" t="str">
        <f t="shared" si="264"/>
        <v>Médio</v>
      </c>
      <c r="K4245" s="18" t="str">
        <f t="shared" si="265"/>
        <v>Acima</v>
      </c>
      <c r="L4245" s="18" t="str">
        <f t="shared" si="266"/>
        <v>Abaixo</v>
      </c>
      <c r="M4245" s="23" t="str">
        <f t="shared" si="267"/>
        <v>Acima</v>
      </c>
    </row>
    <row r="4246" spans="1:13">
      <c r="A4246" s="8" t="s">
        <v>4120</v>
      </c>
      <c r="B4246" s="9" t="s">
        <v>14</v>
      </c>
      <c r="C4246" s="9">
        <v>63</v>
      </c>
      <c r="D4246" s="9">
        <v>0.65700000000000003</v>
      </c>
      <c r="E4246" s="9">
        <v>0.65900000000000003</v>
      </c>
      <c r="F4246" s="9">
        <v>0.54100000000000004</v>
      </c>
      <c r="G4246" s="9">
        <v>15013.2</v>
      </c>
      <c r="H4246" s="10">
        <v>5</v>
      </c>
      <c r="I4246" s="23" t="str">
        <f>VLOOKUP(B4246,'De-Para'!$B$3:$C$29,2,0)</f>
        <v>Sul</v>
      </c>
      <c r="J4246" s="18" t="str">
        <f t="shared" si="264"/>
        <v>Médio</v>
      </c>
      <c r="K4246" s="18" t="str">
        <f t="shared" si="265"/>
        <v>Acima</v>
      </c>
      <c r="L4246" s="18" t="str">
        <f t="shared" si="266"/>
        <v>Abaixo</v>
      </c>
      <c r="M4246" s="23" t="str">
        <f t="shared" si="267"/>
        <v>Acima</v>
      </c>
    </row>
    <row r="4247" spans="1:13">
      <c r="A4247" s="11" t="s">
        <v>4121</v>
      </c>
      <c r="B4247" s="12" t="s">
        <v>16</v>
      </c>
      <c r="C4247" s="12">
        <v>84</v>
      </c>
      <c r="D4247" s="12">
        <v>0.624</v>
      </c>
      <c r="E4247" s="12">
        <v>0.61299999999999999</v>
      </c>
      <c r="F4247" s="12">
        <v>0.48199999999999998</v>
      </c>
      <c r="G4247" s="12">
        <v>12061.73</v>
      </c>
      <c r="H4247" s="13">
        <v>6</v>
      </c>
      <c r="I4247" s="23" t="str">
        <f>VLOOKUP(B4247,'De-Para'!$B$3:$C$29,2,0)</f>
        <v>Sudeste</v>
      </c>
      <c r="J4247" s="18" t="str">
        <f t="shared" si="264"/>
        <v>Médio</v>
      </c>
      <c r="K4247" s="18" t="str">
        <f t="shared" si="265"/>
        <v>Acima</v>
      </c>
      <c r="L4247" s="18" t="str">
        <f t="shared" si="266"/>
        <v>Abaixo</v>
      </c>
      <c r="M4247" s="23" t="str">
        <f t="shared" si="267"/>
        <v>Acima</v>
      </c>
    </row>
    <row r="4248" spans="1:13">
      <c r="A4248" s="8" t="s">
        <v>4122</v>
      </c>
      <c r="B4248" s="9" t="s">
        <v>33</v>
      </c>
      <c r="C4248" s="9">
        <v>67</v>
      </c>
      <c r="D4248" s="9">
        <v>0.63400000000000001</v>
      </c>
      <c r="E4248" s="9">
        <v>0.63900000000000001</v>
      </c>
      <c r="F4248" s="9">
        <v>0.48699999999999999</v>
      </c>
      <c r="G4248" s="9">
        <v>20572.349999999999</v>
      </c>
      <c r="H4248" s="10">
        <v>0</v>
      </c>
      <c r="I4248" s="23" t="str">
        <f>VLOOKUP(B4248,'De-Para'!$B$3:$C$29,2,0)</f>
        <v>Centro-Oeste</v>
      </c>
      <c r="J4248" s="18" t="str">
        <f t="shared" si="264"/>
        <v>Médio</v>
      </c>
      <c r="K4248" s="18" t="str">
        <f t="shared" si="265"/>
        <v>Acima</v>
      </c>
      <c r="L4248" s="18" t="str">
        <f t="shared" si="266"/>
        <v>Abaixo</v>
      </c>
      <c r="M4248" s="23" t="str">
        <f t="shared" si="267"/>
        <v>Abaixo</v>
      </c>
    </row>
    <row r="4249" spans="1:13">
      <c r="A4249" s="11" t="s">
        <v>4123</v>
      </c>
      <c r="B4249" s="12" t="s">
        <v>118</v>
      </c>
      <c r="C4249" s="12">
        <v>195</v>
      </c>
      <c r="D4249" s="12">
        <v>0.60099999999999998</v>
      </c>
      <c r="E4249" s="12">
        <v>0.58299999999999996</v>
      </c>
      <c r="F4249" s="12">
        <v>0.48799999999999999</v>
      </c>
      <c r="G4249" s="12">
        <v>10158.23</v>
      </c>
      <c r="H4249" s="13">
        <v>2</v>
      </c>
      <c r="I4249" s="23" t="str">
        <f>VLOOKUP(B4249,'De-Para'!$B$3:$C$29,2,0)</f>
        <v>Nordeste</v>
      </c>
      <c r="J4249" s="18" t="str">
        <f t="shared" si="264"/>
        <v>Médio</v>
      </c>
      <c r="K4249" s="18" t="str">
        <f t="shared" si="265"/>
        <v>Acima</v>
      </c>
      <c r="L4249" s="18" t="str">
        <f t="shared" si="266"/>
        <v>Abaixo</v>
      </c>
      <c r="M4249" s="23" t="str">
        <f t="shared" si="267"/>
        <v>Abaixo</v>
      </c>
    </row>
    <row r="4250" spans="1:13">
      <c r="A4250" s="8" t="s">
        <v>4124</v>
      </c>
      <c r="B4250" s="9" t="s">
        <v>87</v>
      </c>
      <c r="C4250" s="9">
        <v>365</v>
      </c>
      <c r="D4250" s="9">
        <v>0.60199999999999998</v>
      </c>
      <c r="E4250" s="9">
        <v>0.55500000000000005</v>
      </c>
      <c r="F4250" s="9">
        <v>0.53400000000000003</v>
      </c>
      <c r="G4250" s="9">
        <v>7904.7</v>
      </c>
      <c r="H4250" s="10">
        <v>1</v>
      </c>
      <c r="I4250" s="23" t="str">
        <f>VLOOKUP(B4250,'De-Para'!$B$3:$C$29,2,0)</f>
        <v>Nordeste</v>
      </c>
      <c r="J4250" s="18" t="str">
        <f t="shared" si="264"/>
        <v>Médio</v>
      </c>
      <c r="K4250" s="18" t="str">
        <f t="shared" si="265"/>
        <v>Acima</v>
      </c>
      <c r="L4250" s="18" t="str">
        <f t="shared" si="266"/>
        <v>Abaixo</v>
      </c>
      <c r="M4250" s="23" t="str">
        <f t="shared" si="267"/>
        <v>Abaixo</v>
      </c>
    </row>
    <row r="4251" spans="1:13">
      <c r="A4251" s="11" t="s">
        <v>4125</v>
      </c>
      <c r="B4251" s="12" t="s">
        <v>148</v>
      </c>
      <c r="C4251" s="12">
        <v>52</v>
      </c>
      <c r="D4251" s="12">
        <v>0.66</v>
      </c>
      <c r="E4251" s="12">
        <v>0.65</v>
      </c>
      <c r="F4251" s="12">
        <v>0.54700000000000004</v>
      </c>
      <c r="G4251" s="12">
        <v>19165.439999999999</v>
      </c>
      <c r="H4251" s="13">
        <v>1</v>
      </c>
      <c r="I4251" s="23" t="str">
        <f>VLOOKUP(B4251,'De-Para'!$B$3:$C$29,2,0)</f>
        <v>Norte</v>
      </c>
      <c r="J4251" s="18" t="str">
        <f t="shared" si="264"/>
        <v>Médio</v>
      </c>
      <c r="K4251" s="18" t="str">
        <f t="shared" si="265"/>
        <v>Acima</v>
      </c>
      <c r="L4251" s="18" t="str">
        <f t="shared" si="266"/>
        <v>Abaixo</v>
      </c>
      <c r="M4251" s="23" t="str">
        <f t="shared" si="267"/>
        <v>Abaixo</v>
      </c>
    </row>
    <row r="4252" spans="1:13">
      <c r="A4252" s="8" t="s">
        <v>3931</v>
      </c>
      <c r="B4252" s="9" t="s">
        <v>82</v>
      </c>
      <c r="C4252" s="9">
        <v>301</v>
      </c>
      <c r="D4252" s="9">
        <v>0.56499999999999995</v>
      </c>
      <c r="E4252" s="9">
        <v>0.54800000000000004</v>
      </c>
      <c r="F4252" s="9">
        <v>0.42299999999999999</v>
      </c>
      <c r="G4252" s="9">
        <v>6942.11</v>
      </c>
      <c r="H4252" s="10">
        <v>5</v>
      </c>
      <c r="I4252" s="23" t="str">
        <f>VLOOKUP(B4252,'De-Para'!$B$3:$C$29,2,0)</f>
        <v>Nordeste</v>
      </c>
      <c r="J4252" s="18" t="str">
        <f t="shared" si="264"/>
        <v>Médio</v>
      </c>
      <c r="K4252" s="18" t="str">
        <f t="shared" si="265"/>
        <v>Abaixo</v>
      </c>
      <c r="L4252" s="18" t="str">
        <f t="shared" si="266"/>
        <v>Abaixo</v>
      </c>
      <c r="M4252" s="23" t="str">
        <f t="shared" si="267"/>
        <v>Acima</v>
      </c>
    </row>
    <row r="4253" spans="1:13">
      <c r="A4253" s="11" t="s">
        <v>4126</v>
      </c>
      <c r="B4253" s="12" t="s">
        <v>7</v>
      </c>
      <c r="C4253" s="12">
        <v>106</v>
      </c>
      <c r="D4253" s="12">
        <v>0.71099999999999997</v>
      </c>
      <c r="E4253" s="12">
        <v>0.67600000000000005</v>
      </c>
      <c r="F4253" s="12">
        <v>0.64900000000000002</v>
      </c>
      <c r="G4253" s="12">
        <v>20287.75</v>
      </c>
      <c r="H4253" s="13">
        <v>1</v>
      </c>
      <c r="I4253" s="23" t="str">
        <f>VLOOKUP(B4253,'De-Para'!$B$3:$C$29,2,0)</f>
        <v>Sudeste</v>
      </c>
      <c r="J4253" s="18" t="str">
        <f t="shared" si="264"/>
        <v>Alto</v>
      </c>
      <c r="K4253" s="18" t="str">
        <f t="shared" si="265"/>
        <v>Acima</v>
      </c>
      <c r="L4253" s="18" t="str">
        <f t="shared" si="266"/>
        <v>Abaixo</v>
      </c>
      <c r="M4253" s="23" t="str">
        <f t="shared" si="267"/>
        <v>Abaixo</v>
      </c>
    </row>
    <row r="4254" spans="1:13">
      <c r="A4254" s="8" t="s">
        <v>4127</v>
      </c>
      <c r="B4254" s="9" t="s">
        <v>118</v>
      </c>
      <c r="C4254" s="9">
        <v>325</v>
      </c>
      <c r="D4254" s="9">
        <v>0.59399999999999997</v>
      </c>
      <c r="E4254" s="9">
        <v>0.53400000000000003</v>
      </c>
      <c r="F4254" s="9">
        <v>0.51200000000000001</v>
      </c>
      <c r="G4254" s="9">
        <v>7077.4</v>
      </c>
      <c r="H4254" s="10">
        <v>3</v>
      </c>
      <c r="I4254" s="23" t="str">
        <f>VLOOKUP(B4254,'De-Para'!$B$3:$C$29,2,0)</f>
        <v>Nordeste</v>
      </c>
      <c r="J4254" s="18" t="str">
        <f t="shared" si="264"/>
        <v>Médio</v>
      </c>
      <c r="K4254" s="18" t="str">
        <f t="shared" si="265"/>
        <v>Abaixo</v>
      </c>
      <c r="L4254" s="18" t="str">
        <f t="shared" si="266"/>
        <v>Abaixo</v>
      </c>
      <c r="M4254" s="23" t="str">
        <f t="shared" si="267"/>
        <v>Acima</v>
      </c>
    </row>
    <row r="4255" spans="1:13">
      <c r="A4255" s="11" t="s">
        <v>4128</v>
      </c>
      <c r="B4255" s="12" t="s">
        <v>14</v>
      </c>
      <c r="C4255" s="12">
        <v>162</v>
      </c>
      <c r="D4255" s="12">
        <v>0.61399999999999999</v>
      </c>
      <c r="E4255" s="12">
        <v>0.626</v>
      </c>
      <c r="F4255" s="12">
        <v>0.47499999999999998</v>
      </c>
      <c r="G4255" s="12">
        <v>16587.330000000002</v>
      </c>
      <c r="H4255" s="13">
        <v>0</v>
      </c>
      <c r="I4255" s="23" t="str">
        <f>VLOOKUP(B4255,'De-Para'!$B$3:$C$29,2,0)</f>
        <v>Sul</v>
      </c>
      <c r="J4255" s="18" t="str">
        <f t="shared" si="264"/>
        <v>Médio</v>
      </c>
      <c r="K4255" s="18" t="str">
        <f t="shared" si="265"/>
        <v>Acima</v>
      </c>
      <c r="L4255" s="18" t="str">
        <f t="shared" si="266"/>
        <v>Abaixo</v>
      </c>
      <c r="M4255" s="23" t="str">
        <f t="shared" si="267"/>
        <v>Abaixo</v>
      </c>
    </row>
    <row r="4256" spans="1:13">
      <c r="A4256" s="8" t="s">
        <v>4129</v>
      </c>
      <c r="B4256" s="9" t="s">
        <v>72</v>
      </c>
      <c r="C4256" s="9">
        <v>63</v>
      </c>
      <c r="D4256" s="9">
        <v>0.56399999999999995</v>
      </c>
      <c r="E4256" s="9">
        <v>0.57799999999999996</v>
      </c>
      <c r="F4256" s="9">
        <v>0.42899999999999999</v>
      </c>
      <c r="G4256" s="9">
        <v>25677.93</v>
      </c>
      <c r="H4256" s="10">
        <v>2</v>
      </c>
      <c r="I4256" s="23" t="str">
        <f>VLOOKUP(B4256,'De-Para'!$B$3:$C$29,2,0)</f>
        <v>Nordeste</v>
      </c>
      <c r="J4256" s="18" t="str">
        <f t="shared" si="264"/>
        <v>Médio</v>
      </c>
      <c r="K4256" s="18" t="str">
        <f t="shared" si="265"/>
        <v>Abaixo</v>
      </c>
      <c r="L4256" s="18" t="str">
        <f t="shared" si="266"/>
        <v>Abaixo</v>
      </c>
      <c r="M4256" s="23" t="str">
        <f t="shared" si="267"/>
        <v>Abaixo</v>
      </c>
    </row>
    <row r="4257" spans="1:13">
      <c r="A4257" s="11" t="s">
        <v>4130</v>
      </c>
      <c r="B4257" s="12" t="s">
        <v>7</v>
      </c>
      <c r="C4257" s="12">
        <v>164</v>
      </c>
      <c r="D4257" s="12">
        <v>0.74099999999999999</v>
      </c>
      <c r="E4257" s="12">
        <v>0.68300000000000005</v>
      </c>
      <c r="F4257" s="12">
        <v>0.70599999999999996</v>
      </c>
      <c r="G4257" s="12">
        <v>16891.98</v>
      </c>
      <c r="H4257" s="13">
        <v>1</v>
      </c>
      <c r="I4257" s="23" t="str">
        <f>VLOOKUP(B4257,'De-Para'!$B$3:$C$29,2,0)</f>
        <v>Sudeste</v>
      </c>
      <c r="J4257" s="18" t="str">
        <f t="shared" si="264"/>
        <v>Alto</v>
      </c>
      <c r="K4257" s="18" t="str">
        <f t="shared" si="265"/>
        <v>Acima</v>
      </c>
      <c r="L4257" s="18" t="str">
        <f t="shared" si="266"/>
        <v>Abaixo</v>
      </c>
      <c r="M4257" s="23" t="str">
        <f t="shared" si="267"/>
        <v>Abaixo</v>
      </c>
    </row>
    <row r="4258" spans="1:13">
      <c r="A4258" s="8" t="s">
        <v>841</v>
      </c>
      <c r="B4258" s="9" t="s">
        <v>22</v>
      </c>
      <c r="C4258" s="9">
        <v>113</v>
      </c>
      <c r="D4258" s="9">
        <v>0.71</v>
      </c>
      <c r="E4258" s="9">
        <v>0.67</v>
      </c>
      <c r="F4258" s="9">
        <v>0.63400000000000001</v>
      </c>
      <c r="G4258" s="9">
        <v>21874.69</v>
      </c>
      <c r="H4258" s="10">
        <v>0</v>
      </c>
      <c r="I4258" s="23" t="str">
        <f>VLOOKUP(B4258,'De-Para'!$B$3:$C$29,2,0)</f>
        <v>Sul</v>
      </c>
      <c r="J4258" s="18" t="str">
        <f t="shared" si="264"/>
        <v>Alto</v>
      </c>
      <c r="K4258" s="18" t="str">
        <f t="shared" si="265"/>
        <v>Acima</v>
      </c>
      <c r="L4258" s="18" t="str">
        <f t="shared" si="266"/>
        <v>Abaixo</v>
      </c>
      <c r="M4258" s="23" t="str">
        <f t="shared" si="267"/>
        <v>Abaixo</v>
      </c>
    </row>
    <row r="4259" spans="1:13">
      <c r="A4259" s="11" t="s">
        <v>1318</v>
      </c>
      <c r="B4259" s="12" t="s">
        <v>14</v>
      </c>
      <c r="C4259" s="12">
        <v>39</v>
      </c>
      <c r="D4259" s="12">
        <v>0.76500000000000001</v>
      </c>
      <c r="E4259" s="12">
        <v>0.78600000000000003</v>
      </c>
      <c r="F4259" s="12">
        <v>0.67800000000000005</v>
      </c>
      <c r="G4259" s="12">
        <v>27180.240000000002</v>
      </c>
      <c r="H4259" s="13">
        <v>3</v>
      </c>
      <c r="I4259" s="23" t="str">
        <f>VLOOKUP(B4259,'De-Para'!$B$3:$C$29,2,0)</f>
        <v>Sul</v>
      </c>
      <c r="J4259" s="18" t="str">
        <f t="shared" si="264"/>
        <v>Alto</v>
      </c>
      <c r="K4259" s="18" t="str">
        <f t="shared" si="265"/>
        <v>Acima</v>
      </c>
      <c r="L4259" s="18" t="str">
        <f t="shared" si="266"/>
        <v>Abaixo</v>
      </c>
      <c r="M4259" s="23" t="str">
        <f t="shared" si="267"/>
        <v>Acima</v>
      </c>
    </row>
    <row r="4260" spans="1:13">
      <c r="A4260" s="8" t="s">
        <v>4131</v>
      </c>
      <c r="B4260" s="9" t="s">
        <v>24</v>
      </c>
      <c r="C4260" s="9">
        <v>320</v>
      </c>
      <c r="D4260" s="9">
        <v>0.55200000000000005</v>
      </c>
      <c r="E4260" s="9">
        <v>0.55500000000000005</v>
      </c>
      <c r="F4260" s="9">
        <v>0.41299999999999998</v>
      </c>
      <c r="G4260" s="9">
        <v>8768.7999999999993</v>
      </c>
      <c r="H4260" s="10">
        <v>8</v>
      </c>
      <c r="I4260" s="23" t="str">
        <f>VLOOKUP(B4260,'De-Para'!$B$3:$C$29,2,0)</f>
        <v>Nordeste</v>
      </c>
      <c r="J4260" s="18" t="str">
        <f t="shared" si="264"/>
        <v>Médio</v>
      </c>
      <c r="K4260" s="18" t="str">
        <f t="shared" si="265"/>
        <v>Abaixo</v>
      </c>
      <c r="L4260" s="18" t="str">
        <f t="shared" si="266"/>
        <v>Abaixo</v>
      </c>
      <c r="M4260" s="23" t="str">
        <f t="shared" si="267"/>
        <v>Acima</v>
      </c>
    </row>
    <row r="4261" spans="1:13">
      <c r="A4261" s="11" t="s">
        <v>4132</v>
      </c>
      <c r="B4261" s="12" t="s">
        <v>7</v>
      </c>
      <c r="C4261" s="12">
        <v>95</v>
      </c>
      <c r="D4261" s="12">
        <v>0.75900000000000001</v>
      </c>
      <c r="E4261" s="12">
        <v>0.71299999999999997</v>
      </c>
      <c r="F4261" s="12">
        <v>0.72599999999999998</v>
      </c>
      <c r="G4261" s="12">
        <v>22035.61</v>
      </c>
      <c r="H4261" s="13">
        <v>1</v>
      </c>
      <c r="I4261" s="23" t="str">
        <f>VLOOKUP(B4261,'De-Para'!$B$3:$C$29,2,0)</f>
        <v>Sudeste</v>
      </c>
      <c r="J4261" s="18" t="str">
        <f t="shared" si="264"/>
        <v>Alto</v>
      </c>
      <c r="K4261" s="18" t="str">
        <f t="shared" si="265"/>
        <v>Acima</v>
      </c>
      <c r="L4261" s="18" t="str">
        <f t="shared" si="266"/>
        <v>Abaixo</v>
      </c>
      <c r="M4261" s="23" t="str">
        <f t="shared" si="267"/>
        <v>Abaixo</v>
      </c>
    </row>
    <row r="4262" spans="1:13">
      <c r="A4262" s="8" t="s">
        <v>4133</v>
      </c>
      <c r="B4262" s="9" t="s">
        <v>22</v>
      </c>
      <c r="C4262" s="9">
        <v>134</v>
      </c>
      <c r="D4262" s="9">
        <v>0.72099999999999997</v>
      </c>
      <c r="E4262" s="9">
        <v>0.70499999999999996</v>
      </c>
      <c r="F4262" s="9">
        <v>0.64300000000000002</v>
      </c>
      <c r="G4262" s="9">
        <v>14258.75</v>
      </c>
      <c r="H4262" s="10">
        <v>1</v>
      </c>
      <c r="I4262" s="23" t="str">
        <f>VLOOKUP(B4262,'De-Para'!$B$3:$C$29,2,0)</f>
        <v>Sul</v>
      </c>
      <c r="J4262" s="18" t="str">
        <f t="shared" si="264"/>
        <v>Alto</v>
      </c>
      <c r="K4262" s="18" t="str">
        <f t="shared" si="265"/>
        <v>Acima</v>
      </c>
      <c r="L4262" s="18" t="str">
        <f t="shared" si="266"/>
        <v>Abaixo</v>
      </c>
      <c r="M4262" s="23" t="str">
        <f t="shared" si="267"/>
        <v>Abaixo</v>
      </c>
    </row>
    <row r="4263" spans="1:13">
      <c r="A4263" s="11" t="s">
        <v>4134</v>
      </c>
      <c r="B4263" s="12" t="s">
        <v>33</v>
      </c>
      <c r="C4263" s="12">
        <v>137</v>
      </c>
      <c r="D4263" s="12">
        <v>0.68799999999999994</v>
      </c>
      <c r="E4263" s="12">
        <v>0.70299999999999996</v>
      </c>
      <c r="F4263" s="12">
        <v>0.55400000000000005</v>
      </c>
      <c r="G4263" s="12">
        <v>22427.18</v>
      </c>
      <c r="H4263" s="13">
        <v>2</v>
      </c>
      <c r="I4263" s="23" t="str">
        <f>VLOOKUP(B4263,'De-Para'!$B$3:$C$29,2,0)</f>
        <v>Centro-Oeste</v>
      </c>
      <c r="J4263" s="18" t="str">
        <f t="shared" si="264"/>
        <v>Médio</v>
      </c>
      <c r="K4263" s="18" t="str">
        <f t="shared" si="265"/>
        <v>Acima</v>
      </c>
      <c r="L4263" s="18" t="str">
        <f t="shared" si="266"/>
        <v>Abaixo</v>
      </c>
      <c r="M4263" s="23" t="str">
        <f t="shared" si="267"/>
        <v>Abaixo</v>
      </c>
    </row>
    <row r="4264" spans="1:13">
      <c r="A4264" s="8" t="s">
        <v>4135</v>
      </c>
      <c r="B4264" s="9" t="s">
        <v>111</v>
      </c>
      <c r="C4264" s="9">
        <v>119</v>
      </c>
      <c r="D4264" s="9">
        <v>0.65900000000000003</v>
      </c>
      <c r="E4264" s="9">
        <v>0.626</v>
      </c>
      <c r="F4264" s="9">
        <v>0.57799999999999996</v>
      </c>
      <c r="G4264" s="9">
        <v>19827.64</v>
      </c>
      <c r="H4264" s="10">
        <v>2</v>
      </c>
      <c r="I4264" s="23" t="str">
        <f>VLOOKUP(B4264,'De-Para'!$B$3:$C$29,2,0)</f>
        <v>Norte</v>
      </c>
      <c r="J4264" s="18" t="str">
        <f t="shared" si="264"/>
        <v>Médio</v>
      </c>
      <c r="K4264" s="18" t="str">
        <f t="shared" si="265"/>
        <v>Acima</v>
      </c>
      <c r="L4264" s="18" t="str">
        <f t="shared" si="266"/>
        <v>Abaixo</v>
      </c>
      <c r="M4264" s="23" t="str">
        <f t="shared" si="267"/>
        <v>Abaixo</v>
      </c>
    </row>
    <row r="4265" spans="1:13">
      <c r="A4265" s="11" t="s">
        <v>1531</v>
      </c>
      <c r="B4265" s="12" t="s">
        <v>94</v>
      </c>
      <c r="C4265" s="12">
        <v>355</v>
      </c>
      <c r="D4265" s="12">
        <v>0.56899999999999995</v>
      </c>
      <c r="E4265" s="12">
        <v>0.53900000000000003</v>
      </c>
      <c r="F4265" s="12">
        <v>0.46</v>
      </c>
      <c r="G4265" s="12">
        <v>7037.56</v>
      </c>
      <c r="H4265" s="13">
        <v>1</v>
      </c>
      <c r="I4265" s="23" t="str">
        <f>VLOOKUP(B4265,'De-Para'!$B$3:$C$29,2,0)</f>
        <v>Nordeste</v>
      </c>
      <c r="J4265" s="18" t="str">
        <f t="shared" si="264"/>
        <v>Médio</v>
      </c>
      <c r="K4265" s="18" t="str">
        <f t="shared" si="265"/>
        <v>Abaixo</v>
      </c>
      <c r="L4265" s="18" t="str">
        <f t="shared" si="266"/>
        <v>Abaixo</v>
      </c>
      <c r="M4265" s="23" t="str">
        <f t="shared" si="267"/>
        <v>Abaixo</v>
      </c>
    </row>
    <row r="4266" spans="1:13">
      <c r="A4266" s="8" t="s">
        <v>4136</v>
      </c>
      <c r="B4266" s="9" t="s">
        <v>16</v>
      </c>
      <c r="C4266" s="9">
        <v>111</v>
      </c>
      <c r="D4266" s="9">
        <v>0.626</v>
      </c>
      <c r="E4266" s="9">
        <v>0.64500000000000002</v>
      </c>
      <c r="F4266" s="9">
        <v>0.45300000000000001</v>
      </c>
      <c r="G4266" s="9">
        <v>13594.94</v>
      </c>
      <c r="H4266" s="10">
        <v>6</v>
      </c>
      <c r="I4266" s="23" t="str">
        <f>VLOOKUP(B4266,'De-Para'!$B$3:$C$29,2,0)</f>
        <v>Sudeste</v>
      </c>
      <c r="J4266" s="18" t="str">
        <f t="shared" si="264"/>
        <v>Médio</v>
      </c>
      <c r="K4266" s="18" t="str">
        <f t="shared" si="265"/>
        <v>Acima</v>
      </c>
      <c r="L4266" s="18" t="str">
        <f t="shared" si="266"/>
        <v>Abaixo</v>
      </c>
      <c r="M4266" s="23" t="str">
        <f t="shared" si="267"/>
        <v>Acima</v>
      </c>
    </row>
    <row r="4267" spans="1:13">
      <c r="A4267" s="11" t="s">
        <v>4137</v>
      </c>
      <c r="B4267" s="12" t="s">
        <v>72</v>
      </c>
      <c r="C4267" s="12">
        <v>207</v>
      </c>
      <c r="D4267" s="12">
        <v>0.63600000000000001</v>
      </c>
      <c r="E4267" s="12">
        <v>0.58199999999999996</v>
      </c>
      <c r="F4267" s="12">
        <v>0.57499999999999996</v>
      </c>
      <c r="G4267" s="12">
        <v>11158.69</v>
      </c>
      <c r="H4267" s="13">
        <v>0</v>
      </c>
      <c r="I4267" s="23" t="str">
        <f>VLOOKUP(B4267,'De-Para'!$B$3:$C$29,2,0)</f>
        <v>Nordeste</v>
      </c>
      <c r="J4267" s="18" t="str">
        <f t="shared" si="264"/>
        <v>Médio</v>
      </c>
      <c r="K4267" s="18" t="str">
        <f t="shared" si="265"/>
        <v>Acima</v>
      </c>
      <c r="L4267" s="18" t="str">
        <f t="shared" si="266"/>
        <v>Abaixo</v>
      </c>
      <c r="M4267" s="23" t="str">
        <f t="shared" si="267"/>
        <v>Abaixo</v>
      </c>
    </row>
    <row r="4268" spans="1:13">
      <c r="A4268" s="8" t="s">
        <v>4138</v>
      </c>
      <c r="B4268" s="9" t="s">
        <v>82</v>
      </c>
      <c r="C4268" s="9">
        <v>263</v>
      </c>
      <c r="D4268" s="9">
        <v>0.56799999999999995</v>
      </c>
      <c r="E4268" s="9">
        <v>0.54600000000000004</v>
      </c>
      <c r="F4268" s="9">
        <v>0.44700000000000001</v>
      </c>
      <c r="G4268" s="9">
        <v>7834.02</v>
      </c>
      <c r="H4268" s="10">
        <v>1</v>
      </c>
      <c r="I4268" s="23" t="str">
        <f>VLOOKUP(B4268,'De-Para'!$B$3:$C$29,2,0)</f>
        <v>Nordeste</v>
      </c>
      <c r="J4268" s="18" t="str">
        <f t="shared" si="264"/>
        <v>Médio</v>
      </c>
      <c r="K4268" s="18" t="str">
        <f t="shared" si="265"/>
        <v>Abaixo</v>
      </c>
      <c r="L4268" s="18" t="str">
        <f t="shared" si="266"/>
        <v>Abaixo</v>
      </c>
      <c r="M4268" s="23" t="str">
        <f t="shared" si="267"/>
        <v>Abaixo</v>
      </c>
    </row>
    <row r="4269" spans="1:13">
      <c r="A4269" s="11" t="s">
        <v>4139</v>
      </c>
      <c r="B4269" s="12" t="s">
        <v>14</v>
      </c>
      <c r="C4269" s="12">
        <v>32</v>
      </c>
      <c r="D4269" s="12">
        <v>0.66</v>
      </c>
      <c r="E4269" s="12">
        <v>0.66500000000000004</v>
      </c>
      <c r="F4269" s="12">
        <v>0.55000000000000004</v>
      </c>
      <c r="G4269" s="12">
        <v>20843.04</v>
      </c>
      <c r="H4269" s="13">
        <v>5</v>
      </c>
      <c r="I4269" s="23" t="str">
        <f>VLOOKUP(B4269,'De-Para'!$B$3:$C$29,2,0)</f>
        <v>Sul</v>
      </c>
      <c r="J4269" s="18" t="str">
        <f t="shared" si="264"/>
        <v>Médio</v>
      </c>
      <c r="K4269" s="18" t="str">
        <f t="shared" si="265"/>
        <v>Acima</v>
      </c>
      <c r="L4269" s="18" t="str">
        <f t="shared" si="266"/>
        <v>Abaixo</v>
      </c>
      <c r="M4269" s="23" t="str">
        <f t="shared" si="267"/>
        <v>Acima</v>
      </c>
    </row>
    <row r="4270" spans="1:13">
      <c r="A4270" s="8" t="s">
        <v>4140</v>
      </c>
      <c r="B4270" s="9" t="s">
        <v>24</v>
      </c>
      <c r="C4270" s="9">
        <v>269</v>
      </c>
      <c r="D4270" s="9">
        <v>0.56999999999999995</v>
      </c>
      <c r="E4270" s="9">
        <v>0.53800000000000003</v>
      </c>
      <c r="F4270" s="9">
        <v>0.46899999999999997</v>
      </c>
      <c r="G4270" s="9">
        <v>5416.22</v>
      </c>
      <c r="H4270" s="10">
        <v>1</v>
      </c>
      <c r="I4270" s="23" t="str">
        <f>VLOOKUP(B4270,'De-Para'!$B$3:$C$29,2,0)</f>
        <v>Nordeste</v>
      </c>
      <c r="J4270" s="18" t="str">
        <f t="shared" si="264"/>
        <v>Médio</v>
      </c>
      <c r="K4270" s="18" t="str">
        <f t="shared" si="265"/>
        <v>Abaixo</v>
      </c>
      <c r="L4270" s="18" t="str">
        <f t="shared" si="266"/>
        <v>Abaixo</v>
      </c>
      <c r="M4270" s="23" t="str">
        <f t="shared" si="267"/>
        <v>Abaixo</v>
      </c>
    </row>
    <row r="4271" spans="1:13">
      <c r="A4271" s="11" t="s">
        <v>4141</v>
      </c>
      <c r="B4271" s="12" t="s">
        <v>118</v>
      </c>
      <c r="C4271" s="12">
        <v>535</v>
      </c>
      <c r="D4271" s="12">
        <v>0.56299999999999994</v>
      </c>
      <c r="E4271" s="12">
        <v>0.53400000000000003</v>
      </c>
      <c r="F4271" s="12">
        <v>0.47199999999999998</v>
      </c>
      <c r="G4271" s="12">
        <v>7258.16</v>
      </c>
      <c r="H4271" s="13">
        <v>10</v>
      </c>
      <c r="I4271" s="23" t="str">
        <f>VLOOKUP(B4271,'De-Para'!$B$3:$C$29,2,0)</f>
        <v>Nordeste</v>
      </c>
      <c r="J4271" s="18" t="str">
        <f t="shared" si="264"/>
        <v>Médio</v>
      </c>
      <c r="K4271" s="18" t="str">
        <f t="shared" si="265"/>
        <v>Abaixo</v>
      </c>
      <c r="L4271" s="18" t="str">
        <f t="shared" si="266"/>
        <v>Abaixo</v>
      </c>
      <c r="M4271" s="23" t="str">
        <f t="shared" si="267"/>
        <v>Acima</v>
      </c>
    </row>
    <row r="4272" spans="1:13">
      <c r="A4272" s="8" t="s">
        <v>4142</v>
      </c>
      <c r="B4272" s="9" t="s">
        <v>14</v>
      </c>
      <c r="C4272" s="9">
        <v>58</v>
      </c>
      <c r="D4272" s="9">
        <v>0.74</v>
      </c>
      <c r="E4272" s="9">
        <v>0.748</v>
      </c>
      <c r="F4272" s="9">
        <v>0.63400000000000001</v>
      </c>
      <c r="G4272" s="9">
        <v>18570.82</v>
      </c>
      <c r="H4272" s="10">
        <v>7</v>
      </c>
      <c r="I4272" s="23" t="str">
        <f>VLOOKUP(B4272,'De-Para'!$B$3:$C$29,2,0)</f>
        <v>Sul</v>
      </c>
      <c r="J4272" s="18" t="str">
        <f t="shared" si="264"/>
        <v>Alto</v>
      </c>
      <c r="K4272" s="18" t="str">
        <f t="shared" si="265"/>
        <v>Acima</v>
      </c>
      <c r="L4272" s="18" t="str">
        <f t="shared" si="266"/>
        <v>Abaixo</v>
      </c>
      <c r="M4272" s="23" t="str">
        <f t="shared" si="267"/>
        <v>Acima</v>
      </c>
    </row>
    <row r="4273" spans="1:13">
      <c r="A4273" s="11" t="s">
        <v>4143</v>
      </c>
      <c r="B4273" s="12" t="s">
        <v>59</v>
      </c>
      <c r="C4273" s="12">
        <v>132</v>
      </c>
      <c r="D4273" s="12">
        <v>0.76</v>
      </c>
      <c r="E4273" s="12">
        <v>0.752</v>
      </c>
      <c r="F4273" s="12">
        <v>0.66100000000000003</v>
      </c>
      <c r="G4273" s="12">
        <v>20526.439999999999</v>
      </c>
      <c r="H4273" s="13">
        <v>1</v>
      </c>
      <c r="I4273" s="23" t="str">
        <f>VLOOKUP(B4273,'De-Para'!$B$3:$C$29,2,0)</f>
        <v>Sul</v>
      </c>
      <c r="J4273" s="18" t="str">
        <f t="shared" si="264"/>
        <v>Alto</v>
      </c>
      <c r="K4273" s="18" t="str">
        <f t="shared" si="265"/>
        <v>Acima</v>
      </c>
      <c r="L4273" s="18" t="str">
        <f t="shared" si="266"/>
        <v>Abaixo</v>
      </c>
      <c r="M4273" s="23" t="str">
        <f t="shared" si="267"/>
        <v>Abaixo</v>
      </c>
    </row>
    <row r="4274" spans="1:13">
      <c r="A4274" s="8" t="s">
        <v>4144</v>
      </c>
      <c r="B4274" s="9" t="s">
        <v>87</v>
      </c>
      <c r="C4274" s="9">
        <v>283</v>
      </c>
      <c r="D4274" s="9">
        <v>0.58099999999999996</v>
      </c>
      <c r="E4274" s="9">
        <v>0.53700000000000003</v>
      </c>
      <c r="F4274" s="9">
        <v>0.49199999999999999</v>
      </c>
      <c r="G4274" s="9">
        <v>6292.33</v>
      </c>
      <c r="H4274" s="10">
        <v>0</v>
      </c>
      <c r="I4274" s="23" t="str">
        <f>VLOOKUP(B4274,'De-Para'!$B$3:$C$29,2,0)</f>
        <v>Nordeste</v>
      </c>
      <c r="J4274" s="18" t="str">
        <f t="shared" si="264"/>
        <v>Médio</v>
      </c>
      <c r="K4274" s="18" t="str">
        <f t="shared" si="265"/>
        <v>Abaixo</v>
      </c>
      <c r="L4274" s="18" t="str">
        <f t="shared" si="266"/>
        <v>Abaixo</v>
      </c>
      <c r="M4274" s="23" t="str">
        <f t="shared" si="267"/>
        <v>Abaixo</v>
      </c>
    </row>
    <row r="4275" spans="1:13">
      <c r="A4275" s="11" t="s">
        <v>4145</v>
      </c>
      <c r="B4275" s="12" t="s">
        <v>22</v>
      </c>
      <c r="C4275" s="12">
        <v>59</v>
      </c>
      <c r="D4275" s="12">
        <v>0.54600000000000004</v>
      </c>
      <c r="E4275" s="12">
        <v>0.56999999999999995</v>
      </c>
      <c r="F4275" s="12">
        <v>0.36199999999999999</v>
      </c>
      <c r="G4275" s="12">
        <v>11518.45</v>
      </c>
      <c r="H4275" s="13">
        <v>3</v>
      </c>
      <c r="I4275" s="23" t="str">
        <f>VLOOKUP(B4275,'De-Para'!$B$3:$C$29,2,0)</f>
        <v>Sul</v>
      </c>
      <c r="J4275" s="18" t="str">
        <f t="shared" si="264"/>
        <v>Baixo</v>
      </c>
      <c r="K4275" s="18" t="str">
        <f t="shared" si="265"/>
        <v>Abaixo</v>
      </c>
      <c r="L4275" s="18" t="str">
        <f t="shared" si="266"/>
        <v>Abaixo</v>
      </c>
      <c r="M4275" s="23" t="str">
        <f t="shared" si="267"/>
        <v>Acima</v>
      </c>
    </row>
    <row r="4276" spans="1:13">
      <c r="A4276" s="8" t="s">
        <v>4146</v>
      </c>
      <c r="B4276" s="9" t="s">
        <v>111</v>
      </c>
      <c r="C4276" s="9">
        <v>231</v>
      </c>
      <c r="D4276" s="9">
        <v>0.628</v>
      </c>
      <c r="E4276" s="9">
        <v>0.58599999999999997</v>
      </c>
      <c r="F4276" s="9">
        <v>0.52200000000000002</v>
      </c>
      <c r="G4276" s="9">
        <v>10330.85</v>
      </c>
      <c r="H4276" s="10">
        <v>0</v>
      </c>
      <c r="I4276" s="23" t="str">
        <f>VLOOKUP(B4276,'De-Para'!$B$3:$C$29,2,0)</f>
        <v>Norte</v>
      </c>
      <c r="J4276" s="18" t="str">
        <f t="shared" si="264"/>
        <v>Médio</v>
      </c>
      <c r="K4276" s="18" t="str">
        <f t="shared" si="265"/>
        <v>Acima</v>
      </c>
      <c r="L4276" s="18" t="str">
        <f t="shared" si="266"/>
        <v>Abaixo</v>
      </c>
      <c r="M4276" s="23" t="str">
        <f t="shared" si="267"/>
        <v>Abaixo</v>
      </c>
    </row>
    <row r="4277" spans="1:13">
      <c r="A4277" s="11" t="s">
        <v>4147</v>
      </c>
      <c r="B4277" s="12" t="s">
        <v>87</v>
      </c>
      <c r="C4277" s="12">
        <v>343</v>
      </c>
      <c r="D4277" s="12">
        <v>0.56999999999999995</v>
      </c>
      <c r="E4277" s="12">
        <v>0.52500000000000002</v>
      </c>
      <c r="F4277" s="12">
        <v>0.47499999999999998</v>
      </c>
      <c r="G4277" s="12">
        <v>6038.62</v>
      </c>
      <c r="H4277" s="13">
        <v>0</v>
      </c>
      <c r="I4277" s="23" t="str">
        <f>VLOOKUP(B4277,'De-Para'!$B$3:$C$29,2,0)</f>
        <v>Nordeste</v>
      </c>
      <c r="J4277" s="18" t="str">
        <f t="shared" si="264"/>
        <v>Médio</v>
      </c>
      <c r="K4277" s="18" t="str">
        <f t="shared" si="265"/>
        <v>Abaixo</v>
      </c>
      <c r="L4277" s="18" t="str">
        <f t="shared" si="266"/>
        <v>Abaixo</v>
      </c>
      <c r="M4277" s="23" t="str">
        <f t="shared" si="267"/>
        <v>Abaixo</v>
      </c>
    </row>
    <row r="4278" spans="1:13">
      <c r="A4278" s="8" t="s">
        <v>4148</v>
      </c>
      <c r="B4278" s="9" t="s">
        <v>82</v>
      </c>
      <c r="C4278" s="9">
        <v>271</v>
      </c>
      <c r="D4278" s="9">
        <v>0.56999999999999995</v>
      </c>
      <c r="E4278" s="9">
        <v>0.53900000000000003</v>
      </c>
      <c r="F4278" s="9">
        <v>0.44400000000000001</v>
      </c>
      <c r="G4278" s="9">
        <v>8712.77</v>
      </c>
      <c r="H4278" s="10">
        <v>14</v>
      </c>
      <c r="I4278" s="23" t="str">
        <f>VLOOKUP(B4278,'De-Para'!$B$3:$C$29,2,0)</f>
        <v>Nordeste</v>
      </c>
      <c r="J4278" s="18" t="str">
        <f t="shared" si="264"/>
        <v>Médio</v>
      </c>
      <c r="K4278" s="18" t="str">
        <f t="shared" si="265"/>
        <v>Abaixo</v>
      </c>
      <c r="L4278" s="18" t="str">
        <f t="shared" si="266"/>
        <v>Abaixo</v>
      </c>
      <c r="M4278" s="23" t="str">
        <f t="shared" si="267"/>
        <v>Acima</v>
      </c>
    </row>
    <row r="4279" spans="1:13">
      <c r="A4279" s="11" t="s">
        <v>4149</v>
      </c>
      <c r="B4279" s="12" t="s">
        <v>16</v>
      </c>
      <c r="C4279" s="12">
        <v>148</v>
      </c>
      <c r="D4279" s="12">
        <v>0.60299999999999998</v>
      </c>
      <c r="E4279" s="12">
        <v>0.58099999999999996</v>
      </c>
      <c r="F4279" s="12">
        <v>0.47099999999999997</v>
      </c>
      <c r="G4279" s="12">
        <v>11654.11</v>
      </c>
      <c r="H4279" s="13">
        <v>4</v>
      </c>
      <c r="I4279" s="23" t="str">
        <f>VLOOKUP(B4279,'De-Para'!$B$3:$C$29,2,0)</f>
        <v>Sudeste</v>
      </c>
      <c r="J4279" s="18" t="str">
        <f t="shared" si="264"/>
        <v>Médio</v>
      </c>
      <c r="K4279" s="18" t="str">
        <f t="shared" si="265"/>
        <v>Acima</v>
      </c>
      <c r="L4279" s="18" t="str">
        <f t="shared" si="266"/>
        <v>Abaixo</v>
      </c>
      <c r="M4279" s="23" t="str">
        <f t="shared" si="267"/>
        <v>Acima</v>
      </c>
    </row>
    <row r="4280" spans="1:13">
      <c r="A4280" s="8" t="s">
        <v>4150</v>
      </c>
      <c r="B4280" s="9" t="s">
        <v>24</v>
      </c>
      <c r="C4280" s="9">
        <v>328</v>
      </c>
      <c r="D4280" s="9">
        <v>0.57499999999999996</v>
      </c>
      <c r="E4280" s="9">
        <v>0.54700000000000004</v>
      </c>
      <c r="F4280" s="9">
        <v>0.45300000000000001</v>
      </c>
      <c r="G4280" s="9">
        <v>5523.93</v>
      </c>
      <c r="H4280" s="10">
        <v>1</v>
      </c>
      <c r="I4280" s="23" t="str">
        <f>VLOOKUP(B4280,'De-Para'!$B$3:$C$29,2,0)</f>
        <v>Nordeste</v>
      </c>
      <c r="J4280" s="18" t="str">
        <f t="shared" si="264"/>
        <v>Médio</v>
      </c>
      <c r="K4280" s="18" t="str">
        <f t="shared" si="265"/>
        <v>Abaixo</v>
      </c>
      <c r="L4280" s="18" t="str">
        <f t="shared" si="266"/>
        <v>Abaixo</v>
      </c>
      <c r="M4280" s="23" t="str">
        <f t="shared" si="267"/>
        <v>Abaixo</v>
      </c>
    </row>
    <row r="4281" spans="1:13">
      <c r="A4281" s="11" t="s">
        <v>4151</v>
      </c>
      <c r="B4281" s="12" t="s">
        <v>72</v>
      </c>
      <c r="C4281" s="12">
        <v>349</v>
      </c>
      <c r="D4281" s="12">
        <v>0.56000000000000005</v>
      </c>
      <c r="E4281" s="12">
        <v>0.54900000000000004</v>
      </c>
      <c r="F4281" s="12">
        <v>0.42299999999999999</v>
      </c>
      <c r="G4281" s="12">
        <v>6204.5</v>
      </c>
      <c r="H4281" s="13">
        <v>3</v>
      </c>
      <c r="I4281" s="23" t="str">
        <f>VLOOKUP(B4281,'De-Para'!$B$3:$C$29,2,0)</f>
        <v>Nordeste</v>
      </c>
      <c r="J4281" s="18" t="str">
        <f t="shared" si="264"/>
        <v>Médio</v>
      </c>
      <c r="K4281" s="18" t="str">
        <f t="shared" si="265"/>
        <v>Abaixo</v>
      </c>
      <c r="L4281" s="18" t="str">
        <f t="shared" si="266"/>
        <v>Abaixo</v>
      </c>
      <c r="M4281" s="23" t="str">
        <f t="shared" si="267"/>
        <v>Acima</v>
      </c>
    </row>
    <row r="4282" spans="1:13">
      <c r="A4282" s="8" t="s">
        <v>4152</v>
      </c>
      <c r="B4282" s="9" t="s">
        <v>24</v>
      </c>
      <c r="C4282" s="9">
        <v>160</v>
      </c>
      <c r="D4282" s="9">
        <v>0.55500000000000005</v>
      </c>
      <c r="E4282" s="9">
        <v>0.56999999999999995</v>
      </c>
      <c r="F4282" s="9">
        <v>0.40500000000000003</v>
      </c>
      <c r="G4282" s="9">
        <v>6717.25</v>
      </c>
      <c r="H4282" s="10">
        <v>1</v>
      </c>
      <c r="I4282" s="23" t="str">
        <f>VLOOKUP(B4282,'De-Para'!$B$3:$C$29,2,0)</f>
        <v>Nordeste</v>
      </c>
      <c r="J4282" s="18" t="str">
        <f t="shared" si="264"/>
        <v>Médio</v>
      </c>
      <c r="K4282" s="18" t="str">
        <f t="shared" si="265"/>
        <v>Abaixo</v>
      </c>
      <c r="L4282" s="18" t="str">
        <f t="shared" si="266"/>
        <v>Abaixo</v>
      </c>
      <c r="M4282" s="23" t="str">
        <f t="shared" si="267"/>
        <v>Abaixo</v>
      </c>
    </row>
    <row r="4283" spans="1:13">
      <c r="A4283" s="11" t="s">
        <v>4153</v>
      </c>
      <c r="B4283" s="12" t="s">
        <v>7</v>
      </c>
      <c r="C4283" s="12">
        <v>133</v>
      </c>
      <c r="D4283" s="12">
        <v>0.65500000000000003</v>
      </c>
      <c r="E4283" s="12">
        <v>0.66400000000000003</v>
      </c>
      <c r="F4283" s="12">
        <v>0.52</v>
      </c>
      <c r="G4283" s="12">
        <v>9808.6200000000008</v>
      </c>
      <c r="H4283" s="13">
        <v>1</v>
      </c>
      <c r="I4283" s="23" t="str">
        <f>VLOOKUP(B4283,'De-Para'!$B$3:$C$29,2,0)</f>
        <v>Sudeste</v>
      </c>
      <c r="J4283" s="18" t="str">
        <f t="shared" si="264"/>
        <v>Médio</v>
      </c>
      <c r="K4283" s="18" t="str">
        <f t="shared" si="265"/>
        <v>Acima</v>
      </c>
      <c r="L4283" s="18" t="str">
        <f t="shared" si="266"/>
        <v>Abaixo</v>
      </c>
      <c r="M4283" s="23" t="str">
        <f t="shared" si="267"/>
        <v>Abaixo</v>
      </c>
    </row>
    <row r="4284" spans="1:13">
      <c r="A4284" s="8" t="s">
        <v>1906</v>
      </c>
      <c r="B4284" s="9" t="s">
        <v>16</v>
      </c>
      <c r="C4284" s="9">
        <v>139</v>
      </c>
      <c r="D4284" s="9">
        <v>0.72599999999999998</v>
      </c>
      <c r="E4284" s="9">
        <v>0.69499999999999995</v>
      </c>
      <c r="F4284" s="9">
        <v>0.64800000000000002</v>
      </c>
      <c r="G4284" s="9">
        <v>24784.45</v>
      </c>
      <c r="H4284" s="10">
        <v>1</v>
      </c>
      <c r="I4284" s="23" t="str">
        <f>VLOOKUP(B4284,'De-Para'!$B$3:$C$29,2,0)</f>
        <v>Sudeste</v>
      </c>
      <c r="J4284" s="18" t="str">
        <f t="shared" si="264"/>
        <v>Alto</v>
      </c>
      <c r="K4284" s="18" t="str">
        <f t="shared" si="265"/>
        <v>Acima</v>
      </c>
      <c r="L4284" s="18" t="str">
        <f t="shared" si="266"/>
        <v>Abaixo</v>
      </c>
      <c r="M4284" s="23" t="str">
        <f t="shared" si="267"/>
        <v>Abaixo</v>
      </c>
    </row>
    <row r="4285" spans="1:13">
      <c r="A4285" s="11" t="s">
        <v>4154</v>
      </c>
      <c r="B4285" s="12" t="s">
        <v>39</v>
      </c>
      <c r="C4285" s="12">
        <v>446</v>
      </c>
      <c r="D4285" s="12">
        <v>0.56000000000000005</v>
      </c>
      <c r="E4285" s="12">
        <v>0.499</v>
      </c>
      <c r="F4285" s="12">
        <v>0.45500000000000002</v>
      </c>
      <c r="G4285" s="12">
        <v>5995.44</v>
      </c>
      <c r="H4285" s="13">
        <v>1</v>
      </c>
      <c r="I4285" s="23" t="str">
        <f>VLOOKUP(B4285,'De-Para'!$B$3:$C$29,2,0)</f>
        <v>Norte</v>
      </c>
      <c r="J4285" s="18" t="str">
        <f t="shared" si="264"/>
        <v>Médio</v>
      </c>
      <c r="K4285" s="18" t="str">
        <f t="shared" si="265"/>
        <v>Abaixo</v>
      </c>
      <c r="L4285" s="18" t="str">
        <f t="shared" si="266"/>
        <v>Abaixo</v>
      </c>
      <c r="M4285" s="23" t="str">
        <f t="shared" si="267"/>
        <v>Abaixo</v>
      </c>
    </row>
    <row r="4286" spans="1:13">
      <c r="A4286" s="8" t="s">
        <v>4155</v>
      </c>
      <c r="B4286" s="9" t="s">
        <v>59</v>
      </c>
      <c r="C4286" s="9">
        <v>45</v>
      </c>
      <c r="D4286" s="9">
        <v>0.7</v>
      </c>
      <c r="E4286" s="9">
        <v>0.66700000000000004</v>
      </c>
      <c r="F4286" s="9">
        <v>0.622</v>
      </c>
      <c r="G4286" s="9">
        <v>26514.13</v>
      </c>
      <c r="H4286" s="10">
        <v>3</v>
      </c>
      <c r="I4286" s="23" t="str">
        <f>VLOOKUP(B4286,'De-Para'!$B$3:$C$29,2,0)</f>
        <v>Sul</v>
      </c>
      <c r="J4286" s="18" t="str">
        <f t="shared" si="264"/>
        <v>Alto</v>
      </c>
      <c r="K4286" s="18" t="str">
        <f t="shared" si="265"/>
        <v>Acima</v>
      </c>
      <c r="L4286" s="18" t="str">
        <f t="shared" si="266"/>
        <v>Abaixo</v>
      </c>
      <c r="M4286" s="23" t="str">
        <f t="shared" si="267"/>
        <v>Acima</v>
      </c>
    </row>
    <row r="4287" spans="1:13">
      <c r="A4287" s="11" t="s">
        <v>3020</v>
      </c>
      <c r="B4287" s="12" t="s">
        <v>14</v>
      </c>
      <c r="C4287" s="12">
        <v>27</v>
      </c>
      <c r="D4287" s="12">
        <v>0.747</v>
      </c>
      <c r="E4287" s="12">
        <v>0.75600000000000001</v>
      </c>
      <c r="F4287" s="12">
        <v>0.64200000000000002</v>
      </c>
      <c r="G4287" s="12">
        <v>36389.160000000003</v>
      </c>
      <c r="H4287" s="13">
        <v>5</v>
      </c>
      <c r="I4287" s="23" t="str">
        <f>VLOOKUP(B4287,'De-Para'!$B$3:$C$29,2,0)</f>
        <v>Sul</v>
      </c>
      <c r="J4287" s="18" t="str">
        <f t="shared" si="264"/>
        <v>Alto</v>
      </c>
      <c r="K4287" s="18" t="str">
        <f t="shared" si="265"/>
        <v>Acima</v>
      </c>
      <c r="L4287" s="18" t="str">
        <f t="shared" si="266"/>
        <v>Abaixo</v>
      </c>
      <c r="M4287" s="23" t="str">
        <f t="shared" si="267"/>
        <v>Acima</v>
      </c>
    </row>
    <row r="4288" spans="1:13">
      <c r="A4288" s="8" t="s">
        <v>52</v>
      </c>
      <c r="B4288" s="9" t="s">
        <v>94</v>
      </c>
      <c r="C4288" s="9">
        <v>297</v>
      </c>
      <c r="D4288" s="9">
        <v>0.52400000000000002</v>
      </c>
      <c r="E4288" s="9">
        <v>0.502</v>
      </c>
      <c r="F4288" s="9">
        <v>0.38700000000000001</v>
      </c>
      <c r="G4288" s="9">
        <v>6823.91</v>
      </c>
      <c r="H4288" s="10">
        <v>13</v>
      </c>
      <c r="I4288" s="23" t="str">
        <f>VLOOKUP(B4288,'De-Para'!$B$3:$C$29,2,0)</f>
        <v>Nordeste</v>
      </c>
      <c r="J4288" s="18" t="str">
        <f t="shared" si="264"/>
        <v>Baixo</v>
      </c>
      <c r="K4288" s="18" t="str">
        <f t="shared" si="265"/>
        <v>Abaixo</v>
      </c>
      <c r="L4288" s="18" t="str">
        <f t="shared" si="266"/>
        <v>Abaixo</v>
      </c>
      <c r="M4288" s="23" t="str">
        <f t="shared" si="267"/>
        <v>Acima</v>
      </c>
    </row>
    <row r="4289" spans="1:13">
      <c r="A4289" s="11" t="s">
        <v>4156</v>
      </c>
      <c r="B4289" s="12" t="s">
        <v>22</v>
      </c>
      <c r="C4289" s="12">
        <v>78</v>
      </c>
      <c r="D4289" s="12">
        <v>0.7</v>
      </c>
      <c r="E4289" s="12">
        <v>0.67800000000000005</v>
      </c>
      <c r="F4289" s="12">
        <v>0.61599999999999999</v>
      </c>
      <c r="G4289" s="12">
        <v>26809.759999999998</v>
      </c>
      <c r="H4289" s="13">
        <v>0</v>
      </c>
      <c r="I4289" s="23" t="str">
        <f>VLOOKUP(B4289,'De-Para'!$B$3:$C$29,2,0)</f>
        <v>Sul</v>
      </c>
      <c r="J4289" s="18" t="str">
        <f t="shared" si="264"/>
        <v>Alto</v>
      </c>
      <c r="K4289" s="18" t="str">
        <f t="shared" si="265"/>
        <v>Acima</v>
      </c>
      <c r="L4289" s="18" t="str">
        <f t="shared" si="266"/>
        <v>Abaixo</v>
      </c>
      <c r="M4289" s="23" t="str">
        <f t="shared" si="267"/>
        <v>Abaixo</v>
      </c>
    </row>
    <row r="4290" spans="1:13">
      <c r="A4290" s="8" t="s">
        <v>4157</v>
      </c>
      <c r="B4290" s="9" t="s">
        <v>111</v>
      </c>
      <c r="C4290" s="9">
        <v>88</v>
      </c>
      <c r="D4290" s="9">
        <v>0.65400000000000003</v>
      </c>
      <c r="E4290" s="9">
        <v>0.65400000000000003</v>
      </c>
      <c r="F4290" s="9">
        <v>0.53500000000000003</v>
      </c>
      <c r="G4290" s="9">
        <v>23889.08</v>
      </c>
      <c r="H4290" s="10">
        <v>0</v>
      </c>
      <c r="I4290" s="23" t="str">
        <f>VLOOKUP(B4290,'De-Para'!$B$3:$C$29,2,0)</f>
        <v>Norte</v>
      </c>
      <c r="J4290" s="18" t="str">
        <f t="shared" si="264"/>
        <v>Médio</v>
      </c>
      <c r="K4290" s="18" t="str">
        <f t="shared" si="265"/>
        <v>Acima</v>
      </c>
      <c r="L4290" s="18" t="str">
        <f t="shared" si="266"/>
        <v>Abaixo</v>
      </c>
      <c r="M4290" s="23" t="str">
        <f t="shared" si="267"/>
        <v>Abaixo</v>
      </c>
    </row>
    <row r="4291" spans="1:13">
      <c r="A4291" s="11" t="s">
        <v>4158</v>
      </c>
      <c r="B4291" s="12" t="s">
        <v>16</v>
      </c>
      <c r="C4291" s="12">
        <v>234</v>
      </c>
      <c r="D4291" s="12">
        <v>0.69</v>
      </c>
      <c r="E4291" s="12">
        <v>0.68100000000000005</v>
      </c>
      <c r="F4291" s="12">
        <v>0.60799999999999998</v>
      </c>
      <c r="G4291" s="12">
        <v>11527.88</v>
      </c>
      <c r="H4291" s="13">
        <v>1</v>
      </c>
      <c r="I4291" s="23" t="str">
        <f>VLOOKUP(B4291,'De-Para'!$B$3:$C$29,2,0)</f>
        <v>Sudeste</v>
      </c>
      <c r="J4291" s="18" t="str">
        <f t="shared" si="264"/>
        <v>Médio</v>
      </c>
      <c r="K4291" s="18" t="str">
        <f t="shared" si="265"/>
        <v>Acima</v>
      </c>
      <c r="L4291" s="18" t="str">
        <f t="shared" si="266"/>
        <v>Abaixo</v>
      </c>
      <c r="M4291" s="23" t="str">
        <f t="shared" si="267"/>
        <v>Abaixo</v>
      </c>
    </row>
    <row r="4292" spans="1:13">
      <c r="A4292" s="8" t="s">
        <v>4159</v>
      </c>
      <c r="B4292" s="9" t="s">
        <v>94</v>
      </c>
      <c r="C4292" s="9">
        <v>73</v>
      </c>
      <c r="D4292" s="9">
        <v>0.51700000000000002</v>
      </c>
      <c r="E4292" s="9">
        <v>0.50700000000000001</v>
      </c>
      <c r="F4292" s="9">
        <v>0.376</v>
      </c>
      <c r="G4292" s="9">
        <v>9688.61</v>
      </c>
      <c r="H4292" s="10">
        <v>1</v>
      </c>
      <c r="I4292" s="23" t="str">
        <f>VLOOKUP(B4292,'De-Para'!$B$3:$C$29,2,0)</f>
        <v>Nordeste</v>
      </c>
      <c r="J4292" s="18" t="str">
        <f t="shared" si="264"/>
        <v>Baixo</v>
      </c>
      <c r="K4292" s="18" t="str">
        <f t="shared" si="265"/>
        <v>Abaixo</v>
      </c>
      <c r="L4292" s="18" t="str">
        <f t="shared" si="266"/>
        <v>Abaixo</v>
      </c>
      <c r="M4292" s="23" t="str">
        <f t="shared" si="267"/>
        <v>Abaixo</v>
      </c>
    </row>
    <row r="4293" spans="1:13">
      <c r="A4293" s="11" t="s">
        <v>4160</v>
      </c>
      <c r="B4293" s="12" t="s">
        <v>94</v>
      </c>
      <c r="C4293" s="12">
        <v>216</v>
      </c>
      <c r="D4293" s="12">
        <v>0.49299999999999999</v>
      </c>
      <c r="E4293" s="12">
        <v>0.51300000000000001</v>
      </c>
      <c r="F4293" s="12">
        <v>0.34499999999999997</v>
      </c>
      <c r="G4293" s="12">
        <v>5586.41</v>
      </c>
      <c r="H4293" s="13">
        <v>10</v>
      </c>
      <c r="I4293" s="23" t="str">
        <f>VLOOKUP(B4293,'De-Para'!$B$3:$C$29,2,0)</f>
        <v>Nordeste</v>
      </c>
      <c r="J4293" s="18" t="str">
        <f t="shared" si="264"/>
        <v>Baixo</v>
      </c>
      <c r="K4293" s="18" t="str">
        <f t="shared" si="265"/>
        <v>Abaixo</v>
      </c>
      <c r="L4293" s="18" t="str">
        <f t="shared" si="266"/>
        <v>Abaixo</v>
      </c>
      <c r="M4293" s="23" t="str">
        <f t="shared" si="267"/>
        <v>Acima</v>
      </c>
    </row>
    <row r="4294" spans="1:13">
      <c r="A4294" s="8" t="s">
        <v>4161</v>
      </c>
      <c r="B4294" s="9" t="s">
        <v>22</v>
      </c>
      <c r="C4294" s="9">
        <v>91</v>
      </c>
      <c r="D4294" s="9">
        <v>0.71599999999999997</v>
      </c>
      <c r="E4294" s="9">
        <v>0.68300000000000005</v>
      </c>
      <c r="F4294" s="9">
        <v>0.66200000000000003</v>
      </c>
      <c r="G4294" s="9">
        <v>28373.94</v>
      </c>
      <c r="H4294" s="10">
        <v>0</v>
      </c>
      <c r="I4294" s="23" t="str">
        <f>VLOOKUP(B4294,'De-Para'!$B$3:$C$29,2,0)</f>
        <v>Sul</v>
      </c>
      <c r="J4294" s="18" t="str">
        <f t="shared" ref="J4294:J4357" si="268">IF(D4294&lt;0.55,"Baixo",IF(D4294&lt;0.7,"Médio",IF(D4294&lt;0.8,"Alto","Muito alto")))</f>
        <v>Alto</v>
      </c>
      <c r="K4294" s="18" t="str">
        <f t="shared" ref="K4294:K4357" si="269">IF(D4294&lt;=$K$3,"Abaixo","Acima")</f>
        <v>Acima</v>
      </c>
      <c r="L4294" s="18" t="str">
        <f t="shared" ref="L4294:L4357" si="270">IF(C4294&gt;=$L$3,"Acima","Abaixo")</f>
        <v>Abaixo</v>
      </c>
      <c r="M4294" s="23" t="str">
        <f t="shared" ref="M4294:M4357" si="271">IF(H4294&lt;=$M$3,"Abaixo","Acima")</f>
        <v>Abaixo</v>
      </c>
    </row>
    <row r="4295" spans="1:13">
      <c r="A4295" s="11" t="s">
        <v>4162</v>
      </c>
      <c r="B4295" s="12" t="s">
        <v>31</v>
      </c>
      <c r="C4295" s="12">
        <v>337</v>
      </c>
      <c r="D4295" s="12">
        <v>0.59</v>
      </c>
      <c r="E4295" s="12">
        <v>0.52200000000000002</v>
      </c>
      <c r="F4295" s="12">
        <v>0.51600000000000001</v>
      </c>
      <c r="G4295" s="12">
        <v>6036.05</v>
      </c>
      <c r="H4295" s="13">
        <v>14</v>
      </c>
      <c r="I4295" s="23" t="str">
        <f>VLOOKUP(B4295,'De-Para'!$B$3:$C$29,2,0)</f>
        <v>Nordeste</v>
      </c>
      <c r="J4295" s="18" t="str">
        <f t="shared" si="268"/>
        <v>Médio</v>
      </c>
      <c r="K4295" s="18" t="str">
        <f t="shared" si="269"/>
        <v>Abaixo</v>
      </c>
      <c r="L4295" s="18" t="str">
        <f t="shared" si="270"/>
        <v>Abaixo</v>
      </c>
      <c r="M4295" s="23" t="str">
        <f t="shared" si="271"/>
        <v>Acima</v>
      </c>
    </row>
    <row r="4296" spans="1:13">
      <c r="A4296" s="8" t="s">
        <v>4163</v>
      </c>
      <c r="B4296" s="9" t="s">
        <v>16</v>
      </c>
      <c r="C4296" s="9">
        <v>109</v>
      </c>
      <c r="D4296" s="9">
        <v>0.71</v>
      </c>
      <c r="E4296" s="9">
        <v>0.74399999999999999</v>
      </c>
      <c r="F4296" s="9">
        <v>0.55200000000000005</v>
      </c>
      <c r="G4296" s="9">
        <v>16931.5</v>
      </c>
      <c r="H4296" s="10">
        <v>5</v>
      </c>
      <c r="I4296" s="23" t="str">
        <f>VLOOKUP(B4296,'De-Para'!$B$3:$C$29,2,0)</f>
        <v>Sudeste</v>
      </c>
      <c r="J4296" s="18" t="str">
        <f t="shared" si="268"/>
        <v>Alto</v>
      </c>
      <c r="K4296" s="18" t="str">
        <f t="shared" si="269"/>
        <v>Acima</v>
      </c>
      <c r="L4296" s="18" t="str">
        <f t="shared" si="270"/>
        <v>Abaixo</v>
      </c>
      <c r="M4296" s="23" t="str">
        <f t="shared" si="271"/>
        <v>Acima</v>
      </c>
    </row>
    <row r="4297" spans="1:13">
      <c r="A4297" s="11" t="s">
        <v>4164</v>
      </c>
      <c r="B4297" s="12" t="s">
        <v>14</v>
      </c>
      <c r="C4297" s="12">
        <v>10</v>
      </c>
      <c r="D4297" s="12">
        <v>0.72799999999999998</v>
      </c>
      <c r="E4297" s="12">
        <v>0.77</v>
      </c>
      <c r="F4297" s="12">
        <v>0.58699999999999997</v>
      </c>
      <c r="G4297" s="12">
        <v>22774.22</v>
      </c>
      <c r="H4297" s="13">
        <v>2</v>
      </c>
      <c r="I4297" s="23" t="str">
        <f>VLOOKUP(B4297,'De-Para'!$B$3:$C$29,2,0)</f>
        <v>Sul</v>
      </c>
      <c r="J4297" s="18" t="str">
        <f t="shared" si="268"/>
        <v>Alto</v>
      </c>
      <c r="K4297" s="18" t="str">
        <f t="shared" si="269"/>
        <v>Acima</v>
      </c>
      <c r="L4297" s="18" t="str">
        <f t="shared" si="270"/>
        <v>Abaixo</v>
      </c>
      <c r="M4297" s="23" t="str">
        <f t="shared" si="271"/>
        <v>Abaixo</v>
      </c>
    </row>
    <row r="4298" spans="1:13">
      <c r="A4298" s="8" t="s">
        <v>4165</v>
      </c>
      <c r="B4298" s="9" t="s">
        <v>49</v>
      </c>
      <c r="C4298" s="9">
        <v>297</v>
      </c>
      <c r="D4298" s="9">
        <v>0.59699999999999998</v>
      </c>
      <c r="E4298" s="9">
        <v>0.52400000000000002</v>
      </c>
      <c r="F4298" s="9">
        <v>0.50700000000000001</v>
      </c>
      <c r="G4298" s="9">
        <v>7844.31</v>
      </c>
      <c r="H4298" s="10">
        <v>7</v>
      </c>
      <c r="I4298" s="23" t="str">
        <f>VLOOKUP(B4298,'De-Para'!$B$3:$C$29,2,0)</f>
        <v>Norte</v>
      </c>
      <c r="J4298" s="18" t="str">
        <f t="shared" si="268"/>
        <v>Médio</v>
      </c>
      <c r="K4298" s="18" t="str">
        <f t="shared" si="269"/>
        <v>Abaixo</v>
      </c>
      <c r="L4298" s="18" t="str">
        <f t="shared" si="270"/>
        <v>Abaixo</v>
      </c>
      <c r="M4298" s="23" t="str">
        <f t="shared" si="271"/>
        <v>Acima</v>
      </c>
    </row>
    <row r="4299" spans="1:13">
      <c r="A4299" s="11" t="s">
        <v>4166</v>
      </c>
      <c r="B4299" s="12" t="s">
        <v>94</v>
      </c>
      <c r="C4299" s="12">
        <v>301</v>
      </c>
      <c r="D4299" s="12">
        <v>0.55000000000000004</v>
      </c>
      <c r="E4299" s="12">
        <v>0.53200000000000003</v>
      </c>
      <c r="F4299" s="12">
        <v>0.41</v>
      </c>
      <c r="G4299" s="12">
        <v>9103.92</v>
      </c>
      <c r="H4299" s="13">
        <v>1</v>
      </c>
      <c r="I4299" s="23" t="str">
        <f>VLOOKUP(B4299,'De-Para'!$B$3:$C$29,2,0)</f>
        <v>Nordeste</v>
      </c>
      <c r="J4299" s="18" t="str">
        <f t="shared" si="268"/>
        <v>Médio</v>
      </c>
      <c r="K4299" s="18" t="str">
        <f t="shared" si="269"/>
        <v>Abaixo</v>
      </c>
      <c r="L4299" s="18" t="str">
        <f t="shared" si="270"/>
        <v>Abaixo</v>
      </c>
      <c r="M4299" s="23" t="str">
        <f t="shared" si="271"/>
        <v>Abaixo</v>
      </c>
    </row>
    <row r="4300" spans="1:13">
      <c r="A4300" s="8" t="s">
        <v>4167</v>
      </c>
      <c r="B4300" s="9" t="s">
        <v>49</v>
      </c>
      <c r="C4300" s="9">
        <v>401</v>
      </c>
      <c r="D4300" s="9">
        <v>0.58899999999999997</v>
      </c>
      <c r="E4300" s="9">
        <v>0.57399999999999995</v>
      </c>
      <c r="F4300" s="9">
        <v>0.46700000000000003</v>
      </c>
      <c r="G4300" s="9">
        <v>8762.1299999999992</v>
      </c>
      <c r="H4300" s="10">
        <v>0</v>
      </c>
      <c r="I4300" s="23" t="str">
        <f>VLOOKUP(B4300,'De-Para'!$B$3:$C$29,2,0)</f>
        <v>Norte</v>
      </c>
      <c r="J4300" s="18" t="str">
        <f t="shared" si="268"/>
        <v>Médio</v>
      </c>
      <c r="K4300" s="18" t="str">
        <f t="shared" si="269"/>
        <v>Abaixo</v>
      </c>
      <c r="L4300" s="18" t="str">
        <f t="shared" si="270"/>
        <v>Abaixo</v>
      </c>
      <c r="M4300" s="23" t="str">
        <f t="shared" si="271"/>
        <v>Abaixo</v>
      </c>
    </row>
    <row r="4301" spans="1:13">
      <c r="A4301" s="11" t="s">
        <v>4168</v>
      </c>
      <c r="B4301" s="12" t="s">
        <v>16</v>
      </c>
      <c r="C4301" s="12">
        <v>109</v>
      </c>
      <c r="D4301" s="12">
        <v>0.66</v>
      </c>
      <c r="E4301" s="12">
        <v>0.67200000000000004</v>
      </c>
      <c r="F4301" s="12">
        <v>0.51300000000000001</v>
      </c>
      <c r="G4301" s="12">
        <v>14702.27</v>
      </c>
      <c r="H4301" s="13">
        <v>0</v>
      </c>
      <c r="I4301" s="23" t="str">
        <f>VLOOKUP(B4301,'De-Para'!$B$3:$C$29,2,0)</f>
        <v>Sudeste</v>
      </c>
      <c r="J4301" s="18" t="str">
        <f t="shared" si="268"/>
        <v>Médio</v>
      </c>
      <c r="K4301" s="18" t="str">
        <f t="shared" si="269"/>
        <v>Acima</v>
      </c>
      <c r="L4301" s="18" t="str">
        <f t="shared" si="270"/>
        <v>Abaixo</v>
      </c>
      <c r="M4301" s="23" t="str">
        <f t="shared" si="271"/>
        <v>Abaixo</v>
      </c>
    </row>
    <row r="4302" spans="1:13">
      <c r="A4302" s="8" t="s">
        <v>4169</v>
      </c>
      <c r="B4302" s="9" t="s">
        <v>14</v>
      </c>
      <c r="C4302" s="9">
        <v>21</v>
      </c>
      <c r="D4302" s="9">
        <v>0.72299999999999998</v>
      </c>
      <c r="E4302" s="9">
        <v>0.75800000000000001</v>
      </c>
      <c r="F4302" s="9">
        <v>0.58399999999999996</v>
      </c>
      <c r="G4302" s="9">
        <v>32921.589999999997</v>
      </c>
      <c r="H4302" s="10">
        <v>2</v>
      </c>
      <c r="I4302" s="23" t="str">
        <f>VLOOKUP(B4302,'De-Para'!$B$3:$C$29,2,0)</f>
        <v>Sul</v>
      </c>
      <c r="J4302" s="18" t="str">
        <f t="shared" si="268"/>
        <v>Alto</v>
      </c>
      <c r="K4302" s="18" t="str">
        <f t="shared" si="269"/>
        <v>Acima</v>
      </c>
      <c r="L4302" s="18" t="str">
        <f t="shared" si="270"/>
        <v>Abaixo</v>
      </c>
      <c r="M4302" s="23" t="str">
        <f t="shared" si="271"/>
        <v>Abaixo</v>
      </c>
    </row>
    <row r="4303" spans="1:13">
      <c r="A4303" s="11" t="s">
        <v>4170</v>
      </c>
      <c r="B4303" s="12" t="s">
        <v>7</v>
      </c>
      <c r="C4303" s="12">
        <v>219</v>
      </c>
      <c r="D4303" s="12">
        <v>0.7</v>
      </c>
      <c r="E4303" s="12">
        <v>0.67600000000000005</v>
      </c>
      <c r="F4303" s="12">
        <v>0.621</v>
      </c>
      <c r="G4303" s="12">
        <v>12581.98</v>
      </c>
      <c r="H4303" s="13">
        <v>1</v>
      </c>
      <c r="I4303" s="23" t="str">
        <f>VLOOKUP(B4303,'De-Para'!$B$3:$C$29,2,0)</f>
        <v>Sudeste</v>
      </c>
      <c r="J4303" s="18" t="str">
        <f t="shared" si="268"/>
        <v>Alto</v>
      </c>
      <c r="K4303" s="18" t="str">
        <f t="shared" si="269"/>
        <v>Acima</v>
      </c>
      <c r="L4303" s="18" t="str">
        <f t="shared" si="270"/>
        <v>Abaixo</v>
      </c>
      <c r="M4303" s="23" t="str">
        <f t="shared" si="271"/>
        <v>Abaixo</v>
      </c>
    </row>
    <row r="4304" spans="1:13">
      <c r="A4304" s="8" t="s">
        <v>4171</v>
      </c>
      <c r="B4304" s="9" t="s">
        <v>210</v>
      </c>
      <c r="C4304" s="9">
        <v>223</v>
      </c>
      <c r="D4304" s="9">
        <v>0.71</v>
      </c>
      <c r="E4304" s="9">
        <v>0.65900000000000003</v>
      </c>
      <c r="F4304" s="9">
        <v>0.69199999999999995</v>
      </c>
      <c r="G4304" s="9">
        <v>12865.4</v>
      </c>
      <c r="H4304" s="10">
        <v>4</v>
      </c>
      <c r="I4304" s="23" t="str">
        <f>VLOOKUP(B4304,'De-Para'!$B$3:$C$29,2,0)</f>
        <v>Norte</v>
      </c>
      <c r="J4304" s="18" t="str">
        <f t="shared" si="268"/>
        <v>Alto</v>
      </c>
      <c r="K4304" s="18" t="str">
        <f t="shared" si="269"/>
        <v>Acima</v>
      </c>
      <c r="L4304" s="18" t="str">
        <f t="shared" si="270"/>
        <v>Abaixo</v>
      </c>
      <c r="M4304" s="23" t="str">
        <f t="shared" si="271"/>
        <v>Acima</v>
      </c>
    </row>
    <row r="4305" spans="1:13">
      <c r="A4305" s="11" t="s">
        <v>4172</v>
      </c>
      <c r="B4305" s="12" t="s">
        <v>87</v>
      </c>
      <c r="C4305" s="12">
        <v>406</v>
      </c>
      <c r="D4305" s="12">
        <v>0.57899999999999996</v>
      </c>
      <c r="E4305" s="12">
        <v>0.52600000000000002</v>
      </c>
      <c r="F4305" s="12">
        <v>0.505</v>
      </c>
      <c r="G4305" s="12">
        <v>6179.24</v>
      </c>
      <c r="H4305" s="13">
        <v>0</v>
      </c>
      <c r="I4305" s="23" t="str">
        <f>VLOOKUP(B4305,'De-Para'!$B$3:$C$29,2,0)</f>
        <v>Nordeste</v>
      </c>
      <c r="J4305" s="18" t="str">
        <f t="shared" si="268"/>
        <v>Médio</v>
      </c>
      <c r="K4305" s="18" t="str">
        <f t="shared" si="269"/>
        <v>Abaixo</v>
      </c>
      <c r="L4305" s="18" t="str">
        <f t="shared" si="270"/>
        <v>Abaixo</v>
      </c>
      <c r="M4305" s="23" t="str">
        <f t="shared" si="271"/>
        <v>Abaixo</v>
      </c>
    </row>
    <row r="4306" spans="1:13">
      <c r="A4306" s="8" t="s">
        <v>4173</v>
      </c>
      <c r="B4306" s="9" t="s">
        <v>24</v>
      </c>
      <c r="C4306" s="9">
        <v>337</v>
      </c>
      <c r="D4306" s="9">
        <v>0.57999999999999996</v>
      </c>
      <c r="E4306" s="9">
        <v>0.54300000000000004</v>
      </c>
      <c r="F4306" s="9">
        <v>0.45600000000000002</v>
      </c>
      <c r="G4306" s="9">
        <v>8085.71</v>
      </c>
      <c r="H4306" s="10">
        <v>11</v>
      </c>
      <c r="I4306" s="23" t="str">
        <f>VLOOKUP(B4306,'De-Para'!$B$3:$C$29,2,0)</f>
        <v>Nordeste</v>
      </c>
      <c r="J4306" s="18" t="str">
        <f t="shared" si="268"/>
        <v>Médio</v>
      </c>
      <c r="K4306" s="18" t="str">
        <f t="shared" si="269"/>
        <v>Abaixo</v>
      </c>
      <c r="L4306" s="18" t="str">
        <f t="shared" si="270"/>
        <v>Abaixo</v>
      </c>
      <c r="M4306" s="23" t="str">
        <f t="shared" si="271"/>
        <v>Acima</v>
      </c>
    </row>
    <row r="4307" spans="1:13">
      <c r="A4307" s="11" t="s">
        <v>4174</v>
      </c>
      <c r="B4307" s="12" t="s">
        <v>14</v>
      </c>
      <c r="C4307" s="12">
        <v>38</v>
      </c>
      <c r="D4307" s="12">
        <v>0.75700000000000001</v>
      </c>
      <c r="E4307" s="12">
        <v>0.77400000000000002</v>
      </c>
      <c r="F4307" s="12">
        <v>0.66900000000000004</v>
      </c>
      <c r="G4307" s="12">
        <v>22371.8</v>
      </c>
      <c r="H4307" s="13">
        <v>5</v>
      </c>
      <c r="I4307" s="23" t="str">
        <f>VLOOKUP(B4307,'De-Para'!$B$3:$C$29,2,0)</f>
        <v>Sul</v>
      </c>
      <c r="J4307" s="18" t="str">
        <f t="shared" si="268"/>
        <v>Alto</v>
      </c>
      <c r="K4307" s="18" t="str">
        <f t="shared" si="269"/>
        <v>Acima</v>
      </c>
      <c r="L4307" s="18" t="str">
        <f t="shared" si="270"/>
        <v>Abaixo</v>
      </c>
      <c r="M4307" s="23" t="str">
        <f t="shared" si="271"/>
        <v>Acima</v>
      </c>
    </row>
    <row r="4308" spans="1:13">
      <c r="A4308" s="8" t="s">
        <v>4175</v>
      </c>
      <c r="B4308" s="9" t="s">
        <v>33</v>
      </c>
      <c r="C4308" s="9">
        <v>125</v>
      </c>
      <c r="D4308" s="9">
        <v>0.70599999999999996</v>
      </c>
      <c r="E4308" s="9">
        <v>0.69199999999999995</v>
      </c>
      <c r="F4308" s="9">
        <v>0.63400000000000001</v>
      </c>
      <c r="G4308" s="9">
        <v>17814.810000000001</v>
      </c>
      <c r="H4308" s="10">
        <v>3</v>
      </c>
      <c r="I4308" s="23" t="str">
        <f>VLOOKUP(B4308,'De-Para'!$B$3:$C$29,2,0)</f>
        <v>Centro-Oeste</v>
      </c>
      <c r="J4308" s="18" t="str">
        <f t="shared" si="268"/>
        <v>Alto</v>
      </c>
      <c r="K4308" s="18" t="str">
        <f t="shared" si="269"/>
        <v>Acima</v>
      </c>
      <c r="L4308" s="18" t="str">
        <f t="shared" si="270"/>
        <v>Abaixo</v>
      </c>
      <c r="M4308" s="23" t="str">
        <f t="shared" si="271"/>
        <v>Acima</v>
      </c>
    </row>
    <row r="4309" spans="1:13">
      <c r="A4309" s="11" t="s">
        <v>4176</v>
      </c>
      <c r="B4309" s="12" t="s">
        <v>24</v>
      </c>
      <c r="C4309" s="12">
        <v>156</v>
      </c>
      <c r="D4309" s="12">
        <v>0.60299999999999998</v>
      </c>
      <c r="E4309" s="12">
        <v>0.57699999999999996</v>
      </c>
      <c r="F4309" s="12">
        <v>0.51</v>
      </c>
      <c r="G4309" s="12">
        <v>6982.7</v>
      </c>
      <c r="H4309" s="13">
        <v>8</v>
      </c>
      <c r="I4309" s="23" t="str">
        <f>VLOOKUP(B4309,'De-Para'!$B$3:$C$29,2,0)</f>
        <v>Nordeste</v>
      </c>
      <c r="J4309" s="18" t="str">
        <f t="shared" si="268"/>
        <v>Médio</v>
      </c>
      <c r="K4309" s="18" t="str">
        <f t="shared" si="269"/>
        <v>Acima</v>
      </c>
      <c r="L4309" s="18" t="str">
        <f t="shared" si="270"/>
        <v>Abaixo</v>
      </c>
      <c r="M4309" s="23" t="str">
        <f t="shared" si="271"/>
        <v>Acima</v>
      </c>
    </row>
    <row r="4310" spans="1:13">
      <c r="A4310" s="8" t="s">
        <v>4177</v>
      </c>
      <c r="B4310" s="9" t="s">
        <v>14</v>
      </c>
      <c r="C4310" s="9">
        <v>36</v>
      </c>
      <c r="D4310" s="9">
        <v>0.74</v>
      </c>
      <c r="E4310" s="9">
        <v>0.74199999999999999</v>
      </c>
      <c r="F4310" s="9">
        <v>0.63400000000000001</v>
      </c>
      <c r="G4310" s="9">
        <v>30461.439999999999</v>
      </c>
      <c r="H4310" s="10">
        <v>5</v>
      </c>
      <c r="I4310" s="23" t="str">
        <f>VLOOKUP(B4310,'De-Para'!$B$3:$C$29,2,0)</f>
        <v>Sul</v>
      </c>
      <c r="J4310" s="18" t="str">
        <f t="shared" si="268"/>
        <v>Alto</v>
      </c>
      <c r="K4310" s="18" t="str">
        <f t="shared" si="269"/>
        <v>Acima</v>
      </c>
      <c r="L4310" s="18" t="str">
        <f t="shared" si="270"/>
        <v>Abaixo</v>
      </c>
      <c r="M4310" s="23" t="str">
        <f t="shared" si="271"/>
        <v>Acima</v>
      </c>
    </row>
    <row r="4311" spans="1:13">
      <c r="A4311" s="11" t="s">
        <v>4178</v>
      </c>
      <c r="B4311" s="12" t="s">
        <v>94</v>
      </c>
      <c r="C4311" s="12">
        <v>221</v>
      </c>
      <c r="D4311" s="12">
        <v>0.56999999999999995</v>
      </c>
      <c r="E4311" s="12">
        <v>0.53300000000000003</v>
      </c>
      <c r="F4311" s="12">
        <v>0.48</v>
      </c>
      <c r="G4311" s="12">
        <v>9103.75</v>
      </c>
      <c r="H4311" s="13">
        <v>1</v>
      </c>
      <c r="I4311" s="23" t="str">
        <f>VLOOKUP(B4311,'De-Para'!$B$3:$C$29,2,0)</f>
        <v>Nordeste</v>
      </c>
      <c r="J4311" s="18" t="str">
        <f t="shared" si="268"/>
        <v>Médio</v>
      </c>
      <c r="K4311" s="18" t="str">
        <f t="shared" si="269"/>
        <v>Abaixo</v>
      </c>
      <c r="L4311" s="18" t="str">
        <f t="shared" si="270"/>
        <v>Abaixo</v>
      </c>
      <c r="M4311" s="23" t="str">
        <f t="shared" si="271"/>
        <v>Abaixo</v>
      </c>
    </row>
    <row r="4312" spans="1:13">
      <c r="A4312" s="8" t="s">
        <v>4179</v>
      </c>
      <c r="B4312" s="9" t="s">
        <v>118</v>
      </c>
      <c r="C4312" s="9">
        <v>368</v>
      </c>
      <c r="D4312" s="9">
        <v>0.55700000000000005</v>
      </c>
      <c r="E4312" s="9">
        <v>0.56100000000000005</v>
      </c>
      <c r="F4312" s="9">
        <v>0.39400000000000002</v>
      </c>
      <c r="G4312" s="9">
        <v>6378.84</v>
      </c>
      <c r="H4312" s="10">
        <v>2</v>
      </c>
      <c r="I4312" s="23" t="str">
        <f>VLOOKUP(B4312,'De-Para'!$B$3:$C$29,2,0)</f>
        <v>Nordeste</v>
      </c>
      <c r="J4312" s="18" t="str">
        <f t="shared" si="268"/>
        <v>Médio</v>
      </c>
      <c r="K4312" s="18" t="str">
        <f t="shared" si="269"/>
        <v>Abaixo</v>
      </c>
      <c r="L4312" s="18" t="str">
        <f t="shared" si="270"/>
        <v>Abaixo</v>
      </c>
      <c r="M4312" s="23" t="str">
        <f t="shared" si="271"/>
        <v>Abaixo</v>
      </c>
    </row>
    <row r="4313" spans="1:13">
      <c r="A4313" s="11" t="s">
        <v>4180</v>
      </c>
      <c r="B4313" s="12" t="s">
        <v>16</v>
      </c>
      <c r="C4313" s="12">
        <v>113</v>
      </c>
      <c r="D4313" s="12">
        <v>0.61699999999999999</v>
      </c>
      <c r="E4313" s="12">
        <v>0.59899999999999998</v>
      </c>
      <c r="F4313" s="12">
        <v>0.48699999999999999</v>
      </c>
      <c r="G4313" s="12">
        <v>15545.72</v>
      </c>
      <c r="H4313" s="13">
        <v>3</v>
      </c>
      <c r="I4313" s="23" t="str">
        <f>VLOOKUP(B4313,'De-Para'!$B$3:$C$29,2,0)</f>
        <v>Sudeste</v>
      </c>
      <c r="J4313" s="18" t="str">
        <f t="shared" si="268"/>
        <v>Médio</v>
      </c>
      <c r="K4313" s="18" t="str">
        <f t="shared" si="269"/>
        <v>Acima</v>
      </c>
      <c r="L4313" s="18" t="str">
        <f t="shared" si="270"/>
        <v>Abaixo</v>
      </c>
      <c r="M4313" s="23" t="str">
        <f t="shared" si="271"/>
        <v>Acima</v>
      </c>
    </row>
    <row r="4314" spans="1:13">
      <c r="A4314" s="8" t="s">
        <v>4181</v>
      </c>
      <c r="B4314" s="9" t="s">
        <v>31</v>
      </c>
      <c r="C4314" s="9">
        <v>259</v>
      </c>
      <c r="D4314" s="9">
        <v>0.63800000000000001</v>
      </c>
      <c r="E4314" s="9">
        <v>0.57199999999999995</v>
      </c>
      <c r="F4314" s="9">
        <v>0.628</v>
      </c>
      <c r="G4314" s="9">
        <v>6910.12</v>
      </c>
      <c r="H4314" s="10">
        <v>0</v>
      </c>
      <c r="I4314" s="23" t="str">
        <f>VLOOKUP(B4314,'De-Para'!$B$3:$C$29,2,0)</f>
        <v>Nordeste</v>
      </c>
      <c r="J4314" s="18" t="str">
        <f t="shared" si="268"/>
        <v>Médio</v>
      </c>
      <c r="K4314" s="18" t="str">
        <f t="shared" si="269"/>
        <v>Acima</v>
      </c>
      <c r="L4314" s="18" t="str">
        <f t="shared" si="270"/>
        <v>Abaixo</v>
      </c>
      <c r="M4314" s="23" t="str">
        <f t="shared" si="271"/>
        <v>Abaixo</v>
      </c>
    </row>
    <row r="4315" spans="1:13">
      <c r="A4315" s="11" t="s">
        <v>4182</v>
      </c>
      <c r="B4315" s="12" t="s">
        <v>94</v>
      </c>
      <c r="C4315" s="12">
        <v>293</v>
      </c>
      <c r="D4315" s="12">
        <v>0.52500000000000002</v>
      </c>
      <c r="E4315" s="12">
        <v>0.52700000000000002</v>
      </c>
      <c r="F4315" s="12">
        <v>0.35</v>
      </c>
      <c r="G4315" s="12">
        <v>6810.26</v>
      </c>
      <c r="H4315" s="13">
        <v>1</v>
      </c>
      <c r="I4315" s="23" t="str">
        <f>VLOOKUP(B4315,'De-Para'!$B$3:$C$29,2,0)</f>
        <v>Nordeste</v>
      </c>
      <c r="J4315" s="18" t="str">
        <f t="shared" si="268"/>
        <v>Baixo</v>
      </c>
      <c r="K4315" s="18" t="str">
        <f t="shared" si="269"/>
        <v>Abaixo</v>
      </c>
      <c r="L4315" s="18" t="str">
        <f t="shared" si="270"/>
        <v>Abaixo</v>
      </c>
      <c r="M4315" s="23" t="str">
        <f t="shared" si="271"/>
        <v>Abaixo</v>
      </c>
    </row>
    <row r="4316" spans="1:13">
      <c r="A4316" s="8" t="s">
        <v>4183</v>
      </c>
      <c r="B4316" s="9" t="s">
        <v>111</v>
      </c>
      <c r="C4316" s="9">
        <v>147</v>
      </c>
      <c r="D4316" s="9">
        <v>0.59299999999999997</v>
      </c>
      <c r="E4316" s="9">
        <v>0.61099999999999999</v>
      </c>
      <c r="F4316" s="9">
        <v>0.46100000000000002</v>
      </c>
      <c r="G4316" s="9">
        <v>10849.37</v>
      </c>
      <c r="H4316" s="10">
        <v>0</v>
      </c>
      <c r="I4316" s="23" t="str">
        <f>VLOOKUP(B4316,'De-Para'!$B$3:$C$29,2,0)</f>
        <v>Norte</v>
      </c>
      <c r="J4316" s="18" t="str">
        <f t="shared" si="268"/>
        <v>Médio</v>
      </c>
      <c r="K4316" s="18" t="str">
        <f t="shared" si="269"/>
        <v>Abaixo</v>
      </c>
      <c r="L4316" s="18" t="str">
        <f t="shared" si="270"/>
        <v>Abaixo</v>
      </c>
      <c r="M4316" s="23" t="str">
        <f t="shared" si="271"/>
        <v>Abaixo</v>
      </c>
    </row>
    <row r="4317" spans="1:13">
      <c r="A4317" s="11" t="s">
        <v>4184</v>
      </c>
      <c r="B4317" s="12" t="s">
        <v>111</v>
      </c>
      <c r="C4317" s="12">
        <v>386</v>
      </c>
      <c r="D4317" s="12">
        <v>0.58299999999999996</v>
      </c>
      <c r="E4317" s="12">
        <v>0.52600000000000002</v>
      </c>
      <c r="F4317" s="12">
        <v>0.51700000000000002</v>
      </c>
      <c r="G4317" s="12">
        <v>7685.41</v>
      </c>
      <c r="H4317" s="13">
        <v>0</v>
      </c>
      <c r="I4317" s="23" t="str">
        <f>VLOOKUP(B4317,'De-Para'!$B$3:$C$29,2,0)</f>
        <v>Norte</v>
      </c>
      <c r="J4317" s="18" t="str">
        <f t="shared" si="268"/>
        <v>Médio</v>
      </c>
      <c r="K4317" s="18" t="str">
        <f t="shared" si="269"/>
        <v>Abaixo</v>
      </c>
      <c r="L4317" s="18" t="str">
        <f t="shared" si="270"/>
        <v>Abaixo</v>
      </c>
      <c r="M4317" s="23" t="str">
        <f t="shared" si="271"/>
        <v>Abaixo</v>
      </c>
    </row>
    <row r="4318" spans="1:13">
      <c r="A4318" s="8" t="s">
        <v>4185</v>
      </c>
      <c r="B4318" s="9" t="s">
        <v>82</v>
      </c>
      <c r="C4318" s="9">
        <v>209</v>
      </c>
      <c r="D4318" s="9">
        <v>0.56799999999999995</v>
      </c>
      <c r="E4318" s="9">
        <v>0.56200000000000006</v>
      </c>
      <c r="F4318" s="9">
        <v>0.45100000000000001</v>
      </c>
      <c r="G4318" s="9">
        <v>10618.53</v>
      </c>
      <c r="H4318" s="10">
        <v>1</v>
      </c>
      <c r="I4318" s="23" t="str">
        <f>VLOOKUP(B4318,'De-Para'!$B$3:$C$29,2,0)</f>
        <v>Nordeste</v>
      </c>
      <c r="J4318" s="18" t="str">
        <f t="shared" si="268"/>
        <v>Médio</v>
      </c>
      <c r="K4318" s="18" t="str">
        <f t="shared" si="269"/>
        <v>Abaixo</v>
      </c>
      <c r="L4318" s="18" t="str">
        <f t="shared" si="270"/>
        <v>Abaixo</v>
      </c>
      <c r="M4318" s="23" t="str">
        <f t="shared" si="271"/>
        <v>Abaixo</v>
      </c>
    </row>
    <row r="4319" spans="1:13">
      <c r="A4319" s="11" t="s">
        <v>4186</v>
      </c>
      <c r="B4319" s="12" t="s">
        <v>24</v>
      </c>
      <c r="C4319" s="12">
        <v>373</v>
      </c>
      <c r="D4319" s="12">
        <v>0.59799999999999998</v>
      </c>
      <c r="E4319" s="12">
        <v>0.57999999999999996</v>
      </c>
      <c r="F4319" s="12">
        <v>0.498</v>
      </c>
      <c r="G4319" s="12">
        <v>5299.76</v>
      </c>
      <c r="H4319" s="13">
        <v>2</v>
      </c>
      <c r="I4319" s="23" t="str">
        <f>VLOOKUP(B4319,'De-Para'!$B$3:$C$29,2,0)</f>
        <v>Nordeste</v>
      </c>
      <c r="J4319" s="18" t="str">
        <f t="shared" si="268"/>
        <v>Médio</v>
      </c>
      <c r="K4319" s="18" t="str">
        <f t="shared" si="269"/>
        <v>Abaixo</v>
      </c>
      <c r="L4319" s="18" t="str">
        <f t="shared" si="270"/>
        <v>Abaixo</v>
      </c>
      <c r="M4319" s="23" t="str">
        <f t="shared" si="271"/>
        <v>Abaixo</v>
      </c>
    </row>
    <row r="4320" spans="1:13">
      <c r="A4320" s="8" t="s">
        <v>4187</v>
      </c>
      <c r="B4320" s="9" t="s">
        <v>114</v>
      </c>
      <c r="C4320" s="9">
        <v>187</v>
      </c>
      <c r="D4320" s="9">
        <v>0.58299999999999996</v>
      </c>
      <c r="E4320" s="9">
        <v>0.57299999999999995</v>
      </c>
      <c r="F4320" s="9">
        <v>0.47399999999999998</v>
      </c>
      <c r="G4320" s="9">
        <v>9221.1299999999992</v>
      </c>
      <c r="H4320" s="10">
        <v>6</v>
      </c>
      <c r="I4320" s="23" t="str">
        <f>VLOOKUP(B4320,'De-Para'!$B$3:$C$29,2,0)</f>
        <v>Nordeste</v>
      </c>
      <c r="J4320" s="18" t="str">
        <f t="shared" si="268"/>
        <v>Médio</v>
      </c>
      <c r="K4320" s="18" t="str">
        <f t="shared" si="269"/>
        <v>Abaixo</v>
      </c>
      <c r="L4320" s="18" t="str">
        <f t="shared" si="270"/>
        <v>Abaixo</v>
      </c>
      <c r="M4320" s="23" t="str">
        <f t="shared" si="271"/>
        <v>Acima</v>
      </c>
    </row>
    <row r="4321" spans="1:13">
      <c r="A4321" s="11" t="s">
        <v>4188</v>
      </c>
      <c r="B4321" s="12" t="s">
        <v>118</v>
      </c>
      <c r="C4321" s="12">
        <v>229</v>
      </c>
      <c r="D4321" s="12">
        <v>0.60799999999999998</v>
      </c>
      <c r="E4321" s="12">
        <v>0.59799999999999998</v>
      </c>
      <c r="F4321" s="12">
        <v>0.498</v>
      </c>
      <c r="G4321" s="12">
        <v>6953.27</v>
      </c>
      <c r="H4321" s="13">
        <v>13</v>
      </c>
      <c r="I4321" s="23" t="str">
        <f>VLOOKUP(B4321,'De-Para'!$B$3:$C$29,2,0)</f>
        <v>Nordeste</v>
      </c>
      <c r="J4321" s="18" t="str">
        <f t="shared" si="268"/>
        <v>Médio</v>
      </c>
      <c r="K4321" s="18" t="str">
        <f t="shared" si="269"/>
        <v>Acima</v>
      </c>
      <c r="L4321" s="18" t="str">
        <f t="shared" si="270"/>
        <v>Abaixo</v>
      </c>
      <c r="M4321" s="23" t="str">
        <f t="shared" si="271"/>
        <v>Acima</v>
      </c>
    </row>
    <row r="4322" spans="1:13">
      <c r="A4322" s="8" t="s">
        <v>4189</v>
      </c>
      <c r="B4322" s="9" t="s">
        <v>16</v>
      </c>
      <c r="C4322" s="9">
        <v>127</v>
      </c>
      <c r="D4322" s="9">
        <v>0.622</v>
      </c>
      <c r="E4322" s="9">
        <v>0.57499999999999996</v>
      </c>
      <c r="F4322" s="9">
        <v>0.52700000000000002</v>
      </c>
      <c r="G4322" s="9">
        <v>5989.27</v>
      </c>
      <c r="H4322" s="10">
        <v>3</v>
      </c>
      <c r="I4322" s="23" t="str">
        <f>VLOOKUP(B4322,'De-Para'!$B$3:$C$29,2,0)</f>
        <v>Sudeste</v>
      </c>
      <c r="J4322" s="18" t="str">
        <f t="shared" si="268"/>
        <v>Médio</v>
      </c>
      <c r="K4322" s="18" t="str">
        <f t="shared" si="269"/>
        <v>Acima</v>
      </c>
      <c r="L4322" s="18" t="str">
        <f t="shared" si="270"/>
        <v>Abaixo</v>
      </c>
      <c r="M4322" s="23" t="str">
        <f t="shared" si="271"/>
        <v>Acima</v>
      </c>
    </row>
    <row r="4323" spans="1:13">
      <c r="A4323" s="11" t="s">
        <v>4190</v>
      </c>
      <c r="B4323" s="12" t="s">
        <v>49</v>
      </c>
      <c r="C4323" s="12">
        <v>317</v>
      </c>
      <c r="D4323" s="12">
        <v>0.55700000000000005</v>
      </c>
      <c r="E4323" s="12">
        <v>0.48299999999999998</v>
      </c>
      <c r="F4323" s="12">
        <v>0.46100000000000002</v>
      </c>
      <c r="G4323" s="12">
        <v>6552.64</v>
      </c>
      <c r="H4323" s="13">
        <v>0</v>
      </c>
      <c r="I4323" s="23" t="str">
        <f>VLOOKUP(B4323,'De-Para'!$B$3:$C$29,2,0)</f>
        <v>Norte</v>
      </c>
      <c r="J4323" s="18" t="str">
        <f t="shared" si="268"/>
        <v>Médio</v>
      </c>
      <c r="K4323" s="18" t="str">
        <f t="shared" si="269"/>
        <v>Abaixo</v>
      </c>
      <c r="L4323" s="18" t="str">
        <f t="shared" si="270"/>
        <v>Abaixo</v>
      </c>
      <c r="M4323" s="23" t="str">
        <f t="shared" si="271"/>
        <v>Abaixo</v>
      </c>
    </row>
    <row r="4324" spans="1:13">
      <c r="A4324" s="8" t="s">
        <v>4191</v>
      </c>
      <c r="B4324" s="9" t="s">
        <v>72</v>
      </c>
      <c r="C4324" s="9">
        <v>485</v>
      </c>
      <c r="D4324" s="9">
        <v>0.60799999999999998</v>
      </c>
      <c r="E4324" s="9">
        <v>0.54500000000000004</v>
      </c>
      <c r="F4324" s="9">
        <v>0.53100000000000003</v>
      </c>
      <c r="G4324" s="9">
        <v>6206.8</v>
      </c>
      <c r="H4324" s="10">
        <v>5</v>
      </c>
      <c r="I4324" s="23" t="str">
        <f>VLOOKUP(B4324,'De-Para'!$B$3:$C$29,2,0)</f>
        <v>Nordeste</v>
      </c>
      <c r="J4324" s="18" t="str">
        <f t="shared" si="268"/>
        <v>Médio</v>
      </c>
      <c r="K4324" s="18" t="str">
        <f t="shared" si="269"/>
        <v>Acima</v>
      </c>
      <c r="L4324" s="18" t="str">
        <f t="shared" si="270"/>
        <v>Abaixo</v>
      </c>
      <c r="M4324" s="23" t="str">
        <f t="shared" si="271"/>
        <v>Acima</v>
      </c>
    </row>
    <row r="4325" spans="1:13">
      <c r="A4325" s="11" t="s">
        <v>4192</v>
      </c>
      <c r="B4325" s="12" t="s">
        <v>82</v>
      </c>
      <c r="C4325" s="12">
        <v>351</v>
      </c>
      <c r="D4325" s="12">
        <v>0.55500000000000005</v>
      </c>
      <c r="E4325" s="12">
        <v>0.52800000000000002</v>
      </c>
      <c r="F4325" s="12">
        <v>0.45300000000000001</v>
      </c>
      <c r="G4325" s="12">
        <v>5739.01</v>
      </c>
      <c r="H4325" s="13">
        <v>2</v>
      </c>
      <c r="I4325" s="23" t="str">
        <f>VLOOKUP(B4325,'De-Para'!$B$3:$C$29,2,0)</f>
        <v>Nordeste</v>
      </c>
      <c r="J4325" s="18" t="str">
        <f t="shared" si="268"/>
        <v>Médio</v>
      </c>
      <c r="K4325" s="18" t="str">
        <f t="shared" si="269"/>
        <v>Abaixo</v>
      </c>
      <c r="L4325" s="18" t="str">
        <f t="shared" si="270"/>
        <v>Abaixo</v>
      </c>
      <c r="M4325" s="23" t="str">
        <f t="shared" si="271"/>
        <v>Abaixo</v>
      </c>
    </row>
    <row r="4326" spans="1:13">
      <c r="A4326" s="8" t="s">
        <v>4193</v>
      </c>
      <c r="B4326" s="9" t="s">
        <v>22</v>
      </c>
      <c r="C4326" s="9">
        <v>103</v>
      </c>
      <c r="D4326" s="9">
        <v>0.69299999999999995</v>
      </c>
      <c r="E4326" s="9">
        <v>0.68300000000000005</v>
      </c>
      <c r="F4326" s="9">
        <v>0.60199999999999998</v>
      </c>
      <c r="G4326" s="9">
        <v>21779.97</v>
      </c>
      <c r="H4326" s="10">
        <v>1</v>
      </c>
      <c r="I4326" s="23" t="str">
        <f>VLOOKUP(B4326,'De-Para'!$B$3:$C$29,2,0)</f>
        <v>Sul</v>
      </c>
      <c r="J4326" s="18" t="str">
        <f t="shared" si="268"/>
        <v>Médio</v>
      </c>
      <c r="K4326" s="18" t="str">
        <f t="shared" si="269"/>
        <v>Acima</v>
      </c>
      <c r="L4326" s="18" t="str">
        <f t="shared" si="270"/>
        <v>Abaixo</v>
      </c>
      <c r="M4326" s="23" t="str">
        <f t="shared" si="271"/>
        <v>Abaixo</v>
      </c>
    </row>
    <row r="4327" spans="1:13">
      <c r="A4327" s="11" t="s">
        <v>4194</v>
      </c>
      <c r="B4327" s="12" t="s">
        <v>14</v>
      </c>
      <c r="C4327" s="12">
        <v>28</v>
      </c>
      <c r="D4327" s="12">
        <v>0.70099999999999996</v>
      </c>
      <c r="E4327" s="12">
        <v>0.73499999999999999</v>
      </c>
      <c r="F4327" s="12">
        <v>0.55900000000000005</v>
      </c>
      <c r="G4327" s="12">
        <v>26335.040000000001</v>
      </c>
      <c r="H4327" s="13">
        <v>4</v>
      </c>
      <c r="I4327" s="23" t="str">
        <f>VLOOKUP(B4327,'De-Para'!$B$3:$C$29,2,0)</f>
        <v>Sul</v>
      </c>
      <c r="J4327" s="18" t="str">
        <f t="shared" si="268"/>
        <v>Alto</v>
      </c>
      <c r="K4327" s="18" t="str">
        <f t="shared" si="269"/>
        <v>Acima</v>
      </c>
      <c r="L4327" s="18" t="str">
        <f t="shared" si="270"/>
        <v>Abaixo</v>
      </c>
      <c r="M4327" s="23" t="str">
        <f t="shared" si="271"/>
        <v>Acima</v>
      </c>
    </row>
    <row r="4328" spans="1:13">
      <c r="A4328" s="8" t="s">
        <v>4195</v>
      </c>
      <c r="B4328" s="9" t="s">
        <v>118</v>
      </c>
      <c r="C4328" s="9">
        <v>69</v>
      </c>
      <c r="D4328" s="9">
        <v>0.51500000000000001</v>
      </c>
      <c r="E4328" s="9">
        <v>0.49</v>
      </c>
      <c r="F4328" s="9">
        <v>0.36799999999999999</v>
      </c>
      <c r="G4328" s="9">
        <v>7131.28</v>
      </c>
      <c r="H4328" s="10">
        <v>11</v>
      </c>
      <c r="I4328" s="23" t="str">
        <f>VLOOKUP(B4328,'De-Para'!$B$3:$C$29,2,0)</f>
        <v>Nordeste</v>
      </c>
      <c r="J4328" s="18" t="str">
        <f t="shared" si="268"/>
        <v>Baixo</v>
      </c>
      <c r="K4328" s="18" t="str">
        <f t="shared" si="269"/>
        <v>Abaixo</v>
      </c>
      <c r="L4328" s="18" t="str">
        <f t="shared" si="270"/>
        <v>Abaixo</v>
      </c>
      <c r="M4328" s="23" t="str">
        <f t="shared" si="271"/>
        <v>Acima</v>
      </c>
    </row>
    <row r="4329" spans="1:13">
      <c r="A4329" s="11" t="s">
        <v>4196</v>
      </c>
      <c r="B4329" s="12" t="s">
        <v>72</v>
      </c>
      <c r="C4329" s="12">
        <v>235</v>
      </c>
      <c r="D4329" s="12">
        <v>0.64400000000000002</v>
      </c>
      <c r="E4329" s="12">
        <v>0.60799999999999998</v>
      </c>
      <c r="F4329" s="12">
        <v>0.56499999999999995</v>
      </c>
      <c r="G4329" s="12">
        <v>13762.44</v>
      </c>
      <c r="H4329" s="13">
        <v>1</v>
      </c>
      <c r="I4329" s="23" t="str">
        <f>VLOOKUP(B4329,'De-Para'!$B$3:$C$29,2,0)</f>
        <v>Nordeste</v>
      </c>
      <c r="J4329" s="18" t="str">
        <f t="shared" si="268"/>
        <v>Médio</v>
      </c>
      <c r="K4329" s="18" t="str">
        <f t="shared" si="269"/>
        <v>Acima</v>
      </c>
      <c r="L4329" s="18" t="str">
        <f t="shared" si="270"/>
        <v>Abaixo</v>
      </c>
      <c r="M4329" s="23" t="str">
        <f t="shared" si="271"/>
        <v>Abaixo</v>
      </c>
    </row>
    <row r="4330" spans="1:13">
      <c r="A4330" s="8" t="s">
        <v>4197</v>
      </c>
      <c r="B4330" s="9" t="s">
        <v>114</v>
      </c>
      <c r="C4330" s="9">
        <v>322</v>
      </c>
      <c r="D4330" s="9">
        <v>0.59</v>
      </c>
      <c r="E4330" s="9">
        <v>0.54400000000000004</v>
      </c>
      <c r="F4330" s="9">
        <v>0.52600000000000002</v>
      </c>
      <c r="G4330" s="9">
        <v>8181.64</v>
      </c>
      <c r="H4330" s="10">
        <v>1</v>
      </c>
      <c r="I4330" s="23" t="str">
        <f>VLOOKUP(B4330,'De-Para'!$B$3:$C$29,2,0)</f>
        <v>Nordeste</v>
      </c>
      <c r="J4330" s="18" t="str">
        <f t="shared" si="268"/>
        <v>Médio</v>
      </c>
      <c r="K4330" s="18" t="str">
        <f t="shared" si="269"/>
        <v>Abaixo</v>
      </c>
      <c r="L4330" s="18" t="str">
        <f t="shared" si="270"/>
        <v>Abaixo</v>
      </c>
      <c r="M4330" s="23" t="str">
        <f t="shared" si="271"/>
        <v>Abaixo</v>
      </c>
    </row>
    <row r="4331" spans="1:13">
      <c r="A4331" s="11" t="s">
        <v>4198</v>
      </c>
      <c r="B4331" s="12" t="s">
        <v>16</v>
      </c>
      <c r="C4331" s="12">
        <v>309</v>
      </c>
      <c r="D4331" s="12">
        <v>0.67</v>
      </c>
      <c r="E4331" s="12">
        <v>0.60099999999999998</v>
      </c>
      <c r="F4331" s="12">
        <v>0.625</v>
      </c>
      <c r="G4331" s="12">
        <v>8012.37</v>
      </c>
      <c r="H4331" s="13">
        <v>3</v>
      </c>
      <c r="I4331" s="23" t="str">
        <f>VLOOKUP(B4331,'De-Para'!$B$3:$C$29,2,0)</f>
        <v>Sudeste</v>
      </c>
      <c r="J4331" s="18" t="str">
        <f t="shared" si="268"/>
        <v>Médio</v>
      </c>
      <c r="K4331" s="18" t="str">
        <f t="shared" si="269"/>
        <v>Acima</v>
      </c>
      <c r="L4331" s="18" t="str">
        <f t="shared" si="270"/>
        <v>Abaixo</v>
      </c>
      <c r="M4331" s="23" t="str">
        <f t="shared" si="271"/>
        <v>Acima</v>
      </c>
    </row>
    <row r="4332" spans="1:13">
      <c r="A4332" s="8" t="s">
        <v>4199</v>
      </c>
      <c r="B4332" s="9" t="s">
        <v>59</v>
      </c>
      <c r="C4332" s="9">
        <v>51</v>
      </c>
      <c r="D4332" s="9">
        <v>0.67200000000000004</v>
      </c>
      <c r="E4332" s="9">
        <v>0.67500000000000004</v>
      </c>
      <c r="F4332" s="9">
        <v>0.56499999999999995</v>
      </c>
      <c r="G4332" s="9">
        <v>22581</v>
      </c>
      <c r="H4332" s="10">
        <v>1</v>
      </c>
      <c r="I4332" s="23" t="str">
        <f>VLOOKUP(B4332,'De-Para'!$B$3:$C$29,2,0)</f>
        <v>Sul</v>
      </c>
      <c r="J4332" s="18" t="str">
        <f t="shared" si="268"/>
        <v>Médio</v>
      </c>
      <c r="K4332" s="18" t="str">
        <f t="shared" si="269"/>
        <v>Acima</v>
      </c>
      <c r="L4332" s="18" t="str">
        <f t="shared" si="270"/>
        <v>Abaixo</v>
      </c>
      <c r="M4332" s="23" t="str">
        <f t="shared" si="271"/>
        <v>Abaixo</v>
      </c>
    </row>
    <row r="4333" spans="1:13">
      <c r="A4333" s="11" t="s">
        <v>3656</v>
      </c>
      <c r="B4333" s="12" t="s">
        <v>19</v>
      </c>
      <c r="C4333" s="12">
        <v>372</v>
      </c>
      <c r="D4333" s="12">
        <v>0.59899999999999998</v>
      </c>
      <c r="E4333" s="12">
        <v>0.54500000000000004</v>
      </c>
      <c r="F4333" s="12">
        <v>0.53300000000000003</v>
      </c>
      <c r="G4333" s="12">
        <v>6067.69</v>
      </c>
      <c r="H4333" s="13">
        <v>4</v>
      </c>
      <c r="I4333" s="23" t="str">
        <f>VLOOKUP(B4333,'De-Para'!$B$3:$C$29,2,0)</f>
        <v>Nordeste</v>
      </c>
      <c r="J4333" s="18" t="str">
        <f t="shared" si="268"/>
        <v>Médio</v>
      </c>
      <c r="K4333" s="18" t="str">
        <f t="shared" si="269"/>
        <v>Abaixo</v>
      </c>
      <c r="L4333" s="18" t="str">
        <f t="shared" si="270"/>
        <v>Abaixo</v>
      </c>
      <c r="M4333" s="23" t="str">
        <f t="shared" si="271"/>
        <v>Acima</v>
      </c>
    </row>
    <row r="4334" spans="1:13">
      <c r="A4334" s="8" t="s">
        <v>600</v>
      </c>
      <c r="B4334" s="9" t="s">
        <v>22</v>
      </c>
      <c r="C4334" s="9">
        <v>89</v>
      </c>
      <c r="D4334" s="9">
        <v>0.70299999999999996</v>
      </c>
      <c r="E4334" s="9">
        <v>0.67200000000000004</v>
      </c>
      <c r="F4334" s="9">
        <v>0.63700000000000001</v>
      </c>
      <c r="G4334" s="9">
        <v>27077.25</v>
      </c>
      <c r="H4334" s="10">
        <v>2</v>
      </c>
      <c r="I4334" s="23" t="str">
        <f>VLOOKUP(B4334,'De-Para'!$B$3:$C$29,2,0)</f>
        <v>Sul</v>
      </c>
      <c r="J4334" s="18" t="str">
        <f t="shared" si="268"/>
        <v>Alto</v>
      </c>
      <c r="K4334" s="18" t="str">
        <f t="shared" si="269"/>
        <v>Acima</v>
      </c>
      <c r="L4334" s="18" t="str">
        <f t="shared" si="270"/>
        <v>Abaixo</v>
      </c>
      <c r="M4334" s="23" t="str">
        <f t="shared" si="271"/>
        <v>Abaixo</v>
      </c>
    </row>
    <row r="4335" spans="1:13">
      <c r="A4335" s="11" t="s">
        <v>4200</v>
      </c>
      <c r="B4335" s="12" t="s">
        <v>87</v>
      </c>
      <c r="C4335" s="12">
        <v>204</v>
      </c>
      <c r="D4335" s="12">
        <v>0.55000000000000004</v>
      </c>
      <c r="E4335" s="12">
        <v>0.48599999999999999</v>
      </c>
      <c r="F4335" s="12">
        <v>0.47299999999999998</v>
      </c>
      <c r="G4335" s="12">
        <v>6091.48</v>
      </c>
      <c r="H4335" s="13">
        <v>0</v>
      </c>
      <c r="I4335" s="23" t="str">
        <f>VLOOKUP(B4335,'De-Para'!$B$3:$C$29,2,0)</f>
        <v>Nordeste</v>
      </c>
      <c r="J4335" s="18" t="str">
        <f t="shared" si="268"/>
        <v>Médio</v>
      </c>
      <c r="K4335" s="18" t="str">
        <f t="shared" si="269"/>
        <v>Abaixo</v>
      </c>
      <c r="L4335" s="18" t="str">
        <f t="shared" si="270"/>
        <v>Abaixo</v>
      </c>
      <c r="M4335" s="23" t="str">
        <f t="shared" si="271"/>
        <v>Abaixo</v>
      </c>
    </row>
    <row r="4336" spans="1:13">
      <c r="A4336" s="8" t="s">
        <v>4201</v>
      </c>
      <c r="B4336" s="9" t="s">
        <v>87</v>
      </c>
      <c r="C4336" s="9">
        <v>210</v>
      </c>
      <c r="D4336" s="9">
        <v>0.51900000000000002</v>
      </c>
      <c r="E4336" s="9">
        <v>0.50700000000000001</v>
      </c>
      <c r="F4336" s="9">
        <v>0.40799999999999997</v>
      </c>
      <c r="G4336" s="9">
        <v>5953.26</v>
      </c>
      <c r="H4336" s="10">
        <v>0</v>
      </c>
      <c r="I4336" s="23" t="str">
        <f>VLOOKUP(B4336,'De-Para'!$B$3:$C$29,2,0)</f>
        <v>Nordeste</v>
      </c>
      <c r="J4336" s="18" t="str">
        <f t="shared" si="268"/>
        <v>Baixo</v>
      </c>
      <c r="K4336" s="18" t="str">
        <f t="shared" si="269"/>
        <v>Abaixo</v>
      </c>
      <c r="L4336" s="18" t="str">
        <f t="shared" si="270"/>
        <v>Abaixo</v>
      </c>
      <c r="M4336" s="23" t="str">
        <f t="shared" si="271"/>
        <v>Abaixo</v>
      </c>
    </row>
    <row r="4337" spans="1:13">
      <c r="A4337" s="11" t="s">
        <v>4202</v>
      </c>
      <c r="B4337" s="12" t="s">
        <v>19</v>
      </c>
      <c r="C4337" s="12">
        <v>191</v>
      </c>
      <c r="D4337" s="12">
        <v>0.60499999999999998</v>
      </c>
      <c r="E4337" s="12">
        <v>0.56000000000000005</v>
      </c>
      <c r="F4337" s="12">
        <v>0.52</v>
      </c>
      <c r="G4337" s="12">
        <v>6559.71</v>
      </c>
      <c r="H4337" s="13">
        <v>12</v>
      </c>
      <c r="I4337" s="23" t="str">
        <f>VLOOKUP(B4337,'De-Para'!$B$3:$C$29,2,0)</f>
        <v>Nordeste</v>
      </c>
      <c r="J4337" s="18" t="str">
        <f t="shared" si="268"/>
        <v>Médio</v>
      </c>
      <c r="K4337" s="18" t="str">
        <f t="shared" si="269"/>
        <v>Acima</v>
      </c>
      <c r="L4337" s="18" t="str">
        <f t="shared" si="270"/>
        <v>Abaixo</v>
      </c>
      <c r="M4337" s="23" t="str">
        <f t="shared" si="271"/>
        <v>Acima</v>
      </c>
    </row>
    <row r="4338" spans="1:13">
      <c r="A4338" s="8" t="s">
        <v>4203</v>
      </c>
      <c r="B4338" s="9" t="s">
        <v>72</v>
      </c>
      <c r="C4338" s="9">
        <v>203</v>
      </c>
      <c r="D4338" s="9">
        <v>0.57399999999999995</v>
      </c>
      <c r="E4338" s="9">
        <v>0.51100000000000001</v>
      </c>
      <c r="F4338" s="9">
        <v>0.48099999999999998</v>
      </c>
      <c r="G4338" s="9">
        <v>6215.66</v>
      </c>
      <c r="H4338" s="10">
        <v>1</v>
      </c>
      <c r="I4338" s="23" t="str">
        <f>VLOOKUP(B4338,'De-Para'!$B$3:$C$29,2,0)</f>
        <v>Nordeste</v>
      </c>
      <c r="J4338" s="18" t="str">
        <f t="shared" si="268"/>
        <v>Médio</v>
      </c>
      <c r="K4338" s="18" t="str">
        <f t="shared" si="269"/>
        <v>Abaixo</v>
      </c>
      <c r="L4338" s="18" t="str">
        <f t="shared" si="270"/>
        <v>Abaixo</v>
      </c>
      <c r="M4338" s="23" t="str">
        <f t="shared" si="271"/>
        <v>Abaixo</v>
      </c>
    </row>
    <row r="4339" spans="1:13">
      <c r="A4339" s="11" t="s">
        <v>4204</v>
      </c>
      <c r="B4339" s="12" t="s">
        <v>94</v>
      </c>
      <c r="C4339" s="12">
        <v>309</v>
      </c>
      <c r="D4339" s="12">
        <v>0.58899999999999997</v>
      </c>
      <c r="E4339" s="12">
        <v>0.55100000000000005</v>
      </c>
      <c r="F4339" s="12">
        <v>0.50700000000000001</v>
      </c>
      <c r="G4339" s="12">
        <v>8078.2</v>
      </c>
      <c r="H4339" s="13">
        <v>11</v>
      </c>
      <c r="I4339" s="23" t="str">
        <f>VLOOKUP(B4339,'De-Para'!$B$3:$C$29,2,0)</f>
        <v>Nordeste</v>
      </c>
      <c r="J4339" s="18" t="str">
        <f t="shared" si="268"/>
        <v>Médio</v>
      </c>
      <c r="K4339" s="18" t="str">
        <f t="shared" si="269"/>
        <v>Abaixo</v>
      </c>
      <c r="L4339" s="18" t="str">
        <f t="shared" si="270"/>
        <v>Abaixo</v>
      </c>
      <c r="M4339" s="23" t="str">
        <f t="shared" si="271"/>
        <v>Acima</v>
      </c>
    </row>
    <row r="4340" spans="1:13">
      <c r="A4340" s="8" t="s">
        <v>4205</v>
      </c>
      <c r="B4340" s="9" t="s">
        <v>22</v>
      </c>
      <c r="C4340" s="9">
        <v>97</v>
      </c>
      <c r="D4340" s="9">
        <v>0.63800000000000001</v>
      </c>
      <c r="E4340" s="9">
        <v>0.63200000000000001</v>
      </c>
      <c r="F4340" s="9">
        <v>0.52</v>
      </c>
      <c r="G4340" s="9">
        <v>16829.22</v>
      </c>
      <c r="H4340" s="10">
        <v>2</v>
      </c>
      <c r="I4340" s="23" t="str">
        <f>VLOOKUP(B4340,'De-Para'!$B$3:$C$29,2,0)</f>
        <v>Sul</v>
      </c>
      <c r="J4340" s="18" t="str">
        <f t="shared" si="268"/>
        <v>Médio</v>
      </c>
      <c r="K4340" s="18" t="str">
        <f t="shared" si="269"/>
        <v>Acima</v>
      </c>
      <c r="L4340" s="18" t="str">
        <f t="shared" si="270"/>
        <v>Abaixo</v>
      </c>
      <c r="M4340" s="23" t="str">
        <f t="shared" si="271"/>
        <v>Abaixo</v>
      </c>
    </row>
    <row r="4341" spans="1:13">
      <c r="A4341" s="11" t="s">
        <v>4206</v>
      </c>
      <c r="B4341" s="12" t="s">
        <v>24</v>
      </c>
      <c r="C4341" s="12">
        <v>278</v>
      </c>
      <c r="D4341" s="12">
        <v>0.57999999999999996</v>
      </c>
      <c r="E4341" s="12">
        <v>0.58499999999999996</v>
      </c>
      <c r="F4341" s="12">
        <v>0.46500000000000002</v>
      </c>
      <c r="G4341" s="12">
        <v>9759.75</v>
      </c>
      <c r="H4341" s="13">
        <v>0</v>
      </c>
      <c r="I4341" s="23" t="str">
        <f>VLOOKUP(B4341,'De-Para'!$B$3:$C$29,2,0)</f>
        <v>Nordeste</v>
      </c>
      <c r="J4341" s="18" t="str">
        <f t="shared" si="268"/>
        <v>Médio</v>
      </c>
      <c r="K4341" s="18" t="str">
        <f t="shared" si="269"/>
        <v>Abaixo</v>
      </c>
      <c r="L4341" s="18" t="str">
        <f t="shared" si="270"/>
        <v>Abaixo</v>
      </c>
      <c r="M4341" s="23" t="str">
        <f t="shared" si="271"/>
        <v>Abaixo</v>
      </c>
    </row>
    <row r="4342" spans="1:13">
      <c r="A4342" s="8" t="s">
        <v>4207</v>
      </c>
      <c r="B4342" s="9" t="s">
        <v>87</v>
      </c>
      <c r="C4342" s="9">
        <v>362</v>
      </c>
      <c r="D4342" s="9">
        <v>0.52100000000000002</v>
      </c>
      <c r="E4342" s="9">
        <v>0.50900000000000001</v>
      </c>
      <c r="F4342" s="9">
        <v>0.38700000000000001</v>
      </c>
      <c r="G4342" s="9">
        <v>6206.85</v>
      </c>
      <c r="H4342" s="10">
        <v>1</v>
      </c>
      <c r="I4342" s="23" t="str">
        <f>VLOOKUP(B4342,'De-Para'!$B$3:$C$29,2,0)</f>
        <v>Nordeste</v>
      </c>
      <c r="J4342" s="18" t="str">
        <f t="shared" si="268"/>
        <v>Baixo</v>
      </c>
      <c r="K4342" s="18" t="str">
        <f t="shared" si="269"/>
        <v>Abaixo</v>
      </c>
      <c r="L4342" s="18" t="str">
        <f t="shared" si="270"/>
        <v>Abaixo</v>
      </c>
      <c r="M4342" s="23" t="str">
        <f t="shared" si="271"/>
        <v>Abaixo</v>
      </c>
    </row>
    <row r="4343" spans="1:13">
      <c r="A4343" s="11" t="s">
        <v>4208</v>
      </c>
      <c r="B4343" s="12" t="s">
        <v>14</v>
      </c>
      <c r="C4343" s="12">
        <v>75</v>
      </c>
      <c r="D4343" s="12">
        <v>0.746</v>
      </c>
      <c r="E4343" s="12">
        <v>0.747</v>
      </c>
      <c r="F4343" s="12">
        <v>0.66100000000000003</v>
      </c>
      <c r="G4343" s="12">
        <v>22380.23</v>
      </c>
      <c r="H4343" s="13">
        <v>6</v>
      </c>
      <c r="I4343" s="23" t="str">
        <f>VLOOKUP(B4343,'De-Para'!$B$3:$C$29,2,0)</f>
        <v>Sul</v>
      </c>
      <c r="J4343" s="18" t="str">
        <f t="shared" si="268"/>
        <v>Alto</v>
      </c>
      <c r="K4343" s="18" t="str">
        <f t="shared" si="269"/>
        <v>Acima</v>
      </c>
      <c r="L4343" s="18" t="str">
        <f t="shared" si="270"/>
        <v>Abaixo</v>
      </c>
      <c r="M4343" s="23" t="str">
        <f t="shared" si="271"/>
        <v>Acima</v>
      </c>
    </row>
    <row r="4344" spans="1:13">
      <c r="A4344" s="8" t="s">
        <v>4209</v>
      </c>
      <c r="B4344" s="9" t="s">
        <v>16</v>
      </c>
      <c r="C4344" s="9">
        <v>105</v>
      </c>
      <c r="D4344" s="9">
        <v>0.67900000000000005</v>
      </c>
      <c r="E4344" s="9">
        <v>0.66700000000000004</v>
      </c>
      <c r="F4344" s="9">
        <v>0.54800000000000004</v>
      </c>
      <c r="G4344" s="9">
        <v>19645.03</v>
      </c>
      <c r="H4344" s="10">
        <v>1</v>
      </c>
      <c r="I4344" s="23" t="str">
        <f>VLOOKUP(B4344,'De-Para'!$B$3:$C$29,2,0)</f>
        <v>Sudeste</v>
      </c>
      <c r="J4344" s="18" t="str">
        <f t="shared" si="268"/>
        <v>Médio</v>
      </c>
      <c r="K4344" s="18" t="str">
        <f t="shared" si="269"/>
        <v>Acima</v>
      </c>
      <c r="L4344" s="18" t="str">
        <f t="shared" si="270"/>
        <v>Abaixo</v>
      </c>
      <c r="M4344" s="23" t="str">
        <f t="shared" si="271"/>
        <v>Abaixo</v>
      </c>
    </row>
    <row r="4345" spans="1:13">
      <c r="A4345" s="11" t="s">
        <v>4210</v>
      </c>
      <c r="B4345" s="12" t="s">
        <v>24</v>
      </c>
      <c r="C4345" s="12">
        <v>259</v>
      </c>
      <c r="D4345" s="12">
        <v>0.58899999999999997</v>
      </c>
      <c r="E4345" s="12">
        <v>0.56499999999999995</v>
      </c>
      <c r="F4345" s="12">
        <v>0.47099999999999997</v>
      </c>
      <c r="G4345" s="12">
        <v>5420.5</v>
      </c>
      <c r="H4345" s="13">
        <v>1</v>
      </c>
      <c r="I4345" s="23" t="str">
        <f>VLOOKUP(B4345,'De-Para'!$B$3:$C$29,2,0)</f>
        <v>Nordeste</v>
      </c>
      <c r="J4345" s="18" t="str">
        <f t="shared" si="268"/>
        <v>Médio</v>
      </c>
      <c r="K4345" s="18" t="str">
        <f t="shared" si="269"/>
        <v>Abaixo</v>
      </c>
      <c r="L4345" s="18" t="str">
        <f t="shared" si="270"/>
        <v>Abaixo</v>
      </c>
      <c r="M4345" s="23" t="str">
        <f t="shared" si="271"/>
        <v>Abaixo</v>
      </c>
    </row>
    <row r="4346" spans="1:13">
      <c r="A4346" s="8" t="s">
        <v>4211</v>
      </c>
      <c r="B4346" s="9" t="s">
        <v>87</v>
      </c>
      <c r="C4346" s="9">
        <v>355</v>
      </c>
      <c r="D4346" s="9">
        <v>0.51900000000000002</v>
      </c>
      <c r="E4346" s="9">
        <v>0.44</v>
      </c>
      <c r="F4346" s="9">
        <v>0.433</v>
      </c>
      <c r="G4346" s="9">
        <v>5639.94</v>
      </c>
      <c r="H4346" s="10">
        <v>0</v>
      </c>
      <c r="I4346" s="23" t="str">
        <f>VLOOKUP(B4346,'De-Para'!$B$3:$C$29,2,0)</f>
        <v>Nordeste</v>
      </c>
      <c r="J4346" s="18" t="str">
        <f t="shared" si="268"/>
        <v>Baixo</v>
      </c>
      <c r="K4346" s="18" t="str">
        <f t="shared" si="269"/>
        <v>Abaixo</v>
      </c>
      <c r="L4346" s="18" t="str">
        <f t="shared" si="270"/>
        <v>Abaixo</v>
      </c>
      <c r="M4346" s="23" t="str">
        <f t="shared" si="271"/>
        <v>Abaixo</v>
      </c>
    </row>
    <row r="4347" spans="1:13">
      <c r="A4347" s="11" t="s">
        <v>4212</v>
      </c>
      <c r="B4347" s="12" t="s">
        <v>94</v>
      </c>
      <c r="C4347" s="12">
        <v>245</v>
      </c>
      <c r="D4347" s="12">
        <v>0.55000000000000004</v>
      </c>
      <c r="E4347" s="12">
        <v>0.52600000000000002</v>
      </c>
      <c r="F4347" s="12">
        <v>0.41599999999999998</v>
      </c>
      <c r="G4347" s="12">
        <v>5786.86</v>
      </c>
      <c r="H4347" s="13">
        <v>2</v>
      </c>
      <c r="I4347" s="23" t="str">
        <f>VLOOKUP(B4347,'De-Para'!$B$3:$C$29,2,0)</f>
        <v>Nordeste</v>
      </c>
      <c r="J4347" s="18" t="str">
        <f t="shared" si="268"/>
        <v>Médio</v>
      </c>
      <c r="K4347" s="18" t="str">
        <f t="shared" si="269"/>
        <v>Abaixo</v>
      </c>
      <c r="L4347" s="18" t="str">
        <f t="shared" si="270"/>
        <v>Abaixo</v>
      </c>
      <c r="M4347" s="23" t="str">
        <f t="shared" si="271"/>
        <v>Abaixo</v>
      </c>
    </row>
    <row r="4348" spans="1:13">
      <c r="A4348" s="8" t="s">
        <v>4213</v>
      </c>
      <c r="B4348" s="9" t="s">
        <v>82</v>
      </c>
      <c r="C4348" s="9">
        <v>203</v>
      </c>
      <c r="D4348" s="9">
        <v>0.59</v>
      </c>
      <c r="E4348" s="9">
        <v>0.54500000000000004</v>
      </c>
      <c r="F4348" s="9">
        <v>0.505</v>
      </c>
      <c r="G4348" s="9">
        <v>10959.83</v>
      </c>
      <c r="H4348" s="10">
        <v>1</v>
      </c>
      <c r="I4348" s="23" t="str">
        <f>VLOOKUP(B4348,'De-Para'!$B$3:$C$29,2,0)</f>
        <v>Nordeste</v>
      </c>
      <c r="J4348" s="18" t="str">
        <f t="shared" si="268"/>
        <v>Médio</v>
      </c>
      <c r="K4348" s="18" t="str">
        <f t="shared" si="269"/>
        <v>Abaixo</v>
      </c>
      <c r="L4348" s="18" t="str">
        <f t="shared" si="270"/>
        <v>Abaixo</v>
      </c>
      <c r="M4348" s="23" t="str">
        <f t="shared" si="271"/>
        <v>Abaixo</v>
      </c>
    </row>
    <row r="4349" spans="1:13">
      <c r="A4349" s="11" t="s">
        <v>4214</v>
      </c>
      <c r="B4349" s="12" t="s">
        <v>33</v>
      </c>
      <c r="C4349" s="12">
        <v>73</v>
      </c>
      <c r="D4349" s="12">
        <v>0.61299999999999999</v>
      </c>
      <c r="E4349" s="12">
        <v>0.57799999999999996</v>
      </c>
      <c r="F4349" s="12">
        <v>0.48799999999999999</v>
      </c>
      <c r="G4349" s="12">
        <v>13920.45</v>
      </c>
      <c r="H4349" s="13">
        <v>0</v>
      </c>
      <c r="I4349" s="23" t="str">
        <f>VLOOKUP(B4349,'De-Para'!$B$3:$C$29,2,0)</f>
        <v>Centro-Oeste</v>
      </c>
      <c r="J4349" s="18" t="str">
        <f t="shared" si="268"/>
        <v>Médio</v>
      </c>
      <c r="K4349" s="18" t="str">
        <f t="shared" si="269"/>
        <v>Acima</v>
      </c>
      <c r="L4349" s="18" t="str">
        <f t="shared" si="270"/>
        <v>Abaixo</v>
      </c>
      <c r="M4349" s="23" t="str">
        <f t="shared" si="271"/>
        <v>Abaixo</v>
      </c>
    </row>
    <row r="4350" spans="1:13">
      <c r="A4350" s="8" t="s">
        <v>4215</v>
      </c>
      <c r="B4350" s="9" t="s">
        <v>72</v>
      </c>
      <c r="C4350" s="9">
        <v>409</v>
      </c>
      <c r="D4350" s="9">
        <v>0.57399999999999995</v>
      </c>
      <c r="E4350" s="9">
        <v>0.57199999999999995</v>
      </c>
      <c r="F4350" s="9">
        <v>0.45400000000000001</v>
      </c>
      <c r="G4350" s="9">
        <v>9307.41</v>
      </c>
      <c r="H4350" s="10">
        <v>0</v>
      </c>
      <c r="I4350" s="23" t="str">
        <f>VLOOKUP(B4350,'De-Para'!$B$3:$C$29,2,0)</f>
        <v>Nordeste</v>
      </c>
      <c r="J4350" s="18" t="str">
        <f t="shared" si="268"/>
        <v>Médio</v>
      </c>
      <c r="K4350" s="18" t="str">
        <f t="shared" si="269"/>
        <v>Abaixo</v>
      </c>
      <c r="L4350" s="18" t="str">
        <f t="shared" si="270"/>
        <v>Abaixo</v>
      </c>
      <c r="M4350" s="23" t="str">
        <f t="shared" si="271"/>
        <v>Abaixo</v>
      </c>
    </row>
    <row r="4351" spans="1:13">
      <c r="A4351" s="11" t="s">
        <v>4216</v>
      </c>
      <c r="B4351" s="12" t="s">
        <v>87</v>
      </c>
      <c r="C4351" s="12">
        <v>266</v>
      </c>
      <c r="D4351" s="12">
        <v>0.52800000000000002</v>
      </c>
      <c r="E4351" s="12">
        <v>0.503</v>
      </c>
      <c r="F4351" s="12">
        <v>0.4</v>
      </c>
      <c r="G4351" s="12">
        <v>5135.37</v>
      </c>
      <c r="H4351" s="13">
        <v>0</v>
      </c>
      <c r="I4351" s="23" t="str">
        <f>VLOOKUP(B4351,'De-Para'!$B$3:$C$29,2,0)</f>
        <v>Nordeste</v>
      </c>
      <c r="J4351" s="18" t="str">
        <f t="shared" si="268"/>
        <v>Baixo</v>
      </c>
      <c r="K4351" s="18" t="str">
        <f t="shared" si="269"/>
        <v>Abaixo</v>
      </c>
      <c r="L4351" s="18" t="str">
        <f t="shared" si="270"/>
        <v>Abaixo</v>
      </c>
      <c r="M4351" s="23" t="str">
        <f t="shared" si="271"/>
        <v>Abaixo</v>
      </c>
    </row>
    <row r="4352" spans="1:13">
      <c r="A4352" s="8" t="s">
        <v>4217</v>
      </c>
      <c r="B4352" s="9" t="s">
        <v>16</v>
      </c>
      <c r="C4352" s="9">
        <v>119</v>
      </c>
      <c r="D4352" s="9">
        <v>0.65300000000000002</v>
      </c>
      <c r="E4352" s="9">
        <v>0.64900000000000002</v>
      </c>
      <c r="F4352" s="9">
        <v>0.52600000000000002</v>
      </c>
      <c r="G4352" s="9">
        <v>12633.82</v>
      </c>
      <c r="H4352" s="10">
        <v>1</v>
      </c>
      <c r="I4352" s="23" t="str">
        <f>VLOOKUP(B4352,'De-Para'!$B$3:$C$29,2,0)</f>
        <v>Sudeste</v>
      </c>
      <c r="J4352" s="18" t="str">
        <f t="shared" si="268"/>
        <v>Médio</v>
      </c>
      <c r="K4352" s="18" t="str">
        <f t="shared" si="269"/>
        <v>Acima</v>
      </c>
      <c r="L4352" s="18" t="str">
        <f t="shared" si="270"/>
        <v>Abaixo</v>
      </c>
      <c r="M4352" s="23" t="str">
        <f t="shared" si="271"/>
        <v>Abaixo</v>
      </c>
    </row>
    <row r="4353" spans="1:13">
      <c r="A4353" s="11" t="s">
        <v>4218</v>
      </c>
      <c r="B4353" s="12" t="s">
        <v>7</v>
      </c>
      <c r="C4353" s="12">
        <v>131</v>
      </c>
      <c r="D4353" s="12">
        <v>0.74</v>
      </c>
      <c r="E4353" s="12">
        <v>0.68300000000000005</v>
      </c>
      <c r="F4353" s="12">
        <v>0.69899999999999995</v>
      </c>
      <c r="G4353" s="12">
        <v>20832.47</v>
      </c>
      <c r="H4353" s="13">
        <v>1</v>
      </c>
      <c r="I4353" s="23" t="str">
        <f>VLOOKUP(B4353,'De-Para'!$B$3:$C$29,2,0)</f>
        <v>Sudeste</v>
      </c>
      <c r="J4353" s="18" t="str">
        <f t="shared" si="268"/>
        <v>Alto</v>
      </c>
      <c r="K4353" s="18" t="str">
        <f t="shared" si="269"/>
        <v>Acima</v>
      </c>
      <c r="L4353" s="18" t="str">
        <f t="shared" si="270"/>
        <v>Abaixo</v>
      </c>
      <c r="M4353" s="23" t="str">
        <f t="shared" si="271"/>
        <v>Abaixo</v>
      </c>
    </row>
    <row r="4354" spans="1:13">
      <c r="A4354" s="8" t="s">
        <v>4219</v>
      </c>
      <c r="B4354" s="9" t="s">
        <v>82</v>
      </c>
      <c r="C4354" s="9">
        <v>102</v>
      </c>
      <c r="D4354" s="9">
        <v>0.57999999999999996</v>
      </c>
      <c r="E4354" s="9">
        <v>0.54300000000000004</v>
      </c>
      <c r="F4354" s="9">
        <v>0.44800000000000001</v>
      </c>
      <c r="G4354" s="9">
        <v>13130.96</v>
      </c>
      <c r="H4354" s="10">
        <v>5</v>
      </c>
      <c r="I4354" s="23" t="str">
        <f>VLOOKUP(B4354,'De-Para'!$B$3:$C$29,2,0)</f>
        <v>Nordeste</v>
      </c>
      <c r="J4354" s="18" t="str">
        <f t="shared" si="268"/>
        <v>Médio</v>
      </c>
      <c r="K4354" s="18" t="str">
        <f t="shared" si="269"/>
        <v>Abaixo</v>
      </c>
      <c r="L4354" s="18" t="str">
        <f t="shared" si="270"/>
        <v>Abaixo</v>
      </c>
      <c r="M4354" s="23" t="str">
        <f t="shared" si="271"/>
        <v>Acima</v>
      </c>
    </row>
    <row r="4355" spans="1:13">
      <c r="A4355" s="11" t="s">
        <v>4220</v>
      </c>
      <c r="B4355" s="12" t="s">
        <v>114</v>
      </c>
      <c r="C4355" s="12">
        <v>254</v>
      </c>
      <c r="D4355" s="12">
        <v>0.59799999999999998</v>
      </c>
      <c r="E4355" s="12">
        <v>0.56000000000000005</v>
      </c>
      <c r="F4355" s="12">
        <v>0.53200000000000003</v>
      </c>
      <c r="G4355" s="12">
        <v>9384.0400000000009</v>
      </c>
      <c r="H4355" s="13">
        <v>2</v>
      </c>
      <c r="I4355" s="23" t="str">
        <f>VLOOKUP(B4355,'De-Para'!$B$3:$C$29,2,0)</f>
        <v>Nordeste</v>
      </c>
      <c r="J4355" s="18" t="str">
        <f t="shared" si="268"/>
        <v>Médio</v>
      </c>
      <c r="K4355" s="18" t="str">
        <f t="shared" si="269"/>
        <v>Abaixo</v>
      </c>
      <c r="L4355" s="18" t="str">
        <f t="shared" si="270"/>
        <v>Abaixo</v>
      </c>
      <c r="M4355" s="23" t="str">
        <f t="shared" si="271"/>
        <v>Abaixo</v>
      </c>
    </row>
    <row r="4356" spans="1:13">
      <c r="A4356" s="8" t="s">
        <v>4221</v>
      </c>
      <c r="B4356" s="9" t="s">
        <v>87</v>
      </c>
      <c r="C4356" s="9">
        <v>384</v>
      </c>
      <c r="D4356" s="9">
        <v>0.58499999999999996</v>
      </c>
      <c r="E4356" s="9">
        <v>0.47399999999999998</v>
      </c>
      <c r="F4356" s="9">
        <v>0.54700000000000004</v>
      </c>
      <c r="G4356" s="9">
        <v>4282.6499999999996</v>
      </c>
      <c r="H4356" s="10">
        <v>0</v>
      </c>
      <c r="I4356" s="23" t="str">
        <f>VLOOKUP(B4356,'De-Para'!$B$3:$C$29,2,0)</f>
        <v>Nordeste</v>
      </c>
      <c r="J4356" s="18" t="str">
        <f t="shared" si="268"/>
        <v>Médio</v>
      </c>
      <c r="K4356" s="18" t="str">
        <f t="shared" si="269"/>
        <v>Abaixo</v>
      </c>
      <c r="L4356" s="18" t="str">
        <f t="shared" si="270"/>
        <v>Abaixo</v>
      </c>
      <c r="M4356" s="23" t="str">
        <f t="shared" si="271"/>
        <v>Abaixo</v>
      </c>
    </row>
    <row r="4357" spans="1:13">
      <c r="A4357" s="11" t="s">
        <v>4222</v>
      </c>
      <c r="B4357" s="12" t="s">
        <v>111</v>
      </c>
      <c r="C4357" s="12">
        <v>190</v>
      </c>
      <c r="D4357" s="12">
        <v>0.58899999999999997</v>
      </c>
      <c r="E4357" s="12">
        <v>0.56999999999999995</v>
      </c>
      <c r="F4357" s="12">
        <v>0.45900000000000002</v>
      </c>
      <c r="G4357" s="12">
        <v>8265.0300000000007</v>
      </c>
      <c r="H4357" s="13">
        <v>3</v>
      </c>
      <c r="I4357" s="23" t="str">
        <f>VLOOKUP(B4357,'De-Para'!$B$3:$C$29,2,0)</f>
        <v>Norte</v>
      </c>
      <c r="J4357" s="18" t="str">
        <f t="shared" si="268"/>
        <v>Médio</v>
      </c>
      <c r="K4357" s="18" t="str">
        <f t="shared" si="269"/>
        <v>Abaixo</v>
      </c>
      <c r="L4357" s="18" t="str">
        <f t="shared" si="270"/>
        <v>Abaixo</v>
      </c>
      <c r="M4357" s="23" t="str">
        <f t="shared" si="271"/>
        <v>Acima</v>
      </c>
    </row>
    <row r="4358" spans="1:13">
      <c r="A4358" s="8" t="s">
        <v>4223</v>
      </c>
      <c r="B4358" s="9" t="s">
        <v>16</v>
      </c>
      <c r="C4358" s="9">
        <v>240</v>
      </c>
      <c r="D4358" s="9">
        <v>0.63200000000000001</v>
      </c>
      <c r="E4358" s="9">
        <v>0.57899999999999996</v>
      </c>
      <c r="F4358" s="9">
        <v>0.55500000000000005</v>
      </c>
      <c r="G4358" s="9">
        <v>10532.07</v>
      </c>
      <c r="H4358" s="10">
        <v>2</v>
      </c>
      <c r="I4358" s="23" t="str">
        <f>VLOOKUP(B4358,'De-Para'!$B$3:$C$29,2,0)</f>
        <v>Sudeste</v>
      </c>
      <c r="J4358" s="18" t="str">
        <f t="shared" ref="J4358:J4421" si="272">IF(D4358&lt;0.55,"Baixo",IF(D4358&lt;0.7,"Médio",IF(D4358&lt;0.8,"Alto","Muito alto")))</f>
        <v>Médio</v>
      </c>
      <c r="K4358" s="18" t="str">
        <f t="shared" ref="K4358:K4421" si="273">IF(D4358&lt;=$K$3,"Abaixo","Acima")</f>
        <v>Acima</v>
      </c>
      <c r="L4358" s="18" t="str">
        <f t="shared" ref="L4358:L4421" si="274">IF(C4358&gt;=$L$3,"Acima","Abaixo")</f>
        <v>Abaixo</v>
      </c>
      <c r="M4358" s="23" t="str">
        <f t="shared" ref="M4358:M4421" si="275">IF(H4358&lt;=$M$3,"Abaixo","Acima")</f>
        <v>Abaixo</v>
      </c>
    </row>
    <row r="4359" spans="1:13">
      <c r="A4359" s="11" t="s">
        <v>1417</v>
      </c>
      <c r="B4359" s="12" t="s">
        <v>114</v>
      </c>
      <c r="C4359" s="12">
        <v>221</v>
      </c>
      <c r="D4359" s="12">
        <v>0.58299999999999996</v>
      </c>
      <c r="E4359" s="12">
        <v>0.57999999999999996</v>
      </c>
      <c r="F4359" s="12">
        <v>0.48</v>
      </c>
      <c r="G4359" s="12">
        <v>9353.89</v>
      </c>
      <c r="H4359" s="13">
        <v>2</v>
      </c>
      <c r="I4359" s="23" t="str">
        <f>VLOOKUP(B4359,'De-Para'!$B$3:$C$29,2,0)</f>
        <v>Nordeste</v>
      </c>
      <c r="J4359" s="18" t="str">
        <f t="shared" si="272"/>
        <v>Médio</v>
      </c>
      <c r="K4359" s="18" t="str">
        <f t="shared" si="273"/>
        <v>Abaixo</v>
      </c>
      <c r="L4359" s="18" t="str">
        <f t="shared" si="274"/>
        <v>Abaixo</v>
      </c>
      <c r="M4359" s="23" t="str">
        <f t="shared" si="275"/>
        <v>Abaixo</v>
      </c>
    </row>
    <row r="4360" spans="1:13">
      <c r="A4360" s="8" t="s">
        <v>4224</v>
      </c>
      <c r="B4360" s="9" t="s">
        <v>7</v>
      </c>
      <c r="C4360" s="9">
        <v>126</v>
      </c>
      <c r="D4360" s="9">
        <v>0.70499999999999996</v>
      </c>
      <c r="E4360" s="9">
        <v>0.67400000000000004</v>
      </c>
      <c r="F4360" s="9">
        <v>0.61499999999999999</v>
      </c>
      <c r="G4360" s="9">
        <v>23844.62</v>
      </c>
      <c r="H4360" s="10">
        <v>1</v>
      </c>
      <c r="I4360" s="23" t="str">
        <f>VLOOKUP(B4360,'De-Para'!$B$3:$C$29,2,0)</f>
        <v>Sudeste</v>
      </c>
      <c r="J4360" s="18" t="str">
        <f t="shared" si="272"/>
        <v>Alto</v>
      </c>
      <c r="K4360" s="18" t="str">
        <f t="shared" si="273"/>
        <v>Acima</v>
      </c>
      <c r="L4360" s="18" t="str">
        <f t="shared" si="274"/>
        <v>Abaixo</v>
      </c>
      <c r="M4360" s="23" t="str">
        <f t="shared" si="275"/>
        <v>Abaixo</v>
      </c>
    </row>
    <row r="4361" spans="1:13">
      <c r="A4361" s="11" t="s">
        <v>4225</v>
      </c>
      <c r="B4361" s="12" t="s">
        <v>24</v>
      </c>
      <c r="C4361" s="12">
        <v>149</v>
      </c>
      <c r="D4361" s="12">
        <v>0.58399999999999996</v>
      </c>
      <c r="E4361" s="12">
        <v>0.57699999999999996</v>
      </c>
      <c r="F4361" s="12">
        <v>0.433</v>
      </c>
      <c r="G4361" s="12">
        <v>7557.83</v>
      </c>
      <c r="H4361" s="13">
        <v>2</v>
      </c>
      <c r="I4361" s="23" t="str">
        <f>VLOOKUP(B4361,'De-Para'!$B$3:$C$29,2,0)</f>
        <v>Nordeste</v>
      </c>
      <c r="J4361" s="18" t="str">
        <f t="shared" si="272"/>
        <v>Médio</v>
      </c>
      <c r="K4361" s="18" t="str">
        <f t="shared" si="273"/>
        <v>Abaixo</v>
      </c>
      <c r="L4361" s="18" t="str">
        <f t="shared" si="274"/>
        <v>Abaixo</v>
      </c>
      <c r="M4361" s="23" t="str">
        <f t="shared" si="275"/>
        <v>Abaixo</v>
      </c>
    </row>
    <row r="4362" spans="1:13">
      <c r="A4362" s="8" t="s">
        <v>4226</v>
      </c>
      <c r="B4362" s="9" t="s">
        <v>87</v>
      </c>
      <c r="C4362" s="9">
        <v>346</v>
      </c>
      <c r="D4362" s="9">
        <v>0.57499999999999996</v>
      </c>
      <c r="E4362" s="9">
        <v>0.53400000000000003</v>
      </c>
      <c r="F4362" s="9">
        <v>0.48599999999999999</v>
      </c>
      <c r="G4362" s="9">
        <v>6783.78</v>
      </c>
      <c r="H4362" s="10">
        <v>1</v>
      </c>
      <c r="I4362" s="23" t="str">
        <f>VLOOKUP(B4362,'De-Para'!$B$3:$C$29,2,0)</f>
        <v>Nordeste</v>
      </c>
      <c r="J4362" s="18" t="str">
        <f t="shared" si="272"/>
        <v>Médio</v>
      </c>
      <c r="K4362" s="18" t="str">
        <f t="shared" si="273"/>
        <v>Abaixo</v>
      </c>
      <c r="L4362" s="18" t="str">
        <f t="shared" si="274"/>
        <v>Abaixo</v>
      </c>
      <c r="M4362" s="23" t="str">
        <f t="shared" si="275"/>
        <v>Abaixo</v>
      </c>
    </row>
    <row r="4363" spans="1:13">
      <c r="A4363" s="11" t="s">
        <v>4227</v>
      </c>
      <c r="B4363" s="12" t="s">
        <v>22</v>
      </c>
      <c r="C4363" s="12">
        <v>47</v>
      </c>
      <c r="D4363" s="12">
        <v>0.71</v>
      </c>
      <c r="E4363" s="12">
        <v>0.68100000000000005</v>
      </c>
      <c r="F4363" s="12">
        <v>0.63300000000000001</v>
      </c>
      <c r="G4363" s="12">
        <v>20890.72</v>
      </c>
      <c r="H4363" s="13">
        <v>1</v>
      </c>
      <c r="I4363" s="23" t="str">
        <f>VLOOKUP(B4363,'De-Para'!$B$3:$C$29,2,0)</f>
        <v>Sul</v>
      </c>
      <c r="J4363" s="18" t="str">
        <f t="shared" si="272"/>
        <v>Alto</v>
      </c>
      <c r="K4363" s="18" t="str">
        <f t="shared" si="273"/>
        <v>Acima</v>
      </c>
      <c r="L4363" s="18" t="str">
        <f t="shared" si="274"/>
        <v>Abaixo</v>
      </c>
      <c r="M4363" s="23" t="str">
        <f t="shared" si="275"/>
        <v>Abaixo</v>
      </c>
    </row>
    <row r="4364" spans="1:13">
      <c r="A4364" s="8" t="s">
        <v>4228</v>
      </c>
      <c r="B4364" s="9" t="s">
        <v>14</v>
      </c>
      <c r="C4364" s="9">
        <v>37</v>
      </c>
      <c r="D4364" s="9">
        <v>0.64900000000000002</v>
      </c>
      <c r="E4364" s="9">
        <v>0.626</v>
      </c>
      <c r="F4364" s="9">
        <v>0.54200000000000004</v>
      </c>
      <c r="G4364" s="9">
        <v>24540.82</v>
      </c>
      <c r="H4364" s="10">
        <v>0</v>
      </c>
      <c r="I4364" s="23" t="str">
        <f>VLOOKUP(B4364,'De-Para'!$B$3:$C$29,2,0)</f>
        <v>Sul</v>
      </c>
      <c r="J4364" s="18" t="str">
        <f t="shared" si="272"/>
        <v>Médio</v>
      </c>
      <c r="K4364" s="18" t="str">
        <f t="shared" si="273"/>
        <v>Acima</v>
      </c>
      <c r="L4364" s="18" t="str">
        <f t="shared" si="274"/>
        <v>Abaixo</v>
      </c>
      <c r="M4364" s="23" t="str">
        <f t="shared" si="275"/>
        <v>Abaixo</v>
      </c>
    </row>
    <row r="4365" spans="1:13">
      <c r="A4365" s="11" t="s">
        <v>3922</v>
      </c>
      <c r="B4365" s="12" t="s">
        <v>111</v>
      </c>
      <c r="C4365" s="12">
        <v>205</v>
      </c>
      <c r="D4365" s="12">
        <v>0.66</v>
      </c>
      <c r="E4365" s="12">
        <v>0.621</v>
      </c>
      <c r="F4365" s="12">
        <v>0.58699999999999997</v>
      </c>
      <c r="G4365" s="12">
        <v>12558.29</v>
      </c>
      <c r="H4365" s="13">
        <v>0</v>
      </c>
      <c r="I4365" s="23" t="str">
        <f>VLOOKUP(B4365,'De-Para'!$B$3:$C$29,2,0)</f>
        <v>Norte</v>
      </c>
      <c r="J4365" s="18" t="str">
        <f t="shared" si="272"/>
        <v>Médio</v>
      </c>
      <c r="K4365" s="18" t="str">
        <f t="shared" si="273"/>
        <v>Acima</v>
      </c>
      <c r="L4365" s="18" t="str">
        <f t="shared" si="274"/>
        <v>Abaixo</v>
      </c>
      <c r="M4365" s="23" t="str">
        <f t="shared" si="275"/>
        <v>Abaixo</v>
      </c>
    </row>
    <row r="4366" spans="1:13">
      <c r="A4366" s="8" t="s">
        <v>4229</v>
      </c>
      <c r="B4366" s="9" t="s">
        <v>94</v>
      </c>
      <c r="C4366" s="9">
        <v>359</v>
      </c>
      <c r="D4366" s="9">
        <v>0.58599999999999997</v>
      </c>
      <c r="E4366" s="9">
        <v>0.58199999999999996</v>
      </c>
      <c r="F4366" s="9">
        <v>0.45700000000000002</v>
      </c>
      <c r="G4366" s="9">
        <v>10296.799999999999</v>
      </c>
      <c r="H4366" s="10">
        <v>1</v>
      </c>
      <c r="I4366" s="23" t="str">
        <f>VLOOKUP(B4366,'De-Para'!$B$3:$C$29,2,0)</f>
        <v>Nordeste</v>
      </c>
      <c r="J4366" s="18" t="str">
        <f t="shared" si="272"/>
        <v>Médio</v>
      </c>
      <c r="K4366" s="18" t="str">
        <f t="shared" si="273"/>
        <v>Abaixo</v>
      </c>
      <c r="L4366" s="18" t="str">
        <f t="shared" si="274"/>
        <v>Abaixo</v>
      </c>
      <c r="M4366" s="23" t="str">
        <f t="shared" si="275"/>
        <v>Abaixo</v>
      </c>
    </row>
    <row r="4367" spans="1:13">
      <c r="A4367" s="11" t="s">
        <v>4230</v>
      </c>
      <c r="B4367" s="12" t="s">
        <v>16</v>
      </c>
      <c r="C4367" s="12">
        <v>409</v>
      </c>
      <c r="D4367" s="12">
        <v>0.58499999999999996</v>
      </c>
      <c r="E4367" s="12">
        <v>0.57099999999999995</v>
      </c>
      <c r="F4367" s="12">
        <v>0.46200000000000002</v>
      </c>
      <c r="G4367" s="12">
        <v>8028.9</v>
      </c>
      <c r="H4367" s="13">
        <v>2</v>
      </c>
      <c r="I4367" s="23" t="str">
        <f>VLOOKUP(B4367,'De-Para'!$B$3:$C$29,2,0)</f>
        <v>Sudeste</v>
      </c>
      <c r="J4367" s="18" t="str">
        <f t="shared" si="272"/>
        <v>Médio</v>
      </c>
      <c r="K4367" s="18" t="str">
        <f t="shared" si="273"/>
        <v>Abaixo</v>
      </c>
      <c r="L4367" s="18" t="str">
        <f t="shared" si="274"/>
        <v>Abaixo</v>
      </c>
      <c r="M4367" s="23" t="str">
        <f t="shared" si="275"/>
        <v>Abaixo</v>
      </c>
    </row>
    <row r="4368" spans="1:13">
      <c r="A4368" s="8" t="s">
        <v>3362</v>
      </c>
      <c r="B4368" s="9" t="s">
        <v>111</v>
      </c>
      <c r="C4368" s="9">
        <v>196</v>
      </c>
      <c r="D4368" s="9">
        <v>0.7</v>
      </c>
      <c r="E4368" s="9">
        <v>0.65300000000000002</v>
      </c>
      <c r="F4368" s="9">
        <v>0.63800000000000001</v>
      </c>
      <c r="G4368" s="9">
        <v>15621.32</v>
      </c>
      <c r="H4368" s="10">
        <v>1</v>
      </c>
      <c r="I4368" s="23" t="str">
        <f>VLOOKUP(B4368,'De-Para'!$B$3:$C$29,2,0)</f>
        <v>Norte</v>
      </c>
      <c r="J4368" s="18" t="str">
        <f t="shared" si="272"/>
        <v>Alto</v>
      </c>
      <c r="K4368" s="18" t="str">
        <f t="shared" si="273"/>
        <v>Acima</v>
      </c>
      <c r="L4368" s="18" t="str">
        <f t="shared" si="274"/>
        <v>Abaixo</v>
      </c>
      <c r="M4368" s="23" t="str">
        <f t="shared" si="275"/>
        <v>Abaixo</v>
      </c>
    </row>
    <row r="4369" spans="1:13">
      <c r="A4369" s="11" t="s">
        <v>4231</v>
      </c>
      <c r="B4369" s="12" t="s">
        <v>114</v>
      </c>
      <c r="C4369" s="12">
        <v>152</v>
      </c>
      <c r="D4369" s="12">
        <v>0.57999999999999996</v>
      </c>
      <c r="E4369" s="12">
        <v>0.56200000000000006</v>
      </c>
      <c r="F4369" s="12">
        <v>0.46800000000000003</v>
      </c>
      <c r="G4369" s="12">
        <v>10345.64</v>
      </c>
      <c r="H4369" s="13">
        <v>1</v>
      </c>
      <c r="I4369" s="23" t="str">
        <f>VLOOKUP(B4369,'De-Para'!$B$3:$C$29,2,0)</f>
        <v>Nordeste</v>
      </c>
      <c r="J4369" s="18" t="str">
        <f t="shared" si="272"/>
        <v>Médio</v>
      </c>
      <c r="K4369" s="18" t="str">
        <f t="shared" si="273"/>
        <v>Abaixo</v>
      </c>
      <c r="L4369" s="18" t="str">
        <f t="shared" si="274"/>
        <v>Abaixo</v>
      </c>
      <c r="M4369" s="23" t="str">
        <f t="shared" si="275"/>
        <v>Abaixo</v>
      </c>
    </row>
    <row r="4370" spans="1:13">
      <c r="A4370" s="8" t="s">
        <v>4232</v>
      </c>
      <c r="B4370" s="9" t="s">
        <v>29</v>
      </c>
      <c r="C4370" s="9">
        <v>123</v>
      </c>
      <c r="D4370" s="9">
        <v>0.66</v>
      </c>
      <c r="E4370" s="9">
        <v>0.64500000000000002</v>
      </c>
      <c r="F4370" s="9">
        <v>0.53300000000000003</v>
      </c>
      <c r="G4370" s="9">
        <v>23080.27</v>
      </c>
      <c r="H4370" s="10">
        <v>2</v>
      </c>
      <c r="I4370" s="23" t="str">
        <f>VLOOKUP(B4370,'De-Para'!$B$3:$C$29,2,0)</f>
        <v>Centro-Oeste</v>
      </c>
      <c r="J4370" s="18" t="str">
        <f t="shared" si="272"/>
        <v>Médio</v>
      </c>
      <c r="K4370" s="18" t="str">
        <f t="shared" si="273"/>
        <v>Acima</v>
      </c>
      <c r="L4370" s="18" t="str">
        <f t="shared" si="274"/>
        <v>Abaixo</v>
      </c>
      <c r="M4370" s="23" t="str">
        <f t="shared" si="275"/>
        <v>Abaixo</v>
      </c>
    </row>
    <row r="4371" spans="1:13">
      <c r="A4371" s="11" t="s">
        <v>4233</v>
      </c>
      <c r="B4371" s="12" t="s">
        <v>16</v>
      </c>
      <c r="C4371" s="12">
        <v>140</v>
      </c>
      <c r="D4371" s="12">
        <v>0.66</v>
      </c>
      <c r="E4371" s="12">
        <v>0.64700000000000002</v>
      </c>
      <c r="F4371" s="12">
        <v>0.54100000000000004</v>
      </c>
      <c r="G4371" s="12">
        <v>11824.24</v>
      </c>
      <c r="H4371" s="13">
        <v>1</v>
      </c>
      <c r="I4371" s="23" t="str">
        <f>VLOOKUP(B4371,'De-Para'!$B$3:$C$29,2,0)</f>
        <v>Sudeste</v>
      </c>
      <c r="J4371" s="18" t="str">
        <f t="shared" si="272"/>
        <v>Médio</v>
      </c>
      <c r="K4371" s="18" t="str">
        <f t="shared" si="273"/>
        <v>Acima</v>
      </c>
      <c r="L4371" s="18" t="str">
        <f t="shared" si="274"/>
        <v>Abaixo</v>
      </c>
      <c r="M4371" s="23" t="str">
        <f t="shared" si="275"/>
        <v>Abaixo</v>
      </c>
    </row>
    <row r="4372" spans="1:13">
      <c r="A4372" s="8" t="s">
        <v>4234</v>
      </c>
      <c r="B4372" s="9" t="s">
        <v>59</v>
      </c>
      <c r="C4372" s="9">
        <v>25</v>
      </c>
      <c r="D4372" s="9">
        <v>0.68200000000000005</v>
      </c>
      <c r="E4372" s="9">
        <v>0.66400000000000003</v>
      </c>
      <c r="F4372" s="9">
        <v>0.58799999999999997</v>
      </c>
      <c r="G4372" s="9">
        <v>27505.54</v>
      </c>
      <c r="H4372" s="10">
        <v>1</v>
      </c>
      <c r="I4372" s="23" t="str">
        <f>VLOOKUP(B4372,'De-Para'!$B$3:$C$29,2,0)</f>
        <v>Sul</v>
      </c>
      <c r="J4372" s="18" t="str">
        <f t="shared" si="272"/>
        <v>Médio</v>
      </c>
      <c r="K4372" s="18" t="str">
        <f t="shared" si="273"/>
        <v>Acima</v>
      </c>
      <c r="L4372" s="18" t="str">
        <f t="shared" si="274"/>
        <v>Abaixo</v>
      </c>
      <c r="M4372" s="23" t="str">
        <f t="shared" si="275"/>
        <v>Abaixo</v>
      </c>
    </row>
    <row r="4373" spans="1:13">
      <c r="A4373" s="11" t="s">
        <v>818</v>
      </c>
      <c r="B4373" s="12" t="s">
        <v>82</v>
      </c>
      <c r="C4373" s="12">
        <v>215</v>
      </c>
      <c r="D4373" s="12">
        <v>0.56000000000000005</v>
      </c>
      <c r="E4373" s="12">
        <v>0.54400000000000004</v>
      </c>
      <c r="F4373" s="12">
        <v>0.42599999999999999</v>
      </c>
      <c r="G4373" s="12">
        <v>11184.42</v>
      </c>
      <c r="H4373" s="13">
        <v>4</v>
      </c>
      <c r="I4373" s="23" t="str">
        <f>VLOOKUP(B4373,'De-Para'!$B$3:$C$29,2,0)</f>
        <v>Nordeste</v>
      </c>
      <c r="J4373" s="18" t="str">
        <f t="shared" si="272"/>
        <v>Médio</v>
      </c>
      <c r="K4373" s="18" t="str">
        <f t="shared" si="273"/>
        <v>Abaixo</v>
      </c>
      <c r="L4373" s="18" t="str">
        <f t="shared" si="274"/>
        <v>Abaixo</v>
      </c>
      <c r="M4373" s="23" t="str">
        <f t="shared" si="275"/>
        <v>Acima</v>
      </c>
    </row>
    <row r="4374" spans="1:13">
      <c r="A4374" s="8" t="s">
        <v>4235</v>
      </c>
      <c r="B4374" s="9" t="s">
        <v>49</v>
      </c>
      <c r="C4374" s="9">
        <v>257</v>
      </c>
      <c r="D4374" s="9">
        <v>0.58099999999999996</v>
      </c>
      <c r="E4374" s="9">
        <v>0.54300000000000004</v>
      </c>
      <c r="F4374" s="9">
        <v>0.47799999999999998</v>
      </c>
      <c r="G4374" s="9">
        <v>7669.43</v>
      </c>
      <c r="H4374" s="10">
        <v>0</v>
      </c>
      <c r="I4374" s="23" t="str">
        <f>VLOOKUP(B4374,'De-Para'!$B$3:$C$29,2,0)</f>
        <v>Norte</v>
      </c>
      <c r="J4374" s="18" t="str">
        <f t="shared" si="272"/>
        <v>Médio</v>
      </c>
      <c r="K4374" s="18" t="str">
        <f t="shared" si="273"/>
        <v>Abaixo</v>
      </c>
      <c r="L4374" s="18" t="str">
        <f t="shared" si="274"/>
        <v>Abaixo</v>
      </c>
      <c r="M4374" s="23" t="str">
        <f t="shared" si="275"/>
        <v>Abaixo</v>
      </c>
    </row>
    <row r="4375" spans="1:13">
      <c r="A4375" s="11" t="s">
        <v>4236</v>
      </c>
      <c r="B4375" s="12" t="s">
        <v>59</v>
      </c>
      <c r="C4375" s="12">
        <v>32</v>
      </c>
      <c r="D4375" s="12">
        <v>0.74299999999999999</v>
      </c>
      <c r="E4375" s="12">
        <v>0.748</v>
      </c>
      <c r="F4375" s="12">
        <v>0.63600000000000001</v>
      </c>
      <c r="G4375" s="12">
        <v>30845.74</v>
      </c>
      <c r="H4375" s="13">
        <v>1</v>
      </c>
      <c r="I4375" s="23" t="str">
        <f>VLOOKUP(B4375,'De-Para'!$B$3:$C$29,2,0)</f>
        <v>Sul</v>
      </c>
      <c r="J4375" s="18" t="str">
        <f t="shared" si="272"/>
        <v>Alto</v>
      </c>
      <c r="K4375" s="18" t="str">
        <f t="shared" si="273"/>
        <v>Acima</v>
      </c>
      <c r="L4375" s="18" t="str">
        <f t="shared" si="274"/>
        <v>Abaixo</v>
      </c>
      <c r="M4375" s="23" t="str">
        <f t="shared" si="275"/>
        <v>Abaixo</v>
      </c>
    </row>
    <row r="4376" spans="1:13">
      <c r="A4376" s="8" t="s">
        <v>4237</v>
      </c>
      <c r="B4376" s="9" t="s">
        <v>82</v>
      </c>
      <c r="C4376" s="9">
        <v>345</v>
      </c>
      <c r="D4376" s="9">
        <v>0.57999999999999996</v>
      </c>
      <c r="E4376" s="9">
        <v>0.55100000000000005</v>
      </c>
      <c r="F4376" s="9">
        <v>0.49</v>
      </c>
      <c r="G4376" s="9">
        <v>7266.16</v>
      </c>
      <c r="H4376" s="10">
        <v>2</v>
      </c>
      <c r="I4376" s="23" t="str">
        <f>VLOOKUP(B4376,'De-Para'!$B$3:$C$29,2,0)</f>
        <v>Nordeste</v>
      </c>
      <c r="J4376" s="18" t="str">
        <f t="shared" si="272"/>
        <v>Médio</v>
      </c>
      <c r="K4376" s="18" t="str">
        <f t="shared" si="273"/>
        <v>Abaixo</v>
      </c>
      <c r="L4376" s="18" t="str">
        <f t="shared" si="274"/>
        <v>Abaixo</v>
      </c>
      <c r="M4376" s="23" t="str">
        <f t="shared" si="275"/>
        <v>Abaixo</v>
      </c>
    </row>
    <row r="4377" spans="1:13">
      <c r="A4377" s="11" t="s">
        <v>4238</v>
      </c>
      <c r="B4377" s="12" t="s">
        <v>29</v>
      </c>
      <c r="C4377" s="12">
        <v>59</v>
      </c>
      <c r="D4377" s="12">
        <v>0.66400000000000003</v>
      </c>
      <c r="E4377" s="12">
        <v>0.65200000000000002</v>
      </c>
      <c r="F4377" s="12">
        <v>0.54800000000000004</v>
      </c>
      <c r="G4377" s="12">
        <v>15576.79</v>
      </c>
      <c r="H4377" s="13">
        <v>1</v>
      </c>
      <c r="I4377" s="23" t="str">
        <f>VLOOKUP(B4377,'De-Para'!$B$3:$C$29,2,0)</f>
        <v>Centro-Oeste</v>
      </c>
      <c r="J4377" s="18" t="str">
        <f t="shared" si="272"/>
        <v>Médio</v>
      </c>
      <c r="K4377" s="18" t="str">
        <f t="shared" si="273"/>
        <v>Acima</v>
      </c>
      <c r="L4377" s="18" t="str">
        <f t="shared" si="274"/>
        <v>Abaixo</v>
      </c>
      <c r="M4377" s="23" t="str">
        <f t="shared" si="275"/>
        <v>Abaixo</v>
      </c>
    </row>
    <row r="4378" spans="1:13">
      <c r="A4378" s="8" t="s">
        <v>4239</v>
      </c>
      <c r="B4378" s="9" t="s">
        <v>24</v>
      </c>
      <c r="C4378" s="9">
        <v>294</v>
      </c>
      <c r="D4378" s="9">
        <v>0.60199999999999998</v>
      </c>
      <c r="E4378" s="9">
        <v>0.57599999999999996</v>
      </c>
      <c r="F4378" s="9">
        <v>0.50800000000000001</v>
      </c>
      <c r="G4378" s="9">
        <v>9445.4699999999993</v>
      </c>
      <c r="H4378" s="10">
        <v>0</v>
      </c>
      <c r="I4378" s="23" t="str">
        <f>VLOOKUP(B4378,'De-Para'!$B$3:$C$29,2,0)</f>
        <v>Nordeste</v>
      </c>
      <c r="J4378" s="18" t="str">
        <f t="shared" si="272"/>
        <v>Médio</v>
      </c>
      <c r="K4378" s="18" t="str">
        <f t="shared" si="273"/>
        <v>Acima</v>
      </c>
      <c r="L4378" s="18" t="str">
        <f t="shared" si="274"/>
        <v>Abaixo</v>
      </c>
      <c r="M4378" s="23" t="str">
        <f t="shared" si="275"/>
        <v>Abaixo</v>
      </c>
    </row>
    <row r="4379" spans="1:13">
      <c r="A4379" s="11" t="s">
        <v>4240</v>
      </c>
      <c r="B4379" s="12" t="s">
        <v>29</v>
      </c>
      <c r="C4379" s="12">
        <v>111</v>
      </c>
      <c r="D4379" s="12">
        <v>0.67900000000000005</v>
      </c>
      <c r="E4379" s="12">
        <v>0.66500000000000004</v>
      </c>
      <c r="F4379" s="12">
        <v>0.59899999999999998</v>
      </c>
      <c r="G4379" s="12">
        <v>17211.740000000002</v>
      </c>
      <c r="H4379" s="13">
        <v>2</v>
      </c>
      <c r="I4379" s="23" t="str">
        <f>VLOOKUP(B4379,'De-Para'!$B$3:$C$29,2,0)</f>
        <v>Centro-Oeste</v>
      </c>
      <c r="J4379" s="18" t="str">
        <f t="shared" si="272"/>
        <v>Médio</v>
      </c>
      <c r="K4379" s="18" t="str">
        <f t="shared" si="273"/>
        <v>Acima</v>
      </c>
      <c r="L4379" s="18" t="str">
        <f t="shared" si="274"/>
        <v>Abaixo</v>
      </c>
      <c r="M4379" s="23" t="str">
        <f t="shared" si="275"/>
        <v>Abaixo</v>
      </c>
    </row>
    <row r="4380" spans="1:13">
      <c r="A4380" s="8" t="s">
        <v>4241</v>
      </c>
      <c r="B4380" s="9" t="s">
        <v>33</v>
      </c>
      <c r="C4380" s="9">
        <v>113</v>
      </c>
      <c r="D4380" s="9">
        <v>0.73699999999999999</v>
      </c>
      <c r="E4380" s="9">
        <v>0.74399999999999999</v>
      </c>
      <c r="F4380" s="9">
        <v>0.65700000000000003</v>
      </c>
      <c r="G4380" s="9">
        <v>20105.8</v>
      </c>
      <c r="H4380" s="10">
        <v>2</v>
      </c>
      <c r="I4380" s="23" t="str">
        <f>VLOOKUP(B4380,'De-Para'!$B$3:$C$29,2,0)</f>
        <v>Centro-Oeste</v>
      </c>
      <c r="J4380" s="18" t="str">
        <f t="shared" si="272"/>
        <v>Alto</v>
      </c>
      <c r="K4380" s="18" t="str">
        <f t="shared" si="273"/>
        <v>Acima</v>
      </c>
      <c r="L4380" s="18" t="str">
        <f t="shared" si="274"/>
        <v>Abaixo</v>
      </c>
      <c r="M4380" s="23" t="str">
        <f t="shared" si="275"/>
        <v>Abaixo</v>
      </c>
    </row>
    <row r="4381" spans="1:13">
      <c r="A4381" s="11" t="s">
        <v>4242</v>
      </c>
      <c r="B4381" s="12" t="s">
        <v>16</v>
      </c>
      <c r="C4381" s="12">
        <v>116</v>
      </c>
      <c r="D4381" s="12">
        <v>0.66500000000000004</v>
      </c>
      <c r="E4381" s="12">
        <v>0.64100000000000001</v>
      </c>
      <c r="F4381" s="12">
        <v>0.55100000000000005</v>
      </c>
      <c r="G4381" s="12">
        <v>13987.21</v>
      </c>
      <c r="H4381" s="13">
        <v>4</v>
      </c>
      <c r="I4381" s="23" t="str">
        <f>VLOOKUP(B4381,'De-Para'!$B$3:$C$29,2,0)</f>
        <v>Sudeste</v>
      </c>
      <c r="J4381" s="18" t="str">
        <f t="shared" si="272"/>
        <v>Médio</v>
      </c>
      <c r="K4381" s="18" t="str">
        <f t="shared" si="273"/>
        <v>Acima</v>
      </c>
      <c r="L4381" s="18" t="str">
        <f t="shared" si="274"/>
        <v>Abaixo</v>
      </c>
      <c r="M4381" s="23" t="str">
        <f t="shared" si="275"/>
        <v>Acima</v>
      </c>
    </row>
    <row r="4382" spans="1:13">
      <c r="A4382" s="8" t="s">
        <v>4243</v>
      </c>
      <c r="B4382" s="9" t="s">
        <v>59</v>
      </c>
      <c r="C4382" s="9">
        <v>68</v>
      </c>
      <c r="D4382" s="9">
        <v>0.67400000000000004</v>
      </c>
      <c r="E4382" s="9">
        <v>0.69899999999999995</v>
      </c>
      <c r="F4382" s="9">
        <v>0.52400000000000002</v>
      </c>
      <c r="G4382" s="9">
        <v>18412.11</v>
      </c>
      <c r="H4382" s="10">
        <v>4</v>
      </c>
      <c r="I4382" s="23" t="str">
        <f>VLOOKUP(B4382,'De-Para'!$B$3:$C$29,2,0)</f>
        <v>Sul</v>
      </c>
      <c r="J4382" s="18" t="str">
        <f t="shared" si="272"/>
        <v>Médio</v>
      </c>
      <c r="K4382" s="18" t="str">
        <f t="shared" si="273"/>
        <v>Acima</v>
      </c>
      <c r="L4382" s="18" t="str">
        <f t="shared" si="274"/>
        <v>Abaixo</v>
      </c>
      <c r="M4382" s="23" t="str">
        <f t="shared" si="275"/>
        <v>Acima</v>
      </c>
    </row>
    <row r="4383" spans="1:13">
      <c r="A4383" s="11" t="s">
        <v>4244</v>
      </c>
      <c r="B4383" s="12" t="s">
        <v>118</v>
      </c>
      <c r="C4383" s="12">
        <v>160</v>
      </c>
      <c r="D4383" s="12">
        <v>0.53</v>
      </c>
      <c r="E4383" s="12">
        <v>0.48899999999999999</v>
      </c>
      <c r="F4383" s="12">
        <v>0.39100000000000001</v>
      </c>
      <c r="G4383" s="12">
        <v>6680.11</v>
      </c>
      <c r="H4383" s="13">
        <v>9</v>
      </c>
      <c r="I4383" s="23" t="str">
        <f>VLOOKUP(B4383,'De-Para'!$B$3:$C$29,2,0)</f>
        <v>Nordeste</v>
      </c>
      <c r="J4383" s="18" t="str">
        <f t="shared" si="272"/>
        <v>Baixo</v>
      </c>
      <c r="K4383" s="18" t="str">
        <f t="shared" si="273"/>
        <v>Abaixo</v>
      </c>
      <c r="L4383" s="18" t="str">
        <f t="shared" si="274"/>
        <v>Abaixo</v>
      </c>
      <c r="M4383" s="23" t="str">
        <f t="shared" si="275"/>
        <v>Acima</v>
      </c>
    </row>
    <row r="4384" spans="1:13">
      <c r="A4384" s="8" t="s">
        <v>4245</v>
      </c>
      <c r="B4384" s="9" t="s">
        <v>16</v>
      </c>
      <c r="C4384" s="9">
        <v>98</v>
      </c>
      <c r="D4384" s="9">
        <v>0.72099999999999997</v>
      </c>
      <c r="E4384" s="9">
        <v>0.73399999999999999</v>
      </c>
      <c r="F4384" s="9">
        <v>0.60399999999999998</v>
      </c>
      <c r="G4384" s="9">
        <v>19556.62</v>
      </c>
      <c r="H4384" s="10">
        <v>6</v>
      </c>
      <c r="I4384" s="23" t="str">
        <f>VLOOKUP(B4384,'De-Para'!$B$3:$C$29,2,0)</f>
        <v>Sudeste</v>
      </c>
      <c r="J4384" s="18" t="str">
        <f t="shared" si="272"/>
        <v>Alto</v>
      </c>
      <c r="K4384" s="18" t="str">
        <f t="shared" si="273"/>
        <v>Acima</v>
      </c>
      <c r="L4384" s="18" t="str">
        <f t="shared" si="274"/>
        <v>Abaixo</v>
      </c>
      <c r="M4384" s="23" t="str">
        <f t="shared" si="275"/>
        <v>Acima</v>
      </c>
    </row>
    <row r="4385" spans="1:13">
      <c r="A4385" s="11" t="s">
        <v>4246</v>
      </c>
      <c r="B4385" s="12" t="s">
        <v>24</v>
      </c>
      <c r="C4385" s="12">
        <v>124</v>
      </c>
      <c r="D4385" s="12">
        <v>0.52700000000000002</v>
      </c>
      <c r="E4385" s="12">
        <v>0.52400000000000002</v>
      </c>
      <c r="F4385" s="12">
        <v>0.38600000000000001</v>
      </c>
      <c r="G4385" s="12">
        <v>6135.31</v>
      </c>
      <c r="H4385" s="13">
        <v>0</v>
      </c>
      <c r="I4385" s="23" t="str">
        <f>VLOOKUP(B4385,'De-Para'!$B$3:$C$29,2,0)</f>
        <v>Nordeste</v>
      </c>
      <c r="J4385" s="18" t="str">
        <f t="shared" si="272"/>
        <v>Baixo</v>
      </c>
      <c r="K4385" s="18" t="str">
        <f t="shared" si="273"/>
        <v>Abaixo</v>
      </c>
      <c r="L4385" s="18" t="str">
        <f t="shared" si="274"/>
        <v>Abaixo</v>
      </c>
      <c r="M4385" s="23" t="str">
        <f t="shared" si="275"/>
        <v>Abaixo</v>
      </c>
    </row>
    <row r="4386" spans="1:13">
      <c r="A4386" s="8" t="s">
        <v>4247</v>
      </c>
      <c r="B4386" s="9" t="s">
        <v>7</v>
      </c>
      <c r="C4386" s="9">
        <v>115</v>
      </c>
      <c r="D4386" s="9">
        <v>0.72699999999999998</v>
      </c>
      <c r="E4386" s="9">
        <v>0.69</v>
      </c>
      <c r="F4386" s="9">
        <v>0.69099999999999995</v>
      </c>
      <c r="G4386" s="9">
        <v>18741.240000000002</v>
      </c>
      <c r="H4386" s="10">
        <v>4</v>
      </c>
      <c r="I4386" s="23" t="str">
        <f>VLOOKUP(B4386,'De-Para'!$B$3:$C$29,2,0)</f>
        <v>Sudeste</v>
      </c>
      <c r="J4386" s="18" t="str">
        <f t="shared" si="272"/>
        <v>Alto</v>
      </c>
      <c r="K4386" s="18" t="str">
        <f t="shared" si="273"/>
        <v>Acima</v>
      </c>
      <c r="L4386" s="18" t="str">
        <f t="shared" si="274"/>
        <v>Abaixo</v>
      </c>
      <c r="M4386" s="23" t="str">
        <f t="shared" si="275"/>
        <v>Acima</v>
      </c>
    </row>
    <row r="4387" spans="1:13">
      <c r="A4387" s="11" t="s">
        <v>4248</v>
      </c>
      <c r="B4387" s="12" t="s">
        <v>31</v>
      </c>
      <c r="C4387" s="12">
        <v>214</v>
      </c>
      <c r="D4387" s="12">
        <v>0.6</v>
      </c>
      <c r="E4387" s="12">
        <v>0.54900000000000004</v>
      </c>
      <c r="F4387" s="12">
        <v>0.52400000000000002</v>
      </c>
      <c r="G4387" s="12">
        <v>5230.63</v>
      </c>
      <c r="H4387" s="13">
        <v>2</v>
      </c>
      <c r="I4387" s="23" t="str">
        <f>VLOOKUP(B4387,'De-Para'!$B$3:$C$29,2,0)</f>
        <v>Nordeste</v>
      </c>
      <c r="J4387" s="18" t="str">
        <f t="shared" si="272"/>
        <v>Médio</v>
      </c>
      <c r="K4387" s="18" t="str">
        <f t="shared" si="273"/>
        <v>Acima</v>
      </c>
      <c r="L4387" s="18" t="str">
        <f t="shared" si="274"/>
        <v>Abaixo</v>
      </c>
      <c r="M4387" s="23" t="str">
        <f t="shared" si="275"/>
        <v>Abaixo</v>
      </c>
    </row>
    <row r="4388" spans="1:13">
      <c r="A4388" s="8" t="s">
        <v>4249</v>
      </c>
      <c r="B4388" s="9" t="s">
        <v>111</v>
      </c>
      <c r="C4388" s="9">
        <v>166</v>
      </c>
      <c r="D4388" s="9">
        <v>0.6</v>
      </c>
      <c r="E4388" s="9">
        <v>0.57399999999999995</v>
      </c>
      <c r="F4388" s="9">
        <v>0.48199999999999998</v>
      </c>
      <c r="G4388" s="9">
        <v>9150.36</v>
      </c>
      <c r="H4388" s="10">
        <v>1</v>
      </c>
      <c r="I4388" s="23" t="str">
        <f>VLOOKUP(B4388,'De-Para'!$B$3:$C$29,2,0)</f>
        <v>Norte</v>
      </c>
      <c r="J4388" s="18" t="str">
        <f t="shared" si="272"/>
        <v>Médio</v>
      </c>
      <c r="K4388" s="18" t="str">
        <f t="shared" si="273"/>
        <v>Acima</v>
      </c>
      <c r="L4388" s="18" t="str">
        <f t="shared" si="274"/>
        <v>Abaixo</v>
      </c>
      <c r="M4388" s="23" t="str">
        <f t="shared" si="275"/>
        <v>Abaixo</v>
      </c>
    </row>
    <row r="4389" spans="1:13">
      <c r="A4389" s="11" t="s">
        <v>4250</v>
      </c>
      <c r="B4389" s="12" t="s">
        <v>16</v>
      </c>
      <c r="C4389" s="12">
        <v>83</v>
      </c>
      <c r="D4389" s="12">
        <v>0.629</v>
      </c>
      <c r="E4389" s="12">
        <v>0.64700000000000002</v>
      </c>
      <c r="F4389" s="12">
        <v>0.46700000000000003</v>
      </c>
      <c r="G4389" s="12">
        <v>20796.849999999999</v>
      </c>
      <c r="H4389" s="13">
        <v>2</v>
      </c>
      <c r="I4389" s="23" t="str">
        <f>VLOOKUP(B4389,'De-Para'!$B$3:$C$29,2,0)</f>
        <v>Sudeste</v>
      </c>
      <c r="J4389" s="18" t="str">
        <f t="shared" si="272"/>
        <v>Médio</v>
      </c>
      <c r="K4389" s="18" t="str">
        <f t="shared" si="273"/>
        <v>Acima</v>
      </c>
      <c r="L4389" s="18" t="str">
        <f t="shared" si="274"/>
        <v>Abaixo</v>
      </c>
      <c r="M4389" s="23" t="str">
        <f t="shared" si="275"/>
        <v>Abaixo</v>
      </c>
    </row>
    <row r="4390" spans="1:13">
      <c r="A4390" s="8" t="s">
        <v>4251</v>
      </c>
      <c r="B4390" s="9" t="s">
        <v>16</v>
      </c>
      <c r="C4390" s="9">
        <v>192</v>
      </c>
      <c r="D4390" s="9">
        <v>0.68</v>
      </c>
      <c r="E4390" s="9">
        <v>0.65700000000000003</v>
      </c>
      <c r="F4390" s="9">
        <v>0.59899999999999998</v>
      </c>
      <c r="G4390" s="9">
        <v>11816.27</v>
      </c>
      <c r="H4390" s="10">
        <v>6</v>
      </c>
      <c r="I4390" s="23" t="str">
        <f>VLOOKUP(B4390,'De-Para'!$B$3:$C$29,2,0)</f>
        <v>Sudeste</v>
      </c>
      <c r="J4390" s="18" t="str">
        <f t="shared" si="272"/>
        <v>Médio</v>
      </c>
      <c r="K4390" s="18" t="str">
        <f t="shared" si="273"/>
        <v>Acima</v>
      </c>
      <c r="L4390" s="18" t="str">
        <f t="shared" si="274"/>
        <v>Abaixo</v>
      </c>
      <c r="M4390" s="23" t="str">
        <f t="shared" si="275"/>
        <v>Acima</v>
      </c>
    </row>
    <row r="4391" spans="1:13">
      <c r="A4391" s="11" t="s">
        <v>4252</v>
      </c>
      <c r="B4391" s="12" t="s">
        <v>7</v>
      </c>
      <c r="C4391" s="12">
        <v>282</v>
      </c>
      <c r="D4391" s="12">
        <v>0.66400000000000003</v>
      </c>
      <c r="E4391" s="12">
        <v>0.63400000000000001</v>
      </c>
      <c r="F4391" s="12">
        <v>0.57699999999999996</v>
      </c>
      <c r="G4391" s="12">
        <v>10120.74</v>
      </c>
      <c r="H4391" s="13">
        <v>7</v>
      </c>
      <c r="I4391" s="23" t="str">
        <f>VLOOKUP(B4391,'De-Para'!$B$3:$C$29,2,0)</f>
        <v>Sudeste</v>
      </c>
      <c r="J4391" s="18" t="str">
        <f t="shared" si="272"/>
        <v>Médio</v>
      </c>
      <c r="K4391" s="18" t="str">
        <f t="shared" si="273"/>
        <v>Acima</v>
      </c>
      <c r="L4391" s="18" t="str">
        <f t="shared" si="274"/>
        <v>Abaixo</v>
      </c>
      <c r="M4391" s="23" t="str">
        <f t="shared" si="275"/>
        <v>Acima</v>
      </c>
    </row>
    <row r="4392" spans="1:13">
      <c r="A4392" s="8" t="s">
        <v>4253</v>
      </c>
      <c r="B4392" s="9" t="s">
        <v>24</v>
      </c>
      <c r="C4392" s="9">
        <v>227</v>
      </c>
      <c r="D4392" s="9">
        <v>0.57799999999999996</v>
      </c>
      <c r="E4392" s="9">
        <v>0.54700000000000004</v>
      </c>
      <c r="F4392" s="9">
        <v>0.46899999999999997</v>
      </c>
      <c r="G4392" s="9">
        <v>6303.34</v>
      </c>
      <c r="H4392" s="10">
        <v>3</v>
      </c>
      <c r="I4392" s="23" t="str">
        <f>VLOOKUP(B4392,'De-Para'!$B$3:$C$29,2,0)</f>
        <v>Nordeste</v>
      </c>
      <c r="J4392" s="18" t="str">
        <f t="shared" si="272"/>
        <v>Médio</v>
      </c>
      <c r="K4392" s="18" t="str">
        <f t="shared" si="273"/>
        <v>Abaixo</v>
      </c>
      <c r="L4392" s="18" t="str">
        <f t="shared" si="274"/>
        <v>Abaixo</v>
      </c>
      <c r="M4392" s="23" t="str">
        <f t="shared" si="275"/>
        <v>Acima</v>
      </c>
    </row>
    <row r="4393" spans="1:13">
      <c r="A4393" s="11" t="s">
        <v>4254</v>
      </c>
      <c r="B4393" s="12" t="s">
        <v>14</v>
      </c>
      <c r="C4393" s="12">
        <v>21</v>
      </c>
      <c r="D4393" s="12">
        <v>0.64200000000000002</v>
      </c>
      <c r="E4393" s="12">
        <v>0.67400000000000004</v>
      </c>
      <c r="F4393" s="12">
        <v>0.48</v>
      </c>
      <c r="G4393" s="12">
        <v>21519.58</v>
      </c>
      <c r="H4393" s="13">
        <v>4</v>
      </c>
      <c r="I4393" s="23" t="str">
        <f>VLOOKUP(B4393,'De-Para'!$B$3:$C$29,2,0)</f>
        <v>Sul</v>
      </c>
      <c r="J4393" s="18" t="str">
        <f t="shared" si="272"/>
        <v>Médio</v>
      </c>
      <c r="K4393" s="18" t="str">
        <f t="shared" si="273"/>
        <v>Acima</v>
      </c>
      <c r="L4393" s="18" t="str">
        <f t="shared" si="274"/>
        <v>Abaixo</v>
      </c>
      <c r="M4393" s="23" t="str">
        <f t="shared" si="275"/>
        <v>Acima</v>
      </c>
    </row>
    <row r="4394" spans="1:13">
      <c r="A4394" s="8" t="s">
        <v>4255</v>
      </c>
      <c r="B4394" s="9" t="s">
        <v>33</v>
      </c>
      <c r="C4394" s="9">
        <v>198</v>
      </c>
      <c r="D4394" s="9">
        <v>0.69299999999999995</v>
      </c>
      <c r="E4394" s="9">
        <v>0.68300000000000005</v>
      </c>
      <c r="F4394" s="9">
        <v>0.59599999999999997</v>
      </c>
      <c r="G4394" s="9">
        <v>12565.32</v>
      </c>
      <c r="H4394" s="10">
        <v>1</v>
      </c>
      <c r="I4394" s="23" t="str">
        <f>VLOOKUP(B4394,'De-Para'!$B$3:$C$29,2,0)</f>
        <v>Centro-Oeste</v>
      </c>
      <c r="J4394" s="18" t="str">
        <f t="shared" si="272"/>
        <v>Médio</v>
      </c>
      <c r="K4394" s="18" t="str">
        <f t="shared" si="273"/>
        <v>Acima</v>
      </c>
      <c r="L4394" s="18" t="str">
        <f t="shared" si="274"/>
        <v>Abaixo</v>
      </c>
      <c r="M4394" s="23" t="str">
        <f t="shared" si="275"/>
        <v>Abaixo</v>
      </c>
    </row>
    <row r="4395" spans="1:13">
      <c r="A4395" s="11" t="s">
        <v>4256</v>
      </c>
      <c r="B4395" s="12" t="s">
        <v>82</v>
      </c>
      <c r="C4395" s="12">
        <v>303</v>
      </c>
      <c r="D4395" s="12">
        <v>0.57799999999999996</v>
      </c>
      <c r="E4395" s="12">
        <v>0.55000000000000004</v>
      </c>
      <c r="F4395" s="12">
        <v>0.45100000000000001</v>
      </c>
      <c r="G4395" s="12">
        <v>8078.31</v>
      </c>
      <c r="H4395" s="13">
        <v>7</v>
      </c>
      <c r="I4395" s="23" t="str">
        <f>VLOOKUP(B4395,'De-Para'!$B$3:$C$29,2,0)</f>
        <v>Nordeste</v>
      </c>
      <c r="J4395" s="18" t="str">
        <f t="shared" si="272"/>
        <v>Médio</v>
      </c>
      <c r="K4395" s="18" t="str">
        <f t="shared" si="273"/>
        <v>Abaixo</v>
      </c>
      <c r="L4395" s="18" t="str">
        <f t="shared" si="274"/>
        <v>Abaixo</v>
      </c>
      <c r="M4395" s="23" t="str">
        <f t="shared" si="275"/>
        <v>Acima</v>
      </c>
    </row>
    <row r="4396" spans="1:13">
      <c r="A4396" s="8" t="s">
        <v>4257</v>
      </c>
      <c r="B4396" s="9" t="s">
        <v>72</v>
      </c>
      <c r="C4396" s="9">
        <v>318</v>
      </c>
      <c r="D4396" s="9">
        <v>0.60899999999999999</v>
      </c>
      <c r="E4396" s="9">
        <v>0.57099999999999995</v>
      </c>
      <c r="F4396" s="9">
        <v>0.51</v>
      </c>
      <c r="G4396" s="9">
        <v>6971.92</v>
      </c>
      <c r="H4396" s="10">
        <v>11</v>
      </c>
      <c r="I4396" s="23" t="str">
        <f>VLOOKUP(B4396,'De-Para'!$B$3:$C$29,2,0)</f>
        <v>Nordeste</v>
      </c>
      <c r="J4396" s="18" t="str">
        <f t="shared" si="272"/>
        <v>Médio</v>
      </c>
      <c r="K4396" s="18" t="str">
        <f t="shared" si="273"/>
        <v>Acima</v>
      </c>
      <c r="L4396" s="18" t="str">
        <f t="shared" si="274"/>
        <v>Abaixo</v>
      </c>
      <c r="M4396" s="23" t="str">
        <f t="shared" si="275"/>
        <v>Acima</v>
      </c>
    </row>
    <row r="4397" spans="1:13">
      <c r="A4397" s="11" t="s">
        <v>4258</v>
      </c>
      <c r="B4397" s="12" t="s">
        <v>16</v>
      </c>
      <c r="C4397" s="12">
        <v>108</v>
      </c>
      <c r="D4397" s="12">
        <v>0.63300000000000001</v>
      </c>
      <c r="E4397" s="12">
        <v>0.63100000000000001</v>
      </c>
      <c r="F4397" s="12">
        <v>0.48299999999999998</v>
      </c>
      <c r="G4397" s="12">
        <v>10967.27</v>
      </c>
      <c r="H4397" s="13">
        <v>4</v>
      </c>
      <c r="I4397" s="23" t="str">
        <f>VLOOKUP(B4397,'De-Para'!$B$3:$C$29,2,0)</f>
        <v>Sudeste</v>
      </c>
      <c r="J4397" s="18" t="str">
        <f t="shared" si="272"/>
        <v>Médio</v>
      </c>
      <c r="K4397" s="18" t="str">
        <f t="shared" si="273"/>
        <v>Acima</v>
      </c>
      <c r="L4397" s="18" t="str">
        <f t="shared" si="274"/>
        <v>Abaixo</v>
      </c>
      <c r="M4397" s="23" t="str">
        <f t="shared" si="275"/>
        <v>Acima</v>
      </c>
    </row>
    <row r="4398" spans="1:13">
      <c r="A4398" s="8" t="s">
        <v>4259</v>
      </c>
      <c r="B4398" s="9" t="s">
        <v>33</v>
      </c>
      <c r="C4398" s="9">
        <v>118</v>
      </c>
      <c r="D4398" s="9">
        <v>0.68</v>
      </c>
      <c r="E4398" s="9">
        <v>0.66800000000000004</v>
      </c>
      <c r="F4398" s="9">
        <v>0.58399999999999996</v>
      </c>
      <c r="G4398" s="9">
        <v>15122.79</v>
      </c>
      <c r="H4398" s="10">
        <v>2</v>
      </c>
      <c r="I4398" s="23" t="str">
        <f>VLOOKUP(B4398,'De-Para'!$B$3:$C$29,2,0)</f>
        <v>Centro-Oeste</v>
      </c>
      <c r="J4398" s="18" t="str">
        <f t="shared" si="272"/>
        <v>Médio</v>
      </c>
      <c r="K4398" s="18" t="str">
        <f t="shared" si="273"/>
        <v>Acima</v>
      </c>
      <c r="L4398" s="18" t="str">
        <f t="shared" si="274"/>
        <v>Abaixo</v>
      </c>
      <c r="M4398" s="23" t="str">
        <f t="shared" si="275"/>
        <v>Abaixo</v>
      </c>
    </row>
    <row r="4399" spans="1:13">
      <c r="A4399" s="11" t="s">
        <v>4260</v>
      </c>
      <c r="B4399" s="12" t="s">
        <v>16</v>
      </c>
      <c r="C4399" s="12">
        <v>199</v>
      </c>
      <c r="D4399" s="12">
        <v>0.59399999999999997</v>
      </c>
      <c r="E4399" s="12">
        <v>0.56000000000000005</v>
      </c>
      <c r="F4399" s="12">
        <v>0.46899999999999997</v>
      </c>
      <c r="G4399" s="12">
        <v>7816.29</v>
      </c>
      <c r="H4399" s="13">
        <v>8</v>
      </c>
      <c r="I4399" s="23" t="str">
        <f>VLOOKUP(B4399,'De-Para'!$B$3:$C$29,2,0)</f>
        <v>Sudeste</v>
      </c>
      <c r="J4399" s="18" t="str">
        <f t="shared" si="272"/>
        <v>Médio</v>
      </c>
      <c r="K4399" s="18" t="str">
        <f t="shared" si="273"/>
        <v>Abaixo</v>
      </c>
      <c r="L4399" s="18" t="str">
        <f t="shared" si="274"/>
        <v>Abaixo</v>
      </c>
      <c r="M4399" s="23" t="str">
        <f t="shared" si="275"/>
        <v>Acima</v>
      </c>
    </row>
    <row r="4400" spans="1:13">
      <c r="A4400" s="8" t="s">
        <v>4261</v>
      </c>
      <c r="B4400" s="9" t="s">
        <v>16</v>
      </c>
      <c r="C4400" s="9">
        <v>180</v>
      </c>
      <c r="D4400" s="9">
        <v>0.65700000000000003</v>
      </c>
      <c r="E4400" s="9">
        <v>0.60599999999999998</v>
      </c>
      <c r="F4400" s="9">
        <v>0.56000000000000005</v>
      </c>
      <c r="G4400" s="9">
        <v>11465.12</v>
      </c>
      <c r="H4400" s="10">
        <v>3</v>
      </c>
      <c r="I4400" s="23" t="str">
        <f>VLOOKUP(B4400,'De-Para'!$B$3:$C$29,2,0)</f>
        <v>Sudeste</v>
      </c>
      <c r="J4400" s="18" t="str">
        <f t="shared" si="272"/>
        <v>Médio</v>
      </c>
      <c r="K4400" s="18" t="str">
        <f t="shared" si="273"/>
        <v>Acima</v>
      </c>
      <c r="L4400" s="18" t="str">
        <f t="shared" si="274"/>
        <v>Abaixo</v>
      </c>
      <c r="M4400" s="23" t="str">
        <f t="shared" si="275"/>
        <v>Acima</v>
      </c>
    </row>
    <row r="4401" spans="1:13">
      <c r="A4401" s="11" t="s">
        <v>4262</v>
      </c>
      <c r="B4401" s="12" t="s">
        <v>16</v>
      </c>
      <c r="C4401" s="12">
        <v>145</v>
      </c>
      <c r="D4401" s="12">
        <v>0.66400000000000003</v>
      </c>
      <c r="E4401" s="12">
        <v>0.67500000000000004</v>
      </c>
      <c r="F4401" s="12">
        <v>0.54100000000000004</v>
      </c>
      <c r="G4401" s="12">
        <v>15833.33</v>
      </c>
      <c r="H4401" s="13">
        <v>4</v>
      </c>
      <c r="I4401" s="23" t="str">
        <f>VLOOKUP(B4401,'De-Para'!$B$3:$C$29,2,0)</f>
        <v>Sudeste</v>
      </c>
      <c r="J4401" s="18" t="str">
        <f t="shared" si="272"/>
        <v>Médio</v>
      </c>
      <c r="K4401" s="18" t="str">
        <f t="shared" si="273"/>
        <v>Acima</v>
      </c>
      <c r="L4401" s="18" t="str">
        <f t="shared" si="274"/>
        <v>Abaixo</v>
      </c>
      <c r="M4401" s="23" t="str">
        <f t="shared" si="275"/>
        <v>Acima</v>
      </c>
    </row>
    <row r="4402" spans="1:13">
      <c r="A4402" s="8" t="s">
        <v>3766</v>
      </c>
      <c r="B4402" s="9" t="s">
        <v>59</v>
      </c>
      <c r="C4402" s="9">
        <v>35</v>
      </c>
      <c r="D4402" s="9">
        <v>0.629</v>
      </c>
      <c r="E4402" s="9">
        <v>0.63600000000000001</v>
      </c>
      <c r="F4402" s="9">
        <v>0.495</v>
      </c>
      <c r="G4402" s="9">
        <v>22824.959999999999</v>
      </c>
      <c r="H4402" s="10">
        <v>1</v>
      </c>
      <c r="I4402" s="23" t="str">
        <f>VLOOKUP(B4402,'De-Para'!$B$3:$C$29,2,0)</f>
        <v>Sul</v>
      </c>
      <c r="J4402" s="18" t="str">
        <f t="shared" si="272"/>
        <v>Médio</v>
      </c>
      <c r="K4402" s="18" t="str">
        <f t="shared" si="273"/>
        <v>Acima</v>
      </c>
      <c r="L4402" s="18" t="str">
        <f t="shared" si="274"/>
        <v>Abaixo</v>
      </c>
      <c r="M4402" s="23" t="str">
        <f t="shared" si="275"/>
        <v>Abaixo</v>
      </c>
    </row>
    <row r="4403" spans="1:13">
      <c r="A4403" s="11" t="s">
        <v>4263</v>
      </c>
      <c r="B4403" s="12" t="s">
        <v>22</v>
      </c>
      <c r="C4403" s="12">
        <v>70</v>
      </c>
      <c r="D4403" s="12">
        <v>0.73</v>
      </c>
      <c r="E4403" s="12">
        <v>0.67200000000000004</v>
      </c>
      <c r="F4403" s="12">
        <v>0.68100000000000005</v>
      </c>
      <c r="G4403" s="12">
        <v>17628.66</v>
      </c>
      <c r="H4403" s="13">
        <v>0</v>
      </c>
      <c r="I4403" s="23" t="str">
        <f>VLOOKUP(B4403,'De-Para'!$B$3:$C$29,2,0)</f>
        <v>Sul</v>
      </c>
      <c r="J4403" s="18" t="str">
        <f t="shared" si="272"/>
        <v>Alto</v>
      </c>
      <c r="K4403" s="18" t="str">
        <f t="shared" si="273"/>
        <v>Acima</v>
      </c>
      <c r="L4403" s="18" t="str">
        <f t="shared" si="274"/>
        <v>Abaixo</v>
      </c>
      <c r="M4403" s="23" t="str">
        <f t="shared" si="275"/>
        <v>Abaixo</v>
      </c>
    </row>
    <row r="4404" spans="1:13">
      <c r="A4404" s="8" t="s">
        <v>4264</v>
      </c>
      <c r="B4404" s="9" t="s">
        <v>24</v>
      </c>
      <c r="C4404" s="9">
        <v>122</v>
      </c>
      <c r="D4404" s="9">
        <v>0.63200000000000001</v>
      </c>
      <c r="E4404" s="9">
        <v>0.65200000000000002</v>
      </c>
      <c r="F4404" s="9">
        <v>0.497</v>
      </c>
      <c r="G4404" s="9">
        <v>14585.35</v>
      </c>
      <c r="H4404" s="10">
        <v>0</v>
      </c>
      <c r="I4404" s="23" t="str">
        <f>VLOOKUP(B4404,'De-Para'!$B$3:$C$29,2,0)</f>
        <v>Nordeste</v>
      </c>
      <c r="J4404" s="18" t="str">
        <f t="shared" si="272"/>
        <v>Médio</v>
      </c>
      <c r="K4404" s="18" t="str">
        <f t="shared" si="273"/>
        <v>Acima</v>
      </c>
      <c r="L4404" s="18" t="str">
        <f t="shared" si="274"/>
        <v>Abaixo</v>
      </c>
      <c r="M4404" s="23" t="str">
        <f t="shared" si="275"/>
        <v>Abaixo</v>
      </c>
    </row>
    <row r="4405" spans="1:13">
      <c r="A4405" s="11" t="s">
        <v>4265</v>
      </c>
      <c r="B4405" s="12" t="s">
        <v>19</v>
      </c>
      <c r="C4405" s="12">
        <v>118</v>
      </c>
      <c r="D4405" s="12">
        <v>0.56299999999999994</v>
      </c>
      <c r="E4405" s="12">
        <v>0.53200000000000003</v>
      </c>
      <c r="F4405" s="12">
        <v>0.46100000000000002</v>
      </c>
      <c r="G4405" s="12">
        <v>7662.84</v>
      </c>
      <c r="H4405" s="13">
        <v>6</v>
      </c>
      <c r="I4405" s="23" t="str">
        <f>VLOOKUP(B4405,'De-Para'!$B$3:$C$29,2,0)</f>
        <v>Nordeste</v>
      </c>
      <c r="J4405" s="18" t="str">
        <f t="shared" si="272"/>
        <v>Médio</v>
      </c>
      <c r="K4405" s="18" t="str">
        <f t="shared" si="273"/>
        <v>Abaixo</v>
      </c>
      <c r="L4405" s="18" t="str">
        <f t="shared" si="274"/>
        <v>Abaixo</v>
      </c>
      <c r="M4405" s="23" t="str">
        <f t="shared" si="275"/>
        <v>Acima</v>
      </c>
    </row>
    <row r="4406" spans="1:13">
      <c r="A4406" s="8" t="s">
        <v>4266</v>
      </c>
      <c r="B4406" s="9" t="s">
        <v>24</v>
      </c>
      <c r="C4406" s="9">
        <v>202</v>
      </c>
      <c r="D4406" s="9">
        <v>0.623</v>
      </c>
      <c r="E4406" s="9">
        <v>0.59</v>
      </c>
      <c r="F4406" s="9">
        <v>0.52700000000000002</v>
      </c>
      <c r="G4406" s="9">
        <v>6976.86</v>
      </c>
      <c r="H4406" s="10">
        <v>2</v>
      </c>
      <c r="I4406" s="23" t="str">
        <f>VLOOKUP(B4406,'De-Para'!$B$3:$C$29,2,0)</f>
        <v>Nordeste</v>
      </c>
      <c r="J4406" s="18" t="str">
        <f t="shared" si="272"/>
        <v>Médio</v>
      </c>
      <c r="K4406" s="18" t="str">
        <f t="shared" si="273"/>
        <v>Acima</v>
      </c>
      <c r="L4406" s="18" t="str">
        <f t="shared" si="274"/>
        <v>Abaixo</v>
      </c>
      <c r="M4406" s="23" t="str">
        <f t="shared" si="275"/>
        <v>Abaixo</v>
      </c>
    </row>
    <row r="4407" spans="1:13">
      <c r="A4407" s="11" t="s">
        <v>4267</v>
      </c>
      <c r="B4407" s="12" t="s">
        <v>14</v>
      </c>
      <c r="C4407" s="12">
        <v>22</v>
      </c>
      <c r="D4407" s="12">
        <v>0.72</v>
      </c>
      <c r="E4407" s="12">
        <v>0.749</v>
      </c>
      <c r="F4407" s="12">
        <v>0.59299999999999997</v>
      </c>
      <c r="G4407" s="12">
        <v>28414.2</v>
      </c>
      <c r="H4407" s="13">
        <v>3</v>
      </c>
      <c r="I4407" s="23" t="str">
        <f>VLOOKUP(B4407,'De-Para'!$B$3:$C$29,2,0)</f>
        <v>Sul</v>
      </c>
      <c r="J4407" s="18" t="str">
        <f t="shared" si="272"/>
        <v>Alto</v>
      </c>
      <c r="K4407" s="18" t="str">
        <f t="shared" si="273"/>
        <v>Acima</v>
      </c>
      <c r="L4407" s="18" t="str">
        <f t="shared" si="274"/>
        <v>Abaixo</v>
      </c>
      <c r="M4407" s="23" t="str">
        <f t="shared" si="275"/>
        <v>Acima</v>
      </c>
    </row>
    <row r="4408" spans="1:13">
      <c r="A4408" s="8" t="s">
        <v>4268</v>
      </c>
      <c r="B4408" s="9" t="s">
        <v>33</v>
      </c>
      <c r="C4408" s="9">
        <v>83</v>
      </c>
      <c r="D4408" s="9">
        <v>0.7</v>
      </c>
      <c r="E4408" s="9">
        <v>0.69099999999999995</v>
      </c>
      <c r="F4408" s="9">
        <v>0.59799999999999998</v>
      </c>
      <c r="G4408" s="9">
        <v>17902.580000000002</v>
      </c>
      <c r="H4408" s="10">
        <v>1</v>
      </c>
      <c r="I4408" s="23" t="str">
        <f>VLOOKUP(B4408,'De-Para'!$B$3:$C$29,2,0)</f>
        <v>Centro-Oeste</v>
      </c>
      <c r="J4408" s="18" t="str">
        <f t="shared" si="272"/>
        <v>Alto</v>
      </c>
      <c r="K4408" s="18" t="str">
        <f t="shared" si="273"/>
        <v>Acima</v>
      </c>
      <c r="L4408" s="18" t="str">
        <f t="shared" si="274"/>
        <v>Abaixo</v>
      </c>
      <c r="M4408" s="23" t="str">
        <f t="shared" si="275"/>
        <v>Abaixo</v>
      </c>
    </row>
    <row r="4409" spans="1:13">
      <c r="A4409" s="11" t="s">
        <v>4269</v>
      </c>
      <c r="B4409" s="12" t="s">
        <v>118</v>
      </c>
      <c r="C4409" s="12">
        <v>414</v>
      </c>
      <c r="D4409" s="12">
        <v>0.58899999999999997</v>
      </c>
      <c r="E4409" s="12">
        <v>0.55700000000000005</v>
      </c>
      <c r="F4409" s="12">
        <v>0.47799999999999998</v>
      </c>
      <c r="G4409" s="12">
        <v>6835.84</v>
      </c>
      <c r="H4409" s="13">
        <v>1</v>
      </c>
      <c r="I4409" s="23" t="str">
        <f>VLOOKUP(B4409,'De-Para'!$B$3:$C$29,2,0)</f>
        <v>Nordeste</v>
      </c>
      <c r="J4409" s="18" t="str">
        <f t="shared" si="272"/>
        <v>Médio</v>
      </c>
      <c r="K4409" s="18" t="str">
        <f t="shared" si="273"/>
        <v>Abaixo</v>
      </c>
      <c r="L4409" s="18" t="str">
        <f t="shared" si="274"/>
        <v>Abaixo</v>
      </c>
      <c r="M4409" s="23" t="str">
        <f t="shared" si="275"/>
        <v>Abaixo</v>
      </c>
    </row>
    <row r="4410" spans="1:13">
      <c r="A4410" s="8" t="s">
        <v>4270</v>
      </c>
      <c r="B4410" s="9" t="s">
        <v>16</v>
      </c>
      <c r="C4410" s="9">
        <v>179</v>
      </c>
      <c r="D4410" s="9">
        <v>0.72099999999999997</v>
      </c>
      <c r="E4410" s="9">
        <v>0.67700000000000005</v>
      </c>
      <c r="F4410" s="9">
        <v>0.65600000000000003</v>
      </c>
      <c r="G4410" s="9">
        <v>13776.2</v>
      </c>
      <c r="H4410" s="10">
        <v>2</v>
      </c>
      <c r="I4410" s="23" t="str">
        <f>VLOOKUP(B4410,'De-Para'!$B$3:$C$29,2,0)</f>
        <v>Sudeste</v>
      </c>
      <c r="J4410" s="18" t="str">
        <f t="shared" si="272"/>
        <v>Alto</v>
      </c>
      <c r="K4410" s="18" t="str">
        <f t="shared" si="273"/>
        <v>Acima</v>
      </c>
      <c r="L4410" s="18" t="str">
        <f t="shared" si="274"/>
        <v>Abaixo</v>
      </c>
      <c r="M4410" s="23" t="str">
        <f t="shared" si="275"/>
        <v>Abaixo</v>
      </c>
    </row>
    <row r="4411" spans="1:13">
      <c r="A4411" s="11" t="s">
        <v>4271</v>
      </c>
      <c r="B4411" s="12" t="s">
        <v>16</v>
      </c>
      <c r="C4411" s="12">
        <v>350</v>
      </c>
      <c r="D4411" s="12">
        <v>0.65</v>
      </c>
      <c r="E4411" s="12">
        <v>0.58899999999999997</v>
      </c>
      <c r="F4411" s="12">
        <v>0.57699999999999996</v>
      </c>
      <c r="G4411" s="12">
        <v>6548.01</v>
      </c>
      <c r="H4411" s="13">
        <v>5</v>
      </c>
      <c r="I4411" s="23" t="str">
        <f>VLOOKUP(B4411,'De-Para'!$B$3:$C$29,2,0)</f>
        <v>Sudeste</v>
      </c>
      <c r="J4411" s="18" t="str">
        <f t="shared" si="272"/>
        <v>Médio</v>
      </c>
      <c r="K4411" s="18" t="str">
        <f t="shared" si="273"/>
        <v>Acima</v>
      </c>
      <c r="L4411" s="18" t="str">
        <f t="shared" si="274"/>
        <v>Abaixo</v>
      </c>
      <c r="M4411" s="23" t="str">
        <f t="shared" si="275"/>
        <v>Acima</v>
      </c>
    </row>
    <row r="4412" spans="1:13">
      <c r="A4412" s="8" t="s">
        <v>4272</v>
      </c>
      <c r="B4412" s="9" t="s">
        <v>16</v>
      </c>
      <c r="C4412" s="9">
        <v>187</v>
      </c>
      <c r="D4412" s="9">
        <v>0.66</v>
      </c>
      <c r="E4412" s="9">
        <v>0.623</v>
      </c>
      <c r="F4412" s="9">
        <v>0.56399999999999995</v>
      </c>
      <c r="G4412" s="9">
        <v>10843.09</v>
      </c>
      <c r="H4412" s="10">
        <v>1</v>
      </c>
      <c r="I4412" s="23" t="str">
        <f>VLOOKUP(B4412,'De-Para'!$B$3:$C$29,2,0)</f>
        <v>Sudeste</v>
      </c>
      <c r="J4412" s="18" t="str">
        <f t="shared" si="272"/>
        <v>Médio</v>
      </c>
      <c r="K4412" s="18" t="str">
        <f t="shared" si="273"/>
        <v>Acima</v>
      </c>
      <c r="L4412" s="18" t="str">
        <f t="shared" si="274"/>
        <v>Abaixo</v>
      </c>
      <c r="M4412" s="23" t="str">
        <f t="shared" si="275"/>
        <v>Abaixo</v>
      </c>
    </row>
    <row r="4413" spans="1:13">
      <c r="A4413" s="11" t="s">
        <v>4273</v>
      </c>
      <c r="B4413" s="12" t="s">
        <v>82</v>
      </c>
      <c r="C4413" s="12">
        <v>257</v>
      </c>
      <c r="D4413" s="12">
        <v>0.60299999999999998</v>
      </c>
      <c r="E4413" s="12">
        <v>0.57699999999999996</v>
      </c>
      <c r="F4413" s="12">
        <v>0.47599999999999998</v>
      </c>
      <c r="G4413" s="12">
        <v>7609.32</v>
      </c>
      <c r="H4413" s="13">
        <v>3</v>
      </c>
      <c r="I4413" s="23" t="str">
        <f>VLOOKUP(B4413,'De-Para'!$B$3:$C$29,2,0)</f>
        <v>Nordeste</v>
      </c>
      <c r="J4413" s="18" t="str">
        <f t="shared" si="272"/>
        <v>Médio</v>
      </c>
      <c r="K4413" s="18" t="str">
        <f t="shared" si="273"/>
        <v>Acima</v>
      </c>
      <c r="L4413" s="18" t="str">
        <f t="shared" si="274"/>
        <v>Abaixo</v>
      </c>
      <c r="M4413" s="23" t="str">
        <f t="shared" si="275"/>
        <v>Acima</v>
      </c>
    </row>
    <row r="4414" spans="1:13">
      <c r="A4414" s="8" t="s">
        <v>4274</v>
      </c>
      <c r="B4414" s="9" t="s">
        <v>33</v>
      </c>
      <c r="C4414" s="9">
        <v>237</v>
      </c>
      <c r="D4414" s="9">
        <v>0.65300000000000002</v>
      </c>
      <c r="E4414" s="9">
        <v>0.624</v>
      </c>
      <c r="F4414" s="9">
        <v>0.55000000000000004</v>
      </c>
      <c r="G4414" s="9">
        <v>11745.9</v>
      </c>
      <c r="H4414" s="10">
        <v>2</v>
      </c>
      <c r="I4414" s="23" t="str">
        <f>VLOOKUP(B4414,'De-Para'!$B$3:$C$29,2,0)</f>
        <v>Centro-Oeste</v>
      </c>
      <c r="J4414" s="18" t="str">
        <f t="shared" si="272"/>
        <v>Médio</v>
      </c>
      <c r="K4414" s="18" t="str">
        <f t="shared" si="273"/>
        <v>Acima</v>
      </c>
      <c r="L4414" s="18" t="str">
        <f t="shared" si="274"/>
        <v>Abaixo</v>
      </c>
      <c r="M4414" s="23" t="str">
        <f t="shared" si="275"/>
        <v>Abaixo</v>
      </c>
    </row>
    <row r="4415" spans="1:13">
      <c r="A4415" s="11" t="s">
        <v>4275</v>
      </c>
      <c r="B4415" s="12" t="s">
        <v>16</v>
      </c>
      <c r="C4415" s="12">
        <v>165</v>
      </c>
      <c r="D4415" s="12">
        <v>0.65</v>
      </c>
      <c r="E4415" s="12">
        <v>0.65300000000000002</v>
      </c>
      <c r="F4415" s="12">
        <v>0.51800000000000002</v>
      </c>
      <c r="G4415" s="12">
        <v>11675.65</v>
      </c>
      <c r="H4415" s="13">
        <v>2</v>
      </c>
      <c r="I4415" s="23" t="str">
        <f>VLOOKUP(B4415,'De-Para'!$B$3:$C$29,2,0)</f>
        <v>Sudeste</v>
      </c>
      <c r="J4415" s="18" t="str">
        <f t="shared" si="272"/>
        <v>Médio</v>
      </c>
      <c r="K4415" s="18" t="str">
        <f t="shared" si="273"/>
        <v>Acima</v>
      </c>
      <c r="L4415" s="18" t="str">
        <f t="shared" si="274"/>
        <v>Abaixo</v>
      </c>
      <c r="M4415" s="23" t="str">
        <f t="shared" si="275"/>
        <v>Abaixo</v>
      </c>
    </row>
    <row r="4416" spans="1:13">
      <c r="A4416" s="8" t="s">
        <v>4276</v>
      </c>
      <c r="B4416" s="9" t="s">
        <v>59</v>
      </c>
      <c r="C4416" s="9">
        <v>33</v>
      </c>
      <c r="D4416" s="9">
        <v>0.67700000000000005</v>
      </c>
      <c r="E4416" s="9">
        <v>0.65300000000000002</v>
      </c>
      <c r="F4416" s="9">
        <v>0.57699999999999996</v>
      </c>
      <c r="G4416" s="9">
        <v>23538.58</v>
      </c>
      <c r="H4416" s="10">
        <v>1</v>
      </c>
      <c r="I4416" s="23" t="str">
        <f>VLOOKUP(B4416,'De-Para'!$B$3:$C$29,2,0)</f>
        <v>Sul</v>
      </c>
      <c r="J4416" s="18" t="str">
        <f t="shared" si="272"/>
        <v>Médio</v>
      </c>
      <c r="K4416" s="18" t="str">
        <f t="shared" si="273"/>
        <v>Acima</v>
      </c>
      <c r="L4416" s="18" t="str">
        <f t="shared" si="274"/>
        <v>Abaixo</v>
      </c>
      <c r="M4416" s="23" t="str">
        <f t="shared" si="275"/>
        <v>Abaixo</v>
      </c>
    </row>
    <row r="4417" spans="1:13">
      <c r="A4417" s="11" t="s">
        <v>4277</v>
      </c>
      <c r="B4417" s="12" t="s">
        <v>148</v>
      </c>
      <c r="C4417" s="12">
        <v>83</v>
      </c>
      <c r="D4417" s="12">
        <v>0.64</v>
      </c>
      <c r="E4417" s="12">
        <v>0.64500000000000002</v>
      </c>
      <c r="F4417" s="12">
        <v>0.51200000000000001</v>
      </c>
      <c r="G4417" s="12">
        <v>16977.61</v>
      </c>
      <c r="H4417" s="13">
        <v>5</v>
      </c>
      <c r="I4417" s="23" t="str">
        <f>VLOOKUP(B4417,'De-Para'!$B$3:$C$29,2,0)</f>
        <v>Norte</v>
      </c>
      <c r="J4417" s="18" t="str">
        <f t="shared" si="272"/>
        <v>Médio</v>
      </c>
      <c r="K4417" s="18" t="str">
        <f t="shared" si="273"/>
        <v>Acima</v>
      </c>
      <c r="L4417" s="18" t="str">
        <f t="shared" si="274"/>
        <v>Abaixo</v>
      </c>
      <c r="M4417" s="23" t="str">
        <f t="shared" si="275"/>
        <v>Acima</v>
      </c>
    </row>
    <row r="4418" spans="1:13">
      <c r="A4418" s="8" t="s">
        <v>4278</v>
      </c>
      <c r="B4418" s="9" t="s">
        <v>16</v>
      </c>
      <c r="C4418" s="9">
        <v>76</v>
      </c>
      <c r="D4418" s="9">
        <v>0.59</v>
      </c>
      <c r="E4418" s="9">
        <v>0.56299999999999994</v>
      </c>
      <c r="F4418" s="9">
        <v>0.48099999999999998</v>
      </c>
      <c r="G4418" s="9">
        <v>16640.62</v>
      </c>
      <c r="H4418" s="10">
        <v>1</v>
      </c>
      <c r="I4418" s="23" t="str">
        <f>VLOOKUP(B4418,'De-Para'!$B$3:$C$29,2,0)</f>
        <v>Sudeste</v>
      </c>
      <c r="J4418" s="18" t="str">
        <f t="shared" si="272"/>
        <v>Médio</v>
      </c>
      <c r="K4418" s="18" t="str">
        <f t="shared" si="273"/>
        <v>Abaixo</v>
      </c>
      <c r="L4418" s="18" t="str">
        <f t="shared" si="274"/>
        <v>Abaixo</v>
      </c>
      <c r="M4418" s="23" t="str">
        <f t="shared" si="275"/>
        <v>Abaixo</v>
      </c>
    </row>
    <row r="4419" spans="1:13">
      <c r="A4419" s="11" t="s">
        <v>4279</v>
      </c>
      <c r="B4419" s="12" t="s">
        <v>72</v>
      </c>
      <c r="C4419" s="12">
        <v>348</v>
      </c>
      <c r="D4419" s="12">
        <v>0.57999999999999996</v>
      </c>
      <c r="E4419" s="12">
        <v>0.55100000000000005</v>
      </c>
      <c r="F4419" s="12">
        <v>0.46400000000000002</v>
      </c>
      <c r="G4419" s="12">
        <v>7110.76</v>
      </c>
      <c r="H4419" s="13">
        <v>4</v>
      </c>
      <c r="I4419" s="23" t="str">
        <f>VLOOKUP(B4419,'De-Para'!$B$3:$C$29,2,0)</f>
        <v>Nordeste</v>
      </c>
      <c r="J4419" s="18" t="str">
        <f t="shared" si="272"/>
        <v>Médio</v>
      </c>
      <c r="K4419" s="18" t="str">
        <f t="shared" si="273"/>
        <v>Abaixo</v>
      </c>
      <c r="L4419" s="18" t="str">
        <f t="shared" si="274"/>
        <v>Abaixo</v>
      </c>
      <c r="M4419" s="23" t="str">
        <f t="shared" si="275"/>
        <v>Acima</v>
      </c>
    </row>
    <row r="4420" spans="1:13">
      <c r="A4420" s="8" t="s">
        <v>4280</v>
      </c>
      <c r="B4420" s="9" t="s">
        <v>19</v>
      </c>
      <c r="C4420" s="9">
        <v>81</v>
      </c>
      <c r="D4420" s="9">
        <v>0.53400000000000003</v>
      </c>
      <c r="E4420" s="9">
        <v>0.51600000000000001</v>
      </c>
      <c r="F4420" s="9">
        <v>0.40500000000000003</v>
      </c>
      <c r="G4420" s="9">
        <v>5507</v>
      </c>
      <c r="H4420" s="10">
        <v>1</v>
      </c>
      <c r="I4420" s="23" t="str">
        <f>VLOOKUP(B4420,'De-Para'!$B$3:$C$29,2,0)</f>
        <v>Nordeste</v>
      </c>
      <c r="J4420" s="18" t="str">
        <f t="shared" si="272"/>
        <v>Baixo</v>
      </c>
      <c r="K4420" s="18" t="str">
        <f t="shared" si="273"/>
        <v>Abaixo</v>
      </c>
      <c r="L4420" s="18" t="str">
        <f t="shared" si="274"/>
        <v>Abaixo</v>
      </c>
      <c r="M4420" s="23" t="str">
        <f t="shared" si="275"/>
        <v>Abaixo</v>
      </c>
    </row>
    <row r="4421" spans="1:13">
      <c r="A4421" s="11" t="s">
        <v>4281</v>
      </c>
      <c r="B4421" s="12" t="s">
        <v>14</v>
      </c>
      <c r="C4421" s="12">
        <v>34</v>
      </c>
      <c r="D4421" s="12">
        <v>0.68</v>
      </c>
      <c r="E4421" s="12">
        <v>0.66900000000000004</v>
      </c>
      <c r="F4421" s="12">
        <v>0.59599999999999997</v>
      </c>
      <c r="G4421" s="12">
        <v>21773.5</v>
      </c>
      <c r="H4421" s="13">
        <v>2</v>
      </c>
      <c r="I4421" s="23" t="str">
        <f>VLOOKUP(B4421,'De-Para'!$B$3:$C$29,2,0)</f>
        <v>Sul</v>
      </c>
      <c r="J4421" s="18" t="str">
        <f t="shared" si="272"/>
        <v>Médio</v>
      </c>
      <c r="K4421" s="18" t="str">
        <f t="shared" si="273"/>
        <v>Acima</v>
      </c>
      <c r="L4421" s="18" t="str">
        <f t="shared" si="274"/>
        <v>Abaixo</v>
      </c>
      <c r="M4421" s="23" t="str">
        <f t="shared" si="275"/>
        <v>Abaixo</v>
      </c>
    </row>
    <row r="4422" spans="1:13">
      <c r="A4422" s="8" t="s">
        <v>4282</v>
      </c>
      <c r="B4422" s="9" t="s">
        <v>16</v>
      </c>
      <c r="C4422" s="9">
        <v>155</v>
      </c>
      <c r="D4422" s="9">
        <v>0.61</v>
      </c>
      <c r="E4422" s="9">
        <v>0.57499999999999996</v>
      </c>
      <c r="F4422" s="9">
        <v>0.49</v>
      </c>
      <c r="G4422" s="9">
        <v>7730.6</v>
      </c>
      <c r="H4422" s="10">
        <v>4</v>
      </c>
      <c r="I4422" s="23" t="str">
        <f>VLOOKUP(B4422,'De-Para'!$B$3:$C$29,2,0)</f>
        <v>Sudeste</v>
      </c>
      <c r="J4422" s="18" t="str">
        <f t="shared" ref="J4422:J4485" si="276">IF(D4422&lt;0.55,"Baixo",IF(D4422&lt;0.7,"Médio",IF(D4422&lt;0.8,"Alto","Muito alto")))</f>
        <v>Médio</v>
      </c>
      <c r="K4422" s="18" t="str">
        <f t="shared" ref="K4422:K4485" si="277">IF(D4422&lt;=$K$3,"Abaixo","Acima")</f>
        <v>Acima</v>
      </c>
      <c r="L4422" s="18" t="str">
        <f t="shared" ref="L4422:L4485" si="278">IF(C4422&gt;=$L$3,"Acima","Abaixo")</f>
        <v>Abaixo</v>
      </c>
      <c r="M4422" s="23" t="str">
        <f t="shared" ref="M4422:M4485" si="279">IF(H4422&lt;=$M$3,"Abaixo","Acima")</f>
        <v>Acima</v>
      </c>
    </row>
    <row r="4423" spans="1:13">
      <c r="A4423" s="11" t="s">
        <v>4283</v>
      </c>
      <c r="B4423" s="12" t="s">
        <v>33</v>
      </c>
      <c r="C4423" s="12">
        <v>93</v>
      </c>
      <c r="D4423" s="12">
        <v>0.68700000000000006</v>
      </c>
      <c r="E4423" s="12">
        <v>0.69799999999999995</v>
      </c>
      <c r="F4423" s="12">
        <v>0.57199999999999995</v>
      </c>
      <c r="G4423" s="12">
        <v>15139.67</v>
      </c>
      <c r="H4423" s="13">
        <v>1</v>
      </c>
      <c r="I4423" s="23" t="str">
        <f>VLOOKUP(B4423,'De-Para'!$B$3:$C$29,2,0)</f>
        <v>Centro-Oeste</v>
      </c>
      <c r="J4423" s="18" t="str">
        <f t="shared" si="276"/>
        <v>Médio</v>
      </c>
      <c r="K4423" s="18" t="str">
        <f t="shared" si="277"/>
        <v>Acima</v>
      </c>
      <c r="L4423" s="18" t="str">
        <f t="shared" si="278"/>
        <v>Abaixo</v>
      </c>
      <c r="M4423" s="23" t="str">
        <f t="shared" si="279"/>
        <v>Abaixo</v>
      </c>
    </row>
    <row r="4424" spans="1:13">
      <c r="A4424" s="8" t="s">
        <v>4284</v>
      </c>
      <c r="B4424" s="9" t="s">
        <v>16</v>
      </c>
      <c r="C4424" s="9">
        <v>59</v>
      </c>
      <c r="D4424" s="9">
        <v>0.628</v>
      </c>
      <c r="E4424" s="9">
        <v>0.56999999999999995</v>
      </c>
      <c r="F4424" s="9">
        <v>0.55000000000000004</v>
      </c>
      <c r="G4424" s="9">
        <v>10869.91</v>
      </c>
      <c r="H4424" s="10">
        <v>6</v>
      </c>
      <c r="I4424" s="23" t="str">
        <f>VLOOKUP(B4424,'De-Para'!$B$3:$C$29,2,0)</f>
        <v>Sudeste</v>
      </c>
      <c r="J4424" s="18" t="str">
        <f t="shared" si="276"/>
        <v>Médio</v>
      </c>
      <c r="K4424" s="18" t="str">
        <f t="shared" si="277"/>
        <v>Acima</v>
      </c>
      <c r="L4424" s="18" t="str">
        <f t="shared" si="278"/>
        <v>Abaixo</v>
      </c>
      <c r="M4424" s="23" t="str">
        <f t="shared" si="279"/>
        <v>Acima</v>
      </c>
    </row>
    <row r="4425" spans="1:13">
      <c r="A4425" s="11" t="s">
        <v>4285</v>
      </c>
      <c r="B4425" s="12" t="s">
        <v>59</v>
      </c>
      <c r="C4425" s="12">
        <v>61</v>
      </c>
      <c r="D4425" s="12">
        <v>0.66400000000000003</v>
      </c>
      <c r="E4425" s="12">
        <v>0.66800000000000004</v>
      </c>
      <c r="F4425" s="12">
        <v>0.54300000000000004</v>
      </c>
      <c r="G4425" s="12">
        <v>24399.02</v>
      </c>
      <c r="H4425" s="13">
        <v>2</v>
      </c>
      <c r="I4425" s="23" t="str">
        <f>VLOOKUP(B4425,'De-Para'!$B$3:$C$29,2,0)</f>
        <v>Sul</v>
      </c>
      <c r="J4425" s="18" t="str">
        <f t="shared" si="276"/>
        <v>Médio</v>
      </c>
      <c r="K4425" s="18" t="str">
        <f t="shared" si="277"/>
        <v>Acima</v>
      </c>
      <c r="L4425" s="18" t="str">
        <f t="shared" si="278"/>
        <v>Abaixo</v>
      </c>
      <c r="M4425" s="23" t="str">
        <f t="shared" si="279"/>
        <v>Abaixo</v>
      </c>
    </row>
    <row r="4426" spans="1:13">
      <c r="A4426" s="8" t="s">
        <v>376</v>
      </c>
      <c r="B4426" s="9" t="s">
        <v>111</v>
      </c>
      <c r="C4426" s="9">
        <v>165</v>
      </c>
      <c r="D4426" s="9">
        <v>0.67500000000000004</v>
      </c>
      <c r="E4426" s="9">
        <v>0.67300000000000004</v>
      </c>
      <c r="F4426" s="9">
        <v>0.57299999999999995</v>
      </c>
      <c r="G4426" s="9">
        <v>18958.66</v>
      </c>
      <c r="H4426" s="10">
        <v>0</v>
      </c>
      <c r="I4426" s="23" t="str">
        <f>VLOOKUP(B4426,'De-Para'!$B$3:$C$29,2,0)</f>
        <v>Norte</v>
      </c>
      <c r="J4426" s="18" t="str">
        <f t="shared" si="276"/>
        <v>Médio</v>
      </c>
      <c r="K4426" s="18" t="str">
        <f t="shared" si="277"/>
        <v>Acima</v>
      </c>
      <c r="L4426" s="18" t="str">
        <f t="shared" si="278"/>
        <v>Abaixo</v>
      </c>
      <c r="M4426" s="23" t="str">
        <f t="shared" si="279"/>
        <v>Abaixo</v>
      </c>
    </row>
    <row r="4427" spans="1:13">
      <c r="A4427" s="11" t="s">
        <v>4286</v>
      </c>
      <c r="B4427" s="12" t="s">
        <v>82</v>
      </c>
      <c r="C4427" s="12">
        <v>209</v>
      </c>
      <c r="D4427" s="12">
        <v>0.55000000000000004</v>
      </c>
      <c r="E4427" s="12">
        <v>0.51600000000000001</v>
      </c>
      <c r="F4427" s="12">
        <v>0.443</v>
      </c>
      <c r="G4427" s="12">
        <v>8123.78</v>
      </c>
      <c r="H4427" s="13">
        <v>13</v>
      </c>
      <c r="I4427" s="23" t="str">
        <f>VLOOKUP(B4427,'De-Para'!$B$3:$C$29,2,0)</f>
        <v>Nordeste</v>
      </c>
      <c r="J4427" s="18" t="str">
        <f t="shared" si="276"/>
        <v>Médio</v>
      </c>
      <c r="K4427" s="18" t="str">
        <f t="shared" si="277"/>
        <v>Abaixo</v>
      </c>
      <c r="L4427" s="18" t="str">
        <f t="shared" si="278"/>
        <v>Abaixo</v>
      </c>
      <c r="M4427" s="23" t="str">
        <f t="shared" si="279"/>
        <v>Acima</v>
      </c>
    </row>
    <row r="4428" spans="1:13">
      <c r="A4428" s="8" t="s">
        <v>4287</v>
      </c>
      <c r="B4428" s="9" t="s">
        <v>59</v>
      </c>
      <c r="C4428" s="9">
        <v>52</v>
      </c>
      <c r="D4428" s="9">
        <v>0.72</v>
      </c>
      <c r="E4428" s="9">
        <v>0.65100000000000002</v>
      </c>
      <c r="F4428" s="9">
        <v>0.69199999999999995</v>
      </c>
      <c r="G4428" s="9">
        <v>20913.04</v>
      </c>
      <c r="H4428" s="10">
        <v>1</v>
      </c>
      <c r="I4428" s="23" t="str">
        <f>VLOOKUP(B4428,'De-Para'!$B$3:$C$29,2,0)</f>
        <v>Sul</v>
      </c>
      <c r="J4428" s="18" t="str">
        <f t="shared" si="276"/>
        <v>Alto</v>
      </c>
      <c r="K4428" s="18" t="str">
        <f t="shared" si="277"/>
        <v>Acima</v>
      </c>
      <c r="L4428" s="18" t="str">
        <f t="shared" si="278"/>
        <v>Abaixo</v>
      </c>
      <c r="M4428" s="23" t="str">
        <f t="shared" si="279"/>
        <v>Abaixo</v>
      </c>
    </row>
    <row r="4429" spans="1:13">
      <c r="A4429" s="11" t="s">
        <v>4288</v>
      </c>
      <c r="B4429" s="12" t="s">
        <v>14</v>
      </c>
      <c r="C4429" s="12">
        <v>29</v>
      </c>
      <c r="D4429" s="12">
        <v>0.72499999999999998</v>
      </c>
      <c r="E4429" s="12">
        <v>0.77400000000000002</v>
      </c>
      <c r="F4429" s="12">
        <v>0.59</v>
      </c>
      <c r="G4429" s="12">
        <v>25400.1</v>
      </c>
      <c r="H4429" s="13">
        <v>3</v>
      </c>
      <c r="I4429" s="23" t="str">
        <f>VLOOKUP(B4429,'De-Para'!$B$3:$C$29,2,0)</f>
        <v>Sul</v>
      </c>
      <c r="J4429" s="18" t="str">
        <f t="shared" si="276"/>
        <v>Alto</v>
      </c>
      <c r="K4429" s="18" t="str">
        <f t="shared" si="277"/>
        <v>Acima</v>
      </c>
      <c r="L4429" s="18" t="str">
        <f t="shared" si="278"/>
        <v>Abaixo</v>
      </c>
      <c r="M4429" s="23" t="str">
        <f t="shared" si="279"/>
        <v>Acima</v>
      </c>
    </row>
    <row r="4430" spans="1:13">
      <c r="A4430" s="8" t="s">
        <v>4289</v>
      </c>
      <c r="B4430" s="9" t="s">
        <v>16</v>
      </c>
      <c r="C4430" s="9">
        <v>136</v>
      </c>
      <c r="D4430" s="9">
        <v>0.71599999999999997</v>
      </c>
      <c r="E4430" s="9">
        <v>0.68200000000000005</v>
      </c>
      <c r="F4430" s="9">
        <v>0.64400000000000002</v>
      </c>
      <c r="G4430" s="9">
        <v>14724.48</v>
      </c>
      <c r="H4430" s="10">
        <v>2</v>
      </c>
      <c r="I4430" s="23" t="str">
        <f>VLOOKUP(B4430,'De-Para'!$B$3:$C$29,2,0)</f>
        <v>Sudeste</v>
      </c>
      <c r="J4430" s="18" t="str">
        <f t="shared" si="276"/>
        <v>Alto</v>
      </c>
      <c r="K4430" s="18" t="str">
        <f t="shared" si="277"/>
        <v>Acima</v>
      </c>
      <c r="L4430" s="18" t="str">
        <f t="shared" si="278"/>
        <v>Abaixo</v>
      </c>
      <c r="M4430" s="23" t="str">
        <f t="shared" si="279"/>
        <v>Abaixo</v>
      </c>
    </row>
    <row r="4431" spans="1:13">
      <c r="A4431" s="11" t="s">
        <v>4290</v>
      </c>
      <c r="B4431" s="12" t="s">
        <v>87</v>
      </c>
      <c r="C4431" s="12">
        <v>439</v>
      </c>
      <c r="D4431" s="12">
        <v>0.59</v>
      </c>
      <c r="E4431" s="12">
        <v>0.47</v>
      </c>
      <c r="F4431" s="12">
        <v>0.56000000000000005</v>
      </c>
      <c r="G4431" s="12">
        <v>5073.6000000000004</v>
      </c>
      <c r="H4431" s="13">
        <v>10</v>
      </c>
      <c r="I4431" s="23" t="str">
        <f>VLOOKUP(B4431,'De-Para'!$B$3:$C$29,2,0)</f>
        <v>Nordeste</v>
      </c>
      <c r="J4431" s="18" t="str">
        <f t="shared" si="276"/>
        <v>Médio</v>
      </c>
      <c r="K4431" s="18" t="str">
        <f t="shared" si="277"/>
        <v>Abaixo</v>
      </c>
      <c r="L4431" s="18" t="str">
        <f t="shared" si="278"/>
        <v>Abaixo</v>
      </c>
      <c r="M4431" s="23" t="str">
        <f t="shared" si="279"/>
        <v>Acima</v>
      </c>
    </row>
    <row r="4432" spans="1:13">
      <c r="A4432" s="8" t="s">
        <v>4291</v>
      </c>
      <c r="B4432" s="9" t="s">
        <v>72</v>
      </c>
      <c r="C4432" s="9">
        <v>88</v>
      </c>
      <c r="D4432" s="9">
        <v>0.629</v>
      </c>
      <c r="E4432" s="9">
        <v>0.56999999999999995</v>
      </c>
      <c r="F4432" s="9">
        <v>0.56499999999999995</v>
      </c>
      <c r="G4432" s="9">
        <v>24758.240000000002</v>
      </c>
      <c r="H4432" s="10">
        <v>1</v>
      </c>
      <c r="I4432" s="23" t="str">
        <f>VLOOKUP(B4432,'De-Para'!$B$3:$C$29,2,0)</f>
        <v>Nordeste</v>
      </c>
      <c r="J4432" s="18" t="str">
        <f t="shared" si="276"/>
        <v>Médio</v>
      </c>
      <c r="K4432" s="18" t="str">
        <f t="shared" si="277"/>
        <v>Acima</v>
      </c>
      <c r="L4432" s="18" t="str">
        <f t="shared" si="278"/>
        <v>Abaixo</v>
      </c>
      <c r="M4432" s="23" t="str">
        <f t="shared" si="279"/>
        <v>Abaixo</v>
      </c>
    </row>
    <row r="4433" spans="1:13">
      <c r="A4433" s="11" t="s">
        <v>4292</v>
      </c>
      <c r="B4433" s="12" t="s">
        <v>16</v>
      </c>
      <c r="C4433" s="12">
        <v>186</v>
      </c>
      <c r="D4433" s="12">
        <v>0.60799999999999998</v>
      </c>
      <c r="E4433" s="12">
        <v>0.55600000000000005</v>
      </c>
      <c r="F4433" s="12">
        <v>0.51400000000000001</v>
      </c>
      <c r="G4433" s="12">
        <v>6662.46</v>
      </c>
      <c r="H4433" s="13">
        <v>10</v>
      </c>
      <c r="I4433" s="23" t="str">
        <f>VLOOKUP(B4433,'De-Para'!$B$3:$C$29,2,0)</f>
        <v>Sudeste</v>
      </c>
      <c r="J4433" s="18" t="str">
        <f t="shared" si="276"/>
        <v>Médio</v>
      </c>
      <c r="K4433" s="18" t="str">
        <f t="shared" si="277"/>
        <v>Acima</v>
      </c>
      <c r="L4433" s="18" t="str">
        <f t="shared" si="278"/>
        <v>Abaixo</v>
      </c>
      <c r="M4433" s="23" t="str">
        <f t="shared" si="279"/>
        <v>Acima</v>
      </c>
    </row>
    <row r="4434" spans="1:13">
      <c r="A4434" s="8" t="s">
        <v>4293</v>
      </c>
      <c r="B4434" s="9" t="s">
        <v>14</v>
      </c>
      <c r="C4434" s="9">
        <v>37</v>
      </c>
      <c r="D4434" s="9">
        <v>0.69799999999999995</v>
      </c>
      <c r="E4434" s="9">
        <v>0.67200000000000004</v>
      </c>
      <c r="F4434" s="9">
        <v>0.60799999999999998</v>
      </c>
      <c r="G4434" s="9">
        <v>22641.95</v>
      </c>
      <c r="H4434" s="10">
        <v>3</v>
      </c>
      <c r="I4434" s="23" t="str">
        <f>VLOOKUP(B4434,'De-Para'!$B$3:$C$29,2,0)</f>
        <v>Sul</v>
      </c>
      <c r="J4434" s="18" t="str">
        <f t="shared" si="276"/>
        <v>Médio</v>
      </c>
      <c r="K4434" s="18" t="str">
        <f t="shared" si="277"/>
        <v>Acima</v>
      </c>
      <c r="L4434" s="18" t="str">
        <f t="shared" si="278"/>
        <v>Abaixo</v>
      </c>
      <c r="M4434" s="23" t="str">
        <f t="shared" si="279"/>
        <v>Acima</v>
      </c>
    </row>
    <row r="4435" spans="1:13">
      <c r="A4435" s="11" t="s">
        <v>4294</v>
      </c>
      <c r="B4435" s="12" t="s">
        <v>14</v>
      </c>
      <c r="C4435" s="12">
        <v>13</v>
      </c>
      <c r="D4435" s="12">
        <v>0.66200000000000003</v>
      </c>
      <c r="E4435" s="12">
        <v>0.66100000000000003</v>
      </c>
      <c r="F4435" s="12">
        <v>0.53900000000000003</v>
      </c>
      <c r="G4435" s="12">
        <v>19794.79</v>
      </c>
      <c r="H4435" s="13">
        <v>1</v>
      </c>
      <c r="I4435" s="23" t="str">
        <f>VLOOKUP(B4435,'De-Para'!$B$3:$C$29,2,0)</f>
        <v>Sul</v>
      </c>
      <c r="J4435" s="18" t="str">
        <f t="shared" si="276"/>
        <v>Médio</v>
      </c>
      <c r="K4435" s="18" t="str">
        <f t="shared" si="277"/>
        <v>Acima</v>
      </c>
      <c r="L4435" s="18" t="str">
        <f t="shared" si="278"/>
        <v>Abaixo</v>
      </c>
      <c r="M4435" s="23" t="str">
        <f t="shared" si="279"/>
        <v>Abaixo</v>
      </c>
    </row>
    <row r="4436" spans="1:13">
      <c r="A4436" s="8" t="s">
        <v>4295</v>
      </c>
      <c r="B4436" s="9" t="s">
        <v>16</v>
      </c>
      <c r="C4436" s="9">
        <v>121</v>
      </c>
      <c r="D4436" s="9">
        <v>0.55000000000000004</v>
      </c>
      <c r="E4436" s="9">
        <v>0.57199999999999995</v>
      </c>
      <c r="F4436" s="9">
        <v>0.39700000000000002</v>
      </c>
      <c r="G4436" s="9">
        <v>8390.0400000000009</v>
      </c>
      <c r="H4436" s="10">
        <v>1</v>
      </c>
      <c r="I4436" s="23" t="str">
        <f>VLOOKUP(B4436,'De-Para'!$B$3:$C$29,2,0)</f>
        <v>Sudeste</v>
      </c>
      <c r="J4436" s="18" t="str">
        <f t="shared" si="276"/>
        <v>Médio</v>
      </c>
      <c r="K4436" s="18" t="str">
        <f t="shared" si="277"/>
        <v>Abaixo</v>
      </c>
      <c r="L4436" s="18" t="str">
        <f t="shared" si="278"/>
        <v>Abaixo</v>
      </c>
      <c r="M4436" s="23" t="str">
        <f t="shared" si="279"/>
        <v>Abaixo</v>
      </c>
    </row>
    <row r="4437" spans="1:13">
      <c r="A4437" s="11" t="s">
        <v>4296</v>
      </c>
      <c r="B4437" s="12" t="s">
        <v>16</v>
      </c>
      <c r="C4437" s="12">
        <v>110</v>
      </c>
      <c r="D4437" s="12">
        <v>0.63600000000000001</v>
      </c>
      <c r="E4437" s="12">
        <v>0.59399999999999997</v>
      </c>
      <c r="F4437" s="12">
        <v>0.53300000000000003</v>
      </c>
      <c r="G4437" s="12">
        <v>9360.4699999999993</v>
      </c>
      <c r="H4437" s="13">
        <v>7</v>
      </c>
      <c r="I4437" s="23" t="str">
        <f>VLOOKUP(B4437,'De-Para'!$B$3:$C$29,2,0)</f>
        <v>Sudeste</v>
      </c>
      <c r="J4437" s="18" t="str">
        <f t="shared" si="276"/>
        <v>Médio</v>
      </c>
      <c r="K4437" s="18" t="str">
        <f t="shared" si="277"/>
        <v>Acima</v>
      </c>
      <c r="L4437" s="18" t="str">
        <f t="shared" si="278"/>
        <v>Abaixo</v>
      </c>
      <c r="M4437" s="23" t="str">
        <f t="shared" si="279"/>
        <v>Acima</v>
      </c>
    </row>
    <row r="4438" spans="1:13">
      <c r="A4438" s="8" t="s">
        <v>4297</v>
      </c>
      <c r="B4438" s="9" t="s">
        <v>24</v>
      </c>
      <c r="C4438" s="9">
        <v>224</v>
      </c>
      <c r="D4438" s="9">
        <v>0.57999999999999996</v>
      </c>
      <c r="E4438" s="9">
        <v>0.54400000000000004</v>
      </c>
      <c r="F4438" s="9">
        <v>0.45300000000000001</v>
      </c>
      <c r="G4438" s="9">
        <v>7641.78</v>
      </c>
      <c r="H4438" s="10">
        <v>1</v>
      </c>
      <c r="I4438" s="23" t="str">
        <f>VLOOKUP(B4438,'De-Para'!$B$3:$C$29,2,0)</f>
        <v>Nordeste</v>
      </c>
      <c r="J4438" s="18" t="str">
        <f t="shared" si="276"/>
        <v>Médio</v>
      </c>
      <c r="K4438" s="18" t="str">
        <f t="shared" si="277"/>
        <v>Abaixo</v>
      </c>
      <c r="L4438" s="18" t="str">
        <f t="shared" si="278"/>
        <v>Abaixo</v>
      </c>
      <c r="M4438" s="23" t="str">
        <f t="shared" si="279"/>
        <v>Abaixo</v>
      </c>
    </row>
    <row r="4439" spans="1:13">
      <c r="A4439" s="11" t="s">
        <v>4298</v>
      </c>
      <c r="B4439" s="12" t="s">
        <v>82</v>
      </c>
      <c r="C4439" s="12">
        <v>166</v>
      </c>
      <c r="D4439" s="12">
        <v>0.56999999999999995</v>
      </c>
      <c r="E4439" s="12">
        <v>0.54900000000000004</v>
      </c>
      <c r="F4439" s="12">
        <v>0.43099999999999999</v>
      </c>
      <c r="G4439" s="12">
        <v>9553.15</v>
      </c>
      <c r="H4439" s="13">
        <v>1</v>
      </c>
      <c r="I4439" s="23" t="str">
        <f>VLOOKUP(B4439,'De-Para'!$B$3:$C$29,2,0)</f>
        <v>Nordeste</v>
      </c>
      <c r="J4439" s="18" t="str">
        <f t="shared" si="276"/>
        <v>Médio</v>
      </c>
      <c r="K4439" s="18" t="str">
        <f t="shared" si="277"/>
        <v>Abaixo</v>
      </c>
      <c r="L4439" s="18" t="str">
        <f t="shared" si="278"/>
        <v>Abaixo</v>
      </c>
      <c r="M4439" s="23" t="str">
        <f t="shared" si="279"/>
        <v>Abaixo</v>
      </c>
    </row>
    <row r="4440" spans="1:13">
      <c r="A4440" s="8" t="s">
        <v>4299</v>
      </c>
      <c r="B4440" s="9" t="s">
        <v>82</v>
      </c>
      <c r="C4440" s="9">
        <v>379</v>
      </c>
      <c r="D4440" s="9">
        <v>0.57899999999999996</v>
      </c>
      <c r="E4440" s="9">
        <v>0.54400000000000004</v>
      </c>
      <c r="F4440" s="9">
        <v>0.46500000000000002</v>
      </c>
      <c r="G4440" s="9">
        <v>7237.98</v>
      </c>
      <c r="H4440" s="10">
        <v>1</v>
      </c>
      <c r="I4440" s="23" t="str">
        <f>VLOOKUP(B4440,'De-Para'!$B$3:$C$29,2,0)</f>
        <v>Nordeste</v>
      </c>
      <c r="J4440" s="18" t="str">
        <f t="shared" si="276"/>
        <v>Médio</v>
      </c>
      <c r="K4440" s="18" t="str">
        <f t="shared" si="277"/>
        <v>Abaixo</v>
      </c>
      <c r="L4440" s="18" t="str">
        <f t="shared" si="278"/>
        <v>Abaixo</v>
      </c>
      <c r="M4440" s="23" t="str">
        <f t="shared" si="279"/>
        <v>Abaixo</v>
      </c>
    </row>
    <row r="4441" spans="1:13">
      <c r="A4441" s="11" t="s">
        <v>4300</v>
      </c>
      <c r="B4441" s="12" t="s">
        <v>16</v>
      </c>
      <c r="C4441" s="12">
        <v>47</v>
      </c>
      <c r="D4441" s="12">
        <v>0.68</v>
      </c>
      <c r="E4441" s="12">
        <v>0.67100000000000004</v>
      </c>
      <c r="F4441" s="12">
        <v>0.56999999999999995</v>
      </c>
      <c r="G4441" s="12">
        <v>12981.54</v>
      </c>
      <c r="H4441" s="13">
        <v>3</v>
      </c>
      <c r="I4441" s="23" t="str">
        <f>VLOOKUP(B4441,'De-Para'!$B$3:$C$29,2,0)</f>
        <v>Sudeste</v>
      </c>
      <c r="J4441" s="18" t="str">
        <f t="shared" si="276"/>
        <v>Médio</v>
      </c>
      <c r="K4441" s="18" t="str">
        <f t="shared" si="277"/>
        <v>Acima</v>
      </c>
      <c r="L4441" s="18" t="str">
        <f t="shared" si="278"/>
        <v>Abaixo</v>
      </c>
      <c r="M4441" s="23" t="str">
        <f t="shared" si="279"/>
        <v>Acima</v>
      </c>
    </row>
    <row r="4442" spans="1:13">
      <c r="A4442" s="8" t="s">
        <v>4301</v>
      </c>
      <c r="B4442" s="9" t="s">
        <v>14</v>
      </c>
      <c r="C4442" s="9">
        <v>42</v>
      </c>
      <c r="D4442" s="9">
        <v>0.65</v>
      </c>
      <c r="E4442" s="9">
        <v>0.65200000000000002</v>
      </c>
      <c r="F4442" s="9">
        <v>0.54200000000000004</v>
      </c>
      <c r="G4442" s="9">
        <v>20933.12</v>
      </c>
      <c r="H4442" s="10">
        <v>2</v>
      </c>
      <c r="I4442" s="23" t="str">
        <f>VLOOKUP(B4442,'De-Para'!$B$3:$C$29,2,0)</f>
        <v>Sul</v>
      </c>
      <c r="J4442" s="18" t="str">
        <f t="shared" si="276"/>
        <v>Médio</v>
      </c>
      <c r="K4442" s="18" t="str">
        <f t="shared" si="277"/>
        <v>Acima</v>
      </c>
      <c r="L4442" s="18" t="str">
        <f t="shared" si="278"/>
        <v>Abaixo</v>
      </c>
      <c r="M4442" s="23" t="str">
        <f t="shared" si="279"/>
        <v>Abaixo</v>
      </c>
    </row>
    <row r="4443" spans="1:13">
      <c r="A4443" s="11" t="s">
        <v>1059</v>
      </c>
      <c r="B4443" s="12" t="s">
        <v>87</v>
      </c>
      <c r="C4443" s="12">
        <v>164</v>
      </c>
      <c r="D4443" s="12">
        <v>0.60499999999999998</v>
      </c>
      <c r="E4443" s="12">
        <v>0.52</v>
      </c>
      <c r="F4443" s="12">
        <v>0.56999999999999995</v>
      </c>
      <c r="G4443" s="12">
        <v>5444.31</v>
      </c>
      <c r="H4443" s="13">
        <v>0</v>
      </c>
      <c r="I4443" s="23" t="str">
        <f>VLOOKUP(B4443,'De-Para'!$B$3:$C$29,2,0)</f>
        <v>Nordeste</v>
      </c>
      <c r="J4443" s="18" t="str">
        <f t="shared" si="276"/>
        <v>Médio</v>
      </c>
      <c r="K4443" s="18" t="str">
        <f t="shared" si="277"/>
        <v>Acima</v>
      </c>
      <c r="L4443" s="18" t="str">
        <f t="shared" si="278"/>
        <v>Abaixo</v>
      </c>
      <c r="M4443" s="23" t="str">
        <f t="shared" si="279"/>
        <v>Abaixo</v>
      </c>
    </row>
    <row r="4444" spans="1:13">
      <c r="A4444" s="8" t="s">
        <v>4302</v>
      </c>
      <c r="B4444" s="9" t="s">
        <v>16</v>
      </c>
      <c r="C4444" s="9">
        <v>130</v>
      </c>
      <c r="D4444" s="9">
        <v>0.66900000000000004</v>
      </c>
      <c r="E4444" s="9">
        <v>0.69099999999999995</v>
      </c>
      <c r="F4444" s="9">
        <v>0.52600000000000002</v>
      </c>
      <c r="G4444" s="9">
        <v>12220.4</v>
      </c>
      <c r="H4444" s="10">
        <v>6</v>
      </c>
      <c r="I4444" s="23" t="str">
        <f>VLOOKUP(B4444,'De-Para'!$B$3:$C$29,2,0)</f>
        <v>Sudeste</v>
      </c>
      <c r="J4444" s="18" t="str">
        <f t="shared" si="276"/>
        <v>Médio</v>
      </c>
      <c r="K4444" s="18" t="str">
        <f t="shared" si="277"/>
        <v>Acima</v>
      </c>
      <c r="L4444" s="18" t="str">
        <f t="shared" si="278"/>
        <v>Abaixo</v>
      </c>
      <c r="M4444" s="23" t="str">
        <f t="shared" si="279"/>
        <v>Acima</v>
      </c>
    </row>
    <row r="4445" spans="1:13">
      <c r="A4445" s="11" t="s">
        <v>4303</v>
      </c>
      <c r="B4445" s="12" t="s">
        <v>16</v>
      </c>
      <c r="C4445" s="12">
        <v>67</v>
      </c>
      <c r="D4445" s="12">
        <v>0.64900000000000002</v>
      </c>
      <c r="E4445" s="12">
        <v>0.64400000000000002</v>
      </c>
      <c r="F4445" s="12">
        <v>0.53200000000000003</v>
      </c>
      <c r="G4445" s="12">
        <v>12102.91</v>
      </c>
      <c r="H4445" s="13">
        <v>9</v>
      </c>
      <c r="I4445" s="23" t="str">
        <f>VLOOKUP(B4445,'De-Para'!$B$3:$C$29,2,0)</f>
        <v>Sudeste</v>
      </c>
      <c r="J4445" s="18" t="str">
        <f t="shared" si="276"/>
        <v>Médio</v>
      </c>
      <c r="K4445" s="18" t="str">
        <f t="shared" si="277"/>
        <v>Acima</v>
      </c>
      <c r="L4445" s="18" t="str">
        <f t="shared" si="278"/>
        <v>Abaixo</v>
      </c>
      <c r="M4445" s="23" t="str">
        <f t="shared" si="279"/>
        <v>Acima</v>
      </c>
    </row>
    <row r="4446" spans="1:13">
      <c r="A4446" s="8" t="s">
        <v>4304</v>
      </c>
      <c r="B4446" s="9" t="s">
        <v>16</v>
      </c>
      <c r="C4446" s="9">
        <v>166</v>
      </c>
      <c r="D4446" s="9">
        <v>0.67400000000000004</v>
      </c>
      <c r="E4446" s="9">
        <v>0.67200000000000004</v>
      </c>
      <c r="F4446" s="9">
        <v>0.56399999999999995</v>
      </c>
      <c r="G4446" s="9">
        <v>13032.88</v>
      </c>
      <c r="H4446" s="10">
        <v>1</v>
      </c>
      <c r="I4446" s="23" t="str">
        <f>VLOOKUP(B4446,'De-Para'!$B$3:$C$29,2,0)</f>
        <v>Sudeste</v>
      </c>
      <c r="J4446" s="18" t="str">
        <f t="shared" si="276"/>
        <v>Médio</v>
      </c>
      <c r="K4446" s="18" t="str">
        <f t="shared" si="277"/>
        <v>Acima</v>
      </c>
      <c r="L4446" s="18" t="str">
        <f t="shared" si="278"/>
        <v>Abaixo</v>
      </c>
      <c r="M4446" s="23" t="str">
        <f t="shared" si="279"/>
        <v>Abaixo</v>
      </c>
    </row>
    <row r="4447" spans="1:13">
      <c r="A4447" s="11" t="s">
        <v>4305</v>
      </c>
      <c r="B4447" s="12" t="s">
        <v>7</v>
      </c>
      <c r="C4447" s="12">
        <v>88</v>
      </c>
      <c r="D4447" s="12">
        <v>0.72099999999999997</v>
      </c>
      <c r="E4447" s="12">
        <v>0.68400000000000005</v>
      </c>
      <c r="F4447" s="12">
        <v>0.66800000000000004</v>
      </c>
      <c r="G4447" s="12">
        <v>18854.87</v>
      </c>
      <c r="H4447" s="13">
        <v>1</v>
      </c>
      <c r="I4447" s="23" t="str">
        <f>VLOOKUP(B4447,'De-Para'!$B$3:$C$29,2,0)</f>
        <v>Sudeste</v>
      </c>
      <c r="J4447" s="18" t="str">
        <f t="shared" si="276"/>
        <v>Alto</v>
      </c>
      <c r="K4447" s="18" t="str">
        <f t="shared" si="277"/>
        <v>Acima</v>
      </c>
      <c r="L4447" s="18" t="str">
        <f t="shared" si="278"/>
        <v>Abaixo</v>
      </c>
      <c r="M4447" s="23" t="str">
        <f t="shared" si="279"/>
        <v>Abaixo</v>
      </c>
    </row>
    <row r="4448" spans="1:13">
      <c r="A4448" s="8" t="s">
        <v>4306</v>
      </c>
      <c r="B4448" s="9" t="s">
        <v>24</v>
      </c>
      <c r="C4448" s="9">
        <v>138</v>
      </c>
      <c r="D4448" s="9">
        <v>0.60199999999999998</v>
      </c>
      <c r="E4448" s="9">
        <v>0.6</v>
      </c>
      <c r="F4448" s="9">
        <v>0.49299999999999999</v>
      </c>
      <c r="G4448" s="9">
        <v>7823.03</v>
      </c>
      <c r="H4448" s="10">
        <v>14</v>
      </c>
      <c r="I4448" s="23" t="str">
        <f>VLOOKUP(B4448,'De-Para'!$B$3:$C$29,2,0)</f>
        <v>Nordeste</v>
      </c>
      <c r="J4448" s="18" t="str">
        <f t="shared" si="276"/>
        <v>Médio</v>
      </c>
      <c r="K4448" s="18" t="str">
        <f t="shared" si="277"/>
        <v>Acima</v>
      </c>
      <c r="L4448" s="18" t="str">
        <f t="shared" si="278"/>
        <v>Abaixo</v>
      </c>
      <c r="M4448" s="23" t="str">
        <f t="shared" si="279"/>
        <v>Acima</v>
      </c>
    </row>
    <row r="4449" spans="1:13">
      <c r="A4449" s="11" t="s">
        <v>4307</v>
      </c>
      <c r="B4449" s="12" t="s">
        <v>22</v>
      </c>
      <c r="C4449" s="12">
        <v>131</v>
      </c>
      <c r="D4449" s="12">
        <v>0.73199999999999998</v>
      </c>
      <c r="E4449" s="12">
        <v>0.70699999999999996</v>
      </c>
      <c r="F4449" s="12">
        <v>0.67900000000000005</v>
      </c>
      <c r="G4449" s="12">
        <v>21075.14</v>
      </c>
      <c r="H4449" s="13">
        <v>2</v>
      </c>
      <c r="I4449" s="23" t="str">
        <f>VLOOKUP(B4449,'De-Para'!$B$3:$C$29,2,0)</f>
        <v>Sul</v>
      </c>
      <c r="J4449" s="18" t="str">
        <f t="shared" si="276"/>
        <v>Alto</v>
      </c>
      <c r="K4449" s="18" t="str">
        <f t="shared" si="277"/>
        <v>Acima</v>
      </c>
      <c r="L4449" s="18" t="str">
        <f t="shared" si="278"/>
        <v>Abaixo</v>
      </c>
      <c r="M4449" s="23" t="str">
        <f t="shared" si="279"/>
        <v>Abaixo</v>
      </c>
    </row>
    <row r="4450" spans="1:13">
      <c r="A4450" s="8" t="s">
        <v>4308</v>
      </c>
      <c r="B4450" s="9" t="s">
        <v>33</v>
      </c>
      <c r="C4450" s="9">
        <v>93</v>
      </c>
      <c r="D4450" s="9">
        <v>0.71599999999999997</v>
      </c>
      <c r="E4450" s="9">
        <v>0.7</v>
      </c>
      <c r="F4450" s="9">
        <v>0.61899999999999999</v>
      </c>
      <c r="G4450" s="9">
        <v>15609.85</v>
      </c>
      <c r="H4450" s="10">
        <v>3</v>
      </c>
      <c r="I4450" s="23" t="str">
        <f>VLOOKUP(B4450,'De-Para'!$B$3:$C$29,2,0)</f>
        <v>Centro-Oeste</v>
      </c>
      <c r="J4450" s="18" t="str">
        <f t="shared" si="276"/>
        <v>Alto</v>
      </c>
      <c r="K4450" s="18" t="str">
        <f t="shared" si="277"/>
        <v>Acima</v>
      </c>
      <c r="L4450" s="18" t="str">
        <f t="shared" si="278"/>
        <v>Abaixo</v>
      </c>
      <c r="M4450" s="23" t="str">
        <f t="shared" si="279"/>
        <v>Acima</v>
      </c>
    </row>
    <row r="4451" spans="1:13">
      <c r="A4451" s="11" t="s">
        <v>4309</v>
      </c>
      <c r="B4451" s="12" t="s">
        <v>16</v>
      </c>
      <c r="C4451" s="12">
        <v>195</v>
      </c>
      <c r="D4451" s="12">
        <v>0.67900000000000005</v>
      </c>
      <c r="E4451" s="12">
        <v>0.66500000000000004</v>
      </c>
      <c r="F4451" s="12">
        <v>0.55700000000000005</v>
      </c>
      <c r="G4451" s="12">
        <v>10225.74</v>
      </c>
      <c r="H4451" s="13">
        <v>2</v>
      </c>
      <c r="I4451" s="23" t="str">
        <f>VLOOKUP(B4451,'De-Para'!$B$3:$C$29,2,0)</f>
        <v>Sudeste</v>
      </c>
      <c r="J4451" s="18" t="str">
        <f t="shared" si="276"/>
        <v>Médio</v>
      </c>
      <c r="K4451" s="18" t="str">
        <f t="shared" si="277"/>
        <v>Acima</v>
      </c>
      <c r="L4451" s="18" t="str">
        <f t="shared" si="278"/>
        <v>Abaixo</v>
      </c>
      <c r="M4451" s="23" t="str">
        <f t="shared" si="279"/>
        <v>Abaixo</v>
      </c>
    </row>
    <row r="4452" spans="1:13">
      <c r="A4452" s="8" t="s">
        <v>4310</v>
      </c>
      <c r="B4452" s="9" t="s">
        <v>118</v>
      </c>
      <c r="C4452" s="9">
        <v>309</v>
      </c>
      <c r="D4452" s="9">
        <v>0.61199999999999999</v>
      </c>
      <c r="E4452" s="9">
        <v>0.61099999999999999</v>
      </c>
      <c r="F4452" s="9">
        <v>0.51400000000000001</v>
      </c>
      <c r="G4452" s="9">
        <v>8154.17</v>
      </c>
      <c r="H4452" s="10">
        <v>2</v>
      </c>
      <c r="I4452" s="23" t="str">
        <f>VLOOKUP(B4452,'De-Para'!$B$3:$C$29,2,0)</f>
        <v>Nordeste</v>
      </c>
      <c r="J4452" s="18" t="str">
        <f t="shared" si="276"/>
        <v>Médio</v>
      </c>
      <c r="K4452" s="18" t="str">
        <f t="shared" si="277"/>
        <v>Acima</v>
      </c>
      <c r="L4452" s="18" t="str">
        <f t="shared" si="278"/>
        <v>Abaixo</v>
      </c>
      <c r="M4452" s="23" t="str">
        <f t="shared" si="279"/>
        <v>Abaixo</v>
      </c>
    </row>
    <row r="4453" spans="1:13">
      <c r="A4453" s="11" t="s">
        <v>4311</v>
      </c>
      <c r="B4453" s="12" t="s">
        <v>14</v>
      </c>
      <c r="C4453" s="12">
        <v>22</v>
      </c>
      <c r="D4453" s="12">
        <v>0.76400000000000001</v>
      </c>
      <c r="E4453" s="12">
        <v>0.79</v>
      </c>
      <c r="F4453" s="12">
        <v>0.66200000000000003</v>
      </c>
      <c r="G4453" s="12">
        <v>36427.15</v>
      </c>
      <c r="H4453" s="13">
        <v>0</v>
      </c>
      <c r="I4453" s="23" t="str">
        <f>VLOOKUP(B4453,'De-Para'!$B$3:$C$29,2,0)</f>
        <v>Sul</v>
      </c>
      <c r="J4453" s="18" t="str">
        <f t="shared" si="276"/>
        <v>Alto</v>
      </c>
      <c r="K4453" s="18" t="str">
        <f t="shared" si="277"/>
        <v>Acima</v>
      </c>
      <c r="L4453" s="18" t="str">
        <f t="shared" si="278"/>
        <v>Abaixo</v>
      </c>
      <c r="M4453" s="23" t="str">
        <f t="shared" si="279"/>
        <v>Abaixo</v>
      </c>
    </row>
    <row r="4454" spans="1:13">
      <c r="A4454" s="8" t="s">
        <v>4312</v>
      </c>
      <c r="B4454" s="9" t="s">
        <v>111</v>
      </c>
      <c r="C4454" s="9">
        <v>266</v>
      </c>
      <c r="D4454" s="9">
        <v>0.61599999999999999</v>
      </c>
      <c r="E4454" s="9">
        <v>0.57199999999999995</v>
      </c>
      <c r="F4454" s="9">
        <v>0.51100000000000001</v>
      </c>
      <c r="G4454" s="9">
        <v>9391.2000000000007</v>
      </c>
      <c r="H4454" s="10">
        <v>0</v>
      </c>
      <c r="I4454" s="23" t="str">
        <f>VLOOKUP(B4454,'De-Para'!$B$3:$C$29,2,0)</f>
        <v>Norte</v>
      </c>
      <c r="J4454" s="18" t="str">
        <f t="shared" si="276"/>
        <v>Médio</v>
      </c>
      <c r="K4454" s="18" t="str">
        <f t="shared" si="277"/>
        <v>Acima</v>
      </c>
      <c r="L4454" s="18" t="str">
        <f t="shared" si="278"/>
        <v>Abaixo</v>
      </c>
      <c r="M4454" s="23" t="str">
        <f t="shared" si="279"/>
        <v>Abaixo</v>
      </c>
    </row>
    <row r="4455" spans="1:13">
      <c r="A4455" s="11" t="s">
        <v>4313</v>
      </c>
      <c r="B4455" s="12" t="s">
        <v>19</v>
      </c>
      <c r="C4455" s="12">
        <v>199</v>
      </c>
      <c r="D4455" s="12">
        <v>0.57999999999999996</v>
      </c>
      <c r="E4455" s="12">
        <v>0.54500000000000004</v>
      </c>
      <c r="F4455" s="12">
        <v>0.47599999999999998</v>
      </c>
      <c r="G4455" s="12">
        <v>7297.85</v>
      </c>
      <c r="H4455" s="13">
        <v>1</v>
      </c>
      <c r="I4455" s="23" t="str">
        <f>VLOOKUP(B4455,'De-Para'!$B$3:$C$29,2,0)</f>
        <v>Nordeste</v>
      </c>
      <c r="J4455" s="18" t="str">
        <f t="shared" si="276"/>
        <v>Médio</v>
      </c>
      <c r="K4455" s="18" t="str">
        <f t="shared" si="277"/>
        <v>Abaixo</v>
      </c>
      <c r="L4455" s="18" t="str">
        <f t="shared" si="278"/>
        <v>Abaixo</v>
      </c>
      <c r="M4455" s="23" t="str">
        <f t="shared" si="279"/>
        <v>Abaixo</v>
      </c>
    </row>
    <row r="4456" spans="1:13">
      <c r="A4456" s="8" t="s">
        <v>1357</v>
      </c>
      <c r="B4456" s="9" t="s">
        <v>94</v>
      </c>
      <c r="C4456" s="9">
        <v>398</v>
      </c>
      <c r="D4456" s="9">
        <v>0.56000000000000005</v>
      </c>
      <c r="E4456" s="9">
        <v>0.55000000000000004</v>
      </c>
      <c r="F4456" s="9">
        <v>0.435</v>
      </c>
      <c r="G4456" s="9">
        <v>8046.53</v>
      </c>
      <c r="H4456" s="10">
        <v>1</v>
      </c>
      <c r="I4456" s="23" t="str">
        <f>VLOOKUP(B4456,'De-Para'!$B$3:$C$29,2,0)</f>
        <v>Nordeste</v>
      </c>
      <c r="J4456" s="18" t="str">
        <f t="shared" si="276"/>
        <v>Médio</v>
      </c>
      <c r="K4456" s="18" t="str">
        <f t="shared" si="277"/>
        <v>Abaixo</v>
      </c>
      <c r="L4456" s="18" t="str">
        <f t="shared" si="278"/>
        <v>Abaixo</v>
      </c>
      <c r="M4456" s="23" t="str">
        <f t="shared" si="279"/>
        <v>Abaixo</v>
      </c>
    </row>
    <row r="4457" spans="1:13">
      <c r="A4457" s="11" t="s">
        <v>4314</v>
      </c>
      <c r="B4457" s="12" t="s">
        <v>24</v>
      </c>
      <c r="C4457" s="12">
        <v>109</v>
      </c>
      <c r="D4457" s="12">
        <v>0.59</v>
      </c>
      <c r="E4457" s="12">
        <v>0.56100000000000005</v>
      </c>
      <c r="F4457" s="12">
        <v>0.496</v>
      </c>
      <c r="G4457" s="12">
        <v>6097.84</v>
      </c>
      <c r="H4457" s="13">
        <v>2</v>
      </c>
      <c r="I4457" s="23" t="str">
        <f>VLOOKUP(B4457,'De-Para'!$B$3:$C$29,2,0)</f>
        <v>Nordeste</v>
      </c>
      <c r="J4457" s="18" t="str">
        <f t="shared" si="276"/>
        <v>Médio</v>
      </c>
      <c r="K4457" s="18" t="str">
        <f t="shared" si="277"/>
        <v>Abaixo</v>
      </c>
      <c r="L4457" s="18" t="str">
        <f t="shared" si="278"/>
        <v>Abaixo</v>
      </c>
      <c r="M4457" s="23" t="str">
        <f t="shared" si="279"/>
        <v>Abaixo</v>
      </c>
    </row>
    <row r="4458" spans="1:13">
      <c r="A4458" s="8" t="s">
        <v>4315</v>
      </c>
      <c r="B4458" s="9" t="s">
        <v>16</v>
      </c>
      <c r="C4458" s="9">
        <v>100</v>
      </c>
      <c r="D4458" s="9">
        <v>0.66400000000000003</v>
      </c>
      <c r="E4458" s="9">
        <v>0.61199999999999999</v>
      </c>
      <c r="F4458" s="9">
        <v>0.60199999999999998</v>
      </c>
      <c r="G4458" s="9">
        <v>16866.740000000002</v>
      </c>
      <c r="H4458" s="10">
        <v>1</v>
      </c>
      <c r="I4458" s="23" t="str">
        <f>VLOOKUP(B4458,'De-Para'!$B$3:$C$29,2,0)</f>
        <v>Sudeste</v>
      </c>
      <c r="J4458" s="18" t="str">
        <f t="shared" si="276"/>
        <v>Médio</v>
      </c>
      <c r="K4458" s="18" t="str">
        <f t="shared" si="277"/>
        <v>Acima</v>
      </c>
      <c r="L4458" s="18" t="str">
        <f t="shared" si="278"/>
        <v>Abaixo</v>
      </c>
      <c r="M4458" s="23" t="str">
        <f t="shared" si="279"/>
        <v>Abaixo</v>
      </c>
    </row>
    <row r="4459" spans="1:13">
      <c r="A4459" s="11" t="s">
        <v>4316</v>
      </c>
      <c r="B4459" s="12" t="s">
        <v>118</v>
      </c>
      <c r="C4459" s="12">
        <v>257</v>
      </c>
      <c r="D4459" s="12">
        <v>0.53</v>
      </c>
      <c r="E4459" s="12">
        <v>0.503</v>
      </c>
      <c r="F4459" s="12">
        <v>0.41099999999999998</v>
      </c>
      <c r="G4459" s="12">
        <v>6601.98</v>
      </c>
      <c r="H4459" s="13">
        <v>3</v>
      </c>
      <c r="I4459" s="23" t="str">
        <f>VLOOKUP(B4459,'De-Para'!$B$3:$C$29,2,0)</f>
        <v>Nordeste</v>
      </c>
      <c r="J4459" s="18" t="str">
        <f t="shared" si="276"/>
        <v>Baixo</v>
      </c>
      <c r="K4459" s="18" t="str">
        <f t="shared" si="277"/>
        <v>Abaixo</v>
      </c>
      <c r="L4459" s="18" t="str">
        <f t="shared" si="278"/>
        <v>Abaixo</v>
      </c>
      <c r="M4459" s="23" t="str">
        <f t="shared" si="279"/>
        <v>Acima</v>
      </c>
    </row>
    <row r="4460" spans="1:13">
      <c r="A4460" s="8" t="s">
        <v>4317</v>
      </c>
      <c r="B4460" s="9" t="s">
        <v>87</v>
      </c>
      <c r="C4460" s="9">
        <v>324</v>
      </c>
      <c r="D4460" s="9">
        <v>0.53700000000000003</v>
      </c>
      <c r="E4460" s="9">
        <v>0.42199999999999999</v>
      </c>
      <c r="F4460" s="9">
        <v>0.47599999999999998</v>
      </c>
      <c r="G4460" s="9">
        <v>6333.6</v>
      </c>
      <c r="H4460" s="10">
        <v>1</v>
      </c>
      <c r="I4460" s="23" t="str">
        <f>VLOOKUP(B4460,'De-Para'!$B$3:$C$29,2,0)</f>
        <v>Nordeste</v>
      </c>
      <c r="J4460" s="18" t="str">
        <f t="shared" si="276"/>
        <v>Baixo</v>
      </c>
      <c r="K4460" s="18" t="str">
        <f t="shared" si="277"/>
        <v>Abaixo</v>
      </c>
      <c r="L4460" s="18" t="str">
        <f t="shared" si="278"/>
        <v>Abaixo</v>
      </c>
      <c r="M4460" s="23" t="str">
        <f t="shared" si="279"/>
        <v>Abaixo</v>
      </c>
    </row>
    <row r="4461" spans="1:13">
      <c r="A4461" s="11" t="s">
        <v>4318</v>
      </c>
      <c r="B4461" s="12" t="s">
        <v>7</v>
      </c>
      <c r="C4461" s="12">
        <v>161</v>
      </c>
      <c r="D4461" s="12">
        <v>0.71799999999999997</v>
      </c>
      <c r="E4461" s="12">
        <v>0.68400000000000005</v>
      </c>
      <c r="F4461" s="12">
        <v>0.65100000000000002</v>
      </c>
      <c r="G4461" s="12">
        <v>13780.63</v>
      </c>
      <c r="H4461" s="13">
        <v>1</v>
      </c>
      <c r="I4461" s="23" t="str">
        <f>VLOOKUP(B4461,'De-Para'!$B$3:$C$29,2,0)</f>
        <v>Sudeste</v>
      </c>
      <c r="J4461" s="18" t="str">
        <f t="shared" si="276"/>
        <v>Alto</v>
      </c>
      <c r="K4461" s="18" t="str">
        <f t="shared" si="277"/>
        <v>Acima</v>
      </c>
      <c r="L4461" s="18" t="str">
        <f t="shared" si="278"/>
        <v>Abaixo</v>
      </c>
      <c r="M4461" s="23" t="str">
        <f t="shared" si="279"/>
        <v>Abaixo</v>
      </c>
    </row>
    <row r="4462" spans="1:13">
      <c r="A4462" s="8" t="s">
        <v>4319</v>
      </c>
      <c r="B4462" s="9" t="s">
        <v>33</v>
      </c>
      <c r="C4462" s="9">
        <v>66</v>
      </c>
      <c r="D4462" s="9">
        <v>0.745</v>
      </c>
      <c r="E4462" s="9">
        <v>0.748</v>
      </c>
      <c r="F4462" s="9">
        <v>0.64800000000000002</v>
      </c>
      <c r="G4462" s="9">
        <v>23085.43</v>
      </c>
      <c r="H4462" s="10">
        <v>8</v>
      </c>
      <c r="I4462" s="23" t="str">
        <f>VLOOKUP(B4462,'De-Para'!$B$3:$C$29,2,0)</f>
        <v>Centro-Oeste</v>
      </c>
      <c r="J4462" s="18" t="str">
        <f t="shared" si="276"/>
        <v>Alto</v>
      </c>
      <c r="K4462" s="18" t="str">
        <f t="shared" si="277"/>
        <v>Acima</v>
      </c>
      <c r="L4462" s="18" t="str">
        <f t="shared" si="278"/>
        <v>Abaixo</v>
      </c>
      <c r="M4462" s="23" t="str">
        <f t="shared" si="279"/>
        <v>Acima</v>
      </c>
    </row>
    <row r="4463" spans="1:13">
      <c r="A4463" s="11" t="s">
        <v>4320</v>
      </c>
      <c r="B4463" s="12" t="s">
        <v>24</v>
      </c>
      <c r="C4463" s="12">
        <v>140</v>
      </c>
      <c r="D4463" s="12">
        <v>0.56999999999999995</v>
      </c>
      <c r="E4463" s="12">
        <v>0.54300000000000004</v>
      </c>
      <c r="F4463" s="12">
        <v>0.44600000000000001</v>
      </c>
      <c r="G4463" s="12">
        <v>5744.87</v>
      </c>
      <c r="H4463" s="13">
        <v>10</v>
      </c>
      <c r="I4463" s="23" t="str">
        <f>VLOOKUP(B4463,'De-Para'!$B$3:$C$29,2,0)</f>
        <v>Nordeste</v>
      </c>
      <c r="J4463" s="18" t="str">
        <f t="shared" si="276"/>
        <v>Médio</v>
      </c>
      <c r="K4463" s="18" t="str">
        <f t="shared" si="277"/>
        <v>Abaixo</v>
      </c>
      <c r="L4463" s="18" t="str">
        <f t="shared" si="278"/>
        <v>Abaixo</v>
      </c>
      <c r="M4463" s="23" t="str">
        <f t="shared" si="279"/>
        <v>Acima</v>
      </c>
    </row>
    <row r="4464" spans="1:13">
      <c r="A4464" s="8" t="s">
        <v>4321</v>
      </c>
      <c r="B4464" s="9" t="s">
        <v>87</v>
      </c>
      <c r="C4464" s="9">
        <v>557</v>
      </c>
      <c r="D4464" s="9">
        <v>0.54500000000000004</v>
      </c>
      <c r="E4464" s="9">
        <v>0.51500000000000001</v>
      </c>
      <c r="F4464" s="9">
        <v>0.46100000000000002</v>
      </c>
      <c r="G4464" s="9">
        <v>6113.02</v>
      </c>
      <c r="H4464" s="10">
        <v>1</v>
      </c>
      <c r="I4464" s="23" t="str">
        <f>VLOOKUP(B4464,'De-Para'!$B$3:$C$29,2,0)</f>
        <v>Nordeste</v>
      </c>
      <c r="J4464" s="18" t="str">
        <f t="shared" si="276"/>
        <v>Baixo</v>
      </c>
      <c r="K4464" s="18" t="str">
        <f t="shared" si="277"/>
        <v>Abaixo</v>
      </c>
      <c r="L4464" s="18" t="str">
        <f t="shared" si="278"/>
        <v>Abaixo</v>
      </c>
      <c r="M4464" s="23" t="str">
        <f t="shared" si="279"/>
        <v>Abaixo</v>
      </c>
    </row>
    <row r="4465" spans="1:13">
      <c r="A4465" s="11" t="s">
        <v>4322</v>
      </c>
      <c r="B4465" s="12" t="s">
        <v>72</v>
      </c>
      <c r="C4465" s="12">
        <v>285</v>
      </c>
      <c r="D4465" s="12">
        <v>0.60399999999999998</v>
      </c>
      <c r="E4465" s="12">
        <v>0.55900000000000005</v>
      </c>
      <c r="F4465" s="12">
        <v>0.50900000000000001</v>
      </c>
      <c r="G4465" s="12">
        <v>6251.13</v>
      </c>
      <c r="H4465" s="13">
        <v>4</v>
      </c>
      <c r="I4465" s="23" t="str">
        <f>VLOOKUP(B4465,'De-Para'!$B$3:$C$29,2,0)</f>
        <v>Nordeste</v>
      </c>
      <c r="J4465" s="18" t="str">
        <f t="shared" si="276"/>
        <v>Médio</v>
      </c>
      <c r="K4465" s="18" t="str">
        <f t="shared" si="277"/>
        <v>Acima</v>
      </c>
      <c r="L4465" s="18" t="str">
        <f t="shared" si="278"/>
        <v>Abaixo</v>
      </c>
      <c r="M4465" s="23" t="str">
        <f t="shared" si="279"/>
        <v>Acima</v>
      </c>
    </row>
    <row r="4466" spans="1:13">
      <c r="A4466" s="8" t="s">
        <v>4323</v>
      </c>
      <c r="B4466" s="9" t="s">
        <v>14</v>
      </c>
      <c r="C4466" s="9">
        <v>56</v>
      </c>
      <c r="D4466" s="9">
        <v>0.66</v>
      </c>
      <c r="E4466" s="9">
        <v>0.64100000000000001</v>
      </c>
      <c r="F4466" s="9">
        <v>0.54200000000000004</v>
      </c>
      <c r="G4466" s="9">
        <v>19164.740000000002</v>
      </c>
      <c r="H4466" s="10">
        <v>5</v>
      </c>
      <c r="I4466" s="23" t="str">
        <f>VLOOKUP(B4466,'De-Para'!$B$3:$C$29,2,0)</f>
        <v>Sul</v>
      </c>
      <c r="J4466" s="18" t="str">
        <f t="shared" si="276"/>
        <v>Médio</v>
      </c>
      <c r="K4466" s="18" t="str">
        <f t="shared" si="277"/>
        <v>Acima</v>
      </c>
      <c r="L4466" s="18" t="str">
        <f t="shared" si="278"/>
        <v>Abaixo</v>
      </c>
      <c r="M4466" s="23" t="str">
        <f t="shared" si="279"/>
        <v>Acima</v>
      </c>
    </row>
    <row r="4467" spans="1:13">
      <c r="A4467" s="11" t="s">
        <v>4324</v>
      </c>
      <c r="B4467" s="12" t="s">
        <v>19</v>
      </c>
      <c r="C4467" s="12">
        <v>254</v>
      </c>
      <c r="D4467" s="12">
        <v>0.59499999999999997</v>
      </c>
      <c r="E4467" s="12">
        <v>0.54300000000000004</v>
      </c>
      <c r="F4467" s="12">
        <v>0.502</v>
      </c>
      <c r="G4467" s="12">
        <v>7586.45</v>
      </c>
      <c r="H4467" s="13">
        <v>7</v>
      </c>
      <c r="I4467" s="23" t="str">
        <f>VLOOKUP(B4467,'De-Para'!$B$3:$C$29,2,0)</f>
        <v>Nordeste</v>
      </c>
      <c r="J4467" s="18" t="str">
        <f t="shared" si="276"/>
        <v>Médio</v>
      </c>
      <c r="K4467" s="18" t="str">
        <f t="shared" si="277"/>
        <v>Abaixo</v>
      </c>
      <c r="L4467" s="18" t="str">
        <f t="shared" si="278"/>
        <v>Abaixo</v>
      </c>
      <c r="M4467" s="23" t="str">
        <f t="shared" si="279"/>
        <v>Acima</v>
      </c>
    </row>
    <row r="4468" spans="1:13">
      <c r="A4468" s="8" t="s">
        <v>4325</v>
      </c>
      <c r="B4468" s="9" t="s">
        <v>59</v>
      </c>
      <c r="C4468" s="9">
        <v>25</v>
      </c>
      <c r="D4468" s="9">
        <v>0.66200000000000003</v>
      </c>
      <c r="E4468" s="9">
        <v>0.67500000000000004</v>
      </c>
      <c r="F4468" s="9">
        <v>0.53300000000000003</v>
      </c>
      <c r="G4468" s="9">
        <v>30867.599999999999</v>
      </c>
      <c r="H4468" s="10">
        <v>1</v>
      </c>
      <c r="I4468" s="23" t="str">
        <f>VLOOKUP(B4468,'De-Para'!$B$3:$C$29,2,0)</f>
        <v>Sul</v>
      </c>
      <c r="J4468" s="18" t="str">
        <f t="shared" si="276"/>
        <v>Médio</v>
      </c>
      <c r="K4468" s="18" t="str">
        <f t="shared" si="277"/>
        <v>Acima</v>
      </c>
      <c r="L4468" s="18" t="str">
        <f t="shared" si="278"/>
        <v>Abaixo</v>
      </c>
      <c r="M4468" s="23" t="str">
        <f t="shared" si="279"/>
        <v>Abaixo</v>
      </c>
    </row>
    <row r="4469" spans="1:13">
      <c r="A4469" s="11" t="s">
        <v>4326</v>
      </c>
      <c r="B4469" s="12" t="s">
        <v>7</v>
      </c>
      <c r="C4469" s="12">
        <v>66</v>
      </c>
      <c r="D4469" s="12">
        <v>0.74199999999999999</v>
      </c>
      <c r="E4469" s="12">
        <v>0.69799999999999995</v>
      </c>
      <c r="F4469" s="12">
        <v>0.68400000000000005</v>
      </c>
      <c r="G4469" s="12">
        <v>21793.53</v>
      </c>
      <c r="H4469" s="13">
        <v>0</v>
      </c>
      <c r="I4469" s="23" t="str">
        <f>VLOOKUP(B4469,'De-Para'!$B$3:$C$29,2,0)</f>
        <v>Sudeste</v>
      </c>
      <c r="J4469" s="18" t="str">
        <f t="shared" si="276"/>
        <v>Alto</v>
      </c>
      <c r="K4469" s="18" t="str">
        <f t="shared" si="277"/>
        <v>Acima</v>
      </c>
      <c r="L4469" s="18" t="str">
        <f t="shared" si="278"/>
        <v>Abaixo</v>
      </c>
      <c r="M4469" s="23" t="str">
        <f t="shared" si="279"/>
        <v>Abaixo</v>
      </c>
    </row>
    <row r="4470" spans="1:13">
      <c r="A4470" s="8" t="s">
        <v>4327</v>
      </c>
      <c r="B4470" s="9" t="s">
        <v>118</v>
      </c>
      <c r="C4470" s="9">
        <v>216</v>
      </c>
      <c r="D4470" s="9">
        <v>0.58099999999999996</v>
      </c>
      <c r="E4470" s="9">
        <v>0.51800000000000002</v>
      </c>
      <c r="F4470" s="9">
        <v>0.496</v>
      </c>
      <c r="G4470" s="9">
        <v>5650.24</v>
      </c>
      <c r="H4470" s="10">
        <v>1</v>
      </c>
      <c r="I4470" s="23" t="str">
        <f>VLOOKUP(B4470,'De-Para'!$B$3:$C$29,2,0)</f>
        <v>Nordeste</v>
      </c>
      <c r="J4470" s="18" t="str">
        <f t="shared" si="276"/>
        <v>Médio</v>
      </c>
      <c r="K4470" s="18" t="str">
        <f t="shared" si="277"/>
        <v>Abaixo</v>
      </c>
      <c r="L4470" s="18" t="str">
        <f t="shared" si="278"/>
        <v>Abaixo</v>
      </c>
      <c r="M4470" s="23" t="str">
        <f t="shared" si="279"/>
        <v>Abaixo</v>
      </c>
    </row>
    <row r="4471" spans="1:13">
      <c r="A4471" s="11" t="s">
        <v>4328</v>
      </c>
      <c r="B4471" s="12" t="s">
        <v>29</v>
      </c>
      <c r="C4471" s="12">
        <v>49</v>
      </c>
      <c r="D4471" s="12">
        <v>0.59899999999999998</v>
      </c>
      <c r="E4471" s="12">
        <v>0.57099999999999995</v>
      </c>
      <c r="F4471" s="12">
        <v>0.46700000000000003</v>
      </c>
      <c r="G4471" s="12">
        <v>18182.349999999999</v>
      </c>
      <c r="H4471" s="13">
        <v>2</v>
      </c>
      <c r="I4471" s="23" t="str">
        <f>VLOOKUP(B4471,'De-Para'!$B$3:$C$29,2,0)</f>
        <v>Centro-Oeste</v>
      </c>
      <c r="J4471" s="18" t="str">
        <f t="shared" si="276"/>
        <v>Médio</v>
      </c>
      <c r="K4471" s="18" t="str">
        <f t="shared" si="277"/>
        <v>Abaixo</v>
      </c>
      <c r="L4471" s="18" t="str">
        <f t="shared" si="278"/>
        <v>Abaixo</v>
      </c>
      <c r="M4471" s="23" t="str">
        <f t="shared" si="279"/>
        <v>Abaixo</v>
      </c>
    </row>
    <row r="4472" spans="1:13">
      <c r="A4472" s="8" t="s">
        <v>3737</v>
      </c>
      <c r="B4472" s="9" t="s">
        <v>87</v>
      </c>
      <c r="C4472" s="9">
        <v>333</v>
      </c>
      <c r="D4472" s="9">
        <v>0.56100000000000005</v>
      </c>
      <c r="E4472" s="9">
        <v>0.52200000000000002</v>
      </c>
      <c r="F4472" s="9">
        <v>0.48099999999999998</v>
      </c>
      <c r="G4472" s="9">
        <v>5553.69</v>
      </c>
      <c r="H4472" s="10">
        <v>1</v>
      </c>
      <c r="I4472" s="23" t="str">
        <f>VLOOKUP(B4472,'De-Para'!$B$3:$C$29,2,0)</f>
        <v>Nordeste</v>
      </c>
      <c r="J4472" s="18" t="str">
        <f t="shared" si="276"/>
        <v>Médio</v>
      </c>
      <c r="K4472" s="18" t="str">
        <f t="shared" si="277"/>
        <v>Abaixo</v>
      </c>
      <c r="L4472" s="18" t="str">
        <f t="shared" si="278"/>
        <v>Abaixo</v>
      </c>
      <c r="M4472" s="23" t="str">
        <f t="shared" si="279"/>
        <v>Abaixo</v>
      </c>
    </row>
    <row r="4473" spans="1:13">
      <c r="A4473" s="11" t="s">
        <v>4329</v>
      </c>
      <c r="B4473" s="12" t="s">
        <v>14</v>
      </c>
      <c r="C4473" s="12">
        <v>47</v>
      </c>
      <c r="D4473" s="12">
        <v>0.72299999999999998</v>
      </c>
      <c r="E4473" s="12">
        <v>0.7</v>
      </c>
      <c r="F4473" s="12">
        <v>0.64300000000000002</v>
      </c>
      <c r="G4473" s="12">
        <v>24879.040000000001</v>
      </c>
      <c r="H4473" s="13">
        <v>7</v>
      </c>
      <c r="I4473" s="23" t="str">
        <f>VLOOKUP(B4473,'De-Para'!$B$3:$C$29,2,0)</f>
        <v>Sul</v>
      </c>
      <c r="J4473" s="18" t="str">
        <f t="shared" si="276"/>
        <v>Alto</v>
      </c>
      <c r="K4473" s="18" t="str">
        <f t="shared" si="277"/>
        <v>Acima</v>
      </c>
      <c r="L4473" s="18" t="str">
        <f t="shared" si="278"/>
        <v>Abaixo</v>
      </c>
      <c r="M4473" s="23" t="str">
        <f t="shared" si="279"/>
        <v>Acima</v>
      </c>
    </row>
    <row r="4474" spans="1:13">
      <c r="A4474" s="8" t="s">
        <v>4330</v>
      </c>
      <c r="B4474" s="9" t="s">
        <v>16</v>
      </c>
      <c r="C4474" s="9">
        <v>108</v>
      </c>
      <c r="D4474" s="9">
        <v>0.54</v>
      </c>
      <c r="E4474" s="9">
        <v>0.53400000000000003</v>
      </c>
      <c r="F4474" s="9">
        <v>0.38200000000000001</v>
      </c>
      <c r="G4474" s="9">
        <v>8377.08</v>
      </c>
      <c r="H4474" s="10">
        <v>3</v>
      </c>
      <c r="I4474" s="23" t="str">
        <f>VLOOKUP(B4474,'De-Para'!$B$3:$C$29,2,0)</f>
        <v>Sudeste</v>
      </c>
      <c r="J4474" s="18" t="str">
        <f t="shared" si="276"/>
        <v>Baixo</v>
      </c>
      <c r="K4474" s="18" t="str">
        <f t="shared" si="277"/>
        <v>Abaixo</v>
      </c>
      <c r="L4474" s="18" t="str">
        <f t="shared" si="278"/>
        <v>Abaixo</v>
      </c>
      <c r="M4474" s="23" t="str">
        <f t="shared" si="279"/>
        <v>Acima</v>
      </c>
    </row>
    <row r="4475" spans="1:13">
      <c r="A4475" s="11" t="s">
        <v>4331</v>
      </c>
      <c r="B4475" s="12" t="s">
        <v>16</v>
      </c>
      <c r="C4475" s="12">
        <v>36</v>
      </c>
      <c r="D4475" s="12">
        <v>0.69599999999999995</v>
      </c>
      <c r="E4475" s="12">
        <v>0.66100000000000003</v>
      </c>
      <c r="F4475" s="12">
        <v>0.63100000000000001</v>
      </c>
      <c r="G4475" s="12">
        <v>13448.44</v>
      </c>
      <c r="H4475" s="13">
        <v>4</v>
      </c>
      <c r="I4475" s="23" t="str">
        <f>VLOOKUP(B4475,'De-Para'!$B$3:$C$29,2,0)</f>
        <v>Sudeste</v>
      </c>
      <c r="J4475" s="18" t="str">
        <f t="shared" si="276"/>
        <v>Médio</v>
      </c>
      <c r="K4475" s="18" t="str">
        <f t="shared" si="277"/>
        <v>Acima</v>
      </c>
      <c r="L4475" s="18" t="str">
        <f t="shared" si="278"/>
        <v>Abaixo</v>
      </c>
      <c r="M4475" s="23" t="str">
        <f t="shared" si="279"/>
        <v>Acima</v>
      </c>
    </row>
    <row r="4476" spans="1:13">
      <c r="A4476" s="8" t="s">
        <v>4332</v>
      </c>
      <c r="B4476" s="9" t="s">
        <v>118</v>
      </c>
      <c r="C4476" s="9">
        <v>270</v>
      </c>
      <c r="D4476" s="9">
        <v>0.58399999999999996</v>
      </c>
      <c r="E4476" s="9">
        <v>0.56299999999999994</v>
      </c>
      <c r="F4476" s="9">
        <v>0.48</v>
      </c>
      <c r="G4476" s="9">
        <v>10629.03</v>
      </c>
      <c r="H4476" s="10">
        <v>2</v>
      </c>
      <c r="I4476" s="23" t="str">
        <f>VLOOKUP(B4476,'De-Para'!$B$3:$C$29,2,0)</f>
        <v>Nordeste</v>
      </c>
      <c r="J4476" s="18" t="str">
        <f t="shared" si="276"/>
        <v>Médio</v>
      </c>
      <c r="K4476" s="18" t="str">
        <f t="shared" si="277"/>
        <v>Abaixo</v>
      </c>
      <c r="L4476" s="18" t="str">
        <f t="shared" si="278"/>
        <v>Abaixo</v>
      </c>
      <c r="M4476" s="23" t="str">
        <f t="shared" si="279"/>
        <v>Abaixo</v>
      </c>
    </row>
    <row r="4477" spans="1:13">
      <c r="A4477" s="11" t="s">
        <v>4333</v>
      </c>
      <c r="B4477" s="12" t="s">
        <v>16</v>
      </c>
      <c r="C4477" s="12">
        <v>263</v>
      </c>
      <c r="D4477" s="12">
        <v>0.63100000000000001</v>
      </c>
      <c r="E4477" s="12">
        <v>0.63100000000000001</v>
      </c>
      <c r="F4477" s="12">
        <v>0.48599999999999999</v>
      </c>
      <c r="G4477" s="12">
        <v>8366.39</v>
      </c>
      <c r="H4477" s="13">
        <v>1</v>
      </c>
      <c r="I4477" s="23" t="str">
        <f>VLOOKUP(B4477,'De-Para'!$B$3:$C$29,2,0)</f>
        <v>Sudeste</v>
      </c>
      <c r="J4477" s="18" t="str">
        <f t="shared" si="276"/>
        <v>Médio</v>
      </c>
      <c r="K4477" s="18" t="str">
        <f t="shared" si="277"/>
        <v>Acima</v>
      </c>
      <c r="L4477" s="18" t="str">
        <f t="shared" si="278"/>
        <v>Abaixo</v>
      </c>
      <c r="M4477" s="23" t="str">
        <f t="shared" si="279"/>
        <v>Abaixo</v>
      </c>
    </row>
    <row r="4478" spans="1:13">
      <c r="A4478" s="8" t="s">
        <v>4334</v>
      </c>
      <c r="B4478" s="9" t="s">
        <v>24</v>
      </c>
      <c r="C4478" s="9">
        <v>270</v>
      </c>
      <c r="D4478" s="9">
        <v>0.56299999999999994</v>
      </c>
      <c r="E4478" s="9">
        <v>0.56299999999999994</v>
      </c>
      <c r="F4478" s="9">
        <v>0.42099999999999999</v>
      </c>
      <c r="G4478" s="9">
        <v>9144.4599999999991</v>
      </c>
      <c r="H4478" s="10">
        <v>1</v>
      </c>
      <c r="I4478" s="23" t="str">
        <f>VLOOKUP(B4478,'De-Para'!$B$3:$C$29,2,0)</f>
        <v>Nordeste</v>
      </c>
      <c r="J4478" s="18" t="str">
        <f t="shared" si="276"/>
        <v>Médio</v>
      </c>
      <c r="K4478" s="18" t="str">
        <f t="shared" si="277"/>
        <v>Abaixo</v>
      </c>
      <c r="L4478" s="18" t="str">
        <f t="shared" si="278"/>
        <v>Abaixo</v>
      </c>
      <c r="M4478" s="23" t="str">
        <f t="shared" si="279"/>
        <v>Abaixo</v>
      </c>
    </row>
    <row r="4479" spans="1:13">
      <c r="A4479" s="11" t="s">
        <v>3380</v>
      </c>
      <c r="B4479" s="12" t="s">
        <v>82</v>
      </c>
      <c r="C4479" s="12">
        <v>298</v>
      </c>
      <c r="D4479" s="12">
        <v>0.59399999999999997</v>
      </c>
      <c r="E4479" s="12">
        <v>0.57299999999999995</v>
      </c>
      <c r="F4479" s="12">
        <v>0.47599999999999998</v>
      </c>
      <c r="G4479" s="12">
        <v>8205.16</v>
      </c>
      <c r="H4479" s="13">
        <v>2</v>
      </c>
      <c r="I4479" s="23" t="str">
        <f>VLOOKUP(B4479,'De-Para'!$B$3:$C$29,2,0)</f>
        <v>Nordeste</v>
      </c>
      <c r="J4479" s="18" t="str">
        <f t="shared" si="276"/>
        <v>Médio</v>
      </c>
      <c r="K4479" s="18" t="str">
        <f t="shared" si="277"/>
        <v>Abaixo</v>
      </c>
      <c r="L4479" s="18" t="str">
        <f t="shared" si="278"/>
        <v>Abaixo</v>
      </c>
      <c r="M4479" s="23" t="str">
        <f t="shared" si="279"/>
        <v>Abaixo</v>
      </c>
    </row>
    <row r="4480" spans="1:13">
      <c r="A4480" s="8" t="s">
        <v>4335</v>
      </c>
      <c r="B4480" s="9" t="s">
        <v>14</v>
      </c>
      <c r="C4480" s="9">
        <v>14</v>
      </c>
      <c r="D4480" s="9">
        <v>0.73299999999999998</v>
      </c>
      <c r="E4480" s="9">
        <v>0.78600000000000003</v>
      </c>
      <c r="F4480" s="9">
        <v>0.58699999999999997</v>
      </c>
      <c r="G4480" s="9">
        <v>39706.06</v>
      </c>
      <c r="H4480" s="10">
        <v>4</v>
      </c>
      <c r="I4480" s="23" t="str">
        <f>VLOOKUP(B4480,'De-Para'!$B$3:$C$29,2,0)</f>
        <v>Sul</v>
      </c>
      <c r="J4480" s="18" t="str">
        <f t="shared" si="276"/>
        <v>Alto</v>
      </c>
      <c r="K4480" s="18" t="str">
        <f t="shared" si="277"/>
        <v>Acima</v>
      </c>
      <c r="L4480" s="18" t="str">
        <f t="shared" si="278"/>
        <v>Abaixo</v>
      </c>
      <c r="M4480" s="23" t="str">
        <f t="shared" si="279"/>
        <v>Acima</v>
      </c>
    </row>
    <row r="4481" spans="1:13">
      <c r="A4481" s="11" t="s">
        <v>4336</v>
      </c>
      <c r="B4481" s="12" t="s">
        <v>111</v>
      </c>
      <c r="C4481" s="12">
        <v>179</v>
      </c>
      <c r="D4481" s="12">
        <v>0.60299999999999998</v>
      </c>
      <c r="E4481" s="12">
        <v>0.55700000000000005</v>
      </c>
      <c r="F4481" s="12">
        <v>0.51700000000000002</v>
      </c>
      <c r="G4481" s="12">
        <v>12264.54</v>
      </c>
      <c r="H4481" s="13">
        <v>0</v>
      </c>
      <c r="I4481" s="23" t="str">
        <f>VLOOKUP(B4481,'De-Para'!$B$3:$C$29,2,0)</f>
        <v>Norte</v>
      </c>
      <c r="J4481" s="18" t="str">
        <f t="shared" si="276"/>
        <v>Médio</v>
      </c>
      <c r="K4481" s="18" t="str">
        <f t="shared" si="277"/>
        <v>Acima</v>
      </c>
      <c r="L4481" s="18" t="str">
        <f t="shared" si="278"/>
        <v>Abaixo</v>
      </c>
      <c r="M4481" s="23" t="str">
        <f t="shared" si="279"/>
        <v>Abaixo</v>
      </c>
    </row>
    <row r="4482" spans="1:13">
      <c r="A4482" s="8" t="s">
        <v>4337</v>
      </c>
      <c r="B4482" s="9" t="s">
        <v>24</v>
      </c>
      <c r="C4482" s="9">
        <v>109</v>
      </c>
      <c r="D4482" s="9">
        <v>0.56899999999999995</v>
      </c>
      <c r="E4482" s="9">
        <v>0.54800000000000004</v>
      </c>
      <c r="F4482" s="9">
        <v>0.437</v>
      </c>
      <c r="G4482" s="9">
        <v>6630.12</v>
      </c>
      <c r="H4482" s="10">
        <v>0</v>
      </c>
      <c r="I4482" s="23" t="str">
        <f>VLOOKUP(B4482,'De-Para'!$B$3:$C$29,2,0)</f>
        <v>Nordeste</v>
      </c>
      <c r="J4482" s="18" t="str">
        <f t="shared" si="276"/>
        <v>Médio</v>
      </c>
      <c r="K4482" s="18" t="str">
        <f t="shared" si="277"/>
        <v>Abaixo</v>
      </c>
      <c r="L4482" s="18" t="str">
        <f t="shared" si="278"/>
        <v>Abaixo</v>
      </c>
      <c r="M4482" s="23" t="str">
        <f t="shared" si="279"/>
        <v>Abaixo</v>
      </c>
    </row>
    <row r="4483" spans="1:13">
      <c r="A4483" s="11" t="s">
        <v>4338</v>
      </c>
      <c r="B4483" s="12" t="s">
        <v>16</v>
      </c>
      <c r="C4483" s="12">
        <v>126</v>
      </c>
      <c r="D4483" s="12">
        <v>0.59</v>
      </c>
      <c r="E4483" s="12">
        <v>0.56899999999999995</v>
      </c>
      <c r="F4483" s="12">
        <v>0.45200000000000001</v>
      </c>
      <c r="G4483" s="12">
        <v>9152.06</v>
      </c>
      <c r="H4483" s="13">
        <v>6</v>
      </c>
      <c r="I4483" s="23" t="str">
        <f>VLOOKUP(B4483,'De-Para'!$B$3:$C$29,2,0)</f>
        <v>Sudeste</v>
      </c>
      <c r="J4483" s="18" t="str">
        <f t="shared" si="276"/>
        <v>Médio</v>
      </c>
      <c r="K4483" s="18" t="str">
        <f t="shared" si="277"/>
        <v>Abaixo</v>
      </c>
      <c r="L4483" s="18" t="str">
        <f t="shared" si="278"/>
        <v>Abaixo</v>
      </c>
      <c r="M4483" s="23" t="str">
        <f t="shared" si="279"/>
        <v>Acima</v>
      </c>
    </row>
    <row r="4484" spans="1:13">
      <c r="A4484" s="8" t="s">
        <v>4339</v>
      </c>
      <c r="B4484" s="9" t="s">
        <v>82</v>
      </c>
      <c r="C4484" s="9">
        <v>377</v>
      </c>
      <c r="D4484" s="9">
        <v>0.53</v>
      </c>
      <c r="E4484" s="9">
        <v>0.52</v>
      </c>
      <c r="F4484" s="9">
        <v>0.4</v>
      </c>
      <c r="G4484" s="9">
        <v>8560.7199999999993</v>
      </c>
      <c r="H4484" s="10">
        <v>2</v>
      </c>
      <c r="I4484" s="23" t="str">
        <f>VLOOKUP(B4484,'De-Para'!$B$3:$C$29,2,0)</f>
        <v>Nordeste</v>
      </c>
      <c r="J4484" s="18" t="str">
        <f t="shared" si="276"/>
        <v>Baixo</v>
      </c>
      <c r="K4484" s="18" t="str">
        <f t="shared" si="277"/>
        <v>Abaixo</v>
      </c>
      <c r="L4484" s="18" t="str">
        <f t="shared" si="278"/>
        <v>Abaixo</v>
      </c>
      <c r="M4484" s="23" t="str">
        <f t="shared" si="279"/>
        <v>Abaixo</v>
      </c>
    </row>
    <row r="4485" spans="1:13">
      <c r="A4485" s="11" t="s">
        <v>4340</v>
      </c>
      <c r="B4485" s="12" t="s">
        <v>31</v>
      </c>
      <c r="C4485" s="12">
        <v>127</v>
      </c>
      <c r="D4485" s="12">
        <v>0.63700000000000001</v>
      </c>
      <c r="E4485" s="12">
        <v>0.57599999999999996</v>
      </c>
      <c r="F4485" s="12">
        <v>0.61</v>
      </c>
      <c r="G4485" s="12">
        <v>15177.69</v>
      </c>
      <c r="H4485" s="13">
        <v>2</v>
      </c>
      <c r="I4485" s="23" t="str">
        <f>VLOOKUP(B4485,'De-Para'!$B$3:$C$29,2,0)</f>
        <v>Nordeste</v>
      </c>
      <c r="J4485" s="18" t="str">
        <f t="shared" si="276"/>
        <v>Médio</v>
      </c>
      <c r="K4485" s="18" t="str">
        <f t="shared" si="277"/>
        <v>Acima</v>
      </c>
      <c r="L4485" s="18" t="str">
        <f t="shared" si="278"/>
        <v>Abaixo</v>
      </c>
      <c r="M4485" s="23" t="str">
        <f t="shared" si="279"/>
        <v>Abaixo</v>
      </c>
    </row>
    <row r="4486" spans="1:13">
      <c r="A4486" s="8" t="s">
        <v>4341</v>
      </c>
      <c r="B4486" s="9" t="s">
        <v>16</v>
      </c>
      <c r="C4486" s="9">
        <v>84</v>
      </c>
      <c r="D4486" s="9">
        <v>0.68500000000000005</v>
      </c>
      <c r="E4486" s="9">
        <v>0.66600000000000004</v>
      </c>
      <c r="F4486" s="9">
        <v>0.59899999999999998</v>
      </c>
      <c r="G4486" s="9">
        <v>10019.99</v>
      </c>
      <c r="H4486" s="10">
        <v>2</v>
      </c>
      <c r="I4486" s="23" t="str">
        <f>VLOOKUP(B4486,'De-Para'!$B$3:$C$29,2,0)</f>
        <v>Sudeste</v>
      </c>
      <c r="J4486" s="18" t="str">
        <f t="shared" ref="J4486:J4549" si="280">IF(D4486&lt;0.55,"Baixo",IF(D4486&lt;0.7,"Médio",IF(D4486&lt;0.8,"Alto","Muito alto")))</f>
        <v>Médio</v>
      </c>
      <c r="K4486" s="18" t="str">
        <f t="shared" ref="K4486:K4549" si="281">IF(D4486&lt;=$K$3,"Abaixo","Acima")</f>
        <v>Acima</v>
      </c>
      <c r="L4486" s="18" t="str">
        <f t="shared" ref="L4486:L4549" si="282">IF(C4486&gt;=$L$3,"Acima","Abaixo")</f>
        <v>Abaixo</v>
      </c>
      <c r="M4486" s="23" t="str">
        <f t="shared" ref="M4486:M4549" si="283">IF(H4486&lt;=$M$3,"Abaixo","Acima")</f>
        <v>Abaixo</v>
      </c>
    </row>
    <row r="4487" spans="1:13">
      <c r="A4487" s="11" t="s">
        <v>4342</v>
      </c>
      <c r="B4487" s="12" t="s">
        <v>33</v>
      </c>
      <c r="C4487" s="12">
        <v>158</v>
      </c>
      <c r="D4487" s="12">
        <v>0.67700000000000005</v>
      </c>
      <c r="E4487" s="12">
        <v>0.65200000000000002</v>
      </c>
      <c r="F4487" s="12">
        <v>0.57699999999999996</v>
      </c>
      <c r="G4487" s="12">
        <v>14155.5</v>
      </c>
      <c r="H4487" s="13">
        <v>2</v>
      </c>
      <c r="I4487" s="23" t="str">
        <f>VLOOKUP(B4487,'De-Para'!$B$3:$C$29,2,0)</f>
        <v>Centro-Oeste</v>
      </c>
      <c r="J4487" s="18" t="str">
        <f t="shared" si="280"/>
        <v>Médio</v>
      </c>
      <c r="K4487" s="18" t="str">
        <f t="shared" si="281"/>
        <v>Acima</v>
      </c>
      <c r="L4487" s="18" t="str">
        <f t="shared" si="282"/>
        <v>Abaixo</v>
      </c>
      <c r="M4487" s="23" t="str">
        <f t="shared" si="283"/>
        <v>Abaixo</v>
      </c>
    </row>
    <row r="4488" spans="1:13">
      <c r="A4488" s="8" t="s">
        <v>4343</v>
      </c>
      <c r="B4488" s="9" t="s">
        <v>82</v>
      </c>
      <c r="C4488" s="9">
        <v>201</v>
      </c>
      <c r="D4488" s="9">
        <v>0.53</v>
      </c>
      <c r="E4488" s="9">
        <v>0.53</v>
      </c>
      <c r="F4488" s="9">
        <v>0.38900000000000001</v>
      </c>
      <c r="G4488" s="9">
        <v>7160.57</v>
      </c>
      <c r="H4488" s="10">
        <v>3</v>
      </c>
      <c r="I4488" s="23" t="str">
        <f>VLOOKUP(B4488,'De-Para'!$B$3:$C$29,2,0)</f>
        <v>Nordeste</v>
      </c>
      <c r="J4488" s="18" t="str">
        <f t="shared" si="280"/>
        <v>Baixo</v>
      </c>
      <c r="K4488" s="18" t="str">
        <f t="shared" si="281"/>
        <v>Abaixo</v>
      </c>
      <c r="L4488" s="18" t="str">
        <f t="shared" si="282"/>
        <v>Abaixo</v>
      </c>
      <c r="M4488" s="23" t="str">
        <f t="shared" si="283"/>
        <v>Acima</v>
      </c>
    </row>
    <row r="4489" spans="1:13">
      <c r="A4489" s="11" t="s">
        <v>4344</v>
      </c>
      <c r="B4489" s="12" t="s">
        <v>59</v>
      </c>
      <c r="C4489" s="12">
        <v>54</v>
      </c>
      <c r="D4489" s="12">
        <v>0.75</v>
      </c>
      <c r="E4489" s="12">
        <v>0.73099999999999998</v>
      </c>
      <c r="F4489" s="12">
        <v>0.65900000000000003</v>
      </c>
      <c r="G4489" s="12">
        <v>19473.62</v>
      </c>
      <c r="H4489" s="13">
        <v>3</v>
      </c>
      <c r="I4489" s="23" t="str">
        <f>VLOOKUP(B4489,'De-Para'!$B$3:$C$29,2,0)</f>
        <v>Sul</v>
      </c>
      <c r="J4489" s="18" t="str">
        <f t="shared" si="280"/>
        <v>Alto</v>
      </c>
      <c r="K4489" s="18" t="str">
        <f t="shared" si="281"/>
        <v>Acima</v>
      </c>
      <c r="L4489" s="18" t="str">
        <f t="shared" si="282"/>
        <v>Abaixo</v>
      </c>
      <c r="M4489" s="23" t="str">
        <f t="shared" si="283"/>
        <v>Acima</v>
      </c>
    </row>
    <row r="4490" spans="1:13">
      <c r="A4490" s="8" t="s">
        <v>4345</v>
      </c>
      <c r="B4490" s="9" t="s">
        <v>16</v>
      </c>
      <c r="C4490" s="9">
        <v>157</v>
      </c>
      <c r="D4490" s="9">
        <v>0.68200000000000005</v>
      </c>
      <c r="E4490" s="9">
        <v>0.67600000000000005</v>
      </c>
      <c r="F4490" s="9">
        <v>0.56699999999999995</v>
      </c>
      <c r="G4490" s="9">
        <v>10864.79</v>
      </c>
      <c r="H4490" s="10">
        <v>1</v>
      </c>
      <c r="I4490" s="23" t="str">
        <f>VLOOKUP(B4490,'De-Para'!$B$3:$C$29,2,0)</f>
        <v>Sudeste</v>
      </c>
      <c r="J4490" s="18" t="str">
        <f t="shared" si="280"/>
        <v>Médio</v>
      </c>
      <c r="K4490" s="18" t="str">
        <f t="shared" si="281"/>
        <v>Acima</v>
      </c>
      <c r="L4490" s="18" t="str">
        <f t="shared" si="282"/>
        <v>Abaixo</v>
      </c>
      <c r="M4490" s="23" t="str">
        <f t="shared" si="283"/>
        <v>Abaixo</v>
      </c>
    </row>
    <row r="4491" spans="1:13">
      <c r="A4491" s="11" t="s">
        <v>4346</v>
      </c>
      <c r="B4491" s="12" t="s">
        <v>82</v>
      </c>
      <c r="C4491" s="12">
        <v>235</v>
      </c>
      <c r="D4491" s="12">
        <v>0.51400000000000001</v>
      </c>
      <c r="E4491" s="12">
        <v>0.49199999999999999</v>
      </c>
      <c r="F4491" s="12">
        <v>0.379</v>
      </c>
      <c r="G4491" s="12">
        <v>7364.7</v>
      </c>
      <c r="H4491" s="13">
        <v>8</v>
      </c>
      <c r="I4491" s="23" t="str">
        <f>VLOOKUP(B4491,'De-Para'!$B$3:$C$29,2,0)</f>
        <v>Nordeste</v>
      </c>
      <c r="J4491" s="18" t="str">
        <f t="shared" si="280"/>
        <v>Baixo</v>
      </c>
      <c r="K4491" s="18" t="str">
        <f t="shared" si="281"/>
        <v>Abaixo</v>
      </c>
      <c r="L4491" s="18" t="str">
        <f t="shared" si="282"/>
        <v>Abaixo</v>
      </c>
      <c r="M4491" s="23" t="str">
        <f t="shared" si="283"/>
        <v>Acima</v>
      </c>
    </row>
    <row r="4492" spans="1:13">
      <c r="A4492" s="8" t="s">
        <v>4347</v>
      </c>
      <c r="B4492" s="9" t="s">
        <v>82</v>
      </c>
      <c r="C4492" s="9">
        <v>209</v>
      </c>
      <c r="D4492" s="9">
        <v>0.54700000000000004</v>
      </c>
      <c r="E4492" s="9">
        <v>0.53600000000000003</v>
      </c>
      <c r="F4492" s="9">
        <v>0.39200000000000002</v>
      </c>
      <c r="G4492" s="9">
        <v>8932.99</v>
      </c>
      <c r="H4492" s="10">
        <v>1</v>
      </c>
      <c r="I4492" s="23" t="str">
        <f>VLOOKUP(B4492,'De-Para'!$B$3:$C$29,2,0)</f>
        <v>Nordeste</v>
      </c>
      <c r="J4492" s="18" t="str">
        <f t="shared" si="280"/>
        <v>Baixo</v>
      </c>
      <c r="K4492" s="18" t="str">
        <f t="shared" si="281"/>
        <v>Abaixo</v>
      </c>
      <c r="L4492" s="18" t="str">
        <f t="shared" si="282"/>
        <v>Abaixo</v>
      </c>
      <c r="M4492" s="23" t="str">
        <f t="shared" si="283"/>
        <v>Abaixo</v>
      </c>
    </row>
    <row r="4493" spans="1:13">
      <c r="A4493" s="11" t="s">
        <v>4348</v>
      </c>
      <c r="B4493" s="12" t="s">
        <v>33</v>
      </c>
      <c r="C4493" s="12">
        <v>82</v>
      </c>
      <c r="D4493" s="12">
        <v>0.68</v>
      </c>
      <c r="E4493" s="12">
        <v>0.67200000000000004</v>
      </c>
      <c r="F4493" s="12">
        <v>0.57899999999999996</v>
      </c>
      <c r="G4493" s="12">
        <v>15863.76</v>
      </c>
      <c r="H4493" s="13">
        <v>2</v>
      </c>
      <c r="I4493" s="23" t="str">
        <f>VLOOKUP(B4493,'De-Para'!$B$3:$C$29,2,0)</f>
        <v>Centro-Oeste</v>
      </c>
      <c r="J4493" s="18" t="str">
        <f t="shared" si="280"/>
        <v>Médio</v>
      </c>
      <c r="K4493" s="18" t="str">
        <f t="shared" si="281"/>
        <v>Acima</v>
      </c>
      <c r="L4493" s="18" t="str">
        <f t="shared" si="282"/>
        <v>Abaixo</v>
      </c>
      <c r="M4493" s="23" t="str">
        <f t="shared" si="283"/>
        <v>Abaixo</v>
      </c>
    </row>
    <row r="4494" spans="1:13">
      <c r="A4494" s="8" t="s">
        <v>4349</v>
      </c>
      <c r="B4494" s="9" t="s">
        <v>16</v>
      </c>
      <c r="C4494" s="9">
        <v>63</v>
      </c>
      <c r="D4494" s="9">
        <v>0.69</v>
      </c>
      <c r="E4494" s="9">
        <v>0.65200000000000002</v>
      </c>
      <c r="F4494" s="9">
        <v>0.58499999999999996</v>
      </c>
      <c r="G4494" s="9">
        <v>35705.129999999997</v>
      </c>
      <c r="H4494" s="10">
        <v>0</v>
      </c>
      <c r="I4494" s="23" t="str">
        <f>VLOOKUP(B4494,'De-Para'!$B$3:$C$29,2,0)</f>
        <v>Sudeste</v>
      </c>
      <c r="J4494" s="18" t="str">
        <f t="shared" si="280"/>
        <v>Médio</v>
      </c>
      <c r="K4494" s="18" t="str">
        <f t="shared" si="281"/>
        <v>Acima</v>
      </c>
      <c r="L4494" s="18" t="str">
        <f t="shared" si="282"/>
        <v>Abaixo</v>
      </c>
      <c r="M4494" s="23" t="str">
        <f t="shared" si="283"/>
        <v>Abaixo</v>
      </c>
    </row>
    <row r="4495" spans="1:13">
      <c r="A4495" s="11" t="s">
        <v>4350</v>
      </c>
      <c r="B4495" s="12" t="s">
        <v>16</v>
      </c>
      <c r="C4495" s="12">
        <v>143</v>
      </c>
      <c r="D4495" s="12">
        <v>0.627</v>
      </c>
      <c r="E4495" s="12">
        <v>0.61299999999999999</v>
      </c>
      <c r="F4495" s="12">
        <v>0.496</v>
      </c>
      <c r="G4495" s="12">
        <v>9518.9599999999991</v>
      </c>
      <c r="H4495" s="13">
        <v>1</v>
      </c>
      <c r="I4495" s="23" t="str">
        <f>VLOOKUP(B4495,'De-Para'!$B$3:$C$29,2,0)</f>
        <v>Sudeste</v>
      </c>
      <c r="J4495" s="18" t="str">
        <f t="shared" si="280"/>
        <v>Médio</v>
      </c>
      <c r="K4495" s="18" t="str">
        <f t="shared" si="281"/>
        <v>Acima</v>
      </c>
      <c r="L4495" s="18" t="str">
        <f t="shared" si="282"/>
        <v>Abaixo</v>
      </c>
      <c r="M4495" s="23" t="str">
        <f t="shared" si="283"/>
        <v>Abaixo</v>
      </c>
    </row>
    <row r="4496" spans="1:13">
      <c r="A4496" s="8" t="s">
        <v>4351</v>
      </c>
      <c r="B4496" s="9" t="s">
        <v>118</v>
      </c>
      <c r="C4496" s="9">
        <v>221</v>
      </c>
      <c r="D4496" s="9">
        <v>0.55000000000000004</v>
      </c>
      <c r="E4496" s="9">
        <v>0.53800000000000003</v>
      </c>
      <c r="F4496" s="9">
        <v>0.42499999999999999</v>
      </c>
      <c r="G4496" s="9">
        <v>6483.31</v>
      </c>
      <c r="H4496" s="10">
        <v>7</v>
      </c>
      <c r="I4496" s="23" t="str">
        <f>VLOOKUP(B4496,'De-Para'!$B$3:$C$29,2,0)</f>
        <v>Nordeste</v>
      </c>
      <c r="J4496" s="18" t="str">
        <f t="shared" si="280"/>
        <v>Médio</v>
      </c>
      <c r="K4496" s="18" t="str">
        <f t="shared" si="281"/>
        <v>Abaixo</v>
      </c>
      <c r="L4496" s="18" t="str">
        <f t="shared" si="282"/>
        <v>Abaixo</v>
      </c>
      <c r="M4496" s="23" t="str">
        <f t="shared" si="283"/>
        <v>Acima</v>
      </c>
    </row>
    <row r="4497" spans="1:13">
      <c r="A4497" s="11" t="s">
        <v>4352</v>
      </c>
      <c r="B4497" s="12" t="s">
        <v>22</v>
      </c>
      <c r="C4497" s="12">
        <v>65</v>
      </c>
      <c r="D4497" s="12">
        <v>0.72</v>
      </c>
      <c r="E4497" s="12">
        <v>0.68600000000000005</v>
      </c>
      <c r="F4497" s="12">
        <v>0.67100000000000004</v>
      </c>
      <c r="G4497" s="12">
        <v>23651.3</v>
      </c>
      <c r="H4497" s="13">
        <v>3</v>
      </c>
      <c r="I4497" s="23" t="str">
        <f>VLOOKUP(B4497,'De-Para'!$B$3:$C$29,2,0)</f>
        <v>Sul</v>
      </c>
      <c r="J4497" s="18" t="str">
        <f t="shared" si="280"/>
        <v>Alto</v>
      </c>
      <c r="K4497" s="18" t="str">
        <f t="shared" si="281"/>
        <v>Acima</v>
      </c>
      <c r="L4497" s="18" t="str">
        <f t="shared" si="282"/>
        <v>Abaixo</v>
      </c>
      <c r="M4497" s="23" t="str">
        <f t="shared" si="283"/>
        <v>Acima</v>
      </c>
    </row>
    <row r="4498" spans="1:13">
      <c r="A4498" s="8" t="s">
        <v>4353</v>
      </c>
      <c r="B4498" s="9" t="s">
        <v>82</v>
      </c>
      <c r="C4498" s="9">
        <v>170</v>
      </c>
      <c r="D4498" s="9">
        <v>0.56200000000000006</v>
      </c>
      <c r="E4498" s="9">
        <v>0.52800000000000002</v>
      </c>
      <c r="F4498" s="9">
        <v>0.44900000000000001</v>
      </c>
      <c r="G4498" s="9">
        <v>7413.3</v>
      </c>
      <c r="H4498" s="10">
        <v>1</v>
      </c>
      <c r="I4498" s="23" t="str">
        <f>VLOOKUP(B4498,'De-Para'!$B$3:$C$29,2,0)</f>
        <v>Nordeste</v>
      </c>
      <c r="J4498" s="18" t="str">
        <f t="shared" si="280"/>
        <v>Médio</v>
      </c>
      <c r="K4498" s="18" t="str">
        <f t="shared" si="281"/>
        <v>Abaixo</v>
      </c>
      <c r="L4498" s="18" t="str">
        <f t="shared" si="282"/>
        <v>Abaixo</v>
      </c>
      <c r="M4498" s="23" t="str">
        <f t="shared" si="283"/>
        <v>Abaixo</v>
      </c>
    </row>
    <row r="4499" spans="1:13">
      <c r="A4499" s="11" t="s">
        <v>4354</v>
      </c>
      <c r="B4499" s="12" t="s">
        <v>72</v>
      </c>
      <c r="C4499" s="12">
        <v>120</v>
      </c>
      <c r="D4499" s="12">
        <v>0.55000000000000004</v>
      </c>
      <c r="E4499" s="12">
        <v>0.52900000000000003</v>
      </c>
      <c r="F4499" s="12">
        <v>0.436</v>
      </c>
      <c r="G4499" s="12">
        <v>7186.14</v>
      </c>
      <c r="H4499" s="13">
        <v>2</v>
      </c>
      <c r="I4499" s="23" t="str">
        <f>VLOOKUP(B4499,'De-Para'!$B$3:$C$29,2,0)</f>
        <v>Nordeste</v>
      </c>
      <c r="J4499" s="18" t="str">
        <f t="shared" si="280"/>
        <v>Médio</v>
      </c>
      <c r="K4499" s="18" t="str">
        <f t="shared" si="281"/>
        <v>Abaixo</v>
      </c>
      <c r="L4499" s="18" t="str">
        <f t="shared" si="282"/>
        <v>Abaixo</v>
      </c>
      <c r="M4499" s="23" t="str">
        <f t="shared" si="283"/>
        <v>Abaixo</v>
      </c>
    </row>
    <row r="4500" spans="1:13">
      <c r="A4500" s="8" t="s">
        <v>4355</v>
      </c>
      <c r="B4500" s="9" t="s">
        <v>14</v>
      </c>
      <c r="C4500" s="9">
        <v>23</v>
      </c>
      <c r="D4500" s="9">
        <v>0.72</v>
      </c>
      <c r="E4500" s="9">
        <v>0.70199999999999996</v>
      </c>
      <c r="F4500" s="9">
        <v>0.60299999999999998</v>
      </c>
      <c r="G4500" s="9">
        <v>30220.77</v>
      </c>
      <c r="H4500" s="10">
        <v>0</v>
      </c>
      <c r="I4500" s="23" t="str">
        <f>VLOOKUP(B4500,'De-Para'!$B$3:$C$29,2,0)</f>
        <v>Sul</v>
      </c>
      <c r="J4500" s="18" t="str">
        <f t="shared" si="280"/>
        <v>Alto</v>
      </c>
      <c r="K4500" s="18" t="str">
        <f t="shared" si="281"/>
        <v>Acima</v>
      </c>
      <c r="L4500" s="18" t="str">
        <f t="shared" si="282"/>
        <v>Abaixo</v>
      </c>
      <c r="M4500" s="23" t="str">
        <f t="shared" si="283"/>
        <v>Abaixo</v>
      </c>
    </row>
    <row r="4501" spans="1:13">
      <c r="A4501" s="11" t="s">
        <v>4356</v>
      </c>
      <c r="B4501" s="12" t="s">
        <v>72</v>
      </c>
      <c r="C4501" s="12">
        <v>231</v>
      </c>
      <c r="D4501" s="12">
        <v>0.621</v>
      </c>
      <c r="E4501" s="12">
        <v>0.58099999999999996</v>
      </c>
      <c r="F4501" s="12">
        <v>0.54700000000000004</v>
      </c>
      <c r="G4501" s="12">
        <v>6873.73</v>
      </c>
      <c r="H4501" s="13">
        <v>2</v>
      </c>
      <c r="I4501" s="23" t="str">
        <f>VLOOKUP(B4501,'De-Para'!$B$3:$C$29,2,0)</f>
        <v>Nordeste</v>
      </c>
      <c r="J4501" s="18" t="str">
        <f t="shared" si="280"/>
        <v>Médio</v>
      </c>
      <c r="K4501" s="18" t="str">
        <f t="shared" si="281"/>
        <v>Acima</v>
      </c>
      <c r="L4501" s="18" t="str">
        <f t="shared" si="282"/>
        <v>Abaixo</v>
      </c>
      <c r="M4501" s="23" t="str">
        <f t="shared" si="283"/>
        <v>Abaixo</v>
      </c>
    </row>
    <row r="4502" spans="1:13">
      <c r="A4502" s="8" t="s">
        <v>438</v>
      </c>
      <c r="B4502" s="9" t="s">
        <v>72</v>
      </c>
      <c r="C4502" s="9">
        <v>218</v>
      </c>
      <c r="D4502" s="9">
        <v>0.58899999999999997</v>
      </c>
      <c r="E4502" s="9">
        <v>0.57399999999999995</v>
      </c>
      <c r="F4502" s="9">
        <v>0.44900000000000001</v>
      </c>
      <c r="G4502" s="9">
        <v>8746.74</v>
      </c>
      <c r="H4502" s="10">
        <v>1</v>
      </c>
      <c r="I4502" s="23" t="str">
        <f>VLOOKUP(B4502,'De-Para'!$B$3:$C$29,2,0)</f>
        <v>Nordeste</v>
      </c>
      <c r="J4502" s="18" t="str">
        <f t="shared" si="280"/>
        <v>Médio</v>
      </c>
      <c r="K4502" s="18" t="str">
        <f t="shared" si="281"/>
        <v>Abaixo</v>
      </c>
      <c r="L4502" s="18" t="str">
        <f t="shared" si="282"/>
        <v>Abaixo</v>
      </c>
      <c r="M4502" s="23" t="str">
        <f t="shared" si="283"/>
        <v>Abaixo</v>
      </c>
    </row>
    <row r="4503" spans="1:13">
      <c r="A4503" s="11" t="s">
        <v>4357</v>
      </c>
      <c r="B4503" s="12" t="s">
        <v>16</v>
      </c>
      <c r="C4503" s="12">
        <v>219</v>
      </c>
      <c r="D4503" s="12">
        <v>0.7</v>
      </c>
      <c r="E4503" s="12">
        <v>0.67300000000000004</v>
      </c>
      <c r="F4503" s="12">
        <v>0.60599999999999998</v>
      </c>
      <c r="G4503" s="12">
        <v>8853.9500000000007</v>
      </c>
      <c r="H4503" s="13">
        <v>1</v>
      </c>
      <c r="I4503" s="23" t="str">
        <f>VLOOKUP(B4503,'De-Para'!$B$3:$C$29,2,0)</f>
        <v>Sudeste</v>
      </c>
      <c r="J4503" s="18" t="str">
        <f t="shared" si="280"/>
        <v>Alto</v>
      </c>
      <c r="K4503" s="18" t="str">
        <f t="shared" si="281"/>
        <v>Acima</v>
      </c>
      <c r="L4503" s="18" t="str">
        <f t="shared" si="282"/>
        <v>Abaixo</v>
      </c>
      <c r="M4503" s="23" t="str">
        <f t="shared" si="283"/>
        <v>Abaixo</v>
      </c>
    </row>
    <row r="4504" spans="1:13">
      <c r="A4504" s="8" t="s">
        <v>4358</v>
      </c>
      <c r="B4504" s="9" t="s">
        <v>111</v>
      </c>
      <c r="C4504" s="9">
        <v>176</v>
      </c>
      <c r="D4504" s="9">
        <v>0.66900000000000004</v>
      </c>
      <c r="E4504" s="9">
        <v>0.621</v>
      </c>
      <c r="F4504" s="9">
        <v>0.59499999999999997</v>
      </c>
      <c r="G4504" s="9">
        <v>20558.95</v>
      </c>
      <c r="H4504" s="10">
        <v>0</v>
      </c>
      <c r="I4504" s="23" t="str">
        <f>VLOOKUP(B4504,'De-Para'!$B$3:$C$29,2,0)</f>
        <v>Norte</v>
      </c>
      <c r="J4504" s="18" t="str">
        <f t="shared" si="280"/>
        <v>Médio</v>
      </c>
      <c r="K4504" s="18" t="str">
        <f t="shared" si="281"/>
        <v>Acima</v>
      </c>
      <c r="L4504" s="18" t="str">
        <f t="shared" si="282"/>
        <v>Abaixo</v>
      </c>
      <c r="M4504" s="23" t="str">
        <f t="shared" si="283"/>
        <v>Abaixo</v>
      </c>
    </row>
    <row r="4505" spans="1:13">
      <c r="A4505" s="11" t="s">
        <v>4359</v>
      </c>
      <c r="B4505" s="12" t="s">
        <v>33</v>
      </c>
      <c r="C4505" s="12">
        <v>57</v>
      </c>
      <c r="D4505" s="12">
        <v>0.69599999999999995</v>
      </c>
      <c r="E4505" s="12">
        <v>0.64300000000000002</v>
      </c>
      <c r="F4505" s="12">
        <v>0.64200000000000002</v>
      </c>
      <c r="G4505" s="12">
        <v>18284.61</v>
      </c>
      <c r="H4505" s="13">
        <v>1</v>
      </c>
      <c r="I4505" s="23" t="str">
        <f>VLOOKUP(B4505,'De-Para'!$B$3:$C$29,2,0)</f>
        <v>Centro-Oeste</v>
      </c>
      <c r="J4505" s="18" t="str">
        <f t="shared" si="280"/>
        <v>Médio</v>
      </c>
      <c r="K4505" s="18" t="str">
        <f t="shared" si="281"/>
        <v>Acima</v>
      </c>
      <c r="L4505" s="18" t="str">
        <f t="shared" si="282"/>
        <v>Abaixo</v>
      </c>
      <c r="M4505" s="23" t="str">
        <f t="shared" si="283"/>
        <v>Abaixo</v>
      </c>
    </row>
    <row r="4506" spans="1:13">
      <c r="A4506" s="8" t="s">
        <v>4360</v>
      </c>
      <c r="B4506" s="9" t="s">
        <v>14</v>
      </c>
      <c r="C4506" s="9">
        <v>19</v>
      </c>
      <c r="D4506" s="9">
        <v>0.78</v>
      </c>
      <c r="E4506" s="9">
        <v>0.80900000000000005</v>
      </c>
      <c r="F4506" s="9">
        <v>0.69199999999999995</v>
      </c>
      <c r="G4506" s="9">
        <v>33319.599999999999</v>
      </c>
      <c r="H4506" s="10">
        <v>0</v>
      </c>
      <c r="I4506" s="23" t="str">
        <f>VLOOKUP(B4506,'De-Para'!$B$3:$C$29,2,0)</f>
        <v>Sul</v>
      </c>
      <c r="J4506" s="18" t="str">
        <f t="shared" si="280"/>
        <v>Alto</v>
      </c>
      <c r="K4506" s="18" t="str">
        <f t="shared" si="281"/>
        <v>Acima</v>
      </c>
      <c r="L4506" s="18" t="str">
        <f t="shared" si="282"/>
        <v>Abaixo</v>
      </c>
      <c r="M4506" s="23" t="str">
        <f t="shared" si="283"/>
        <v>Abaixo</v>
      </c>
    </row>
    <row r="4507" spans="1:13">
      <c r="A4507" s="11" t="s">
        <v>4361</v>
      </c>
      <c r="B4507" s="12" t="s">
        <v>24</v>
      </c>
      <c r="C4507" s="12">
        <v>73</v>
      </c>
      <c r="D4507" s="12">
        <v>0.54600000000000004</v>
      </c>
      <c r="E4507" s="12">
        <v>0.52200000000000002</v>
      </c>
      <c r="F4507" s="12">
        <v>0.41299999999999998</v>
      </c>
      <c r="G4507" s="12">
        <v>13317.59</v>
      </c>
      <c r="H4507" s="13">
        <v>4</v>
      </c>
      <c r="I4507" s="23" t="str">
        <f>VLOOKUP(B4507,'De-Para'!$B$3:$C$29,2,0)</f>
        <v>Nordeste</v>
      </c>
      <c r="J4507" s="18" t="str">
        <f t="shared" si="280"/>
        <v>Baixo</v>
      </c>
      <c r="K4507" s="18" t="str">
        <f t="shared" si="281"/>
        <v>Abaixo</v>
      </c>
      <c r="L4507" s="18" t="str">
        <f t="shared" si="282"/>
        <v>Abaixo</v>
      </c>
      <c r="M4507" s="23" t="str">
        <f t="shared" si="283"/>
        <v>Acima</v>
      </c>
    </row>
    <row r="4508" spans="1:13">
      <c r="A4508" s="8" t="s">
        <v>4362</v>
      </c>
      <c r="B4508" s="9" t="s">
        <v>14</v>
      </c>
      <c r="C4508" s="9">
        <v>10</v>
      </c>
      <c r="D4508" s="9">
        <v>0.66</v>
      </c>
      <c r="E4508" s="9">
        <v>0.70099999999999996</v>
      </c>
      <c r="F4508" s="9">
        <v>0.48599999999999999</v>
      </c>
      <c r="G4508" s="9">
        <v>27109.599999999999</v>
      </c>
      <c r="H4508" s="10">
        <v>2</v>
      </c>
      <c r="I4508" s="23" t="str">
        <f>VLOOKUP(B4508,'De-Para'!$B$3:$C$29,2,0)</f>
        <v>Sul</v>
      </c>
      <c r="J4508" s="18" t="str">
        <f t="shared" si="280"/>
        <v>Médio</v>
      </c>
      <c r="K4508" s="18" t="str">
        <f t="shared" si="281"/>
        <v>Acima</v>
      </c>
      <c r="L4508" s="18" t="str">
        <f t="shared" si="282"/>
        <v>Abaixo</v>
      </c>
      <c r="M4508" s="23" t="str">
        <f t="shared" si="283"/>
        <v>Abaixo</v>
      </c>
    </row>
    <row r="4509" spans="1:13">
      <c r="A4509" s="11" t="s">
        <v>4363</v>
      </c>
      <c r="B4509" s="12" t="s">
        <v>16</v>
      </c>
      <c r="C4509" s="12">
        <v>215</v>
      </c>
      <c r="D4509" s="12">
        <v>0.58499999999999996</v>
      </c>
      <c r="E4509" s="12">
        <v>0.57899999999999996</v>
      </c>
      <c r="F4509" s="12">
        <v>0.432</v>
      </c>
      <c r="G4509" s="12">
        <v>8120.9</v>
      </c>
      <c r="H4509" s="13">
        <v>0</v>
      </c>
      <c r="I4509" s="23" t="str">
        <f>VLOOKUP(B4509,'De-Para'!$B$3:$C$29,2,0)</f>
        <v>Sudeste</v>
      </c>
      <c r="J4509" s="18" t="str">
        <f t="shared" si="280"/>
        <v>Médio</v>
      </c>
      <c r="K4509" s="18" t="str">
        <f t="shared" si="281"/>
        <v>Abaixo</v>
      </c>
      <c r="L4509" s="18" t="str">
        <f t="shared" si="282"/>
        <v>Abaixo</v>
      </c>
      <c r="M4509" s="23" t="str">
        <f t="shared" si="283"/>
        <v>Abaixo</v>
      </c>
    </row>
    <row r="4510" spans="1:13">
      <c r="A4510" s="8" t="s">
        <v>4364</v>
      </c>
      <c r="B4510" s="9" t="s">
        <v>16</v>
      </c>
      <c r="C4510" s="9">
        <v>123</v>
      </c>
      <c r="D4510" s="9">
        <v>0.7</v>
      </c>
      <c r="E4510" s="9">
        <v>0.63300000000000001</v>
      </c>
      <c r="F4510" s="9">
        <v>0.64100000000000001</v>
      </c>
      <c r="G4510" s="9">
        <v>18567.150000000001</v>
      </c>
      <c r="H4510" s="10">
        <v>3</v>
      </c>
      <c r="I4510" s="23" t="str">
        <f>VLOOKUP(B4510,'De-Para'!$B$3:$C$29,2,0)</f>
        <v>Sudeste</v>
      </c>
      <c r="J4510" s="18" t="str">
        <f t="shared" si="280"/>
        <v>Alto</v>
      </c>
      <c r="K4510" s="18" t="str">
        <f t="shared" si="281"/>
        <v>Acima</v>
      </c>
      <c r="L4510" s="18" t="str">
        <f t="shared" si="282"/>
        <v>Abaixo</v>
      </c>
      <c r="M4510" s="23" t="str">
        <f t="shared" si="283"/>
        <v>Acima</v>
      </c>
    </row>
    <row r="4511" spans="1:13">
      <c r="A4511" s="11" t="s">
        <v>4365</v>
      </c>
      <c r="B4511" s="12" t="s">
        <v>118</v>
      </c>
      <c r="C4511" s="12">
        <v>105</v>
      </c>
      <c r="D4511" s="12">
        <v>0.58599999999999997</v>
      </c>
      <c r="E4511" s="12">
        <v>0.56299999999999994</v>
      </c>
      <c r="F4511" s="12">
        <v>0.47599999999999998</v>
      </c>
      <c r="G4511" s="12">
        <v>8115.21</v>
      </c>
      <c r="H4511" s="13">
        <v>1</v>
      </c>
      <c r="I4511" s="23" t="str">
        <f>VLOOKUP(B4511,'De-Para'!$B$3:$C$29,2,0)</f>
        <v>Nordeste</v>
      </c>
      <c r="J4511" s="18" t="str">
        <f t="shared" si="280"/>
        <v>Médio</v>
      </c>
      <c r="K4511" s="18" t="str">
        <f t="shared" si="281"/>
        <v>Abaixo</v>
      </c>
      <c r="L4511" s="18" t="str">
        <f t="shared" si="282"/>
        <v>Abaixo</v>
      </c>
      <c r="M4511" s="23" t="str">
        <f t="shared" si="283"/>
        <v>Abaixo</v>
      </c>
    </row>
    <row r="4512" spans="1:13">
      <c r="A4512" s="8" t="s">
        <v>4366</v>
      </c>
      <c r="B4512" s="9" t="s">
        <v>111</v>
      </c>
      <c r="C4512" s="9">
        <v>101</v>
      </c>
      <c r="D4512" s="9">
        <v>0.66200000000000003</v>
      </c>
      <c r="E4512" s="9">
        <v>0.67200000000000004</v>
      </c>
      <c r="F4512" s="9">
        <v>0.52900000000000003</v>
      </c>
      <c r="G4512" s="9">
        <v>14081.84</v>
      </c>
      <c r="H4512" s="10">
        <v>1</v>
      </c>
      <c r="I4512" s="23" t="str">
        <f>VLOOKUP(B4512,'De-Para'!$B$3:$C$29,2,0)</f>
        <v>Norte</v>
      </c>
      <c r="J4512" s="18" t="str">
        <f t="shared" si="280"/>
        <v>Médio</v>
      </c>
      <c r="K4512" s="18" t="str">
        <f t="shared" si="281"/>
        <v>Acima</v>
      </c>
      <c r="L4512" s="18" t="str">
        <f t="shared" si="282"/>
        <v>Abaixo</v>
      </c>
      <c r="M4512" s="23" t="str">
        <f t="shared" si="283"/>
        <v>Abaixo</v>
      </c>
    </row>
    <row r="4513" spans="1:13">
      <c r="A4513" s="11" t="s">
        <v>4367</v>
      </c>
      <c r="B4513" s="12" t="s">
        <v>14</v>
      </c>
      <c r="C4513" s="12">
        <v>22</v>
      </c>
      <c r="D4513" s="12">
        <v>0.61599999999999999</v>
      </c>
      <c r="E4513" s="12">
        <v>0.67</v>
      </c>
      <c r="F4513" s="12">
        <v>0.441</v>
      </c>
      <c r="G4513" s="12">
        <v>17397.14</v>
      </c>
      <c r="H4513" s="13">
        <v>4</v>
      </c>
      <c r="I4513" s="23" t="str">
        <f>VLOOKUP(B4513,'De-Para'!$B$3:$C$29,2,0)</f>
        <v>Sul</v>
      </c>
      <c r="J4513" s="18" t="str">
        <f t="shared" si="280"/>
        <v>Médio</v>
      </c>
      <c r="K4513" s="18" t="str">
        <f t="shared" si="281"/>
        <v>Acima</v>
      </c>
      <c r="L4513" s="18" t="str">
        <f t="shared" si="282"/>
        <v>Abaixo</v>
      </c>
      <c r="M4513" s="23" t="str">
        <f t="shared" si="283"/>
        <v>Acima</v>
      </c>
    </row>
    <row r="4514" spans="1:13">
      <c r="A4514" s="8" t="s">
        <v>4368</v>
      </c>
      <c r="B4514" s="9" t="s">
        <v>82</v>
      </c>
      <c r="C4514" s="9">
        <v>272</v>
      </c>
      <c r="D4514" s="9">
        <v>0.56999999999999995</v>
      </c>
      <c r="E4514" s="9">
        <v>0.52300000000000002</v>
      </c>
      <c r="F4514" s="9">
        <v>0.47299999999999998</v>
      </c>
      <c r="G4514" s="9">
        <v>7238.78</v>
      </c>
      <c r="H4514" s="10">
        <v>2</v>
      </c>
      <c r="I4514" s="23" t="str">
        <f>VLOOKUP(B4514,'De-Para'!$B$3:$C$29,2,0)</f>
        <v>Nordeste</v>
      </c>
      <c r="J4514" s="18" t="str">
        <f t="shared" si="280"/>
        <v>Médio</v>
      </c>
      <c r="K4514" s="18" t="str">
        <f t="shared" si="281"/>
        <v>Abaixo</v>
      </c>
      <c r="L4514" s="18" t="str">
        <f t="shared" si="282"/>
        <v>Abaixo</v>
      </c>
      <c r="M4514" s="23" t="str">
        <f t="shared" si="283"/>
        <v>Abaixo</v>
      </c>
    </row>
    <row r="4515" spans="1:13">
      <c r="A4515" s="11" t="s">
        <v>4369</v>
      </c>
      <c r="B4515" s="12" t="s">
        <v>7</v>
      </c>
      <c r="C4515" s="12">
        <v>82</v>
      </c>
      <c r="D4515" s="12">
        <v>0.73299999999999998</v>
      </c>
      <c r="E4515" s="12">
        <v>0.73599999999999999</v>
      </c>
      <c r="F4515" s="12">
        <v>0.66200000000000003</v>
      </c>
      <c r="G4515" s="12">
        <v>22460.63</v>
      </c>
      <c r="H4515" s="13">
        <v>3</v>
      </c>
      <c r="I4515" s="23" t="str">
        <f>VLOOKUP(B4515,'De-Para'!$B$3:$C$29,2,0)</f>
        <v>Sudeste</v>
      </c>
      <c r="J4515" s="18" t="str">
        <f t="shared" si="280"/>
        <v>Alto</v>
      </c>
      <c r="K4515" s="18" t="str">
        <f t="shared" si="281"/>
        <v>Acima</v>
      </c>
      <c r="L4515" s="18" t="str">
        <f t="shared" si="282"/>
        <v>Abaixo</v>
      </c>
      <c r="M4515" s="23" t="str">
        <f t="shared" si="283"/>
        <v>Acima</v>
      </c>
    </row>
    <row r="4516" spans="1:13">
      <c r="A4516" s="8" t="s">
        <v>4370</v>
      </c>
      <c r="B4516" s="9" t="s">
        <v>31</v>
      </c>
      <c r="C4516" s="9">
        <v>146</v>
      </c>
      <c r="D4516" s="9">
        <v>0.57999999999999996</v>
      </c>
      <c r="E4516" s="9">
        <v>0.52900000000000003</v>
      </c>
      <c r="F4516" s="9">
        <v>0.48199999999999998</v>
      </c>
      <c r="G4516" s="9">
        <v>5996.43</v>
      </c>
      <c r="H4516" s="10">
        <v>0</v>
      </c>
      <c r="I4516" s="23" t="str">
        <f>VLOOKUP(B4516,'De-Para'!$B$3:$C$29,2,0)</f>
        <v>Nordeste</v>
      </c>
      <c r="J4516" s="18" t="str">
        <f t="shared" si="280"/>
        <v>Médio</v>
      </c>
      <c r="K4516" s="18" t="str">
        <f t="shared" si="281"/>
        <v>Abaixo</v>
      </c>
      <c r="L4516" s="18" t="str">
        <f t="shared" si="282"/>
        <v>Abaixo</v>
      </c>
      <c r="M4516" s="23" t="str">
        <f t="shared" si="283"/>
        <v>Abaixo</v>
      </c>
    </row>
    <row r="4517" spans="1:13">
      <c r="A4517" s="11" t="s">
        <v>4371</v>
      </c>
      <c r="B4517" s="12" t="s">
        <v>59</v>
      </c>
      <c r="C4517" s="12">
        <v>34</v>
      </c>
      <c r="D4517" s="12">
        <v>0.73699999999999999</v>
      </c>
      <c r="E4517" s="12">
        <v>0.76500000000000001</v>
      </c>
      <c r="F4517" s="12">
        <v>0.60899999999999999</v>
      </c>
      <c r="G4517" s="12">
        <v>23077.22</v>
      </c>
      <c r="H4517" s="13">
        <v>1</v>
      </c>
      <c r="I4517" s="23" t="str">
        <f>VLOOKUP(B4517,'De-Para'!$B$3:$C$29,2,0)</f>
        <v>Sul</v>
      </c>
      <c r="J4517" s="18" t="str">
        <f t="shared" si="280"/>
        <v>Alto</v>
      </c>
      <c r="K4517" s="18" t="str">
        <f t="shared" si="281"/>
        <v>Acima</v>
      </c>
      <c r="L4517" s="18" t="str">
        <f t="shared" si="282"/>
        <v>Abaixo</v>
      </c>
      <c r="M4517" s="23" t="str">
        <f t="shared" si="283"/>
        <v>Abaixo</v>
      </c>
    </row>
    <row r="4518" spans="1:13">
      <c r="A4518" s="8" t="s">
        <v>4372</v>
      </c>
      <c r="B4518" s="9" t="s">
        <v>16</v>
      </c>
      <c r="C4518" s="9">
        <v>262</v>
      </c>
      <c r="D4518" s="9">
        <v>0.60699999999999998</v>
      </c>
      <c r="E4518" s="9">
        <v>0.59699999999999998</v>
      </c>
      <c r="F4518" s="9">
        <v>0.49</v>
      </c>
      <c r="G4518" s="9">
        <v>8372.73</v>
      </c>
      <c r="H4518" s="10">
        <v>4</v>
      </c>
      <c r="I4518" s="23" t="str">
        <f>VLOOKUP(B4518,'De-Para'!$B$3:$C$29,2,0)</f>
        <v>Sudeste</v>
      </c>
      <c r="J4518" s="18" t="str">
        <f t="shared" si="280"/>
        <v>Médio</v>
      </c>
      <c r="K4518" s="18" t="str">
        <f t="shared" si="281"/>
        <v>Acima</v>
      </c>
      <c r="L4518" s="18" t="str">
        <f t="shared" si="282"/>
        <v>Abaixo</v>
      </c>
      <c r="M4518" s="23" t="str">
        <f t="shared" si="283"/>
        <v>Acima</v>
      </c>
    </row>
    <row r="4519" spans="1:13">
      <c r="A4519" s="11" t="s">
        <v>4373</v>
      </c>
      <c r="B4519" s="12" t="s">
        <v>59</v>
      </c>
      <c r="C4519" s="12">
        <v>51</v>
      </c>
      <c r="D4519" s="12">
        <v>0.72</v>
      </c>
      <c r="E4519" s="12">
        <v>0.70799999999999996</v>
      </c>
      <c r="F4519" s="12">
        <v>0.61</v>
      </c>
      <c r="G4519" s="12">
        <v>24925.46</v>
      </c>
      <c r="H4519" s="13">
        <v>1</v>
      </c>
      <c r="I4519" s="23" t="str">
        <f>VLOOKUP(B4519,'De-Para'!$B$3:$C$29,2,0)</f>
        <v>Sul</v>
      </c>
      <c r="J4519" s="18" t="str">
        <f t="shared" si="280"/>
        <v>Alto</v>
      </c>
      <c r="K4519" s="18" t="str">
        <f t="shared" si="281"/>
        <v>Acima</v>
      </c>
      <c r="L4519" s="18" t="str">
        <f t="shared" si="282"/>
        <v>Abaixo</v>
      </c>
      <c r="M4519" s="23" t="str">
        <f t="shared" si="283"/>
        <v>Abaixo</v>
      </c>
    </row>
    <row r="4520" spans="1:13">
      <c r="A4520" s="8" t="s">
        <v>4374</v>
      </c>
      <c r="B4520" s="9" t="s">
        <v>14</v>
      </c>
      <c r="C4520" s="9">
        <v>21</v>
      </c>
      <c r="D4520" s="9">
        <v>0.72</v>
      </c>
      <c r="E4520" s="9">
        <v>0.73499999999999999</v>
      </c>
      <c r="F4520" s="9">
        <v>0.61099999999999999</v>
      </c>
      <c r="G4520" s="9">
        <v>38904.14</v>
      </c>
      <c r="H4520" s="10">
        <v>1</v>
      </c>
      <c r="I4520" s="23" t="str">
        <f>VLOOKUP(B4520,'De-Para'!$B$3:$C$29,2,0)</f>
        <v>Sul</v>
      </c>
      <c r="J4520" s="18" t="str">
        <f t="shared" si="280"/>
        <v>Alto</v>
      </c>
      <c r="K4520" s="18" t="str">
        <f t="shared" si="281"/>
        <v>Acima</v>
      </c>
      <c r="L4520" s="18" t="str">
        <f t="shared" si="282"/>
        <v>Abaixo</v>
      </c>
      <c r="M4520" s="23" t="str">
        <f t="shared" si="283"/>
        <v>Abaixo</v>
      </c>
    </row>
    <row r="4521" spans="1:13">
      <c r="A4521" s="11" t="s">
        <v>4375</v>
      </c>
      <c r="B4521" s="12" t="s">
        <v>19</v>
      </c>
      <c r="C4521" s="12">
        <v>287</v>
      </c>
      <c r="D4521" s="12">
        <v>0.59499999999999997</v>
      </c>
      <c r="E4521" s="12">
        <v>0.56699999999999995</v>
      </c>
      <c r="F4521" s="12">
        <v>0.52300000000000002</v>
      </c>
      <c r="G4521" s="12">
        <v>11059.74</v>
      </c>
      <c r="H4521" s="13">
        <v>1</v>
      </c>
      <c r="I4521" s="23" t="str">
        <f>VLOOKUP(B4521,'De-Para'!$B$3:$C$29,2,0)</f>
        <v>Nordeste</v>
      </c>
      <c r="J4521" s="18" t="str">
        <f t="shared" si="280"/>
        <v>Médio</v>
      </c>
      <c r="K4521" s="18" t="str">
        <f t="shared" si="281"/>
        <v>Abaixo</v>
      </c>
      <c r="L4521" s="18" t="str">
        <f t="shared" si="282"/>
        <v>Abaixo</v>
      </c>
      <c r="M4521" s="23" t="str">
        <f t="shared" si="283"/>
        <v>Abaixo</v>
      </c>
    </row>
    <row r="4522" spans="1:13">
      <c r="A4522" s="8" t="s">
        <v>4376</v>
      </c>
      <c r="B4522" s="9" t="s">
        <v>82</v>
      </c>
      <c r="C4522" s="9">
        <v>240</v>
      </c>
      <c r="D4522" s="9">
        <v>0.56999999999999995</v>
      </c>
      <c r="E4522" s="9">
        <v>0.56499999999999995</v>
      </c>
      <c r="F4522" s="9">
        <v>0.42399999999999999</v>
      </c>
      <c r="G4522" s="9">
        <v>7553.81</v>
      </c>
      <c r="H4522" s="10">
        <v>3</v>
      </c>
      <c r="I4522" s="23" t="str">
        <f>VLOOKUP(B4522,'De-Para'!$B$3:$C$29,2,0)</f>
        <v>Nordeste</v>
      </c>
      <c r="J4522" s="18" t="str">
        <f t="shared" si="280"/>
        <v>Médio</v>
      </c>
      <c r="K4522" s="18" t="str">
        <f t="shared" si="281"/>
        <v>Abaixo</v>
      </c>
      <c r="L4522" s="18" t="str">
        <f t="shared" si="282"/>
        <v>Abaixo</v>
      </c>
      <c r="M4522" s="23" t="str">
        <f t="shared" si="283"/>
        <v>Acima</v>
      </c>
    </row>
    <row r="4523" spans="1:13">
      <c r="A4523" s="11" t="s">
        <v>3581</v>
      </c>
      <c r="B4523" s="12" t="s">
        <v>19</v>
      </c>
      <c r="C4523" s="12">
        <v>219</v>
      </c>
      <c r="D4523" s="12">
        <v>0.57399999999999995</v>
      </c>
      <c r="E4523" s="12">
        <v>0.56299999999999994</v>
      </c>
      <c r="F4523" s="12">
        <v>0.49299999999999999</v>
      </c>
      <c r="G4523" s="12">
        <v>7115.49</v>
      </c>
      <c r="H4523" s="13">
        <v>0</v>
      </c>
      <c r="I4523" s="23" t="str">
        <f>VLOOKUP(B4523,'De-Para'!$B$3:$C$29,2,0)</f>
        <v>Nordeste</v>
      </c>
      <c r="J4523" s="18" t="str">
        <f t="shared" si="280"/>
        <v>Médio</v>
      </c>
      <c r="K4523" s="18" t="str">
        <f t="shared" si="281"/>
        <v>Abaixo</v>
      </c>
      <c r="L4523" s="18" t="str">
        <f t="shared" si="282"/>
        <v>Abaixo</v>
      </c>
      <c r="M4523" s="23" t="str">
        <f t="shared" si="283"/>
        <v>Abaixo</v>
      </c>
    </row>
    <row r="4524" spans="1:13">
      <c r="A4524" s="8" t="s">
        <v>4377</v>
      </c>
      <c r="B4524" s="9" t="s">
        <v>118</v>
      </c>
      <c r="C4524" s="9">
        <v>139</v>
      </c>
      <c r="D4524" s="9">
        <v>0.55000000000000004</v>
      </c>
      <c r="E4524" s="9">
        <v>0.498</v>
      </c>
      <c r="F4524" s="9">
        <v>0.439</v>
      </c>
      <c r="G4524" s="9">
        <v>5650.76</v>
      </c>
      <c r="H4524" s="10">
        <v>0</v>
      </c>
      <c r="I4524" s="23" t="str">
        <f>VLOOKUP(B4524,'De-Para'!$B$3:$C$29,2,0)</f>
        <v>Nordeste</v>
      </c>
      <c r="J4524" s="18" t="str">
        <f t="shared" si="280"/>
        <v>Médio</v>
      </c>
      <c r="K4524" s="18" t="str">
        <f t="shared" si="281"/>
        <v>Abaixo</v>
      </c>
      <c r="L4524" s="18" t="str">
        <f t="shared" si="282"/>
        <v>Abaixo</v>
      </c>
      <c r="M4524" s="23" t="str">
        <f t="shared" si="283"/>
        <v>Abaixo</v>
      </c>
    </row>
    <row r="4525" spans="1:13">
      <c r="A4525" s="11" t="s">
        <v>4378</v>
      </c>
      <c r="B4525" s="12" t="s">
        <v>111</v>
      </c>
      <c r="C4525" s="12">
        <v>133</v>
      </c>
      <c r="D4525" s="12">
        <v>0.60099999999999998</v>
      </c>
      <c r="E4525" s="12">
        <v>0.61099999999999999</v>
      </c>
      <c r="F4525" s="12">
        <v>0.44600000000000001</v>
      </c>
      <c r="G4525" s="12">
        <v>14125.35</v>
      </c>
      <c r="H4525" s="13">
        <v>0</v>
      </c>
      <c r="I4525" s="23" t="str">
        <f>VLOOKUP(B4525,'De-Para'!$B$3:$C$29,2,0)</f>
        <v>Norte</v>
      </c>
      <c r="J4525" s="18" t="str">
        <f t="shared" si="280"/>
        <v>Médio</v>
      </c>
      <c r="K4525" s="18" t="str">
        <f t="shared" si="281"/>
        <v>Acima</v>
      </c>
      <c r="L4525" s="18" t="str">
        <f t="shared" si="282"/>
        <v>Abaixo</v>
      </c>
      <c r="M4525" s="23" t="str">
        <f t="shared" si="283"/>
        <v>Abaixo</v>
      </c>
    </row>
    <row r="4526" spans="1:13">
      <c r="A4526" s="8" t="s">
        <v>4379</v>
      </c>
      <c r="B4526" s="9" t="s">
        <v>24</v>
      </c>
      <c r="C4526" s="9">
        <v>136</v>
      </c>
      <c r="D4526" s="9">
        <v>0.57899999999999996</v>
      </c>
      <c r="E4526" s="9">
        <v>0.56100000000000005</v>
      </c>
      <c r="F4526" s="9">
        <v>0.45400000000000001</v>
      </c>
      <c r="G4526" s="9">
        <v>5956.45</v>
      </c>
      <c r="H4526" s="10">
        <v>3</v>
      </c>
      <c r="I4526" s="23" t="str">
        <f>VLOOKUP(B4526,'De-Para'!$B$3:$C$29,2,0)</f>
        <v>Nordeste</v>
      </c>
      <c r="J4526" s="18" t="str">
        <f t="shared" si="280"/>
        <v>Médio</v>
      </c>
      <c r="K4526" s="18" t="str">
        <f t="shared" si="281"/>
        <v>Abaixo</v>
      </c>
      <c r="L4526" s="18" t="str">
        <f t="shared" si="282"/>
        <v>Abaixo</v>
      </c>
      <c r="M4526" s="23" t="str">
        <f t="shared" si="283"/>
        <v>Acima</v>
      </c>
    </row>
    <row r="4527" spans="1:13">
      <c r="A4527" s="11" t="s">
        <v>4380</v>
      </c>
      <c r="B4527" s="12" t="s">
        <v>14</v>
      </c>
      <c r="C4527" s="12">
        <v>33</v>
      </c>
      <c r="D4527" s="12">
        <v>0.68</v>
      </c>
      <c r="E4527" s="12">
        <v>0.67900000000000005</v>
      </c>
      <c r="F4527" s="12">
        <v>0.56599999999999995</v>
      </c>
      <c r="G4527" s="12">
        <v>22781.02</v>
      </c>
      <c r="H4527" s="13">
        <v>3</v>
      </c>
      <c r="I4527" s="23" t="str">
        <f>VLOOKUP(B4527,'De-Para'!$B$3:$C$29,2,0)</f>
        <v>Sul</v>
      </c>
      <c r="J4527" s="18" t="str">
        <f t="shared" si="280"/>
        <v>Médio</v>
      </c>
      <c r="K4527" s="18" t="str">
        <f t="shared" si="281"/>
        <v>Acima</v>
      </c>
      <c r="L4527" s="18" t="str">
        <f t="shared" si="282"/>
        <v>Abaixo</v>
      </c>
      <c r="M4527" s="23" t="str">
        <f t="shared" si="283"/>
        <v>Acima</v>
      </c>
    </row>
    <row r="4528" spans="1:13">
      <c r="A4528" s="8" t="s">
        <v>4381</v>
      </c>
      <c r="B4528" s="9" t="s">
        <v>24</v>
      </c>
      <c r="C4528" s="9">
        <v>180</v>
      </c>
      <c r="D4528" s="9">
        <v>0.60699999999999998</v>
      </c>
      <c r="E4528" s="9">
        <v>0.57199999999999995</v>
      </c>
      <c r="F4528" s="9">
        <v>0.503</v>
      </c>
      <c r="G4528" s="9">
        <v>5920.69</v>
      </c>
      <c r="H4528" s="10">
        <v>1</v>
      </c>
      <c r="I4528" s="23" t="str">
        <f>VLOOKUP(B4528,'De-Para'!$B$3:$C$29,2,0)</f>
        <v>Nordeste</v>
      </c>
      <c r="J4528" s="18" t="str">
        <f t="shared" si="280"/>
        <v>Médio</v>
      </c>
      <c r="K4528" s="18" t="str">
        <f t="shared" si="281"/>
        <v>Acima</v>
      </c>
      <c r="L4528" s="18" t="str">
        <f t="shared" si="282"/>
        <v>Abaixo</v>
      </c>
      <c r="M4528" s="23" t="str">
        <f t="shared" si="283"/>
        <v>Abaixo</v>
      </c>
    </row>
    <row r="4529" spans="1:13">
      <c r="A4529" s="11" t="s">
        <v>4382</v>
      </c>
      <c r="B4529" s="12" t="s">
        <v>94</v>
      </c>
      <c r="C4529" s="12">
        <v>175</v>
      </c>
      <c r="D4529" s="12">
        <v>0.53900000000000003</v>
      </c>
      <c r="E4529" s="12">
        <v>0.497</v>
      </c>
      <c r="F4529" s="12">
        <v>0.443</v>
      </c>
      <c r="G4529" s="12">
        <v>7262.7</v>
      </c>
      <c r="H4529" s="13">
        <v>1</v>
      </c>
      <c r="I4529" s="23" t="str">
        <f>VLOOKUP(B4529,'De-Para'!$B$3:$C$29,2,0)</f>
        <v>Nordeste</v>
      </c>
      <c r="J4529" s="18" t="str">
        <f t="shared" si="280"/>
        <v>Baixo</v>
      </c>
      <c r="K4529" s="18" t="str">
        <f t="shared" si="281"/>
        <v>Abaixo</v>
      </c>
      <c r="L4529" s="18" t="str">
        <f t="shared" si="282"/>
        <v>Abaixo</v>
      </c>
      <c r="M4529" s="23" t="str">
        <f t="shared" si="283"/>
        <v>Abaixo</v>
      </c>
    </row>
    <row r="4530" spans="1:13">
      <c r="A4530" s="8" t="s">
        <v>4383</v>
      </c>
      <c r="B4530" s="9" t="s">
        <v>82</v>
      </c>
      <c r="C4530" s="9">
        <v>361</v>
      </c>
      <c r="D4530" s="9">
        <v>0.60799999999999998</v>
      </c>
      <c r="E4530" s="9">
        <v>0.58199999999999996</v>
      </c>
      <c r="F4530" s="9">
        <v>0.51200000000000001</v>
      </c>
      <c r="G4530" s="9">
        <v>8006.14</v>
      </c>
      <c r="H4530" s="10">
        <v>3</v>
      </c>
      <c r="I4530" s="23" t="str">
        <f>VLOOKUP(B4530,'De-Para'!$B$3:$C$29,2,0)</f>
        <v>Nordeste</v>
      </c>
      <c r="J4530" s="18" t="str">
        <f t="shared" si="280"/>
        <v>Médio</v>
      </c>
      <c r="K4530" s="18" t="str">
        <f t="shared" si="281"/>
        <v>Acima</v>
      </c>
      <c r="L4530" s="18" t="str">
        <f t="shared" si="282"/>
        <v>Abaixo</v>
      </c>
      <c r="M4530" s="23" t="str">
        <f t="shared" si="283"/>
        <v>Acima</v>
      </c>
    </row>
    <row r="4531" spans="1:13">
      <c r="A4531" s="11" t="s">
        <v>4384</v>
      </c>
      <c r="B4531" s="12" t="s">
        <v>82</v>
      </c>
      <c r="C4531" s="12">
        <v>114</v>
      </c>
      <c r="D4531" s="12">
        <v>0.52400000000000002</v>
      </c>
      <c r="E4531" s="12">
        <v>0.52900000000000003</v>
      </c>
      <c r="F4531" s="12">
        <v>0.39800000000000002</v>
      </c>
      <c r="G4531" s="12">
        <v>8276.2800000000007</v>
      </c>
      <c r="H4531" s="13">
        <v>1</v>
      </c>
      <c r="I4531" s="23" t="str">
        <f>VLOOKUP(B4531,'De-Para'!$B$3:$C$29,2,0)</f>
        <v>Nordeste</v>
      </c>
      <c r="J4531" s="18" t="str">
        <f t="shared" si="280"/>
        <v>Baixo</v>
      </c>
      <c r="K4531" s="18" t="str">
        <f t="shared" si="281"/>
        <v>Abaixo</v>
      </c>
      <c r="L4531" s="18" t="str">
        <f t="shared" si="282"/>
        <v>Abaixo</v>
      </c>
      <c r="M4531" s="23" t="str">
        <f t="shared" si="283"/>
        <v>Abaixo</v>
      </c>
    </row>
    <row r="4532" spans="1:13">
      <c r="A4532" s="8" t="s">
        <v>4385</v>
      </c>
      <c r="B4532" s="9" t="s">
        <v>16</v>
      </c>
      <c r="C4532" s="9">
        <v>77</v>
      </c>
      <c r="D4532" s="9">
        <v>0.7</v>
      </c>
      <c r="E4532" s="9">
        <v>0.69399999999999995</v>
      </c>
      <c r="F4532" s="9">
        <v>0.56899999999999995</v>
      </c>
      <c r="G4532" s="9">
        <v>18859.25</v>
      </c>
      <c r="H4532" s="10">
        <v>2</v>
      </c>
      <c r="I4532" s="23" t="str">
        <f>VLOOKUP(B4532,'De-Para'!$B$3:$C$29,2,0)</f>
        <v>Sudeste</v>
      </c>
      <c r="J4532" s="18" t="str">
        <f t="shared" si="280"/>
        <v>Alto</v>
      </c>
      <c r="K4532" s="18" t="str">
        <f t="shared" si="281"/>
        <v>Acima</v>
      </c>
      <c r="L4532" s="18" t="str">
        <f t="shared" si="282"/>
        <v>Abaixo</v>
      </c>
      <c r="M4532" s="23" t="str">
        <f t="shared" si="283"/>
        <v>Abaixo</v>
      </c>
    </row>
    <row r="4533" spans="1:13">
      <c r="A4533" s="11" t="s">
        <v>4386</v>
      </c>
      <c r="B4533" s="12" t="s">
        <v>24</v>
      </c>
      <c r="C4533" s="12">
        <v>191</v>
      </c>
      <c r="D4533" s="12">
        <v>0.54600000000000004</v>
      </c>
      <c r="E4533" s="12">
        <v>0.53500000000000003</v>
      </c>
      <c r="F4533" s="12">
        <v>0.40699999999999997</v>
      </c>
      <c r="G4533" s="12">
        <v>4973.1400000000003</v>
      </c>
      <c r="H4533" s="13">
        <v>1</v>
      </c>
      <c r="I4533" s="23" t="str">
        <f>VLOOKUP(B4533,'De-Para'!$B$3:$C$29,2,0)</f>
        <v>Nordeste</v>
      </c>
      <c r="J4533" s="18" t="str">
        <f t="shared" si="280"/>
        <v>Baixo</v>
      </c>
      <c r="K4533" s="18" t="str">
        <f t="shared" si="281"/>
        <v>Abaixo</v>
      </c>
      <c r="L4533" s="18" t="str">
        <f t="shared" si="282"/>
        <v>Abaixo</v>
      </c>
      <c r="M4533" s="23" t="str">
        <f t="shared" si="283"/>
        <v>Abaixo</v>
      </c>
    </row>
    <row r="4534" spans="1:13">
      <c r="A4534" s="8" t="s">
        <v>4387</v>
      </c>
      <c r="B4534" s="9" t="s">
        <v>118</v>
      </c>
      <c r="C4534" s="9">
        <v>132</v>
      </c>
      <c r="D4534" s="9">
        <v>0.57799999999999996</v>
      </c>
      <c r="E4534" s="9">
        <v>0.52</v>
      </c>
      <c r="F4534" s="9">
        <v>0.496</v>
      </c>
      <c r="G4534" s="9">
        <v>9858.67</v>
      </c>
      <c r="H4534" s="10">
        <v>0</v>
      </c>
      <c r="I4534" s="23" t="str">
        <f>VLOOKUP(B4534,'De-Para'!$B$3:$C$29,2,0)</f>
        <v>Nordeste</v>
      </c>
      <c r="J4534" s="18" t="str">
        <f t="shared" si="280"/>
        <v>Médio</v>
      </c>
      <c r="K4534" s="18" t="str">
        <f t="shared" si="281"/>
        <v>Abaixo</v>
      </c>
      <c r="L4534" s="18" t="str">
        <f t="shared" si="282"/>
        <v>Abaixo</v>
      </c>
      <c r="M4534" s="23" t="str">
        <f t="shared" si="283"/>
        <v>Abaixo</v>
      </c>
    </row>
    <row r="4535" spans="1:13">
      <c r="A4535" s="11" t="s">
        <v>4388</v>
      </c>
      <c r="B4535" s="12" t="s">
        <v>87</v>
      </c>
      <c r="C4535" s="12">
        <v>102</v>
      </c>
      <c r="D4535" s="12">
        <v>0.44</v>
      </c>
      <c r="E4535" s="12">
        <v>0.41699999999999998</v>
      </c>
      <c r="F4535" s="12">
        <v>0.28599999999999998</v>
      </c>
      <c r="G4535" s="12">
        <v>5120.66</v>
      </c>
      <c r="H4535" s="13">
        <v>0</v>
      </c>
      <c r="I4535" s="23" t="str">
        <f>VLOOKUP(B4535,'De-Para'!$B$3:$C$29,2,0)</f>
        <v>Nordeste</v>
      </c>
      <c r="J4535" s="18" t="str">
        <f t="shared" si="280"/>
        <v>Baixo</v>
      </c>
      <c r="K4535" s="18" t="str">
        <f t="shared" si="281"/>
        <v>Abaixo</v>
      </c>
      <c r="L4535" s="18" t="str">
        <f t="shared" si="282"/>
        <v>Abaixo</v>
      </c>
      <c r="M4535" s="23" t="str">
        <f t="shared" si="283"/>
        <v>Abaixo</v>
      </c>
    </row>
    <row r="4536" spans="1:13">
      <c r="A4536" s="8" t="s">
        <v>4389</v>
      </c>
      <c r="B4536" s="9" t="s">
        <v>82</v>
      </c>
      <c r="C4536" s="9">
        <v>362</v>
      </c>
      <c r="D4536" s="9">
        <v>0.56999999999999995</v>
      </c>
      <c r="E4536" s="9">
        <v>0.56299999999999994</v>
      </c>
      <c r="F4536" s="9">
        <v>0.45</v>
      </c>
      <c r="G4536" s="9">
        <v>7665.88</v>
      </c>
      <c r="H4536" s="10">
        <v>2</v>
      </c>
      <c r="I4536" s="23" t="str">
        <f>VLOOKUP(B4536,'De-Para'!$B$3:$C$29,2,0)</f>
        <v>Nordeste</v>
      </c>
      <c r="J4536" s="18" t="str">
        <f t="shared" si="280"/>
        <v>Médio</v>
      </c>
      <c r="K4536" s="18" t="str">
        <f t="shared" si="281"/>
        <v>Abaixo</v>
      </c>
      <c r="L4536" s="18" t="str">
        <f t="shared" si="282"/>
        <v>Abaixo</v>
      </c>
      <c r="M4536" s="23" t="str">
        <f t="shared" si="283"/>
        <v>Abaixo</v>
      </c>
    </row>
    <row r="4537" spans="1:13">
      <c r="A4537" s="11" t="s">
        <v>4390</v>
      </c>
      <c r="B4537" s="12" t="s">
        <v>16</v>
      </c>
      <c r="C4537" s="12">
        <v>56</v>
      </c>
      <c r="D4537" s="12">
        <v>0.66</v>
      </c>
      <c r="E4537" s="12">
        <v>0.65300000000000002</v>
      </c>
      <c r="F4537" s="12">
        <v>0.53100000000000003</v>
      </c>
      <c r="G4537" s="12">
        <v>14916.61</v>
      </c>
      <c r="H4537" s="13">
        <v>2</v>
      </c>
      <c r="I4537" s="23" t="str">
        <f>VLOOKUP(B4537,'De-Para'!$B$3:$C$29,2,0)</f>
        <v>Sudeste</v>
      </c>
      <c r="J4537" s="18" t="str">
        <f t="shared" si="280"/>
        <v>Médio</v>
      </c>
      <c r="K4537" s="18" t="str">
        <f t="shared" si="281"/>
        <v>Acima</v>
      </c>
      <c r="L4537" s="18" t="str">
        <f t="shared" si="282"/>
        <v>Abaixo</v>
      </c>
      <c r="M4537" s="23" t="str">
        <f t="shared" si="283"/>
        <v>Abaixo</v>
      </c>
    </row>
    <row r="4538" spans="1:13">
      <c r="A4538" s="8" t="s">
        <v>4391</v>
      </c>
      <c r="B4538" s="9" t="s">
        <v>14</v>
      </c>
      <c r="C4538" s="9">
        <v>12</v>
      </c>
      <c r="D4538" s="9">
        <v>0.72499999999999998</v>
      </c>
      <c r="E4538" s="9">
        <v>0.72699999999999998</v>
      </c>
      <c r="F4538" s="9">
        <v>0.6</v>
      </c>
      <c r="G4538" s="9">
        <v>30413.39</v>
      </c>
      <c r="H4538" s="10">
        <v>1</v>
      </c>
      <c r="I4538" s="23" t="str">
        <f>VLOOKUP(B4538,'De-Para'!$B$3:$C$29,2,0)</f>
        <v>Sul</v>
      </c>
      <c r="J4538" s="18" t="str">
        <f t="shared" si="280"/>
        <v>Alto</v>
      </c>
      <c r="K4538" s="18" t="str">
        <f t="shared" si="281"/>
        <v>Acima</v>
      </c>
      <c r="L4538" s="18" t="str">
        <f t="shared" si="282"/>
        <v>Abaixo</v>
      </c>
      <c r="M4538" s="23" t="str">
        <f t="shared" si="283"/>
        <v>Abaixo</v>
      </c>
    </row>
    <row r="4539" spans="1:13">
      <c r="A4539" s="11" t="s">
        <v>4392</v>
      </c>
      <c r="B4539" s="12" t="s">
        <v>118</v>
      </c>
      <c r="C4539" s="12">
        <v>116</v>
      </c>
      <c r="D4539" s="12">
        <v>0.54100000000000004</v>
      </c>
      <c r="E4539" s="12">
        <v>0.53100000000000003</v>
      </c>
      <c r="F4539" s="12">
        <v>0.42699999999999999</v>
      </c>
      <c r="G4539" s="12">
        <v>7731.92</v>
      </c>
      <c r="H4539" s="13">
        <v>0</v>
      </c>
      <c r="I4539" s="23" t="str">
        <f>VLOOKUP(B4539,'De-Para'!$B$3:$C$29,2,0)</f>
        <v>Nordeste</v>
      </c>
      <c r="J4539" s="18" t="str">
        <f t="shared" si="280"/>
        <v>Baixo</v>
      </c>
      <c r="K4539" s="18" t="str">
        <f t="shared" si="281"/>
        <v>Abaixo</v>
      </c>
      <c r="L4539" s="18" t="str">
        <f t="shared" si="282"/>
        <v>Abaixo</v>
      </c>
      <c r="M4539" s="23" t="str">
        <f t="shared" si="283"/>
        <v>Abaixo</v>
      </c>
    </row>
    <row r="4540" spans="1:13">
      <c r="A4540" s="8" t="s">
        <v>4393</v>
      </c>
      <c r="B4540" s="9" t="s">
        <v>14</v>
      </c>
      <c r="C4540" s="9">
        <v>22</v>
      </c>
      <c r="D4540" s="9">
        <v>0.76400000000000001</v>
      </c>
      <c r="E4540" s="9">
        <v>0.77600000000000002</v>
      </c>
      <c r="F4540" s="9">
        <v>0.67700000000000005</v>
      </c>
      <c r="G4540" s="9">
        <v>23010.26</v>
      </c>
      <c r="H4540" s="10">
        <v>5</v>
      </c>
      <c r="I4540" s="23" t="str">
        <f>VLOOKUP(B4540,'De-Para'!$B$3:$C$29,2,0)</f>
        <v>Sul</v>
      </c>
      <c r="J4540" s="18" t="str">
        <f t="shared" si="280"/>
        <v>Alto</v>
      </c>
      <c r="K4540" s="18" t="str">
        <f t="shared" si="281"/>
        <v>Acima</v>
      </c>
      <c r="L4540" s="18" t="str">
        <f t="shared" si="282"/>
        <v>Abaixo</v>
      </c>
      <c r="M4540" s="23" t="str">
        <f t="shared" si="283"/>
        <v>Acima</v>
      </c>
    </row>
    <row r="4541" spans="1:13">
      <c r="A4541" s="11" t="s">
        <v>4394</v>
      </c>
      <c r="B4541" s="12" t="s">
        <v>22</v>
      </c>
      <c r="C4541" s="12">
        <v>96</v>
      </c>
      <c r="D4541" s="12">
        <v>0.60799999999999998</v>
      </c>
      <c r="E4541" s="12">
        <v>0.60499999999999998</v>
      </c>
      <c r="F4541" s="12">
        <v>0.47899999999999998</v>
      </c>
      <c r="G4541" s="12">
        <v>14605.85</v>
      </c>
      <c r="H4541" s="13">
        <v>1</v>
      </c>
      <c r="I4541" s="23" t="str">
        <f>VLOOKUP(B4541,'De-Para'!$B$3:$C$29,2,0)</f>
        <v>Sul</v>
      </c>
      <c r="J4541" s="18" t="str">
        <f t="shared" si="280"/>
        <v>Médio</v>
      </c>
      <c r="K4541" s="18" t="str">
        <f t="shared" si="281"/>
        <v>Acima</v>
      </c>
      <c r="L4541" s="18" t="str">
        <f t="shared" si="282"/>
        <v>Abaixo</v>
      </c>
      <c r="M4541" s="23" t="str">
        <f t="shared" si="283"/>
        <v>Abaixo</v>
      </c>
    </row>
    <row r="4542" spans="1:13">
      <c r="A4542" s="8" t="s">
        <v>4395</v>
      </c>
      <c r="B4542" s="9" t="s">
        <v>7</v>
      </c>
      <c r="C4542" s="9">
        <v>48</v>
      </c>
      <c r="D4542" s="9">
        <v>0.72199999999999998</v>
      </c>
      <c r="E4542" s="9">
        <v>0.67100000000000004</v>
      </c>
      <c r="F4542" s="9">
        <v>0.69399999999999995</v>
      </c>
      <c r="G4542" s="9">
        <v>27756.09</v>
      </c>
      <c r="H4542" s="10">
        <v>1</v>
      </c>
      <c r="I4542" s="23" t="str">
        <f>VLOOKUP(B4542,'De-Para'!$B$3:$C$29,2,0)</f>
        <v>Sudeste</v>
      </c>
      <c r="J4542" s="18" t="str">
        <f t="shared" si="280"/>
        <v>Alto</v>
      </c>
      <c r="K4542" s="18" t="str">
        <f t="shared" si="281"/>
        <v>Acima</v>
      </c>
      <c r="L4542" s="18" t="str">
        <f t="shared" si="282"/>
        <v>Abaixo</v>
      </c>
      <c r="M4542" s="23" t="str">
        <f t="shared" si="283"/>
        <v>Abaixo</v>
      </c>
    </row>
    <row r="4543" spans="1:13">
      <c r="A4543" s="11" t="s">
        <v>4396</v>
      </c>
      <c r="B4543" s="12" t="s">
        <v>33</v>
      </c>
      <c r="C4543" s="12">
        <v>149</v>
      </c>
      <c r="D4543" s="12">
        <v>0.69299999999999995</v>
      </c>
      <c r="E4543" s="12">
        <v>0.68600000000000005</v>
      </c>
      <c r="F4543" s="12">
        <v>0.57799999999999996</v>
      </c>
      <c r="G4543" s="12">
        <v>13826.1</v>
      </c>
      <c r="H4543" s="13">
        <v>3</v>
      </c>
      <c r="I4543" s="23" t="str">
        <f>VLOOKUP(B4543,'De-Para'!$B$3:$C$29,2,0)</f>
        <v>Centro-Oeste</v>
      </c>
      <c r="J4543" s="18" t="str">
        <f t="shared" si="280"/>
        <v>Médio</v>
      </c>
      <c r="K4543" s="18" t="str">
        <f t="shared" si="281"/>
        <v>Acima</v>
      </c>
      <c r="L4543" s="18" t="str">
        <f t="shared" si="282"/>
        <v>Abaixo</v>
      </c>
      <c r="M4543" s="23" t="str">
        <f t="shared" si="283"/>
        <v>Acima</v>
      </c>
    </row>
    <row r="4544" spans="1:13">
      <c r="A4544" s="11" t="s">
        <v>4398</v>
      </c>
      <c r="B4544" s="12" t="s">
        <v>14</v>
      </c>
      <c r="C4544" s="12">
        <v>14</v>
      </c>
      <c r="D4544" s="12">
        <v>0.73299999999999998</v>
      </c>
      <c r="E4544" s="12">
        <v>0.77100000000000002</v>
      </c>
      <c r="F4544" s="12">
        <v>0.60899999999999999</v>
      </c>
      <c r="G4544" s="12">
        <v>25409.64</v>
      </c>
      <c r="H4544" s="13">
        <v>0</v>
      </c>
      <c r="I4544" s="23" t="str">
        <f>VLOOKUP(B4544,'De-Para'!$B$3:$C$29,2,0)</f>
        <v>Sul</v>
      </c>
      <c r="J4544" s="18" t="str">
        <f t="shared" si="280"/>
        <v>Alto</v>
      </c>
      <c r="K4544" s="18" t="str">
        <f t="shared" si="281"/>
        <v>Acima</v>
      </c>
      <c r="L4544" s="18" t="str">
        <f t="shared" si="282"/>
        <v>Abaixo</v>
      </c>
      <c r="M4544" s="23" t="str">
        <f t="shared" si="283"/>
        <v>Abaixo</v>
      </c>
    </row>
    <row r="4545" spans="1:13">
      <c r="A4545" s="8" t="s">
        <v>4399</v>
      </c>
      <c r="B4545" s="9" t="s">
        <v>16</v>
      </c>
      <c r="C4545" s="9">
        <v>198</v>
      </c>
      <c r="D4545" s="9">
        <v>0.60899999999999999</v>
      </c>
      <c r="E4545" s="9">
        <v>0.60499999999999998</v>
      </c>
      <c r="F4545" s="9">
        <v>0.47899999999999998</v>
      </c>
      <c r="G4545" s="9">
        <v>9588.42</v>
      </c>
      <c r="H4545" s="10">
        <v>0</v>
      </c>
      <c r="I4545" s="23" t="str">
        <f>VLOOKUP(B4545,'De-Para'!$B$3:$C$29,2,0)</f>
        <v>Sudeste</v>
      </c>
      <c r="J4545" s="18" t="str">
        <f t="shared" si="280"/>
        <v>Médio</v>
      </c>
      <c r="K4545" s="18" t="str">
        <f t="shared" si="281"/>
        <v>Acima</v>
      </c>
      <c r="L4545" s="18" t="str">
        <f t="shared" si="282"/>
        <v>Abaixo</v>
      </c>
      <c r="M4545" s="23" t="str">
        <f t="shared" si="283"/>
        <v>Abaixo</v>
      </c>
    </row>
    <row r="4546" spans="1:13">
      <c r="A4546" s="11" t="s">
        <v>4400</v>
      </c>
      <c r="B4546" s="12" t="s">
        <v>14</v>
      </c>
      <c r="C4546" s="12">
        <v>24</v>
      </c>
      <c r="D4546" s="12">
        <v>0.76700000000000002</v>
      </c>
      <c r="E4546" s="12">
        <v>0.749</v>
      </c>
      <c r="F4546" s="12">
        <v>0.70799999999999996</v>
      </c>
      <c r="G4546" s="12">
        <v>28815.7</v>
      </c>
      <c r="H4546" s="13">
        <v>1</v>
      </c>
      <c r="I4546" s="23" t="str">
        <f>VLOOKUP(B4546,'De-Para'!$B$3:$C$29,2,0)</f>
        <v>Sul</v>
      </c>
      <c r="J4546" s="18" t="str">
        <f t="shared" si="280"/>
        <v>Alto</v>
      </c>
      <c r="K4546" s="18" t="str">
        <f t="shared" si="281"/>
        <v>Acima</v>
      </c>
      <c r="L4546" s="18" t="str">
        <f t="shared" si="282"/>
        <v>Abaixo</v>
      </c>
      <c r="M4546" s="23" t="str">
        <f t="shared" si="283"/>
        <v>Abaixo</v>
      </c>
    </row>
    <row r="4547" spans="1:13">
      <c r="A4547" s="8" t="s">
        <v>4401</v>
      </c>
      <c r="B4547" s="9" t="s">
        <v>16</v>
      </c>
      <c r="C4547" s="9">
        <v>91</v>
      </c>
      <c r="D4547" s="9">
        <v>0.67400000000000004</v>
      </c>
      <c r="E4547" s="9">
        <v>0.65800000000000003</v>
      </c>
      <c r="F4547" s="9">
        <v>0.57899999999999996</v>
      </c>
      <c r="G4547" s="9">
        <v>14627.83</v>
      </c>
      <c r="H4547" s="10">
        <v>0</v>
      </c>
      <c r="I4547" s="23" t="str">
        <f>VLOOKUP(B4547,'De-Para'!$B$3:$C$29,2,0)</f>
        <v>Sudeste</v>
      </c>
      <c r="J4547" s="18" t="str">
        <f t="shared" si="280"/>
        <v>Médio</v>
      </c>
      <c r="K4547" s="18" t="str">
        <f t="shared" si="281"/>
        <v>Acima</v>
      </c>
      <c r="L4547" s="18" t="str">
        <f t="shared" si="282"/>
        <v>Abaixo</v>
      </c>
      <c r="M4547" s="23" t="str">
        <f t="shared" si="283"/>
        <v>Abaixo</v>
      </c>
    </row>
    <row r="4548" spans="1:13">
      <c r="A4548" s="11" t="s">
        <v>4402</v>
      </c>
      <c r="B4548" s="12" t="s">
        <v>31</v>
      </c>
      <c r="C4548" s="12">
        <v>320</v>
      </c>
      <c r="D4548" s="12">
        <v>0.59899999999999998</v>
      </c>
      <c r="E4548" s="12">
        <v>0.55000000000000004</v>
      </c>
      <c r="F4548" s="12">
        <v>0.50600000000000001</v>
      </c>
      <c r="G4548" s="12">
        <v>7095.89</v>
      </c>
      <c r="H4548" s="13">
        <v>1</v>
      </c>
      <c r="I4548" s="23" t="str">
        <f>VLOOKUP(B4548,'De-Para'!$B$3:$C$29,2,0)</f>
        <v>Nordeste</v>
      </c>
      <c r="J4548" s="18" t="str">
        <f t="shared" si="280"/>
        <v>Médio</v>
      </c>
      <c r="K4548" s="18" t="str">
        <f t="shared" si="281"/>
        <v>Abaixo</v>
      </c>
      <c r="L4548" s="18" t="str">
        <f t="shared" si="282"/>
        <v>Abaixo</v>
      </c>
      <c r="M4548" s="23" t="str">
        <f t="shared" si="283"/>
        <v>Abaixo</v>
      </c>
    </row>
    <row r="4549" spans="1:13">
      <c r="A4549" s="8" t="s">
        <v>4403</v>
      </c>
      <c r="B4549" s="9" t="s">
        <v>72</v>
      </c>
      <c r="C4549" s="9">
        <v>252</v>
      </c>
      <c r="D4549" s="9">
        <v>0.58299999999999996</v>
      </c>
      <c r="E4549" s="9">
        <v>0.57699999999999996</v>
      </c>
      <c r="F4549" s="9">
        <v>0.435</v>
      </c>
      <c r="G4549" s="9">
        <v>7351.64</v>
      </c>
      <c r="H4549" s="10">
        <v>11</v>
      </c>
      <c r="I4549" s="23" t="str">
        <f>VLOOKUP(B4549,'De-Para'!$B$3:$C$29,2,0)</f>
        <v>Nordeste</v>
      </c>
      <c r="J4549" s="18" t="str">
        <f t="shared" si="280"/>
        <v>Médio</v>
      </c>
      <c r="K4549" s="18" t="str">
        <f t="shared" si="281"/>
        <v>Abaixo</v>
      </c>
      <c r="L4549" s="18" t="str">
        <f t="shared" si="282"/>
        <v>Abaixo</v>
      </c>
      <c r="M4549" s="23" t="str">
        <f t="shared" si="283"/>
        <v>Acima</v>
      </c>
    </row>
    <row r="4550" spans="1:13">
      <c r="A4550" s="11" t="s">
        <v>4404</v>
      </c>
      <c r="B4550" s="12" t="s">
        <v>7</v>
      </c>
      <c r="C4550" s="12">
        <v>57</v>
      </c>
      <c r="D4550" s="12">
        <v>0.73299999999999998</v>
      </c>
      <c r="E4550" s="12">
        <v>0.71199999999999997</v>
      </c>
      <c r="F4550" s="12">
        <v>0.68700000000000006</v>
      </c>
      <c r="G4550" s="12">
        <v>24072.47</v>
      </c>
      <c r="H4550" s="13">
        <v>0</v>
      </c>
      <c r="I4550" s="23" t="str">
        <f>VLOOKUP(B4550,'De-Para'!$B$3:$C$29,2,0)</f>
        <v>Sudeste</v>
      </c>
      <c r="J4550" s="18" t="str">
        <f t="shared" ref="J4550:J4613" si="284">IF(D4550&lt;0.55,"Baixo",IF(D4550&lt;0.7,"Médio",IF(D4550&lt;0.8,"Alto","Muito alto")))</f>
        <v>Alto</v>
      </c>
      <c r="K4550" s="18" t="str">
        <f t="shared" ref="K4550:K4613" si="285">IF(D4550&lt;=$K$3,"Abaixo","Acima")</f>
        <v>Acima</v>
      </c>
      <c r="L4550" s="18" t="str">
        <f t="shared" ref="L4550:L4613" si="286">IF(C4550&gt;=$L$3,"Acima","Abaixo")</f>
        <v>Abaixo</v>
      </c>
      <c r="M4550" s="23" t="str">
        <f t="shared" ref="M4550:M4613" si="287">IF(H4550&lt;=$M$3,"Abaixo","Acima")</f>
        <v>Abaixo</v>
      </c>
    </row>
    <row r="4551" spans="1:13">
      <c r="A4551" s="8" t="s">
        <v>4405</v>
      </c>
      <c r="B4551" s="9" t="s">
        <v>118</v>
      </c>
      <c r="C4551" s="9">
        <v>377</v>
      </c>
      <c r="D4551" s="9">
        <v>0.628</v>
      </c>
      <c r="E4551" s="9">
        <v>0.57799999999999996</v>
      </c>
      <c r="F4551" s="9">
        <v>0.55000000000000004</v>
      </c>
      <c r="G4551" s="9">
        <v>8099.49</v>
      </c>
      <c r="H4551" s="10">
        <v>1</v>
      </c>
      <c r="I4551" s="23" t="str">
        <f>VLOOKUP(B4551,'De-Para'!$B$3:$C$29,2,0)</f>
        <v>Nordeste</v>
      </c>
      <c r="J4551" s="18" t="str">
        <f t="shared" si="284"/>
        <v>Médio</v>
      </c>
      <c r="K4551" s="18" t="str">
        <f t="shared" si="285"/>
        <v>Acima</v>
      </c>
      <c r="L4551" s="18" t="str">
        <f t="shared" si="286"/>
        <v>Abaixo</v>
      </c>
      <c r="M4551" s="23" t="str">
        <f t="shared" si="287"/>
        <v>Abaixo</v>
      </c>
    </row>
    <row r="4552" spans="1:13">
      <c r="A4552" s="11" t="s">
        <v>4406</v>
      </c>
      <c r="B4552" s="12" t="s">
        <v>82</v>
      </c>
      <c r="C4552" s="12">
        <v>68</v>
      </c>
      <c r="D4552" s="12">
        <v>0.623</v>
      </c>
      <c r="E4552" s="12">
        <v>0.61699999999999999</v>
      </c>
      <c r="F4552" s="12">
        <v>0.502</v>
      </c>
      <c r="G4552" s="12">
        <v>10670.49</v>
      </c>
      <c r="H4552" s="13">
        <v>1</v>
      </c>
      <c r="I4552" s="23" t="str">
        <f>VLOOKUP(B4552,'De-Para'!$B$3:$C$29,2,0)</f>
        <v>Nordeste</v>
      </c>
      <c r="J4552" s="18" t="str">
        <f t="shared" si="284"/>
        <v>Médio</v>
      </c>
      <c r="K4552" s="18" t="str">
        <f t="shared" si="285"/>
        <v>Acima</v>
      </c>
      <c r="L4552" s="18" t="str">
        <f t="shared" si="286"/>
        <v>Abaixo</v>
      </c>
      <c r="M4552" s="23" t="str">
        <f t="shared" si="287"/>
        <v>Abaixo</v>
      </c>
    </row>
    <row r="4553" spans="1:13">
      <c r="A4553" s="8" t="s">
        <v>4407</v>
      </c>
      <c r="B4553" s="9" t="s">
        <v>24</v>
      </c>
      <c r="C4553" s="9">
        <v>483</v>
      </c>
      <c r="D4553" s="9">
        <v>0.55000000000000004</v>
      </c>
      <c r="E4553" s="9">
        <v>0.51300000000000001</v>
      </c>
      <c r="F4553" s="9">
        <v>0.43</v>
      </c>
      <c r="G4553" s="9">
        <v>3190.57</v>
      </c>
      <c r="H4553" s="10">
        <v>0</v>
      </c>
      <c r="I4553" s="23" t="str">
        <f>VLOOKUP(B4553,'De-Para'!$B$3:$C$29,2,0)</f>
        <v>Nordeste</v>
      </c>
      <c r="J4553" s="18" t="str">
        <f t="shared" si="284"/>
        <v>Médio</v>
      </c>
      <c r="K4553" s="18" t="str">
        <f t="shared" si="285"/>
        <v>Abaixo</v>
      </c>
      <c r="L4553" s="18" t="str">
        <f t="shared" si="286"/>
        <v>Abaixo</v>
      </c>
      <c r="M4553" s="23" t="str">
        <f t="shared" si="287"/>
        <v>Abaixo</v>
      </c>
    </row>
    <row r="4554" spans="1:13">
      <c r="A4554" s="11" t="s">
        <v>4408</v>
      </c>
      <c r="B4554" s="12" t="s">
        <v>24</v>
      </c>
      <c r="C4554" s="12">
        <v>270</v>
      </c>
      <c r="D4554" s="12">
        <v>0.56999999999999995</v>
      </c>
      <c r="E4554" s="12">
        <v>0.57699999999999996</v>
      </c>
      <c r="F4554" s="12">
        <v>0.45100000000000001</v>
      </c>
      <c r="G4554" s="12">
        <v>8072.99</v>
      </c>
      <c r="H4554" s="13">
        <v>0</v>
      </c>
      <c r="I4554" s="23" t="str">
        <f>VLOOKUP(B4554,'De-Para'!$B$3:$C$29,2,0)</f>
        <v>Nordeste</v>
      </c>
      <c r="J4554" s="18" t="str">
        <f t="shared" si="284"/>
        <v>Médio</v>
      </c>
      <c r="K4554" s="18" t="str">
        <f t="shared" si="285"/>
        <v>Abaixo</v>
      </c>
      <c r="L4554" s="18" t="str">
        <f t="shared" si="286"/>
        <v>Abaixo</v>
      </c>
      <c r="M4554" s="23" t="str">
        <f t="shared" si="287"/>
        <v>Abaixo</v>
      </c>
    </row>
    <row r="4555" spans="1:13">
      <c r="A4555" s="8" t="s">
        <v>4409</v>
      </c>
      <c r="B4555" s="9" t="s">
        <v>33</v>
      </c>
      <c r="C4555" s="9">
        <v>44</v>
      </c>
      <c r="D4555" s="9">
        <v>0.60899999999999999</v>
      </c>
      <c r="E4555" s="9">
        <v>0.56899999999999995</v>
      </c>
      <c r="F4555" s="9">
        <v>0.48899999999999999</v>
      </c>
      <c r="G4555" s="9">
        <v>13710.48</v>
      </c>
      <c r="H4555" s="10">
        <v>1</v>
      </c>
      <c r="I4555" s="23" t="str">
        <f>VLOOKUP(B4555,'De-Para'!$B$3:$C$29,2,0)</f>
        <v>Centro-Oeste</v>
      </c>
      <c r="J4555" s="18" t="str">
        <f t="shared" si="284"/>
        <v>Médio</v>
      </c>
      <c r="K4555" s="18" t="str">
        <f t="shared" si="285"/>
        <v>Acima</v>
      </c>
      <c r="L4555" s="18" t="str">
        <f t="shared" si="286"/>
        <v>Abaixo</v>
      </c>
      <c r="M4555" s="23" t="str">
        <f t="shared" si="287"/>
        <v>Abaixo</v>
      </c>
    </row>
    <row r="4556" spans="1:13">
      <c r="A4556" s="11" t="s">
        <v>206</v>
      </c>
      <c r="B4556" s="12" t="s">
        <v>72</v>
      </c>
      <c r="C4556" s="12">
        <v>218</v>
      </c>
      <c r="D4556" s="12">
        <v>0.59</v>
      </c>
      <c r="E4556" s="12">
        <v>0.55400000000000005</v>
      </c>
      <c r="F4556" s="12">
        <v>0.47699999999999998</v>
      </c>
      <c r="G4556" s="12">
        <v>9414.2199999999993</v>
      </c>
      <c r="H4556" s="13">
        <v>1</v>
      </c>
      <c r="I4556" s="23" t="str">
        <f>VLOOKUP(B4556,'De-Para'!$B$3:$C$29,2,0)</f>
        <v>Nordeste</v>
      </c>
      <c r="J4556" s="18" t="str">
        <f t="shared" si="284"/>
        <v>Médio</v>
      </c>
      <c r="K4556" s="18" t="str">
        <f t="shared" si="285"/>
        <v>Abaixo</v>
      </c>
      <c r="L4556" s="18" t="str">
        <f t="shared" si="286"/>
        <v>Abaixo</v>
      </c>
      <c r="M4556" s="23" t="str">
        <f t="shared" si="287"/>
        <v>Abaixo</v>
      </c>
    </row>
    <row r="4557" spans="1:13">
      <c r="A4557" s="8" t="s">
        <v>4410</v>
      </c>
      <c r="B4557" s="9" t="s">
        <v>16</v>
      </c>
      <c r="C4557" s="9">
        <v>111</v>
      </c>
      <c r="D4557" s="9">
        <v>0.70499999999999996</v>
      </c>
      <c r="E4557" s="9">
        <v>0.69499999999999995</v>
      </c>
      <c r="F4557" s="9">
        <v>0.58299999999999996</v>
      </c>
      <c r="G4557" s="9">
        <v>15085.67</v>
      </c>
      <c r="H4557" s="10">
        <v>1</v>
      </c>
      <c r="I4557" s="23" t="str">
        <f>VLOOKUP(B4557,'De-Para'!$B$3:$C$29,2,0)</f>
        <v>Sudeste</v>
      </c>
      <c r="J4557" s="18" t="str">
        <f t="shared" si="284"/>
        <v>Alto</v>
      </c>
      <c r="K4557" s="18" t="str">
        <f t="shared" si="285"/>
        <v>Acima</v>
      </c>
      <c r="L4557" s="18" t="str">
        <f t="shared" si="286"/>
        <v>Abaixo</v>
      </c>
      <c r="M4557" s="23" t="str">
        <f t="shared" si="287"/>
        <v>Abaixo</v>
      </c>
    </row>
    <row r="4558" spans="1:13">
      <c r="A4558" s="11" t="s">
        <v>4411</v>
      </c>
      <c r="B4558" s="12" t="s">
        <v>114</v>
      </c>
      <c r="C4558" s="12">
        <v>129</v>
      </c>
      <c r="D4558" s="12">
        <v>0.59899999999999998</v>
      </c>
      <c r="E4558" s="12">
        <v>0.56000000000000005</v>
      </c>
      <c r="F4558" s="12">
        <v>0.53100000000000003</v>
      </c>
      <c r="G4558" s="12">
        <v>13864.16</v>
      </c>
      <c r="H4558" s="13">
        <v>0</v>
      </c>
      <c r="I4558" s="23" t="str">
        <f>VLOOKUP(B4558,'De-Para'!$B$3:$C$29,2,0)</f>
        <v>Nordeste</v>
      </c>
      <c r="J4558" s="18" t="str">
        <f t="shared" si="284"/>
        <v>Médio</v>
      </c>
      <c r="K4558" s="18" t="str">
        <f t="shared" si="285"/>
        <v>Abaixo</v>
      </c>
      <c r="L4558" s="18" t="str">
        <f t="shared" si="286"/>
        <v>Abaixo</v>
      </c>
      <c r="M4558" s="23" t="str">
        <f t="shared" si="287"/>
        <v>Abaixo</v>
      </c>
    </row>
    <row r="4559" spans="1:13">
      <c r="A4559" s="8" t="s">
        <v>4412</v>
      </c>
      <c r="B4559" s="9" t="s">
        <v>16</v>
      </c>
      <c r="C4559" s="9">
        <v>89</v>
      </c>
      <c r="D4559" s="9">
        <v>0.66</v>
      </c>
      <c r="E4559" s="9">
        <v>0.63100000000000001</v>
      </c>
      <c r="F4559" s="9">
        <v>0.55200000000000005</v>
      </c>
      <c r="G4559" s="9">
        <v>16990.419999999998</v>
      </c>
      <c r="H4559" s="10">
        <v>6</v>
      </c>
      <c r="I4559" s="23" t="str">
        <f>VLOOKUP(B4559,'De-Para'!$B$3:$C$29,2,0)</f>
        <v>Sudeste</v>
      </c>
      <c r="J4559" s="18" t="str">
        <f t="shared" si="284"/>
        <v>Médio</v>
      </c>
      <c r="K4559" s="18" t="str">
        <f t="shared" si="285"/>
        <v>Acima</v>
      </c>
      <c r="L4559" s="18" t="str">
        <f t="shared" si="286"/>
        <v>Abaixo</v>
      </c>
      <c r="M4559" s="23" t="str">
        <f t="shared" si="287"/>
        <v>Acima</v>
      </c>
    </row>
    <row r="4560" spans="1:13">
      <c r="A4560" s="11" t="s">
        <v>4413</v>
      </c>
      <c r="B4560" s="12" t="s">
        <v>16</v>
      </c>
      <c r="C4560" s="12">
        <v>111</v>
      </c>
      <c r="D4560" s="12">
        <v>0.67</v>
      </c>
      <c r="E4560" s="12">
        <v>0.627</v>
      </c>
      <c r="F4560" s="12">
        <v>0.59699999999999998</v>
      </c>
      <c r="G4560" s="12">
        <v>13257.19</v>
      </c>
      <c r="H4560" s="13">
        <v>1</v>
      </c>
      <c r="I4560" s="23" t="str">
        <f>VLOOKUP(B4560,'De-Para'!$B$3:$C$29,2,0)</f>
        <v>Sudeste</v>
      </c>
      <c r="J4560" s="18" t="str">
        <f t="shared" si="284"/>
        <v>Médio</v>
      </c>
      <c r="K4560" s="18" t="str">
        <f t="shared" si="285"/>
        <v>Acima</v>
      </c>
      <c r="L4560" s="18" t="str">
        <f t="shared" si="286"/>
        <v>Abaixo</v>
      </c>
      <c r="M4560" s="23" t="str">
        <f t="shared" si="287"/>
        <v>Abaixo</v>
      </c>
    </row>
    <row r="4561" spans="1:13">
      <c r="A4561" s="8" t="s">
        <v>4414</v>
      </c>
      <c r="B4561" s="9" t="s">
        <v>16</v>
      </c>
      <c r="C4561" s="9">
        <v>99</v>
      </c>
      <c r="D4561" s="9">
        <v>0.64500000000000002</v>
      </c>
      <c r="E4561" s="9">
        <v>0.66500000000000004</v>
      </c>
      <c r="F4561" s="9">
        <v>0.47599999999999998</v>
      </c>
      <c r="G4561" s="9">
        <v>9799.43</v>
      </c>
      <c r="H4561" s="10">
        <v>2</v>
      </c>
      <c r="I4561" s="23" t="str">
        <f>VLOOKUP(B4561,'De-Para'!$B$3:$C$29,2,0)</f>
        <v>Sudeste</v>
      </c>
      <c r="J4561" s="18" t="str">
        <f t="shared" si="284"/>
        <v>Médio</v>
      </c>
      <c r="K4561" s="18" t="str">
        <f t="shared" si="285"/>
        <v>Acima</v>
      </c>
      <c r="L4561" s="18" t="str">
        <f t="shared" si="286"/>
        <v>Abaixo</v>
      </c>
      <c r="M4561" s="23" t="str">
        <f t="shared" si="287"/>
        <v>Abaixo</v>
      </c>
    </row>
    <row r="4562" spans="1:13">
      <c r="A4562" s="11" t="s">
        <v>4415</v>
      </c>
      <c r="B4562" s="12" t="s">
        <v>16</v>
      </c>
      <c r="C4562" s="12">
        <v>92</v>
      </c>
      <c r="D4562" s="12">
        <v>0.61699999999999999</v>
      </c>
      <c r="E4562" s="12">
        <v>0.59599999999999997</v>
      </c>
      <c r="F4562" s="12">
        <v>0.49299999999999999</v>
      </c>
      <c r="G4562" s="12">
        <v>10474.27</v>
      </c>
      <c r="H4562" s="13">
        <v>2</v>
      </c>
      <c r="I4562" s="23" t="str">
        <f>VLOOKUP(B4562,'De-Para'!$B$3:$C$29,2,0)</f>
        <v>Sudeste</v>
      </c>
      <c r="J4562" s="18" t="str">
        <f t="shared" si="284"/>
        <v>Médio</v>
      </c>
      <c r="K4562" s="18" t="str">
        <f t="shared" si="285"/>
        <v>Acima</v>
      </c>
      <c r="L4562" s="18" t="str">
        <f t="shared" si="286"/>
        <v>Abaixo</v>
      </c>
      <c r="M4562" s="23" t="str">
        <f t="shared" si="287"/>
        <v>Abaixo</v>
      </c>
    </row>
    <row r="4563" spans="1:13">
      <c r="A4563" s="8" t="s">
        <v>4416</v>
      </c>
      <c r="B4563" s="9" t="s">
        <v>7</v>
      </c>
      <c r="C4563" s="9">
        <v>81</v>
      </c>
      <c r="D4563" s="9">
        <v>0.69799999999999995</v>
      </c>
      <c r="E4563" s="9">
        <v>0.63500000000000001</v>
      </c>
      <c r="F4563" s="9">
        <v>0.67300000000000004</v>
      </c>
      <c r="G4563" s="9">
        <v>14880.43</v>
      </c>
      <c r="H4563" s="10">
        <v>1</v>
      </c>
      <c r="I4563" s="23" t="str">
        <f>VLOOKUP(B4563,'De-Para'!$B$3:$C$29,2,0)</f>
        <v>Sudeste</v>
      </c>
      <c r="J4563" s="18" t="str">
        <f t="shared" si="284"/>
        <v>Médio</v>
      </c>
      <c r="K4563" s="18" t="str">
        <f t="shared" si="285"/>
        <v>Acima</v>
      </c>
      <c r="L4563" s="18" t="str">
        <f t="shared" si="286"/>
        <v>Abaixo</v>
      </c>
      <c r="M4563" s="23" t="str">
        <f t="shared" si="287"/>
        <v>Abaixo</v>
      </c>
    </row>
    <row r="4564" spans="1:13">
      <c r="A4564" s="11" t="s">
        <v>4417</v>
      </c>
      <c r="B4564" s="12" t="s">
        <v>14</v>
      </c>
      <c r="C4564" s="12">
        <v>20</v>
      </c>
      <c r="D4564" s="12">
        <v>0.66900000000000004</v>
      </c>
      <c r="E4564" s="12">
        <v>0.75600000000000001</v>
      </c>
      <c r="F4564" s="12">
        <v>0.46100000000000002</v>
      </c>
      <c r="G4564" s="12">
        <v>17470.759999999998</v>
      </c>
      <c r="H4564" s="13">
        <v>0</v>
      </c>
      <c r="I4564" s="23" t="str">
        <f>VLOOKUP(B4564,'De-Para'!$B$3:$C$29,2,0)</f>
        <v>Sul</v>
      </c>
      <c r="J4564" s="18" t="str">
        <f t="shared" si="284"/>
        <v>Médio</v>
      </c>
      <c r="K4564" s="18" t="str">
        <f t="shared" si="285"/>
        <v>Acima</v>
      </c>
      <c r="L4564" s="18" t="str">
        <f t="shared" si="286"/>
        <v>Abaixo</v>
      </c>
      <c r="M4564" s="23" t="str">
        <f t="shared" si="287"/>
        <v>Abaixo</v>
      </c>
    </row>
    <row r="4565" spans="1:13">
      <c r="A4565" s="8" t="s">
        <v>4418</v>
      </c>
      <c r="B4565" s="9" t="s">
        <v>31</v>
      </c>
      <c r="C4565" s="9">
        <v>220</v>
      </c>
      <c r="D4565" s="9">
        <v>0.61799999999999999</v>
      </c>
      <c r="E4565" s="9">
        <v>0.56499999999999995</v>
      </c>
      <c r="F4565" s="9">
        <v>0.56399999999999995</v>
      </c>
      <c r="G4565" s="9">
        <v>6495.42</v>
      </c>
      <c r="H4565" s="10">
        <v>1</v>
      </c>
      <c r="I4565" s="23" t="str">
        <f>VLOOKUP(B4565,'De-Para'!$B$3:$C$29,2,0)</f>
        <v>Nordeste</v>
      </c>
      <c r="J4565" s="18" t="str">
        <f t="shared" si="284"/>
        <v>Médio</v>
      </c>
      <c r="K4565" s="18" t="str">
        <f t="shared" si="285"/>
        <v>Acima</v>
      </c>
      <c r="L4565" s="18" t="str">
        <f t="shared" si="286"/>
        <v>Abaixo</v>
      </c>
      <c r="M4565" s="23" t="str">
        <f t="shared" si="287"/>
        <v>Abaixo</v>
      </c>
    </row>
    <row r="4566" spans="1:13">
      <c r="A4566" s="11" t="s">
        <v>4419</v>
      </c>
      <c r="B4566" s="12" t="s">
        <v>82</v>
      </c>
      <c r="C4566" s="12">
        <v>263</v>
      </c>
      <c r="D4566" s="12">
        <v>0.61</v>
      </c>
      <c r="E4566" s="12">
        <v>0.57499999999999996</v>
      </c>
      <c r="F4566" s="12">
        <v>0.496</v>
      </c>
      <c r="G4566" s="12">
        <v>8163.64</v>
      </c>
      <c r="H4566" s="13">
        <v>1</v>
      </c>
      <c r="I4566" s="23" t="str">
        <f>VLOOKUP(B4566,'De-Para'!$B$3:$C$29,2,0)</f>
        <v>Nordeste</v>
      </c>
      <c r="J4566" s="18" t="str">
        <f t="shared" si="284"/>
        <v>Médio</v>
      </c>
      <c r="K4566" s="18" t="str">
        <f t="shared" si="285"/>
        <v>Acima</v>
      </c>
      <c r="L4566" s="18" t="str">
        <f t="shared" si="286"/>
        <v>Abaixo</v>
      </c>
      <c r="M4566" s="23" t="str">
        <f t="shared" si="287"/>
        <v>Abaixo</v>
      </c>
    </row>
    <row r="4567" spans="1:13">
      <c r="A4567" s="8" t="s">
        <v>4420</v>
      </c>
      <c r="B4567" s="9" t="s">
        <v>7</v>
      </c>
      <c r="C4567" s="9">
        <v>83</v>
      </c>
      <c r="D4567" s="9">
        <v>0.74299999999999999</v>
      </c>
      <c r="E4567" s="9">
        <v>0.71899999999999997</v>
      </c>
      <c r="F4567" s="9">
        <v>0.68600000000000005</v>
      </c>
      <c r="G4567" s="9">
        <v>24046.86</v>
      </c>
      <c r="H4567" s="10">
        <v>0</v>
      </c>
      <c r="I4567" s="23" t="str">
        <f>VLOOKUP(B4567,'De-Para'!$B$3:$C$29,2,0)</f>
        <v>Sudeste</v>
      </c>
      <c r="J4567" s="18" t="str">
        <f t="shared" si="284"/>
        <v>Alto</v>
      </c>
      <c r="K4567" s="18" t="str">
        <f t="shared" si="285"/>
        <v>Acima</v>
      </c>
      <c r="L4567" s="18" t="str">
        <f t="shared" si="286"/>
        <v>Abaixo</v>
      </c>
      <c r="M4567" s="23" t="str">
        <f t="shared" si="287"/>
        <v>Abaixo</v>
      </c>
    </row>
    <row r="4568" spans="1:13">
      <c r="A4568" s="11" t="s">
        <v>4421</v>
      </c>
      <c r="B4568" s="12" t="s">
        <v>72</v>
      </c>
      <c r="C4568" s="12">
        <v>150</v>
      </c>
      <c r="D4568" s="12">
        <v>0.621</v>
      </c>
      <c r="E4568" s="12">
        <v>0.56699999999999995</v>
      </c>
      <c r="F4568" s="12">
        <v>0.56599999999999995</v>
      </c>
      <c r="G4568" s="12">
        <v>7015.53</v>
      </c>
      <c r="H4568" s="13">
        <v>3</v>
      </c>
      <c r="I4568" s="23" t="str">
        <f>VLOOKUP(B4568,'De-Para'!$B$3:$C$29,2,0)</f>
        <v>Nordeste</v>
      </c>
      <c r="J4568" s="18" t="str">
        <f t="shared" si="284"/>
        <v>Médio</v>
      </c>
      <c r="K4568" s="18" t="str">
        <f t="shared" si="285"/>
        <v>Acima</v>
      </c>
      <c r="L4568" s="18" t="str">
        <f t="shared" si="286"/>
        <v>Abaixo</v>
      </c>
      <c r="M4568" s="23" t="str">
        <f t="shared" si="287"/>
        <v>Acima</v>
      </c>
    </row>
    <row r="4569" spans="1:13">
      <c r="A4569" s="8" t="s">
        <v>3125</v>
      </c>
      <c r="B4569" s="9" t="s">
        <v>111</v>
      </c>
      <c r="C4569" s="9">
        <v>201</v>
      </c>
      <c r="D4569" s="9">
        <v>0.66900000000000004</v>
      </c>
      <c r="E4569" s="9">
        <v>0.628</v>
      </c>
      <c r="F4569" s="9">
        <v>0.58199999999999996</v>
      </c>
      <c r="G4569" s="9">
        <v>13487.79</v>
      </c>
      <c r="H4569" s="10">
        <v>0</v>
      </c>
      <c r="I4569" s="23" t="str">
        <f>VLOOKUP(B4569,'De-Para'!$B$3:$C$29,2,0)</f>
        <v>Norte</v>
      </c>
      <c r="J4569" s="18" t="str">
        <f t="shared" si="284"/>
        <v>Médio</v>
      </c>
      <c r="K4569" s="18" t="str">
        <f t="shared" si="285"/>
        <v>Acima</v>
      </c>
      <c r="L4569" s="18" t="str">
        <f t="shared" si="286"/>
        <v>Abaixo</v>
      </c>
      <c r="M4569" s="23" t="str">
        <f t="shared" si="287"/>
        <v>Abaixo</v>
      </c>
    </row>
    <row r="4570" spans="1:13">
      <c r="A4570" s="11" t="s">
        <v>4422</v>
      </c>
      <c r="B4570" s="12" t="s">
        <v>118</v>
      </c>
      <c r="C4570" s="12">
        <v>97</v>
      </c>
      <c r="D4570" s="12">
        <v>0.56000000000000005</v>
      </c>
      <c r="E4570" s="12">
        <v>0.54500000000000004</v>
      </c>
      <c r="F4570" s="12">
        <v>0.44600000000000001</v>
      </c>
      <c r="G4570" s="12">
        <v>8654.0499999999993</v>
      </c>
      <c r="H4570" s="13">
        <v>3</v>
      </c>
      <c r="I4570" s="23" t="str">
        <f>VLOOKUP(B4570,'De-Para'!$B$3:$C$29,2,0)</f>
        <v>Nordeste</v>
      </c>
      <c r="J4570" s="18" t="str">
        <f t="shared" si="284"/>
        <v>Médio</v>
      </c>
      <c r="K4570" s="18" t="str">
        <f t="shared" si="285"/>
        <v>Abaixo</v>
      </c>
      <c r="L4570" s="18" t="str">
        <f t="shared" si="286"/>
        <v>Abaixo</v>
      </c>
      <c r="M4570" s="23" t="str">
        <f t="shared" si="287"/>
        <v>Acima</v>
      </c>
    </row>
    <row r="4571" spans="1:13">
      <c r="A4571" s="8" t="s">
        <v>4423</v>
      </c>
      <c r="B4571" s="9" t="s">
        <v>33</v>
      </c>
      <c r="C4571" s="9">
        <v>123</v>
      </c>
      <c r="D4571" s="9">
        <v>0.68400000000000005</v>
      </c>
      <c r="E4571" s="9">
        <v>0.67300000000000004</v>
      </c>
      <c r="F4571" s="9">
        <v>0.57899999999999996</v>
      </c>
      <c r="G4571" s="9">
        <v>14953.82</v>
      </c>
      <c r="H4571" s="10">
        <v>1</v>
      </c>
      <c r="I4571" s="23" t="str">
        <f>VLOOKUP(B4571,'De-Para'!$B$3:$C$29,2,0)</f>
        <v>Centro-Oeste</v>
      </c>
      <c r="J4571" s="18" t="str">
        <f t="shared" si="284"/>
        <v>Médio</v>
      </c>
      <c r="K4571" s="18" t="str">
        <f t="shared" si="285"/>
        <v>Acima</v>
      </c>
      <c r="L4571" s="18" t="str">
        <f t="shared" si="286"/>
        <v>Abaixo</v>
      </c>
      <c r="M4571" s="23" t="str">
        <f t="shared" si="287"/>
        <v>Abaixo</v>
      </c>
    </row>
    <row r="4572" spans="1:13">
      <c r="A4572" s="11" t="s">
        <v>4424</v>
      </c>
      <c r="B4572" s="12" t="s">
        <v>87</v>
      </c>
      <c r="C4572" s="12">
        <v>105</v>
      </c>
      <c r="D4572" s="12">
        <v>0.45200000000000001</v>
      </c>
      <c r="E4572" s="12">
        <v>0.4</v>
      </c>
      <c r="F4572" s="12">
        <v>0.29899999999999999</v>
      </c>
      <c r="G4572" s="12">
        <v>6601.95</v>
      </c>
      <c r="H4572" s="13">
        <v>0</v>
      </c>
      <c r="I4572" s="23" t="str">
        <f>VLOOKUP(B4572,'De-Para'!$B$3:$C$29,2,0)</f>
        <v>Nordeste</v>
      </c>
      <c r="J4572" s="18" t="str">
        <f t="shared" si="284"/>
        <v>Baixo</v>
      </c>
      <c r="K4572" s="18" t="str">
        <f t="shared" si="285"/>
        <v>Abaixo</v>
      </c>
      <c r="L4572" s="18" t="str">
        <f t="shared" si="286"/>
        <v>Abaixo</v>
      </c>
      <c r="M4572" s="23" t="str">
        <f t="shared" si="287"/>
        <v>Abaixo</v>
      </c>
    </row>
    <row r="4573" spans="1:13">
      <c r="A4573" s="8" t="s">
        <v>4425</v>
      </c>
      <c r="B4573" s="9" t="s">
        <v>16</v>
      </c>
      <c r="C4573" s="9">
        <v>121</v>
      </c>
      <c r="D4573" s="9">
        <v>0.63700000000000001</v>
      </c>
      <c r="E4573" s="9">
        <v>0.61599999999999999</v>
      </c>
      <c r="F4573" s="9">
        <v>0.51700000000000002</v>
      </c>
      <c r="G4573" s="9">
        <v>10932.95</v>
      </c>
      <c r="H4573" s="10">
        <v>1</v>
      </c>
      <c r="I4573" s="23" t="str">
        <f>VLOOKUP(B4573,'De-Para'!$B$3:$C$29,2,0)</f>
        <v>Sudeste</v>
      </c>
      <c r="J4573" s="18" t="str">
        <f t="shared" si="284"/>
        <v>Médio</v>
      </c>
      <c r="K4573" s="18" t="str">
        <f t="shared" si="285"/>
        <v>Acima</v>
      </c>
      <c r="L4573" s="18" t="str">
        <f t="shared" si="286"/>
        <v>Abaixo</v>
      </c>
      <c r="M4573" s="23" t="str">
        <f t="shared" si="287"/>
        <v>Abaixo</v>
      </c>
    </row>
    <row r="4574" spans="1:13">
      <c r="A4574" s="11" t="s">
        <v>4426</v>
      </c>
      <c r="B4574" s="12" t="s">
        <v>14</v>
      </c>
      <c r="C4574" s="12">
        <v>15</v>
      </c>
      <c r="D4574" s="12">
        <v>0.72299999999999998</v>
      </c>
      <c r="E4574" s="12">
        <v>0.70299999999999996</v>
      </c>
      <c r="F4574" s="12">
        <v>0.63800000000000001</v>
      </c>
      <c r="G4574" s="12">
        <v>25997.4</v>
      </c>
      <c r="H4574" s="13">
        <v>4</v>
      </c>
      <c r="I4574" s="23" t="str">
        <f>VLOOKUP(B4574,'De-Para'!$B$3:$C$29,2,0)</f>
        <v>Sul</v>
      </c>
      <c r="J4574" s="18" t="str">
        <f t="shared" si="284"/>
        <v>Alto</v>
      </c>
      <c r="K4574" s="18" t="str">
        <f t="shared" si="285"/>
        <v>Acima</v>
      </c>
      <c r="L4574" s="18" t="str">
        <f t="shared" si="286"/>
        <v>Abaixo</v>
      </c>
      <c r="M4574" s="23" t="str">
        <f t="shared" si="287"/>
        <v>Acima</v>
      </c>
    </row>
    <row r="4575" spans="1:13">
      <c r="A4575" s="8" t="s">
        <v>4427</v>
      </c>
      <c r="B4575" s="9" t="s">
        <v>16</v>
      </c>
      <c r="C4575" s="9">
        <v>71</v>
      </c>
      <c r="D4575" s="9">
        <v>0.65</v>
      </c>
      <c r="E4575" s="9">
        <v>0.66700000000000004</v>
      </c>
      <c r="F4575" s="9">
        <v>0.49199999999999999</v>
      </c>
      <c r="G4575" s="9">
        <v>10865.17</v>
      </c>
      <c r="H4575" s="10">
        <v>1</v>
      </c>
      <c r="I4575" s="23" t="str">
        <f>VLOOKUP(B4575,'De-Para'!$B$3:$C$29,2,0)</f>
        <v>Sudeste</v>
      </c>
      <c r="J4575" s="18" t="str">
        <f t="shared" si="284"/>
        <v>Médio</v>
      </c>
      <c r="K4575" s="18" t="str">
        <f t="shared" si="285"/>
        <v>Acima</v>
      </c>
      <c r="L4575" s="18" t="str">
        <f t="shared" si="286"/>
        <v>Abaixo</v>
      </c>
      <c r="M4575" s="23" t="str">
        <f t="shared" si="287"/>
        <v>Abaixo</v>
      </c>
    </row>
    <row r="4576" spans="1:13">
      <c r="A4576" s="11" t="s">
        <v>1186</v>
      </c>
      <c r="B4576" s="12" t="s">
        <v>82</v>
      </c>
      <c r="C4576" s="12">
        <v>164</v>
      </c>
      <c r="D4576" s="12">
        <v>0.61799999999999999</v>
      </c>
      <c r="E4576" s="12">
        <v>0.57799999999999996</v>
      </c>
      <c r="F4576" s="12">
        <v>0.52300000000000002</v>
      </c>
      <c r="G4576" s="12">
        <v>7632.75</v>
      </c>
      <c r="H4576" s="13">
        <v>3</v>
      </c>
      <c r="I4576" s="23" t="str">
        <f>VLOOKUP(B4576,'De-Para'!$B$3:$C$29,2,0)</f>
        <v>Nordeste</v>
      </c>
      <c r="J4576" s="18" t="str">
        <f t="shared" si="284"/>
        <v>Médio</v>
      </c>
      <c r="K4576" s="18" t="str">
        <f t="shared" si="285"/>
        <v>Acima</v>
      </c>
      <c r="L4576" s="18" t="str">
        <f t="shared" si="286"/>
        <v>Abaixo</v>
      </c>
      <c r="M4576" s="23" t="str">
        <f t="shared" si="287"/>
        <v>Acima</v>
      </c>
    </row>
    <row r="4577" spans="1:13">
      <c r="A4577" s="8" t="s">
        <v>4428</v>
      </c>
      <c r="B4577" s="9" t="s">
        <v>22</v>
      </c>
      <c r="C4577" s="9">
        <v>55</v>
      </c>
      <c r="D4577" s="9">
        <v>0.72499999999999998</v>
      </c>
      <c r="E4577" s="9">
        <v>0.72099999999999997</v>
      </c>
      <c r="F4577" s="9">
        <v>0.64</v>
      </c>
      <c r="G4577" s="9">
        <v>22979.56</v>
      </c>
      <c r="H4577" s="10">
        <v>1</v>
      </c>
      <c r="I4577" s="23" t="str">
        <f>VLOOKUP(B4577,'De-Para'!$B$3:$C$29,2,0)</f>
        <v>Sul</v>
      </c>
      <c r="J4577" s="18" t="str">
        <f t="shared" si="284"/>
        <v>Alto</v>
      </c>
      <c r="K4577" s="18" t="str">
        <f t="shared" si="285"/>
        <v>Acima</v>
      </c>
      <c r="L4577" s="18" t="str">
        <f t="shared" si="286"/>
        <v>Abaixo</v>
      </c>
      <c r="M4577" s="23" t="str">
        <f t="shared" si="287"/>
        <v>Abaixo</v>
      </c>
    </row>
    <row r="4578" spans="1:13">
      <c r="A4578" s="11" t="s">
        <v>4429</v>
      </c>
      <c r="B4578" s="12" t="s">
        <v>118</v>
      </c>
      <c r="C4578" s="12">
        <v>146</v>
      </c>
      <c r="D4578" s="12">
        <v>0.55700000000000005</v>
      </c>
      <c r="E4578" s="12">
        <v>0.56999999999999995</v>
      </c>
      <c r="F4578" s="12">
        <v>0.43099999999999999</v>
      </c>
      <c r="G4578" s="12">
        <v>10084.59</v>
      </c>
      <c r="H4578" s="13">
        <v>1</v>
      </c>
      <c r="I4578" s="23" t="str">
        <f>VLOOKUP(B4578,'De-Para'!$B$3:$C$29,2,0)</f>
        <v>Nordeste</v>
      </c>
      <c r="J4578" s="18" t="str">
        <f t="shared" si="284"/>
        <v>Médio</v>
      </c>
      <c r="K4578" s="18" t="str">
        <f t="shared" si="285"/>
        <v>Abaixo</v>
      </c>
      <c r="L4578" s="18" t="str">
        <f t="shared" si="286"/>
        <v>Abaixo</v>
      </c>
      <c r="M4578" s="23" t="str">
        <f t="shared" si="287"/>
        <v>Abaixo</v>
      </c>
    </row>
    <row r="4579" spans="1:13">
      <c r="A4579" s="8" t="s">
        <v>4430</v>
      </c>
      <c r="B4579" s="9" t="s">
        <v>16</v>
      </c>
      <c r="C4579" s="9">
        <v>110</v>
      </c>
      <c r="D4579" s="9">
        <v>0.68</v>
      </c>
      <c r="E4579" s="9">
        <v>0.66600000000000004</v>
      </c>
      <c r="F4579" s="9">
        <v>0.57799999999999996</v>
      </c>
      <c r="G4579" s="9">
        <v>12562.98</v>
      </c>
      <c r="H4579" s="10">
        <v>1</v>
      </c>
      <c r="I4579" s="23" t="str">
        <f>VLOOKUP(B4579,'De-Para'!$B$3:$C$29,2,0)</f>
        <v>Sudeste</v>
      </c>
      <c r="J4579" s="18" t="str">
        <f t="shared" si="284"/>
        <v>Médio</v>
      </c>
      <c r="K4579" s="18" t="str">
        <f t="shared" si="285"/>
        <v>Acima</v>
      </c>
      <c r="L4579" s="18" t="str">
        <f t="shared" si="286"/>
        <v>Abaixo</v>
      </c>
      <c r="M4579" s="23" t="str">
        <f t="shared" si="287"/>
        <v>Abaixo</v>
      </c>
    </row>
    <row r="4580" spans="1:13">
      <c r="A4580" s="11" t="s">
        <v>4431</v>
      </c>
      <c r="B4580" s="12" t="s">
        <v>14</v>
      </c>
      <c r="C4580" s="12">
        <v>26</v>
      </c>
      <c r="D4580" s="12">
        <v>0.66400000000000003</v>
      </c>
      <c r="E4580" s="12">
        <v>0.70899999999999996</v>
      </c>
      <c r="F4580" s="12">
        <v>0.495</v>
      </c>
      <c r="G4580" s="12">
        <v>21704.43</v>
      </c>
      <c r="H4580" s="13">
        <v>5</v>
      </c>
      <c r="I4580" s="23" t="str">
        <f>VLOOKUP(B4580,'De-Para'!$B$3:$C$29,2,0)</f>
        <v>Sul</v>
      </c>
      <c r="J4580" s="18" t="str">
        <f t="shared" si="284"/>
        <v>Médio</v>
      </c>
      <c r="K4580" s="18" t="str">
        <f t="shared" si="285"/>
        <v>Acima</v>
      </c>
      <c r="L4580" s="18" t="str">
        <f t="shared" si="286"/>
        <v>Abaixo</v>
      </c>
      <c r="M4580" s="23" t="str">
        <f t="shared" si="287"/>
        <v>Acima</v>
      </c>
    </row>
    <row r="4581" spans="1:13">
      <c r="A4581" s="8" t="s">
        <v>4432</v>
      </c>
      <c r="B4581" s="9" t="s">
        <v>33</v>
      </c>
      <c r="C4581" s="9">
        <v>67</v>
      </c>
      <c r="D4581" s="9">
        <v>0.73</v>
      </c>
      <c r="E4581" s="9">
        <v>0.66300000000000003</v>
      </c>
      <c r="F4581" s="9">
        <v>0.69599999999999995</v>
      </c>
      <c r="G4581" s="9">
        <v>19679.009999999998</v>
      </c>
      <c r="H4581" s="10">
        <v>2</v>
      </c>
      <c r="I4581" s="23" t="str">
        <f>VLOOKUP(B4581,'De-Para'!$B$3:$C$29,2,0)</f>
        <v>Centro-Oeste</v>
      </c>
      <c r="J4581" s="18" t="str">
        <f t="shared" si="284"/>
        <v>Alto</v>
      </c>
      <c r="K4581" s="18" t="str">
        <f t="shared" si="285"/>
        <v>Acima</v>
      </c>
      <c r="L4581" s="18" t="str">
        <f t="shared" si="286"/>
        <v>Abaixo</v>
      </c>
      <c r="M4581" s="23" t="str">
        <f t="shared" si="287"/>
        <v>Abaixo</v>
      </c>
    </row>
    <row r="4582" spans="1:13">
      <c r="A4582" s="11" t="s">
        <v>4433</v>
      </c>
      <c r="B4582" s="12" t="s">
        <v>16</v>
      </c>
      <c r="C4582" s="12">
        <v>209</v>
      </c>
      <c r="D4582" s="12">
        <v>0.61399999999999999</v>
      </c>
      <c r="E4582" s="12">
        <v>0.56799999999999995</v>
      </c>
      <c r="F4582" s="12">
        <v>0.50900000000000001</v>
      </c>
      <c r="G4582" s="12">
        <v>7436.38</v>
      </c>
      <c r="H4582" s="13">
        <v>6</v>
      </c>
      <c r="I4582" s="23" t="str">
        <f>VLOOKUP(B4582,'De-Para'!$B$3:$C$29,2,0)</f>
        <v>Sudeste</v>
      </c>
      <c r="J4582" s="18" t="str">
        <f t="shared" si="284"/>
        <v>Médio</v>
      </c>
      <c r="K4582" s="18" t="str">
        <f t="shared" si="285"/>
        <v>Acima</v>
      </c>
      <c r="L4582" s="18" t="str">
        <f t="shared" si="286"/>
        <v>Abaixo</v>
      </c>
      <c r="M4582" s="23" t="str">
        <f t="shared" si="287"/>
        <v>Acima</v>
      </c>
    </row>
    <row r="4583" spans="1:13">
      <c r="A4583" s="8" t="s">
        <v>4434</v>
      </c>
      <c r="B4583" s="9" t="s">
        <v>118</v>
      </c>
      <c r="C4583" s="9">
        <v>180</v>
      </c>
      <c r="D4583" s="9">
        <v>0.58799999999999997</v>
      </c>
      <c r="E4583" s="9">
        <v>0.56999999999999995</v>
      </c>
      <c r="F4583" s="9">
        <v>0.46200000000000002</v>
      </c>
      <c r="G4583" s="9">
        <v>6645.75</v>
      </c>
      <c r="H4583" s="10">
        <v>10</v>
      </c>
      <c r="I4583" s="23" t="str">
        <f>VLOOKUP(B4583,'De-Para'!$B$3:$C$29,2,0)</f>
        <v>Nordeste</v>
      </c>
      <c r="J4583" s="18" t="str">
        <f t="shared" si="284"/>
        <v>Médio</v>
      </c>
      <c r="K4583" s="18" t="str">
        <f t="shared" si="285"/>
        <v>Abaixo</v>
      </c>
      <c r="L4583" s="18" t="str">
        <f t="shared" si="286"/>
        <v>Abaixo</v>
      </c>
      <c r="M4583" s="23" t="str">
        <f t="shared" si="287"/>
        <v>Acima</v>
      </c>
    </row>
    <row r="4584" spans="1:13">
      <c r="A4584" s="11" t="s">
        <v>4435</v>
      </c>
      <c r="B4584" s="12" t="s">
        <v>59</v>
      </c>
      <c r="C4584" s="12">
        <v>47</v>
      </c>
      <c r="D4584" s="12">
        <v>0.65300000000000002</v>
      </c>
      <c r="E4584" s="12">
        <v>0.65200000000000002</v>
      </c>
      <c r="F4584" s="12">
        <v>0.53</v>
      </c>
      <c r="G4584" s="12">
        <v>20094.07</v>
      </c>
      <c r="H4584" s="13">
        <v>1</v>
      </c>
      <c r="I4584" s="23" t="str">
        <f>VLOOKUP(B4584,'De-Para'!$B$3:$C$29,2,0)</f>
        <v>Sul</v>
      </c>
      <c r="J4584" s="18" t="str">
        <f t="shared" si="284"/>
        <v>Médio</v>
      </c>
      <c r="K4584" s="18" t="str">
        <f t="shared" si="285"/>
        <v>Acima</v>
      </c>
      <c r="L4584" s="18" t="str">
        <f t="shared" si="286"/>
        <v>Abaixo</v>
      </c>
      <c r="M4584" s="23" t="str">
        <f t="shared" si="287"/>
        <v>Abaixo</v>
      </c>
    </row>
    <row r="4585" spans="1:13">
      <c r="A4585" s="8" t="s">
        <v>4436</v>
      </c>
      <c r="B4585" s="9" t="s">
        <v>111</v>
      </c>
      <c r="C4585" s="9">
        <v>165</v>
      </c>
      <c r="D4585" s="9">
        <v>0.66</v>
      </c>
      <c r="E4585" s="9">
        <v>0.58199999999999996</v>
      </c>
      <c r="F4585" s="9">
        <v>0.628</v>
      </c>
      <c r="G4585" s="9">
        <v>12006.92</v>
      </c>
      <c r="H4585" s="10">
        <v>0</v>
      </c>
      <c r="I4585" s="23" t="str">
        <f>VLOOKUP(B4585,'De-Para'!$B$3:$C$29,2,0)</f>
        <v>Norte</v>
      </c>
      <c r="J4585" s="18" t="str">
        <f t="shared" si="284"/>
        <v>Médio</v>
      </c>
      <c r="K4585" s="18" t="str">
        <f t="shared" si="285"/>
        <v>Acima</v>
      </c>
      <c r="L4585" s="18" t="str">
        <f t="shared" si="286"/>
        <v>Abaixo</v>
      </c>
      <c r="M4585" s="23" t="str">
        <f t="shared" si="287"/>
        <v>Abaixo</v>
      </c>
    </row>
    <row r="4586" spans="1:13">
      <c r="A4586" s="11" t="s">
        <v>4437</v>
      </c>
      <c r="B4586" s="12" t="s">
        <v>33</v>
      </c>
      <c r="C4586" s="12">
        <v>138</v>
      </c>
      <c r="D4586" s="12">
        <v>0.63100000000000001</v>
      </c>
      <c r="E4586" s="12">
        <v>0.64400000000000002</v>
      </c>
      <c r="F4586" s="12">
        <v>0.47599999999999998</v>
      </c>
      <c r="G4586" s="12">
        <v>13341.5</v>
      </c>
      <c r="H4586" s="13">
        <v>2</v>
      </c>
      <c r="I4586" s="23" t="str">
        <f>VLOOKUP(B4586,'De-Para'!$B$3:$C$29,2,0)</f>
        <v>Centro-Oeste</v>
      </c>
      <c r="J4586" s="18" t="str">
        <f t="shared" si="284"/>
        <v>Médio</v>
      </c>
      <c r="K4586" s="18" t="str">
        <f t="shared" si="285"/>
        <v>Acima</v>
      </c>
      <c r="L4586" s="18" t="str">
        <f t="shared" si="286"/>
        <v>Abaixo</v>
      </c>
      <c r="M4586" s="23" t="str">
        <f t="shared" si="287"/>
        <v>Abaixo</v>
      </c>
    </row>
    <row r="4587" spans="1:13">
      <c r="A4587" s="8" t="s">
        <v>4438</v>
      </c>
      <c r="B4587" s="9" t="s">
        <v>16</v>
      </c>
      <c r="C4587" s="9">
        <v>117</v>
      </c>
      <c r="D4587" s="9">
        <v>0.65500000000000003</v>
      </c>
      <c r="E4587" s="9">
        <v>0.61199999999999999</v>
      </c>
      <c r="F4587" s="9">
        <v>0.54500000000000004</v>
      </c>
      <c r="G4587" s="9">
        <v>11777.19</v>
      </c>
      <c r="H4587" s="10">
        <v>4</v>
      </c>
      <c r="I4587" s="23" t="str">
        <f>VLOOKUP(B4587,'De-Para'!$B$3:$C$29,2,0)</f>
        <v>Sudeste</v>
      </c>
      <c r="J4587" s="18" t="str">
        <f t="shared" si="284"/>
        <v>Médio</v>
      </c>
      <c r="K4587" s="18" t="str">
        <f t="shared" si="285"/>
        <v>Acima</v>
      </c>
      <c r="L4587" s="18" t="str">
        <f t="shared" si="286"/>
        <v>Abaixo</v>
      </c>
      <c r="M4587" s="23" t="str">
        <f t="shared" si="287"/>
        <v>Acima</v>
      </c>
    </row>
    <row r="4588" spans="1:13">
      <c r="A4588" s="11" t="s">
        <v>4439</v>
      </c>
      <c r="B4588" s="12" t="s">
        <v>16</v>
      </c>
      <c r="C4588" s="12">
        <v>293</v>
      </c>
      <c r="D4588" s="12">
        <v>0.59</v>
      </c>
      <c r="E4588" s="12">
        <v>0.53500000000000003</v>
      </c>
      <c r="F4588" s="12">
        <v>0.501</v>
      </c>
      <c r="G4588" s="12">
        <v>8499.67</v>
      </c>
      <c r="H4588" s="13">
        <v>4</v>
      </c>
      <c r="I4588" s="23" t="str">
        <f>VLOOKUP(B4588,'De-Para'!$B$3:$C$29,2,0)</f>
        <v>Sudeste</v>
      </c>
      <c r="J4588" s="18" t="str">
        <f t="shared" si="284"/>
        <v>Médio</v>
      </c>
      <c r="K4588" s="18" t="str">
        <f t="shared" si="285"/>
        <v>Abaixo</v>
      </c>
      <c r="L4588" s="18" t="str">
        <f t="shared" si="286"/>
        <v>Abaixo</v>
      </c>
      <c r="M4588" s="23" t="str">
        <f t="shared" si="287"/>
        <v>Acima</v>
      </c>
    </row>
    <row r="4589" spans="1:13">
      <c r="A4589" s="8" t="s">
        <v>4440</v>
      </c>
      <c r="B4589" s="9" t="s">
        <v>24</v>
      </c>
      <c r="C4589" s="9">
        <v>156</v>
      </c>
      <c r="D4589" s="9">
        <v>0.58299999999999996</v>
      </c>
      <c r="E4589" s="9">
        <v>0.57299999999999995</v>
      </c>
      <c r="F4589" s="9">
        <v>0.47099999999999997</v>
      </c>
      <c r="G4589" s="9">
        <v>10498.68</v>
      </c>
      <c r="H4589" s="10">
        <v>1</v>
      </c>
      <c r="I4589" s="23" t="str">
        <f>VLOOKUP(B4589,'De-Para'!$B$3:$C$29,2,0)</f>
        <v>Nordeste</v>
      </c>
      <c r="J4589" s="18" t="str">
        <f t="shared" si="284"/>
        <v>Médio</v>
      </c>
      <c r="K4589" s="18" t="str">
        <f t="shared" si="285"/>
        <v>Abaixo</v>
      </c>
      <c r="L4589" s="18" t="str">
        <f t="shared" si="286"/>
        <v>Abaixo</v>
      </c>
      <c r="M4589" s="23" t="str">
        <f t="shared" si="287"/>
        <v>Abaixo</v>
      </c>
    </row>
    <row r="4590" spans="1:13">
      <c r="A4590" s="11" t="s">
        <v>4441</v>
      </c>
      <c r="B4590" s="12" t="s">
        <v>59</v>
      </c>
      <c r="C4590" s="12">
        <v>64</v>
      </c>
      <c r="D4590" s="12">
        <v>0.70799999999999996</v>
      </c>
      <c r="E4590" s="12">
        <v>0.68300000000000005</v>
      </c>
      <c r="F4590" s="12">
        <v>0.63300000000000001</v>
      </c>
      <c r="G4590" s="12">
        <v>20709.75</v>
      </c>
      <c r="H4590" s="13">
        <v>6</v>
      </c>
      <c r="I4590" s="23" t="str">
        <f>VLOOKUP(B4590,'De-Para'!$B$3:$C$29,2,0)</f>
        <v>Sul</v>
      </c>
      <c r="J4590" s="18" t="str">
        <f t="shared" si="284"/>
        <v>Alto</v>
      </c>
      <c r="K4590" s="18" t="str">
        <f t="shared" si="285"/>
        <v>Acima</v>
      </c>
      <c r="L4590" s="18" t="str">
        <f t="shared" si="286"/>
        <v>Abaixo</v>
      </c>
      <c r="M4590" s="23" t="str">
        <f t="shared" si="287"/>
        <v>Acima</v>
      </c>
    </row>
    <row r="4591" spans="1:13">
      <c r="A4591" s="8" t="s">
        <v>4442</v>
      </c>
      <c r="B4591" s="9" t="s">
        <v>87</v>
      </c>
      <c r="C4591" s="9">
        <v>159</v>
      </c>
      <c r="D4591" s="9">
        <v>0.60399999999999998</v>
      </c>
      <c r="E4591" s="9">
        <v>0.54400000000000004</v>
      </c>
      <c r="F4591" s="9">
        <v>0.54700000000000004</v>
      </c>
      <c r="G4591" s="9">
        <v>8359.1200000000008</v>
      </c>
      <c r="H4591" s="10">
        <v>3</v>
      </c>
      <c r="I4591" s="23" t="str">
        <f>VLOOKUP(B4591,'De-Para'!$B$3:$C$29,2,0)</f>
        <v>Nordeste</v>
      </c>
      <c r="J4591" s="18" t="str">
        <f t="shared" si="284"/>
        <v>Médio</v>
      </c>
      <c r="K4591" s="18" t="str">
        <f t="shared" si="285"/>
        <v>Acima</v>
      </c>
      <c r="L4591" s="18" t="str">
        <f t="shared" si="286"/>
        <v>Abaixo</v>
      </c>
      <c r="M4591" s="23" t="str">
        <f t="shared" si="287"/>
        <v>Acima</v>
      </c>
    </row>
    <row r="4592" spans="1:13">
      <c r="A4592" s="11" t="s">
        <v>4443</v>
      </c>
      <c r="B4592" s="12" t="s">
        <v>29</v>
      </c>
      <c r="C4592" s="12">
        <v>208</v>
      </c>
      <c r="D4592" s="12">
        <v>0.66</v>
      </c>
      <c r="E4592" s="12">
        <v>0.65400000000000003</v>
      </c>
      <c r="F4592" s="12">
        <v>0.55600000000000005</v>
      </c>
      <c r="G4592" s="12">
        <v>11047.19</v>
      </c>
      <c r="H4592" s="13">
        <v>2</v>
      </c>
      <c r="I4592" s="23" t="str">
        <f>VLOOKUP(B4592,'De-Para'!$B$3:$C$29,2,0)</f>
        <v>Centro-Oeste</v>
      </c>
      <c r="J4592" s="18" t="str">
        <f t="shared" si="284"/>
        <v>Médio</v>
      </c>
      <c r="K4592" s="18" t="str">
        <f t="shared" si="285"/>
        <v>Acima</v>
      </c>
      <c r="L4592" s="18" t="str">
        <f t="shared" si="286"/>
        <v>Abaixo</v>
      </c>
      <c r="M4592" s="23" t="str">
        <f t="shared" si="287"/>
        <v>Abaixo</v>
      </c>
    </row>
    <row r="4593" spans="1:13">
      <c r="A4593" s="8" t="s">
        <v>4444</v>
      </c>
      <c r="B4593" s="9" t="s">
        <v>118</v>
      </c>
      <c r="C4593" s="9">
        <v>201</v>
      </c>
      <c r="D4593" s="9">
        <v>0.56100000000000005</v>
      </c>
      <c r="E4593" s="9">
        <v>0.59099999999999997</v>
      </c>
      <c r="F4593" s="9">
        <v>0.40400000000000003</v>
      </c>
      <c r="G4593" s="9">
        <v>6516.45</v>
      </c>
      <c r="H4593" s="10">
        <v>0</v>
      </c>
      <c r="I4593" s="23" t="str">
        <f>VLOOKUP(B4593,'De-Para'!$B$3:$C$29,2,0)</f>
        <v>Nordeste</v>
      </c>
      <c r="J4593" s="18" t="str">
        <f t="shared" si="284"/>
        <v>Médio</v>
      </c>
      <c r="K4593" s="18" t="str">
        <f t="shared" si="285"/>
        <v>Abaixo</v>
      </c>
      <c r="L4593" s="18" t="str">
        <f t="shared" si="286"/>
        <v>Abaixo</v>
      </c>
      <c r="M4593" s="23" t="str">
        <f t="shared" si="287"/>
        <v>Abaixo</v>
      </c>
    </row>
    <row r="4594" spans="1:13">
      <c r="A4594" s="11" t="s">
        <v>623</v>
      </c>
      <c r="B4594" s="12" t="s">
        <v>72</v>
      </c>
      <c r="C4594" s="12">
        <v>115</v>
      </c>
      <c r="D4594" s="12">
        <v>0.59</v>
      </c>
      <c r="E4594" s="12">
        <v>0.54700000000000004</v>
      </c>
      <c r="F4594" s="12">
        <v>0.502</v>
      </c>
      <c r="G4594" s="12">
        <v>7657.91</v>
      </c>
      <c r="H4594" s="13">
        <v>1</v>
      </c>
      <c r="I4594" s="23" t="str">
        <f>VLOOKUP(B4594,'De-Para'!$B$3:$C$29,2,0)</f>
        <v>Nordeste</v>
      </c>
      <c r="J4594" s="18" t="str">
        <f t="shared" si="284"/>
        <v>Médio</v>
      </c>
      <c r="K4594" s="18" t="str">
        <f t="shared" si="285"/>
        <v>Abaixo</v>
      </c>
      <c r="L4594" s="18" t="str">
        <f t="shared" si="286"/>
        <v>Abaixo</v>
      </c>
      <c r="M4594" s="23" t="str">
        <f t="shared" si="287"/>
        <v>Abaixo</v>
      </c>
    </row>
    <row r="4595" spans="1:13">
      <c r="A4595" s="8" t="s">
        <v>4445</v>
      </c>
      <c r="B4595" s="9" t="s">
        <v>16</v>
      </c>
      <c r="C4595" s="9">
        <v>57</v>
      </c>
      <c r="D4595" s="9">
        <v>0.70599999999999996</v>
      </c>
      <c r="E4595" s="9">
        <v>0.70399999999999996</v>
      </c>
      <c r="F4595" s="9">
        <v>0.59099999999999997</v>
      </c>
      <c r="G4595" s="9">
        <v>25734.36</v>
      </c>
      <c r="H4595" s="10">
        <v>1</v>
      </c>
      <c r="I4595" s="23" t="str">
        <f>VLOOKUP(B4595,'De-Para'!$B$3:$C$29,2,0)</f>
        <v>Sudeste</v>
      </c>
      <c r="J4595" s="18" t="str">
        <f t="shared" si="284"/>
        <v>Alto</v>
      </c>
      <c r="K4595" s="18" t="str">
        <f t="shared" si="285"/>
        <v>Acima</v>
      </c>
      <c r="L4595" s="18" t="str">
        <f t="shared" si="286"/>
        <v>Abaixo</v>
      </c>
      <c r="M4595" s="23" t="str">
        <f t="shared" si="287"/>
        <v>Abaixo</v>
      </c>
    </row>
    <row r="4596" spans="1:13">
      <c r="A4596" s="11" t="s">
        <v>4446</v>
      </c>
      <c r="B4596" s="12" t="s">
        <v>14</v>
      </c>
      <c r="C4596" s="12">
        <v>38</v>
      </c>
      <c r="D4596" s="12">
        <v>0.61299999999999999</v>
      </c>
      <c r="E4596" s="12">
        <v>0.60399999999999998</v>
      </c>
      <c r="F4596" s="12">
        <v>0.46500000000000002</v>
      </c>
      <c r="G4596" s="12">
        <v>19072.509999999998</v>
      </c>
      <c r="H4596" s="13">
        <v>2</v>
      </c>
      <c r="I4596" s="23" t="str">
        <f>VLOOKUP(B4596,'De-Para'!$B$3:$C$29,2,0)</f>
        <v>Sul</v>
      </c>
      <c r="J4596" s="18" t="str">
        <f t="shared" si="284"/>
        <v>Médio</v>
      </c>
      <c r="K4596" s="18" t="str">
        <f t="shared" si="285"/>
        <v>Acima</v>
      </c>
      <c r="L4596" s="18" t="str">
        <f t="shared" si="286"/>
        <v>Abaixo</v>
      </c>
      <c r="M4596" s="23" t="str">
        <f t="shared" si="287"/>
        <v>Abaixo</v>
      </c>
    </row>
    <row r="4597" spans="1:13">
      <c r="A4597" s="8" t="s">
        <v>4447</v>
      </c>
      <c r="B4597" s="9" t="s">
        <v>82</v>
      </c>
      <c r="C4597" s="9">
        <v>230</v>
      </c>
      <c r="D4597" s="9">
        <v>0.59299999999999997</v>
      </c>
      <c r="E4597" s="9">
        <v>0.56200000000000006</v>
      </c>
      <c r="F4597" s="9">
        <v>0.496</v>
      </c>
      <c r="G4597" s="9">
        <v>7520.57</v>
      </c>
      <c r="H4597" s="10">
        <v>11</v>
      </c>
      <c r="I4597" s="23" t="str">
        <f>VLOOKUP(B4597,'De-Para'!$B$3:$C$29,2,0)</f>
        <v>Nordeste</v>
      </c>
      <c r="J4597" s="18" t="str">
        <f t="shared" si="284"/>
        <v>Médio</v>
      </c>
      <c r="K4597" s="18" t="str">
        <f t="shared" si="285"/>
        <v>Abaixo</v>
      </c>
      <c r="L4597" s="18" t="str">
        <f t="shared" si="286"/>
        <v>Abaixo</v>
      </c>
      <c r="M4597" s="23" t="str">
        <f t="shared" si="287"/>
        <v>Acima</v>
      </c>
    </row>
    <row r="4598" spans="1:13">
      <c r="A4598" s="11" t="s">
        <v>4448</v>
      </c>
      <c r="B4598" s="12" t="s">
        <v>111</v>
      </c>
      <c r="C4598" s="12">
        <v>58</v>
      </c>
      <c r="D4598" s="12">
        <v>0.65</v>
      </c>
      <c r="E4598" s="12">
        <v>0.63</v>
      </c>
      <c r="F4598" s="12">
        <v>0.52700000000000002</v>
      </c>
      <c r="G4598" s="12">
        <v>21278.52</v>
      </c>
      <c r="H4598" s="13">
        <v>0</v>
      </c>
      <c r="I4598" s="23" t="str">
        <f>VLOOKUP(B4598,'De-Para'!$B$3:$C$29,2,0)</f>
        <v>Norte</v>
      </c>
      <c r="J4598" s="18" t="str">
        <f t="shared" si="284"/>
        <v>Médio</v>
      </c>
      <c r="K4598" s="18" t="str">
        <f t="shared" si="285"/>
        <v>Acima</v>
      </c>
      <c r="L4598" s="18" t="str">
        <f t="shared" si="286"/>
        <v>Abaixo</v>
      </c>
      <c r="M4598" s="23" t="str">
        <f t="shared" si="287"/>
        <v>Abaixo</v>
      </c>
    </row>
    <row r="4599" spans="1:13">
      <c r="A4599" s="8" t="s">
        <v>4449</v>
      </c>
      <c r="B4599" s="9" t="s">
        <v>118</v>
      </c>
      <c r="C4599" s="9">
        <v>254</v>
      </c>
      <c r="D4599" s="9">
        <v>0.63</v>
      </c>
      <c r="E4599" s="9">
        <v>0.61</v>
      </c>
      <c r="F4599" s="9">
        <v>0.55500000000000005</v>
      </c>
      <c r="G4599" s="9">
        <v>7387.32</v>
      </c>
      <c r="H4599" s="10">
        <v>3</v>
      </c>
      <c r="I4599" s="23" t="str">
        <f>VLOOKUP(B4599,'De-Para'!$B$3:$C$29,2,0)</f>
        <v>Nordeste</v>
      </c>
      <c r="J4599" s="18" t="str">
        <f t="shared" si="284"/>
        <v>Médio</v>
      </c>
      <c r="K4599" s="18" t="str">
        <f t="shared" si="285"/>
        <v>Acima</v>
      </c>
      <c r="L4599" s="18" t="str">
        <f t="shared" si="286"/>
        <v>Abaixo</v>
      </c>
      <c r="M4599" s="23" t="str">
        <f t="shared" si="287"/>
        <v>Acima</v>
      </c>
    </row>
    <row r="4600" spans="1:13">
      <c r="A4600" s="11" t="s">
        <v>4450</v>
      </c>
      <c r="B4600" s="12" t="s">
        <v>14</v>
      </c>
      <c r="C4600" s="12">
        <v>30</v>
      </c>
      <c r="D4600" s="12">
        <v>0.69099999999999995</v>
      </c>
      <c r="E4600" s="12">
        <v>0.69699999999999995</v>
      </c>
      <c r="F4600" s="12">
        <v>0.57699999999999996</v>
      </c>
      <c r="G4600" s="12">
        <v>18869.89</v>
      </c>
      <c r="H4600" s="13">
        <v>3</v>
      </c>
      <c r="I4600" s="23" t="str">
        <f>VLOOKUP(B4600,'De-Para'!$B$3:$C$29,2,0)</f>
        <v>Sul</v>
      </c>
      <c r="J4600" s="18" t="str">
        <f t="shared" si="284"/>
        <v>Médio</v>
      </c>
      <c r="K4600" s="18" t="str">
        <f t="shared" si="285"/>
        <v>Acima</v>
      </c>
      <c r="L4600" s="18" t="str">
        <f t="shared" si="286"/>
        <v>Abaixo</v>
      </c>
      <c r="M4600" s="23" t="str">
        <f t="shared" si="287"/>
        <v>Acima</v>
      </c>
    </row>
    <row r="4601" spans="1:13">
      <c r="A4601" s="8" t="s">
        <v>4451</v>
      </c>
      <c r="B4601" s="9" t="s">
        <v>14</v>
      </c>
      <c r="C4601" s="9">
        <v>23</v>
      </c>
      <c r="D4601" s="9">
        <v>0.69</v>
      </c>
      <c r="E4601" s="9">
        <v>0.74</v>
      </c>
      <c r="F4601" s="9">
        <v>0.54700000000000004</v>
      </c>
      <c r="G4601" s="9">
        <v>25968.75</v>
      </c>
      <c r="H4601" s="10">
        <v>0</v>
      </c>
      <c r="I4601" s="23" t="str">
        <f>VLOOKUP(B4601,'De-Para'!$B$3:$C$29,2,0)</f>
        <v>Sul</v>
      </c>
      <c r="J4601" s="18" t="str">
        <f t="shared" si="284"/>
        <v>Médio</v>
      </c>
      <c r="K4601" s="18" t="str">
        <f t="shared" si="285"/>
        <v>Acima</v>
      </c>
      <c r="L4601" s="18" t="str">
        <f t="shared" si="286"/>
        <v>Abaixo</v>
      </c>
      <c r="M4601" s="23" t="str">
        <f t="shared" si="287"/>
        <v>Abaixo</v>
      </c>
    </row>
    <row r="4602" spans="1:13">
      <c r="A4602" s="11" t="s">
        <v>4452</v>
      </c>
      <c r="B4602" s="12" t="s">
        <v>111</v>
      </c>
      <c r="C4602" s="12">
        <v>78</v>
      </c>
      <c r="D4602" s="12">
        <v>0.621</v>
      </c>
      <c r="E4602" s="12">
        <v>0.59299999999999997</v>
      </c>
      <c r="F4602" s="12">
        <v>0.51100000000000001</v>
      </c>
      <c r="G4602" s="12">
        <v>16231.21</v>
      </c>
      <c r="H4602" s="13">
        <v>0</v>
      </c>
      <c r="I4602" s="23" t="str">
        <f>VLOOKUP(B4602,'De-Para'!$B$3:$C$29,2,0)</f>
        <v>Norte</v>
      </c>
      <c r="J4602" s="18" t="str">
        <f t="shared" si="284"/>
        <v>Médio</v>
      </c>
      <c r="K4602" s="18" t="str">
        <f t="shared" si="285"/>
        <v>Acima</v>
      </c>
      <c r="L4602" s="18" t="str">
        <f t="shared" si="286"/>
        <v>Abaixo</v>
      </c>
      <c r="M4602" s="23" t="str">
        <f t="shared" si="287"/>
        <v>Abaixo</v>
      </c>
    </row>
    <row r="4603" spans="1:13">
      <c r="A4603" s="8" t="s">
        <v>4453</v>
      </c>
      <c r="B4603" s="9" t="s">
        <v>87</v>
      </c>
      <c r="C4603" s="9">
        <v>393</v>
      </c>
      <c r="D4603" s="9">
        <v>0.54400000000000004</v>
      </c>
      <c r="E4603" s="9">
        <v>0.50800000000000001</v>
      </c>
      <c r="F4603" s="9">
        <v>0.45900000000000002</v>
      </c>
      <c r="G4603" s="9">
        <v>6425.62</v>
      </c>
      <c r="H4603" s="10">
        <v>3</v>
      </c>
      <c r="I4603" s="23" t="str">
        <f>VLOOKUP(B4603,'De-Para'!$B$3:$C$29,2,0)</f>
        <v>Nordeste</v>
      </c>
      <c r="J4603" s="18" t="str">
        <f t="shared" si="284"/>
        <v>Baixo</v>
      </c>
      <c r="K4603" s="18" t="str">
        <f t="shared" si="285"/>
        <v>Abaixo</v>
      </c>
      <c r="L4603" s="18" t="str">
        <f t="shared" si="286"/>
        <v>Abaixo</v>
      </c>
      <c r="M4603" s="23" t="str">
        <f t="shared" si="287"/>
        <v>Acima</v>
      </c>
    </row>
    <row r="4604" spans="1:13">
      <c r="A4604" s="11" t="s">
        <v>4454</v>
      </c>
      <c r="B4604" s="12" t="s">
        <v>31</v>
      </c>
      <c r="C4604" s="12">
        <v>210</v>
      </c>
      <c r="D4604" s="12">
        <v>0.59099999999999997</v>
      </c>
      <c r="E4604" s="12">
        <v>0.51</v>
      </c>
      <c r="F4604" s="12">
        <v>0.52600000000000002</v>
      </c>
      <c r="G4604" s="12">
        <v>4585.72</v>
      </c>
      <c r="H4604" s="13">
        <v>0</v>
      </c>
      <c r="I4604" s="23" t="str">
        <f>VLOOKUP(B4604,'De-Para'!$B$3:$C$29,2,0)</f>
        <v>Nordeste</v>
      </c>
      <c r="J4604" s="18" t="str">
        <f t="shared" si="284"/>
        <v>Médio</v>
      </c>
      <c r="K4604" s="18" t="str">
        <f t="shared" si="285"/>
        <v>Abaixo</v>
      </c>
      <c r="L4604" s="18" t="str">
        <f t="shared" si="286"/>
        <v>Abaixo</v>
      </c>
      <c r="M4604" s="23" t="str">
        <f t="shared" si="287"/>
        <v>Abaixo</v>
      </c>
    </row>
    <row r="4605" spans="1:13">
      <c r="A4605" s="8" t="s">
        <v>4455</v>
      </c>
      <c r="B4605" s="9" t="s">
        <v>16</v>
      </c>
      <c r="C4605" s="9">
        <v>78</v>
      </c>
      <c r="D4605" s="9">
        <v>0.66</v>
      </c>
      <c r="E4605" s="9">
        <v>0.64600000000000002</v>
      </c>
      <c r="F4605" s="9">
        <v>0.55900000000000005</v>
      </c>
      <c r="G4605" s="9">
        <v>15431.95</v>
      </c>
      <c r="H4605" s="10">
        <v>7</v>
      </c>
      <c r="I4605" s="23" t="str">
        <f>VLOOKUP(B4605,'De-Para'!$B$3:$C$29,2,0)</f>
        <v>Sudeste</v>
      </c>
      <c r="J4605" s="18" t="str">
        <f t="shared" si="284"/>
        <v>Médio</v>
      </c>
      <c r="K4605" s="18" t="str">
        <f t="shared" si="285"/>
        <v>Acima</v>
      </c>
      <c r="L4605" s="18" t="str">
        <f t="shared" si="286"/>
        <v>Abaixo</v>
      </c>
      <c r="M4605" s="23" t="str">
        <f t="shared" si="287"/>
        <v>Acima</v>
      </c>
    </row>
    <row r="4606" spans="1:13">
      <c r="A4606" s="11" t="s">
        <v>4456</v>
      </c>
      <c r="B4606" s="12" t="s">
        <v>24</v>
      </c>
      <c r="C4606" s="12">
        <v>125</v>
      </c>
      <c r="D4606" s="12">
        <v>0.51800000000000002</v>
      </c>
      <c r="E4606" s="12">
        <v>0.501</v>
      </c>
      <c r="F4606" s="12">
        <v>0.372</v>
      </c>
      <c r="G4606" s="12">
        <v>5389.03</v>
      </c>
      <c r="H4606" s="13">
        <v>0</v>
      </c>
      <c r="I4606" s="23" t="str">
        <f>VLOOKUP(B4606,'De-Para'!$B$3:$C$29,2,0)</f>
        <v>Nordeste</v>
      </c>
      <c r="J4606" s="18" t="str">
        <f t="shared" si="284"/>
        <v>Baixo</v>
      </c>
      <c r="K4606" s="18" t="str">
        <f t="shared" si="285"/>
        <v>Abaixo</v>
      </c>
      <c r="L4606" s="18" t="str">
        <f t="shared" si="286"/>
        <v>Abaixo</v>
      </c>
      <c r="M4606" s="23" t="str">
        <f t="shared" si="287"/>
        <v>Abaixo</v>
      </c>
    </row>
    <row r="4607" spans="1:13">
      <c r="A4607" s="8" t="s">
        <v>2278</v>
      </c>
      <c r="B4607" s="9" t="s">
        <v>82</v>
      </c>
      <c r="C4607" s="9">
        <v>114</v>
      </c>
      <c r="D4607" s="9">
        <v>0.52500000000000002</v>
      </c>
      <c r="E4607" s="9">
        <v>0.51500000000000001</v>
      </c>
      <c r="F4607" s="9">
        <v>0.40200000000000002</v>
      </c>
      <c r="G4607" s="9">
        <v>7453.98</v>
      </c>
      <c r="H4607" s="10">
        <v>2</v>
      </c>
      <c r="I4607" s="23" t="str">
        <f>VLOOKUP(B4607,'De-Para'!$B$3:$C$29,2,0)</f>
        <v>Nordeste</v>
      </c>
      <c r="J4607" s="18" t="str">
        <f t="shared" si="284"/>
        <v>Baixo</v>
      </c>
      <c r="K4607" s="18" t="str">
        <f t="shared" si="285"/>
        <v>Abaixo</v>
      </c>
      <c r="L4607" s="18" t="str">
        <f t="shared" si="286"/>
        <v>Abaixo</v>
      </c>
      <c r="M4607" s="23" t="str">
        <f t="shared" si="287"/>
        <v>Abaixo</v>
      </c>
    </row>
    <row r="4608" spans="1:13">
      <c r="A4608" s="11" t="s">
        <v>4457</v>
      </c>
      <c r="B4608" s="12" t="s">
        <v>19</v>
      </c>
      <c r="C4608" s="12">
        <v>117</v>
      </c>
      <c r="D4608" s="12">
        <v>0.57999999999999996</v>
      </c>
      <c r="E4608" s="12">
        <v>0.53</v>
      </c>
      <c r="F4608" s="12">
        <v>0.48199999999999998</v>
      </c>
      <c r="G4608" s="12">
        <v>7177.92</v>
      </c>
      <c r="H4608" s="13">
        <v>6</v>
      </c>
      <c r="I4608" s="23" t="str">
        <f>VLOOKUP(B4608,'De-Para'!$B$3:$C$29,2,0)</f>
        <v>Nordeste</v>
      </c>
      <c r="J4608" s="18" t="str">
        <f t="shared" si="284"/>
        <v>Médio</v>
      </c>
      <c r="K4608" s="18" t="str">
        <f t="shared" si="285"/>
        <v>Abaixo</v>
      </c>
      <c r="L4608" s="18" t="str">
        <f t="shared" si="286"/>
        <v>Abaixo</v>
      </c>
      <c r="M4608" s="23" t="str">
        <f t="shared" si="287"/>
        <v>Acima</v>
      </c>
    </row>
    <row r="4609" spans="1:13">
      <c r="A4609" s="8" t="s">
        <v>4458</v>
      </c>
      <c r="B4609" s="9" t="s">
        <v>118</v>
      </c>
      <c r="C4609" s="9">
        <v>275</v>
      </c>
      <c r="D4609" s="9">
        <v>0.57299999999999995</v>
      </c>
      <c r="E4609" s="9">
        <v>0.52100000000000002</v>
      </c>
      <c r="F4609" s="9">
        <v>0.46899999999999997</v>
      </c>
      <c r="G4609" s="9">
        <v>6010.79</v>
      </c>
      <c r="H4609" s="10">
        <v>0</v>
      </c>
      <c r="I4609" s="23" t="str">
        <f>VLOOKUP(B4609,'De-Para'!$B$3:$C$29,2,0)</f>
        <v>Nordeste</v>
      </c>
      <c r="J4609" s="18" t="str">
        <f t="shared" si="284"/>
        <v>Médio</v>
      </c>
      <c r="K4609" s="18" t="str">
        <f t="shared" si="285"/>
        <v>Abaixo</v>
      </c>
      <c r="L4609" s="18" t="str">
        <f t="shared" si="286"/>
        <v>Abaixo</v>
      </c>
      <c r="M4609" s="23" t="str">
        <f t="shared" si="287"/>
        <v>Abaixo</v>
      </c>
    </row>
    <row r="4610" spans="1:13">
      <c r="A4610" s="11" t="s">
        <v>4459</v>
      </c>
      <c r="B4610" s="12" t="s">
        <v>7</v>
      </c>
      <c r="C4610" s="12">
        <v>89</v>
      </c>
      <c r="D4610" s="12">
        <v>0.71</v>
      </c>
      <c r="E4610" s="12">
        <v>0.68799999999999994</v>
      </c>
      <c r="F4610" s="12">
        <v>0.629</v>
      </c>
      <c r="G4610" s="12">
        <v>18125.32</v>
      </c>
      <c r="H4610" s="13">
        <v>1</v>
      </c>
      <c r="I4610" s="23" t="str">
        <f>VLOOKUP(B4610,'De-Para'!$B$3:$C$29,2,0)</f>
        <v>Sudeste</v>
      </c>
      <c r="J4610" s="18" t="str">
        <f t="shared" si="284"/>
        <v>Alto</v>
      </c>
      <c r="K4610" s="18" t="str">
        <f t="shared" si="285"/>
        <v>Acima</v>
      </c>
      <c r="L4610" s="18" t="str">
        <f t="shared" si="286"/>
        <v>Abaixo</v>
      </c>
      <c r="M4610" s="23" t="str">
        <f t="shared" si="287"/>
        <v>Abaixo</v>
      </c>
    </row>
    <row r="4611" spans="1:13">
      <c r="A4611" s="8" t="s">
        <v>4460</v>
      </c>
      <c r="B4611" s="9" t="s">
        <v>16</v>
      </c>
      <c r="C4611" s="9">
        <v>118</v>
      </c>
      <c r="D4611" s="9">
        <v>0.621</v>
      </c>
      <c r="E4611" s="9">
        <v>0.55000000000000004</v>
      </c>
      <c r="F4611" s="9">
        <v>0.54400000000000004</v>
      </c>
      <c r="G4611" s="9">
        <v>6415.33</v>
      </c>
      <c r="H4611" s="10">
        <v>3</v>
      </c>
      <c r="I4611" s="23" t="str">
        <f>VLOOKUP(B4611,'De-Para'!$B$3:$C$29,2,0)</f>
        <v>Sudeste</v>
      </c>
      <c r="J4611" s="18" t="str">
        <f t="shared" si="284"/>
        <v>Médio</v>
      </c>
      <c r="K4611" s="18" t="str">
        <f t="shared" si="285"/>
        <v>Acima</v>
      </c>
      <c r="L4611" s="18" t="str">
        <f t="shared" si="286"/>
        <v>Abaixo</v>
      </c>
      <c r="M4611" s="23" t="str">
        <f t="shared" si="287"/>
        <v>Acima</v>
      </c>
    </row>
    <row r="4612" spans="1:13">
      <c r="A4612" s="11" t="s">
        <v>4461</v>
      </c>
      <c r="B4612" s="12" t="s">
        <v>14</v>
      </c>
      <c r="C4612" s="12">
        <v>36</v>
      </c>
      <c r="D4612" s="12">
        <v>0.72</v>
      </c>
      <c r="E4612" s="12">
        <v>0.70099999999999996</v>
      </c>
      <c r="F4612" s="12">
        <v>0.622</v>
      </c>
      <c r="G4612" s="12">
        <v>22435.54</v>
      </c>
      <c r="H4612" s="13">
        <v>0</v>
      </c>
      <c r="I4612" s="23" t="str">
        <f>VLOOKUP(B4612,'De-Para'!$B$3:$C$29,2,0)</f>
        <v>Sul</v>
      </c>
      <c r="J4612" s="18" t="str">
        <f t="shared" si="284"/>
        <v>Alto</v>
      </c>
      <c r="K4612" s="18" t="str">
        <f t="shared" si="285"/>
        <v>Acima</v>
      </c>
      <c r="L4612" s="18" t="str">
        <f t="shared" si="286"/>
        <v>Abaixo</v>
      </c>
      <c r="M4612" s="23" t="str">
        <f t="shared" si="287"/>
        <v>Abaixo</v>
      </c>
    </row>
    <row r="4613" spans="1:13">
      <c r="A4613" s="8" t="s">
        <v>4462</v>
      </c>
      <c r="B4613" s="9" t="s">
        <v>33</v>
      </c>
      <c r="C4613" s="9">
        <v>105</v>
      </c>
      <c r="D4613" s="9">
        <v>0.65300000000000002</v>
      </c>
      <c r="E4613" s="9">
        <v>0.628</v>
      </c>
      <c r="F4613" s="9">
        <v>0.55600000000000005</v>
      </c>
      <c r="G4613" s="9">
        <v>13525.88</v>
      </c>
      <c r="H4613" s="10">
        <v>2</v>
      </c>
      <c r="I4613" s="23" t="str">
        <f>VLOOKUP(B4613,'De-Para'!$B$3:$C$29,2,0)</f>
        <v>Centro-Oeste</v>
      </c>
      <c r="J4613" s="18" t="str">
        <f t="shared" si="284"/>
        <v>Médio</v>
      </c>
      <c r="K4613" s="18" t="str">
        <f t="shared" si="285"/>
        <v>Acima</v>
      </c>
      <c r="L4613" s="18" t="str">
        <f t="shared" si="286"/>
        <v>Abaixo</v>
      </c>
      <c r="M4613" s="23" t="str">
        <f t="shared" si="287"/>
        <v>Abaixo</v>
      </c>
    </row>
    <row r="4614" spans="1:13">
      <c r="A4614" s="11" t="s">
        <v>4463</v>
      </c>
      <c r="B4614" s="12" t="s">
        <v>87</v>
      </c>
      <c r="C4614" s="12">
        <v>413</v>
      </c>
      <c r="D4614" s="12">
        <v>0.52</v>
      </c>
      <c r="E4614" s="12">
        <v>0.503</v>
      </c>
      <c r="F4614" s="12">
        <v>0.40600000000000003</v>
      </c>
      <c r="G4614" s="12">
        <v>7108.69</v>
      </c>
      <c r="H4614" s="13">
        <v>3</v>
      </c>
      <c r="I4614" s="23" t="str">
        <f>VLOOKUP(B4614,'De-Para'!$B$3:$C$29,2,0)</f>
        <v>Nordeste</v>
      </c>
      <c r="J4614" s="18" t="str">
        <f t="shared" ref="J4614:J4677" si="288">IF(D4614&lt;0.55,"Baixo",IF(D4614&lt;0.7,"Médio",IF(D4614&lt;0.8,"Alto","Muito alto")))</f>
        <v>Baixo</v>
      </c>
      <c r="K4614" s="18" t="str">
        <f t="shared" ref="K4614:K4677" si="289">IF(D4614&lt;=$K$3,"Abaixo","Acima")</f>
        <v>Abaixo</v>
      </c>
      <c r="L4614" s="18" t="str">
        <f t="shared" ref="L4614:L4677" si="290">IF(C4614&gt;=$L$3,"Acima","Abaixo")</f>
        <v>Abaixo</v>
      </c>
      <c r="M4614" s="23" t="str">
        <f t="shared" ref="M4614:M4677" si="291">IF(H4614&lt;=$M$3,"Abaixo","Acima")</f>
        <v>Acima</v>
      </c>
    </row>
    <row r="4615" spans="1:13">
      <c r="A4615" s="8" t="s">
        <v>4464</v>
      </c>
      <c r="B4615" s="9" t="s">
        <v>24</v>
      </c>
      <c r="C4615" s="9">
        <v>187</v>
      </c>
      <c r="D4615" s="9">
        <v>0.61699999999999999</v>
      </c>
      <c r="E4615" s="9">
        <v>0.58099999999999996</v>
      </c>
      <c r="F4615" s="9">
        <v>0.53100000000000003</v>
      </c>
      <c r="G4615" s="9">
        <v>6348.61</v>
      </c>
      <c r="H4615" s="10">
        <v>6</v>
      </c>
      <c r="I4615" s="23" t="str">
        <f>VLOOKUP(B4615,'De-Para'!$B$3:$C$29,2,0)</f>
        <v>Nordeste</v>
      </c>
      <c r="J4615" s="18" t="str">
        <f t="shared" si="288"/>
        <v>Médio</v>
      </c>
      <c r="K4615" s="18" t="str">
        <f t="shared" si="289"/>
        <v>Acima</v>
      </c>
      <c r="L4615" s="18" t="str">
        <f t="shared" si="290"/>
        <v>Abaixo</v>
      </c>
      <c r="M4615" s="23" t="str">
        <f t="shared" si="291"/>
        <v>Acima</v>
      </c>
    </row>
    <row r="4616" spans="1:13">
      <c r="A4616" s="11" t="s">
        <v>4465</v>
      </c>
      <c r="B4616" s="12" t="s">
        <v>111</v>
      </c>
      <c r="C4616" s="12">
        <v>212</v>
      </c>
      <c r="D4616" s="12">
        <v>0.60499999999999998</v>
      </c>
      <c r="E4616" s="12">
        <v>0.57899999999999996</v>
      </c>
      <c r="F4616" s="12">
        <v>0.52100000000000002</v>
      </c>
      <c r="G4616" s="12">
        <v>10706.58</v>
      </c>
      <c r="H4616" s="13">
        <v>1</v>
      </c>
      <c r="I4616" s="23" t="str">
        <f>VLOOKUP(B4616,'De-Para'!$B$3:$C$29,2,0)</f>
        <v>Norte</v>
      </c>
      <c r="J4616" s="18" t="str">
        <f t="shared" si="288"/>
        <v>Médio</v>
      </c>
      <c r="K4616" s="18" t="str">
        <f t="shared" si="289"/>
        <v>Acima</v>
      </c>
      <c r="L4616" s="18" t="str">
        <f t="shared" si="290"/>
        <v>Abaixo</v>
      </c>
      <c r="M4616" s="23" t="str">
        <f t="shared" si="291"/>
        <v>Abaixo</v>
      </c>
    </row>
    <row r="4617" spans="1:13">
      <c r="A4617" s="8" t="s">
        <v>4466</v>
      </c>
      <c r="B4617" s="9" t="s">
        <v>7</v>
      </c>
      <c r="C4617" s="9">
        <v>44</v>
      </c>
      <c r="D4617" s="9">
        <v>0.70299999999999996</v>
      </c>
      <c r="E4617" s="9">
        <v>0.66800000000000004</v>
      </c>
      <c r="F4617" s="9">
        <v>0.61699999999999999</v>
      </c>
      <c r="G4617" s="9">
        <v>28885.48</v>
      </c>
      <c r="H4617" s="10">
        <v>2</v>
      </c>
      <c r="I4617" s="23" t="str">
        <f>VLOOKUP(B4617,'De-Para'!$B$3:$C$29,2,0)</f>
        <v>Sudeste</v>
      </c>
      <c r="J4617" s="18" t="str">
        <f t="shared" si="288"/>
        <v>Alto</v>
      </c>
      <c r="K4617" s="18" t="str">
        <f t="shared" si="289"/>
        <v>Acima</v>
      </c>
      <c r="L4617" s="18" t="str">
        <f t="shared" si="290"/>
        <v>Abaixo</v>
      </c>
      <c r="M4617" s="23" t="str">
        <f t="shared" si="291"/>
        <v>Abaixo</v>
      </c>
    </row>
    <row r="4618" spans="1:13">
      <c r="A4618" s="11" t="s">
        <v>4467</v>
      </c>
      <c r="B4618" s="12" t="s">
        <v>7</v>
      </c>
      <c r="C4618" s="12">
        <v>148</v>
      </c>
      <c r="D4618" s="12">
        <v>0.68400000000000005</v>
      </c>
      <c r="E4618" s="12">
        <v>0.66600000000000004</v>
      </c>
      <c r="F4618" s="12">
        <v>0.59099999999999997</v>
      </c>
      <c r="G4618" s="12">
        <v>11594.27</v>
      </c>
      <c r="H4618" s="13">
        <v>5</v>
      </c>
      <c r="I4618" s="23" t="str">
        <f>VLOOKUP(B4618,'De-Para'!$B$3:$C$29,2,0)</f>
        <v>Sudeste</v>
      </c>
      <c r="J4618" s="18" t="str">
        <f t="shared" si="288"/>
        <v>Médio</v>
      </c>
      <c r="K4618" s="18" t="str">
        <f t="shared" si="289"/>
        <v>Acima</v>
      </c>
      <c r="L4618" s="18" t="str">
        <f t="shared" si="290"/>
        <v>Abaixo</v>
      </c>
      <c r="M4618" s="23" t="str">
        <f t="shared" si="291"/>
        <v>Acima</v>
      </c>
    </row>
    <row r="4619" spans="1:13">
      <c r="A4619" s="8" t="s">
        <v>4468</v>
      </c>
      <c r="B4619" s="9" t="s">
        <v>7</v>
      </c>
      <c r="C4619" s="9">
        <v>64</v>
      </c>
      <c r="D4619" s="9">
        <v>0.75</v>
      </c>
      <c r="E4619" s="9">
        <v>0.71399999999999997</v>
      </c>
      <c r="F4619" s="9">
        <v>0.69199999999999995</v>
      </c>
      <c r="G4619" s="9">
        <v>22693.37</v>
      </c>
      <c r="H4619" s="10">
        <v>3</v>
      </c>
      <c r="I4619" s="23" t="str">
        <f>VLOOKUP(B4619,'De-Para'!$B$3:$C$29,2,0)</f>
        <v>Sudeste</v>
      </c>
      <c r="J4619" s="18" t="str">
        <f t="shared" si="288"/>
        <v>Alto</v>
      </c>
      <c r="K4619" s="18" t="str">
        <f t="shared" si="289"/>
        <v>Acima</v>
      </c>
      <c r="L4619" s="18" t="str">
        <f t="shared" si="290"/>
        <v>Abaixo</v>
      </c>
      <c r="M4619" s="23" t="str">
        <f t="shared" si="291"/>
        <v>Acima</v>
      </c>
    </row>
    <row r="4620" spans="1:13">
      <c r="A4620" s="11" t="s">
        <v>4469</v>
      </c>
      <c r="B4620" s="12" t="s">
        <v>82</v>
      </c>
      <c r="C4620" s="12">
        <v>173</v>
      </c>
      <c r="D4620" s="12">
        <v>0.58099999999999996</v>
      </c>
      <c r="E4620" s="12">
        <v>0.56200000000000006</v>
      </c>
      <c r="F4620" s="12">
        <v>0.47699999999999998</v>
      </c>
      <c r="G4620" s="12">
        <v>10129.89</v>
      </c>
      <c r="H4620" s="13">
        <v>3</v>
      </c>
      <c r="I4620" s="23" t="str">
        <f>VLOOKUP(B4620,'De-Para'!$B$3:$C$29,2,0)</f>
        <v>Nordeste</v>
      </c>
      <c r="J4620" s="18" t="str">
        <f t="shared" si="288"/>
        <v>Médio</v>
      </c>
      <c r="K4620" s="18" t="str">
        <f t="shared" si="289"/>
        <v>Abaixo</v>
      </c>
      <c r="L4620" s="18" t="str">
        <f t="shared" si="290"/>
        <v>Abaixo</v>
      </c>
      <c r="M4620" s="23" t="str">
        <f t="shared" si="291"/>
        <v>Acima</v>
      </c>
    </row>
    <row r="4621" spans="1:13">
      <c r="A4621" s="8" t="s">
        <v>4470</v>
      </c>
      <c r="B4621" s="9" t="s">
        <v>7</v>
      </c>
      <c r="C4621" s="9">
        <v>297</v>
      </c>
      <c r="D4621" s="9">
        <v>0.72</v>
      </c>
      <c r="E4621" s="9">
        <v>0.71199999999999997</v>
      </c>
      <c r="F4621" s="9">
        <v>0.63400000000000001</v>
      </c>
      <c r="G4621" s="9">
        <v>8940.83</v>
      </c>
      <c r="H4621" s="10">
        <v>1</v>
      </c>
      <c r="I4621" s="23" t="str">
        <f>VLOOKUP(B4621,'De-Para'!$B$3:$C$29,2,0)</f>
        <v>Sudeste</v>
      </c>
      <c r="J4621" s="18" t="str">
        <f t="shared" si="288"/>
        <v>Alto</v>
      </c>
      <c r="K4621" s="18" t="str">
        <f t="shared" si="289"/>
        <v>Acima</v>
      </c>
      <c r="L4621" s="18" t="str">
        <f t="shared" si="290"/>
        <v>Abaixo</v>
      </c>
      <c r="M4621" s="23" t="str">
        <f t="shared" si="291"/>
        <v>Abaixo</v>
      </c>
    </row>
    <row r="4622" spans="1:13">
      <c r="A4622" s="11" t="s">
        <v>1728</v>
      </c>
      <c r="B4622" s="12" t="s">
        <v>33</v>
      </c>
      <c r="C4622" s="12">
        <v>100</v>
      </c>
      <c r="D4622" s="12">
        <v>0.747</v>
      </c>
      <c r="E4622" s="12">
        <v>0.70299999999999996</v>
      </c>
      <c r="F4622" s="12">
        <v>0.69699999999999995</v>
      </c>
      <c r="G4622" s="12">
        <v>22072.55</v>
      </c>
      <c r="H4622" s="13">
        <v>0</v>
      </c>
      <c r="I4622" s="23" t="str">
        <f>VLOOKUP(B4622,'De-Para'!$B$3:$C$29,2,0)</f>
        <v>Centro-Oeste</v>
      </c>
      <c r="J4622" s="18" t="str">
        <f t="shared" si="288"/>
        <v>Alto</v>
      </c>
      <c r="K4622" s="18" t="str">
        <f t="shared" si="289"/>
        <v>Acima</v>
      </c>
      <c r="L4622" s="18" t="str">
        <f t="shared" si="290"/>
        <v>Abaixo</v>
      </c>
      <c r="M4622" s="23" t="str">
        <f t="shared" si="291"/>
        <v>Abaixo</v>
      </c>
    </row>
    <row r="4623" spans="1:13">
      <c r="A4623" s="8" t="s">
        <v>4471</v>
      </c>
      <c r="B4623" s="9" t="s">
        <v>72</v>
      </c>
      <c r="C4623" s="9">
        <v>254</v>
      </c>
      <c r="D4623" s="9">
        <v>0.60099999999999998</v>
      </c>
      <c r="E4623" s="9">
        <v>0.57999999999999996</v>
      </c>
      <c r="F4623" s="9">
        <v>0.50700000000000001</v>
      </c>
      <c r="G4623" s="9">
        <v>7181.2</v>
      </c>
      <c r="H4623" s="10">
        <v>3</v>
      </c>
      <c r="I4623" s="23" t="str">
        <f>VLOOKUP(B4623,'De-Para'!$B$3:$C$29,2,0)</f>
        <v>Nordeste</v>
      </c>
      <c r="J4623" s="18" t="str">
        <f t="shared" si="288"/>
        <v>Médio</v>
      </c>
      <c r="K4623" s="18" t="str">
        <f t="shared" si="289"/>
        <v>Acima</v>
      </c>
      <c r="L4623" s="18" t="str">
        <f t="shared" si="290"/>
        <v>Abaixo</v>
      </c>
      <c r="M4623" s="23" t="str">
        <f t="shared" si="291"/>
        <v>Acima</v>
      </c>
    </row>
    <row r="4624" spans="1:13">
      <c r="A4624" s="11" t="s">
        <v>4472</v>
      </c>
      <c r="B4624" s="12" t="s">
        <v>49</v>
      </c>
      <c r="C4624" s="12">
        <v>148</v>
      </c>
      <c r="D4624" s="12">
        <v>0.59</v>
      </c>
      <c r="E4624" s="12">
        <v>0.52</v>
      </c>
      <c r="F4624" s="12">
        <v>0.502</v>
      </c>
      <c r="G4624" s="12">
        <v>7469.72</v>
      </c>
      <c r="H4624" s="13">
        <v>0</v>
      </c>
      <c r="I4624" s="23" t="str">
        <f>VLOOKUP(B4624,'De-Para'!$B$3:$C$29,2,0)</f>
        <v>Norte</v>
      </c>
      <c r="J4624" s="18" t="str">
        <f t="shared" si="288"/>
        <v>Médio</v>
      </c>
      <c r="K4624" s="18" t="str">
        <f t="shared" si="289"/>
        <v>Abaixo</v>
      </c>
      <c r="L4624" s="18" t="str">
        <f t="shared" si="290"/>
        <v>Abaixo</v>
      </c>
      <c r="M4624" s="23" t="str">
        <f t="shared" si="291"/>
        <v>Abaixo</v>
      </c>
    </row>
    <row r="4625" spans="1:13">
      <c r="A4625" s="8" t="s">
        <v>4473</v>
      </c>
      <c r="B4625" s="9" t="s">
        <v>24</v>
      </c>
      <c r="C4625" s="9">
        <v>337</v>
      </c>
      <c r="D4625" s="9">
        <v>0.59699999999999998</v>
      </c>
      <c r="E4625" s="9">
        <v>0.56699999999999995</v>
      </c>
      <c r="F4625" s="9">
        <v>0.48799999999999999</v>
      </c>
      <c r="G4625" s="9">
        <v>5893.9</v>
      </c>
      <c r="H4625" s="10">
        <v>7</v>
      </c>
      <c r="I4625" s="23" t="str">
        <f>VLOOKUP(B4625,'De-Para'!$B$3:$C$29,2,0)</f>
        <v>Nordeste</v>
      </c>
      <c r="J4625" s="18" t="str">
        <f t="shared" si="288"/>
        <v>Médio</v>
      </c>
      <c r="K4625" s="18" t="str">
        <f t="shared" si="289"/>
        <v>Abaixo</v>
      </c>
      <c r="L4625" s="18" t="str">
        <f t="shared" si="290"/>
        <v>Abaixo</v>
      </c>
      <c r="M4625" s="23" t="str">
        <f t="shared" si="291"/>
        <v>Acima</v>
      </c>
    </row>
    <row r="4626" spans="1:13">
      <c r="A4626" s="11" t="s">
        <v>4474</v>
      </c>
      <c r="B4626" s="12" t="s">
        <v>24</v>
      </c>
      <c r="C4626" s="12">
        <v>200</v>
      </c>
      <c r="D4626" s="12">
        <v>0.58799999999999997</v>
      </c>
      <c r="E4626" s="12">
        <v>0.52700000000000002</v>
      </c>
      <c r="F4626" s="12">
        <v>0.505</v>
      </c>
      <c r="G4626" s="12">
        <v>8178</v>
      </c>
      <c r="H4626" s="13">
        <v>1</v>
      </c>
      <c r="I4626" s="23" t="str">
        <f>VLOOKUP(B4626,'De-Para'!$B$3:$C$29,2,0)</f>
        <v>Nordeste</v>
      </c>
      <c r="J4626" s="18" t="str">
        <f t="shared" si="288"/>
        <v>Médio</v>
      </c>
      <c r="K4626" s="18" t="str">
        <f t="shared" si="289"/>
        <v>Abaixo</v>
      </c>
      <c r="L4626" s="18" t="str">
        <f t="shared" si="290"/>
        <v>Abaixo</v>
      </c>
      <c r="M4626" s="23" t="str">
        <f t="shared" si="291"/>
        <v>Abaixo</v>
      </c>
    </row>
    <row r="4627" spans="1:13">
      <c r="A4627" s="8" t="s">
        <v>4475</v>
      </c>
      <c r="B4627" s="9" t="s">
        <v>16</v>
      </c>
      <c r="C4627" s="9">
        <v>65</v>
      </c>
      <c r="D4627" s="9">
        <v>0.67</v>
      </c>
      <c r="E4627" s="9">
        <v>0.64200000000000002</v>
      </c>
      <c r="F4627" s="9">
        <v>0.56599999999999995</v>
      </c>
      <c r="G4627" s="9">
        <v>16883.55</v>
      </c>
      <c r="H4627" s="10">
        <v>3</v>
      </c>
      <c r="I4627" s="23" t="str">
        <f>VLOOKUP(B4627,'De-Para'!$B$3:$C$29,2,0)</f>
        <v>Sudeste</v>
      </c>
      <c r="J4627" s="18" t="str">
        <f t="shared" si="288"/>
        <v>Médio</v>
      </c>
      <c r="K4627" s="18" t="str">
        <f t="shared" si="289"/>
        <v>Acima</v>
      </c>
      <c r="L4627" s="18" t="str">
        <f t="shared" si="290"/>
        <v>Abaixo</v>
      </c>
      <c r="M4627" s="23" t="str">
        <f t="shared" si="291"/>
        <v>Acima</v>
      </c>
    </row>
    <row r="4628" spans="1:13">
      <c r="A4628" s="11" t="s">
        <v>4476</v>
      </c>
      <c r="B4628" s="12" t="s">
        <v>59</v>
      </c>
      <c r="C4628" s="12">
        <v>25</v>
      </c>
      <c r="D4628" s="12">
        <v>0.77</v>
      </c>
      <c r="E4628" s="12">
        <v>0.81299999999999994</v>
      </c>
      <c r="F4628" s="12">
        <v>0.63700000000000001</v>
      </c>
      <c r="G4628" s="12">
        <v>29544.91</v>
      </c>
      <c r="H4628" s="13">
        <v>1</v>
      </c>
      <c r="I4628" s="23" t="str">
        <f>VLOOKUP(B4628,'De-Para'!$B$3:$C$29,2,0)</f>
        <v>Sul</v>
      </c>
      <c r="J4628" s="18" t="str">
        <f t="shared" si="288"/>
        <v>Alto</v>
      </c>
      <c r="K4628" s="18" t="str">
        <f t="shared" si="289"/>
        <v>Acima</v>
      </c>
      <c r="L4628" s="18" t="str">
        <f t="shared" si="290"/>
        <v>Abaixo</v>
      </c>
      <c r="M4628" s="23" t="str">
        <f t="shared" si="291"/>
        <v>Abaixo</v>
      </c>
    </row>
    <row r="4629" spans="1:13">
      <c r="A4629" s="8" t="s">
        <v>4477</v>
      </c>
      <c r="B4629" s="9" t="s">
        <v>118</v>
      </c>
      <c r="C4629" s="9">
        <v>183</v>
      </c>
      <c r="D4629" s="9">
        <v>0.57999999999999996</v>
      </c>
      <c r="E4629" s="9">
        <v>0.57199999999999995</v>
      </c>
      <c r="F4629" s="9">
        <v>0.44600000000000001</v>
      </c>
      <c r="G4629" s="9">
        <v>5885.39</v>
      </c>
      <c r="H4629" s="10">
        <v>9</v>
      </c>
      <c r="I4629" s="23" t="str">
        <f>VLOOKUP(B4629,'De-Para'!$B$3:$C$29,2,0)</f>
        <v>Nordeste</v>
      </c>
      <c r="J4629" s="18" t="str">
        <f t="shared" si="288"/>
        <v>Médio</v>
      </c>
      <c r="K4629" s="18" t="str">
        <f t="shared" si="289"/>
        <v>Abaixo</v>
      </c>
      <c r="L4629" s="18" t="str">
        <f t="shared" si="290"/>
        <v>Abaixo</v>
      </c>
      <c r="M4629" s="23" t="str">
        <f t="shared" si="291"/>
        <v>Acima</v>
      </c>
    </row>
    <row r="4630" spans="1:13">
      <c r="A4630" s="11" t="s">
        <v>4478</v>
      </c>
      <c r="B4630" s="12" t="s">
        <v>16</v>
      </c>
      <c r="C4630" s="12">
        <v>221</v>
      </c>
      <c r="D4630" s="12">
        <v>0.66</v>
      </c>
      <c r="E4630" s="12">
        <v>0.624</v>
      </c>
      <c r="F4630" s="12">
        <v>0.57099999999999995</v>
      </c>
      <c r="G4630" s="12">
        <v>9443.34</v>
      </c>
      <c r="H4630" s="13">
        <v>5</v>
      </c>
      <c r="I4630" s="23" t="str">
        <f>VLOOKUP(B4630,'De-Para'!$B$3:$C$29,2,0)</f>
        <v>Sudeste</v>
      </c>
      <c r="J4630" s="18" t="str">
        <f t="shared" si="288"/>
        <v>Médio</v>
      </c>
      <c r="K4630" s="18" t="str">
        <f t="shared" si="289"/>
        <v>Acima</v>
      </c>
      <c r="L4630" s="18" t="str">
        <f t="shared" si="290"/>
        <v>Abaixo</v>
      </c>
      <c r="M4630" s="23" t="str">
        <f t="shared" si="291"/>
        <v>Acima</v>
      </c>
    </row>
    <row r="4631" spans="1:13">
      <c r="A4631" s="8" t="s">
        <v>4479</v>
      </c>
      <c r="B4631" s="9" t="s">
        <v>16</v>
      </c>
      <c r="C4631" s="9">
        <v>117</v>
      </c>
      <c r="D4631" s="9">
        <v>0.68</v>
      </c>
      <c r="E4631" s="9">
        <v>0.66800000000000004</v>
      </c>
      <c r="F4631" s="9">
        <v>0.55500000000000005</v>
      </c>
      <c r="G4631" s="9">
        <v>16179.95</v>
      </c>
      <c r="H4631" s="10">
        <v>1</v>
      </c>
      <c r="I4631" s="23" t="str">
        <f>VLOOKUP(B4631,'De-Para'!$B$3:$C$29,2,0)</f>
        <v>Sudeste</v>
      </c>
      <c r="J4631" s="18" t="str">
        <f t="shared" si="288"/>
        <v>Médio</v>
      </c>
      <c r="K4631" s="18" t="str">
        <f t="shared" si="289"/>
        <v>Acima</v>
      </c>
      <c r="L4631" s="18" t="str">
        <f t="shared" si="290"/>
        <v>Abaixo</v>
      </c>
      <c r="M4631" s="23" t="str">
        <f t="shared" si="291"/>
        <v>Abaixo</v>
      </c>
    </row>
    <row r="4632" spans="1:13">
      <c r="A4632" s="11" t="s">
        <v>4480</v>
      </c>
      <c r="B4632" s="12" t="s">
        <v>82</v>
      </c>
      <c r="C4632" s="12">
        <v>280</v>
      </c>
      <c r="D4632" s="12">
        <v>0.61899999999999999</v>
      </c>
      <c r="E4632" s="12">
        <v>0.56399999999999995</v>
      </c>
      <c r="F4632" s="12">
        <v>0.54100000000000004</v>
      </c>
      <c r="G4632" s="12">
        <v>7439.41</v>
      </c>
      <c r="H4632" s="13">
        <v>4</v>
      </c>
      <c r="I4632" s="23" t="str">
        <f>VLOOKUP(B4632,'De-Para'!$B$3:$C$29,2,0)</f>
        <v>Nordeste</v>
      </c>
      <c r="J4632" s="18" t="str">
        <f t="shared" si="288"/>
        <v>Médio</v>
      </c>
      <c r="K4632" s="18" t="str">
        <f t="shared" si="289"/>
        <v>Acima</v>
      </c>
      <c r="L4632" s="18" t="str">
        <f t="shared" si="290"/>
        <v>Abaixo</v>
      </c>
      <c r="M4632" s="23" t="str">
        <f t="shared" si="291"/>
        <v>Acima</v>
      </c>
    </row>
    <row r="4633" spans="1:13">
      <c r="A4633" s="8" t="s">
        <v>4481</v>
      </c>
      <c r="B4633" s="9" t="s">
        <v>22</v>
      </c>
      <c r="C4633" s="9">
        <v>76</v>
      </c>
      <c r="D4633" s="9">
        <v>0.69499999999999995</v>
      </c>
      <c r="E4633" s="9">
        <v>0.66900000000000004</v>
      </c>
      <c r="F4633" s="9">
        <v>0.626</v>
      </c>
      <c r="G4633" s="9">
        <v>17409.84</v>
      </c>
      <c r="H4633" s="10">
        <v>3</v>
      </c>
      <c r="I4633" s="23" t="str">
        <f>VLOOKUP(B4633,'De-Para'!$B$3:$C$29,2,0)</f>
        <v>Sul</v>
      </c>
      <c r="J4633" s="18" t="str">
        <f t="shared" si="288"/>
        <v>Médio</v>
      </c>
      <c r="K4633" s="18" t="str">
        <f t="shared" si="289"/>
        <v>Acima</v>
      </c>
      <c r="L4633" s="18" t="str">
        <f t="shared" si="290"/>
        <v>Abaixo</v>
      </c>
      <c r="M4633" s="23" t="str">
        <f t="shared" si="291"/>
        <v>Acima</v>
      </c>
    </row>
    <row r="4634" spans="1:13">
      <c r="A4634" s="11" t="s">
        <v>4482</v>
      </c>
      <c r="B4634" s="12" t="s">
        <v>16</v>
      </c>
      <c r="C4634" s="12">
        <v>161</v>
      </c>
      <c r="D4634" s="12">
        <v>0.62</v>
      </c>
      <c r="E4634" s="12">
        <v>0.60199999999999998</v>
      </c>
      <c r="F4634" s="12">
        <v>0.497</v>
      </c>
      <c r="G4634" s="12">
        <v>8482.31</v>
      </c>
      <c r="H4634" s="13">
        <v>3</v>
      </c>
      <c r="I4634" s="23" t="str">
        <f>VLOOKUP(B4634,'De-Para'!$B$3:$C$29,2,0)</f>
        <v>Sudeste</v>
      </c>
      <c r="J4634" s="18" t="str">
        <f t="shared" si="288"/>
        <v>Médio</v>
      </c>
      <c r="K4634" s="18" t="str">
        <f t="shared" si="289"/>
        <v>Acima</v>
      </c>
      <c r="L4634" s="18" t="str">
        <f t="shared" si="290"/>
        <v>Abaixo</v>
      </c>
      <c r="M4634" s="23" t="str">
        <f t="shared" si="291"/>
        <v>Acima</v>
      </c>
    </row>
    <row r="4635" spans="1:13">
      <c r="A4635" s="8" t="s">
        <v>4483</v>
      </c>
      <c r="B4635" s="9" t="s">
        <v>87</v>
      </c>
      <c r="C4635" s="9">
        <v>203</v>
      </c>
      <c r="D4635" s="9">
        <v>0.56999999999999995</v>
      </c>
      <c r="E4635" s="9">
        <v>0.502</v>
      </c>
      <c r="F4635" s="9">
        <v>0.48099999999999998</v>
      </c>
      <c r="G4635" s="9">
        <v>9016.8799999999992</v>
      </c>
      <c r="H4635" s="10">
        <v>0</v>
      </c>
      <c r="I4635" s="23" t="str">
        <f>VLOOKUP(B4635,'De-Para'!$B$3:$C$29,2,0)</f>
        <v>Nordeste</v>
      </c>
      <c r="J4635" s="18" t="str">
        <f t="shared" si="288"/>
        <v>Médio</v>
      </c>
      <c r="K4635" s="18" t="str">
        <f t="shared" si="289"/>
        <v>Abaixo</v>
      </c>
      <c r="L4635" s="18" t="str">
        <f t="shared" si="290"/>
        <v>Abaixo</v>
      </c>
      <c r="M4635" s="23" t="str">
        <f t="shared" si="291"/>
        <v>Abaixo</v>
      </c>
    </row>
    <row r="4636" spans="1:13">
      <c r="A4636" s="11" t="s">
        <v>4484</v>
      </c>
      <c r="B4636" s="12" t="s">
        <v>16</v>
      </c>
      <c r="C4636" s="12">
        <v>166</v>
      </c>
      <c r="D4636" s="12">
        <v>0.67</v>
      </c>
      <c r="E4636" s="12">
        <v>0.64100000000000001</v>
      </c>
      <c r="F4636" s="12">
        <v>0.55700000000000005</v>
      </c>
      <c r="G4636" s="12">
        <v>14101.48</v>
      </c>
      <c r="H4636" s="13">
        <v>6</v>
      </c>
      <c r="I4636" s="23" t="str">
        <f>VLOOKUP(B4636,'De-Para'!$B$3:$C$29,2,0)</f>
        <v>Sudeste</v>
      </c>
      <c r="J4636" s="18" t="str">
        <f t="shared" si="288"/>
        <v>Médio</v>
      </c>
      <c r="K4636" s="18" t="str">
        <f t="shared" si="289"/>
        <v>Acima</v>
      </c>
      <c r="L4636" s="18" t="str">
        <f t="shared" si="290"/>
        <v>Abaixo</v>
      </c>
      <c r="M4636" s="23" t="str">
        <f t="shared" si="291"/>
        <v>Acima</v>
      </c>
    </row>
    <row r="4637" spans="1:13">
      <c r="A4637" s="8" t="s">
        <v>4485</v>
      </c>
      <c r="B4637" s="9" t="s">
        <v>59</v>
      </c>
      <c r="C4637" s="9">
        <v>25</v>
      </c>
      <c r="D4637" s="9">
        <v>0.72499999999999998</v>
      </c>
      <c r="E4637" s="9">
        <v>0.73699999999999999</v>
      </c>
      <c r="F4637" s="9">
        <v>0.63100000000000001</v>
      </c>
      <c r="G4637" s="9">
        <v>24218.78</v>
      </c>
      <c r="H4637" s="10">
        <v>3</v>
      </c>
      <c r="I4637" s="23" t="str">
        <f>VLOOKUP(B4637,'De-Para'!$B$3:$C$29,2,0)</f>
        <v>Sul</v>
      </c>
      <c r="J4637" s="18" t="str">
        <f t="shared" si="288"/>
        <v>Alto</v>
      </c>
      <c r="K4637" s="18" t="str">
        <f t="shared" si="289"/>
        <v>Acima</v>
      </c>
      <c r="L4637" s="18" t="str">
        <f t="shared" si="290"/>
        <v>Abaixo</v>
      </c>
      <c r="M4637" s="23" t="str">
        <f t="shared" si="291"/>
        <v>Acima</v>
      </c>
    </row>
    <row r="4638" spans="1:13">
      <c r="A4638" s="11" t="s">
        <v>4486</v>
      </c>
      <c r="B4638" s="12" t="s">
        <v>118</v>
      </c>
      <c r="C4638" s="12">
        <v>88</v>
      </c>
      <c r="D4638" s="12">
        <v>0.58799999999999997</v>
      </c>
      <c r="E4638" s="12">
        <v>0.56100000000000005</v>
      </c>
      <c r="F4638" s="12">
        <v>0.48599999999999999</v>
      </c>
      <c r="G4638" s="12">
        <v>8389.89</v>
      </c>
      <c r="H4638" s="13">
        <v>9</v>
      </c>
      <c r="I4638" s="23" t="str">
        <f>VLOOKUP(B4638,'De-Para'!$B$3:$C$29,2,0)</f>
        <v>Nordeste</v>
      </c>
      <c r="J4638" s="18" t="str">
        <f t="shared" si="288"/>
        <v>Médio</v>
      </c>
      <c r="K4638" s="18" t="str">
        <f t="shared" si="289"/>
        <v>Abaixo</v>
      </c>
      <c r="L4638" s="18" t="str">
        <f t="shared" si="290"/>
        <v>Abaixo</v>
      </c>
      <c r="M4638" s="23" t="str">
        <f t="shared" si="291"/>
        <v>Acima</v>
      </c>
    </row>
    <row r="4639" spans="1:13">
      <c r="A4639" s="8" t="s">
        <v>4487</v>
      </c>
      <c r="B4639" s="9" t="s">
        <v>16</v>
      </c>
      <c r="C4639" s="9">
        <v>148</v>
      </c>
      <c r="D4639" s="9">
        <v>0.68</v>
      </c>
      <c r="E4639" s="9">
        <v>0.67700000000000005</v>
      </c>
      <c r="F4639" s="9">
        <v>0.55700000000000005</v>
      </c>
      <c r="G4639" s="9">
        <v>13446.86</v>
      </c>
      <c r="H4639" s="10">
        <v>1</v>
      </c>
      <c r="I4639" s="23" t="str">
        <f>VLOOKUP(B4639,'De-Para'!$B$3:$C$29,2,0)</f>
        <v>Sudeste</v>
      </c>
      <c r="J4639" s="18" t="str">
        <f t="shared" si="288"/>
        <v>Médio</v>
      </c>
      <c r="K4639" s="18" t="str">
        <f t="shared" si="289"/>
        <v>Acima</v>
      </c>
      <c r="L4639" s="18" t="str">
        <f t="shared" si="290"/>
        <v>Abaixo</v>
      </c>
      <c r="M4639" s="23" t="str">
        <f t="shared" si="291"/>
        <v>Abaixo</v>
      </c>
    </row>
    <row r="4640" spans="1:13">
      <c r="A4640" s="11" t="s">
        <v>4488</v>
      </c>
      <c r="B4640" s="12" t="s">
        <v>7</v>
      </c>
      <c r="C4640" s="12">
        <v>41</v>
      </c>
      <c r="D4640" s="12">
        <v>0.71</v>
      </c>
      <c r="E4640" s="12">
        <v>0.67800000000000005</v>
      </c>
      <c r="F4640" s="12">
        <v>0.63900000000000001</v>
      </c>
      <c r="G4640" s="12">
        <v>39012.15</v>
      </c>
      <c r="H4640" s="13">
        <v>1</v>
      </c>
      <c r="I4640" s="23" t="str">
        <f>VLOOKUP(B4640,'De-Para'!$B$3:$C$29,2,0)</f>
        <v>Sudeste</v>
      </c>
      <c r="J4640" s="18" t="str">
        <f t="shared" si="288"/>
        <v>Alto</v>
      </c>
      <c r="K4640" s="18" t="str">
        <f t="shared" si="289"/>
        <v>Acima</v>
      </c>
      <c r="L4640" s="18" t="str">
        <f t="shared" si="290"/>
        <v>Abaixo</v>
      </c>
      <c r="M4640" s="23" t="str">
        <f t="shared" si="291"/>
        <v>Abaixo</v>
      </c>
    </row>
    <row r="4641" spans="1:13">
      <c r="A4641" s="8" t="s">
        <v>4489</v>
      </c>
      <c r="B4641" s="9" t="s">
        <v>82</v>
      </c>
      <c r="C4641" s="9">
        <v>293</v>
      </c>
      <c r="D4641" s="9">
        <v>0.64200000000000002</v>
      </c>
      <c r="E4641" s="9">
        <v>0.62</v>
      </c>
      <c r="F4641" s="9">
        <v>0.53300000000000003</v>
      </c>
      <c r="G4641" s="9">
        <v>8381</v>
      </c>
      <c r="H4641" s="10">
        <v>1</v>
      </c>
      <c r="I4641" s="23" t="str">
        <f>VLOOKUP(B4641,'De-Para'!$B$3:$C$29,2,0)</f>
        <v>Nordeste</v>
      </c>
      <c r="J4641" s="18" t="str">
        <f t="shared" si="288"/>
        <v>Médio</v>
      </c>
      <c r="K4641" s="18" t="str">
        <f t="shared" si="289"/>
        <v>Acima</v>
      </c>
      <c r="L4641" s="18" t="str">
        <f t="shared" si="290"/>
        <v>Abaixo</v>
      </c>
      <c r="M4641" s="23" t="str">
        <f t="shared" si="291"/>
        <v>Abaixo</v>
      </c>
    </row>
    <row r="4642" spans="1:13">
      <c r="A4642" s="11" t="s">
        <v>4490</v>
      </c>
      <c r="B4642" s="12" t="s">
        <v>16</v>
      </c>
      <c r="C4642" s="12">
        <v>71</v>
      </c>
      <c r="D4642" s="12">
        <v>0.69</v>
      </c>
      <c r="E4642" s="12">
        <v>0.63900000000000001</v>
      </c>
      <c r="F4642" s="12">
        <v>0.61199999999999999</v>
      </c>
      <c r="G4642" s="12">
        <v>15387.59</v>
      </c>
      <c r="H4642" s="13">
        <v>3</v>
      </c>
      <c r="I4642" s="23" t="str">
        <f>VLOOKUP(B4642,'De-Para'!$B$3:$C$29,2,0)</f>
        <v>Sudeste</v>
      </c>
      <c r="J4642" s="18" t="str">
        <f t="shared" si="288"/>
        <v>Médio</v>
      </c>
      <c r="K4642" s="18" t="str">
        <f t="shared" si="289"/>
        <v>Acima</v>
      </c>
      <c r="L4642" s="18" t="str">
        <f t="shared" si="290"/>
        <v>Abaixo</v>
      </c>
      <c r="M4642" s="23" t="str">
        <f t="shared" si="291"/>
        <v>Acima</v>
      </c>
    </row>
    <row r="4643" spans="1:13">
      <c r="A4643" s="8" t="s">
        <v>4491</v>
      </c>
      <c r="B4643" s="9" t="s">
        <v>118</v>
      </c>
      <c r="C4643" s="9">
        <v>79</v>
      </c>
      <c r="D4643" s="9">
        <v>0.56100000000000005</v>
      </c>
      <c r="E4643" s="9">
        <v>0.52400000000000002</v>
      </c>
      <c r="F4643" s="9">
        <v>0.44600000000000001</v>
      </c>
      <c r="G4643" s="9">
        <v>8883.06</v>
      </c>
      <c r="H4643" s="10">
        <v>1</v>
      </c>
      <c r="I4643" s="23" t="str">
        <f>VLOOKUP(B4643,'De-Para'!$B$3:$C$29,2,0)</f>
        <v>Nordeste</v>
      </c>
      <c r="J4643" s="18" t="str">
        <f t="shared" si="288"/>
        <v>Médio</v>
      </c>
      <c r="K4643" s="18" t="str">
        <f t="shared" si="289"/>
        <v>Abaixo</v>
      </c>
      <c r="L4643" s="18" t="str">
        <f t="shared" si="290"/>
        <v>Abaixo</v>
      </c>
      <c r="M4643" s="23" t="str">
        <f t="shared" si="291"/>
        <v>Abaixo</v>
      </c>
    </row>
    <row r="4644" spans="1:13">
      <c r="A4644" s="11" t="s">
        <v>4492</v>
      </c>
      <c r="B4644" s="12" t="s">
        <v>72</v>
      </c>
      <c r="C4644" s="12">
        <v>125</v>
      </c>
      <c r="D4644" s="12">
        <v>0.60799999999999998</v>
      </c>
      <c r="E4644" s="12">
        <v>0.59099999999999997</v>
      </c>
      <c r="F4644" s="12">
        <v>0.50800000000000001</v>
      </c>
      <c r="G4644" s="12">
        <v>13153.39</v>
      </c>
      <c r="H4644" s="13">
        <v>1</v>
      </c>
      <c r="I4644" s="23" t="str">
        <f>VLOOKUP(B4644,'De-Para'!$B$3:$C$29,2,0)</f>
        <v>Nordeste</v>
      </c>
      <c r="J4644" s="18" t="str">
        <f t="shared" si="288"/>
        <v>Médio</v>
      </c>
      <c r="K4644" s="18" t="str">
        <f t="shared" si="289"/>
        <v>Acima</v>
      </c>
      <c r="L4644" s="18" t="str">
        <f t="shared" si="290"/>
        <v>Abaixo</v>
      </c>
      <c r="M4644" s="23" t="str">
        <f t="shared" si="291"/>
        <v>Abaixo</v>
      </c>
    </row>
    <row r="4645" spans="1:13">
      <c r="A4645" s="8" t="s">
        <v>4493</v>
      </c>
      <c r="B4645" s="9" t="s">
        <v>111</v>
      </c>
      <c r="C4645" s="9">
        <v>107</v>
      </c>
      <c r="D4645" s="9">
        <v>0.66500000000000004</v>
      </c>
      <c r="E4645" s="9">
        <v>0.7</v>
      </c>
      <c r="F4645" s="9">
        <v>0.502</v>
      </c>
      <c r="G4645" s="9">
        <v>18543.349999999999</v>
      </c>
      <c r="H4645" s="10">
        <v>0</v>
      </c>
      <c r="I4645" s="23" t="str">
        <f>VLOOKUP(B4645,'De-Para'!$B$3:$C$29,2,0)</f>
        <v>Norte</v>
      </c>
      <c r="J4645" s="18" t="str">
        <f t="shared" si="288"/>
        <v>Médio</v>
      </c>
      <c r="K4645" s="18" t="str">
        <f t="shared" si="289"/>
        <v>Acima</v>
      </c>
      <c r="L4645" s="18" t="str">
        <f t="shared" si="290"/>
        <v>Abaixo</v>
      </c>
      <c r="M4645" s="23" t="str">
        <f t="shared" si="291"/>
        <v>Abaixo</v>
      </c>
    </row>
    <row r="4646" spans="1:13">
      <c r="A4646" s="11" t="s">
        <v>1560</v>
      </c>
      <c r="B4646" s="12" t="s">
        <v>87</v>
      </c>
      <c r="C4646" s="12">
        <v>298</v>
      </c>
      <c r="D4646" s="12">
        <v>0.59099999999999997</v>
      </c>
      <c r="E4646" s="12">
        <v>0.51800000000000002</v>
      </c>
      <c r="F4646" s="12">
        <v>0.52200000000000002</v>
      </c>
      <c r="G4646" s="12">
        <v>6862.56</v>
      </c>
      <c r="H4646" s="13">
        <v>4</v>
      </c>
      <c r="I4646" s="23" t="str">
        <f>VLOOKUP(B4646,'De-Para'!$B$3:$C$29,2,0)</f>
        <v>Nordeste</v>
      </c>
      <c r="J4646" s="18" t="str">
        <f t="shared" si="288"/>
        <v>Médio</v>
      </c>
      <c r="K4646" s="18" t="str">
        <f t="shared" si="289"/>
        <v>Abaixo</v>
      </c>
      <c r="L4646" s="18" t="str">
        <f t="shared" si="290"/>
        <v>Abaixo</v>
      </c>
      <c r="M4646" s="23" t="str">
        <f t="shared" si="291"/>
        <v>Acima</v>
      </c>
    </row>
    <row r="4647" spans="1:13">
      <c r="A4647" s="8" t="s">
        <v>4494</v>
      </c>
      <c r="B4647" s="9" t="s">
        <v>24</v>
      </c>
      <c r="C4647" s="9">
        <v>300</v>
      </c>
      <c r="D4647" s="9">
        <v>0.56999999999999995</v>
      </c>
      <c r="E4647" s="9">
        <v>0.53400000000000003</v>
      </c>
      <c r="F4647" s="9">
        <v>0.47099999999999997</v>
      </c>
      <c r="G4647" s="9">
        <v>4981.62</v>
      </c>
      <c r="H4647" s="10">
        <v>1</v>
      </c>
      <c r="I4647" s="23" t="str">
        <f>VLOOKUP(B4647,'De-Para'!$B$3:$C$29,2,0)</f>
        <v>Nordeste</v>
      </c>
      <c r="J4647" s="18" t="str">
        <f t="shared" si="288"/>
        <v>Médio</v>
      </c>
      <c r="K4647" s="18" t="str">
        <f t="shared" si="289"/>
        <v>Abaixo</v>
      </c>
      <c r="L4647" s="18" t="str">
        <f t="shared" si="290"/>
        <v>Abaixo</v>
      </c>
      <c r="M4647" s="23" t="str">
        <f t="shared" si="291"/>
        <v>Abaixo</v>
      </c>
    </row>
    <row r="4648" spans="1:13">
      <c r="A4648" s="11" t="s">
        <v>1804</v>
      </c>
      <c r="B4648" s="12" t="s">
        <v>82</v>
      </c>
      <c r="C4648" s="12">
        <v>145</v>
      </c>
      <c r="D4648" s="12">
        <v>0.60899999999999999</v>
      </c>
      <c r="E4648" s="12">
        <v>0.56999999999999995</v>
      </c>
      <c r="F4648" s="12">
        <v>0.504</v>
      </c>
      <c r="G4648" s="12">
        <v>8003.28</v>
      </c>
      <c r="H4648" s="13">
        <v>17</v>
      </c>
      <c r="I4648" s="23" t="str">
        <f>VLOOKUP(B4648,'De-Para'!$B$3:$C$29,2,0)</f>
        <v>Nordeste</v>
      </c>
      <c r="J4648" s="18" t="str">
        <f t="shared" si="288"/>
        <v>Médio</v>
      </c>
      <c r="K4648" s="18" t="str">
        <f t="shared" si="289"/>
        <v>Acima</v>
      </c>
      <c r="L4648" s="18" t="str">
        <f t="shared" si="290"/>
        <v>Abaixo</v>
      </c>
      <c r="M4648" s="23" t="str">
        <f t="shared" si="291"/>
        <v>Acima</v>
      </c>
    </row>
    <row r="4649" spans="1:13">
      <c r="A4649" s="8" t="s">
        <v>4495</v>
      </c>
      <c r="B4649" s="9" t="s">
        <v>16</v>
      </c>
      <c r="C4649" s="9">
        <v>98</v>
      </c>
      <c r="D4649" s="9">
        <v>0.56999999999999995</v>
      </c>
      <c r="E4649" s="9">
        <v>0.56999999999999995</v>
      </c>
      <c r="F4649" s="9">
        <v>0.41399999999999998</v>
      </c>
      <c r="G4649" s="9">
        <v>12870.92</v>
      </c>
      <c r="H4649" s="10">
        <v>3</v>
      </c>
      <c r="I4649" s="23" t="str">
        <f>VLOOKUP(B4649,'De-Para'!$B$3:$C$29,2,0)</f>
        <v>Sudeste</v>
      </c>
      <c r="J4649" s="18" t="str">
        <f t="shared" si="288"/>
        <v>Médio</v>
      </c>
      <c r="K4649" s="18" t="str">
        <f t="shared" si="289"/>
        <v>Abaixo</v>
      </c>
      <c r="L4649" s="18" t="str">
        <f t="shared" si="290"/>
        <v>Abaixo</v>
      </c>
      <c r="M4649" s="23" t="str">
        <f t="shared" si="291"/>
        <v>Acima</v>
      </c>
    </row>
    <row r="4650" spans="1:13">
      <c r="A4650" s="11" t="s">
        <v>4496</v>
      </c>
      <c r="B4650" s="12" t="s">
        <v>82</v>
      </c>
      <c r="C4650" s="12">
        <v>277</v>
      </c>
      <c r="D4650" s="12">
        <v>0.56999999999999995</v>
      </c>
      <c r="E4650" s="12">
        <v>0.54</v>
      </c>
      <c r="F4650" s="12">
        <v>0.47399999999999998</v>
      </c>
      <c r="G4650" s="12">
        <v>7246.48</v>
      </c>
      <c r="H4650" s="13">
        <v>2</v>
      </c>
      <c r="I4650" s="23" t="str">
        <f>VLOOKUP(B4650,'De-Para'!$B$3:$C$29,2,0)</f>
        <v>Nordeste</v>
      </c>
      <c r="J4650" s="18" t="str">
        <f t="shared" si="288"/>
        <v>Médio</v>
      </c>
      <c r="K4650" s="18" t="str">
        <f t="shared" si="289"/>
        <v>Abaixo</v>
      </c>
      <c r="L4650" s="18" t="str">
        <f t="shared" si="290"/>
        <v>Abaixo</v>
      </c>
      <c r="M4650" s="23" t="str">
        <f t="shared" si="291"/>
        <v>Abaixo</v>
      </c>
    </row>
    <row r="4651" spans="1:13">
      <c r="A4651" s="8" t="s">
        <v>4497</v>
      </c>
      <c r="B4651" s="9" t="s">
        <v>94</v>
      </c>
      <c r="C4651" s="9">
        <v>144</v>
      </c>
      <c r="D4651" s="9">
        <v>0.55500000000000005</v>
      </c>
      <c r="E4651" s="9">
        <v>0.53100000000000003</v>
      </c>
      <c r="F4651" s="9">
        <v>0.43</v>
      </c>
      <c r="G4651" s="9">
        <v>7497.95</v>
      </c>
      <c r="H4651" s="10">
        <v>6</v>
      </c>
      <c r="I4651" s="23" t="str">
        <f>VLOOKUP(B4651,'De-Para'!$B$3:$C$29,2,0)</f>
        <v>Nordeste</v>
      </c>
      <c r="J4651" s="18" t="str">
        <f t="shared" si="288"/>
        <v>Médio</v>
      </c>
      <c r="K4651" s="18" t="str">
        <f t="shared" si="289"/>
        <v>Abaixo</v>
      </c>
      <c r="L4651" s="18" t="str">
        <f t="shared" si="290"/>
        <v>Abaixo</v>
      </c>
      <c r="M4651" s="23" t="str">
        <f t="shared" si="291"/>
        <v>Acima</v>
      </c>
    </row>
    <row r="4652" spans="1:13">
      <c r="A4652" s="11" t="s">
        <v>630</v>
      </c>
      <c r="B4652" s="12" t="s">
        <v>16</v>
      </c>
      <c r="C4652" s="12">
        <v>75</v>
      </c>
      <c r="D4652" s="12">
        <v>0.63200000000000001</v>
      </c>
      <c r="E4652" s="12">
        <v>0.60299999999999998</v>
      </c>
      <c r="F4652" s="12">
        <v>0.52100000000000002</v>
      </c>
      <c r="G4652" s="12">
        <v>8454.24</v>
      </c>
      <c r="H4652" s="13">
        <v>4</v>
      </c>
      <c r="I4652" s="23" t="str">
        <f>VLOOKUP(B4652,'De-Para'!$B$3:$C$29,2,0)</f>
        <v>Sudeste</v>
      </c>
      <c r="J4652" s="18" t="str">
        <f t="shared" si="288"/>
        <v>Médio</v>
      </c>
      <c r="K4652" s="18" t="str">
        <f t="shared" si="289"/>
        <v>Acima</v>
      </c>
      <c r="L4652" s="18" t="str">
        <f t="shared" si="290"/>
        <v>Abaixo</v>
      </c>
      <c r="M4652" s="23" t="str">
        <f t="shared" si="291"/>
        <v>Acima</v>
      </c>
    </row>
    <row r="4653" spans="1:13">
      <c r="A4653" s="8" t="s">
        <v>828</v>
      </c>
      <c r="B4653" s="9" t="s">
        <v>16</v>
      </c>
      <c r="C4653" s="9">
        <v>184</v>
      </c>
      <c r="D4653" s="9">
        <v>0.63100000000000001</v>
      </c>
      <c r="E4653" s="9">
        <v>0.59799999999999998</v>
      </c>
      <c r="F4653" s="9">
        <v>0.51500000000000001</v>
      </c>
      <c r="G4653" s="9">
        <v>10493.97</v>
      </c>
      <c r="H4653" s="10">
        <v>2</v>
      </c>
      <c r="I4653" s="23" t="str">
        <f>VLOOKUP(B4653,'De-Para'!$B$3:$C$29,2,0)</f>
        <v>Sudeste</v>
      </c>
      <c r="J4653" s="18" t="str">
        <f t="shared" si="288"/>
        <v>Médio</v>
      </c>
      <c r="K4653" s="18" t="str">
        <f t="shared" si="289"/>
        <v>Acima</v>
      </c>
      <c r="L4653" s="18" t="str">
        <f t="shared" si="290"/>
        <v>Abaixo</v>
      </c>
      <c r="M4653" s="23" t="str">
        <f t="shared" si="291"/>
        <v>Abaixo</v>
      </c>
    </row>
    <row r="4654" spans="1:13">
      <c r="A4654" s="11" t="s">
        <v>4498</v>
      </c>
      <c r="B4654" s="12" t="s">
        <v>118</v>
      </c>
      <c r="C4654" s="12">
        <v>252</v>
      </c>
      <c r="D4654" s="12">
        <v>0.61199999999999999</v>
      </c>
      <c r="E4654" s="12">
        <v>0.59599999999999997</v>
      </c>
      <c r="F4654" s="12">
        <v>0.50700000000000001</v>
      </c>
      <c r="G4654" s="12">
        <v>8710.2000000000007</v>
      </c>
      <c r="H4654" s="13">
        <v>1</v>
      </c>
      <c r="I4654" s="23" t="str">
        <f>VLOOKUP(B4654,'De-Para'!$B$3:$C$29,2,0)</f>
        <v>Nordeste</v>
      </c>
      <c r="J4654" s="18" t="str">
        <f t="shared" si="288"/>
        <v>Médio</v>
      </c>
      <c r="K4654" s="18" t="str">
        <f t="shared" si="289"/>
        <v>Acima</v>
      </c>
      <c r="L4654" s="18" t="str">
        <f t="shared" si="290"/>
        <v>Abaixo</v>
      </c>
      <c r="M4654" s="23" t="str">
        <f t="shared" si="291"/>
        <v>Abaixo</v>
      </c>
    </row>
    <row r="4655" spans="1:13">
      <c r="A4655" s="8" t="s">
        <v>4499</v>
      </c>
      <c r="B4655" s="9" t="s">
        <v>31</v>
      </c>
      <c r="C4655" s="9">
        <v>225</v>
      </c>
      <c r="D4655" s="9">
        <v>0.59099999999999997</v>
      </c>
      <c r="E4655" s="9">
        <v>0.53500000000000003</v>
      </c>
      <c r="F4655" s="9">
        <v>0.497</v>
      </c>
      <c r="G4655" s="9">
        <v>6141.51</v>
      </c>
      <c r="H4655" s="10">
        <v>1</v>
      </c>
      <c r="I4655" s="23" t="str">
        <f>VLOOKUP(B4655,'De-Para'!$B$3:$C$29,2,0)</f>
        <v>Nordeste</v>
      </c>
      <c r="J4655" s="18" t="str">
        <f t="shared" si="288"/>
        <v>Médio</v>
      </c>
      <c r="K4655" s="18" t="str">
        <f t="shared" si="289"/>
        <v>Abaixo</v>
      </c>
      <c r="L4655" s="18" t="str">
        <f t="shared" si="290"/>
        <v>Abaixo</v>
      </c>
      <c r="M4655" s="23" t="str">
        <f t="shared" si="291"/>
        <v>Abaixo</v>
      </c>
    </row>
    <row r="4656" spans="1:13">
      <c r="A4656" s="11" t="s">
        <v>4500</v>
      </c>
      <c r="B4656" s="12" t="s">
        <v>33</v>
      </c>
      <c r="C4656" s="12">
        <v>53</v>
      </c>
      <c r="D4656" s="12">
        <v>0.72</v>
      </c>
      <c r="E4656" s="12">
        <v>0.69899999999999995</v>
      </c>
      <c r="F4656" s="12">
        <v>0.66400000000000003</v>
      </c>
      <c r="G4656" s="12">
        <v>29900.52</v>
      </c>
      <c r="H4656" s="13">
        <v>0</v>
      </c>
      <c r="I4656" s="23" t="str">
        <f>VLOOKUP(B4656,'De-Para'!$B$3:$C$29,2,0)</f>
        <v>Centro-Oeste</v>
      </c>
      <c r="J4656" s="18" t="str">
        <f t="shared" si="288"/>
        <v>Alto</v>
      </c>
      <c r="K4656" s="18" t="str">
        <f t="shared" si="289"/>
        <v>Acima</v>
      </c>
      <c r="L4656" s="18" t="str">
        <f t="shared" si="290"/>
        <v>Abaixo</v>
      </c>
      <c r="M4656" s="23" t="str">
        <f t="shared" si="291"/>
        <v>Abaixo</v>
      </c>
    </row>
    <row r="4657" spans="1:13">
      <c r="A4657" s="8" t="s">
        <v>4501</v>
      </c>
      <c r="B4657" s="9" t="s">
        <v>59</v>
      </c>
      <c r="C4657" s="9">
        <v>28</v>
      </c>
      <c r="D4657" s="9">
        <v>0.68200000000000005</v>
      </c>
      <c r="E4657" s="9">
        <v>0.68600000000000005</v>
      </c>
      <c r="F4657" s="9">
        <v>0.58499999999999996</v>
      </c>
      <c r="G4657" s="9">
        <v>17929.93</v>
      </c>
      <c r="H4657" s="10">
        <v>3</v>
      </c>
      <c r="I4657" s="23" t="str">
        <f>VLOOKUP(B4657,'De-Para'!$B$3:$C$29,2,0)</f>
        <v>Sul</v>
      </c>
      <c r="J4657" s="18" t="str">
        <f t="shared" si="288"/>
        <v>Médio</v>
      </c>
      <c r="K4657" s="18" t="str">
        <f t="shared" si="289"/>
        <v>Acima</v>
      </c>
      <c r="L4657" s="18" t="str">
        <f t="shared" si="290"/>
        <v>Abaixo</v>
      </c>
      <c r="M4657" s="23" t="str">
        <f t="shared" si="291"/>
        <v>Acima</v>
      </c>
    </row>
    <row r="4658" spans="1:13">
      <c r="A4658" s="11" t="s">
        <v>1233</v>
      </c>
      <c r="B4658" s="12" t="s">
        <v>7</v>
      </c>
      <c r="C4658" s="12">
        <v>110</v>
      </c>
      <c r="D4658" s="12">
        <v>0.72299999999999998</v>
      </c>
      <c r="E4658" s="12">
        <v>0.70499999999999996</v>
      </c>
      <c r="F4658" s="12">
        <v>0.65800000000000003</v>
      </c>
      <c r="G4658" s="12">
        <v>16403.07</v>
      </c>
      <c r="H4658" s="13">
        <v>1</v>
      </c>
      <c r="I4658" s="23" t="str">
        <f>VLOOKUP(B4658,'De-Para'!$B$3:$C$29,2,0)</f>
        <v>Sudeste</v>
      </c>
      <c r="J4658" s="18" t="str">
        <f t="shared" si="288"/>
        <v>Alto</v>
      </c>
      <c r="K4658" s="18" t="str">
        <f t="shared" si="289"/>
        <v>Acima</v>
      </c>
      <c r="L4658" s="18" t="str">
        <f t="shared" si="290"/>
        <v>Abaixo</v>
      </c>
      <c r="M4658" s="23" t="str">
        <f t="shared" si="291"/>
        <v>Abaixo</v>
      </c>
    </row>
    <row r="4659" spans="1:13">
      <c r="A4659" s="8" t="s">
        <v>4502</v>
      </c>
      <c r="B4659" s="9" t="s">
        <v>16</v>
      </c>
      <c r="C4659" s="9">
        <v>115</v>
      </c>
      <c r="D4659" s="9">
        <v>0.64</v>
      </c>
      <c r="E4659" s="9">
        <v>0.61599999999999999</v>
      </c>
      <c r="F4659" s="9">
        <v>0.52800000000000002</v>
      </c>
      <c r="G4659" s="9">
        <v>9462.36</v>
      </c>
      <c r="H4659" s="10">
        <v>2</v>
      </c>
      <c r="I4659" s="23" t="str">
        <f>VLOOKUP(B4659,'De-Para'!$B$3:$C$29,2,0)</f>
        <v>Sudeste</v>
      </c>
      <c r="J4659" s="18" t="str">
        <f t="shared" si="288"/>
        <v>Médio</v>
      </c>
      <c r="K4659" s="18" t="str">
        <f t="shared" si="289"/>
        <v>Acima</v>
      </c>
      <c r="L4659" s="18" t="str">
        <f t="shared" si="290"/>
        <v>Abaixo</v>
      </c>
      <c r="M4659" s="23" t="str">
        <f t="shared" si="291"/>
        <v>Abaixo</v>
      </c>
    </row>
    <row r="4660" spans="1:13">
      <c r="A4660" s="11" t="s">
        <v>4503</v>
      </c>
      <c r="B4660" s="12" t="s">
        <v>72</v>
      </c>
      <c r="C4660" s="12">
        <v>285</v>
      </c>
      <c r="D4660" s="12">
        <v>0.61399999999999999</v>
      </c>
      <c r="E4660" s="12">
        <v>0.58799999999999997</v>
      </c>
      <c r="F4660" s="12">
        <v>0.54200000000000004</v>
      </c>
      <c r="G4660" s="12">
        <v>7917.33</v>
      </c>
      <c r="H4660" s="13">
        <v>5</v>
      </c>
      <c r="I4660" s="23" t="str">
        <f>VLOOKUP(B4660,'De-Para'!$B$3:$C$29,2,0)</f>
        <v>Nordeste</v>
      </c>
      <c r="J4660" s="18" t="str">
        <f t="shared" si="288"/>
        <v>Médio</v>
      </c>
      <c r="K4660" s="18" t="str">
        <f t="shared" si="289"/>
        <v>Acima</v>
      </c>
      <c r="L4660" s="18" t="str">
        <f t="shared" si="290"/>
        <v>Abaixo</v>
      </c>
      <c r="M4660" s="23" t="str">
        <f t="shared" si="291"/>
        <v>Acima</v>
      </c>
    </row>
    <row r="4661" spans="1:13">
      <c r="A4661" s="8" t="s">
        <v>4504</v>
      </c>
      <c r="B4661" s="9" t="s">
        <v>16</v>
      </c>
      <c r="C4661" s="9">
        <v>77</v>
      </c>
      <c r="D4661" s="9">
        <v>0.64800000000000002</v>
      </c>
      <c r="E4661" s="9">
        <v>0.60199999999999998</v>
      </c>
      <c r="F4661" s="9">
        <v>0.56799999999999995</v>
      </c>
      <c r="G4661" s="9">
        <v>9705.07</v>
      </c>
      <c r="H4661" s="10">
        <v>2</v>
      </c>
      <c r="I4661" s="23" t="str">
        <f>VLOOKUP(B4661,'De-Para'!$B$3:$C$29,2,0)</f>
        <v>Sudeste</v>
      </c>
      <c r="J4661" s="18" t="str">
        <f t="shared" si="288"/>
        <v>Médio</v>
      </c>
      <c r="K4661" s="18" t="str">
        <f t="shared" si="289"/>
        <v>Acima</v>
      </c>
      <c r="L4661" s="18" t="str">
        <f t="shared" si="290"/>
        <v>Abaixo</v>
      </c>
      <c r="M4661" s="23" t="str">
        <f t="shared" si="291"/>
        <v>Abaixo</v>
      </c>
    </row>
    <row r="4662" spans="1:13">
      <c r="A4662" s="11" t="s">
        <v>4505</v>
      </c>
      <c r="B4662" s="12" t="s">
        <v>16</v>
      </c>
      <c r="C4662" s="12">
        <v>165</v>
      </c>
      <c r="D4662" s="12">
        <v>0.61799999999999999</v>
      </c>
      <c r="E4662" s="12">
        <v>0.56499999999999995</v>
      </c>
      <c r="F4662" s="12">
        <v>0.53700000000000003</v>
      </c>
      <c r="G4662" s="12">
        <v>7049.9</v>
      </c>
      <c r="H4662" s="13">
        <v>5</v>
      </c>
      <c r="I4662" s="23" t="str">
        <f>VLOOKUP(B4662,'De-Para'!$B$3:$C$29,2,0)</f>
        <v>Sudeste</v>
      </c>
      <c r="J4662" s="18" t="str">
        <f t="shared" si="288"/>
        <v>Médio</v>
      </c>
      <c r="K4662" s="18" t="str">
        <f t="shared" si="289"/>
        <v>Acima</v>
      </c>
      <c r="L4662" s="18" t="str">
        <f t="shared" si="290"/>
        <v>Abaixo</v>
      </c>
      <c r="M4662" s="23" t="str">
        <f t="shared" si="291"/>
        <v>Acima</v>
      </c>
    </row>
    <row r="4663" spans="1:13">
      <c r="A4663" s="8" t="s">
        <v>4506</v>
      </c>
      <c r="B4663" s="9" t="s">
        <v>16</v>
      </c>
      <c r="C4663" s="9">
        <v>141</v>
      </c>
      <c r="D4663" s="9">
        <v>0.57899999999999996</v>
      </c>
      <c r="E4663" s="9">
        <v>0.59199999999999997</v>
      </c>
      <c r="F4663" s="9">
        <v>0.437</v>
      </c>
      <c r="G4663" s="9">
        <v>6799.89</v>
      </c>
      <c r="H4663" s="10">
        <v>1</v>
      </c>
      <c r="I4663" s="23" t="str">
        <f>VLOOKUP(B4663,'De-Para'!$B$3:$C$29,2,0)</f>
        <v>Sudeste</v>
      </c>
      <c r="J4663" s="18" t="str">
        <f t="shared" si="288"/>
        <v>Médio</v>
      </c>
      <c r="K4663" s="18" t="str">
        <f t="shared" si="289"/>
        <v>Abaixo</v>
      </c>
      <c r="L4663" s="18" t="str">
        <f t="shared" si="290"/>
        <v>Abaixo</v>
      </c>
      <c r="M4663" s="23" t="str">
        <f t="shared" si="291"/>
        <v>Abaixo</v>
      </c>
    </row>
    <row r="4664" spans="1:13">
      <c r="A4664" s="11" t="s">
        <v>4507</v>
      </c>
      <c r="B4664" s="12" t="s">
        <v>16</v>
      </c>
      <c r="C4664" s="12">
        <v>124</v>
      </c>
      <c r="D4664" s="12">
        <v>0.68500000000000005</v>
      </c>
      <c r="E4664" s="12">
        <v>0.66800000000000004</v>
      </c>
      <c r="F4664" s="12">
        <v>0.59</v>
      </c>
      <c r="G4664" s="12">
        <v>11490.41</v>
      </c>
      <c r="H4664" s="13">
        <v>1</v>
      </c>
      <c r="I4664" s="23" t="str">
        <f>VLOOKUP(B4664,'De-Para'!$B$3:$C$29,2,0)</f>
        <v>Sudeste</v>
      </c>
      <c r="J4664" s="18" t="str">
        <f t="shared" si="288"/>
        <v>Médio</v>
      </c>
      <c r="K4664" s="18" t="str">
        <f t="shared" si="289"/>
        <v>Acima</v>
      </c>
      <c r="L4664" s="18" t="str">
        <f t="shared" si="290"/>
        <v>Abaixo</v>
      </c>
      <c r="M4664" s="23" t="str">
        <f t="shared" si="291"/>
        <v>Abaixo</v>
      </c>
    </row>
    <row r="4665" spans="1:13">
      <c r="A4665" s="8" t="s">
        <v>4508</v>
      </c>
      <c r="B4665" s="9" t="s">
        <v>16</v>
      </c>
      <c r="C4665" s="9">
        <v>128</v>
      </c>
      <c r="D4665" s="9">
        <v>0.625</v>
      </c>
      <c r="E4665" s="9">
        <v>0.59299999999999997</v>
      </c>
      <c r="F4665" s="9">
        <v>0.52100000000000002</v>
      </c>
      <c r="G4665" s="9">
        <v>9325.1200000000008</v>
      </c>
      <c r="H4665" s="10">
        <v>2</v>
      </c>
      <c r="I4665" s="23" t="str">
        <f>VLOOKUP(B4665,'De-Para'!$B$3:$C$29,2,0)</f>
        <v>Sudeste</v>
      </c>
      <c r="J4665" s="18" t="str">
        <f t="shared" si="288"/>
        <v>Médio</v>
      </c>
      <c r="K4665" s="18" t="str">
        <f t="shared" si="289"/>
        <v>Acima</v>
      </c>
      <c r="L4665" s="18" t="str">
        <f t="shared" si="290"/>
        <v>Abaixo</v>
      </c>
      <c r="M4665" s="23" t="str">
        <f t="shared" si="291"/>
        <v>Abaixo</v>
      </c>
    </row>
    <row r="4666" spans="1:13">
      <c r="A4666" s="11" t="s">
        <v>4509</v>
      </c>
      <c r="B4666" s="12" t="s">
        <v>118</v>
      </c>
      <c r="C4666" s="12">
        <v>279</v>
      </c>
      <c r="D4666" s="12">
        <v>0.56299999999999994</v>
      </c>
      <c r="E4666" s="12">
        <v>0.47199999999999998</v>
      </c>
      <c r="F4666" s="12">
        <v>0.48899999999999999</v>
      </c>
      <c r="G4666" s="12">
        <v>5713.24</v>
      </c>
      <c r="H4666" s="13">
        <v>2</v>
      </c>
      <c r="I4666" s="23" t="str">
        <f>VLOOKUP(B4666,'De-Para'!$B$3:$C$29,2,0)</f>
        <v>Nordeste</v>
      </c>
      <c r="J4666" s="18" t="str">
        <f t="shared" si="288"/>
        <v>Médio</v>
      </c>
      <c r="K4666" s="18" t="str">
        <f t="shared" si="289"/>
        <v>Abaixo</v>
      </c>
      <c r="L4666" s="18" t="str">
        <f t="shared" si="290"/>
        <v>Abaixo</v>
      </c>
      <c r="M4666" s="23" t="str">
        <f t="shared" si="291"/>
        <v>Abaixo</v>
      </c>
    </row>
    <row r="4667" spans="1:13">
      <c r="A4667" s="8" t="s">
        <v>4510</v>
      </c>
      <c r="B4667" s="9" t="s">
        <v>16</v>
      </c>
      <c r="C4667" s="9">
        <v>102</v>
      </c>
      <c r="D4667" s="9">
        <v>0.67</v>
      </c>
      <c r="E4667" s="9">
        <v>0.60199999999999998</v>
      </c>
      <c r="F4667" s="9">
        <v>0.64</v>
      </c>
      <c r="G4667" s="9">
        <v>9305.6</v>
      </c>
      <c r="H4667" s="10">
        <v>5</v>
      </c>
      <c r="I4667" s="23" t="str">
        <f>VLOOKUP(B4667,'De-Para'!$B$3:$C$29,2,0)</f>
        <v>Sudeste</v>
      </c>
      <c r="J4667" s="18" t="str">
        <f t="shared" si="288"/>
        <v>Médio</v>
      </c>
      <c r="K4667" s="18" t="str">
        <f t="shared" si="289"/>
        <v>Acima</v>
      </c>
      <c r="L4667" s="18" t="str">
        <f t="shared" si="290"/>
        <v>Abaixo</v>
      </c>
      <c r="M4667" s="23" t="str">
        <f t="shared" si="291"/>
        <v>Acima</v>
      </c>
    </row>
    <row r="4668" spans="1:13">
      <c r="A4668" s="11" t="s">
        <v>4511</v>
      </c>
      <c r="B4668" s="12" t="s">
        <v>16</v>
      </c>
      <c r="C4668" s="12">
        <v>190</v>
      </c>
      <c r="D4668" s="12">
        <v>0.624</v>
      </c>
      <c r="E4668" s="12">
        <v>0.58799999999999997</v>
      </c>
      <c r="F4668" s="12">
        <v>0.52</v>
      </c>
      <c r="G4668" s="12">
        <v>6066.89</v>
      </c>
      <c r="H4668" s="13">
        <v>10</v>
      </c>
      <c r="I4668" s="23" t="str">
        <f>VLOOKUP(B4668,'De-Para'!$B$3:$C$29,2,0)</f>
        <v>Sudeste</v>
      </c>
      <c r="J4668" s="18" t="str">
        <f t="shared" si="288"/>
        <v>Médio</v>
      </c>
      <c r="K4668" s="18" t="str">
        <f t="shared" si="289"/>
        <v>Acima</v>
      </c>
      <c r="L4668" s="18" t="str">
        <f t="shared" si="290"/>
        <v>Abaixo</v>
      </c>
      <c r="M4668" s="23" t="str">
        <f t="shared" si="291"/>
        <v>Acima</v>
      </c>
    </row>
    <row r="4669" spans="1:13">
      <c r="A4669" s="8" t="s">
        <v>4512</v>
      </c>
      <c r="B4669" s="9" t="s">
        <v>16</v>
      </c>
      <c r="C4669" s="9">
        <v>212</v>
      </c>
      <c r="D4669" s="9">
        <v>0.59499999999999997</v>
      </c>
      <c r="E4669" s="9">
        <v>0.58199999999999996</v>
      </c>
      <c r="F4669" s="9">
        <v>0.45900000000000002</v>
      </c>
      <c r="G4669" s="9">
        <v>7552.99</v>
      </c>
      <c r="H4669" s="10">
        <v>3</v>
      </c>
      <c r="I4669" s="23" t="str">
        <f>VLOOKUP(B4669,'De-Para'!$B$3:$C$29,2,0)</f>
        <v>Sudeste</v>
      </c>
      <c r="J4669" s="18" t="str">
        <f t="shared" si="288"/>
        <v>Médio</v>
      </c>
      <c r="K4669" s="18" t="str">
        <f t="shared" si="289"/>
        <v>Abaixo</v>
      </c>
      <c r="L4669" s="18" t="str">
        <f t="shared" si="290"/>
        <v>Abaixo</v>
      </c>
      <c r="M4669" s="23" t="str">
        <f t="shared" si="291"/>
        <v>Acima</v>
      </c>
    </row>
    <row r="4670" spans="1:13">
      <c r="A4670" s="11" t="s">
        <v>4513</v>
      </c>
      <c r="B4670" s="12" t="s">
        <v>82</v>
      </c>
      <c r="C4670" s="12">
        <v>215</v>
      </c>
      <c r="D4670" s="12">
        <v>0.58599999999999997</v>
      </c>
      <c r="E4670" s="12">
        <v>0.54800000000000004</v>
      </c>
      <c r="F4670" s="12">
        <v>0.47899999999999998</v>
      </c>
      <c r="G4670" s="12">
        <v>7742.19</v>
      </c>
      <c r="H4670" s="13">
        <v>4</v>
      </c>
      <c r="I4670" s="23" t="str">
        <f>VLOOKUP(B4670,'De-Para'!$B$3:$C$29,2,0)</f>
        <v>Nordeste</v>
      </c>
      <c r="J4670" s="18" t="str">
        <f t="shared" si="288"/>
        <v>Médio</v>
      </c>
      <c r="K4670" s="18" t="str">
        <f t="shared" si="289"/>
        <v>Abaixo</v>
      </c>
      <c r="L4670" s="18" t="str">
        <f t="shared" si="290"/>
        <v>Abaixo</v>
      </c>
      <c r="M4670" s="23" t="str">
        <f t="shared" si="291"/>
        <v>Acima</v>
      </c>
    </row>
    <row r="4671" spans="1:13">
      <c r="A4671" s="8" t="s">
        <v>4514</v>
      </c>
      <c r="B4671" s="9" t="s">
        <v>24</v>
      </c>
      <c r="C4671" s="9">
        <v>169</v>
      </c>
      <c r="D4671" s="9">
        <v>0.54</v>
      </c>
      <c r="E4671" s="9">
        <v>0.56499999999999995</v>
      </c>
      <c r="F4671" s="9">
        <v>0.36799999999999999</v>
      </c>
      <c r="G4671" s="9">
        <v>9603.33</v>
      </c>
      <c r="H4671" s="10">
        <v>1</v>
      </c>
      <c r="I4671" s="23" t="str">
        <f>VLOOKUP(B4671,'De-Para'!$B$3:$C$29,2,0)</f>
        <v>Nordeste</v>
      </c>
      <c r="J4671" s="18" t="str">
        <f t="shared" si="288"/>
        <v>Baixo</v>
      </c>
      <c r="K4671" s="18" t="str">
        <f t="shared" si="289"/>
        <v>Abaixo</v>
      </c>
      <c r="L4671" s="18" t="str">
        <f t="shared" si="290"/>
        <v>Abaixo</v>
      </c>
      <c r="M4671" s="23" t="str">
        <f t="shared" si="291"/>
        <v>Abaixo</v>
      </c>
    </row>
    <row r="4672" spans="1:13">
      <c r="A4672" s="11" t="s">
        <v>4515</v>
      </c>
      <c r="B4672" s="12" t="s">
        <v>94</v>
      </c>
      <c r="C4672" s="12">
        <v>99</v>
      </c>
      <c r="D4672" s="12">
        <v>0.503</v>
      </c>
      <c r="E4672" s="12">
        <v>0.47299999999999998</v>
      </c>
      <c r="F4672" s="12">
        <v>0.39900000000000002</v>
      </c>
      <c r="G4672" s="12">
        <v>8873.82</v>
      </c>
      <c r="H4672" s="13">
        <v>13</v>
      </c>
      <c r="I4672" s="23" t="str">
        <f>VLOOKUP(B4672,'De-Para'!$B$3:$C$29,2,0)</f>
        <v>Nordeste</v>
      </c>
      <c r="J4672" s="18" t="str">
        <f t="shared" si="288"/>
        <v>Baixo</v>
      </c>
      <c r="K4672" s="18" t="str">
        <f t="shared" si="289"/>
        <v>Abaixo</v>
      </c>
      <c r="L4672" s="18" t="str">
        <f t="shared" si="290"/>
        <v>Abaixo</v>
      </c>
      <c r="M4672" s="23" t="str">
        <f t="shared" si="291"/>
        <v>Acima</v>
      </c>
    </row>
    <row r="4673" spans="1:13">
      <c r="A4673" s="8" t="s">
        <v>4516</v>
      </c>
      <c r="B4673" s="9" t="s">
        <v>111</v>
      </c>
      <c r="C4673" s="9">
        <v>73</v>
      </c>
      <c r="D4673" s="9">
        <v>0.67</v>
      </c>
      <c r="E4673" s="9">
        <v>0.629</v>
      </c>
      <c r="F4673" s="9">
        <v>0.59299999999999997</v>
      </c>
      <c r="G4673" s="9">
        <v>25380.57</v>
      </c>
      <c r="H4673" s="10">
        <v>0</v>
      </c>
      <c r="I4673" s="23" t="str">
        <f>VLOOKUP(B4673,'De-Para'!$B$3:$C$29,2,0)</f>
        <v>Norte</v>
      </c>
      <c r="J4673" s="18" t="str">
        <f t="shared" si="288"/>
        <v>Médio</v>
      </c>
      <c r="K4673" s="18" t="str">
        <f t="shared" si="289"/>
        <v>Acima</v>
      </c>
      <c r="L4673" s="18" t="str">
        <f t="shared" si="290"/>
        <v>Abaixo</v>
      </c>
      <c r="M4673" s="23" t="str">
        <f t="shared" si="291"/>
        <v>Abaixo</v>
      </c>
    </row>
    <row r="4674" spans="1:13">
      <c r="A4674" s="11" t="s">
        <v>4517</v>
      </c>
      <c r="B4674" s="12" t="s">
        <v>33</v>
      </c>
      <c r="C4674" s="12">
        <v>103</v>
      </c>
      <c r="D4674" s="12">
        <v>0.66</v>
      </c>
      <c r="E4674" s="12">
        <v>0.68200000000000005</v>
      </c>
      <c r="F4674" s="12">
        <v>0.50800000000000001</v>
      </c>
      <c r="G4674" s="12">
        <v>18425.349999999999</v>
      </c>
      <c r="H4674" s="13">
        <v>1</v>
      </c>
      <c r="I4674" s="23" t="str">
        <f>VLOOKUP(B4674,'De-Para'!$B$3:$C$29,2,0)</f>
        <v>Centro-Oeste</v>
      </c>
      <c r="J4674" s="18" t="str">
        <f t="shared" si="288"/>
        <v>Médio</v>
      </c>
      <c r="K4674" s="18" t="str">
        <f t="shared" si="289"/>
        <v>Acima</v>
      </c>
      <c r="L4674" s="18" t="str">
        <f t="shared" si="290"/>
        <v>Abaixo</v>
      </c>
      <c r="M4674" s="23" t="str">
        <f t="shared" si="291"/>
        <v>Abaixo</v>
      </c>
    </row>
    <row r="4675" spans="1:13">
      <c r="A4675" s="8" t="s">
        <v>4518</v>
      </c>
      <c r="B4675" s="9" t="s">
        <v>111</v>
      </c>
      <c r="C4675" s="9">
        <v>178</v>
      </c>
      <c r="D4675" s="9">
        <v>0.60299999999999998</v>
      </c>
      <c r="E4675" s="9">
        <v>0.58899999999999997</v>
      </c>
      <c r="F4675" s="9">
        <v>0.45500000000000002</v>
      </c>
      <c r="G4675" s="9">
        <v>9892.5300000000007</v>
      </c>
      <c r="H4675" s="10">
        <v>0</v>
      </c>
      <c r="I4675" s="23" t="str">
        <f>VLOOKUP(B4675,'De-Para'!$B$3:$C$29,2,0)</f>
        <v>Norte</v>
      </c>
      <c r="J4675" s="18" t="str">
        <f t="shared" si="288"/>
        <v>Médio</v>
      </c>
      <c r="K4675" s="18" t="str">
        <f t="shared" si="289"/>
        <v>Acima</v>
      </c>
      <c r="L4675" s="18" t="str">
        <f t="shared" si="290"/>
        <v>Abaixo</v>
      </c>
      <c r="M4675" s="23" t="str">
        <f t="shared" si="291"/>
        <v>Abaixo</v>
      </c>
    </row>
    <row r="4676" spans="1:13">
      <c r="A4676" s="11" t="s">
        <v>4519</v>
      </c>
      <c r="B4676" s="12" t="s">
        <v>16</v>
      </c>
      <c r="C4676" s="12">
        <v>186</v>
      </c>
      <c r="D4676" s="12">
        <v>0.60599999999999998</v>
      </c>
      <c r="E4676" s="12">
        <v>0.55800000000000005</v>
      </c>
      <c r="F4676" s="12">
        <v>0.51600000000000001</v>
      </c>
      <c r="G4676" s="12">
        <v>7401.01</v>
      </c>
      <c r="H4676" s="13">
        <v>2</v>
      </c>
      <c r="I4676" s="23" t="str">
        <f>VLOOKUP(B4676,'De-Para'!$B$3:$C$29,2,0)</f>
        <v>Sudeste</v>
      </c>
      <c r="J4676" s="18" t="str">
        <f t="shared" si="288"/>
        <v>Médio</v>
      </c>
      <c r="K4676" s="18" t="str">
        <f t="shared" si="289"/>
        <v>Acima</v>
      </c>
      <c r="L4676" s="18" t="str">
        <f t="shared" si="290"/>
        <v>Abaixo</v>
      </c>
      <c r="M4676" s="23" t="str">
        <f t="shared" si="291"/>
        <v>Abaixo</v>
      </c>
    </row>
    <row r="4677" spans="1:13">
      <c r="A4677" s="8" t="s">
        <v>4520</v>
      </c>
      <c r="B4677" s="9" t="s">
        <v>118</v>
      </c>
      <c r="C4677" s="9">
        <v>138</v>
      </c>
      <c r="D4677" s="9">
        <v>0.62</v>
      </c>
      <c r="E4677" s="9">
        <v>0.57899999999999996</v>
      </c>
      <c r="F4677" s="9">
        <v>0.52700000000000002</v>
      </c>
      <c r="G4677" s="9">
        <v>14759.57</v>
      </c>
      <c r="H4677" s="10">
        <v>1</v>
      </c>
      <c r="I4677" s="23" t="str">
        <f>VLOOKUP(B4677,'De-Para'!$B$3:$C$29,2,0)</f>
        <v>Nordeste</v>
      </c>
      <c r="J4677" s="18" t="str">
        <f t="shared" si="288"/>
        <v>Médio</v>
      </c>
      <c r="K4677" s="18" t="str">
        <f t="shared" si="289"/>
        <v>Acima</v>
      </c>
      <c r="L4677" s="18" t="str">
        <f t="shared" si="290"/>
        <v>Abaixo</v>
      </c>
      <c r="M4677" s="23" t="str">
        <f t="shared" si="291"/>
        <v>Abaixo</v>
      </c>
    </row>
    <row r="4678" spans="1:13">
      <c r="A4678" s="11" t="s">
        <v>4521</v>
      </c>
      <c r="B4678" s="12" t="s">
        <v>16</v>
      </c>
      <c r="C4678" s="12">
        <v>242</v>
      </c>
      <c r="D4678" s="12">
        <v>0.60199999999999998</v>
      </c>
      <c r="E4678" s="12">
        <v>0.54</v>
      </c>
      <c r="F4678" s="12">
        <v>0.51700000000000002</v>
      </c>
      <c r="G4678" s="12">
        <v>6997.89</v>
      </c>
      <c r="H4678" s="13">
        <v>3</v>
      </c>
      <c r="I4678" s="23" t="str">
        <f>VLOOKUP(B4678,'De-Para'!$B$3:$C$29,2,0)</f>
        <v>Sudeste</v>
      </c>
      <c r="J4678" s="18" t="str">
        <f t="shared" ref="J4678:J4741" si="292">IF(D4678&lt;0.55,"Baixo",IF(D4678&lt;0.7,"Médio",IF(D4678&lt;0.8,"Alto","Muito alto")))</f>
        <v>Médio</v>
      </c>
      <c r="K4678" s="18" t="str">
        <f t="shared" ref="K4678:K4741" si="293">IF(D4678&lt;=$K$3,"Abaixo","Acima")</f>
        <v>Acima</v>
      </c>
      <c r="L4678" s="18" t="str">
        <f t="shared" ref="L4678:L4741" si="294">IF(C4678&gt;=$L$3,"Acima","Abaixo")</f>
        <v>Abaixo</v>
      </c>
      <c r="M4678" s="23" t="str">
        <f t="shared" ref="M4678:M4741" si="295">IF(H4678&lt;=$M$3,"Abaixo","Acima")</f>
        <v>Acima</v>
      </c>
    </row>
    <row r="4679" spans="1:13">
      <c r="A4679" s="8" t="s">
        <v>4522</v>
      </c>
      <c r="B4679" s="9" t="s">
        <v>33</v>
      </c>
      <c r="C4679" s="9">
        <v>108</v>
      </c>
      <c r="D4679" s="9">
        <v>0.63400000000000001</v>
      </c>
      <c r="E4679" s="9">
        <v>0.59399999999999997</v>
      </c>
      <c r="F4679" s="9">
        <v>0.52900000000000003</v>
      </c>
      <c r="G4679" s="9">
        <v>13277.91</v>
      </c>
      <c r="H4679" s="10">
        <v>1</v>
      </c>
      <c r="I4679" s="23" t="str">
        <f>VLOOKUP(B4679,'De-Para'!$B$3:$C$29,2,0)</f>
        <v>Centro-Oeste</v>
      </c>
      <c r="J4679" s="18" t="str">
        <f t="shared" si="292"/>
        <v>Médio</v>
      </c>
      <c r="K4679" s="18" t="str">
        <f t="shared" si="293"/>
        <v>Acima</v>
      </c>
      <c r="L4679" s="18" t="str">
        <f t="shared" si="294"/>
        <v>Abaixo</v>
      </c>
      <c r="M4679" s="23" t="str">
        <f t="shared" si="295"/>
        <v>Abaixo</v>
      </c>
    </row>
    <row r="4680" spans="1:13">
      <c r="A4680" s="11" t="s">
        <v>4523</v>
      </c>
      <c r="B4680" s="12" t="s">
        <v>118</v>
      </c>
      <c r="C4680" s="12">
        <v>148</v>
      </c>
      <c r="D4680" s="12">
        <v>0.53100000000000003</v>
      </c>
      <c r="E4680" s="12">
        <v>0.53500000000000003</v>
      </c>
      <c r="F4680" s="12">
        <v>0.39100000000000001</v>
      </c>
      <c r="G4680" s="12">
        <v>6099.05</v>
      </c>
      <c r="H4680" s="13">
        <v>5</v>
      </c>
      <c r="I4680" s="23" t="str">
        <f>VLOOKUP(B4680,'De-Para'!$B$3:$C$29,2,0)</f>
        <v>Nordeste</v>
      </c>
      <c r="J4680" s="18" t="str">
        <f t="shared" si="292"/>
        <v>Baixo</v>
      </c>
      <c r="K4680" s="18" t="str">
        <f t="shared" si="293"/>
        <v>Abaixo</v>
      </c>
      <c r="L4680" s="18" t="str">
        <f t="shared" si="294"/>
        <v>Abaixo</v>
      </c>
      <c r="M4680" s="23" t="str">
        <f t="shared" si="295"/>
        <v>Acima</v>
      </c>
    </row>
    <row r="4681" spans="1:13">
      <c r="A4681" s="8" t="s">
        <v>4524</v>
      </c>
      <c r="B4681" s="9" t="s">
        <v>33</v>
      </c>
      <c r="C4681" s="9">
        <v>100</v>
      </c>
      <c r="D4681" s="9">
        <v>0.69</v>
      </c>
      <c r="E4681" s="9">
        <v>0.65800000000000003</v>
      </c>
      <c r="F4681" s="9">
        <v>0.60199999999999998</v>
      </c>
      <c r="G4681" s="9">
        <v>15168.18</v>
      </c>
      <c r="H4681" s="10">
        <v>0</v>
      </c>
      <c r="I4681" s="23" t="str">
        <f>VLOOKUP(B4681,'De-Para'!$B$3:$C$29,2,0)</f>
        <v>Centro-Oeste</v>
      </c>
      <c r="J4681" s="18" t="str">
        <f t="shared" si="292"/>
        <v>Médio</v>
      </c>
      <c r="K4681" s="18" t="str">
        <f t="shared" si="293"/>
        <v>Acima</v>
      </c>
      <c r="L4681" s="18" t="str">
        <f t="shared" si="294"/>
        <v>Abaixo</v>
      </c>
      <c r="M4681" s="23" t="str">
        <f t="shared" si="295"/>
        <v>Abaixo</v>
      </c>
    </row>
    <row r="4682" spans="1:13">
      <c r="A4682" s="11" t="s">
        <v>4525</v>
      </c>
      <c r="B4682" s="12" t="s">
        <v>33</v>
      </c>
      <c r="C4682" s="12">
        <v>58</v>
      </c>
      <c r="D4682" s="12">
        <v>0.65200000000000002</v>
      </c>
      <c r="E4682" s="12">
        <v>0.60399999999999998</v>
      </c>
      <c r="F4682" s="12">
        <v>0.56299999999999994</v>
      </c>
      <c r="G4682" s="12">
        <v>21831.78</v>
      </c>
      <c r="H4682" s="13">
        <v>2</v>
      </c>
      <c r="I4682" s="23" t="str">
        <f>VLOOKUP(B4682,'De-Para'!$B$3:$C$29,2,0)</f>
        <v>Centro-Oeste</v>
      </c>
      <c r="J4682" s="18" t="str">
        <f t="shared" si="292"/>
        <v>Médio</v>
      </c>
      <c r="K4682" s="18" t="str">
        <f t="shared" si="293"/>
        <v>Acima</v>
      </c>
      <c r="L4682" s="18" t="str">
        <f t="shared" si="294"/>
        <v>Abaixo</v>
      </c>
      <c r="M4682" s="23" t="str">
        <f t="shared" si="295"/>
        <v>Abaixo</v>
      </c>
    </row>
    <row r="4683" spans="1:13">
      <c r="A4683" s="8" t="s">
        <v>4526</v>
      </c>
      <c r="B4683" s="9" t="s">
        <v>33</v>
      </c>
      <c r="C4683" s="9">
        <v>86</v>
      </c>
      <c r="D4683" s="9">
        <v>0.71099999999999997</v>
      </c>
      <c r="E4683" s="9">
        <v>0.66400000000000003</v>
      </c>
      <c r="F4683" s="9">
        <v>0.65200000000000002</v>
      </c>
      <c r="G4683" s="9">
        <v>15650.05</v>
      </c>
      <c r="H4683" s="10">
        <v>1</v>
      </c>
      <c r="I4683" s="23" t="str">
        <f>VLOOKUP(B4683,'De-Para'!$B$3:$C$29,2,0)</f>
        <v>Centro-Oeste</v>
      </c>
      <c r="J4683" s="18" t="str">
        <f t="shared" si="292"/>
        <v>Alto</v>
      </c>
      <c r="K4683" s="18" t="str">
        <f t="shared" si="293"/>
        <v>Acima</v>
      </c>
      <c r="L4683" s="18" t="str">
        <f t="shared" si="294"/>
        <v>Abaixo</v>
      </c>
      <c r="M4683" s="23" t="str">
        <f t="shared" si="295"/>
        <v>Abaixo</v>
      </c>
    </row>
    <row r="4684" spans="1:13">
      <c r="A4684" s="11" t="s">
        <v>4527</v>
      </c>
      <c r="B4684" s="12" t="s">
        <v>114</v>
      </c>
      <c r="C4684" s="12">
        <v>159</v>
      </c>
      <c r="D4684" s="12">
        <v>0.59</v>
      </c>
      <c r="E4684" s="12">
        <v>0.52700000000000002</v>
      </c>
      <c r="F4684" s="12">
        <v>0.51400000000000001</v>
      </c>
      <c r="G4684" s="12">
        <v>11612.57</v>
      </c>
      <c r="H4684" s="13">
        <v>0</v>
      </c>
      <c r="I4684" s="23" t="str">
        <f>VLOOKUP(B4684,'De-Para'!$B$3:$C$29,2,0)</f>
        <v>Nordeste</v>
      </c>
      <c r="J4684" s="18" t="str">
        <f t="shared" si="292"/>
        <v>Médio</v>
      </c>
      <c r="K4684" s="18" t="str">
        <f t="shared" si="293"/>
        <v>Abaixo</v>
      </c>
      <c r="L4684" s="18" t="str">
        <f t="shared" si="294"/>
        <v>Abaixo</v>
      </c>
      <c r="M4684" s="23" t="str">
        <f t="shared" si="295"/>
        <v>Abaixo</v>
      </c>
    </row>
    <row r="4685" spans="1:13">
      <c r="A4685" s="8" t="s">
        <v>4528</v>
      </c>
      <c r="B4685" s="9" t="s">
        <v>118</v>
      </c>
      <c r="C4685" s="9">
        <v>141</v>
      </c>
      <c r="D4685" s="9">
        <v>0.57399999999999995</v>
      </c>
      <c r="E4685" s="9">
        <v>0.52700000000000002</v>
      </c>
      <c r="F4685" s="9">
        <v>0.46</v>
      </c>
      <c r="G4685" s="9">
        <v>5761.68</v>
      </c>
      <c r="H4685" s="10">
        <v>18</v>
      </c>
      <c r="I4685" s="23" t="str">
        <f>VLOOKUP(B4685,'De-Para'!$B$3:$C$29,2,0)</f>
        <v>Nordeste</v>
      </c>
      <c r="J4685" s="18" t="str">
        <f t="shared" si="292"/>
        <v>Médio</v>
      </c>
      <c r="K4685" s="18" t="str">
        <f t="shared" si="293"/>
        <v>Abaixo</v>
      </c>
      <c r="L4685" s="18" t="str">
        <f t="shared" si="294"/>
        <v>Abaixo</v>
      </c>
      <c r="M4685" s="23" t="str">
        <f t="shared" si="295"/>
        <v>Acima</v>
      </c>
    </row>
    <row r="4686" spans="1:13">
      <c r="A4686" s="11" t="s">
        <v>4529</v>
      </c>
      <c r="B4686" s="12" t="s">
        <v>14</v>
      </c>
      <c r="C4686" s="12">
        <v>18</v>
      </c>
      <c r="D4686" s="12">
        <v>0.69</v>
      </c>
      <c r="E4686" s="12">
        <v>0.68799999999999994</v>
      </c>
      <c r="F4686" s="12">
        <v>0.59499999999999997</v>
      </c>
      <c r="G4686" s="12">
        <v>28841.55</v>
      </c>
      <c r="H4686" s="13">
        <v>0</v>
      </c>
      <c r="I4686" s="23" t="str">
        <f>VLOOKUP(B4686,'De-Para'!$B$3:$C$29,2,0)</f>
        <v>Sul</v>
      </c>
      <c r="J4686" s="18" t="str">
        <f t="shared" si="292"/>
        <v>Médio</v>
      </c>
      <c r="K4686" s="18" t="str">
        <f t="shared" si="293"/>
        <v>Acima</v>
      </c>
      <c r="L4686" s="18" t="str">
        <f t="shared" si="294"/>
        <v>Abaixo</v>
      </c>
      <c r="M4686" s="23" t="str">
        <f t="shared" si="295"/>
        <v>Abaixo</v>
      </c>
    </row>
    <row r="4687" spans="1:13">
      <c r="A4687" s="8" t="s">
        <v>4530</v>
      </c>
      <c r="B4687" s="9" t="s">
        <v>59</v>
      </c>
      <c r="C4687" s="9">
        <v>113</v>
      </c>
      <c r="D4687" s="9">
        <v>0.65700000000000003</v>
      </c>
      <c r="E4687" s="9">
        <v>0.63</v>
      </c>
      <c r="F4687" s="9">
        <v>0.54100000000000004</v>
      </c>
      <c r="G4687" s="9">
        <v>17150.36</v>
      </c>
      <c r="H4687" s="10">
        <v>1</v>
      </c>
      <c r="I4687" s="23" t="str">
        <f>VLOOKUP(B4687,'De-Para'!$B$3:$C$29,2,0)</f>
        <v>Sul</v>
      </c>
      <c r="J4687" s="18" t="str">
        <f t="shared" si="292"/>
        <v>Médio</v>
      </c>
      <c r="K4687" s="18" t="str">
        <f t="shared" si="293"/>
        <v>Acima</v>
      </c>
      <c r="L4687" s="18" t="str">
        <f t="shared" si="294"/>
        <v>Abaixo</v>
      </c>
      <c r="M4687" s="23" t="str">
        <f t="shared" si="295"/>
        <v>Abaixo</v>
      </c>
    </row>
    <row r="4688" spans="1:13">
      <c r="A4688" s="11" t="s">
        <v>4531</v>
      </c>
      <c r="B4688" s="12" t="s">
        <v>118</v>
      </c>
      <c r="C4688" s="12">
        <v>119</v>
      </c>
      <c r="D4688" s="12">
        <v>0.55200000000000005</v>
      </c>
      <c r="E4688" s="12">
        <v>0.56899999999999995</v>
      </c>
      <c r="F4688" s="12">
        <v>0.42299999999999999</v>
      </c>
      <c r="G4688" s="12">
        <v>6879.05</v>
      </c>
      <c r="H4688" s="13">
        <v>0</v>
      </c>
      <c r="I4688" s="23" t="str">
        <f>VLOOKUP(B4688,'De-Para'!$B$3:$C$29,2,0)</f>
        <v>Nordeste</v>
      </c>
      <c r="J4688" s="18" t="str">
        <f t="shared" si="292"/>
        <v>Médio</v>
      </c>
      <c r="K4688" s="18" t="str">
        <f t="shared" si="293"/>
        <v>Abaixo</v>
      </c>
      <c r="L4688" s="18" t="str">
        <f t="shared" si="294"/>
        <v>Abaixo</v>
      </c>
      <c r="M4688" s="23" t="str">
        <f t="shared" si="295"/>
        <v>Abaixo</v>
      </c>
    </row>
    <row r="4689" spans="1:13">
      <c r="A4689" s="8" t="s">
        <v>4532</v>
      </c>
      <c r="B4689" s="9" t="s">
        <v>16</v>
      </c>
      <c r="C4689" s="9">
        <v>83</v>
      </c>
      <c r="D4689" s="9">
        <v>0.625</v>
      </c>
      <c r="E4689" s="9">
        <v>0.61799999999999999</v>
      </c>
      <c r="F4689" s="9">
        <v>0.48499999999999999</v>
      </c>
      <c r="G4689" s="9">
        <v>9119.2900000000009</v>
      </c>
      <c r="H4689" s="10">
        <v>2</v>
      </c>
      <c r="I4689" s="23" t="str">
        <f>VLOOKUP(B4689,'De-Para'!$B$3:$C$29,2,0)</f>
        <v>Sudeste</v>
      </c>
      <c r="J4689" s="18" t="str">
        <f t="shared" si="292"/>
        <v>Médio</v>
      </c>
      <c r="K4689" s="18" t="str">
        <f t="shared" si="293"/>
        <v>Acima</v>
      </c>
      <c r="L4689" s="18" t="str">
        <f t="shared" si="294"/>
        <v>Abaixo</v>
      </c>
      <c r="M4689" s="23" t="str">
        <f t="shared" si="295"/>
        <v>Abaixo</v>
      </c>
    </row>
    <row r="4690" spans="1:13">
      <c r="A4690" s="11" t="s">
        <v>4533</v>
      </c>
      <c r="B4690" s="12" t="s">
        <v>22</v>
      </c>
      <c r="C4690" s="12">
        <v>97</v>
      </c>
      <c r="D4690" s="12">
        <v>0.69599999999999995</v>
      </c>
      <c r="E4690" s="12">
        <v>0.65</v>
      </c>
      <c r="F4690" s="12">
        <v>0.63200000000000001</v>
      </c>
      <c r="G4690" s="12">
        <v>16502.439999999999</v>
      </c>
      <c r="H4690" s="13">
        <v>1</v>
      </c>
      <c r="I4690" s="23" t="str">
        <f>VLOOKUP(B4690,'De-Para'!$B$3:$C$29,2,0)</f>
        <v>Sul</v>
      </c>
      <c r="J4690" s="18" t="str">
        <f t="shared" si="292"/>
        <v>Médio</v>
      </c>
      <c r="K4690" s="18" t="str">
        <f t="shared" si="293"/>
        <v>Acima</v>
      </c>
      <c r="L4690" s="18" t="str">
        <f t="shared" si="294"/>
        <v>Abaixo</v>
      </c>
      <c r="M4690" s="23" t="str">
        <f t="shared" si="295"/>
        <v>Abaixo</v>
      </c>
    </row>
    <row r="4691" spans="1:13">
      <c r="A4691" s="8" t="s">
        <v>3877</v>
      </c>
      <c r="B4691" s="9" t="s">
        <v>16</v>
      </c>
      <c r="C4691" s="9">
        <v>109</v>
      </c>
      <c r="D4691" s="9">
        <v>0.61399999999999999</v>
      </c>
      <c r="E4691" s="9">
        <v>0.60299999999999998</v>
      </c>
      <c r="F4691" s="9">
        <v>0.48299999999999998</v>
      </c>
      <c r="G4691" s="9">
        <v>11774.48</v>
      </c>
      <c r="H4691" s="10">
        <v>2</v>
      </c>
      <c r="I4691" s="23" t="str">
        <f>VLOOKUP(B4691,'De-Para'!$B$3:$C$29,2,0)</f>
        <v>Sudeste</v>
      </c>
      <c r="J4691" s="18" t="str">
        <f t="shared" si="292"/>
        <v>Médio</v>
      </c>
      <c r="K4691" s="18" t="str">
        <f t="shared" si="293"/>
        <v>Acima</v>
      </c>
      <c r="L4691" s="18" t="str">
        <f t="shared" si="294"/>
        <v>Abaixo</v>
      </c>
      <c r="M4691" s="23" t="str">
        <f t="shared" si="295"/>
        <v>Abaixo</v>
      </c>
    </row>
    <row r="4692" spans="1:13">
      <c r="A4692" s="11" t="s">
        <v>1149</v>
      </c>
      <c r="B4692" s="12" t="s">
        <v>111</v>
      </c>
      <c r="C4692" s="12">
        <v>134</v>
      </c>
      <c r="D4692" s="12">
        <v>0.64300000000000002</v>
      </c>
      <c r="E4692" s="12">
        <v>0.58399999999999996</v>
      </c>
      <c r="F4692" s="12">
        <v>0.57599999999999996</v>
      </c>
      <c r="G4692" s="12">
        <v>11008.3</v>
      </c>
      <c r="H4692" s="13">
        <v>0</v>
      </c>
      <c r="I4692" s="23" t="str">
        <f>VLOOKUP(B4692,'De-Para'!$B$3:$C$29,2,0)</f>
        <v>Norte</v>
      </c>
      <c r="J4692" s="18" t="str">
        <f t="shared" si="292"/>
        <v>Médio</v>
      </c>
      <c r="K4692" s="18" t="str">
        <f t="shared" si="293"/>
        <v>Acima</v>
      </c>
      <c r="L4692" s="18" t="str">
        <f t="shared" si="294"/>
        <v>Abaixo</v>
      </c>
      <c r="M4692" s="23" t="str">
        <f t="shared" si="295"/>
        <v>Abaixo</v>
      </c>
    </row>
    <row r="4693" spans="1:13">
      <c r="A4693" s="8" t="s">
        <v>4534</v>
      </c>
      <c r="B4693" s="9" t="s">
        <v>82</v>
      </c>
      <c r="C4693" s="9">
        <v>237</v>
      </c>
      <c r="D4693" s="9">
        <v>0.56999999999999995</v>
      </c>
      <c r="E4693" s="9">
        <v>0.53300000000000003</v>
      </c>
      <c r="F4693" s="9">
        <v>0.45200000000000001</v>
      </c>
      <c r="G4693" s="9">
        <v>6879.28</v>
      </c>
      <c r="H4693" s="10">
        <v>2</v>
      </c>
      <c r="I4693" s="23" t="str">
        <f>VLOOKUP(B4693,'De-Para'!$B$3:$C$29,2,0)</f>
        <v>Nordeste</v>
      </c>
      <c r="J4693" s="18" t="str">
        <f t="shared" si="292"/>
        <v>Médio</v>
      </c>
      <c r="K4693" s="18" t="str">
        <f t="shared" si="293"/>
        <v>Abaixo</v>
      </c>
      <c r="L4693" s="18" t="str">
        <f t="shared" si="294"/>
        <v>Abaixo</v>
      </c>
      <c r="M4693" s="23" t="str">
        <f t="shared" si="295"/>
        <v>Abaixo</v>
      </c>
    </row>
    <row r="4694" spans="1:13">
      <c r="A4694" s="11" t="s">
        <v>4535</v>
      </c>
      <c r="B4694" s="12" t="s">
        <v>31</v>
      </c>
      <c r="C4694" s="12">
        <v>286</v>
      </c>
      <c r="D4694" s="12">
        <v>0.60199999999999998</v>
      </c>
      <c r="E4694" s="12">
        <v>0.54700000000000004</v>
      </c>
      <c r="F4694" s="12">
        <v>0.51500000000000001</v>
      </c>
      <c r="G4694" s="12">
        <v>6099.04</v>
      </c>
      <c r="H4694" s="13">
        <v>0</v>
      </c>
      <c r="I4694" s="23" t="str">
        <f>VLOOKUP(B4694,'De-Para'!$B$3:$C$29,2,0)</f>
        <v>Nordeste</v>
      </c>
      <c r="J4694" s="18" t="str">
        <f t="shared" si="292"/>
        <v>Médio</v>
      </c>
      <c r="K4694" s="18" t="str">
        <f t="shared" si="293"/>
        <v>Acima</v>
      </c>
      <c r="L4694" s="18" t="str">
        <f t="shared" si="294"/>
        <v>Abaixo</v>
      </c>
      <c r="M4694" s="23" t="str">
        <f t="shared" si="295"/>
        <v>Abaixo</v>
      </c>
    </row>
    <row r="4695" spans="1:13">
      <c r="A4695" s="8" t="s">
        <v>4536</v>
      </c>
      <c r="B4695" s="9" t="s">
        <v>33</v>
      </c>
      <c r="C4695" s="9">
        <v>131</v>
      </c>
      <c r="D4695" s="9">
        <v>0.65300000000000002</v>
      </c>
      <c r="E4695" s="9">
        <v>0.628</v>
      </c>
      <c r="F4695" s="9">
        <v>0.54700000000000004</v>
      </c>
      <c r="G4695" s="9">
        <v>12673.01</v>
      </c>
      <c r="H4695" s="10">
        <v>0</v>
      </c>
      <c r="I4695" s="23" t="str">
        <f>VLOOKUP(B4695,'De-Para'!$B$3:$C$29,2,0)</f>
        <v>Centro-Oeste</v>
      </c>
      <c r="J4695" s="18" t="str">
        <f t="shared" si="292"/>
        <v>Médio</v>
      </c>
      <c r="K4695" s="18" t="str">
        <f t="shared" si="293"/>
        <v>Acima</v>
      </c>
      <c r="L4695" s="18" t="str">
        <f t="shared" si="294"/>
        <v>Abaixo</v>
      </c>
      <c r="M4695" s="23" t="str">
        <f t="shared" si="295"/>
        <v>Abaixo</v>
      </c>
    </row>
    <row r="4696" spans="1:13">
      <c r="A4696" s="11" t="s">
        <v>4537</v>
      </c>
      <c r="B4696" s="12" t="s">
        <v>16</v>
      </c>
      <c r="C4696" s="12">
        <v>85</v>
      </c>
      <c r="D4696" s="12">
        <v>0.59899999999999998</v>
      </c>
      <c r="E4696" s="12">
        <v>0.58299999999999996</v>
      </c>
      <c r="F4696" s="12">
        <v>0.45400000000000001</v>
      </c>
      <c r="G4696" s="12">
        <v>9034.7000000000007</v>
      </c>
      <c r="H4696" s="13">
        <v>1</v>
      </c>
      <c r="I4696" s="23" t="str">
        <f>VLOOKUP(B4696,'De-Para'!$B$3:$C$29,2,0)</f>
        <v>Sudeste</v>
      </c>
      <c r="J4696" s="18" t="str">
        <f t="shared" si="292"/>
        <v>Médio</v>
      </c>
      <c r="K4696" s="18" t="str">
        <f t="shared" si="293"/>
        <v>Abaixo</v>
      </c>
      <c r="L4696" s="18" t="str">
        <f t="shared" si="294"/>
        <v>Abaixo</v>
      </c>
      <c r="M4696" s="23" t="str">
        <f t="shared" si="295"/>
        <v>Abaixo</v>
      </c>
    </row>
    <row r="4697" spans="1:13">
      <c r="A4697" s="8" t="s">
        <v>4538</v>
      </c>
      <c r="B4697" s="9" t="s">
        <v>16</v>
      </c>
      <c r="C4697" s="9">
        <v>133</v>
      </c>
      <c r="D4697" s="9">
        <v>0.68799999999999994</v>
      </c>
      <c r="E4697" s="9">
        <v>0.67700000000000005</v>
      </c>
      <c r="F4697" s="9">
        <v>0.57199999999999995</v>
      </c>
      <c r="G4697" s="9">
        <v>10387.700000000001</v>
      </c>
      <c r="H4697" s="10">
        <v>0</v>
      </c>
      <c r="I4697" s="23" t="str">
        <f>VLOOKUP(B4697,'De-Para'!$B$3:$C$29,2,0)</f>
        <v>Sudeste</v>
      </c>
      <c r="J4697" s="18" t="str">
        <f t="shared" si="292"/>
        <v>Médio</v>
      </c>
      <c r="K4697" s="18" t="str">
        <f t="shared" si="293"/>
        <v>Acima</v>
      </c>
      <c r="L4697" s="18" t="str">
        <f t="shared" si="294"/>
        <v>Abaixo</v>
      </c>
      <c r="M4697" s="23" t="str">
        <f t="shared" si="295"/>
        <v>Abaixo</v>
      </c>
    </row>
    <row r="4698" spans="1:13">
      <c r="A4698" s="11" t="s">
        <v>4539</v>
      </c>
      <c r="B4698" s="12" t="s">
        <v>118</v>
      </c>
      <c r="C4698" s="12">
        <v>116</v>
      </c>
      <c r="D4698" s="12">
        <v>0.56999999999999995</v>
      </c>
      <c r="E4698" s="12">
        <v>0.55700000000000005</v>
      </c>
      <c r="F4698" s="12">
        <v>0.44800000000000001</v>
      </c>
      <c r="G4698" s="12">
        <v>7121.68</v>
      </c>
      <c r="H4698" s="13">
        <v>1</v>
      </c>
      <c r="I4698" s="23" t="str">
        <f>VLOOKUP(B4698,'De-Para'!$B$3:$C$29,2,0)</f>
        <v>Nordeste</v>
      </c>
      <c r="J4698" s="18" t="str">
        <f t="shared" si="292"/>
        <v>Médio</v>
      </c>
      <c r="K4698" s="18" t="str">
        <f t="shared" si="293"/>
        <v>Abaixo</v>
      </c>
      <c r="L4698" s="18" t="str">
        <f t="shared" si="294"/>
        <v>Abaixo</v>
      </c>
      <c r="M4698" s="23" t="str">
        <f t="shared" si="295"/>
        <v>Abaixo</v>
      </c>
    </row>
    <row r="4699" spans="1:13">
      <c r="A4699" s="8" t="s">
        <v>4540</v>
      </c>
      <c r="B4699" s="9" t="s">
        <v>87</v>
      </c>
      <c r="C4699" s="9">
        <v>148</v>
      </c>
      <c r="D4699" s="9">
        <v>0.52700000000000002</v>
      </c>
      <c r="E4699" s="9">
        <v>0.46500000000000002</v>
      </c>
      <c r="F4699" s="9">
        <v>0.41299999999999998</v>
      </c>
      <c r="G4699" s="9">
        <v>5417.22</v>
      </c>
      <c r="H4699" s="10">
        <v>0</v>
      </c>
      <c r="I4699" s="23" t="str">
        <f>VLOOKUP(B4699,'De-Para'!$B$3:$C$29,2,0)</f>
        <v>Nordeste</v>
      </c>
      <c r="J4699" s="18" t="str">
        <f t="shared" si="292"/>
        <v>Baixo</v>
      </c>
      <c r="K4699" s="18" t="str">
        <f t="shared" si="293"/>
        <v>Abaixo</v>
      </c>
      <c r="L4699" s="18" t="str">
        <f t="shared" si="294"/>
        <v>Abaixo</v>
      </c>
      <c r="M4699" s="23" t="str">
        <f t="shared" si="295"/>
        <v>Abaixo</v>
      </c>
    </row>
    <row r="4700" spans="1:13">
      <c r="A4700" s="11" t="s">
        <v>4541</v>
      </c>
      <c r="B4700" s="12" t="s">
        <v>33</v>
      </c>
      <c r="C4700" s="12">
        <v>77</v>
      </c>
      <c r="D4700" s="12">
        <v>0.69</v>
      </c>
      <c r="E4700" s="12">
        <v>0.69599999999999995</v>
      </c>
      <c r="F4700" s="12">
        <v>0.57799999999999996</v>
      </c>
      <c r="G4700" s="12">
        <v>17697.490000000002</v>
      </c>
      <c r="H4700" s="13">
        <v>1</v>
      </c>
      <c r="I4700" s="23" t="str">
        <f>VLOOKUP(B4700,'De-Para'!$B$3:$C$29,2,0)</f>
        <v>Centro-Oeste</v>
      </c>
      <c r="J4700" s="18" t="str">
        <f t="shared" si="292"/>
        <v>Médio</v>
      </c>
      <c r="K4700" s="18" t="str">
        <f t="shared" si="293"/>
        <v>Acima</v>
      </c>
      <c r="L4700" s="18" t="str">
        <f t="shared" si="294"/>
        <v>Abaixo</v>
      </c>
      <c r="M4700" s="23" t="str">
        <f t="shared" si="295"/>
        <v>Abaixo</v>
      </c>
    </row>
    <row r="4701" spans="1:13">
      <c r="A4701" s="8" t="s">
        <v>3297</v>
      </c>
      <c r="B4701" s="9" t="s">
        <v>16</v>
      </c>
      <c r="C4701" s="9">
        <v>58</v>
      </c>
      <c r="D4701" s="9">
        <v>0.69599999999999995</v>
      </c>
      <c r="E4701" s="9">
        <v>0.66700000000000004</v>
      </c>
      <c r="F4701" s="9">
        <v>0.59699999999999998</v>
      </c>
      <c r="G4701" s="9">
        <v>20282.38</v>
      </c>
      <c r="H4701" s="10">
        <v>4</v>
      </c>
      <c r="I4701" s="23" t="str">
        <f>VLOOKUP(B4701,'De-Para'!$B$3:$C$29,2,0)</f>
        <v>Sudeste</v>
      </c>
      <c r="J4701" s="18" t="str">
        <f t="shared" si="292"/>
        <v>Médio</v>
      </c>
      <c r="K4701" s="18" t="str">
        <f t="shared" si="293"/>
        <v>Acima</v>
      </c>
      <c r="L4701" s="18" t="str">
        <f t="shared" si="294"/>
        <v>Abaixo</v>
      </c>
      <c r="M4701" s="23" t="str">
        <f t="shared" si="295"/>
        <v>Acima</v>
      </c>
    </row>
    <row r="4702" spans="1:13">
      <c r="A4702" s="11" t="s">
        <v>4542</v>
      </c>
      <c r="B4702" s="12" t="s">
        <v>16</v>
      </c>
      <c r="C4702" s="12">
        <v>173</v>
      </c>
      <c r="D4702" s="12">
        <v>0.60399999999999998</v>
      </c>
      <c r="E4702" s="12">
        <v>0.56000000000000005</v>
      </c>
      <c r="F4702" s="12">
        <v>0.52</v>
      </c>
      <c r="G4702" s="12">
        <v>9547.36</v>
      </c>
      <c r="H4702" s="13">
        <v>2</v>
      </c>
      <c r="I4702" s="23" t="str">
        <f>VLOOKUP(B4702,'De-Para'!$B$3:$C$29,2,0)</f>
        <v>Sudeste</v>
      </c>
      <c r="J4702" s="18" t="str">
        <f t="shared" si="292"/>
        <v>Médio</v>
      </c>
      <c r="K4702" s="18" t="str">
        <f t="shared" si="293"/>
        <v>Acima</v>
      </c>
      <c r="L4702" s="18" t="str">
        <f t="shared" si="294"/>
        <v>Abaixo</v>
      </c>
      <c r="M4702" s="23" t="str">
        <f t="shared" si="295"/>
        <v>Abaixo</v>
      </c>
    </row>
    <row r="4703" spans="1:13">
      <c r="A4703" s="8" t="s">
        <v>3492</v>
      </c>
      <c r="B4703" s="9" t="s">
        <v>82</v>
      </c>
      <c r="C4703" s="9">
        <v>139</v>
      </c>
      <c r="D4703" s="9">
        <v>0.56999999999999995</v>
      </c>
      <c r="E4703" s="9">
        <v>0.58399999999999996</v>
      </c>
      <c r="F4703" s="9">
        <v>0.44</v>
      </c>
      <c r="G4703" s="9">
        <v>7526.2</v>
      </c>
      <c r="H4703" s="10">
        <v>5</v>
      </c>
      <c r="I4703" s="23" t="str">
        <f>VLOOKUP(B4703,'De-Para'!$B$3:$C$29,2,0)</f>
        <v>Nordeste</v>
      </c>
      <c r="J4703" s="18" t="str">
        <f t="shared" si="292"/>
        <v>Médio</v>
      </c>
      <c r="K4703" s="18" t="str">
        <f t="shared" si="293"/>
        <v>Abaixo</v>
      </c>
      <c r="L4703" s="18" t="str">
        <f t="shared" si="294"/>
        <v>Abaixo</v>
      </c>
      <c r="M4703" s="23" t="str">
        <f t="shared" si="295"/>
        <v>Acima</v>
      </c>
    </row>
    <row r="4704" spans="1:13">
      <c r="A4704" s="11" t="s">
        <v>4543</v>
      </c>
      <c r="B4704" s="12" t="s">
        <v>22</v>
      </c>
      <c r="C4704" s="12">
        <v>32</v>
      </c>
      <c r="D4704" s="12">
        <v>0.69</v>
      </c>
      <c r="E4704" s="12">
        <v>0.69</v>
      </c>
      <c r="F4704" s="12">
        <v>0.59399999999999997</v>
      </c>
      <c r="G4704" s="12">
        <v>23780.46</v>
      </c>
      <c r="H4704" s="13">
        <v>0</v>
      </c>
      <c r="I4704" s="23" t="str">
        <f>VLOOKUP(B4704,'De-Para'!$B$3:$C$29,2,0)</f>
        <v>Sul</v>
      </c>
      <c r="J4704" s="18" t="str">
        <f t="shared" si="292"/>
        <v>Médio</v>
      </c>
      <c r="K4704" s="18" t="str">
        <f t="shared" si="293"/>
        <v>Acima</v>
      </c>
      <c r="L4704" s="18" t="str">
        <f t="shared" si="294"/>
        <v>Abaixo</v>
      </c>
      <c r="M4704" s="23" t="str">
        <f t="shared" si="295"/>
        <v>Abaixo</v>
      </c>
    </row>
    <row r="4705" spans="1:13">
      <c r="A4705" s="8" t="s">
        <v>4544</v>
      </c>
      <c r="B4705" s="9" t="s">
        <v>16</v>
      </c>
      <c r="C4705" s="9">
        <v>241</v>
      </c>
      <c r="D4705" s="9">
        <v>0.624</v>
      </c>
      <c r="E4705" s="9">
        <v>0.63</v>
      </c>
      <c r="F4705" s="9">
        <v>0.47799999999999998</v>
      </c>
      <c r="G4705" s="9">
        <v>8301.15</v>
      </c>
      <c r="H4705" s="10">
        <v>3</v>
      </c>
      <c r="I4705" s="23" t="str">
        <f>VLOOKUP(B4705,'De-Para'!$B$3:$C$29,2,0)</f>
        <v>Sudeste</v>
      </c>
      <c r="J4705" s="18" t="str">
        <f t="shared" si="292"/>
        <v>Médio</v>
      </c>
      <c r="K4705" s="18" t="str">
        <f t="shared" si="293"/>
        <v>Acima</v>
      </c>
      <c r="L4705" s="18" t="str">
        <f t="shared" si="294"/>
        <v>Abaixo</v>
      </c>
      <c r="M4705" s="23" t="str">
        <f t="shared" si="295"/>
        <v>Acima</v>
      </c>
    </row>
    <row r="4706" spans="1:13">
      <c r="A4706" s="11" t="s">
        <v>4545</v>
      </c>
      <c r="B4706" s="12" t="s">
        <v>24</v>
      </c>
      <c r="C4706" s="12">
        <v>281</v>
      </c>
      <c r="D4706" s="12">
        <v>0.57799999999999996</v>
      </c>
      <c r="E4706" s="12">
        <v>0.59599999999999997</v>
      </c>
      <c r="F4706" s="12">
        <v>0.46400000000000002</v>
      </c>
      <c r="G4706" s="12">
        <v>7664.18</v>
      </c>
      <c r="H4706" s="13">
        <v>4</v>
      </c>
      <c r="I4706" s="23" t="str">
        <f>VLOOKUP(B4706,'De-Para'!$B$3:$C$29,2,0)</f>
        <v>Nordeste</v>
      </c>
      <c r="J4706" s="18" t="str">
        <f t="shared" si="292"/>
        <v>Médio</v>
      </c>
      <c r="K4706" s="18" t="str">
        <f t="shared" si="293"/>
        <v>Abaixo</v>
      </c>
      <c r="L4706" s="18" t="str">
        <f t="shared" si="294"/>
        <v>Abaixo</v>
      </c>
      <c r="M4706" s="23" t="str">
        <f t="shared" si="295"/>
        <v>Acima</v>
      </c>
    </row>
    <row r="4707" spans="1:13">
      <c r="A4707" s="8" t="s">
        <v>4546</v>
      </c>
      <c r="B4707" s="9" t="s">
        <v>82</v>
      </c>
      <c r="C4707" s="9">
        <v>177</v>
      </c>
      <c r="D4707" s="9">
        <v>0.59699999999999998</v>
      </c>
      <c r="E4707" s="9">
        <v>0.63200000000000001</v>
      </c>
      <c r="F4707" s="9">
        <v>0.44700000000000001</v>
      </c>
      <c r="G4707" s="9">
        <v>7966.25</v>
      </c>
      <c r="H4707" s="10">
        <v>2</v>
      </c>
      <c r="I4707" s="23" t="str">
        <f>VLOOKUP(B4707,'De-Para'!$B$3:$C$29,2,0)</f>
        <v>Nordeste</v>
      </c>
      <c r="J4707" s="18" t="str">
        <f t="shared" si="292"/>
        <v>Médio</v>
      </c>
      <c r="K4707" s="18" t="str">
        <f t="shared" si="293"/>
        <v>Abaixo</v>
      </c>
      <c r="L4707" s="18" t="str">
        <f t="shared" si="294"/>
        <v>Abaixo</v>
      </c>
      <c r="M4707" s="23" t="str">
        <f t="shared" si="295"/>
        <v>Abaixo</v>
      </c>
    </row>
    <row r="4708" spans="1:13">
      <c r="A4708" s="11" t="s">
        <v>4547</v>
      </c>
      <c r="B4708" s="12" t="s">
        <v>33</v>
      </c>
      <c r="C4708" s="12">
        <v>130</v>
      </c>
      <c r="D4708" s="12">
        <v>0.63700000000000001</v>
      </c>
      <c r="E4708" s="12">
        <v>0.56899999999999995</v>
      </c>
      <c r="F4708" s="12">
        <v>0.55700000000000005</v>
      </c>
      <c r="G4708" s="12">
        <v>10616.44</v>
      </c>
      <c r="H4708" s="13">
        <v>2</v>
      </c>
      <c r="I4708" s="23" t="str">
        <f>VLOOKUP(B4708,'De-Para'!$B$3:$C$29,2,0)</f>
        <v>Centro-Oeste</v>
      </c>
      <c r="J4708" s="18" t="str">
        <f t="shared" si="292"/>
        <v>Médio</v>
      </c>
      <c r="K4708" s="18" t="str">
        <f t="shared" si="293"/>
        <v>Acima</v>
      </c>
      <c r="L4708" s="18" t="str">
        <f t="shared" si="294"/>
        <v>Abaixo</v>
      </c>
      <c r="M4708" s="23" t="str">
        <f t="shared" si="295"/>
        <v>Abaixo</v>
      </c>
    </row>
    <row r="4709" spans="1:13">
      <c r="A4709" s="8" t="s">
        <v>4548</v>
      </c>
      <c r="B4709" s="9" t="s">
        <v>118</v>
      </c>
      <c r="C4709" s="9">
        <v>298</v>
      </c>
      <c r="D4709" s="9">
        <v>0.52300000000000002</v>
      </c>
      <c r="E4709" s="9">
        <v>0.496</v>
      </c>
      <c r="F4709" s="9">
        <v>0.40100000000000002</v>
      </c>
      <c r="G4709" s="9">
        <v>5678.15</v>
      </c>
      <c r="H4709" s="10">
        <v>0</v>
      </c>
      <c r="I4709" s="23" t="str">
        <f>VLOOKUP(B4709,'De-Para'!$B$3:$C$29,2,0)</f>
        <v>Nordeste</v>
      </c>
      <c r="J4709" s="18" t="str">
        <f t="shared" si="292"/>
        <v>Baixo</v>
      </c>
      <c r="K4709" s="18" t="str">
        <f t="shared" si="293"/>
        <v>Abaixo</v>
      </c>
      <c r="L4709" s="18" t="str">
        <f t="shared" si="294"/>
        <v>Abaixo</v>
      </c>
      <c r="M4709" s="23" t="str">
        <f t="shared" si="295"/>
        <v>Abaixo</v>
      </c>
    </row>
    <row r="4710" spans="1:13">
      <c r="A4710" s="11" t="s">
        <v>4549</v>
      </c>
      <c r="B4710" s="12" t="s">
        <v>31</v>
      </c>
      <c r="C4710" s="12">
        <v>260</v>
      </c>
      <c r="D4710" s="12">
        <v>0.56799999999999995</v>
      </c>
      <c r="E4710" s="12">
        <v>0.54800000000000004</v>
      </c>
      <c r="F4710" s="12">
        <v>0.44900000000000001</v>
      </c>
      <c r="G4710" s="12">
        <v>6471.01</v>
      </c>
      <c r="H4710" s="13">
        <v>0</v>
      </c>
      <c r="I4710" s="23" t="str">
        <f>VLOOKUP(B4710,'De-Para'!$B$3:$C$29,2,0)</f>
        <v>Nordeste</v>
      </c>
      <c r="J4710" s="18" t="str">
        <f t="shared" si="292"/>
        <v>Médio</v>
      </c>
      <c r="K4710" s="18" t="str">
        <f t="shared" si="293"/>
        <v>Abaixo</v>
      </c>
      <c r="L4710" s="18" t="str">
        <f t="shared" si="294"/>
        <v>Abaixo</v>
      </c>
      <c r="M4710" s="23" t="str">
        <f t="shared" si="295"/>
        <v>Abaixo</v>
      </c>
    </row>
    <row r="4711" spans="1:13">
      <c r="A4711" s="8" t="s">
        <v>3938</v>
      </c>
      <c r="B4711" s="9" t="s">
        <v>33</v>
      </c>
      <c r="C4711" s="9">
        <v>148</v>
      </c>
      <c r="D4711" s="9">
        <v>0.71</v>
      </c>
      <c r="E4711" s="9">
        <v>0.70299999999999996</v>
      </c>
      <c r="F4711" s="9">
        <v>0.59299999999999997</v>
      </c>
      <c r="G4711" s="9">
        <v>13092.37</v>
      </c>
      <c r="H4711" s="10">
        <v>5</v>
      </c>
      <c r="I4711" s="23" t="str">
        <f>VLOOKUP(B4711,'De-Para'!$B$3:$C$29,2,0)</f>
        <v>Centro-Oeste</v>
      </c>
      <c r="J4711" s="18" t="str">
        <f t="shared" si="292"/>
        <v>Alto</v>
      </c>
      <c r="K4711" s="18" t="str">
        <f t="shared" si="293"/>
        <v>Acima</v>
      </c>
      <c r="L4711" s="18" t="str">
        <f t="shared" si="294"/>
        <v>Abaixo</v>
      </c>
      <c r="M4711" s="23" t="str">
        <f t="shared" si="295"/>
        <v>Acima</v>
      </c>
    </row>
    <row r="4712" spans="1:13">
      <c r="A4712" s="11" t="s">
        <v>365</v>
      </c>
      <c r="B4712" s="12" t="s">
        <v>16</v>
      </c>
      <c r="C4712" s="12">
        <v>207</v>
      </c>
      <c r="D4712" s="12">
        <v>0.66</v>
      </c>
      <c r="E4712" s="12">
        <v>0.63800000000000001</v>
      </c>
      <c r="F4712" s="12">
        <v>0.55500000000000005</v>
      </c>
      <c r="G4712" s="12">
        <v>7430.75</v>
      </c>
      <c r="H4712" s="13">
        <v>4</v>
      </c>
      <c r="I4712" s="23" t="str">
        <f>VLOOKUP(B4712,'De-Para'!$B$3:$C$29,2,0)</f>
        <v>Sudeste</v>
      </c>
      <c r="J4712" s="18" t="str">
        <f t="shared" si="292"/>
        <v>Médio</v>
      </c>
      <c r="K4712" s="18" t="str">
        <f t="shared" si="293"/>
        <v>Acima</v>
      </c>
      <c r="L4712" s="18" t="str">
        <f t="shared" si="294"/>
        <v>Abaixo</v>
      </c>
      <c r="M4712" s="23" t="str">
        <f t="shared" si="295"/>
        <v>Acima</v>
      </c>
    </row>
    <row r="4713" spans="1:13">
      <c r="A4713" s="8" t="s">
        <v>4550</v>
      </c>
      <c r="B4713" s="9" t="s">
        <v>111</v>
      </c>
      <c r="C4713" s="9">
        <v>115</v>
      </c>
      <c r="D4713" s="9">
        <v>0.63400000000000001</v>
      </c>
      <c r="E4713" s="9">
        <v>0.6</v>
      </c>
      <c r="F4713" s="9">
        <v>0.54300000000000004</v>
      </c>
      <c r="G4713" s="9">
        <v>13378.78</v>
      </c>
      <c r="H4713" s="10">
        <v>0</v>
      </c>
      <c r="I4713" s="23" t="str">
        <f>VLOOKUP(B4713,'De-Para'!$B$3:$C$29,2,0)</f>
        <v>Norte</v>
      </c>
      <c r="J4713" s="18" t="str">
        <f t="shared" si="292"/>
        <v>Médio</v>
      </c>
      <c r="K4713" s="18" t="str">
        <f t="shared" si="293"/>
        <v>Acima</v>
      </c>
      <c r="L4713" s="18" t="str">
        <f t="shared" si="294"/>
        <v>Abaixo</v>
      </c>
      <c r="M4713" s="23" t="str">
        <f t="shared" si="295"/>
        <v>Abaixo</v>
      </c>
    </row>
    <row r="4714" spans="1:13">
      <c r="A4714" s="11" t="s">
        <v>4551</v>
      </c>
      <c r="B4714" s="12" t="s">
        <v>16</v>
      </c>
      <c r="C4714" s="12">
        <v>149</v>
      </c>
      <c r="D4714" s="12">
        <v>0.69</v>
      </c>
      <c r="E4714" s="12">
        <v>0.64300000000000002</v>
      </c>
      <c r="F4714" s="12">
        <v>0.65500000000000003</v>
      </c>
      <c r="G4714" s="12">
        <v>11465.35</v>
      </c>
      <c r="H4714" s="13">
        <v>1</v>
      </c>
      <c r="I4714" s="23" t="str">
        <f>VLOOKUP(B4714,'De-Para'!$B$3:$C$29,2,0)</f>
        <v>Sudeste</v>
      </c>
      <c r="J4714" s="18" t="str">
        <f t="shared" si="292"/>
        <v>Médio</v>
      </c>
      <c r="K4714" s="18" t="str">
        <f t="shared" si="293"/>
        <v>Acima</v>
      </c>
      <c r="L4714" s="18" t="str">
        <f t="shared" si="294"/>
        <v>Abaixo</v>
      </c>
      <c r="M4714" s="23" t="str">
        <f t="shared" si="295"/>
        <v>Abaixo</v>
      </c>
    </row>
    <row r="4715" spans="1:13">
      <c r="A4715" s="8" t="s">
        <v>3034</v>
      </c>
      <c r="B4715" s="9" t="s">
        <v>111</v>
      </c>
      <c r="C4715" s="9">
        <v>132</v>
      </c>
      <c r="D4715" s="9">
        <v>0.56999999999999995</v>
      </c>
      <c r="E4715" s="9">
        <v>0.503</v>
      </c>
      <c r="F4715" s="9">
        <v>0.49</v>
      </c>
      <c r="G4715" s="9">
        <v>9680.4599999999991</v>
      </c>
      <c r="H4715" s="10">
        <v>1</v>
      </c>
      <c r="I4715" s="23" t="str">
        <f>VLOOKUP(B4715,'De-Para'!$B$3:$C$29,2,0)</f>
        <v>Norte</v>
      </c>
      <c r="J4715" s="18" t="str">
        <f t="shared" si="292"/>
        <v>Médio</v>
      </c>
      <c r="K4715" s="18" t="str">
        <f t="shared" si="293"/>
        <v>Abaixo</v>
      </c>
      <c r="L4715" s="18" t="str">
        <f t="shared" si="294"/>
        <v>Abaixo</v>
      </c>
      <c r="M4715" s="23" t="str">
        <f t="shared" si="295"/>
        <v>Abaixo</v>
      </c>
    </row>
    <row r="4716" spans="1:13">
      <c r="A4716" s="11" t="s">
        <v>4552</v>
      </c>
      <c r="B4716" s="12" t="s">
        <v>16</v>
      </c>
      <c r="C4716" s="12">
        <v>111</v>
      </c>
      <c r="D4716" s="12">
        <v>0.59699999999999998</v>
      </c>
      <c r="E4716" s="12">
        <v>0.55700000000000005</v>
      </c>
      <c r="F4716" s="12">
        <v>0.497</v>
      </c>
      <c r="G4716" s="12">
        <v>9530.4599999999991</v>
      </c>
      <c r="H4716" s="13">
        <v>6</v>
      </c>
      <c r="I4716" s="23" t="str">
        <f>VLOOKUP(B4716,'De-Para'!$B$3:$C$29,2,0)</f>
        <v>Sudeste</v>
      </c>
      <c r="J4716" s="18" t="str">
        <f t="shared" si="292"/>
        <v>Médio</v>
      </c>
      <c r="K4716" s="18" t="str">
        <f t="shared" si="293"/>
        <v>Abaixo</v>
      </c>
      <c r="L4716" s="18" t="str">
        <f t="shared" si="294"/>
        <v>Abaixo</v>
      </c>
      <c r="M4716" s="23" t="str">
        <f t="shared" si="295"/>
        <v>Acima</v>
      </c>
    </row>
    <row r="4717" spans="1:13">
      <c r="A4717" s="8" t="s">
        <v>4553</v>
      </c>
      <c r="B4717" s="9" t="s">
        <v>16</v>
      </c>
      <c r="C4717" s="9">
        <v>223</v>
      </c>
      <c r="D4717" s="9">
        <v>0.65900000000000003</v>
      </c>
      <c r="E4717" s="9">
        <v>0.6</v>
      </c>
      <c r="F4717" s="9">
        <v>0.59199999999999997</v>
      </c>
      <c r="G4717" s="9">
        <v>9966.61</v>
      </c>
      <c r="H4717" s="10">
        <v>2</v>
      </c>
      <c r="I4717" s="23" t="str">
        <f>VLOOKUP(B4717,'De-Para'!$B$3:$C$29,2,0)</f>
        <v>Sudeste</v>
      </c>
      <c r="J4717" s="18" t="str">
        <f t="shared" si="292"/>
        <v>Médio</v>
      </c>
      <c r="K4717" s="18" t="str">
        <f t="shared" si="293"/>
        <v>Acima</v>
      </c>
      <c r="L4717" s="18" t="str">
        <f t="shared" si="294"/>
        <v>Abaixo</v>
      </c>
      <c r="M4717" s="23" t="str">
        <f t="shared" si="295"/>
        <v>Abaixo</v>
      </c>
    </row>
    <row r="4718" spans="1:13">
      <c r="A4718" s="11" t="s">
        <v>4554</v>
      </c>
      <c r="B4718" s="12" t="s">
        <v>111</v>
      </c>
      <c r="C4718" s="12">
        <v>128</v>
      </c>
      <c r="D4718" s="12">
        <v>0.64800000000000002</v>
      </c>
      <c r="E4718" s="12">
        <v>0.57599999999999996</v>
      </c>
      <c r="F4718" s="12">
        <v>0.61199999999999999</v>
      </c>
      <c r="G4718" s="12">
        <v>12943.4</v>
      </c>
      <c r="H4718" s="13">
        <v>1</v>
      </c>
      <c r="I4718" s="23" t="str">
        <f>VLOOKUP(B4718,'De-Para'!$B$3:$C$29,2,0)</f>
        <v>Norte</v>
      </c>
      <c r="J4718" s="18" t="str">
        <f t="shared" si="292"/>
        <v>Médio</v>
      </c>
      <c r="K4718" s="18" t="str">
        <f t="shared" si="293"/>
        <v>Acima</v>
      </c>
      <c r="L4718" s="18" t="str">
        <f t="shared" si="294"/>
        <v>Abaixo</v>
      </c>
      <c r="M4718" s="23" t="str">
        <f t="shared" si="295"/>
        <v>Abaixo</v>
      </c>
    </row>
    <row r="4719" spans="1:13">
      <c r="A4719" s="8" t="s">
        <v>4555</v>
      </c>
      <c r="B4719" s="9" t="s">
        <v>33</v>
      </c>
      <c r="C4719" s="9">
        <v>80</v>
      </c>
      <c r="D4719" s="9">
        <v>0.67</v>
      </c>
      <c r="E4719" s="9">
        <v>0.63200000000000001</v>
      </c>
      <c r="F4719" s="9">
        <v>0.57899999999999996</v>
      </c>
      <c r="G4719" s="9">
        <v>14815.38</v>
      </c>
      <c r="H4719" s="10">
        <v>4</v>
      </c>
      <c r="I4719" s="23" t="str">
        <f>VLOOKUP(B4719,'De-Para'!$B$3:$C$29,2,0)</f>
        <v>Centro-Oeste</v>
      </c>
      <c r="J4719" s="18" t="str">
        <f t="shared" si="292"/>
        <v>Médio</v>
      </c>
      <c r="K4719" s="18" t="str">
        <f t="shared" si="293"/>
        <v>Acima</v>
      </c>
      <c r="L4719" s="18" t="str">
        <f t="shared" si="294"/>
        <v>Abaixo</v>
      </c>
      <c r="M4719" s="23" t="str">
        <f t="shared" si="295"/>
        <v>Acima</v>
      </c>
    </row>
    <row r="4720" spans="1:13">
      <c r="A4720" s="11" t="s">
        <v>457</v>
      </c>
      <c r="B4720" s="12" t="s">
        <v>72</v>
      </c>
      <c r="C4720" s="12">
        <v>157</v>
      </c>
      <c r="D4720" s="12">
        <v>0.64500000000000002</v>
      </c>
      <c r="E4720" s="12">
        <v>0.61</v>
      </c>
      <c r="F4720" s="12">
        <v>0.55800000000000005</v>
      </c>
      <c r="G4720" s="12">
        <v>9002.32</v>
      </c>
      <c r="H4720" s="13">
        <v>0</v>
      </c>
      <c r="I4720" s="23" t="str">
        <f>VLOOKUP(B4720,'De-Para'!$B$3:$C$29,2,0)</f>
        <v>Nordeste</v>
      </c>
      <c r="J4720" s="18" t="str">
        <f t="shared" si="292"/>
        <v>Médio</v>
      </c>
      <c r="K4720" s="18" t="str">
        <f t="shared" si="293"/>
        <v>Acima</v>
      </c>
      <c r="L4720" s="18" t="str">
        <f t="shared" si="294"/>
        <v>Abaixo</v>
      </c>
      <c r="M4720" s="23" t="str">
        <f t="shared" si="295"/>
        <v>Abaixo</v>
      </c>
    </row>
    <row r="4721" spans="1:13">
      <c r="A4721" s="8" t="s">
        <v>4556</v>
      </c>
      <c r="B4721" s="9" t="s">
        <v>118</v>
      </c>
      <c r="C4721" s="9">
        <v>171</v>
      </c>
      <c r="D4721" s="9">
        <v>0.56200000000000006</v>
      </c>
      <c r="E4721" s="9">
        <v>0.51600000000000001</v>
      </c>
      <c r="F4721" s="9">
        <v>0.46700000000000003</v>
      </c>
      <c r="G4721" s="9">
        <v>10405.02</v>
      </c>
      <c r="H4721" s="10">
        <v>6</v>
      </c>
      <c r="I4721" s="23" t="str">
        <f>VLOOKUP(B4721,'De-Para'!$B$3:$C$29,2,0)</f>
        <v>Nordeste</v>
      </c>
      <c r="J4721" s="18" t="str">
        <f t="shared" si="292"/>
        <v>Médio</v>
      </c>
      <c r="K4721" s="18" t="str">
        <f t="shared" si="293"/>
        <v>Abaixo</v>
      </c>
      <c r="L4721" s="18" t="str">
        <f t="shared" si="294"/>
        <v>Abaixo</v>
      </c>
      <c r="M4721" s="23" t="str">
        <f t="shared" si="295"/>
        <v>Acima</v>
      </c>
    </row>
    <row r="4722" spans="1:13">
      <c r="A4722" s="11" t="s">
        <v>4557</v>
      </c>
      <c r="B4722" s="12" t="s">
        <v>7</v>
      </c>
      <c r="C4722" s="12">
        <v>144</v>
      </c>
      <c r="D4722" s="12">
        <v>0.70299999999999996</v>
      </c>
      <c r="E4722" s="12">
        <v>0.63700000000000001</v>
      </c>
      <c r="F4722" s="12">
        <v>0.66800000000000004</v>
      </c>
      <c r="G4722" s="12">
        <v>10155.91</v>
      </c>
      <c r="H4722" s="13">
        <v>3</v>
      </c>
      <c r="I4722" s="23" t="str">
        <f>VLOOKUP(B4722,'De-Para'!$B$3:$C$29,2,0)</f>
        <v>Sudeste</v>
      </c>
      <c r="J4722" s="18" t="str">
        <f t="shared" si="292"/>
        <v>Alto</v>
      </c>
      <c r="K4722" s="18" t="str">
        <f t="shared" si="293"/>
        <v>Acima</v>
      </c>
      <c r="L4722" s="18" t="str">
        <f t="shared" si="294"/>
        <v>Abaixo</v>
      </c>
      <c r="M4722" s="23" t="str">
        <f t="shared" si="295"/>
        <v>Acima</v>
      </c>
    </row>
    <row r="4723" spans="1:13">
      <c r="A4723" s="8" t="s">
        <v>4558</v>
      </c>
      <c r="B4723" s="9" t="s">
        <v>16</v>
      </c>
      <c r="C4723" s="9">
        <v>129</v>
      </c>
      <c r="D4723" s="9">
        <v>0.60599999999999998</v>
      </c>
      <c r="E4723" s="9">
        <v>0.56799999999999995</v>
      </c>
      <c r="F4723" s="9">
        <v>0.49399999999999999</v>
      </c>
      <c r="G4723" s="9">
        <v>8685.36</v>
      </c>
      <c r="H4723" s="10">
        <v>4</v>
      </c>
      <c r="I4723" s="23" t="str">
        <f>VLOOKUP(B4723,'De-Para'!$B$3:$C$29,2,0)</f>
        <v>Sudeste</v>
      </c>
      <c r="J4723" s="18" t="str">
        <f t="shared" si="292"/>
        <v>Médio</v>
      </c>
      <c r="K4723" s="18" t="str">
        <f t="shared" si="293"/>
        <v>Acima</v>
      </c>
      <c r="L4723" s="18" t="str">
        <f t="shared" si="294"/>
        <v>Abaixo</v>
      </c>
      <c r="M4723" s="23" t="str">
        <f t="shared" si="295"/>
        <v>Acima</v>
      </c>
    </row>
    <row r="4724" spans="1:13">
      <c r="A4724" s="11" t="s">
        <v>4559</v>
      </c>
      <c r="B4724" s="12" t="s">
        <v>118</v>
      </c>
      <c r="C4724" s="12">
        <v>282</v>
      </c>
      <c r="D4724" s="12">
        <v>0.499</v>
      </c>
      <c r="E4724" s="12">
        <v>0.46200000000000002</v>
      </c>
      <c r="F4724" s="12">
        <v>0.38200000000000001</v>
      </c>
      <c r="G4724" s="12">
        <v>5688.18</v>
      </c>
      <c r="H4724" s="13">
        <v>11</v>
      </c>
      <c r="I4724" s="23" t="str">
        <f>VLOOKUP(B4724,'De-Para'!$B$3:$C$29,2,0)</f>
        <v>Nordeste</v>
      </c>
      <c r="J4724" s="18" t="str">
        <f t="shared" si="292"/>
        <v>Baixo</v>
      </c>
      <c r="K4724" s="18" t="str">
        <f t="shared" si="293"/>
        <v>Abaixo</v>
      </c>
      <c r="L4724" s="18" t="str">
        <f t="shared" si="294"/>
        <v>Abaixo</v>
      </c>
      <c r="M4724" s="23" t="str">
        <f t="shared" si="295"/>
        <v>Acima</v>
      </c>
    </row>
    <row r="4725" spans="1:13">
      <c r="A4725" s="8" t="s">
        <v>4560</v>
      </c>
      <c r="B4725" s="9" t="s">
        <v>16</v>
      </c>
      <c r="C4725" s="9">
        <v>214</v>
      </c>
      <c r="D4725" s="9">
        <v>0.63900000000000001</v>
      </c>
      <c r="E4725" s="9">
        <v>0.61599999999999999</v>
      </c>
      <c r="F4725" s="9">
        <v>0.52800000000000002</v>
      </c>
      <c r="G4725" s="9">
        <v>10390.549999999999</v>
      </c>
      <c r="H4725" s="10">
        <v>2</v>
      </c>
      <c r="I4725" s="23" t="str">
        <f>VLOOKUP(B4725,'De-Para'!$B$3:$C$29,2,0)</f>
        <v>Sudeste</v>
      </c>
      <c r="J4725" s="18" t="str">
        <f t="shared" si="292"/>
        <v>Médio</v>
      </c>
      <c r="K4725" s="18" t="str">
        <f t="shared" si="293"/>
        <v>Acima</v>
      </c>
      <c r="L4725" s="18" t="str">
        <f t="shared" si="294"/>
        <v>Abaixo</v>
      </c>
      <c r="M4725" s="23" t="str">
        <f t="shared" si="295"/>
        <v>Abaixo</v>
      </c>
    </row>
    <row r="4726" spans="1:13">
      <c r="A4726" s="11" t="s">
        <v>4561</v>
      </c>
      <c r="B4726" s="12" t="s">
        <v>33</v>
      </c>
      <c r="C4726" s="12">
        <v>95</v>
      </c>
      <c r="D4726" s="12">
        <v>0.745</v>
      </c>
      <c r="E4726" s="12">
        <v>0.72399999999999998</v>
      </c>
      <c r="F4726" s="12">
        <v>0.67200000000000004</v>
      </c>
      <c r="G4726" s="12">
        <v>15079.68</v>
      </c>
      <c r="H4726" s="13">
        <v>1</v>
      </c>
      <c r="I4726" s="23" t="str">
        <f>VLOOKUP(B4726,'De-Para'!$B$3:$C$29,2,0)</f>
        <v>Centro-Oeste</v>
      </c>
      <c r="J4726" s="18" t="str">
        <f t="shared" si="292"/>
        <v>Alto</v>
      </c>
      <c r="K4726" s="18" t="str">
        <f t="shared" si="293"/>
        <v>Acima</v>
      </c>
      <c r="L4726" s="18" t="str">
        <f t="shared" si="294"/>
        <v>Abaixo</v>
      </c>
      <c r="M4726" s="23" t="str">
        <f t="shared" si="295"/>
        <v>Abaixo</v>
      </c>
    </row>
    <row r="4727" spans="1:13">
      <c r="A4727" s="8" t="s">
        <v>4562</v>
      </c>
      <c r="B4727" s="9" t="s">
        <v>22</v>
      </c>
      <c r="C4727" s="9">
        <v>69</v>
      </c>
      <c r="D4727" s="9">
        <v>0.67500000000000004</v>
      </c>
      <c r="E4727" s="9">
        <v>0.64200000000000002</v>
      </c>
      <c r="F4727" s="9">
        <v>0.57799999999999996</v>
      </c>
      <c r="G4727" s="9">
        <v>13611.73</v>
      </c>
      <c r="H4727" s="10">
        <v>4</v>
      </c>
      <c r="I4727" s="23" t="str">
        <f>VLOOKUP(B4727,'De-Para'!$B$3:$C$29,2,0)</f>
        <v>Sul</v>
      </c>
      <c r="J4727" s="18" t="str">
        <f t="shared" si="292"/>
        <v>Médio</v>
      </c>
      <c r="K4727" s="18" t="str">
        <f t="shared" si="293"/>
        <v>Acima</v>
      </c>
      <c r="L4727" s="18" t="str">
        <f t="shared" si="294"/>
        <v>Abaixo</v>
      </c>
      <c r="M4727" s="23" t="str">
        <f t="shared" si="295"/>
        <v>Acima</v>
      </c>
    </row>
    <row r="4728" spans="1:13">
      <c r="A4728" s="11" t="s">
        <v>4563</v>
      </c>
      <c r="B4728" s="12" t="s">
        <v>16</v>
      </c>
      <c r="C4728" s="12">
        <v>164</v>
      </c>
      <c r="D4728" s="12">
        <v>0.65200000000000002</v>
      </c>
      <c r="E4728" s="12">
        <v>0.65</v>
      </c>
      <c r="F4728" s="12">
        <v>0.53200000000000003</v>
      </c>
      <c r="G4728" s="12">
        <v>11062.04</v>
      </c>
      <c r="H4728" s="13">
        <v>5</v>
      </c>
      <c r="I4728" s="23" t="str">
        <f>VLOOKUP(B4728,'De-Para'!$B$3:$C$29,2,0)</f>
        <v>Sudeste</v>
      </c>
      <c r="J4728" s="18" t="str">
        <f t="shared" si="292"/>
        <v>Médio</v>
      </c>
      <c r="K4728" s="18" t="str">
        <f t="shared" si="293"/>
        <v>Acima</v>
      </c>
      <c r="L4728" s="18" t="str">
        <f t="shared" si="294"/>
        <v>Abaixo</v>
      </c>
      <c r="M4728" s="23" t="str">
        <f t="shared" si="295"/>
        <v>Acima</v>
      </c>
    </row>
    <row r="4729" spans="1:13">
      <c r="A4729" s="8" t="s">
        <v>4564</v>
      </c>
      <c r="B4729" s="9" t="s">
        <v>94</v>
      </c>
      <c r="C4729" s="9">
        <v>140</v>
      </c>
      <c r="D4729" s="9">
        <v>0.56299999999999994</v>
      </c>
      <c r="E4729" s="9">
        <v>0.54100000000000004</v>
      </c>
      <c r="F4729" s="9">
        <v>0.43</v>
      </c>
      <c r="G4729" s="9">
        <v>8054.11</v>
      </c>
      <c r="H4729" s="10">
        <v>4</v>
      </c>
      <c r="I4729" s="23" t="str">
        <f>VLOOKUP(B4729,'De-Para'!$B$3:$C$29,2,0)</f>
        <v>Nordeste</v>
      </c>
      <c r="J4729" s="18" t="str">
        <f t="shared" si="292"/>
        <v>Médio</v>
      </c>
      <c r="K4729" s="18" t="str">
        <f t="shared" si="293"/>
        <v>Abaixo</v>
      </c>
      <c r="L4729" s="18" t="str">
        <f t="shared" si="294"/>
        <v>Abaixo</v>
      </c>
      <c r="M4729" s="23" t="str">
        <f t="shared" si="295"/>
        <v>Acima</v>
      </c>
    </row>
    <row r="4730" spans="1:13">
      <c r="A4730" s="11" t="s">
        <v>4565</v>
      </c>
      <c r="B4730" s="12" t="s">
        <v>33</v>
      </c>
      <c r="C4730" s="12">
        <v>66</v>
      </c>
      <c r="D4730" s="12">
        <v>0.72199999999999998</v>
      </c>
      <c r="E4730" s="12">
        <v>0.69099999999999995</v>
      </c>
      <c r="F4730" s="12">
        <v>0.66300000000000003</v>
      </c>
      <c r="G4730" s="12">
        <v>22038.95</v>
      </c>
      <c r="H4730" s="13">
        <v>1</v>
      </c>
      <c r="I4730" s="23" t="str">
        <f>VLOOKUP(B4730,'De-Para'!$B$3:$C$29,2,0)</f>
        <v>Centro-Oeste</v>
      </c>
      <c r="J4730" s="18" t="str">
        <f t="shared" si="292"/>
        <v>Alto</v>
      </c>
      <c r="K4730" s="18" t="str">
        <f t="shared" si="293"/>
        <v>Acima</v>
      </c>
      <c r="L4730" s="18" t="str">
        <f t="shared" si="294"/>
        <v>Abaixo</v>
      </c>
      <c r="M4730" s="23" t="str">
        <f t="shared" si="295"/>
        <v>Abaixo</v>
      </c>
    </row>
    <row r="4731" spans="1:13">
      <c r="A4731" s="8" t="s">
        <v>4566</v>
      </c>
      <c r="B4731" s="9" t="s">
        <v>29</v>
      </c>
      <c r="C4731" s="9">
        <v>83</v>
      </c>
      <c r="D4731" s="9">
        <v>0.66</v>
      </c>
      <c r="E4731" s="9">
        <v>0.63</v>
      </c>
      <c r="F4731" s="9">
        <v>0.57699999999999996</v>
      </c>
      <c r="G4731" s="9">
        <v>11273.34</v>
      </c>
      <c r="H4731" s="10">
        <v>2</v>
      </c>
      <c r="I4731" s="23" t="str">
        <f>VLOOKUP(B4731,'De-Para'!$B$3:$C$29,2,0)</f>
        <v>Centro-Oeste</v>
      </c>
      <c r="J4731" s="18" t="str">
        <f t="shared" si="292"/>
        <v>Médio</v>
      </c>
      <c r="K4731" s="18" t="str">
        <f t="shared" si="293"/>
        <v>Acima</v>
      </c>
      <c r="L4731" s="18" t="str">
        <f t="shared" si="294"/>
        <v>Abaixo</v>
      </c>
      <c r="M4731" s="23" t="str">
        <f t="shared" si="295"/>
        <v>Abaixo</v>
      </c>
    </row>
    <row r="4732" spans="1:13">
      <c r="A4732" s="11" t="s">
        <v>4567</v>
      </c>
      <c r="B4732" s="12" t="s">
        <v>94</v>
      </c>
      <c r="C4732" s="12">
        <v>230</v>
      </c>
      <c r="D4732" s="12">
        <v>0.55200000000000005</v>
      </c>
      <c r="E4732" s="12">
        <v>0.53200000000000003</v>
      </c>
      <c r="F4732" s="12">
        <v>0.45100000000000001</v>
      </c>
      <c r="G4732" s="12">
        <v>7670.77</v>
      </c>
      <c r="H4732" s="13">
        <v>1</v>
      </c>
      <c r="I4732" s="23" t="str">
        <f>VLOOKUP(B4732,'De-Para'!$B$3:$C$29,2,0)</f>
        <v>Nordeste</v>
      </c>
      <c r="J4732" s="18" t="str">
        <f t="shared" si="292"/>
        <v>Médio</v>
      </c>
      <c r="K4732" s="18" t="str">
        <f t="shared" si="293"/>
        <v>Abaixo</v>
      </c>
      <c r="L4732" s="18" t="str">
        <f t="shared" si="294"/>
        <v>Abaixo</v>
      </c>
      <c r="M4732" s="23" t="str">
        <f t="shared" si="295"/>
        <v>Abaixo</v>
      </c>
    </row>
    <row r="4733" spans="1:13">
      <c r="A4733" s="8" t="s">
        <v>4568</v>
      </c>
      <c r="B4733" s="9" t="s">
        <v>82</v>
      </c>
      <c r="C4733" s="9">
        <v>50</v>
      </c>
      <c r="D4733" s="9">
        <v>0.54100000000000004</v>
      </c>
      <c r="E4733" s="9">
        <v>0.53100000000000003</v>
      </c>
      <c r="F4733" s="9">
        <v>0.4</v>
      </c>
      <c r="G4733" s="9">
        <v>9649.36</v>
      </c>
      <c r="H4733" s="10">
        <v>3</v>
      </c>
      <c r="I4733" s="23" t="str">
        <f>VLOOKUP(B4733,'De-Para'!$B$3:$C$29,2,0)</f>
        <v>Nordeste</v>
      </c>
      <c r="J4733" s="18" t="str">
        <f t="shared" si="292"/>
        <v>Baixo</v>
      </c>
      <c r="K4733" s="18" t="str">
        <f t="shared" si="293"/>
        <v>Abaixo</v>
      </c>
      <c r="L4733" s="18" t="str">
        <f t="shared" si="294"/>
        <v>Abaixo</v>
      </c>
      <c r="M4733" s="23" t="str">
        <f t="shared" si="295"/>
        <v>Acima</v>
      </c>
    </row>
    <row r="4734" spans="1:13">
      <c r="A4734" s="11" t="s">
        <v>4569</v>
      </c>
      <c r="B4734" s="12" t="s">
        <v>16</v>
      </c>
      <c r="C4734" s="12">
        <v>141</v>
      </c>
      <c r="D4734" s="12">
        <v>0.61399999999999999</v>
      </c>
      <c r="E4734" s="12">
        <v>0.55000000000000004</v>
      </c>
      <c r="F4734" s="12">
        <v>0.53400000000000003</v>
      </c>
      <c r="G4734" s="12">
        <v>7310.69</v>
      </c>
      <c r="H4734" s="13">
        <v>1</v>
      </c>
      <c r="I4734" s="23" t="str">
        <f>VLOOKUP(B4734,'De-Para'!$B$3:$C$29,2,0)</f>
        <v>Sudeste</v>
      </c>
      <c r="J4734" s="18" t="str">
        <f t="shared" si="292"/>
        <v>Médio</v>
      </c>
      <c r="K4734" s="18" t="str">
        <f t="shared" si="293"/>
        <v>Acima</v>
      </c>
      <c r="L4734" s="18" t="str">
        <f t="shared" si="294"/>
        <v>Abaixo</v>
      </c>
      <c r="M4734" s="23" t="str">
        <f t="shared" si="295"/>
        <v>Abaixo</v>
      </c>
    </row>
    <row r="4735" spans="1:13">
      <c r="A4735" s="8" t="s">
        <v>4570</v>
      </c>
      <c r="B4735" s="9" t="s">
        <v>31</v>
      </c>
      <c r="C4735" s="9">
        <v>217</v>
      </c>
      <c r="D4735" s="9">
        <v>0.621</v>
      </c>
      <c r="E4735" s="9">
        <v>0.56200000000000006</v>
      </c>
      <c r="F4735" s="9">
        <v>0.57099999999999995</v>
      </c>
      <c r="G4735" s="9">
        <v>7019.45</v>
      </c>
      <c r="H4735" s="10">
        <v>2</v>
      </c>
      <c r="I4735" s="23" t="str">
        <f>VLOOKUP(B4735,'De-Para'!$B$3:$C$29,2,0)</f>
        <v>Nordeste</v>
      </c>
      <c r="J4735" s="18" t="str">
        <f t="shared" si="292"/>
        <v>Médio</v>
      </c>
      <c r="K4735" s="18" t="str">
        <f t="shared" si="293"/>
        <v>Acima</v>
      </c>
      <c r="L4735" s="18" t="str">
        <f t="shared" si="294"/>
        <v>Abaixo</v>
      </c>
      <c r="M4735" s="23" t="str">
        <f t="shared" si="295"/>
        <v>Abaixo</v>
      </c>
    </row>
    <row r="4736" spans="1:13">
      <c r="A4736" s="11" t="s">
        <v>4571</v>
      </c>
      <c r="B4736" s="12" t="s">
        <v>82</v>
      </c>
      <c r="C4736" s="12">
        <v>113</v>
      </c>
      <c r="D4736" s="12">
        <v>0.58599999999999997</v>
      </c>
      <c r="E4736" s="12">
        <v>0.54900000000000004</v>
      </c>
      <c r="F4736" s="12">
        <v>0.49099999999999999</v>
      </c>
      <c r="G4736" s="12">
        <v>14040.32</v>
      </c>
      <c r="H4736" s="13">
        <v>0</v>
      </c>
      <c r="I4736" s="23" t="str">
        <f>VLOOKUP(B4736,'De-Para'!$B$3:$C$29,2,0)</f>
        <v>Nordeste</v>
      </c>
      <c r="J4736" s="18" t="str">
        <f t="shared" si="292"/>
        <v>Médio</v>
      </c>
      <c r="K4736" s="18" t="str">
        <f t="shared" si="293"/>
        <v>Abaixo</v>
      </c>
      <c r="L4736" s="18" t="str">
        <f t="shared" si="294"/>
        <v>Abaixo</v>
      </c>
      <c r="M4736" s="23" t="str">
        <f t="shared" si="295"/>
        <v>Abaixo</v>
      </c>
    </row>
    <row r="4737" spans="1:13">
      <c r="A4737" s="8" t="s">
        <v>4572</v>
      </c>
      <c r="B4737" s="9" t="s">
        <v>87</v>
      </c>
      <c r="C4737" s="9">
        <v>351</v>
      </c>
      <c r="D4737" s="9">
        <v>0.58499999999999996</v>
      </c>
      <c r="E4737" s="9">
        <v>0.503</v>
      </c>
      <c r="F4737" s="9">
        <v>0.55700000000000005</v>
      </c>
      <c r="G4737" s="9">
        <v>5077.34</v>
      </c>
      <c r="H4737" s="10">
        <v>0</v>
      </c>
      <c r="I4737" s="23" t="str">
        <f>VLOOKUP(B4737,'De-Para'!$B$3:$C$29,2,0)</f>
        <v>Nordeste</v>
      </c>
      <c r="J4737" s="18" t="str">
        <f t="shared" si="292"/>
        <v>Médio</v>
      </c>
      <c r="K4737" s="18" t="str">
        <f t="shared" si="293"/>
        <v>Abaixo</v>
      </c>
      <c r="L4737" s="18" t="str">
        <f t="shared" si="294"/>
        <v>Abaixo</v>
      </c>
      <c r="M4737" s="23" t="str">
        <f t="shared" si="295"/>
        <v>Abaixo</v>
      </c>
    </row>
    <row r="4738" spans="1:13">
      <c r="A4738" s="11" t="s">
        <v>4573</v>
      </c>
      <c r="B4738" s="12" t="s">
        <v>7</v>
      </c>
      <c r="C4738" s="12">
        <v>77</v>
      </c>
      <c r="D4738" s="12">
        <v>0.72199999999999998</v>
      </c>
      <c r="E4738" s="12">
        <v>0.66600000000000004</v>
      </c>
      <c r="F4738" s="12">
        <v>0.69699999999999995</v>
      </c>
      <c r="G4738" s="12">
        <v>25831.15</v>
      </c>
      <c r="H4738" s="13">
        <v>2</v>
      </c>
      <c r="I4738" s="23" t="str">
        <f>VLOOKUP(B4738,'De-Para'!$B$3:$C$29,2,0)</f>
        <v>Sudeste</v>
      </c>
      <c r="J4738" s="18" t="str">
        <f t="shared" si="292"/>
        <v>Alto</v>
      </c>
      <c r="K4738" s="18" t="str">
        <f t="shared" si="293"/>
        <v>Acima</v>
      </c>
      <c r="L4738" s="18" t="str">
        <f t="shared" si="294"/>
        <v>Abaixo</v>
      </c>
      <c r="M4738" s="23" t="str">
        <f t="shared" si="295"/>
        <v>Abaixo</v>
      </c>
    </row>
    <row r="4739" spans="1:13">
      <c r="A4739" s="8" t="s">
        <v>4574</v>
      </c>
      <c r="B4739" s="9" t="s">
        <v>118</v>
      </c>
      <c r="C4739" s="9">
        <v>230</v>
      </c>
      <c r="D4739" s="9">
        <v>0.58299999999999996</v>
      </c>
      <c r="E4739" s="9">
        <v>0.56299999999999994</v>
      </c>
      <c r="F4739" s="9">
        <v>0.46800000000000003</v>
      </c>
      <c r="G4739" s="9">
        <v>7522.99</v>
      </c>
      <c r="H4739" s="10">
        <v>6</v>
      </c>
      <c r="I4739" s="23" t="str">
        <f>VLOOKUP(B4739,'De-Para'!$B$3:$C$29,2,0)</f>
        <v>Nordeste</v>
      </c>
      <c r="J4739" s="18" t="str">
        <f t="shared" si="292"/>
        <v>Médio</v>
      </c>
      <c r="K4739" s="18" t="str">
        <f t="shared" si="293"/>
        <v>Abaixo</v>
      </c>
      <c r="L4739" s="18" t="str">
        <f t="shared" si="294"/>
        <v>Abaixo</v>
      </c>
      <c r="M4739" s="23" t="str">
        <f t="shared" si="295"/>
        <v>Acima</v>
      </c>
    </row>
    <row r="4740" spans="1:13">
      <c r="A4740" s="11" t="s">
        <v>4575</v>
      </c>
      <c r="B4740" s="12" t="s">
        <v>14</v>
      </c>
      <c r="C4740" s="12">
        <v>11</v>
      </c>
      <c r="D4740" s="12">
        <v>0.71299999999999997</v>
      </c>
      <c r="E4740" s="12">
        <v>0.751</v>
      </c>
      <c r="F4740" s="12">
        <v>0.57399999999999995</v>
      </c>
      <c r="G4740" s="12">
        <v>23718.9</v>
      </c>
      <c r="H4740" s="13">
        <v>6</v>
      </c>
      <c r="I4740" s="23" t="str">
        <f>VLOOKUP(B4740,'De-Para'!$B$3:$C$29,2,0)</f>
        <v>Sul</v>
      </c>
      <c r="J4740" s="18" t="str">
        <f t="shared" si="292"/>
        <v>Alto</v>
      </c>
      <c r="K4740" s="18" t="str">
        <f t="shared" si="293"/>
        <v>Acima</v>
      </c>
      <c r="L4740" s="18" t="str">
        <f t="shared" si="294"/>
        <v>Abaixo</v>
      </c>
      <c r="M4740" s="23" t="str">
        <f t="shared" si="295"/>
        <v>Acima</v>
      </c>
    </row>
    <row r="4741" spans="1:13">
      <c r="A4741" s="8" t="s">
        <v>4576</v>
      </c>
      <c r="B4741" s="9" t="s">
        <v>16</v>
      </c>
      <c r="C4741" s="9">
        <v>158</v>
      </c>
      <c r="D4741" s="9">
        <v>0.622</v>
      </c>
      <c r="E4741" s="9">
        <v>0.61</v>
      </c>
      <c r="F4741" s="9">
        <v>0.48199999999999998</v>
      </c>
      <c r="G4741" s="9">
        <v>9377</v>
      </c>
      <c r="H4741" s="10">
        <v>3</v>
      </c>
      <c r="I4741" s="23" t="str">
        <f>VLOOKUP(B4741,'De-Para'!$B$3:$C$29,2,0)</f>
        <v>Sudeste</v>
      </c>
      <c r="J4741" s="18" t="str">
        <f t="shared" si="292"/>
        <v>Médio</v>
      </c>
      <c r="K4741" s="18" t="str">
        <f t="shared" si="293"/>
        <v>Acima</v>
      </c>
      <c r="L4741" s="18" t="str">
        <f t="shared" si="294"/>
        <v>Abaixo</v>
      </c>
      <c r="M4741" s="23" t="str">
        <f t="shared" si="295"/>
        <v>Acima</v>
      </c>
    </row>
    <row r="4742" spans="1:13">
      <c r="A4742" s="11" t="s">
        <v>4577</v>
      </c>
      <c r="B4742" s="12" t="s">
        <v>82</v>
      </c>
      <c r="C4742" s="12">
        <v>192</v>
      </c>
      <c r="D4742" s="12">
        <v>0.56399999999999995</v>
      </c>
      <c r="E4742" s="12">
        <v>0.53200000000000003</v>
      </c>
      <c r="F4742" s="12">
        <v>0.42099999999999999</v>
      </c>
      <c r="G4742" s="12">
        <v>8466.2800000000007</v>
      </c>
      <c r="H4742" s="13">
        <v>1</v>
      </c>
      <c r="I4742" s="23" t="str">
        <f>VLOOKUP(B4742,'De-Para'!$B$3:$C$29,2,0)</f>
        <v>Nordeste</v>
      </c>
      <c r="J4742" s="18" t="str">
        <f t="shared" ref="J4742:J4805" si="296">IF(D4742&lt;0.55,"Baixo",IF(D4742&lt;0.7,"Médio",IF(D4742&lt;0.8,"Alto","Muito alto")))</f>
        <v>Médio</v>
      </c>
      <c r="K4742" s="18" t="str">
        <f t="shared" ref="K4742:K4805" si="297">IF(D4742&lt;=$K$3,"Abaixo","Acima")</f>
        <v>Abaixo</v>
      </c>
      <c r="L4742" s="18" t="str">
        <f t="shared" ref="L4742:L4805" si="298">IF(C4742&gt;=$L$3,"Acima","Abaixo")</f>
        <v>Abaixo</v>
      </c>
      <c r="M4742" s="23" t="str">
        <f t="shared" ref="M4742:M4805" si="299">IF(H4742&lt;=$M$3,"Abaixo","Acima")</f>
        <v>Abaixo</v>
      </c>
    </row>
    <row r="4743" spans="1:13">
      <c r="A4743" s="8" t="s">
        <v>4578</v>
      </c>
      <c r="B4743" s="9" t="s">
        <v>16</v>
      </c>
      <c r="C4743" s="9">
        <v>202</v>
      </c>
      <c r="D4743" s="9">
        <v>0.63400000000000001</v>
      </c>
      <c r="E4743" s="9">
        <v>0.59299999999999997</v>
      </c>
      <c r="F4743" s="9">
        <v>0.55600000000000005</v>
      </c>
      <c r="G4743" s="9">
        <v>10100.4</v>
      </c>
      <c r="H4743" s="10">
        <v>2</v>
      </c>
      <c r="I4743" s="23" t="str">
        <f>VLOOKUP(B4743,'De-Para'!$B$3:$C$29,2,0)</f>
        <v>Sudeste</v>
      </c>
      <c r="J4743" s="18" t="str">
        <f t="shared" si="296"/>
        <v>Médio</v>
      </c>
      <c r="K4743" s="18" t="str">
        <f t="shared" si="297"/>
        <v>Acima</v>
      </c>
      <c r="L4743" s="18" t="str">
        <f t="shared" si="298"/>
        <v>Abaixo</v>
      </c>
      <c r="M4743" s="23" t="str">
        <f t="shared" si="299"/>
        <v>Abaixo</v>
      </c>
    </row>
    <row r="4744" spans="1:13">
      <c r="A4744" s="11" t="s">
        <v>4579</v>
      </c>
      <c r="B4744" s="12" t="s">
        <v>16</v>
      </c>
      <c r="C4744" s="12">
        <v>145</v>
      </c>
      <c r="D4744" s="12">
        <v>0.63400000000000001</v>
      </c>
      <c r="E4744" s="12">
        <v>0.57499999999999996</v>
      </c>
      <c r="F4744" s="12">
        <v>0.54600000000000004</v>
      </c>
      <c r="G4744" s="12">
        <v>8740.7199999999993</v>
      </c>
      <c r="H4744" s="13">
        <v>1</v>
      </c>
      <c r="I4744" s="23" t="str">
        <f>VLOOKUP(B4744,'De-Para'!$B$3:$C$29,2,0)</f>
        <v>Sudeste</v>
      </c>
      <c r="J4744" s="18" t="str">
        <f t="shared" si="296"/>
        <v>Médio</v>
      </c>
      <c r="K4744" s="18" t="str">
        <f t="shared" si="297"/>
        <v>Acima</v>
      </c>
      <c r="L4744" s="18" t="str">
        <f t="shared" si="298"/>
        <v>Abaixo</v>
      </c>
      <c r="M4744" s="23" t="str">
        <f t="shared" si="299"/>
        <v>Abaixo</v>
      </c>
    </row>
    <row r="4745" spans="1:13">
      <c r="A4745" s="8" t="s">
        <v>3329</v>
      </c>
      <c r="B4745" s="9" t="s">
        <v>82</v>
      </c>
      <c r="C4745" s="9">
        <v>178</v>
      </c>
      <c r="D4745" s="9">
        <v>0.57299999999999995</v>
      </c>
      <c r="E4745" s="9">
        <v>0.55700000000000005</v>
      </c>
      <c r="F4745" s="9">
        <v>0.45300000000000001</v>
      </c>
      <c r="G4745" s="9">
        <v>7191.55</v>
      </c>
      <c r="H4745" s="10">
        <v>10</v>
      </c>
      <c r="I4745" s="23" t="str">
        <f>VLOOKUP(B4745,'De-Para'!$B$3:$C$29,2,0)</f>
        <v>Nordeste</v>
      </c>
      <c r="J4745" s="18" t="str">
        <f t="shared" si="296"/>
        <v>Médio</v>
      </c>
      <c r="K4745" s="18" t="str">
        <f t="shared" si="297"/>
        <v>Abaixo</v>
      </c>
      <c r="L4745" s="18" t="str">
        <f t="shared" si="298"/>
        <v>Abaixo</v>
      </c>
      <c r="M4745" s="23" t="str">
        <f t="shared" si="299"/>
        <v>Acima</v>
      </c>
    </row>
    <row r="4746" spans="1:13">
      <c r="A4746" s="11" t="s">
        <v>4580</v>
      </c>
      <c r="B4746" s="12" t="s">
        <v>118</v>
      </c>
      <c r="C4746" s="12">
        <v>148</v>
      </c>
      <c r="D4746" s="12">
        <v>0.48899999999999999</v>
      </c>
      <c r="E4746" s="12">
        <v>0.48599999999999999</v>
      </c>
      <c r="F4746" s="12">
        <v>0.34200000000000003</v>
      </c>
      <c r="G4746" s="12">
        <v>7036.11</v>
      </c>
      <c r="H4746" s="13">
        <v>0</v>
      </c>
      <c r="I4746" s="23" t="str">
        <f>VLOOKUP(B4746,'De-Para'!$B$3:$C$29,2,0)</f>
        <v>Nordeste</v>
      </c>
      <c r="J4746" s="18" t="str">
        <f t="shared" si="296"/>
        <v>Baixo</v>
      </c>
      <c r="K4746" s="18" t="str">
        <f t="shared" si="297"/>
        <v>Abaixo</v>
      </c>
      <c r="L4746" s="18" t="str">
        <f t="shared" si="298"/>
        <v>Abaixo</v>
      </c>
      <c r="M4746" s="23" t="str">
        <f t="shared" si="299"/>
        <v>Abaixo</v>
      </c>
    </row>
    <row r="4747" spans="1:13">
      <c r="A4747" s="8" t="s">
        <v>4581</v>
      </c>
      <c r="B4747" s="9" t="s">
        <v>118</v>
      </c>
      <c r="C4747" s="9">
        <v>215</v>
      </c>
      <c r="D4747" s="9">
        <v>0.57999999999999996</v>
      </c>
      <c r="E4747" s="9">
        <v>0.54500000000000004</v>
      </c>
      <c r="F4747" s="9">
        <v>0.47799999999999998</v>
      </c>
      <c r="G4747" s="9">
        <v>7078.8</v>
      </c>
      <c r="H4747" s="10">
        <v>7</v>
      </c>
      <c r="I4747" s="23" t="str">
        <f>VLOOKUP(B4747,'De-Para'!$B$3:$C$29,2,0)</f>
        <v>Nordeste</v>
      </c>
      <c r="J4747" s="18" t="str">
        <f t="shared" si="296"/>
        <v>Médio</v>
      </c>
      <c r="K4747" s="18" t="str">
        <f t="shared" si="297"/>
        <v>Abaixo</v>
      </c>
      <c r="L4747" s="18" t="str">
        <f t="shared" si="298"/>
        <v>Abaixo</v>
      </c>
      <c r="M4747" s="23" t="str">
        <f t="shared" si="299"/>
        <v>Acima</v>
      </c>
    </row>
    <row r="4748" spans="1:13">
      <c r="A4748" s="11" t="s">
        <v>4582</v>
      </c>
      <c r="B4748" s="12" t="s">
        <v>87</v>
      </c>
      <c r="C4748" s="12">
        <v>221</v>
      </c>
      <c r="D4748" s="12">
        <v>0.55700000000000005</v>
      </c>
      <c r="E4748" s="12">
        <v>0.501</v>
      </c>
      <c r="F4748" s="12">
        <v>0.48</v>
      </c>
      <c r="G4748" s="12">
        <v>5708.66</v>
      </c>
      <c r="H4748" s="13">
        <v>1</v>
      </c>
      <c r="I4748" s="23" t="str">
        <f>VLOOKUP(B4748,'De-Para'!$B$3:$C$29,2,0)</f>
        <v>Nordeste</v>
      </c>
      <c r="J4748" s="18" t="str">
        <f t="shared" si="296"/>
        <v>Médio</v>
      </c>
      <c r="K4748" s="18" t="str">
        <f t="shared" si="297"/>
        <v>Abaixo</v>
      </c>
      <c r="L4748" s="18" t="str">
        <f t="shared" si="298"/>
        <v>Abaixo</v>
      </c>
      <c r="M4748" s="23" t="str">
        <f t="shared" si="299"/>
        <v>Abaixo</v>
      </c>
    </row>
    <row r="4749" spans="1:13">
      <c r="A4749" s="8" t="s">
        <v>4583</v>
      </c>
      <c r="B4749" s="9" t="s">
        <v>7</v>
      </c>
      <c r="C4749" s="9">
        <v>58</v>
      </c>
      <c r="D4749" s="9">
        <v>0.66900000000000004</v>
      </c>
      <c r="E4749" s="9">
        <v>0.69</v>
      </c>
      <c r="F4749" s="9">
        <v>0.53700000000000003</v>
      </c>
      <c r="G4749" s="9">
        <v>8535.3799999999992</v>
      </c>
      <c r="H4749" s="10">
        <v>1</v>
      </c>
      <c r="I4749" s="23" t="str">
        <f>VLOOKUP(B4749,'De-Para'!$B$3:$C$29,2,0)</f>
        <v>Sudeste</v>
      </c>
      <c r="J4749" s="18" t="str">
        <f t="shared" si="296"/>
        <v>Médio</v>
      </c>
      <c r="K4749" s="18" t="str">
        <f t="shared" si="297"/>
        <v>Acima</v>
      </c>
      <c r="L4749" s="18" t="str">
        <f t="shared" si="298"/>
        <v>Abaixo</v>
      </c>
      <c r="M4749" s="23" t="str">
        <f t="shared" si="299"/>
        <v>Abaixo</v>
      </c>
    </row>
    <row r="4750" spans="1:13">
      <c r="A4750" s="11" t="s">
        <v>4584</v>
      </c>
      <c r="B4750" s="12" t="s">
        <v>16</v>
      </c>
      <c r="C4750" s="12">
        <v>68</v>
      </c>
      <c r="D4750" s="12">
        <v>0.629</v>
      </c>
      <c r="E4750" s="12">
        <v>0.61299999999999999</v>
      </c>
      <c r="F4750" s="12">
        <v>0.49</v>
      </c>
      <c r="G4750" s="12">
        <v>9585.4500000000007</v>
      </c>
      <c r="H4750" s="13">
        <v>1</v>
      </c>
      <c r="I4750" s="23" t="str">
        <f>VLOOKUP(B4750,'De-Para'!$B$3:$C$29,2,0)</f>
        <v>Sudeste</v>
      </c>
      <c r="J4750" s="18" t="str">
        <f t="shared" si="296"/>
        <v>Médio</v>
      </c>
      <c r="K4750" s="18" t="str">
        <f t="shared" si="297"/>
        <v>Acima</v>
      </c>
      <c r="L4750" s="18" t="str">
        <f t="shared" si="298"/>
        <v>Abaixo</v>
      </c>
      <c r="M4750" s="23" t="str">
        <f t="shared" si="299"/>
        <v>Abaixo</v>
      </c>
    </row>
    <row r="4751" spans="1:13">
      <c r="A4751" s="8" t="s">
        <v>4585</v>
      </c>
      <c r="B4751" s="9" t="s">
        <v>33</v>
      </c>
      <c r="C4751" s="9">
        <v>88</v>
      </c>
      <c r="D4751" s="9">
        <v>0.70099999999999996</v>
      </c>
      <c r="E4751" s="9">
        <v>0.64300000000000002</v>
      </c>
      <c r="F4751" s="9">
        <v>0.63500000000000001</v>
      </c>
      <c r="G4751" s="9">
        <v>15965.78</v>
      </c>
      <c r="H4751" s="10">
        <v>2</v>
      </c>
      <c r="I4751" s="23" t="str">
        <f>VLOOKUP(B4751,'De-Para'!$B$3:$C$29,2,0)</f>
        <v>Centro-Oeste</v>
      </c>
      <c r="J4751" s="18" t="str">
        <f t="shared" si="296"/>
        <v>Alto</v>
      </c>
      <c r="K4751" s="18" t="str">
        <f t="shared" si="297"/>
        <v>Acima</v>
      </c>
      <c r="L4751" s="18" t="str">
        <f t="shared" si="298"/>
        <v>Abaixo</v>
      </c>
      <c r="M4751" s="23" t="str">
        <f t="shared" si="299"/>
        <v>Abaixo</v>
      </c>
    </row>
    <row r="4752" spans="1:13">
      <c r="A4752" s="11" t="s">
        <v>4586</v>
      </c>
      <c r="B4752" s="12" t="s">
        <v>31</v>
      </c>
      <c r="C4752" s="12">
        <v>361</v>
      </c>
      <c r="D4752" s="12">
        <v>0.60299999999999998</v>
      </c>
      <c r="E4752" s="12">
        <v>0.52800000000000002</v>
      </c>
      <c r="F4752" s="12">
        <v>0.56499999999999995</v>
      </c>
      <c r="G4752" s="12">
        <v>5729.3</v>
      </c>
      <c r="H4752" s="13">
        <v>4</v>
      </c>
      <c r="I4752" s="23" t="str">
        <f>VLOOKUP(B4752,'De-Para'!$B$3:$C$29,2,0)</f>
        <v>Nordeste</v>
      </c>
      <c r="J4752" s="18" t="str">
        <f t="shared" si="296"/>
        <v>Médio</v>
      </c>
      <c r="K4752" s="18" t="str">
        <f t="shared" si="297"/>
        <v>Acima</v>
      </c>
      <c r="L4752" s="18" t="str">
        <f t="shared" si="298"/>
        <v>Abaixo</v>
      </c>
      <c r="M4752" s="23" t="str">
        <f t="shared" si="299"/>
        <v>Acima</v>
      </c>
    </row>
    <row r="4753" spans="1:13">
      <c r="A4753" s="8" t="s">
        <v>4587</v>
      </c>
      <c r="B4753" s="9" t="s">
        <v>118</v>
      </c>
      <c r="C4753" s="9">
        <v>78</v>
      </c>
      <c r="D4753" s="9">
        <v>0.52</v>
      </c>
      <c r="E4753" s="9">
        <v>0.505</v>
      </c>
      <c r="F4753" s="9">
        <v>0.36799999999999999</v>
      </c>
      <c r="G4753" s="9">
        <v>9701.43</v>
      </c>
      <c r="H4753" s="10">
        <v>1</v>
      </c>
      <c r="I4753" s="23" t="str">
        <f>VLOOKUP(B4753,'De-Para'!$B$3:$C$29,2,0)</f>
        <v>Nordeste</v>
      </c>
      <c r="J4753" s="18" t="str">
        <f t="shared" si="296"/>
        <v>Baixo</v>
      </c>
      <c r="K4753" s="18" t="str">
        <f t="shared" si="297"/>
        <v>Abaixo</v>
      </c>
      <c r="L4753" s="18" t="str">
        <f t="shared" si="298"/>
        <v>Abaixo</v>
      </c>
      <c r="M4753" s="23" t="str">
        <f t="shared" si="299"/>
        <v>Abaixo</v>
      </c>
    </row>
    <row r="4754" spans="1:13">
      <c r="A4754" s="11" t="s">
        <v>766</v>
      </c>
      <c r="B4754" s="12" t="s">
        <v>22</v>
      </c>
      <c r="C4754" s="12">
        <v>55</v>
      </c>
      <c r="D4754" s="12">
        <v>0.72</v>
      </c>
      <c r="E4754" s="12">
        <v>0.67500000000000004</v>
      </c>
      <c r="F4754" s="12">
        <v>0.65900000000000003</v>
      </c>
      <c r="G4754" s="12">
        <v>24405.3</v>
      </c>
      <c r="H4754" s="13">
        <v>2</v>
      </c>
      <c r="I4754" s="23" t="str">
        <f>VLOOKUP(B4754,'De-Para'!$B$3:$C$29,2,0)</f>
        <v>Sul</v>
      </c>
      <c r="J4754" s="18" t="str">
        <f t="shared" si="296"/>
        <v>Alto</v>
      </c>
      <c r="K4754" s="18" t="str">
        <f t="shared" si="297"/>
        <v>Acima</v>
      </c>
      <c r="L4754" s="18" t="str">
        <f t="shared" si="298"/>
        <v>Abaixo</v>
      </c>
      <c r="M4754" s="23" t="str">
        <f t="shared" si="299"/>
        <v>Abaixo</v>
      </c>
    </row>
    <row r="4755" spans="1:13">
      <c r="A4755" s="8" t="s">
        <v>4588</v>
      </c>
      <c r="B4755" s="9" t="s">
        <v>118</v>
      </c>
      <c r="C4755" s="9">
        <v>74</v>
      </c>
      <c r="D4755" s="9">
        <v>0.52800000000000002</v>
      </c>
      <c r="E4755" s="9">
        <v>0.51700000000000002</v>
      </c>
      <c r="F4755" s="9">
        <v>0.41099999999999998</v>
      </c>
      <c r="G4755" s="9">
        <v>6128.98</v>
      </c>
      <c r="H4755" s="10">
        <v>1</v>
      </c>
      <c r="I4755" s="23" t="str">
        <f>VLOOKUP(B4755,'De-Para'!$B$3:$C$29,2,0)</f>
        <v>Nordeste</v>
      </c>
      <c r="J4755" s="18" t="str">
        <f t="shared" si="296"/>
        <v>Baixo</v>
      </c>
      <c r="K4755" s="18" t="str">
        <f t="shared" si="297"/>
        <v>Abaixo</v>
      </c>
      <c r="L4755" s="18" t="str">
        <f t="shared" si="298"/>
        <v>Abaixo</v>
      </c>
      <c r="M4755" s="23" t="str">
        <f t="shared" si="299"/>
        <v>Abaixo</v>
      </c>
    </row>
    <row r="4756" spans="1:13">
      <c r="A4756" s="11" t="s">
        <v>4589</v>
      </c>
      <c r="B4756" s="12" t="s">
        <v>16</v>
      </c>
      <c r="C4756" s="12">
        <v>117</v>
      </c>
      <c r="D4756" s="12">
        <v>0.67</v>
      </c>
      <c r="E4756" s="12">
        <v>0.66</v>
      </c>
      <c r="F4756" s="12">
        <v>0.54500000000000004</v>
      </c>
      <c r="G4756" s="12">
        <v>11615.31</v>
      </c>
      <c r="H4756" s="13">
        <v>0</v>
      </c>
      <c r="I4756" s="23" t="str">
        <f>VLOOKUP(B4756,'De-Para'!$B$3:$C$29,2,0)</f>
        <v>Sudeste</v>
      </c>
      <c r="J4756" s="18" t="str">
        <f t="shared" si="296"/>
        <v>Médio</v>
      </c>
      <c r="K4756" s="18" t="str">
        <f t="shared" si="297"/>
        <v>Acima</v>
      </c>
      <c r="L4756" s="18" t="str">
        <f t="shared" si="298"/>
        <v>Abaixo</v>
      </c>
      <c r="M4756" s="23" t="str">
        <f t="shared" si="299"/>
        <v>Abaixo</v>
      </c>
    </row>
    <row r="4757" spans="1:13">
      <c r="A4757" s="8" t="s">
        <v>4590</v>
      </c>
      <c r="B4757" s="9" t="s">
        <v>14</v>
      </c>
      <c r="C4757" s="9">
        <v>13</v>
      </c>
      <c r="D4757" s="9">
        <v>0.68</v>
      </c>
      <c r="E4757" s="9">
        <v>0.74299999999999999</v>
      </c>
      <c r="F4757" s="9">
        <v>0.48399999999999999</v>
      </c>
      <c r="G4757" s="9">
        <v>16855.27</v>
      </c>
      <c r="H4757" s="10">
        <v>2</v>
      </c>
      <c r="I4757" s="23" t="str">
        <f>VLOOKUP(B4757,'De-Para'!$B$3:$C$29,2,0)</f>
        <v>Sul</v>
      </c>
      <c r="J4757" s="18" t="str">
        <f t="shared" si="296"/>
        <v>Médio</v>
      </c>
      <c r="K4757" s="18" t="str">
        <f t="shared" si="297"/>
        <v>Acima</v>
      </c>
      <c r="L4757" s="18" t="str">
        <f t="shared" si="298"/>
        <v>Abaixo</v>
      </c>
      <c r="M4757" s="23" t="str">
        <f t="shared" si="299"/>
        <v>Abaixo</v>
      </c>
    </row>
    <row r="4758" spans="1:13">
      <c r="A4758" s="11" t="s">
        <v>1770</v>
      </c>
      <c r="B4758" s="12" t="s">
        <v>118</v>
      </c>
      <c r="C4758" s="12">
        <v>187</v>
      </c>
      <c r="D4758" s="12">
        <v>0.56499999999999995</v>
      </c>
      <c r="E4758" s="12">
        <v>0.52900000000000003</v>
      </c>
      <c r="F4758" s="12">
        <v>0.44</v>
      </c>
      <c r="G4758" s="12">
        <v>8072.36</v>
      </c>
      <c r="H4758" s="13">
        <v>10</v>
      </c>
      <c r="I4758" s="23" t="str">
        <f>VLOOKUP(B4758,'De-Para'!$B$3:$C$29,2,0)</f>
        <v>Nordeste</v>
      </c>
      <c r="J4758" s="18" t="str">
        <f t="shared" si="296"/>
        <v>Médio</v>
      </c>
      <c r="K4758" s="18" t="str">
        <f t="shared" si="297"/>
        <v>Abaixo</v>
      </c>
      <c r="L4758" s="18" t="str">
        <f t="shared" si="298"/>
        <v>Abaixo</v>
      </c>
      <c r="M4758" s="23" t="str">
        <f t="shared" si="299"/>
        <v>Acima</v>
      </c>
    </row>
    <row r="4759" spans="1:13">
      <c r="A4759" s="8" t="s">
        <v>4591</v>
      </c>
      <c r="B4759" s="9" t="s">
        <v>118</v>
      </c>
      <c r="C4759" s="9">
        <v>137</v>
      </c>
      <c r="D4759" s="9">
        <v>0.55000000000000004</v>
      </c>
      <c r="E4759" s="9">
        <v>0.53600000000000003</v>
      </c>
      <c r="F4759" s="9">
        <v>0.41799999999999998</v>
      </c>
      <c r="G4759" s="9">
        <v>6350.61</v>
      </c>
      <c r="H4759" s="10">
        <v>1</v>
      </c>
      <c r="I4759" s="23" t="str">
        <f>VLOOKUP(B4759,'De-Para'!$B$3:$C$29,2,0)</f>
        <v>Nordeste</v>
      </c>
      <c r="J4759" s="18" t="str">
        <f t="shared" si="296"/>
        <v>Médio</v>
      </c>
      <c r="K4759" s="18" t="str">
        <f t="shared" si="297"/>
        <v>Abaixo</v>
      </c>
      <c r="L4759" s="18" t="str">
        <f t="shared" si="298"/>
        <v>Abaixo</v>
      </c>
      <c r="M4759" s="23" t="str">
        <f t="shared" si="299"/>
        <v>Abaixo</v>
      </c>
    </row>
    <row r="4760" spans="1:13">
      <c r="A4760" s="11" t="s">
        <v>134</v>
      </c>
      <c r="B4760" s="12" t="s">
        <v>82</v>
      </c>
      <c r="C4760" s="12">
        <v>184</v>
      </c>
      <c r="D4760" s="12">
        <v>0.621</v>
      </c>
      <c r="E4760" s="12">
        <v>0.55400000000000005</v>
      </c>
      <c r="F4760" s="12">
        <v>0.56100000000000005</v>
      </c>
      <c r="G4760" s="12">
        <v>8525.83</v>
      </c>
      <c r="H4760" s="13">
        <v>1</v>
      </c>
      <c r="I4760" s="23" t="str">
        <f>VLOOKUP(B4760,'De-Para'!$B$3:$C$29,2,0)</f>
        <v>Nordeste</v>
      </c>
      <c r="J4760" s="18" t="str">
        <f t="shared" si="296"/>
        <v>Médio</v>
      </c>
      <c r="K4760" s="18" t="str">
        <f t="shared" si="297"/>
        <v>Acima</v>
      </c>
      <c r="L4760" s="18" t="str">
        <f t="shared" si="298"/>
        <v>Abaixo</v>
      </c>
      <c r="M4760" s="23" t="str">
        <f t="shared" si="299"/>
        <v>Abaixo</v>
      </c>
    </row>
    <row r="4761" spans="1:13">
      <c r="A4761" s="8" t="s">
        <v>4592</v>
      </c>
      <c r="B4761" s="9" t="s">
        <v>111</v>
      </c>
      <c r="C4761" s="9">
        <v>216</v>
      </c>
      <c r="D4761" s="9">
        <v>0.63900000000000001</v>
      </c>
      <c r="E4761" s="9">
        <v>0.61799999999999999</v>
      </c>
      <c r="F4761" s="9">
        <v>0.53</v>
      </c>
      <c r="G4761" s="9">
        <v>10031.91</v>
      </c>
      <c r="H4761" s="10">
        <v>1</v>
      </c>
      <c r="I4761" s="23" t="str">
        <f>VLOOKUP(B4761,'De-Para'!$B$3:$C$29,2,0)</f>
        <v>Norte</v>
      </c>
      <c r="J4761" s="18" t="str">
        <f t="shared" si="296"/>
        <v>Médio</v>
      </c>
      <c r="K4761" s="18" t="str">
        <f t="shared" si="297"/>
        <v>Acima</v>
      </c>
      <c r="L4761" s="18" t="str">
        <f t="shared" si="298"/>
        <v>Abaixo</v>
      </c>
      <c r="M4761" s="23" t="str">
        <f t="shared" si="299"/>
        <v>Abaixo</v>
      </c>
    </row>
    <row r="4762" spans="1:13">
      <c r="A4762" s="11" t="s">
        <v>4593</v>
      </c>
      <c r="B4762" s="12" t="s">
        <v>111</v>
      </c>
      <c r="C4762" s="12">
        <v>96</v>
      </c>
      <c r="D4762" s="12">
        <v>0.65</v>
      </c>
      <c r="E4762" s="12">
        <v>0.61299999999999999</v>
      </c>
      <c r="F4762" s="12">
        <v>0.53100000000000003</v>
      </c>
      <c r="G4762" s="12">
        <v>17077.52</v>
      </c>
      <c r="H4762" s="13">
        <v>1</v>
      </c>
      <c r="I4762" s="23" t="str">
        <f>VLOOKUP(B4762,'De-Para'!$B$3:$C$29,2,0)</f>
        <v>Norte</v>
      </c>
      <c r="J4762" s="18" t="str">
        <f t="shared" si="296"/>
        <v>Médio</v>
      </c>
      <c r="K4762" s="18" t="str">
        <f t="shared" si="297"/>
        <v>Acima</v>
      </c>
      <c r="L4762" s="18" t="str">
        <f t="shared" si="298"/>
        <v>Abaixo</v>
      </c>
      <c r="M4762" s="23" t="str">
        <f t="shared" si="299"/>
        <v>Abaixo</v>
      </c>
    </row>
    <row r="4763" spans="1:13">
      <c r="A4763" s="8" t="s">
        <v>4594</v>
      </c>
      <c r="B4763" s="9" t="s">
        <v>111</v>
      </c>
      <c r="C4763" s="9">
        <v>276</v>
      </c>
      <c r="D4763" s="9">
        <v>0.57299999999999995</v>
      </c>
      <c r="E4763" s="9">
        <v>0.51600000000000001</v>
      </c>
      <c r="F4763" s="9">
        <v>0.48699999999999999</v>
      </c>
      <c r="G4763" s="9">
        <v>8957.33</v>
      </c>
      <c r="H4763" s="10">
        <v>0</v>
      </c>
      <c r="I4763" s="23" t="str">
        <f>VLOOKUP(B4763,'De-Para'!$B$3:$C$29,2,0)</f>
        <v>Norte</v>
      </c>
      <c r="J4763" s="18" t="str">
        <f t="shared" si="296"/>
        <v>Médio</v>
      </c>
      <c r="K4763" s="18" t="str">
        <f t="shared" si="297"/>
        <v>Abaixo</v>
      </c>
      <c r="L4763" s="18" t="str">
        <f t="shared" si="298"/>
        <v>Abaixo</v>
      </c>
      <c r="M4763" s="23" t="str">
        <f t="shared" si="299"/>
        <v>Abaixo</v>
      </c>
    </row>
    <row r="4764" spans="1:13">
      <c r="A4764" s="11" t="s">
        <v>4595</v>
      </c>
      <c r="B4764" s="12" t="s">
        <v>118</v>
      </c>
      <c r="C4764" s="12">
        <v>158</v>
      </c>
      <c r="D4764" s="12">
        <v>0.59399999999999997</v>
      </c>
      <c r="E4764" s="12">
        <v>0.59299999999999997</v>
      </c>
      <c r="F4764" s="12">
        <v>0.45500000000000002</v>
      </c>
      <c r="G4764" s="12">
        <v>6725.37</v>
      </c>
      <c r="H4764" s="13">
        <v>0</v>
      </c>
      <c r="I4764" s="23" t="str">
        <f>VLOOKUP(B4764,'De-Para'!$B$3:$C$29,2,0)</f>
        <v>Nordeste</v>
      </c>
      <c r="J4764" s="18" t="str">
        <f t="shared" si="296"/>
        <v>Médio</v>
      </c>
      <c r="K4764" s="18" t="str">
        <f t="shared" si="297"/>
        <v>Abaixo</v>
      </c>
      <c r="L4764" s="18" t="str">
        <f t="shared" si="298"/>
        <v>Abaixo</v>
      </c>
      <c r="M4764" s="23" t="str">
        <f t="shared" si="299"/>
        <v>Abaixo</v>
      </c>
    </row>
    <row r="4765" spans="1:13">
      <c r="A4765" s="8" t="s">
        <v>4596</v>
      </c>
      <c r="B4765" s="9" t="s">
        <v>82</v>
      </c>
      <c r="C4765" s="9">
        <v>142</v>
      </c>
      <c r="D4765" s="9">
        <v>0.61699999999999999</v>
      </c>
      <c r="E4765" s="9">
        <v>0.58399999999999996</v>
      </c>
      <c r="F4765" s="9">
        <v>0.51400000000000001</v>
      </c>
      <c r="G4765" s="9">
        <v>10139.19</v>
      </c>
      <c r="H4765" s="10">
        <v>1</v>
      </c>
      <c r="I4765" s="23" t="str">
        <f>VLOOKUP(B4765,'De-Para'!$B$3:$C$29,2,0)</f>
        <v>Nordeste</v>
      </c>
      <c r="J4765" s="18" t="str">
        <f t="shared" si="296"/>
        <v>Médio</v>
      </c>
      <c r="K4765" s="18" t="str">
        <f t="shared" si="297"/>
        <v>Acima</v>
      </c>
      <c r="L4765" s="18" t="str">
        <f t="shared" si="298"/>
        <v>Abaixo</v>
      </c>
      <c r="M4765" s="23" t="str">
        <f t="shared" si="299"/>
        <v>Abaixo</v>
      </c>
    </row>
    <row r="4766" spans="1:13">
      <c r="A4766" s="11" t="s">
        <v>4597</v>
      </c>
      <c r="B4766" s="12" t="s">
        <v>16</v>
      </c>
      <c r="C4766" s="12">
        <v>130</v>
      </c>
      <c r="D4766" s="12">
        <v>0.66900000000000004</v>
      </c>
      <c r="E4766" s="12">
        <v>0.60099999999999998</v>
      </c>
      <c r="F4766" s="12">
        <v>0.61699999999999999</v>
      </c>
      <c r="G4766" s="12">
        <v>9649.75</v>
      </c>
      <c r="H4766" s="13">
        <v>3</v>
      </c>
      <c r="I4766" s="23" t="str">
        <f>VLOOKUP(B4766,'De-Para'!$B$3:$C$29,2,0)</f>
        <v>Sudeste</v>
      </c>
      <c r="J4766" s="18" t="str">
        <f t="shared" si="296"/>
        <v>Médio</v>
      </c>
      <c r="K4766" s="18" t="str">
        <f t="shared" si="297"/>
        <v>Acima</v>
      </c>
      <c r="L4766" s="18" t="str">
        <f t="shared" si="298"/>
        <v>Abaixo</v>
      </c>
      <c r="M4766" s="23" t="str">
        <f t="shared" si="299"/>
        <v>Acima</v>
      </c>
    </row>
    <row r="4767" spans="1:13">
      <c r="A4767" s="8" t="s">
        <v>4598</v>
      </c>
      <c r="B4767" s="9" t="s">
        <v>118</v>
      </c>
      <c r="C4767" s="9">
        <v>57</v>
      </c>
      <c r="D4767" s="9">
        <v>0.48799999999999999</v>
      </c>
      <c r="E4767" s="9">
        <v>0.498</v>
      </c>
      <c r="F4767" s="9">
        <v>0.32900000000000001</v>
      </c>
      <c r="G4767" s="9">
        <v>7896.14</v>
      </c>
      <c r="H4767" s="10">
        <v>1</v>
      </c>
      <c r="I4767" s="23" t="str">
        <f>VLOOKUP(B4767,'De-Para'!$B$3:$C$29,2,0)</f>
        <v>Nordeste</v>
      </c>
      <c r="J4767" s="18" t="str">
        <f t="shared" si="296"/>
        <v>Baixo</v>
      </c>
      <c r="K4767" s="18" t="str">
        <f t="shared" si="297"/>
        <v>Abaixo</v>
      </c>
      <c r="L4767" s="18" t="str">
        <f t="shared" si="298"/>
        <v>Abaixo</v>
      </c>
      <c r="M4767" s="23" t="str">
        <f t="shared" si="299"/>
        <v>Abaixo</v>
      </c>
    </row>
    <row r="4768" spans="1:13">
      <c r="A4768" s="11" t="s">
        <v>4599</v>
      </c>
      <c r="B4768" s="12" t="s">
        <v>111</v>
      </c>
      <c r="C4768" s="12">
        <v>139</v>
      </c>
      <c r="D4768" s="12">
        <v>0.5</v>
      </c>
      <c r="E4768" s="12">
        <v>0.49</v>
      </c>
      <c r="F4768" s="12">
        <v>0.34499999999999997</v>
      </c>
      <c r="G4768" s="12">
        <v>9975.16</v>
      </c>
      <c r="H4768" s="13">
        <v>0</v>
      </c>
      <c r="I4768" s="23" t="str">
        <f>VLOOKUP(B4768,'De-Para'!$B$3:$C$29,2,0)</f>
        <v>Norte</v>
      </c>
      <c r="J4768" s="18" t="str">
        <f t="shared" si="296"/>
        <v>Baixo</v>
      </c>
      <c r="K4768" s="18" t="str">
        <f t="shared" si="297"/>
        <v>Abaixo</v>
      </c>
      <c r="L4768" s="18" t="str">
        <f t="shared" si="298"/>
        <v>Abaixo</v>
      </c>
      <c r="M4768" s="23" t="str">
        <f t="shared" si="299"/>
        <v>Abaixo</v>
      </c>
    </row>
    <row r="4769" spans="1:13">
      <c r="A4769" s="8" t="s">
        <v>4600</v>
      </c>
      <c r="B4769" s="9" t="s">
        <v>118</v>
      </c>
      <c r="C4769" s="9">
        <v>108</v>
      </c>
      <c r="D4769" s="9">
        <v>0.56299999999999994</v>
      </c>
      <c r="E4769" s="9">
        <v>0.52900000000000003</v>
      </c>
      <c r="F4769" s="9">
        <v>0.44800000000000001</v>
      </c>
      <c r="G4769" s="9">
        <v>6640.12</v>
      </c>
      <c r="H4769" s="10">
        <v>3</v>
      </c>
      <c r="I4769" s="23" t="str">
        <f>VLOOKUP(B4769,'De-Para'!$B$3:$C$29,2,0)</f>
        <v>Nordeste</v>
      </c>
      <c r="J4769" s="18" t="str">
        <f t="shared" si="296"/>
        <v>Médio</v>
      </c>
      <c r="K4769" s="18" t="str">
        <f t="shared" si="297"/>
        <v>Abaixo</v>
      </c>
      <c r="L4769" s="18" t="str">
        <f t="shared" si="298"/>
        <v>Abaixo</v>
      </c>
      <c r="M4769" s="23" t="str">
        <f t="shared" si="299"/>
        <v>Acima</v>
      </c>
    </row>
    <row r="4770" spans="1:13">
      <c r="A4770" s="11" t="s">
        <v>4601</v>
      </c>
      <c r="B4770" s="12" t="s">
        <v>87</v>
      </c>
      <c r="C4770" s="12">
        <v>366</v>
      </c>
      <c r="D4770" s="12">
        <v>0.51200000000000001</v>
      </c>
      <c r="E4770" s="12">
        <v>0.41699999999999998</v>
      </c>
      <c r="F4770" s="12">
        <v>0.45500000000000002</v>
      </c>
      <c r="G4770" s="12">
        <v>5658.32</v>
      </c>
      <c r="H4770" s="13">
        <v>0</v>
      </c>
      <c r="I4770" s="23" t="str">
        <f>VLOOKUP(B4770,'De-Para'!$B$3:$C$29,2,0)</f>
        <v>Nordeste</v>
      </c>
      <c r="J4770" s="18" t="str">
        <f t="shared" si="296"/>
        <v>Baixo</v>
      </c>
      <c r="K4770" s="18" t="str">
        <f t="shared" si="297"/>
        <v>Abaixo</v>
      </c>
      <c r="L4770" s="18" t="str">
        <f t="shared" si="298"/>
        <v>Abaixo</v>
      </c>
      <c r="M4770" s="23" t="str">
        <f t="shared" si="299"/>
        <v>Abaixo</v>
      </c>
    </row>
    <row r="4771" spans="1:13">
      <c r="A4771" s="8" t="s">
        <v>4602</v>
      </c>
      <c r="B4771" s="9" t="s">
        <v>111</v>
      </c>
      <c r="C4771" s="9">
        <v>169</v>
      </c>
      <c r="D4771" s="9">
        <v>0.67700000000000005</v>
      </c>
      <c r="E4771" s="9">
        <v>0.67600000000000005</v>
      </c>
      <c r="F4771" s="9">
        <v>0.56999999999999995</v>
      </c>
      <c r="G4771" s="9">
        <v>11182.35</v>
      </c>
      <c r="H4771" s="10">
        <v>2</v>
      </c>
      <c r="I4771" s="23" t="str">
        <f>VLOOKUP(B4771,'De-Para'!$B$3:$C$29,2,0)</f>
        <v>Norte</v>
      </c>
      <c r="J4771" s="18" t="str">
        <f t="shared" si="296"/>
        <v>Médio</v>
      </c>
      <c r="K4771" s="18" t="str">
        <f t="shared" si="297"/>
        <v>Acima</v>
      </c>
      <c r="L4771" s="18" t="str">
        <f t="shared" si="298"/>
        <v>Abaixo</v>
      </c>
      <c r="M4771" s="23" t="str">
        <f t="shared" si="299"/>
        <v>Abaixo</v>
      </c>
    </row>
    <row r="4772" spans="1:13">
      <c r="A4772" s="11" t="s">
        <v>4603</v>
      </c>
      <c r="B4772" s="12" t="s">
        <v>82</v>
      </c>
      <c r="C4772" s="12">
        <v>199</v>
      </c>
      <c r="D4772" s="12">
        <v>0.60599999999999998</v>
      </c>
      <c r="E4772" s="12">
        <v>0.57499999999999996</v>
      </c>
      <c r="F4772" s="12">
        <v>0.49099999999999999</v>
      </c>
      <c r="G4772" s="12">
        <v>9208.32</v>
      </c>
      <c r="H4772" s="13">
        <v>1</v>
      </c>
      <c r="I4772" s="23" t="str">
        <f>VLOOKUP(B4772,'De-Para'!$B$3:$C$29,2,0)</f>
        <v>Nordeste</v>
      </c>
      <c r="J4772" s="18" t="str">
        <f t="shared" si="296"/>
        <v>Médio</v>
      </c>
      <c r="K4772" s="18" t="str">
        <f t="shared" si="297"/>
        <v>Acima</v>
      </c>
      <c r="L4772" s="18" t="str">
        <f t="shared" si="298"/>
        <v>Abaixo</v>
      </c>
      <c r="M4772" s="23" t="str">
        <f t="shared" si="299"/>
        <v>Abaixo</v>
      </c>
    </row>
    <row r="4773" spans="1:13">
      <c r="A4773" s="8" t="s">
        <v>4604</v>
      </c>
      <c r="B4773" s="9" t="s">
        <v>16</v>
      </c>
      <c r="C4773" s="9">
        <v>245</v>
      </c>
      <c r="D4773" s="9">
        <v>0.56999999999999995</v>
      </c>
      <c r="E4773" s="9">
        <v>0.53100000000000003</v>
      </c>
      <c r="F4773" s="9">
        <v>0.47399999999999998</v>
      </c>
      <c r="G4773" s="9">
        <v>6479.51</v>
      </c>
      <c r="H4773" s="10">
        <v>7</v>
      </c>
      <c r="I4773" s="23" t="str">
        <f>VLOOKUP(B4773,'De-Para'!$B$3:$C$29,2,0)</f>
        <v>Sudeste</v>
      </c>
      <c r="J4773" s="18" t="str">
        <f t="shared" si="296"/>
        <v>Médio</v>
      </c>
      <c r="K4773" s="18" t="str">
        <f t="shared" si="297"/>
        <v>Abaixo</v>
      </c>
      <c r="L4773" s="18" t="str">
        <f t="shared" si="298"/>
        <v>Abaixo</v>
      </c>
      <c r="M4773" s="23" t="str">
        <f t="shared" si="299"/>
        <v>Acima</v>
      </c>
    </row>
    <row r="4774" spans="1:13">
      <c r="A4774" s="11" t="s">
        <v>4605</v>
      </c>
      <c r="B4774" s="12" t="s">
        <v>111</v>
      </c>
      <c r="C4774" s="12">
        <v>123</v>
      </c>
      <c r="D4774" s="12">
        <v>0.59599999999999997</v>
      </c>
      <c r="E4774" s="12">
        <v>0.54300000000000004</v>
      </c>
      <c r="F4774" s="12">
        <v>0.52400000000000002</v>
      </c>
      <c r="G4774" s="12">
        <v>11925.05</v>
      </c>
      <c r="H4774" s="13">
        <v>0</v>
      </c>
      <c r="I4774" s="23" t="str">
        <f>VLOOKUP(B4774,'De-Para'!$B$3:$C$29,2,0)</f>
        <v>Norte</v>
      </c>
      <c r="J4774" s="18" t="str">
        <f t="shared" si="296"/>
        <v>Médio</v>
      </c>
      <c r="K4774" s="18" t="str">
        <f t="shared" si="297"/>
        <v>Abaixo</v>
      </c>
      <c r="L4774" s="18" t="str">
        <f t="shared" si="298"/>
        <v>Abaixo</v>
      </c>
      <c r="M4774" s="23" t="str">
        <f t="shared" si="299"/>
        <v>Abaixo</v>
      </c>
    </row>
    <row r="4775" spans="1:13">
      <c r="A4775" s="8" t="s">
        <v>4606</v>
      </c>
      <c r="B4775" s="9" t="s">
        <v>33</v>
      </c>
      <c r="C4775" s="9">
        <v>77</v>
      </c>
      <c r="D4775" s="9">
        <v>0.66500000000000004</v>
      </c>
      <c r="E4775" s="9">
        <v>0.65600000000000003</v>
      </c>
      <c r="F4775" s="9">
        <v>0.54300000000000004</v>
      </c>
      <c r="G4775" s="9">
        <v>15274.88</v>
      </c>
      <c r="H4775" s="10">
        <v>0</v>
      </c>
      <c r="I4775" s="23" t="str">
        <f>VLOOKUP(B4775,'De-Para'!$B$3:$C$29,2,0)</f>
        <v>Centro-Oeste</v>
      </c>
      <c r="J4775" s="18" t="str">
        <f t="shared" si="296"/>
        <v>Médio</v>
      </c>
      <c r="K4775" s="18" t="str">
        <f t="shared" si="297"/>
        <v>Acima</v>
      </c>
      <c r="L4775" s="18" t="str">
        <f t="shared" si="298"/>
        <v>Abaixo</v>
      </c>
      <c r="M4775" s="23" t="str">
        <f t="shared" si="299"/>
        <v>Abaixo</v>
      </c>
    </row>
    <row r="4776" spans="1:13">
      <c r="A4776" s="11" t="s">
        <v>4607</v>
      </c>
      <c r="B4776" s="12" t="s">
        <v>82</v>
      </c>
      <c r="C4776" s="12">
        <v>124</v>
      </c>
      <c r="D4776" s="12">
        <v>0.622</v>
      </c>
      <c r="E4776" s="12">
        <v>0.61799999999999999</v>
      </c>
      <c r="F4776" s="12">
        <v>0.48799999999999999</v>
      </c>
      <c r="G4776" s="12">
        <v>9599.51</v>
      </c>
      <c r="H4776" s="13">
        <v>4</v>
      </c>
      <c r="I4776" s="23" t="str">
        <f>VLOOKUP(B4776,'De-Para'!$B$3:$C$29,2,0)</f>
        <v>Nordeste</v>
      </c>
      <c r="J4776" s="18" t="str">
        <f t="shared" si="296"/>
        <v>Médio</v>
      </c>
      <c r="K4776" s="18" t="str">
        <f t="shared" si="297"/>
        <v>Acima</v>
      </c>
      <c r="L4776" s="18" t="str">
        <f t="shared" si="298"/>
        <v>Abaixo</v>
      </c>
      <c r="M4776" s="23" t="str">
        <f t="shared" si="299"/>
        <v>Acima</v>
      </c>
    </row>
    <row r="4777" spans="1:13">
      <c r="A4777" s="8" t="s">
        <v>4608</v>
      </c>
      <c r="B4777" s="9" t="s">
        <v>16</v>
      </c>
      <c r="C4777" s="9">
        <v>76</v>
      </c>
      <c r="D4777" s="9">
        <v>0.68</v>
      </c>
      <c r="E4777" s="9">
        <v>0.66400000000000003</v>
      </c>
      <c r="F4777" s="9">
        <v>0.56499999999999995</v>
      </c>
      <c r="G4777" s="9">
        <v>8915.02</v>
      </c>
      <c r="H4777" s="10">
        <v>1</v>
      </c>
      <c r="I4777" s="23" t="str">
        <f>VLOOKUP(B4777,'De-Para'!$B$3:$C$29,2,0)</f>
        <v>Sudeste</v>
      </c>
      <c r="J4777" s="18" t="str">
        <f t="shared" si="296"/>
        <v>Médio</v>
      </c>
      <c r="K4777" s="18" t="str">
        <f t="shared" si="297"/>
        <v>Acima</v>
      </c>
      <c r="L4777" s="18" t="str">
        <f t="shared" si="298"/>
        <v>Abaixo</v>
      </c>
      <c r="M4777" s="23" t="str">
        <f t="shared" si="299"/>
        <v>Abaixo</v>
      </c>
    </row>
    <row r="4778" spans="1:13">
      <c r="A4778" s="11" t="s">
        <v>4609</v>
      </c>
      <c r="B4778" s="12" t="s">
        <v>72</v>
      </c>
      <c r="C4778" s="12">
        <v>136</v>
      </c>
      <c r="D4778" s="12">
        <v>0.58299999999999996</v>
      </c>
      <c r="E4778" s="12">
        <v>0.52300000000000002</v>
      </c>
      <c r="F4778" s="12">
        <v>0.504</v>
      </c>
      <c r="G4778" s="12">
        <v>6729.52</v>
      </c>
      <c r="H4778" s="13">
        <v>1</v>
      </c>
      <c r="I4778" s="23" t="str">
        <f>VLOOKUP(B4778,'De-Para'!$B$3:$C$29,2,0)</f>
        <v>Nordeste</v>
      </c>
      <c r="J4778" s="18" t="str">
        <f t="shared" si="296"/>
        <v>Médio</v>
      </c>
      <c r="K4778" s="18" t="str">
        <f t="shared" si="297"/>
        <v>Abaixo</v>
      </c>
      <c r="L4778" s="18" t="str">
        <f t="shared" si="298"/>
        <v>Abaixo</v>
      </c>
      <c r="M4778" s="23" t="str">
        <f t="shared" si="299"/>
        <v>Abaixo</v>
      </c>
    </row>
    <row r="4779" spans="1:13">
      <c r="A4779" s="8" t="s">
        <v>4610</v>
      </c>
      <c r="B4779" s="9" t="s">
        <v>16</v>
      </c>
      <c r="C4779" s="9">
        <v>128</v>
      </c>
      <c r="D4779" s="9">
        <v>0.59</v>
      </c>
      <c r="E4779" s="9">
        <v>0.52</v>
      </c>
      <c r="F4779" s="9">
        <v>0.52</v>
      </c>
      <c r="G4779" s="9">
        <v>6691.13</v>
      </c>
      <c r="H4779" s="10">
        <v>7</v>
      </c>
      <c r="I4779" s="23" t="str">
        <f>VLOOKUP(B4779,'De-Para'!$B$3:$C$29,2,0)</f>
        <v>Sudeste</v>
      </c>
      <c r="J4779" s="18" t="str">
        <f t="shared" si="296"/>
        <v>Médio</v>
      </c>
      <c r="K4779" s="18" t="str">
        <f t="shared" si="297"/>
        <v>Abaixo</v>
      </c>
      <c r="L4779" s="18" t="str">
        <f t="shared" si="298"/>
        <v>Abaixo</v>
      </c>
      <c r="M4779" s="23" t="str">
        <f t="shared" si="299"/>
        <v>Acima</v>
      </c>
    </row>
    <row r="4780" spans="1:13">
      <c r="A4780" s="11" t="s">
        <v>4611</v>
      </c>
      <c r="B4780" s="12" t="s">
        <v>72</v>
      </c>
      <c r="C4780" s="12">
        <v>137</v>
      </c>
      <c r="D4780" s="12">
        <v>0.59</v>
      </c>
      <c r="E4780" s="12">
        <v>0.54500000000000004</v>
      </c>
      <c r="F4780" s="12">
        <v>0.47599999999999998</v>
      </c>
      <c r="G4780" s="12">
        <v>7370.03</v>
      </c>
      <c r="H4780" s="13">
        <v>0</v>
      </c>
      <c r="I4780" s="23" t="str">
        <f>VLOOKUP(B4780,'De-Para'!$B$3:$C$29,2,0)</f>
        <v>Nordeste</v>
      </c>
      <c r="J4780" s="18" t="str">
        <f t="shared" si="296"/>
        <v>Médio</v>
      </c>
      <c r="K4780" s="18" t="str">
        <f t="shared" si="297"/>
        <v>Abaixo</v>
      </c>
      <c r="L4780" s="18" t="str">
        <f t="shared" si="298"/>
        <v>Abaixo</v>
      </c>
      <c r="M4780" s="23" t="str">
        <f t="shared" si="299"/>
        <v>Abaixo</v>
      </c>
    </row>
    <row r="4781" spans="1:13">
      <c r="A4781" s="8" t="s">
        <v>4612</v>
      </c>
      <c r="B4781" s="9" t="s">
        <v>118</v>
      </c>
      <c r="C4781" s="9">
        <v>96</v>
      </c>
      <c r="D4781" s="9">
        <v>0.53200000000000003</v>
      </c>
      <c r="E4781" s="9">
        <v>0.52600000000000002</v>
      </c>
      <c r="F4781" s="9">
        <v>0.372</v>
      </c>
      <c r="G4781" s="9">
        <v>7451.64</v>
      </c>
      <c r="H4781" s="10">
        <v>20</v>
      </c>
      <c r="I4781" s="23" t="str">
        <f>VLOOKUP(B4781,'De-Para'!$B$3:$C$29,2,0)</f>
        <v>Nordeste</v>
      </c>
      <c r="J4781" s="18" t="str">
        <f t="shared" si="296"/>
        <v>Baixo</v>
      </c>
      <c r="K4781" s="18" t="str">
        <f t="shared" si="297"/>
        <v>Abaixo</v>
      </c>
      <c r="L4781" s="18" t="str">
        <f t="shared" si="298"/>
        <v>Abaixo</v>
      </c>
      <c r="M4781" s="23" t="str">
        <f t="shared" si="299"/>
        <v>Acima</v>
      </c>
    </row>
    <row r="4782" spans="1:13">
      <c r="A4782" s="11" t="s">
        <v>4613</v>
      </c>
      <c r="B4782" s="12" t="s">
        <v>24</v>
      </c>
      <c r="C4782" s="12">
        <v>208</v>
      </c>
      <c r="D4782" s="12">
        <v>0.59899999999999998</v>
      </c>
      <c r="E4782" s="12">
        <v>0.55900000000000005</v>
      </c>
      <c r="F4782" s="12">
        <v>0.503</v>
      </c>
      <c r="G4782" s="12">
        <v>7373.42</v>
      </c>
      <c r="H4782" s="13">
        <v>7</v>
      </c>
      <c r="I4782" s="23" t="str">
        <f>VLOOKUP(B4782,'De-Para'!$B$3:$C$29,2,0)</f>
        <v>Nordeste</v>
      </c>
      <c r="J4782" s="18" t="str">
        <f t="shared" si="296"/>
        <v>Médio</v>
      </c>
      <c r="K4782" s="18" t="str">
        <f t="shared" si="297"/>
        <v>Abaixo</v>
      </c>
      <c r="L4782" s="18" t="str">
        <f t="shared" si="298"/>
        <v>Abaixo</v>
      </c>
      <c r="M4782" s="23" t="str">
        <f t="shared" si="299"/>
        <v>Acima</v>
      </c>
    </row>
    <row r="4783" spans="1:13">
      <c r="A4783" s="8" t="s">
        <v>4614</v>
      </c>
      <c r="B4783" s="9" t="s">
        <v>118</v>
      </c>
      <c r="C4783" s="9">
        <v>139</v>
      </c>
      <c r="D4783" s="9">
        <v>0.56200000000000006</v>
      </c>
      <c r="E4783" s="9">
        <v>0.54700000000000004</v>
      </c>
      <c r="F4783" s="9">
        <v>0.41799999999999998</v>
      </c>
      <c r="G4783" s="9">
        <v>6328.11</v>
      </c>
      <c r="H4783" s="10">
        <v>0</v>
      </c>
      <c r="I4783" s="23" t="str">
        <f>VLOOKUP(B4783,'De-Para'!$B$3:$C$29,2,0)</f>
        <v>Nordeste</v>
      </c>
      <c r="J4783" s="18" t="str">
        <f t="shared" si="296"/>
        <v>Médio</v>
      </c>
      <c r="K4783" s="18" t="str">
        <f t="shared" si="297"/>
        <v>Abaixo</v>
      </c>
      <c r="L4783" s="18" t="str">
        <f t="shared" si="298"/>
        <v>Abaixo</v>
      </c>
      <c r="M4783" s="23" t="str">
        <f t="shared" si="299"/>
        <v>Abaixo</v>
      </c>
    </row>
    <row r="4784" spans="1:13">
      <c r="A4784" s="11" t="s">
        <v>4615</v>
      </c>
      <c r="B4784" s="12" t="s">
        <v>16</v>
      </c>
      <c r="C4784" s="12">
        <v>183</v>
      </c>
      <c r="D4784" s="12">
        <v>0.66</v>
      </c>
      <c r="E4784" s="12">
        <v>0.61499999999999999</v>
      </c>
      <c r="F4784" s="12">
        <v>0.55200000000000005</v>
      </c>
      <c r="G4784" s="12">
        <v>9518.67</v>
      </c>
      <c r="H4784" s="13">
        <v>2</v>
      </c>
      <c r="I4784" s="23" t="str">
        <f>VLOOKUP(B4784,'De-Para'!$B$3:$C$29,2,0)</f>
        <v>Sudeste</v>
      </c>
      <c r="J4784" s="18" t="str">
        <f t="shared" si="296"/>
        <v>Médio</v>
      </c>
      <c r="K4784" s="18" t="str">
        <f t="shared" si="297"/>
        <v>Acima</v>
      </c>
      <c r="L4784" s="18" t="str">
        <f t="shared" si="298"/>
        <v>Abaixo</v>
      </c>
      <c r="M4784" s="23" t="str">
        <f t="shared" si="299"/>
        <v>Abaixo</v>
      </c>
    </row>
    <row r="4785" spans="1:13">
      <c r="A4785" s="8" t="s">
        <v>4616</v>
      </c>
      <c r="B4785" s="9" t="s">
        <v>7</v>
      </c>
      <c r="C4785" s="9">
        <v>85</v>
      </c>
      <c r="D4785" s="9">
        <v>0.73</v>
      </c>
      <c r="E4785" s="9">
        <v>0.69199999999999995</v>
      </c>
      <c r="F4785" s="9">
        <v>0.67700000000000005</v>
      </c>
      <c r="G4785" s="9">
        <v>16684.57</v>
      </c>
      <c r="H4785" s="10">
        <v>3</v>
      </c>
      <c r="I4785" s="23" t="str">
        <f>VLOOKUP(B4785,'De-Para'!$B$3:$C$29,2,0)</f>
        <v>Sudeste</v>
      </c>
      <c r="J4785" s="18" t="str">
        <f t="shared" si="296"/>
        <v>Alto</v>
      </c>
      <c r="K4785" s="18" t="str">
        <f t="shared" si="297"/>
        <v>Acima</v>
      </c>
      <c r="L4785" s="18" t="str">
        <f t="shared" si="298"/>
        <v>Abaixo</v>
      </c>
      <c r="M4785" s="23" t="str">
        <f t="shared" si="299"/>
        <v>Acima</v>
      </c>
    </row>
    <row r="4786" spans="1:13">
      <c r="A4786" s="11" t="s">
        <v>4617</v>
      </c>
      <c r="B4786" s="12" t="s">
        <v>118</v>
      </c>
      <c r="C4786" s="12">
        <v>128</v>
      </c>
      <c r="D4786" s="12">
        <v>0.58899999999999997</v>
      </c>
      <c r="E4786" s="12">
        <v>0.55900000000000005</v>
      </c>
      <c r="F4786" s="12">
        <v>0.48199999999999998</v>
      </c>
      <c r="G4786" s="12">
        <v>9012.3700000000008</v>
      </c>
      <c r="H4786" s="13">
        <v>2</v>
      </c>
      <c r="I4786" s="23" t="str">
        <f>VLOOKUP(B4786,'De-Para'!$B$3:$C$29,2,0)</f>
        <v>Nordeste</v>
      </c>
      <c r="J4786" s="18" t="str">
        <f t="shared" si="296"/>
        <v>Médio</v>
      </c>
      <c r="K4786" s="18" t="str">
        <f t="shared" si="297"/>
        <v>Abaixo</v>
      </c>
      <c r="L4786" s="18" t="str">
        <f t="shared" si="298"/>
        <v>Abaixo</v>
      </c>
      <c r="M4786" s="23" t="str">
        <f t="shared" si="299"/>
        <v>Abaixo</v>
      </c>
    </row>
    <row r="4787" spans="1:13">
      <c r="A4787" s="8" t="s">
        <v>4618</v>
      </c>
      <c r="B4787" s="9" t="s">
        <v>33</v>
      </c>
      <c r="C4787" s="9">
        <v>177</v>
      </c>
      <c r="D4787" s="9">
        <v>0.66</v>
      </c>
      <c r="E4787" s="9">
        <v>0.63300000000000001</v>
      </c>
      <c r="F4787" s="9">
        <v>0.54900000000000004</v>
      </c>
      <c r="G4787" s="9">
        <v>11540.49</v>
      </c>
      <c r="H4787" s="10">
        <v>1</v>
      </c>
      <c r="I4787" s="23" t="str">
        <f>VLOOKUP(B4787,'De-Para'!$B$3:$C$29,2,0)</f>
        <v>Centro-Oeste</v>
      </c>
      <c r="J4787" s="18" t="str">
        <f t="shared" si="296"/>
        <v>Médio</v>
      </c>
      <c r="K4787" s="18" t="str">
        <f t="shared" si="297"/>
        <v>Acima</v>
      </c>
      <c r="L4787" s="18" t="str">
        <f t="shared" si="298"/>
        <v>Abaixo</v>
      </c>
      <c r="M4787" s="23" t="str">
        <f t="shared" si="299"/>
        <v>Abaixo</v>
      </c>
    </row>
    <row r="4788" spans="1:13">
      <c r="A4788" s="11" t="s">
        <v>4619</v>
      </c>
      <c r="B4788" s="12" t="s">
        <v>87</v>
      </c>
      <c r="C4788" s="12">
        <v>165</v>
      </c>
      <c r="D4788" s="12">
        <v>0.52500000000000002</v>
      </c>
      <c r="E4788" s="12">
        <v>0.46100000000000002</v>
      </c>
      <c r="F4788" s="12">
        <v>0.435</v>
      </c>
      <c r="G4788" s="12">
        <v>5336.35</v>
      </c>
      <c r="H4788" s="13">
        <v>1</v>
      </c>
      <c r="I4788" s="23" t="str">
        <f>VLOOKUP(B4788,'De-Para'!$B$3:$C$29,2,0)</f>
        <v>Nordeste</v>
      </c>
      <c r="J4788" s="18" t="str">
        <f t="shared" si="296"/>
        <v>Baixo</v>
      </c>
      <c r="K4788" s="18" t="str">
        <f t="shared" si="297"/>
        <v>Abaixo</v>
      </c>
      <c r="L4788" s="18" t="str">
        <f t="shared" si="298"/>
        <v>Abaixo</v>
      </c>
      <c r="M4788" s="23" t="str">
        <f t="shared" si="299"/>
        <v>Abaixo</v>
      </c>
    </row>
    <row r="4789" spans="1:13">
      <c r="A4789" s="8" t="s">
        <v>4620</v>
      </c>
      <c r="B4789" s="9" t="s">
        <v>118</v>
      </c>
      <c r="C4789" s="9">
        <v>209</v>
      </c>
      <c r="D4789" s="9">
        <v>0.59499999999999997</v>
      </c>
      <c r="E4789" s="9">
        <v>0.61599999999999999</v>
      </c>
      <c r="F4789" s="9">
        <v>0.46200000000000002</v>
      </c>
      <c r="G4789" s="9">
        <v>8460.23</v>
      </c>
      <c r="H4789" s="10">
        <v>2</v>
      </c>
      <c r="I4789" s="23" t="str">
        <f>VLOOKUP(B4789,'De-Para'!$B$3:$C$29,2,0)</f>
        <v>Nordeste</v>
      </c>
      <c r="J4789" s="18" t="str">
        <f t="shared" si="296"/>
        <v>Médio</v>
      </c>
      <c r="K4789" s="18" t="str">
        <f t="shared" si="297"/>
        <v>Abaixo</v>
      </c>
      <c r="L4789" s="18" t="str">
        <f t="shared" si="298"/>
        <v>Abaixo</v>
      </c>
      <c r="M4789" s="23" t="str">
        <f t="shared" si="299"/>
        <v>Abaixo</v>
      </c>
    </row>
    <row r="4790" spans="1:13">
      <c r="A4790" s="11" t="s">
        <v>4621</v>
      </c>
      <c r="B4790" s="12" t="s">
        <v>82</v>
      </c>
      <c r="C4790" s="12">
        <v>75</v>
      </c>
      <c r="D4790" s="12">
        <v>0.55500000000000005</v>
      </c>
      <c r="E4790" s="12">
        <v>0.53700000000000003</v>
      </c>
      <c r="F4790" s="12">
        <v>0.42599999999999999</v>
      </c>
      <c r="G4790" s="12">
        <v>9103.11</v>
      </c>
      <c r="H4790" s="13">
        <v>7</v>
      </c>
      <c r="I4790" s="23" t="str">
        <f>VLOOKUP(B4790,'De-Para'!$B$3:$C$29,2,0)</f>
        <v>Nordeste</v>
      </c>
      <c r="J4790" s="18" t="str">
        <f t="shared" si="296"/>
        <v>Médio</v>
      </c>
      <c r="K4790" s="18" t="str">
        <f t="shared" si="297"/>
        <v>Abaixo</v>
      </c>
      <c r="L4790" s="18" t="str">
        <f t="shared" si="298"/>
        <v>Abaixo</v>
      </c>
      <c r="M4790" s="23" t="str">
        <f t="shared" si="299"/>
        <v>Acima</v>
      </c>
    </row>
    <row r="4791" spans="1:13">
      <c r="A4791" s="8" t="s">
        <v>4622</v>
      </c>
      <c r="B4791" s="9" t="s">
        <v>16</v>
      </c>
      <c r="C4791" s="9">
        <v>102</v>
      </c>
      <c r="D4791" s="9">
        <v>0.65</v>
      </c>
      <c r="E4791" s="9">
        <v>0.55900000000000005</v>
      </c>
      <c r="F4791" s="9">
        <v>0.61799999999999999</v>
      </c>
      <c r="G4791" s="9">
        <v>7769.37</v>
      </c>
      <c r="H4791" s="10">
        <v>8</v>
      </c>
      <c r="I4791" s="23" t="str">
        <f>VLOOKUP(B4791,'De-Para'!$B$3:$C$29,2,0)</f>
        <v>Sudeste</v>
      </c>
      <c r="J4791" s="18" t="str">
        <f t="shared" si="296"/>
        <v>Médio</v>
      </c>
      <c r="K4791" s="18" t="str">
        <f t="shared" si="297"/>
        <v>Acima</v>
      </c>
      <c r="L4791" s="18" t="str">
        <f t="shared" si="298"/>
        <v>Abaixo</v>
      </c>
      <c r="M4791" s="23" t="str">
        <f t="shared" si="299"/>
        <v>Acima</v>
      </c>
    </row>
    <row r="4792" spans="1:13">
      <c r="A4792" s="11" t="s">
        <v>4623</v>
      </c>
      <c r="B4792" s="12" t="s">
        <v>14</v>
      </c>
      <c r="C4792" s="12">
        <v>107</v>
      </c>
      <c r="D4792" s="12">
        <v>0.73</v>
      </c>
      <c r="E4792" s="12">
        <v>0.69599999999999995</v>
      </c>
      <c r="F4792" s="12">
        <v>0.67200000000000004</v>
      </c>
      <c r="G4792" s="12">
        <v>12562.33</v>
      </c>
      <c r="H4792" s="13">
        <v>6</v>
      </c>
      <c r="I4792" s="23" t="str">
        <f>VLOOKUP(B4792,'De-Para'!$B$3:$C$29,2,0)</f>
        <v>Sul</v>
      </c>
      <c r="J4792" s="18" t="str">
        <f t="shared" si="296"/>
        <v>Alto</v>
      </c>
      <c r="K4792" s="18" t="str">
        <f t="shared" si="297"/>
        <v>Acima</v>
      </c>
      <c r="L4792" s="18" t="str">
        <f t="shared" si="298"/>
        <v>Abaixo</v>
      </c>
      <c r="M4792" s="23" t="str">
        <f t="shared" si="299"/>
        <v>Acima</v>
      </c>
    </row>
    <row r="4793" spans="1:13">
      <c r="A4793" s="8" t="s">
        <v>4624</v>
      </c>
      <c r="B4793" s="9" t="s">
        <v>59</v>
      </c>
      <c r="C4793" s="9">
        <v>32</v>
      </c>
      <c r="D4793" s="9">
        <v>0.754</v>
      </c>
      <c r="E4793" s="9">
        <v>0.77700000000000002</v>
      </c>
      <c r="F4793" s="9">
        <v>0.623</v>
      </c>
      <c r="G4793" s="9">
        <v>20914.09</v>
      </c>
      <c r="H4793" s="10">
        <v>2</v>
      </c>
      <c r="I4793" s="23" t="str">
        <f>VLOOKUP(B4793,'De-Para'!$B$3:$C$29,2,0)</f>
        <v>Sul</v>
      </c>
      <c r="J4793" s="18" t="str">
        <f t="shared" si="296"/>
        <v>Alto</v>
      </c>
      <c r="K4793" s="18" t="str">
        <f t="shared" si="297"/>
        <v>Acima</v>
      </c>
      <c r="L4793" s="18" t="str">
        <f t="shared" si="298"/>
        <v>Abaixo</v>
      </c>
      <c r="M4793" s="23" t="str">
        <f t="shared" si="299"/>
        <v>Abaixo</v>
      </c>
    </row>
    <row r="4794" spans="1:13">
      <c r="A4794" s="11" t="s">
        <v>4625</v>
      </c>
      <c r="B4794" s="12" t="s">
        <v>16</v>
      </c>
      <c r="C4794" s="12">
        <v>141</v>
      </c>
      <c r="D4794" s="12">
        <v>0.63</v>
      </c>
      <c r="E4794" s="12">
        <v>0.61</v>
      </c>
      <c r="F4794" s="12">
        <v>0.52700000000000002</v>
      </c>
      <c r="G4794" s="12">
        <v>10800.38</v>
      </c>
      <c r="H4794" s="13">
        <v>2</v>
      </c>
      <c r="I4794" s="23" t="str">
        <f>VLOOKUP(B4794,'De-Para'!$B$3:$C$29,2,0)</f>
        <v>Sudeste</v>
      </c>
      <c r="J4794" s="18" t="str">
        <f t="shared" si="296"/>
        <v>Médio</v>
      </c>
      <c r="K4794" s="18" t="str">
        <f t="shared" si="297"/>
        <v>Acima</v>
      </c>
      <c r="L4794" s="18" t="str">
        <f t="shared" si="298"/>
        <v>Abaixo</v>
      </c>
      <c r="M4794" s="23" t="str">
        <f t="shared" si="299"/>
        <v>Abaixo</v>
      </c>
    </row>
    <row r="4795" spans="1:13">
      <c r="A4795" s="8" t="s">
        <v>4626</v>
      </c>
      <c r="B4795" s="9" t="s">
        <v>82</v>
      </c>
      <c r="C4795" s="9">
        <v>29</v>
      </c>
      <c r="D4795" s="9">
        <v>0.52900000000000003</v>
      </c>
      <c r="E4795" s="9">
        <v>0.52800000000000002</v>
      </c>
      <c r="F4795" s="9">
        <v>0.39200000000000002</v>
      </c>
      <c r="G4795" s="9">
        <v>7775.05</v>
      </c>
      <c r="H4795" s="10">
        <v>2</v>
      </c>
      <c r="I4795" s="23" t="str">
        <f>VLOOKUP(B4795,'De-Para'!$B$3:$C$29,2,0)</f>
        <v>Nordeste</v>
      </c>
      <c r="J4795" s="18" t="str">
        <f t="shared" si="296"/>
        <v>Baixo</v>
      </c>
      <c r="K4795" s="18" t="str">
        <f t="shared" si="297"/>
        <v>Abaixo</v>
      </c>
      <c r="L4795" s="18" t="str">
        <f t="shared" si="298"/>
        <v>Abaixo</v>
      </c>
      <c r="M4795" s="23" t="str">
        <f t="shared" si="299"/>
        <v>Abaixo</v>
      </c>
    </row>
    <row r="4796" spans="1:13">
      <c r="A4796" s="11" t="s">
        <v>4627</v>
      </c>
      <c r="B4796" s="12" t="s">
        <v>16</v>
      </c>
      <c r="C4796" s="12">
        <v>92</v>
      </c>
      <c r="D4796" s="12">
        <v>0.67400000000000004</v>
      </c>
      <c r="E4796" s="12">
        <v>0.65600000000000003</v>
      </c>
      <c r="F4796" s="12">
        <v>0.57699999999999996</v>
      </c>
      <c r="G4796" s="12">
        <v>14827.16</v>
      </c>
      <c r="H4796" s="13">
        <v>2</v>
      </c>
      <c r="I4796" s="23" t="str">
        <f>VLOOKUP(B4796,'De-Para'!$B$3:$C$29,2,0)</f>
        <v>Sudeste</v>
      </c>
      <c r="J4796" s="18" t="str">
        <f t="shared" si="296"/>
        <v>Médio</v>
      </c>
      <c r="K4796" s="18" t="str">
        <f t="shared" si="297"/>
        <v>Acima</v>
      </c>
      <c r="L4796" s="18" t="str">
        <f t="shared" si="298"/>
        <v>Abaixo</v>
      </c>
      <c r="M4796" s="23" t="str">
        <f t="shared" si="299"/>
        <v>Abaixo</v>
      </c>
    </row>
    <row r="4797" spans="1:13">
      <c r="A4797" s="8" t="s">
        <v>4628</v>
      </c>
      <c r="B4797" s="9" t="s">
        <v>16</v>
      </c>
      <c r="C4797" s="9">
        <v>262</v>
      </c>
      <c r="D4797" s="9">
        <v>0.58299999999999996</v>
      </c>
      <c r="E4797" s="9">
        <v>0.51800000000000002</v>
      </c>
      <c r="F4797" s="9">
        <v>0.48199999999999998</v>
      </c>
      <c r="G4797" s="9">
        <v>6736.87</v>
      </c>
      <c r="H4797" s="10">
        <v>2</v>
      </c>
      <c r="I4797" s="23" t="str">
        <f>VLOOKUP(B4797,'De-Para'!$B$3:$C$29,2,0)</f>
        <v>Sudeste</v>
      </c>
      <c r="J4797" s="18" t="str">
        <f t="shared" si="296"/>
        <v>Médio</v>
      </c>
      <c r="K4797" s="18" t="str">
        <f t="shared" si="297"/>
        <v>Abaixo</v>
      </c>
      <c r="L4797" s="18" t="str">
        <f t="shared" si="298"/>
        <v>Abaixo</v>
      </c>
      <c r="M4797" s="23" t="str">
        <f t="shared" si="299"/>
        <v>Abaixo</v>
      </c>
    </row>
    <row r="4798" spans="1:13">
      <c r="A4798" s="11" t="s">
        <v>4629</v>
      </c>
      <c r="B4798" s="12" t="s">
        <v>59</v>
      </c>
      <c r="C4798" s="12">
        <v>13</v>
      </c>
      <c r="D4798" s="12">
        <v>0.70799999999999996</v>
      </c>
      <c r="E4798" s="12">
        <v>0.73599999999999999</v>
      </c>
      <c r="F4798" s="12">
        <v>0.60799999999999998</v>
      </c>
      <c r="G4798" s="12">
        <v>25415.13</v>
      </c>
      <c r="H4798" s="13">
        <v>1</v>
      </c>
      <c r="I4798" s="23" t="str">
        <f>VLOOKUP(B4798,'De-Para'!$B$3:$C$29,2,0)</f>
        <v>Sul</v>
      </c>
      <c r="J4798" s="18" t="str">
        <f t="shared" si="296"/>
        <v>Alto</v>
      </c>
      <c r="K4798" s="18" t="str">
        <f t="shared" si="297"/>
        <v>Acima</v>
      </c>
      <c r="L4798" s="18" t="str">
        <f t="shared" si="298"/>
        <v>Abaixo</v>
      </c>
      <c r="M4798" s="23" t="str">
        <f t="shared" si="299"/>
        <v>Abaixo</v>
      </c>
    </row>
    <row r="4799" spans="1:13">
      <c r="A4799" s="8" t="s">
        <v>4630</v>
      </c>
      <c r="B4799" s="9" t="s">
        <v>72</v>
      </c>
      <c r="C4799" s="9">
        <v>106</v>
      </c>
      <c r="D4799" s="9">
        <v>0.57999999999999996</v>
      </c>
      <c r="E4799" s="9">
        <v>0.54200000000000004</v>
      </c>
      <c r="F4799" s="9">
        <v>0.49399999999999999</v>
      </c>
      <c r="G4799" s="9">
        <v>7386.76</v>
      </c>
      <c r="H4799" s="10">
        <v>0</v>
      </c>
      <c r="I4799" s="23" t="str">
        <f>VLOOKUP(B4799,'De-Para'!$B$3:$C$29,2,0)</f>
        <v>Nordeste</v>
      </c>
      <c r="J4799" s="18" t="str">
        <f t="shared" si="296"/>
        <v>Médio</v>
      </c>
      <c r="K4799" s="18" t="str">
        <f t="shared" si="297"/>
        <v>Abaixo</v>
      </c>
      <c r="L4799" s="18" t="str">
        <f t="shared" si="298"/>
        <v>Abaixo</v>
      </c>
      <c r="M4799" s="23" t="str">
        <f t="shared" si="299"/>
        <v>Abaixo</v>
      </c>
    </row>
    <row r="4800" spans="1:13">
      <c r="A4800" s="11" t="s">
        <v>4631</v>
      </c>
      <c r="B4800" s="12" t="s">
        <v>24</v>
      </c>
      <c r="C4800" s="12">
        <v>242</v>
      </c>
      <c r="D4800" s="12">
        <v>0.60399999999999998</v>
      </c>
      <c r="E4800" s="12">
        <v>0.54700000000000004</v>
      </c>
      <c r="F4800" s="12">
        <v>0.53900000000000003</v>
      </c>
      <c r="G4800" s="12">
        <v>4893.6099999999997</v>
      </c>
      <c r="H4800" s="13">
        <v>1</v>
      </c>
      <c r="I4800" s="23" t="str">
        <f>VLOOKUP(B4800,'De-Para'!$B$3:$C$29,2,0)</f>
        <v>Nordeste</v>
      </c>
      <c r="J4800" s="18" t="str">
        <f t="shared" si="296"/>
        <v>Médio</v>
      </c>
      <c r="K4800" s="18" t="str">
        <f t="shared" si="297"/>
        <v>Acima</v>
      </c>
      <c r="L4800" s="18" t="str">
        <f t="shared" si="298"/>
        <v>Abaixo</v>
      </c>
      <c r="M4800" s="23" t="str">
        <f t="shared" si="299"/>
        <v>Abaixo</v>
      </c>
    </row>
    <row r="4801" spans="1:13">
      <c r="A4801" s="8" t="s">
        <v>4632</v>
      </c>
      <c r="B4801" s="9" t="s">
        <v>118</v>
      </c>
      <c r="C4801" s="9">
        <v>55</v>
      </c>
      <c r="D4801" s="9">
        <v>0.505</v>
      </c>
      <c r="E4801" s="9">
        <v>0.48</v>
      </c>
      <c r="F4801" s="9">
        <v>0.34699999999999998</v>
      </c>
      <c r="G4801" s="9">
        <v>7040.49</v>
      </c>
      <c r="H4801" s="10">
        <v>16</v>
      </c>
      <c r="I4801" s="23" t="str">
        <f>VLOOKUP(B4801,'De-Para'!$B$3:$C$29,2,0)</f>
        <v>Nordeste</v>
      </c>
      <c r="J4801" s="18" t="str">
        <f t="shared" si="296"/>
        <v>Baixo</v>
      </c>
      <c r="K4801" s="18" t="str">
        <f t="shared" si="297"/>
        <v>Abaixo</v>
      </c>
      <c r="L4801" s="18" t="str">
        <f t="shared" si="298"/>
        <v>Abaixo</v>
      </c>
      <c r="M4801" s="23" t="str">
        <f t="shared" si="299"/>
        <v>Acima</v>
      </c>
    </row>
    <row r="4802" spans="1:13">
      <c r="A4802" s="11" t="s">
        <v>4633</v>
      </c>
      <c r="B4802" s="12" t="s">
        <v>16</v>
      </c>
      <c r="C4802" s="12">
        <v>85</v>
      </c>
      <c r="D4802" s="12">
        <v>0.65300000000000002</v>
      </c>
      <c r="E4802" s="12">
        <v>0.67600000000000005</v>
      </c>
      <c r="F4802" s="12">
        <v>0.501</v>
      </c>
      <c r="G4802" s="12">
        <v>14395.25</v>
      </c>
      <c r="H4802" s="13">
        <v>2</v>
      </c>
      <c r="I4802" s="23" t="str">
        <f>VLOOKUP(B4802,'De-Para'!$B$3:$C$29,2,0)</f>
        <v>Sudeste</v>
      </c>
      <c r="J4802" s="18" t="str">
        <f t="shared" si="296"/>
        <v>Médio</v>
      </c>
      <c r="K4802" s="18" t="str">
        <f t="shared" si="297"/>
        <v>Acima</v>
      </c>
      <c r="L4802" s="18" t="str">
        <f t="shared" si="298"/>
        <v>Abaixo</v>
      </c>
      <c r="M4802" s="23" t="str">
        <f t="shared" si="299"/>
        <v>Abaixo</v>
      </c>
    </row>
    <row r="4803" spans="1:13">
      <c r="A4803" s="8" t="s">
        <v>4634</v>
      </c>
      <c r="B4803" s="9" t="s">
        <v>72</v>
      </c>
      <c r="C4803" s="9">
        <v>100</v>
      </c>
      <c r="D4803" s="9">
        <v>0.629</v>
      </c>
      <c r="E4803" s="9">
        <v>0.58899999999999997</v>
      </c>
      <c r="F4803" s="9">
        <v>0.53600000000000003</v>
      </c>
      <c r="G4803" s="9">
        <v>7182.06</v>
      </c>
      <c r="H4803" s="10">
        <v>9</v>
      </c>
      <c r="I4803" s="23" t="str">
        <f>VLOOKUP(B4803,'De-Para'!$B$3:$C$29,2,0)</f>
        <v>Nordeste</v>
      </c>
      <c r="J4803" s="18" t="str">
        <f t="shared" si="296"/>
        <v>Médio</v>
      </c>
      <c r="K4803" s="18" t="str">
        <f t="shared" si="297"/>
        <v>Acima</v>
      </c>
      <c r="L4803" s="18" t="str">
        <f t="shared" si="298"/>
        <v>Abaixo</v>
      </c>
      <c r="M4803" s="23" t="str">
        <f t="shared" si="299"/>
        <v>Acima</v>
      </c>
    </row>
    <row r="4804" spans="1:13">
      <c r="A4804" s="11" t="s">
        <v>4635</v>
      </c>
      <c r="B4804" s="12" t="s">
        <v>49</v>
      </c>
      <c r="C4804" s="12">
        <v>78</v>
      </c>
      <c r="D4804" s="12">
        <v>0.58299999999999996</v>
      </c>
      <c r="E4804" s="12">
        <v>0.52200000000000002</v>
      </c>
      <c r="F4804" s="12">
        <v>0.495</v>
      </c>
      <c r="G4804" s="12">
        <v>6856.64</v>
      </c>
      <c r="H4804" s="13">
        <v>0</v>
      </c>
      <c r="I4804" s="23" t="str">
        <f>VLOOKUP(B4804,'De-Para'!$B$3:$C$29,2,0)</f>
        <v>Norte</v>
      </c>
      <c r="J4804" s="18" t="str">
        <f t="shared" si="296"/>
        <v>Médio</v>
      </c>
      <c r="K4804" s="18" t="str">
        <f t="shared" si="297"/>
        <v>Abaixo</v>
      </c>
      <c r="L4804" s="18" t="str">
        <f t="shared" si="298"/>
        <v>Abaixo</v>
      </c>
      <c r="M4804" s="23" t="str">
        <f t="shared" si="299"/>
        <v>Abaixo</v>
      </c>
    </row>
    <row r="4805" spans="1:13">
      <c r="A4805" s="8" t="s">
        <v>4636</v>
      </c>
      <c r="B4805" s="9" t="s">
        <v>22</v>
      </c>
      <c r="C4805" s="9">
        <v>61</v>
      </c>
      <c r="D4805" s="9">
        <v>0.748</v>
      </c>
      <c r="E4805" s="9">
        <v>0.69399999999999995</v>
      </c>
      <c r="F4805" s="9">
        <v>0.70699999999999996</v>
      </c>
      <c r="G4805" s="9">
        <v>21446.17</v>
      </c>
      <c r="H4805" s="10">
        <v>2</v>
      </c>
      <c r="I4805" s="23" t="str">
        <f>VLOOKUP(B4805,'De-Para'!$B$3:$C$29,2,0)</f>
        <v>Sul</v>
      </c>
      <c r="J4805" s="18" t="str">
        <f t="shared" si="296"/>
        <v>Alto</v>
      </c>
      <c r="K4805" s="18" t="str">
        <f t="shared" si="297"/>
        <v>Acima</v>
      </c>
      <c r="L4805" s="18" t="str">
        <f t="shared" si="298"/>
        <v>Abaixo</v>
      </c>
      <c r="M4805" s="23" t="str">
        <f t="shared" si="299"/>
        <v>Abaixo</v>
      </c>
    </row>
    <row r="4806" spans="1:13">
      <c r="A4806" s="11" t="s">
        <v>4637</v>
      </c>
      <c r="B4806" s="12" t="s">
        <v>118</v>
      </c>
      <c r="C4806" s="12">
        <v>160</v>
      </c>
      <c r="D4806" s="12">
        <v>0.498</v>
      </c>
      <c r="E4806" s="12">
        <v>0.504</v>
      </c>
      <c r="F4806" s="12">
        <v>0.315</v>
      </c>
      <c r="G4806" s="12">
        <v>6641.65</v>
      </c>
      <c r="H4806" s="13">
        <v>0</v>
      </c>
      <c r="I4806" s="23" t="str">
        <f>VLOOKUP(B4806,'De-Para'!$B$3:$C$29,2,0)</f>
        <v>Nordeste</v>
      </c>
      <c r="J4806" s="18" t="str">
        <f t="shared" ref="J4806:J4869" si="300">IF(D4806&lt;0.55,"Baixo",IF(D4806&lt;0.7,"Médio",IF(D4806&lt;0.8,"Alto","Muito alto")))</f>
        <v>Baixo</v>
      </c>
      <c r="K4806" s="18" t="str">
        <f t="shared" ref="K4806:K4869" si="301">IF(D4806&lt;=$K$3,"Abaixo","Acima")</f>
        <v>Abaixo</v>
      </c>
      <c r="L4806" s="18" t="str">
        <f t="shared" ref="L4806:L4869" si="302">IF(C4806&gt;=$L$3,"Acima","Abaixo")</f>
        <v>Abaixo</v>
      </c>
      <c r="M4806" s="23" t="str">
        <f t="shared" ref="M4806:M4869" si="303">IF(H4806&lt;=$M$3,"Abaixo","Acima")</f>
        <v>Abaixo</v>
      </c>
    </row>
    <row r="4807" spans="1:13">
      <c r="A4807" s="8" t="s">
        <v>4638</v>
      </c>
      <c r="B4807" s="9" t="s">
        <v>82</v>
      </c>
      <c r="C4807" s="9">
        <v>188</v>
      </c>
      <c r="D4807" s="9">
        <v>0.56499999999999995</v>
      </c>
      <c r="E4807" s="9">
        <v>0.54500000000000004</v>
      </c>
      <c r="F4807" s="9">
        <v>0.434</v>
      </c>
      <c r="G4807" s="9">
        <v>6413.24</v>
      </c>
      <c r="H4807" s="10">
        <v>3</v>
      </c>
      <c r="I4807" s="23" t="str">
        <f>VLOOKUP(B4807,'De-Para'!$B$3:$C$29,2,0)</f>
        <v>Nordeste</v>
      </c>
      <c r="J4807" s="18" t="str">
        <f t="shared" si="300"/>
        <v>Médio</v>
      </c>
      <c r="K4807" s="18" t="str">
        <f t="shared" si="301"/>
        <v>Abaixo</v>
      </c>
      <c r="L4807" s="18" t="str">
        <f t="shared" si="302"/>
        <v>Abaixo</v>
      </c>
      <c r="M4807" s="23" t="str">
        <f t="shared" si="303"/>
        <v>Acima</v>
      </c>
    </row>
    <row r="4808" spans="1:13">
      <c r="A4808" s="11" t="s">
        <v>4639</v>
      </c>
      <c r="B4808" s="12" t="s">
        <v>16</v>
      </c>
      <c r="C4808" s="12">
        <v>170</v>
      </c>
      <c r="D4808" s="12">
        <v>0.621</v>
      </c>
      <c r="E4808" s="12">
        <v>0.56299999999999994</v>
      </c>
      <c r="F4808" s="12">
        <v>0.54900000000000004</v>
      </c>
      <c r="G4808" s="12">
        <v>7755.66</v>
      </c>
      <c r="H4808" s="13">
        <v>1</v>
      </c>
      <c r="I4808" s="23" t="str">
        <f>VLOOKUP(B4808,'De-Para'!$B$3:$C$29,2,0)</f>
        <v>Sudeste</v>
      </c>
      <c r="J4808" s="18" t="str">
        <f t="shared" si="300"/>
        <v>Médio</v>
      </c>
      <c r="K4808" s="18" t="str">
        <f t="shared" si="301"/>
        <v>Acima</v>
      </c>
      <c r="L4808" s="18" t="str">
        <f t="shared" si="302"/>
        <v>Abaixo</v>
      </c>
      <c r="M4808" s="23" t="str">
        <f t="shared" si="303"/>
        <v>Abaixo</v>
      </c>
    </row>
    <row r="4809" spans="1:13">
      <c r="A4809" s="8" t="s">
        <v>4640</v>
      </c>
      <c r="B4809" s="9" t="s">
        <v>16</v>
      </c>
      <c r="C4809" s="9">
        <v>93</v>
      </c>
      <c r="D4809" s="9">
        <v>0.66900000000000004</v>
      </c>
      <c r="E4809" s="9">
        <v>0.67300000000000004</v>
      </c>
      <c r="F4809" s="9">
        <v>0.56499999999999995</v>
      </c>
      <c r="G4809" s="9">
        <v>12810.07</v>
      </c>
      <c r="H4809" s="10">
        <v>4</v>
      </c>
      <c r="I4809" s="23" t="str">
        <f>VLOOKUP(B4809,'De-Para'!$B$3:$C$29,2,0)</f>
        <v>Sudeste</v>
      </c>
      <c r="J4809" s="18" t="str">
        <f t="shared" si="300"/>
        <v>Médio</v>
      </c>
      <c r="K4809" s="18" t="str">
        <f t="shared" si="301"/>
        <v>Acima</v>
      </c>
      <c r="L4809" s="18" t="str">
        <f t="shared" si="302"/>
        <v>Abaixo</v>
      </c>
      <c r="M4809" s="23" t="str">
        <f t="shared" si="303"/>
        <v>Acima</v>
      </c>
    </row>
    <row r="4810" spans="1:13">
      <c r="A4810" s="11" t="s">
        <v>4641</v>
      </c>
      <c r="B4810" s="12" t="s">
        <v>72</v>
      </c>
      <c r="C4810" s="12">
        <v>225</v>
      </c>
      <c r="D4810" s="12">
        <v>0.57999999999999996</v>
      </c>
      <c r="E4810" s="12">
        <v>0.55100000000000005</v>
      </c>
      <c r="F4810" s="12">
        <v>0.48199999999999998</v>
      </c>
      <c r="G4810" s="12">
        <v>6782.51</v>
      </c>
      <c r="H4810" s="13">
        <v>3</v>
      </c>
      <c r="I4810" s="23" t="str">
        <f>VLOOKUP(B4810,'De-Para'!$B$3:$C$29,2,0)</f>
        <v>Nordeste</v>
      </c>
      <c r="J4810" s="18" t="str">
        <f t="shared" si="300"/>
        <v>Médio</v>
      </c>
      <c r="K4810" s="18" t="str">
        <f t="shared" si="301"/>
        <v>Abaixo</v>
      </c>
      <c r="L4810" s="18" t="str">
        <f t="shared" si="302"/>
        <v>Abaixo</v>
      </c>
      <c r="M4810" s="23" t="str">
        <f t="shared" si="303"/>
        <v>Acima</v>
      </c>
    </row>
    <row r="4811" spans="1:13">
      <c r="A4811" s="8" t="s">
        <v>4642</v>
      </c>
      <c r="B4811" s="9" t="s">
        <v>16</v>
      </c>
      <c r="C4811" s="9">
        <v>117</v>
      </c>
      <c r="D4811" s="9">
        <v>0.71</v>
      </c>
      <c r="E4811" s="9">
        <v>0.70699999999999996</v>
      </c>
      <c r="F4811" s="9">
        <v>0.57899999999999996</v>
      </c>
      <c r="G4811" s="9">
        <v>12082.05</v>
      </c>
      <c r="H4811" s="10">
        <v>3</v>
      </c>
      <c r="I4811" s="23" t="str">
        <f>VLOOKUP(B4811,'De-Para'!$B$3:$C$29,2,0)</f>
        <v>Sudeste</v>
      </c>
      <c r="J4811" s="18" t="str">
        <f t="shared" si="300"/>
        <v>Alto</v>
      </c>
      <c r="K4811" s="18" t="str">
        <f t="shared" si="301"/>
        <v>Acima</v>
      </c>
      <c r="L4811" s="18" t="str">
        <f t="shared" si="302"/>
        <v>Abaixo</v>
      </c>
      <c r="M4811" s="23" t="str">
        <f t="shared" si="303"/>
        <v>Acima</v>
      </c>
    </row>
    <row r="4812" spans="1:13">
      <c r="A4812" s="11" t="s">
        <v>4643</v>
      </c>
      <c r="B4812" s="12" t="s">
        <v>16</v>
      </c>
      <c r="C4812" s="12">
        <v>193</v>
      </c>
      <c r="D4812" s="12">
        <v>0.59099999999999997</v>
      </c>
      <c r="E4812" s="12">
        <v>0.53700000000000003</v>
      </c>
      <c r="F4812" s="12">
        <v>0.48899999999999999</v>
      </c>
      <c r="G4812" s="12">
        <v>6426.28</v>
      </c>
      <c r="H4812" s="13">
        <v>7</v>
      </c>
      <c r="I4812" s="23" t="str">
        <f>VLOOKUP(B4812,'De-Para'!$B$3:$C$29,2,0)</f>
        <v>Sudeste</v>
      </c>
      <c r="J4812" s="18" t="str">
        <f t="shared" si="300"/>
        <v>Médio</v>
      </c>
      <c r="K4812" s="18" t="str">
        <f t="shared" si="301"/>
        <v>Abaixo</v>
      </c>
      <c r="L4812" s="18" t="str">
        <f t="shared" si="302"/>
        <v>Abaixo</v>
      </c>
      <c r="M4812" s="23" t="str">
        <f t="shared" si="303"/>
        <v>Acima</v>
      </c>
    </row>
    <row r="4813" spans="1:13">
      <c r="A4813" s="8" t="s">
        <v>4644</v>
      </c>
      <c r="B4813" s="9" t="s">
        <v>7</v>
      </c>
      <c r="C4813" s="9">
        <v>118</v>
      </c>
      <c r="D4813" s="9">
        <v>0.75900000000000001</v>
      </c>
      <c r="E4813" s="9">
        <v>0.74199999999999999</v>
      </c>
      <c r="F4813" s="9">
        <v>0.71599999999999997</v>
      </c>
      <c r="G4813" s="9">
        <v>14072.9</v>
      </c>
      <c r="H4813" s="10">
        <v>0</v>
      </c>
      <c r="I4813" s="23" t="str">
        <f>VLOOKUP(B4813,'De-Para'!$B$3:$C$29,2,0)</f>
        <v>Sudeste</v>
      </c>
      <c r="J4813" s="18" t="str">
        <f t="shared" si="300"/>
        <v>Alto</v>
      </c>
      <c r="K4813" s="18" t="str">
        <f t="shared" si="301"/>
        <v>Acima</v>
      </c>
      <c r="L4813" s="18" t="str">
        <f t="shared" si="302"/>
        <v>Abaixo</v>
      </c>
      <c r="M4813" s="23" t="str">
        <f t="shared" si="303"/>
        <v>Abaixo</v>
      </c>
    </row>
    <row r="4814" spans="1:13">
      <c r="A4814" s="11" t="s">
        <v>4645</v>
      </c>
      <c r="B4814" s="12" t="s">
        <v>72</v>
      </c>
      <c r="C4814" s="12">
        <v>160</v>
      </c>
      <c r="D4814" s="12">
        <v>0.60799999999999998</v>
      </c>
      <c r="E4814" s="12">
        <v>0.58799999999999997</v>
      </c>
      <c r="F4814" s="12">
        <v>0.51800000000000002</v>
      </c>
      <c r="G4814" s="12">
        <v>7813.22</v>
      </c>
      <c r="H4814" s="13">
        <v>3</v>
      </c>
      <c r="I4814" s="23" t="str">
        <f>VLOOKUP(B4814,'De-Para'!$B$3:$C$29,2,0)</f>
        <v>Nordeste</v>
      </c>
      <c r="J4814" s="18" t="str">
        <f t="shared" si="300"/>
        <v>Médio</v>
      </c>
      <c r="K4814" s="18" t="str">
        <f t="shared" si="301"/>
        <v>Acima</v>
      </c>
      <c r="L4814" s="18" t="str">
        <f t="shared" si="302"/>
        <v>Abaixo</v>
      </c>
      <c r="M4814" s="23" t="str">
        <f t="shared" si="303"/>
        <v>Acima</v>
      </c>
    </row>
    <row r="4815" spans="1:13">
      <c r="A4815" s="8" t="s">
        <v>4646</v>
      </c>
      <c r="B4815" s="9" t="s">
        <v>87</v>
      </c>
      <c r="C4815" s="9">
        <v>250</v>
      </c>
      <c r="D4815" s="9">
        <v>0.55500000000000005</v>
      </c>
      <c r="E4815" s="9">
        <v>0.502</v>
      </c>
      <c r="F4815" s="9">
        <v>0.48099999999999998</v>
      </c>
      <c r="G4815" s="9">
        <v>6919.99</v>
      </c>
      <c r="H4815" s="10">
        <v>0</v>
      </c>
      <c r="I4815" s="23" t="str">
        <f>VLOOKUP(B4815,'De-Para'!$B$3:$C$29,2,0)</f>
        <v>Nordeste</v>
      </c>
      <c r="J4815" s="18" t="str">
        <f t="shared" si="300"/>
        <v>Médio</v>
      </c>
      <c r="K4815" s="18" t="str">
        <f t="shared" si="301"/>
        <v>Abaixo</v>
      </c>
      <c r="L4815" s="18" t="str">
        <f t="shared" si="302"/>
        <v>Abaixo</v>
      </c>
      <c r="M4815" s="23" t="str">
        <f t="shared" si="303"/>
        <v>Abaixo</v>
      </c>
    </row>
    <row r="4816" spans="1:13">
      <c r="A4816" s="11" t="s">
        <v>4647</v>
      </c>
      <c r="B4816" s="12" t="s">
        <v>16</v>
      </c>
      <c r="C4816" s="12">
        <v>123</v>
      </c>
      <c r="D4816" s="12">
        <v>0.63</v>
      </c>
      <c r="E4816" s="12">
        <v>0.63100000000000001</v>
      </c>
      <c r="F4816" s="12">
        <v>0.48199999999999998</v>
      </c>
      <c r="G4816" s="12">
        <v>10213.91</v>
      </c>
      <c r="H4816" s="13">
        <v>1</v>
      </c>
      <c r="I4816" s="23" t="str">
        <f>VLOOKUP(B4816,'De-Para'!$B$3:$C$29,2,0)</f>
        <v>Sudeste</v>
      </c>
      <c r="J4816" s="18" t="str">
        <f t="shared" si="300"/>
        <v>Médio</v>
      </c>
      <c r="K4816" s="18" t="str">
        <f t="shared" si="301"/>
        <v>Acima</v>
      </c>
      <c r="L4816" s="18" t="str">
        <f t="shared" si="302"/>
        <v>Abaixo</v>
      </c>
      <c r="M4816" s="23" t="str">
        <f t="shared" si="303"/>
        <v>Abaixo</v>
      </c>
    </row>
    <row r="4817" spans="1:13">
      <c r="A4817" s="8" t="s">
        <v>4648</v>
      </c>
      <c r="B4817" s="9" t="s">
        <v>16</v>
      </c>
      <c r="C4817" s="9">
        <v>189</v>
      </c>
      <c r="D4817" s="9">
        <v>0.61499999999999999</v>
      </c>
      <c r="E4817" s="9">
        <v>0.60899999999999999</v>
      </c>
      <c r="F4817" s="9">
        <v>0.48799999999999999</v>
      </c>
      <c r="G4817" s="9">
        <v>9281.42</v>
      </c>
      <c r="H4817" s="10">
        <v>2</v>
      </c>
      <c r="I4817" s="23" t="str">
        <f>VLOOKUP(B4817,'De-Para'!$B$3:$C$29,2,0)</f>
        <v>Sudeste</v>
      </c>
      <c r="J4817" s="18" t="str">
        <f t="shared" si="300"/>
        <v>Médio</v>
      </c>
      <c r="K4817" s="18" t="str">
        <f t="shared" si="301"/>
        <v>Acima</v>
      </c>
      <c r="L4817" s="18" t="str">
        <f t="shared" si="302"/>
        <v>Abaixo</v>
      </c>
      <c r="M4817" s="23" t="str">
        <f t="shared" si="303"/>
        <v>Abaixo</v>
      </c>
    </row>
    <row r="4818" spans="1:13">
      <c r="A4818" s="11" t="s">
        <v>4649</v>
      </c>
      <c r="B4818" s="12" t="s">
        <v>82</v>
      </c>
      <c r="C4818" s="12">
        <v>203</v>
      </c>
      <c r="D4818" s="12">
        <v>0.57399999999999995</v>
      </c>
      <c r="E4818" s="12">
        <v>0.55300000000000005</v>
      </c>
      <c r="F4818" s="12">
        <v>0.45500000000000002</v>
      </c>
      <c r="G4818" s="12">
        <v>8027.18</v>
      </c>
      <c r="H4818" s="13">
        <v>2</v>
      </c>
      <c r="I4818" s="23" t="str">
        <f>VLOOKUP(B4818,'De-Para'!$B$3:$C$29,2,0)</f>
        <v>Nordeste</v>
      </c>
      <c r="J4818" s="18" t="str">
        <f t="shared" si="300"/>
        <v>Médio</v>
      </c>
      <c r="K4818" s="18" t="str">
        <f t="shared" si="301"/>
        <v>Abaixo</v>
      </c>
      <c r="L4818" s="18" t="str">
        <f t="shared" si="302"/>
        <v>Abaixo</v>
      </c>
      <c r="M4818" s="23" t="str">
        <f t="shared" si="303"/>
        <v>Abaixo</v>
      </c>
    </row>
    <row r="4819" spans="1:13">
      <c r="A4819" s="8" t="s">
        <v>4650</v>
      </c>
      <c r="B4819" s="9" t="s">
        <v>118</v>
      </c>
      <c r="C4819" s="9">
        <v>101</v>
      </c>
      <c r="D4819" s="9">
        <v>0.50800000000000001</v>
      </c>
      <c r="E4819" s="9">
        <v>0.47599999999999998</v>
      </c>
      <c r="F4819" s="9">
        <v>0.35699999999999998</v>
      </c>
      <c r="G4819" s="9">
        <v>6066.21</v>
      </c>
      <c r="H4819" s="10">
        <v>6</v>
      </c>
      <c r="I4819" s="23" t="str">
        <f>VLOOKUP(B4819,'De-Para'!$B$3:$C$29,2,0)</f>
        <v>Nordeste</v>
      </c>
      <c r="J4819" s="18" t="str">
        <f t="shared" si="300"/>
        <v>Baixo</v>
      </c>
      <c r="K4819" s="18" t="str">
        <f t="shared" si="301"/>
        <v>Abaixo</v>
      </c>
      <c r="L4819" s="18" t="str">
        <f t="shared" si="302"/>
        <v>Abaixo</v>
      </c>
      <c r="M4819" s="23" t="str">
        <f t="shared" si="303"/>
        <v>Acima</v>
      </c>
    </row>
    <row r="4820" spans="1:13">
      <c r="A4820" s="11" t="s">
        <v>4651</v>
      </c>
      <c r="B4820" s="12" t="s">
        <v>118</v>
      </c>
      <c r="C4820" s="12">
        <v>109</v>
      </c>
      <c r="D4820" s="12">
        <v>0.54400000000000004</v>
      </c>
      <c r="E4820" s="12">
        <v>0.52400000000000002</v>
      </c>
      <c r="F4820" s="12">
        <v>0.39700000000000002</v>
      </c>
      <c r="G4820" s="12">
        <v>7157.8</v>
      </c>
      <c r="H4820" s="13">
        <v>1</v>
      </c>
      <c r="I4820" s="23" t="str">
        <f>VLOOKUP(B4820,'De-Para'!$B$3:$C$29,2,0)</f>
        <v>Nordeste</v>
      </c>
      <c r="J4820" s="18" t="str">
        <f t="shared" si="300"/>
        <v>Baixo</v>
      </c>
      <c r="K4820" s="18" t="str">
        <f t="shared" si="301"/>
        <v>Abaixo</v>
      </c>
      <c r="L4820" s="18" t="str">
        <f t="shared" si="302"/>
        <v>Abaixo</v>
      </c>
      <c r="M4820" s="23" t="str">
        <f t="shared" si="303"/>
        <v>Abaixo</v>
      </c>
    </row>
    <row r="4821" spans="1:13">
      <c r="A4821" s="8" t="s">
        <v>4652</v>
      </c>
      <c r="B4821" s="9" t="s">
        <v>118</v>
      </c>
      <c r="C4821" s="9">
        <v>112</v>
      </c>
      <c r="D4821" s="9">
        <v>0.52800000000000002</v>
      </c>
      <c r="E4821" s="9">
        <v>0.47899999999999998</v>
      </c>
      <c r="F4821" s="9">
        <v>0.40100000000000002</v>
      </c>
      <c r="G4821" s="9">
        <v>5529.52</v>
      </c>
      <c r="H4821" s="10">
        <v>1</v>
      </c>
      <c r="I4821" s="23" t="str">
        <f>VLOOKUP(B4821,'De-Para'!$B$3:$C$29,2,0)</f>
        <v>Nordeste</v>
      </c>
      <c r="J4821" s="18" t="str">
        <f t="shared" si="300"/>
        <v>Baixo</v>
      </c>
      <c r="K4821" s="18" t="str">
        <f t="shared" si="301"/>
        <v>Abaixo</v>
      </c>
      <c r="L4821" s="18" t="str">
        <f t="shared" si="302"/>
        <v>Abaixo</v>
      </c>
      <c r="M4821" s="23" t="str">
        <f t="shared" si="303"/>
        <v>Abaixo</v>
      </c>
    </row>
    <row r="4822" spans="1:13">
      <c r="A4822" s="11" t="s">
        <v>4653</v>
      </c>
      <c r="B4822" s="12" t="s">
        <v>118</v>
      </c>
      <c r="C4822" s="12">
        <v>114</v>
      </c>
      <c r="D4822" s="12">
        <v>0.56999999999999995</v>
      </c>
      <c r="E4822" s="12">
        <v>0.52200000000000002</v>
      </c>
      <c r="F4822" s="12">
        <v>0.47</v>
      </c>
      <c r="G4822" s="12">
        <v>7314.04</v>
      </c>
      <c r="H4822" s="13">
        <v>8</v>
      </c>
      <c r="I4822" s="23" t="str">
        <f>VLOOKUP(B4822,'De-Para'!$B$3:$C$29,2,0)</f>
        <v>Nordeste</v>
      </c>
      <c r="J4822" s="18" t="str">
        <f t="shared" si="300"/>
        <v>Médio</v>
      </c>
      <c r="K4822" s="18" t="str">
        <f t="shared" si="301"/>
        <v>Abaixo</v>
      </c>
      <c r="L4822" s="18" t="str">
        <f t="shared" si="302"/>
        <v>Abaixo</v>
      </c>
      <c r="M4822" s="23" t="str">
        <f t="shared" si="303"/>
        <v>Acima</v>
      </c>
    </row>
    <row r="4823" spans="1:13">
      <c r="A4823" s="8" t="s">
        <v>4654</v>
      </c>
      <c r="B4823" s="9" t="s">
        <v>16</v>
      </c>
      <c r="C4823" s="9">
        <v>145</v>
      </c>
      <c r="D4823" s="9">
        <v>0.72</v>
      </c>
      <c r="E4823" s="9">
        <v>0.67600000000000005</v>
      </c>
      <c r="F4823" s="9">
        <v>0.65200000000000002</v>
      </c>
      <c r="G4823" s="9">
        <v>9335.69</v>
      </c>
      <c r="H4823" s="10">
        <v>1</v>
      </c>
      <c r="I4823" s="23" t="str">
        <f>VLOOKUP(B4823,'De-Para'!$B$3:$C$29,2,0)</f>
        <v>Sudeste</v>
      </c>
      <c r="J4823" s="18" t="str">
        <f t="shared" si="300"/>
        <v>Alto</v>
      </c>
      <c r="K4823" s="18" t="str">
        <f t="shared" si="301"/>
        <v>Acima</v>
      </c>
      <c r="L4823" s="18" t="str">
        <f t="shared" si="302"/>
        <v>Abaixo</v>
      </c>
      <c r="M4823" s="23" t="str">
        <f t="shared" si="303"/>
        <v>Abaixo</v>
      </c>
    </row>
    <row r="4824" spans="1:13">
      <c r="A4824" s="11" t="s">
        <v>539</v>
      </c>
      <c r="B4824" s="12" t="s">
        <v>59</v>
      </c>
      <c r="C4824" s="12">
        <v>26</v>
      </c>
      <c r="D4824" s="12">
        <v>0.71</v>
      </c>
      <c r="E4824" s="12">
        <v>0.69399999999999995</v>
      </c>
      <c r="F4824" s="12">
        <v>0.60899999999999999</v>
      </c>
      <c r="G4824" s="12">
        <v>19621.14</v>
      </c>
      <c r="H4824" s="13">
        <v>2</v>
      </c>
      <c r="I4824" s="23" t="str">
        <f>VLOOKUP(B4824,'De-Para'!$B$3:$C$29,2,0)</f>
        <v>Sul</v>
      </c>
      <c r="J4824" s="18" t="str">
        <f t="shared" si="300"/>
        <v>Alto</v>
      </c>
      <c r="K4824" s="18" t="str">
        <f t="shared" si="301"/>
        <v>Acima</v>
      </c>
      <c r="L4824" s="18" t="str">
        <f t="shared" si="302"/>
        <v>Abaixo</v>
      </c>
      <c r="M4824" s="23" t="str">
        <f t="shared" si="303"/>
        <v>Abaixo</v>
      </c>
    </row>
    <row r="4825" spans="1:13">
      <c r="A4825" s="8" t="s">
        <v>1965</v>
      </c>
      <c r="B4825" s="9" t="s">
        <v>72</v>
      </c>
      <c r="C4825" s="9">
        <v>145</v>
      </c>
      <c r="D4825" s="9">
        <v>0.56999999999999995</v>
      </c>
      <c r="E4825" s="9">
        <v>0.52800000000000002</v>
      </c>
      <c r="F4825" s="9">
        <v>0.49099999999999999</v>
      </c>
      <c r="G4825" s="9">
        <v>7167.77</v>
      </c>
      <c r="H4825" s="10">
        <v>2</v>
      </c>
      <c r="I4825" s="23" t="str">
        <f>VLOOKUP(B4825,'De-Para'!$B$3:$C$29,2,0)</f>
        <v>Nordeste</v>
      </c>
      <c r="J4825" s="18" t="str">
        <f t="shared" si="300"/>
        <v>Médio</v>
      </c>
      <c r="K4825" s="18" t="str">
        <f t="shared" si="301"/>
        <v>Abaixo</v>
      </c>
      <c r="L4825" s="18" t="str">
        <f t="shared" si="302"/>
        <v>Abaixo</v>
      </c>
      <c r="M4825" s="23" t="str">
        <f t="shared" si="303"/>
        <v>Abaixo</v>
      </c>
    </row>
    <row r="4826" spans="1:13">
      <c r="A4826" s="11" t="s">
        <v>4655</v>
      </c>
      <c r="B4826" s="12" t="s">
        <v>87</v>
      </c>
      <c r="C4826" s="12">
        <v>203</v>
      </c>
      <c r="D4826" s="12">
        <v>0.56799999999999995</v>
      </c>
      <c r="E4826" s="12">
        <v>0.53800000000000003</v>
      </c>
      <c r="F4826" s="12">
        <v>0.44700000000000001</v>
      </c>
      <c r="G4826" s="12">
        <v>7056.51</v>
      </c>
      <c r="H4826" s="13">
        <v>0</v>
      </c>
      <c r="I4826" s="23" t="str">
        <f>VLOOKUP(B4826,'De-Para'!$B$3:$C$29,2,0)</f>
        <v>Nordeste</v>
      </c>
      <c r="J4826" s="18" t="str">
        <f t="shared" si="300"/>
        <v>Médio</v>
      </c>
      <c r="K4826" s="18" t="str">
        <f t="shared" si="301"/>
        <v>Abaixo</v>
      </c>
      <c r="L4826" s="18" t="str">
        <f t="shared" si="302"/>
        <v>Abaixo</v>
      </c>
      <c r="M4826" s="23" t="str">
        <f t="shared" si="303"/>
        <v>Abaixo</v>
      </c>
    </row>
    <row r="4827" spans="1:13">
      <c r="A4827" s="8" t="s">
        <v>4656</v>
      </c>
      <c r="B4827" s="9" t="s">
        <v>16</v>
      </c>
      <c r="C4827" s="9">
        <v>108</v>
      </c>
      <c r="D4827" s="9">
        <v>0.60199999999999998</v>
      </c>
      <c r="E4827" s="9">
        <v>0.57499999999999996</v>
      </c>
      <c r="F4827" s="9">
        <v>0.47399999999999998</v>
      </c>
      <c r="G4827" s="9">
        <v>6672.13</v>
      </c>
      <c r="H4827" s="10">
        <v>1</v>
      </c>
      <c r="I4827" s="23" t="str">
        <f>VLOOKUP(B4827,'De-Para'!$B$3:$C$29,2,0)</f>
        <v>Sudeste</v>
      </c>
      <c r="J4827" s="18" t="str">
        <f t="shared" si="300"/>
        <v>Médio</v>
      </c>
      <c r="K4827" s="18" t="str">
        <f t="shared" si="301"/>
        <v>Acima</v>
      </c>
      <c r="L4827" s="18" t="str">
        <f t="shared" si="302"/>
        <v>Abaixo</v>
      </c>
      <c r="M4827" s="23" t="str">
        <f t="shared" si="303"/>
        <v>Abaixo</v>
      </c>
    </row>
    <row r="4828" spans="1:13">
      <c r="A4828" s="11" t="s">
        <v>4657</v>
      </c>
      <c r="B4828" s="12" t="s">
        <v>111</v>
      </c>
      <c r="C4828" s="12">
        <v>53</v>
      </c>
      <c r="D4828" s="12">
        <v>0.64400000000000002</v>
      </c>
      <c r="E4828" s="12">
        <v>0.60299999999999998</v>
      </c>
      <c r="F4828" s="12">
        <v>0.55500000000000005</v>
      </c>
      <c r="G4828" s="12">
        <v>23142.91</v>
      </c>
      <c r="H4828" s="13">
        <v>0</v>
      </c>
      <c r="I4828" s="23" t="str">
        <f>VLOOKUP(B4828,'De-Para'!$B$3:$C$29,2,0)</f>
        <v>Norte</v>
      </c>
      <c r="J4828" s="18" t="str">
        <f t="shared" si="300"/>
        <v>Médio</v>
      </c>
      <c r="K4828" s="18" t="str">
        <f t="shared" si="301"/>
        <v>Acima</v>
      </c>
      <c r="L4828" s="18" t="str">
        <f t="shared" si="302"/>
        <v>Abaixo</v>
      </c>
      <c r="M4828" s="23" t="str">
        <f t="shared" si="303"/>
        <v>Abaixo</v>
      </c>
    </row>
    <row r="4829" spans="1:13">
      <c r="A4829" s="8" t="s">
        <v>4658</v>
      </c>
      <c r="B4829" s="9" t="s">
        <v>72</v>
      </c>
      <c r="C4829" s="9">
        <v>152</v>
      </c>
      <c r="D4829" s="9">
        <v>0.60199999999999998</v>
      </c>
      <c r="E4829" s="9">
        <v>0.57899999999999996</v>
      </c>
      <c r="F4829" s="9">
        <v>0.51600000000000001</v>
      </c>
      <c r="G4829" s="9">
        <v>11714.15</v>
      </c>
      <c r="H4829" s="10">
        <v>1</v>
      </c>
      <c r="I4829" s="23" t="str">
        <f>VLOOKUP(B4829,'De-Para'!$B$3:$C$29,2,0)</f>
        <v>Nordeste</v>
      </c>
      <c r="J4829" s="18" t="str">
        <f t="shared" si="300"/>
        <v>Médio</v>
      </c>
      <c r="K4829" s="18" t="str">
        <f t="shared" si="301"/>
        <v>Acima</v>
      </c>
      <c r="L4829" s="18" t="str">
        <f t="shared" si="302"/>
        <v>Abaixo</v>
      </c>
      <c r="M4829" s="23" t="str">
        <f t="shared" si="303"/>
        <v>Abaixo</v>
      </c>
    </row>
    <row r="4830" spans="1:13">
      <c r="A4830" s="11" t="s">
        <v>4659</v>
      </c>
      <c r="B4830" s="12" t="s">
        <v>87</v>
      </c>
      <c r="C4830" s="12">
        <v>203</v>
      </c>
      <c r="D4830" s="12">
        <v>0.55200000000000005</v>
      </c>
      <c r="E4830" s="12">
        <v>0.55000000000000004</v>
      </c>
      <c r="F4830" s="12">
        <v>0.443</v>
      </c>
      <c r="G4830" s="12">
        <v>11766.26</v>
      </c>
      <c r="H4830" s="13">
        <v>10</v>
      </c>
      <c r="I4830" s="23" t="str">
        <f>VLOOKUP(B4830,'De-Para'!$B$3:$C$29,2,0)</f>
        <v>Nordeste</v>
      </c>
      <c r="J4830" s="18" t="str">
        <f t="shared" si="300"/>
        <v>Médio</v>
      </c>
      <c r="K4830" s="18" t="str">
        <f t="shared" si="301"/>
        <v>Abaixo</v>
      </c>
      <c r="L4830" s="18" t="str">
        <f t="shared" si="302"/>
        <v>Abaixo</v>
      </c>
      <c r="M4830" s="23" t="str">
        <f t="shared" si="303"/>
        <v>Acima</v>
      </c>
    </row>
    <row r="4831" spans="1:13">
      <c r="A4831" s="8" t="s">
        <v>4660</v>
      </c>
      <c r="B4831" s="9" t="s">
        <v>22</v>
      </c>
      <c r="C4831" s="9">
        <v>57</v>
      </c>
      <c r="D4831" s="9">
        <v>0.72</v>
      </c>
      <c r="E4831" s="9">
        <v>0.67300000000000004</v>
      </c>
      <c r="F4831" s="9">
        <v>0.69099999999999995</v>
      </c>
      <c r="G4831" s="9">
        <v>25650.15</v>
      </c>
      <c r="H4831" s="10">
        <v>1</v>
      </c>
      <c r="I4831" s="23" t="str">
        <f>VLOOKUP(B4831,'De-Para'!$B$3:$C$29,2,0)</f>
        <v>Sul</v>
      </c>
      <c r="J4831" s="18" t="str">
        <f t="shared" si="300"/>
        <v>Alto</v>
      </c>
      <c r="K4831" s="18" t="str">
        <f t="shared" si="301"/>
        <v>Acima</v>
      </c>
      <c r="L4831" s="18" t="str">
        <f t="shared" si="302"/>
        <v>Abaixo</v>
      </c>
      <c r="M4831" s="23" t="str">
        <f t="shared" si="303"/>
        <v>Abaixo</v>
      </c>
    </row>
    <row r="4832" spans="1:13">
      <c r="A4832" s="11" t="s">
        <v>4661</v>
      </c>
      <c r="B4832" s="12" t="s">
        <v>7</v>
      </c>
      <c r="C4832" s="12">
        <v>75</v>
      </c>
      <c r="D4832" s="12">
        <v>0.75</v>
      </c>
      <c r="E4832" s="12">
        <v>0.71299999999999997</v>
      </c>
      <c r="F4832" s="12">
        <v>0.72099999999999997</v>
      </c>
      <c r="G4832" s="12">
        <v>19411.11</v>
      </c>
      <c r="H4832" s="13">
        <v>0</v>
      </c>
      <c r="I4832" s="23" t="str">
        <f>VLOOKUP(B4832,'De-Para'!$B$3:$C$29,2,0)</f>
        <v>Sudeste</v>
      </c>
      <c r="J4832" s="18" t="str">
        <f t="shared" si="300"/>
        <v>Alto</v>
      </c>
      <c r="K4832" s="18" t="str">
        <f t="shared" si="301"/>
        <v>Acima</v>
      </c>
      <c r="L4832" s="18" t="str">
        <f t="shared" si="302"/>
        <v>Abaixo</v>
      </c>
      <c r="M4832" s="23" t="str">
        <f t="shared" si="303"/>
        <v>Abaixo</v>
      </c>
    </row>
    <row r="4833" spans="1:13">
      <c r="A4833" s="8" t="s">
        <v>4662</v>
      </c>
      <c r="B4833" s="9" t="s">
        <v>16</v>
      </c>
      <c r="C4833" s="9">
        <v>57</v>
      </c>
      <c r="D4833" s="9">
        <v>0.68799999999999994</v>
      </c>
      <c r="E4833" s="9">
        <v>0.68400000000000005</v>
      </c>
      <c r="F4833" s="9">
        <v>0.55500000000000005</v>
      </c>
      <c r="G4833" s="9">
        <v>14853.01</v>
      </c>
      <c r="H4833" s="10">
        <v>4</v>
      </c>
      <c r="I4833" s="23" t="str">
        <f>VLOOKUP(B4833,'De-Para'!$B$3:$C$29,2,0)</f>
        <v>Sudeste</v>
      </c>
      <c r="J4833" s="18" t="str">
        <f t="shared" si="300"/>
        <v>Médio</v>
      </c>
      <c r="K4833" s="18" t="str">
        <f t="shared" si="301"/>
        <v>Acima</v>
      </c>
      <c r="L4833" s="18" t="str">
        <f t="shared" si="302"/>
        <v>Abaixo</v>
      </c>
      <c r="M4833" s="23" t="str">
        <f t="shared" si="303"/>
        <v>Acima</v>
      </c>
    </row>
    <row r="4834" spans="1:13">
      <c r="A4834" s="11" t="s">
        <v>4663</v>
      </c>
      <c r="B4834" s="12" t="s">
        <v>82</v>
      </c>
      <c r="C4834" s="12">
        <v>159</v>
      </c>
      <c r="D4834" s="12">
        <v>0.52100000000000002</v>
      </c>
      <c r="E4834" s="12">
        <v>0.503</v>
      </c>
      <c r="F4834" s="12">
        <v>0.39100000000000001</v>
      </c>
      <c r="G4834" s="12">
        <v>7363.97</v>
      </c>
      <c r="H4834" s="13">
        <v>2</v>
      </c>
      <c r="I4834" s="23" t="str">
        <f>VLOOKUP(B4834,'De-Para'!$B$3:$C$29,2,0)</f>
        <v>Nordeste</v>
      </c>
      <c r="J4834" s="18" t="str">
        <f t="shared" si="300"/>
        <v>Baixo</v>
      </c>
      <c r="K4834" s="18" t="str">
        <f t="shared" si="301"/>
        <v>Abaixo</v>
      </c>
      <c r="L4834" s="18" t="str">
        <f t="shared" si="302"/>
        <v>Abaixo</v>
      </c>
      <c r="M4834" s="23" t="str">
        <f t="shared" si="303"/>
        <v>Abaixo</v>
      </c>
    </row>
    <row r="4835" spans="1:13">
      <c r="A4835" s="8" t="s">
        <v>4664</v>
      </c>
      <c r="B4835" s="9" t="s">
        <v>16</v>
      </c>
      <c r="C4835" s="9">
        <v>214</v>
      </c>
      <c r="D4835" s="9">
        <v>0.61299999999999999</v>
      </c>
      <c r="E4835" s="9">
        <v>0.59299999999999997</v>
      </c>
      <c r="F4835" s="9">
        <v>0.50700000000000001</v>
      </c>
      <c r="G4835" s="9">
        <v>7235.93</v>
      </c>
      <c r="H4835" s="10">
        <v>1</v>
      </c>
      <c r="I4835" s="23" t="str">
        <f>VLOOKUP(B4835,'De-Para'!$B$3:$C$29,2,0)</f>
        <v>Sudeste</v>
      </c>
      <c r="J4835" s="18" t="str">
        <f t="shared" si="300"/>
        <v>Médio</v>
      </c>
      <c r="K4835" s="18" t="str">
        <f t="shared" si="301"/>
        <v>Acima</v>
      </c>
      <c r="L4835" s="18" t="str">
        <f t="shared" si="302"/>
        <v>Abaixo</v>
      </c>
      <c r="M4835" s="23" t="str">
        <f t="shared" si="303"/>
        <v>Abaixo</v>
      </c>
    </row>
    <row r="4836" spans="1:13">
      <c r="A4836" s="11" t="s">
        <v>4665</v>
      </c>
      <c r="B4836" s="12" t="s">
        <v>82</v>
      </c>
      <c r="C4836" s="12">
        <v>132</v>
      </c>
      <c r="D4836" s="12">
        <v>0.57799999999999996</v>
      </c>
      <c r="E4836" s="12">
        <v>0.55000000000000004</v>
      </c>
      <c r="F4836" s="12">
        <v>0.45800000000000002</v>
      </c>
      <c r="G4836" s="12">
        <v>7115.44</v>
      </c>
      <c r="H4836" s="13">
        <v>6</v>
      </c>
      <c r="I4836" s="23" t="str">
        <f>VLOOKUP(B4836,'De-Para'!$B$3:$C$29,2,0)</f>
        <v>Nordeste</v>
      </c>
      <c r="J4836" s="18" t="str">
        <f t="shared" si="300"/>
        <v>Médio</v>
      </c>
      <c r="K4836" s="18" t="str">
        <f t="shared" si="301"/>
        <v>Abaixo</v>
      </c>
      <c r="L4836" s="18" t="str">
        <f t="shared" si="302"/>
        <v>Abaixo</v>
      </c>
      <c r="M4836" s="23" t="str">
        <f t="shared" si="303"/>
        <v>Acima</v>
      </c>
    </row>
    <row r="4837" spans="1:13">
      <c r="A4837" s="8" t="s">
        <v>4666</v>
      </c>
      <c r="B4837" s="9" t="s">
        <v>111</v>
      </c>
      <c r="C4837" s="9">
        <v>21</v>
      </c>
      <c r="D4837" s="9">
        <v>0.62</v>
      </c>
      <c r="E4837" s="9">
        <v>0.57199999999999995</v>
      </c>
      <c r="F4837" s="9">
        <v>0.54700000000000004</v>
      </c>
      <c r="G4837" s="9">
        <v>17329.04</v>
      </c>
      <c r="H4837" s="10">
        <v>0</v>
      </c>
      <c r="I4837" s="23" t="str">
        <f>VLOOKUP(B4837,'De-Para'!$B$3:$C$29,2,0)</f>
        <v>Norte</v>
      </c>
      <c r="J4837" s="18" t="str">
        <f t="shared" si="300"/>
        <v>Médio</v>
      </c>
      <c r="K4837" s="18" t="str">
        <f t="shared" si="301"/>
        <v>Acima</v>
      </c>
      <c r="L4837" s="18" t="str">
        <f t="shared" si="302"/>
        <v>Abaixo</v>
      </c>
      <c r="M4837" s="23" t="str">
        <f t="shared" si="303"/>
        <v>Abaixo</v>
      </c>
    </row>
    <row r="4838" spans="1:13">
      <c r="A4838" s="11" t="s">
        <v>4667</v>
      </c>
      <c r="B4838" s="12" t="s">
        <v>87</v>
      </c>
      <c r="C4838" s="12">
        <v>175</v>
      </c>
      <c r="D4838" s="12">
        <v>0.56999999999999995</v>
      </c>
      <c r="E4838" s="12">
        <v>0.53800000000000003</v>
      </c>
      <c r="F4838" s="12">
        <v>0.45900000000000002</v>
      </c>
      <c r="G4838" s="12">
        <v>6336.86</v>
      </c>
      <c r="H4838" s="13">
        <v>1</v>
      </c>
      <c r="I4838" s="23" t="str">
        <f>VLOOKUP(B4838,'De-Para'!$B$3:$C$29,2,0)</f>
        <v>Nordeste</v>
      </c>
      <c r="J4838" s="18" t="str">
        <f t="shared" si="300"/>
        <v>Médio</v>
      </c>
      <c r="K4838" s="18" t="str">
        <f t="shared" si="301"/>
        <v>Abaixo</v>
      </c>
      <c r="L4838" s="18" t="str">
        <f t="shared" si="302"/>
        <v>Abaixo</v>
      </c>
      <c r="M4838" s="23" t="str">
        <f t="shared" si="303"/>
        <v>Abaixo</v>
      </c>
    </row>
    <row r="4839" spans="1:13">
      <c r="A4839" s="8" t="s">
        <v>4668</v>
      </c>
      <c r="B4839" s="9" t="s">
        <v>82</v>
      </c>
      <c r="C4839" s="9">
        <v>224</v>
      </c>
      <c r="D4839" s="9">
        <v>0.59899999999999998</v>
      </c>
      <c r="E4839" s="9">
        <v>0.56599999999999995</v>
      </c>
      <c r="F4839" s="9">
        <v>0.48</v>
      </c>
      <c r="G4839" s="9">
        <v>7187.37</v>
      </c>
      <c r="H4839" s="10">
        <v>2</v>
      </c>
      <c r="I4839" s="23" t="str">
        <f>VLOOKUP(B4839,'De-Para'!$B$3:$C$29,2,0)</f>
        <v>Nordeste</v>
      </c>
      <c r="J4839" s="18" t="str">
        <f t="shared" si="300"/>
        <v>Médio</v>
      </c>
      <c r="K4839" s="18" t="str">
        <f t="shared" si="301"/>
        <v>Abaixo</v>
      </c>
      <c r="L4839" s="18" t="str">
        <f t="shared" si="302"/>
        <v>Abaixo</v>
      </c>
      <c r="M4839" s="23" t="str">
        <f t="shared" si="303"/>
        <v>Abaixo</v>
      </c>
    </row>
    <row r="4840" spans="1:13">
      <c r="A4840" s="11" t="s">
        <v>4669</v>
      </c>
      <c r="B4840" s="12" t="s">
        <v>19</v>
      </c>
      <c r="C4840" s="12">
        <v>136</v>
      </c>
      <c r="D4840" s="12">
        <v>0.58499999999999996</v>
      </c>
      <c r="E4840" s="12">
        <v>0.54700000000000004</v>
      </c>
      <c r="F4840" s="12">
        <v>0.48499999999999999</v>
      </c>
      <c r="G4840" s="12">
        <v>6518.51</v>
      </c>
      <c r="H4840" s="13">
        <v>1</v>
      </c>
      <c r="I4840" s="23" t="str">
        <f>VLOOKUP(B4840,'De-Para'!$B$3:$C$29,2,0)</f>
        <v>Nordeste</v>
      </c>
      <c r="J4840" s="18" t="str">
        <f t="shared" si="300"/>
        <v>Médio</v>
      </c>
      <c r="K4840" s="18" t="str">
        <f t="shared" si="301"/>
        <v>Abaixo</v>
      </c>
      <c r="L4840" s="18" t="str">
        <f t="shared" si="302"/>
        <v>Abaixo</v>
      </c>
      <c r="M4840" s="23" t="str">
        <f t="shared" si="303"/>
        <v>Abaixo</v>
      </c>
    </row>
    <row r="4841" spans="1:13">
      <c r="A4841" s="8" t="s">
        <v>4670</v>
      </c>
      <c r="B4841" s="9" t="s">
        <v>14</v>
      </c>
      <c r="C4841" s="9">
        <v>15</v>
      </c>
      <c r="D4841" s="9">
        <v>0.65400000000000003</v>
      </c>
      <c r="E4841" s="9">
        <v>0.625</v>
      </c>
      <c r="F4841" s="9">
        <v>0.55300000000000005</v>
      </c>
      <c r="G4841" s="9">
        <v>14029.85</v>
      </c>
      <c r="H4841" s="10">
        <v>9</v>
      </c>
      <c r="I4841" s="23" t="str">
        <f>VLOOKUP(B4841,'De-Para'!$B$3:$C$29,2,0)</f>
        <v>Sul</v>
      </c>
      <c r="J4841" s="18" t="str">
        <f t="shared" si="300"/>
        <v>Médio</v>
      </c>
      <c r="K4841" s="18" t="str">
        <f t="shared" si="301"/>
        <v>Acima</v>
      </c>
      <c r="L4841" s="18" t="str">
        <f t="shared" si="302"/>
        <v>Abaixo</v>
      </c>
      <c r="M4841" s="23" t="str">
        <f t="shared" si="303"/>
        <v>Acima</v>
      </c>
    </row>
    <row r="4842" spans="1:13">
      <c r="A4842" s="11" t="s">
        <v>4671</v>
      </c>
      <c r="B4842" s="12" t="s">
        <v>16</v>
      </c>
      <c r="C4842" s="12">
        <v>221</v>
      </c>
      <c r="D4842" s="12">
        <v>0.67700000000000005</v>
      </c>
      <c r="E4842" s="12">
        <v>0.58599999999999997</v>
      </c>
      <c r="F4842" s="12">
        <v>0.65500000000000003</v>
      </c>
      <c r="G4842" s="12">
        <v>7796.22</v>
      </c>
      <c r="H4842" s="13">
        <v>1</v>
      </c>
      <c r="I4842" s="23" t="str">
        <f>VLOOKUP(B4842,'De-Para'!$B$3:$C$29,2,0)</f>
        <v>Sudeste</v>
      </c>
      <c r="J4842" s="18" t="str">
        <f t="shared" si="300"/>
        <v>Médio</v>
      </c>
      <c r="K4842" s="18" t="str">
        <f t="shared" si="301"/>
        <v>Acima</v>
      </c>
      <c r="L4842" s="18" t="str">
        <f t="shared" si="302"/>
        <v>Abaixo</v>
      </c>
      <c r="M4842" s="23" t="str">
        <f t="shared" si="303"/>
        <v>Abaixo</v>
      </c>
    </row>
    <row r="4843" spans="1:13">
      <c r="A4843" s="8" t="s">
        <v>4672</v>
      </c>
      <c r="B4843" s="9" t="s">
        <v>72</v>
      </c>
      <c r="C4843" s="9">
        <v>81</v>
      </c>
      <c r="D4843" s="9">
        <v>0.64200000000000002</v>
      </c>
      <c r="E4843" s="9">
        <v>0.59499999999999997</v>
      </c>
      <c r="F4843" s="9">
        <v>0.57999999999999996</v>
      </c>
      <c r="G4843" s="9">
        <v>14426.86</v>
      </c>
      <c r="H4843" s="10">
        <v>2</v>
      </c>
      <c r="I4843" s="23" t="str">
        <f>VLOOKUP(B4843,'De-Para'!$B$3:$C$29,2,0)</f>
        <v>Nordeste</v>
      </c>
      <c r="J4843" s="18" t="str">
        <f t="shared" si="300"/>
        <v>Médio</v>
      </c>
      <c r="K4843" s="18" t="str">
        <f t="shared" si="301"/>
        <v>Acima</v>
      </c>
      <c r="L4843" s="18" t="str">
        <f t="shared" si="302"/>
        <v>Abaixo</v>
      </c>
      <c r="M4843" s="23" t="str">
        <f t="shared" si="303"/>
        <v>Abaixo</v>
      </c>
    </row>
    <row r="4844" spans="1:13">
      <c r="A4844" s="11" t="s">
        <v>4673</v>
      </c>
      <c r="B4844" s="12" t="s">
        <v>87</v>
      </c>
      <c r="C4844" s="12">
        <v>130</v>
      </c>
      <c r="D4844" s="12">
        <v>0.55700000000000005</v>
      </c>
      <c r="E4844" s="12">
        <v>0.51700000000000002</v>
      </c>
      <c r="F4844" s="12">
        <v>0.43</v>
      </c>
      <c r="G4844" s="12">
        <v>8638.7099999999991</v>
      </c>
      <c r="H4844" s="13">
        <v>0</v>
      </c>
      <c r="I4844" s="23" t="str">
        <f>VLOOKUP(B4844,'De-Para'!$B$3:$C$29,2,0)</f>
        <v>Nordeste</v>
      </c>
      <c r="J4844" s="18" t="str">
        <f t="shared" si="300"/>
        <v>Médio</v>
      </c>
      <c r="K4844" s="18" t="str">
        <f t="shared" si="301"/>
        <v>Abaixo</v>
      </c>
      <c r="L4844" s="18" t="str">
        <f t="shared" si="302"/>
        <v>Abaixo</v>
      </c>
      <c r="M4844" s="23" t="str">
        <f t="shared" si="303"/>
        <v>Abaixo</v>
      </c>
    </row>
    <row r="4845" spans="1:13">
      <c r="A4845" s="8" t="s">
        <v>4674</v>
      </c>
      <c r="B4845" s="9" t="s">
        <v>16</v>
      </c>
      <c r="C4845" s="9">
        <v>147</v>
      </c>
      <c r="D4845" s="9">
        <v>0.56799999999999995</v>
      </c>
      <c r="E4845" s="9">
        <v>0.56599999999999995</v>
      </c>
      <c r="F4845" s="9">
        <v>0.433</v>
      </c>
      <c r="G4845" s="9">
        <v>7530.16</v>
      </c>
      <c r="H4845" s="10">
        <v>5</v>
      </c>
      <c r="I4845" s="23" t="str">
        <f>VLOOKUP(B4845,'De-Para'!$B$3:$C$29,2,0)</f>
        <v>Sudeste</v>
      </c>
      <c r="J4845" s="18" t="str">
        <f t="shared" si="300"/>
        <v>Médio</v>
      </c>
      <c r="K4845" s="18" t="str">
        <f t="shared" si="301"/>
        <v>Abaixo</v>
      </c>
      <c r="L4845" s="18" t="str">
        <f t="shared" si="302"/>
        <v>Abaixo</v>
      </c>
      <c r="M4845" s="23" t="str">
        <f t="shared" si="303"/>
        <v>Acima</v>
      </c>
    </row>
    <row r="4846" spans="1:13">
      <c r="A4846" s="11" t="s">
        <v>4675</v>
      </c>
      <c r="B4846" s="12" t="s">
        <v>114</v>
      </c>
      <c r="C4846" s="12">
        <v>81</v>
      </c>
      <c r="D4846" s="12">
        <v>0.56999999999999995</v>
      </c>
      <c r="E4846" s="12">
        <v>0.57099999999999995</v>
      </c>
      <c r="F4846" s="12">
        <v>0.42399999999999999</v>
      </c>
      <c r="G4846" s="12">
        <v>9832.69</v>
      </c>
      <c r="H4846" s="13">
        <v>2</v>
      </c>
      <c r="I4846" s="23" t="str">
        <f>VLOOKUP(B4846,'De-Para'!$B$3:$C$29,2,0)</f>
        <v>Nordeste</v>
      </c>
      <c r="J4846" s="18" t="str">
        <f t="shared" si="300"/>
        <v>Médio</v>
      </c>
      <c r="K4846" s="18" t="str">
        <f t="shared" si="301"/>
        <v>Abaixo</v>
      </c>
      <c r="L4846" s="18" t="str">
        <f t="shared" si="302"/>
        <v>Abaixo</v>
      </c>
      <c r="M4846" s="23" t="str">
        <f t="shared" si="303"/>
        <v>Abaixo</v>
      </c>
    </row>
    <row r="4847" spans="1:13">
      <c r="A4847" s="8" t="s">
        <v>4676</v>
      </c>
      <c r="B4847" s="9" t="s">
        <v>118</v>
      </c>
      <c r="C4847" s="9">
        <v>155</v>
      </c>
      <c r="D4847" s="9">
        <v>0.51500000000000001</v>
      </c>
      <c r="E4847" s="9">
        <v>0.51600000000000001</v>
      </c>
      <c r="F4847" s="9">
        <v>0.35099999999999998</v>
      </c>
      <c r="G4847" s="9">
        <v>6507.29</v>
      </c>
      <c r="H4847" s="10">
        <v>1</v>
      </c>
      <c r="I4847" s="23" t="str">
        <f>VLOOKUP(B4847,'De-Para'!$B$3:$C$29,2,0)</f>
        <v>Nordeste</v>
      </c>
      <c r="J4847" s="18" t="str">
        <f t="shared" si="300"/>
        <v>Baixo</v>
      </c>
      <c r="K4847" s="18" t="str">
        <f t="shared" si="301"/>
        <v>Abaixo</v>
      </c>
      <c r="L4847" s="18" t="str">
        <f t="shared" si="302"/>
        <v>Abaixo</v>
      </c>
      <c r="M4847" s="23" t="str">
        <f t="shared" si="303"/>
        <v>Abaixo</v>
      </c>
    </row>
    <row r="4848" spans="1:13">
      <c r="A4848" s="11" t="s">
        <v>4677</v>
      </c>
      <c r="B4848" s="12" t="s">
        <v>24</v>
      </c>
      <c r="C4848" s="12">
        <v>207</v>
      </c>
      <c r="D4848" s="12">
        <v>0.63100000000000001</v>
      </c>
      <c r="E4848" s="12">
        <v>0.57999999999999996</v>
      </c>
      <c r="F4848" s="12">
        <v>0.56200000000000006</v>
      </c>
      <c r="G4848" s="12">
        <v>5998.42</v>
      </c>
      <c r="H4848" s="13">
        <v>1</v>
      </c>
      <c r="I4848" s="23" t="str">
        <f>VLOOKUP(B4848,'De-Para'!$B$3:$C$29,2,0)</f>
        <v>Nordeste</v>
      </c>
      <c r="J4848" s="18" t="str">
        <f t="shared" si="300"/>
        <v>Médio</v>
      </c>
      <c r="K4848" s="18" t="str">
        <f t="shared" si="301"/>
        <v>Acima</v>
      </c>
      <c r="L4848" s="18" t="str">
        <f t="shared" si="302"/>
        <v>Abaixo</v>
      </c>
      <c r="M4848" s="23" t="str">
        <f t="shared" si="303"/>
        <v>Abaixo</v>
      </c>
    </row>
    <row r="4849" spans="1:13">
      <c r="A4849" s="8" t="s">
        <v>393</v>
      </c>
      <c r="B4849" s="9" t="s">
        <v>59</v>
      </c>
      <c r="C4849" s="9">
        <v>16</v>
      </c>
      <c r="D4849" s="9">
        <v>0.70099999999999996</v>
      </c>
      <c r="E4849" s="9">
        <v>0.69199999999999995</v>
      </c>
      <c r="F4849" s="9">
        <v>0.59899999999999998</v>
      </c>
      <c r="G4849" s="9">
        <v>21793.13</v>
      </c>
      <c r="H4849" s="10">
        <v>3</v>
      </c>
      <c r="I4849" s="23" t="str">
        <f>VLOOKUP(B4849,'De-Para'!$B$3:$C$29,2,0)</f>
        <v>Sul</v>
      </c>
      <c r="J4849" s="18" t="str">
        <f t="shared" si="300"/>
        <v>Alto</v>
      </c>
      <c r="K4849" s="18" t="str">
        <f t="shared" si="301"/>
        <v>Acima</v>
      </c>
      <c r="L4849" s="18" t="str">
        <f t="shared" si="302"/>
        <v>Abaixo</v>
      </c>
      <c r="M4849" s="23" t="str">
        <f t="shared" si="303"/>
        <v>Acima</v>
      </c>
    </row>
    <row r="4850" spans="1:13">
      <c r="A4850" s="11" t="s">
        <v>4678</v>
      </c>
      <c r="B4850" s="12" t="s">
        <v>72</v>
      </c>
      <c r="C4850" s="12">
        <v>108</v>
      </c>
      <c r="D4850" s="12">
        <v>0.60399999999999998</v>
      </c>
      <c r="E4850" s="12">
        <v>0.57899999999999996</v>
      </c>
      <c r="F4850" s="12">
        <v>0.52200000000000002</v>
      </c>
      <c r="G4850" s="12">
        <v>10926.55</v>
      </c>
      <c r="H4850" s="13">
        <v>1</v>
      </c>
      <c r="I4850" s="23" t="str">
        <f>VLOOKUP(B4850,'De-Para'!$B$3:$C$29,2,0)</f>
        <v>Nordeste</v>
      </c>
      <c r="J4850" s="18" t="str">
        <f t="shared" si="300"/>
        <v>Médio</v>
      </c>
      <c r="K4850" s="18" t="str">
        <f t="shared" si="301"/>
        <v>Acima</v>
      </c>
      <c r="L4850" s="18" t="str">
        <f t="shared" si="302"/>
        <v>Abaixo</v>
      </c>
      <c r="M4850" s="23" t="str">
        <f t="shared" si="303"/>
        <v>Abaixo</v>
      </c>
    </row>
    <row r="4851" spans="1:13">
      <c r="A4851" s="8" t="s">
        <v>4679</v>
      </c>
      <c r="B4851" s="9" t="s">
        <v>16</v>
      </c>
      <c r="C4851" s="9">
        <v>194</v>
      </c>
      <c r="D4851" s="9">
        <v>0.58299999999999996</v>
      </c>
      <c r="E4851" s="9">
        <v>0.6</v>
      </c>
      <c r="F4851" s="9">
        <v>0.432</v>
      </c>
      <c r="G4851" s="9">
        <v>8957.83</v>
      </c>
      <c r="H4851" s="10">
        <v>3</v>
      </c>
      <c r="I4851" s="23" t="str">
        <f>VLOOKUP(B4851,'De-Para'!$B$3:$C$29,2,0)</f>
        <v>Sudeste</v>
      </c>
      <c r="J4851" s="18" t="str">
        <f t="shared" si="300"/>
        <v>Médio</v>
      </c>
      <c r="K4851" s="18" t="str">
        <f t="shared" si="301"/>
        <v>Abaixo</v>
      </c>
      <c r="L4851" s="18" t="str">
        <f t="shared" si="302"/>
        <v>Abaixo</v>
      </c>
      <c r="M4851" s="23" t="str">
        <f t="shared" si="303"/>
        <v>Acima</v>
      </c>
    </row>
    <row r="4852" spans="1:13">
      <c r="A4852" s="11" t="s">
        <v>4680</v>
      </c>
      <c r="B4852" s="12" t="s">
        <v>118</v>
      </c>
      <c r="C4852" s="12">
        <v>104</v>
      </c>
      <c r="D4852" s="12">
        <v>0.48499999999999999</v>
      </c>
      <c r="E4852" s="12">
        <v>0.46200000000000002</v>
      </c>
      <c r="F4852" s="12">
        <v>0.33600000000000002</v>
      </c>
      <c r="G4852" s="12">
        <v>6597.93</v>
      </c>
      <c r="H4852" s="13">
        <v>3</v>
      </c>
      <c r="I4852" s="23" t="str">
        <f>VLOOKUP(B4852,'De-Para'!$B$3:$C$29,2,0)</f>
        <v>Nordeste</v>
      </c>
      <c r="J4852" s="18" t="str">
        <f t="shared" si="300"/>
        <v>Baixo</v>
      </c>
      <c r="K4852" s="18" t="str">
        <f t="shared" si="301"/>
        <v>Abaixo</v>
      </c>
      <c r="L4852" s="18" t="str">
        <f t="shared" si="302"/>
        <v>Abaixo</v>
      </c>
      <c r="M4852" s="23" t="str">
        <f t="shared" si="303"/>
        <v>Acima</v>
      </c>
    </row>
    <row r="4853" spans="1:13">
      <c r="A4853" s="8" t="s">
        <v>4681</v>
      </c>
      <c r="B4853" s="9" t="s">
        <v>82</v>
      </c>
      <c r="C4853" s="9">
        <v>65</v>
      </c>
      <c r="D4853" s="9">
        <v>0.56999999999999995</v>
      </c>
      <c r="E4853" s="9">
        <v>0.53700000000000003</v>
      </c>
      <c r="F4853" s="9">
        <v>0.45500000000000002</v>
      </c>
      <c r="G4853" s="9">
        <v>7191.08</v>
      </c>
      <c r="H4853" s="10">
        <v>3</v>
      </c>
      <c r="I4853" s="23" t="str">
        <f>VLOOKUP(B4853,'De-Para'!$B$3:$C$29,2,0)</f>
        <v>Nordeste</v>
      </c>
      <c r="J4853" s="18" t="str">
        <f t="shared" si="300"/>
        <v>Médio</v>
      </c>
      <c r="K4853" s="18" t="str">
        <f t="shared" si="301"/>
        <v>Abaixo</v>
      </c>
      <c r="L4853" s="18" t="str">
        <f t="shared" si="302"/>
        <v>Abaixo</v>
      </c>
      <c r="M4853" s="23" t="str">
        <f t="shared" si="303"/>
        <v>Acima</v>
      </c>
    </row>
    <row r="4854" spans="1:13">
      <c r="A4854" s="11" t="s">
        <v>4682</v>
      </c>
      <c r="B4854" s="12" t="s">
        <v>16</v>
      </c>
      <c r="C4854" s="12">
        <v>185</v>
      </c>
      <c r="D4854" s="12">
        <v>0.68</v>
      </c>
      <c r="E4854" s="12">
        <v>0.625</v>
      </c>
      <c r="F4854" s="12">
        <v>0.60099999999999998</v>
      </c>
      <c r="G4854" s="12">
        <v>9721.4699999999993</v>
      </c>
      <c r="H4854" s="13">
        <v>1</v>
      </c>
      <c r="I4854" s="23" t="str">
        <f>VLOOKUP(B4854,'De-Para'!$B$3:$C$29,2,0)</f>
        <v>Sudeste</v>
      </c>
      <c r="J4854" s="18" t="str">
        <f t="shared" si="300"/>
        <v>Médio</v>
      </c>
      <c r="K4854" s="18" t="str">
        <f t="shared" si="301"/>
        <v>Acima</v>
      </c>
      <c r="L4854" s="18" t="str">
        <f t="shared" si="302"/>
        <v>Abaixo</v>
      </c>
      <c r="M4854" s="23" t="str">
        <f t="shared" si="303"/>
        <v>Abaixo</v>
      </c>
    </row>
    <row r="4855" spans="1:13">
      <c r="A4855" s="8" t="s">
        <v>4683</v>
      </c>
      <c r="B4855" s="9" t="s">
        <v>114</v>
      </c>
      <c r="C4855" s="9">
        <v>132</v>
      </c>
      <c r="D4855" s="9">
        <v>0.60399999999999998</v>
      </c>
      <c r="E4855" s="9">
        <v>0.57599999999999996</v>
      </c>
      <c r="F4855" s="9">
        <v>0.51200000000000001</v>
      </c>
      <c r="G4855" s="9">
        <v>9568.32</v>
      </c>
      <c r="H4855" s="10">
        <v>0</v>
      </c>
      <c r="I4855" s="23" t="str">
        <f>VLOOKUP(B4855,'De-Para'!$B$3:$C$29,2,0)</f>
        <v>Nordeste</v>
      </c>
      <c r="J4855" s="18" t="str">
        <f t="shared" si="300"/>
        <v>Médio</v>
      </c>
      <c r="K4855" s="18" t="str">
        <f t="shared" si="301"/>
        <v>Acima</v>
      </c>
      <c r="L4855" s="18" t="str">
        <f t="shared" si="302"/>
        <v>Abaixo</v>
      </c>
      <c r="M4855" s="23" t="str">
        <f t="shared" si="303"/>
        <v>Abaixo</v>
      </c>
    </row>
    <row r="4856" spans="1:13">
      <c r="A4856" s="11" t="s">
        <v>4684</v>
      </c>
      <c r="B4856" s="12" t="s">
        <v>16</v>
      </c>
      <c r="C4856" s="12">
        <v>176</v>
      </c>
      <c r="D4856" s="12">
        <v>0.60599999999999998</v>
      </c>
      <c r="E4856" s="12">
        <v>0.56499999999999995</v>
      </c>
      <c r="F4856" s="12">
        <v>0.49299999999999999</v>
      </c>
      <c r="G4856" s="12">
        <v>9031.14</v>
      </c>
      <c r="H4856" s="13">
        <v>1</v>
      </c>
      <c r="I4856" s="23" t="str">
        <f>VLOOKUP(B4856,'De-Para'!$B$3:$C$29,2,0)</f>
        <v>Sudeste</v>
      </c>
      <c r="J4856" s="18" t="str">
        <f t="shared" si="300"/>
        <v>Médio</v>
      </c>
      <c r="K4856" s="18" t="str">
        <f t="shared" si="301"/>
        <v>Acima</v>
      </c>
      <c r="L4856" s="18" t="str">
        <f t="shared" si="302"/>
        <v>Abaixo</v>
      </c>
      <c r="M4856" s="23" t="str">
        <f t="shared" si="303"/>
        <v>Abaixo</v>
      </c>
    </row>
    <row r="4857" spans="1:13">
      <c r="A4857" s="8" t="s">
        <v>4685</v>
      </c>
      <c r="B4857" s="9" t="s">
        <v>118</v>
      </c>
      <c r="C4857" s="9">
        <v>52</v>
      </c>
      <c r="D4857" s="9">
        <v>0.53500000000000003</v>
      </c>
      <c r="E4857" s="9">
        <v>0.50900000000000001</v>
      </c>
      <c r="F4857" s="9">
        <v>0.41599999999999998</v>
      </c>
      <c r="G4857" s="9">
        <v>6745.37</v>
      </c>
      <c r="H4857" s="10">
        <v>7</v>
      </c>
      <c r="I4857" s="23" t="str">
        <f>VLOOKUP(B4857,'De-Para'!$B$3:$C$29,2,0)</f>
        <v>Nordeste</v>
      </c>
      <c r="J4857" s="18" t="str">
        <f t="shared" si="300"/>
        <v>Baixo</v>
      </c>
      <c r="K4857" s="18" t="str">
        <f t="shared" si="301"/>
        <v>Abaixo</v>
      </c>
      <c r="L4857" s="18" t="str">
        <f t="shared" si="302"/>
        <v>Abaixo</v>
      </c>
      <c r="M4857" s="23" t="str">
        <f t="shared" si="303"/>
        <v>Acima</v>
      </c>
    </row>
    <row r="4858" spans="1:13">
      <c r="A4858" s="11" t="s">
        <v>4686</v>
      </c>
      <c r="B4858" s="12" t="s">
        <v>29</v>
      </c>
      <c r="C4858" s="12">
        <v>106</v>
      </c>
      <c r="D4858" s="12">
        <v>0.68</v>
      </c>
      <c r="E4858" s="12">
        <v>0.64200000000000002</v>
      </c>
      <c r="F4858" s="12">
        <v>0.60299999999999998</v>
      </c>
      <c r="G4858" s="12">
        <v>14493</v>
      </c>
      <c r="H4858" s="13">
        <v>2</v>
      </c>
      <c r="I4858" s="23" t="str">
        <f>VLOOKUP(B4858,'De-Para'!$B$3:$C$29,2,0)</f>
        <v>Centro-Oeste</v>
      </c>
      <c r="J4858" s="18" t="str">
        <f t="shared" si="300"/>
        <v>Médio</v>
      </c>
      <c r="K4858" s="18" t="str">
        <f t="shared" si="301"/>
        <v>Acima</v>
      </c>
      <c r="L4858" s="18" t="str">
        <f t="shared" si="302"/>
        <v>Abaixo</v>
      </c>
      <c r="M4858" s="23" t="str">
        <f t="shared" si="303"/>
        <v>Abaixo</v>
      </c>
    </row>
    <row r="4859" spans="1:13">
      <c r="A4859" s="8" t="s">
        <v>4687</v>
      </c>
      <c r="B4859" s="9" t="s">
        <v>118</v>
      </c>
      <c r="C4859" s="9">
        <v>161</v>
      </c>
      <c r="D4859" s="9">
        <v>0.57299999999999995</v>
      </c>
      <c r="E4859" s="9">
        <v>0.53400000000000003</v>
      </c>
      <c r="F4859" s="9">
        <v>0.46600000000000003</v>
      </c>
      <c r="G4859" s="9">
        <v>7261.18</v>
      </c>
      <c r="H4859" s="10">
        <v>0</v>
      </c>
      <c r="I4859" s="23" t="str">
        <f>VLOOKUP(B4859,'De-Para'!$B$3:$C$29,2,0)</f>
        <v>Nordeste</v>
      </c>
      <c r="J4859" s="18" t="str">
        <f t="shared" si="300"/>
        <v>Médio</v>
      </c>
      <c r="K4859" s="18" t="str">
        <f t="shared" si="301"/>
        <v>Abaixo</v>
      </c>
      <c r="L4859" s="18" t="str">
        <f t="shared" si="302"/>
        <v>Abaixo</v>
      </c>
      <c r="M4859" s="23" t="str">
        <f t="shared" si="303"/>
        <v>Abaixo</v>
      </c>
    </row>
    <row r="4860" spans="1:13">
      <c r="A4860" s="11" t="s">
        <v>4688</v>
      </c>
      <c r="B4860" s="12" t="s">
        <v>16</v>
      </c>
      <c r="C4860" s="12">
        <v>184</v>
      </c>
      <c r="D4860" s="12">
        <v>0.56399999999999995</v>
      </c>
      <c r="E4860" s="12">
        <v>0.54100000000000004</v>
      </c>
      <c r="F4860" s="12">
        <v>0.42399999999999999</v>
      </c>
      <c r="G4860" s="12">
        <v>7873.19</v>
      </c>
      <c r="H4860" s="13">
        <v>6</v>
      </c>
      <c r="I4860" s="23" t="str">
        <f>VLOOKUP(B4860,'De-Para'!$B$3:$C$29,2,0)</f>
        <v>Sudeste</v>
      </c>
      <c r="J4860" s="18" t="str">
        <f t="shared" si="300"/>
        <v>Médio</v>
      </c>
      <c r="K4860" s="18" t="str">
        <f t="shared" si="301"/>
        <v>Abaixo</v>
      </c>
      <c r="L4860" s="18" t="str">
        <f t="shared" si="302"/>
        <v>Abaixo</v>
      </c>
      <c r="M4860" s="23" t="str">
        <f t="shared" si="303"/>
        <v>Acima</v>
      </c>
    </row>
    <row r="4861" spans="1:13">
      <c r="A4861" s="8" t="s">
        <v>4689</v>
      </c>
      <c r="B4861" s="9" t="s">
        <v>16</v>
      </c>
      <c r="C4861" s="9">
        <v>93</v>
      </c>
      <c r="D4861" s="9">
        <v>0.62</v>
      </c>
      <c r="E4861" s="9">
        <v>0.56599999999999995</v>
      </c>
      <c r="F4861" s="9">
        <v>0.53900000000000003</v>
      </c>
      <c r="G4861" s="9">
        <v>8585.3799999999992</v>
      </c>
      <c r="H4861" s="10">
        <v>1</v>
      </c>
      <c r="I4861" s="23" t="str">
        <f>VLOOKUP(B4861,'De-Para'!$B$3:$C$29,2,0)</f>
        <v>Sudeste</v>
      </c>
      <c r="J4861" s="18" t="str">
        <f t="shared" si="300"/>
        <v>Médio</v>
      </c>
      <c r="K4861" s="18" t="str">
        <f t="shared" si="301"/>
        <v>Acima</v>
      </c>
      <c r="L4861" s="18" t="str">
        <f t="shared" si="302"/>
        <v>Abaixo</v>
      </c>
      <c r="M4861" s="23" t="str">
        <f t="shared" si="303"/>
        <v>Abaixo</v>
      </c>
    </row>
    <row r="4862" spans="1:13">
      <c r="A4862" s="11" t="s">
        <v>4690</v>
      </c>
      <c r="B4862" s="12" t="s">
        <v>59</v>
      </c>
      <c r="C4862" s="12">
        <v>30</v>
      </c>
      <c r="D4862" s="12">
        <v>0.77</v>
      </c>
      <c r="E4862" s="12">
        <v>0.75</v>
      </c>
      <c r="F4862" s="12">
        <v>0.71199999999999997</v>
      </c>
      <c r="G4862" s="12">
        <v>26110.11</v>
      </c>
      <c r="H4862" s="13">
        <v>1</v>
      </c>
      <c r="I4862" s="23" t="str">
        <f>VLOOKUP(B4862,'De-Para'!$B$3:$C$29,2,0)</f>
        <v>Sul</v>
      </c>
      <c r="J4862" s="18" t="str">
        <f t="shared" si="300"/>
        <v>Alto</v>
      </c>
      <c r="K4862" s="18" t="str">
        <f t="shared" si="301"/>
        <v>Acima</v>
      </c>
      <c r="L4862" s="18" t="str">
        <f t="shared" si="302"/>
        <v>Abaixo</v>
      </c>
      <c r="M4862" s="23" t="str">
        <f t="shared" si="303"/>
        <v>Abaixo</v>
      </c>
    </row>
    <row r="4863" spans="1:13">
      <c r="A4863" s="8" t="s">
        <v>446</v>
      </c>
      <c r="B4863" s="9" t="s">
        <v>33</v>
      </c>
      <c r="C4863" s="9">
        <v>32</v>
      </c>
      <c r="D4863" s="9">
        <v>0.74</v>
      </c>
      <c r="E4863" s="9">
        <v>0.73299999999999998</v>
      </c>
      <c r="F4863" s="9">
        <v>0.63800000000000001</v>
      </c>
      <c r="G4863" s="9">
        <v>26050.84</v>
      </c>
      <c r="H4863" s="10">
        <v>1</v>
      </c>
      <c r="I4863" s="23" t="str">
        <f>VLOOKUP(B4863,'De-Para'!$B$3:$C$29,2,0)</f>
        <v>Centro-Oeste</v>
      </c>
      <c r="J4863" s="18" t="str">
        <f t="shared" si="300"/>
        <v>Alto</v>
      </c>
      <c r="K4863" s="18" t="str">
        <f t="shared" si="301"/>
        <v>Acima</v>
      </c>
      <c r="L4863" s="18" t="str">
        <f t="shared" si="302"/>
        <v>Abaixo</v>
      </c>
      <c r="M4863" s="23" t="str">
        <f t="shared" si="303"/>
        <v>Abaixo</v>
      </c>
    </row>
    <row r="4864" spans="1:13">
      <c r="A4864" s="11" t="s">
        <v>4691</v>
      </c>
      <c r="B4864" s="12" t="s">
        <v>87</v>
      </c>
      <c r="C4864" s="12">
        <v>185</v>
      </c>
      <c r="D4864" s="12">
        <v>0.61499999999999999</v>
      </c>
      <c r="E4864" s="12">
        <v>0.53800000000000003</v>
      </c>
      <c r="F4864" s="12">
        <v>0.56100000000000005</v>
      </c>
      <c r="G4864" s="12">
        <v>6509.98</v>
      </c>
      <c r="H4864" s="13">
        <v>0</v>
      </c>
      <c r="I4864" s="23" t="str">
        <f>VLOOKUP(B4864,'De-Para'!$B$3:$C$29,2,0)</f>
        <v>Nordeste</v>
      </c>
      <c r="J4864" s="18" t="str">
        <f t="shared" si="300"/>
        <v>Médio</v>
      </c>
      <c r="K4864" s="18" t="str">
        <f t="shared" si="301"/>
        <v>Acima</v>
      </c>
      <c r="L4864" s="18" t="str">
        <f t="shared" si="302"/>
        <v>Abaixo</v>
      </c>
      <c r="M4864" s="23" t="str">
        <f t="shared" si="303"/>
        <v>Abaixo</v>
      </c>
    </row>
    <row r="4865" spans="1:13">
      <c r="A4865" s="8" t="s">
        <v>4692</v>
      </c>
      <c r="B4865" s="9" t="s">
        <v>118</v>
      </c>
      <c r="C4865" s="9">
        <v>174</v>
      </c>
      <c r="D4865" s="9">
        <v>0.52900000000000003</v>
      </c>
      <c r="E4865" s="9">
        <v>0.499</v>
      </c>
      <c r="F4865" s="9">
        <v>0.4</v>
      </c>
      <c r="G4865" s="9">
        <v>5737.05</v>
      </c>
      <c r="H4865" s="10">
        <v>1</v>
      </c>
      <c r="I4865" s="23" t="str">
        <f>VLOOKUP(B4865,'De-Para'!$B$3:$C$29,2,0)</f>
        <v>Nordeste</v>
      </c>
      <c r="J4865" s="18" t="str">
        <f t="shared" si="300"/>
        <v>Baixo</v>
      </c>
      <c r="K4865" s="18" t="str">
        <f t="shared" si="301"/>
        <v>Abaixo</v>
      </c>
      <c r="L4865" s="18" t="str">
        <f t="shared" si="302"/>
        <v>Abaixo</v>
      </c>
      <c r="M4865" s="23" t="str">
        <f t="shared" si="303"/>
        <v>Abaixo</v>
      </c>
    </row>
    <row r="4866" spans="1:13">
      <c r="A4866" s="11" t="s">
        <v>4693</v>
      </c>
      <c r="B4866" s="12" t="s">
        <v>118</v>
      </c>
      <c r="C4866" s="12">
        <v>138</v>
      </c>
      <c r="D4866" s="12">
        <v>0.57999999999999996</v>
      </c>
      <c r="E4866" s="12">
        <v>0.5</v>
      </c>
      <c r="F4866" s="12">
        <v>0.50800000000000001</v>
      </c>
      <c r="G4866" s="12">
        <v>6885.73</v>
      </c>
      <c r="H4866" s="13">
        <v>2</v>
      </c>
      <c r="I4866" s="23" t="str">
        <f>VLOOKUP(B4866,'De-Para'!$B$3:$C$29,2,0)</f>
        <v>Nordeste</v>
      </c>
      <c r="J4866" s="18" t="str">
        <f t="shared" si="300"/>
        <v>Médio</v>
      </c>
      <c r="K4866" s="18" t="str">
        <f t="shared" si="301"/>
        <v>Abaixo</v>
      </c>
      <c r="L4866" s="18" t="str">
        <f t="shared" si="302"/>
        <v>Abaixo</v>
      </c>
      <c r="M4866" s="23" t="str">
        <f t="shared" si="303"/>
        <v>Abaixo</v>
      </c>
    </row>
    <row r="4867" spans="1:13">
      <c r="A4867" s="8" t="s">
        <v>4694</v>
      </c>
      <c r="B4867" s="9" t="s">
        <v>16</v>
      </c>
      <c r="C4867" s="9">
        <v>108</v>
      </c>
      <c r="D4867" s="9">
        <v>0.57999999999999996</v>
      </c>
      <c r="E4867" s="9">
        <v>0.55300000000000005</v>
      </c>
      <c r="F4867" s="9">
        <v>0.45400000000000001</v>
      </c>
      <c r="G4867" s="9">
        <v>7366.15</v>
      </c>
      <c r="H4867" s="10">
        <v>6</v>
      </c>
      <c r="I4867" s="23" t="str">
        <f>VLOOKUP(B4867,'De-Para'!$B$3:$C$29,2,0)</f>
        <v>Sudeste</v>
      </c>
      <c r="J4867" s="18" t="str">
        <f t="shared" si="300"/>
        <v>Médio</v>
      </c>
      <c r="K4867" s="18" t="str">
        <f t="shared" si="301"/>
        <v>Abaixo</v>
      </c>
      <c r="L4867" s="18" t="str">
        <f t="shared" si="302"/>
        <v>Abaixo</v>
      </c>
      <c r="M4867" s="23" t="str">
        <f t="shared" si="303"/>
        <v>Acima</v>
      </c>
    </row>
    <row r="4868" spans="1:13">
      <c r="A4868" s="11" t="s">
        <v>4695</v>
      </c>
      <c r="B4868" s="12" t="s">
        <v>7</v>
      </c>
      <c r="C4868" s="12">
        <v>78</v>
      </c>
      <c r="D4868" s="12">
        <v>0.74199999999999999</v>
      </c>
      <c r="E4868" s="12">
        <v>0.69699999999999995</v>
      </c>
      <c r="F4868" s="12">
        <v>0.71699999999999997</v>
      </c>
      <c r="G4868" s="12">
        <v>16755.3</v>
      </c>
      <c r="H4868" s="13">
        <v>2</v>
      </c>
      <c r="I4868" s="23" t="str">
        <f>VLOOKUP(B4868,'De-Para'!$B$3:$C$29,2,0)</f>
        <v>Sudeste</v>
      </c>
      <c r="J4868" s="18" t="str">
        <f t="shared" si="300"/>
        <v>Alto</v>
      </c>
      <c r="K4868" s="18" t="str">
        <f t="shared" si="301"/>
        <v>Acima</v>
      </c>
      <c r="L4868" s="18" t="str">
        <f t="shared" si="302"/>
        <v>Abaixo</v>
      </c>
      <c r="M4868" s="23" t="str">
        <f t="shared" si="303"/>
        <v>Abaixo</v>
      </c>
    </row>
    <row r="4869" spans="1:13">
      <c r="A4869" s="8" t="s">
        <v>1799</v>
      </c>
      <c r="B4869" s="9" t="s">
        <v>82</v>
      </c>
      <c r="C4869" s="9">
        <v>118</v>
      </c>
      <c r="D4869" s="9">
        <v>0.59</v>
      </c>
      <c r="E4869" s="9">
        <v>0.55800000000000005</v>
      </c>
      <c r="F4869" s="9">
        <v>0.49399999999999999</v>
      </c>
      <c r="G4869" s="9">
        <v>7588.64</v>
      </c>
      <c r="H4869" s="10">
        <v>4</v>
      </c>
      <c r="I4869" s="23" t="str">
        <f>VLOOKUP(B4869,'De-Para'!$B$3:$C$29,2,0)</f>
        <v>Nordeste</v>
      </c>
      <c r="J4869" s="18" t="str">
        <f t="shared" si="300"/>
        <v>Médio</v>
      </c>
      <c r="K4869" s="18" t="str">
        <f t="shared" si="301"/>
        <v>Abaixo</v>
      </c>
      <c r="L4869" s="18" t="str">
        <f t="shared" si="302"/>
        <v>Abaixo</v>
      </c>
      <c r="M4869" s="23" t="str">
        <f t="shared" si="303"/>
        <v>Acima</v>
      </c>
    </row>
    <row r="4870" spans="1:13">
      <c r="A4870" s="11" t="s">
        <v>4696</v>
      </c>
      <c r="B4870" s="12" t="s">
        <v>33</v>
      </c>
      <c r="C4870" s="12">
        <v>94</v>
      </c>
      <c r="D4870" s="12">
        <v>0.7</v>
      </c>
      <c r="E4870" s="12">
        <v>0.69199999999999995</v>
      </c>
      <c r="F4870" s="12">
        <v>0.60099999999999998</v>
      </c>
      <c r="G4870" s="12">
        <v>17083.52</v>
      </c>
      <c r="H4870" s="13">
        <v>2</v>
      </c>
      <c r="I4870" s="23" t="str">
        <f>VLOOKUP(B4870,'De-Para'!$B$3:$C$29,2,0)</f>
        <v>Centro-Oeste</v>
      </c>
      <c r="J4870" s="18" t="str">
        <f t="shared" ref="J4870:J4933" si="304">IF(D4870&lt;0.55,"Baixo",IF(D4870&lt;0.7,"Médio",IF(D4870&lt;0.8,"Alto","Muito alto")))</f>
        <v>Alto</v>
      </c>
      <c r="K4870" s="18" t="str">
        <f t="shared" ref="K4870:K4933" si="305">IF(D4870&lt;=$K$3,"Abaixo","Acima")</f>
        <v>Acima</v>
      </c>
      <c r="L4870" s="18" t="str">
        <f t="shared" ref="L4870:L4933" si="306">IF(C4870&gt;=$L$3,"Acima","Abaixo")</f>
        <v>Abaixo</v>
      </c>
      <c r="M4870" s="23" t="str">
        <f t="shared" ref="M4870:M4933" si="307">IF(H4870&lt;=$M$3,"Abaixo","Acima")</f>
        <v>Abaixo</v>
      </c>
    </row>
    <row r="4871" spans="1:13">
      <c r="A4871" s="8" t="s">
        <v>4697</v>
      </c>
      <c r="B4871" s="9" t="s">
        <v>7</v>
      </c>
      <c r="C4871" s="9">
        <v>135</v>
      </c>
      <c r="D4871" s="9">
        <v>0.7</v>
      </c>
      <c r="E4871" s="9">
        <v>0.627</v>
      </c>
      <c r="F4871" s="9">
        <v>0.67200000000000004</v>
      </c>
      <c r="G4871" s="9">
        <v>9757.85</v>
      </c>
      <c r="H4871" s="10">
        <v>1</v>
      </c>
      <c r="I4871" s="23" t="str">
        <f>VLOOKUP(B4871,'De-Para'!$B$3:$C$29,2,0)</f>
        <v>Sudeste</v>
      </c>
      <c r="J4871" s="18" t="str">
        <f t="shared" si="304"/>
        <v>Alto</v>
      </c>
      <c r="K4871" s="18" t="str">
        <f t="shared" si="305"/>
        <v>Acima</v>
      </c>
      <c r="L4871" s="18" t="str">
        <f t="shared" si="306"/>
        <v>Abaixo</v>
      </c>
      <c r="M4871" s="23" t="str">
        <f t="shared" si="307"/>
        <v>Abaixo</v>
      </c>
    </row>
    <row r="4872" spans="1:13">
      <c r="A4872" s="11" t="s">
        <v>4698</v>
      </c>
      <c r="B4872" s="12" t="s">
        <v>24</v>
      </c>
      <c r="C4872" s="12">
        <v>139</v>
      </c>
      <c r="D4872" s="12">
        <v>0.59899999999999998</v>
      </c>
      <c r="E4872" s="12">
        <v>0.56599999999999995</v>
      </c>
      <c r="F4872" s="12">
        <v>0.50800000000000001</v>
      </c>
      <c r="G4872" s="12">
        <v>7964.2</v>
      </c>
      <c r="H4872" s="13">
        <v>0</v>
      </c>
      <c r="I4872" s="23" t="str">
        <f>VLOOKUP(B4872,'De-Para'!$B$3:$C$29,2,0)</f>
        <v>Nordeste</v>
      </c>
      <c r="J4872" s="18" t="str">
        <f t="shared" si="304"/>
        <v>Médio</v>
      </c>
      <c r="K4872" s="18" t="str">
        <f t="shared" si="305"/>
        <v>Abaixo</v>
      </c>
      <c r="L4872" s="18" t="str">
        <f t="shared" si="306"/>
        <v>Abaixo</v>
      </c>
      <c r="M4872" s="23" t="str">
        <f t="shared" si="307"/>
        <v>Abaixo</v>
      </c>
    </row>
    <row r="4873" spans="1:13">
      <c r="A4873" s="8" t="s">
        <v>4699</v>
      </c>
      <c r="B4873" s="9" t="s">
        <v>16</v>
      </c>
      <c r="C4873" s="9">
        <v>162</v>
      </c>
      <c r="D4873" s="9">
        <v>0.60699999999999998</v>
      </c>
      <c r="E4873" s="9">
        <v>0.57899999999999996</v>
      </c>
      <c r="F4873" s="9">
        <v>0.48699999999999999</v>
      </c>
      <c r="G4873" s="9">
        <v>8195.93</v>
      </c>
      <c r="H4873" s="10">
        <v>1</v>
      </c>
      <c r="I4873" s="23" t="str">
        <f>VLOOKUP(B4873,'De-Para'!$B$3:$C$29,2,0)</f>
        <v>Sudeste</v>
      </c>
      <c r="J4873" s="18" t="str">
        <f t="shared" si="304"/>
        <v>Médio</v>
      </c>
      <c r="K4873" s="18" t="str">
        <f t="shared" si="305"/>
        <v>Acima</v>
      </c>
      <c r="L4873" s="18" t="str">
        <f t="shared" si="306"/>
        <v>Abaixo</v>
      </c>
      <c r="M4873" s="23" t="str">
        <f t="shared" si="307"/>
        <v>Abaixo</v>
      </c>
    </row>
    <row r="4874" spans="1:13">
      <c r="A4874" s="11" t="s">
        <v>4700</v>
      </c>
      <c r="B4874" s="12" t="s">
        <v>82</v>
      </c>
      <c r="C4874" s="12">
        <v>83</v>
      </c>
      <c r="D4874" s="12">
        <v>0.61199999999999999</v>
      </c>
      <c r="E4874" s="12">
        <v>0.57799999999999996</v>
      </c>
      <c r="F4874" s="12">
        <v>0.497</v>
      </c>
      <c r="G4874" s="12">
        <v>8806.11</v>
      </c>
      <c r="H4874" s="13">
        <v>4</v>
      </c>
      <c r="I4874" s="23" t="str">
        <f>VLOOKUP(B4874,'De-Para'!$B$3:$C$29,2,0)</f>
        <v>Nordeste</v>
      </c>
      <c r="J4874" s="18" t="str">
        <f t="shared" si="304"/>
        <v>Médio</v>
      </c>
      <c r="K4874" s="18" t="str">
        <f t="shared" si="305"/>
        <v>Acima</v>
      </c>
      <c r="L4874" s="18" t="str">
        <f t="shared" si="306"/>
        <v>Abaixo</v>
      </c>
      <c r="M4874" s="23" t="str">
        <f t="shared" si="307"/>
        <v>Acima</v>
      </c>
    </row>
    <row r="4875" spans="1:13">
      <c r="A4875" s="8" t="s">
        <v>4701</v>
      </c>
      <c r="B4875" s="9" t="s">
        <v>16</v>
      </c>
      <c r="C4875" s="9">
        <v>129</v>
      </c>
      <c r="D4875" s="9">
        <v>0.67500000000000004</v>
      </c>
      <c r="E4875" s="9">
        <v>0.63900000000000001</v>
      </c>
      <c r="F4875" s="9">
        <v>0.58399999999999996</v>
      </c>
      <c r="G4875" s="9">
        <v>12521.4</v>
      </c>
      <c r="H4875" s="10">
        <v>1</v>
      </c>
      <c r="I4875" s="23" t="str">
        <f>VLOOKUP(B4875,'De-Para'!$B$3:$C$29,2,0)</f>
        <v>Sudeste</v>
      </c>
      <c r="J4875" s="18" t="str">
        <f t="shared" si="304"/>
        <v>Médio</v>
      </c>
      <c r="K4875" s="18" t="str">
        <f t="shared" si="305"/>
        <v>Acima</v>
      </c>
      <c r="L4875" s="18" t="str">
        <f t="shared" si="306"/>
        <v>Abaixo</v>
      </c>
      <c r="M4875" s="23" t="str">
        <f t="shared" si="307"/>
        <v>Abaixo</v>
      </c>
    </row>
    <row r="4876" spans="1:13">
      <c r="A4876" s="11" t="s">
        <v>4702</v>
      </c>
      <c r="B4876" s="12" t="s">
        <v>16</v>
      </c>
      <c r="C4876" s="12">
        <v>110</v>
      </c>
      <c r="D4876" s="12">
        <v>0.59</v>
      </c>
      <c r="E4876" s="12">
        <v>0.58899999999999997</v>
      </c>
      <c r="F4876" s="12">
        <v>0.441</v>
      </c>
      <c r="G4876" s="12">
        <v>8853.89</v>
      </c>
      <c r="H4876" s="13">
        <v>0</v>
      </c>
      <c r="I4876" s="23" t="str">
        <f>VLOOKUP(B4876,'De-Para'!$B$3:$C$29,2,0)</f>
        <v>Sudeste</v>
      </c>
      <c r="J4876" s="18" t="str">
        <f t="shared" si="304"/>
        <v>Médio</v>
      </c>
      <c r="K4876" s="18" t="str">
        <f t="shared" si="305"/>
        <v>Abaixo</v>
      </c>
      <c r="L4876" s="18" t="str">
        <f t="shared" si="306"/>
        <v>Abaixo</v>
      </c>
      <c r="M4876" s="23" t="str">
        <f t="shared" si="307"/>
        <v>Abaixo</v>
      </c>
    </row>
    <row r="4877" spans="1:13">
      <c r="A4877" s="8" t="s">
        <v>4703</v>
      </c>
      <c r="B4877" s="9" t="s">
        <v>16</v>
      </c>
      <c r="C4877" s="9">
        <v>155</v>
      </c>
      <c r="D4877" s="9">
        <v>0.61499999999999999</v>
      </c>
      <c r="E4877" s="9">
        <v>0.58899999999999997</v>
      </c>
      <c r="F4877" s="9">
        <v>0.49199999999999999</v>
      </c>
      <c r="G4877" s="9">
        <v>9384.19</v>
      </c>
      <c r="H4877" s="10">
        <v>1</v>
      </c>
      <c r="I4877" s="23" t="str">
        <f>VLOOKUP(B4877,'De-Para'!$B$3:$C$29,2,0)</f>
        <v>Sudeste</v>
      </c>
      <c r="J4877" s="18" t="str">
        <f t="shared" si="304"/>
        <v>Médio</v>
      </c>
      <c r="K4877" s="18" t="str">
        <f t="shared" si="305"/>
        <v>Acima</v>
      </c>
      <c r="L4877" s="18" t="str">
        <f t="shared" si="306"/>
        <v>Abaixo</v>
      </c>
      <c r="M4877" s="23" t="str">
        <f t="shared" si="307"/>
        <v>Abaixo</v>
      </c>
    </row>
    <row r="4878" spans="1:13">
      <c r="A4878" s="11" t="s">
        <v>4704</v>
      </c>
      <c r="B4878" s="12" t="s">
        <v>16</v>
      </c>
      <c r="C4878" s="12">
        <v>257</v>
      </c>
      <c r="D4878" s="12">
        <v>0.61899999999999999</v>
      </c>
      <c r="E4878" s="12">
        <v>0.60299999999999998</v>
      </c>
      <c r="F4878" s="12">
        <v>0.52900000000000003</v>
      </c>
      <c r="G4878" s="12">
        <v>7754.81</v>
      </c>
      <c r="H4878" s="13">
        <v>0</v>
      </c>
      <c r="I4878" s="23" t="str">
        <f>VLOOKUP(B4878,'De-Para'!$B$3:$C$29,2,0)</f>
        <v>Sudeste</v>
      </c>
      <c r="J4878" s="18" t="str">
        <f t="shared" si="304"/>
        <v>Médio</v>
      </c>
      <c r="K4878" s="18" t="str">
        <f t="shared" si="305"/>
        <v>Acima</v>
      </c>
      <c r="L4878" s="18" t="str">
        <f t="shared" si="306"/>
        <v>Abaixo</v>
      </c>
      <c r="M4878" s="23" t="str">
        <f t="shared" si="307"/>
        <v>Abaixo</v>
      </c>
    </row>
    <row r="4879" spans="1:13">
      <c r="A4879" s="8" t="s">
        <v>4705</v>
      </c>
      <c r="B4879" s="9" t="s">
        <v>16</v>
      </c>
      <c r="C4879" s="9">
        <v>153</v>
      </c>
      <c r="D4879" s="9">
        <v>0.59399999999999997</v>
      </c>
      <c r="E4879" s="9">
        <v>0.57599999999999996</v>
      </c>
      <c r="F4879" s="9">
        <v>0.45500000000000002</v>
      </c>
      <c r="G4879" s="9">
        <v>8014.65</v>
      </c>
      <c r="H4879" s="10">
        <v>4</v>
      </c>
      <c r="I4879" s="23" t="str">
        <f>VLOOKUP(B4879,'De-Para'!$B$3:$C$29,2,0)</f>
        <v>Sudeste</v>
      </c>
      <c r="J4879" s="18" t="str">
        <f t="shared" si="304"/>
        <v>Médio</v>
      </c>
      <c r="K4879" s="18" t="str">
        <f t="shared" si="305"/>
        <v>Abaixo</v>
      </c>
      <c r="L4879" s="18" t="str">
        <f t="shared" si="306"/>
        <v>Abaixo</v>
      </c>
      <c r="M4879" s="23" t="str">
        <f t="shared" si="307"/>
        <v>Acima</v>
      </c>
    </row>
    <row r="4880" spans="1:13">
      <c r="A4880" s="11" t="s">
        <v>4706</v>
      </c>
      <c r="B4880" s="12" t="s">
        <v>16</v>
      </c>
      <c r="C4880" s="12">
        <v>71</v>
      </c>
      <c r="D4880" s="12">
        <v>0.65</v>
      </c>
      <c r="E4880" s="12">
        <v>0.66</v>
      </c>
      <c r="F4880" s="12">
        <v>0.49299999999999999</v>
      </c>
      <c r="G4880" s="12">
        <v>9302.17</v>
      </c>
      <c r="H4880" s="13">
        <v>1</v>
      </c>
      <c r="I4880" s="23" t="str">
        <f>VLOOKUP(B4880,'De-Para'!$B$3:$C$29,2,0)</f>
        <v>Sudeste</v>
      </c>
      <c r="J4880" s="18" t="str">
        <f t="shared" si="304"/>
        <v>Médio</v>
      </c>
      <c r="K4880" s="18" t="str">
        <f t="shared" si="305"/>
        <v>Acima</v>
      </c>
      <c r="L4880" s="18" t="str">
        <f t="shared" si="306"/>
        <v>Abaixo</v>
      </c>
      <c r="M4880" s="23" t="str">
        <f t="shared" si="307"/>
        <v>Abaixo</v>
      </c>
    </row>
    <row r="4881" spans="1:13">
      <c r="A4881" s="8" t="s">
        <v>4707</v>
      </c>
      <c r="B4881" s="9" t="s">
        <v>16</v>
      </c>
      <c r="C4881" s="9">
        <v>168</v>
      </c>
      <c r="D4881" s="9">
        <v>0.54400000000000004</v>
      </c>
      <c r="E4881" s="9">
        <v>0.54800000000000004</v>
      </c>
      <c r="F4881" s="9">
        <v>0.37</v>
      </c>
      <c r="G4881" s="9">
        <v>6494.7</v>
      </c>
      <c r="H4881" s="10">
        <v>4</v>
      </c>
      <c r="I4881" s="23" t="str">
        <f>VLOOKUP(B4881,'De-Para'!$B$3:$C$29,2,0)</f>
        <v>Sudeste</v>
      </c>
      <c r="J4881" s="18" t="str">
        <f t="shared" si="304"/>
        <v>Baixo</v>
      </c>
      <c r="K4881" s="18" t="str">
        <f t="shared" si="305"/>
        <v>Abaixo</v>
      </c>
      <c r="L4881" s="18" t="str">
        <f t="shared" si="306"/>
        <v>Abaixo</v>
      </c>
      <c r="M4881" s="23" t="str">
        <f t="shared" si="307"/>
        <v>Acima</v>
      </c>
    </row>
    <row r="4882" spans="1:13">
      <c r="A4882" s="11" t="s">
        <v>4708</v>
      </c>
      <c r="B4882" s="12" t="s">
        <v>87</v>
      </c>
      <c r="C4882" s="12">
        <v>452</v>
      </c>
      <c r="D4882" s="12">
        <v>0.58799999999999997</v>
      </c>
      <c r="E4882" s="12">
        <v>0.54100000000000004</v>
      </c>
      <c r="F4882" s="12">
        <v>0.51200000000000001</v>
      </c>
      <c r="G4882" s="12">
        <v>5471.49</v>
      </c>
      <c r="H4882" s="13">
        <v>1</v>
      </c>
      <c r="I4882" s="23" t="str">
        <f>VLOOKUP(B4882,'De-Para'!$B$3:$C$29,2,0)</f>
        <v>Nordeste</v>
      </c>
      <c r="J4882" s="18" t="str">
        <f t="shared" si="304"/>
        <v>Médio</v>
      </c>
      <c r="K4882" s="18" t="str">
        <f t="shared" si="305"/>
        <v>Abaixo</v>
      </c>
      <c r="L4882" s="18" t="str">
        <f t="shared" si="306"/>
        <v>Abaixo</v>
      </c>
      <c r="M4882" s="23" t="str">
        <f t="shared" si="307"/>
        <v>Abaixo</v>
      </c>
    </row>
    <row r="4883" spans="1:13">
      <c r="A4883" s="8" t="s">
        <v>4709</v>
      </c>
      <c r="B4883" s="9" t="s">
        <v>72</v>
      </c>
      <c r="C4883" s="9">
        <v>163</v>
      </c>
      <c r="D4883" s="9">
        <v>0.628</v>
      </c>
      <c r="E4883" s="9">
        <v>0.58099999999999996</v>
      </c>
      <c r="F4883" s="9">
        <v>0.54700000000000004</v>
      </c>
      <c r="G4883" s="9">
        <v>8880.31</v>
      </c>
      <c r="H4883" s="10">
        <v>1</v>
      </c>
      <c r="I4883" s="23" t="str">
        <f>VLOOKUP(B4883,'De-Para'!$B$3:$C$29,2,0)</f>
        <v>Nordeste</v>
      </c>
      <c r="J4883" s="18" t="str">
        <f t="shared" si="304"/>
        <v>Médio</v>
      </c>
      <c r="K4883" s="18" t="str">
        <f t="shared" si="305"/>
        <v>Acima</v>
      </c>
      <c r="L4883" s="18" t="str">
        <f t="shared" si="306"/>
        <v>Abaixo</v>
      </c>
      <c r="M4883" s="23" t="str">
        <f t="shared" si="307"/>
        <v>Abaixo</v>
      </c>
    </row>
    <row r="4884" spans="1:13">
      <c r="A4884" s="11" t="s">
        <v>4710</v>
      </c>
      <c r="B4884" s="12" t="s">
        <v>82</v>
      </c>
      <c r="C4884" s="12">
        <v>136</v>
      </c>
      <c r="D4884" s="12">
        <v>0.53500000000000003</v>
      </c>
      <c r="E4884" s="12">
        <v>0.48799999999999999</v>
      </c>
      <c r="F4884" s="12">
        <v>0.41399999999999998</v>
      </c>
      <c r="G4884" s="12">
        <v>7176.06</v>
      </c>
      <c r="H4884" s="13">
        <v>2</v>
      </c>
      <c r="I4884" s="23" t="str">
        <f>VLOOKUP(B4884,'De-Para'!$B$3:$C$29,2,0)</f>
        <v>Nordeste</v>
      </c>
      <c r="J4884" s="18" t="str">
        <f t="shared" si="304"/>
        <v>Baixo</v>
      </c>
      <c r="K4884" s="18" t="str">
        <f t="shared" si="305"/>
        <v>Abaixo</v>
      </c>
      <c r="L4884" s="18" t="str">
        <f t="shared" si="306"/>
        <v>Abaixo</v>
      </c>
      <c r="M4884" s="23" t="str">
        <f t="shared" si="307"/>
        <v>Abaixo</v>
      </c>
    </row>
    <row r="4885" spans="1:13">
      <c r="A4885" s="8" t="s">
        <v>4711</v>
      </c>
      <c r="B4885" s="9" t="s">
        <v>7</v>
      </c>
      <c r="C4885" s="9">
        <v>80</v>
      </c>
      <c r="D4885" s="9">
        <v>0.72099999999999997</v>
      </c>
      <c r="E4885" s="9">
        <v>0.72</v>
      </c>
      <c r="F4885" s="9">
        <v>0.61899999999999999</v>
      </c>
      <c r="G4885" s="9">
        <v>17352.37</v>
      </c>
      <c r="H4885" s="10">
        <v>2</v>
      </c>
      <c r="I4885" s="23" t="str">
        <f>VLOOKUP(B4885,'De-Para'!$B$3:$C$29,2,0)</f>
        <v>Sudeste</v>
      </c>
      <c r="J4885" s="18" t="str">
        <f t="shared" si="304"/>
        <v>Alto</v>
      </c>
      <c r="K4885" s="18" t="str">
        <f t="shared" si="305"/>
        <v>Acima</v>
      </c>
      <c r="L4885" s="18" t="str">
        <f t="shared" si="306"/>
        <v>Abaixo</v>
      </c>
      <c r="M4885" s="23" t="str">
        <f t="shared" si="307"/>
        <v>Abaixo</v>
      </c>
    </row>
    <row r="4886" spans="1:13">
      <c r="A4886" s="11" t="s">
        <v>2124</v>
      </c>
      <c r="B4886" s="12" t="s">
        <v>82</v>
      </c>
      <c r="C4886" s="12">
        <v>212</v>
      </c>
      <c r="D4886" s="12">
        <v>0.56000000000000005</v>
      </c>
      <c r="E4886" s="12">
        <v>0.52600000000000002</v>
      </c>
      <c r="F4886" s="12">
        <v>0.45900000000000002</v>
      </c>
      <c r="G4886" s="12">
        <v>7666.51</v>
      </c>
      <c r="H4886" s="13">
        <v>2</v>
      </c>
      <c r="I4886" s="23" t="str">
        <f>VLOOKUP(B4886,'De-Para'!$B$3:$C$29,2,0)</f>
        <v>Nordeste</v>
      </c>
      <c r="J4886" s="18" t="str">
        <f t="shared" si="304"/>
        <v>Médio</v>
      </c>
      <c r="K4886" s="18" t="str">
        <f t="shared" si="305"/>
        <v>Abaixo</v>
      </c>
      <c r="L4886" s="18" t="str">
        <f t="shared" si="306"/>
        <v>Abaixo</v>
      </c>
      <c r="M4886" s="23" t="str">
        <f t="shared" si="307"/>
        <v>Abaixo</v>
      </c>
    </row>
    <row r="4887" spans="1:13">
      <c r="A4887" s="8" t="s">
        <v>4712</v>
      </c>
      <c r="B4887" s="9" t="s">
        <v>33</v>
      </c>
      <c r="C4887" s="9">
        <v>78</v>
      </c>
      <c r="D4887" s="9">
        <v>0.68700000000000006</v>
      </c>
      <c r="E4887" s="9">
        <v>0.70699999999999996</v>
      </c>
      <c r="F4887" s="9">
        <v>0.56999999999999995</v>
      </c>
      <c r="G4887" s="9">
        <v>14273.85</v>
      </c>
      <c r="H4887" s="10">
        <v>0</v>
      </c>
      <c r="I4887" s="23" t="str">
        <f>VLOOKUP(B4887,'De-Para'!$B$3:$C$29,2,0)</f>
        <v>Centro-Oeste</v>
      </c>
      <c r="J4887" s="18" t="str">
        <f t="shared" si="304"/>
        <v>Médio</v>
      </c>
      <c r="K4887" s="18" t="str">
        <f t="shared" si="305"/>
        <v>Acima</v>
      </c>
      <c r="L4887" s="18" t="str">
        <f t="shared" si="306"/>
        <v>Abaixo</v>
      </c>
      <c r="M4887" s="23" t="str">
        <f t="shared" si="307"/>
        <v>Abaixo</v>
      </c>
    </row>
    <row r="4888" spans="1:13">
      <c r="A4888" s="11" t="s">
        <v>4713</v>
      </c>
      <c r="B4888" s="12" t="s">
        <v>24</v>
      </c>
      <c r="C4888" s="12">
        <v>105</v>
      </c>
      <c r="D4888" s="12">
        <v>0.59899999999999998</v>
      </c>
      <c r="E4888" s="12">
        <v>0.57599999999999996</v>
      </c>
      <c r="F4888" s="12">
        <v>0.48299999999999998</v>
      </c>
      <c r="G4888" s="12">
        <v>9245.76</v>
      </c>
      <c r="H4888" s="13">
        <v>0</v>
      </c>
      <c r="I4888" s="23" t="str">
        <f>VLOOKUP(B4888,'De-Para'!$B$3:$C$29,2,0)</f>
        <v>Nordeste</v>
      </c>
      <c r="J4888" s="18" t="str">
        <f t="shared" si="304"/>
        <v>Médio</v>
      </c>
      <c r="K4888" s="18" t="str">
        <f t="shared" si="305"/>
        <v>Abaixo</v>
      </c>
      <c r="L4888" s="18" t="str">
        <f t="shared" si="306"/>
        <v>Abaixo</v>
      </c>
      <c r="M4888" s="23" t="str">
        <f t="shared" si="307"/>
        <v>Abaixo</v>
      </c>
    </row>
    <row r="4889" spans="1:13">
      <c r="A4889" s="8" t="s">
        <v>4714</v>
      </c>
      <c r="B4889" s="9" t="s">
        <v>118</v>
      </c>
      <c r="C4889" s="9">
        <v>175</v>
      </c>
      <c r="D4889" s="9">
        <v>0.56100000000000005</v>
      </c>
      <c r="E4889" s="9">
        <v>0.56299999999999994</v>
      </c>
      <c r="F4889" s="9">
        <v>0.436</v>
      </c>
      <c r="G4889" s="9">
        <v>5364.12</v>
      </c>
      <c r="H4889" s="10">
        <v>0</v>
      </c>
      <c r="I4889" s="23" t="str">
        <f>VLOOKUP(B4889,'De-Para'!$B$3:$C$29,2,0)</f>
        <v>Nordeste</v>
      </c>
      <c r="J4889" s="18" t="str">
        <f t="shared" si="304"/>
        <v>Médio</v>
      </c>
      <c r="K4889" s="18" t="str">
        <f t="shared" si="305"/>
        <v>Abaixo</v>
      </c>
      <c r="L4889" s="18" t="str">
        <f t="shared" si="306"/>
        <v>Abaixo</v>
      </c>
      <c r="M4889" s="23" t="str">
        <f t="shared" si="307"/>
        <v>Abaixo</v>
      </c>
    </row>
    <row r="4890" spans="1:13">
      <c r="A4890" s="11" t="s">
        <v>4715</v>
      </c>
      <c r="B4890" s="12" t="s">
        <v>72</v>
      </c>
      <c r="C4890" s="12">
        <v>272</v>
      </c>
      <c r="D4890" s="12">
        <v>0.56899999999999995</v>
      </c>
      <c r="E4890" s="12">
        <v>0.52800000000000002</v>
      </c>
      <c r="F4890" s="12">
        <v>0.48</v>
      </c>
      <c r="G4890" s="12">
        <v>6946.96</v>
      </c>
      <c r="H4890" s="13">
        <v>7</v>
      </c>
      <c r="I4890" s="23" t="str">
        <f>VLOOKUP(B4890,'De-Para'!$B$3:$C$29,2,0)</f>
        <v>Nordeste</v>
      </c>
      <c r="J4890" s="18" t="str">
        <f t="shared" si="304"/>
        <v>Médio</v>
      </c>
      <c r="K4890" s="18" t="str">
        <f t="shared" si="305"/>
        <v>Abaixo</v>
      </c>
      <c r="L4890" s="18" t="str">
        <f t="shared" si="306"/>
        <v>Abaixo</v>
      </c>
      <c r="M4890" s="23" t="str">
        <f t="shared" si="307"/>
        <v>Acima</v>
      </c>
    </row>
    <row r="4891" spans="1:13">
      <c r="A4891" s="8" t="s">
        <v>4716</v>
      </c>
      <c r="B4891" s="9" t="s">
        <v>33</v>
      </c>
      <c r="C4891" s="9">
        <v>55</v>
      </c>
      <c r="D4891" s="9">
        <v>0.61699999999999999</v>
      </c>
      <c r="E4891" s="9">
        <v>0.59</v>
      </c>
      <c r="F4891" s="9">
        <v>0.497</v>
      </c>
      <c r="G4891" s="9">
        <v>12330.5</v>
      </c>
      <c r="H4891" s="10">
        <v>0</v>
      </c>
      <c r="I4891" s="23" t="str">
        <f>VLOOKUP(B4891,'De-Para'!$B$3:$C$29,2,0)</f>
        <v>Centro-Oeste</v>
      </c>
      <c r="J4891" s="18" t="str">
        <f t="shared" si="304"/>
        <v>Médio</v>
      </c>
      <c r="K4891" s="18" t="str">
        <f t="shared" si="305"/>
        <v>Acima</v>
      </c>
      <c r="L4891" s="18" t="str">
        <f t="shared" si="306"/>
        <v>Abaixo</v>
      </c>
      <c r="M4891" s="23" t="str">
        <f t="shared" si="307"/>
        <v>Abaixo</v>
      </c>
    </row>
    <row r="4892" spans="1:13">
      <c r="A4892" s="11" t="s">
        <v>4717</v>
      </c>
      <c r="B4892" s="12" t="s">
        <v>111</v>
      </c>
      <c r="C4892" s="12">
        <v>76</v>
      </c>
      <c r="D4892" s="12">
        <v>0.61599999999999999</v>
      </c>
      <c r="E4892" s="12">
        <v>0.58799999999999997</v>
      </c>
      <c r="F4892" s="12">
        <v>0.501</v>
      </c>
      <c r="G4892" s="12">
        <v>13182.06</v>
      </c>
      <c r="H4892" s="13">
        <v>0</v>
      </c>
      <c r="I4892" s="23" t="str">
        <f>VLOOKUP(B4892,'De-Para'!$B$3:$C$29,2,0)</f>
        <v>Norte</v>
      </c>
      <c r="J4892" s="18" t="str">
        <f t="shared" si="304"/>
        <v>Médio</v>
      </c>
      <c r="K4892" s="18" t="str">
        <f t="shared" si="305"/>
        <v>Acima</v>
      </c>
      <c r="L4892" s="18" t="str">
        <f t="shared" si="306"/>
        <v>Abaixo</v>
      </c>
      <c r="M4892" s="23" t="str">
        <f t="shared" si="307"/>
        <v>Abaixo</v>
      </c>
    </row>
    <row r="4893" spans="1:13">
      <c r="A4893" s="8" t="s">
        <v>4718</v>
      </c>
      <c r="B4893" s="9" t="s">
        <v>33</v>
      </c>
      <c r="C4893" s="9">
        <v>100</v>
      </c>
      <c r="D4893" s="9">
        <v>0.7</v>
      </c>
      <c r="E4893" s="9">
        <v>0.68799999999999994</v>
      </c>
      <c r="F4893" s="9">
        <v>0.6</v>
      </c>
      <c r="G4893" s="9">
        <v>12583.33</v>
      </c>
      <c r="H4893" s="10">
        <v>14</v>
      </c>
      <c r="I4893" s="23" t="str">
        <f>VLOOKUP(B4893,'De-Para'!$B$3:$C$29,2,0)</f>
        <v>Centro-Oeste</v>
      </c>
      <c r="J4893" s="18" t="str">
        <f t="shared" si="304"/>
        <v>Alto</v>
      </c>
      <c r="K4893" s="18" t="str">
        <f t="shared" si="305"/>
        <v>Acima</v>
      </c>
      <c r="L4893" s="18" t="str">
        <f t="shared" si="306"/>
        <v>Abaixo</v>
      </c>
      <c r="M4893" s="23" t="str">
        <f t="shared" si="307"/>
        <v>Acima</v>
      </c>
    </row>
    <row r="4894" spans="1:13">
      <c r="A4894" s="11" t="s">
        <v>4719</v>
      </c>
      <c r="B4894" s="12" t="s">
        <v>14</v>
      </c>
      <c r="C4894" s="12">
        <v>10</v>
      </c>
      <c r="D4894" s="12">
        <v>0.74</v>
      </c>
      <c r="E4894" s="12">
        <v>0.73199999999999998</v>
      </c>
      <c r="F4894" s="12">
        <v>0.622</v>
      </c>
      <c r="G4894" s="12">
        <v>23543.23</v>
      </c>
      <c r="H4894" s="13">
        <v>3</v>
      </c>
      <c r="I4894" s="23" t="str">
        <f>VLOOKUP(B4894,'De-Para'!$B$3:$C$29,2,0)</f>
        <v>Sul</v>
      </c>
      <c r="J4894" s="18" t="str">
        <f t="shared" si="304"/>
        <v>Alto</v>
      </c>
      <c r="K4894" s="18" t="str">
        <f t="shared" si="305"/>
        <v>Acima</v>
      </c>
      <c r="L4894" s="18" t="str">
        <f t="shared" si="306"/>
        <v>Abaixo</v>
      </c>
      <c r="M4894" s="23" t="str">
        <f t="shared" si="307"/>
        <v>Acima</v>
      </c>
    </row>
    <row r="4895" spans="1:13">
      <c r="A4895" s="8" t="s">
        <v>4720</v>
      </c>
      <c r="B4895" s="9" t="s">
        <v>87</v>
      </c>
      <c r="C4895" s="9">
        <v>133</v>
      </c>
      <c r="D4895" s="9">
        <v>0.51600000000000001</v>
      </c>
      <c r="E4895" s="9">
        <v>0.47799999999999998</v>
      </c>
      <c r="F4895" s="9">
        <v>0.41</v>
      </c>
      <c r="G4895" s="9">
        <v>7209.19</v>
      </c>
      <c r="H4895" s="10">
        <v>0</v>
      </c>
      <c r="I4895" s="23" t="str">
        <f>VLOOKUP(B4895,'De-Para'!$B$3:$C$29,2,0)</f>
        <v>Nordeste</v>
      </c>
      <c r="J4895" s="18" t="str">
        <f t="shared" si="304"/>
        <v>Baixo</v>
      </c>
      <c r="K4895" s="18" t="str">
        <f t="shared" si="305"/>
        <v>Abaixo</v>
      </c>
      <c r="L4895" s="18" t="str">
        <f t="shared" si="306"/>
        <v>Abaixo</v>
      </c>
      <c r="M4895" s="23" t="str">
        <f t="shared" si="307"/>
        <v>Abaixo</v>
      </c>
    </row>
    <row r="4896" spans="1:13">
      <c r="A4896" s="11" t="s">
        <v>4721</v>
      </c>
      <c r="B4896" s="12" t="s">
        <v>14</v>
      </c>
      <c r="C4896" s="12">
        <v>15</v>
      </c>
      <c r="D4896" s="12">
        <v>0.746</v>
      </c>
      <c r="E4896" s="12">
        <v>0.76500000000000001</v>
      </c>
      <c r="F4896" s="12">
        <v>0.63700000000000001</v>
      </c>
      <c r="G4896" s="12">
        <v>20545.11</v>
      </c>
      <c r="H4896" s="13">
        <v>2</v>
      </c>
      <c r="I4896" s="23" t="str">
        <f>VLOOKUP(B4896,'De-Para'!$B$3:$C$29,2,0)</f>
        <v>Sul</v>
      </c>
      <c r="J4896" s="18" t="str">
        <f t="shared" si="304"/>
        <v>Alto</v>
      </c>
      <c r="K4896" s="18" t="str">
        <f t="shared" si="305"/>
        <v>Acima</v>
      </c>
      <c r="L4896" s="18" t="str">
        <f t="shared" si="306"/>
        <v>Abaixo</v>
      </c>
      <c r="M4896" s="23" t="str">
        <f t="shared" si="307"/>
        <v>Abaixo</v>
      </c>
    </row>
    <row r="4897" spans="1:13">
      <c r="A4897" s="8" t="s">
        <v>4722</v>
      </c>
      <c r="B4897" s="9" t="s">
        <v>29</v>
      </c>
      <c r="C4897" s="9">
        <v>49</v>
      </c>
      <c r="D4897" s="9">
        <v>0.66400000000000003</v>
      </c>
      <c r="E4897" s="9">
        <v>0.63800000000000001</v>
      </c>
      <c r="F4897" s="9">
        <v>0.56000000000000005</v>
      </c>
      <c r="G4897" s="9">
        <v>23576.94</v>
      </c>
      <c r="H4897" s="10">
        <v>1</v>
      </c>
      <c r="I4897" s="23" t="str">
        <f>VLOOKUP(B4897,'De-Para'!$B$3:$C$29,2,0)</f>
        <v>Centro-Oeste</v>
      </c>
      <c r="J4897" s="18" t="str">
        <f t="shared" si="304"/>
        <v>Médio</v>
      </c>
      <c r="K4897" s="18" t="str">
        <f t="shared" si="305"/>
        <v>Acima</v>
      </c>
      <c r="L4897" s="18" t="str">
        <f t="shared" si="306"/>
        <v>Abaixo</v>
      </c>
      <c r="M4897" s="23" t="str">
        <f t="shared" si="307"/>
        <v>Abaixo</v>
      </c>
    </row>
    <row r="4898" spans="1:13">
      <c r="A4898" s="11" t="s">
        <v>4723</v>
      </c>
      <c r="B4898" s="12" t="s">
        <v>59</v>
      </c>
      <c r="C4898" s="12">
        <v>18</v>
      </c>
      <c r="D4898" s="12">
        <v>0.72</v>
      </c>
      <c r="E4898" s="12">
        <v>0.68799999999999994</v>
      </c>
      <c r="F4898" s="12">
        <v>0.63300000000000001</v>
      </c>
      <c r="G4898" s="12">
        <v>21364.1</v>
      </c>
      <c r="H4898" s="13">
        <v>1</v>
      </c>
      <c r="I4898" s="23" t="str">
        <f>VLOOKUP(B4898,'De-Para'!$B$3:$C$29,2,0)</f>
        <v>Sul</v>
      </c>
      <c r="J4898" s="18" t="str">
        <f t="shared" si="304"/>
        <v>Alto</v>
      </c>
      <c r="K4898" s="18" t="str">
        <f t="shared" si="305"/>
        <v>Acima</v>
      </c>
      <c r="L4898" s="18" t="str">
        <f t="shared" si="306"/>
        <v>Abaixo</v>
      </c>
      <c r="M4898" s="23" t="str">
        <f t="shared" si="307"/>
        <v>Abaixo</v>
      </c>
    </row>
    <row r="4899" spans="1:13">
      <c r="A4899" s="8" t="s">
        <v>4724</v>
      </c>
      <c r="B4899" s="9" t="s">
        <v>16</v>
      </c>
      <c r="C4899" s="9">
        <v>150</v>
      </c>
      <c r="D4899" s="9">
        <v>0.63</v>
      </c>
      <c r="E4899" s="9">
        <v>0.61</v>
      </c>
      <c r="F4899" s="9">
        <v>0.499</v>
      </c>
      <c r="G4899" s="9">
        <v>8969.23</v>
      </c>
      <c r="H4899" s="10">
        <v>5</v>
      </c>
      <c r="I4899" s="23" t="str">
        <f>VLOOKUP(B4899,'De-Para'!$B$3:$C$29,2,0)</f>
        <v>Sudeste</v>
      </c>
      <c r="J4899" s="18" t="str">
        <f t="shared" si="304"/>
        <v>Médio</v>
      </c>
      <c r="K4899" s="18" t="str">
        <f t="shared" si="305"/>
        <v>Acima</v>
      </c>
      <c r="L4899" s="18" t="str">
        <f t="shared" si="306"/>
        <v>Abaixo</v>
      </c>
      <c r="M4899" s="23" t="str">
        <f t="shared" si="307"/>
        <v>Acima</v>
      </c>
    </row>
    <row r="4900" spans="1:13">
      <c r="A4900" s="11" t="s">
        <v>4725</v>
      </c>
      <c r="B4900" s="12" t="s">
        <v>16</v>
      </c>
      <c r="C4900" s="12">
        <v>61</v>
      </c>
      <c r="D4900" s="12">
        <v>0.65500000000000003</v>
      </c>
      <c r="E4900" s="12">
        <v>0.623</v>
      </c>
      <c r="F4900" s="12">
        <v>0.54600000000000004</v>
      </c>
      <c r="G4900" s="12">
        <v>10388.469999999999</v>
      </c>
      <c r="H4900" s="13">
        <v>1</v>
      </c>
      <c r="I4900" s="23" t="str">
        <f>VLOOKUP(B4900,'De-Para'!$B$3:$C$29,2,0)</f>
        <v>Sudeste</v>
      </c>
      <c r="J4900" s="18" t="str">
        <f t="shared" si="304"/>
        <v>Médio</v>
      </c>
      <c r="K4900" s="18" t="str">
        <f t="shared" si="305"/>
        <v>Acima</v>
      </c>
      <c r="L4900" s="18" t="str">
        <f t="shared" si="306"/>
        <v>Abaixo</v>
      </c>
      <c r="M4900" s="23" t="str">
        <f t="shared" si="307"/>
        <v>Abaixo</v>
      </c>
    </row>
    <row r="4901" spans="1:13">
      <c r="A4901" s="8" t="s">
        <v>4726</v>
      </c>
      <c r="B4901" s="9" t="s">
        <v>16</v>
      </c>
      <c r="C4901" s="9">
        <v>53</v>
      </c>
      <c r="D4901" s="9">
        <v>0.65200000000000002</v>
      </c>
      <c r="E4901" s="9">
        <v>0.60799999999999998</v>
      </c>
      <c r="F4901" s="9">
        <v>0.55500000000000005</v>
      </c>
      <c r="G4901" s="9">
        <v>15756.02</v>
      </c>
      <c r="H4901" s="10">
        <v>2</v>
      </c>
      <c r="I4901" s="23" t="str">
        <f>VLOOKUP(B4901,'De-Para'!$B$3:$C$29,2,0)</f>
        <v>Sudeste</v>
      </c>
      <c r="J4901" s="18" t="str">
        <f t="shared" si="304"/>
        <v>Médio</v>
      </c>
      <c r="K4901" s="18" t="str">
        <f t="shared" si="305"/>
        <v>Acima</v>
      </c>
      <c r="L4901" s="18" t="str">
        <f t="shared" si="306"/>
        <v>Abaixo</v>
      </c>
      <c r="M4901" s="23" t="str">
        <f t="shared" si="307"/>
        <v>Abaixo</v>
      </c>
    </row>
    <row r="4902" spans="1:13">
      <c r="A4902" s="11" t="s">
        <v>4727</v>
      </c>
      <c r="B4902" s="12" t="s">
        <v>16</v>
      </c>
      <c r="C4902" s="12">
        <v>112</v>
      </c>
      <c r="D4902" s="12">
        <v>0.625</v>
      </c>
      <c r="E4902" s="12">
        <v>0.58199999999999996</v>
      </c>
      <c r="F4902" s="12">
        <v>0.52300000000000002</v>
      </c>
      <c r="G4902" s="12">
        <v>7934.84</v>
      </c>
      <c r="H4902" s="13">
        <v>2</v>
      </c>
      <c r="I4902" s="23" t="str">
        <f>VLOOKUP(B4902,'De-Para'!$B$3:$C$29,2,0)</f>
        <v>Sudeste</v>
      </c>
      <c r="J4902" s="18" t="str">
        <f t="shared" si="304"/>
        <v>Médio</v>
      </c>
      <c r="K4902" s="18" t="str">
        <f t="shared" si="305"/>
        <v>Acima</v>
      </c>
      <c r="L4902" s="18" t="str">
        <f t="shared" si="306"/>
        <v>Abaixo</v>
      </c>
      <c r="M4902" s="23" t="str">
        <f t="shared" si="307"/>
        <v>Abaixo</v>
      </c>
    </row>
    <row r="4903" spans="1:13">
      <c r="A4903" s="8" t="s">
        <v>4728</v>
      </c>
      <c r="B4903" s="9" t="s">
        <v>118</v>
      </c>
      <c r="C4903" s="9">
        <v>124</v>
      </c>
      <c r="D4903" s="9">
        <v>0.54100000000000004</v>
      </c>
      <c r="E4903" s="9">
        <v>0.504</v>
      </c>
      <c r="F4903" s="9">
        <v>0.42099999999999999</v>
      </c>
      <c r="G4903" s="9">
        <v>7166.09</v>
      </c>
      <c r="H4903" s="10">
        <v>0</v>
      </c>
      <c r="I4903" s="23" t="str">
        <f>VLOOKUP(B4903,'De-Para'!$B$3:$C$29,2,0)</f>
        <v>Nordeste</v>
      </c>
      <c r="J4903" s="18" t="str">
        <f t="shared" si="304"/>
        <v>Baixo</v>
      </c>
      <c r="K4903" s="18" t="str">
        <f t="shared" si="305"/>
        <v>Abaixo</v>
      </c>
      <c r="L4903" s="18" t="str">
        <f t="shared" si="306"/>
        <v>Abaixo</v>
      </c>
      <c r="M4903" s="23" t="str">
        <f t="shared" si="307"/>
        <v>Abaixo</v>
      </c>
    </row>
    <row r="4904" spans="1:13">
      <c r="A4904" s="11" t="s">
        <v>48</v>
      </c>
      <c r="B4904" s="12" t="s">
        <v>94</v>
      </c>
      <c r="C4904" s="12">
        <v>146</v>
      </c>
      <c r="D4904" s="12">
        <v>0.59299999999999997</v>
      </c>
      <c r="E4904" s="12">
        <v>0.58699999999999997</v>
      </c>
      <c r="F4904" s="12">
        <v>0.46400000000000002</v>
      </c>
      <c r="G4904" s="12">
        <v>8036.87</v>
      </c>
      <c r="H4904" s="13">
        <v>1</v>
      </c>
      <c r="I4904" s="23" t="str">
        <f>VLOOKUP(B4904,'De-Para'!$B$3:$C$29,2,0)</f>
        <v>Nordeste</v>
      </c>
      <c r="J4904" s="18" t="str">
        <f t="shared" si="304"/>
        <v>Médio</v>
      </c>
      <c r="K4904" s="18" t="str">
        <f t="shared" si="305"/>
        <v>Abaixo</v>
      </c>
      <c r="L4904" s="18" t="str">
        <f t="shared" si="306"/>
        <v>Abaixo</v>
      </c>
      <c r="M4904" s="23" t="str">
        <f t="shared" si="307"/>
        <v>Abaixo</v>
      </c>
    </row>
    <row r="4905" spans="1:13">
      <c r="A4905" s="8" t="s">
        <v>4729</v>
      </c>
      <c r="B4905" s="9" t="s">
        <v>16</v>
      </c>
      <c r="C4905" s="9">
        <v>85</v>
      </c>
      <c r="D4905" s="9">
        <v>0.57999999999999996</v>
      </c>
      <c r="E4905" s="9">
        <v>0.54800000000000004</v>
      </c>
      <c r="F4905" s="9">
        <v>0.46300000000000002</v>
      </c>
      <c r="G4905" s="9">
        <v>8314.8700000000008</v>
      </c>
      <c r="H4905" s="10">
        <v>2</v>
      </c>
      <c r="I4905" s="23" t="str">
        <f>VLOOKUP(B4905,'De-Para'!$B$3:$C$29,2,0)</f>
        <v>Sudeste</v>
      </c>
      <c r="J4905" s="18" t="str">
        <f t="shared" si="304"/>
        <v>Médio</v>
      </c>
      <c r="K4905" s="18" t="str">
        <f t="shared" si="305"/>
        <v>Abaixo</v>
      </c>
      <c r="L4905" s="18" t="str">
        <f t="shared" si="306"/>
        <v>Abaixo</v>
      </c>
      <c r="M4905" s="23" t="str">
        <f t="shared" si="307"/>
        <v>Abaixo</v>
      </c>
    </row>
    <row r="4906" spans="1:13">
      <c r="A4906" s="11" t="s">
        <v>4730</v>
      </c>
      <c r="B4906" s="12" t="s">
        <v>22</v>
      </c>
      <c r="C4906" s="12">
        <v>57</v>
      </c>
      <c r="D4906" s="12">
        <v>0.68200000000000005</v>
      </c>
      <c r="E4906" s="12">
        <v>0.66900000000000004</v>
      </c>
      <c r="F4906" s="12">
        <v>0.6</v>
      </c>
      <c r="G4906" s="12">
        <v>25825.96</v>
      </c>
      <c r="H4906" s="13">
        <v>2</v>
      </c>
      <c r="I4906" s="23" t="str">
        <f>VLOOKUP(B4906,'De-Para'!$B$3:$C$29,2,0)</f>
        <v>Sul</v>
      </c>
      <c r="J4906" s="18" t="str">
        <f t="shared" si="304"/>
        <v>Médio</v>
      </c>
      <c r="K4906" s="18" t="str">
        <f t="shared" si="305"/>
        <v>Acima</v>
      </c>
      <c r="L4906" s="18" t="str">
        <f t="shared" si="306"/>
        <v>Abaixo</v>
      </c>
      <c r="M4906" s="23" t="str">
        <f t="shared" si="307"/>
        <v>Abaixo</v>
      </c>
    </row>
    <row r="4907" spans="1:13">
      <c r="A4907" s="8" t="s">
        <v>4731</v>
      </c>
      <c r="B4907" s="9" t="s">
        <v>111</v>
      </c>
      <c r="C4907" s="9">
        <v>299</v>
      </c>
      <c r="D4907" s="9">
        <v>0.60599999999999998</v>
      </c>
      <c r="E4907" s="9">
        <v>0.54600000000000004</v>
      </c>
      <c r="F4907" s="9">
        <v>0.59</v>
      </c>
      <c r="G4907" s="9">
        <v>8045.7</v>
      </c>
      <c r="H4907" s="10">
        <v>0</v>
      </c>
      <c r="I4907" s="23" t="str">
        <f>VLOOKUP(B4907,'De-Para'!$B$3:$C$29,2,0)</f>
        <v>Norte</v>
      </c>
      <c r="J4907" s="18" t="str">
        <f t="shared" si="304"/>
        <v>Médio</v>
      </c>
      <c r="K4907" s="18" t="str">
        <f t="shared" si="305"/>
        <v>Acima</v>
      </c>
      <c r="L4907" s="18" t="str">
        <f t="shared" si="306"/>
        <v>Abaixo</v>
      </c>
      <c r="M4907" s="23" t="str">
        <f t="shared" si="307"/>
        <v>Abaixo</v>
      </c>
    </row>
    <row r="4908" spans="1:13">
      <c r="A4908" s="11" t="s">
        <v>4732</v>
      </c>
      <c r="B4908" s="12" t="s">
        <v>59</v>
      </c>
      <c r="C4908" s="12">
        <v>17</v>
      </c>
      <c r="D4908" s="12">
        <v>0.71799999999999997</v>
      </c>
      <c r="E4908" s="12">
        <v>0.70499999999999996</v>
      </c>
      <c r="F4908" s="12">
        <v>0.62</v>
      </c>
      <c r="G4908" s="12">
        <v>22516.65</v>
      </c>
      <c r="H4908" s="13">
        <v>1</v>
      </c>
      <c r="I4908" s="23" t="str">
        <f>VLOOKUP(B4908,'De-Para'!$B$3:$C$29,2,0)</f>
        <v>Sul</v>
      </c>
      <c r="J4908" s="18" t="str">
        <f t="shared" si="304"/>
        <v>Alto</v>
      </c>
      <c r="K4908" s="18" t="str">
        <f t="shared" si="305"/>
        <v>Acima</v>
      </c>
      <c r="L4908" s="18" t="str">
        <f t="shared" si="306"/>
        <v>Abaixo</v>
      </c>
      <c r="M4908" s="23" t="str">
        <f t="shared" si="307"/>
        <v>Abaixo</v>
      </c>
    </row>
    <row r="4909" spans="1:13">
      <c r="A4909" s="8" t="s">
        <v>4733</v>
      </c>
      <c r="B4909" s="9" t="s">
        <v>87</v>
      </c>
      <c r="C4909" s="9">
        <v>182</v>
      </c>
      <c r="D4909" s="9">
        <v>0.54600000000000004</v>
      </c>
      <c r="E4909" s="9">
        <v>0.53100000000000003</v>
      </c>
      <c r="F4909" s="9">
        <v>0.42599999999999999</v>
      </c>
      <c r="G4909" s="9">
        <v>6542.84</v>
      </c>
      <c r="H4909" s="10">
        <v>5</v>
      </c>
      <c r="I4909" s="23" t="str">
        <f>VLOOKUP(B4909,'De-Para'!$B$3:$C$29,2,0)</f>
        <v>Nordeste</v>
      </c>
      <c r="J4909" s="18" t="str">
        <f t="shared" si="304"/>
        <v>Baixo</v>
      </c>
      <c r="K4909" s="18" t="str">
        <f t="shared" si="305"/>
        <v>Abaixo</v>
      </c>
      <c r="L4909" s="18" t="str">
        <f t="shared" si="306"/>
        <v>Abaixo</v>
      </c>
      <c r="M4909" s="23" t="str">
        <f t="shared" si="307"/>
        <v>Acima</v>
      </c>
    </row>
    <row r="4910" spans="1:13">
      <c r="A4910" s="11" t="s">
        <v>4734</v>
      </c>
      <c r="B4910" s="12" t="s">
        <v>16</v>
      </c>
      <c r="C4910" s="12">
        <v>111</v>
      </c>
      <c r="D4910" s="12">
        <v>0.62</v>
      </c>
      <c r="E4910" s="12">
        <v>0.58899999999999997</v>
      </c>
      <c r="F4910" s="12">
        <v>0.51</v>
      </c>
      <c r="G4910" s="12">
        <v>10414.219999999999</v>
      </c>
      <c r="H4910" s="13">
        <v>1</v>
      </c>
      <c r="I4910" s="23" t="str">
        <f>VLOOKUP(B4910,'De-Para'!$B$3:$C$29,2,0)</f>
        <v>Sudeste</v>
      </c>
      <c r="J4910" s="18" t="str">
        <f t="shared" si="304"/>
        <v>Médio</v>
      </c>
      <c r="K4910" s="18" t="str">
        <f t="shared" si="305"/>
        <v>Acima</v>
      </c>
      <c r="L4910" s="18" t="str">
        <f t="shared" si="306"/>
        <v>Abaixo</v>
      </c>
      <c r="M4910" s="23" t="str">
        <f t="shared" si="307"/>
        <v>Abaixo</v>
      </c>
    </row>
    <row r="4911" spans="1:13">
      <c r="A4911" s="8" t="s">
        <v>4735</v>
      </c>
      <c r="B4911" s="9" t="s">
        <v>7</v>
      </c>
      <c r="C4911" s="9">
        <v>85</v>
      </c>
      <c r="D4911" s="9">
        <v>0.68</v>
      </c>
      <c r="E4911" s="9">
        <v>0.627</v>
      </c>
      <c r="F4911" s="9">
        <v>0.63700000000000001</v>
      </c>
      <c r="G4911" s="9">
        <v>10752.82</v>
      </c>
      <c r="H4911" s="10">
        <v>0</v>
      </c>
      <c r="I4911" s="23" t="str">
        <f>VLOOKUP(B4911,'De-Para'!$B$3:$C$29,2,0)</f>
        <v>Sudeste</v>
      </c>
      <c r="J4911" s="18" t="str">
        <f t="shared" si="304"/>
        <v>Médio</v>
      </c>
      <c r="K4911" s="18" t="str">
        <f t="shared" si="305"/>
        <v>Acima</v>
      </c>
      <c r="L4911" s="18" t="str">
        <f t="shared" si="306"/>
        <v>Abaixo</v>
      </c>
      <c r="M4911" s="23" t="str">
        <f t="shared" si="307"/>
        <v>Abaixo</v>
      </c>
    </row>
    <row r="4912" spans="1:13">
      <c r="A4912" s="11" t="s">
        <v>4736</v>
      </c>
      <c r="B4912" s="12" t="s">
        <v>33</v>
      </c>
      <c r="C4912" s="12">
        <v>71</v>
      </c>
      <c r="D4912" s="12">
        <v>0.68</v>
      </c>
      <c r="E4912" s="12">
        <v>0.64700000000000002</v>
      </c>
      <c r="F4912" s="12">
        <v>0.60399999999999998</v>
      </c>
      <c r="G4912" s="12">
        <v>15139.76</v>
      </c>
      <c r="H4912" s="13">
        <v>1</v>
      </c>
      <c r="I4912" s="23" t="str">
        <f>VLOOKUP(B4912,'De-Para'!$B$3:$C$29,2,0)</f>
        <v>Centro-Oeste</v>
      </c>
      <c r="J4912" s="18" t="str">
        <f t="shared" si="304"/>
        <v>Médio</v>
      </c>
      <c r="K4912" s="18" t="str">
        <f t="shared" si="305"/>
        <v>Acima</v>
      </c>
      <c r="L4912" s="18" t="str">
        <f t="shared" si="306"/>
        <v>Abaixo</v>
      </c>
      <c r="M4912" s="23" t="str">
        <f t="shared" si="307"/>
        <v>Abaixo</v>
      </c>
    </row>
    <row r="4913" spans="1:13">
      <c r="A4913" s="8" t="s">
        <v>4737</v>
      </c>
      <c r="B4913" s="9" t="s">
        <v>118</v>
      </c>
      <c r="C4913" s="9">
        <v>112</v>
      </c>
      <c r="D4913" s="9">
        <v>0.54200000000000004</v>
      </c>
      <c r="E4913" s="9">
        <v>0.54200000000000004</v>
      </c>
      <c r="F4913" s="9">
        <v>0.41499999999999998</v>
      </c>
      <c r="G4913" s="9">
        <v>6430.72</v>
      </c>
      <c r="H4913" s="10">
        <v>1</v>
      </c>
      <c r="I4913" s="23" t="str">
        <f>VLOOKUP(B4913,'De-Para'!$B$3:$C$29,2,0)</f>
        <v>Nordeste</v>
      </c>
      <c r="J4913" s="18" t="str">
        <f t="shared" si="304"/>
        <v>Baixo</v>
      </c>
      <c r="K4913" s="18" t="str">
        <f t="shared" si="305"/>
        <v>Abaixo</v>
      </c>
      <c r="L4913" s="18" t="str">
        <f t="shared" si="306"/>
        <v>Abaixo</v>
      </c>
      <c r="M4913" s="23" t="str">
        <f t="shared" si="307"/>
        <v>Abaixo</v>
      </c>
    </row>
    <row r="4914" spans="1:13">
      <c r="A4914" s="11" t="s">
        <v>4738</v>
      </c>
      <c r="B4914" s="12" t="s">
        <v>118</v>
      </c>
      <c r="C4914" s="12">
        <v>69</v>
      </c>
      <c r="D4914" s="12">
        <v>0.52500000000000002</v>
      </c>
      <c r="E4914" s="12">
        <v>0.51400000000000001</v>
      </c>
      <c r="F4914" s="12">
        <v>0.38600000000000001</v>
      </c>
      <c r="G4914" s="12">
        <v>5647.92</v>
      </c>
      <c r="H4914" s="13">
        <v>1</v>
      </c>
      <c r="I4914" s="23" t="str">
        <f>VLOOKUP(B4914,'De-Para'!$B$3:$C$29,2,0)</f>
        <v>Nordeste</v>
      </c>
      <c r="J4914" s="18" t="str">
        <f t="shared" si="304"/>
        <v>Baixo</v>
      </c>
      <c r="K4914" s="18" t="str">
        <f t="shared" si="305"/>
        <v>Abaixo</v>
      </c>
      <c r="L4914" s="18" t="str">
        <f t="shared" si="306"/>
        <v>Abaixo</v>
      </c>
      <c r="M4914" s="23" t="str">
        <f t="shared" si="307"/>
        <v>Abaixo</v>
      </c>
    </row>
    <row r="4915" spans="1:13">
      <c r="A4915" s="8" t="s">
        <v>4739</v>
      </c>
      <c r="B4915" s="9" t="s">
        <v>33</v>
      </c>
      <c r="C4915" s="9">
        <v>62</v>
      </c>
      <c r="D4915" s="9">
        <v>0.69299999999999995</v>
      </c>
      <c r="E4915" s="9">
        <v>0.66800000000000004</v>
      </c>
      <c r="F4915" s="9">
        <v>0.59699999999999998</v>
      </c>
      <c r="G4915" s="9">
        <v>17277.84</v>
      </c>
      <c r="H4915" s="10">
        <v>0</v>
      </c>
      <c r="I4915" s="23" t="str">
        <f>VLOOKUP(B4915,'De-Para'!$B$3:$C$29,2,0)</f>
        <v>Centro-Oeste</v>
      </c>
      <c r="J4915" s="18" t="str">
        <f t="shared" si="304"/>
        <v>Médio</v>
      </c>
      <c r="K4915" s="18" t="str">
        <f t="shared" si="305"/>
        <v>Acima</v>
      </c>
      <c r="L4915" s="18" t="str">
        <f t="shared" si="306"/>
        <v>Abaixo</v>
      </c>
      <c r="M4915" s="23" t="str">
        <f t="shared" si="307"/>
        <v>Abaixo</v>
      </c>
    </row>
    <row r="4916" spans="1:13">
      <c r="A4916" s="11" t="s">
        <v>4740</v>
      </c>
      <c r="B4916" s="12" t="s">
        <v>16</v>
      </c>
      <c r="C4916" s="12">
        <v>114</v>
      </c>
      <c r="D4916" s="12">
        <v>0.64700000000000002</v>
      </c>
      <c r="E4916" s="12">
        <v>0.60799999999999998</v>
      </c>
      <c r="F4916" s="12">
        <v>0.55700000000000005</v>
      </c>
      <c r="G4916" s="12">
        <v>9162.57</v>
      </c>
      <c r="H4916" s="13">
        <v>1</v>
      </c>
      <c r="I4916" s="23" t="str">
        <f>VLOOKUP(B4916,'De-Para'!$B$3:$C$29,2,0)</f>
        <v>Sudeste</v>
      </c>
      <c r="J4916" s="18" t="str">
        <f t="shared" si="304"/>
        <v>Médio</v>
      </c>
      <c r="K4916" s="18" t="str">
        <f t="shared" si="305"/>
        <v>Acima</v>
      </c>
      <c r="L4916" s="18" t="str">
        <f t="shared" si="306"/>
        <v>Abaixo</v>
      </c>
      <c r="M4916" s="23" t="str">
        <f t="shared" si="307"/>
        <v>Abaixo</v>
      </c>
    </row>
    <row r="4917" spans="1:13">
      <c r="A4917" s="8" t="s">
        <v>4741</v>
      </c>
      <c r="B4917" s="9" t="s">
        <v>7</v>
      </c>
      <c r="C4917" s="9">
        <v>79</v>
      </c>
      <c r="D4917" s="9">
        <v>0.72</v>
      </c>
      <c r="E4917" s="9">
        <v>0.67500000000000004</v>
      </c>
      <c r="F4917" s="9">
        <v>0.68600000000000005</v>
      </c>
      <c r="G4917" s="9">
        <v>13641.75</v>
      </c>
      <c r="H4917" s="10">
        <v>1</v>
      </c>
      <c r="I4917" s="23" t="str">
        <f>VLOOKUP(B4917,'De-Para'!$B$3:$C$29,2,0)</f>
        <v>Sudeste</v>
      </c>
      <c r="J4917" s="18" t="str">
        <f t="shared" si="304"/>
        <v>Alto</v>
      </c>
      <c r="K4917" s="18" t="str">
        <f t="shared" si="305"/>
        <v>Acima</v>
      </c>
      <c r="L4917" s="18" t="str">
        <f t="shared" si="306"/>
        <v>Abaixo</v>
      </c>
      <c r="M4917" s="23" t="str">
        <f t="shared" si="307"/>
        <v>Abaixo</v>
      </c>
    </row>
    <row r="4918" spans="1:13">
      <c r="A4918" s="11" t="s">
        <v>4742</v>
      </c>
      <c r="B4918" s="12" t="s">
        <v>7</v>
      </c>
      <c r="C4918" s="12">
        <v>53</v>
      </c>
      <c r="D4918" s="12">
        <v>0.72699999999999998</v>
      </c>
      <c r="E4918" s="12">
        <v>0.66800000000000004</v>
      </c>
      <c r="F4918" s="12">
        <v>0.72299999999999998</v>
      </c>
      <c r="G4918" s="12">
        <v>22168.400000000001</v>
      </c>
      <c r="H4918" s="13">
        <v>1</v>
      </c>
      <c r="I4918" s="23" t="str">
        <f>VLOOKUP(B4918,'De-Para'!$B$3:$C$29,2,0)</f>
        <v>Sudeste</v>
      </c>
      <c r="J4918" s="18" t="str">
        <f t="shared" si="304"/>
        <v>Alto</v>
      </c>
      <c r="K4918" s="18" t="str">
        <f t="shared" si="305"/>
        <v>Acima</v>
      </c>
      <c r="L4918" s="18" t="str">
        <f t="shared" si="306"/>
        <v>Abaixo</v>
      </c>
      <c r="M4918" s="23" t="str">
        <f t="shared" si="307"/>
        <v>Abaixo</v>
      </c>
    </row>
    <row r="4919" spans="1:13">
      <c r="A4919" s="8" t="s">
        <v>4743</v>
      </c>
      <c r="B4919" s="9" t="s">
        <v>72</v>
      </c>
      <c r="C4919" s="9">
        <v>234</v>
      </c>
      <c r="D4919" s="9">
        <v>0.60399999999999998</v>
      </c>
      <c r="E4919" s="9">
        <v>0.56100000000000005</v>
      </c>
      <c r="F4919" s="9">
        <v>0.51900000000000002</v>
      </c>
      <c r="G4919" s="9">
        <v>7809.01</v>
      </c>
      <c r="H4919" s="10">
        <v>0</v>
      </c>
      <c r="I4919" s="23" t="str">
        <f>VLOOKUP(B4919,'De-Para'!$B$3:$C$29,2,0)</f>
        <v>Nordeste</v>
      </c>
      <c r="J4919" s="18" t="str">
        <f t="shared" si="304"/>
        <v>Médio</v>
      </c>
      <c r="K4919" s="18" t="str">
        <f t="shared" si="305"/>
        <v>Acima</v>
      </c>
      <c r="L4919" s="18" t="str">
        <f t="shared" si="306"/>
        <v>Abaixo</v>
      </c>
      <c r="M4919" s="23" t="str">
        <f t="shared" si="307"/>
        <v>Abaixo</v>
      </c>
    </row>
    <row r="4920" spans="1:13">
      <c r="A4920" s="11" t="s">
        <v>4744</v>
      </c>
      <c r="B4920" s="12" t="s">
        <v>118</v>
      </c>
      <c r="C4920" s="12">
        <v>122</v>
      </c>
      <c r="D4920" s="12">
        <v>0.54100000000000004</v>
      </c>
      <c r="E4920" s="12">
        <v>0.52</v>
      </c>
      <c r="F4920" s="12">
        <v>0.42599999999999999</v>
      </c>
      <c r="G4920" s="12">
        <v>7078.97</v>
      </c>
      <c r="H4920" s="13">
        <v>0</v>
      </c>
      <c r="I4920" s="23" t="str">
        <f>VLOOKUP(B4920,'De-Para'!$B$3:$C$29,2,0)</f>
        <v>Nordeste</v>
      </c>
      <c r="J4920" s="18" t="str">
        <f t="shared" si="304"/>
        <v>Baixo</v>
      </c>
      <c r="K4920" s="18" t="str">
        <f t="shared" si="305"/>
        <v>Abaixo</v>
      </c>
      <c r="L4920" s="18" t="str">
        <f t="shared" si="306"/>
        <v>Abaixo</v>
      </c>
      <c r="M4920" s="23" t="str">
        <f t="shared" si="307"/>
        <v>Abaixo</v>
      </c>
    </row>
    <row r="4921" spans="1:13">
      <c r="A4921" s="8" t="s">
        <v>4745</v>
      </c>
      <c r="B4921" s="9" t="s">
        <v>87</v>
      </c>
      <c r="C4921" s="9">
        <v>301</v>
      </c>
      <c r="D4921" s="9">
        <v>0.52900000000000003</v>
      </c>
      <c r="E4921" s="9">
        <v>0.47099999999999997</v>
      </c>
      <c r="F4921" s="9">
        <v>0.434</v>
      </c>
      <c r="G4921" s="9">
        <v>5522.39</v>
      </c>
      <c r="H4921" s="10">
        <v>0</v>
      </c>
      <c r="I4921" s="23" t="str">
        <f>VLOOKUP(B4921,'De-Para'!$B$3:$C$29,2,0)</f>
        <v>Nordeste</v>
      </c>
      <c r="J4921" s="18" t="str">
        <f t="shared" si="304"/>
        <v>Baixo</v>
      </c>
      <c r="K4921" s="18" t="str">
        <f t="shared" si="305"/>
        <v>Abaixo</v>
      </c>
      <c r="L4921" s="18" t="str">
        <f t="shared" si="306"/>
        <v>Abaixo</v>
      </c>
      <c r="M4921" s="23" t="str">
        <f t="shared" si="307"/>
        <v>Abaixo</v>
      </c>
    </row>
    <row r="4922" spans="1:13">
      <c r="A4922" s="11" t="s">
        <v>1233</v>
      </c>
      <c r="B4922" s="12" t="s">
        <v>114</v>
      </c>
      <c r="C4922" s="12">
        <v>153</v>
      </c>
      <c r="D4922" s="12">
        <v>0.59</v>
      </c>
      <c r="E4922" s="12">
        <v>0.56399999999999995</v>
      </c>
      <c r="F4922" s="12">
        <v>0.49</v>
      </c>
      <c r="G4922" s="12">
        <v>9054.0300000000007</v>
      </c>
      <c r="H4922" s="13">
        <v>0</v>
      </c>
      <c r="I4922" s="23" t="str">
        <f>VLOOKUP(B4922,'De-Para'!$B$3:$C$29,2,0)</f>
        <v>Nordeste</v>
      </c>
      <c r="J4922" s="18" t="str">
        <f t="shared" si="304"/>
        <v>Médio</v>
      </c>
      <c r="K4922" s="18" t="str">
        <f t="shared" si="305"/>
        <v>Abaixo</v>
      </c>
      <c r="L4922" s="18" t="str">
        <f t="shared" si="306"/>
        <v>Abaixo</v>
      </c>
      <c r="M4922" s="23" t="str">
        <f t="shared" si="307"/>
        <v>Abaixo</v>
      </c>
    </row>
    <row r="4923" spans="1:13">
      <c r="A4923" s="8" t="s">
        <v>4746</v>
      </c>
      <c r="B4923" s="9" t="s">
        <v>16</v>
      </c>
      <c r="C4923" s="9">
        <v>133</v>
      </c>
      <c r="D4923" s="9">
        <v>0.625</v>
      </c>
      <c r="E4923" s="9">
        <v>0.60599999999999998</v>
      </c>
      <c r="F4923" s="9">
        <v>0.504</v>
      </c>
      <c r="G4923" s="9">
        <v>8082.58</v>
      </c>
      <c r="H4923" s="10">
        <v>5</v>
      </c>
      <c r="I4923" s="23" t="str">
        <f>VLOOKUP(B4923,'De-Para'!$B$3:$C$29,2,0)</f>
        <v>Sudeste</v>
      </c>
      <c r="J4923" s="18" t="str">
        <f t="shared" si="304"/>
        <v>Médio</v>
      </c>
      <c r="K4923" s="18" t="str">
        <f t="shared" si="305"/>
        <v>Acima</v>
      </c>
      <c r="L4923" s="18" t="str">
        <f t="shared" si="306"/>
        <v>Abaixo</v>
      </c>
      <c r="M4923" s="23" t="str">
        <f t="shared" si="307"/>
        <v>Acima</v>
      </c>
    </row>
    <row r="4924" spans="1:13">
      <c r="A4924" s="11" t="s">
        <v>4747</v>
      </c>
      <c r="B4924" s="12" t="s">
        <v>33</v>
      </c>
      <c r="C4924" s="12">
        <v>133</v>
      </c>
      <c r="D4924" s="12">
        <v>0.65500000000000003</v>
      </c>
      <c r="E4924" s="12">
        <v>0.64200000000000002</v>
      </c>
      <c r="F4924" s="12">
        <v>0.54</v>
      </c>
      <c r="G4924" s="12">
        <v>11949.17</v>
      </c>
      <c r="H4924" s="13">
        <v>1</v>
      </c>
      <c r="I4924" s="23" t="str">
        <f>VLOOKUP(B4924,'De-Para'!$B$3:$C$29,2,0)</f>
        <v>Centro-Oeste</v>
      </c>
      <c r="J4924" s="18" t="str">
        <f t="shared" si="304"/>
        <v>Médio</v>
      </c>
      <c r="K4924" s="18" t="str">
        <f t="shared" si="305"/>
        <v>Acima</v>
      </c>
      <c r="L4924" s="18" t="str">
        <f t="shared" si="306"/>
        <v>Abaixo</v>
      </c>
      <c r="M4924" s="23" t="str">
        <f t="shared" si="307"/>
        <v>Abaixo</v>
      </c>
    </row>
    <row r="4925" spans="1:13">
      <c r="A4925" s="8" t="s">
        <v>4748</v>
      </c>
      <c r="B4925" s="9" t="s">
        <v>111</v>
      </c>
      <c r="C4925" s="9">
        <v>158</v>
      </c>
      <c r="D4925" s="9">
        <v>0.63900000000000001</v>
      </c>
      <c r="E4925" s="9">
        <v>0.59299999999999997</v>
      </c>
      <c r="F4925" s="9">
        <v>0.60499999999999998</v>
      </c>
      <c r="G4925" s="9">
        <v>11787.98</v>
      </c>
      <c r="H4925" s="10">
        <v>0</v>
      </c>
      <c r="I4925" s="23" t="str">
        <f>VLOOKUP(B4925,'De-Para'!$B$3:$C$29,2,0)</f>
        <v>Norte</v>
      </c>
      <c r="J4925" s="18" t="str">
        <f t="shared" si="304"/>
        <v>Médio</v>
      </c>
      <c r="K4925" s="18" t="str">
        <f t="shared" si="305"/>
        <v>Acima</v>
      </c>
      <c r="L4925" s="18" t="str">
        <f t="shared" si="306"/>
        <v>Abaixo</v>
      </c>
      <c r="M4925" s="23" t="str">
        <f t="shared" si="307"/>
        <v>Abaixo</v>
      </c>
    </row>
    <row r="4926" spans="1:13">
      <c r="A4926" s="11" t="s">
        <v>4749</v>
      </c>
      <c r="B4926" s="12" t="s">
        <v>29</v>
      </c>
      <c r="C4926" s="12">
        <v>90</v>
      </c>
      <c r="D4926" s="12">
        <v>0.65300000000000002</v>
      </c>
      <c r="E4926" s="12">
        <v>0.64</v>
      </c>
      <c r="F4926" s="12">
        <v>0.52600000000000002</v>
      </c>
      <c r="G4926" s="12">
        <v>14481.12</v>
      </c>
      <c r="H4926" s="13">
        <v>1</v>
      </c>
      <c r="I4926" s="23" t="str">
        <f>VLOOKUP(B4926,'De-Para'!$B$3:$C$29,2,0)</f>
        <v>Centro-Oeste</v>
      </c>
      <c r="J4926" s="18" t="str">
        <f t="shared" si="304"/>
        <v>Médio</v>
      </c>
      <c r="K4926" s="18" t="str">
        <f t="shared" si="305"/>
        <v>Acima</v>
      </c>
      <c r="L4926" s="18" t="str">
        <f t="shared" si="306"/>
        <v>Abaixo</v>
      </c>
      <c r="M4926" s="23" t="str">
        <f t="shared" si="307"/>
        <v>Abaixo</v>
      </c>
    </row>
    <row r="4927" spans="1:13">
      <c r="A4927" s="8" t="s">
        <v>4750</v>
      </c>
      <c r="B4927" s="9" t="s">
        <v>72</v>
      </c>
      <c r="C4927" s="9">
        <v>149</v>
      </c>
      <c r="D4927" s="9">
        <v>0.65</v>
      </c>
      <c r="E4927" s="9">
        <v>0.624</v>
      </c>
      <c r="F4927" s="9">
        <v>0.55100000000000005</v>
      </c>
      <c r="G4927" s="9">
        <v>8867.77</v>
      </c>
      <c r="H4927" s="10">
        <v>6</v>
      </c>
      <c r="I4927" s="23" t="str">
        <f>VLOOKUP(B4927,'De-Para'!$B$3:$C$29,2,0)</f>
        <v>Nordeste</v>
      </c>
      <c r="J4927" s="18" t="str">
        <f t="shared" si="304"/>
        <v>Médio</v>
      </c>
      <c r="K4927" s="18" t="str">
        <f t="shared" si="305"/>
        <v>Acima</v>
      </c>
      <c r="L4927" s="18" t="str">
        <f t="shared" si="306"/>
        <v>Abaixo</v>
      </c>
      <c r="M4927" s="23" t="str">
        <f t="shared" si="307"/>
        <v>Acima</v>
      </c>
    </row>
    <row r="4928" spans="1:13">
      <c r="A4928" s="11" t="s">
        <v>4751</v>
      </c>
      <c r="B4928" s="12" t="s">
        <v>111</v>
      </c>
      <c r="C4928" s="12">
        <v>76</v>
      </c>
      <c r="D4928" s="12">
        <v>0.66700000000000004</v>
      </c>
      <c r="E4928" s="12">
        <v>0.623</v>
      </c>
      <c r="F4928" s="12">
        <v>0.59899999999999998</v>
      </c>
      <c r="G4928" s="12">
        <v>18300.43</v>
      </c>
      <c r="H4928" s="13">
        <v>1</v>
      </c>
      <c r="I4928" s="23" t="str">
        <f>VLOOKUP(B4928,'De-Para'!$B$3:$C$29,2,0)</f>
        <v>Norte</v>
      </c>
      <c r="J4928" s="18" t="str">
        <f t="shared" si="304"/>
        <v>Médio</v>
      </c>
      <c r="K4928" s="18" t="str">
        <f t="shared" si="305"/>
        <v>Acima</v>
      </c>
      <c r="L4928" s="18" t="str">
        <f t="shared" si="306"/>
        <v>Abaixo</v>
      </c>
      <c r="M4928" s="23" t="str">
        <f t="shared" si="307"/>
        <v>Abaixo</v>
      </c>
    </row>
    <row r="4929" spans="1:13">
      <c r="A4929" s="8" t="s">
        <v>4752</v>
      </c>
      <c r="B4929" s="9" t="s">
        <v>16</v>
      </c>
      <c r="C4929" s="9">
        <v>80</v>
      </c>
      <c r="D4929" s="9">
        <v>0.63200000000000001</v>
      </c>
      <c r="E4929" s="9">
        <v>0.59699999999999998</v>
      </c>
      <c r="F4929" s="9">
        <v>0.55300000000000005</v>
      </c>
      <c r="G4929" s="9">
        <v>7562.63</v>
      </c>
      <c r="H4929" s="10">
        <v>3</v>
      </c>
      <c r="I4929" s="23" t="str">
        <f>VLOOKUP(B4929,'De-Para'!$B$3:$C$29,2,0)</f>
        <v>Sudeste</v>
      </c>
      <c r="J4929" s="18" t="str">
        <f t="shared" si="304"/>
        <v>Médio</v>
      </c>
      <c r="K4929" s="18" t="str">
        <f t="shared" si="305"/>
        <v>Acima</v>
      </c>
      <c r="L4929" s="18" t="str">
        <f t="shared" si="306"/>
        <v>Abaixo</v>
      </c>
      <c r="M4929" s="23" t="str">
        <f t="shared" si="307"/>
        <v>Acima</v>
      </c>
    </row>
    <row r="4930" spans="1:13">
      <c r="A4930" s="11" t="s">
        <v>4753</v>
      </c>
      <c r="B4930" s="12" t="s">
        <v>14</v>
      </c>
      <c r="C4930" s="12">
        <v>7</v>
      </c>
      <c r="D4930" s="12">
        <v>0.72699999999999998</v>
      </c>
      <c r="E4930" s="12">
        <v>0.76600000000000001</v>
      </c>
      <c r="F4930" s="12">
        <v>0.6</v>
      </c>
      <c r="G4930" s="12">
        <v>20203.53</v>
      </c>
      <c r="H4930" s="13">
        <v>2</v>
      </c>
      <c r="I4930" s="23" t="str">
        <f>VLOOKUP(B4930,'De-Para'!$B$3:$C$29,2,0)</f>
        <v>Sul</v>
      </c>
      <c r="J4930" s="18" t="str">
        <f t="shared" si="304"/>
        <v>Alto</v>
      </c>
      <c r="K4930" s="18" t="str">
        <f t="shared" si="305"/>
        <v>Acima</v>
      </c>
      <c r="L4930" s="18" t="str">
        <f t="shared" si="306"/>
        <v>Abaixo</v>
      </c>
      <c r="M4930" s="23" t="str">
        <f t="shared" si="307"/>
        <v>Abaixo</v>
      </c>
    </row>
    <row r="4931" spans="1:13">
      <c r="A4931" s="8" t="s">
        <v>4754</v>
      </c>
      <c r="B4931" s="9" t="s">
        <v>118</v>
      </c>
      <c r="C4931" s="9">
        <v>230</v>
      </c>
      <c r="D4931" s="9">
        <v>0.56999999999999995</v>
      </c>
      <c r="E4931" s="9">
        <v>0.53900000000000003</v>
      </c>
      <c r="F4931" s="9">
        <v>0.48299999999999998</v>
      </c>
      <c r="G4931" s="9">
        <v>6765.86</v>
      </c>
      <c r="H4931" s="10">
        <v>0</v>
      </c>
      <c r="I4931" s="23" t="str">
        <f>VLOOKUP(B4931,'De-Para'!$B$3:$C$29,2,0)</f>
        <v>Nordeste</v>
      </c>
      <c r="J4931" s="18" t="str">
        <f t="shared" si="304"/>
        <v>Médio</v>
      </c>
      <c r="K4931" s="18" t="str">
        <f t="shared" si="305"/>
        <v>Abaixo</v>
      </c>
      <c r="L4931" s="18" t="str">
        <f t="shared" si="306"/>
        <v>Abaixo</v>
      </c>
      <c r="M4931" s="23" t="str">
        <f t="shared" si="307"/>
        <v>Abaixo</v>
      </c>
    </row>
    <row r="4932" spans="1:13">
      <c r="A4932" s="11" t="s">
        <v>4755</v>
      </c>
      <c r="B4932" s="12" t="s">
        <v>16</v>
      </c>
      <c r="C4932" s="12">
        <v>171</v>
      </c>
      <c r="D4932" s="12">
        <v>0.59</v>
      </c>
      <c r="E4932" s="12">
        <v>0.55600000000000005</v>
      </c>
      <c r="F4932" s="12">
        <v>0.46</v>
      </c>
      <c r="G4932" s="12">
        <v>7371.63</v>
      </c>
      <c r="H4932" s="13">
        <v>1</v>
      </c>
      <c r="I4932" s="23" t="str">
        <f>VLOOKUP(B4932,'De-Para'!$B$3:$C$29,2,0)</f>
        <v>Sudeste</v>
      </c>
      <c r="J4932" s="18" t="str">
        <f t="shared" si="304"/>
        <v>Médio</v>
      </c>
      <c r="K4932" s="18" t="str">
        <f t="shared" si="305"/>
        <v>Abaixo</v>
      </c>
      <c r="L4932" s="18" t="str">
        <f t="shared" si="306"/>
        <v>Abaixo</v>
      </c>
      <c r="M4932" s="23" t="str">
        <f t="shared" si="307"/>
        <v>Abaixo</v>
      </c>
    </row>
    <row r="4933" spans="1:13">
      <c r="A4933" s="8" t="s">
        <v>4756</v>
      </c>
      <c r="B4933" s="9" t="s">
        <v>16</v>
      </c>
      <c r="C4933" s="9">
        <v>68</v>
      </c>
      <c r="D4933" s="9">
        <v>0.63100000000000001</v>
      </c>
      <c r="E4933" s="9">
        <v>0.61799999999999999</v>
      </c>
      <c r="F4933" s="9">
        <v>0.503</v>
      </c>
      <c r="G4933" s="9">
        <v>11549.4</v>
      </c>
      <c r="H4933" s="10">
        <v>1</v>
      </c>
      <c r="I4933" s="23" t="str">
        <f>VLOOKUP(B4933,'De-Para'!$B$3:$C$29,2,0)</f>
        <v>Sudeste</v>
      </c>
      <c r="J4933" s="18" t="str">
        <f t="shared" si="304"/>
        <v>Médio</v>
      </c>
      <c r="K4933" s="18" t="str">
        <f t="shared" si="305"/>
        <v>Acima</v>
      </c>
      <c r="L4933" s="18" t="str">
        <f t="shared" si="306"/>
        <v>Abaixo</v>
      </c>
      <c r="M4933" s="23" t="str">
        <f t="shared" si="307"/>
        <v>Abaixo</v>
      </c>
    </row>
    <row r="4934" spans="1:13">
      <c r="A4934" s="11" t="s">
        <v>4757</v>
      </c>
      <c r="B4934" s="12" t="s">
        <v>111</v>
      </c>
      <c r="C4934" s="12">
        <v>131</v>
      </c>
      <c r="D4934" s="12">
        <v>0.64</v>
      </c>
      <c r="E4934" s="12">
        <v>0.621</v>
      </c>
      <c r="F4934" s="12">
        <v>0.52100000000000002</v>
      </c>
      <c r="G4934" s="12">
        <v>13806.71</v>
      </c>
      <c r="H4934" s="13">
        <v>0</v>
      </c>
      <c r="I4934" s="23" t="str">
        <f>VLOOKUP(B4934,'De-Para'!$B$3:$C$29,2,0)</f>
        <v>Norte</v>
      </c>
      <c r="J4934" s="18" t="str">
        <f t="shared" ref="J4934:J4997" si="308">IF(D4934&lt;0.55,"Baixo",IF(D4934&lt;0.7,"Médio",IF(D4934&lt;0.8,"Alto","Muito alto")))</f>
        <v>Médio</v>
      </c>
      <c r="K4934" s="18" t="str">
        <f t="shared" ref="K4934:K4997" si="309">IF(D4934&lt;=$K$3,"Abaixo","Acima")</f>
        <v>Acima</v>
      </c>
      <c r="L4934" s="18" t="str">
        <f t="shared" ref="L4934:L4997" si="310">IF(C4934&gt;=$L$3,"Acima","Abaixo")</f>
        <v>Abaixo</v>
      </c>
      <c r="M4934" s="23" t="str">
        <f t="shared" ref="M4934:M4997" si="311">IF(H4934&lt;=$M$3,"Abaixo","Acima")</f>
        <v>Abaixo</v>
      </c>
    </row>
    <row r="4935" spans="1:13">
      <c r="A4935" s="8" t="s">
        <v>991</v>
      </c>
      <c r="B4935" s="9" t="s">
        <v>94</v>
      </c>
      <c r="C4935" s="9">
        <v>235</v>
      </c>
      <c r="D4935" s="9">
        <v>0.56000000000000005</v>
      </c>
      <c r="E4935" s="9">
        <v>0.505</v>
      </c>
      <c r="F4935" s="9">
        <v>0.46700000000000003</v>
      </c>
      <c r="G4935" s="9">
        <v>6934.88</v>
      </c>
      <c r="H4935" s="10">
        <v>1</v>
      </c>
      <c r="I4935" s="23" t="str">
        <f>VLOOKUP(B4935,'De-Para'!$B$3:$C$29,2,0)</f>
        <v>Nordeste</v>
      </c>
      <c r="J4935" s="18" t="str">
        <f t="shared" si="308"/>
        <v>Médio</v>
      </c>
      <c r="K4935" s="18" t="str">
        <f t="shared" si="309"/>
        <v>Abaixo</v>
      </c>
      <c r="L4935" s="18" t="str">
        <f t="shared" si="310"/>
        <v>Abaixo</v>
      </c>
      <c r="M4935" s="23" t="str">
        <f t="shared" si="311"/>
        <v>Abaixo</v>
      </c>
    </row>
    <row r="4936" spans="1:13">
      <c r="A4936" s="11" t="s">
        <v>4758</v>
      </c>
      <c r="B4936" s="12" t="s">
        <v>16</v>
      </c>
      <c r="C4936" s="12">
        <v>113</v>
      </c>
      <c r="D4936" s="12">
        <v>0.56499999999999995</v>
      </c>
      <c r="E4936" s="12">
        <v>0.59499999999999997</v>
      </c>
      <c r="F4936" s="12">
        <v>0.378</v>
      </c>
      <c r="G4936" s="12">
        <v>9677.77</v>
      </c>
      <c r="H4936" s="13">
        <v>2</v>
      </c>
      <c r="I4936" s="23" t="str">
        <f>VLOOKUP(B4936,'De-Para'!$B$3:$C$29,2,0)</f>
        <v>Sudeste</v>
      </c>
      <c r="J4936" s="18" t="str">
        <f t="shared" si="308"/>
        <v>Médio</v>
      </c>
      <c r="K4936" s="18" t="str">
        <f t="shared" si="309"/>
        <v>Abaixo</v>
      </c>
      <c r="L4936" s="18" t="str">
        <f t="shared" si="310"/>
        <v>Abaixo</v>
      </c>
      <c r="M4936" s="23" t="str">
        <f t="shared" si="311"/>
        <v>Abaixo</v>
      </c>
    </row>
    <row r="4937" spans="1:13">
      <c r="A4937" s="8" t="s">
        <v>4759</v>
      </c>
      <c r="B4937" s="9" t="s">
        <v>16</v>
      </c>
      <c r="C4937" s="9">
        <v>114</v>
      </c>
      <c r="D4937" s="9">
        <v>0.63200000000000001</v>
      </c>
      <c r="E4937" s="9">
        <v>0.59599999999999997</v>
      </c>
      <c r="F4937" s="9">
        <v>0.52500000000000002</v>
      </c>
      <c r="G4937" s="9">
        <v>11604.25</v>
      </c>
      <c r="H4937" s="10">
        <v>0</v>
      </c>
      <c r="I4937" s="23" t="str">
        <f>VLOOKUP(B4937,'De-Para'!$B$3:$C$29,2,0)</f>
        <v>Sudeste</v>
      </c>
      <c r="J4937" s="18" t="str">
        <f t="shared" si="308"/>
        <v>Médio</v>
      </c>
      <c r="K4937" s="18" t="str">
        <f t="shared" si="309"/>
        <v>Acima</v>
      </c>
      <c r="L4937" s="18" t="str">
        <f t="shared" si="310"/>
        <v>Abaixo</v>
      </c>
      <c r="M4937" s="23" t="str">
        <f t="shared" si="311"/>
        <v>Abaixo</v>
      </c>
    </row>
    <row r="4938" spans="1:13">
      <c r="A4938" s="11" t="s">
        <v>4760</v>
      </c>
      <c r="B4938" s="12" t="s">
        <v>72</v>
      </c>
      <c r="C4938" s="12">
        <v>142</v>
      </c>
      <c r="D4938" s="12">
        <v>0.59799999999999998</v>
      </c>
      <c r="E4938" s="12">
        <v>0.55500000000000005</v>
      </c>
      <c r="F4938" s="12">
        <v>0.49199999999999999</v>
      </c>
      <c r="G4938" s="12">
        <v>7220.24</v>
      </c>
      <c r="H4938" s="13">
        <v>2</v>
      </c>
      <c r="I4938" s="23" t="str">
        <f>VLOOKUP(B4938,'De-Para'!$B$3:$C$29,2,0)</f>
        <v>Nordeste</v>
      </c>
      <c r="J4938" s="18" t="str">
        <f t="shared" si="308"/>
        <v>Médio</v>
      </c>
      <c r="K4938" s="18" t="str">
        <f t="shared" si="309"/>
        <v>Abaixo</v>
      </c>
      <c r="L4938" s="18" t="str">
        <f t="shared" si="310"/>
        <v>Abaixo</v>
      </c>
      <c r="M4938" s="23" t="str">
        <f t="shared" si="311"/>
        <v>Abaixo</v>
      </c>
    </row>
    <row r="4939" spans="1:13">
      <c r="A4939" s="8" t="s">
        <v>4761</v>
      </c>
      <c r="B4939" s="9" t="s">
        <v>111</v>
      </c>
      <c r="C4939" s="9">
        <v>254</v>
      </c>
      <c r="D4939" s="9">
        <v>0.57899999999999996</v>
      </c>
      <c r="E4939" s="9">
        <v>0.54300000000000004</v>
      </c>
      <c r="F4939" s="9">
        <v>0.47099999999999997</v>
      </c>
      <c r="G4939" s="9">
        <v>8451.7199999999993</v>
      </c>
      <c r="H4939" s="10">
        <v>0</v>
      </c>
      <c r="I4939" s="23" t="str">
        <f>VLOOKUP(B4939,'De-Para'!$B$3:$C$29,2,0)</f>
        <v>Norte</v>
      </c>
      <c r="J4939" s="18" t="str">
        <f t="shared" si="308"/>
        <v>Médio</v>
      </c>
      <c r="K4939" s="18" t="str">
        <f t="shared" si="309"/>
        <v>Abaixo</v>
      </c>
      <c r="L4939" s="18" t="str">
        <f t="shared" si="310"/>
        <v>Abaixo</v>
      </c>
      <c r="M4939" s="23" t="str">
        <f t="shared" si="311"/>
        <v>Abaixo</v>
      </c>
    </row>
    <row r="4940" spans="1:13">
      <c r="A4940" s="11" t="s">
        <v>4762</v>
      </c>
      <c r="B4940" s="12" t="s">
        <v>59</v>
      </c>
      <c r="C4940" s="12">
        <v>22</v>
      </c>
      <c r="D4940" s="12">
        <v>0.71</v>
      </c>
      <c r="E4940" s="12">
        <v>0.73299999999999998</v>
      </c>
      <c r="F4940" s="12">
        <v>0.61499999999999999</v>
      </c>
      <c r="G4940" s="12">
        <v>18675.080000000002</v>
      </c>
      <c r="H4940" s="13">
        <v>1</v>
      </c>
      <c r="I4940" s="23" t="str">
        <f>VLOOKUP(B4940,'De-Para'!$B$3:$C$29,2,0)</f>
        <v>Sul</v>
      </c>
      <c r="J4940" s="18" t="str">
        <f t="shared" si="308"/>
        <v>Alto</v>
      </c>
      <c r="K4940" s="18" t="str">
        <f t="shared" si="309"/>
        <v>Acima</v>
      </c>
      <c r="L4940" s="18" t="str">
        <f t="shared" si="310"/>
        <v>Abaixo</v>
      </c>
      <c r="M4940" s="23" t="str">
        <f t="shared" si="311"/>
        <v>Abaixo</v>
      </c>
    </row>
    <row r="4941" spans="1:13">
      <c r="A4941" s="8" t="s">
        <v>697</v>
      </c>
      <c r="B4941" s="9" t="s">
        <v>118</v>
      </c>
      <c r="C4941" s="9">
        <v>82</v>
      </c>
      <c r="D4941" s="9">
        <v>0.63200000000000001</v>
      </c>
      <c r="E4941" s="9">
        <v>0.61399999999999999</v>
      </c>
      <c r="F4941" s="9">
        <v>0.53200000000000003</v>
      </c>
      <c r="G4941" s="9">
        <v>7811.73</v>
      </c>
      <c r="H4941" s="10">
        <v>6</v>
      </c>
      <c r="I4941" s="23" t="str">
        <f>VLOOKUP(B4941,'De-Para'!$B$3:$C$29,2,0)</f>
        <v>Nordeste</v>
      </c>
      <c r="J4941" s="18" t="str">
        <f t="shared" si="308"/>
        <v>Médio</v>
      </c>
      <c r="K4941" s="18" t="str">
        <f t="shared" si="309"/>
        <v>Acima</v>
      </c>
      <c r="L4941" s="18" t="str">
        <f t="shared" si="310"/>
        <v>Abaixo</v>
      </c>
      <c r="M4941" s="23" t="str">
        <f t="shared" si="311"/>
        <v>Acima</v>
      </c>
    </row>
    <row r="4942" spans="1:13">
      <c r="A4942" s="11" t="s">
        <v>4763</v>
      </c>
      <c r="B4942" s="12" t="s">
        <v>7</v>
      </c>
      <c r="C4942" s="12">
        <v>38</v>
      </c>
      <c r="D4942" s="12">
        <v>0.71499999999999997</v>
      </c>
      <c r="E4942" s="12">
        <v>0.67300000000000004</v>
      </c>
      <c r="F4942" s="12">
        <v>0.67500000000000004</v>
      </c>
      <c r="G4942" s="12">
        <v>17285.14</v>
      </c>
      <c r="H4942" s="13">
        <v>3</v>
      </c>
      <c r="I4942" s="23" t="str">
        <f>VLOOKUP(B4942,'De-Para'!$B$3:$C$29,2,0)</f>
        <v>Sudeste</v>
      </c>
      <c r="J4942" s="18" t="str">
        <f t="shared" si="308"/>
        <v>Alto</v>
      </c>
      <c r="K4942" s="18" t="str">
        <f t="shared" si="309"/>
        <v>Acima</v>
      </c>
      <c r="L4942" s="18" t="str">
        <f t="shared" si="310"/>
        <v>Abaixo</v>
      </c>
      <c r="M4942" s="23" t="str">
        <f t="shared" si="311"/>
        <v>Acima</v>
      </c>
    </row>
    <row r="4943" spans="1:13">
      <c r="A4943" s="8" t="s">
        <v>4764</v>
      </c>
      <c r="B4943" s="9" t="s">
        <v>24</v>
      </c>
      <c r="C4943" s="9">
        <v>137</v>
      </c>
      <c r="D4943" s="9">
        <v>0.57999999999999996</v>
      </c>
      <c r="E4943" s="9">
        <v>0.57899999999999996</v>
      </c>
      <c r="F4943" s="9">
        <v>0.47699999999999998</v>
      </c>
      <c r="G4943" s="9">
        <v>8007.66</v>
      </c>
      <c r="H4943" s="10">
        <v>1</v>
      </c>
      <c r="I4943" s="23" t="str">
        <f>VLOOKUP(B4943,'De-Para'!$B$3:$C$29,2,0)</f>
        <v>Nordeste</v>
      </c>
      <c r="J4943" s="18" t="str">
        <f t="shared" si="308"/>
        <v>Médio</v>
      </c>
      <c r="K4943" s="18" t="str">
        <f t="shared" si="309"/>
        <v>Abaixo</v>
      </c>
      <c r="L4943" s="18" t="str">
        <f t="shared" si="310"/>
        <v>Abaixo</v>
      </c>
      <c r="M4943" s="23" t="str">
        <f t="shared" si="311"/>
        <v>Abaixo</v>
      </c>
    </row>
    <row r="4944" spans="1:13">
      <c r="A4944" s="11" t="s">
        <v>4765</v>
      </c>
      <c r="B4944" s="12" t="s">
        <v>33</v>
      </c>
      <c r="C4944" s="12">
        <v>42</v>
      </c>
      <c r="D4944" s="12">
        <v>0.69599999999999995</v>
      </c>
      <c r="E4944" s="12">
        <v>0.65200000000000002</v>
      </c>
      <c r="F4944" s="12">
        <v>0.63200000000000001</v>
      </c>
      <c r="G4944" s="12">
        <v>20486.080000000002</v>
      </c>
      <c r="H4944" s="13">
        <v>1</v>
      </c>
      <c r="I4944" s="23" t="str">
        <f>VLOOKUP(B4944,'De-Para'!$B$3:$C$29,2,0)</f>
        <v>Centro-Oeste</v>
      </c>
      <c r="J4944" s="18" t="str">
        <f t="shared" si="308"/>
        <v>Médio</v>
      </c>
      <c r="K4944" s="18" t="str">
        <f t="shared" si="309"/>
        <v>Acima</v>
      </c>
      <c r="L4944" s="18" t="str">
        <f t="shared" si="310"/>
        <v>Abaixo</v>
      </c>
      <c r="M4944" s="23" t="str">
        <f t="shared" si="311"/>
        <v>Abaixo</v>
      </c>
    </row>
    <row r="4945" spans="1:13">
      <c r="A4945" s="8" t="s">
        <v>4766</v>
      </c>
      <c r="B4945" s="9" t="s">
        <v>118</v>
      </c>
      <c r="C4945" s="9">
        <v>144</v>
      </c>
      <c r="D4945" s="9">
        <v>0.55500000000000005</v>
      </c>
      <c r="E4945" s="9">
        <v>0.55000000000000004</v>
      </c>
      <c r="F4945" s="9">
        <v>0.39900000000000002</v>
      </c>
      <c r="G4945" s="9">
        <v>7176.23</v>
      </c>
      <c r="H4945" s="10">
        <v>0</v>
      </c>
      <c r="I4945" s="23" t="str">
        <f>VLOOKUP(B4945,'De-Para'!$B$3:$C$29,2,0)</f>
        <v>Nordeste</v>
      </c>
      <c r="J4945" s="18" t="str">
        <f t="shared" si="308"/>
        <v>Médio</v>
      </c>
      <c r="K4945" s="18" t="str">
        <f t="shared" si="309"/>
        <v>Abaixo</v>
      </c>
      <c r="L4945" s="18" t="str">
        <f t="shared" si="310"/>
        <v>Abaixo</v>
      </c>
      <c r="M4945" s="23" t="str">
        <f t="shared" si="311"/>
        <v>Abaixo</v>
      </c>
    </row>
    <row r="4946" spans="1:13">
      <c r="A4946" s="11" t="s">
        <v>4767</v>
      </c>
      <c r="B4946" s="12" t="s">
        <v>16</v>
      </c>
      <c r="C4946" s="12">
        <v>99</v>
      </c>
      <c r="D4946" s="12">
        <v>0.69</v>
      </c>
      <c r="E4946" s="12">
        <v>0.66500000000000004</v>
      </c>
      <c r="F4946" s="12">
        <v>0.59199999999999997</v>
      </c>
      <c r="G4946" s="12">
        <v>9007.7000000000007</v>
      </c>
      <c r="H4946" s="13">
        <v>0</v>
      </c>
      <c r="I4946" s="23" t="str">
        <f>VLOOKUP(B4946,'De-Para'!$B$3:$C$29,2,0)</f>
        <v>Sudeste</v>
      </c>
      <c r="J4946" s="18" t="str">
        <f t="shared" si="308"/>
        <v>Médio</v>
      </c>
      <c r="K4946" s="18" t="str">
        <f t="shared" si="309"/>
        <v>Acima</v>
      </c>
      <c r="L4946" s="18" t="str">
        <f t="shared" si="310"/>
        <v>Abaixo</v>
      </c>
      <c r="M4946" s="23" t="str">
        <f t="shared" si="311"/>
        <v>Abaixo</v>
      </c>
    </row>
    <row r="4947" spans="1:13">
      <c r="A4947" s="8" t="s">
        <v>4768</v>
      </c>
      <c r="B4947" s="9" t="s">
        <v>16</v>
      </c>
      <c r="C4947" s="9">
        <v>110</v>
      </c>
      <c r="D4947" s="9">
        <v>0.69599999999999995</v>
      </c>
      <c r="E4947" s="9">
        <v>0.65100000000000002</v>
      </c>
      <c r="F4947" s="9">
        <v>0.61299999999999999</v>
      </c>
      <c r="G4947" s="9">
        <v>11771.18</v>
      </c>
      <c r="H4947" s="10">
        <v>3</v>
      </c>
      <c r="I4947" s="23" t="str">
        <f>VLOOKUP(B4947,'De-Para'!$B$3:$C$29,2,0)</f>
        <v>Sudeste</v>
      </c>
      <c r="J4947" s="18" t="str">
        <f t="shared" si="308"/>
        <v>Médio</v>
      </c>
      <c r="K4947" s="18" t="str">
        <f t="shared" si="309"/>
        <v>Acima</v>
      </c>
      <c r="L4947" s="18" t="str">
        <f t="shared" si="310"/>
        <v>Abaixo</v>
      </c>
      <c r="M4947" s="23" t="str">
        <f t="shared" si="311"/>
        <v>Acima</v>
      </c>
    </row>
    <row r="4948" spans="1:13">
      <c r="A4948" s="11" t="s">
        <v>4769</v>
      </c>
      <c r="B4948" s="12" t="s">
        <v>118</v>
      </c>
      <c r="C4948" s="12">
        <v>128</v>
      </c>
      <c r="D4948" s="12">
        <v>0.57499999999999996</v>
      </c>
      <c r="E4948" s="12">
        <v>0.53700000000000003</v>
      </c>
      <c r="F4948" s="12">
        <v>0.49199999999999999</v>
      </c>
      <c r="G4948" s="12">
        <v>8422.48</v>
      </c>
      <c r="H4948" s="13">
        <v>3</v>
      </c>
      <c r="I4948" s="23" t="str">
        <f>VLOOKUP(B4948,'De-Para'!$B$3:$C$29,2,0)</f>
        <v>Nordeste</v>
      </c>
      <c r="J4948" s="18" t="str">
        <f t="shared" si="308"/>
        <v>Médio</v>
      </c>
      <c r="K4948" s="18" t="str">
        <f t="shared" si="309"/>
        <v>Abaixo</v>
      </c>
      <c r="L4948" s="18" t="str">
        <f t="shared" si="310"/>
        <v>Abaixo</v>
      </c>
      <c r="M4948" s="23" t="str">
        <f t="shared" si="311"/>
        <v>Acima</v>
      </c>
    </row>
    <row r="4949" spans="1:13">
      <c r="A4949" s="8" t="s">
        <v>4770</v>
      </c>
      <c r="B4949" s="9" t="s">
        <v>72</v>
      </c>
      <c r="C4949" s="9">
        <v>206</v>
      </c>
      <c r="D4949" s="9">
        <v>0.60299999999999998</v>
      </c>
      <c r="E4949" s="9">
        <v>0.58199999999999996</v>
      </c>
      <c r="F4949" s="9">
        <v>0.52200000000000002</v>
      </c>
      <c r="G4949" s="9">
        <v>8789.99</v>
      </c>
      <c r="H4949" s="10">
        <v>3</v>
      </c>
      <c r="I4949" s="23" t="str">
        <f>VLOOKUP(B4949,'De-Para'!$B$3:$C$29,2,0)</f>
        <v>Nordeste</v>
      </c>
      <c r="J4949" s="18" t="str">
        <f t="shared" si="308"/>
        <v>Médio</v>
      </c>
      <c r="K4949" s="18" t="str">
        <f t="shared" si="309"/>
        <v>Acima</v>
      </c>
      <c r="L4949" s="18" t="str">
        <f t="shared" si="310"/>
        <v>Abaixo</v>
      </c>
      <c r="M4949" s="23" t="str">
        <f t="shared" si="311"/>
        <v>Acima</v>
      </c>
    </row>
    <row r="4950" spans="1:13">
      <c r="A4950" s="11" t="s">
        <v>4771</v>
      </c>
      <c r="B4950" s="12" t="s">
        <v>118</v>
      </c>
      <c r="C4950" s="12">
        <v>181</v>
      </c>
      <c r="D4950" s="12">
        <v>0.58499999999999996</v>
      </c>
      <c r="E4950" s="12">
        <v>0.56399999999999995</v>
      </c>
      <c r="F4950" s="12">
        <v>0.47499999999999998</v>
      </c>
      <c r="G4950" s="12">
        <v>7035.96</v>
      </c>
      <c r="H4950" s="13">
        <v>0</v>
      </c>
      <c r="I4950" s="23" t="str">
        <f>VLOOKUP(B4950,'De-Para'!$B$3:$C$29,2,0)</f>
        <v>Nordeste</v>
      </c>
      <c r="J4950" s="18" t="str">
        <f t="shared" si="308"/>
        <v>Médio</v>
      </c>
      <c r="K4950" s="18" t="str">
        <f t="shared" si="309"/>
        <v>Abaixo</v>
      </c>
      <c r="L4950" s="18" t="str">
        <f t="shared" si="310"/>
        <v>Abaixo</v>
      </c>
      <c r="M4950" s="23" t="str">
        <f t="shared" si="311"/>
        <v>Abaixo</v>
      </c>
    </row>
    <row r="4951" spans="1:13">
      <c r="A4951" s="8" t="s">
        <v>4772</v>
      </c>
      <c r="B4951" s="9" t="s">
        <v>16</v>
      </c>
      <c r="C4951" s="9">
        <v>105</v>
      </c>
      <c r="D4951" s="9">
        <v>0.624</v>
      </c>
      <c r="E4951" s="9">
        <v>0.63600000000000001</v>
      </c>
      <c r="F4951" s="9">
        <v>0.46600000000000003</v>
      </c>
      <c r="G4951" s="9">
        <v>10254.32</v>
      </c>
      <c r="H4951" s="10">
        <v>3</v>
      </c>
      <c r="I4951" s="23" t="str">
        <f>VLOOKUP(B4951,'De-Para'!$B$3:$C$29,2,0)</f>
        <v>Sudeste</v>
      </c>
      <c r="J4951" s="18" t="str">
        <f t="shared" si="308"/>
        <v>Médio</v>
      </c>
      <c r="K4951" s="18" t="str">
        <f t="shared" si="309"/>
        <v>Acima</v>
      </c>
      <c r="L4951" s="18" t="str">
        <f t="shared" si="310"/>
        <v>Abaixo</v>
      </c>
      <c r="M4951" s="23" t="str">
        <f t="shared" si="311"/>
        <v>Acima</v>
      </c>
    </row>
    <row r="4952" spans="1:13">
      <c r="A4952" s="11" t="s">
        <v>4773</v>
      </c>
      <c r="B4952" s="12" t="s">
        <v>16</v>
      </c>
      <c r="C4952" s="12">
        <v>59</v>
      </c>
      <c r="D4952" s="12">
        <v>0.60099999999999998</v>
      </c>
      <c r="E4952" s="12">
        <v>0.57799999999999996</v>
      </c>
      <c r="F4952" s="12">
        <v>0.46400000000000002</v>
      </c>
      <c r="G4952" s="12">
        <v>8644.01</v>
      </c>
      <c r="H4952" s="13">
        <v>1</v>
      </c>
      <c r="I4952" s="23" t="str">
        <f>VLOOKUP(B4952,'De-Para'!$B$3:$C$29,2,0)</f>
        <v>Sudeste</v>
      </c>
      <c r="J4952" s="18" t="str">
        <f t="shared" si="308"/>
        <v>Médio</v>
      </c>
      <c r="K4952" s="18" t="str">
        <f t="shared" si="309"/>
        <v>Acima</v>
      </c>
      <c r="L4952" s="18" t="str">
        <f t="shared" si="310"/>
        <v>Abaixo</v>
      </c>
      <c r="M4952" s="23" t="str">
        <f t="shared" si="311"/>
        <v>Abaixo</v>
      </c>
    </row>
    <row r="4953" spans="1:13">
      <c r="A4953" s="8" t="s">
        <v>4774</v>
      </c>
      <c r="B4953" s="9" t="s">
        <v>82</v>
      </c>
      <c r="C4953" s="9">
        <v>119</v>
      </c>
      <c r="D4953" s="9">
        <v>0.58299999999999996</v>
      </c>
      <c r="E4953" s="9">
        <v>0.54400000000000004</v>
      </c>
      <c r="F4953" s="9">
        <v>0.47</v>
      </c>
      <c r="G4953" s="9">
        <v>7876.8</v>
      </c>
      <c r="H4953" s="10">
        <v>1</v>
      </c>
      <c r="I4953" s="23" t="str">
        <f>VLOOKUP(B4953,'De-Para'!$B$3:$C$29,2,0)</f>
        <v>Nordeste</v>
      </c>
      <c r="J4953" s="18" t="str">
        <f t="shared" si="308"/>
        <v>Médio</v>
      </c>
      <c r="K4953" s="18" t="str">
        <f t="shared" si="309"/>
        <v>Abaixo</v>
      </c>
      <c r="L4953" s="18" t="str">
        <f t="shared" si="310"/>
        <v>Abaixo</v>
      </c>
      <c r="M4953" s="23" t="str">
        <f t="shared" si="311"/>
        <v>Abaixo</v>
      </c>
    </row>
    <row r="4954" spans="1:13">
      <c r="A4954" s="11" t="s">
        <v>4775</v>
      </c>
      <c r="B4954" s="12" t="s">
        <v>16</v>
      </c>
      <c r="C4954" s="12">
        <v>73</v>
      </c>
      <c r="D4954" s="12">
        <v>0.64500000000000002</v>
      </c>
      <c r="E4954" s="12">
        <v>0.60399999999999998</v>
      </c>
      <c r="F4954" s="12">
        <v>0.55700000000000005</v>
      </c>
      <c r="G4954" s="12">
        <v>10533.41</v>
      </c>
      <c r="H4954" s="13">
        <v>0</v>
      </c>
      <c r="I4954" s="23" t="str">
        <f>VLOOKUP(B4954,'De-Para'!$B$3:$C$29,2,0)</f>
        <v>Sudeste</v>
      </c>
      <c r="J4954" s="18" t="str">
        <f t="shared" si="308"/>
        <v>Médio</v>
      </c>
      <c r="K4954" s="18" t="str">
        <f t="shared" si="309"/>
        <v>Acima</v>
      </c>
      <c r="L4954" s="18" t="str">
        <f t="shared" si="310"/>
        <v>Abaixo</v>
      </c>
      <c r="M4954" s="23" t="str">
        <f t="shared" si="311"/>
        <v>Abaixo</v>
      </c>
    </row>
    <row r="4955" spans="1:13">
      <c r="A4955" s="8" t="s">
        <v>4776</v>
      </c>
      <c r="B4955" s="9" t="s">
        <v>16</v>
      </c>
      <c r="C4955" s="9">
        <v>94</v>
      </c>
      <c r="D4955" s="9">
        <v>0.621</v>
      </c>
      <c r="E4955" s="9">
        <v>0.55000000000000004</v>
      </c>
      <c r="F4955" s="9">
        <v>0.54600000000000004</v>
      </c>
      <c r="G4955" s="9">
        <v>8744.0300000000007</v>
      </c>
      <c r="H4955" s="10">
        <v>1</v>
      </c>
      <c r="I4955" s="23" t="str">
        <f>VLOOKUP(B4955,'De-Para'!$B$3:$C$29,2,0)</f>
        <v>Sudeste</v>
      </c>
      <c r="J4955" s="18" t="str">
        <f t="shared" si="308"/>
        <v>Médio</v>
      </c>
      <c r="K4955" s="18" t="str">
        <f t="shared" si="309"/>
        <v>Acima</v>
      </c>
      <c r="L4955" s="18" t="str">
        <f t="shared" si="310"/>
        <v>Abaixo</v>
      </c>
      <c r="M4955" s="23" t="str">
        <f t="shared" si="311"/>
        <v>Abaixo</v>
      </c>
    </row>
    <row r="4956" spans="1:13">
      <c r="A4956" s="11" t="s">
        <v>4777</v>
      </c>
      <c r="B4956" s="12" t="s">
        <v>118</v>
      </c>
      <c r="C4956" s="12">
        <v>187</v>
      </c>
      <c r="D4956" s="12">
        <v>0.56100000000000005</v>
      </c>
      <c r="E4956" s="12">
        <v>0.59399999999999997</v>
      </c>
      <c r="F4956" s="12">
        <v>0.39300000000000002</v>
      </c>
      <c r="G4956" s="12">
        <v>7498.01</v>
      </c>
      <c r="H4956" s="13">
        <v>0</v>
      </c>
      <c r="I4956" s="23" t="str">
        <f>VLOOKUP(B4956,'De-Para'!$B$3:$C$29,2,0)</f>
        <v>Nordeste</v>
      </c>
      <c r="J4956" s="18" t="str">
        <f t="shared" si="308"/>
        <v>Médio</v>
      </c>
      <c r="K4956" s="18" t="str">
        <f t="shared" si="309"/>
        <v>Abaixo</v>
      </c>
      <c r="L4956" s="18" t="str">
        <f t="shared" si="310"/>
        <v>Abaixo</v>
      </c>
      <c r="M4956" s="23" t="str">
        <f t="shared" si="311"/>
        <v>Abaixo</v>
      </c>
    </row>
    <row r="4957" spans="1:13">
      <c r="A4957" s="8" t="s">
        <v>4778</v>
      </c>
      <c r="B4957" s="9" t="s">
        <v>7</v>
      </c>
      <c r="C4957" s="9">
        <v>139</v>
      </c>
      <c r="D4957" s="9">
        <v>0.66</v>
      </c>
      <c r="E4957" s="9">
        <v>0.59499999999999997</v>
      </c>
      <c r="F4957" s="9">
        <v>0.59399999999999997</v>
      </c>
      <c r="G4957" s="9">
        <v>8082.46</v>
      </c>
      <c r="H4957" s="10">
        <v>0</v>
      </c>
      <c r="I4957" s="23" t="str">
        <f>VLOOKUP(B4957,'De-Para'!$B$3:$C$29,2,0)</f>
        <v>Sudeste</v>
      </c>
      <c r="J4957" s="18" t="str">
        <f t="shared" si="308"/>
        <v>Médio</v>
      </c>
      <c r="K4957" s="18" t="str">
        <f t="shared" si="309"/>
        <v>Acima</v>
      </c>
      <c r="L4957" s="18" t="str">
        <f t="shared" si="310"/>
        <v>Abaixo</v>
      </c>
      <c r="M4957" s="23" t="str">
        <f t="shared" si="311"/>
        <v>Abaixo</v>
      </c>
    </row>
    <row r="4958" spans="1:13">
      <c r="A4958" s="11" t="s">
        <v>4779</v>
      </c>
      <c r="B4958" s="12" t="s">
        <v>118</v>
      </c>
      <c r="C4958" s="12">
        <v>244</v>
      </c>
      <c r="D4958" s="12">
        <v>0.59</v>
      </c>
      <c r="E4958" s="12">
        <v>0.57999999999999996</v>
      </c>
      <c r="F4958" s="12">
        <v>0.49399999999999999</v>
      </c>
      <c r="G4958" s="12">
        <v>7504.19</v>
      </c>
      <c r="H4958" s="13">
        <v>3</v>
      </c>
      <c r="I4958" s="23" t="str">
        <f>VLOOKUP(B4958,'De-Para'!$B$3:$C$29,2,0)</f>
        <v>Nordeste</v>
      </c>
      <c r="J4958" s="18" t="str">
        <f t="shared" si="308"/>
        <v>Médio</v>
      </c>
      <c r="K4958" s="18" t="str">
        <f t="shared" si="309"/>
        <v>Abaixo</v>
      </c>
      <c r="L4958" s="18" t="str">
        <f t="shared" si="310"/>
        <v>Abaixo</v>
      </c>
      <c r="M4958" s="23" t="str">
        <f t="shared" si="311"/>
        <v>Acima</v>
      </c>
    </row>
    <row r="4959" spans="1:13">
      <c r="A4959" s="8" t="s">
        <v>4780</v>
      </c>
      <c r="B4959" s="9" t="s">
        <v>82</v>
      </c>
      <c r="C4959" s="9">
        <v>142</v>
      </c>
      <c r="D4959" s="9">
        <v>0.56299999999999994</v>
      </c>
      <c r="E4959" s="9">
        <v>0.53300000000000003</v>
      </c>
      <c r="F4959" s="9">
        <v>0.44800000000000001</v>
      </c>
      <c r="G4959" s="9">
        <v>7171.37</v>
      </c>
      <c r="H4959" s="10">
        <v>6</v>
      </c>
      <c r="I4959" s="23" t="str">
        <f>VLOOKUP(B4959,'De-Para'!$B$3:$C$29,2,0)</f>
        <v>Nordeste</v>
      </c>
      <c r="J4959" s="18" t="str">
        <f t="shared" si="308"/>
        <v>Médio</v>
      </c>
      <c r="K4959" s="18" t="str">
        <f t="shared" si="309"/>
        <v>Abaixo</v>
      </c>
      <c r="L4959" s="18" t="str">
        <f t="shared" si="310"/>
        <v>Abaixo</v>
      </c>
      <c r="M4959" s="23" t="str">
        <f t="shared" si="311"/>
        <v>Acima</v>
      </c>
    </row>
    <row r="4960" spans="1:13">
      <c r="A4960" s="11" t="s">
        <v>4781</v>
      </c>
      <c r="B4960" s="12" t="s">
        <v>87</v>
      </c>
      <c r="C4960" s="12">
        <v>87</v>
      </c>
      <c r="D4960" s="12">
        <v>0.53700000000000003</v>
      </c>
      <c r="E4960" s="12">
        <v>0.47399999999999998</v>
      </c>
      <c r="F4960" s="12">
        <v>0.47899999999999998</v>
      </c>
      <c r="G4960" s="12">
        <v>6046.72</v>
      </c>
      <c r="H4960" s="13">
        <v>0</v>
      </c>
      <c r="I4960" s="23" t="str">
        <f>VLOOKUP(B4960,'De-Para'!$B$3:$C$29,2,0)</f>
        <v>Nordeste</v>
      </c>
      <c r="J4960" s="18" t="str">
        <f t="shared" si="308"/>
        <v>Baixo</v>
      </c>
      <c r="K4960" s="18" t="str">
        <f t="shared" si="309"/>
        <v>Abaixo</v>
      </c>
      <c r="L4960" s="18" t="str">
        <f t="shared" si="310"/>
        <v>Abaixo</v>
      </c>
      <c r="M4960" s="23" t="str">
        <f t="shared" si="311"/>
        <v>Abaixo</v>
      </c>
    </row>
    <row r="4961" spans="1:13">
      <c r="A4961" s="8" t="s">
        <v>4782</v>
      </c>
      <c r="B4961" s="9" t="s">
        <v>72</v>
      </c>
      <c r="C4961" s="9">
        <v>158</v>
      </c>
      <c r="D4961" s="9">
        <v>0.58499999999999996</v>
      </c>
      <c r="E4961" s="9">
        <v>0.57699999999999996</v>
      </c>
      <c r="F4961" s="9">
        <v>0.48199999999999998</v>
      </c>
      <c r="G4961" s="9">
        <v>7687.53</v>
      </c>
      <c r="H4961" s="10">
        <v>2</v>
      </c>
      <c r="I4961" s="23" t="str">
        <f>VLOOKUP(B4961,'De-Para'!$B$3:$C$29,2,0)</f>
        <v>Nordeste</v>
      </c>
      <c r="J4961" s="18" t="str">
        <f t="shared" si="308"/>
        <v>Médio</v>
      </c>
      <c r="K4961" s="18" t="str">
        <f t="shared" si="309"/>
        <v>Abaixo</v>
      </c>
      <c r="L4961" s="18" t="str">
        <f t="shared" si="310"/>
        <v>Abaixo</v>
      </c>
      <c r="M4961" s="23" t="str">
        <f t="shared" si="311"/>
        <v>Abaixo</v>
      </c>
    </row>
    <row r="4962" spans="1:13">
      <c r="A4962" s="11" t="s">
        <v>4783</v>
      </c>
      <c r="B4962" s="12" t="s">
        <v>82</v>
      </c>
      <c r="C4962" s="12">
        <v>152</v>
      </c>
      <c r="D4962" s="12">
        <v>0.59</v>
      </c>
      <c r="E4962" s="12">
        <v>0.57899999999999996</v>
      </c>
      <c r="F4962" s="12">
        <v>0.46300000000000002</v>
      </c>
      <c r="G4962" s="12">
        <v>6988.6</v>
      </c>
      <c r="H4962" s="13">
        <v>1</v>
      </c>
      <c r="I4962" s="23" t="str">
        <f>VLOOKUP(B4962,'De-Para'!$B$3:$C$29,2,0)</f>
        <v>Nordeste</v>
      </c>
      <c r="J4962" s="18" t="str">
        <f t="shared" si="308"/>
        <v>Médio</v>
      </c>
      <c r="K4962" s="18" t="str">
        <f t="shared" si="309"/>
        <v>Abaixo</v>
      </c>
      <c r="L4962" s="18" t="str">
        <f t="shared" si="310"/>
        <v>Abaixo</v>
      </c>
      <c r="M4962" s="23" t="str">
        <f t="shared" si="311"/>
        <v>Abaixo</v>
      </c>
    </row>
    <row r="4963" spans="1:13">
      <c r="A4963" s="8" t="s">
        <v>4784</v>
      </c>
      <c r="B4963" s="9" t="s">
        <v>111</v>
      </c>
      <c r="C4963" s="9">
        <v>194</v>
      </c>
      <c r="D4963" s="9">
        <v>0.56999999999999995</v>
      </c>
      <c r="E4963" s="9">
        <v>0.58399999999999996</v>
      </c>
      <c r="F4963" s="9">
        <v>0.41499999999999998</v>
      </c>
      <c r="G4963" s="9">
        <v>8834.25</v>
      </c>
      <c r="H4963" s="10">
        <v>0</v>
      </c>
      <c r="I4963" s="23" t="str">
        <f>VLOOKUP(B4963,'De-Para'!$B$3:$C$29,2,0)</f>
        <v>Norte</v>
      </c>
      <c r="J4963" s="18" t="str">
        <f t="shared" si="308"/>
        <v>Médio</v>
      </c>
      <c r="K4963" s="18" t="str">
        <f t="shared" si="309"/>
        <v>Abaixo</v>
      </c>
      <c r="L4963" s="18" t="str">
        <f t="shared" si="310"/>
        <v>Abaixo</v>
      </c>
      <c r="M4963" s="23" t="str">
        <f t="shared" si="311"/>
        <v>Abaixo</v>
      </c>
    </row>
    <row r="4964" spans="1:13">
      <c r="A4964" s="11" t="s">
        <v>4785</v>
      </c>
      <c r="B4964" s="12" t="s">
        <v>118</v>
      </c>
      <c r="C4964" s="12">
        <v>202</v>
      </c>
      <c r="D4964" s="12">
        <v>0.56399999999999995</v>
      </c>
      <c r="E4964" s="12">
        <v>0.52300000000000002</v>
      </c>
      <c r="F4964" s="12">
        <v>0.47499999999999998</v>
      </c>
      <c r="G4964" s="12">
        <v>6356.5</v>
      </c>
      <c r="H4964" s="13">
        <v>2</v>
      </c>
      <c r="I4964" s="23" t="str">
        <f>VLOOKUP(B4964,'De-Para'!$B$3:$C$29,2,0)</f>
        <v>Nordeste</v>
      </c>
      <c r="J4964" s="18" t="str">
        <f t="shared" si="308"/>
        <v>Médio</v>
      </c>
      <c r="K4964" s="18" t="str">
        <f t="shared" si="309"/>
        <v>Abaixo</v>
      </c>
      <c r="L4964" s="18" t="str">
        <f t="shared" si="310"/>
        <v>Abaixo</v>
      </c>
      <c r="M4964" s="23" t="str">
        <f t="shared" si="311"/>
        <v>Abaixo</v>
      </c>
    </row>
    <row r="4965" spans="1:13">
      <c r="A4965" s="8" t="s">
        <v>4786</v>
      </c>
      <c r="B4965" s="9" t="s">
        <v>72</v>
      </c>
      <c r="C4965" s="9">
        <v>139</v>
      </c>
      <c r="D4965" s="9">
        <v>0.59</v>
      </c>
      <c r="E4965" s="9">
        <v>0.55300000000000005</v>
      </c>
      <c r="F4965" s="9">
        <v>0.499</v>
      </c>
      <c r="G4965" s="9">
        <v>9167.19</v>
      </c>
      <c r="H4965" s="10">
        <v>2</v>
      </c>
      <c r="I4965" s="23" t="str">
        <f>VLOOKUP(B4965,'De-Para'!$B$3:$C$29,2,0)</f>
        <v>Nordeste</v>
      </c>
      <c r="J4965" s="18" t="str">
        <f t="shared" si="308"/>
        <v>Médio</v>
      </c>
      <c r="K4965" s="18" t="str">
        <f t="shared" si="309"/>
        <v>Abaixo</v>
      </c>
      <c r="L4965" s="18" t="str">
        <f t="shared" si="310"/>
        <v>Abaixo</v>
      </c>
      <c r="M4965" s="23" t="str">
        <f t="shared" si="311"/>
        <v>Abaixo</v>
      </c>
    </row>
    <row r="4966" spans="1:13">
      <c r="A4966" s="11" t="s">
        <v>4787</v>
      </c>
      <c r="B4966" s="12" t="s">
        <v>72</v>
      </c>
      <c r="C4966" s="12">
        <v>146</v>
      </c>
      <c r="D4966" s="12">
        <v>0.59499999999999997</v>
      </c>
      <c r="E4966" s="12">
        <v>0.52600000000000002</v>
      </c>
      <c r="F4966" s="12">
        <v>0.52500000000000002</v>
      </c>
      <c r="G4966" s="12">
        <v>7625.84</v>
      </c>
      <c r="H4966" s="13">
        <v>1</v>
      </c>
      <c r="I4966" s="23" t="str">
        <f>VLOOKUP(B4966,'De-Para'!$B$3:$C$29,2,0)</f>
        <v>Nordeste</v>
      </c>
      <c r="J4966" s="18" t="str">
        <f t="shared" si="308"/>
        <v>Médio</v>
      </c>
      <c r="K4966" s="18" t="str">
        <f t="shared" si="309"/>
        <v>Abaixo</v>
      </c>
      <c r="L4966" s="18" t="str">
        <f t="shared" si="310"/>
        <v>Abaixo</v>
      </c>
      <c r="M4966" s="23" t="str">
        <f t="shared" si="311"/>
        <v>Abaixo</v>
      </c>
    </row>
    <row r="4967" spans="1:13">
      <c r="A4967" s="8" t="s">
        <v>4788</v>
      </c>
      <c r="B4967" s="9" t="s">
        <v>19</v>
      </c>
      <c r="C4967" s="9">
        <v>44</v>
      </c>
      <c r="D4967" s="9">
        <v>0.60799999999999998</v>
      </c>
      <c r="E4967" s="9">
        <v>0.57499999999999996</v>
      </c>
      <c r="F4967" s="9">
        <v>0.51</v>
      </c>
      <c r="G4967" s="9">
        <v>7319.14</v>
      </c>
      <c r="H4967" s="10">
        <v>3</v>
      </c>
      <c r="I4967" s="23" t="str">
        <f>VLOOKUP(B4967,'De-Para'!$B$3:$C$29,2,0)</f>
        <v>Nordeste</v>
      </c>
      <c r="J4967" s="18" t="str">
        <f t="shared" si="308"/>
        <v>Médio</v>
      </c>
      <c r="K4967" s="18" t="str">
        <f t="shared" si="309"/>
        <v>Acima</v>
      </c>
      <c r="L4967" s="18" t="str">
        <f t="shared" si="310"/>
        <v>Abaixo</v>
      </c>
      <c r="M4967" s="23" t="str">
        <f t="shared" si="311"/>
        <v>Acima</v>
      </c>
    </row>
    <row r="4968" spans="1:13">
      <c r="A4968" s="11" t="s">
        <v>4789</v>
      </c>
      <c r="B4968" s="12" t="s">
        <v>16</v>
      </c>
      <c r="C4968" s="12">
        <v>94</v>
      </c>
      <c r="D4968" s="12">
        <v>0.627</v>
      </c>
      <c r="E4968" s="12">
        <v>0.60199999999999998</v>
      </c>
      <c r="F4968" s="12">
        <v>0.51100000000000001</v>
      </c>
      <c r="G4968" s="12">
        <v>8018.09</v>
      </c>
      <c r="H4968" s="13">
        <v>1</v>
      </c>
      <c r="I4968" s="23" t="str">
        <f>VLOOKUP(B4968,'De-Para'!$B$3:$C$29,2,0)</f>
        <v>Sudeste</v>
      </c>
      <c r="J4968" s="18" t="str">
        <f t="shared" si="308"/>
        <v>Médio</v>
      </c>
      <c r="K4968" s="18" t="str">
        <f t="shared" si="309"/>
        <v>Acima</v>
      </c>
      <c r="L4968" s="18" t="str">
        <f t="shared" si="310"/>
        <v>Abaixo</v>
      </c>
      <c r="M4968" s="23" t="str">
        <f t="shared" si="311"/>
        <v>Abaixo</v>
      </c>
    </row>
    <row r="4969" spans="1:13">
      <c r="A4969" s="8" t="s">
        <v>4790</v>
      </c>
      <c r="B4969" s="9" t="s">
        <v>14</v>
      </c>
      <c r="C4969" s="9">
        <v>6</v>
      </c>
      <c r="D4969" s="9">
        <v>0.69</v>
      </c>
      <c r="E4969" s="9">
        <v>0.70299999999999996</v>
      </c>
      <c r="F4969" s="9">
        <v>0.53200000000000003</v>
      </c>
      <c r="G4969" s="9">
        <v>21240.49</v>
      </c>
      <c r="H4969" s="10">
        <v>1</v>
      </c>
      <c r="I4969" s="23" t="str">
        <f>VLOOKUP(B4969,'De-Para'!$B$3:$C$29,2,0)</f>
        <v>Sul</v>
      </c>
      <c r="J4969" s="18" t="str">
        <f t="shared" si="308"/>
        <v>Médio</v>
      </c>
      <c r="K4969" s="18" t="str">
        <f t="shared" si="309"/>
        <v>Acima</v>
      </c>
      <c r="L4969" s="18" t="str">
        <f t="shared" si="310"/>
        <v>Abaixo</v>
      </c>
      <c r="M4969" s="23" t="str">
        <f t="shared" si="311"/>
        <v>Abaixo</v>
      </c>
    </row>
    <row r="4970" spans="1:13">
      <c r="A4970" s="11" t="s">
        <v>3025</v>
      </c>
      <c r="B4970" s="12" t="s">
        <v>118</v>
      </c>
      <c r="C4970" s="12">
        <v>69</v>
      </c>
      <c r="D4970" s="12">
        <v>0.55500000000000005</v>
      </c>
      <c r="E4970" s="12">
        <v>0.51100000000000001</v>
      </c>
      <c r="F4970" s="12">
        <v>0.435</v>
      </c>
      <c r="G4970" s="12">
        <v>7091.77</v>
      </c>
      <c r="H4970" s="13">
        <v>0</v>
      </c>
      <c r="I4970" s="23" t="str">
        <f>VLOOKUP(B4970,'De-Para'!$B$3:$C$29,2,0)</f>
        <v>Nordeste</v>
      </c>
      <c r="J4970" s="18" t="str">
        <f t="shared" si="308"/>
        <v>Médio</v>
      </c>
      <c r="K4970" s="18" t="str">
        <f t="shared" si="309"/>
        <v>Abaixo</v>
      </c>
      <c r="L4970" s="18" t="str">
        <f t="shared" si="310"/>
        <v>Abaixo</v>
      </c>
      <c r="M4970" s="23" t="str">
        <f t="shared" si="311"/>
        <v>Abaixo</v>
      </c>
    </row>
    <row r="4971" spans="1:13">
      <c r="A4971" s="8" t="s">
        <v>4791</v>
      </c>
      <c r="B4971" s="9" t="s">
        <v>118</v>
      </c>
      <c r="C4971" s="9">
        <v>104</v>
      </c>
      <c r="D4971" s="9">
        <v>0.52700000000000002</v>
      </c>
      <c r="E4971" s="9">
        <v>0.50600000000000001</v>
      </c>
      <c r="F4971" s="9">
        <v>0.42199999999999999</v>
      </c>
      <c r="G4971" s="9">
        <v>6398.43</v>
      </c>
      <c r="H4971" s="10">
        <v>1</v>
      </c>
      <c r="I4971" s="23" t="str">
        <f>VLOOKUP(B4971,'De-Para'!$B$3:$C$29,2,0)</f>
        <v>Nordeste</v>
      </c>
      <c r="J4971" s="18" t="str">
        <f t="shared" si="308"/>
        <v>Baixo</v>
      </c>
      <c r="K4971" s="18" t="str">
        <f t="shared" si="309"/>
        <v>Abaixo</v>
      </c>
      <c r="L4971" s="18" t="str">
        <f t="shared" si="310"/>
        <v>Abaixo</v>
      </c>
      <c r="M4971" s="23" t="str">
        <f t="shared" si="311"/>
        <v>Abaixo</v>
      </c>
    </row>
    <row r="4972" spans="1:13">
      <c r="A4972" s="11" t="s">
        <v>4792</v>
      </c>
      <c r="B4972" s="12" t="s">
        <v>118</v>
      </c>
      <c r="C4972" s="12">
        <v>192</v>
      </c>
      <c r="D4972" s="12">
        <v>0.54100000000000004</v>
      </c>
      <c r="E4972" s="12">
        <v>0.48299999999999998</v>
      </c>
      <c r="F4972" s="12">
        <v>0.43099999999999999</v>
      </c>
      <c r="G4972" s="12">
        <v>7759.71</v>
      </c>
      <c r="H4972" s="13">
        <v>0</v>
      </c>
      <c r="I4972" s="23" t="str">
        <f>VLOOKUP(B4972,'De-Para'!$B$3:$C$29,2,0)</f>
        <v>Nordeste</v>
      </c>
      <c r="J4972" s="18" t="str">
        <f t="shared" si="308"/>
        <v>Baixo</v>
      </c>
      <c r="K4972" s="18" t="str">
        <f t="shared" si="309"/>
        <v>Abaixo</v>
      </c>
      <c r="L4972" s="18" t="str">
        <f t="shared" si="310"/>
        <v>Abaixo</v>
      </c>
      <c r="M4972" s="23" t="str">
        <f t="shared" si="311"/>
        <v>Abaixo</v>
      </c>
    </row>
    <row r="4973" spans="1:13">
      <c r="A4973" s="8" t="s">
        <v>4793</v>
      </c>
      <c r="B4973" s="9" t="s">
        <v>16</v>
      </c>
      <c r="C4973" s="9">
        <v>99</v>
      </c>
      <c r="D4973" s="9">
        <v>0.65</v>
      </c>
      <c r="E4973" s="9">
        <v>0.60799999999999998</v>
      </c>
      <c r="F4973" s="9">
        <v>0.55000000000000004</v>
      </c>
      <c r="G4973" s="9">
        <v>9871.24</v>
      </c>
      <c r="H4973" s="10">
        <v>1</v>
      </c>
      <c r="I4973" s="23" t="str">
        <f>VLOOKUP(B4973,'De-Para'!$B$3:$C$29,2,0)</f>
        <v>Sudeste</v>
      </c>
      <c r="J4973" s="18" t="str">
        <f t="shared" si="308"/>
        <v>Médio</v>
      </c>
      <c r="K4973" s="18" t="str">
        <f t="shared" si="309"/>
        <v>Acima</v>
      </c>
      <c r="L4973" s="18" t="str">
        <f t="shared" si="310"/>
        <v>Abaixo</v>
      </c>
      <c r="M4973" s="23" t="str">
        <f t="shared" si="311"/>
        <v>Abaixo</v>
      </c>
    </row>
    <row r="4974" spans="1:13">
      <c r="A4974" s="11" t="s">
        <v>4794</v>
      </c>
      <c r="B4974" s="12" t="s">
        <v>72</v>
      </c>
      <c r="C4974" s="12">
        <v>88</v>
      </c>
      <c r="D4974" s="12">
        <v>0.56999999999999995</v>
      </c>
      <c r="E4974" s="12">
        <v>0.56399999999999995</v>
      </c>
      <c r="F4974" s="12">
        <v>0.442</v>
      </c>
      <c r="G4974" s="12">
        <v>8096.15</v>
      </c>
      <c r="H4974" s="13">
        <v>1</v>
      </c>
      <c r="I4974" s="23" t="str">
        <f>VLOOKUP(B4974,'De-Para'!$B$3:$C$29,2,0)</f>
        <v>Nordeste</v>
      </c>
      <c r="J4974" s="18" t="str">
        <f t="shared" si="308"/>
        <v>Médio</v>
      </c>
      <c r="K4974" s="18" t="str">
        <f t="shared" si="309"/>
        <v>Abaixo</v>
      </c>
      <c r="L4974" s="18" t="str">
        <f t="shared" si="310"/>
        <v>Abaixo</v>
      </c>
      <c r="M4974" s="23" t="str">
        <f t="shared" si="311"/>
        <v>Abaixo</v>
      </c>
    </row>
    <row r="4975" spans="1:13">
      <c r="A4975" s="8" t="s">
        <v>4795</v>
      </c>
      <c r="B4975" s="9" t="s">
        <v>16</v>
      </c>
      <c r="C4975" s="9">
        <v>156</v>
      </c>
      <c r="D4975" s="9">
        <v>0.64700000000000002</v>
      </c>
      <c r="E4975" s="9">
        <v>0.628</v>
      </c>
      <c r="F4975" s="9">
        <v>0.53900000000000003</v>
      </c>
      <c r="G4975" s="9">
        <v>9949.81</v>
      </c>
      <c r="H4975" s="10">
        <v>2</v>
      </c>
      <c r="I4975" s="23" t="str">
        <f>VLOOKUP(B4975,'De-Para'!$B$3:$C$29,2,0)</f>
        <v>Sudeste</v>
      </c>
      <c r="J4975" s="18" t="str">
        <f t="shared" si="308"/>
        <v>Médio</v>
      </c>
      <c r="K4975" s="18" t="str">
        <f t="shared" si="309"/>
        <v>Acima</v>
      </c>
      <c r="L4975" s="18" t="str">
        <f t="shared" si="310"/>
        <v>Abaixo</v>
      </c>
      <c r="M4975" s="23" t="str">
        <f t="shared" si="311"/>
        <v>Abaixo</v>
      </c>
    </row>
    <row r="4976" spans="1:13">
      <c r="A4976" s="11" t="s">
        <v>4796</v>
      </c>
      <c r="B4976" s="12" t="s">
        <v>111</v>
      </c>
      <c r="C4976" s="12">
        <v>85</v>
      </c>
      <c r="D4976" s="12">
        <v>0.58399999999999996</v>
      </c>
      <c r="E4976" s="12">
        <v>0.56299999999999994</v>
      </c>
      <c r="F4976" s="12">
        <v>0.47799999999999998</v>
      </c>
      <c r="G4976" s="12">
        <v>14680.19</v>
      </c>
      <c r="H4976" s="13">
        <v>0</v>
      </c>
      <c r="I4976" s="23" t="str">
        <f>VLOOKUP(B4976,'De-Para'!$B$3:$C$29,2,0)</f>
        <v>Norte</v>
      </c>
      <c r="J4976" s="18" t="str">
        <f t="shared" si="308"/>
        <v>Médio</v>
      </c>
      <c r="K4976" s="18" t="str">
        <f t="shared" si="309"/>
        <v>Abaixo</v>
      </c>
      <c r="L4976" s="18" t="str">
        <f t="shared" si="310"/>
        <v>Abaixo</v>
      </c>
      <c r="M4976" s="23" t="str">
        <f t="shared" si="311"/>
        <v>Abaixo</v>
      </c>
    </row>
    <row r="4977" spans="1:13">
      <c r="A4977" s="8" t="s">
        <v>4797</v>
      </c>
      <c r="B4977" s="9" t="s">
        <v>72</v>
      </c>
      <c r="C4977" s="9">
        <v>144</v>
      </c>
      <c r="D4977" s="9">
        <v>0.61399999999999999</v>
      </c>
      <c r="E4977" s="9">
        <v>0.56599999999999995</v>
      </c>
      <c r="F4977" s="9">
        <v>0.52700000000000002</v>
      </c>
      <c r="G4977" s="9">
        <v>8642.35</v>
      </c>
      <c r="H4977" s="10">
        <v>2</v>
      </c>
      <c r="I4977" s="23" t="str">
        <f>VLOOKUP(B4977,'De-Para'!$B$3:$C$29,2,0)</f>
        <v>Nordeste</v>
      </c>
      <c r="J4977" s="18" t="str">
        <f t="shared" si="308"/>
        <v>Médio</v>
      </c>
      <c r="K4977" s="18" t="str">
        <f t="shared" si="309"/>
        <v>Acima</v>
      </c>
      <c r="L4977" s="18" t="str">
        <f t="shared" si="310"/>
        <v>Abaixo</v>
      </c>
      <c r="M4977" s="23" t="str">
        <f t="shared" si="311"/>
        <v>Abaixo</v>
      </c>
    </row>
    <row r="4978" spans="1:13">
      <c r="A4978" s="11" t="s">
        <v>4798</v>
      </c>
      <c r="B4978" s="12" t="s">
        <v>16</v>
      </c>
      <c r="C4978" s="12">
        <v>80</v>
      </c>
      <c r="D4978" s="12">
        <v>0.56000000000000005</v>
      </c>
      <c r="E4978" s="12">
        <v>0.53700000000000003</v>
      </c>
      <c r="F4978" s="12">
        <v>0.40799999999999997</v>
      </c>
      <c r="G4978" s="12">
        <v>8031.27</v>
      </c>
      <c r="H4978" s="13">
        <v>1</v>
      </c>
      <c r="I4978" s="23" t="str">
        <f>VLOOKUP(B4978,'De-Para'!$B$3:$C$29,2,0)</f>
        <v>Sudeste</v>
      </c>
      <c r="J4978" s="18" t="str">
        <f t="shared" si="308"/>
        <v>Médio</v>
      </c>
      <c r="K4978" s="18" t="str">
        <f t="shared" si="309"/>
        <v>Abaixo</v>
      </c>
      <c r="L4978" s="18" t="str">
        <f t="shared" si="310"/>
        <v>Abaixo</v>
      </c>
      <c r="M4978" s="23" t="str">
        <f t="shared" si="311"/>
        <v>Abaixo</v>
      </c>
    </row>
    <row r="4979" spans="1:13">
      <c r="A4979" s="8" t="s">
        <v>4799</v>
      </c>
      <c r="B4979" s="9" t="s">
        <v>16</v>
      </c>
      <c r="C4979" s="9">
        <v>63</v>
      </c>
      <c r="D4979" s="9">
        <v>0.65</v>
      </c>
      <c r="E4979" s="9">
        <v>0.61199999999999999</v>
      </c>
      <c r="F4979" s="9">
        <v>0.54800000000000004</v>
      </c>
      <c r="G4979" s="9">
        <v>13901.24</v>
      </c>
      <c r="H4979" s="10">
        <v>2</v>
      </c>
      <c r="I4979" s="23" t="str">
        <f>VLOOKUP(B4979,'De-Para'!$B$3:$C$29,2,0)</f>
        <v>Sudeste</v>
      </c>
      <c r="J4979" s="18" t="str">
        <f t="shared" si="308"/>
        <v>Médio</v>
      </c>
      <c r="K4979" s="18" t="str">
        <f t="shared" si="309"/>
        <v>Acima</v>
      </c>
      <c r="L4979" s="18" t="str">
        <f t="shared" si="310"/>
        <v>Abaixo</v>
      </c>
      <c r="M4979" s="23" t="str">
        <f t="shared" si="311"/>
        <v>Abaixo</v>
      </c>
    </row>
    <row r="4980" spans="1:13">
      <c r="A4980" s="11" t="s">
        <v>4800</v>
      </c>
      <c r="B4980" s="12" t="s">
        <v>16</v>
      </c>
      <c r="C4980" s="12">
        <v>75</v>
      </c>
      <c r="D4980" s="12">
        <v>0.59299999999999997</v>
      </c>
      <c r="E4980" s="12">
        <v>0.54400000000000004</v>
      </c>
      <c r="F4980" s="12">
        <v>0.49199999999999999</v>
      </c>
      <c r="G4980" s="12">
        <v>6663.28</v>
      </c>
      <c r="H4980" s="13">
        <v>2</v>
      </c>
      <c r="I4980" s="23" t="str">
        <f>VLOOKUP(B4980,'De-Para'!$B$3:$C$29,2,0)</f>
        <v>Sudeste</v>
      </c>
      <c r="J4980" s="18" t="str">
        <f t="shared" si="308"/>
        <v>Médio</v>
      </c>
      <c r="K4980" s="18" t="str">
        <f t="shared" si="309"/>
        <v>Abaixo</v>
      </c>
      <c r="L4980" s="18" t="str">
        <f t="shared" si="310"/>
        <v>Abaixo</v>
      </c>
      <c r="M4980" s="23" t="str">
        <f t="shared" si="311"/>
        <v>Abaixo</v>
      </c>
    </row>
    <row r="4981" spans="1:13">
      <c r="A4981" s="8" t="s">
        <v>4801</v>
      </c>
      <c r="B4981" s="9" t="s">
        <v>118</v>
      </c>
      <c r="C4981" s="9">
        <v>129</v>
      </c>
      <c r="D4981" s="9">
        <v>0.56000000000000005</v>
      </c>
      <c r="E4981" s="9">
        <v>0.51400000000000001</v>
      </c>
      <c r="F4981" s="9">
        <v>0.44900000000000001</v>
      </c>
      <c r="G4981" s="9">
        <v>6929.25</v>
      </c>
      <c r="H4981" s="10">
        <v>0</v>
      </c>
      <c r="I4981" s="23" t="str">
        <f>VLOOKUP(B4981,'De-Para'!$B$3:$C$29,2,0)</f>
        <v>Nordeste</v>
      </c>
      <c r="J4981" s="18" t="str">
        <f t="shared" si="308"/>
        <v>Médio</v>
      </c>
      <c r="K4981" s="18" t="str">
        <f t="shared" si="309"/>
        <v>Abaixo</v>
      </c>
      <c r="L4981" s="18" t="str">
        <f t="shared" si="310"/>
        <v>Abaixo</v>
      </c>
      <c r="M4981" s="23" t="str">
        <f t="shared" si="311"/>
        <v>Abaixo</v>
      </c>
    </row>
    <row r="4982" spans="1:13">
      <c r="A4982" s="11" t="s">
        <v>4802</v>
      </c>
      <c r="B4982" s="12" t="s">
        <v>16</v>
      </c>
      <c r="C4982" s="12">
        <v>52</v>
      </c>
      <c r="D4982" s="12">
        <v>0.62</v>
      </c>
      <c r="E4982" s="12">
        <v>0.60499999999999998</v>
      </c>
      <c r="F4982" s="12">
        <v>0.495</v>
      </c>
      <c r="G4982" s="12">
        <v>8845.92</v>
      </c>
      <c r="H4982" s="13">
        <v>2</v>
      </c>
      <c r="I4982" s="23" t="str">
        <f>VLOOKUP(B4982,'De-Para'!$B$3:$C$29,2,0)</f>
        <v>Sudeste</v>
      </c>
      <c r="J4982" s="18" t="str">
        <f t="shared" si="308"/>
        <v>Médio</v>
      </c>
      <c r="K4982" s="18" t="str">
        <f t="shared" si="309"/>
        <v>Acima</v>
      </c>
      <c r="L4982" s="18" t="str">
        <f t="shared" si="310"/>
        <v>Abaixo</v>
      </c>
      <c r="M4982" s="23" t="str">
        <f t="shared" si="311"/>
        <v>Abaixo</v>
      </c>
    </row>
    <row r="4983" spans="1:13">
      <c r="A4983" s="8" t="s">
        <v>4803</v>
      </c>
      <c r="B4983" s="9" t="s">
        <v>16</v>
      </c>
      <c r="C4983" s="9">
        <v>66</v>
      </c>
      <c r="D4983" s="9">
        <v>0.65500000000000003</v>
      </c>
      <c r="E4983" s="9">
        <v>0.63100000000000001</v>
      </c>
      <c r="F4983" s="9">
        <v>0.53900000000000003</v>
      </c>
      <c r="G4983" s="9">
        <v>13282.04</v>
      </c>
      <c r="H4983" s="10">
        <v>1</v>
      </c>
      <c r="I4983" s="23" t="str">
        <f>VLOOKUP(B4983,'De-Para'!$B$3:$C$29,2,0)</f>
        <v>Sudeste</v>
      </c>
      <c r="J4983" s="18" t="str">
        <f t="shared" si="308"/>
        <v>Médio</v>
      </c>
      <c r="K4983" s="18" t="str">
        <f t="shared" si="309"/>
        <v>Acima</v>
      </c>
      <c r="L4983" s="18" t="str">
        <f t="shared" si="310"/>
        <v>Abaixo</v>
      </c>
      <c r="M4983" s="23" t="str">
        <f t="shared" si="311"/>
        <v>Abaixo</v>
      </c>
    </row>
    <row r="4984" spans="1:13">
      <c r="A4984" s="11" t="s">
        <v>4804</v>
      </c>
      <c r="B4984" s="12" t="s">
        <v>82</v>
      </c>
      <c r="C4984" s="12">
        <v>122</v>
      </c>
      <c r="D4984" s="12">
        <v>0.60299999999999998</v>
      </c>
      <c r="E4984" s="12">
        <v>0.53100000000000003</v>
      </c>
      <c r="F4984" s="12">
        <v>0.54</v>
      </c>
      <c r="G4984" s="12">
        <v>8213.7099999999991</v>
      </c>
      <c r="H4984" s="13">
        <v>2</v>
      </c>
      <c r="I4984" s="23" t="str">
        <f>VLOOKUP(B4984,'De-Para'!$B$3:$C$29,2,0)</f>
        <v>Nordeste</v>
      </c>
      <c r="J4984" s="18" t="str">
        <f t="shared" si="308"/>
        <v>Médio</v>
      </c>
      <c r="K4984" s="18" t="str">
        <f t="shared" si="309"/>
        <v>Acima</v>
      </c>
      <c r="L4984" s="18" t="str">
        <f t="shared" si="310"/>
        <v>Abaixo</v>
      </c>
      <c r="M4984" s="23" t="str">
        <f t="shared" si="311"/>
        <v>Abaixo</v>
      </c>
    </row>
    <row r="4985" spans="1:13">
      <c r="A4985" s="8" t="s">
        <v>4805</v>
      </c>
      <c r="B4985" s="9" t="s">
        <v>59</v>
      </c>
      <c r="C4985" s="9">
        <v>39</v>
      </c>
      <c r="D4985" s="9">
        <v>0.72799999999999998</v>
      </c>
      <c r="E4985" s="9">
        <v>0.73099999999999998</v>
      </c>
      <c r="F4985" s="9">
        <v>0.65200000000000002</v>
      </c>
      <c r="G4985" s="9">
        <v>23944.05</v>
      </c>
      <c r="H4985" s="10">
        <v>1</v>
      </c>
      <c r="I4985" s="23" t="str">
        <f>VLOOKUP(B4985,'De-Para'!$B$3:$C$29,2,0)</f>
        <v>Sul</v>
      </c>
      <c r="J4985" s="18" t="str">
        <f t="shared" si="308"/>
        <v>Alto</v>
      </c>
      <c r="K4985" s="18" t="str">
        <f t="shared" si="309"/>
        <v>Acima</v>
      </c>
      <c r="L4985" s="18" t="str">
        <f t="shared" si="310"/>
        <v>Abaixo</v>
      </c>
      <c r="M4985" s="23" t="str">
        <f t="shared" si="311"/>
        <v>Abaixo</v>
      </c>
    </row>
    <row r="4986" spans="1:13">
      <c r="A4986" s="11" t="s">
        <v>4806</v>
      </c>
      <c r="B4986" s="12" t="s">
        <v>118</v>
      </c>
      <c r="C4986" s="12">
        <v>135</v>
      </c>
      <c r="D4986" s="12">
        <v>0.504</v>
      </c>
      <c r="E4986" s="12">
        <v>0.501</v>
      </c>
      <c r="F4986" s="12">
        <v>0.35299999999999998</v>
      </c>
      <c r="G4986" s="12">
        <v>6006.93</v>
      </c>
      <c r="H4986" s="13">
        <v>1</v>
      </c>
      <c r="I4986" s="23" t="str">
        <f>VLOOKUP(B4986,'De-Para'!$B$3:$C$29,2,0)</f>
        <v>Nordeste</v>
      </c>
      <c r="J4986" s="18" t="str">
        <f t="shared" si="308"/>
        <v>Baixo</v>
      </c>
      <c r="K4986" s="18" t="str">
        <f t="shared" si="309"/>
        <v>Abaixo</v>
      </c>
      <c r="L4986" s="18" t="str">
        <f t="shared" si="310"/>
        <v>Abaixo</v>
      </c>
      <c r="M4986" s="23" t="str">
        <f t="shared" si="311"/>
        <v>Abaixo</v>
      </c>
    </row>
    <row r="4987" spans="1:13">
      <c r="A4987" s="8" t="s">
        <v>4807</v>
      </c>
      <c r="B4987" s="9" t="s">
        <v>7</v>
      </c>
      <c r="C4987" s="9">
        <v>73</v>
      </c>
      <c r="D4987" s="9">
        <v>0.72499999999999998</v>
      </c>
      <c r="E4987" s="9">
        <v>0.68600000000000005</v>
      </c>
      <c r="F4987" s="9">
        <v>0.68500000000000005</v>
      </c>
      <c r="G4987" s="9">
        <v>17512.27</v>
      </c>
      <c r="H4987" s="10">
        <v>0</v>
      </c>
      <c r="I4987" s="23" t="str">
        <f>VLOOKUP(B4987,'De-Para'!$B$3:$C$29,2,0)</f>
        <v>Sudeste</v>
      </c>
      <c r="J4987" s="18" t="str">
        <f t="shared" si="308"/>
        <v>Alto</v>
      </c>
      <c r="K4987" s="18" t="str">
        <f t="shared" si="309"/>
        <v>Acima</v>
      </c>
      <c r="L4987" s="18" t="str">
        <f t="shared" si="310"/>
        <v>Abaixo</v>
      </c>
      <c r="M4987" s="23" t="str">
        <f t="shared" si="311"/>
        <v>Abaixo</v>
      </c>
    </row>
    <row r="4988" spans="1:13">
      <c r="A4988" s="11" t="s">
        <v>4808</v>
      </c>
      <c r="B4988" s="12" t="s">
        <v>33</v>
      </c>
      <c r="C4988" s="12">
        <v>114</v>
      </c>
      <c r="D4988" s="12">
        <v>0.7</v>
      </c>
      <c r="E4988" s="12">
        <v>0.66400000000000003</v>
      </c>
      <c r="F4988" s="12">
        <v>0.622</v>
      </c>
      <c r="G4988" s="12">
        <v>12481.14</v>
      </c>
      <c r="H4988" s="13">
        <v>1</v>
      </c>
      <c r="I4988" s="23" t="str">
        <f>VLOOKUP(B4988,'De-Para'!$B$3:$C$29,2,0)</f>
        <v>Centro-Oeste</v>
      </c>
      <c r="J4988" s="18" t="str">
        <f t="shared" si="308"/>
        <v>Alto</v>
      </c>
      <c r="K4988" s="18" t="str">
        <f t="shared" si="309"/>
        <v>Acima</v>
      </c>
      <c r="L4988" s="18" t="str">
        <f t="shared" si="310"/>
        <v>Abaixo</v>
      </c>
      <c r="M4988" s="23" t="str">
        <f t="shared" si="311"/>
        <v>Abaixo</v>
      </c>
    </row>
    <row r="4989" spans="1:13">
      <c r="A4989" s="8" t="s">
        <v>4809</v>
      </c>
      <c r="B4989" s="9" t="s">
        <v>7</v>
      </c>
      <c r="C4989" s="9">
        <v>28</v>
      </c>
      <c r="D4989" s="9">
        <v>0.77200000000000002</v>
      </c>
      <c r="E4989" s="9">
        <v>0.71199999999999997</v>
      </c>
      <c r="F4989" s="9">
        <v>0.748</v>
      </c>
      <c r="G4989" s="9">
        <v>20871.310000000001</v>
      </c>
      <c r="H4989" s="10">
        <v>1</v>
      </c>
      <c r="I4989" s="23" t="str">
        <f>VLOOKUP(B4989,'De-Para'!$B$3:$C$29,2,0)</f>
        <v>Sudeste</v>
      </c>
      <c r="J4989" s="18" t="str">
        <f t="shared" si="308"/>
        <v>Alto</v>
      </c>
      <c r="K4989" s="18" t="str">
        <f t="shared" si="309"/>
        <v>Acima</v>
      </c>
      <c r="L4989" s="18" t="str">
        <f t="shared" si="310"/>
        <v>Abaixo</v>
      </c>
      <c r="M4989" s="23" t="str">
        <f t="shared" si="311"/>
        <v>Abaixo</v>
      </c>
    </row>
    <row r="4990" spans="1:13">
      <c r="A4990" s="11" t="s">
        <v>4810</v>
      </c>
      <c r="B4990" s="12" t="s">
        <v>31</v>
      </c>
      <c r="C4990" s="12">
        <v>79</v>
      </c>
      <c r="D4990" s="12">
        <v>0.58499999999999996</v>
      </c>
      <c r="E4990" s="12">
        <v>0.53300000000000003</v>
      </c>
      <c r="F4990" s="12">
        <v>0.52600000000000002</v>
      </c>
      <c r="G4990" s="12">
        <v>7134.7</v>
      </c>
      <c r="H4990" s="13">
        <v>0</v>
      </c>
      <c r="I4990" s="23" t="str">
        <f>VLOOKUP(B4990,'De-Para'!$B$3:$C$29,2,0)</f>
        <v>Nordeste</v>
      </c>
      <c r="J4990" s="18" t="str">
        <f t="shared" si="308"/>
        <v>Médio</v>
      </c>
      <c r="K4990" s="18" t="str">
        <f t="shared" si="309"/>
        <v>Abaixo</v>
      </c>
      <c r="L4990" s="18" t="str">
        <f t="shared" si="310"/>
        <v>Abaixo</v>
      </c>
      <c r="M4990" s="23" t="str">
        <f t="shared" si="311"/>
        <v>Abaixo</v>
      </c>
    </row>
    <row r="4991" spans="1:13">
      <c r="A4991" s="8" t="s">
        <v>4811</v>
      </c>
      <c r="B4991" s="9" t="s">
        <v>118</v>
      </c>
      <c r="C4991" s="9">
        <v>89</v>
      </c>
      <c r="D4991" s="9">
        <v>0.53700000000000003</v>
      </c>
      <c r="E4991" s="9">
        <v>0.52800000000000002</v>
      </c>
      <c r="F4991" s="9">
        <v>0.38500000000000001</v>
      </c>
      <c r="G4991" s="9">
        <v>6411.2</v>
      </c>
      <c r="H4991" s="10">
        <v>1</v>
      </c>
      <c r="I4991" s="23" t="str">
        <f>VLOOKUP(B4991,'De-Para'!$B$3:$C$29,2,0)</f>
        <v>Nordeste</v>
      </c>
      <c r="J4991" s="18" t="str">
        <f t="shared" si="308"/>
        <v>Baixo</v>
      </c>
      <c r="K4991" s="18" t="str">
        <f t="shared" si="309"/>
        <v>Abaixo</v>
      </c>
      <c r="L4991" s="18" t="str">
        <f t="shared" si="310"/>
        <v>Abaixo</v>
      </c>
      <c r="M4991" s="23" t="str">
        <f t="shared" si="311"/>
        <v>Abaixo</v>
      </c>
    </row>
    <row r="4992" spans="1:13">
      <c r="A4992" s="11" t="s">
        <v>4812</v>
      </c>
      <c r="B4992" s="12" t="s">
        <v>16</v>
      </c>
      <c r="C4992" s="12">
        <v>115</v>
      </c>
      <c r="D4992" s="12">
        <v>0.55700000000000005</v>
      </c>
      <c r="E4992" s="12">
        <v>0.53700000000000003</v>
      </c>
      <c r="F4992" s="12">
        <v>0.39800000000000002</v>
      </c>
      <c r="G4992" s="12">
        <v>7237.23</v>
      </c>
      <c r="H4992" s="13">
        <v>4</v>
      </c>
      <c r="I4992" s="23" t="str">
        <f>VLOOKUP(B4992,'De-Para'!$B$3:$C$29,2,0)</f>
        <v>Sudeste</v>
      </c>
      <c r="J4992" s="18" t="str">
        <f t="shared" si="308"/>
        <v>Médio</v>
      </c>
      <c r="K4992" s="18" t="str">
        <f t="shared" si="309"/>
        <v>Abaixo</v>
      </c>
      <c r="L4992" s="18" t="str">
        <f t="shared" si="310"/>
        <v>Abaixo</v>
      </c>
      <c r="M4992" s="23" t="str">
        <f t="shared" si="311"/>
        <v>Acima</v>
      </c>
    </row>
    <row r="4993" spans="1:13">
      <c r="A4993" s="8" t="s">
        <v>4813</v>
      </c>
      <c r="B4993" s="9" t="s">
        <v>111</v>
      </c>
      <c r="C4993" s="9">
        <v>166</v>
      </c>
      <c r="D4993" s="9">
        <v>0.57999999999999996</v>
      </c>
      <c r="E4993" s="9">
        <v>0.54200000000000004</v>
      </c>
      <c r="F4993" s="9">
        <v>0.498</v>
      </c>
      <c r="G4993" s="9">
        <v>9334.7199999999993</v>
      </c>
      <c r="H4993" s="10">
        <v>0</v>
      </c>
      <c r="I4993" s="23" t="str">
        <f>VLOOKUP(B4993,'De-Para'!$B$3:$C$29,2,0)</f>
        <v>Norte</v>
      </c>
      <c r="J4993" s="18" t="str">
        <f t="shared" si="308"/>
        <v>Médio</v>
      </c>
      <c r="K4993" s="18" t="str">
        <f t="shared" si="309"/>
        <v>Abaixo</v>
      </c>
      <c r="L4993" s="18" t="str">
        <f t="shared" si="310"/>
        <v>Abaixo</v>
      </c>
      <c r="M4993" s="23" t="str">
        <f t="shared" si="311"/>
        <v>Abaixo</v>
      </c>
    </row>
    <row r="4994" spans="1:13">
      <c r="A4994" s="11" t="s">
        <v>4814</v>
      </c>
      <c r="B4994" s="12" t="s">
        <v>24</v>
      </c>
      <c r="C4994" s="12">
        <v>96</v>
      </c>
      <c r="D4994" s="12">
        <v>0.63200000000000001</v>
      </c>
      <c r="E4994" s="12">
        <v>0.59799999999999998</v>
      </c>
      <c r="F4994" s="12">
        <v>0.53100000000000003</v>
      </c>
      <c r="G4994" s="12">
        <v>7521.17</v>
      </c>
      <c r="H4994" s="13">
        <v>0</v>
      </c>
      <c r="I4994" s="23" t="str">
        <f>VLOOKUP(B4994,'De-Para'!$B$3:$C$29,2,0)</f>
        <v>Nordeste</v>
      </c>
      <c r="J4994" s="18" t="str">
        <f t="shared" si="308"/>
        <v>Médio</v>
      </c>
      <c r="K4994" s="18" t="str">
        <f t="shared" si="309"/>
        <v>Acima</v>
      </c>
      <c r="L4994" s="18" t="str">
        <f t="shared" si="310"/>
        <v>Abaixo</v>
      </c>
      <c r="M4994" s="23" t="str">
        <f t="shared" si="311"/>
        <v>Abaixo</v>
      </c>
    </row>
    <row r="4995" spans="1:13">
      <c r="A4995" s="8" t="s">
        <v>4815</v>
      </c>
      <c r="B4995" s="9" t="s">
        <v>111</v>
      </c>
      <c r="C4995" s="9">
        <v>111</v>
      </c>
      <c r="D4995" s="9">
        <v>0.63700000000000001</v>
      </c>
      <c r="E4995" s="9">
        <v>0.58299999999999996</v>
      </c>
      <c r="F4995" s="9">
        <v>0.58399999999999996</v>
      </c>
      <c r="G4995" s="9">
        <v>12385.33</v>
      </c>
      <c r="H4995" s="10">
        <v>0</v>
      </c>
      <c r="I4995" s="23" t="str">
        <f>VLOOKUP(B4995,'De-Para'!$B$3:$C$29,2,0)</f>
        <v>Norte</v>
      </c>
      <c r="J4995" s="18" t="str">
        <f t="shared" si="308"/>
        <v>Médio</v>
      </c>
      <c r="K4995" s="18" t="str">
        <f t="shared" si="309"/>
        <v>Acima</v>
      </c>
      <c r="L4995" s="18" t="str">
        <f t="shared" si="310"/>
        <v>Abaixo</v>
      </c>
      <c r="M4995" s="23" t="str">
        <f t="shared" si="311"/>
        <v>Abaixo</v>
      </c>
    </row>
    <row r="4996" spans="1:13">
      <c r="A4996" s="11" t="s">
        <v>4816</v>
      </c>
      <c r="B4996" s="12" t="s">
        <v>16</v>
      </c>
      <c r="C4996" s="12">
        <v>123</v>
      </c>
      <c r="D4996" s="12">
        <v>0.54100000000000004</v>
      </c>
      <c r="E4996" s="12">
        <v>0.52300000000000002</v>
      </c>
      <c r="F4996" s="12">
        <v>0.39600000000000002</v>
      </c>
      <c r="G4996" s="12">
        <v>6418.11</v>
      </c>
      <c r="H4996" s="13">
        <v>1</v>
      </c>
      <c r="I4996" s="23" t="str">
        <f>VLOOKUP(B4996,'De-Para'!$B$3:$C$29,2,0)</f>
        <v>Sudeste</v>
      </c>
      <c r="J4996" s="18" t="str">
        <f t="shared" si="308"/>
        <v>Baixo</v>
      </c>
      <c r="K4996" s="18" t="str">
        <f t="shared" si="309"/>
        <v>Abaixo</v>
      </c>
      <c r="L4996" s="18" t="str">
        <f t="shared" si="310"/>
        <v>Abaixo</v>
      </c>
      <c r="M4996" s="23" t="str">
        <f t="shared" si="311"/>
        <v>Abaixo</v>
      </c>
    </row>
    <row r="4997" spans="1:13">
      <c r="A4997" s="8" t="s">
        <v>4817</v>
      </c>
      <c r="B4997" s="9" t="s">
        <v>114</v>
      </c>
      <c r="C4997" s="9">
        <v>107</v>
      </c>
      <c r="D4997" s="9">
        <v>0.60399999999999998</v>
      </c>
      <c r="E4997" s="9">
        <v>0.56399999999999995</v>
      </c>
      <c r="F4997" s="9">
        <v>0.54200000000000004</v>
      </c>
      <c r="G4997" s="9">
        <v>9866.85</v>
      </c>
      <c r="H4997" s="10">
        <v>0</v>
      </c>
      <c r="I4997" s="23" t="str">
        <f>VLOOKUP(B4997,'De-Para'!$B$3:$C$29,2,0)</f>
        <v>Nordeste</v>
      </c>
      <c r="J4997" s="18" t="str">
        <f t="shared" si="308"/>
        <v>Médio</v>
      </c>
      <c r="K4997" s="18" t="str">
        <f t="shared" si="309"/>
        <v>Acima</v>
      </c>
      <c r="L4997" s="18" t="str">
        <f t="shared" si="310"/>
        <v>Abaixo</v>
      </c>
      <c r="M4997" s="23" t="str">
        <f t="shared" si="311"/>
        <v>Abaixo</v>
      </c>
    </row>
    <row r="4998" spans="1:13">
      <c r="A4998" s="11" t="s">
        <v>4818</v>
      </c>
      <c r="B4998" s="12" t="s">
        <v>14</v>
      </c>
      <c r="C4998" s="12">
        <v>12</v>
      </c>
      <c r="D4998" s="12">
        <v>0.61899999999999999</v>
      </c>
      <c r="E4998" s="12">
        <v>0.60099999999999998</v>
      </c>
      <c r="F4998" s="12">
        <v>0.49199999999999999</v>
      </c>
      <c r="G4998" s="12">
        <v>14024.81</v>
      </c>
      <c r="H4998" s="13">
        <v>6</v>
      </c>
      <c r="I4998" s="23" t="str">
        <f>VLOOKUP(B4998,'De-Para'!$B$3:$C$29,2,0)</f>
        <v>Sul</v>
      </c>
      <c r="J4998" s="18" t="str">
        <f t="shared" ref="J4998:J5061" si="312">IF(D4998&lt;0.55,"Baixo",IF(D4998&lt;0.7,"Médio",IF(D4998&lt;0.8,"Alto","Muito alto")))</f>
        <v>Médio</v>
      </c>
      <c r="K4998" s="18" t="str">
        <f t="shared" ref="K4998:K5061" si="313">IF(D4998&lt;=$K$3,"Abaixo","Acima")</f>
        <v>Acima</v>
      </c>
      <c r="L4998" s="18" t="str">
        <f t="shared" ref="L4998:L5061" si="314">IF(C4998&gt;=$L$3,"Acima","Abaixo")</f>
        <v>Abaixo</v>
      </c>
      <c r="M4998" s="23" t="str">
        <f t="shared" ref="M4998:M5061" si="315">IF(H4998&lt;=$M$3,"Abaixo","Acima")</f>
        <v>Acima</v>
      </c>
    </row>
    <row r="4999" spans="1:13">
      <c r="A4999" s="8" t="s">
        <v>4819</v>
      </c>
      <c r="B4999" s="9" t="s">
        <v>114</v>
      </c>
      <c r="C4999" s="9">
        <v>95</v>
      </c>
      <c r="D4999" s="9">
        <v>0.64500000000000002</v>
      </c>
      <c r="E4999" s="9">
        <v>0.60899999999999999</v>
      </c>
      <c r="F4999" s="9">
        <v>0.56699999999999995</v>
      </c>
      <c r="G4999" s="9">
        <v>9610.4699999999993</v>
      </c>
      <c r="H4999" s="10">
        <v>0</v>
      </c>
      <c r="I4999" s="23" t="str">
        <f>VLOOKUP(B4999,'De-Para'!$B$3:$C$29,2,0)</f>
        <v>Nordeste</v>
      </c>
      <c r="J4999" s="18" t="str">
        <f t="shared" si="312"/>
        <v>Médio</v>
      </c>
      <c r="K4999" s="18" t="str">
        <f t="shared" si="313"/>
        <v>Acima</v>
      </c>
      <c r="L4999" s="18" t="str">
        <f t="shared" si="314"/>
        <v>Abaixo</v>
      </c>
      <c r="M4999" s="23" t="str">
        <f t="shared" si="315"/>
        <v>Abaixo</v>
      </c>
    </row>
    <row r="5000" spans="1:13">
      <c r="A5000" s="11" t="s">
        <v>4820</v>
      </c>
      <c r="B5000" s="12" t="s">
        <v>118</v>
      </c>
      <c r="C5000" s="12">
        <v>114</v>
      </c>
      <c r="D5000" s="12">
        <v>0.53600000000000003</v>
      </c>
      <c r="E5000" s="12">
        <v>0.50800000000000001</v>
      </c>
      <c r="F5000" s="12">
        <v>0.39400000000000002</v>
      </c>
      <c r="G5000" s="12">
        <v>9138.39</v>
      </c>
      <c r="H5000" s="13">
        <v>0</v>
      </c>
      <c r="I5000" s="23" t="str">
        <f>VLOOKUP(B5000,'De-Para'!$B$3:$C$29,2,0)</f>
        <v>Nordeste</v>
      </c>
      <c r="J5000" s="18" t="str">
        <f t="shared" si="312"/>
        <v>Baixo</v>
      </c>
      <c r="K5000" s="18" t="str">
        <f t="shared" si="313"/>
        <v>Abaixo</v>
      </c>
      <c r="L5000" s="18" t="str">
        <f t="shared" si="314"/>
        <v>Abaixo</v>
      </c>
      <c r="M5000" s="23" t="str">
        <f t="shared" si="315"/>
        <v>Abaixo</v>
      </c>
    </row>
    <row r="5001" spans="1:13">
      <c r="A5001" s="8" t="s">
        <v>4821</v>
      </c>
      <c r="B5001" s="9" t="s">
        <v>72</v>
      </c>
      <c r="C5001" s="9">
        <v>214</v>
      </c>
      <c r="D5001" s="9">
        <v>0.61699999999999999</v>
      </c>
      <c r="E5001" s="9">
        <v>0.57299999999999995</v>
      </c>
      <c r="F5001" s="9">
        <v>0.52900000000000003</v>
      </c>
      <c r="G5001" s="9">
        <v>7933.63</v>
      </c>
      <c r="H5001" s="10">
        <v>2</v>
      </c>
      <c r="I5001" s="23" t="str">
        <f>VLOOKUP(B5001,'De-Para'!$B$3:$C$29,2,0)</f>
        <v>Nordeste</v>
      </c>
      <c r="J5001" s="18" t="str">
        <f t="shared" si="312"/>
        <v>Médio</v>
      </c>
      <c r="K5001" s="18" t="str">
        <f t="shared" si="313"/>
        <v>Acima</v>
      </c>
      <c r="L5001" s="18" t="str">
        <f t="shared" si="314"/>
        <v>Abaixo</v>
      </c>
      <c r="M5001" s="23" t="str">
        <f t="shared" si="315"/>
        <v>Abaixo</v>
      </c>
    </row>
    <row r="5002" spans="1:13">
      <c r="A5002" s="11" t="s">
        <v>4822</v>
      </c>
      <c r="B5002" s="12" t="s">
        <v>118</v>
      </c>
      <c r="C5002" s="12">
        <v>141</v>
      </c>
      <c r="D5002" s="12">
        <v>0.57999999999999996</v>
      </c>
      <c r="E5002" s="12">
        <v>0.52400000000000002</v>
      </c>
      <c r="F5002" s="12">
        <v>0.50900000000000001</v>
      </c>
      <c r="G5002" s="12">
        <v>7919.5</v>
      </c>
      <c r="H5002" s="13">
        <v>1</v>
      </c>
      <c r="I5002" s="23" t="str">
        <f>VLOOKUP(B5002,'De-Para'!$B$3:$C$29,2,0)</f>
        <v>Nordeste</v>
      </c>
      <c r="J5002" s="18" t="str">
        <f t="shared" si="312"/>
        <v>Médio</v>
      </c>
      <c r="K5002" s="18" t="str">
        <f t="shared" si="313"/>
        <v>Abaixo</v>
      </c>
      <c r="L5002" s="18" t="str">
        <f t="shared" si="314"/>
        <v>Abaixo</v>
      </c>
      <c r="M5002" s="23" t="str">
        <f t="shared" si="315"/>
        <v>Abaixo</v>
      </c>
    </row>
    <row r="5003" spans="1:13">
      <c r="A5003" s="8" t="s">
        <v>4823</v>
      </c>
      <c r="B5003" s="9" t="s">
        <v>72</v>
      </c>
      <c r="C5003" s="9">
        <v>79</v>
      </c>
      <c r="D5003" s="9">
        <v>0.55500000000000005</v>
      </c>
      <c r="E5003" s="9">
        <v>0.501</v>
      </c>
      <c r="F5003" s="9">
        <v>0.47299999999999998</v>
      </c>
      <c r="G5003" s="9">
        <v>7497.65</v>
      </c>
      <c r="H5003" s="10">
        <v>2</v>
      </c>
      <c r="I5003" s="23" t="str">
        <f>VLOOKUP(B5003,'De-Para'!$B$3:$C$29,2,0)</f>
        <v>Nordeste</v>
      </c>
      <c r="J5003" s="18" t="str">
        <f t="shared" si="312"/>
        <v>Médio</v>
      </c>
      <c r="K5003" s="18" t="str">
        <f t="shared" si="313"/>
        <v>Abaixo</v>
      </c>
      <c r="L5003" s="18" t="str">
        <f t="shared" si="314"/>
        <v>Abaixo</v>
      </c>
      <c r="M5003" s="23" t="str">
        <f t="shared" si="315"/>
        <v>Abaixo</v>
      </c>
    </row>
    <row r="5004" spans="1:13">
      <c r="A5004" s="11" t="s">
        <v>4824</v>
      </c>
      <c r="B5004" s="12" t="s">
        <v>118</v>
      </c>
      <c r="C5004" s="12">
        <v>156</v>
      </c>
      <c r="D5004" s="12">
        <v>0.57299999999999995</v>
      </c>
      <c r="E5004" s="12">
        <v>0.54800000000000004</v>
      </c>
      <c r="F5004" s="12">
        <v>0.44900000000000001</v>
      </c>
      <c r="G5004" s="12">
        <v>8409.94</v>
      </c>
      <c r="H5004" s="13">
        <v>4</v>
      </c>
      <c r="I5004" s="23" t="str">
        <f>VLOOKUP(B5004,'De-Para'!$B$3:$C$29,2,0)</f>
        <v>Nordeste</v>
      </c>
      <c r="J5004" s="18" t="str">
        <f t="shared" si="312"/>
        <v>Médio</v>
      </c>
      <c r="K5004" s="18" t="str">
        <f t="shared" si="313"/>
        <v>Abaixo</v>
      </c>
      <c r="L5004" s="18" t="str">
        <f t="shared" si="314"/>
        <v>Abaixo</v>
      </c>
      <c r="M5004" s="23" t="str">
        <f t="shared" si="315"/>
        <v>Acima</v>
      </c>
    </row>
    <row r="5005" spans="1:13">
      <c r="A5005" s="8" t="s">
        <v>4825</v>
      </c>
      <c r="B5005" s="9" t="s">
        <v>7</v>
      </c>
      <c r="C5005" s="9">
        <v>49</v>
      </c>
      <c r="D5005" s="9">
        <v>0.73499999999999999</v>
      </c>
      <c r="E5005" s="9">
        <v>0.69899999999999995</v>
      </c>
      <c r="F5005" s="9">
        <v>0.65700000000000003</v>
      </c>
      <c r="G5005" s="9">
        <v>16808.439999999999</v>
      </c>
      <c r="H5005" s="10">
        <v>1</v>
      </c>
      <c r="I5005" s="23" t="str">
        <f>VLOOKUP(B5005,'De-Para'!$B$3:$C$29,2,0)</f>
        <v>Sudeste</v>
      </c>
      <c r="J5005" s="18" t="str">
        <f t="shared" si="312"/>
        <v>Alto</v>
      </c>
      <c r="K5005" s="18" t="str">
        <f t="shared" si="313"/>
        <v>Acima</v>
      </c>
      <c r="L5005" s="18" t="str">
        <f t="shared" si="314"/>
        <v>Abaixo</v>
      </c>
      <c r="M5005" s="23" t="str">
        <f t="shared" si="315"/>
        <v>Abaixo</v>
      </c>
    </row>
    <row r="5006" spans="1:13">
      <c r="A5006" s="11" t="s">
        <v>2036</v>
      </c>
      <c r="B5006" s="12" t="s">
        <v>82</v>
      </c>
      <c r="C5006" s="12">
        <v>88</v>
      </c>
      <c r="D5006" s="12">
        <v>0.58499999999999996</v>
      </c>
      <c r="E5006" s="12">
        <v>0.57999999999999996</v>
      </c>
      <c r="F5006" s="12">
        <v>0.48499999999999999</v>
      </c>
      <c r="G5006" s="12">
        <v>7485.25</v>
      </c>
      <c r="H5006" s="13">
        <v>1</v>
      </c>
      <c r="I5006" s="23" t="str">
        <f>VLOOKUP(B5006,'De-Para'!$B$3:$C$29,2,0)</f>
        <v>Nordeste</v>
      </c>
      <c r="J5006" s="18" t="str">
        <f t="shared" si="312"/>
        <v>Médio</v>
      </c>
      <c r="K5006" s="18" t="str">
        <f t="shared" si="313"/>
        <v>Abaixo</v>
      </c>
      <c r="L5006" s="18" t="str">
        <f t="shared" si="314"/>
        <v>Abaixo</v>
      </c>
      <c r="M5006" s="23" t="str">
        <f t="shared" si="315"/>
        <v>Abaixo</v>
      </c>
    </row>
    <row r="5007" spans="1:13">
      <c r="A5007" s="8" t="s">
        <v>4826</v>
      </c>
      <c r="B5007" s="9" t="s">
        <v>118</v>
      </c>
      <c r="C5007" s="9">
        <v>223</v>
      </c>
      <c r="D5007" s="9">
        <v>0.61599999999999999</v>
      </c>
      <c r="E5007" s="9">
        <v>0.53800000000000003</v>
      </c>
      <c r="F5007" s="9">
        <v>0.58799999999999997</v>
      </c>
      <c r="G5007" s="9">
        <v>6297.33</v>
      </c>
      <c r="H5007" s="10">
        <v>2</v>
      </c>
      <c r="I5007" s="23" t="str">
        <f>VLOOKUP(B5007,'De-Para'!$B$3:$C$29,2,0)</f>
        <v>Nordeste</v>
      </c>
      <c r="J5007" s="18" t="str">
        <f t="shared" si="312"/>
        <v>Médio</v>
      </c>
      <c r="K5007" s="18" t="str">
        <f t="shared" si="313"/>
        <v>Acima</v>
      </c>
      <c r="L5007" s="18" t="str">
        <f t="shared" si="314"/>
        <v>Abaixo</v>
      </c>
      <c r="M5007" s="23" t="str">
        <f t="shared" si="315"/>
        <v>Abaixo</v>
      </c>
    </row>
    <row r="5008" spans="1:13">
      <c r="A5008" s="11" t="s">
        <v>4827</v>
      </c>
      <c r="B5008" s="12" t="s">
        <v>82</v>
      </c>
      <c r="C5008" s="12">
        <v>100</v>
      </c>
      <c r="D5008" s="12">
        <v>0.55200000000000005</v>
      </c>
      <c r="E5008" s="12">
        <v>0.52300000000000002</v>
      </c>
      <c r="F5008" s="12">
        <v>0.42399999999999999</v>
      </c>
      <c r="G5008" s="12">
        <v>6977.09</v>
      </c>
      <c r="H5008" s="13">
        <v>1</v>
      </c>
      <c r="I5008" s="23" t="str">
        <f>VLOOKUP(B5008,'De-Para'!$B$3:$C$29,2,0)</f>
        <v>Nordeste</v>
      </c>
      <c r="J5008" s="18" t="str">
        <f t="shared" si="312"/>
        <v>Médio</v>
      </c>
      <c r="K5008" s="18" t="str">
        <f t="shared" si="313"/>
        <v>Abaixo</v>
      </c>
      <c r="L5008" s="18" t="str">
        <f t="shared" si="314"/>
        <v>Abaixo</v>
      </c>
      <c r="M5008" s="23" t="str">
        <f t="shared" si="315"/>
        <v>Abaixo</v>
      </c>
    </row>
    <row r="5009" spans="1:13">
      <c r="A5009" s="8" t="s">
        <v>4828</v>
      </c>
      <c r="B5009" s="9" t="s">
        <v>7</v>
      </c>
      <c r="C5009" s="9">
        <v>62</v>
      </c>
      <c r="D5009" s="9">
        <v>0.73099999999999998</v>
      </c>
      <c r="E5009" s="9">
        <v>0.68100000000000005</v>
      </c>
      <c r="F5009" s="9">
        <v>0.69399999999999995</v>
      </c>
      <c r="G5009" s="9">
        <v>14394.98</v>
      </c>
      <c r="H5009" s="10">
        <v>2</v>
      </c>
      <c r="I5009" s="23" t="str">
        <f>VLOOKUP(B5009,'De-Para'!$B$3:$C$29,2,0)</f>
        <v>Sudeste</v>
      </c>
      <c r="J5009" s="18" t="str">
        <f t="shared" si="312"/>
        <v>Alto</v>
      </c>
      <c r="K5009" s="18" t="str">
        <f t="shared" si="313"/>
        <v>Acima</v>
      </c>
      <c r="L5009" s="18" t="str">
        <f t="shared" si="314"/>
        <v>Abaixo</v>
      </c>
      <c r="M5009" s="23" t="str">
        <f t="shared" si="315"/>
        <v>Abaixo</v>
      </c>
    </row>
    <row r="5010" spans="1:13">
      <c r="A5010" s="11" t="s">
        <v>4829</v>
      </c>
      <c r="B5010" s="12" t="s">
        <v>33</v>
      </c>
      <c r="C5010" s="12">
        <v>110</v>
      </c>
      <c r="D5010" s="12">
        <v>0.65400000000000003</v>
      </c>
      <c r="E5010" s="12">
        <v>0.61399999999999999</v>
      </c>
      <c r="F5010" s="12">
        <v>0.55800000000000005</v>
      </c>
      <c r="G5010" s="12">
        <v>9047.6</v>
      </c>
      <c r="H5010" s="13">
        <v>0</v>
      </c>
      <c r="I5010" s="23" t="str">
        <f>VLOOKUP(B5010,'De-Para'!$B$3:$C$29,2,0)</f>
        <v>Centro-Oeste</v>
      </c>
      <c r="J5010" s="18" t="str">
        <f t="shared" si="312"/>
        <v>Médio</v>
      </c>
      <c r="K5010" s="18" t="str">
        <f t="shared" si="313"/>
        <v>Acima</v>
      </c>
      <c r="L5010" s="18" t="str">
        <f t="shared" si="314"/>
        <v>Abaixo</v>
      </c>
      <c r="M5010" s="23" t="str">
        <f t="shared" si="315"/>
        <v>Abaixo</v>
      </c>
    </row>
    <row r="5011" spans="1:13">
      <c r="A5011" s="8" t="s">
        <v>4830</v>
      </c>
      <c r="B5011" s="9" t="s">
        <v>16</v>
      </c>
      <c r="C5011" s="9">
        <v>99</v>
      </c>
      <c r="D5011" s="9">
        <v>0.64300000000000002</v>
      </c>
      <c r="E5011" s="9">
        <v>0.64500000000000002</v>
      </c>
      <c r="F5011" s="9">
        <v>0.505</v>
      </c>
      <c r="G5011" s="9">
        <v>10642.45</v>
      </c>
      <c r="H5011" s="10">
        <v>0</v>
      </c>
      <c r="I5011" s="23" t="str">
        <f>VLOOKUP(B5011,'De-Para'!$B$3:$C$29,2,0)</f>
        <v>Sudeste</v>
      </c>
      <c r="J5011" s="18" t="str">
        <f t="shared" si="312"/>
        <v>Médio</v>
      </c>
      <c r="K5011" s="18" t="str">
        <f t="shared" si="313"/>
        <v>Acima</v>
      </c>
      <c r="L5011" s="18" t="str">
        <f t="shared" si="314"/>
        <v>Abaixo</v>
      </c>
      <c r="M5011" s="23" t="str">
        <f t="shared" si="315"/>
        <v>Abaixo</v>
      </c>
    </row>
    <row r="5012" spans="1:13">
      <c r="A5012" s="11" t="s">
        <v>4831</v>
      </c>
      <c r="B5012" s="12" t="s">
        <v>114</v>
      </c>
      <c r="C5012" s="12">
        <v>75</v>
      </c>
      <c r="D5012" s="12">
        <v>0.59299999999999997</v>
      </c>
      <c r="E5012" s="12">
        <v>0.59899999999999998</v>
      </c>
      <c r="F5012" s="12">
        <v>0.499</v>
      </c>
      <c r="G5012" s="12">
        <v>9472.98</v>
      </c>
      <c r="H5012" s="13">
        <v>0</v>
      </c>
      <c r="I5012" s="23" t="str">
        <f>VLOOKUP(B5012,'De-Para'!$B$3:$C$29,2,0)</f>
        <v>Nordeste</v>
      </c>
      <c r="J5012" s="18" t="str">
        <f t="shared" si="312"/>
        <v>Médio</v>
      </c>
      <c r="K5012" s="18" t="str">
        <f t="shared" si="313"/>
        <v>Abaixo</v>
      </c>
      <c r="L5012" s="18" t="str">
        <f t="shared" si="314"/>
        <v>Abaixo</v>
      </c>
      <c r="M5012" s="23" t="str">
        <f t="shared" si="315"/>
        <v>Abaixo</v>
      </c>
    </row>
    <row r="5013" spans="1:13">
      <c r="A5013" s="8" t="s">
        <v>4832</v>
      </c>
      <c r="B5013" s="9" t="s">
        <v>72</v>
      </c>
      <c r="C5013" s="9">
        <v>176</v>
      </c>
      <c r="D5013" s="9">
        <v>0.57999999999999996</v>
      </c>
      <c r="E5013" s="9">
        <v>0.56100000000000005</v>
      </c>
      <c r="F5013" s="9">
        <v>0.47099999999999997</v>
      </c>
      <c r="G5013" s="9">
        <v>9677.15</v>
      </c>
      <c r="H5013" s="10">
        <v>0</v>
      </c>
      <c r="I5013" s="23" t="str">
        <f>VLOOKUP(B5013,'De-Para'!$B$3:$C$29,2,0)</f>
        <v>Nordeste</v>
      </c>
      <c r="J5013" s="18" t="str">
        <f t="shared" si="312"/>
        <v>Médio</v>
      </c>
      <c r="K5013" s="18" t="str">
        <f t="shared" si="313"/>
        <v>Abaixo</v>
      </c>
      <c r="L5013" s="18" t="str">
        <f t="shared" si="314"/>
        <v>Abaixo</v>
      </c>
      <c r="M5013" s="23" t="str">
        <f t="shared" si="315"/>
        <v>Abaixo</v>
      </c>
    </row>
    <row r="5014" spans="1:13">
      <c r="A5014" s="11" t="s">
        <v>4833</v>
      </c>
      <c r="B5014" s="12" t="s">
        <v>118</v>
      </c>
      <c r="C5014" s="12">
        <v>91</v>
      </c>
      <c r="D5014" s="12">
        <v>0.50800000000000001</v>
      </c>
      <c r="E5014" s="12">
        <v>0.48299999999999998</v>
      </c>
      <c r="F5014" s="12">
        <v>0.38100000000000001</v>
      </c>
      <c r="G5014" s="12">
        <v>6783.9</v>
      </c>
      <c r="H5014" s="13">
        <v>0</v>
      </c>
      <c r="I5014" s="23" t="str">
        <f>VLOOKUP(B5014,'De-Para'!$B$3:$C$29,2,0)</f>
        <v>Nordeste</v>
      </c>
      <c r="J5014" s="18" t="str">
        <f t="shared" si="312"/>
        <v>Baixo</v>
      </c>
      <c r="K5014" s="18" t="str">
        <f t="shared" si="313"/>
        <v>Abaixo</v>
      </c>
      <c r="L5014" s="18" t="str">
        <f t="shared" si="314"/>
        <v>Abaixo</v>
      </c>
      <c r="M5014" s="23" t="str">
        <f t="shared" si="315"/>
        <v>Abaixo</v>
      </c>
    </row>
    <row r="5015" spans="1:13">
      <c r="A5015" s="8" t="s">
        <v>1183</v>
      </c>
      <c r="B5015" s="9" t="s">
        <v>72</v>
      </c>
      <c r="C5015" s="9">
        <v>92</v>
      </c>
      <c r="D5015" s="9">
        <v>0.60499999999999998</v>
      </c>
      <c r="E5015" s="9">
        <v>0.54800000000000004</v>
      </c>
      <c r="F5015" s="9">
        <v>0.51700000000000002</v>
      </c>
      <c r="G5015" s="9">
        <v>8278.2800000000007</v>
      </c>
      <c r="H5015" s="10">
        <v>1</v>
      </c>
      <c r="I5015" s="23" t="str">
        <f>VLOOKUP(B5015,'De-Para'!$B$3:$C$29,2,0)</f>
        <v>Nordeste</v>
      </c>
      <c r="J5015" s="18" t="str">
        <f t="shared" si="312"/>
        <v>Médio</v>
      </c>
      <c r="K5015" s="18" t="str">
        <f t="shared" si="313"/>
        <v>Acima</v>
      </c>
      <c r="L5015" s="18" t="str">
        <f t="shared" si="314"/>
        <v>Abaixo</v>
      </c>
      <c r="M5015" s="23" t="str">
        <f t="shared" si="315"/>
        <v>Abaixo</v>
      </c>
    </row>
    <row r="5016" spans="1:13">
      <c r="A5016" s="11" t="s">
        <v>4834</v>
      </c>
      <c r="B5016" s="12" t="s">
        <v>118</v>
      </c>
      <c r="C5016" s="12">
        <v>54</v>
      </c>
      <c r="D5016" s="12">
        <v>0.55000000000000004</v>
      </c>
      <c r="E5016" s="12">
        <v>0.54700000000000004</v>
      </c>
      <c r="F5016" s="12">
        <v>0.40300000000000002</v>
      </c>
      <c r="G5016" s="12">
        <v>7090.1</v>
      </c>
      <c r="H5016" s="13">
        <v>0</v>
      </c>
      <c r="I5016" s="23" t="str">
        <f>VLOOKUP(B5016,'De-Para'!$B$3:$C$29,2,0)</f>
        <v>Nordeste</v>
      </c>
      <c r="J5016" s="18" t="str">
        <f t="shared" si="312"/>
        <v>Médio</v>
      </c>
      <c r="K5016" s="18" t="str">
        <f t="shared" si="313"/>
        <v>Abaixo</v>
      </c>
      <c r="L5016" s="18" t="str">
        <f t="shared" si="314"/>
        <v>Abaixo</v>
      </c>
      <c r="M5016" s="23" t="str">
        <f t="shared" si="315"/>
        <v>Abaixo</v>
      </c>
    </row>
    <row r="5017" spans="1:13">
      <c r="A5017" s="8" t="s">
        <v>938</v>
      </c>
      <c r="B5017" s="9" t="s">
        <v>82</v>
      </c>
      <c r="C5017" s="9">
        <v>122</v>
      </c>
      <c r="D5017" s="9">
        <v>0.59899999999999998</v>
      </c>
      <c r="E5017" s="9">
        <v>0.53200000000000003</v>
      </c>
      <c r="F5017" s="9">
        <v>0.53200000000000003</v>
      </c>
      <c r="G5017" s="9">
        <v>7998.32</v>
      </c>
      <c r="H5017" s="10">
        <v>3</v>
      </c>
      <c r="I5017" s="23" t="str">
        <f>VLOOKUP(B5017,'De-Para'!$B$3:$C$29,2,0)</f>
        <v>Nordeste</v>
      </c>
      <c r="J5017" s="18" t="str">
        <f t="shared" si="312"/>
        <v>Médio</v>
      </c>
      <c r="K5017" s="18" t="str">
        <f t="shared" si="313"/>
        <v>Abaixo</v>
      </c>
      <c r="L5017" s="18" t="str">
        <f t="shared" si="314"/>
        <v>Abaixo</v>
      </c>
      <c r="M5017" s="23" t="str">
        <f t="shared" si="315"/>
        <v>Acima</v>
      </c>
    </row>
    <row r="5018" spans="1:13">
      <c r="A5018" s="11" t="s">
        <v>4835</v>
      </c>
      <c r="B5018" s="12" t="s">
        <v>7</v>
      </c>
      <c r="C5018" s="12">
        <v>78</v>
      </c>
      <c r="D5018" s="12">
        <v>0.748</v>
      </c>
      <c r="E5018" s="12">
        <v>0.68200000000000005</v>
      </c>
      <c r="F5018" s="12">
        <v>0.73799999999999999</v>
      </c>
      <c r="G5018" s="12">
        <v>16045.26</v>
      </c>
      <c r="H5018" s="13">
        <v>0</v>
      </c>
      <c r="I5018" s="23" t="str">
        <f>VLOOKUP(B5018,'De-Para'!$B$3:$C$29,2,0)</f>
        <v>Sudeste</v>
      </c>
      <c r="J5018" s="18" t="str">
        <f t="shared" si="312"/>
        <v>Alto</v>
      </c>
      <c r="K5018" s="18" t="str">
        <f t="shared" si="313"/>
        <v>Acima</v>
      </c>
      <c r="L5018" s="18" t="str">
        <f t="shared" si="314"/>
        <v>Abaixo</v>
      </c>
      <c r="M5018" s="23" t="str">
        <f t="shared" si="315"/>
        <v>Abaixo</v>
      </c>
    </row>
    <row r="5019" spans="1:13">
      <c r="A5019" s="8" t="s">
        <v>4836</v>
      </c>
      <c r="B5019" s="9" t="s">
        <v>33</v>
      </c>
      <c r="C5019" s="9">
        <v>66</v>
      </c>
      <c r="D5019" s="9">
        <v>0.68700000000000006</v>
      </c>
      <c r="E5019" s="9">
        <v>0.63700000000000001</v>
      </c>
      <c r="F5019" s="9">
        <v>0.625</v>
      </c>
      <c r="G5019" s="9">
        <v>13576.25</v>
      </c>
      <c r="H5019" s="10">
        <v>1</v>
      </c>
      <c r="I5019" s="23" t="str">
        <f>VLOOKUP(B5019,'De-Para'!$B$3:$C$29,2,0)</f>
        <v>Centro-Oeste</v>
      </c>
      <c r="J5019" s="18" t="str">
        <f t="shared" si="312"/>
        <v>Médio</v>
      </c>
      <c r="K5019" s="18" t="str">
        <f t="shared" si="313"/>
        <v>Acima</v>
      </c>
      <c r="L5019" s="18" t="str">
        <f t="shared" si="314"/>
        <v>Abaixo</v>
      </c>
      <c r="M5019" s="23" t="str">
        <f t="shared" si="315"/>
        <v>Abaixo</v>
      </c>
    </row>
    <row r="5020" spans="1:13">
      <c r="A5020" s="11" t="s">
        <v>4837</v>
      </c>
      <c r="B5020" s="12" t="s">
        <v>16</v>
      </c>
      <c r="C5020" s="12">
        <v>81</v>
      </c>
      <c r="D5020" s="12">
        <v>0.71</v>
      </c>
      <c r="E5020" s="12">
        <v>0.71899999999999997</v>
      </c>
      <c r="F5020" s="12">
        <v>0.57399999999999995</v>
      </c>
      <c r="G5020" s="12">
        <v>12340.17</v>
      </c>
      <c r="H5020" s="13">
        <v>2</v>
      </c>
      <c r="I5020" s="23" t="str">
        <f>VLOOKUP(B5020,'De-Para'!$B$3:$C$29,2,0)</f>
        <v>Sudeste</v>
      </c>
      <c r="J5020" s="18" t="str">
        <f t="shared" si="312"/>
        <v>Alto</v>
      </c>
      <c r="K5020" s="18" t="str">
        <f t="shared" si="313"/>
        <v>Acima</v>
      </c>
      <c r="L5020" s="18" t="str">
        <f t="shared" si="314"/>
        <v>Abaixo</v>
      </c>
      <c r="M5020" s="23" t="str">
        <f t="shared" si="315"/>
        <v>Abaixo</v>
      </c>
    </row>
    <row r="5021" spans="1:13">
      <c r="A5021" s="8" t="s">
        <v>4838</v>
      </c>
      <c r="B5021" s="9" t="s">
        <v>16</v>
      </c>
      <c r="C5021" s="9">
        <v>114</v>
      </c>
      <c r="D5021" s="9">
        <v>0.59699999999999998</v>
      </c>
      <c r="E5021" s="9">
        <v>0.622</v>
      </c>
      <c r="F5021" s="9">
        <v>0.42199999999999999</v>
      </c>
      <c r="G5021" s="9">
        <v>9035.61</v>
      </c>
      <c r="H5021" s="10">
        <v>3</v>
      </c>
      <c r="I5021" s="23" t="str">
        <f>VLOOKUP(B5021,'De-Para'!$B$3:$C$29,2,0)</f>
        <v>Sudeste</v>
      </c>
      <c r="J5021" s="18" t="str">
        <f t="shared" si="312"/>
        <v>Médio</v>
      </c>
      <c r="K5021" s="18" t="str">
        <f t="shared" si="313"/>
        <v>Abaixo</v>
      </c>
      <c r="L5021" s="18" t="str">
        <f t="shared" si="314"/>
        <v>Abaixo</v>
      </c>
      <c r="M5021" s="23" t="str">
        <f t="shared" si="315"/>
        <v>Acima</v>
      </c>
    </row>
    <row r="5022" spans="1:13">
      <c r="A5022" s="11" t="s">
        <v>4839</v>
      </c>
      <c r="B5022" s="12" t="s">
        <v>118</v>
      </c>
      <c r="C5022" s="12">
        <v>47</v>
      </c>
      <c r="D5022" s="12">
        <v>0.502</v>
      </c>
      <c r="E5022" s="12">
        <v>0.47399999999999998</v>
      </c>
      <c r="F5022" s="12">
        <v>0.35799999999999998</v>
      </c>
      <c r="G5022" s="12">
        <v>6615.71</v>
      </c>
      <c r="H5022" s="13">
        <v>2</v>
      </c>
      <c r="I5022" s="23" t="str">
        <f>VLOOKUP(B5022,'De-Para'!$B$3:$C$29,2,0)</f>
        <v>Nordeste</v>
      </c>
      <c r="J5022" s="18" t="str">
        <f t="shared" si="312"/>
        <v>Baixo</v>
      </c>
      <c r="K5022" s="18" t="str">
        <f t="shared" si="313"/>
        <v>Abaixo</v>
      </c>
      <c r="L5022" s="18" t="str">
        <f t="shared" si="314"/>
        <v>Abaixo</v>
      </c>
      <c r="M5022" s="23" t="str">
        <f t="shared" si="315"/>
        <v>Abaixo</v>
      </c>
    </row>
    <row r="5023" spans="1:13">
      <c r="A5023" s="8" t="s">
        <v>4840</v>
      </c>
      <c r="B5023" s="9" t="s">
        <v>118</v>
      </c>
      <c r="C5023" s="9">
        <v>88</v>
      </c>
      <c r="D5023" s="9">
        <v>0.54600000000000004</v>
      </c>
      <c r="E5023" s="9">
        <v>0.51800000000000002</v>
      </c>
      <c r="F5023" s="9">
        <v>0.433</v>
      </c>
      <c r="G5023" s="9">
        <v>6577.97</v>
      </c>
      <c r="H5023" s="10">
        <v>0</v>
      </c>
      <c r="I5023" s="23" t="str">
        <f>VLOOKUP(B5023,'De-Para'!$B$3:$C$29,2,0)</f>
        <v>Nordeste</v>
      </c>
      <c r="J5023" s="18" t="str">
        <f t="shared" si="312"/>
        <v>Baixo</v>
      </c>
      <c r="K5023" s="18" t="str">
        <f t="shared" si="313"/>
        <v>Abaixo</v>
      </c>
      <c r="L5023" s="18" t="str">
        <f t="shared" si="314"/>
        <v>Abaixo</v>
      </c>
      <c r="M5023" s="23" t="str">
        <f t="shared" si="315"/>
        <v>Abaixo</v>
      </c>
    </row>
    <row r="5024" spans="1:13">
      <c r="A5024" s="11" t="s">
        <v>3098</v>
      </c>
      <c r="B5024" s="12" t="s">
        <v>111</v>
      </c>
      <c r="C5024" s="12">
        <v>110</v>
      </c>
      <c r="D5024" s="12">
        <v>0.56899999999999995</v>
      </c>
      <c r="E5024" s="12">
        <v>0.57099999999999995</v>
      </c>
      <c r="F5024" s="12">
        <v>0.46100000000000002</v>
      </c>
      <c r="G5024" s="12">
        <v>10684.43</v>
      </c>
      <c r="H5024" s="13">
        <v>0</v>
      </c>
      <c r="I5024" s="23" t="str">
        <f>VLOOKUP(B5024,'De-Para'!$B$3:$C$29,2,0)</f>
        <v>Norte</v>
      </c>
      <c r="J5024" s="18" t="str">
        <f t="shared" si="312"/>
        <v>Médio</v>
      </c>
      <c r="K5024" s="18" t="str">
        <f t="shared" si="313"/>
        <v>Abaixo</v>
      </c>
      <c r="L5024" s="18" t="str">
        <f t="shared" si="314"/>
        <v>Abaixo</v>
      </c>
      <c r="M5024" s="23" t="str">
        <f t="shared" si="315"/>
        <v>Abaixo</v>
      </c>
    </row>
    <row r="5025" spans="1:13">
      <c r="A5025" s="8" t="s">
        <v>4841</v>
      </c>
      <c r="B5025" s="9" t="s">
        <v>72</v>
      </c>
      <c r="C5025" s="9">
        <v>182</v>
      </c>
      <c r="D5025" s="9">
        <v>0.59699999999999998</v>
      </c>
      <c r="E5025" s="9">
        <v>0.56499999999999995</v>
      </c>
      <c r="F5025" s="9">
        <v>0.51200000000000001</v>
      </c>
      <c r="G5025" s="9">
        <v>7200.07</v>
      </c>
      <c r="H5025" s="10">
        <v>2</v>
      </c>
      <c r="I5025" s="23" t="str">
        <f>VLOOKUP(B5025,'De-Para'!$B$3:$C$29,2,0)</f>
        <v>Nordeste</v>
      </c>
      <c r="J5025" s="18" t="str">
        <f t="shared" si="312"/>
        <v>Médio</v>
      </c>
      <c r="K5025" s="18" t="str">
        <f t="shared" si="313"/>
        <v>Abaixo</v>
      </c>
      <c r="L5025" s="18" t="str">
        <f t="shared" si="314"/>
        <v>Abaixo</v>
      </c>
      <c r="M5025" s="23" t="str">
        <f t="shared" si="315"/>
        <v>Abaixo</v>
      </c>
    </row>
    <row r="5026" spans="1:13">
      <c r="A5026" s="11" t="s">
        <v>1288</v>
      </c>
      <c r="B5026" s="12" t="s">
        <v>111</v>
      </c>
      <c r="C5026" s="12">
        <v>78</v>
      </c>
      <c r="D5026" s="12">
        <v>0.62</v>
      </c>
      <c r="E5026" s="12">
        <v>0.57599999999999996</v>
      </c>
      <c r="F5026" s="12">
        <v>0.51800000000000002</v>
      </c>
      <c r="G5026" s="12">
        <v>15777.62</v>
      </c>
      <c r="H5026" s="13">
        <v>0</v>
      </c>
      <c r="I5026" s="23" t="str">
        <f>VLOOKUP(B5026,'De-Para'!$B$3:$C$29,2,0)</f>
        <v>Norte</v>
      </c>
      <c r="J5026" s="18" t="str">
        <f t="shared" si="312"/>
        <v>Médio</v>
      </c>
      <c r="K5026" s="18" t="str">
        <f t="shared" si="313"/>
        <v>Acima</v>
      </c>
      <c r="L5026" s="18" t="str">
        <f t="shared" si="314"/>
        <v>Abaixo</v>
      </c>
      <c r="M5026" s="23" t="str">
        <f t="shared" si="315"/>
        <v>Abaixo</v>
      </c>
    </row>
    <row r="5027" spans="1:13">
      <c r="A5027" s="8" t="s">
        <v>1233</v>
      </c>
      <c r="B5027" s="9" t="s">
        <v>82</v>
      </c>
      <c r="C5027" s="9">
        <v>84</v>
      </c>
      <c r="D5027" s="9">
        <v>0.57999999999999996</v>
      </c>
      <c r="E5027" s="9">
        <v>0.56000000000000005</v>
      </c>
      <c r="F5027" s="9">
        <v>0.48099999999999998</v>
      </c>
      <c r="G5027" s="9">
        <v>8970.41</v>
      </c>
      <c r="H5027" s="10">
        <v>2</v>
      </c>
      <c r="I5027" s="23" t="str">
        <f>VLOOKUP(B5027,'De-Para'!$B$3:$C$29,2,0)</f>
        <v>Nordeste</v>
      </c>
      <c r="J5027" s="18" t="str">
        <f t="shared" si="312"/>
        <v>Médio</v>
      </c>
      <c r="K5027" s="18" t="str">
        <f t="shared" si="313"/>
        <v>Abaixo</v>
      </c>
      <c r="L5027" s="18" t="str">
        <f t="shared" si="314"/>
        <v>Abaixo</v>
      </c>
      <c r="M5027" s="23" t="str">
        <f t="shared" si="315"/>
        <v>Abaixo</v>
      </c>
    </row>
    <row r="5028" spans="1:13">
      <c r="A5028" s="11" t="s">
        <v>4842</v>
      </c>
      <c r="B5028" s="12" t="s">
        <v>16</v>
      </c>
      <c r="C5028" s="12">
        <v>43</v>
      </c>
      <c r="D5028" s="12">
        <v>0.63500000000000001</v>
      </c>
      <c r="E5028" s="12">
        <v>0.61599999999999999</v>
      </c>
      <c r="F5028" s="12">
        <v>0.52300000000000002</v>
      </c>
      <c r="G5028" s="12">
        <v>13847.67</v>
      </c>
      <c r="H5028" s="13">
        <v>1</v>
      </c>
      <c r="I5028" s="23" t="str">
        <f>VLOOKUP(B5028,'De-Para'!$B$3:$C$29,2,0)</f>
        <v>Sudeste</v>
      </c>
      <c r="J5028" s="18" t="str">
        <f t="shared" si="312"/>
        <v>Médio</v>
      </c>
      <c r="K5028" s="18" t="str">
        <f t="shared" si="313"/>
        <v>Acima</v>
      </c>
      <c r="L5028" s="18" t="str">
        <f t="shared" si="314"/>
        <v>Abaixo</v>
      </c>
      <c r="M5028" s="23" t="str">
        <f t="shared" si="315"/>
        <v>Abaixo</v>
      </c>
    </row>
    <row r="5029" spans="1:13">
      <c r="A5029" s="8" t="s">
        <v>2098</v>
      </c>
      <c r="B5029" s="9" t="s">
        <v>72</v>
      </c>
      <c r="C5029" s="9">
        <v>85</v>
      </c>
      <c r="D5029" s="9">
        <v>0.59099999999999997</v>
      </c>
      <c r="E5029" s="9">
        <v>0.54500000000000004</v>
      </c>
      <c r="F5029" s="9">
        <v>0.48899999999999999</v>
      </c>
      <c r="G5029" s="9">
        <v>7041.85</v>
      </c>
      <c r="H5029" s="10">
        <v>1</v>
      </c>
      <c r="I5029" s="23" t="str">
        <f>VLOOKUP(B5029,'De-Para'!$B$3:$C$29,2,0)</f>
        <v>Nordeste</v>
      </c>
      <c r="J5029" s="18" t="str">
        <f t="shared" si="312"/>
        <v>Médio</v>
      </c>
      <c r="K5029" s="18" t="str">
        <f t="shared" si="313"/>
        <v>Abaixo</v>
      </c>
      <c r="L5029" s="18" t="str">
        <f t="shared" si="314"/>
        <v>Abaixo</v>
      </c>
      <c r="M5029" s="23" t="str">
        <f t="shared" si="315"/>
        <v>Abaixo</v>
      </c>
    </row>
    <row r="5030" spans="1:13">
      <c r="A5030" s="11" t="s">
        <v>4843</v>
      </c>
      <c r="B5030" s="12" t="s">
        <v>118</v>
      </c>
      <c r="C5030" s="12">
        <v>128</v>
      </c>
      <c r="D5030" s="12">
        <v>0.57999999999999996</v>
      </c>
      <c r="E5030" s="12">
        <v>0.56499999999999995</v>
      </c>
      <c r="F5030" s="12">
        <v>0.45</v>
      </c>
      <c r="G5030" s="12">
        <v>6974.97</v>
      </c>
      <c r="H5030" s="13">
        <v>2</v>
      </c>
      <c r="I5030" s="23" t="str">
        <f>VLOOKUP(B5030,'De-Para'!$B$3:$C$29,2,0)</f>
        <v>Nordeste</v>
      </c>
      <c r="J5030" s="18" t="str">
        <f t="shared" si="312"/>
        <v>Médio</v>
      </c>
      <c r="K5030" s="18" t="str">
        <f t="shared" si="313"/>
        <v>Abaixo</v>
      </c>
      <c r="L5030" s="18" t="str">
        <f t="shared" si="314"/>
        <v>Abaixo</v>
      </c>
      <c r="M5030" s="23" t="str">
        <f t="shared" si="315"/>
        <v>Abaixo</v>
      </c>
    </row>
    <row r="5031" spans="1:13">
      <c r="A5031" s="8" t="s">
        <v>4844</v>
      </c>
      <c r="B5031" s="9" t="s">
        <v>82</v>
      </c>
      <c r="C5031" s="9">
        <v>119</v>
      </c>
      <c r="D5031" s="9">
        <v>0.625</v>
      </c>
      <c r="E5031" s="9">
        <v>0.57599999999999996</v>
      </c>
      <c r="F5031" s="9">
        <v>0.58099999999999996</v>
      </c>
      <c r="G5031" s="9">
        <v>8809.44</v>
      </c>
      <c r="H5031" s="10">
        <v>2</v>
      </c>
      <c r="I5031" s="23" t="str">
        <f>VLOOKUP(B5031,'De-Para'!$B$3:$C$29,2,0)</f>
        <v>Nordeste</v>
      </c>
      <c r="J5031" s="18" t="str">
        <f t="shared" si="312"/>
        <v>Médio</v>
      </c>
      <c r="K5031" s="18" t="str">
        <f t="shared" si="313"/>
        <v>Acima</v>
      </c>
      <c r="L5031" s="18" t="str">
        <f t="shared" si="314"/>
        <v>Abaixo</v>
      </c>
      <c r="M5031" s="23" t="str">
        <f t="shared" si="315"/>
        <v>Abaixo</v>
      </c>
    </row>
    <row r="5032" spans="1:13">
      <c r="A5032" s="11" t="s">
        <v>4845</v>
      </c>
      <c r="B5032" s="12" t="s">
        <v>118</v>
      </c>
      <c r="C5032" s="12">
        <v>67</v>
      </c>
      <c r="D5032" s="12">
        <v>0.55000000000000004</v>
      </c>
      <c r="E5032" s="12">
        <v>0.51800000000000002</v>
      </c>
      <c r="F5032" s="12">
        <v>0.44</v>
      </c>
      <c r="G5032" s="12">
        <v>6146.35</v>
      </c>
      <c r="H5032" s="13">
        <v>0</v>
      </c>
      <c r="I5032" s="23" t="str">
        <f>VLOOKUP(B5032,'De-Para'!$B$3:$C$29,2,0)</f>
        <v>Nordeste</v>
      </c>
      <c r="J5032" s="18" t="str">
        <f t="shared" si="312"/>
        <v>Médio</v>
      </c>
      <c r="K5032" s="18" t="str">
        <f t="shared" si="313"/>
        <v>Abaixo</v>
      </c>
      <c r="L5032" s="18" t="str">
        <f t="shared" si="314"/>
        <v>Abaixo</v>
      </c>
      <c r="M5032" s="23" t="str">
        <f t="shared" si="315"/>
        <v>Abaixo</v>
      </c>
    </row>
    <row r="5033" spans="1:13">
      <c r="A5033" s="8" t="s">
        <v>4846</v>
      </c>
      <c r="B5033" s="9" t="s">
        <v>118</v>
      </c>
      <c r="C5033" s="9">
        <v>136</v>
      </c>
      <c r="D5033" s="9">
        <v>0.54700000000000004</v>
      </c>
      <c r="E5033" s="9">
        <v>0.52500000000000002</v>
      </c>
      <c r="F5033" s="9">
        <v>0.443</v>
      </c>
      <c r="G5033" s="9">
        <v>6808.96</v>
      </c>
      <c r="H5033" s="10">
        <v>7</v>
      </c>
      <c r="I5033" s="23" t="str">
        <f>VLOOKUP(B5033,'De-Para'!$B$3:$C$29,2,0)</f>
        <v>Nordeste</v>
      </c>
      <c r="J5033" s="18" t="str">
        <f t="shared" si="312"/>
        <v>Baixo</v>
      </c>
      <c r="K5033" s="18" t="str">
        <f t="shared" si="313"/>
        <v>Abaixo</v>
      </c>
      <c r="L5033" s="18" t="str">
        <f t="shared" si="314"/>
        <v>Abaixo</v>
      </c>
      <c r="M5033" s="23" t="str">
        <f t="shared" si="315"/>
        <v>Acima</v>
      </c>
    </row>
    <row r="5034" spans="1:13">
      <c r="A5034" s="11" t="s">
        <v>4847</v>
      </c>
      <c r="B5034" s="12" t="s">
        <v>16</v>
      </c>
      <c r="C5034" s="12">
        <v>49</v>
      </c>
      <c r="D5034" s="12">
        <v>0.68700000000000006</v>
      </c>
      <c r="E5034" s="12">
        <v>0.61699999999999999</v>
      </c>
      <c r="F5034" s="12">
        <v>0.64100000000000001</v>
      </c>
      <c r="G5034" s="12">
        <v>9728.1299999999992</v>
      </c>
      <c r="H5034" s="13">
        <v>1</v>
      </c>
      <c r="I5034" s="23" t="str">
        <f>VLOOKUP(B5034,'De-Para'!$B$3:$C$29,2,0)</f>
        <v>Sudeste</v>
      </c>
      <c r="J5034" s="18" t="str">
        <f t="shared" si="312"/>
        <v>Médio</v>
      </c>
      <c r="K5034" s="18" t="str">
        <f t="shared" si="313"/>
        <v>Acima</v>
      </c>
      <c r="L5034" s="18" t="str">
        <f t="shared" si="314"/>
        <v>Abaixo</v>
      </c>
      <c r="M5034" s="23" t="str">
        <f t="shared" si="315"/>
        <v>Abaixo</v>
      </c>
    </row>
    <row r="5035" spans="1:13">
      <c r="A5035" s="8" t="s">
        <v>4848</v>
      </c>
      <c r="B5035" s="9" t="s">
        <v>82</v>
      </c>
      <c r="C5035" s="9">
        <v>101</v>
      </c>
      <c r="D5035" s="9">
        <v>0.54200000000000004</v>
      </c>
      <c r="E5035" s="9">
        <v>0.52</v>
      </c>
      <c r="F5035" s="9">
        <v>0.42899999999999999</v>
      </c>
      <c r="G5035" s="9">
        <v>7437.65</v>
      </c>
      <c r="H5035" s="10">
        <v>1</v>
      </c>
      <c r="I5035" s="23" t="str">
        <f>VLOOKUP(B5035,'De-Para'!$B$3:$C$29,2,0)</f>
        <v>Nordeste</v>
      </c>
      <c r="J5035" s="18" t="str">
        <f t="shared" si="312"/>
        <v>Baixo</v>
      </c>
      <c r="K5035" s="18" t="str">
        <f t="shared" si="313"/>
        <v>Abaixo</v>
      </c>
      <c r="L5035" s="18" t="str">
        <f t="shared" si="314"/>
        <v>Abaixo</v>
      </c>
      <c r="M5035" s="23" t="str">
        <f t="shared" si="315"/>
        <v>Abaixo</v>
      </c>
    </row>
    <row r="5036" spans="1:13">
      <c r="A5036" s="11" t="s">
        <v>4849</v>
      </c>
      <c r="B5036" s="12" t="s">
        <v>16</v>
      </c>
      <c r="C5036" s="12">
        <v>64</v>
      </c>
      <c r="D5036" s="12">
        <v>0.66400000000000003</v>
      </c>
      <c r="E5036" s="12">
        <v>0.64400000000000002</v>
      </c>
      <c r="F5036" s="12">
        <v>0.56699999999999995</v>
      </c>
      <c r="G5036" s="12">
        <v>11432.05</v>
      </c>
      <c r="H5036" s="13">
        <v>3</v>
      </c>
      <c r="I5036" s="23" t="str">
        <f>VLOOKUP(B5036,'De-Para'!$B$3:$C$29,2,0)</f>
        <v>Sudeste</v>
      </c>
      <c r="J5036" s="18" t="str">
        <f t="shared" si="312"/>
        <v>Médio</v>
      </c>
      <c r="K5036" s="18" t="str">
        <f t="shared" si="313"/>
        <v>Acima</v>
      </c>
      <c r="L5036" s="18" t="str">
        <f t="shared" si="314"/>
        <v>Abaixo</v>
      </c>
      <c r="M5036" s="23" t="str">
        <f t="shared" si="315"/>
        <v>Acima</v>
      </c>
    </row>
    <row r="5037" spans="1:13">
      <c r="A5037" s="8" t="s">
        <v>4850</v>
      </c>
      <c r="B5037" s="9" t="s">
        <v>111</v>
      </c>
      <c r="C5037" s="9">
        <v>143</v>
      </c>
      <c r="D5037" s="9">
        <v>0.64500000000000002</v>
      </c>
      <c r="E5037" s="9">
        <v>0.58599999999999997</v>
      </c>
      <c r="F5037" s="9">
        <v>0.58399999999999996</v>
      </c>
      <c r="G5037" s="9">
        <v>9702.44</v>
      </c>
      <c r="H5037" s="10">
        <v>0</v>
      </c>
      <c r="I5037" s="23" t="str">
        <f>VLOOKUP(B5037,'De-Para'!$B$3:$C$29,2,0)</f>
        <v>Norte</v>
      </c>
      <c r="J5037" s="18" t="str">
        <f t="shared" si="312"/>
        <v>Médio</v>
      </c>
      <c r="K5037" s="18" t="str">
        <f t="shared" si="313"/>
        <v>Acima</v>
      </c>
      <c r="L5037" s="18" t="str">
        <f t="shared" si="314"/>
        <v>Abaixo</v>
      </c>
      <c r="M5037" s="23" t="str">
        <f t="shared" si="315"/>
        <v>Abaixo</v>
      </c>
    </row>
    <row r="5038" spans="1:13">
      <c r="A5038" s="11" t="s">
        <v>4851</v>
      </c>
      <c r="B5038" s="12" t="s">
        <v>118</v>
      </c>
      <c r="C5038" s="12">
        <v>68</v>
      </c>
      <c r="D5038" s="12">
        <v>0.56000000000000005</v>
      </c>
      <c r="E5038" s="12">
        <v>0.53900000000000003</v>
      </c>
      <c r="F5038" s="12">
        <v>0.44600000000000001</v>
      </c>
      <c r="G5038" s="12">
        <v>6577.16</v>
      </c>
      <c r="H5038" s="13">
        <v>1</v>
      </c>
      <c r="I5038" s="23" t="str">
        <f>VLOOKUP(B5038,'De-Para'!$B$3:$C$29,2,0)</f>
        <v>Nordeste</v>
      </c>
      <c r="J5038" s="18" t="str">
        <f t="shared" si="312"/>
        <v>Médio</v>
      </c>
      <c r="K5038" s="18" t="str">
        <f t="shared" si="313"/>
        <v>Abaixo</v>
      </c>
      <c r="L5038" s="18" t="str">
        <f t="shared" si="314"/>
        <v>Abaixo</v>
      </c>
      <c r="M5038" s="23" t="str">
        <f t="shared" si="315"/>
        <v>Abaixo</v>
      </c>
    </row>
    <row r="5039" spans="1:13">
      <c r="A5039" s="8" t="s">
        <v>4852</v>
      </c>
      <c r="B5039" s="9" t="s">
        <v>16</v>
      </c>
      <c r="C5039" s="9">
        <v>82</v>
      </c>
      <c r="D5039" s="9">
        <v>0.63800000000000001</v>
      </c>
      <c r="E5039" s="9">
        <v>0.59899999999999998</v>
      </c>
      <c r="F5039" s="9">
        <v>0.53100000000000003</v>
      </c>
      <c r="G5039" s="9">
        <v>10958.59</v>
      </c>
      <c r="H5039" s="10">
        <v>0</v>
      </c>
      <c r="I5039" s="23" t="str">
        <f>VLOOKUP(B5039,'De-Para'!$B$3:$C$29,2,0)</f>
        <v>Sudeste</v>
      </c>
      <c r="J5039" s="18" t="str">
        <f t="shared" si="312"/>
        <v>Médio</v>
      </c>
      <c r="K5039" s="18" t="str">
        <f t="shared" si="313"/>
        <v>Acima</v>
      </c>
      <c r="L5039" s="18" t="str">
        <f t="shared" si="314"/>
        <v>Abaixo</v>
      </c>
      <c r="M5039" s="23" t="str">
        <f t="shared" si="315"/>
        <v>Abaixo</v>
      </c>
    </row>
    <row r="5040" spans="1:13">
      <c r="A5040" s="11" t="s">
        <v>4853</v>
      </c>
      <c r="B5040" s="12" t="s">
        <v>118</v>
      </c>
      <c r="C5040" s="12">
        <v>96</v>
      </c>
      <c r="D5040" s="12">
        <v>0.57399999999999995</v>
      </c>
      <c r="E5040" s="12">
        <v>0.53900000000000003</v>
      </c>
      <c r="F5040" s="12">
        <v>0.47599999999999998</v>
      </c>
      <c r="G5040" s="12">
        <v>6542.36</v>
      </c>
      <c r="H5040" s="13">
        <v>2</v>
      </c>
      <c r="I5040" s="23" t="str">
        <f>VLOOKUP(B5040,'De-Para'!$B$3:$C$29,2,0)</f>
        <v>Nordeste</v>
      </c>
      <c r="J5040" s="18" t="str">
        <f t="shared" si="312"/>
        <v>Médio</v>
      </c>
      <c r="K5040" s="18" t="str">
        <f t="shared" si="313"/>
        <v>Abaixo</v>
      </c>
      <c r="L5040" s="18" t="str">
        <f t="shared" si="314"/>
        <v>Abaixo</v>
      </c>
      <c r="M5040" s="23" t="str">
        <f t="shared" si="315"/>
        <v>Abaixo</v>
      </c>
    </row>
    <row r="5041" spans="1:13">
      <c r="A5041" s="8" t="s">
        <v>4854</v>
      </c>
      <c r="B5041" s="9" t="s">
        <v>82</v>
      </c>
      <c r="C5041" s="9">
        <v>101</v>
      </c>
      <c r="D5041" s="9">
        <v>0.56999999999999995</v>
      </c>
      <c r="E5041" s="9">
        <v>0.55400000000000005</v>
      </c>
      <c r="F5041" s="9">
        <v>0.42399999999999999</v>
      </c>
      <c r="G5041" s="9">
        <v>7880.84</v>
      </c>
      <c r="H5041" s="10">
        <v>2</v>
      </c>
      <c r="I5041" s="23" t="str">
        <f>VLOOKUP(B5041,'De-Para'!$B$3:$C$29,2,0)</f>
        <v>Nordeste</v>
      </c>
      <c r="J5041" s="18" t="str">
        <f t="shared" si="312"/>
        <v>Médio</v>
      </c>
      <c r="K5041" s="18" t="str">
        <f t="shared" si="313"/>
        <v>Abaixo</v>
      </c>
      <c r="L5041" s="18" t="str">
        <f t="shared" si="314"/>
        <v>Abaixo</v>
      </c>
      <c r="M5041" s="23" t="str">
        <f t="shared" si="315"/>
        <v>Abaixo</v>
      </c>
    </row>
    <row r="5042" spans="1:13">
      <c r="A5042" s="11" t="s">
        <v>4855</v>
      </c>
      <c r="B5042" s="12" t="s">
        <v>82</v>
      </c>
      <c r="C5042" s="12">
        <v>143</v>
      </c>
      <c r="D5042" s="12">
        <v>0.626</v>
      </c>
      <c r="E5042" s="12">
        <v>0.56999999999999995</v>
      </c>
      <c r="F5042" s="12">
        <v>0.54400000000000004</v>
      </c>
      <c r="G5042" s="12">
        <v>9474.27</v>
      </c>
      <c r="H5042" s="13">
        <v>1</v>
      </c>
      <c r="I5042" s="23" t="str">
        <f>VLOOKUP(B5042,'De-Para'!$B$3:$C$29,2,0)</f>
        <v>Nordeste</v>
      </c>
      <c r="J5042" s="18" t="str">
        <f t="shared" si="312"/>
        <v>Médio</v>
      </c>
      <c r="K5042" s="18" t="str">
        <f t="shared" si="313"/>
        <v>Acima</v>
      </c>
      <c r="L5042" s="18" t="str">
        <f t="shared" si="314"/>
        <v>Abaixo</v>
      </c>
      <c r="M5042" s="23" t="str">
        <f t="shared" si="315"/>
        <v>Abaixo</v>
      </c>
    </row>
    <row r="5043" spans="1:13">
      <c r="A5043" s="8" t="s">
        <v>4856</v>
      </c>
      <c r="B5043" s="9" t="s">
        <v>82</v>
      </c>
      <c r="C5043" s="9">
        <v>109</v>
      </c>
      <c r="D5043" s="9">
        <v>0.61399999999999999</v>
      </c>
      <c r="E5043" s="9">
        <v>0.58499999999999996</v>
      </c>
      <c r="F5043" s="9">
        <v>0.51800000000000002</v>
      </c>
      <c r="G5043" s="9">
        <v>9790.42</v>
      </c>
      <c r="H5043" s="10">
        <v>2</v>
      </c>
      <c r="I5043" s="23" t="str">
        <f>VLOOKUP(B5043,'De-Para'!$B$3:$C$29,2,0)</f>
        <v>Nordeste</v>
      </c>
      <c r="J5043" s="18" t="str">
        <f t="shared" si="312"/>
        <v>Médio</v>
      </c>
      <c r="K5043" s="18" t="str">
        <f t="shared" si="313"/>
        <v>Acima</v>
      </c>
      <c r="L5043" s="18" t="str">
        <f t="shared" si="314"/>
        <v>Abaixo</v>
      </c>
      <c r="M5043" s="23" t="str">
        <f t="shared" si="315"/>
        <v>Abaixo</v>
      </c>
    </row>
    <row r="5044" spans="1:13">
      <c r="A5044" s="11" t="s">
        <v>243</v>
      </c>
      <c r="B5044" s="12" t="s">
        <v>118</v>
      </c>
      <c r="C5044" s="12">
        <v>152</v>
      </c>
      <c r="D5044" s="12">
        <v>0.56999999999999995</v>
      </c>
      <c r="E5044" s="12">
        <v>0.55400000000000005</v>
      </c>
      <c r="F5044" s="12">
        <v>0.47399999999999998</v>
      </c>
      <c r="G5044" s="12">
        <v>6854.08</v>
      </c>
      <c r="H5044" s="13">
        <v>1</v>
      </c>
      <c r="I5044" s="23" t="str">
        <f>VLOOKUP(B5044,'De-Para'!$B$3:$C$29,2,0)</f>
        <v>Nordeste</v>
      </c>
      <c r="J5044" s="18" t="str">
        <f t="shared" si="312"/>
        <v>Médio</v>
      </c>
      <c r="K5044" s="18" t="str">
        <f t="shared" si="313"/>
        <v>Abaixo</v>
      </c>
      <c r="L5044" s="18" t="str">
        <f t="shared" si="314"/>
        <v>Abaixo</v>
      </c>
      <c r="M5044" s="23" t="str">
        <f t="shared" si="315"/>
        <v>Abaixo</v>
      </c>
    </row>
    <row r="5045" spans="1:13">
      <c r="A5045" s="8" t="s">
        <v>4857</v>
      </c>
      <c r="B5045" s="9" t="s">
        <v>72</v>
      </c>
      <c r="C5045" s="9">
        <v>117</v>
      </c>
      <c r="D5045" s="9">
        <v>0.58899999999999997</v>
      </c>
      <c r="E5045" s="9">
        <v>0.56599999999999995</v>
      </c>
      <c r="F5045" s="9">
        <v>0.45800000000000002</v>
      </c>
      <c r="G5045" s="9">
        <v>10715.61</v>
      </c>
      <c r="H5045" s="10">
        <v>1</v>
      </c>
      <c r="I5045" s="23" t="str">
        <f>VLOOKUP(B5045,'De-Para'!$B$3:$C$29,2,0)</f>
        <v>Nordeste</v>
      </c>
      <c r="J5045" s="18" t="str">
        <f t="shared" si="312"/>
        <v>Médio</v>
      </c>
      <c r="K5045" s="18" t="str">
        <f t="shared" si="313"/>
        <v>Abaixo</v>
      </c>
      <c r="L5045" s="18" t="str">
        <f t="shared" si="314"/>
        <v>Abaixo</v>
      </c>
      <c r="M5045" s="23" t="str">
        <f t="shared" si="315"/>
        <v>Abaixo</v>
      </c>
    </row>
    <row r="5046" spans="1:13">
      <c r="A5046" s="11" t="s">
        <v>4858</v>
      </c>
      <c r="B5046" s="12" t="s">
        <v>33</v>
      </c>
      <c r="C5046" s="12">
        <v>95</v>
      </c>
      <c r="D5046" s="12">
        <v>0.73</v>
      </c>
      <c r="E5046" s="12">
        <v>0.73399999999999999</v>
      </c>
      <c r="F5046" s="12">
        <v>0.65900000000000003</v>
      </c>
      <c r="G5046" s="12">
        <v>12224.33</v>
      </c>
      <c r="H5046" s="13">
        <v>0</v>
      </c>
      <c r="I5046" s="23" t="str">
        <f>VLOOKUP(B5046,'De-Para'!$B$3:$C$29,2,0)</f>
        <v>Centro-Oeste</v>
      </c>
      <c r="J5046" s="18" t="str">
        <f t="shared" si="312"/>
        <v>Alto</v>
      </c>
      <c r="K5046" s="18" t="str">
        <f t="shared" si="313"/>
        <v>Acima</v>
      </c>
      <c r="L5046" s="18" t="str">
        <f t="shared" si="314"/>
        <v>Abaixo</v>
      </c>
      <c r="M5046" s="23" t="str">
        <f t="shared" si="315"/>
        <v>Abaixo</v>
      </c>
    </row>
    <row r="5047" spans="1:13">
      <c r="A5047" s="8" t="s">
        <v>4859</v>
      </c>
      <c r="B5047" s="9" t="s">
        <v>72</v>
      </c>
      <c r="C5047" s="9">
        <v>66</v>
      </c>
      <c r="D5047" s="9">
        <v>0.58899999999999997</v>
      </c>
      <c r="E5047" s="9">
        <v>0.54700000000000004</v>
      </c>
      <c r="F5047" s="9">
        <v>0.501</v>
      </c>
      <c r="G5047" s="9">
        <v>9553.51</v>
      </c>
      <c r="H5047" s="10">
        <v>2</v>
      </c>
      <c r="I5047" s="23" t="str">
        <f>VLOOKUP(B5047,'De-Para'!$B$3:$C$29,2,0)</f>
        <v>Nordeste</v>
      </c>
      <c r="J5047" s="18" t="str">
        <f t="shared" si="312"/>
        <v>Médio</v>
      </c>
      <c r="K5047" s="18" t="str">
        <f t="shared" si="313"/>
        <v>Abaixo</v>
      </c>
      <c r="L5047" s="18" t="str">
        <f t="shared" si="314"/>
        <v>Abaixo</v>
      </c>
      <c r="M5047" s="23" t="str">
        <f t="shared" si="315"/>
        <v>Abaixo</v>
      </c>
    </row>
    <row r="5048" spans="1:13">
      <c r="A5048" s="11" t="s">
        <v>4860</v>
      </c>
      <c r="B5048" s="12" t="s">
        <v>118</v>
      </c>
      <c r="C5048" s="12">
        <v>84</v>
      </c>
      <c r="D5048" s="12">
        <v>0.54400000000000004</v>
      </c>
      <c r="E5048" s="12">
        <v>0.51300000000000001</v>
      </c>
      <c r="F5048" s="12">
        <v>0.443</v>
      </c>
      <c r="G5048" s="12">
        <v>6739.07</v>
      </c>
      <c r="H5048" s="13">
        <v>0</v>
      </c>
      <c r="I5048" s="23" t="str">
        <f>VLOOKUP(B5048,'De-Para'!$B$3:$C$29,2,0)</f>
        <v>Nordeste</v>
      </c>
      <c r="J5048" s="18" t="str">
        <f t="shared" si="312"/>
        <v>Baixo</v>
      </c>
      <c r="K5048" s="18" t="str">
        <f t="shared" si="313"/>
        <v>Abaixo</v>
      </c>
      <c r="L5048" s="18" t="str">
        <f t="shared" si="314"/>
        <v>Abaixo</v>
      </c>
      <c r="M5048" s="23" t="str">
        <f t="shared" si="315"/>
        <v>Abaixo</v>
      </c>
    </row>
    <row r="5049" spans="1:13">
      <c r="A5049" s="8" t="s">
        <v>4861</v>
      </c>
      <c r="B5049" s="9" t="s">
        <v>118</v>
      </c>
      <c r="C5049" s="9">
        <v>95</v>
      </c>
      <c r="D5049" s="9">
        <v>0.51500000000000001</v>
      </c>
      <c r="E5049" s="9">
        <v>0.53100000000000003</v>
      </c>
      <c r="F5049" s="9">
        <v>0.35399999999999998</v>
      </c>
      <c r="G5049" s="9">
        <v>7680.83</v>
      </c>
      <c r="H5049" s="10">
        <v>0</v>
      </c>
      <c r="I5049" s="23" t="str">
        <f>VLOOKUP(B5049,'De-Para'!$B$3:$C$29,2,0)</f>
        <v>Nordeste</v>
      </c>
      <c r="J5049" s="18" t="str">
        <f t="shared" si="312"/>
        <v>Baixo</v>
      </c>
      <c r="K5049" s="18" t="str">
        <f t="shared" si="313"/>
        <v>Abaixo</v>
      </c>
      <c r="L5049" s="18" t="str">
        <f t="shared" si="314"/>
        <v>Abaixo</v>
      </c>
      <c r="M5049" s="23" t="str">
        <f t="shared" si="315"/>
        <v>Abaixo</v>
      </c>
    </row>
    <row r="5050" spans="1:13">
      <c r="A5050" s="11" t="s">
        <v>4862</v>
      </c>
      <c r="B5050" s="12" t="s">
        <v>118</v>
      </c>
      <c r="C5050" s="12">
        <v>104</v>
      </c>
      <c r="D5050" s="12">
        <v>0.56100000000000005</v>
      </c>
      <c r="E5050" s="12">
        <v>0.51300000000000001</v>
      </c>
      <c r="F5050" s="12">
        <v>0.46500000000000002</v>
      </c>
      <c r="G5050" s="12">
        <v>6552.21</v>
      </c>
      <c r="H5050" s="13">
        <v>2</v>
      </c>
      <c r="I5050" s="23" t="str">
        <f>VLOOKUP(B5050,'De-Para'!$B$3:$C$29,2,0)</f>
        <v>Nordeste</v>
      </c>
      <c r="J5050" s="18" t="str">
        <f t="shared" si="312"/>
        <v>Médio</v>
      </c>
      <c r="K5050" s="18" t="str">
        <f t="shared" si="313"/>
        <v>Abaixo</v>
      </c>
      <c r="L5050" s="18" t="str">
        <f t="shared" si="314"/>
        <v>Abaixo</v>
      </c>
      <c r="M5050" s="23" t="str">
        <f t="shared" si="315"/>
        <v>Abaixo</v>
      </c>
    </row>
    <row r="5051" spans="1:13">
      <c r="A5051" s="8" t="s">
        <v>4863</v>
      </c>
      <c r="B5051" s="9" t="s">
        <v>118</v>
      </c>
      <c r="C5051" s="9">
        <v>198</v>
      </c>
      <c r="D5051" s="9">
        <v>0.59899999999999998</v>
      </c>
      <c r="E5051" s="9">
        <v>0.55000000000000004</v>
      </c>
      <c r="F5051" s="9">
        <v>0.52600000000000002</v>
      </c>
      <c r="G5051" s="9">
        <v>5823.53</v>
      </c>
      <c r="H5051" s="10">
        <v>1</v>
      </c>
      <c r="I5051" s="23" t="str">
        <f>VLOOKUP(B5051,'De-Para'!$B$3:$C$29,2,0)</f>
        <v>Nordeste</v>
      </c>
      <c r="J5051" s="18" t="str">
        <f t="shared" si="312"/>
        <v>Médio</v>
      </c>
      <c r="K5051" s="18" t="str">
        <f t="shared" si="313"/>
        <v>Abaixo</v>
      </c>
      <c r="L5051" s="18" t="str">
        <f t="shared" si="314"/>
        <v>Abaixo</v>
      </c>
      <c r="M5051" s="23" t="str">
        <f t="shared" si="315"/>
        <v>Abaixo</v>
      </c>
    </row>
    <row r="5052" spans="1:13">
      <c r="A5052" s="11" t="s">
        <v>4864</v>
      </c>
      <c r="B5052" s="12" t="s">
        <v>118</v>
      </c>
      <c r="C5052" s="12">
        <v>76</v>
      </c>
      <c r="D5052" s="12">
        <v>0.59499999999999997</v>
      </c>
      <c r="E5052" s="12">
        <v>0.56000000000000005</v>
      </c>
      <c r="F5052" s="12">
        <v>0.499</v>
      </c>
      <c r="G5052" s="12">
        <v>6556.5</v>
      </c>
      <c r="H5052" s="13">
        <v>1</v>
      </c>
      <c r="I5052" s="23" t="str">
        <f>VLOOKUP(B5052,'De-Para'!$B$3:$C$29,2,0)</f>
        <v>Nordeste</v>
      </c>
      <c r="J5052" s="18" t="str">
        <f t="shared" si="312"/>
        <v>Médio</v>
      </c>
      <c r="K5052" s="18" t="str">
        <f t="shared" si="313"/>
        <v>Abaixo</v>
      </c>
      <c r="L5052" s="18" t="str">
        <f t="shared" si="314"/>
        <v>Abaixo</v>
      </c>
      <c r="M5052" s="23" t="str">
        <f t="shared" si="315"/>
        <v>Abaixo</v>
      </c>
    </row>
    <row r="5053" spans="1:13">
      <c r="A5053" s="8" t="s">
        <v>4865</v>
      </c>
      <c r="B5053" s="9" t="s">
        <v>16</v>
      </c>
      <c r="C5053" s="9">
        <v>114</v>
      </c>
      <c r="D5053" s="9">
        <v>0.58499999999999996</v>
      </c>
      <c r="E5053" s="9">
        <v>0.64</v>
      </c>
      <c r="F5053" s="9">
        <v>0.377</v>
      </c>
      <c r="G5053" s="9">
        <v>8994.89</v>
      </c>
      <c r="H5053" s="10">
        <v>3</v>
      </c>
      <c r="I5053" s="23" t="str">
        <f>VLOOKUP(B5053,'De-Para'!$B$3:$C$29,2,0)</f>
        <v>Sudeste</v>
      </c>
      <c r="J5053" s="18" t="str">
        <f t="shared" si="312"/>
        <v>Médio</v>
      </c>
      <c r="K5053" s="18" t="str">
        <f t="shared" si="313"/>
        <v>Abaixo</v>
      </c>
      <c r="L5053" s="18" t="str">
        <f t="shared" si="314"/>
        <v>Abaixo</v>
      </c>
      <c r="M5053" s="23" t="str">
        <f t="shared" si="315"/>
        <v>Acima</v>
      </c>
    </row>
    <row r="5054" spans="1:13">
      <c r="A5054" s="11" t="s">
        <v>4866</v>
      </c>
      <c r="B5054" s="12" t="s">
        <v>94</v>
      </c>
      <c r="C5054" s="12">
        <v>109</v>
      </c>
      <c r="D5054" s="12">
        <v>0.57399999999999995</v>
      </c>
      <c r="E5054" s="12">
        <v>0.57899999999999996</v>
      </c>
      <c r="F5054" s="12">
        <v>0.46500000000000002</v>
      </c>
      <c r="G5054" s="12">
        <v>9953.17</v>
      </c>
      <c r="H5054" s="13">
        <v>1</v>
      </c>
      <c r="I5054" s="23" t="str">
        <f>VLOOKUP(B5054,'De-Para'!$B$3:$C$29,2,0)</f>
        <v>Nordeste</v>
      </c>
      <c r="J5054" s="18" t="str">
        <f t="shared" si="312"/>
        <v>Médio</v>
      </c>
      <c r="K5054" s="18" t="str">
        <f t="shared" si="313"/>
        <v>Abaixo</v>
      </c>
      <c r="L5054" s="18" t="str">
        <f t="shared" si="314"/>
        <v>Abaixo</v>
      </c>
      <c r="M5054" s="23" t="str">
        <f t="shared" si="315"/>
        <v>Abaixo</v>
      </c>
    </row>
    <row r="5055" spans="1:13">
      <c r="A5055" s="8" t="s">
        <v>4867</v>
      </c>
      <c r="B5055" s="9" t="s">
        <v>82</v>
      </c>
      <c r="C5055" s="9">
        <v>136</v>
      </c>
      <c r="D5055" s="9">
        <v>0.57299999999999995</v>
      </c>
      <c r="E5055" s="9">
        <v>0.53100000000000003</v>
      </c>
      <c r="F5055" s="9">
        <v>0.46</v>
      </c>
      <c r="G5055" s="9">
        <v>8347.8799999999992</v>
      </c>
      <c r="H5055" s="10">
        <v>2</v>
      </c>
      <c r="I5055" s="23" t="str">
        <f>VLOOKUP(B5055,'De-Para'!$B$3:$C$29,2,0)</f>
        <v>Nordeste</v>
      </c>
      <c r="J5055" s="18" t="str">
        <f t="shared" si="312"/>
        <v>Médio</v>
      </c>
      <c r="K5055" s="18" t="str">
        <f t="shared" si="313"/>
        <v>Abaixo</v>
      </c>
      <c r="L5055" s="18" t="str">
        <f t="shared" si="314"/>
        <v>Abaixo</v>
      </c>
      <c r="M5055" s="23" t="str">
        <f t="shared" si="315"/>
        <v>Abaixo</v>
      </c>
    </row>
    <row r="5056" spans="1:13">
      <c r="A5056" s="11" t="s">
        <v>4868</v>
      </c>
      <c r="B5056" s="12" t="s">
        <v>72</v>
      </c>
      <c r="C5056" s="12">
        <v>53</v>
      </c>
      <c r="D5056" s="12">
        <v>0.58899999999999997</v>
      </c>
      <c r="E5056" s="12">
        <v>0.53200000000000003</v>
      </c>
      <c r="F5056" s="12">
        <v>0.496</v>
      </c>
      <c r="G5056" s="12">
        <v>6919.15</v>
      </c>
      <c r="H5056" s="13">
        <v>1</v>
      </c>
      <c r="I5056" s="23" t="str">
        <f>VLOOKUP(B5056,'De-Para'!$B$3:$C$29,2,0)</f>
        <v>Nordeste</v>
      </c>
      <c r="J5056" s="18" t="str">
        <f t="shared" si="312"/>
        <v>Médio</v>
      </c>
      <c r="K5056" s="18" t="str">
        <f t="shared" si="313"/>
        <v>Abaixo</v>
      </c>
      <c r="L5056" s="18" t="str">
        <f t="shared" si="314"/>
        <v>Abaixo</v>
      </c>
      <c r="M5056" s="23" t="str">
        <f t="shared" si="315"/>
        <v>Abaixo</v>
      </c>
    </row>
    <row r="5057" spans="1:13">
      <c r="A5057" s="8" t="s">
        <v>4869</v>
      </c>
      <c r="B5057" s="9" t="s">
        <v>16</v>
      </c>
      <c r="C5057" s="9">
        <v>98</v>
      </c>
      <c r="D5057" s="9">
        <v>0.64</v>
      </c>
      <c r="E5057" s="9">
        <v>0.59299999999999997</v>
      </c>
      <c r="F5057" s="9">
        <v>0.54200000000000004</v>
      </c>
      <c r="G5057" s="9">
        <v>9160.5400000000009</v>
      </c>
      <c r="H5057" s="10">
        <v>1</v>
      </c>
      <c r="I5057" s="23" t="str">
        <f>VLOOKUP(B5057,'De-Para'!$B$3:$C$29,2,0)</f>
        <v>Sudeste</v>
      </c>
      <c r="J5057" s="18" t="str">
        <f t="shared" si="312"/>
        <v>Médio</v>
      </c>
      <c r="K5057" s="18" t="str">
        <f t="shared" si="313"/>
        <v>Acima</v>
      </c>
      <c r="L5057" s="18" t="str">
        <f t="shared" si="314"/>
        <v>Abaixo</v>
      </c>
      <c r="M5057" s="23" t="str">
        <f t="shared" si="315"/>
        <v>Abaixo</v>
      </c>
    </row>
    <row r="5058" spans="1:13">
      <c r="A5058" s="11" t="s">
        <v>4870</v>
      </c>
      <c r="B5058" s="12" t="s">
        <v>118</v>
      </c>
      <c r="C5058" s="12">
        <v>48</v>
      </c>
      <c r="D5058" s="12">
        <v>0.56499999999999995</v>
      </c>
      <c r="E5058" s="12">
        <v>0.55900000000000005</v>
      </c>
      <c r="F5058" s="12">
        <v>0.47099999999999997</v>
      </c>
      <c r="G5058" s="12">
        <v>9926.59</v>
      </c>
      <c r="H5058" s="13">
        <v>0</v>
      </c>
      <c r="I5058" s="23" t="str">
        <f>VLOOKUP(B5058,'De-Para'!$B$3:$C$29,2,0)</f>
        <v>Nordeste</v>
      </c>
      <c r="J5058" s="18" t="str">
        <f t="shared" si="312"/>
        <v>Médio</v>
      </c>
      <c r="K5058" s="18" t="str">
        <f t="shared" si="313"/>
        <v>Abaixo</v>
      </c>
      <c r="L5058" s="18" t="str">
        <f t="shared" si="314"/>
        <v>Abaixo</v>
      </c>
      <c r="M5058" s="23" t="str">
        <f t="shared" si="315"/>
        <v>Abaixo</v>
      </c>
    </row>
    <row r="5059" spans="1:13">
      <c r="A5059" s="8" t="s">
        <v>4871</v>
      </c>
      <c r="B5059" s="9" t="s">
        <v>16</v>
      </c>
      <c r="C5059" s="9">
        <v>68</v>
      </c>
      <c r="D5059" s="9">
        <v>0.65400000000000003</v>
      </c>
      <c r="E5059" s="9">
        <v>0.623</v>
      </c>
      <c r="F5059" s="9">
        <v>0.54300000000000004</v>
      </c>
      <c r="G5059" s="9">
        <v>10467.89</v>
      </c>
      <c r="H5059" s="10">
        <v>1</v>
      </c>
      <c r="I5059" s="23" t="str">
        <f>VLOOKUP(B5059,'De-Para'!$B$3:$C$29,2,0)</f>
        <v>Sudeste</v>
      </c>
      <c r="J5059" s="18" t="str">
        <f t="shared" si="312"/>
        <v>Médio</v>
      </c>
      <c r="K5059" s="18" t="str">
        <f t="shared" si="313"/>
        <v>Acima</v>
      </c>
      <c r="L5059" s="18" t="str">
        <f t="shared" si="314"/>
        <v>Abaixo</v>
      </c>
      <c r="M5059" s="23" t="str">
        <f t="shared" si="315"/>
        <v>Abaixo</v>
      </c>
    </row>
    <row r="5060" spans="1:13">
      <c r="A5060" s="11" t="s">
        <v>4872</v>
      </c>
      <c r="B5060" s="12" t="s">
        <v>82</v>
      </c>
      <c r="C5060" s="12">
        <v>115</v>
      </c>
      <c r="D5060" s="12">
        <v>0.59599999999999997</v>
      </c>
      <c r="E5060" s="12">
        <v>0.55300000000000005</v>
      </c>
      <c r="F5060" s="12">
        <v>0.497</v>
      </c>
      <c r="G5060" s="12">
        <v>7834.22</v>
      </c>
      <c r="H5060" s="13">
        <v>2</v>
      </c>
      <c r="I5060" s="23" t="str">
        <f>VLOOKUP(B5060,'De-Para'!$B$3:$C$29,2,0)</f>
        <v>Nordeste</v>
      </c>
      <c r="J5060" s="18" t="str">
        <f t="shared" si="312"/>
        <v>Médio</v>
      </c>
      <c r="K5060" s="18" t="str">
        <f t="shared" si="313"/>
        <v>Abaixo</v>
      </c>
      <c r="L5060" s="18" t="str">
        <f t="shared" si="314"/>
        <v>Abaixo</v>
      </c>
      <c r="M5060" s="23" t="str">
        <f t="shared" si="315"/>
        <v>Abaixo</v>
      </c>
    </row>
    <row r="5061" spans="1:13">
      <c r="A5061" s="8" t="s">
        <v>4873</v>
      </c>
      <c r="B5061" s="9" t="s">
        <v>82</v>
      </c>
      <c r="C5061" s="9">
        <v>148</v>
      </c>
      <c r="D5061" s="9">
        <v>0.59499999999999997</v>
      </c>
      <c r="E5061" s="9">
        <v>0.55400000000000005</v>
      </c>
      <c r="F5061" s="9">
        <v>0.49199999999999999</v>
      </c>
      <c r="G5061" s="9">
        <v>8310.08</v>
      </c>
      <c r="H5061" s="10">
        <v>7</v>
      </c>
      <c r="I5061" s="23" t="str">
        <f>VLOOKUP(B5061,'De-Para'!$B$3:$C$29,2,0)</f>
        <v>Nordeste</v>
      </c>
      <c r="J5061" s="18" t="str">
        <f t="shared" si="312"/>
        <v>Médio</v>
      </c>
      <c r="K5061" s="18" t="str">
        <f t="shared" si="313"/>
        <v>Abaixo</v>
      </c>
      <c r="L5061" s="18" t="str">
        <f t="shared" si="314"/>
        <v>Abaixo</v>
      </c>
      <c r="M5061" s="23" t="str">
        <f t="shared" si="315"/>
        <v>Acima</v>
      </c>
    </row>
    <row r="5062" spans="1:13">
      <c r="A5062" s="11" t="s">
        <v>4874</v>
      </c>
      <c r="B5062" s="12" t="s">
        <v>118</v>
      </c>
      <c r="C5062" s="12">
        <v>84</v>
      </c>
      <c r="D5062" s="12">
        <v>0.57999999999999996</v>
      </c>
      <c r="E5062" s="12">
        <v>0.52</v>
      </c>
      <c r="F5062" s="12">
        <v>0.51900000000000002</v>
      </c>
      <c r="G5062" s="12">
        <v>7337.3</v>
      </c>
      <c r="H5062" s="13">
        <v>8</v>
      </c>
      <c r="I5062" s="23" t="str">
        <f>VLOOKUP(B5062,'De-Para'!$B$3:$C$29,2,0)</f>
        <v>Nordeste</v>
      </c>
      <c r="J5062" s="18" t="str">
        <f t="shared" ref="J5062:J5125" si="316">IF(D5062&lt;0.55,"Baixo",IF(D5062&lt;0.7,"Médio",IF(D5062&lt;0.8,"Alto","Muito alto")))</f>
        <v>Médio</v>
      </c>
      <c r="K5062" s="18" t="str">
        <f t="shared" ref="K5062:K5125" si="317">IF(D5062&lt;=$K$3,"Abaixo","Acima")</f>
        <v>Abaixo</v>
      </c>
      <c r="L5062" s="18" t="str">
        <f t="shared" ref="L5062:L5125" si="318">IF(C5062&gt;=$L$3,"Acima","Abaixo")</f>
        <v>Abaixo</v>
      </c>
      <c r="M5062" s="23" t="str">
        <f t="shared" ref="M5062:M5125" si="319">IF(H5062&lt;=$M$3,"Abaixo","Acima")</f>
        <v>Acima</v>
      </c>
    </row>
    <row r="5063" spans="1:13">
      <c r="A5063" s="8" t="s">
        <v>4875</v>
      </c>
      <c r="B5063" s="9" t="s">
        <v>29</v>
      </c>
      <c r="C5063" s="9">
        <v>88</v>
      </c>
      <c r="D5063" s="9">
        <v>0.68</v>
      </c>
      <c r="E5063" s="9">
        <v>0.61699999999999999</v>
      </c>
      <c r="F5063" s="9">
        <v>0.63400000000000001</v>
      </c>
      <c r="G5063" s="9">
        <v>13808.95</v>
      </c>
      <c r="H5063" s="10">
        <v>4</v>
      </c>
      <c r="I5063" s="23" t="str">
        <f>VLOOKUP(B5063,'De-Para'!$B$3:$C$29,2,0)</f>
        <v>Centro-Oeste</v>
      </c>
      <c r="J5063" s="18" t="str">
        <f t="shared" si="316"/>
        <v>Médio</v>
      </c>
      <c r="K5063" s="18" t="str">
        <f t="shared" si="317"/>
        <v>Acima</v>
      </c>
      <c r="L5063" s="18" t="str">
        <f t="shared" si="318"/>
        <v>Abaixo</v>
      </c>
      <c r="M5063" s="23" t="str">
        <f t="shared" si="319"/>
        <v>Acima</v>
      </c>
    </row>
    <row r="5064" spans="1:13">
      <c r="A5064" s="11" t="s">
        <v>4876</v>
      </c>
      <c r="B5064" s="12" t="s">
        <v>111</v>
      </c>
      <c r="C5064" s="12">
        <v>150</v>
      </c>
      <c r="D5064" s="12">
        <v>0.59599999999999997</v>
      </c>
      <c r="E5064" s="12">
        <v>0.55900000000000005</v>
      </c>
      <c r="F5064" s="12">
        <v>0.52</v>
      </c>
      <c r="G5064" s="12">
        <v>10671.39</v>
      </c>
      <c r="H5064" s="13">
        <v>0</v>
      </c>
      <c r="I5064" s="23" t="str">
        <f>VLOOKUP(B5064,'De-Para'!$B$3:$C$29,2,0)</f>
        <v>Norte</v>
      </c>
      <c r="J5064" s="18" t="str">
        <f t="shared" si="316"/>
        <v>Médio</v>
      </c>
      <c r="K5064" s="18" t="str">
        <f t="shared" si="317"/>
        <v>Abaixo</v>
      </c>
      <c r="L5064" s="18" t="str">
        <f t="shared" si="318"/>
        <v>Abaixo</v>
      </c>
      <c r="M5064" s="23" t="str">
        <f t="shared" si="319"/>
        <v>Abaixo</v>
      </c>
    </row>
    <row r="5065" spans="1:13">
      <c r="A5065" s="8" t="s">
        <v>4877</v>
      </c>
      <c r="B5065" s="9" t="s">
        <v>16</v>
      </c>
      <c r="C5065" s="9">
        <v>79</v>
      </c>
      <c r="D5065" s="9">
        <v>0.66700000000000004</v>
      </c>
      <c r="E5065" s="9">
        <v>0.64800000000000002</v>
      </c>
      <c r="F5065" s="9">
        <v>0.55800000000000005</v>
      </c>
      <c r="G5065" s="9">
        <v>11793.9</v>
      </c>
      <c r="H5065" s="10">
        <v>1</v>
      </c>
      <c r="I5065" s="23" t="str">
        <f>VLOOKUP(B5065,'De-Para'!$B$3:$C$29,2,0)</f>
        <v>Sudeste</v>
      </c>
      <c r="J5065" s="18" t="str">
        <f t="shared" si="316"/>
        <v>Médio</v>
      </c>
      <c r="K5065" s="18" t="str">
        <f t="shared" si="317"/>
        <v>Acima</v>
      </c>
      <c r="L5065" s="18" t="str">
        <f t="shared" si="318"/>
        <v>Abaixo</v>
      </c>
      <c r="M5065" s="23" t="str">
        <f t="shared" si="319"/>
        <v>Abaixo</v>
      </c>
    </row>
    <row r="5066" spans="1:13">
      <c r="A5066" s="11" t="s">
        <v>4878</v>
      </c>
      <c r="B5066" s="12" t="s">
        <v>72</v>
      </c>
      <c r="C5066" s="12">
        <v>77</v>
      </c>
      <c r="D5066" s="12">
        <v>0.64</v>
      </c>
      <c r="E5066" s="12">
        <v>0.61399999999999999</v>
      </c>
      <c r="F5066" s="12">
        <v>0.59099999999999997</v>
      </c>
      <c r="G5066" s="12">
        <v>11744.5</v>
      </c>
      <c r="H5066" s="13">
        <v>3</v>
      </c>
      <c r="I5066" s="23" t="str">
        <f>VLOOKUP(B5066,'De-Para'!$B$3:$C$29,2,0)</f>
        <v>Nordeste</v>
      </c>
      <c r="J5066" s="18" t="str">
        <f t="shared" si="316"/>
        <v>Médio</v>
      </c>
      <c r="K5066" s="18" t="str">
        <f t="shared" si="317"/>
        <v>Acima</v>
      </c>
      <c r="L5066" s="18" t="str">
        <f t="shared" si="318"/>
        <v>Abaixo</v>
      </c>
      <c r="M5066" s="23" t="str">
        <f t="shared" si="319"/>
        <v>Acima</v>
      </c>
    </row>
    <row r="5067" spans="1:13">
      <c r="A5067" s="8" t="s">
        <v>4879</v>
      </c>
      <c r="B5067" s="9" t="s">
        <v>72</v>
      </c>
      <c r="C5067" s="9">
        <v>52</v>
      </c>
      <c r="D5067" s="9">
        <v>0.59499999999999997</v>
      </c>
      <c r="E5067" s="9">
        <v>0.55200000000000005</v>
      </c>
      <c r="F5067" s="9">
        <v>0.49199999999999999</v>
      </c>
      <c r="G5067" s="9">
        <v>7333.12</v>
      </c>
      <c r="H5067" s="10">
        <v>1</v>
      </c>
      <c r="I5067" s="23" t="str">
        <f>VLOOKUP(B5067,'De-Para'!$B$3:$C$29,2,0)</f>
        <v>Nordeste</v>
      </c>
      <c r="J5067" s="18" t="str">
        <f t="shared" si="316"/>
        <v>Médio</v>
      </c>
      <c r="K5067" s="18" t="str">
        <f t="shared" si="317"/>
        <v>Abaixo</v>
      </c>
      <c r="L5067" s="18" t="str">
        <f t="shared" si="318"/>
        <v>Abaixo</v>
      </c>
      <c r="M5067" s="23" t="str">
        <f t="shared" si="319"/>
        <v>Abaixo</v>
      </c>
    </row>
    <row r="5068" spans="1:13">
      <c r="A5068" s="11" t="s">
        <v>4880</v>
      </c>
      <c r="B5068" s="12" t="s">
        <v>82</v>
      </c>
      <c r="C5068" s="12">
        <v>147</v>
      </c>
      <c r="D5068" s="12">
        <v>0.58099999999999996</v>
      </c>
      <c r="E5068" s="12">
        <v>0.56100000000000005</v>
      </c>
      <c r="F5068" s="12">
        <v>0.45900000000000002</v>
      </c>
      <c r="G5068" s="12">
        <v>8201.01</v>
      </c>
      <c r="H5068" s="13">
        <v>1</v>
      </c>
      <c r="I5068" s="23" t="str">
        <f>VLOOKUP(B5068,'De-Para'!$B$3:$C$29,2,0)</f>
        <v>Nordeste</v>
      </c>
      <c r="J5068" s="18" t="str">
        <f t="shared" si="316"/>
        <v>Médio</v>
      </c>
      <c r="K5068" s="18" t="str">
        <f t="shared" si="317"/>
        <v>Abaixo</v>
      </c>
      <c r="L5068" s="18" t="str">
        <f t="shared" si="318"/>
        <v>Abaixo</v>
      </c>
      <c r="M5068" s="23" t="str">
        <f t="shared" si="319"/>
        <v>Abaixo</v>
      </c>
    </row>
    <row r="5069" spans="1:13">
      <c r="A5069" s="8" t="s">
        <v>4881</v>
      </c>
      <c r="B5069" s="9" t="s">
        <v>118</v>
      </c>
      <c r="C5069" s="9">
        <v>146</v>
      </c>
      <c r="D5069" s="9">
        <v>0.57999999999999996</v>
      </c>
      <c r="E5069" s="9">
        <v>0.52600000000000002</v>
      </c>
      <c r="F5069" s="9">
        <v>0.47099999999999997</v>
      </c>
      <c r="G5069" s="9">
        <v>7311.76</v>
      </c>
      <c r="H5069" s="10">
        <v>7</v>
      </c>
      <c r="I5069" s="23" t="str">
        <f>VLOOKUP(B5069,'De-Para'!$B$3:$C$29,2,0)</f>
        <v>Nordeste</v>
      </c>
      <c r="J5069" s="18" t="str">
        <f t="shared" si="316"/>
        <v>Médio</v>
      </c>
      <c r="K5069" s="18" t="str">
        <f t="shared" si="317"/>
        <v>Abaixo</v>
      </c>
      <c r="L5069" s="18" t="str">
        <f t="shared" si="318"/>
        <v>Abaixo</v>
      </c>
      <c r="M5069" s="23" t="str">
        <f t="shared" si="319"/>
        <v>Acima</v>
      </c>
    </row>
    <row r="5070" spans="1:13">
      <c r="A5070" s="11" t="s">
        <v>4882</v>
      </c>
      <c r="B5070" s="12" t="s">
        <v>16</v>
      </c>
      <c r="C5070" s="12">
        <v>96</v>
      </c>
      <c r="D5070" s="12">
        <v>0.71099999999999997</v>
      </c>
      <c r="E5070" s="12">
        <v>0.74199999999999999</v>
      </c>
      <c r="F5070" s="12">
        <v>0.55900000000000005</v>
      </c>
      <c r="G5070" s="12">
        <v>10070.530000000001</v>
      </c>
      <c r="H5070" s="13">
        <v>1</v>
      </c>
      <c r="I5070" s="23" t="str">
        <f>VLOOKUP(B5070,'De-Para'!$B$3:$C$29,2,0)</f>
        <v>Sudeste</v>
      </c>
      <c r="J5070" s="18" t="str">
        <f t="shared" si="316"/>
        <v>Alto</v>
      </c>
      <c r="K5070" s="18" t="str">
        <f t="shared" si="317"/>
        <v>Acima</v>
      </c>
      <c r="L5070" s="18" t="str">
        <f t="shared" si="318"/>
        <v>Abaixo</v>
      </c>
      <c r="M5070" s="23" t="str">
        <f t="shared" si="319"/>
        <v>Abaixo</v>
      </c>
    </row>
    <row r="5071" spans="1:13">
      <c r="A5071" s="8" t="s">
        <v>4883</v>
      </c>
      <c r="B5071" s="9" t="s">
        <v>118</v>
      </c>
      <c r="C5071" s="9">
        <v>87</v>
      </c>
      <c r="D5071" s="9">
        <v>0.55000000000000004</v>
      </c>
      <c r="E5071" s="9">
        <v>0.503</v>
      </c>
      <c r="F5071" s="9">
        <v>0.46400000000000002</v>
      </c>
      <c r="G5071" s="9">
        <v>7001.68</v>
      </c>
      <c r="H5071" s="10">
        <v>0</v>
      </c>
      <c r="I5071" s="23" t="str">
        <f>VLOOKUP(B5071,'De-Para'!$B$3:$C$29,2,0)</f>
        <v>Nordeste</v>
      </c>
      <c r="J5071" s="18" t="str">
        <f t="shared" si="316"/>
        <v>Médio</v>
      </c>
      <c r="K5071" s="18" t="str">
        <f t="shared" si="317"/>
        <v>Abaixo</v>
      </c>
      <c r="L5071" s="18" t="str">
        <f t="shared" si="318"/>
        <v>Abaixo</v>
      </c>
      <c r="M5071" s="23" t="str">
        <f t="shared" si="319"/>
        <v>Abaixo</v>
      </c>
    </row>
    <row r="5072" spans="1:13">
      <c r="A5072" s="11" t="s">
        <v>4884</v>
      </c>
      <c r="B5072" s="12" t="s">
        <v>111</v>
      </c>
      <c r="C5072" s="12">
        <v>83</v>
      </c>
      <c r="D5072" s="12">
        <v>0.59</v>
      </c>
      <c r="E5072" s="12">
        <v>0.60099999999999998</v>
      </c>
      <c r="F5072" s="12">
        <v>0.42499999999999999</v>
      </c>
      <c r="G5072" s="12">
        <v>11132.78</v>
      </c>
      <c r="H5072" s="13">
        <v>0</v>
      </c>
      <c r="I5072" s="23" t="str">
        <f>VLOOKUP(B5072,'De-Para'!$B$3:$C$29,2,0)</f>
        <v>Norte</v>
      </c>
      <c r="J5072" s="18" t="str">
        <f t="shared" si="316"/>
        <v>Médio</v>
      </c>
      <c r="K5072" s="18" t="str">
        <f t="shared" si="317"/>
        <v>Abaixo</v>
      </c>
      <c r="L5072" s="18" t="str">
        <f t="shared" si="318"/>
        <v>Abaixo</v>
      </c>
      <c r="M5072" s="23" t="str">
        <f t="shared" si="319"/>
        <v>Abaixo</v>
      </c>
    </row>
    <row r="5073" spans="1:13">
      <c r="A5073" s="8" t="s">
        <v>4885</v>
      </c>
      <c r="B5073" s="9" t="s">
        <v>72</v>
      </c>
      <c r="C5073" s="9">
        <v>166</v>
      </c>
      <c r="D5073" s="9">
        <v>0.58399999999999996</v>
      </c>
      <c r="E5073" s="9">
        <v>0.54500000000000004</v>
      </c>
      <c r="F5073" s="9">
        <v>0.48699999999999999</v>
      </c>
      <c r="G5073" s="9">
        <v>7888.71</v>
      </c>
      <c r="H5073" s="10">
        <v>5</v>
      </c>
      <c r="I5073" s="23" t="str">
        <f>VLOOKUP(B5073,'De-Para'!$B$3:$C$29,2,0)</f>
        <v>Nordeste</v>
      </c>
      <c r="J5073" s="18" t="str">
        <f t="shared" si="316"/>
        <v>Médio</v>
      </c>
      <c r="K5073" s="18" t="str">
        <f t="shared" si="317"/>
        <v>Abaixo</v>
      </c>
      <c r="L5073" s="18" t="str">
        <f t="shared" si="318"/>
        <v>Abaixo</v>
      </c>
      <c r="M5073" s="23" t="str">
        <f t="shared" si="319"/>
        <v>Acima</v>
      </c>
    </row>
    <row r="5074" spans="1:13">
      <c r="A5074" s="11" t="s">
        <v>4886</v>
      </c>
      <c r="B5074" s="12" t="s">
        <v>16</v>
      </c>
      <c r="C5074" s="12">
        <v>50</v>
      </c>
      <c r="D5074" s="12">
        <v>0.54</v>
      </c>
      <c r="E5074" s="12">
        <v>0.51900000000000002</v>
      </c>
      <c r="F5074" s="12">
        <v>0.41199999999999998</v>
      </c>
      <c r="G5074" s="12">
        <v>7929.78</v>
      </c>
      <c r="H5074" s="13">
        <v>1</v>
      </c>
      <c r="I5074" s="23" t="str">
        <f>VLOOKUP(B5074,'De-Para'!$B$3:$C$29,2,0)</f>
        <v>Sudeste</v>
      </c>
      <c r="J5074" s="18" t="str">
        <f t="shared" si="316"/>
        <v>Baixo</v>
      </c>
      <c r="K5074" s="18" t="str">
        <f t="shared" si="317"/>
        <v>Abaixo</v>
      </c>
      <c r="L5074" s="18" t="str">
        <f t="shared" si="318"/>
        <v>Abaixo</v>
      </c>
      <c r="M5074" s="23" t="str">
        <f t="shared" si="319"/>
        <v>Abaixo</v>
      </c>
    </row>
    <row r="5075" spans="1:13">
      <c r="A5075" s="8" t="s">
        <v>4887</v>
      </c>
      <c r="B5075" s="9" t="s">
        <v>111</v>
      </c>
      <c r="C5075" s="9">
        <v>131</v>
      </c>
      <c r="D5075" s="9">
        <v>0.66200000000000003</v>
      </c>
      <c r="E5075" s="9">
        <v>0.61799999999999999</v>
      </c>
      <c r="F5075" s="9">
        <v>0.57499999999999996</v>
      </c>
      <c r="G5075" s="9">
        <v>9922.4599999999991</v>
      </c>
      <c r="H5075" s="10">
        <v>0</v>
      </c>
      <c r="I5075" s="23" t="str">
        <f>VLOOKUP(B5075,'De-Para'!$B$3:$C$29,2,0)</f>
        <v>Norte</v>
      </c>
      <c r="J5075" s="18" t="str">
        <f t="shared" si="316"/>
        <v>Médio</v>
      </c>
      <c r="K5075" s="18" t="str">
        <f t="shared" si="317"/>
        <v>Acima</v>
      </c>
      <c r="L5075" s="18" t="str">
        <f t="shared" si="318"/>
        <v>Abaixo</v>
      </c>
      <c r="M5075" s="23" t="str">
        <f t="shared" si="319"/>
        <v>Abaixo</v>
      </c>
    </row>
    <row r="5076" spans="1:13">
      <c r="A5076" s="11" t="s">
        <v>4888</v>
      </c>
      <c r="B5076" s="12" t="s">
        <v>16</v>
      </c>
      <c r="C5076" s="12">
        <v>40</v>
      </c>
      <c r="D5076" s="12">
        <v>0.68200000000000005</v>
      </c>
      <c r="E5076" s="12">
        <v>0.66900000000000004</v>
      </c>
      <c r="F5076" s="12">
        <v>0.57499999999999996</v>
      </c>
      <c r="G5076" s="12">
        <v>14142.05</v>
      </c>
      <c r="H5076" s="13">
        <v>1</v>
      </c>
      <c r="I5076" s="23" t="str">
        <f>VLOOKUP(B5076,'De-Para'!$B$3:$C$29,2,0)</f>
        <v>Sudeste</v>
      </c>
      <c r="J5076" s="18" t="str">
        <f t="shared" si="316"/>
        <v>Médio</v>
      </c>
      <c r="K5076" s="18" t="str">
        <f t="shared" si="317"/>
        <v>Acima</v>
      </c>
      <c r="L5076" s="18" t="str">
        <f t="shared" si="318"/>
        <v>Abaixo</v>
      </c>
      <c r="M5076" s="23" t="str">
        <f t="shared" si="319"/>
        <v>Abaixo</v>
      </c>
    </row>
    <row r="5077" spans="1:13">
      <c r="A5077" s="8" t="s">
        <v>4889</v>
      </c>
      <c r="B5077" s="9" t="s">
        <v>82</v>
      </c>
      <c r="C5077" s="9">
        <v>119</v>
      </c>
      <c r="D5077" s="9">
        <v>0.58099999999999996</v>
      </c>
      <c r="E5077" s="9">
        <v>0.56499999999999995</v>
      </c>
      <c r="F5077" s="9">
        <v>0.49</v>
      </c>
      <c r="G5077" s="9">
        <v>9061.9500000000007</v>
      </c>
      <c r="H5077" s="10">
        <v>1</v>
      </c>
      <c r="I5077" s="23" t="str">
        <f>VLOOKUP(B5077,'De-Para'!$B$3:$C$29,2,0)</f>
        <v>Nordeste</v>
      </c>
      <c r="J5077" s="18" t="str">
        <f t="shared" si="316"/>
        <v>Médio</v>
      </c>
      <c r="K5077" s="18" t="str">
        <f t="shared" si="317"/>
        <v>Abaixo</v>
      </c>
      <c r="L5077" s="18" t="str">
        <f t="shared" si="318"/>
        <v>Abaixo</v>
      </c>
      <c r="M5077" s="23" t="str">
        <f t="shared" si="319"/>
        <v>Abaixo</v>
      </c>
    </row>
    <row r="5078" spans="1:13">
      <c r="A5078" s="11" t="s">
        <v>4890</v>
      </c>
      <c r="B5078" s="12" t="s">
        <v>82</v>
      </c>
      <c r="C5078" s="12">
        <v>66</v>
      </c>
      <c r="D5078" s="12">
        <v>0.55000000000000004</v>
      </c>
      <c r="E5078" s="12">
        <v>0.52100000000000002</v>
      </c>
      <c r="F5078" s="12">
        <v>0.41299999999999998</v>
      </c>
      <c r="G5078" s="12">
        <v>8645.73</v>
      </c>
      <c r="H5078" s="13">
        <v>3</v>
      </c>
      <c r="I5078" s="23" t="str">
        <f>VLOOKUP(B5078,'De-Para'!$B$3:$C$29,2,0)</f>
        <v>Nordeste</v>
      </c>
      <c r="J5078" s="18" t="str">
        <f t="shared" si="316"/>
        <v>Médio</v>
      </c>
      <c r="K5078" s="18" t="str">
        <f t="shared" si="317"/>
        <v>Abaixo</v>
      </c>
      <c r="L5078" s="18" t="str">
        <f t="shared" si="318"/>
        <v>Abaixo</v>
      </c>
      <c r="M5078" s="23" t="str">
        <f t="shared" si="319"/>
        <v>Acima</v>
      </c>
    </row>
    <row r="5079" spans="1:13">
      <c r="A5079" s="8" t="s">
        <v>4891</v>
      </c>
      <c r="B5079" s="9" t="s">
        <v>82</v>
      </c>
      <c r="C5079" s="9">
        <v>42</v>
      </c>
      <c r="D5079" s="9">
        <v>0.56499999999999995</v>
      </c>
      <c r="E5079" s="9">
        <v>0.53300000000000003</v>
      </c>
      <c r="F5079" s="9">
        <v>0.443</v>
      </c>
      <c r="G5079" s="9">
        <v>7007.03</v>
      </c>
      <c r="H5079" s="10">
        <v>1</v>
      </c>
      <c r="I5079" s="23" t="str">
        <f>VLOOKUP(B5079,'De-Para'!$B$3:$C$29,2,0)</f>
        <v>Nordeste</v>
      </c>
      <c r="J5079" s="18" t="str">
        <f t="shared" si="316"/>
        <v>Médio</v>
      </c>
      <c r="K5079" s="18" t="str">
        <f t="shared" si="317"/>
        <v>Abaixo</v>
      </c>
      <c r="L5079" s="18" t="str">
        <f t="shared" si="318"/>
        <v>Abaixo</v>
      </c>
      <c r="M5079" s="23" t="str">
        <f t="shared" si="319"/>
        <v>Abaixo</v>
      </c>
    </row>
    <row r="5080" spans="1:13">
      <c r="A5080" s="11" t="s">
        <v>4892</v>
      </c>
      <c r="B5080" s="12" t="s">
        <v>118</v>
      </c>
      <c r="C5080" s="12">
        <v>62</v>
      </c>
      <c r="D5080" s="12">
        <v>0.59599999999999997</v>
      </c>
      <c r="E5080" s="12">
        <v>0.53300000000000003</v>
      </c>
      <c r="F5080" s="12">
        <v>0.51400000000000001</v>
      </c>
      <c r="G5080" s="12">
        <v>6236.07</v>
      </c>
      <c r="H5080" s="13">
        <v>0</v>
      </c>
      <c r="I5080" s="23" t="str">
        <f>VLOOKUP(B5080,'De-Para'!$B$3:$C$29,2,0)</f>
        <v>Nordeste</v>
      </c>
      <c r="J5080" s="18" t="str">
        <f t="shared" si="316"/>
        <v>Médio</v>
      </c>
      <c r="K5080" s="18" t="str">
        <f t="shared" si="317"/>
        <v>Abaixo</v>
      </c>
      <c r="L5080" s="18" t="str">
        <f t="shared" si="318"/>
        <v>Abaixo</v>
      </c>
      <c r="M5080" s="23" t="str">
        <f t="shared" si="319"/>
        <v>Abaixo</v>
      </c>
    </row>
    <row r="5081" spans="1:13">
      <c r="A5081" s="8" t="s">
        <v>4893</v>
      </c>
      <c r="B5081" s="9" t="s">
        <v>16</v>
      </c>
      <c r="C5081" s="9">
        <v>17</v>
      </c>
      <c r="D5081" s="9">
        <v>0.68400000000000005</v>
      </c>
      <c r="E5081" s="9">
        <v>0.66300000000000003</v>
      </c>
      <c r="F5081" s="9">
        <v>0.58499999999999996</v>
      </c>
      <c r="G5081" s="9">
        <v>15993.87</v>
      </c>
      <c r="H5081" s="10">
        <v>1</v>
      </c>
      <c r="I5081" s="23" t="str">
        <f>VLOOKUP(B5081,'De-Para'!$B$3:$C$29,2,0)</f>
        <v>Sudeste</v>
      </c>
      <c r="J5081" s="18" t="str">
        <f t="shared" si="316"/>
        <v>Médio</v>
      </c>
      <c r="K5081" s="18" t="str">
        <f t="shared" si="317"/>
        <v>Acima</v>
      </c>
      <c r="L5081" s="18" t="str">
        <f t="shared" si="318"/>
        <v>Abaixo</v>
      </c>
      <c r="M5081" s="23" t="str">
        <f t="shared" si="319"/>
        <v>Abaixo</v>
      </c>
    </row>
    <row r="5082" spans="1:13">
      <c r="A5082" s="11" t="s">
        <v>4894</v>
      </c>
      <c r="B5082" s="12" t="s">
        <v>82</v>
      </c>
      <c r="C5082" s="12">
        <v>84</v>
      </c>
      <c r="D5082" s="12">
        <v>0.71</v>
      </c>
      <c r="E5082" s="12">
        <v>0.61899999999999999</v>
      </c>
      <c r="F5082" s="12">
        <v>0.71399999999999997</v>
      </c>
      <c r="G5082" s="12">
        <v>9765.02</v>
      </c>
      <c r="H5082" s="13">
        <v>1</v>
      </c>
      <c r="I5082" s="23" t="str">
        <f>VLOOKUP(B5082,'De-Para'!$B$3:$C$29,2,0)</f>
        <v>Nordeste</v>
      </c>
      <c r="J5082" s="18" t="str">
        <f t="shared" si="316"/>
        <v>Alto</v>
      </c>
      <c r="K5082" s="18" t="str">
        <f t="shared" si="317"/>
        <v>Acima</v>
      </c>
      <c r="L5082" s="18" t="str">
        <f t="shared" si="318"/>
        <v>Abaixo</v>
      </c>
      <c r="M5082" s="23" t="str">
        <f t="shared" si="319"/>
        <v>Abaixo</v>
      </c>
    </row>
    <row r="5083" spans="1:13">
      <c r="A5083" s="8" t="s">
        <v>766</v>
      </c>
      <c r="B5083" s="9" t="s">
        <v>82</v>
      </c>
      <c r="C5083" s="9">
        <v>99</v>
      </c>
      <c r="D5083" s="9">
        <v>0.56999999999999995</v>
      </c>
      <c r="E5083" s="9">
        <v>0.54</v>
      </c>
      <c r="F5083" s="9">
        <v>0.49199999999999999</v>
      </c>
      <c r="G5083" s="9">
        <v>7498.77</v>
      </c>
      <c r="H5083" s="10">
        <v>3</v>
      </c>
      <c r="I5083" s="23" t="str">
        <f>VLOOKUP(B5083,'De-Para'!$B$3:$C$29,2,0)</f>
        <v>Nordeste</v>
      </c>
      <c r="J5083" s="18" t="str">
        <f t="shared" si="316"/>
        <v>Médio</v>
      </c>
      <c r="K5083" s="18" t="str">
        <f t="shared" si="317"/>
        <v>Abaixo</v>
      </c>
      <c r="L5083" s="18" t="str">
        <f t="shared" si="318"/>
        <v>Abaixo</v>
      </c>
      <c r="M5083" s="23" t="str">
        <f t="shared" si="319"/>
        <v>Acima</v>
      </c>
    </row>
    <row r="5084" spans="1:13">
      <c r="A5084" s="11" t="s">
        <v>4895</v>
      </c>
      <c r="B5084" s="12" t="s">
        <v>118</v>
      </c>
      <c r="C5084" s="12">
        <v>89</v>
      </c>
      <c r="D5084" s="12">
        <v>0.56499999999999995</v>
      </c>
      <c r="E5084" s="12">
        <v>0.54300000000000004</v>
      </c>
      <c r="F5084" s="12">
        <v>0.45300000000000001</v>
      </c>
      <c r="G5084" s="12">
        <v>6801.98</v>
      </c>
      <c r="H5084" s="13">
        <v>0</v>
      </c>
      <c r="I5084" s="23" t="str">
        <f>VLOOKUP(B5084,'De-Para'!$B$3:$C$29,2,0)</f>
        <v>Nordeste</v>
      </c>
      <c r="J5084" s="18" t="str">
        <f t="shared" si="316"/>
        <v>Médio</v>
      </c>
      <c r="K5084" s="18" t="str">
        <f t="shared" si="317"/>
        <v>Abaixo</v>
      </c>
      <c r="L5084" s="18" t="str">
        <f t="shared" si="318"/>
        <v>Abaixo</v>
      </c>
      <c r="M5084" s="23" t="str">
        <f t="shared" si="319"/>
        <v>Abaixo</v>
      </c>
    </row>
    <row r="5085" spans="1:13">
      <c r="A5085" s="8" t="s">
        <v>4896</v>
      </c>
      <c r="B5085" s="9" t="s">
        <v>16</v>
      </c>
      <c r="C5085" s="9">
        <v>64</v>
      </c>
      <c r="D5085" s="9">
        <v>0.6</v>
      </c>
      <c r="E5085" s="9">
        <v>0.58799999999999997</v>
      </c>
      <c r="F5085" s="9">
        <v>0.46</v>
      </c>
      <c r="G5085" s="9">
        <v>7337.7</v>
      </c>
      <c r="H5085" s="10">
        <v>1</v>
      </c>
      <c r="I5085" s="23" t="str">
        <f>VLOOKUP(B5085,'De-Para'!$B$3:$C$29,2,0)</f>
        <v>Sudeste</v>
      </c>
      <c r="J5085" s="18" t="str">
        <f t="shared" si="316"/>
        <v>Médio</v>
      </c>
      <c r="K5085" s="18" t="str">
        <f t="shared" si="317"/>
        <v>Acima</v>
      </c>
      <c r="L5085" s="18" t="str">
        <f t="shared" si="318"/>
        <v>Abaixo</v>
      </c>
      <c r="M5085" s="23" t="str">
        <f t="shared" si="319"/>
        <v>Abaixo</v>
      </c>
    </row>
    <row r="5086" spans="1:13">
      <c r="A5086" s="11" t="s">
        <v>4897</v>
      </c>
      <c r="B5086" s="12" t="s">
        <v>7</v>
      </c>
      <c r="C5086" s="12">
        <v>73</v>
      </c>
      <c r="D5086" s="12">
        <v>0.69599999999999995</v>
      </c>
      <c r="E5086" s="12">
        <v>0.65800000000000003</v>
      </c>
      <c r="F5086" s="12">
        <v>0.629</v>
      </c>
      <c r="G5086" s="12">
        <v>7309.6</v>
      </c>
      <c r="H5086" s="13">
        <v>0</v>
      </c>
      <c r="I5086" s="23" t="str">
        <f>VLOOKUP(B5086,'De-Para'!$B$3:$C$29,2,0)</f>
        <v>Sudeste</v>
      </c>
      <c r="J5086" s="18" t="str">
        <f t="shared" si="316"/>
        <v>Médio</v>
      </c>
      <c r="K5086" s="18" t="str">
        <f t="shared" si="317"/>
        <v>Acima</v>
      </c>
      <c r="L5086" s="18" t="str">
        <f t="shared" si="318"/>
        <v>Abaixo</v>
      </c>
      <c r="M5086" s="23" t="str">
        <f t="shared" si="319"/>
        <v>Abaixo</v>
      </c>
    </row>
    <row r="5087" spans="1:13">
      <c r="A5087" s="8" t="s">
        <v>4898</v>
      </c>
      <c r="B5087" s="9" t="s">
        <v>72</v>
      </c>
      <c r="C5087" s="9">
        <v>123</v>
      </c>
      <c r="D5087" s="9">
        <v>0.65400000000000003</v>
      </c>
      <c r="E5087" s="9">
        <v>0.58299999999999996</v>
      </c>
      <c r="F5087" s="9">
        <v>0.60699999999999998</v>
      </c>
      <c r="G5087" s="9">
        <v>8268.1</v>
      </c>
      <c r="H5087" s="10">
        <v>9</v>
      </c>
      <c r="I5087" s="23" t="str">
        <f>VLOOKUP(B5087,'De-Para'!$B$3:$C$29,2,0)</f>
        <v>Nordeste</v>
      </c>
      <c r="J5087" s="18" t="str">
        <f t="shared" si="316"/>
        <v>Médio</v>
      </c>
      <c r="K5087" s="18" t="str">
        <f t="shared" si="317"/>
        <v>Acima</v>
      </c>
      <c r="L5087" s="18" t="str">
        <f t="shared" si="318"/>
        <v>Abaixo</v>
      </c>
      <c r="M5087" s="23" t="str">
        <f t="shared" si="319"/>
        <v>Acima</v>
      </c>
    </row>
    <row r="5088" spans="1:13">
      <c r="A5088" s="11" t="s">
        <v>4899</v>
      </c>
      <c r="B5088" s="12" t="s">
        <v>118</v>
      </c>
      <c r="C5088" s="12">
        <v>118</v>
      </c>
      <c r="D5088" s="12">
        <v>0.61299999999999999</v>
      </c>
      <c r="E5088" s="12">
        <v>0.54300000000000004</v>
      </c>
      <c r="F5088" s="12">
        <v>0.54600000000000004</v>
      </c>
      <c r="G5088" s="12">
        <v>7138</v>
      </c>
      <c r="H5088" s="13">
        <v>4</v>
      </c>
      <c r="I5088" s="23" t="str">
        <f>VLOOKUP(B5088,'De-Para'!$B$3:$C$29,2,0)</f>
        <v>Nordeste</v>
      </c>
      <c r="J5088" s="18" t="str">
        <f t="shared" si="316"/>
        <v>Médio</v>
      </c>
      <c r="K5088" s="18" t="str">
        <f t="shared" si="317"/>
        <v>Acima</v>
      </c>
      <c r="L5088" s="18" t="str">
        <f t="shared" si="318"/>
        <v>Abaixo</v>
      </c>
      <c r="M5088" s="23" t="str">
        <f t="shared" si="319"/>
        <v>Acima</v>
      </c>
    </row>
    <row r="5089" spans="1:13">
      <c r="A5089" s="8" t="s">
        <v>4900</v>
      </c>
      <c r="B5089" s="9" t="s">
        <v>118</v>
      </c>
      <c r="C5089" s="9">
        <v>99</v>
      </c>
      <c r="D5089" s="9">
        <v>0.55000000000000004</v>
      </c>
      <c r="E5089" s="9">
        <v>0.50600000000000001</v>
      </c>
      <c r="F5089" s="9">
        <v>0.441</v>
      </c>
      <c r="G5089" s="9">
        <v>5104.4399999999996</v>
      </c>
      <c r="H5089" s="10">
        <v>0</v>
      </c>
      <c r="I5089" s="23" t="str">
        <f>VLOOKUP(B5089,'De-Para'!$B$3:$C$29,2,0)</f>
        <v>Nordeste</v>
      </c>
      <c r="J5089" s="18" t="str">
        <f t="shared" si="316"/>
        <v>Médio</v>
      </c>
      <c r="K5089" s="18" t="str">
        <f t="shared" si="317"/>
        <v>Abaixo</v>
      </c>
      <c r="L5089" s="18" t="str">
        <f t="shared" si="318"/>
        <v>Abaixo</v>
      </c>
      <c r="M5089" s="23" t="str">
        <f t="shared" si="319"/>
        <v>Abaixo</v>
      </c>
    </row>
    <row r="5090" spans="1:13">
      <c r="A5090" s="11" t="s">
        <v>4901</v>
      </c>
      <c r="B5090" s="12" t="s">
        <v>82</v>
      </c>
      <c r="C5090" s="12">
        <v>126</v>
      </c>
      <c r="D5090" s="12">
        <v>0.55600000000000005</v>
      </c>
      <c r="E5090" s="12">
        <v>0.54200000000000004</v>
      </c>
      <c r="F5090" s="12">
        <v>0.40699999999999997</v>
      </c>
      <c r="G5090" s="12">
        <v>7132.8</v>
      </c>
      <c r="H5090" s="13">
        <v>4</v>
      </c>
      <c r="I5090" s="23" t="str">
        <f>VLOOKUP(B5090,'De-Para'!$B$3:$C$29,2,0)</f>
        <v>Nordeste</v>
      </c>
      <c r="J5090" s="18" t="str">
        <f t="shared" si="316"/>
        <v>Médio</v>
      </c>
      <c r="K5090" s="18" t="str">
        <f t="shared" si="317"/>
        <v>Abaixo</v>
      </c>
      <c r="L5090" s="18" t="str">
        <f t="shared" si="318"/>
        <v>Abaixo</v>
      </c>
      <c r="M5090" s="23" t="str">
        <f t="shared" si="319"/>
        <v>Acima</v>
      </c>
    </row>
    <row r="5091" spans="1:13">
      <c r="A5091" s="8" t="s">
        <v>4902</v>
      </c>
      <c r="B5091" s="9" t="s">
        <v>111</v>
      </c>
      <c r="C5091" s="9">
        <v>108</v>
      </c>
      <c r="D5091" s="9">
        <v>0.7</v>
      </c>
      <c r="E5091" s="9">
        <v>0.64200000000000002</v>
      </c>
      <c r="F5091" s="9">
        <v>0.65400000000000003</v>
      </c>
      <c r="G5091" s="9">
        <v>11276</v>
      </c>
      <c r="H5091" s="10">
        <v>2</v>
      </c>
      <c r="I5091" s="23" t="str">
        <f>VLOOKUP(B5091,'De-Para'!$B$3:$C$29,2,0)</f>
        <v>Norte</v>
      </c>
      <c r="J5091" s="18" t="str">
        <f t="shared" si="316"/>
        <v>Alto</v>
      </c>
      <c r="K5091" s="18" t="str">
        <f t="shared" si="317"/>
        <v>Acima</v>
      </c>
      <c r="L5091" s="18" t="str">
        <f t="shared" si="318"/>
        <v>Abaixo</v>
      </c>
      <c r="M5091" s="23" t="str">
        <f t="shared" si="319"/>
        <v>Abaixo</v>
      </c>
    </row>
    <row r="5092" spans="1:13">
      <c r="A5092" s="11" t="s">
        <v>4903</v>
      </c>
      <c r="B5092" s="12" t="s">
        <v>16</v>
      </c>
      <c r="C5092" s="12">
        <v>61</v>
      </c>
      <c r="D5092" s="12">
        <v>0.67</v>
      </c>
      <c r="E5092" s="12">
        <v>0.627</v>
      </c>
      <c r="F5092" s="12">
        <v>0.60199999999999998</v>
      </c>
      <c r="G5092" s="12">
        <v>14636.16</v>
      </c>
      <c r="H5092" s="13">
        <v>1</v>
      </c>
      <c r="I5092" s="23" t="str">
        <f>VLOOKUP(B5092,'De-Para'!$B$3:$C$29,2,0)</f>
        <v>Sudeste</v>
      </c>
      <c r="J5092" s="18" t="str">
        <f t="shared" si="316"/>
        <v>Médio</v>
      </c>
      <c r="K5092" s="18" t="str">
        <f t="shared" si="317"/>
        <v>Acima</v>
      </c>
      <c r="L5092" s="18" t="str">
        <f t="shared" si="318"/>
        <v>Abaixo</v>
      </c>
      <c r="M5092" s="23" t="str">
        <f t="shared" si="319"/>
        <v>Abaixo</v>
      </c>
    </row>
    <row r="5093" spans="1:13">
      <c r="A5093" s="8" t="s">
        <v>4904</v>
      </c>
      <c r="B5093" s="9" t="s">
        <v>16</v>
      </c>
      <c r="C5093" s="9">
        <v>68</v>
      </c>
      <c r="D5093" s="9">
        <v>0.73099999999999998</v>
      </c>
      <c r="E5093" s="9">
        <v>0.67900000000000005</v>
      </c>
      <c r="F5093" s="9">
        <v>0.68200000000000005</v>
      </c>
      <c r="G5093" s="9">
        <v>18652.77</v>
      </c>
      <c r="H5093" s="10">
        <v>1</v>
      </c>
      <c r="I5093" s="23" t="str">
        <f>VLOOKUP(B5093,'De-Para'!$B$3:$C$29,2,0)</f>
        <v>Sudeste</v>
      </c>
      <c r="J5093" s="18" t="str">
        <f t="shared" si="316"/>
        <v>Alto</v>
      </c>
      <c r="K5093" s="18" t="str">
        <f t="shared" si="317"/>
        <v>Acima</v>
      </c>
      <c r="L5093" s="18" t="str">
        <f t="shared" si="318"/>
        <v>Abaixo</v>
      </c>
      <c r="M5093" s="23" t="str">
        <f t="shared" si="319"/>
        <v>Abaixo</v>
      </c>
    </row>
    <row r="5094" spans="1:13">
      <c r="A5094" s="11" t="s">
        <v>288</v>
      </c>
      <c r="B5094" s="12" t="s">
        <v>111</v>
      </c>
      <c r="C5094" s="12">
        <v>149</v>
      </c>
      <c r="D5094" s="12">
        <v>0.627</v>
      </c>
      <c r="E5094" s="12">
        <v>0.54800000000000004</v>
      </c>
      <c r="F5094" s="12">
        <v>0.59</v>
      </c>
      <c r="G5094" s="12">
        <v>11646.1</v>
      </c>
      <c r="H5094" s="13">
        <v>0</v>
      </c>
      <c r="I5094" s="23" t="str">
        <f>VLOOKUP(B5094,'De-Para'!$B$3:$C$29,2,0)</f>
        <v>Norte</v>
      </c>
      <c r="J5094" s="18" t="str">
        <f t="shared" si="316"/>
        <v>Médio</v>
      </c>
      <c r="K5094" s="18" t="str">
        <f t="shared" si="317"/>
        <v>Acima</v>
      </c>
      <c r="L5094" s="18" t="str">
        <f t="shared" si="318"/>
        <v>Abaixo</v>
      </c>
      <c r="M5094" s="23" t="str">
        <f t="shared" si="319"/>
        <v>Abaixo</v>
      </c>
    </row>
    <row r="5095" spans="1:13">
      <c r="A5095" s="8" t="s">
        <v>4905</v>
      </c>
      <c r="B5095" s="9" t="s">
        <v>24</v>
      </c>
      <c r="C5095" s="9">
        <v>155</v>
      </c>
      <c r="D5095" s="9">
        <v>0.51100000000000001</v>
      </c>
      <c r="E5095" s="9">
        <v>0.51700000000000002</v>
      </c>
      <c r="F5095" s="9">
        <v>0.33500000000000002</v>
      </c>
      <c r="G5095" s="9">
        <v>6267.37</v>
      </c>
      <c r="H5095" s="10">
        <v>1</v>
      </c>
      <c r="I5095" s="23" t="str">
        <f>VLOOKUP(B5095,'De-Para'!$B$3:$C$29,2,0)</f>
        <v>Nordeste</v>
      </c>
      <c r="J5095" s="18" t="str">
        <f t="shared" si="316"/>
        <v>Baixo</v>
      </c>
      <c r="K5095" s="18" t="str">
        <f t="shared" si="317"/>
        <v>Abaixo</v>
      </c>
      <c r="L5095" s="18" t="str">
        <f t="shared" si="318"/>
        <v>Abaixo</v>
      </c>
      <c r="M5095" s="23" t="str">
        <f t="shared" si="319"/>
        <v>Abaixo</v>
      </c>
    </row>
    <row r="5096" spans="1:13">
      <c r="A5096" s="11" t="s">
        <v>4906</v>
      </c>
      <c r="B5096" s="12" t="s">
        <v>118</v>
      </c>
      <c r="C5096" s="12">
        <v>71</v>
      </c>
      <c r="D5096" s="12">
        <v>0.59299999999999997</v>
      </c>
      <c r="E5096" s="12">
        <v>0.53200000000000003</v>
      </c>
      <c r="F5096" s="12">
        <v>0.55000000000000004</v>
      </c>
      <c r="G5096" s="12">
        <v>5961.39</v>
      </c>
      <c r="H5096" s="13">
        <v>7</v>
      </c>
      <c r="I5096" s="23" t="str">
        <f>VLOOKUP(B5096,'De-Para'!$B$3:$C$29,2,0)</f>
        <v>Nordeste</v>
      </c>
      <c r="J5096" s="18" t="str">
        <f t="shared" si="316"/>
        <v>Médio</v>
      </c>
      <c r="K5096" s="18" t="str">
        <f t="shared" si="317"/>
        <v>Abaixo</v>
      </c>
      <c r="L5096" s="18" t="str">
        <f t="shared" si="318"/>
        <v>Abaixo</v>
      </c>
      <c r="M5096" s="23" t="str">
        <f t="shared" si="319"/>
        <v>Acima</v>
      </c>
    </row>
    <row r="5097" spans="1:13">
      <c r="A5097" s="8" t="s">
        <v>4907</v>
      </c>
      <c r="B5097" s="9" t="s">
        <v>118</v>
      </c>
      <c r="C5097" s="9">
        <v>46</v>
      </c>
      <c r="D5097" s="9">
        <v>0.50900000000000001</v>
      </c>
      <c r="E5097" s="9">
        <v>0.51900000000000002</v>
      </c>
      <c r="F5097" s="9">
        <v>0.34799999999999998</v>
      </c>
      <c r="G5097" s="9">
        <v>6752.25</v>
      </c>
      <c r="H5097" s="10">
        <v>7</v>
      </c>
      <c r="I5097" s="23" t="str">
        <f>VLOOKUP(B5097,'De-Para'!$B$3:$C$29,2,0)</f>
        <v>Nordeste</v>
      </c>
      <c r="J5097" s="18" t="str">
        <f t="shared" si="316"/>
        <v>Baixo</v>
      </c>
      <c r="K5097" s="18" t="str">
        <f t="shared" si="317"/>
        <v>Abaixo</v>
      </c>
      <c r="L5097" s="18" t="str">
        <f t="shared" si="318"/>
        <v>Abaixo</v>
      </c>
      <c r="M5097" s="23" t="str">
        <f t="shared" si="319"/>
        <v>Acima</v>
      </c>
    </row>
    <row r="5098" spans="1:13">
      <c r="A5098" s="11" t="s">
        <v>4908</v>
      </c>
      <c r="B5098" s="12" t="s">
        <v>16</v>
      </c>
      <c r="C5098" s="12">
        <v>74</v>
      </c>
      <c r="D5098" s="12">
        <v>0.67900000000000005</v>
      </c>
      <c r="E5098" s="12">
        <v>0.57899999999999996</v>
      </c>
      <c r="F5098" s="12">
        <v>0.66700000000000004</v>
      </c>
      <c r="G5098" s="12">
        <v>8330.69</v>
      </c>
      <c r="H5098" s="13">
        <v>2</v>
      </c>
      <c r="I5098" s="23" t="str">
        <f>VLOOKUP(B5098,'De-Para'!$B$3:$C$29,2,0)</f>
        <v>Sudeste</v>
      </c>
      <c r="J5098" s="18" t="str">
        <f t="shared" si="316"/>
        <v>Médio</v>
      </c>
      <c r="K5098" s="18" t="str">
        <f t="shared" si="317"/>
        <v>Acima</v>
      </c>
      <c r="L5098" s="18" t="str">
        <f t="shared" si="318"/>
        <v>Abaixo</v>
      </c>
      <c r="M5098" s="23" t="str">
        <f t="shared" si="319"/>
        <v>Abaixo</v>
      </c>
    </row>
    <row r="5099" spans="1:13">
      <c r="A5099" s="8" t="s">
        <v>4909</v>
      </c>
      <c r="B5099" s="9" t="s">
        <v>118</v>
      </c>
      <c r="C5099" s="9">
        <v>108</v>
      </c>
      <c r="D5099" s="9">
        <v>0.54200000000000004</v>
      </c>
      <c r="E5099" s="9">
        <v>0.47199999999999998</v>
      </c>
      <c r="F5099" s="9">
        <v>0.435</v>
      </c>
      <c r="G5099" s="9">
        <v>6403.96</v>
      </c>
      <c r="H5099" s="10">
        <v>1</v>
      </c>
      <c r="I5099" s="23" t="str">
        <f>VLOOKUP(B5099,'De-Para'!$B$3:$C$29,2,0)</f>
        <v>Nordeste</v>
      </c>
      <c r="J5099" s="18" t="str">
        <f t="shared" si="316"/>
        <v>Baixo</v>
      </c>
      <c r="K5099" s="18" t="str">
        <f t="shared" si="317"/>
        <v>Abaixo</v>
      </c>
      <c r="L5099" s="18" t="str">
        <f t="shared" si="318"/>
        <v>Abaixo</v>
      </c>
      <c r="M5099" s="23" t="str">
        <f t="shared" si="319"/>
        <v>Abaixo</v>
      </c>
    </row>
    <row r="5100" spans="1:13">
      <c r="A5100" s="11" t="s">
        <v>4910</v>
      </c>
      <c r="B5100" s="12" t="s">
        <v>33</v>
      </c>
      <c r="C5100" s="12">
        <v>95</v>
      </c>
      <c r="D5100" s="12">
        <v>0.64900000000000002</v>
      </c>
      <c r="E5100" s="12">
        <v>0.64200000000000002</v>
      </c>
      <c r="F5100" s="12">
        <v>0.52200000000000002</v>
      </c>
      <c r="G5100" s="12">
        <v>10585.94</v>
      </c>
      <c r="H5100" s="13">
        <v>2</v>
      </c>
      <c r="I5100" s="23" t="str">
        <f>VLOOKUP(B5100,'De-Para'!$B$3:$C$29,2,0)</f>
        <v>Centro-Oeste</v>
      </c>
      <c r="J5100" s="18" t="str">
        <f t="shared" si="316"/>
        <v>Médio</v>
      </c>
      <c r="K5100" s="18" t="str">
        <f t="shared" si="317"/>
        <v>Acima</v>
      </c>
      <c r="L5100" s="18" t="str">
        <f t="shared" si="318"/>
        <v>Abaixo</v>
      </c>
      <c r="M5100" s="23" t="str">
        <f t="shared" si="319"/>
        <v>Abaixo</v>
      </c>
    </row>
    <row r="5101" spans="1:13">
      <c r="A5101" s="8" t="s">
        <v>4911</v>
      </c>
      <c r="B5101" s="9" t="s">
        <v>72</v>
      </c>
      <c r="C5101" s="9">
        <v>144</v>
      </c>
      <c r="D5101" s="9">
        <v>0.59699999999999998</v>
      </c>
      <c r="E5101" s="9">
        <v>0.56499999999999995</v>
      </c>
      <c r="F5101" s="9">
        <v>0.51900000000000002</v>
      </c>
      <c r="G5101" s="9">
        <v>8512.08</v>
      </c>
      <c r="H5101" s="10">
        <v>1</v>
      </c>
      <c r="I5101" s="23" t="str">
        <f>VLOOKUP(B5101,'De-Para'!$B$3:$C$29,2,0)</f>
        <v>Nordeste</v>
      </c>
      <c r="J5101" s="18" t="str">
        <f t="shared" si="316"/>
        <v>Médio</v>
      </c>
      <c r="K5101" s="18" t="str">
        <f t="shared" si="317"/>
        <v>Abaixo</v>
      </c>
      <c r="L5101" s="18" t="str">
        <f t="shared" si="318"/>
        <v>Abaixo</v>
      </c>
      <c r="M5101" s="23" t="str">
        <f t="shared" si="319"/>
        <v>Abaixo</v>
      </c>
    </row>
    <row r="5102" spans="1:13">
      <c r="A5102" s="11" t="s">
        <v>4912</v>
      </c>
      <c r="B5102" s="12" t="s">
        <v>118</v>
      </c>
      <c r="C5102" s="12">
        <v>173</v>
      </c>
      <c r="D5102" s="12">
        <v>0.59899999999999998</v>
      </c>
      <c r="E5102" s="12">
        <v>0.52800000000000002</v>
      </c>
      <c r="F5102" s="12">
        <v>0.52400000000000002</v>
      </c>
      <c r="G5102" s="12">
        <v>6812.35</v>
      </c>
      <c r="H5102" s="13">
        <v>3</v>
      </c>
      <c r="I5102" s="23" t="str">
        <f>VLOOKUP(B5102,'De-Para'!$B$3:$C$29,2,0)</f>
        <v>Nordeste</v>
      </c>
      <c r="J5102" s="18" t="str">
        <f t="shared" si="316"/>
        <v>Médio</v>
      </c>
      <c r="K5102" s="18" t="str">
        <f t="shared" si="317"/>
        <v>Abaixo</v>
      </c>
      <c r="L5102" s="18" t="str">
        <f t="shared" si="318"/>
        <v>Abaixo</v>
      </c>
      <c r="M5102" s="23" t="str">
        <f t="shared" si="319"/>
        <v>Acima</v>
      </c>
    </row>
    <row r="5103" spans="1:13">
      <c r="A5103" s="8" t="s">
        <v>4913</v>
      </c>
      <c r="B5103" s="9" t="s">
        <v>114</v>
      </c>
      <c r="C5103" s="9">
        <v>123</v>
      </c>
      <c r="D5103" s="9">
        <v>0.61099999999999999</v>
      </c>
      <c r="E5103" s="9">
        <v>0.56899999999999995</v>
      </c>
      <c r="F5103" s="9">
        <v>0.55000000000000004</v>
      </c>
      <c r="G5103" s="9">
        <v>10891.11</v>
      </c>
      <c r="H5103" s="10">
        <v>0</v>
      </c>
      <c r="I5103" s="23" t="str">
        <f>VLOOKUP(B5103,'De-Para'!$B$3:$C$29,2,0)</f>
        <v>Nordeste</v>
      </c>
      <c r="J5103" s="18" t="str">
        <f t="shared" si="316"/>
        <v>Médio</v>
      </c>
      <c r="K5103" s="18" t="str">
        <f t="shared" si="317"/>
        <v>Acima</v>
      </c>
      <c r="L5103" s="18" t="str">
        <f t="shared" si="318"/>
        <v>Abaixo</v>
      </c>
      <c r="M5103" s="23" t="str">
        <f t="shared" si="319"/>
        <v>Abaixo</v>
      </c>
    </row>
    <row r="5104" spans="1:13">
      <c r="A5104" s="11" t="s">
        <v>4914</v>
      </c>
      <c r="B5104" s="12" t="s">
        <v>7</v>
      </c>
      <c r="C5104" s="12">
        <v>99</v>
      </c>
      <c r="D5104" s="12">
        <v>0.68</v>
      </c>
      <c r="E5104" s="12">
        <v>0.63400000000000001</v>
      </c>
      <c r="F5104" s="12">
        <v>0.61199999999999999</v>
      </c>
      <c r="G5104" s="12">
        <v>10289.629999999999</v>
      </c>
      <c r="H5104" s="13">
        <v>3</v>
      </c>
      <c r="I5104" s="23" t="str">
        <f>VLOOKUP(B5104,'De-Para'!$B$3:$C$29,2,0)</f>
        <v>Sudeste</v>
      </c>
      <c r="J5104" s="18" t="str">
        <f t="shared" si="316"/>
        <v>Médio</v>
      </c>
      <c r="K5104" s="18" t="str">
        <f t="shared" si="317"/>
        <v>Acima</v>
      </c>
      <c r="L5104" s="18" t="str">
        <f t="shared" si="318"/>
        <v>Abaixo</v>
      </c>
      <c r="M5104" s="23" t="str">
        <f t="shared" si="319"/>
        <v>Acima</v>
      </c>
    </row>
    <row r="5105" spans="1:13">
      <c r="A5105" s="8" t="s">
        <v>4915</v>
      </c>
      <c r="B5105" s="9" t="s">
        <v>16</v>
      </c>
      <c r="C5105" s="9">
        <v>152</v>
      </c>
      <c r="D5105" s="9">
        <v>0.59499999999999997</v>
      </c>
      <c r="E5105" s="9">
        <v>0.57299999999999995</v>
      </c>
      <c r="F5105" s="9">
        <v>0.46800000000000003</v>
      </c>
      <c r="G5105" s="9">
        <v>8443.39</v>
      </c>
      <c r="H5105" s="10">
        <v>0</v>
      </c>
      <c r="I5105" s="23" t="str">
        <f>VLOOKUP(B5105,'De-Para'!$B$3:$C$29,2,0)</f>
        <v>Sudeste</v>
      </c>
      <c r="J5105" s="18" t="str">
        <f t="shared" si="316"/>
        <v>Médio</v>
      </c>
      <c r="K5105" s="18" t="str">
        <f t="shared" si="317"/>
        <v>Abaixo</v>
      </c>
      <c r="L5105" s="18" t="str">
        <f t="shared" si="318"/>
        <v>Abaixo</v>
      </c>
      <c r="M5105" s="23" t="str">
        <f t="shared" si="319"/>
        <v>Abaixo</v>
      </c>
    </row>
    <row r="5106" spans="1:13">
      <c r="A5106" s="11" t="s">
        <v>4916</v>
      </c>
      <c r="B5106" s="12" t="s">
        <v>16</v>
      </c>
      <c r="C5106" s="12">
        <v>63</v>
      </c>
      <c r="D5106" s="12">
        <v>0.65</v>
      </c>
      <c r="E5106" s="12">
        <v>0.63100000000000001</v>
      </c>
      <c r="F5106" s="12">
        <v>0.54</v>
      </c>
      <c r="G5106" s="12">
        <v>9825.36</v>
      </c>
      <c r="H5106" s="13">
        <v>2</v>
      </c>
      <c r="I5106" s="23" t="str">
        <f>VLOOKUP(B5106,'De-Para'!$B$3:$C$29,2,0)</f>
        <v>Sudeste</v>
      </c>
      <c r="J5106" s="18" t="str">
        <f t="shared" si="316"/>
        <v>Médio</v>
      </c>
      <c r="K5106" s="18" t="str">
        <f t="shared" si="317"/>
        <v>Acima</v>
      </c>
      <c r="L5106" s="18" t="str">
        <f t="shared" si="318"/>
        <v>Abaixo</v>
      </c>
      <c r="M5106" s="23" t="str">
        <f t="shared" si="319"/>
        <v>Abaixo</v>
      </c>
    </row>
    <row r="5107" spans="1:13">
      <c r="A5107" s="8" t="s">
        <v>4917</v>
      </c>
      <c r="B5107" s="9" t="s">
        <v>82</v>
      </c>
      <c r="C5107" s="9">
        <v>105</v>
      </c>
      <c r="D5107" s="9">
        <v>0.64</v>
      </c>
      <c r="E5107" s="9">
        <v>0.63100000000000001</v>
      </c>
      <c r="F5107" s="9">
        <v>0.54200000000000004</v>
      </c>
      <c r="G5107" s="9">
        <v>8555.2999999999993</v>
      </c>
      <c r="H5107" s="10">
        <v>1</v>
      </c>
      <c r="I5107" s="23" t="str">
        <f>VLOOKUP(B5107,'De-Para'!$B$3:$C$29,2,0)</f>
        <v>Nordeste</v>
      </c>
      <c r="J5107" s="18" t="str">
        <f t="shared" si="316"/>
        <v>Médio</v>
      </c>
      <c r="K5107" s="18" t="str">
        <f t="shared" si="317"/>
        <v>Acima</v>
      </c>
      <c r="L5107" s="18" t="str">
        <f t="shared" si="318"/>
        <v>Abaixo</v>
      </c>
      <c r="M5107" s="23" t="str">
        <f t="shared" si="319"/>
        <v>Abaixo</v>
      </c>
    </row>
    <row r="5108" spans="1:13">
      <c r="A5108" s="11" t="s">
        <v>2249</v>
      </c>
      <c r="B5108" s="12" t="s">
        <v>82</v>
      </c>
      <c r="C5108" s="12">
        <v>54</v>
      </c>
      <c r="D5108" s="12">
        <v>0.55000000000000004</v>
      </c>
      <c r="E5108" s="12">
        <v>0.55500000000000005</v>
      </c>
      <c r="F5108" s="12">
        <v>0.39400000000000002</v>
      </c>
      <c r="G5108" s="12">
        <v>8268.9699999999993</v>
      </c>
      <c r="H5108" s="13">
        <v>7</v>
      </c>
      <c r="I5108" s="23" t="str">
        <f>VLOOKUP(B5108,'De-Para'!$B$3:$C$29,2,0)</f>
        <v>Nordeste</v>
      </c>
      <c r="J5108" s="18" t="str">
        <f t="shared" si="316"/>
        <v>Médio</v>
      </c>
      <c r="K5108" s="18" t="str">
        <f t="shared" si="317"/>
        <v>Abaixo</v>
      </c>
      <c r="L5108" s="18" t="str">
        <f t="shared" si="318"/>
        <v>Abaixo</v>
      </c>
      <c r="M5108" s="23" t="str">
        <f t="shared" si="319"/>
        <v>Acima</v>
      </c>
    </row>
    <row r="5109" spans="1:13">
      <c r="A5109" s="8" t="s">
        <v>1327</v>
      </c>
      <c r="B5109" s="9" t="s">
        <v>82</v>
      </c>
      <c r="C5109" s="9">
        <v>60</v>
      </c>
      <c r="D5109" s="9">
        <v>0.59699999999999998</v>
      </c>
      <c r="E5109" s="9">
        <v>0.58399999999999996</v>
      </c>
      <c r="F5109" s="9">
        <v>0.47699999999999998</v>
      </c>
      <c r="G5109" s="9">
        <v>9937.1200000000008</v>
      </c>
      <c r="H5109" s="10">
        <v>1</v>
      </c>
      <c r="I5109" s="23" t="str">
        <f>VLOOKUP(B5109,'De-Para'!$B$3:$C$29,2,0)</f>
        <v>Nordeste</v>
      </c>
      <c r="J5109" s="18" t="str">
        <f t="shared" si="316"/>
        <v>Médio</v>
      </c>
      <c r="K5109" s="18" t="str">
        <f t="shared" si="317"/>
        <v>Abaixo</v>
      </c>
      <c r="L5109" s="18" t="str">
        <f t="shared" si="318"/>
        <v>Abaixo</v>
      </c>
      <c r="M5109" s="23" t="str">
        <f t="shared" si="319"/>
        <v>Abaixo</v>
      </c>
    </row>
    <row r="5110" spans="1:13">
      <c r="A5110" s="11" t="s">
        <v>4918</v>
      </c>
      <c r="B5110" s="12" t="s">
        <v>16</v>
      </c>
      <c r="C5110" s="12">
        <v>97</v>
      </c>
      <c r="D5110" s="12">
        <v>0.68400000000000005</v>
      </c>
      <c r="E5110" s="12">
        <v>0.66300000000000003</v>
      </c>
      <c r="F5110" s="12">
        <v>0.56899999999999995</v>
      </c>
      <c r="G5110" s="12">
        <v>11120.98</v>
      </c>
      <c r="H5110" s="13">
        <v>2</v>
      </c>
      <c r="I5110" s="23" t="str">
        <f>VLOOKUP(B5110,'De-Para'!$B$3:$C$29,2,0)</f>
        <v>Sudeste</v>
      </c>
      <c r="J5110" s="18" t="str">
        <f t="shared" si="316"/>
        <v>Médio</v>
      </c>
      <c r="K5110" s="18" t="str">
        <f t="shared" si="317"/>
        <v>Acima</v>
      </c>
      <c r="L5110" s="18" t="str">
        <f t="shared" si="318"/>
        <v>Abaixo</v>
      </c>
      <c r="M5110" s="23" t="str">
        <f t="shared" si="319"/>
        <v>Abaixo</v>
      </c>
    </row>
    <row r="5111" spans="1:13">
      <c r="A5111" s="8" t="s">
        <v>4919</v>
      </c>
      <c r="B5111" s="9" t="s">
        <v>29</v>
      </c>
      <c r="C5111" s="9">
        <v>73</v>
      </c>
      <c r="D5111" s="9">
        <v>0.69</v>
      </c>
      <c r="E5111" s="9">
        <v>0.68400000000000005</v>
      </c>
      <c r="F5111" s="9">
        <v>0.58499999999999996</v>
      </c>
      <c r="G5111" s="9">
        <v>15936.02</v>
      </c>
      <c r="H5111" s="10">
        <v>1</v>
      </c>
      <c r="I5111" s="23" t="str">
        <f>VLOOKUP(B5111,'De-Para'!$B$3:$C$29,2,0)</f>
        <v>Centro-Oeste</v>
      </c>
      <c r="J5111" s="18" t="str">
        <f t="shared" si="316"/>
        <v>Médio</v>
      </c>
      <c r="K5111" s="18" t="str">
        <f t="shared" si="317"/>
        <v>Acima</v>
      </c>
      <c r="L5111" s="18" t="str">
        <f t="shared" si="318"/>
        <v>Abaixo</v>
      </c>
      <c r="M5111" s="23" t="str">
        <f t="shared" si="319"/>
        <v>Abaixo</v>
      </c>
    </row>
    <row r="5112" spans="1:13">
      <c r="A5112" s="11" t="s">
        <v>4280</v>
      </c>
      <c r="B5112" s="12" t="s">
        <v>82</v>
      </c>
      <c r="C5112" s="12">
        <v>100</v>
      </c>
      <c r="D5112" s="12">
        <v>0.56299999999999994</v>
      </c>
      <c r="E5112" s="12">
        <v>0.53100000000000003</v>
      </c>
      <c r="F5112" s="12">
        <v>0.45400000000000001</v>
      </c>
      <c r="G5112" s="12">
        <v>6408.49</v>
      </c>
      <c r="H5112" s="13">
        <v>1</v>
      </c>
      <c r="I5112" s="23" t="str">
        <f>VLOOKUP(B5112,'De-Para'!$B$3:$C$29,2,0)</f>
        <v>Nordeste</v>
      </c>
      <c r="J5112" s="18" t="str">
        <f t="shared" si="316"/>
        <v>Médio</v>
      </c>
      <c r="K5112" s="18" t="str">
        <f t="shared" si="317"/>
        <v>Abaixo</v>
      </c>
      <c r="L5112" s="18" t="str">
        <f t="shared" si="318"/>
        <v>Abaixo</v>
      </c>
      <c r="M5112" s="23" t="str">
        <f t="shared" si="319"/>
        <v>Abaixo</v>
      </c>
    </row>
    <row r="5113" spans="1:13">
      <c r="A5113" s="8" t="s">
        <v>4859</v>
      </c>
      <c r="B5113" s="9" t="s">
        <v>82</v>
      </c>
      <c r="C5113" s="9">
        <v>75</v>
      </c>
      <c r="D5113" s="9">
        <v>0.62</v>
      </c>
      <c r="E5113" s="9">
        <v>0.56599999999999995</v>
      </c>
      <c r="F5113" s="9">
        <v>0.53400000000000003</v>
      </c>
      <c r="G5113" s="9">
        <v>10448.120000000001</v>
      </c>
      <c r="H5113" s="10">
        <v>1</v>
      </c>
      <c r="I5113" s="23" t="str">
        <f>VLOOKUP(B5113,'De-Para'!$B$3:$C$29,2,0)</f>
        <v>Nordeste</v>
      </c>
      <c r="J5113" s="18" t="str">
        <f t="shared" si="316"/>
        <v>Médio</v>
      </c>
      <c r="K5113" s="18" t="str">
        <f t="shared" si="317"/>
        <v>Acima</v>
      </c>
      <c r="L5113" s="18" t="str">
        <f t="shared" si="318"/>
        <v>Abaixo</v>
      </c>
      <c r="M5113" s="23" t="str">
        <f t="shared" si="319"/>
        <v>Abaixo</v>
      </c>
    </row>
    <row r="5114" spans="1:13">
      <c r="A5114" s="11" t="s">
        <v>4920</v>
      </c>
      <c r="B5114" s="12" t="s">
        <v>33</v>
      </c>
      <c r="C5114" s="12">
        <v>52</v>
      </c>
      <c r="D5114" s="12">
        <v>0.72699999999999998</v>
      </c>
      <c r="E5114" s="12">
        <v>0.68</v>
      </c>
      <c r="F5114" s="12">
        <v>0.67400000000000004</v>
      </c>
      <c r="G5114" s="12">
        <v>17600.3</v>
      </c>
      <c r="H5114" s="13">
        <v>1</v>
      </c>
      <c r="I5114" s="23" t="str">
        <f>VLOOKUP(B5114,'De-Para'!$B$3:$C$29,2,0)</f>
        <v>Centro-Oeste</v>
      </c>
      <c r="J5114" s="18" t="str">
        <f t="shared" si="316"/>
        <v>Alto</v>
      </c>
      <c r="K5114" s="18" t="str">
        <f t="shared" si="317"/>
        <v>Acima</v>
      </c>
      <c r="L5114" s="18" t="str">
        <f t="shared" si="318"/>
        <v>Abaixo</v>
      </c>
      <c r="M5114" s="23" t="str">
        <f t="shared" si="319"/>
        <v>Abaixo</v>
      </c>
    </row>
    <row r="5115" spans="1:13">
      <c r="A5115" s="8" t="s">
        <v>1508</v>
      </c>
      <c r="B5115" s="9" t="s">
        <v>16</v>
      </c>
      <c r="C5115" s="9">
        <v>78</v>
      </c>
      <c r="D5115" s="9">
        <v>0.68</v>
      </c>
      <c r="E5115" s="9">
        <v>0.64400000000000002</v>
      </c>
      <c r="F5115" s="9">
        <v>0.57599999999999996</v>
      </c>
      <c r="G5115" s="9">
        <v>9525.57</v>
      </c>
      <c r="H5115" s="10">
        <v>1</v>
      </c>
      <c r="I5115" s="23" t="str">
        <f>VLOOKUP(B5115,'De-Para'!$B$3:$C$29,2,0)</f>
        <v>Sudeste</v>
      </c>
      <c r="J5115" s="18" t="str">
        <f t="shared" si="316"/>
        <v>Médio</v>
      </c>
      <c r="K5115" s="18" t="str">
        <f t="shared" si="317"/>
        <v>Acima</v>
      </c>
      <c r="L5115" s="18" t="str">
        <f t="shared" si="318"/>
        <v>Abaixo</v>
      </c>
      <c r="M5115" s="23" t="str">
        <f t="shared" si="319"/>
        <v>Abaixo</v>
      </c>
    </row>
    <row r="5116" spans="1:13">
      <c r="A5116" s="11" t="s">
        <v>4921</v>
      </c>
      <c r="B5116" s="12" t="s">
        <v>118</v>
      </c>
      <c r="C5116" s="12">
        <v>120</v>
      </c>
      <c r="D5116" s="12">
        <v>0.55100000000000005</v>
      </c>
      <c r="E5116" s="12">
        <v>0.53700000000000003</v>
      </c>
      <c r="F5116" s="12">
        <v>0.44800000000000001</v>
      </c>
      <c r="G5116" s="12">
        <v>7127.58</v>
      </c>
      <c r="H5116" s="13">
        <v>1</v>
      </c>
      <c r="I5116" s="23" t="str">
        <f>VLOOKUP(B5116,'De-Para'!$B$3:$C$29,2,0)</f>
        <v>Nordeste</v>
      </c>
      <c r="J5116" s="18" t="str">
        <f t="shared" si="316"/>
        <v>Médio</v>
      </c>
      <c r="K5116" s="18" t="str">
        <f t="shared" si="317"/>
        <v>Abaixo</v>
      </c>
      <c r="L5116" s="18" t="str">
        <f t="shared" si="318"/>
        <v>Abaixo</v>
      </c>
      <c r="M5116" s="23" t="str">
        <f t="shared" si="319"/>
        <v>Abaixo</v>
      </c>
    </row>
    <row r="5117" spans="1:13">
      <c r="A5117" s="8" t="s">
        <v>4922</v>
      </c>
      <c r="B5117" s="9" t="s">
        <v>16</v>
      </c>
      <c r="C5117" s="9">
        <v>60</v>
      </c>
      <c r="D5117" s="9">
        <v>0.65200000000000002</v>
      </c>
      <c r="E5117" s="9">
        <v>0.64500000000000002</v>
      </c>
      <c r="F5117" s="9">
        <v>0.51100000000000001</v>
      </c>
      <c r="G5117" s="9">
        <v>10843.11</v>
      </c>
      <c r="H5117" s="10">
        <v>2</v>
      </c>
      <c r="I5117" s="23" t="str">
        <f>VLOOKUP(B5117,'De-Para'!$B$3:$C$29,2,0)</f>
        <v>Sudeste</v>
      </c>
      <c r="J5117" s="18" t="str">
        <f t="shared" si="316"/>
        <v>Médio</v>
      </c>
      <c r="K5117" s="18" t="str">
        <f t="shared" si="317"/>
        <v>Acima</v>
      </c>
      <c r="L5117" s="18" t="str">
        <f t="shared" si="318"/>
        <v>Abaixo</v>
      </c>
      <c r="M5117" s="23" t="str">
        <f t="shared" si="319"/>
        <v>Abaixo</v>
      </c>
    </row>
    <row r="5118" spans="1:13">
      <c r="A5118" s="11" t="s">
        <v>4923</v>
      </c>
      <c r="B5118" s="12" t="s">
        <v>72</v>
      </c>
      <c r="C5118" s="12">
        <v>99</v>
      </c>
      <c r="D5118" s="12">
        <v>0.61599999999999999</v>
      </c>
      <c r="E5118" s="12">
        <v>0.52700000000000002</v>
      </c>
      <c r="F5118" s="12">
        <v>0.57199999999999995</v>
      </c>
      <c r="G5118" s="12">
        <v>7594.36</v>
      </c>
      <c r="H5118" s="13">
        <v>5</v>
      </c>
      <c r="I5118" s="23" t="str">
        <f>VLOOKUP(B5118,'De-Para'!$B$3:$C$29,2,0)</f>
        <v>Nordeste</v>
      </c>
      <c r="J5118" s="18" t="str">
        <f t="shared" si="316"/>
        <v>Médio</v>
      </c>
      <c r="K5118" s="18" t="str">
        <f t="shared" si="317"/>
        <v>Acima</v>
      </c>
      <c r="L5118" s="18" t="str">
        <f t="shared" si="318"/>
        <v>Abaixo</v>
      </c>
      <c r="M5118" s="23" t="str">
        <f t="shared" si="319"/>
        <v>Acima</v>
      </c>
    </row>
    <row r="5119" spans="1:13">
      <c r="A5119" s="8" t="s">
        <v>4924</v>
      </c>
      <c r="B5119" s="9" t="s">
        <v>118</v>
      </c>
      <c r="C5119" s="9">
        <v>96</v>
      </c>
      <c r="D5119" s="9">
        <v>0.56000000000000005</v>
      </c>
      <c r="E5119" s="9">
        <v>0.56000000000000005</v>
      </c>
      <c r="F5119" s="9">
        <v>0.42699999999999999</v>
      </c>
      <c r="G5119" s="9">
        <v>7388.52</v>
      </c>
      <c r="H5119" s="10">
        <v>1</v>
      </c>
      <c r="I5119" s="23" t="str">
        <f>VLOOKUP(B5119,'De-Para'!$B$3:$C$29,2,0)</f>
        <v>Nordeste</v>
      </c>
      <c r="J5119" s="18" t="str">
        <f t="shared" si="316"/>
        <v>Médio</v>
      </c>
      <c r="K5119" s="18" t="str">
        <f t="shared" si="317"/>
        <v>Abaixo</v>
      </c>
      <c r="L5119" s="18" t="str">
        <f t="shared" si="318"/>
        <v>Abaixo</v>
      </c>
      <c r="M5119" s="23" t="str">
        <f t="shared" si="319"/>
        <v>Abaixo</v>
      </c>
    </row>
    <row r="5120" spans="1:13">
      <c r="A5120" s="11" t="s">
        <v>4925</v>
      </c>
      <c r="B5120" s="12" t="s">
        <v>82</v>
      </c>
      <c r="C5120" s="12">
        <v>92</v>
      </c>
      <c r="D5120" s="12">
        <v>0.57799999999999996</v>
      </c>
      <c r="E5120" s="12">
        <v>0.54900000000000004</v>
      </c>
      <c r="F5120" s="12">
        <v>0.49299999999999999</v>
      </c>
      <c r="G5120" s="12">
        <v>6886.82</v>
      </c>
      <c r="H5120" s="13">
        <v>1</v>
      </c>
      <c r="I5120" s="23" t="str">
        <f>VLOOKUP(B5120,'De-Para'!$B$3:$C$29,2,0)</f>
        <v>Nordeste</v>
      </c>
      <c r="J5120" s="18" t="str">
        <f t="shared" si="316"/>
        <v>Médio</v>
      </c>
      <c r="K5120" s="18" t="str">
        <f t="shared" si="317"/>
        <v>Abaixo</v>
      </c>
      <c r="L5120" s="18" t="str">
        <f t="shared" si="318"/>
        <v>Abaixo</v>
      </c>
      <c r="M5120" s="23" t="str">
        <f t="shared" si="319"/>
        <v>Abaixo</v>
      </c>
    </row>
    <row r="5121" spans="1:13">
      <c r="A5121" s="8" t="s">
        <v>4926</v>
      </c>
      <c r="B5121" s="9" t="s">
        <v>82</v>
      </c>
      <c r="C5121" s="9">
        <v>56</v>
      </c>
      <c r="D5121" s="9">
        <v>0.622</v>
      </c>
      <c r="E5121" s="9">
        <v>0.55300000000000005</v>
      </c>
      <c r="F5121" s="9">
        <v>0.56799999999999995</v>
      </c>
      <c r="G5121" s="9">
        <v>9043.42</v>
      </c>
      <c r="H5121" s="10">
        <v>8</v>
      </c>
      <c r="I5121" s="23" t="str">
        <f>VLOOKUP(B5121,'De-Para'!$B$3:$C$29,2,0)</f>
        <v>Nordeste</v>
      </c>
      <c r="J5121" s="18" t="str">
        <f t="shared" si="316"/>
        <v>Médio</v>
      </c>
      <c r="K5121" s="18" t="str">
        <f t="shared" si="317"/>
        <v>Acima</v>
      </c>
      <c r="L5121" s="18" t="str">
        <f t="shared" si="318"/>
        <v>Abaixo</v>
      </c>
      <c r="M5121" s="23" t="str">
        <f t="shared" si="319"/>
        <v>Acima</v>
      </c>
    </row>
    <row r="5122" spans="1:13">
      <c r="A5122" s="11" t="s">
        <v>4927</v>
      </c>
      <c r="B5122" s="12" t="s">
        <v>118</v>
      </c>
      <c r="C5122" s="12">
        <v>104</v>
      </c>
      <c r="D5122" s="12">
        <v>0.55500000000000005</v>
      </c>
      <c r="E5122" s="12">
        <v>0.51200000000000001</v>
      </c>
      <c r="F5122" s="12">
        <v>0.438</v>
      </c>
      <c r="G5122" s="12">
        <v>5521.28</v>
      </c>
      <c r="H5122" s="13">
        <v>0</v>
      </c>
      <c r="I5122" s="23" t="str">
        <f>VLOOKUP(B5122,'De-Para'!$B$3:$C$29,2,0)</f>
        <v>Nordeste</v>
      </c>
      <c r="J5122" s="18" t="str">
        <f t="shared" si="316"/>
        <v>Médio</v>
      </c>
      <c r="K5122" s="18" t="str">
        <f t="shared" si="317"/>
        <v>Abaixo</v>
      </c>
      <c r="L5122" s="18" t="str">
        <f t="shared" si="318"/>
        <v>Abaixo</v>
      </c>
      <c r="M5122" s="23" t="str">
        <f t="shared" si="319"/>
        <v>Abaixo</v>
      </c>
    </row>
    <row r="5123" spans="1:13">
      <c r="A5123" s="8" t="s">
        <v>2335</v>
      </c>
      <c r="B5123" s="9" t="s">
        <v>72</v>
      </c>
      <c r="C5123" s="9">
        <v>52</v>
      </c>
      <c r="D5123" s="9">
        <v>0.56000000000000005</v>
      </c>
      <c r="E5123" s="9">
        <v>0.53</v>
      </c>
      <c r="F5123" s="9">
        <v>0.435</v>
      </c>
      <c r="G5123" s="9">
        <v>9337.36</v>
      </c>
      <c r="H5123" s="10">
        <v>0</v>
      </c>
      <c r="I5123" s="23" t="str">
        <f>VLOOKUP(B5123,'De-Para'!$B$3:$C$29,2,0)</f>
        <v>Nordeste</v>
      </c>
      <c r="J5123" s="18" t="str">
        <f t="shared" si="316"/>
        <v>Médio</v>
      </c>
      <c r="K5123" s="18" t="str">
        <f t="shared" si="317"/>
        <v>Abaixo</v>
      </c>
      <c r="L5123" s="18" t="str">
        <f t="shared" si="318"/>
        <v>Abaixo</v>
      </c>
      <c r="M5123" s="23" t="str">
        <f t="shared" si="319"/>
        <v>Abaixo</v>
      </c>
    </row>
    <row r="5124" spans="1:13">
      <c r="A5124" s="11" t="s">
        <v>4928</v>
      </c>
      <c r="B5124" s="12" t="s">
        <v>16</v>
      </c>
      <c r="C5124" s="12">
        <v>36</v>
      </c>
      <c r="D5124" s="12">
        <v>0.63600000000000001</v>
      </c>
      <c r="E5124" s="12">
        <v>0.63800000000000001</v>
      </c>
      <c r="F5124" s="12">
        <v>0.49</v>
      </c>
      <c r="G5124" s="12">
        <v>12560.94</v>
      </c>
      <c r="H5124" s="13">
        <v>1</v>
      </c>
      <c r="I5124" s="23" t="str">
        <f>VLOOKUP(B5124,'De-Para'!$B$3:$C$29,2,0)</f>
        <v>Sudeste</v>
      </c>
      <c r="J5124" s="18" t="str">
        <f t="shared" si="316"/>
        <v>Médio</v>
      </c>
      <c r="K5124" s="18" t="str">
        <f t="shared" si="317"/>
        <v>Acima</v>
      </c>
      <c r="L5124" s="18" t="str">
        <f t="shared" si="318"/>
        <v>Abaixo</v>
      </c>
      <c r="M5124" s="23" t="str">
        <f t="shared" si="319"/>
        <v>Abaixo</v>
      </c>
    </row>
    <row r="5125" spans="1:13">
      <c r="A5125" s="8" t="s">
        <v>4929</v>
      </c>
      <c r="B5125" s="9" t="s">
        <v>16</v>
      </c>
      <c r="C5125" s="9">
        <v>101</v>
      </c>
      <c r="D5125" s="9">
        <v>0.67400000000000004</v>
      </c>
      <c r="E5125" s="9">
        <v>0.68899999999999995</v>
      </c>
      <c r="F5125" s="9">
        <v>0.53400000000000003</v>
      </c>
      <c r="G5125" s="9">
        <v>11587.01</v>
      </c>
      <c r="H5125" s="10">
        <v>0</v>
      </c>
      <c r="I5125" s="23" t="str">
        <f>VLOOKUP(B5125,'De-Para'!$B$3:$C$29,2,0)</f>
        <v>Sudeste</v>
      </c>
      <c r="J5125" s="18" t="str">
        <f t="shared" si="316"/>
        <v>Médio</v>
      </c>
      <c r="K5125" s="18" t="str">
        <f t="shared" si="317"/>
        <v>Acima</v>
      </c>
      <c r="L5125" s="18" t="str">
        <f t="shared" si="318"/>
        <v>Abaixo</v>
      </c>
      <c r="M5125" s="23" t="str">
        <f t="shared" si="319"/>
        <v>Abaixo</v>
      </c>
    </row>
    <row r="5126" spans="1:13">
      <c r="A5126" s="11" t="s">
        <v>4930</v>
      </c>
      <c r="B5126" s="12" t="s">
        <v>16</v>
      </c>
      <c r="C5126" s="12">
        <v>47</v>
      </c>
      <c r="D5126" s="12">
        <v>0.63400000000000001</v>
      </c>
      <c r="E5126" s="12">
        <v>0.60499999999999998</v>
      </c>
      <c r="F5126" s="12">
        <v>0.51300000000000001</v>
      </c>
      <c r="G5126" s="12">
        <v>10660.8</v>
      </c>
      <c r="H5126" s="13">
        <v>1</v>
      </c>
      <c r="I5126" s="23" t="str">
        <f>VLOOKUP(B5126,'De-Para'!$B$3:$C$29,2,0)</f>
        <v>Sudeste</v>
      </c>
      <c r="J5126" s="18" t="str">
        <f t="shared" ref="J5126:J5189" si="320">IF(D5126&lt;0.55,"Baixo",IF(D5126&lt;0.7,"Médio",IF(D5126&lt;0.8,"Alto","Muito alto")))</f>
        <v>Médio</v>
      </c>
      <c r="K5126" s="18" t="str">
        <f t="shared" ref="K5126:K5189" si="321">IF(D5126&lt;=$K$3,"Abaixo","Acima")</f>
        <v>Acima</v>
      </c>
      <c r="L5126" s="18" t="str">
        <f t="shared" ref="L5126:L5189" si="322">IF(C5126&gt;=$L$3,"Acima","Abaixo")</f>
        <v>Abaixo</v>
      </c>
      <c r="M5126" s="23" t="str">
        <f t="shared" ref="M5126:M5189" si="323">IF(H5126&lt;=$M$3,"Abaixo","Acima")</f>
        <v>Abaixo</v>
      </c>
    </row>
    <row r="5127" spans="1:13">
      <c r="A5127" s="8" t="s">
        <v>4931</v>
      </c>
      <c r="B5127" s="9" t="s">
        <v>118</v>
      </c>
      <c r="C5127" s="9">
        <v>114</v>
      </c>
      <c r="D5127" s="9">
        <v>0.55700000000000005</v>
      </c>
      <c r="E5127" s="9">
        <v>0.56000000000000005</v>
      </c>
      <c r="F5127" s="9">
        <v>0.42299999999999999</v>
      </c>
      <c r="G5127" s="9">
        <v>7197.21</v>
      </c>
      <c r="H5127" s="10">
        <v>0</v>
      </c>
      <c r="I5127" s="23" t="str">
        <f>VLOOKUP(B5127,'De-Para'!$B$3:$C$29,2,0)</f>
        <v>Nordeste</v>
      </c>
      <c r="J5127" s="18" t="str">
        <f t="shared" si="320"/>
        <v>Médio</v>
      </c>
      <c r="K5127" s="18" t="str">
        <f t="shared" si="321"/>
        <v>Abaixo</v>
      </c>
      <c r="L5127" s="18" t="str">
        <f t="shared" si="322"/>
        <v>Abaixo</v>
      </c>
      <c r="M5127" s="23" t="str">
        <f t="shared" si="323"/>
        <v>Abaixo</v>
      </c>
    </row>
    <row r="5128" spans="1:13">
      <c r="A5128" s="11" t="s">
        <v>4932</v>
      </c>
      <c r="B5128" s="12" t="s">
        <v>82</v>
      </c>
      <c r="C5128" s="12">
        <v>83</v>
      </c>
      <c r="D5128" s="12">
        <v>0.53</v>
      </c>
      <c r="E5128" s="12">
        <v>0.53200000000000003</v>
      </c>
      <c r="F5128" s="12">
        <v>0.38</v>
      </c>
      <c r="G5128" s="12">
        <v>8623.09</v>
      </c>
      <c r="H5128" s="13">
        <v>1</v>
      </c>
      <c r="I5128" s="23" t="str">
        <f>VLOOKUP(B5128,'De-Para'!$B$3:$C$29,2,0)</f>
        <v>Nordeste</v>
      </c>
      <c r="J5128" s="18" t="str">
        <f t="shared" si="320"/>
        <v>Baixo</v>
      </c>
      <c r="K5128" s="18" t="str">
        <f t="shared" si="321"/>
        <v>Abaixo</v>
      </c>
      <c r="L5128" s="18" t="str">
        <f t="shared" si="322"/>
        <v>Abaixo</v>
      </c>
      <c r="M5128" s="23" t="str">
        <f t="shared" si="323"/>
        <v>Abaixo</v>
      </c>
    </row>
    <row r="5129" spans="1:13">
      <c r="A5129" s="8" t="s">
        <v>4933</v>
      </c>
      <c r="B5129" s="9" t="s">
        <v>118</v>
      </c>
      <c r="C5129" s="9">
        <v>93</v>
      </c>
      <c r="D5129" s="9">
        <v>0.52600000000000002</v>
      </c>
      <c r="E5129" s="9">
        <v>0.51200000000000001</v>
      </c>
      <c r="F5129" s="9">
        <v>0.379</v>
      </c>
      <c r="G5129" s="9">
        <v>6461.91</v>
      </c>
      <c r="H5129" s="10">
        <v>0</v>
      </c>
      <c r="I5129" s="23" t="str">
        <f>VLOOKUP(B5129,'De-Para'!$B$3:$C$29,2,0)</f>
        <v>Nordeste</v>
      </c>
      <c r="J5129" s="18" t="str">
        <f t="shared" si="320"/>
        <v>Baixo</v>
      </c>
      <c r="K5129" s="18" t="str">
        <f t="shared" si="321"/>
        <v>Abaixo</v>
      </c>
      <c r="L5129" s="18" t="str">
        <f t="shared" si="322"/>
        <v>Abaixo</v>
      </c>
      <c r="M5129" s="23" t="str">
        <f t="shared" si="323"/>
        <v>Abaixo</v>
      </c>
    </row>
    <row r="5130" spans="1:13">
      <c r="A5130" s="11" t="s">
        <v>4934</v>
      </c>
      <c r="B5130" s="12" t="s">
        <v>82</v>
      </c>
      <c r="C5130" s="12">
        <v>107</v>
      </c>
      <c r="D5130" s="12">
        <v>0.60299999999999998</v>
      </c>
      <c r="E5130" s="12">
        <v>0.52900000000000003</v>
      </c>
      <c r="F5130" s="12">
        <v>0.54300000000000004</v>
      </c>
      <c r="G5130" s="12">
        <v>8895.2199999999993</v>
      </c>
      <c r="H5130" s="13">
        <v>1</v>
      </c>
      <c r="I5130" s="23" t="str">
        <f>VLOOKUP(B5130,'De-Para'!$B$3:$C$29,2,0)</f>
        <v>Nordeste</v>
      </c>
      <c r="J5130" s="18" t="str">
        <f t="shared" si="320"/>
        <v>Médio</v>
      </c>
      <c r="K5130" s="18" t="str">
        <f t="shared" si="321"/>
        <v>Acima</v>
      </c>
      <c r="L5130" s="18" t="str">
        <f t="shared" si="322"/>
        <v>Abaixo</v>
      </c>
      <c r="M5130" s="23" t="str">
        <f t="shared" si="323"/>
        <v>Abaixo</v>
      </c>
    </row>
    <row r="5131" spans="1:13">
      <c r="A5131" s="8" t="s">
        <v>4935</v>
      </c>
      <c r="B5131" s="9" t="s">
        <v>72</v>
      </c>
      <c r="C5131" s="9">
        <v>121</v>
      </c>
      <c r="D5131" s="9">
        <v>0.61199999999999999</v>
      </c>
      <c r="E5131" s="9">
        <v>0.56999999999999995</v>
      </c>
      <c r="F5131" s="9">
        <v>0.50700000000000001</v>
      </c>
      <c r="G5131" s="9">
        <v>9191.41</v>
      </c>
      <c r="H5131" s="10">
        <v>1</v>
      </c>
      <c r="I5131" s="23" t="str">
        <f>VLOOKUP(B5131,'De-Para'!$B$3:$C$29,2,0)</f>
        <v>Nordeste</v>
      </c>
      <c r="J5131" s="18" t="str">
        <f t="shared" si="320"/>
        <v>Médio</v>
      </c>
      <c r="K5131" s="18" t="str">
        <f t="shared" si="321"/>
        <v>Acima</v>
      </c>
      <c r="L5131" s="18" t="str">
        <f t="shared" si="322"/>
        <v>Abaixo</v>
      </c>
      <c r="M5131" s="23" t="str">
        <f t="shared" si="323"/>
        <v>Abaixo</v>
      </c>
    </row>
    <row r="5132" spans="1:13">
      <c r="A5132" s="11" t="s">
        <v>4936</v>
      </c>
      <c r="B5132" s="12" t="s">
        <v>111</v>
      </c>
      <c r="C5132" s="12">
        <v>124</v>
      </c>
      <c r="D5132" s="12">
        <v>0.60099999999999998</v>
      </c>
      <c r="E5132" s="12">
        <v>0.57799999999999996</v>
      </c>
      <c r="F5132" s="12">
        <v>0.47</v>
      </c>
      <c r="G5132" s="12">
        <v>11061.59</v>
      </c>
      <c r="H5132" s="13">
        <v>0</v>
      </c>
      <c r="I5132" s="23" t="str">
        <f>VLOOKUP(B5132,'De-Para'!$B$3:$C$29,2,0)</f>
        <v>Norte</v>
      </c>
      <c r="J5132" s="18" t="str">
        <f t="shared" si="320"/>
        <v>Médio</v>
      </c>
      <c r="K5132" s="18" t="str">
        <f t="shared" si="321"/>
        <v>Acima</v>
      </c>
      <c r="L5132" s="18" t="str">
        <f t="shared" si="322"/>
        <v>Abaixo</v>
      </c>
      <c r="M5132" s="23" t="str">
        <f t="shared" si="323"/>
        <v>Abaixo</v>
      </c>
    </row>
    <row r="5133" spans="1:13">
      <c r="A5133" s="8" t="s">
        <v>4937</v>
      </c>
      <c r="B5133" s="9" t="s">
        <v>72</v>
      </c>
      <c r="C5133" s="9">
        <v>81</v>
      </c>
      <c r="D5133" s="9">
        <v>0.60599999999999998</v>
      </c>
      <c r="E5133" s="9">
        <v>0.58199999999999996</v>
      </c>
      <c r="F5133" s="9">
        <v>0.52300000000000002</v>
      </c>
      <c r="G5133" s="9">
        <v>8030.27</v>
      </c>
      <c r="H5133" s="10">
        <v>2</v>
      </c>
      <c r="I5133" s="23" t="str">
        <f>VLOOKUP(B5133,'De-Para'!$B$3:$C$29,2,0)</f>
        <v>Nordeste</v>
      </c>
      <c r="J5133" s="18" t="str">
        <f t="shared" si="320"/>
        <v>Médio</v>
      </c>
      <c r="K5133" s="18" t="str">
        <f t="shared" si="321"/>
        <v>Acima</v>
      </c>
      <c r="L5133" s="18" t="str">
        <f t="shared" si="322"/>
        <v>Abaixo</v>
      </c>
      <c r="M5133" s="23" t="str">
        <f t="shared" si="323"/>
        <v>Abaixo</v>
      </c>
    </row>
    <row r="5134" spans="1:13">
      <c r="A5134" s="11" t="s">
        <v>4938</v>
      </c>
      <c r="B5134" s="12" t="s">
        <v>118</v>
      </c>
      <c r="C5134" s="12">
        <v>70</v>
      </c>
      <c r="D5134" s="12">
        <v>0.56200000000000006</v>
      </c>
      <c r="E5134" s="12">
        <v>0.52500000000000002</v>
      </c>
      <c r="F5134" s="12">
        <v>0.44900000000000001</v>
      </c>
      <c r="G5134" s="12">
        <v>6670.74</v>
      </c>
      <c r="H5134" s="13">
        <v>1</v>
      </c>
      <c r="I5134" s="23" t="str">
        <f>VLOOKUP(B5134,'De-Para'!$B$3:$C$29,2,0)</f>
        <v>Nordeste</v>
      </c>
      <c r="J5134" s="18" t="str">
        <f t="shared" si="320"/>
        <v>Médio</v>
      </c>
      <c r="K5134" s="18" t="str">
        <f t="shared" si="321"/>
        <v>Abaixo</v>
      </c>
      <c r="L5134" s="18" t="str">
        <f t="shared" si="322"/>
        <v>Abaixo</v>
      </c>
      <c r="M5134" s="23" t="str">
        <f t="shared" si="323"/>
        <v>Abaixo</v>
      </c>
    </row>
    <row r="5135" spans="1:13">
      <c r="A5135" s="8" t="s">
        <v>4939</v>
      </c>
      <c r="B5135" s="9" t="s">
        <v>82</v>
      </c>
      <c r="C5135" s="9">
        <v>113</v>
      </c>
      <c r="D5135" s="9">
        <v>0.55000000000000004</v>
      </c>
      <c r="E5135" s="9">
        <v>0.53200000000000003</v>
      </c>
      <c r="F5135" s="9">
        <v>0.41299999999999998</v>
      </c>
      <c r="G5135" s="9">
        <v>9306.27</v>
      </c>
      <c r="H5135" s="10">
        <v>1</v>
      </c>
      <c r="I5135" s="23" t="str">
        <f>VLOOKUP(B5135,'De-Para'!$B$3:$C$29,2,0)</f>
        <v>Nordeste</v>
      </c>
      <c r="J5135" s="18" t="str">
        <f t="shared" si="320"/>
        <v>Médio</v>
      </c>
      <c r="K5135" s="18" t="str">
        <f t="shared" si="321"/>
        <v>Abaixo</v>
      </c>
      <c r="L5135" s="18" t="str">
        <f t="shared" si="322"/>
        <v>Abaixo</v>
      </c>
      <c r="M5135" s="23" t="str">
        <f t="shared" si="323"/>
        <v>Abaixo</v>
      </c>
    </row>
    <row r="5136" spans="1:13">
      <c r="A5136" s="11" t="s">
        <v>4940</v>
      </c>
      <c r="B5136" s="12" t="s">
        <v>72</v>
      </c>
      <c r="C5136" s="12">
        <v>96</v>
      </c>
      <c r="D5136" s="12">
        <v>0.67900000000000005</v>
      </c>
      <c r="E5136" s="12">
        <v>0.627</v>
      </c>
      <c r="F5136" s="12">
        <v>0.63300000000000001</v>
      </c>
      <c r="G5136" s="12">
        <v>10273.969999999999</v>
      </c>
      <c r="H5136" s="13">
        <v>3</v>
      </c>
      <c r="I5136" s="23" t="str">
        <f>VLOOKUP(B5136,'De-Para'!$B$3:$C$29,2,0)</f>
        <v>Nordeste</v>
      </c>
      <c r="J5136" s="18" t="str">
        <f t="shared" si="320"/>
        <v>Médio</v>
      </c>
      <c r="K5136" s="18" t="str">
        <f t="shared" si="321"/>
        <v>Acima</v>
      </c>
      <c r="L5136" s="18" t="str">
        <f t="shared" si="322"/>
        <v>Abaixo</v>
      </c>
      <c r="M5136" s="23" t="str">
        <f t="shared" si="323"/>
        <v>Acima</v>
      </c>
    </row>
    <row r="5137" spans="1:13">
      <c r="A5137" s="8" t="s">
        <v>4941</v>
      </c>
      <c r="B5137" s="9" t="s">
        <v>118</v>
      </c>
      <c r="C5137" s="9">
        <v>49</v>
      </c>
      <c r="D5137" s="9">
        <v>0.56100000000000005</v>
      </c>
      <c r="E5137" s="9">
        <v>0.51</v>
      </c>
      <c r="F5137" s="9">
        <v>0.46</v>
      </c>
      <c r="G5137" s="9">
        <v>7721.64</v>
      </c>
      <c r="H5137" s="10">
        <v>1</v>
      </c>
      <c r="I5137" s="23" t="str">
        <f>VLOOKUP(B5137,'De-Para'!$B$3:$C$29,2,0)</f>
        <v>Nordeste</v>
      </c>
      <c r="J5137" s="18" t="str">
        <f t="shared" si="320"/>
        <v>Médio</v>
      </c>
      <c r="K5137" s="18" t="str">
        <f t="shared" si="321"/>
        <v>Abaixo</v>
      </c>
      <c r="L5137" s="18" t="str">
        <f t="shared" si="322"/>
        <v>Abaixo</v>
      </c>
      <c r="M5137" s="23" t="str">
        <f t="shared" si="323"/>
        <v>Abaixo</v>
      </c>
    </row>
    <row r="5138" spans="1:13">
      <c r="A5138" s="11" t="s">
        <v>4942</v>
      </c>
      <c r="B5138" s="12" t="s">
        <v>118</v>
      </c>
      <c r="C5138" s="12">
        <v>86</v>
      </c>
      <c r="D5138" s="12">
        <v>0.61</v>
      </c>
      <c r="E5138" s="12">
        <v>0.58699999999999997</v>
      </c>
      <c r="F5138" s="12">
        <v>0.52</v>
      </c>
      <c r="G5138" s="12">
        <v>7864.86</v>
      </c>
      <c r="H5138" s="13">
        <v>0</v>
      </c>
      <c r="I5138" s="23" t="str">
        <f>VLOOKUP(B5138,'De-Para'!$B$3:$C$29,2,0)</f>
        <v>Nordeste</v>
      </c>
      <c r="J5138" s="18" t="str">
        <f t="shared" si="320"/>
        <v>Médio</v>
      </c>
      <c r="K5138" s="18" t="str">
        <f t="shared" si="321"/>
        <v>Acima</v>
      </c>
      <c r="L5138" s="18" t="str">
        <f t="shared" si="322"/>
        <v>Abaixo</v>
      </c>
      <c r="M5138" s="23" t="str">
        <f t="shared" si="323"/>
        <v>Abaixo</v>
      </c>
    </row>
    <row r="5139" spans="1:13">
      <c r="A5139" s="8" t="s">
        <v>4943</v>
      </c>
      <c r="B5139" s="9" t="s">
        <v>72</v>
      </c>
      <c r="C5139" s="9">
        <v>23</v>
      </c>
      <c r="D5139" s="9">
        <v>0.56499999999999995</v>
      </c>
      <c r="E5139" s="9">
        <v>0.55700000000000005</v>
      </c>
      <c r="F5139" s="9">
        <v>0.437</v>
      </c>
      <c r="G5139" s="9">
        <v>8562.58</v>
      </c>
      <c r="H5139" s="10">
        <v>0</v>
      </c>
      <c r="I5139" s="23" t="str">
        <f>VLOOKUP(B5139,'De-Para'!$B$3:$C$29,2,0)</f>
        <v>Nordeste</v>
      </c>
      <c r="J5139" s="18" t="str">
        <f t="shared" si="320"/>
        <v>Médio</v>
      </c>
      <c r="K5139" s="18" t="str">
        <f t="shared" si="321"/>
        <v>Abaixo</v>
      </c>
      <c r="L5139" s="18" t="str">
        <f t="shared" si="322"/>
        <v>Abaixo</v>
      </c>
      <c r="M5139" s="23" t="str">
        <f t="shared" si="323"/>
        <v>Abaixo</v>
      </c>
    </row>
    <row r="5140" spans="1:13">
      <c r="A5140" s="11" t="s">
        <v>4944</v>
      </c>
      <c r="B5140" s="12" t="s">
        <v>7</v>
      </c>
      <c r="C5140" s="12">
        <v>61</v>
      </c>
      <c r="D5140" s="12">
        <v>0.71</v>
      </c>
      <c r="E5140" s="12">
        <v>0.67900000000000005</v>
      </c>
      <c r="F5140" s="12">
        <v>0.64700000000000002</v>
      </c>
      <c r="G5140" s="12">
        <v>9561.64</v>
      </c>
      <c r="H5140" s="13">
        <v>2</v>
      </c>
      <c r="I5140" s="23" t="str">
        <f>VLOOKUP(B5140,'De-Para'!$B$3:$C$29,2,0)</f>
        <v>Sudeste</v>
      </c>
      <c r="J5140" s="18" t="str">
        <f t="shared" si="320"/>
        <v>Alto</v>
      </c>
      <c r="K5140" s="18" t="str">
        <f t="shared" si="321"/>
        <v>Acima</v>
      </c>
      <c r="L5140" s="18" t="str">
        <f t="shared" si="322"/>
        <v>Abaixo</v>
      </c>
      <c r="M5140" s="23" t="str">
        <f t="shared" si="323"/>
        <v>Abaixo</v>
      </c>
    </row>
    <row r="5141" spans="1:13">
      <c r="A5141" s="8" t="s">
        <v>4945</v>
      </c>
      <c r="B5141" s="9" t="s">
        <v>16</v>
      </c>
      <c r="C5141" s="9">
        <v>53</v>
      </c>
      <c r="D5141" s="9">
        <v>0.63700000000000001</v>
      </c>
      <c r="E5141" s="9">
        <v>0.58699999999999997</v>
      </c>
      <c r="F5141" s="9">
        <v>0.55500000000000005</v>
      </c>
      <c r="G5141" s="9">
        <v>12145.78</v>
      </c>
      <c r="H5141" s="10">
        <v>2</v>
      </c>
      <c r="I5141" s="23" t="str">
        <f>VLOOKUP(B5141,'De-Para'!$B$3:$C$29,2,0)</f>
        <v>Sudeste</v>
      </c>
      <c r="J5141" s="18" t="str">
        <f t="shared" si="320"/>
        <v>Médio</v>
      </c>
      <c r="K5141" s="18" t="str">
        <f t="shared" si="321"/>
        <v>Acima</v>
      </c>
      <c r="L5141" s="18" t="str">
        <f t="shared" si="322"/>
        <v>Abaixo</v>
      </c>
      <c r="M5141" s="23" t="str">
        <f t="shared" si="323"/>
        <v>Abaixo</v>
      </c>
    </row>
    <row r="5142" spans="1:13">
      <c r="A5142" s="11" t="s">
        <v>37</v>
      </c>
      <c r="B5142" s="12" t="s">
        <v>82</v>
      </c>
      <c r="C5142" s="12">
        <v>57</v>
      </c>
      <c r="D5142" s="12">
        <v>0.6</v>
      </c>
      <c r="E5142" s="12">
        <v>0.56799999999999995</v>
      </c>
      <c r="F5142" s="12">
        <v>0.47599999999999998</v>
      </c>
      <c r="G5142" s="12">
        <v>8841.9699999999993</v>
      </c>
      <c r="H5142" s="13">
        <v>1</v>
      </c>
      <c r="I5142" s="23" t="str">
        <f>VLOOKUP(B5142,'De-Para'!$B$3:$C$29,2,0)</f>
        <v>Nordeste</v>
      </c>
      <c r="J5142" s="18" t="str">
        <f t="shared" si="320"/>
        <v>Médio</v>
      </c>
      <c r="K5142" s="18" t="str">
        <f t="shared" si="321"/>
        <v>Acima</v>
      </c>
      <c r="L5142" s="18" t="str">
        <f t="shared" si="322"/>
        <v>Abaixo</v>
      </c>
      <c r="M5142" s="23" t="str">
        <f t="shared" si="323"/>
        <v>Abaixo</v>
      </c>
    </row>
    <row r="5143" spans="1:13">
      <c r="A5143" s="8" t="s">
        <v>4946</v>
      </c>
      <c r="B5143" s="9" t="s">
        <v>118</v>
      </c>
      <c r="C5143" s="9">
        <v>46</v>
      </c>
      <c r="D5143" s="9">
        <v>0.51400000000000001</v>
      </c>
      <c r="E5143" s="9">
        <v>0.48799999999999999</v>
      </c>
      <c r="F5143" s="9">
        <v>0.376</v>
      </c>
      <c r="G5143" s="9">
        <v>5642.1</v>
      </c>
      <c r="H5143" s="10">
        <v>1</v>
      </c>
      <c r="I5143" s="23" t="str">
        <f>VLOOKUP(B5143,'De-Para'!$B$3:$C$29,2,0)</f>
        <v>Nordeste</v>
      </c>
      <c r="J5143" s="18" t="str">
        <f t="shared" si="320"/>
        <v>Baixo</v>
      </c>
      <c r="K5143" s="18" t="str">
        <f t="shared" si="321"/>
        <v>Abaixo</v>
      </c>
      <c r="L5143" s="18" t="str">
        <f t="shared" si="322"/>
        <v>Abaixo</v>
      </c>
      <c r="M5143" s="23" t="str">
        <f t="shared" si="323"/>
        <v>Abaixo</v>
      </c>
    </row>
    <row r="5144" spans="1:13">
      <c r="A5144" s="11" t="s">
        <v>4947</v>
      </c>
      <c r="B5144" s="12" t="s">
        <v>118</v>
      </c>
      <c r="C5144" s="12">
        <v>76</v>
      </c>
      <c r="D5144" s="12">
        <v>0.56000000000000005</v>
      </c>
      <c r="E5144" s="12">
        <v>0.57199999999999995</v>
      </c>
      <c r="F5144" s="12">
        <v>0.438</v>
      </c>
      <c r="G5144" s="12">
        <v>7503.63</v>
      </c>
      <c r="H5144" s="13">
        <v>1</v>
      </c>
      <c r="I5144" s="23" t="str">
        <f>VLOOKUP(B5144,'De-Para'!$B$3:$C$29,2,0)</f>
        <v>Nordeste</v>
      </c>
      <c r="J5144" s="18" t="str">
        <f t="shared" si="320"/>
        <v>Médio</v>
      </c>
      <c r="K5144" s="18" t="str">
        <f t="shared" si="321"/>
        <v>Abaixo</v>
      </c>
      <c r="L5144" s="18" t="str">
        <f t="shared" si="322"/>
        <v>Abaixo</v>
      </c>
      <c r="M5144" s="23" t="str">
        <f t="shared" si="323"/>
        <v>Abaixo</v>
      </c>
    </row>
    <row r="5145" spans="1:13">
      <c r="A5145" s="8" t="s">
        <v>4948</v>
      </c>
      <c r="B5145" s="9" t="s">
        <v>82</v>
      </c>
      <c r="C5145" s="9">
        <v>79</v>
      </c>
      <c r="D5145" s="9">
        <v>0.56499999999999995</v>
      </c>
      <c r="E5145" s="9">
        <v>0.56599999999999995</v>
      </c>
      <c r="F5145" s="9">
        <v>0.41899999999999998</v>
      </c>
      <c r="G5145" s="9">
        <v>7692.46</v>
      </c>
      <c r="H5145" s="10">
        <v>2</v>
      </c>
      <c r="I5145" s="23" t="str">
        <f>VLOOKUP(B5145,'De-Para'!$B$3:$C$29,2,0)</f>
        <v>Nordeste</v>
      </c>
      <c r="J5145" s="18" t="str">
        <f t="shared" si="320"/>
        <v>Médio</v>
      </c>
      <c r="K5145" s="18" t="str">
        <f t="shared" si="321"/>
        <v>Abaixo</v>
      </c>
      <c r="L5145" s="18" t="str">
        <f t="shared" si="322"/>
        <v>Abaixo</v>
      </c>
      <c r="M5145" s="23" t="str">
        <f t="shared" si="323"/>
        <v>Abaixo</v>
      </c>
    </row>
    <row r="5146" spans="1:13">
      <c r="A5146" s="11" t="s">
        <v>4949</v>
      </c>
      <c r="B5146" s="12" t="s">
        <v>118</v>
      </c>
      <c r="C5146" s="12">
        <v>71</v>
      </c>
      <c r="D5146" s="12">
        <v>0.57899999999999996</v>
      </c>
      <c r="E5146" s="12">
        <v>0.55300000000000005</v>
      </c>
      <c r="F5146" s="12">
        <v>0.499</v>
      </c>
      <c r="G5146" s="12">
        <v>8181.93</v>
      </c>
      <c r="H5146" s="13">
        <v>1</v>
      </c>
      <c r="I5146" s="23" t="str">
        <f>VLOOKUP(B5146,'De-Para'!$B$3:$C$29,2,0)</f>
        <v>Nordeste</v>
      </c>
      <c r="J5146" s="18" t="str">
        <f t="shared" si="320"/>
        <v>Médio</v>
      </c>
      <c r="K5146" s="18" t="str">
        <f t="shared" si="321"/>
        <v>Abaixo</v>
      </c>
      <c r="L5146" s="18" t="str">
        <f t="shared" si="322"/>
        <v>Abaixo</v>
      </c>
      <c r="M5146" s="23" t="str">
        <f t="shared" si="323"/>
        <v>Abaixo</v>
      </c>
    </row>
    <row r="5147" spans="1:13">
      <c r="A5147" s="8" t="s">
        <v>4950</v>
      </c>
      <c r="B5147" s="9" t="s">
        <v>16</v>
      </c>
      <c r="C5147" s="9">
        <v>61</v>
      </c>
      <c r="D5147" s="9">
        <v>0.66</v>
      </c>
      <c r="E5147" s="9">
        <v>0.60799999999999998</v>
      </c>
      <c r="F5147" s="9">
        <v>0.57699999999999996</v>
      </c>
      <c r="G5147" s="9">
        <v>10490.71</v>
      </c>
      <c r="H5147" s="10">
        <v>1</v>
      </c>
      <c r="I5147" s="23" t="str">
        <f>VLOOKUP(B5147,'De-Para'!$B$3:$C$29,2,0)</f>
        <v>Sudeste</v>
      </c>
      <c r="J5147" s="18" t="str">
        <f t="shared" si="320"/>
        <v>Médio</v>
      </c>
      <c r="K5147" s="18" t="str">
        <f t="shared" si="321"/>
        <v>Acima</v>
      </c>
      <c r="L5147" s="18" t="str">
        <f t="shared" si="322"/>
        <v>Abaixo</v>
      </c>
      <c r="M5147" s="23" t="str">
        <f t="shared" si="323"/>
        <v>Abaixo</v>
      </c>
    </row>
    <row r="5148" spans="1:13">
      <c r="A5148" s="11" t="s">
        <v>4951</v>
      </c>
      <c r="B5148" s="12" t="s">
        <v>111</v>
      </c>
      <c r="C5148" s="12">
        <v>89</v>
      </c>
      <c r="D5148" s="12">
        <v>0.66</v>
      </c>
      <c r="E5148" s="12">
        <v>0.59799999999999998</v>
      </c>
      <c r="F5148" s="12">
        <v>0.62</v>
      </c>
      <c r="G5148" s="12">
        <v>11978.28</v>
      </c>
      <c r="H5148" s="13">
        <v>1</v>
      </c>
      <c r="I5148" s="23" t="str">
        <f>VLOOKUP(B5148,'De-Para'!$B$3:$C$29,2,0)</f>
        <v>Norte</v>
      </c>
      <c r="J5148" s="18" t="str">
        <f t="shared" si="320"/>
        <v>Médio</v>
      </c>
      <c r="K5148" s="18" t="str">
        <f t="shared" si="321"/>
        <v>Acima</v>
      </c>
      <c r="L5148" s="18" t="str">
        <f t="shared" si="322"/>
        <v>Abaixo</v>
      </c>
      <c r="M5148" s="23" t="str">
        <f t="shared" si="323"/>
        <v>Abaixo</v>
      </c>
    </row>
    <row r="5149" spans="1:13">
      <c r="A5149" s="8" t="s">
        <v>226</v>
      </c>
      <c r="B5149" s="9" t="s">
        <v>82</v>
      </c>
      <c r="C5149" s="9">
        <v>99</v>
      </c>
      <c r="D5149" s="9">
        <v>0.60599999999999998</v>
      </c>
      <c r="E5149" s="9">
        <v>0.53700000000000003</v>
      </c>
      <c r="F5149" s="9">
        <v>0.55100000000000005</v>
      </c>
      <c r="G5149" s="9">
        <v>9860.3799999999992</v>
      </c>
      <c r="H5149" s="10">
        <v>2</v>
      </c>
      <c r="I5149" s="23" t="str">
        <f>VLOOKUP(B5149,'De-Para'!$B$3:$C$29,2,0)</f>
        <v>Nordeste</v>
      </c>
      <c r="J5149" s="18" t="str">
        <f t="shared" si="320"/>
        <v>Médio</v>
      </c>
      <c r="K5149" s="18" t="str">
        <f t="shared" si="321"/>
        <v>Acima</v>
      </c>
      <c r="L5149" s="18" t="str">
        <f t="shared" si="322"/>
        <v>Abaixo</v>
      </c>
      <c r="M5149" s="23" t="str">
        <f t="shared" si="323"/>
        <v>Abaixo</v>
      </c>
    </row>
    <row r="5150" spans="1:13">
      <c r="A5150" s="11" t="s">
        <v>4952</v>
      </c>
      <c r="B5150" s="12" t="s">
        <v>111</v>
      </c>
      <c r="C5150" s="12">
        <v>48</v>
      </c>
      <c r="D5150" s="12">
        <v>0.61899999999999999</v>
      </c>
      <c r="E5150" s="12">
        <v>0.61899999999999999</v>
      </c>
      <c r="F5150" s="12">
        <v>0.52900000000000003</v>
      </c>
      <c r="G5150" s="12">
        <v>15560.4</v>
      </c>
      <c r="H5150" s="13">
        <v>0</v>
      </c>
      <c r="I5150" s="23" t="str">
        <f>VLOOKUP(B5150,'De-Para'!$B$3:$C$29,2,0)</f>
        <v>Norte</v>
      </c>
      <c r="J5150" s="18" t="str">
        <f t="shared" si="320"/>
        <v>Médio</v>
      </c>
      <c r="K5150" s="18" t="str">
        <f t="shared" si="321"/>
        <v>Acima</v>
      </c>
      <c r="L5150" s="18" t="str">
        <f t="shared" si="322"/>
        <v>Abaixo</v>
      </c>
      <c r="M5150" s="23" t="str">
        <f t="shared" si="323"/>
        <v>Abaixo</v>
      </c>
    </row>
    <row r="5151" spans="1:13">
      <c r="A5151" s="8" t="s">
        <v>4953</v>
      </c>
      <c r="B5151" s="9" t="s">
        <v>16</v>
      </c>
      <c r="C5151" s="9">
        <v>40</v>
      </c>
      <c r="D5151" s="9">
        <v>0.68</v>
      </c>
      <c r="E5151" s="9">
        <v>0.64100000000000001</v>
      </c>
      <c r="F5151" s="9">
        <v>0.60799999999999998</v>
      </c>
      <c r="G5151" s="9">
        <v>17958.439999999999</v>
      </c>
      <c r="H5151" s="10">
        <v>3</v>
      </c>
      <c r="I5151" s="23" t="str">
        <f>VLOOKUP(B5151,'De-Para'!$B$3:$C$29,2,0)</f>
        <v>Sudeste</v>
      </c>
      <c r="J5151" s="18" t="str">
        <f t="shared" si="320"/>
        <v>Médio</v>
      </c>
      <c r="K5151" s="18" t="str">
        <f t="shared" si="321"/>
        <v>Acima</v>
      </c>
      <c r="L5151" s="18" t="str">
        <f t="shared" si="322"/>
        <v>Abaixo</v>
      </c>
      <c r="M5151" s="23" t="str">
        <f t="shared" si="323"/>
        <v>Acima</v>
      </c>
    </row>
    <row r="5152" spans="1:13">
      <c r="A5152" s="11" t="s">
        <v>4954</v>
      </c>
      <c r="B5152" s="12" t="s">
        <v>118</v>
      </c>
      <c r="C5152" s="12">
        <v>74</v>
      </c>
      <c r="D5152" s="12">
        <v>0.53500000000000003</v>
      </c>
      <c r="E5152" s="12">
        <v>0.505</v>
      </c>
      <c r="F5152" s="12">
        <v>0.40699999999999997</v>
      </c>
      <c r="G5152" s="12">
        <v>7271.25</v>
      </c>
      <c r="H5152" s="13">
        <v>2</v>
      </c>
      <c r="I5152" s="23" t="str">
        <f>VLOOKUP(B5152,'De-Para'!$B$3:$C$29,2,0)</f>
        <v>Nordeste</v>
      </c>
      <c r="J5152" s="18" t="str">
        <f t="shared" si="320"/>
        <v>Baixo</v>
      </c>
      <c r="K5152" s="18" t="str">
        <f t="shared" si="321"/>
        <v>Abaixo</v>
      </c>
      <c r="L5152" s="18" t="str">
        <f t="shared" si="322"/>
        <v>Abaixo</v>
      </c>
      <c r="M5152" s="23" t="str">
        <f t="shared" si="323"/>
        <v>Abaixo</v>
      </c>
    </row>
    <row r="5153" spans="1:13">
      <c r="A5153" s="8" t="s">
        <v>4955</v>
      </c>
      <c r="B5153" s="9" t="s">
        <v>118</v>
      </c>
      <c r="C5153" s="9">
        <v>68</v>
      </c>
      <c r="D5153" s="9">
        <v>0.503</v>
      </c>
      <c r="E5153" s="9">
        <v>0.49399999999999999</v>
      </c>
      <c r="F5153" s="9">
        <v>0.375</v>
      </c>
      <c r="G5153" s="9">
        <v>7177.76</v>
      </c>
      <c r="H5153" s="10">
        <v>0</v>
      </c>
      <c r="I5153" s="23" t="str">
        <f>VLOOKUP(B5153,'De-Para'!$B$3:$C$29,2,0)</f>
        <v>Nordeste</v>
      </c>
      <c r="J5153" s="18" t="str">
        <f t="shared" si="320"/>
        <v>Baixo</v>
      </c>
      <c r="K5153" s="18" t="str">
        <f t="shared" si="321"/>
        <v>Abaixo</v>
      </c>
      <c r="L5153" s="18" t="str">
        <f t="shared" si="322"/>
        <v>Abaixo</v>
      </c>
      <c r="M5153" s="23" t="str">
        <f t="shared" si="323"/>
        <v>Abaixo</v>
      </c>
    </row>
    <row r="5154" spans="1:13">
      <c r="A5154" s="11" t="s">
        <v>4956</v>
      </c>
      <c r="B5154" s="12" t="s">
        <v>118</v>
      </c>
      <c r="C5154" s="12">
        <v>144</v>
      </c>
      <c r="D5154" s="12">
        <v>0.56299999999999994</v>
      </c>
      <c r="E5154" s="12">
        <v>0.53900000000000003</v>
      </c>
      <c r="F5154" s="12">
        <v>0.45200000000000001</v>
      </c>
      <c r="G5154" s="12">
        <v>8131.9</v>
      </c>
      <c r="H5154" s="13">
        <v>0</v>
      </c>
      <c r="I5154" s="23" t="str">
        <f>VLOOKUP(B5154,'De-Para'!$B$3:$C$29,2,0)</f>
        <v>Nordeste</v>
      </c>
      <c r="J5154" s="18" t="str">
        <f t="shared" si="320"/>
        <v>Médio</v>
      </c>
      <c r="K5154" s="18" t="str">
        <f t="shared" si="321"/>
        <v>Abaixo</v>
      </c>
      <c r="L5154" s="18" t="str">
        <f t="shared" si="322"/>
        <v>Abaixo</v>
      </c>
      <c r="M5154" s="23" t="str">
        <f t="shared" si="323"/>
        <v>Abaixo</v>
      </c>
    </row>
    <row r="5155" spans="1:13">
      <c r="A5155" s="8" t="s">
        <v>4957</v>
      </c>
      <c r="B5155" s="9" t="s">
        <v>82</v>
      </c>
      <c r="C5155" s="9">
        <v>95</v>
      </c>
      <c r="D5155" s="9">
        <v>0.60599999999999998</v>
      </c>
      <c r="E5155" s="9">
        <v>0.61299999999999999</v>
      </c>
      <c r="F5155" s="9">
        <v>0.49099999999999999</v>
      </c>
      <c r="G5155" s="9">
        <v>8545.52</v>
      </c>
      <c r="H5155" s="10">
        <v>1</v>
      </c>
      <c r="I5155" s="23" t="str">
        <f>VLOOKUP(B5155,'De-Para'!$B$3:$C$29,2,0)</f>
        <v>Nordeste</v>
      </c>
      <c r="J5155" s="18" t="str">
        <f t="shared" si="320"/>
        <v>Médio</v>
      </c>
      <c r="K5155" s="18" t="str">
        <f t="shared" si="321"/>
        <v>Acima</v>
      </c>
      <c r="L5155" s="18" t="str">
        <f t="shared" si="322"/>
        <v>Abaixo</v>
      </c>
      <c r="M5155" s="23" t="str">
        <f t="shared" si="323"/>
        <v>Abaixo</v>
      </c>
    </row>
    <row r="5156" spans="1:13">
      <c r="A5156" s="11" t="s">
        <v>4958</v>
      </c>
      <c r="B5156" s="12" t="s">
        <v>16</v>
      </c>
      <c r="C5156" s="12">
        <v>38</v>
      </c>
      <c r="D5156" s="12">
        <v>0.68400000000000005</v>
      </c>
      <c r="E5156" s="12">
        <v>0.67400000000000004</v>
      </c>
      <c r="F5156" s="12">
        <v>0.57199999999999995</v>
      </c>
      <c r="G5156" s="12">
        <v>12760.61</v>
      </c>
      <c r="H5156" s="13">
        <v>2</v>
      </c>
      <c r="I5156" s="23" t="str">
        <f>VLOOKUP(B5156,'De-Para'!$B$3:$C$29,2,0)</f>
        <v>Sudeste</v>
      </c>
      <c r="J5156" s="18" t="str">
        <f t="shared" si="320"/>
        <v>Médio</v>
      </c>
      <c r="K5156" s="18" t="str">
        <f t="shared" si="321"/>
        <v>Acima</v>
      </c>
      <c r="L5156" s="18" t="str">
        <f t="shared" si="322"/>
        <v>Abaixo</v>
      </c>
      <c r="M5156" s="23" t="str">
        <f t="shared" si="323"/>
        <v>Abaixo</v>
      </c>
    </row>
    <row r="5157" spans="1:13">
      <c r="A5157" s="8" t="s">
        <v>4959</v>
      </c>
      <c r="B5157" s="9" t="s">
        <v>118</v>
      </c>
      <c r="C5157" s="9">
        <v>109</v>
      </c>
      <c r="D5157" s="9">
        <v>0.501</v>
      </c>
      <c r="E5157" s="9">
        <v>0.50900000000000001</v>
      </c>
      <c r="F5157" s="9">
        <v>0.36</v>
      </c>
      <c r="G5157" s="9">
        <v>7143.31</v>
      </c>
      <c r="H5157" s="10">
        <v>1</v>
      </c>
      <c r="I5157" s="23" t="str">
        <f>VLOOKUP(B5157,'De-Para'!$B$3:$C$29,2,0)</f>
        <v>Nordeste</v>
      </c>
      <c r="J5157" s="18" t="str">
        <f t="shared" si="320"/>
        <v>Baixo</v>
      </c>
      <c r="K5157" s="18" t="str">
        <f t="shared" si="321"/>
        <v>Abaixo</v>
      </c>
      <c r="L5157" s="18" t="str">
        <f t="shared" si="322"/>
        <v>Abaixo</v>
      </c>
      <c r="M5157" s="23" t="str">
        <f t="shared" si="323"/>
        <v>Abaixo</v>
      </c>
    </row>
    <row r="5158" spans="1:13">
      <c r="A5158" s="11" t="s">
        <v>4960</v>
      </c>
      <c r="B5158" s="12" t="s">
        <v>16</v>
      </c>
      <c r="C5158" s="12">
        <v>43</v>
      </c>
      <c r="D5158" s="12">
        <v>0.66900000000000004</v>
      </c>
      <c r="E5158" s="12">
        <v>0.61599999999999999</v>
      </c>
      <c r="F5158" s="12">
        <v>0.59099999999999997</v>
      </c>
      <c r="G5158" s="12">
        <v>11244.7</v>
      </c>
      <c r="H5158" s="13">
        <v>1</v>
      </c>
      <c r="I5158" s="23" t="str">
        <f>VLOOKUP(B5158,'De-Para'!$B$3:$C$29,2,0)</f>
        <v>Sudeste</v>
      </c>
      <c r="J5158" s="18" t="str">
        <f t="shared" si="320"/>
        <v>Médio</v>
      </c>
      <c r="K5158" s="18" t="str">
        <f t="shared" si="321"/>
        <v>Acima</v>
      </c>
      <c r="L5158" s="18" t="str">
        <f t="shared" si="322"/>
        <v>Abaixo</v>
      </c>
      <c r="M5158" s="23" t="str">
        <f t="shared" si="323"/>
        <v>Abaixo</v>
      </c>
    </row>
    <row r="5159" spans="1:13">
      <c r="A5159" s="8" t="s">
        <v>4961</v>
      </c>
      <c r="B5159" s="9" t="s">
        <v>118</v>
      </c>
      <c r="C5159" s="9">
        <v>164</v>
      </c>
      <c r="D5159" s="9">
        <v>0.56499999999999995</v>
      </c>
      <c r="E5159" s="9">
        <v>0.52700000000000002</v>
      </c>
      <c r="F5159" s="9">
        <v>0.44800000000000001</v>
      </c>
      <c r="G5159" s="9">
        <v>6542.35</v>
      </c>
      <c r="H5159" s="10">
        <v>1</v>
      </c>
      <c r="I5159" s="23" t="str">
        <f>VLOOKUP(B5159,'De-Para'!$B$3:$C$29,2,0)</f>
        <v>Nordeste</v>
      </c>
      <c r="J5159" s="18" t="str">
        <f t="shared" si="320"/>
        <v>Médio</v>
      </c>
      <c r="K5159" s="18" t="str">
        <f t="shared" si="321"/>
        <v>Abaixo</v>
      </c>
      <c r="L5159" s="18" t="str">
        <f t="shared" si="322"/>
        <v>Abaixo</v>
      </c>
      <c r="M5159" s="23" t="str">
        <f t="shared" si="323"/>
        <v>Abaixo</v>
      </c>
    </row>
    <row r="5160" spans="1:13">
      <c r="A5160" s="11" t="s">
        <v>4962</v>
      </c>
      <c r="B5160" s="12" t="s">
        <v>82</v>
      </c>
      <c r="C5160" s="12">
        <v>95</v>
      </c>
      <c r="D5160" s="12">
        <v>0.59399999999999997</v>
      </c>
      <c r="E5160" s="12">
        <v>0.56899999999999995</v>
      </c>
      <c r="F5160" s="12">
        <v>0.502</v>
      </c>
      <c r="G5160" s="12">
        <v>10305.89</v>
      </c>
      <c r="H5160" s="13">
        <v>2</v>
      </c>
      <c r="I5160" s="23" t="str">
        <f>VLOOKUP(B5160,'De-Para'!$B$3:$C$29,2,0)</f>
        <v>Nordeste</v>
      </c>
      <c r="J5160" s="18" t="str">
        <f t="shared" si="320"/>
        <v>Médio</v>
      </c>
      <c r="K5160" s="18" t="str">
        <f t="shared" si="321"/>
        <v>Abaixo</v>
      </c>
      <c r="L5160" s="18" t="str">
        <f t="shared" si="322"/>
        <v>Abaixo</v>
      </c>
      <c r="M5160" s="23" t="str">
        <f t="shared" si="323"/>
        <v>Abaixo</v>
      </c>
    </row>
    <row r="5161" spans="1:13">
      <c r="A5161" s="8" t="s">
        <v>4963</v>
      </c>
      <c r="B5161" s="9" t="s">
        <v>16</v>
      </c>
      <c r="C5161" s="9">
        <v>39</v>
      </c>
      <c r="D5161" s="9">
        <v>0.72</v>
      </c>
      <c r="E5161" s="9">
        <v>0.65700000000000003</v>
      </c>
      <c r="F5161" s="9">
        <v>0.67200000000000004</v>
      </c>
      <c r="G5161" s="9">
        <v>12696.25</v>
      </c>
      <c r="H5161" s="10">
        <v>1</v>
      </c>
      <c r="I5161" s="23" t="str">
        <f>VLOOKUP(B5161,'De-Para'!$B$3:$C$29,2,0)</f>
        <v>Sudeste</v>
      </c>
      <c r="J5161" s="18" t="str">
        <f t="shared" si="320"/>
        <v>Alto</v>
      </c>
      <c r="K5161" s="18" t="str">
        <f t="shared" si="321"/>
        <v>Acima</v>
      </c>
      <c r="L5161" s="18" t="str">
        <f t="shared" si="322"/>
        <v>Abaixo</v>
      </c>
      <c r="M5161" s="23" t="str">
        <f t="shared" si="323"/>
        <v>Abaixo</v>
      </c>
    </row>
    <row r="5162" spans="1:13">
      <c r="A5162" s="11" t="s">
        <v>4964</v>
      </c>
      <c r="B5162" s="12" t="s">
        <v>118</v>
      </c>
      <c r="C5162" s="12">
        <v>84</v>
      </c>
      <c r="D5162" s="12">
        <v>0.56200000000000006</v>
      </c>
      <c r="E5162" s="12">
        <v>0.47899999999999998</v>
      </c>
      <c r="F5162" s="12">
        <v>0.496</v>
      </c>
      <c r="G5162" s="12">
        <v>7967.95</v>
      </c>
      <c r="H5162" s="13">
        <v>0</v>
      </c>
      <c r="I5162" s="23" t="str">
        <f>VLOOKUP(B5162,'De-Para'!$B$3:$C$29,2,0)</f>
        <v>Nordeste</v>
      </c>
      <c r="J5162" s="18" t="str">
        <f t="shared" si="320"/>
        <v>Médio</v>
      </c>
      <c r="K5162" s="18" t="str">
        <f t="shared" si="321"/>
        <v>Abaixo</v>
      </c>
      <c r="L5162" s="18" t="str">
        <f t="shared" si="322"/>
        <v>Abaixo</v>
      </c>
      <c r="M5162" s="23" t="str">
        <f t="shared" si="323"/>
        <v>Abaixo</v>
      </c>
    </row>
    <row r="5163" spans="1:13">
      <c r="A5163" s="8" t="s">
        <v>4965</v>
      </c>
      <c r="B5163" s="9" t="s">
        <v>82</v>
      </c>
      <c r="C5163" s="9">
        <v>110</v>
      </c>
      <c r="D5163" s="9">
        <v>0.623</v>
      </c>
      <c r="E5163" s="9">
        <v>0.56699999999999995</v>
      </c>
      <c r="F5163" s="9">
        <v>0.58699999999999997</v>
      </c>
      <c r="G5163" s="9">
        <v>8793.02</v>
      </c>
      <c r="H5163" s="10">
        <v>1</v>
      </c>
      <c r="I5163" s="23" t="str">
        <f>VLOOKUP(B5163,'De-Para'!$B$3:$C$29,2,0)</f>
        <v>Nordeste</v>
      </c>
      <c r="J5163" s="18" t="str">
        <f t="shared" si="320"/>
        <v>Médio</v>
      </c>
      <c r="K5163" s="18" t="str">
        <f t="shared" si="321"/>
        <v>Acima</v>
      </c>
      <c r="L5163" s="18" t="str">
        <f t="shared" si="322"/>
        <v>Abaixo</v>
      </c>
      <c r="M5163" s="23" t="str">
        <f t="shared" si="323"/>
        <v>Abaixo</v>
      </c>
    </row>
    <row r="5164" spans="1:13">
      <c r="A5164" s="11" t="s">
        <v>4457</v>
      </c>
      <c r="B5164" s="12" t="s">
        <v>82</v>
      </c>
      <c r="C5164" s="12">
        <v>40</v>
      </c>
      <c r="D5164" s="12">
        <v>0.622</v>
      </c>
      <c r="E5164" s="12">
        <v>0.56399999999999995</v>
      </c>
      <c r="F5164" s="12">
        <v>0.57899999999999996</v>
      </c>
      <c r="G5164" s="12">
        <v>10080.120000000001</v>
      </c>
      <c r="H5164" s="13">
        <v>1</v>
      </c>
      <c r="I5164" s="23" t="str">
        <f>VLOOKUP(B5164,'De-Para'!$B$3:$C$29,2,0)</f>
        <v>Nordeste</v>
      </c>
      <c r="J5164" s="18" t="str">
        <f t="shared" si="320"/>
        <v>Médio</v>
      </c>
      <c r="K5164" s="18" t="str">
        <f t="shared" si="321"/>
        <v>Acima</v>
      </c>
      <c r="L5164" s="18" t="str">
        <f t="shared" si="322"/>
        <v>Abaixo</v>
      </c>
      <c r="M5164" s="23" t="str">
        <f t="shared" si="323"/>
        <v>Abaixo</v>
      </c>
    </row>
    <row r="5165" spans="1:13">
      <c r="A5165" s="8" t="s">
        <v>4966</v>
      </c>
      <c r="B5165" s="9" t="s">
        <v>82</v>
      </c>
      <c r="C5165" s="9">
        <v>65</v>
      </c>
      <c r="D5165" s="9">
        <v>0.58099999999999996</v>
      </c>
      <c r="E5165" s="9">
        <v>0.53500000000000003</v>
      </c>
      <c r="F5165" s="9">
        <v>0.47299999999999998</v>
      </c>
      <c r="G5165" s="9">
        <v>10865.97</v>
      </c>
      <c r="H5165" s="10">
        <v>3</v>
      </c>
      <c r="I5165" s="23" t="str">
        <f>VLOOKUP(B5165,'De-Para'!$B$3:$C$29,2,0)</f>
        <v>Nordeste</v>
      </c>
      <c r="J5165" s="18" t="str">
        <f t="shared" si="320"/>
        <v>Médio</v>
      </c>
      <c r="K5165" s="18" t="str">
        <f t="shared" si="321"/>
        <v>Abaixo</v>
      </c>
      <c r="L5165" s="18" t="str">
        <f t="shared" si="322"/>
        <v>Abaixo</v>
      </c>
      <c r="M5165" s="23" t="str">
        <f t="shared" si="323"/>
        <v>Acima</v>
      </c>
    </row>
    <row r="5166" spans="1:13">
      <c r="A5166" s="11" t="s">
        <v>4967</v>
      </c>
      <c r="B5166" s="12" t="s">
        <v>118</v>
      </c>
      <c r="C5166" s="12">
        <v>72</v>
      </c>
      <c r="D5166" s="12">
        <v>0.56299999999999994</v>
      </c>
      <c r="E5166" s="12">
        <v>0.55700000000000005</v>
      </c>
      <c r="F5166" s="12">
        <v>0.41299999999999998</v>
      </c>
      <c r="G5166" s="12">
        <v>8065.12</v>
      </c>
      <c r="H5166" s="13">
        <v>1</v>
      </c>
      <c r="I5166" s="23" t="str">
        <f>VLOOKUP(B5166,'De-Para'!$B$3:$C$29,2,0)</f>
        <v>Nordeste</v>
      </c>
      <c r="J5166" s="18" t="str">
        <f t="shared" si="320"/>
        <v>Médio</v>
      </c>
      <c r="K5166" s="18" t="str">
        <f t="shared" si="321"/>
        <v>Abaixo</v>
      </c>
      <c r="L5166" s="18" t="str">
        <f t="shared" si="322"/>
        <v>Abaixo</v>
      </c>
      <c r="M5166" s="23" t="str">
        <f t="shared" si="323"/>
        <v>Abaixo</v>
      </c>
    </row>
    <row r="5167" spans="1:13">
      <c r="A5167" s="8" t="s">
        <v>4968</v>
      </c>
      <c r="B5167" s="9" t="s">
        <v>16</v>
      </c>
      <c r="C5167" s="9">
        <v>45</v>
      </c>
      <c r="D5167" s="9">
        <v>0.64200000000000002</v>
      </c>
      <c r="E5167" s="9">
        <v>0.63100000000000001</v>
      </c>
      <c r="F5167" s="9">
        <v>0.53300000000000003</v>
      </c>
      <c r="G5167" s="9">
        <v>10865.4</v>
      </c>
      <c r="H5167" s="10">
        <v>1</v>
      </c>
      <c r="I5167" s="23" t="str">
        <f>VLOOKUP(B5167,'De-Para'!$B$3:$C$29,2,0)</f>
        <v>Sudeste</v>
      </c>
      <c r="J5167" s="18" t="str">
        <f t="shared" si="320"/>
        <v>Médio</v>
      </c>
      <c r="K5167" s="18" t="str">
        <f t="shared" si="321"/>
        <v>Acima</v>
      </c>
      <c r="L5167" s="18" t="str">
        <f t="shared" si="322"/>
        <v>Abaixo</v>
      </c>
      <c r="M5167" s="23" t="str">
        <f t="shared" si="323"/>
        <v>Abaixo</v>
      </c>
    </row>
    <row r="5168" spans="1:13">
      <c r="A5168" s="11" t="s">
        <v>4969</v>
      </c>
      <c r="B5168" s="12" t="s">
        <v>72</v>
      </c>
      <c r="C5168" s="12">
        <v>69</v>
      </c>
      <c r="D5168" s="12">
        <v>0.59799999999999998</v>
      </c>
      <c r="E5168" s="12">
        <v>0.56000000000000005</v>
      </c>
      <c r="F5168" s="12">
        <v>0.50900000000000001</v>
      </c>
      <c r="G5168" s="12">
        <v>8542.9699999999993</v>
      </c>
      <c r="H5168" s="13">
        <v>1</v>
      </c>
      <c r="I5168" s="23" t="str">
        <f>VLOOKUP(B5168,'De-Para'!$B$3:$C$29,2,0)</f>
        <v>Nordeste</v>
      </c>
      <c r="J5168" s="18" t="str">
        <f t="shared" si="320"/>
        <v>Médio</v>
      </c>
      <c r="K5168" s="18" t="str">
        <f t="shared" si="321"/>
        <v>Abaixo</v>
      </c>
      <c r="L5168" s="18" t="str">
        <f t="shared" si="322"/>
        <v>Abaixo</v>
      </c>
      <c r="M5168" s="23" t="str">
        <f t="shared" si="323"/>
        <v>Abaixo</v>
      </c>
    </row>
    <row r="5169" spans="1:13">
      <c r="A5169" s="8" t="s">
        <v>4970</v>
      </c>
      <c r="B5169" s="9" t="s">
        <v>111</v>
      </c>
      <c r="C5169" s="9">
        <v>68</v>
      </c>
      <c r="D5169" s="9">
        <v>0.67500000000000004</v>
      </c>
      <c r="E5169" s="9">
        <v>0.627</v>
      </c>
      <c r="F5169" s="9">
        <v>0.61399999999999999</v>
      </c>
      <c r="G5169" s="9">
        <v>16742.04</v>
      </c>
      <c r="H5169" s="10">
        <v>0</v>
      </c>
      <c r="I5169" s="23" t="str">
        <f>VLOOKUP(B5169,'De-Para'!$B$3:$C$29,2,0)</f>
        <v>Norte</v>
      </c>
      <c r="J5169" s="18" t="str">
        <f t="shared" si="320"/>
        <v>Médio</v>
      </c>
      <c r="K5169" s="18" t="str">
        <f t="shared" si="321"/>
        <v>Acima</v>
      </c>
      <c r="L5169" s="18" t="str">
        <f t="shared" si="322"/>
        <v>Abaixo</v>
      </c>
      <c r="M5169" s="23" t="str">
        <f t="shared" si="323"/>
        <v>Abaixo</v>
      </c>
    </row>
    <row r="5170" spans="1:13">
      <c r="A5170" s="11" t="s">
        <v>4971</v>
      </c>
      <c r="B5170" s="12" t="s">
        <v>82</v>
      </c>
      <c r="C5170" s="12">
        <v>41</v>
      </c>
      <c r="D5170" s="12">
        <v>0.64</v>
      </c>
      <c r="E5170" s="12">
        <v>0.58599999999999997</v>
      </c>
      <c r="F5170" s="12">
        <v>0.56699999999999995</v>
      </c>
      <c r="G5170" s="12">
        <v>9598.32</v>
      </c>
      <c r="H5170" s="13">
        <v>0</v>
      </c>
      <c r="I5170" s="23" t="str">
        <f>VLOOKUP(B5170,'De-Para'!$B$3:$C$29,2,0)</f>
        <v>Nordeste</v>
      </c>
      <c r="J5170" s="18" t="str">
        <f t="shared" si="320"/>
        <v>Médio</v>
      </c>
      <c r="K5170" s="18" t="str">
        <f t="shared" si="321"/>
        <v>Acima</v>
      </c>
      <c r="L5170" s="18" t="str">
        <f t="shared" si="322"/>
        <v>Abaixo</v>
      </c>
      <c r="M5170" s="23" t="str">
        <f t="shared" si="323"/>
        <v>Abaixo</v>
      </c>
    </row>
    <row r="5171" spans="1:13">
      <c r="A5171" s="8" t="s">
        <v>4972</v>
      </c>
      <c r="B5171" s="9" t="s">
        <v>16</v>
      </c>
      <c r="C5171" s="9">
        <v>57</v>
      </c>
      <c r="D5171" s="9">
        <v>0.63200000000000001</v>
      </c>
      <c r="E5171" s="9">
        <v>0.66200000000000003</v>
      </c>
      <c r="F5171" s="9">
        <v>0.47199999999999998</v>
      </c>
      <c r="G5171" s="9">
        <v>11390.85</v>
      </c>
      <c r="H5171" s="10">
        <v>1</v>
      </c>
      <c r="I5171" s="23" t="str">
        <f>VLOOKUP(B5171,'De-Para'!$B$3:$C$29,2,0)</f>
        <v>Sudeste</v>
      </c>
      <c r="J5171" s="18" t="str">
        <f t="shared" si="320"/>
        <v>Médio</v>
      </c>
      <c r="K5171" s="18" t="str">
        <f t="shared" si="321"/>
        <v>Acima</v>
      </c>
      <c r="L5171" s="18" t="str">
        <f t="shared" si="322"/>
        <v>Abaixo</v>
      </c>
      <c r="M5171" s="23" t="str">
        <f t="shared" si="323"/>
        <v>Abaixo</v>
      </c>
    </row>
    <row r="5172" spans="1:13">
      <c r="A5172" s="11" t="s">
        <v>4973</v>
      </c>
      <c r="B5172" s="12" t="s">
        <v>111</v>
      </c>
      <c r="C5172" s="12">
        <v>114</v>
      </c>
      <c r="D5172" s="12">
        <v>0.60799999999999998</v>
      </c>
      <c r="E5172" s="12">
        <v>0.55700000000000005</v>
      </c>
      <c r="F5172" s="12">
        <v>0.56100000000000005</v>
      </c>
      <c r="G5172" s="12">
        <v>8925.59</v>
      </c>
      <c r="H5172" s="13">
        <v>0</v>
      </c>
      <c r="I5172" s="23" t="str">
        <f>VLOOKUP(B5172,'De-Para'!$B$3:$C$29,2,0)</f>
        <v>Norte</v>
      </c>
      <c r="J5172" s="18" t="str">
        <f t="shared" si="320"/>
        <v>Médio</v>
      </c>
      <c r="K5172" s="18" t="str">
        <f t="shared" si="321"/>
        <v>Acima</v>
      </c>
      <c r="L5172" s="18" t="str">
        <f t="shared" si="322"/>
        <v>Abaixo</v>
      </c>
      <c r="M5172" s="23" t="str">
        <f t="shared" si="323"/>
        <v>Abaixo</v>
      </c>
    </row>
    <row r="5173" spans="1:13">
      <c r="A5173" s="8" t="s">
        <v>4974</v>
      </c>
      <c r="B5173" s="9" t="s">
        <v>111</v>
      </c>
      <c r="C5173" s="9">
        <v>83</v>
      </c>
      <c r="D5173" s="9">
        <v>0.57399999999999995</v>
      </c>
      <c r="E5173" s="9">
        <v>0.55000000000000004</v>
      </c>
      <c r="F5173" s="9">
        <v>0.44600000000000001</v>
      </c>
      <c r="G5173" s="9">
        <v>11503.86</v>
      </c>
      <c r="H5173" s="10">
        <v>0</v>
      </c>
      <c r="I5173" s="23" t="str">
        <f>VLOOKUP(B5173,'De-Para'!$B$3:$C$29,2,0)</f>
        <v>Norte</v>
      </c>
      <c r="J5173" s="18" t="str">
        <f t="shared" si="320"/>
        <v>Médio</v>
      </c>
      <c r="K5173" s="18" t="str">
        <f t="shared" si="321"/>
        <v>Abaixo</v>
      </c>
      <c r="L5173" s="18" t="str">
        <f t="shared" si="322"/>
        <v>Abaixo</v>
      </c>
      <c r="M5173" s="23" t="str">
        <f t="shared" si="323"/>
        <v>Abaixo</v>
      </c>
    </row>
    <row r="5174" spans="1:13">
      <c r="A5174" s="11" t="s">
        <v>4975</v>
      </c>
      <c r="B5174" s="12" t="s">
        <v>16</v>
      </c>
      <c r="C5174" s="12">
        <v>21</v>
      </c>
      <c r="D5174" s="12">
        <v>0.67700000000000005</v>
      </c>
      <c r="E5174" s="12">
        <v>0.66300000000000003</v>
      </c>
      <c r="F5174" s="12">
        <v>0.54200000000000004</v>
      </c>
      <c r="G5174" s="12">
        <v>21965.89</v>
      </c>
      <c r="H5174" s="13">
        <v>1</v>
      </c>
      <c r="I5174" s="23" t="str">
        <f>VLOOKUP(B5174,'De-Para'!$B$3:$C$29,2,0)</f>
        <v>Sudeste</v>
      </c>
      <c r="J5174" s="18" t="str">
        <f t="shared" si="320"/>
        <v>Médio</v>
      </c>
      <c r="K5174" s="18" t="str">
        <f t="shared" si="321"/>
        <v>Acima</v>
      </c>
      <c r="L5174" s="18" t="str">
        <f t="shared" si="322"/>
        <v>Abaixo</v>
      </c>
      <c r="M5174" s="23" t="str">
        <f t="shared" si="323"/>
        <v>Abaixo</v>
      </c>
    </row>
    <row r="5175" spans="1:13">
      <c r="A5175" s="8" t="s">
        <v>4976</v>
      </c>
      <c r="B5175" s="9" t="s">
        <v>82</v>
      </c>
      <c r="C5175" s="9">
        <v>56</v>
      </c>
      <c r="D5175" s="9">
        <v>0.58399999999999996</v>
      </c>
      <c r="E5175" s="9">
        <v>0.58299999999999996</v>
      </c>
      <c r="F5175" s="9">
        <v>0.46700000000000003</v>
      </c>
      <c r="G5175" s="9">
        <v>9794.6</v>
      </c>
      <c r="H5175" s="10">
        <v>1</v>
      </c>
      <c r="I5175" s="23" t="str">
        <f>VLOOKUP(B5175,'De-Para'!$B$3:$C$29,2,0)</f>
        <v>Nordeste</v>
      </c>
      <c r="J5175" s="18" t="str">
        <f t="shared" si="320"/>
        <v>Médio</v>
      </c>
      <c r="K5175" s="18" t="str">
        <f t="shared" si="321"/>
        <v>Abaixo</v>
      </c>
      <c r="L5175" s="18" t="str">
        <f t="shared" si="322"/>
        <v>Abaixo</v>
      </c>
      <c r="M5175" s="23" t="str">
        <f t="shared" si="323"/>
        <v>Abaixo</v>
      </c>
    </row>
    <row r="5176" spans="1:13">
      <c r="A5176" s="11" t="s">
        <v>4977</v>
      </c>
      <c r="B5176" s="12" t="s">
        <v>82</v>
      </c>
      <c r="C5176" s="12">
        <v>75</v>
      </c>
      <c r="D5176" s="12">
        <v>0.56200000000000006</v>
      </c>
      <c r="E5176" s="12">
        <v>0.56599999999999995</v>
      </c>
      <c r="F5176" s="12">
        <v>0.46200000000000002</v>
      </c>
      <c r="G5176" s="12">
        <v>8008.34</v>
      </c>
      <c r="H5176" s="13">
        <v>1</v>
      </c>
      <c r="I5176" s="23" t="str">
        <f>VLOOKUP(B5176,'De-Para'!$B$3:$C$29,2,0)</f>
        <v>Nordeste</v>
      </c>
      <c r="J5176" s="18" t="str">
        <f t="shared" si="320"/>
        <v>Médio</v>
      </c>
      <c r="K5176" s="18" t="str">
        <f t="shared" si="321"/>
        <v>Abaixo</v>
      </c>
      <c r="L5176" s="18" t="str">
        <f t="shared" si="322"/>
        <v>Abaixo</v>
      </c>
      <c r="M5176" s="23" t="str">
        <f t="shared" si="323"/>
        <v>Abaixo</v>
      </c>
    </row>
    <row r="5177" spans="1:13">
      <c r="A5177" s="8" t="s">
        <v>4978</v>
      </c>
      <c r="B5177" s="9" t="s">
        <v>118</v>
      </c>
      <c r="C5177" s="9">
        <v>81</v>
      </c>
      <c r="D5177" s="9">
        <v>0.57999999999999996</v>
      </c>
      <c r="E5177" s="9">
        <v>0.53700000000000003</v>
      </c>
      <c r="F5177" s="9">
        <v>0.47699999999999998</v>
      </c>
      <c r="G5177" s="9">
        <v>6967.75</v>
      </c>
      <c r="H5177" s="10">
        <v>1</v>
      </c>
      <c r="I5177" s="23" t="str">
        <f>VLOOKUP(B5177,'De-Para'!$B$3:$C$29,2,0)</f>
        <v>Nordeste</v>
      </c>
      <c r="J5177" s="18" t="str">
        <f t="shared" si="320"/>
        <v>Médio</v>
      </c>
      <c r="K5177" s="18" t="str">
        <f t="shared" si="321"/>
        <v>Abaixo</v>
      </c>
      <c r="L5177" s="18" t="str">
        <f t="shared" si="322"/>
        <v>Abaixo</v>
      </c>
      <c r="M5177" s="23" t="str">
        <f t="shared" si="323"/>
        <v>Abaixo</v>
      </c>
    </row>
    <row r="5178" spans="1:13">
      <c r="A5178" s="11" t="s">
        <v>4979</v>
      </c>
      <c r="B5178" s="12" t="s">
        <v>118</v>
      </c>
      <c r="C5178" s="12">
        <v>62</v>
      </c>
      <c r="D5178" s="12">
        <v>0.55000000000000004</v>
      </c>
      <c r="E5178" s="12">
        <v>0.52</v>
      </c>
      <c r="F5178" s="12">
        <v>0.433</v>
      </c>
      <c r="G5178" s="12">
        <v>6382.4</v>
      </c>
      <c r="H5178" s="13">
        <v>6</v>
      </c>
      <c r="I5178" s="23" t="str">
        <f>VLOOKUP(B5178,'De-Para'!$B$3:$C$29,2,0)</f>
        <v>Nordeste</v>
      </c>
      <c r="J5178" s="18" t="str">
        <f t="shared" si="320"/>
        <v>Médio</v>
      </c>
      <c r="K5178" s="18" t="str">
        <f t="shared" si="321"/>
        <v>Abaixo</v>
      </c>
      <c r="L5178" s="18" t="str">
        <f t="shared" si="322"/>
        <v>Abaixo</v>
      </c>
      <c r="M5178" s="23" t="str">
        <f t="shared" si="323"/>
        <v>Acima</v>
      </c>
    </row>
    <row r="5179" spans="1:13">
      <c r="A5179" s="8" t="s">
        <v>4980</v>
      </c>
      <c r="B5179" s="9" t="s">
        <v>118</v>
      </c>
      <c r="C5179" s="9">
        <v>18</v>
      </c>
      <c r="D5179" s="9">
        <v>0.51900000000000002</v>
      </c>
      <c r="E5179" s="9">
        <v>0.502</v>
      </c>
      <c r="F5179" s="9">
        <v>0.378</v>
      </c>
      <c r="G5179" s="9">
        <v>6728.67</v>
      </c>
      <c r="H5179" s="10">
        <v>0</v>
      </c>
      <c r="I5179" s="23" t="str">
        <f>VLOOKUP(B5179,'De-Para'!$B$3:$C$29,2,0)</f>
        <v>Nordeste</v>
      </c>
      <c r="J5179" s="18" t="str">
        <f t="shared" si="320"/>
        <v>Baixo</v>
      </c>
      <c r="K5179" s="18" t="str">
        <f t="shared" si="321"/>
        <v>Abaixo</v>
      </c>
      <c r="L5179" s="18" t="str">
        <f t="shared" si="322"/>
        <v>Abaixo</v>
      </c>
      <c r="M5179" s="23" t="str">
        <f t="shared" si="323"/>
        <v>Abaixo</v>
      </c>
    </row>
    <row r="5180" spans="1:13">
      <c r="A5180" s="11" t="s">
        <v>4981</v>
      </c>
      <c r="B5180" s="12" t="s">
        <v>33</v>
      </c>
      <c r="C5180" s="12">
        <v>41</v>
      </c>
      <c r="D5180" s="12">
        <v>0.72499999999999998</v>
      </c>
      <c r="E5180" s="12">
        <v>0.72399999999999998</v>
      </c>
      <c r="F5180" s="12">
        <v>0.65700000000000003</v>
      </c>
      <c r="G5180" s="12">
        <v>14291.76</v>
      </c>
      <c r="H5180" s="13">
        <v>1</v>
      </c>
      <c r="I5180" s="23" t="str">
        <f>VLOOKUP(B5180,'De-Para'!$B$3:$C$29,2,0)</f>
        <v>Centro-Oeste</v>
      </c>
      <c r="J5180" s="18" t="str">
        <f t="shared" si="320"/>
        <v>Alto</v>
      </c>
      <c r="K5180" s="18" t="str">
        <f t="shared" si="321"/>
        <v>Acima</v>
      </c>
      <c r="L5180" s="18" t="str">
        <f t="shared" si="322"/>
        <v>Abaixo</v>
      </c>
      <c r="M5180" s="23" t="str">
        <f t="shared" si="323"/>
        <v>Abaixo</v>
      </c>
    </row>
    <row r="5181" spans="1:13">
      <c r="A5181" s="8" t="s">
        <v>4982</v>
      </c>
      <c r="B5181" s="9" t="s">
        <v>118</v>
      </c>
      <c r="C5181" s="9">
        <v>72</v>
      </c>
      <c r="D5181" s="9">
        <v>0.61899999999999999</v>
      </c>
      <c r="E5181" s="9">
        <v>0.52400000000000002</v>
      </c>
      <c r="F5181" s="9">
        <v>0.58199999999999996</v>
      </c>
      <c r="G5181" s="9">
        <v>6295.53</v>
      </c>
      <c r="H5181" s="10">
        <v>2</v>
      </c>
      <c r="I5181" s="23" t="str">
        <f>VLOOKUP(B5181,'De-Para'!$B$3:$C$29,2,0)</f>
        <v>Nordeste</v>
      </c>
      <c r="J5181" s="18" t="str">
        <f t="shared" si="320"/>
        <v>Médio</v>
      </c>
      <c r="K5181" s="18" t="str">
        <f t="shared" si="321"/>
        <v>Acima</v>
      </c>
      <c r="L5181" s="18" t="str">
        <f t="shared" si="322"/>
        <v>Abaixo</v>
      </c>
      <c r="M5181" s="23" t="str">
        <f t="shared" si="323"/>
        <v>Abaixo</v>
      </c>
    </row>
    <row r="5182" spans="1:13">
      <c r="A5182" s="11" t="s">
        <v>4983</v>
      </c>
      <c r="B5182" s="12" t="s">
        <v>118</v>
      </c>
      <c r="C5182" s="12">
        <v>70</v>
      </c>
      <c r="D5182" s="12">
        <v>0.623</v>
      </c>
      <c r="E5182" s="12">
        <v>0.57899999999999996</v>
      </c>
      <c r="F5182" s="12">
        <v>0.53300000000000003</v>
      </c>
      <c r="G5182" s="12">
        <v>9484.02</v>
      </c>
      <c r="H5182" s="13">
        <v>1</v>
      </c>
      <c r="I5182" s="23" t="str">
        <f>VLOOKUP(B5182,'De-Para'!$B$3:$C$29,2,0)</f>
        <v>Nordeste</v>
      </c>
      <c r="J5182" s="18" t="str">
        <f t="shared" si="320"/>
        <v>Médio</v>
      </c>
      <c r="K5182" s="18" t="str">
        <f t="shared" si="321"/>
        <v>Acima</v>
      </c>
      <c r="L5182" s="18" t="str">
        <f t="shared" si="322"/>
        <v>Abaixo</v>
      </c>
      <c r="M5182" s="23" t="str">
        <f t="shared" si="323"/>
        <v>Abaixo</v>
      </c>
    </row>
    <row r="5183" spans="1:13">
      <c r="A5183" s="8" t="s">
        <v>4984</v>
      </c>
      <c r="B5183" s="9" t="s">
        <v>16</v>
      </c>
      <c r="C5183" s="9">
        <v>258</v>
      </c>
      <c r="D5183" s="9">
        <v>0.747</v>
      </c>
      <c r="E5183" s="9">
        <v>0.70599999999999996</v>
      </c>
      <c r="F5183" s="9">
        <v>0.71099999999999997</v>
      </c>
      <c r="G5183" s="9">
        <v>153860.04999999999</v>
      </c>
      <c r="H5183" s="10">
        <v>2</v>
      </c>
      <c r="I5183" s="23" t="str">
        <f>VLOOKUP(B5183,'De-Para'!$B$3:$C$29,2,0)</f>
        <v>Sudeste</v>
      </c>
      <c r="J5183" s="18" t="str">
        <f t="shared" si="320"/>
        <v>Alto</v>
      </c>
      <c r="K5183" s="18" t="str">
        <f t="shared" si="321"/>
        <v>Acima</v>
      </c>
      <c r="L5183" s="18" t="str">
        <f t="shared" si="322"/>
        <v>Abaixo</v>
      </c>
      <c r="M5183" s="23" t="str">
        <f t="shared" si="323"/>
        <v>Abaixo</v>
      </c>
    </row>
    <row r="5184" spans="1:13">
      <c r="A5184" s="11" t="s">
        <v>3301</v>
      </c>
      <c r="B5184" s="12" t="s">
        <v>87</v>
      </c>
      <c r="C5184" s="12">
        <v>861</v>
      </c>
      <c r="D5184" s="12">
        <v>0.60699999999999998</v>
      </c>
      <c r="E5184" s="12">
        <v>0.56100000000000005</v>
      </c>
      <c r="F5184" s="12">
        <v>0.53500000000000003</v>
      </c>
      <c r="G5184" s="12">
        <v>56655.59</v>
      </c>
      <c r="H5184" s="13">
        <v>2</v>
      </c>
      <c r="I5184" s="23" t="str">
        <f>VLOOKUP(B5184,'De-Para'!$B$3:$C$29,2,0)</f>
        <v>Nordeste</v>
      </c>
      <c r="J5184" s="18" t="str">
        <f t="shared" si="320"/>
        <v>Médio</v>
      </c>
      <c r="K5184" s="18" t="str">
        <f t="shared" si="321"/>
        <v>Acima</v>
      </c>
      <c r="L5184" s="18" t="str">
        <f t="shared" si="322"/>
        <v>Abaixo</v>
      </c>
      <c r="M5184" s="23" t="str">
        <f t="shared" si="323"/>
        <v>Abaixo</v>
      </c>
    </row>
    <row r="5185" spans="1:13">
      <c r="A5185" s="8" t="s">
        <v>2355</v>
      </c>
      <c r="B5185" s="9" t="s">
        <v>22</v>
      </c>
      <c r="C5185" s="9">
        <v>141</v>
      </c>
      <c r="D5185" s="9">
        <v>0.72</v>
      </c>
      <c r="E5185" s="9">
        <v>0.70699999999999996</v>
      </c>
      <c r="F5185" s="9">
        <v>0.64200000000000002</v>
      </c>
      <c r="G5185" s="9">
        <v>111938.99</v>
      </c>
      <c r="H5185" s="10">
        <v>3</v>
      </c>
      <c r="I5185" s="23" t="str">
        <f>VLOOKUP(B5185,'De-Para'!$B$3:$C$29,2,0)</f>
        <v>Sul</v>
      </c>
      <c r="J5185" s="18" t="str">
        <f t="shared" si="320"/>
        <v>Alto</v>
      </c>
      <c r="K5185" s="18" t="str">
        <f t="shared" si="321"/>
        <v>Acima</v>
      </c>
      <c r="L5185" s="18" t="str">
        <f t="shared" si="322"/>
        <v>Abaixo</v>
      </c>
      <c r="M5185" s="23" t="str">
        <f t="shared" si="323"/>
        <v>Acima</v>
      </c>
    </row>
    <row r="5186" spans="1:13">
      <c r="A5186" s="11" t="s">
        <v>4985</v>
      </c>
      <c r="B5186" s="12" t="s">
        <v>29</v>
      </c>
      <c r="C5186" s="12">
        <v>867</v>
      </c>
      <c r="D5186" s="12">
        <v>0.61099999999999999</v>
      </c>
      <c r="E5186" s="12">
        <v>0.63300000000000001</v>
      </c>
      <c r="F5186" s="12">
        <v>0.443</v>
      </c>
      <c r="G5186" s="12">
        <v>13256.05</v>
      </c>
      <c r="H5186" s="13">
        <v>13</v>
      </c>
      <c r="I5186" s="23" t="str">
        <f>VLOOKUP(B5186,'De-Para'!$B$3:$C$29,2,0)</f>
        <v>Centro-Oeste</v>
      </c>
      <c r="J5186" s="18" t="str">
        <f t="shared" si="320"/>
        <v>Médio</v>
      </c>
      <c r="K5186" s="18" t="str">
        <f t="shared" si="321"/>
        <v>Acima</v>
      </c>
      <c r="L5186" s="18" t="str">
        <f t="shared" si="322"/>
        <v>Abaixo</v>
      </c>
      <c r="M5186" s="23" t="str">
        <f t="shared" si="323"/>
        <v>Acima</v>
      </c>
    </row>
    <row r="5187" spans="1:13">
      <c r="A5187" s="8" t="s">
        <v>4986</v>
      </c>
      <c r="B5187" s="9" t="s">
        <v>7</v>
      </c>
      <c r="C5187" s="9">
        <v>300</v>
      </c>
      <c r="D5187" s="9">
        <v>0.7</v>
      </c>
      <c r="E5187" s="9">
        <v>0.67200000000000004</v>
      </c>
      <c r="F5187" s="9">
        <v>0.60399999999999998</v>
      </c>
      <c r="G5187" s="9">
        <v>73629.22</v>
      </c>
      <c r="H5187" s="10">
        <v>7</v>
      </c>
      <c r="I5187" s="23" t="str">
        <f>VLOOKUP(B5187,'De-Para'!$B$3:$C$29,2,0)</f>
        <v>Sudeste</v>
      </c>
      <c r="J5187" s="18" t="str">
        <f t="shared" si="320"/>
        <v>Alto</v>
      </c>
      <c r="K5187" s="18" t="str">
        <f t="shared" si="321"/>
        <v>Acima</v>
      </c>
      <c r="L5187" s="18" t="str">
        <f t="shared" si="322"/>
        <v>Abaixo</v>
      </c>
      <c r="M5187" s="23" t="str">
        <f t="shared" si="323"/>
        <v>Acima</v>
      </c>
    </row>
    <row r="5188" spans="1:13">
      <c r="A5188" s="11" t="s">
        <v>4987</v>
      </c>
      <c r="B5188" s="12" t="s">
        <v>53</v>
      </c>
      <c r="C5188" s="12">
        <v>207</v>
      </c>
      <c r="D5188" s="12">
        <v>0.64200000000000002</v>
      </c>
      <c r="E5188" s="12">
        <v>0.65500000000000003</v>
      </c>
      <c r="F5188" s="12">
        <v>0.505</v>
      </c>
      <c r="G5188" s="12">
        <v>52156.75</v>
      </c>
      <c r="H5188" s="13">
        <v>2</v>
      </c>
      <c r="I5188" s="23" t="str">
        <f>VLOOKUP(B5188,'De-Para'!$B$3:$C$29,2,0)</f>
        <v>Centro-Oeste</v>
      </c>
      <c r="J5188" s="18" t="str">
        <f t="shared" si="320"/>
        <v>Médio</v>
      </c>
      <c r="K5188" s="18" t="str">
        <f t="shared" si="321"/>
        <v>Acima</v>
      </c>
      <c r="L5188" s="18" t="str">
        <f t="shared" si="322"/>
        <v>Abaixo</v>
      </c>
      <c r="M5188" s="23" t="str">
        <f t="shared" si="323"/>
        <v>Abaixo</v>
      </c>
    </row>
    <row r="5189" spans="1:13">
      <c r="A5189" s="8" t="s">
        <v>4988</v>
      </c>
      <c r="B5189" s="9" t="s">
        <v>29</v>
      </c>
      <c r="C5189" s="9">
        <v>65</v>
      </c>
      <c r="D5189" s="9">
        <v>0.65500000000000003</v>
      </c>
      <c r="E5189" s="9">
        <v>0.65800000000000003</v>
      </c>
      <c r="F5189" s="9">
        <v>0.501</v>
      </c>
      <c r="G5189" s="9">
        <v>78575.22</v>
      </c>
      <c r="H5189" s="10">
        <v>2</v>
      </c>
      <c r="I5189" s="23" t="str">
        <f>VLOOKUP(B5189,'De-Para'!$B$3:$C$29,2,0)</f>
        <v>Centro-Oeste</v>
      </c>
      <c r="J5189" s="18" t="str">
        <f t="shared" si="320"/>
        <v>Médio</v>
      </c>
      <c r="K5189" s="18" t="str">
        <f t="shared" si="321"/>
        <v>Acima</v>
      </c>
      <c r="L5189" s="18" t="str">
        <f t="shared" si="322"/>
        <v>Abaixo</v>
      </c>
      <c r="M5189" s="23" t="str">
        <f t="shared" si="323"/>
        <v>Abaixo</v>
      </c>
    </row>
    <row r="5190" spans="1:13">
      <c r="A5190" s="11" t="s">
        <v>4989</v>
      </c>
      <c r="B5190" s="12" t="s">
        <v>87</v>
      </c>
      <c r="C5190" s="12">
        <v>281</v>
      </c>
      <c r="D5190" s="12">
        <v>0.629</v>
      </c>
      <c r="E5190" s="12">
        <v>0.55800000000000005</v>
      </c>
      <c r="F5190" s="12">
        <v>0.57999999999999996</v>
      </c>
      <c r="G5190" s="12">
        <v>20480.16</v>
      </c>
      <c r="H5190" s="13">
        <v>3</v>
      </c>
      <c r="I5190" s="23" t="str">
        <f>VLOOKUP(B5190,'De-Para'!$B$3:$C$29,2,0)</f>
        <v>Nordeste</v>
      </c>
      <c r="J5190" s="18" t="str">
        <f t="shared" ref="J5190:J5253" si="324">IF(D5190&lt;0.55,"Baixo",IF(D5190&lt;0.7,"Médio",IF(D5190&lt;0.8,"Alto","Muito alto")))</f>
        <v>Médio</v>
      </c>
      <c r="K5190" s="18" t="str">
        <f t="shared" ref="K5190:K5253" si="325">IF(D5190&lt;=$K$3,"Abaixo","Acima")</f>
        <v>Acima</v>
      </c>
      <c r="L5190" s="18" t="str">
        <f t="shared" ref="L5190:L5253" si="326">IF(C5190&gt;=$L$3,"Acima","Abaixo")</f>
        <v>Abaixo</v>
      </c>
      <c r="M5190" s="23" t="str">
        <f t="shared" ref="M5190:M5253" si="327">IF(H5190&lt;=$M$3,"Abaixo","Acima")</f>
        <v>Acima</v>
      </c>
    </row>
    <row r="5191" spans="1:13">
      <c r="A5191" s="8" t="s">
        <v>4990</v>
      </c>
      <c r="B5191" s="9" t="s">
        <v>16</v>
      </c>
      <c r="C5191" s="9">
        <v>581</v>
      </c>
      <c r="D5191" s="9">
        <v>0.63900000000000001</v>
      </c>
      <c r="E5191" s="9">
        <v>0.67200000000000004</v>
      </c>
      <c r="F5191" s="9">
        <v>0.48099999999999998</v>
      </c>
      <c r="G5191" s="9">
        <v>33213.760000000002</v>
      </c>
      <c r="H5191" s="10">
        <v>2</v>
      </c>
      <c r="I5191" s="23" t="str">
        <f>VLOOKUP(B5191,'De-Para'!$B$3:$C$29,2,0)</f>
        <v>Sudeste</v>
      </c>
      <c r="J5191" s="18" t="str">
        <f t="shared" si="324"/>
        <v>Médio</v>
      </c>
      <c r="K5191" s="18" t="str">
        <f t="shared" si="325"/>
        <v>Acima</v>
      </c>
      <c r="L5191" s="18" t="str">
        <f t="shared" si="326"/>
        <v>Abaixo</v>
      </c>
      <c r="M5191" s="23" t="str">
        <f t="shared" si="327"/>
        <v>Abaixo</v>
      </c>
    </row>
    <row r="5192" spans="1:13">
      <c r="A5192" s="11" t="s">
        <v>4991</v>
      </c>
      <c r="B5192" s="12" t="s">
        <v>19</v>
      </c>
      <c r="C5192" s="12">
        <v>1134</v>
      </c>
      <c r="D5192" s="12">
        <v>0.59299999999999997</v>
      </c>
      <c r="E5192" s="12">
        <v>0.58299999999999996</v>
      </c>
      <c r="F5192" s="12">
        <v>0.47899999999999998</v>
      </c>
      <c r="G5192" s="12">
        <v>12134.82</v>
      </c>
      <c r="H5192" s="13">
        <v>18</v>
      </c>
      <c r="I5192" s="23" t="str">
        <f>VLOOKUP(B5192,'De-Para'!$B$3:$C$29,2,0)</f>
        <v>Nordeste</v>
      </c>
      <c r="J5192" s="18" t="str">
        <f t="shared" si="324"/>
        <v>Médio</v>
      </c>
      <c r="K5192" s="18" t="str">
        <f t="shared" si="325"/>
        <v>Abaixo</v>
      </c>
      <c r="L5192" s="18" t="str">
        <f t="shared" si="326"/>
        <v>Acima</v>
      </c>
      <c r="M5192" s="23" t="str">
        <f t="shared" si="327"/>
        <v>Acima</v>
      </c>
    </row>
    <row r="5193" spans="1:13">
      <c r="A5193" s="8" t="s">
        <v>1632</v>
      </c>
      <c r="B5193" s="9" t="s">
        <v>270</v>
      </c>
      <c r="C5193" s="9">
        <v>392</v>
      </c>
      <c r="D5193" s="9">
        <v>0.626</v>
      </c>
      <c r="E5193" s="9">
        <v>0.59699999999999998</v>
      </c>
      <c r="F5193" s="9">
        <v>0.50900000000000001</v>
      </c>
      <c r="G5193" s="9">
        <v>20898.61</v>
      </c>
      <c r="H5193" s="10">
        <v>0</v>
      </c>
      <c r="I5193" s="23" t="str">
        <f>VLOOKUP(B5193,'De-Para'!$B$3:$C$29,2,0)</f>
        <v>Norte</v>
      </c>
      <c r="J5193" s="18" t="str">
        <f t="shared" si="324"/>
        <v>Médio</v>
      </c>
      <c r="K5193" s="18" t="str">
        <f t="shared" si="325"/>
        <v>Acima</v>
      </c>
      <c r="L5193" s="18" t="str">
        <f t="shared" si="326"/>
        <v>Abaixo</v>
      </c>
      <c r="M5193" s="23" t="str">
        <f t="shared" si="327"/>
        <v>Abaixo</v>
      </c>
    </row>
    <row r="5194" spans="1:13">
      <c r="A5194" s="11" t="s">
        <v>4992</v>
      </c>
      <c r="B5194" s="12" t="s">
        <v>22</v>
      </c>
      <c r="C5194" s="12">
        <v>265</v>
      </c>
      <c r="D5194" s="12">
        <v>0.69799999999999995</v>
      </c>
      <c r="E5194" s="12">
        <v>0.71699999999999997</v>
      </c>
      <c r="F5194" s="12">
        <v>0.59099999999999997</v>
      </c>
      <c r="G5194" s="12">
        <v>35812</v>
      </c>
      <c r="H5194" s="13">
        <v>1</v>
      </c>
      <c r="I5194" s="23" t="str">
        <f>VLOOKUP(B5194,'De-Para'!$B$3:$C$29,2,0)</f>
        <v>Sul</v>
      </c>
      <c r="J5194" s="18" t="str">
        <f t="shared" si="324"/>
        <v>Médio</v>
      </c>
      <c r="K5194" s="18" t="str">
        <f t="shared" si="325"/>
        <v>Acima</v>
      </c>
      <c r="L5194" s="18" t="str">
        <f t="shared" si="326"/>
        <v>Abaixo</v>
      </c>
      <c r="M5194" s="23" t="str">
        <f t="shared" si="327"/>
        <v>Abaixo</v>
      </c>
    </row>
    <row r="5195" spans="1:13">
      <c r="A5195" s="8" t="s">
        <v>4993</v>
      </c>
      <c r="B5195" s="9" t="s">
        <v>148</v>
      </c>
      <c r="C5195" s="9">
        <v>159</v>
      </c>
      <c r="D5195" s="9">
        <v>0.61299999999999999</v>
      </c>
      <c r="E5195" s="9">
        <v>0.63</v>
      </c>
      <c r="F5195" s="9">
        <v>0.47299999999999998</v>
      </c>
      <c r="G5195" s="9">
        <v>27040.6</v>
      </c>
      <c r="H5195" s="10">
        <v>2</v>
      </c>
      <c r="I5195" s="23" t="str">
        <f>VLOOKUP(B5195,'De-Para'!$B$3:$C$29,2,0)</f>
        <v>Norte</v>
      </c>
      <c r="J5195" s="18" t="str">
        <f t="shared" si="324"/>
        <v>Médio</v>
      </c>
      <c r="K5195" s="18" t="str">
        <f t="shared" si="325"/>
        <v>Acima</v>
      </c>
      <c r="L5195" s="18" t="str">
        <f t="shared" si="326"/>
        <v>Abaixo</v>
      </c>
      <c r="M5195" s="23" t="str">
        <f t="shared" si="327"/>
        <v>Abaixo</v>
      </c>
    </row>
    <row r="5196" spans="1:13">
      <c r="A5196" s="11" t="s">
        <v>4994</v>
      </c>
      <c r="B5196" s="12" t="s">
        <v>14</v>
      </c>
      <c r="C5196" s="12">
        <v>20</v>
      </c>
      <c r="D5196" s="12">
        <v>0.70299999999999996</v>
      </c>
      <c r="E5196" s="12">
        <v>0.69199999999999995</v>
      </c>
      <c r="F5196" s="12">
        <v>0.59</v>
      </c>
      <c r="G5196" s="12">
        <v>92160.18</v>
      </c>
      <c r="H5196" s="13">
        <v>0</v>
      </c>
      <c r="I5196" s="23" t="str">
        <f>VLOOKUP(B5196,'De-Para'!$B$3:$C$29,2,0)</f>
        <v>Sul</v>
      </c>
      <c r="J5196" s="18" t="str">
        <f t="shared" si="324"/>
        <v>Alto</v>
      </c>
      <c r="K5196" s="18" t="str">
        <f t="shared" si="325"/>
        <v>Acima</v>
      </c>
      <c r="L5196" s="18" t="str">
        <f t="shared" si="326"/>
        <v>Abaixo</v>
      </c>
      <c r="M5196" s="23" t="str">
        <f t="shared" si="327"/>
        <v>Abaixo</v>
      </c>
    </row>
    <row r="5197" spans="1:13">
      <c r="A5197" s="8" t="s">
        <v>4995</v>
      </c>
      <c r="B5197" s="9" t="s">
        <v>19</v>
      </c>
      <c r="C5197" s="9">
        <v>655</v>
      </c>
      <c r="D5197" s="9">
        <v>0.55000000000000004</v>
      </c>
      <c r="E5197" s="9">
        <v>0.55800000000000005</v>
      </c>
      <c r="F5197" s="9">
        <v>0.41399999999999998</v>
      </c>
      <c r="G5197" s="9">
        <v>12950.89</v>
      </c>
      <c r="H5197" s="10">
        <v>11</v>
      </c>
      <c r="I5197" s="23" t="str">
        <f>VLOOKUP(B5197,'De-Para'!$B$3:$C$29,2,0)</f>
        <v>Nordeste</v>
      </c>
      <c r="J5197" s="18" t="str">
        <f t="shared" si="324"/>
        <v>Médio</v>
      </c>
      <c r="K5197" s="18" t="str">
        <f t="shared" si="325"/>
        <v>Abaixo</v>
      </c>
      <c r="L5197" s="18" t="str">
        <f t="shared" si="326"/>
        <v>Abaixo</v>
      </c>
      <c r="M5197" s="23" t="str">
        <f t="shared" si="327"/>
        <v>Acima</v>
      </c>
    </row>
    <row r="5198" spans="1:13">
      <c r="A5198" s="11" t="s">
        <v>4996</v>
      </c>
      <c r="B5198" s="12" t="s">
        <v>22</v>
      </c>
      <c r="C5198" s="12">
        <v>621</v>
      </c>
      <c r="D5198" s="12">
        <v>0.66</v>
      </c>
      <c r="E5198" s="12">
        <v>0.64900000000000002</v>
      </c>
      <c r="F5198" s="12">
        <v>0.54600000000000004</v>
      </c>
      <c r="G5198" s="12">
        <v>15224.05</v>
      </c>
      <c r="H5198" s="13">
        <v>12</v>
      </c>
      <c r="I5198" s="23" t="str">
        <f>VLOOKUP(B5198,'De-Para'!$B$3:$C$29,2,0)</f>
        <v>Sul</v>
      </c>
      <c r="J5198" s="18" t="str">
        <f t="shared" si="324"/>
        <v>Médio</v>
      </c>
      <c r="K5198" s="18" t="str">
        <f t="shared" si="325"/>
        <v>Acima</v>
      </c>
      <c r="L5198" s="18" t="str">
        <f t="shared" si="326"/>
        <v>Abaixo</v>
      </c>
      <c r="M5198" s="23" t="str">
        <f t="shared" si="327"/>
        <v>Acima</v>
      </c>
    </row>
    <row r="5199" spans="1:13">
      <c r="A5199" s="8" t="s">
        <v>4997</v>
      </c>
      <c r="B5199" s="9" t="s">
        <v>22</v>
      </c>
      <c r="C5199" s="9">
        <v>85</v>
      </c>
      <c r="D5199" s="9">
        <v>0.74199999999999999</v>
      </c>
      <c r="E5199" s="9">
        <v>0.70399999999999996</v>
      </c>
      <c r="F5199" s="9">
        <v>0.69499999999999995</v>
      </c>
      <c r="G5199" s="9">
        <v>67348.5</v>
      </c>
      <c r="H5199" s="10">
        <v>4</v>
      </c>
      <c r="I5199" s="23" t="str">
        <f>VLOOKUP(B5199,'De-Para'!$B$3:$C$29,2,0)</f>
        <v>Sul</v>
      </c>
      <c r="J5199" s="18" t="str">
        <f t="shared" si="324"/>
        <v>Alto</v>
      </c>
      <c r="K5199" s="18" t="str">
        <f t="shared" si="325"/>
        <v>Acima</v>
      </c>
      <c r="L5199" s="18" t="str">
        <f t="shared" si="326"/>
        <v>Abaixo</v>
      </c>
      <c r="M5199" s="23" t="str">
        <f t="shared" si="327"/>
        <v>Acima</v>
      </c>
    </row>
    <row r="5200" spans="1:13">
      <c r="A5200" s="11" t="s">
        <v>4998</v>
      </c>
      <c r="B5200" s="12" t="s">
        <v>31</v>
      </c>
      <c r="C5200" s="12">
        <v>664</v>
      </c>
      <c r="D5200" s="12">
        <v>0.63600000000000001</v>
      </c>
      <c r="E5200" s="12">
        <v>0.58099999999999996</v>
      </c>
      <c r="F5200" s="12">
        <v>0.58799999999999997</v>
      </c>
      <c r="G5200" s="12">
        <v>10150.57</v>
      </c>
      <c r="H5200" s="13">
        <v>4</v>
      </c>
      <c r="I5200" s="23" t="str">
        <f>VLOOKUP(B5200,'De-Para'!$B$3:$C$29,2,0)</f>
        <v>Nordeste</v>
      </c>
      <c r="J5200" s="18" t="str">
        <f t="shared" si="324"/>
        <v>Médio</v>
      </c>
      <c r="K5200" s="18" t="str">
        <f t="shared" si="325"/>
        <v>Acima</v>
      </c>
      <c r="L5200" s="18" t="str">
        <f t="shared" si="326"/>
        <v>Abaixo</v>
      </c>
      <c r="M5200" s="23" t="str">
        <f t="shared" si="327"/>
        <v>Acima</v>
      </c>
    </row>
    <row r="5201" spans="1:13">
      <c r="A5201" s="8" t="s">
        <v>4999</v>
      </c>
      <c r="B5201" s="9" t="s">
        <v>22</v>
      </c>
      <c r="C5201" s="9">
        <v>112</v>
      </c>
      <c r="D5201" s="9">
        <v>0.65500000000000003</v>
      </c>
      <c r="E5201" s="9">
        <v>0.63500000000000001</v>
      </c>
      <c r="F5201" s="9">
        <v>0.55300000000000005</v>
      </c>
      <c r="G5201" s="9">
        <v>30408.94</v>
      </c>
      <c r="H5201" s="10">
        <v>9</v>
      </c>
      <c r="I5201" s="23" t="str">
        <f>VLOOKUP(B5201,'De-Para'!$B$3:$C$29,2,0)</f>
        <v>Sul</v>
      </c>
      <c r="J5201" s="18" t="str">
        <f t="shared" si="324"/>
        <v>Médio</v>
      </c>
      <c r="K5201" s="18" t="str">
        <f t="shared" si="325"/>
        <v>Acima</v>
      </c>
      <c r="L5201" s="18" t="str">
        <f t="shared" si="326"/>
        <v>Abaixo</v>
      </c>
      <c r="M5201" s="23" t="str">
        <f t="shared" si="327"/>
        <v>Acima</v>
      </c>
    </row>
    <row r="5202" spans="1:13">
      <c r="A5202" s="11" t="s">
        <v>5000</v>
      </c>
      <c r="B5202" s="12" t="s">
        <v>29</v>
      </c>
      <c r="C5202" s="12">
        <v>249</v>
      </c>
      <c r="D5202" s="12">
        <v>0.65</v>
      </c>
      <c r="E5202" s="12">
        <v>0.69599999999999995</v>
      </c>
      <c r="F5202" s="12">
        <v>0.46899999999999997</v>
      </c>
      <c r="G5202" s="12">
        <v>13515.26</v>
      </c>
      <c r="H5202" s="13">
        <v>5</v>
      </c>
      <c r="I5202" s="23" t="str">
        <f>VLOOKUP(B5202,'De-Para'!$B$3:$C$29,2,0)</f>
        <v>Centro-Oeste</v>
      </c>
      <c r="J5202" s="18" t="str">
        <f t="shared" si="324"/>
        <v>Médio</v>
      </c>
      <c r="K5202" s="18" t="str">
        <f t="shared" si="325"/>
        <v>Acima</v>
      </c>
      <c r="L5202" s="18" t="str">
        <f t="shared" si="326"/>
        <v>Abaixo</v>
      </c>
      <c r="M5202" s="23" t="str">
        <f t="shared" si="327"/>
        <v>Acima</v>
      </c>
    </row>
    <row r="5203" spans="1:13">
      <c r="A5203" s="8" t="s">
        <v>5001</v>
      </c>
      <c r="B5203" s="9" t="s">
        <v>210</v>
      </c>
      <c r="C5203" s="9">
        <v>685</v>
      </c>
      <c r="D5203" s="9">
        <v>0.59</v>
      </c>
      <c r="E5203" s="9">
        <v>0.55300000000000005</v>
      </c>
      <c r="F5203" s="9">
        <v>0.47299999999999998</v>
      </c>
      <c r="G5203" s="9">
        <v>11948.74</v>
      </c>
      <c r="H5203" s="10">
        <v>14</v>
      </c>
      <c r="I5203" s="23" t="str">
        <f>VLOOKUP(B5203,'De-Para'!$B$3:$C$29,2,0)</f>
        <v>Norte</v>
      </c>
      <c r="J5203" s="18" t="str">
        <f t="shared" si="324"/>
        <v>Médio</v>
      </c>
      <c r="K5203" s="18" t="str">
        <f t="shared" si="325"/>
        <v>Abaixo</v>
      </c>
      <c r="L5203" s="18" t="str">
        <f t="shared" si="326"/>
        <v>Abaixo</v>
      </c>
      <c r="M5203" s="23" t="str">
        <f t="shared" si="327"/>
        <v>Acima</v>
      </c>
    </row>
    <row r="5204" spans="1:13">
      <c r="A5204" s="11" t="s">
        <v>5002</v>
      </c>
      <c r="B5204" s="12" t="s">
        <v>16</v>
      </c>
      <c r="C5204" s="12">
        <v>207</v>
      </c>
      <c r="D5204" s="12">
        <v>0.69</v>
      </c>
      <c r="E5204" s="12">
        <v>0.69299999999999995</v>
      </c>
      <c r="F5204" s="12">
        <v>0.56299999999999994</v>
      </c>
      <c r="G5204" s="12">
        <v>25591.7</v>
      </c>
      <c r="H5204" s="13">
        <v>9</v>
      </c>
      <c r="I5204" s="23" t="str">
        <f>VLOOKUP(B5204,'De-Para'!$B$3:$C$29,2,0)</f>
        <v>Sudeste</v>
      </c>
      <c r="J5204" s="18" t="str">
        <f t="shared" si="324"/>
        <v>Médio</v>
      </c>
      <c r="K5204" s="18" t="str">
        <f t="shared" si="325"/>
        <v>Acima</v>
      </c>
      <c r="L5204" s="18" t="str">
        <f t="shared" si="326"/>
        <v>Abaixo</v>
      </c>
      <c r="M5204" s="23" t="str">
        <f t="shared" si="327"/>
        <v>Acima</v>
      </c>
    </row>
    <row r="5205" spans="1:13">
      <c r="A5205" s="8" t="s">
        <v>2103</v>
      </c>
      <c r="B5205" s="9" t="s">
        <v>16</v>
      </c>
      <c r="C5205" s="9">
        <v>351</v>
      </c>
      <c r="D5205" s="9">
        <v>0.64</v>
      </c>
      <c r="E5205" s="9">
        <v>0.61599999999999999</v>
      </c>
      <c r="F5205" s="9">
        <v>0.51</v>
      </c>
      <c r="G5205" s="9">
        <v>19361.849999999999</v>
      </c>
      <c r="H5205" s="10">
        <v>1</v>
      </c>
      <c r="I5205" s="23" t="str">
        <f>VLOOKUP(B5205,'De-Para'!$B$3:$C$29,2,0)</f>
        <v>Sudeste</v>
      </c>
      <c r="J5205" s="18" t="str">
        <f t="shared" si="324"/>
        <v>Médio</v>
      </c>
      <c r="K5205" s="18" t="str">
        <f t="shared" si="325"/>
        <v>Acima</v>
      </c>
      <c r="L5205" s="18" t="str">
        <f t="shared" si="326"/>
        <v>Abaixo</v>
      </c>
      <c r="M5205" s="23" t="str">
        <f t="shared" si="327"/>
        <v>Abaixo</v>
      </c>
    </row>
    <row r="5206" spans="1:13">
      <c r="A5206" s="11" t="s">
        <v>5003</v>
      </c>
      <c r="B5206" s="12" t="s">
        <v>22</v>
      </c>
      <c r="C5206" s="12">
        <v>116</v>
      </c>
      <c r="D5206" s="12">
        <v>0.67</v>
      </c>
      <c r="E5206" s="12">
        <v>0.65200000000000002</v>
      </c>
      <c r="F5206" s="12">
        <v>0.58799999999999997</v>
      </c>
      <c r="G5206" s="12">
        <v>33297.46</v>
      </c>
      <c r="H5206" s="13">
        <v>10</v>
      </c>
      <c r="I5206" s="23" t="str">
        <f>VLOOKUP(B5206,'De-Para'!$B$3:$C$29,2,0)</f>
        <v>Sul</v>
      </c>
      <c r="J5206" s="18" t="str">
        <f t="shared" si="324"/>
        <v>Médio</v>
      </c>
      <c r="K5206" s="18" t="str">
        <f t="shared" si="325"/>
        <v>Acima</v>
      </c>
      <c r="L5206" s="18" t="str">
        <f t="shared" si="326"/>
        <v>Abaixo</v>
      </c>
      <c r="M5206" s="23" t="str">
        <f t="shared" si="327"/>
        <v>Acima</v>
      </c>
    </row>
    <row r="5207" spans="1:13">
      <c r="A5207" s="8" t="s">
        <v>5004</v>
      </c>
      <c r="B5207" s="9" t="s">
        <v>49</v>
      </c>
      <c r="C5207" s="9">
        <v>1132</v>
      </c>
      <c r="D5207" s="9">
        <v>0.47099999999999997</v>
      </c>
      <c r="E5207" s="9">
        <v>0.48099999999999998</v>
      </c>
      <c r="F5207" s="9">
        <v>0.28000000000000003</v>
      </c>
      <c r="G5207" s="9">
        <v>5774.67</v>
      </c>
      <c r="H5207" s="10">
        <v>0</v>
      </c>
      <c r="I5207" s="23" t="str">
        <f>VLOOKUP(B5207,'De-Para'!$B$3:$C$29,2,0)</f>
        <v>Norte</v>
      </c>
      <c r="J5207" s="18" t="str">
        <f t="shared" si="324"/>
        <v>Baixo</v>
      </c>
      <c r="K5207" s="18" t="str">
        <f t="shared" si="325"/>
        <v>Abaixo</v>
      </c>
      <c r="L5207" s="18" t="str">
        <f t="shared" si="326"/>
        <v>Acima</v>
      </c>
      <c r="M5207" s="23" t="str">
        <f t="shared" si="327"/>
        <v>Abaixo</v>
      </c>
    </row>
    <row r="5208" spans="1:13">
      <c r="A5208" s="11" t="s">
        <v>5005</v>
      </c>
      <c r="B5208" s="12" t="s">
        <v>16</v>
      </c>
      <c r="C5208" s="12">
        <v>140</v>
      </c>
      <c r="D5208" s="12">
        <v>0.70799999999999996</v>
      </c>
      <c r="E5208" s="12">
        <v>0.72199999999999998</v>
      </c>
      <c r="F5208" s="12">
        <v>0.60399999999999998</v>
      </c>
      <c r="G5208" s="12">
        <v>45797.13</v>
      </c>
      <c r="H5208" s="13">
        <v>2</v>
      </c>
      <c r="I5208" s="23" t="str">
        <f>VLOOKUP(B5208,'De-Para'!$B$3:$C$29,2,0)</f>
        <v>Sudeste</v>
      </c>
      <c r="J5208" s="18" t="str">
        <f t="shared" si="324"/>
        <v>Alto</v>
      </c>
      <c r="K5208" s="18" t="str">
        <f t="shared" si="325"/>
        <v>Acima</v>
      </c>
      <c r="L5208" s="18" t="str">
        <f t="shared" si="326"/>
        <v>Abaixo</v>
      </c>
      <c r="M5208" s="23" t="str">
        <f t="shared" si="327"/>
        <v>Abaixo</v>
      </c>
    </row>
    <row r="5209" spans="1:13">
      <c r="A5209" s="8" t="s">
        <v>5006</v>
      </c>
      <c r="B5209" s="9" t="s">
        <v>33</v>
      </c>
      <c r="C5209" s="9">
        <v>318</v>
      </c>
      <c r="D5209" s="9">
        <v>0.70799999999999996</v>
      </c>
      <c r="E5209" s="9">
        <v>0.68700000000000006</v>
      </c>
      <c r="F5209" s="9">
        <v>0.622</v>
      </c>
      <c r="G5209" s="9">
        <v>20664.57</v>
      </c>
      <c r="H5209" s="10">
        <v>6</v>
      </c>
      <c r="I5209" s="23" t="str">
        <f>VLOOKUP(B5209,'De-Para'!$B$3:$C$29,2,0)</f>
        <v>Centro-Oeste</v>
      </c>
      <c r="J5209" s="18" t="str">
        <f t="shared" si="324"/>
        <v>Alto</v>
      </c>
      <c r="K5209" s="18" t="str">
        <f t="shared" si="325"/>
        <v>Acima</v>
      </c>
      <c r="L5209" s="18" t="str">
        <f t="shared" si="326"/>
        <v>Abaixo</v>
      </c>
      <c r="M5209" s="23" t="str">
        <f t="shared" si="327"/>
        <v>Acima</v>
      </c>
    </row>
    <row r="5210" spans="1:13">
      <c r="A5210" s="11" t="s">
        <v>5007</v>
      </c>
      <c r="B5210" s="12" t="s">
        <v>72</v>
      </c>
      <c r="C5210" s="12">
        <v>76</v>
      </c>
      <c r="D5210" s="12">
        <v>0.55500000000000005</v>
      </c>
      <c r="E5210" s="12">
        <v>0.54100000000000004</v>
      </c>
      <c r="F5210" s="12">
        <v>0.41499999999999998</v>
      </c>
      <c r="G5210" s="12">
        <v>57338.73</v>
      </c>
      <c r="H5210" s="13">
        <v>0</v>
      </c>
      <c r="I5210" s="23" t="str">
        <f>VLOOKUP(B5210,'De-Para'!$B$3:$C$29,2,0)</f>
        <v>Nordeste</v>
      </c>
      <c r="J5210" s="18" t="str">
        <f t="shared" si="324"/>
        <v>Médio</v>
      </c>
      <c r="K5210" s="18" t="str">
        <f t="shared" si="325"/>
        <v>Abaixo</v>
      </c>
      <c r="L5210" s="18" t="str">
        <f t="shared" si="326"/>
        <v>Abaixo</v>
      </c>
      <c r="M5210" s="23" t="str">
        <f t="shared" si="327"/>
        <v>Abaixo</v>
      </c>
    </row>
    <row r="5211" spans="1:13">
      <c r="A5211" s="8" t="s">
        <v>5008</v>
      </c>
      <c r="B5211" s="9" t="s">
        <v>31</v>
      </c>
      <c r="C5211" s="9">
        <v>1092</v>
      </c>
      <c r="D5211" s="9">
        <v>0.60499999999999998</v>
      </c>
      <c r="E5211" s="9">
        <v>0.52600000000000002</v>
      </c>
      <c r="F5211" s="9">
        <v>0.55700000000000005</v>
      </c>
      <c r="G5211" s="9">
        <v>6772.2</v>
      </c>
      <c r="H5211" s="10">
        <v>5</v>
      </c>
      <c r="I5211" s="23" t="str">
        <f>VLOOKUP(B5211,'De-Para'!$B$3:$C$29,2,0)</f>
        <v>Nordeste</v>
      </c>
      <c r="J5211" s="18" t="str">
        <f t="shared" si="324"/>
        <v>Médio</v>
      </c>
      <c r="K5211" s="18" t="str">
        <f t="shared" si="325"/>
        <v>Acima</v>
      </c>
      <c r="L5211" s="18" t="str">
        <f t="shared" si="326"/>
        <v>Acima</v>
      </c>
      <c r="M5211" s="23" t="str">
        <f t="shared" si="327"/>
        <v>Acima</v>
      </c>
    </row>
    <row r="5212" spans="1:13">
      <c r="A5212" s="11" t="s">
        <v>5009</v>
      </c>
      <c r="B5212" s="12" t="s">
        <v>24</v>
      </c>
      <c r="C5212" s="12">
        <v>777</v>
      </c>
      <c r="D5212" s="12">
        <v>0.63900000000000001</v>
      </c>
      <c r="E5212" s="12">
        <v>0.60099999999999998</v>
      </c>
      <c r="F5212" s="12">
        <v>0.55500000000000005</v>
      </c>
      <c r="G5212" s="12">
        <v>10191.36</v>
      </c>
      <c r="H5212" s="13">
        <v>19</v>
      </c>
      <c r="I5212" s="23" t="str">
        <f>VLOOKUP(B5212,'De-Para'!$B$3:$C$29,2,0)</f>
        <v>Nordeste</v>
      </c>
      <c r="J5212" s="18" t="str">
        <f t="shared" si="324"/>
        <v>Médio</v>
      </c>
      <c r="K5212" s="18" t="str">
        <f t="shared" si="325"/>
        <v>Acima</v>
      </c>
      <c r="L5212" s="18" t="str">
        <f t="shared" si="326"/>
        <v>Abaixo</v>
      </c>
      <c r="M5212" s="23" t="str">
        <f t="shared" si="327"/>
        <v>Acima</v>
      </c>
    </row>
    <row r="5213" spans="1:13">
      <c r="A5213" s="8" t="s">
        <v>5010</v>
      </c>
      <c r="B5213" s="9" t="s">
        <v>22</v>
      </c>
      <c r="C5213" s="9">
        <v>234</v>
      </c>
      <c r="D5213" s="9">
        <v>0.69</v>
      </c>
      <c r="E5213" s="9">
        <v>0.66100000000000003</v>
      </c>
      <c r="F5213" s="9">
        <v>0.60599999999999998</v>
      </c>
      <c r="G5213" s="9">
        <v>20538.61</v>
      </c>
      <c r="H5213" s="10">
        <v>0</v>
      </c>
      <c r="I5213" s="23" t="str">
        <f>VLOOKUP(B5213,'De-Para'!$B$3:$C$29,2,0)</f>
        <v>Sul</v>
      </c>
      <c r="J5213" s="18" t="str">
        <f t="shared" si="324"/>
        <v>Médio</v>
      </c>
      <c r="K5213" s="18" t="str">
        <f t="shared" si="325"/>
        <v>Acima</v>
      </c>
      <c r="L5213" s="18" t="str">
        <f t="shared" si="326"/>
        <v>Abaixo</v>
      </c>
      <c r="M5213" s="23" t="str">
        <f t="shared" si="327"/>
        <v>Abaixo</v>
      </c>
    </row>
    <row r="5214" spans="1:13">
      <c r="A5214" s="11" t="s">
        <v>5011</v>
      </c>
      <c r="B5214" s="12" t="s">
        <v>24</v>
      </c>
      <c r="C5214" s="12">
        <v>317</v>
      </c>
      <c r="D5214" s="12">
        <v>0.55600000000000005</v>
      </c>
      <c r="E5214" s="12">
        <v>0.55200000000000005</v>
      </c>
      <c r="F5214" s="12">
        <v>0.40699999999999997</v>
      </c>
      <c r="G5214" s="12">
        <v>8432.26</v>
      </c>
      <c r="H5214" s="13">
        <v>10</v>
      </c>
      <c r="I5214" s="23" t="str">
        <f>VLOOKUP(B5214,'De-Para'!$B$3:$C$29,2,0)</f>
        <v>Nordeste</v>
      </c>
      <c r="J5214" s="18" t="str">
        <f t="shared" si="324"/>
        <v>Médio</v>
      </c>
      <c r="K5214" s="18" t="str">
        <f t="shared" si="325"/>
        <v>Abaixo</v>
      </c>
      <c r="L5214" s="18" t="str">
        <f t="shared" si="326"/>
        <v>Abaixo</v>
      </c>
      <c r="M5214" s="23" t="str">
        <f t="shared" si="327"/>
        <v>Acima</v>
      </c>
    </row>
    <row r="5215" spans="1:13">
      <c r="A5215" s="8" t="s">
        <v>5012</v>
      </c>
      <c r="B5215" s="9" t="s">
        <v>59</v>
      </c>
      <c r="C5215" s="9">
        <v>42</v>
      </c>
      <c r="D5215" s="9">
        <v>0.67500000000000004</v>
      </c>
      <c r="E5215" s="9">
        <v>0.624</v>
      </c>
      <c r="F5215" s="9">
        <v>0.59799999999999998</v>
      </c>
      <c r="G5215" s="9">
        <v>24426.18</v>
      </c>
      <c r="H5215" s="10">
        <v>12</v>
      </c>
      <c r="I5215" s="23" t="str">
        <f>VLOOKUP(B5215,'De-Para'!$B$3:$C$29,2,0)</f>
        <v>Sul</v>
      </c>
      <c r="J5215" s="18" t="str">
        <f t="shared" si="324"/>
        <v>Médio</v>
      </c>
      <c r="K5215" s="18" t="str">
        <f t="shared" si="325"/>
        <v>Acima</v>
      </c>
      <c r="L5215" s="18" t="str">
        <f t="shared" si="326"/>
        <v>Abaixo</v>
      </c>
      <c r="M5215" s="23" t="str">
        <f t="shared" si="327"/>
        <v>Acima</v>
      </c>
    </row>
    <row r="5216" spans="1:13">
      <c r="A5216" s="11" t="s">
        <v>5013</v>
      </c>
      <c r="B5216" s="12" t="s">
        <v>7</v>
      </c>
      <c r="C5216" s="12">
        <v>112</v>
      </c>
      <c r="D5216" s="12">
        <v>0.73199999999999998</v>
      </c>
      <c r="E5216" s="12">
        <v>0.70499999999999996</v>
      </c>
      <c r="F5216" s="12">
        <v>0.69</v>
      </c>
      <c r="G5216" s="12">
        <v>58265.54</v>
      </c>
      <c r="H5216" s="13">
        <v>1</v>
      </c>
      <c r="I5216" s="23" t="str">
        <f>VLOOKUP(B5216,'De-Para'!$B$3:$C$29,2,0)</f>
        <v>Sudeste</v>
      </c>
      <c r="J5216" s="18" t="str">
        <f t="shared" si="324"/>
        <v>Alto</v>
      </c>
      <c r="K5216" s="18" t="str">
        <f t="shared" si="325"/>
        <v>Acima</v>
      </c>
      <c r="L5216" s="18" t="str">
        <f t="shared" si="326"/>
        <v>Abaixo</v>
      </c>
      <c r="M5216" s="23" t="str">
        <f t="shared" si="327"/>
        <v>Abaixo</v>
      </c>
    </row>
    <row r="5217" spans="1:13">
      <c r="A5217" s="8" t="s">
        <v>5014</v>
      </c>
      <c r="B5217" s="9" t="s">
        <v>87</v>
      </c>
      <c r="C5217" s="9">
        <v>987</v>
      </c>
      <c r="D5217" s="9">
        <v>0.53600000000000003</v>
      </c>
      <c r="E5217" s="9">
        <v>0.495</v>
      </c>
      <c r="F5217" s="9">
        <v>0.40200000000000002</v>
      </c>
      <c r="G5217" s="9">
        <v>5973.86</v>
      </c>
      <c r="H5217" s="10">
        <v>12</v>
      </c>
      <c r="I5217" s="23" t="str">
        <f>VLOOKUP(B5217,'De-Para'!$B$3:$C$29,2,0)</f>
        <v>Nordeste</v>
      </c>
      <c r="J5217" s="18" t="str">
        <f t="shared" si="324"/>
        <v>Baixo</v>
      </c>
      <c r="K5217" s="18" t="str">
        <f t="shared" si="325"/>
        <v>Abaixo</v>
      </c>
      <c r="L5217" s="18" t="str">
        <f t="shared" si="326"/>
        <v>Acima</v>
      </c>
      <c r="M5217" s="23" t="str">
        <f t="shared" si="327"/>
        <v>Acima</v>
      </c>
    </row>
    <row r="5218" spans="1:13">
      <c r="A5218" s="11" t="s">
        <v>5015</v>
      </c>
      <c r="B5218" s="12" t="s">
        <v>59</v>
      </c>
      <c r="C5218" s="12">
        <v>101</v>
      </c>
      <c r="D5218" s="12">
        <v>0.72299999999999998</v>
      </c>
      <c r="E5218" s="12">
        <v>0.73099999999999998</v>
      </c>
      <c r="F5218" s="12">
        <v>0.60599999999999998</v>
      </c>
      <c r="G5218" s="12">
        <v>23615.37</v>
      </c>
      <c r="H5218" s="13">
        <v>2</v>
      </c>
      <c r="I5218" s="23" t="str">
        <f>VLOOKUP(B5218,'De-Para'!$B$3:$C$29,2,0)</f>
        <v>Sul</v>
      </c>
      <c r="J5218" s="18" t="str">
        <f t="shared" si="324"/>
        <v>Alto</v>
      </c>
      <c r="K5218" s="18" t="str">
        <f t="shared" si="325"/>
        <v>Acima</v>
      </c>
      <c r="L5218" s="18" t="str">
        <f t="shared" si="326"/>
        <v>Abaixo</v>
      </c>
      <c r="M5218" s="23" t="str">
        <f t="shared" si="327"/>
        <v>Abaixo</v>
      </c>
    </row>
    <row r="5219" spans="1:13">
      <c r="A5219" s="8" t="s">
        <v>5016</v>
      </c>
      <c r="B5219" s="9" t="s">
        <v>31</v>
      </c>
      <c r="C5219" s="9">
        <v>368</v>
      </c>
      <c r="D5219" s="9">
        <v>0.59399999999999997</v>
      </c>
      <c r="E5219" s="9">
        <v>0.52400000000000002</v>
      </c>
      <c r="F5219" s="9">
        <v>0.51800000000000002</v>
      </c>
      <c r="G5219" s="9">
        <v>6809.05</v>
      </c>
      <c r="H5219" s="10">
        <v>36</v>
      </c>
      <c r="I5219" s="23" t="str">
        <f>VLOOKUP(B5219,'De-Para'!$B$3:$C$29,2,0)</f>
        <v>Nordeste</v>
      </c>
      <c r="J5219" s="18" t="str">
        <f t="shared" si="324"/>
        <v>Médio</v>
      </c>
      <c r="K5219" s="18" t="str">
        <f t="shared" si="325"/>
        <v>Abaixo</v>
      </c>
      <c r="L5219" s="18" t="str">
        <f t="shared" si="326"/>
        <v>Abaixo</v>
      </c>
      <c r="M5219" s="23" t="str">
        <f t="shared" si="327"/>
        <v>Acima</v>
      </c>
    </row>
    <row r="5220" spans="1:13">
      <c r="A5220" s="11" t="s">
        <v>5017</v>
      </c>
      <c r="B5220" s="12" t="s">
        <v>14</v>
      </c>
      <c r="C5220" s="12">
        <v>75</v>
      </c>
      <c r="D5220" s="12">
        <v>0.746</v>
      </c>
      <c r="E5220" s="12">
        <v>0.72099999999999997</v>
      </c>
      <c r="F5220" s="12">
        <v>0.67600000000000005</v>
      </c>
      <c r="G5220" s="12">
        <v>33241.800000000003</v>
      </c>
      <c r="H5220" s="13">
        <v>2</v>
      </c>
      <c r="I5220" s="23" t="str">
        <f>VLOOKUP(B5220,'De-Para'!$B$3:$C$29,2,0)</f>
        <v>Sul</v>
      </c>
      <c r="J5220" s="18" t="str">
        <f t="shared" si="324"/>
        <v>Alto</v>
      </c>
      <c r="K5220" s="18" t="str">
        <f t="shared" si="325"/>
        <v>Acima</v>
      </c>
      <c r="L5220" s="18" t="str">
        <f t="shared" si="326"/>
        <v>Abaixo</v>
      </c>
      <c r="M5220" s="23" t="str">
        <f t="shared" si="327"/>
        <v>Abaixo</v>
      </c>
    </row>
    <row r="5221" spans="1:13">
      <c r="A5221" s="8" t="s">
        <v>5018</v>
      </c>
      <c r="B5221" s="9" t="s">
        <v>118</v>
      </c>
      <c r="C5221" s="9">
        <v>748</v>
      </c>
      <c r="D5221" s="9">
        <v>0.61799999999999999</v>
      </c>
      <c r="E5221" s="9">
        <v>0.58799999999999997</v>
      </c>
      <c r="F5221" s="9">
        <v>0.51500000000000001</v>
      </c>
      <c r="G5221" s="9">
        <v>10235.620000000001</v>
      </c>
      <c r="H5221" s="10">
        <v>14</v>
      </c>
      <c r="I5221" s="23" t="str">
        <f>VLOOKUP(B5221,'De-Para'!$B$3:$C$29,2,0)</f>
        <v>Nordeste</v>
      </c>
      <c r="J5221" s="18" t="str">
        <f t="shared" si="324"/>
        <v>Médio</v>
      </c>
      <c r="K5221" s="18" t="str">
        <f t="shared" si="325"/>
        <v>Acima</v>
      </c>
      <c r="L5221" s="18" t="str">
        <f t="shared" si="326"/>
        <v>Abaixo</v>
      </c>
      <c r="M5221" s="23" t="str">
        <f t="shared" si="327"/>
        <v>Acima</v>
      </c>
    </row>
    <row r="5222" spans="1:13">
      <c r="A5222" s="11" t="s">
        <v>5019</v>
      </c>
      <c r="B5222" s="12" t="s">
        <v>29</v>
      </c>
      <c r="C5222" s="12">
        <v>142</v>
      </c>
      <c r="D5222" s="12">
        <v>0.65500000000000003</v>
      </c>
      <c r="E5222" s="12">
        <v>0.63500000000000001</v>
      </c>
      <c r="F5222" s="12">
        <v>0.56000000000000005</v>
      </c>
      <c r="G5222" s="12">
        <v>37646.85</v>
      </c>
      <c r="H5222" s="13">
        <v>3</v>
      </c>
      <c r="I5222" s="23" t="str">
        <f>VLOOKUP(B5222,'De-Para'!$B$3:$C$29,2,0)</f>
        <v>Centro-Oeste</v>
      </c>
      <c r="J5222" s="18" t="str">
        <f t="shared" si="324"/>
        <v>Médio</v>
      </c>
      <c r="K5222" s="18" t="str">
        <f t="shared" si="325"/>
        <v>Acima</v>
      </c>
      <c r="L5222" s="18" t="str">
        <f t="shared" si="326"/>
        <v>Abaixo</v>
      </c>
      <c r="M5222" s="23" t="str">
        <f t="shared" si="327"/>
        <v>Acima</v>
      </c>
    </row>
    <row r="5223" spans="1:13">
      <c r="A5223" s="8" t="s">
        <v>5020</v>
      </c>
      <c r="B5223" s="9" t="s">
        <v>82</v>
      </c>
      <c r="C5223" s="9">
        <v>528</v>
      </c>
      <c r="D5223" s="9">
        <v>0.55200000000000005</v>
      </c>
      <c r="E5223" s="9">
        <v>0.53100000000000003</v>
      </c>
      <c r="F5223" s="9">
        <v>0.40799999999999997</v>
      </c>
      <c r="G5223" s="9">
        <v>7839.03</v>
      </c>
      <c r="H5223" s="10">
        <v>9</v>
      </c>
      <c r="I5223" s="23" t="str">
        <f>VLOOKUP(B5223,'De-Para'!$B$3:$C$29,2,0)</f>
        <v>Nordeste</v>
      </c>
      <c r="J5223" s="18" t="str">
        <f t="shared" si="324"/>
        <v>Médio</v>
      </c>
      <c r="K5223" s="18" t="str">
        <f t="shared" si="325"/>
        <v>Abaixo</v>
      </c>
      <c r="L5223" s="18" t="str">
        <f t="shared" si="326"/>
        <v>Abaixo</v>
      </c>
      <c r="M5223" s="23" t="str">
        <f t="shared" si="327"/>
        <v>Acima</v>
      </c>
    </row>
    <row r="5224" spans="1:13">
      <c r="A5224" s="11" t="s">
        <v>5021</v>
      </c>
      <c r="B5224" s="12" t="s">
        <v>16</v>
      </c>
      <c r="C5224" s="12">
        <v>53</v>
      </c>
      <c r="D5224" s="12">
        <v>0.67500000000000004</v>
      </c>
      <c r="E5224" s="12">
        <v>0.71899999999999997</v>
      </c>
      <c r="F5224" s="12">
        <v>0.498</v>
      </c>
      <c r="G5224" s="12">
        <v>65891.69</v>
      </c>
      <c r="H5224" s="13">
        <v>2</v>
      </c>
      <c r="I5224" s="23" t="str">
        <f>VLOOKUP(B5224,'De-Para'!$B$3:$C$29,2,0)</f>
        <v>Sudeste</v>
      </c>
      <c r="J5224" s="18" t="str">
        <f t="shared" si="324"/>
        <v>Médio</v>
      </c>
      <c r="K5224" s="18" t="str">
        <f t="shared" si="325"/>
        <v>Acima</v>
      </c>
      <c r="L5224" s="18" t="str">
        <f t="shared" si="326"/>
        <v>Abaixo</v>
      </c>
      <c r="M5224" s="23" t="str">
        <f t="shared" si="327"/>
        <v>Abaixo</v>
      </c>
    </row>
    <row r="5225" spans="1:13">
      <c r="A5225" s="8" t="s">
        <v>5022</v>
      </c>
      <c r="B5225" s="9" t="s">
        <v>29</v>
      </c>
      <c r="C5225" s="9">
        <v>317</v>
      </c>
      <c r="D5225" s="9">
        <v>0.67500000000000004</v>
      </c>
      <c r="E5225" s="9">
        <v>0.66600000000000004</v>
      </c>
      <c r="F5225" s="9">
        <v>0.56999999999999995</v>
      </c>
      <c r="G5225" s="9">
        <v>13872.22</v>
      </c>
      <c r="H5225" s="10">
        <v>1</v>
      </c>
      <c r="I5225" s="23" t="str">
        <f>VLOOKUP(B5225,'De-Para'!$B$3:$C$29,2,0)</f>
        <v>Centro-Oeste</v>
      </c>
      <c r="J5225" s="18" t="str">
        <f t="shared" si="324"/>
        <v>Médio</v>
      </c>
      <c r="K5225" s="18" t="str">
        <f t="shared" si="325"/>
        <v>Acima</v>
      </c>
      <c r="L5225" s="18" t="str">
        <f t="shared" si="326"/>
        <v>Abaixo</v>
      </c>
      <c r="M5225" s="23" t="str">
        <f t="shared" si="327"/>
        <v>Abaixo</v>
      </c>
    </row>
    <row r="5226" spans="1:13">
      <c r="A5226" s="11" t="s">
        <v>5023</v>
      </c>
      <c r="B5226" s="12" t="s">
        <v>87</v>
      </c>
      <c r="C5226" s="12">
        <v>416</v>
      </c>
      <c r="D5226" s="12">
        <v>0.58099999999999996</v>
      </c>
      <c r="E5226" s="12">
        <v>0.57799999999999996</v>
      </c>
      <c r="F5226" s="12">
        <v>0.48099999999999998</v>
      </c>
      <c r="G5226" s="12">
        <v>11353.11</v>
      </c>
      <c r="H5226" s="13">
        <v>11</v>
      </c>
      <c r="I5226" s="23" t="str">
        <f>VLOOKUP(B5226,'De-Para'!$B$3:$C$29,2,0)</f>
        <v>Nordeste</v>
      </c>
      <c r="J5226" s="18" t="str">
        <f t="shared" si="324"/>
        <v>Médio</v>
      </c>
      <c r="K5226" s="18" t="str">
        <f t="shared" si="325"/>
        <v>Abaixo</v>
      </c>
      <c r="L5226" s="18" t="str">
        <f t="shared" si="326"/>
        <v>Abaixo</v>
      </c>
      <c r="M5226" s="23" t="str">
        <f t="shared" si="327"/>
        <v>Acima</v>
      </c>
    </row>
    <row r="5227" spans="1:13">
      <c r="A5227" s="8" t="s">
        <v>5024</v>
      </c>
      <c r="B5227" s="9" t="s">
        <v>72</v>
      </c>
      <c r="C5227" s="9">
        <v>518</v>
      </c>
      <c r="D5227" s="9">
        <v>0.60899999999999999</v>
      </c>
      <c r="E5227" s="9">
        <v>0.59</v>
      </c>
      <c r="F5227" s="9">
        <v>0.53400000000000003</v>
      </c>
      <c r="G5227" s="9">
        <v>14182.44</v>
      </c>
      <c r="H5227" s="10">
        <v>8</v>
      </c>
      <c r="I5227" s="23" t="str">
        <f>VLOOKUP(B5227,'De-Para'!$B$3:$C$29,2,0)</f>
        <v>Nordeste</v>
      </c>
      <c r="J5227" s="18" t="str">
        <f t="shared" si="324"/>
        <v>Médio</v>
      </c>
      <c r="K5227" s="18" t="str">
        <f t="shared" si="325"/>
        <v>Acima</v>
      </c>
      <c r="L5227" s="18" t="str">
        <f t="shared" si="326"/>
        <v>Abaixo</v>
      </c>
      <c r="M5227" s="23" t="str">
        <f t="shared" si="327"/>
        <v>Acima</v>
      </c>
    </row>
    <row r="5228" spans="1:13">
      <c r="A5228" s="11" t="s">
        <v>740</v>
      </c>
      <c r="B5228" s="12" t="s">
        <v>24</v>
      </c>
      <c r="C5228" s="12">
        <v>318</v>
      </c>
      <c r="D5228" s="12">
        <v>0.59399999999999997</v>
      </c>
      <c r="E5228" s="12">
        <v>0.56699999999999995</v>
      </c>
      <c r="F5228" s="12">
        <v>0.47699999999999998</v>
      </c>
      <c r="G5228" s="12">
        <v>16128.78</v>
      </c>
      <c r="H5228" s="13">
        <v>0</v>
      </c>
      <c r="I5228" s="23" t="str">
        <f>VLOOKUP(B5228,'De-Para'!$B$3:$C$29,2,0)</f>
        <v>Nordeste</v>
      </c>
      <c r="J5228" s="18" t="str">
        <f t="shared" si="324"/>
        <v>Médio</v>
      </c>
      <c r="K5228" s="18" t="str">
        <f t="shared" si="325"/>
        <v>Abaixo</v>
      </c>
      <c r="L5228" s="18" t="str">
        <f t="shared" si="326"/>
        <v>Abaixo</v>
      </c>
      <c r="M5228" s="23" t="str">
        <f t="shared" si="327"/>
        <v>Abaixo</v>
      </c>
    </row>
    <row r="5229" spans="1:13">
      <c r="A5229" s="8" t="s">
        <v>5025</v>
      </c>
      <c r="B5229" s="9" t="s">
        <v>16</v>
      </c>
      <c r="C5229" s="9">
        <v>435</v>
      </c>
      <c r="D5229" s="9">
        <v>0.61899999999999999</v>
      </c>
      <c r="E5229" s="9">
        <v>0.55900000000000005</v>
      </c>
      <c r="F5229" s="9">
        <v>0.54300000000000004</v>
      </c>
      <c r="G5229" s="9">
        <v>7890.27</v>
      </c>
      <c r="H5229" s="10">
        <v>2</v>
      </c>
      <c r="I5229" s="23" t="str">
        <f>VLOOKUP(B5229,'De-Para'!$B$3:$C$29,2,0)</f>
        <v>Sudeste</v>
      </c>
      <c r="J5229" s="18" t="str">
        <f t="shared" si="324"/>
        <v>Médio</v>
      </c>
      <c r="K5229" s="18" t="str">
        <f t="shared" si="325"/>
        <v>Acima</v>
      </c>
      <c r="L5229" s="18" t="str">
        <f t="shared" si="326"/>
        <v>Abaixo</v>
      </c>
      <c r="M5229" s="23" t="str">
        <f t="shared" si="327"/>
        <v>Abaixo</v>
      </c>
    </row>
    <row r="5230" spans="1:13">
      <c r="A5230" s="11" t="s">
        <v>5026</v>
      </c>
      <c r="B5230" s="12" t="s">
        <v>14</v>
      </c>
      <c r="C5230" s="12">
        <v>17</v>
      </c>
      <c r="D5230" s="12">
        <v>0.74199999999999999</v>
      </c>
      <c r="E5230" s="12">
        <v>0.752</v>
      </c>
      <c r="F5230" s="12">
        <v>0.64200000000000002</v>
      </c>
      <c r="G5230" s="12">
        <v>50841.15</v>
      </c>
      <c r="H5230" s="13">
        <v>2</v>
      </c>
      <c r="I5230" s="23" t="str">
        <f>VLOOKUP(B5230,'De-Para'!$B$3:$C$29,2,0)</f>
        <v>Sul</v>
      </c>
      <c r="J5230" s="18" t="str">
        <f t="shared" si="324"/>
        <v>Alto</v>
      </c>
      <c r="K5230" s="18" t="str">
        <f t="shared" si="325"/>
        <v>Acima</v>
      </c>
      <c r="L5230" s="18" t="str">
        <f t="shared" si="326"/>
        <v>Abaixo</v>
      </c>
      <c r="M5230" s="23" t="str">
        <f t="shared" si="327"/>
        <v>Abaixo</v>
      </c>
    </row>
    <row r="5231" spans="1:13">
      <c r="A5231" s="8" t="s">
        <v>5027</v>
      </c>
      <c r="B5231" s="9" t="s">
        <v>19</v>
      </c>
      <c r="C5231" s="9">
        <v>875</v>
      </c>
      <c r="D5231" s="9">
        <v>0.55000000000000004</v>
      </c>
      <c r="E5231" s="9">
        <v>0.56100000000000005</v>
      </c>
      <c r="F5231" s="9">
        <v>0.44900000000000001</v>
      </c>
      <c r="G5231" s="9">
        <v>7645.17</v>
      </c>
      <c r="H5231" s="10">
        <v>1</v>
      </c>
      <c r="I5231" s="23" t="str">
        <f>VLOOKUP(B5231,'De-Para'!$B$3:$C$29,2,0)</f>
        <v>Nordeste</v>
      </c>
      <c r="J5231" s="18" t="str">
        <f t="shared" si="324"/>
        <v>Médio</v>
      </c>
      <c r="K5231" s="18" t="str">
        <f t="shared" si="325"/>
        <v>Abaixo</v>
      </c>
      <c r="L5231" s="18" t="str">
        <f t="shared" si="326"/>
        <v>Abaixo</v>
      </c>
      <c r="M5231" s="23" t="str">
        <f t="shared" si="327"/>
        <v>Abaixo</v>
      </c>
    </row>
    <row r="5232" spans="1:13">
      <c r="A5232" s="11" t="s">
        <v>5028</v>
      </c>
      <c r="B5232" s="12" t="s">
        <v>22</v>
      </c>
      <c r="C5232" s="12">
        <v>98</v>
      </c>
      <c r="D5232" s="12">
        <v>0.68200000000000005</v>
      </c>
      <c r="E5232" s="12">
        <v>0.68</v>
      </c>
      <c r="F5232" s="12">
        <v>0.56000000000000005</v>
      </c>
      <c r="G5232" s="12">
        <v>25222.19</v>
      </c>
      <c r="H5232" s="13">
        <v>6</v>
      </c>
      <c r="I5232" s="23" t="str">
        <f>VLOOKUP(B5232,'De-Para'!$B$3:$C$29,2,0)</f>
        <v>Sul</v>
      </c>
      <c r="J5232" s="18" t="str">
        <f t="shared" si="324"/>
        <v>Médio</v>
      </c>
      <c r="K5232" s="18" t="str">
        <f t="shared" si="325"/>
        <v>Acima</v>
      </c>
      <c r="L5232" s="18" t="str">
        <f t="shared" si="326"/>
        <v>Abaixo</v>
      </c>
      <c r="M5232" s="23" t="str">
        <f t="shared" si="327"/>
        <v>Acima</v>
      </c>
    </row>
    <row r="5233" spans="1:13">
      <c r="A5233" s="8" t="s">
        <v>5029</v>
      </c>
      <c r="B5233" s="9" t="s">
        <v>72</v>
      </c>
      <c r="C5233" s="9">
        <v>388</v>
      </c>
      <c r="D5233" s="9">
        <v>0.59599999999999997</v>
      </c>
      <c r="E5233" s="9">
        <v>0.54200000000000004</v>
      </c>
      <c r="F5233" s="9">
        <v>0.51600000000000001</v>
      </c>
      <c r="G5233" s="9">
        <v>8204.7900000000009</v>
      </c>
      <c r="H5233" s="10">
        <v>1</v>
      </c>
      <c r="I5233" s="23" t="str">
        <f>VLOOKUP(B5233,'De-Para'!$B$3:$C$29,2,0)</f>
        <v>Nordeste</v>
      </c>
      <c r="J5233" s="18" t="str">
        <f t="shared" si="324"/>
        <v>Médio</v>
      </c>
      <c r="K5233" s="18" t="str">
        <f t="shared" si="325"/>
        <v>Abaixo</v>
      </c>
      <c r="L5233" s="18" t="str">
        <f t="shared" si="326"/>
        <v>Abaixo</v>
      </c>
      <c r="M5233" s="23" t="str">
        <f t="shared" si="327"/>
        <v>Abaixo</v>
      </c>
    </row>
    <row r="5234" spans="1:13">
      <c r="A5234" s="11" t="s">
        <v>5030</v>
      </c>
      <c r="B5234" s="12" t="s">
        <v>24</v>
      </c>
      <c r="C5234" s="12">
        <v>587</v>
      </c>
      <c r="D5234" s="12">
        <v>0.55000000000000004</v>
      </c>
      <c r="E5234" s="12">
        <v>0.51600000000000001</v>
      </c>
      <c r="F5234" s="12">
        <v>0.42499999999999999</v>
      </c>
      <c r="G5234" s="12">
        <v>6150.25</v>
      </c>
      <c r="H5234" s="13">
        <v>2</v>
      </c>
      <c r="I5234" s="23" t="str">
        <f>VLOOKUP(B5234,'De-Para'!$B$3:$C$29,2,0)</f>
        <v>Nordeste</v>
      </c>
      <c r="J5234" s="18" t="str">
        <f t="shared" si="324"/>
        <v>Médio</v>
      </c>
      <c r="K5234" s="18" t="str">
        <f t="shared" si="325"/>
        <v>Abaixo</v>
      </c>
      <c r="L5234" s="18" t="str">
        <f t="shared" si="326"/>
        <v>Abaixo</v>
      </c>
      <c r="M5234" s="23" t="str">
        <f t="shared" si="327"/>
        <v>Abaixo</v>
      </c>
    </row>
    <row r="5235" spans="1:13">
      <c r="A5235" s="8" t="s">
        <v>4081</v>
      </c>
      <c r="B5235" s="9" t="s">
        <v>53</v>
      </c>
      <c r="C5235" s="9">
        <v>220</v>
      </c>
      <c r="D5235" s="9">
        <v>0.64700000000000002</v>
      </c>
      <c r="E5235" s="9">
        <v>0.628</v>
      </c>
      <c r="F5235" s="9">
        <v>0.52200000000000002</v>
      </c>
      <c r="G5235" s="9">
        <v>19812.34</v>
      </c>
      <c r="H5235" s="10">
        <v>2</v>
      </c>
      <c r="I5235" s="23" t="str">
        <f>VLOOKUP(B5235,'De-Para'!$B$3:$C$29,2,0)</f>
        <v>Centro-Oeste</v>
      </c>
      <c r="J5235" s="18" t="str">
        <f t="shared" si="324"/>
        <v>Médio</v>
      </c>
      <c r="K5235" s="18" t="str">
        <f t="shared" si="325"/>
        <v>Acima</v>
      </c>
      <c r="L5235" s="18" t="str">
        <f t="shared" si="326"/>
        <v>Abaixo</v>
      </c>
      <c r="M5235" s="23" t="str">
        <f t="shared" si="327"/>
        <v>Abaixo</v>
      </c>
    </row>
    <row r="5236" spans="1:13">
      <c r="A5236" s="11" t="s">
        <v>5031</v>
      </c>
      <c r="B5236" s="12" t="s">
        <v>14</v>
      </c>
      <c r="C5236" s="12">
        <v>51</v>
      </c>
      <c r="D5236" s="12">
        <v>0.69</v>
      </c>
      <c r="E5236" s="12">
        <v>0.69499999999999995</v>
      </c>
      <c r="F5236" s="12">
        <v>0.56499999999999995</v>
      </c>
      <c r="G5236" s="12">
        <v>62745.52</v>
      </c>
      <c r="H5236" s="13">
        <v>3</v>
      </c>
      <c r="I5236" s="23" t="str">
        <f>VLOOKUP(B5236,'De-Para'!$B$3:$C$29,2,0)</f>
        <v>Sul</v>
      </c>
      <c r="J5236" s="18" t="str">
        <f t="shared" si="324"/>
        <v>Médio</v>
      </c>
      <c r="K5236" s="18" t="str">
        <f t="shared" si="325"/>
        <v>Acima</v>
      </c>
      <c r="L5236" s="18" t="str">
        <f t="shared" si="326"/>
        <v>Abaixo</v>
      </c>
      <c r="M5236" s="23" t="str">
        <f t="shared" si="327"/>
        <v>Acima</v>
      </c>
    </row>
    <row r="5237" spans="1:13">
      <c r="A5237" s="8" t="s">
        <v>5032</v>
      </c>
      <c r="B5237" s="9" t="s">
        <v>72</v>
      </c>
      <c r="C5237" s="9">
        <v>472</v>
      </c>
      <c r="D5237" s="9">
        <v>0.56799999999999995</v>
      </c>
      <c r="E5237" s="9">
        <v>0.56200000000000006</v>
      </c>
      <c r="F5237" s="9">
        <v>0.442</v>
      </c>
      <c r="G5237" s="9">
        <v>7782.74</v>
      </c>
      <c r="H5237" s="10">
        <v>7</v>
      </c>
      <c r="I5237" s="23" t="str">
        <f>VLOOKUP(B5237,'De-Para'!$B$3:$C$29,2,0)</f>
        <v>Nordeste</v>
      </c>
      <c r="J5237" s="18" t="str">
        <f t="shared" si="324"/>
        <v>Médio</v>
      </c>
      <c r="K5237" s="18" t="str">
        <f t="shared" si="325"/>
        <v>Abaixo</v>
      </c>
      <c r="L5237" s="18" t="str">
        <f t="shared" si="326"/>
        <v>Abaixo</v>
      </c>
      <c r="M5237" s="23" t="str">
        <f t="shared" si="327"/>
        <v>Acima</v>
      </c>
    </row>
    <row r="5238" spans="1:13">
      <c r="A5238" s="11" t="s">
        <v>5033</v>
      </c>
      <c r="B5238" s="12" t="s">
        <v>33</v>
      </c>
      <c r="C5238" s="12">
        <v>91</v>
      </c>
      <c r="D5238" s="12">
        <v>0.70099999999999996</v>
      </c>
      <c r="E5238" s="12">
        <v>0.67700000000000005</v>
      </c>
      <c r="F5238" s="12">
        <v>0.61499999999999999</v>
      </c>
      <c r="G5238" s="12">
        <v>31857.99</v>
      </c>
      <c r="H5238" s="13">
        <v>2</v>
      </c>
      <c r="I5238" s="23" t="str">
        <f>VLOOKUP(B5238,'De-Para'!$B$3:$C$29,2,0)</f>
        <v>Centro-Oeste</v>
      </c>
      <c r="J5238" s="18" t="str">
        <f t="shared" si="324"/>
        <v>Alto</v>
      </c>
      <c r="K5238" s="18" t="str">
        <f t="shared" si="325"/>
        <v>Acima</v>
      </c>
      <c r="L5238" s="18" t="str">
        <f t="shared" si="326"/>
        <v>Abaixo</v>
      </c>
      <c r="M5238" s="23" t="str">
        <f t="shared" si="327"/>
        <v>Abaixo</v>
      </c>
    </row>
    <row r="5239" spans="1:13">
      <c r="A5239" s="8" t="s">
        <v>5034</v>
      </c>
      <c r="B5239" s="9" t="s">
        <v>16</v>
      </c>
      <c r="C5239" s="9">
        <v>390</v>
      </c>
      <c r="D5239" s="9">
        <v>0.65900000000000003</v>
      </c>
      <c r="E5239" s="9">
        <v>0.63100000000000001</v>
      </c>
      <c r="F5239" s="9">
        <v>0.57599999999999996</v>
      </c>
      <c r="G5239" s="9">
        <v>13667.96</v>
      </c>
      <c r="H5239" s="10">
        <v>4</v>
      </c>
      <c r="I5239" s="23" t="str">
        <f>VLOOKUP(B5239,'De-Para'!$B$3:$C$29,2,0)</f>
        <v>Sudeste</v>
      </c>
      <c r="J5239" s="18" t="str">
        <f t="shared" si="324"/>
        <v>Médio</v>
      </c>
      <c r="K5239" s="18" t="str">
        <f t="shared" si="325"/>
        <v>Acima</v>
      </c>
      <c r="L5239" s="18" t="str">
        <f t="shared" si="326"/>
        <v>Abaixo</v>
      </c>
      <c r="M5239" s="23" t="str">
        <f t="shared" si="327"/>
        <v>Acima</v>
      </c>
    </row>
    <row r="5240" spans="1:13">
      <c r="A5240" s="11" t="s">
        <v>907</v>
      </c>
      <c r="B5240" s="12" t="s">
        <v>22</v>
      </c>
      <c r="C5240" s="12">
        <v>143</v>
      </c>
      <c r="D5240" s="12">
        <v>0.68700000000000006</v>
      </c>
      <c r="E5240" s="12">
        <v>0.68799999999999994</v>
      </c>
      <c r="F5240" s="12">
        <v>0.59199999999999997</v>
      </c>
      <c r="G5240" s="12">
        <v>27734.97</v>
      </c>
      <c r="H5240" s="13">
        <v>2</v>
      </c>
      <c r="I5240" s="23" t="str">
        <f>VLOOKUP(B5240,'De-Para'!$B$3:$C$29,2,0)</f>
        <v>Sul</v>
      </c>
      <c r="J5240" s="18" t="str">
        <f t="shared" si="324"/>
        <v>Médio</v>
      </c>
      <c r="K5240" s="18" t="str">
        <f t="shared" si="325"/>
        <v>Acima</v>
      </c>
      <c r="L5240" s="18" t="str">
        <f t="shared" si="326"/>
        <v>Abaixo</v>
      </c>
      <c r="M5240" s="23" t="str">
        <f t="shared" si="327"/>
        <v>Abaixo</v>
      </c>
    </row>
    <row r="5241" spans="1:13">
      <c r="A5241" s="8" t="s">
        <v>5035</v>
      </c>
      <c r="B5241" s="9" t="s">
        <v>24</v>
      </c>
      <c r="C5241" s="9">
        <v>208</v>
      </c>
      <c r="D5241" s="9">
        <v>0.54</v>
      </c>
      <c r="E5241" s="9">
        <v>0.52500000000000002</v>
      </c>
      <c r="F5241" s="9">
        <v>0.40200000000000002</v>
      </c>
      <c r="G5241" s="9">
        <v>6464.29</v>
      </c>
      <c r="H5241" s="10">
        <v>34</v>
      </c>
      <c r="I5241" s="23" t="str">
        <f>VLOOKUP(B5241,'De-Para'!$B$3:$C$29,2,0)</f>
        <v>Nordeste</v>
      </c>
      <c r="J5241" s="18" t="str">
        <f t="shared" si="324"/>
        <v>Baixo</v>
      </c>
      <c r="K5241" s="18" t="str">
        <f t="shared" si="325"/>
        <v>Abaixo</v>
      </c>
      <c r="L5241" s="18" t="str">
        <f t="shared" si="326"/>
        <v>Abaixo</v>
      </c>
      <c r="M5241" s="23" t="str">
        <f t="shared" si="327"/>
        <v>Acima</v>
      </c>
    </row>
    <row r="5242" spans="1:13">
      <c r="A5242" s="11" t="s">
        <v>5036</v>
      </c>
      <c r="B5242" s="12" t="s">
        <v>72</v>
      </c>
      <c r="C5242" s="12">
        <v>268</v>
      </c>
      <c r="D5242" s="12">
        <v>0.56899999999999995</v>
      </c>
      <c r="E5242" s="12">
        <v>0.54400000000000004</v>
      </c>
      <c r="F5242" s="12">
        <v>0.435</v>
      </c>
      <c r="G5242" s="12">
        <v>8599.16</v>
      </c>
      <c r="H5242" s="13">
        <v>3</v>
      </c>
      <c r="I5242" s="23" t="str">
        <f>VLOOKUP(B5242,'De-Para'!$B$3:$C$29,2,0)</f>
        <v>Nordeste</v>
      </c>
      <c r="J5242" s="18" t="str">
        <f t="shared" si="324"/>
        <v>Médio</v>
      </c>
      <c r="K5242" s="18" t="str">
        <f t="shared" si="325"/>
        <v>Abaixo</v>
      </c>
      <c r="L5242" s="18" t="str">
        <f t="shared" si="326"/>
        <v>Abaixo</v>
      </c>
      <c r="M5242" s="23" t="str">
        <f t="shared" si="327"/>
        <v>Acima</v>
      </c>
    </row>
    <row r="5243" spans="1:13">
      <c r="A5243" s="8" t="s">
        <v>5037</v>
      </c>
      <c r="B5243" s="9" t="s">
        <v>19</v>
      </c>
      <c r="C5243" s="9">
        <v>401</v>
      </c>
      <c r="D5243" s="9">
        <v>0.52500000000000002</v>
      </c>
      <c r="E5243" s="9">
        <v>0.53600000000000003</v>
      </c>
      <c r="F5243" s="9">
        <v>0.36899999999999999</v>
      </c>
      <c r="G5243" s="9">
        <v>8078.41</v>
      </c>
      <c r="H5243" s="10">
        <v>4</v>
      </c>
      <c r="I5243" s="23" t="str">
        <f>VLOOKUP(B5243,'De-Para'!$B$3:$C$29,2,0)</f>
        <v>Nordeste</v>
      </c>
      <c r="J5243" s="18" t="str">
        <f t="shared" si="324"/>
        <v>Baixo</v>
      </c>
      <c r="K5243" s="18" t="str">
        <f t="shared" si="325"/>
        <v>Abaixo</v>
      </c>
      <c r="L5243" s="18" t="str">
        <f t="shared" si="326"/>
        <v>Abaixo</v>
      </c>
      <c r="M5243" s="23" t="str">
        <f t="shared" si="327"/>
        <v>Acima</v>
      </c>
    </row>
    <row r="5244" spans="1:13">
      <c r="A5244" s="11" t="s">
        <v>5038</v>
      </c>
      <c r="B5244" s="12" t="s">
        <v>24</v>
      </c>
      <c r="C5244" s="12">
        <v>229</v>
      </c>
      <c r="D5244" s="12">
        <v>0.56000000000000005</v>
      </c>
      <c r="E5244" s="12">
        <v>0.50700000000000001</v>
      </c>
      <c r="F5244" s="12">
        <v>0.46700000000000003</v>
      </c>
      <c r="G5244" s="12">
        <v>7541.17</v>
      </c>
      <c r="H5244" s="13">
        <v>2</v>
      </c>
      <c r="I5244" s="23" t="str">
        <f>VLOOKUP(B5244,'De-Para'!$B$3:$C$29,2,0)</f>
        <v>Nordeste</v>
      </c>
      <c r="J5244" s="18" t="str">
        <f t="shared" si="324"/>
        <v>Médio</v>
      </c>
      <c r="K5244" s="18" t="str">
        <f t="shared" si="325"/>
        <v>Abaixo</v>
      </c>
      <c r="L5244" s="18" t="str">
        <f t="shared" si="326"/>
        <v>Abaixo</v>
      </c>
      <c r="M5244" s="23" t="str">
        <f t="shared" si="327"/>
        <v>Abaixo</v>
      </c>
    </row>
    <row r="5245" spans="1:13">
      <c r="A5245" s="8" t="s">
        <v>2249</v>
      </c>
      <c r="B5245" s="9" t="s">
        <v>114</v>
      </c>
      <c r="C5245" s="9">
        <v>313</v>
      </c>
      <c r="D5245" s="9">
        <v>0.58799999999999997</v>
      </c>
      <c r="E5245" s="9">
        <v>0.57199999999999995</v>
      </c>
      <c r="F5245" s="9">
        <v>0.47099999999999997</v>
      </c>
      <c r="G5245" s="9">
        <v>9067.26</v>
      </c>
      <c r="H5245" s="10">
        <v>15</v>
      </c>
      <c r="I5245" s="23" t="str">
        <f>VLOOKUP(B5245,'De-Para'!$B$3:$C$29,2,0)</f>
        <v>Nordeste</v>
      </c>
      <c r="J5245" s="18" t="str">
        <f t="shared" si="324"/>
        <v>Médio</v>
      </c>
      <c r="K5245" s="18" t="str">
        <f t="shared" si="325"/>
        <v>Abaixo</v>
      </c>
      <c r="L5245" s="18" t="str">
        <f t="shared" si="326"/>
        <v>Abaixo</v>
      </c>
      <c r="M5245" s="23" t="str">
        <f t="shared" si="327"/>
        <v>Acima</v>
      </c>
    </row>
    <row r="5246" spans="1:13">
      <c r="A5246" s="11" t="s">
        <v>2952</v>
      </c>
      <c r="B5246" s="12" t="s">
        <v>82</v>
      </c>
      <c r="C5246" s="12">
        <v>639</v>
      </c>
      <c r="D5246" s="12">
        <v>0.59499999999999997</v>
      </c>
      <c r="E5246" s="12">
        <v>0.57399999999999995</v>
      </c>
      <c r="F5246" s="12">
        <v>0.46200000000000002</v>
      </c>
      <c r="G5246" s="12">
        <v>6925.74</v>
      </c>
      <c r="H5246" s="13">
        <v>14</v>
      </c>
      <c r="I5246" s="23" t="str">
        <f>VLOOKUP(B5246,'De-Para'!$B$3:$C$29,2,0)</f>
        <v>Nordeste</v>
      </c>
      <c r="J5246" s="18" t="str">
        <f t="shared" si="324"/>
        <v>Médio</v>
      </c>
      <c r="K5246" s="18" t="str">
        <f t="shared" si="325"/>
        <v>Abaixo</v>
      </c>
      <c r="L5246" s="18" t="str">
        <f t="shared" si="326"/>
        <v>Abaixo</v>
      </c>
      <c r="M5246" s="23" t="str">
        <f t="shared" si="327"/>
        <v>Acima</v>
      </c>
    </row>
    <row r="5247" spans="1:13">
      <c r="A5247" s="8" t="s">
        <v>5039</v>
      </c>
      <c r="B5247" s="9" t="s">
        <v>118</v>
      </c>
      <c r="C5247" s="9">
        <v>559</v>
      </c>
      <c r="D5247" s="9">
        <v>0.59499999999999997</v>
      </c>
      <c r="E5247" s="9">
        <v>0.55300000000000005</v>
      </c>
      <c r="F5247" s="9">
        <v>0.49199999999999999</v>
      </c>
      <c r="G5247" s="9">
        <v>7060.61</v>
      </c>
      <c r="H5247" s="10">
        <v>11</v>
      </c>
      <c r="I5247" s="23" t="str">
        <f>VLOOKUP(B5247,'De-Para'!$B$3:$C$29,2,0)</f>
        <v>Nordeste</v>
      </c>
      <c r="J5247" s="18" t="str">
        <f t="shared" si="324"/>
        <v>Médio</v>
      </c>
      <c r="K5247" s="18" t="str">
        <f t="shared" si="325"/>
        <v>Abaixo</v>
      </c>
      <c r="L5247" s="18" t="str">
        <f t="shared" si="326"/>
        <v>Abaixo</v>
      </c>
      <c r="M5247" s="23" t="str">
        <f t="shared" si="327"/>
        <v>Acima</v>
      </c>
    </row>
    <row r="5248" spans="1:13">
      <c r="A5248" s="11" t="s">
        <v>5040</v>
      </c>
      <c r="B5248" s="12" t="s">
        <v>14</v>
      </c>
      <c r="C5248" s="12">
        <v>14</v>
      </c>
      <c r="D5248" s="12">
        <v>0.70499999999999996</v>
      </c>
      <c r="E5248" s="12">
        <v>0.75900000000000001</v>
      </c>
      <c r="F5248" s="12">
        <v>0.55100000000000005</v>
      </c>
      <c r="G5248" s="12">
        <v>44869.59</v>
      </c>
      <c r="H5248" s="13">
        <v>1</v>
      </c>
      <c r="I5248" s="23" t="str">
        <f>VLOOKUP(B5248,'De-Para'!$B$3:$C$29,2,0)</f>
        <v>Sul</v>
      </c>
      <c r="J5248" s="18" t="str">
        <f t="shared" si="324"/>
        <v>Alto</v>
      </c>
      <c r="K5248" s="18" t="str">
        <f t="shared" si="325"/>
        <v>Acima</v>
      </c>
      <c r="L5248" s="18" t="str">
        <f t="shared" si="326"/>
        <v>Abaixo</v>
      </c>
      <c r="M5248" s="23" t="str">
        <f t="shared" si="327"/>
        <v>Abaixo</v>
      </c>
    </row>
    <row r="5249" spans="1:13">
      <c r="A5249" s="8" t="s">
        <v>5041</v>
      </c>
      <c r="B5249" s="9" t="s">
        <v>24</v>
      </c>
      <c r="C5249" s="9">
        <v>185</v>
      </c>
      <c r="D5249" s="9">
        <v>0.58499999999999996</v>
      </c>
      <c r="E5249" s="9">
        <v>0.55000000000000004</v>
      </c>
      <c r="F5249" s="9">
        <v>0.49</v>
      </c>
      <c r="G5249" s="9">
        <v>5828.74</v>
      </c>
      <c r="H5249" s="10">
        <v>3</v>
      </c>
      <c r="I5249" s="23" t="str">
        <f>VLOOKUP(B5249,'De-Para'!$B$3:$C$29,2,0)</f>
        <v>Nordeste</v>
      </c>
      <c r="J5249" s="18" t="str">
        <f t="shared" si="324"/>
        <v>Médio</v>
      </c>
      <c r="K5249" s="18" t="str">
        <f t="shared" si="325"/>
        <v>Abaixo</v>
      </c>
      <c r="L5249" s="18" t="str">
        <f t="shared" si="326"/>
        <v>Abaixo</v>
      </c>
      <c r="M5249" s="23" t="str">
        <f t="shared" si="327"/>
        <v>Acima</v>
      </c>
    </row>
    <row r="5250" spans="1:13">
      <c r="A5250" s="11" t="s">
        <v>5042</v>
      </c>
      <c r="B5250" s="12" t="s">
        <v>14</v>
      </c>
      <c r="C5250" s="12">
        <v>31</v>
      </c>
      <c r="D5250" s="12">
        <v>0.69</v>
      </c>
      <c r="E5250" s="12">
        <v>0.67600000000000005</v>
      </c>
      <c r="F5250" s="12">
        <v>0.57899999999999996</v>
      </c>
      <c r="G5250" s="12">
        <v>38561.19</v>
      </c>
      <c r="H5250" s="13">
        <v>5</v>
      </c>
      <c r="I5250" s="23" t="str">
        <f>VLOOKUP(B5250,'De-Para'!$B$3:$C$29,2,0)</f>
        <v>Sul</v>
      </c>
      <c r="J5250" s="18" t="str">
        <f t="shared" si="324"/>
        <v>Médio</v>
      </c>
      <c r="K5250" s="18" t="str">
        <f t="shared" si="325"/>
        <v>Acima</v>
      </c>
      <c r="L5250" s="18" t="str">
        <f t="shared" si="326"/>
        <v>Abaixo</v>
      </c>
      <c r="M5250" s="23" t="str">
        <f t="shared" si="327"/>
        <v>Acima</v>
      </c>
    </row>
    <row r="5251" spans="1:13">
      <c r="A5251" s="8" t="s">
        <v>5043</v>
      </c>
      <c r="B5251" s="9" t="s">
        <v>16</v>
      </c>
      <c r="C5251" s="9">
        <v>148</v>
      </c>
      <c r="D5251" s="9">
        <v>0.68</v>
      </c>
      <c r="E5251" s="9">
        <v>0.64</v>
      </c>
      <c r="F5251" s="9">
        <v>0.59299999999999997</v>
      </c>
      <c r="G5251" s="9">
        <v>20667.169999999998</v>
      </c>
      <c r="H5251" s="10">
        <v>2</v>
      </c>
      <c r="I5251" s="23" t="str">
        <f>VLOOKUP(B5251,'De-Para'!$B$3:$C$29,2,0)</f>
        <v>Sudeste</v>
      </c>
      <c r="J5251" s="18" t="str">
        <f t="shared" si="324"/>
        <v>Médio</v>
      </c>
      <c r="K5251" s="18" t="str">
        <f t="shared" si="325"/>
        <v>Acima</v>
      </c>
      <c r="L5251" s="18" t="str">
        <f t="shared" si="326"/>
        <v>Abaixo</v>
      </c>
      <c r="M5251" s="23" t="str">
        <f t="shared" si="327"/>
        <v>Abaixo</v>
      </c>
    </row>
    <row r="5252" spans="1:13">
      <c r="A5252" s="11" t="s">
        <v>5044</v>
      </c>
      <c r="B5252" s="12" t="s">
        <v>7</v>
      </c>
      <c r="C5252" s="12">
        <v>170</v>
      </c>
      <c r="D5252" s="12">
        <v>0.70299999999999996</v>
      </c>
      <c r="E5252" s="12">
        <v>0.68</v>
      </c>
      <c r="F5252" s="12">
        <v>0.628</v>
      </c>
      <c r="G5252" s="12">
        <v>30240.12</v>
      </c>
      <c r="H5252" s="13">
        <v>3</v>
      </c>
      <c r="I5252" s="23" t="str">
        <f>VLOOKUP(B5252,'De-Para'!$B$3:$C$29,2,0)</f>
        <v>Sudeste</v>
      </c>
      <c r="J5252" s="18" t="str">
        <f t="shared" si="324"/>
        <v>Alto</v>
      </c>
      <c r="K5252" s="18" t="str">
        <f t="shared" si="325"/>
        <v>Acima</v>
      </c>
      <c r="L5252" s="18" t="str">
        <f t="shared" si="326"/>
        <v>Abaixo</v>
      </c>
      <c r="M5252" s="23" t="str">
        <f t="shared" si="327"/>
        <v>Acima</v>
      </c>
    </row>
    <row r="5253" spans="1:13">
      <c r="A5253" s="8" t="s">
        <v>5045</v>
      </c>
      <c r="B5253" s="9" t="s">
        <v>16</v>
      </c>
      <c r="C5253" s="9">
        <v>94</v>
      </c>
      <c r="D5253" s="9">
        <v>0.72099999999999997</v>
      </c>
      <c r="E5253" s="9">
        <v>0.71</v>
      </c>
      <c r="F5253" s="9">
        <v>0.60699999999999998</v>
      </c>
      <c r="G5253" s="9">
        <v>27224.93</v>
      </c>
      <c r="H5253" s="10">
        <v>3</v>
      </c>
      <c r="I5253" s="23" t="str">
        <f>VLOOKUP(B5253,'De-Para'!$B$3:$C$29,2,0)</f>
        <v>Sudeste</v>
      </c>
      <c r="J5253" s="18" t="str">
        <f t="shared" si="324"/>
        <v>Alto</v>
      </c>
      <c r="K5253" s="18" t="str">
        <f t="shared" si="325"/>
        <v>Acima</v>
      </c>
      <c r="L5253" s="18" t="str">
        <f t="shared" si="326"/>
        <v>Abaixo</v>
      </c>
      <c r="M5253" s="23" t="str">
        <f t="shared" si="327"/>
        <v>Acima</v>
      </c>
    </row>
    <row r="5254" spans="1:13">
      <c r="A5254" s="11" t="s">
        <v>5046</v>
      </c>
      <c r="B5254" s="12" t="s">
        <v>87</v>
      </c>
      <c r="C5254" s="12">
        <v>402</v>
      </c>
      <c r="D5254" s="12">
        <v>0.56100000000000005</v>
      </c>
      <c r="E5254" s="12">
        <v>0.53300000000000003</v>
      </c>
      <c r="F5254" s="12">
        <v>0.44500000000000001</v>
      </c>
      <c r="G5254" s="12">
        <v>6080.24</v>
      </c>
      <c r="H5254" s="13">
        <v>1</v>
      </c>
      <c r="I5254" s="23" t="str">
        <f>VLOOKUP(B5254,'De-Para'!$B$3:$C$29,2,0)</f>
        <v>Nordeste</v>
      </c>
      <c r="J5254" s="18" t="str">
        <f t="shared" ref="J5254:J5317" si="328">IF(D5254&lt;0.55,"Baixo",IF(D5254&lt;0.7,"Médio",IF(D5254&lt;0.8,"Alto","Muito alto")))</f>
        <v>Médio</v>
      </c>
      <c r="K5254" s="18" t="str">
        <f t="shared" ref="K5254:K5317" si="329">IF(D5254&lt;=$K$3,"Abaixo","Acima")</f>
        <v>Abaixo</v>
      </c>
      <c r="L5254" s="18" t="str">
        <f t="shared" ref="L5254:L5317" si="330">IF(C5254&gt;=$L$3,"Acima","Abaixo")</f>
        <v>Abaixo</v>
      </c>
      <c r="M5254" s="23" t="str">
        <f t="shared" ref="M5254:M5317" si="331">IF(H5254&lt;=$M$3,"Abaixo","Acima")</f>
        <v>Abaixo</v>
      </c>
    </row>
    <row r="5255" spans="1:13">
      <c r="A5255" s="8" t="s">
        <v>5047</v>
      </c>
      <c r="B5255" s="9" t="s">
        <v>31</v>
      </c>
      <c r="C5255" s="9">
        <v>563</v>
      </c>
      <c r="D5255" s="9">
        <v>0.57499999999999996</v>
      </c>
      <c r="E5255" s="9">
        <v>0.53300000000000003</v>
      </c>
      <c r="F5255" s="9">
        <v>0.499</v>
      </c>
      <c r="G5255" s="9">
        <v>6025.99</v>
      </c>
      <c r="H5255" s="10">
        <v>1</v>
      </c>
      <c r="I5255" s="23" t="str">
        <f>VLOOKUP(B5255,'De-Para'!$B$3:$C$29,2,0)</f>
        <v>Nordeste</v>
      </c>
      <c r="J5255" s="18" t="str">
        <f t="shared" si="328"/>
        <v>Médio</v>
      </c>
      <c r="K5255" s="18" t="str">
        <f t="shared" si="329"/>
        <v>Abaixo</v>
      </c>
      <c r="L5255" s="18" t="str">
        <f t="shared" si="330"/>
        <v>Abaixo</v>
      </c>
      <c r="M5255" s="23" t="str">
        <f t="shared" si="331"/>
        <v>Abaixo</v>
      </c>
    </row>
    <row r="5256" spans="1:13">
      <c r="A5256" s="11" t="s">
        <v>5048</v>
      </c>
      <c r="B5256" s="12" t="s">
        <v>111</v>
      </c>
      <c r="C5256" s="12">
        <v>187</v>
      </c>
      <c r="D5256" s="12">
        <v>0.63900000000000001</v>
      </c>
      <c r="E5256" s="12">
        <v>0.58699999999999997</v>
      </c>
      <c r="F5256" s="12">
        <v>0.55300000000000005</v>
      </c>
      <c r="G5256" s="12">
        <v>13644.08</v>
      </c>
      <c r="H5256" s="13">
        <v>0</v>
      </c>
      <c r="I5256" s="23" t="str">
        <f>VLOOKUP(B5256,'De-Para'!$B$3:$C$29,2,0)</f>
        <v>Norte</v>
      </c>
      <c r="J5256" s="18" t="str">
        <f t="shared" si="328"/>
        <v>Médio</v>
      </c>
      <c r="K5256" s="18" t="str">
        <f t="shared" si="329"/>
        <v>Acima</v>
      </c>
      <c r="L5256" s="18" t="str">
        <f t="shared" si="330"/>
        <v>Abaixo</v>
      </c>
      <c r="M5256" s="23" t="str">
        <f t="shared" si="331"/>
        <v>Abaixo</v>
      </c>
    </row>
    <row r="5257" spans="1:13">
      <c r="A5257" s="8" t="s">
        <v>1327</v>
      </c>
      <c r="B5257" s="9" t="s">
        <v>59</v>
      </c>
      <c r="C5257" s="9">
        <v>82</v>
      </c>
      <c r="D5257" s="9">
        <v>0.71799999999999997</v>
      </c>
      <c r="E5257" s="9">
        <v>0.74</v>
      </c>
      <c r="F5257" s="9">
        <v>0.60599999999999998</v>
      </c>
      <c r="G5257" s="9">
        <v>32928.1</v>
      </c>
      <c r="H5257" s="10">
        <v>1</v>
      </c>
      <c r="I5257" s="23" t="str">
        <f>VLOOKUP(B5257,'De-Para'!$B$3:$C$29,2,0)</f>
        <v>Sul</v>
      </c>
      <c r="J5257" s="18" t="str">
        <f t="shared" si="328"/>
        <v>Alto</v>
      </c>
      <c r="K5257" s="18" t="str">
        <f t="shared" si="329"/>
        <v>Acima</v>
      </c>
      <c r="L5257" s="18" t="str">
        <f t="shared" si="330"/>
        <v>Abaixo</v>
      </c>
      <c r="M5257" s="23" t="str">
        <f t="shared" si="331"/>
        <v>Abaixo</v>
      </c>
    </row>
    <row r="5258" spans="1:13">
      <c r="A5258" s="11" t="s">
        <v>5049</v>
      </c>
      <c r="B5258" s="12" t="s">
        <v>19</v>
      </c>
      <c r="C5258" s="12">
        <v>213</v>
      </c>
      <c r="D5258" s="12">
        <v>0.55000000000000004</v>
      </c>
      <c r="E5258" s="12">
        <v>0.54100000000000004</v>
      </c>
      <c r="F5258" s="12">
        <v>0.45100000000000001</v>
      </c>
      <c r="G5258" s="12">
        <v>8366.65</v>
      </c>
      <c r="H5258" s="13">
        <v>1</v>
      </c>
      <c r="I5258" s="23" t="str">
        <f>VLOOKUP(B5258,'De-Para'!$B$3:$C$29,2,0)</f>
        <v>Nordeste</v>
      </c>
      <c r="J5258" s="18" t="str">
        <f t="shared" si="328"/>
        <v>Médio</v>
      </c>
      <c r="K5258" s="18" t="str">
        <f t="shared" si="329"/>
        <v>Abaixo</v>
      </c>
      <c r="L5258" s="18" t="str">
        <f t="shared" si="330"/>
        <v>Abaixo</v>
      </c>
      <c r="M5258" s="23" t="str">
        <f t="shared" si="331"/>
        <v>Abaixo</v>
      </c>
    </row>
    <row r="5259" spans="1:13">
      <c r="A5259" s="8" t="s">
        <v>5050</v>
      </c>
      <c r="B5259" s="9" t="s">
        <v>87</v>
      </c>
      <c r="C5259" s="9">
        <v>345</v>
      </c>
      <c r="D5259" s="9">
        <v>0.58299999999999996</v>
      </c>
      <c r="E5259" s="9">
        <v>0.54</v>
      </c>
      <c r="F5259" s="9">
        <v>0.505</v>
      </c>
      <c r="G5259" s="9">
        <v>6050.74</v>
      </c>
      <c r="H5259" s="10">
        <v>0</v>
      </c>
      <c r="I5259" s="23" t="str">
        <f>VLOOKUP(B5259,'De-Para'!$B$3:$C$29,2,0)</f>
        <v>Nordeste</v>
      </c>
      <c r="J5259" s="18" t="str">
        <f t="shared" si="328"/>
        <v>Médio</v>
      </c>
      <c r="K5259" s="18" t="str">
        <f t="shared" si="329"/>
        <v>Abaixo</v>
      </c>
      <c r="L5259" s="18" t="str">
        <f t="shared" si="330"/>
        <v>Abaixo</v>
      </c>
      <c r="M5259" s="23" t="str">
        <f t="shared" si="331"/>
        <v>Abaixo</v>
      </c>
    </row>
    <row r="5260" spans="1:13">
      <c r="A5260" s="11" t="s">
        <v>5051</v>
      </c>
      <c r="B5260" s="12" t="s">
        <v>29</v>
      </c>
      <c r="C5260" s="12">
        <v>169</v>
      </c>
      <c r="D5260" s="12">
        <v>0.73</v>
      </c>
      <c r="E5260" s="12">
        <v>0.69099999999999995</v>
      </c>
      <c r="F5260" s="12">
        <v>0.70199999999999996</v>
      </c>
      <c r="G5260" s="12">
        <v>14621.5</v>
      </c>
      <c r="H5260" s="13">
        <v>4</v>
      </c>
      <c r="I5260" s="23" t="str">
        <f>VLOOKUP(B5260,'De-Para'!$B$3:$C$29,2,0)</f>
        <v>Centro-Oeste</v>
      </c>
      <c r="J5260" s="18" t="str">
        <f t="shared" si="328"/>
        <v>Alto</v>
      </c>
      <c r="K5260" s="18" t="str">
        <f t="shared" si="329"/>
        <v>Acima</v>
      </c>
      <c r="L5260" s="18" t="str">
        <f t="shared" si="330"/>
        <v>Abaixo</v>
      </c>
      <c r="M5260" s="23" t="str">
        <f t="shared" si="331"/>
        <v>Acima</v>
      </c>
    </row>
    <row r="5261" spans="1:13">
      <c r="A5261" s="8" t="s">
        <v>5052</v>
      </c>
      <c r="B5261" s="9" t="s">
        <v>33</v>
      </c>
      <c r="C5261" s="9">
        <v>67</v>
      </c>
      <c r="D5261" s="9">
        <v>0.63</v>
      </c>
      <c r="E5261" s="9">
        <v>0.63</v>
      </c>
      <c r="F5261" s="9">
        <v>0.48799999999999999</v>
      </c>
      <c r="G5261" s="9">
        <v>22457.55</v>
      </c>
      <c r="H5261" s="10">
        <v>0</v>
      </c>
      <c r="I5261" s="23" t="str">
        <f>VLOOKUP(B5261,'De-Para'!$B$3:$C$29,2,0)</f>
        <v>Centro-Oeste</v>
      </c>
      <c r="J5261" s="18" t="str">
        <f t="shared" si="328"/>
        <v>Médio</v>
      </c>
      <c r="K5261" s="18" t="str">
        <f t="shared" si="329"/>
        <v>Acima</v>
      </c>
      <c r="L5261" s="18" t="str">
        <f t="shared" si="330"/>
        <v>Abaixo</v>
      </c>
      <c r="M5261" s="23" t="str">
        <f t="shared" si="331"/>
        <v>Abaixo</v>
      </c>
    </row>
    <row r="5262" spans="1:13">
      <c r="A5262" s="11" t="s">
        <v>5053</v>
      </c>
      <c r="B5262" s="12" t="s">
        <v>33</v>
      </c>
      <c r="C5262" s="12">
        <v>254</v>
      </c>
      <c r="D5262" s="12">
        <v>0.66900000000000004</v>
      </c>
      <c r="E5262" s="12">
        <v>0.64300000000000002</v>
      </c>
      <c r="F5262" s="12">
        <v>0.58099999999999996</v>
      </c>
      <c r="G5262" s="12">
        <v>18096.490000000002</v>
      </c>
      <c r="H5262" s="13">
        <v>0</v>
      </c>
      <c r="I5262" s="23" t="str">
        <f>VLOOKUP(B5262,'De-Para'!$B$3:$C$29,2,0)</f>
        <v>Centro-Oeste</v>
      </c>
      <c r="J5262" s="18" t="str">
        <f t="shared" si="328"/>
        <v>Médio</v>
      </c>
      <c r="K5262" s="18" t="str">
        <f t="shared" si="329"/>
        <v>Acima</v>
      </c>
      <c r="L5262" s="18" t="str">
        <f t="shared" si="330"/>
        <v>Abaixo</v>
      </c>
      <c r="M5262" s="23" t="str">
        <f t="shared" si="331"/>
        <v>Abaixo</v>
      </c>
    </row>
    <row r="5263" spans="1:13">
      <c r="A5263" s="8" t="s">
        <v>5054</v>
      </c>
      <c r="B5263" s="9" t="s">
        <v>7</v>
      </c>
      <c r="C5263" s="9">
        <v>40</v>
      </c>
      <c r="D5263" s="9">
        <v>0.68</v>
      </c>
      <c r="E5263" s="9">
        <v>0.7</v>
      </c>
      <c r="F5263" s="9">
        <v>0.54100000000000004</v>
      </c>
      <c r="G5263" s="9">
        <v>24957.37</v>
      </c>
      <c r="H5263" s="10">
        <v>2</v>
      </c>
      <c r="I5263" s="23" t="str">
        <f>VLOOKUP(B5263,'De-Para'!$B$3:$C$29,2,0)</f>
        <v>Sudeste</v>
      </c>
      <c r="J5263" s="18" t="str">
        <f t="shared" si="328"/>
        <v>Médio</v>
      </c>
      <c r="K5263" s="18" t="str">
        <f t="shared" si="329"/>
        <v>Acima</v>
      </c>
      <c r="L5263" s="18" t="str">
        <f t="shared" si="330"/>
        <v>Abaixo</v>
      </c>
      <c r="M5263" s="23" t="str">
        <f t="shared" si="331"/>
        <v>Abaixo</v>
      </c>
    </row>
    <row r="5264" spans="1:13">
      <c r="A5264" s="11" t="s">
        <v>5055</v>
      </c>
      <c r="B5264" s="12" t="s">
        <v>87</v>
      </c>
      <c r="C5264" s="12">
        <v>477</v>
      </c>
      <c r="D5264" s="12">
        <v>0.57499999999999996</v>
      </c>
      <c r="E5264" s="12">
        <v>0.495</v>
      </c>
      <c r="F5264" s="12">
        <v>0.53100000000000003</v>
      </c>
      <c r="G5264" s="12">
        <v>6258.81</v>
      </c>
      <c r="H5264" s="13">
        <v>0</v>
      </c>
      <c r="I5264" s="23" t="str">
        <f>VLOOKUP(B5264,'De-Para'!$B$3:$C$29,2,0)</f>
        <v>Nordeste</v>
      </c>
      <c r="J5264" s="18" t="str">
        <f t="shared" si="328"/>
        <v>Médio</v>
      </c>
      <c r="K5264" s="18" t="str">
        <f t="shared" si="329"/>
        <v>Abaixo</v>
      </c>
      <c r="L5264" s="18" t="str">
        <f t="shared" si="330"/>
        <v>Abaixo</v>
      </c>
      <c r="M5264" s="23" t="str">
        <f t="shared" si="331"/>
        <v>Abaixo</v>
      </c>
    </row>
    <row r="5265" spans="1:13">
      <c r="A5265" s="8" t="s">
        <v>5056</v>
      </c>
      <c r="B5265" s="9" t="s">
        <v>82</v>
      </c>
      <c r="C5265" s="9">
        <v>515</v>
      </c>
      <c r="D5265" s="9">
        <v>0.55000000000000004</v>
      </c>
      <c r="E5265" s="9">
        <v>0.56899999999999995</v>
      </c>
      <c r="F5265" s="9">
        <v>0.40699999999999997</v>
      </c>
      <c r="G5265" s="9">
        <v>6708.35</v>
      </c>
      <c r="H5265" s="10">
        <v>12</v>
      </c>
      <c r="I5265" s="23" t="str">
        <f>VLOOKUP(B5265,'De-Para'!$B$3:$C$29,2,0)</f>
        <v>Nordeste</v>
      </c>
      <c r="J5265" s="18" t="str">
        <f t="shared" si="328"/>
        <v>Médio</v>
      </c>
      <c r="K5265" s="18" t="str">
        <f t="shared" si="329"/>
        <v>Abaixo</v>
      </c>
      <c r="L5265" s="18" t="str">
        <f t="shared" si="330"/>
        <v>Abaixo</v>
      </c>
      <c r="M5265" s="23" t="str">
        <f t="shared" si="331"/>
        <v>Acima</v>
      </c>
    </row>
    <row r="5266" spans="1:13">
      <c r="A5266" s="11" t="s">
        <v>5057</v>
      </c>
      <c r="B5266" s="12" t="s">
        <v>82</v>
      </c>
      <c r="C5266" s="12">
        <v>467</v>
      </c>
      <c r="D5266" s="12">
        <v>0.61699999999999999</v>
      </c>
      <c r="E5266" s="12">
        <v>0.57399999999999995</v>
      </c>
      <c r="F5266" s="12">
        <v>0.54200000000000004</v>
      </c>
      <c r="G5266" s="12">
        <v>6597.8</v>
      </c>
      <c r="H5266" s="13">
        <v>4</v>
      </c>
      <c r="I5266" s="23" t="str">
        <f>VLOOKUP(B5266,'De-Para'!$B$3:$C$29,2,0)</f>
        <v>Nordeste</v>
      </c>
      <c r="J5266" s="18" t="str">
        <f t="shared" si="328"/>
        <v>Médio</v>
      </c>
      <c r="K5266" s="18" t="str">
        <f t="shared" si="329"/>
        <v>Acima</v>
      </c>
      <c r="L5266" s="18" t="str">
        <f t="shared" si="330"/>
        <v>Abaixo</v>
      </c>
      <c r="M5266" s="23" t="str">
        <f t="shared" si="331"/>
        <v>Acima</v>
      </c>
    </row>
    <row r="5267" spans="1:13">
      <c r="A5267" s="8" t="s">
        <v>5058</v>
      </c>
      <c r="B5267" s="9" t="s">
        <v>19</v>
      </c>
      <c r="C5267" s="9">
        <v>500</v>
      </c>
      <c r="D5267" s="9">
        <v>0.57499999999999996</v>
      </c>
      <c r="E5267" s="9">
        <v>0.55700000000000005</v>
      </c>
      <c r="F5267" s="9">
        <v>0.45400000000000001</v>
      </c>
      <c r="G5267" s="9">
        <v>7704.66</v>
      </c>
      <c r="H5267" s="10">
        <v>2</v>
      </c>
      <c r="I5267" s="23" t="str">
        <f>VLOOKUP(B5267,'De-Para'!$B$3:$C$29,2,0)</f>
        <v>Nordeste</v>
      </c>
      <c r="J5267" s="18" t="str">
        <f t="shared" si="328"/>
        <v>Médio</v>
      </c>
      <c r="K5267" s="18" t="str">
        <f t="shared" si="329"/>
        <v>Abaixo</v>
      </c>
      <c r="L5267" s="18" t="str">
        <f t="shared" si="330"/>
        <v>Abaixo</v>
      </c>
      <c r="M5267" s="23" t="str">
        <f t="shared" si="331"/>
        <v>Abaixo</v>
      </c>
    </row>
    <row r="5268" spans="1:13">
      <c r="A5268" s="11" t="s">
        <v>5059</v>
      </c>
      <c r="B5268" s="12" t="s">
        <v>72</v>
      </c>
      <c r="C5268" s="12">
        <v>630</v>
      </c>
      <c r="D5268" s="12">
        <v>0.61499999999999999</v>
      </c>
      <c r="E5268" s="12">
        <v>0.56399999999999995</v>
      </c>
      <c r="F5268" s="12">
        <v>0.52200000000000002</v>
      </c>
      <c r="G5268" s="12">
        <v>6912.52</v>
      </c>
      <c r="H5268" s="13">
        <v>5</v>
      </c>
      <c r="I5268" s="23" t="str">
        <f>VLOOKUP(B5268,'De-Para'!$B$3:$C$29,2,0)</f>
        <v>Nordeste</v>
      </c>
      <c r="J5268" s="18" t="str">
        <f t="shared" si="328"/>
        <v>Médio</v>
      </c>
      <c r="K5268" s="18" t="str">
        <f t="shared" si="329"/>
        <v>Acima</v>
      </c>
      <c r="L5268" s="18" t="str">
        <f t="shared" si="330"/>
        <v>Abaixo</v>
      </c>
      <c r="M5268" s="23" t="str">
        <f t="shared" si="331"/>
        <v>Acima</v>
      </c>
    </row>
    <row r="5269" spans="1:13">
      <c r="A5269" s="8" t="s">
        <v>5060</v>
      </c>
      <c r="B5269" s="9" t="s">
        <v>16</v>
      </c>
      <c r="C5269" s="9">
        <v>276</v>
      </c>
      <c r="D5269" s="9">
        <v>0.67</v>
      </c>
      <c r="E5269" s="9">
        <v>0.66</v>
      </c>
      <c r="F5269" s="9">
        <v>0.56999999999999995</v>
      </c>
      <c r="G5269" s="9">
        <v>14685.78</v>
      </c>
      <c r="H5269" s="10">
        <v>1</v>
      </c>
      <c r="I5269" s="23" t="str">
        <f>VLOOKUP(B5269,'De-Para'!$B$3:$C$29,2,0)</f>
        <v>Sudeste</v>
      </c>
      <c r="J5269" s="18" t="str">
        <f t="shared" si="328"/>
        <v>Médio</v>
      </c>
      <c r="K5269" s="18" t="str">
        <f t="shared" si="329"/>
        <v>Acima</v>
      </c>
      <c r="L5269" s="18" t="str">
        <f t="shared" si="330"/>
        <v>Abaixo</v>
      </c>
      <c r="M5269" s="23" t="str">
        <f t="shared" si="331"/>
        <v>Abaixo</v>
      </c>
    </row>
    <row r="5270" spans="1:13">
      <c r="A5270" s="11" t="s">
        <v>5061</v>
      </c>
      <c r="B5270" s="12" t="s">
        <v>39</v>
      </c>
      <c r="C5270" s="12">
        <v>583</v>
      </c>
      <c r="D5270" s="12">
        <v>0.52200000000000002</v>
      </c>
      <c r="E5270" s="12">
        <v>0.53800000000000003</v>
      </c>
      <c r="F5270" s="12">
        <v>0.376</v>
      </c>
      <c r="G5270" s="12">
        <v>6535.08</v>
      </c>
      <c r="H5270" s="13">
        <v>1</v>
      </c>
      <c r="I5270" s="23" t="str">
        <f>VLOOKUP(B5270,'De-Para'!$B$3:$C$29,2,0)</f>
        <v>Norte</v>
      </c>
      <c r="J5270" s="18" t="str">
        <f t="shared" si="328"/>
        <v>Baixo</v>
      </c>
      <c r="K5270" s="18" t="str">
        <f t="shared" si="329"/>
        <v>Abaixo</v>
      </c>
      <c r="L5270" s="18" t="str">
        <f t="shared" si="330"/>
        <v>Abaixo</v>
      </c>
      <c r="M5270" s="23" t="str">
        <f t="shared" si="331"/>
        <v>Abaixo</v>
      </c>
    </row>
    <row r="5271" spans="1:13">
      <c r="A5271" s="8" t="s">
        <v>5062</v>
      </c>
      <c r="B5271" s="9" t="s">
        <v>31</v>
      </c>
      <c r="C5271" s="9">
        <v>495</v>
      </c>
      <c r="D5271" s="9">
        <v>0.65</v>
      </c>
      <c r="E5271" s="9">
        <v>0.56599999999999995</v>
      </c>
      <c r="F5271" s="9">
        <v>0.626</v>
      </c>
      <c r="G5271" s="9">
        <v>9967.16</v>
      </c>
      <c r="H5271" s="10">
        <v>1</v>
      </c>
      <c r="I5271" s="23" t="str">
        <f>VLOOKUP(B5271,'De-Para'!$B$3:$C$29,2,0)</f>
        <v>Nordeste</v>
      </c>
      <c r="J5271" s="18" t="str">
        <f t="shared" si="328"/>
        <v>Médio</v>
      </c>
      <c r="K5271" s="18" t="str">
        <f t="shared" si="329"/>
        <v>Acima</v>
      </c>
      <c r="L5271" s="18" t="str">
        <f t="shared" si="330"/>
        <v>Abaixo</v>
      </c>
      <c r="M5271" s="23" t="str">
        <f t="shared" si="331"/>
        <v>Abaixo</v>
      </c>
    </row>
    <row r="5272" spans="1:13">
      <c r="A5272" s="11" t="s">
        <v>5063</v>
      </c>
      <c r="B5272" s="12" t="s">
        <v>24</v>
      </c>
      <c r="C5272" s="12">
        <v>311</v>
      </c>
      <c r="D5272" s="12">
        <v>0.56299999999999994</v>
      </c>
      <c r="E5272" s="12">
        <v>0.54700000000000004</v>
      </c>
      <c r="F5272" s="12">
        <v>0.437</v>
      </c>
      <c r="G5272" s="12">
        <v>6441</v>
      </c>
      <c r="H5272" s="13">
        <v>19</v>
      </c>
      <c r="I5272" s="23" t="str">
        <f>VLOOKUP(B5272,'De-Para'!$B$3:$C$29,2,0)</f>
        <v>Nordeste</v>
      </c>
      <c r="J5272" s="18" t="str">
        <f t="shared" si="328"/>
        <v>Médio</v>
      </c>
      <c r="K5272" s="18" t="str">
        <f t="shared" si="329"/>
        <v>Abaixo</v>
      </c>
      <c r="L5272" s="18" t="str">
        <f t="shared" si="330"/>
        <v>Abaixo</v>
      </c>
      <c r="M5272" s="23" t="str">
        <f t="shared" si="331"/>
        <v>Acima</v>
      </c>
    </row>
    <row r="5273" spans="1:13">
      <c r="A5273" s="8" t="s">
        <v>5064</v>
      </c>
      <c r="B5273" s="9" t="s">
        <v>87</v>
      </c>
      <c r="C5273" s="9">
        <v>916</v>
      </c>
      <c r="D5273" s="9">
        <v>0.60499999999999998</v>
      </c>
      <c r="E5273" s="9">
        <v>0.57699999999999996</v>
      </c>
      <c r="F5273" s="9">
        <v>0.52300000000000002</v>
      </c>
      <c r="G5273" s="9">
        <v>7082.34</v>
      </c>
      <c r="H5273" s="10">
        <v>0</v>
      </c>
      <c r="I5273" s="23" t="str">
        <f>VLOOKUP(B5273,'De-Para'!$B$3:$C$29,2,0)</f>
        <v>Nordeste</v>
      </c>
      <c r="J5273" s="18" t="str">
        <f t="shared" si="328"/>
        <v>Médio</v>
      </c>
      <c r="K5273" s="18" t="str">
        <f t="shared" si="329"/>
        <v>Acima</v>
      </c>
      <c r="L5273" s="18" t="str">
        <f t="shared" si="330"/>
        <v>Abaixo</v>
      </c>
      <c r="M5273" s="23" t="str">
        <f t="shared" si="331"/>
        <v>Abaixo</v>
      </c>
    </row>
    <row r="5274" spans="1:13">
      <c r="A5274" s="11" t="s">
        <v>5065</v>
      </c>
      <c r="B5274" s="12" t="s">
        <v>82</v>
      </c>
      <c r="C5274" s="12">
        <v>364</v>
      </c>
      <c r="D5274" s="12">
        <v>0.56000000000000005</v>
      </c>
      <c r="E5274" s="12">
        <v>0.54300000000000004</v>
      </c>
      <c r="F5274" s="12">
        <v>0.432</v>
      </c>
      <c r="G5274" s="12">
        <v>7746.3</v>
      </c>
      <c r="H5274" s="13">
        <v>2</v>
      </c>
      <c r="I5274" s="23" t="str">
        <f>VLOOKUP(B5274,'De-Para'!$B$3:$C$29,2,0)</f>
        <v>Nordeste</v>
      </c>
      <c r="J5274" s="18" t="str">
        <f t="shared" si="328"/>
        <v>Médio</v>
      </c>
      <c r="K5274" s="18" t="str">
        <f t="shared" si="329"/>
        <v>Abaixo</v>
      </c>
      <c r="L5274" s="18" t="str">
        <f t="shared" si="330"/>
        <v>Abaixo</v>
      </c>
      <c r="M5274" s="23" t="str">
        <f t="shared" si="331"/>
        <v>Abaixo</v>
      </c>
    </row>
    <row r="5275" spans="1:13">
      <c r="A5275" s="8" t="s">
        <v>5066</v>
      </c>
      <c r="B5275" s="9" t="s">
        <v>22</v>
      </c>
      <c r="C5275" s="9">
        <v>116</v>
      </c>
      <c r="D5275" s="9">
        <v>0.69499999999999995</v>
      </c>
      <c r="E5275" s="9">
        <v>0.67100000000000004</v>
      </c>
      <c r="F5275" s="9">
        <v>0.59299999999999997</v>
      </c>
      <c r="G5275" s="9">
        <v>30163.78</v>
      </c>
      <c r="H5275" s="10">
        <v>2</v>
      </c>
      <c r="I5275" s="23" t="str">
        <f>VLOOKUP(B5275,'De-Para'!$B$3:$C$29,2,0)</f>
        <v>Sul</v>
      </c>
      <c r="J5275" s="18" t="str">
        <f t="shared" si="328"/>
        <v>Médio</v>
      </c>
      <c r="K5275" s="18" t="str">
        <f t="shared" si="329"/>
        <v>Acima</v>
      </c>
      <c r="L5275" s="18" t="str">
        <f t="shared" si="330"/>
        <v>Abaixo</v>
      </c>
      <c r="M5275" s="23" t="str">
        <f t="shared" si="331"/>
        <v>Abaixo</v>
      </c>
    </row>
    <row r="5276" spans="1:13">
      <c r="A5276" s="11" t="s">
        <v>5067</v>
      </c>
      <c r="B5276" s="12" t="s">
        <v>59</v>
      </c>
      <c r="C5276" s="12">
        <v>55</v>
      </c>
      <c r="D5276" s="12">
        <v>0.745</v>
      </c>
      <c r="E5276" s="12">
        <v>0.72799999999999998</v>
      </c>
      <c r="F5276" s="12">
        <v>0.66100000000000003</v>
      </c>
      <c r="G5276" s="12">
        <v>36583.79</v>
      </c>
      <c r="H5276" s="13">
        <v>6</v>
      </c>
      <c r="I5276" s="23" t="str">
        <f>VLOOKUP(B5276,'De-Para'!$B$3:$C$29,2,0)</f>
        <v>Sul</v>
      </c>
      <c r="J5276" s="18" t="str">
        <f t="shared" si="328"/>
        <v>Alto</v>
      </c>
      <c r="K5276" s="18" t="str">
        <f t="shared" si="329"/>
        <v>Acima</v>
      </c>
      <c r="L5276" s="18" t="str">
        <f t="shared" si="330"/>
        <v>Abaixo</v>
      </c>
      <c r="M5276" s="23" t="str">
        <f t="shared" si="331"/>
        <v>Acima</v>
      </c>
    </row>
    <row r="5277" spans="1:13">
      <c r="A5277" s="8" t="s">
        <v>5068</v>
      </c>
      <c r="B5277" s="9" t="s">
        <v>7</v>
      </c>
      <c r="C5277" s="9">
        <v>102</v>
      </c>
      <c r="D5277" s="9">
        <v>0.72</v>
      </c>
      <c r="E5277" s="9">
        <v>0.67</v>
      </c>
      <c r="F5277" s="9">
        <v>0.65900000000000003</v>
      </c>
      <c r="G5277" s="9">
        <v>32273.06</v>
      </c>
      <c r="H5277" s="10">
        <v>0</v>
      </c>
      <c r="I5277" s="23" t="str">
        <f>VLOOKUP(B5277,'De-Para'!$B$3:$C$29,2,0)</f>
        <v>Sudeste</v>
      </c>
      <c r="J5277" s="18" t="str">
        <f t="shared" si="328"/>
        <v>Alto</v>
      </c>
      <c r="K5277" s="18" t="str">
        <f t="shared" si="329"/>
        <v>Acima</v>
      </c>
      <c r="L5277" s="18" t="str">
        <f t="shared" si="330"/>
        <v>Abaixo</v>
      </c>
      <c r="M5277" s="23" t="str">
        <f t="shared" si="331"/>
        <v>Abaixo</v>
      </c>
    </row>
    <row r="5278" spans="1:13">
      <c r="A5278" s="11" t="s">
        <v>5069</v>
      </c>
      <c r="B5278" s="12" t="s">
        <v>16</v>
      </c>
      <c r="C5278" s="12">
        <v>414</v>
      </c>
      <c r="D5278" s="12">
        <v>0.58399999999999996</v>
      </c>
      <c r="E5278" s="12">
        <v>0.54200000000000004</v>
      </c>
      <c r="F5278" s="12">
        <v>0.46200000000000002</v>
      </c>
      <c r="G5278" s="12">
        <v>9592.74</v>
      </c>
      <c r="H5278" s="13">
        <v>1</v>
      </c>
      <c r="I5278" s="23" t="str">
        <f>VLOOKUP(B5278,'De-Para'!$B$3:$C$29,2,0)</f>
        <v>Sudeste</v>
      </c>
      <c r="J5278" s="18" t="str">
        <f t="shared" si="328"/>
        <v>Médio</v>
      </c>
      <c r="K5278" s="18" t="str">
        <f t="shared" si="329"/>
        <v>Abaixo</v>
      </c>
      <c r="L5278" s="18" t="str">
        <f t="shared" si="330"/>
        <v>Abaixo</v>
      </c>
      <c r="M5278" s="23" t="str">
        <f t="shared" si="331"/>
        <v>Abaixo</v>
      </c>
    </row>
    <row r="5279" spans="1:13">
      <c r="A5279" s="8" t="s">
        <v>5070</v>
      </c>
      <c r="B5279" s="9" t="s">
        <v>22</v>
      </c>
      <c r="C5279" s="9">
        <v>37</v>
      </c>
      <c r="D5279" s="9">
        <v>0.68799999999999994</v>
      </c>
      <c r="E5279" s="9">
        <v>0.67600000000000005</v>
      </c>
      <c r="F5279" s="9">
        <v>0.58799999999999997</v>
      </c>
      <c r="G5279" s="9">
        <v>24807.69</v>
      </c>
      <c r="H5279" s="10">
        <v>5</v>
      </c>
      <c r="I5279" s="23" t="str">
        <f>VLOOKUP(B5279,'De-Para'!$B$3:$C$29,2,0)</f>
        <v>Sul</v>
      </c>
      <c r="J5279" s="18" t="str">
        <f t="shared" si="328"/>
        <v>Médio</v>
      </c>
      <c r="K5279" s="18" t="str">
        <f t="shared" si="329"/>
        <v>Acima</v>
      </c>
      <c r="L5279" s="18" t="str">
        <f t="shared" si="330"/>
        <v>Abaixo</v>
      </c>
      <c r="M5279" s="23" t="str">
        <f t="shared" si="331"/>
        <v>Acima</v>
      </c>
    </row>
    <row r="5280" spans="1:13">
      <c r="A5280" s="11" t="s">
        <v>5071</v>
      </c>
      <c r="B5280" s="12" t="s">
        <v>24</v>
      </c>
      <c r="C5280" s="12">
        <v>251</v>
      </c>
      <c r="D5280" s="12">
        <v>0.54600000000000004</v>
      </c>
      <c r="E5280" s="12">
        <v>0.53500000000000003</v>
      </c>
      <c r="F5280" s="12">
        <v>0.434</v>
      </c>
      <c r="G5280" s="12">
        <v>8582.92</v>
      </c>
      <c r="H5280" s="13">
        <v>2</v>
      </c>
      <c r="I5280" s="23" t="str">
        <f>VLOOKUP(B5280,'De-Para'!$B$3:$C$29,2,0)</f>
        <v>Nordeste</v>
      </c>
      <c r="J5280" s="18" t="str">
        <f t="shared" si="328"/>
        <v>Baixo</v>
      </c>
      <c r="K5280" s="18" t="str">
        <f t="shared" si="329"/>
        <v>Abaixo</v>
      </c>
      <c r="L5280" s="18" t="str">
        <f t="shared" si="330"/>
        <v>Abaixo</v>
      </c>
      <c r="M5280" s="23" t="str">
        <f t="shared" si="331"/>
        <v>Abaixo</v>
      </c>
    </row>
    <row r="5281" spans="1:13">
      <c r="A5281" s="8" t="s">
        <v>5072</v>
      </c>
      <c r="B5281" s="9" t="s">
        <v>118</v>
      </c>
      <c r="C5281" s="9">
        <v>253</v>
      </c>
      <c r="D5281" s="9">
        <v>0.52200000000000002</v>
      </c>
      <c r="E5281" s="9">
        <v>0.48499999999999999</v>
      </c>
      <c r="F5281" s="9">
        <v>0.38400000000000001</v>
      </c>
      <c r="G5281" s="9">
        <v>6189.62</v>
      </c>
      <c r="H5281" s="10">
        <v>2</v>
      </c>
      <c r="I5281" s="23" t="str">
        <f>VLOOKUP(B5281,'De-Para'!$B$3:$C$29,2,0)</f>
        <v>Nordeste</v>
      </c>
      <c r="J5281" s="18" t="str">
        <f t="shared" si="328"/>
        <v>Baixo</v>
      </c>
      <c r="K5281" s="18" t="str">
        <f t="shared" si="329"/>
        <v>Abaixo</v>
      </c>
      <c r="L5281" s="18" t="str">
        <f t="shared" si="330"/>
        <v>Abaixo</v>
      </c>
      <c r="M5281" s="23" t="str">
        <f t="shared" si="331"/>
        <v>Abaixo</v>
      </c>
    </row>
    <row r="5282" spans="1:13">
      <c r="A5282" s="11" t="s">
        <v>5073</v>
      </c>
      <c r="B5282" s="12" t="s">
        <v>29</v>
      </c>
      <c r="C5282" s="12">
        <v>212</v>
      </c>
      <c r="D5282" s="12">
        <v>0.6</v>
      </c>
      <c r="E5282" s="12">
        <v>0.59799999999999998</v>
      </c>
      <c r="F5282" s="12">
        <v>0.44</v>
      </c>
      <c r="G5282" s="12">
        <v>11066.77</v>
      </c>
      <c r="H5282" s="13">
        <v>4</v>
      </c>
      <c r="I5282" s="23" t="str">
        <f>VLOOKUP(B5282,'De-Para'!$B$3:$C$29,2,0)</f>
        <v>Centro-Oeste</v>
      </c>
      <c r="J5282" s="18" t="str">
        <f t="shared" si="328"/>
        <v>Médio</v>
      </c>
      <c r="K5282" s="18" t="str">
        <f t="shared" si="329"/>
        <v>Acima</v>
      </c>
      <c r="L5282" s="18" t="str">
        <f t="shared" si="330"/>
        <v>Abaixo</v>
      </c>
      <c r="M5282" s="23" t="str">
        <f t="shared" si="331"/>
        <v>Acima</v>
      </c>
    </row>
    <row r="5283" spans="1:13">
      <c r="A5283" s="8" t="s">
        <v>5074</v>
      </c>
      <c r="B5283" s="9" t="s">
        <v>111</v>
      </c>
      <c r="C5283" s="9">
        <v>354</v>
      </c>
      <c r="D5283" s="9">
        <v>0.60399999999999998</v>
      </c>
      <c r="E5283" s="9">
        <v>0.55000000000000004</v>
      </c>
      <c r="F5283" s="9">
        <v>0.52600000000000002</v>
      </c>
      <c r="G5283" s="9">
        <v>9467</v>
      </c>
      <c r="H5283" s="10">
        <v>1</v>
      </c>
      <c r="I5283" s="23" t="str">
        <f>VLOOKUP(B5283,'De-Para'!$B$3:$C$29,2,0)</f>
        <v>Norte</v>
      </c>
      <c r="J5283" s="18" t="str">
        <f t="shared" si="328"/>
        <v>Médio</v>
      </c>
      <c r="K5283" s="18" t="str">
        <f t="shared" si="329"/>
        <v>Acima</v>
      </c>
      <c r="L5283" s="18" t="str">
        <f t="shared" si="330"/>
        <v>Abaixo</v>
      </c>
      <c r="M5283" s="23" t="str">
        <f t="shared" si="331"/>
        <v>Abaixo</v>
      </c>
    </row>
    <row r="5284" spans="1:13">
      <c r="A5284" s="11" t="s">
        <v>5075</v>
      </c>
      <c r="B5284" s="12" t="s">
        <v>14</v>
      </c>
      <c r="C5284" s="12">
        <v>208</v>
      </c>
      <c r="D5284" s="12">
        <v>0.76</v>
      </c>
      <c r="E5284" s="12">
        <v>0.76100000000000001</v>
      </c>
      <c r="F5284" s="12">
        <v>0.68700000000000006</v>
      </c>
      <c r="G5284" s="12">
        <v>16287.26</v>
      </c>
      <c r="H5284" s="13">
        <v>2</v>
      </c>
      <c r="I5284" s="23" t="str">
        <f>VLOOKUP(B5284,'De-Para'!$B$3:$C$29,2,0)</f>
        <v>Sul</v>
      </c>
      <c r="J5284" s="18" t="str">
        <f t="shared" si="328"/>
        <v>Alto</v>
      </c>
      <c r="K5284" s="18" t="str">
        <f t="shared" si="329"/>
        <v>Acima</v>
      </c>
      <c r="L5284" s="18" t="str">
        <f t="shared" si="330"/>
        <v>Abaixo</v>
      </c>
      <c r="M5284" s="23" t="str">
        <f t="shared" si="331"/>
        <v>Abaixo</v>
      </c>
    </row>
    <row r="5285" spans="1:13">
      <c r="A5285" s="8" t="s">
        <v>5076</v>
      </c>
      <c r="B5285" s="9" t="s">
        <v>16</v>
      </c>
      <c r="C5285" s="9">
        <v>196</v>
      </c>
      <c r="D5285" s="9">
        <v>0.63400000000000001</v>
      </c>
      <c r="E5285" s="9">
        <v>0.61499999999999999</v>
      </c>
      <c r="F5285" s="9">
        <v>0.51600000000000001</v>
      </c>
      <c r="G5285" s="9">
        <v>7780.19</v>
      </c>
      <c r="H5285" s="10">
        <v>4</v>
      </c>
      <c r="I5285" s="23" t="str">
        <f>VLOOKUP(B5285,'De-Para'!$B$3:$C$29,2,0)</f>
        <v>Sudeste</v>
      </c>
      <c r="J5285" s="18" t="str">
        <f t="shared" si="328"/>
        <v>Médio</v>
      </c>
      <c r="K5285" s="18" t="str">
        <f t="shared" si="329"/>
        <v>Acima</v>
      </c>
      <c r="L5285" s="18" t="str">
        <f t="shared" si="330"/>
        <v>Abaixo</v>
      </c>
      <c r="M5285" s="23" t="str">
        <f t="shared" si="331"/>
        <v>Acima</v>
      </c>
    </row>
    <row r="5286" spans="1:13">
      <c r="A5286" s="11" t="s">
        <v>5077</v>
      </c>
      <c r="B5286" s="12" t="s">
        <v>87</v>
      </c>
      <c r="C5286" s="12">
        <v>409</v>
      </c>
      <c r="D5286" s="12">
        <v>0.56200000000000006</v>
      </c>
      <c r="E5286" s="12">
        <v>0.48599999999999999</v>
      </c>
      <c r="F5286" s="12">
        <v>0.49299999999999999</v>
      </c>
      <c r="G5286" s="12">
        <v>5408.78</v>
      </c>
      <c r="H5286" s="13">
        <v>4</v>
      </c>
      <c r="I5286" s="23" t="str">
        <f>VLOOKUP(B5286,'De-Para'!$B$3:$C$29,2,0)</f>
        <v>Nordeste</v>
      </c>
      <c r="J5286" s="18" t="str">
        <f t="shared" si="328"/>
        <v>Médio</v>
      </c>
      <c r="K5286" s="18" t="str">
        <f t="shared" si="329"/>
        <v>Abaixo</v>
      </c>
      <c r="L5286" s="18" t="str">
        <f t="shared" si="330"/>
        <v>Abaixo</v>
      </c>
      <c r="M5286" s="23" t="str">
        <f t="shared" si="331"/>
        <v>Acima</v>
      </c>
    </row>
    <row r="5287" spans="1:13">
      <c r="A5287" s="8" t="s">
        <v>5078</v>
      </c>
      <c r="B5287" s="9" t="s">
        <v>16</v>
      </c>
      <c r="C5287" s="9">
        <v>112</v>
      </c>
      <c r="D5287" s="9">
        <v>0.7</v>
      </c>
      <c r="E5287" s="9">
        <v>0.68200000000000005</v>
      </c>
      <c r="F5287" s="9">
        <v>0.59699999999999998</v>
      </c>
      <c r="G5287" s="9">
        <v>18039.62</v>
      </c>
      <c r="H5287" s="10">
        <v>3</v>
      </c>
      <c r="I5287" s="23" t="str">
        <f>VLOOKUP(B5287,'De-Para'!$B$3:$C$29,2,0)</f>
        <v>Sudeste</v>
      </c>
      <c r="J5287" s="18" t="str">
        <f t="shared" si="328"/>
        <v>Alto</v>
      </c>
      <c r="K5287" s="18" t="str">
        <f t="shared" si="329"/>
        <v>Acima</v>
      </c>
      <c r="L5287" s="18" t="str">
        <f t="shared" si="330"/>
        <v>Abaixo</v>
      </c>
      <c r="M5287" s="23" t="str">
        <f t="shared" si="331"/>
        <v>Acima</v>
      </c>
    </row>
    <row r="5288" spans="1:13">
      <c r="A5288" s="11" t="s">
        <v>5079</v>
      </c>
      <c r="B5288" s="12" t="s">
        <v>22</v>
      </c>
      <c r="C5288" s="12">
        <v>135</v>
      </c>
      <c r="D5288" s="12">
        <v>0.71799999999999997</v>
      </c>
      <c r="E5288" s="12">
        <v>0.69899999999999995</v>
      </c>
      <c r="F5288" s="12">
        <v>0.64</v>
      </c>
      <c r="G5288" s="12">
        <v>16460.61</v>
      </c>
      <c r="H5288" s="13">
        <v>2</v>
      </c>
      <c r="I5288" s="23" t="str">
        <f>VLOOKUP(B5288,'De-Para'!$B$3:$C$29,2,0)</f>
        <v>Sul</v>
      </c>
      <c r="J5288" s="18" t="str">
        <f t="shared" si="328"/>
        <v>Alto</v>
      </c>
      <c r="K5288" s="18" t="str">
        <f t="shared" si="329"/>
        <v>Acima</v>
      </c>
      <c r="L5288" s="18" t="str">
        <f t="shared" si="330"/>
        <v>Abaixo</v>
      </c>
      <c r="M5288" s="23" t="str">
        <f t="shared" si="331"/>
        <v>Abaixo</v>
      </c>
    </row>
    <row r="5289" spans="1:13">
      <c r="A5289" s="8" t="s">
        <v>5080</v>
      </c>
      <c r="B5289" s="9" t="s">
        <v>14</v>
      </c>
      <c r="C5289" s="9">
        <v>23</v>
      </c>
      <c r="D5289" s="9">
        <v>0.78900000000000003</v>
      </c>
      <c r="E5289" s="9">
        <v>0.76500000000000001</v>
      </c>
      <c r="F5289" s="9">
        <v>0.754</v>
      </c>
      <c r="G5289" s="9">
        <v>52140.27</v>
      </c>
      <c r="H5289" s="10">
        <v>3</v>
      </c>
      <c r="I5289" s="23" t="str">
        <f>VLOOKUP(B5289,'De-Para'!$B$3:$C$29,2,0)</f>
        <v>Sul</v>
      </c>
      <c r="J5289" s="18" t="str">
        <f t="shared" si="328"/>
        <v>Alto</v>
      </c>
      <c r="K5289" s="18" t="str">
        <f t="shared" si="329"/>
        <v>Acima</v>
      </c>
      <c r="L5289" s="18" t="str">
        <f t="shared" si="330"/>
        <v>Abaixo</v>
      </c>
      <c r="M5289" s="23" t="str">
        <f t="shared" si="331"/>
        <v>Acima</v>
      </c>
    </row>
    <row r="5290" spans="1:13">
      <c r="A5290" s="11" t="s">
        <v>2410</v>
      </c>
      <c r="B5290" s="12" t="s">
        <v>82</v>
      </c>
      <c r="C5290" s="12">
        <v>515</v>
      </c>
      <c r="D5290" s="12">
        <v>0.57899999999999996</v>
      </c>
      <c r="E5290" s="12">
        <v>0.54400000000000004</v>
      </c>
      <c r="F5290" s="12">
        <v>0.46100000000000002</v>
      </c>
      <c r="G5290" s="12">
        <v>7243.53</v>
      </c>
      <c r="H5290" s="13">
        <v>16</v>
      </c>
      <c r="I5290" s="23" t="str">
        <f>VLOOKUP(B5290,'De-Para'!$B$3:$C$29,2,0)</f>
        <v>Nordeste</v>
      </c>
      <c r="J5290" s="18" t="str">
        <f t="shared" si="328"/>
        <v>Médio</v>
      </c>
      <c r="K5290" s="18" t="str">
        <f t="shared" si="329"/>
        <v>Abaixo</v>
      </c>
      <c r="L5290" s="18" t="str">
        <f t="shared" si="330"/>
        <v>Abaixo</v>
      </c>
      <c r="M5290" s="23" t="str">
        <f t="shared" si="331"/>
        <v>Acima</v>
      </c>
    </row>
    <row r="5291" spans="1:13">
      <c r="A5291" s="8" t="s">
        <v>5081</v>
      </c>
      <c r="B5291" s="9" t="s">
        <v>14</v>
      </c>
      <c r="C5291" s="9">
        <v>68</v>
      </c>
      <c r="D5291" s="9">
        <v>0.629</v>
      </c>
      <c r="E5291" s="9">
        <v>0.68500000000000005</v>
      </c>
      <c r="F5291" s="9">
        <v>0.44600000000000001</v>
      </c>
      <c r="G5291" s="9">
        <v>23918.6</v>
      </c>
      <c r="H5291" s="10">
        <v>2</v>
      </c>
      <c r="I5291" s="23" t="str">
        <f>VLOOKUP(B5291,'De-Para'!$B$3:$C$29,2,0)</f>
        <v>Sul</v>
      </c>
      <c r="J5291" s="18" t="str">
        <f t="shared" si="328"/>
        <v>Médio</v>
      </c>
      <c r="K5291" s="18" t="str">
        <f t="shared" si="329"/>
        <v>Acima</v>
      </c>
      <c r="L5291" s="18" t="str">
        <f t="shared" si="330"/>
        <v>Abaixo</v>
      </c>
      <c r="M5291" s="23" t="str">
        <f t="shared" si="331"/>
        <v>Abaixo</v>
      </c>
    </row>
    <row r="5292" spans="1:13">
      <c r="A5292" s="11" t="s">
        <v>5082</v>
      </c>
      <c r="B5292" s="12" t="s">
        <v>16</v>
      </c>
      <c r="C5292" s="12">
        <v>216</v>
      </c>
      <c r="D5292" s="12">
        <v>0.66400000000000003</v>
      </c>
      <c r="E5292" s="12">
        <v>0.625</v>
      </c>
      <c r="F5292" s="12">
        <v>0.57899999999999996</v>
      </c>
      <c r="G5292" s="12">
        <v>11512.13</v>
      </c>
      <c r="H5292" s="13">
        <v>9</v>
      </c>
      <c r="I5292" s="23" t="str">
        <f>VLOOKUP(B5292,'De-Para'!$B$3:$C$29,2,0)</f>
        <v>Sudeste</v>
      </c>
      <c r="J5292" s="18" t="str">
        <f t="shared" si="328"/>
        <v>Médio</v>
      </c>
      <c r="K5292" s="18" t="str">
        <f t="shared" si="329"/>
        <v>Acima</v>
      </c>
      <c r="L5292" s="18" t="str">
        <f t="shared" si="330"/>
        <v>Abaixo</v>
      </c>
      <c r="M5292" s="23" t="str">
        <f t="shared" si="331"/>
        <v>Acima</v>
      </c>
    </row>
    <row r="5293" spans="1:13">
      <c r="A5293" s="8" t="s">
        <v>5083</v>
      </c>
      <c r="B5293" s="9" t="s">
        <v>7</v>
      </c>
      <c r="C5293" s="9">
        <v>127</v>
      </c>
      <c r="D5293" s="9">
        <v>0.73</v>
      </c>
      <c r="E5293" s="9">
        <v>0.69599999999999995</v>
      </c>
      <c r="F5293" s="9">
        <v>0.66600000000000004</v>
      </c>
      <c r="G5293" s="9">
        <v>16786.900000000001</v>
      </c>
      <c r="H5293" s="10">
        <v>3</v>
      </c>
      <c r="I5293" s="23" t="str">
        <f>VLOOKUP(B5293,'De-Para'!$B$3:$C$29,2,0)</f>
        <v>Sudeste</v>
      </c>
      <c r="J5293" s="18" t="str">
        <f t="shared" si="328"/>
        <v>Alto</v>
      </c>
      <c r="K5293" s="18" t="str">
        <f t="shared" si="329"/>
        <v>Acima</v>
      </c>
      <c r="L5293" s="18" t="str">
        <f t="shared" si="330"/>
        <v>Abaixo</v>
      </c>
      <c r="M5293" s="23" t="str">
        <f t="shared" si="331"/>
        <v>Acima</v>
      </c>
    </row>
    <row r="5294" spans="1:13">
      <c r="A5294" s="11" t="s">
        <v>5084</v>
      </c>
      <c r="B5294" s="12" t="s">
        <v>22</v>
      </c>
      <c r="C5294" s="12">
        <v>156</v>
      </c>
      <c r="D5294" s="12">
        <v>0.69799999999999995</v>
      </c>
      <c r="E5294" s="12">
        <v>0.65500000000000003</v>
      </c>
      <c r="F5294" s="12">
        <v>0.64300000000000002</v>
      </c>
      <c r="G5294" s="12">
        <v>24108.33</v>
      </c>
      <c r="H5294" s="13">
        <v>2</v>
      </c>
      <c r="I5294" s="23" t="str">
        <f>VLOOKUP(B5294,'De-Para'!$B$3:$C$29,2,0)</f>
        <v>Sul</v>
      </c>
      <c r="J5294" s="18" t="str">
        <f t="shared" si="328"/>
        <v>Médio</v>
      </c>
      <c r="K5294" s="18" t="str">
        <f t="shared" si="329"/>
        <v>Acima</v>
      </c>
      <c r="L5294" s="18" t="str">
        <f t="shared" si="330"/>
        <v>Abaixo</v>
      </c>
      <c r="M5294" s="23" t="str">
        <f t="shared" si="331"/>
        <v>Abaixo</v>
      </c>
    </row>
    <row r="5295" spans="1:13">
      <c r="A5295" s="8" t="s">
        <v>5085</v>
      </c>
      <c r="B5295" s="9" t="s">
        <v>16</v>
      </c>
      <c r="C5295" s="9">
        <v>241</v>
      </c>
      <c r="D5295" s="9">
        <v>0.629</v>
      </c>
      <c r="E5295" s="9">
        <v>0.64700000000000002</v>
      </c>
      <c r="F5295" s="9">
        <v>0.48</v>
      </c>
      <c r="G5295" s="9">
        <v>12075.59</v>
      </c>
      <c r="H5295" s="10">
        <v>2</v>
      </c>
      <c r="I5295" s="23" t="str">
        <f>VLOOKUP(B5295,'De-Para'!$B$3:$C$29,2,0)</f>
        <v>Sudeste</v>
      </c>
      <c r="J5295" s="18" t="str">
        <f t="shared" si="328"/>
        <v>Médio</v>
      </c>
      <c r="K5295" s="18" t="str">
        <f t="shared" si="329"/>
        <v>Acima</v>
      </c>
      <c r="L5295" s="18" t="str">
        <f t="shared" si="330"/>
        <v>Abaixo</v>
      </c>
      <c r="M5295" s="23" t="str">
        <f t="shared" si="331"/>
        <v>Abaixo</v>
      </c>
    </row>
    <row r="5296" spans="1:13">
      <c r="A5296" s="11" t="s">
        <v>5086</v>
      </c>
      <c r="B5296" s="12" t="s">
        <v>14</v>
      </c>
      <c r="C5296" s="12">
        <v>38</v>
      </c>
      <c r="D5296" s="12">
        <v>0.753</v>
      </c>
      <c r="E5296" s="12">
        <v>0.77200000000000002</v>
      </c>
      <c r="F5296" s="12">
        <v>0.66</v>
      </c>
      <c r="G5296" s="12">
        <v>48645.27</v>
      </c>
      <c r="H5296" s="13">
        <v>2</v>
      </c>
      <c r="I5296" s="23" t="str">
        <f>VLOOKUP(B5296,'De-Para'!$B$3:$C$29,2,0)</f>
        <v>Sul</v>
      </c>
      <c r="J5296" s="18" t="str">
        <f t="shared" si="328"/>
        <v>Alto</v>
      </c>
      <c r="K5296" s="18" t="str">
        <f t="shared" si="329"/>
        <v>Acima</v>
      </c>
      <c r="L5296" s="18" t="str">
        <f t="shared" si="330"/>
        <v>Abaixo</v>
      </c>
      <c r="M5296" s="23" t="str">
        <f t="shared" si="331"/>
        <v>Abaixo</v>
      </c>
    </row>
    <row r="5297" spans="1:13">
      <c r="A5297" s="8" t="s">
        <v>5087</v>
      </c>
      <c r="B5297" s="9" t="s">
        <v>22</v>
      </c>
      <c r="C5297" s="9">
        <v>66</v>
      </c>
      <c r="D5297" s="9">
        <v>0.74</v>
      </c>
      <c r="E5297" s="9">
        <v>0.67800000000000005</v>
      </c>
      <c r="F5297" s="9">
        <v>0.747</v>
      </c>
      <c r="G5297" s="9">
        <v>30164.400000000001</v>
      </c>
      <c r="H5297" s="10">
        <v>1</v>
      </c>
      <c r="I5297" s="23" t="str">
        <f>VLOOKUP(B5297,'De-Para'!$B$3:$C$29,2,0)</f>
        <v>Sul</v>
      </c>
      <c r="J5297" s="18" t="str">
        <f t="shared" si="328"/>
        <v>Alto</v>
      </c>
      <c r="K5297" s="18" t="str">
        <f t="shared" si="329"/>
        <v>Acima</v>
      </c>
      <c r="L5297" s="18" t="str">
        <f t="shared" si="330"/>
        <v>Abaixo</v>
      </c>
      <c r="M5297" s="23" t="str">
        <f t="shared" si="331"/>
        <v>Abaixo</v>
      </c>
    </row>
    <row r="5298" spans="1:13">
      <c r="A5298" s="11" t="s">
        <v>5088</v>
      </c>
      <c r="B5298" s="12" t="s">
        <v>14</v>
      </c>
      <c r="C5298" s="12">
        <v>21</v>
      </c>
      <c r="D5298" s="12">
        <v>0.65500000000000003</v>
      </c>
      <c r="E5298" s="12">
        <v>0.65900000000000003</v>
      </c>
      <c r="F5298" s="12">
        <v>0.52600000000000002</v>
      </c>
      <c r="G5298" s="12">
        <v>24748.9</v>
      </c>
      <c r="H5298" s="13">
        <v>6</v>
      </c>
      <c r="I5298" s="23" t="str">
        <f>VLOOKUP(B5298,'De-Para'!$B$3:$C$29,2,0)</f>
        <v>Sul</v>
      </c>
      <c r="J5298" s="18" t="str">
        <f t="shared" si="328"/>
        <v>Médio</v>
      </c>
      <c r="K5298" s="18" t="str">
        <f t="shared" si="329"/>
        <v>Acima</v>
      </c>
      <c r="L5298" s="18" t="str">
        <f t="shared" si="330"/>
        <v>Abaixo</v>
      </c>
      <c r="M5298" s="23" t="str">
        <f t="shared" si="331"/>
        <v>Acima</v>
      </c>
    </row>
    <row r="5299" spans="1:13">
      <c r="A5299" s="8" t="s">
        <v>5089</v>
      </c>
      <c r="B5299" s="9" t="s">
        <v>114</v>
      </c>
      <c r="C5299" s="9">
        <v>446</v>
      </c>
      <c r="D5299" s="9">
        <v>0.59</v>
      </c>
      <c r="E5299" s="9">
        <v>0.56799999999999995</v>
      </c>
      <c r="F5299" s="9">
        <v>0.48599999999999999</v>
      </c>
      <c r="G5299" s="9">
        <v>8943.9599999999991</v>
      </c>
      <c r="H5299" s="10">
        <v>2</v>
      </c>
      <c r="I5299" s="23" t="str">
        <f>VLOOKUP(B5299,'De-Para'!$B$3:$C$29,2,0)</f>
        <v>Nordeste</v>
      </c>
      <c r="J5299" s="18" t="str">
        <f t="shared" si="328"/>
        <v>Médio</v>
      </c>
      <c r="K5299" s="18" t="str">
        <f t="shared" si="329"/>
        <v>Abaixo</v>
      </c>
      <c r="L5299" s="18" t="str">
        <f t="shared" si="330"/>
        <v>Abaixo</v>
      </c>
      <c r="M5299" s="23" t="str">
        <f t="shared" si="331"/>
        <v>Abaixo</v>
      </c>
    </row>
    <row r="5300" spans="1:13">
      <c r="A5300" s="11" t="s">
        <v>5090</v>
      </c>
      <c r="B5300" s="12" t="s">
        <v>59</v>
      </c>
      <c r="C5300" s="12">
        <v>40</v>
      </c>
      <c r="D5300" s="12">
        <v>0.621</v>
      </c>
      <c r="E5300" s="12">
        <v>0.63400000000000001</v>
      </c>
      <c r="F5300" s="12">
        <v>0.45500000000000002</v>
      </c>
      <c r="G5300" s="12">
        <v>25694.57</v>
      </c>
      <c r="H5300" s="13">
        <v>1</v>
      </c>
      <c r="I5300" s="23" t="str">
        <f>VLOOKUP(B5300,'De-Para'!$B$3:$C$29,2,0)</f>
        <v>Sul</v>
      </c>
      <c r="J5300" s="18" t="str">
        <f t="shared" si="328"/>
        <v>Médio</v>
      </c>
      <c r="K5300" s="18" t="str">
        <f t="shared" si="329"/>
        <v>Acima</v>
      </c>
      <c r="L5300" s="18" t="str">
        <f t="shared" si="330"/>
        <v>Abaixo</v>
      </c>
      <c r="M5300" s="23" t="str">
        <f t="shared" si="331"/>
        <v>Abaixo</v>
      </c>
    </row>
    <row r="5301" spans="1:13">
      <c r="A5301" s="8" t="s">
        <v>5091</v>
      </c>
      <c r="B5301" s="9" t="s">
        <v>22</v>
      </c>
      <c r="C5301" s="9">
        <v>134</v>
      </c>
      <c r="D5301" s="9">
        <v>0.72599999999999998</v>
      </c>
      <c r="E5301" s="9">
        <v>0.70399999999999996</v>
      </c>
      <c r="F5301" s="9">
        <v>0.63400000000000001</v>
      </c>
      <c r="G5301" s="9">
        <v>21592.97</v>
      </c>
      <c r="H5301" s="10">
        <v>1</v>
      </c>
      <c r="I5301" s="23" t="str">
        <f>VLOOKUP(B5301,'De-Para'!$B$3:$C$29,2,0)</f>
        <v>Sul</v>
      </c>
      <c r="J5301" s="18" t="str">
        <f t="shared" si="328"/>
        <v>Alto</v>
      </c>
      <c r="K5301" s="18" t="str">
        <f t="shared" si="329"/>
        <v>Acima</v>
      </c>
      <c r="L5301" s="18" t="str">
        <f t="shared" si="330"/>
        <v>Abaixo</v>
      </c>
      <c r="M5301" s="23" t="str">
        <f t="shared" si="331"/>
        <v>Abaixo</v>
      </c>
    </row>
    <row r="5302" spans="1:13">
      <c r="A5302" s="11" t="s">
        <v>5092</v>
      </c>
      <c r="B5302" s="12" t="s">
        <v>24</v>
      </c>
      <c r="C5302" s="12">
        <v>282</v>
      </c>
      <c r="D5302" s="12">
        <v>0.58799999999999997</v>
      </c>
      <c r="E5302" s="12">
        <v>0.56799999999999995</v>
      </c>
      <c r="F5302" s="12">
        <v>0.47</v>
      </c>
      <c r="G5302" s="12">
        <v>7455.45</v>
      </c>
      <c r="H5302" s="13">
        <v>1</v>
      </c>
      <c r="I5302" s="23" t="str">
        <f>VLOOKUP(B5302,'De-Para'!$B$3:$C$29,2,0)</f>
        <v>Nordeste</v>
      </c>
      <c r="J5302" s="18" t="str">
        <f t="shared" si="328"/>
        <v>Médio</v>
      </c>
      <c r="K5302" s="18" t="str">
        <f t="shared" si="329"/>
        <v>Abaixo</v>
      </c>
      <c r="L5302" s="18" t="str">
        <f t="shared" si="330"/>
        <v>Abaixo</v>
      </c>
      <c r="M5302" s="23" t="str">
        <f t="shared" si="331"/>
        <v>Abaixo</v>
      </c>
    </row>
    <row r="5303" spans="1:13">
      <c r="A5303" s="8" t="s">
        <v>5093</v>
      </c>
      <c r="B5303" s="9" t="s">
        <v>148</v>
      </c>
      <c r="C5303" s="9">
        <v>80</v>
      </c>
      <c r="D5303" s="9">
        <v>0.64900000000000002</v>
      </c>
      <c r="E5303" s="9">
        <v>0.61499999999999999</v>
      </c>
      <c r="F5303" s="9">
        <v>0.57099999999999995</v>
      </c>
      <c r="G5303" s="9">
        <v>14022.48</v>
      </c>
      <c r="H5303" s="10">
        <v>2</v>
      </c>
      <c r="I5303" s="23" t="str">
        <f>VLOOKUP(B5303,'De-Para'!$B$3:$C$29,2,0)</f>
        <v>Norte</v>
      </c>
      <c r="J5303" s="18" t="str">
        <f t="shared" si="328"/>
        <v>Médio</v>
      </c>
      <c r="K5303" s="18" t="str">
        <f t="shared" si="329"/>
        <v>Acima</v>
      </c>
      <c r="L5303" s="18" t="str">
        <f t="shared" si="330"/>
        <v>Abaixo</v>
      </c>
      <c r="M5303" s="23" t="str">
        <f t="shared" si="331"/>
        <v>Abaixo</v>
      </c>
    </row>
    <row r="5304" spans="1:13">
      <c r="A5304" s="11" t="s">
        <v>5094</v>
      </c>
      <c r="B5304" s="12" t="s">
        <v>16</v>
      </c>
      <c r="C5304" s="12">
        <v>226</v>
      </c>
      <c r="D5304" s="12">
        <v>0.56000000000000005</v>
      </c>
      <c r="E5304" s="12">
        <v>0.60199999999999998</v>
      </c>
      <c r="F5304" s="12">
        <v>0.375</v>
      </c>
      <c r="G5304" s="12">
        <v>11404.38</v>
      </c>
      <c r="H5304" s="13">
        <v>2</v>
      </c>
      <c r="I5304" s="23" t="str">
        <f>VLOOKUP(B5304,'De-Para'!$B$3:$C$29,2,0)</f>
        <v>Sudeste</v>
      </c>
      <c r="J5304" s="18" t="str">
        <f t="shared" si="328"/>
        <v>Médio</v>
      </c>
      <c r="K5304" s="18" t="str">
        <f t="shared" si="329"/>
        <v>Abaixo</v>
      </c>
      <c r="L5304" s="18" t="str">
        <f t="shared" si="330"/>
        <v>Abaixo</v>
      </c>
      <c r="M5304" s="23" t="str">
        <f t="shared" si="331"/>
        <v>Abaixo</v>
      </c>
    </row>
    <row r="5305" spans="1:13">
      <c r="A5305" s="8" t="s">
        <v>5095</v>
      </c>
      <c r="B5305" s="9" t="s">
        <v>82</v>
      </c>
      <c r="C5305" s="9">
        <v>580</v>
      </c>
      <c r="D5305" s="9">
        <v>0.57399999999999995</v>
      </c>
      <c r="E5305" s="9">
        <v>0.56399999999999995</v>
      </c>
      <c r="F5305" s="9">
        <v>0.42699999999999999</v>
      </c>
      <c r="G5305" s="9">
        <v>7155.41</v>
      </c>
      <c r="H5305" s="10">
        <v>13</v>
      </c>
      <c r="I5305" s="23" t="str">
        <f>VLOOKUP(B5305,'De-Para'!$B$3:$C$29,2,0)</f>
        <v>Nordeste</v>
      </c>
      <c r="J5305" s="18" t="str">
        <f t="shared" si="328"/>
        <v>Médio</v>
      </c>
      <c r="K5305" s="18" t="str">
        <f t="shared" si="329"/>
        <v>Abaixo</v>
      </c>
      <c r="L5305" s="18" t="str">
        <f t="shared" si="330"/>
        <v>Abaixo</v>
      </c>
      <c r="M5305" s="23" t="str">
        <f t="shared" si="331"/>
        <v>Acima</v>
      </c>
    </row>
    <row r="5306" spans="1:13">
      <c r="A5306" s="11" t="s">
        <v>5096</v>
      </c>
      <c r="B5306" s="12" t="s">
        <v>24</v>
      </c>
      <c r="C5306" s="12">
        <v>320</v>
      </c>
      <c r="D5306" s="12">
        <v>0.54</v>
      </c>
      <c r="E5306" s="12">
        <v>0.56599999999999995</v>
      </c>
      <c r="F5306" s="12">
        <v>0.36599999999999999</v>
      </c>
      <c r="G5306" s="12">
        <v>10788.01</v>
      </c>
      <c r="H5306" s="13">
        <v>1</v>
      </c>
      <c r="I5306" s="23" t="str">
        <f>VLOOKUP(B5306,'De-Para'!$B$3:$C$29,2,0)</f>
        <v>Nordeste</v>
      </c>
      <c r="J5306" s="18" t="str">
        <f t="shared" si="328"/>
        <v>Baixo</v>
      </c>
      <c r="K5306" s="18" t="str">
        <f t="shared" si="329"/>
        <v>Abaixo</v>
      </c>
      <c r="L5306" s="18" t="str">
        <f t="shared" si="330"/>
        <v>Abaixo</v>
      </c>
      <c r="M5306" s="23" t="str">
        <f t="shared" si="331"/>
        <v>Abaixo</v>
      </c>
    </row>
    <row r="5307" spans="1:13">
      <c r="A5307" s="8" t="s">
        <v>5097</v>
      </c>
      <c r="B5307" s="9" t="s">
        <v>22</v>
      </c>
      <c r="C5307" s="9">
        <v>55</v>
      </c>
      <c r="D5307" s="9">
        <v>0.64</v>
      </c>
      <c r="E5307" s="9">
        <v>0.624</v>
      </c>
      <c r="F5307" s="9">
        <v>0.53700000000000003</v>
      </c>
      <c r="G5307" s="9">
        <v>20551.759999999998</v>
      </c>
      <c r="H5307" s="10">
        <v>2</v>
      </c>
      <c r="I5307" s="23" t="str">
        <f>VLOOKUP(B5307,'De-Para'!$B$3:$C$29,2,0)</f>
        <v>Sul</v>
      </c>
      <c r="J5307" s="18" t="str">
        <f t="shared" si="328"/>
        <v>Médio</v>
      </c>
      <c r="K5307" s="18" t="str">
        <f t="shared" si="329"/>
        <v>Acima</v>
      </c>
      <c r="L5307" s="18" t="str">
        <f t="shared" si="330"/>
        <v>Abaixo</v>
      </c>
      <c r="M5307" s="23" t="str">
        <f t="shared" si="331"/>
        <v>Abaixo</v>
      </c>
    </row>
    <row r="5308" spans="1:13">
      <c r="A5308" s="11" t="s">
        <v>5098</v>
      </c>
      <c r="B5308" s="12" t="s">
        <v>22</v>
      </c>
      <c r="C5308" s="12">
        <v>58</v>
      </c>
      <c r="D5308" s="12">
        <v>0.7</v>
      </c>
      <c r="E5308" s="12">
        <v>0.67300000000000004</v>
      </c>
      <c r="F5308" s="12">
        <v>0.60199999999999998</v>
      </c>
      <c r="G5308" s="12">
        <v>31252.66</v>
      </c>
      <c r="H5308" s="13">
        <v>2</v>
      </c>
      <c r="I5308" s="23" t="str">
        <f>VLOOKUP(B5308,'De-Para'!$B$3:$C$29,2,0)</f>
        <v>Sul</v>
      </c>
      <c r="J5308" s="18" t="str">
        <f t="shared" si="328"/>
        <v>Alto</v>
      </c>
      <c r="K5308" s="18" t="str">
        <f t="shared" si="329"/>
        <v>Acima</v>
      </c>
      <c r="L5308" s="18" t="str">
        <f t="shared" si="330"/>
        <v>Abaixo</v>
      </c>
      <c r="M5308" s="23" t="str">
        <f t="shared" si="331"/>
        <v>Abaixo</v>
      </c>
    </row>
    <row r="5309" spans="1:13">
      <c r="A5309" s="8" t="s">
        <v>5099</v>
      </c>
      <c r="B5309" s="9" t="s">
        <v>29</v>
      </c>
      <c r="C5309" s="9">
        <v>130</v>
      </c>
      <c r="D5309" s="9">
        <v>0.71799999999999997</v>
      </c>
      <c r="E5309" s="9">
        <v>0.70699999999999996</v>
      </c>
      <c r="F5309" s="9">
        <v>0.65</v>
      </c>
      <c r="G5309" s="9">
        <v>22125.95</v>
      </c>
      <c r="H5309" s="10">
        <v>1</v>
      </c>
      <c r="I5309" s="23" t="str">
        <f>VLOOKUP(B5309,'De-Para'!$B$3:$C$29,2,0)</f>
        <v>Centro-Oeste</v>
      </c>
      <c r="J5309" s="18" t="str">
        <f t="shared" si="328"/>
        <v>Alto</v>
      </c>
      <c r="K5309" s="18" t="str">
        <f t="shared" si="329"/>
        <v>Acima</v>
      </c>
      <c r="L5309" s="18" t="str">
        <f t="shared" si="330"/>
        <v>Abaixo</v>
      </c>
      <c r="M5309" s="23" t="str">
        <f t="shared" si="331"/>
        <v>Abaixo</v>
      </c>
    </row>
    <row r="5310" spans="1:13">
      <c r="A5310" s="11" t="s">
        <v>5100</v>
      </c>
      <c r="B5310" s="12" t="s">
        <v>16</v>
      </c>
      <c r="C5310" s="12">
        <v>69</v>
      </c>
      <c r="D5310" s="12">
        <v>0.68500000000000005</v>
      </c>
      <c r="E5310" s="12">
        <v>0.66</v>
      </c>
      <c r="F5310" s="12">
        <v>0.57599999999999996</v>
      </c>
      <c r="G5310" s="12">
        <v>17905.580000000002</v>
      </c>
      <c r="H5310" s="13">
        <v>3</v>
      </c>
      <c r="I5310" s="23" t="str">
        <f>VLOOKUP(B5310,'De-Para'!$B$3:$C$29,2,0)</f>
        <v>Sudeste</v>
      </c>
      <c r="J5310" s="18" t="str">
        <f t="shared" si="328"/>
        <v>Médio</v>
      </c>
      <c r="K5310" s="18" t="str">
        <f t="shared" si="329"/>
        <v>Acima</v>
      </c>
      <c r="L5310" s="18" t="str">
        <f t="shared" si="330"/>
        <v>Abaixo</v>
      </c>
      <c r="M5310" s="23" t="str">
        <f t="shared" si="331"/>
        <v>Acima</v>
      </c>
    </row>
    <row r="5311" spans="1:13">
      <c r="A5311" s="8" t="s">
        <v>5101</v>
      </c>
      <c r="B5311" s="9" t="s">
        <v>33</v>
      </c>
      <c r="C5311" s="9">
        <v>150</v>
      </c>
      <c r="D5311" s="9">
        <v>0.7</v>
      </c>
      <c r="E5311" s="9">
        <v>0.72699999999999998</v>
      </c>
      <c r="F5311" s="9">
        <v>0.59099999999999997</v>
      </c>
      <c r="G5311" s="9">
        <v>24767.22</v>
      </c>
      <c r="H5311" s="10">
        <v>0</v>
      </c>
      <c r="I5311" s="23" t="str">
        <f>VLOOKUP(B5311,'De-Para'!$B$3:$C$29,2,0)</f>
        <v>Centro-Oeste</v>
      </c>
      <c r="J5311" s="18" t="str">
        <f t="shared" si="328"/>
        <v>Alto</v>
      </c>
      <c r="K5311" s="18" t="str">
        <f t="shared" si="329"/>
        <v>Acima</v>
      </c>
      <c r="L5311" s="18" t="str">
        <f t="shared" si="330"/>
        <v>Abaixo</v>
      </c>
      <c r="M5311" s="23" t="str">
        <f t="shared" si="331"/>
        <v>Abaixo</v>
      </c>
    </row>
    <row r="5312" spans="1:13">
      <c r="A5312" s="11" t="s">
        <v>5102</v>
      </c>
      <c r="B5312" s="12" t="s">
        <v>33</v>
      </c>
      <c r="C5312" s="12">
        <v>86</v>
      </c>
      <c r="D5312" s="12">
        <v>0.73199999999999998</v>
      </c>
      <c r="E5312" s="12">
        <v>0.7</v>
      </c>
      <c r="F5312" s="12">
        <v>0.66600000000000004</v>
      </c>
      <c r="G5312" s="12">
        <v>26598.5</v>
      </c>
      <c r="H5312" s="13">
        <v>2</v>
      </c>
      <c r="I5312" s="23" t="str">
        <f>VLOOKUP(B5312,'De-Para'!$B$3:$C$29,2,0)</f>
        <v>Centro-Oeste</v>
      </c>
      <c r="J5312" s="18" t="str">
        <f t="shared" si="328"/>
        <v>Alto</v>
      </c>
      <c r="K5312" s="18" t="str">
        <f t="shared" si="329"/>
        <v>Acima</v>
      </c>
      <c r="L5312" s="18" t="str">
        <f t="shared" si="330"/>
        <v>Abaixo</v>
      </c>
      <c r="M5312" s="23" t="str">
        <f t="shared" si="331"/>
        <v>Abaixo</v>
      </c>
    </row>
    <row r="5313" spans="1:13">
      <c r="A5313" s="8" t="s">
        <v>5103</v>
      </c>
      <c r="B5313" s="9" t="s">
        <v>33</v>
      </c>
      <c r="C5313" s="9">
        <v>69</v>
      </c>
      <c r="D5313" s="9">
        <v>0.7</v>
      </c>
      <c r="E5313" s="9">
        <v>0.68</v>
      </c>
      <c r="F5313" s="9">
        <v>0.622</v>
      </c>
      <c r="G5313" s="9">
        <v>32392.68</v>
      </c>
      <c r="H5313" s="10">
        <v>0</v>
      </c>
      <c r="I5313" s="23" t="str">
        <f>VLOOKUP(B5313,'De-Para'!$B$3:$C$29,2,0)</f>
        <v>Centro-Oeste</v>
      </c>
      <c r="J5313" s="18" t="str">
        <f t="shared" si="328"/>
        <v>Alto</v>
      </c>
      <c r="K5313" s="18" t="str">
        <f t="shared" si="329"/>
        <v>Acima</v>
      </c>
      <c r="L5313" s="18" t="str">
        <f t="shared" si="330"/>
        <v>Abaixo</v>
      </c>
      <c r="M5313" s="23" t="str">
        <f t="shared" si="331"/>
        <v>Abaixo</v>
      </c>
    </row>
    <row r="5314" spans="1:13">
      <c r="A5314" s="11" t="s">
        <v>5104</v>
      </c>
      <c r="B5314" s="12" t="s">
        <v>72</v>
      </c>
      <c r="C5314" s="12">
        <v>198</v>
      </c>
      <c r="D5314" s="12">
        <v>0.59</v>
      </c>
      <c r="E5314" s="12">
        <v>0.55800000000000005</v>
      </c>
      <c r="F5314" s="12">
        <v>0.504</v>
      </c>
      <c r="G5314" s="12">
        <v>12460.09</v>
      </c>
      <c r="H5314" s="13">
        <v>6</v>
      </c>
      <c r="I5314" s="23" t="str">
        <f>VLOOKUP(B5314,'De-Para'!$B$3:$C$29,2,0)</f>
        <v>Nordeste</v>
      </c>
      <c r="J5314" s="18" t="str">
        <f t="shared" si="328"/>
        <v>Médio</v>
      </c>
      <c r="K5314" s="18" t="str">
        <f t="shared" si="329"/>
        <v>Abaixo</v>
      </c>
      <c r="L5314" s="18" t="str">
        <f t="shared" si="330"/>
        <v>Abaixo</v>
      </c>
      <c r="M5314" s="23" t="str">
        <f t="shared" si="331"/>
        <v>Acima</v>
      </c>
    </row>
    <row r="5315" spans="1:13">
      <c r="A5315" s="8" t="s">
        <v>2243</v>
      </c>
      <c r="B5315" s="9" t="s">
        <v>22</v>
      </c>
      <c r="C5315" s="9">
        <v>106</v>
      </c>
      <c r="D5315" s="9">
        <v>0.68</v>
      </c>
      <c r="E5315" s="9">
        <v>0.67700000000000005</v>
      </c>
      <c r="F5315" s="9">
        <v>0.55600000000000005</v>
      </c>
      <c r="G5315" s="9">
        <v>27446.02</v>
      </c>
      <c r="H5315" s="10">
        <v>2</v>
      </c>
      <c r="I5315" s="23" t="str">
        <f>VLOOKUP(B5315,'De-Para'!$B$3:$C$29,2,0)</f>
        <v>Sul</v>
      </c>
      <c r="J5315" s="18" t="str">
        <f t="shared" si="328"/>
        <v>Médio</v>
      </c>
      <c r="K5315" s="18" t="str">
        <f t="shared" si="329"/>
        <v>Acima</v>
      </c>
      <c r="L5315" s="18" t="str">
        <f t="shared" si="330"/>
        <v>Abaixo</v>
      </c>
      <c r="M5315" s="23" t="str">
        <f t="shared" si="331"/>
        <v>Abaixo</v>
      </c>
    </row>
    <row r="5316" spans="1:13">
      <c r="A5316" s="11" t="s">
        <v>5105</v>
      </c>
      <c r="B5316" s="12" t="s">
        <v>16</v>
      </c>
      <c r="C5316" s="12">
        <v>174</v>
      </c>
      <c r="D5316" s="12">
        <v>0.53600000000000003</v>
      </c>
      <c r="E5316" s="12">
        <v>0.59699999999999998</v>
      </c>
      <c r="F5316" s="12">
        <v>0.33900000000000002</v>
      </c>
      <c r="G5316" s="12">
        <v>9741.56</v>
      </c>
      <c r="H5316" s="13">
        <v>5</v>
      </c>
      <c r="I5316" s="23" t="str">
        <f>VLOOKUP(B5316,'De-Para'!$B$3:$C$29,2,0)</f>
        <v>Sudeste</v>
      </c>
      <c r="J5316" s="18" t="str">
        <f t="shared" si="328"/>
        <v>Baixo</v>
      </c>
      <c r="K5316" s="18" t="str">
        <f t="shared" si="329"/>
        <v>Abaixo</v>
      </c>
      <c r="L5316" s="18" t="str">
        <f t="shared" si="330"/>
        <v>Abaixo</v>
      </c>
      <c r="M5316" s="23" t="str">
        <f t="shared" si="331"/>
        <v>Acima</v>
      </c>
    </row>
    <row r="5317" spans="1:13">
      <c r="A5317" s="8" t="s">
        <v>5106</v>
      </c>
      <c r="B5317" s="9" t="s">
        <v>22</v>
      </c>
      <c r="C5317" s="9">
        <v>96</v>
      </c>
      <c r="D5317" s="9">
        <v>0.63</v>
      </c>
      <c r="E5317" s="9">
        <v>0.59799999999999998</v>
      </c>
      <c r="F5317" s="9">
        <v>0.52700000000000002</v>
      </c>
      <c r="G5317" s="9">
        <v>20321.32</v>
      </c>
      <c r="H5317" s="10">
        <v>1</v>
      </c>
      <c r="I5317" s="23" t="str">
        <f>VLOOKUP(B5317,'De-Para'!$B$3:$C$29,2,0)</f>
        <v>Sul</v>
      </c>
      <c r="J5317" s="18" t="str">
        <f t="shared" si="328"/>
        <v>Médio</v>
      </c>
      <c r="K5317" s="18" t="str">
        <f t="shared" si="329"/>
        <v>Acima</v>
      </c>
      <c r="L5317" s="18" t="str">
        <f t="shared" si="330"/>
        <v>Abaixo</v>
      </c>
      <c r="M5317" s="23" t="str">
        <f t="shared" si="331"/>
        <v>Abaixo</v>
      </c>
    </row>
    <row r="5318" spans="1:13">
      <c r="A5318" s="11" t="s">
        <v>5107</v>
      </c>
      <c r="B5318" s="12" t="s">
        <v>24</v>
      </c>
      <c r="C5318" s="12">
        <v>182</v>
      </c>
      <c r="D5318" s="12">
        <v>0.56200000000000006</v>
      </c>
      <c r="E5318" s="12">
        <v>0.55000000000000004</v>
      </c>
      <c r="F5318" s="12">
        <v>0.435</v>
      </c>
      <c r="G5318" s="12">
        <v>5670.33</v>
      </c>
      <c r="H5318" s="13">
        <v>0</v>
      </c>
      <c r="I5318" s="23" t="str">
        <f>VLOOKUP(B5318,'De-Para'!$B$3:$C$29,2,0)</f>
        <v>Nordeste</v>
      </c>
      <c r="J5318" s="18" t="str">
        <f t="shared" ref="J5318:J5381" si="332">IF(D5318&lt;0.55,"Baixo",IF(D5318&lt;0.7,"Médio",IF(D5318&lt;0.8,"Alto","Muito alto")))</f>
        <v>Médio</v>
      </c>
      <c r="K5318" s="18" t="str">
        <f t="shared" ref="K5318:K5381" si="333">IF(D5318&lt;=$K$3,"Abaixo","Acima")</f>
        <v>Abaixo</v>
      </c>
      <c r="L5318" s="18" t="str">
        <f t="shared" ref="L5318:L5381" si="334">IF(C5318&gt;=$L$3,"Acima","Abaixo")</f>
        <v>Abaixo</v>
      </c>
      <c r="M5318" s="23" t="str">
        <f t="shared" ref="M5318:M5381" si="335">IF(H5318&lt;=$M$3,"Abaixo","Acima")</f>
        <v>Abaixo</v>
      </c>
    </row>
    <row r="5319" spans="1:13">
      <c r="A5319" s="8" t="s">
        <v>5108</v>
      </c>
      <c r="B5319" s="9" t="s">
        <v>59</v>
      </c>
      <c r="C5319" s="9">
        <v>39</v>
      </c>
      <c r="D5319" s="9">
        <v>0.71</v>
      </c>
      <c r="E5319" s="9">
        <v>0.71299999999999997</v>
      </c>
      <c r="F5319" s="9">
        <v>0.59499999999999997</v>
      </c>
      <c r="G5319" s="9">
        <v>31764.87</v>
      </c>
      <c r="H5319" s="10">
        <v>3</v>
      </c>
      <c r="I5319" s="23" t="str">
        <f>VLOOKUP(B5319,'De-Para'!$B$3:$C$29,2,0)</f>
        <v>Sul</v>
      </c>
      <c r="J5319" s="18" t="str">
        <f t="shared" si="332"/>
        <v>Alto</v>
      </c>
      <c r="K5319" s="18" t="str">
        <f t="shared" si="333"/>
        <v>Acima</v>
      </c>
      <c r="L5319" s="18" t="str">
        <f t="shared" si="334"/>
        <v>Abaixo</v>
      </c>
      <c r="M5319" s="23" t="str">
        <f t="shared" si="335"/>
        <v>Acima</v>
      </c>
    </row>
    <row r="5320" spans="1:13">
      <c r="A5320" s="11" t="s">
        <v>5109</v>
      </c>
      <c r="B5320" s="12" t="s">
        <v>7</v>
      </c>
      <c r="C5320" s="12">
        <v>164</v>
      </c>
      <c r="D5320" s="12">
        <v>0.74099999999999999</v>
      </c>
      <c r="E5320" s="12">
        <v>0.68500000000000005</v>
      </c>
      <c r="F5320" s="12">
        <v>0.69099999999999995</v>
      </c>
      <c r="G5320" s="12">
        <v>17702.09</v>
      </c>
      <c r="H5320" s="13">
        <v>2</v>
      </c>
      <c r="I5320" s="23" t="str">
        <f>VLOOKUP(B5320,'De-Para'!$B$3:$C$29,2,0)</f>
        <v>Sudeste</v>
      </c>
      <c r="J5320" s="18" t="str">
        <f t="shared" si="332"/>
        <v>Alto</v>
      </c>
      <c r="K5320" s="18" t="str">
        <f t="shared" si="333"/>
        <v>Acima</v>
      </c>
      <c r="L5320" s="18" t="str">
        <f t="shared" si="334"/>
        <v>Abaixo</v>
      </c>
      <c r="M5320" s="23" t="str">
        <f t="shared" si="335"/>
        <v>Abaixo</v>
      </c>
    </row>
    <row r="5321" spans="1:13">
      <c r="A5321" s="8" t="s">
        <v>5110</v>
      </c>
      <c r="B5321" s="9" t="s">
        <v>24</v>
      </c>
      <c r="C5321" s="9">
        <v>247</v>
      </c>
      <c r="D5321" s="9">
        <v>0.57899999999999996</v>
      </c>
      <c r="E5321" s="9">
        <v>0.53900000000000003</v>
      </c>
      <c r="F5321" s="9">
        <v>0.46800000000000003</v>
      </c>
      <c r="G5321" s="9">
        <v>5980.19</v>
      </c>
      <c r="H5321" s="10">
        <v>13</v>
      </c>
      <c r="I5321" s="23" t="str">
        <f>VLOOKUP(B5321,'De-Para'!$B$3:$C$29,2,0)</f>
        <v>Nordeste</v>
      </c>
      <c r="J5321" s="18" t="str">
        <f t="shared" si="332"/>
        <v>Médio</v>
      </c>
      <c r="K5321" s="18" t="str">
        <f t="shared" si="333"/>
        <v>Abaixo</v>
      </c>
      <c r="L5321" s="18" t="str">
        <f t="shared" si="334"/>
        <v>Abaixo</v>
      </c>
      <c r="M5321" s="23" t="str">
        <f t="shared" si="335"/>
        <v>Acima</v>
      </c>
    </row>
    <row r="5322" spans="1:13">
      <c r="A5322" s="11" t="s">
        <v>5111</v>
      </c>
      <c r="B5322" s="12" t="s">
        <v>16</v>
      </c>
      <c r="C5322" s="12">
        <v>252</v>
      </c>
      <c r="D5322" s="12">
        <v>0.61299999999999999</v>
      </c>
      <c r="E5322" s="12">
        <v>0.627</v>
      </c>
      <c r="F5322" s="12">
        <v>0.46400000000000002</v>
      </c>
      <c r="G5322" s="12">
        <v>11562.09</v>
      </c>
      <c r="H5322" s="13">
        <v>1</v>
      </c>
      <c r="I5322" s="23" t="str">
        <f>VLOOKUP(B5322,'De-Para'!$B$3:$C$29,2,0)</f>
        <v>Sudeste</v>
      </c>
      <c r="J5322" s="18" t="str">
        <f t="shared" si="332"/>
        <v>Médio</v>
      </c>
      <c r="K5322" s="18" t="str">
        <f t="shared" si="333"/>
        <v>Acima</v>
      </c>
      <c r="L5322" s="18" t="str">
        <f t="shared" si="334"/>
        <v>Abaixo</v>
      </c>
      <c r="M5322" s="23" t="str">
        <f t="shared" si="335"/>
        <v>Abaixo</v>
      </c>
    </row>
    <row r="5323" spans="1:13">
      <c r="A5323" s="8" t="s">
        <v>5112</v>
      </c>
      <c r="B5323" s="9" t="s">
        <v>31</v>
      </c>
      <c r="C5323" s="9">
        <v>596</v>
      </c>
      <c r="D5323" s="9">
        <v>0.58599999999999997</v>
      </c>
      <c r="E5323" s="9">
        <v>0.52400000000000002</v>
      </c>
      <c r="F5323" s="9">
        <v>0.53600000000000003</v>
      </c>
      <c r="G5323" s="9">
        <v>6305.65</v>
      </c>
      <c r="H5323" s="10">
        <v>2</v>
      </c>
      <c r="I5323" s="23" t="str">
        <f>VLOOKUP(B5323,'De-Para'!$B$3:$C$29,2,0)</f>
        <v>Nordeste</v>
      </c>
      <c r="J5323" s="18" t="str">
        <f t="shared" si="332"/>
        <v>Médio</v>
      </c>
      <c r="K5323" s="18" t="str">
        <f t="shared" si="333"/>
        <v>Abaixo</v>
      </c>
      <c r="L5323" s="18" t="str">
        <f t="shared" si="334"/>
        <v>Abaixo</v>
      </c>
      <c r="M5323" s="23" t="str">
        <f t="shared" si="335"/>
        <v>Abaixo</v>
      </c>
    </row>
    <row r="5324" spans="1:13">
      <c r="A5324" s="11" t="s">
        <v>5113</v>
      </c>
      <c r="B5324" s="12" t="s">
        <v>24</v>
      </c>
      <c r="C5324" s="12">
        <v>408</v>
      </c>
      <c r="D5324" s="12">
        <v>0.57799999999999996</v>
      </c>
      <c r="E5324" s="12">
        <v>0.59499999999999997</v>
      </c>
      <c r="F5324" s="12">
        <v>0.45400000000000001</v>
      </c>
      <c r="G5324" s="12">
        <v>9497.68</v>
      </c>
      <c r="H5324" s="13">
        <v>1</v>
      </c>
      <c r="I5324" s="23" t="str">
        <f>VLOOKUP(B5324,'De-Para'!$B$3:$C$29,2,0)</f>
        <v>Nordeste</v>
      </c>
      <c r="J5324" s="18" t="str">
        <f t="shared" si="332"/>
        <v>Médio</v>
      </c>
      <c r="K5324" s="18" t="str">
        <f t="shared" si="333"/>
        <v>Abaixo</v>
      </c>
      <c r="L5324" s="18" t="str">
        <f t="shared" si="334"/>
        <v>Abaixo</v>
      </c>
      <c r="M5324" s="23" t="str">
        <f t="shared" si="335"/>
        <v>Abaixo</v>
      </c>
    </row>
    <row r="5325" spans="1:13">
      <c r="A5325" s="8" t="s">
        <v>5114</v>
      </c>
      <c r="B5325" s="9" t="s">
        <v>16</v>
      </c>
      <c r="C5325" s="9">
        <v>435</v>
      </c>
      <c r="D5325" s="9">
        <v>0.61399999999999999</v>
      </c>
      <c r="E5325" s="9">
        <v>0.56399999999999995</v>
      </c>
      <c r="F5325" s="9">
        <v>0.52100000000000002</v>
      </c>
      <c r="G5325" s="9">
        <v>7077.81</v>
      </c>
      <c r="H5325" s="10">
        <v>4</v>
      </c>
      <c r="I5325" s="23" t="str">
        <f>VLOOKUP(B5325,'De-Para'!$B$3:$C$29,2,0)</f>
        <v>Sudeste</v>
      </c>
      <c r="J5325" s="18" t="str">
        <f t="shared" si="332"/>
        <v>Médio</v>
      </c>
      <c r="K5325" s="18" t="str">
        <f t="shared" si="333"/>
        <v>Acima</v>
      </c>
      <c r="L5325" s="18" t="str">
        <f t="shared" si="334"/>
        <v>Abaixo</v>
      </c>
      <c r="M5325" s="23" t="str">
        <f t="shared" si="335"/>
        <v>Acima</v>
      </c>
    </row>
    <row r="5326" spans="1:13">
      <c r="A5326" s="11" t="s">
        <v>5115</v>
      </c>
      <c r="B5326" s="12" t="s">
        <v>72</v>
      </c>
      <c r="C5326" s="12">
        <v>193</v>
      </c>
      <c r="D5326" s="12">
        <v>0.56999999999999995</v>
      </c>
      <c r="E5326" s="12">
        <v>0.51600000000000001</v>
      </c>
      <c r="F5326" s="12">
        <v>0.45600000000000002</v>
      </c>
      <c r="G5326" s="12">
        <v>8423.0400000000009</v>
      </c>
      <c r="H5326" s="13">
        <v>2</v>
      </c>
      <c r="I5326" s="23" t="str">
        <f>VLOOKUP(B5326,'De-Para'!$B$3:$C$29,2,0)</f>
        <v>Nordeste</v>
      </c>
      <c r="J5326" s="18" t="str">
        <f t="shared" si="332"/>
        <v>Médio</v>
      </c>
      <c r="K5326" s="18" t="str">
        <f t="shared" si="333"/>
        <v>Abaixo</v>
      </c>
      <c r="L5326" s="18" t="str">
        <f t="shared" si="334"/>
        <v>Abaixo</v>
      </c>
      <c r="M5326" s="23" t="str">
        <f t="shared" si="335"/>
        <v>Abaixo</v>
      </c>
    </row>
    <row r="5327" spans="1:13">
      <c r="A5327" s="8" t="s">
        <v>5116</v>
      </c>
      <c r="B5327" s="9" t="s">
        <v>49</v>
      </c>
      <c r="C5327" s="9">
        <v>94</v>
      </c>
      <c r="D5327" s="9">
        <v>0.59399999999999997</v>
      </c>
      <c r="E5327" s="9">
        <v>0.63500000000000001</v>
      </c>
      <c r="F5327" s="9">
        <v>0.42</v>
      </c>
      <c r="G5327" s="9">
        <v>24621.05</v>
      </c>
      <c r="H5327" s="10">
        <v>1</v>
      </c>
      <c r="I5327" s="23" t="str">
        <f>VLOOKUP(B5327,'De-Para'!$B$3:$C$29,2,0)</f>
        <v>Norte</v>
      </c>
      <c r="J5327" s="18" t="str">
        <f t="shared" si="332"/>
        <v>Médio</v>
      </c>
      <c r="K5327" s="18" t="str">
        <f t="shared" si="333"/>
        <v>Abaixo</v>
      </c>
      <c r="L5327" s="18" t="str">
        <f t="shared" si="334"/>
        <v>Abaixo</v>
      </c>
      <c r="M5327" s="23" t="str">
        <f t="shared" si="335"/>
        <v>Abaixo</v>
      </c>
    </row>
    <row r="5328" spans="1:13">
      <c r="A5328" s="11" t="s">
        <v>5117</v>
      </c>
      <c r="B5328" s="12" t="s">
        <v>19</v>
      </c>
      <c r="C5328" s="12">
        <v>402</v>
      </c>
      <c r="D5328" s="12">
        <v>0.59799999999999998</v>
      </c>
      <c r="E5328" s="12">
        <v>0.57999999999999996</v>
      </c>
      <c r="F5328" s="12">
        <v>0.48</v>
      </c>
      <c r="G5328" s="12">
        <v>6528.68</v>
      </c>
      <c r="H5328" s="13">
        <v>4</v>
      </c>
      <c r="I5328" s="23" t="str">
        <f>VLOOKUP(B5328,'De-Para'!$B$3:$C$29,2,0)</f>
        <v>Nordeste</v>
      </c>
      <c r="J5328" s="18" t="str">
        <f t="shared" si="332"/>
        <v>Médio</v>
      </c>
      <c r="K5328" s="18" t="str">
        <f t="shared" si="333"/>
        <v>Abaixo</v>
      </c>
      <c r="L5328" s="18" t="str">
        <f t="shared" si="334"/>
        <v>Abaixo</v>
      </c>
      <c r="M5328" s="23" t="str">
        <f t="shared" si="335"/>
        <v>Acima</v>
      </c>
    </row>
    <row r="5329" spans="1:13">
      <c r="A5329" s="8" t="s">
        <v>5118</v>
      </c>
      <c r="B5329" s="9" t="s">
        <v>19</v>
      </c>
      <c r="C5329" s="9">
        <v>348</v>
      </c>
      <c r="D5329" s="9">
        <v>0.61199999999999999</v>
      </c>
      <c r="E5329" s="9">
        <v>0.55700000000000005</v>
      </c>
      <c r="F5329" s="9">
        <v>0.52300000000000002</v>
      </c>
      <c r="G5329" s="9">
        <v>6355.37</v>
      </c>
      <c r="H5329" s="10">
        <v>9</v>
      </c>
      <c r="I5329" s="23" t="str">
        <f>VLOOKUP(B5329,'De-Para'!$B$3:$C$29,2,0)</f>
        <v>Nordeste</v>
      </c>
      <c r="J5329" s="18" t="str">
        <f t="shared" si="332"/>
        <v>Médio</v>
      </c>
      <c r="K5329" s="18" t="str">
        <f t="shared" si="333"/>
        <v>Acima</v>
      </c>
      <c r="L5329" s="18" t="str">
        <f t="shared" si="334"/>
        <v>Abaixo</v>
      </c>
      <c r="M5329" s="23" t="str">
        <f t="shared" si="335"/>
        <v>Acima</v>
      </c>
    </row>
    <row r="5330" spans="1:13">
      <c r="A5330" s="11" t="s">
        <v>5119</v>
      </c>
      <c r="B5330" s="12" t="s">
        <v>16</v>
      </c>
      <c r="C5330" s="12">
        <v>239</v>
      </c>
      <c r="D5330" s="12">
        <v>0.61299999999999999</v>
      </c>
      <c r="E5330" s="12">
        <v>0.60799999999999998</v>
      </c>
      <c r="F5330" s="12">
        <v>0.47299999999999998</v>
      </c>
      <c r="G5330" s="12">
        <v>9670.44</v>
      </c>
      <c r="H5330" s="13">
        <v>6</v>
      </c>
      <c r="I5330" s="23" t="str">
        <f>VLOOKUP(B5330,'De-Para'!$B$3:$C$29,2,0)</f>
        <v>Sudeste</v>
      </c>
      <c r="J5330" s="18" t="str">
        <f t="shared" si="332"/>
        <v>Médio</v>
      </c>
      <c r="K5330" s="18" t="str">
        <f t="shared" si="333"/>
        <v>Acima</v>
      </c>
      <c r="L5330" s="18" t="str">
        <f t="shared" si="334"/>
        <v>Abaixo</v>
      </c>
      <c r="M5330" s="23" t="str">
        <f t="shared" si="335"/>
        <v>Acima</v>
      </c>
    </row>
    <row r="5331" spans="1:13">
      <c r="A5331" s="8" t="s">
        <v>5120</v>
      </c>
      <c r="B5331" s="9" t="s">
        <v>19</v>
      </c>
      <c r="C5331" s="9">
        <v>589</v>
      </c>
      <c r="D5331" s="9">
        <v>0.53400000000000003</v>
      </c>
      <c r="E5331" s="9">
        <v>0.54100000000000004</v>
      </c>
      <c r="F5331" s="9">
        <v>0.40300000000000002</v>
      </c>
      <c r="G5331" s="9">
        <v>6796.87</v>
      </c>
      <c r="H5331" s="10">
        <v>5</v>
      </c>
      <c r="I5331" s="23" t="str">
        <f>VLOOKUP(B5331,'De-Para'!$B$3:$C$29,2,0)</f>
        <v>Nordeste</v>
      </c>
      <c r="J5331" s="18" t="str">
        <f t="shared" si="332"/>
        <v>Baixo</v>
      </c>
      <c r="K5331" s="18" t="str">
        <f t="shared" si="333"/>
        <v>Abaixo</v>
      </c>
      <c r="L5331" s="18" t="str">
        <f t="shared" si="334"/>
        <v>Abaixo</v>
      </c>
      <c r="M5331" s="23" t="str">
        <f t="shared" si="335"/>
        <v>Acima</v>
      </c>
    </row>
    <row r="5332" spans="1:13">
      <c r="A5332" s="11" t="s">
        <v>5121</v>
      </c>
      <c r="B5332" s="12" t="s">
        <v>31</v>
      </c>
      <c r="C5332" s="12">
        <v>502</v>
      </c>
      <c r="D5332" s="12">
        <v>0.59</v>
      </c>
      <c r="E5332" s="12">
        <v>0.51</v>
      </c>
      <c r="F5332" s="12">
        <v>0.52300000000000002</v>
      </c>
      <c r="G5332" s="12">
        <v>5768.28</v>
      </c>
      <c r="H5332" s="13">
        <v>2</v>
      </c>
      <c r="I5332" s="23" t="str">
        <f>VLOOKUP(B5332,'De-Para'!$B$3:$C$29,2,0)</f>
        <v>Nordeste</v>
      </c>
      <c r="J5332" s="18" t="str">
        <f t="shared" si="332"/>
        <v>Médio</v>
      </c>
      <c r="K5332" s="18" t="str">
        <f t="shared" si="333"/>
        <v>Abaixo</v>
      </c>
      <c r="L5332" s="18" t="str">
        <f t="shared" si="334"/>
        <v>Abaixo</v>
      </c>
      <c r="M5332" s="23" t="str">
        <f t="shared" si="335"/>
        <v>Abaixo</v>
      </c>
    </row>
    <row r="5333" spans="1:13">
      <c r="A5333" s="8" t="s">
        <v>5122</v>
      </c>
      <c r="B5333" s="9" t="s">
        <v>118</v>
      </c>
      <c r="C5333" s="9">
        <v>144</v>
      </c>
      <c r="D5333" s="9">
        <v>0.54100000000000004</v>
      </c>
      <c r="E5333" s="9">
        <v>0.54500000000000004</v>
      </c>
      <c r="F5333" s="9">
        <v>0.40100000000000002</v>
      </c>
      <c r="G5333" s="9">
        <v>6839.87</v>
      </c>
      <c r="H5333" s="10">
        <v>2</v>
      </c>
      <c r="I5333" s="23" t="str">
        <f>VLOOKUP(B5333,'De-Para'!$B$3:$C$29,2,0)</f>
        <v>Nordeste</v>
      </c>
      <c r="J5333" s="18" t="str">
        <f t="shared" si="332"/>
        <v>Baixo</v>
      </c>
      <c r="K5333" s="18" t="str">
        <f t="shared" si="333"/>
        <v>Abaixo</v>
      </c>
      <c r="L5333" s="18" t="str">
        <f t="shared" si="334"/>
        <v>Abaixo</v>
      </c>
      <c r="M5333" s="23" t="str">
        <f t="shared" si="335"/>
        <v>Abaixo</v>
      </c>
    </row>
    <row r="5334" spans="1:13">
      <c r="A5334" s="11" t="s">
        <v>5123</v>
      </c>
      <c r="B5334" s="12" t="s">
        <v>24</v>
      </c>
      <c r="C5334" s="12">
        <v>302</v>
      </c>
      <c r="D5334" s="12">
        <v>0.53</v>
      </c>
      <c r="E5334" s="12">
        <v>0.54600000000000004</v>
      </c>
      <c r="F5334" s="12">
        <v>0.36299999999999999</v>
      </c>
      <c r="G5334" s="12">
        <v>7446.57</v>
      </c>
      <c r="H5334" s="13">
        <v>2</v>
      </c>
      <c r="I5334" s="23" t="str">
        <f>VLOOKUP(B5334,'De-Para'!$B$3:$C$29,2,0)</f>
        <v>Nordeste</v>
      </c>
      <c r="J5334" s="18" t="str">
        <f t="shared" si="332"/>
        <v>Baixo</v>
      </c>
      <c r="K5334" s="18" t="str">
        <f t="shared" si="333"/>
        <v>Abaixo</v>
      </c>
      <c r="L5334" s="18" t="str">
        <f t="shared" si="334"/>
        <v>Abaixo</v>
      </c>
      <c r="M5334" s="23" t="str">
        <f t="shared" si="335"/>
        <v>Abaixo</v>
      </c>
    </row>
    <row r="5335" spans="1:13">
      <c r="A5335" s="8" t="s">
        <v>5124</v>
      </c>
      <c r="B5335" s="9" t="s">
        <v>33</v>
      </c>
      <c r="C5335" s="9">
        <v>378</v>
      </c>
      <c r="D5335" s="9">
        <v>0.626</v>
      </c>
      <c r="E5335" s="9">
        <v>0.61</v>
      </c>
      <c r="F5335" s="9">
        <v>0.49399999999999999</v>
      </c>
      <c r="G5335" s="9">
        <v>9424.74</v>
      </c>
      <c r="H5335" s="10">
        <v>3</v>
      </c>
      <c r="I5335" s="23" t="str">
        <f>VLOOKUP(B5335,'De-Para'!$B$3:$C$29,2,0)</f>
        <v>Centro-Oeste</v>
      </c>
      <c r="J5335" s="18" t="str">
        <f t="shared" si="332"/>
        <v>Médio</v>
      </c>
      <c r="K5335" s="18" t="str">
        <f t="shared" si="333"/>
        <v>Acima</v>
      </c>
      <c r="L5335" s="18" t="str">
        <f t="shared" si="334"/>
        <v>Abaixo</v>
      </c>
      <c r="M5335" s="23" t="str">
        <f t="shared" si="335"/>
        <v>Acima</v>
      </c>
    </row>
    <row r="5336" spans="1:13">
      <c r="A5336" s="11" t="s">
        <v>5125</v>
      </c>
      <c r="B5336" s="12" t="s">
        <v>111</v>
      </c>
      <c r="C5336" s="12">
        <v>361</v>
      </c>
      <c r="D5336" s="12">
        <v>0.624</v>
      </c>
      <c r="E5336" s="12">
        <v>0.58699999999999997</v>
      </c>
      <c r="F5336" s="12">
        <v>0.53100000000000003</v>
      </c>
      <c r="G5336" s="12">
        <v>9670.61</v>
      </c>
      <c r="H5336" s="13">
        <v>0</v>
      </c>
      <c r="I5336" s="23" t="str">
        <f>VLOOKUP(B5336,'De-Para'!$B$3:$C$29,2,0)</f>
        <v>Norte</v>
      </c>
      <c r="J5336" s="18" t="str">
        <f t="shared" si="332"/>
        <v>Médio</v>
      </c>
      <c r="K5336" s="18" t="str">
        <f t="shared" si="333"/>
        <v>Acima</v>
      </c>
      <c r="L5336" s="18" t="str">
        <f t="shared" si="334"/>
        <v>Abaixo</v>
      </c>
      <c r="M5336" s="23" t="str">
        <f t="shared" si="335"/>
        <v>Abaixo</v>
      </c>
    </row>
    <row r="5337" spans="1:13">
      <c r="A5337" s="8" t="s">
        <v>5126</v>
      </c>
      <c r="B5337" s="9" t="s">
        <v>24</v>
      </c>
      <c r="C5337" s="9">
        <v>166</v>
      </c>
      <c r="D5337" s="9">
        <v>0.56999999999999995</v>
      </c>
      <c r="E5337" s="9">
        <v>0.62</v>
      </c>
      <c r="F5337" s="9">
        <v>0.41899999999999998</v>
      </c>
      <c r="G5337" s="9">
        <v>10793.64</v>
      </c>
      <c r="H5337" s="10">
        <v>0</v>
      </c>
      <c r="I5337" s="23" t="str">
        <f>VLOOKUP(B5337,'De-Para'!$B$3:$C$29,2,0)</f>
        <v>Nordeste</v>
      </c>
      <c r="J5337" s="18" t="str">
        <f t="shared" si="332"/>
        <v>Médio</v>
      </c>
      <c r="K5337" s="18" t="str">
        <f t="shared" si="333"/>
        <v>Abaixo</v>
      </c>
      <c r="L5337" s="18" t="str">
        <f t="shared" si="334"/>
        <v>Abaixo</v>
      </c>
      <c r="M5337" s="23" t="str">
        <f t="shared" si="335"/>
        <v>Abaixo</v>
      </c>
    </row>
    <row r="5338" spans="1:13">
      <c r="A5338" s="11" t="s">
        <v>5127</v>
      </c>
      <c r="B5338" s="12" t="s">
        <v>111</v>
      </c>
      <c r="C5338" s="12">
        <v>175</v>
      </c>
      <c r="D5338" s="12">
        <v>0.63800000000000001</v>
      </c>
      <c r="E5338" s="12">
        <v>0.60599999999999998</v>
      </c>
      <c r="F5338" s="12">
        <v>0.57299999999999995</v>
      </c>
      <c r="G5338" s="12">
        <v>16691.66</v>
      </c>
      <c r="H5338" s="13">
        <v>0</v>
      </c>
      <c r="I5338" s="23" t="str">
        <f>VLOOKUP(B5338,'De-Para'!$B$3:$C$29,2,0)</f>
        <v>Norte</v>
      </c>
      <c r="J5338" s="18" t="str">
        <f t="shared" si="332"/>
        <v>Médio</v>
      </c>
      <c r="K5338" s="18" t="str">
        <f t="shared" si="333"/>
        <v>Acima</v>
      </c>
      <c r="L5338" s="18" t="str">
        <f t="shared" si="334"/>
        <v>Abaixo</v>
      </c>
      <c r="M5338" s="23" t="str">
        <f t="shared" si="335"/>
        <v>Abaixo</v>
      </c>
    </row>
    <row r="5339" spans="1:13">
      <c r="A5339" s="8" t="s">
        <v>5128</v>
      </c>
      <c r="B5339" s="9" t="s">
        <v>72</v>
      </c>
      <c r="C5339" s="9">
        <v>305</v>
      </c>
      <c r="D5339" s="9">
        <v>0.59699999999999998</v>
      </c>
      <c r="E5339" s="9">
        <v>0.57799999999999996</v>
      </c>
      <c r="F5339" s="9">
        <v>0.46800000000000003</v>
      </c>
      <c r="G5339" s="9">
        <v>9264.07</v>
      </c>
      <c r="H5339" s="10">
        <v>9</v>
      </c>
      <c r="I5339" s="23" t="str">
        <f>VLOOKUP(B5339,'De-Para'!$B$3:$C$29,2,0)</f>
        <v>Nordeste</v>
      </c>
      <c r="J5339" s="18" t="str">
        <f t="shared" si="332"/>
        <v>Médio</v>
      </c>
      <c r="K5339" s="18" t="str">
        <f t="shared" si="333"/>
        <v>Abaixo</v>
      </c>
      <c r="L5339" s="18" t="str">
        <f t="shared" si="334"/>
        <v>Abaixo</v>
      </c>
      <c r="M5339" s="23" t="str">
        <f t="shared" si="335"/>
        <v>Acima</v>
      </c>
    </row>
    <row r="5340" spans="1:13">
      <c r="A5340" s="11" t="s">
        <v>5129</v>
      </c>
      <c r="B5340" s="12" t="s">
        <v>87</v>
      </c>
      <c r="C5340" s="12">
        <v>425</v>
      </c>
      <c r="D5340" s="12">
        <v>0.55000000000000004</v>
      </c>
      <c r="E5340" s="12">
        <v>0.51500000000000001</v>
      </c>
      <c r="F5340" s="12">
        <v>0.45</v>
      </c>
      <c r="G5340" s="12">
        <v>6828.18</v>
      </c>
      <c r="H5340" s="13">
        <v>0</v>
      </c>
      <c r="I5340" s="23" t="str">
        <f>VLOOKUP(B5340,'De-Para'!$B$3:$C$29,2,0)</f>
        <v>Nordeste</v>
      </c>
      <c r="J5340" s="18" t="str">
        <f t="shared" si="332"/>
        <v>Médio</v>
      </c>
      <c r="K5340" s="18" t="str">
        <f t="shared" si="333"/>
        <v>Abaixo</v>
      </c>
      <c r="L5340" s="18" t="str">
        <f t="shared" si="334"/>
        <v>Abaixo</v>
      </c>
      <c r="M5340" s="23" t="str">
        <f t="shared" si="335"/>
        <v>Abaixo</v>
      </c>
    </row>
    <row r="5341" spans="1:13">
      <c r="A5341" s="8" t="s">
        <v>5130</v>
      </c>
      <c r="B5341" s="9" t="s">
        <v>16</v>
      </c>
      <c r="C5341" s="9">
        <v>196</v>
      </c>
      <c r="D5341" s="9">
        <v>0.624</v>
      </c>
      <c r="E5341" s="9">
        <v>0.56999999999999995</v>
      </c>
      <c r="F5341" s="9">
        <v>0.53300000000000003</v>
      </c>
      <c r="G5341" s="9">
        <v>6404.19</v>
      </c>
      <c r="H5341" s="10">
        <v>4</v>
      </c>
      <c r="I5341" s="23" t="str">
        <f>VLOOKUP(B5341,'De-Para'!$B$3:$C$29,2,0)</f>
        <v>Sudeste</v>
      </c>
      <c r="J5341" s="18" t="str">
        <f t="shared" si="332"/>
        <v>Médio</v>
      </c>
      <c r="K5341" s="18" t="str">
        <f t="shared" si="333"/>
        <v>Acima</v>
      </c>
      <c r="L5341" s="18" t="str">
        <f t="shared" si="334"/>
        <v>Abaixo</v>
      </c>
      <c r="M5341" s="23" t="str">
        <f t="shared" si="335"/>
        <v>Acima</v>
      </c>
    </row>
    <row r="5342" spans="1:13">
      <c r="A5342" s="11" t="s">
        <v>5131</v>
      </c>
      <c r="B5342" s="12" t="s">
        <v>16</v>
      </c>
      <c r="C5342" s="12">
        <v>398</v>
      </c>
      <c r="D5342" s="12">
        <v>0.70599999999999996</v>
      </c>
      <c r="E5342" s="12">
        <v>0.66</v>
      </c>
      <c r="F5342" s="12">
        <v>0.63600000000000001</v>
      </c>
      <c r="G5342" s="12">
        <v>8820.93</v>
      </c>
      <c r="H5342" s="13">
        <v>2</v>
      </c>
      <c r="I5342" s="23" t="str">
        <f>VLOOKUP(B5342,'De-Para'!$B$3:$C$29,2,0)</f>
        <v>Sudeste</v>
      </c>
      <c r="J5342" s="18" t="str">
        <f t="shared" si="332"/>
        <v>Alto</v>
      </c>
      <c r="K5342" s="18" t="str">
        <f t="shared" si="333"/>
        <v>Acima</v>
      </c>
      <c r="L5342" s="18" t="str">
        <f t="shared" si="334"/>
        <v>Abaixo</v>
      </c>
      <c r="M5342" s="23" t="str">
        <f t="shared" si="335"/>
        <v>Abaixo</v>
      </c>
    </row>
    <row r="5343" spans="1:13">
      <c r="A5343" s="8" t="s">
        <v>5132</v>
      </c>
      <c r="B5343" s="9" t="s">
        <v>16</v>
      </c>
      <c r="C5343" s="9">
        <v>212</v>
      </c>
      <c r="D5343" s="9">
        <v>0.68</v>
      </c>
      <c r="E5343" s="9">
        <v>0.65600000000000003</v>
      </c>
      <c r="F5343" s="9">
        <v>0.57799999999999996</v>
      </c>
      <c r="G5343" s="9">
        <v>13407.53</v>
      </c>
      <c r="H5343" s="10">
        <v>2</v>
      </c>
      <c r="I5343" s="23" t="str">
        <f>VLOOKUP(B5343,'De-Para'!$B$3:$C$29,2,0)</f>
        <v>Sudeste</v>
      </c>
      <c r="J5343" s="18" t="str">
        <f t="shared" si="332"/>
        <v>Médio</v>
      </c>
      <c r="K5343" s="18" t="str">
        <f t="shared" si="333"/>
        <v>Acima</v>
      </c>
      <c r="L5343" s="18" t="str">
        <f t="shared" si="334"/>
        <v>Abaixo</v>
      </c>
      <c r="M5343" s="23" t="str">
        <f t="shared" si="335"/>
        <v>Abaixo</v>
      </c>
    </row>
    <row r="5344" spans="1:13">
      <c r="A5344" s="11" t="s">
        <v>5133</v>
      </c>
      <c r="B5344" s="12" t="s">
        <v>275</v>
      </c>
      <c r="C5344" s="12">
        <v>261</v>
      </c>
      <c r="D5344" s="12">
        <v>0.46899999999999997</v>
      </c>
      <c r="E5344" s="12">
        <v>0.499</v>
      </c>
      <c r="F5344" s="12">
        <v>0.28299999999999997</v>
      </c>
      <c r="G5344" s="12">
        <v>9688.7900000000009</v>
      </c>
      <c r="H5344" s="13">
        <v>2</v>
      </c>
      <c r="I5344" s="23" t="str">
        <f>VLOOKUP(B5344,'De-Para'!$B$3:$C$29,2,0)</f>
        <v>Norte</v>
      </c>
      <c r="J5344" s="18" t="str">
        <f t="shared" si="332"/>
        <v>Baixo</v>
      </c>
      <c r="K5344" s="18" t="str">
        <f t="shared" si="333"/>
        <v>Abaixo</v>
      </c>
      <c r="L5344" s="18" t="str">
        <f t="shared" si="334"/>
        <v>Abaixo</v>
      </c>
      <c r="M5344" s="23" t="str">
        <f t="shared" si="335"/>
        <v>Abaixo</v>
      </c>
    </row>
    <row r="5345" spans="1:13">
      <c r="A5345" s="8" t="s">
        <v>5134</v>
      </c>
      <c r="B5345" s="9" t="s">
        <v>7</v>
      </c>
      <c r="C5345" s="9">
        <v>169</v>
      </c>
      <c r="D5345" s="9">
        <v>0.7</v>
      </c>
      <c r="E5345" s="9">
        <v>0.67700000000000005</v>
      </c>
      <c r="F5345" s="9">
        <v>0.60399999999999998</v>
      </c>
      <c r="G5345" s="9">
        <v>16578.68</v>
      </c>
      <c r="H5345" s="10">
        <v>3</v>
      </c>
      <c r="I5345" s="23" t="str">
        <f>VLOOKUP(B5345,'De-Para'!$B$3:$C$29,2,0)</f>
        <v>Sudeste</v>
      </c>
      <c r="J5345" s="18" t="str">
        <f t="shared" si="332"/>
        <v>Alto</v>
      </c>
      <c r="K5345" s="18" t="str">
        <f t="shared" si="333"/>
        <v>Acima</v>
      </c>
      <c r="L5345" s="18" t="str">
        <f t="shared" si="334"/>
        <v>Abaixo</v>
      </c>
      <c r="M5345" s="23" t="str">
        <f t="shared" si="335"/>
        <v>Acima</v>
      </c>
    </row>
    <row r="5346" spans="1:13">
      <c r="A5346" s="11" t="s">
        <v>5135</v>
      </c>
      <c r="B5346" s="12" t="s">
        <v>72</v>
      </c>
      <c r="C5346" s="12">
        <v>304</v>
      </c>
      <c r="D5346" s="12">
        <v>0.622</v>
      </c>
      <c r="E5346" s="12">
        <v>0.57999999999999996</v>
      </c>
      <c r="F5346" s="12">
        <v>0.53800000000000003</v>
      </c>
      <c r="G5346" s="12">
        <v>8474.69</v>
      </c>
      <c r="H5346" s="13">
        <v>4</v>
      </c>
      <c r="I5346" s="23" t="str">
        <f>VLOOKUP(B5346,'De-Para'!$B$3:$C$29,2,0)</f>
        <v>Nordeste</v>
      </c>
      <c r="J5346" s="18" t="str">
        <f t="shared" si="332"/>
        <v>Médio</v>
      </c>
      <c r="K5346" s="18" t="str">
        <f t="shared" si="333"/>
        <v>Acima</v>
      </c>
      <c r="L5346" s="18" t="str">
        <f t="shared" si="334"/>
        <v>Abaixo</v>
      </c>
      <c r="M5346" s="23" t="str">
        <f t="shared" si="335"/>
        <v>Acima</v>
      </c>
    </row>
    <row r="5347" spans="1:13">
      <c r="A5347" s="8" t="s">
        <v>5136</v>
      </c>
      <c r="B5347" s="9" t="s">
        <v>24</v>
      </c>
      <c r="C5347" s="9">
        <v>312</v>
      </c>
      <c r="D5347" s="9">
        <v>0.53</v>
      </c>
      <c r="E5347" s="9">
        <v>0.55200000000000005</v>
      </c>
      <c r="F5347" s="9">
        <v>0.39500000000000002</v>
      </c>
      <c r="G5347" s="9">
        <v>6436.44</v>
      </c>
      <c r="H5347" s="10">
        <v>15</v>
      </c>
      <c r="I5347" s="23" t="str">
        <f>VLOOKUP(B5347,'De-Para'!$B$3:$C$29,2,0)</f>
        <v>Nordeste</v>
      </c>
      <c r="J5347" s="18" t="str">
        <f t="shared" si="332"/>
        <v>Baixo</v>
      </c>
      <c r="K5347" s="18" t="str">
        <f t="shared" si="333"/>
        <v>Abaixo</v>
      </c>
      <c r="L5347" s="18" t="str">
        <f t="shared" si="334"/>
        <v>Abaixo</v>
      </c>
      <c r="M5347" s="23" t="str">
        <f t="shared" si="335"/>
        <v>Acima</v>
      </c>
    </row>
    <row r="5348" spans="1:13">
      <c r="A5348" s="11" t="s">
        <v>5137</v>
      </c>
      <c r="B5348" s="12" t="s">
        <v>16</v>
      </c>
      <c r="C5348" s="12">
        <v>142</v>
      </c>
      <c r="D5348" s="12">
        <v>0.72499999999999998</v>
      </c>
      <c r="E5348" s="12">
        <v>0.68700000000000006</v>
      </c>
      <c r="F5348" s="12">
        <v>0.63200000000000001</v>
      </c>
      <c r="G5348" s="12">
        <v>18025.71</v>
      </c>
      <c r="H5348" s="13">
        <v>2</v>
      </c>
      <c r="I5348" s="23" t="str">
        <f>VLOOKUP(B5348,'De-Para'!$B$3:$C$29,2,0)</f>
        <v>Sudeste</v>
      </c>
      <c r="J5348" s="18" t="str">
        <f t="shared" si="332"/>
        <v>Alto</v>
      </c>
      <c r="K5348" s="18" t="str">
        <f t="shared" si="333"/>
        <v>Acima</v>
      </c>
      <c r="L5348" s="18" t="str">
        <f t="shared" si="334"/>
        <v>Abaixo</v>
      </c>
      <c r="M5348" s="23" t="str">
        <f t="shared" si="335"/>
        <v>Abaixo</v>
      </c>
    </row>
    <row r="5349" spans="1:13">
      <c r="A5349" s="8" t="s">
        <v>5138</v>
      </c>
      <c r="B5349" s="9" t="s">
        <v>111</v>
      </c>
      <c r="C5349" s="9">
        <v>263</v>
      </c>
      <c r="D5349" s="9">
        <v>0.65</v>
      </c>
      <c r="E5349" s="9">
        <v>0.59299999999999997</v>
      </c>
      <c r="F5349" s="9">
        <v>0.58799999999999997</v>
      </c>
      <c r="G5349" s="9">
        <v>15737.61</v>
      </c>
      <c r="H5349" s="10">
        <v>0</v>
      </c>
      <c r="I5349" s="23" t="str">
        <f>VLOOKUP(B5349,'De-Para'!$B$3:$C$29,2,0)</f>
        <v>Norte</v>
      </c>
      <c r="J5349" s="18" t="str">
        <f t="shared" si="332"/>
        <v>Médio</v>
      </c>
      <c r="K5349" s="18" t="str">
        <f t="shared" si="333"/>
        <v>Acima</v>
      </c>
      <c r="L5349" s="18" t="str">
        <f t="shared" si="334"/>
        <v>Abaixo</v>
      </c>
      <c r="M5349" s="23" t="str">
        <f t="shared" si="335"/>
        <v>Abaixo</v>
      </c>
    </row>
    <row r="5350" spans="1:13">
      <c r="A5350" s="11" t="s">
        <v>552</v>
      </c>
      <c r="B5350" s="12" t="s">
        <v>82</v>
      </c>
      <c r="C5350" s="12">
        <v>267</v>
      </c>
      <c r="D5350" s="12">
        <v>0.60899999999999999</v>
      </c>
      <c r="E5350" s="12">
        <v>0.57799999999999996</v>
      </c>
      <c r="F5350" s="12">
        <v>0.501</v>
      </c>
      <c r="G5350" s="12">
        <v>7721.82</v>
      </c>
      <c r="H5350" s="13">
        <v>6</v>
      </c>
      <c r="I5350" s="23" t="str">
        <f>VLOOKUP(B5350,'De-Para'!$B$3:$C$29,2,0)</f>
        <v>Nordeste</v>
      </c>
      <c r="J5350" s="18" t="str">
        <f t="shared" si="332"/>
        <v>Médio</v>
      </c>
      <c r="K5350" s="18" t="str">
        <f t="shared" si="333"/>
        <v>Acima</v>
      </c>
      <c r="L5350" s="18" t="str">
        <f t="shared" si="334"/>
        <v>Abaixo</v>
      </c>
      <c r="M5350" s="23" t="str">
        <f t="shared" si="335"/>
        <v>Acima</v>
      </c>
    </row>
    <row r="5351" spans="1:13">
      <c r="A5351" s="8" t="s">
        <v>5139</v>
      </c>
      <c r="B5351" s="9" t="s">
        <v>19</v>
      </c>
      <c r="C5351" s="9">
        <v>346</v>
      </c>
      <c r="D5351" s="9">
        <v>0.55000000000000004</v>
      </c>
      <c r="E5351" s="9">
        <v>0.55400000000000005</v>
      </c>
      <c r="F5351" s="9">
        <v>0.438</v>
      </c>
      <c r="G5351" s="9">
        <v>9242.18</v>
      </c>
      <c r="H5351" s="10">
        <v>8</v>
      </c>
      <c r="I5351" s="23" t="str">
        <f>VLOOKUP(B5351,'De-Para'!$B$3:$C$29,2,0)</f>
        <v>Nordeste</v>
      </c>
      <c r="J5351" s="18" t="str">
        <f t="shared" si="332"/>
        <v>Médio</v>
      </c>
      <c r="K5351" s="18" t="str">
        <f t="shared" si="333"/>
        <v>Abaixo</v>
      </c>
      <c r="L5351" s="18" t="str">
        <f t="shared" si="334"/>
        <v>Abaixo</v>
      </c>
      <c r="M5351" s="23" t="str">
        <f t="shared" si="335"/>
        <v>Acima</v>
      </c>
    </row>
    <row r="5352" spans="1:13">
      <c r="A5352" s="11" t="s">
        <v>5140</v>
      </c>
      <c r="B5352" s="12" t="s">
        <v>16</v>
      </c>
      <c r="C5352" s="12">
        <v>119</v>
      </c>
      <c r="D5352" s="12">
        <v>0.68</v>
      </c>
      <c r="E5352" s="12">
        <v>0.65500000000000003</v>
      </c>
      <c r="F5352" s="12">
        <v>0.58199999999999996</v>
      </c>
      <c r="G5352" s="12">
        <v>12108.16</v>
      </c>
      <c r="H5352" s="13">
        <v>3</v>
      </c>
      <c r="I5352" s="23" t="str">
        <f>VLOOKUP(B5352,'De-Para'!$B$3:$C$29,2,0)</f>
        <v>Sudeste</v>
      </c>
      <c r="J5352" s="18" t="str">
        <f t="shared" si="332"/>
        <v>Médio</v>
      </c>
      <c r="K5352" s="18" t="str">
        <f t="shared" si="333"/>
        <v>Acima</v>
      </c>
      <c r="L5352" s="18" t="str">
        <f t="shared" si="334"/>
        <v>Abaixo</v>
      </c>
      <c r="M5352" s="23" t="str">
        <f t="shared" si="335"/>
        <v>Acima</v>
      </c>
    </row>
    <row r="5353" spans="1:13">
      <c r="A5353" s="8" t="s">
        <v>5141</v>
      </c>
      <c r="B5353" s="9" t="s">
        <v>22</v>
      </c>
      <c r="C5353" s="9">
        <v>134</v>
      </c>
      <c r="D5353" s="9">
        <v>0.71</v>
      </c>
      <c r="E5353" s="9">
        <v>0.67900000000000005</v>
      </c>
      <c r="F5353" s="9">
        <v>0.63100000000000001</v>
      </c>
      <c r="G5353" s="9">
        <v>17712.27</v>
      </c>
      <c r="H5353" s="10">
        <v>2</v>
      </c>
      <c r="I5353" s="23" t="str">
        <f>VLOOKUP(B5353,'De-Para'!$B$3:$C$29,2,0)</f>
        <v>Sul</v>
      </c>
      <c r="J5353" s="18" t="str">
        <f t="shared" si="332"/>
        <v>Alto</v>
      </c>
      <c r="K5353" s="18" t="str">
        <f t="shared" si="333"/>
        <v>Acima</v>
      </c>
      <c r="L5353" s="18" t="str">
        <f t="shared" si="334"/>
        <v>Abaixo</v>
      </c>
      <c r="M5353" s="23" t="str">
        <f t="shared" si="335"/>
        <v>Abaixo</v>
      </c>
    </row>
    <row r="5354" spans="1:13">
      <c r="A5354" s="11" t="s">
        <v>5142</v>
      </c>
      <c r="B5354" s="12" t="s">
        <v>7</v>
      </c>
      <c r="C5354" s="12">
        <v>120</v>
      </c>
      <c r="D5354" s="12">
        <v>0.74</v>
      </c>
      <c r="E5354" s="12">
        <v>0.70499999999999996</v>
      </c>
      <c r="F5354" s="12">
        <v>0.67500000000000004</v>
      </c>
      <c r="G5354" s="12">
        <v>19178.36</v>
      </c>
      <c r="H5354" s="13">
        <v>0</v>
      </c>
      <c r="I5354" s="23" t="str">
        <f>VLOOKUP(B5354,'De-Para'!$B$3:$C$29,2,0)</f>
        <v>Sudeste</v>
      </c>
      <c r="J5354" s="18" t="str">
        <f t="shared" si="332"/>
        <v>Alto</v>
      </c>
      <c r="K5354" s="18" t="str">
        <f t="shared" si="333"/>
        <v>Acima</v>
      </c>
      <c r="L5354" s="18" t="str">
        <f t="shared" si="334"/>
        <v>Abaixo</v>
      </c>
      <c r="M5354" s="23" t="str">
        <f t="shared" si="335"/>
        <v>Abaixo</v>
      </c>
    </row>
    <row r="5355" spans="1:13">
      <c r="A5355" s="8" t="s">
        <v>5143</v>
      </c>
      <c r="B5355" s="9" t="s">
        <v>114</v>
      </c>
      <c r="C5355" s="9">
        <v>481</v>
      </c>
      <c r="D5355" s="9">
        <v>0.56200000000000006</v>
      </c>
      <c r="E5355" s="9">
        <v>0.51400000000000001</v>
      </c>
      <c r="F5355" s="9">
        <v>0.46899999999999997</v>
      </c>
      <c r="G5355" s="9">
        <v>8321.89</v>
      </c>
      <c r="H5355" s="10">
        <v>0</v>
      </c>
      <c r="I5355" s="23" t="str">
        <f>VLOOKUP(B5355,'De-Para'!$B$3:$C$29,2,0)</f>
        <v>Nordeste</v>
      </c>
      <c r="J5355" s="18" t="str">
        <f t="shared" si="332"/>
        <v>Médio</v>
      </c>
      <c r="K5355" s="18" t="str">
        <f t="shared" si="333"/>
        <v>Abaixo</v>
      </c>
      <c r="L5355" s="18" t="str">
        <f t="shared" si="334"/>
        <v>Abaixo</v>
      </c>
      <c r="M5355" s="23" t="str">
        <f t="shared" si="335"/>
        <v>Abaixo</v>
      </c>
    </row>
    <row r="5356" spans="1:13">
      <c r="A5356" s="11" t="s">
        <v>5144</v>
      </c>
      <c r="B5356" s="12" t="s">
        <v>87</v>
      </c>
      <c r="C5356" s="12">
        <v>323</v>
      </c>
      <c r="D5356" s="12">
        <v>0.61499999999999999</v>
      </c>
      <c r="E5356" s="12">
        <v>0.59199999999999997</v>
      </c>
      <c r="F5356" s="12">
        <v>0.52700000000000002</v>
      </c>
      <c r="G5356" s="12">
        <v>9349.92</v>
      </c>
      <c r="H5356" s="13">
        <v>0</v>
      </c>
      <c r="I5356" s="23" t="str">
        <f>VLOOKUP(B5356,'De-Para'!$B$3:$C$29,2,0)</f>
        <v>Nordeste</v>
      </c>
      <c r="J5356" s="18" t="str">
        <f t="shared" si="332"/>
        <v>Médio</v>
      </c>
      <c r="K5356" s="18" t="str">
        <f t="shared" si="333"/>
        <v>Acima</v>
      </c>
      <c r="L5356" s="18" t="str">
        <f t="shared" si="334"/>
        <v>Abaixo</v>
      </c>
      <c r="M5356" s="23" t="str">
        <f t="shared" si="335"/>
        <v>Abaixo</v>
      </c>
    </row>
    <row r="5357" spans="1:13">
      <c r="A5357" s="8" t="s">
        <v>5145</v>
      </c>
      <c r="B5357" s="9" t="s">
        <v>87</v>
      </c>
      <c r="C5357" s="9">
        <v>196</v>
      </c>
      <c r="D5357" s="9">
        <v>0.59899999999999998</v>
      </c>
      <c r="E5357" s="9">
        <v>0.50600000000000001</v>
      </c>
      <c r="F5357" s="9">
        <v>0.57199999999999995</v>
      </c>
      <c r="G5357" s="9">
        <v>5063.41</v>
      </c>
      <c r="H5357" s="10">
        <v>1</v>
      </c>
      <c r="I5357" s="23" t="str">
        <f>VLOOKUP(B5357,'De-Para'!$B$3:$C$29,2,0)</f>
        <v>Nordeste</v>
      </c>
      <c r="J5357" s="18" t="str">
        <f t="shared" si="332"/>
        <v>Médio</v>
      </c>
      <c r="K5357" s="18" t="str">
        <f t="shared" si="333"/>
        <v>Abaixo</v>
      </c>
      <c r="L5357" s="18" t="str">
        <f t="shared" si="334"/>
        <v>Abaixo</v>
      </c>
      <c r="M5357" s="23" t="str">
        <f t="shared" si="335"/>
        <v>Abaixo</v>
      </c>
    </row>
    <row r="5358" spans="1:13">
      <c r="A5358" s="11" t="s">
        <v>5146</v>
      </c>
      <c r="B5358" s="12" t="s">
        <v>72</v>
      </c>
      <c r="C5358" s="12">
        <v>323</v>
      </c>
      <c r="D5358" s="12">
        <v>0.626</v>
      </c>
      <c r="E5358" s="12">
        <v>0.55400000000000005</v>
      </c>
      <c r="F5358" s="12">
        <v>0.58399999999999996</v>
      </c>
      <c r="G5358" s="12">
        <v>6358.78</v>
      </c>
      <c r="H5358" s="13">
        <v>22</v>
      </c>
      <c r="I5358" s="23" t="str">
        <f>VLOOKUP(B5358,'De-Para'!$B$3:$C$29,2,0)</f>
        <v>Nordeste</v>
      </c>
      <c r="J5358" s="18" t="str">
        <f t="shared" si="332"/>
        <v>Médio</v>
      </c>
      <c r="K5358" s="18" t="str">
        <f t="shared" si="333"/>
        <v>Acima</v>
      </c>
      <c r="L5358" s="18" t="str">
        <f t="shared" si="334"/>
        <v>Abaixo</v>
      </c>
      <c r="M5358" s="23" t="str">
        <f t="shared" si="335"/>
        <v>Acima</v>
      </c>
    </row>
    <row r="5359" spans="1:13">
      <c r="A5359" s="8" t="s">
        <v>5147</v>
      </c>
      <c r="B5359" s="9" t="s">
        <v>59</v>
      </c>
      <c r="C5359" s="9">
        <v>26</v>
      </c>
      <c r="D5359" s="9">
        <v>0.7</v>
      </c>
      <c r="E5359" s="9">
        <v>0.68</v>
      </c>
      <c r="F5359" s="9">
        <v>0.61599999999999999</v>
      </c>
      <c r="G5359" s="9">
        <v>24136.93</v>
      </c>
      <c r="H5359" s="10">
        <v>1</v>
      </c>
      <c r="I5359" s="23" t="str">
        <f>VLOOKUP(B5359,'De-Para'!$B$3:$C$29,2,0)</f>
        <v>Sul</v>
      </c>
      <c r="J5359" s="18" t="str">
        <f t="shared" si="332"/>
        <v>Alto</v>
      </c>
      <c r="K5359" s="18" t="str">
        <f t="shared" si="333"/>
        <v>Acima</v>
      </c>
      <c r="L5359" s="18" t="str">
        <f t="shared" si="334"/>
        <v>Abaixo</v>
      </c>
      <c r="M5359" s="23" t="str">
        <f t="shared" si="335"/>
        <v>Abaixo</v>
      </c>
    </row>
    <row r="5360" spans="1:13">
      <c r="A5360" s="11" t="s">
        <v>5148</v>
      </c>
      <c r="B5360" s="12" t="s">
        <v>59</v>
      </c>
      <c r="C5360" s="12">
        <v>56</v>
      </c>
      <c r="D5360" s="12">
        <v>0.64700000000000002</v>
      </c>
      <c r="E5360" s="12">
        <v>0.64200000000000002</v>
      </c>
      <c r="F5360" s="12">
        <v>0.54900000000000004</v>
      </c>
      <c r="G5360" s="12">
        <v>20560.29</v>
      </c>
      <c r="H5360" s="13">
        <v>5</v>
      </c>
      <c r="I5360" s="23" t="str">
        <f>VLOOKUP(B5360,'De-Para'!$B$3:$C$29,2,0)</f>
        <v>Sul</v>
      </c>
      <c r="J5360" s="18" t="str">
        <f t="shared" si="332"/>
        <v>Médio</v>
      </c>
      <c r="K5360" s="18" t="str">
        <f t="shared" si="333"/>
        <v>Acima</v>
      </c>
      <c r="L5360" s="18" t="str">
        <f t="shared" si="334"/>
        <v>Abaixo</v>
      </c>
      <c r="M5360" s="23" t="str">
        <f t="shared" si="335"/>
        <v>Acima</v>
      </c>
    </row>
    <row r="5361" spans="1:13">
      <c r="A5361" s="8" t="s">
        <v>5149</v>
      </c>
      <c r="B5361" s="9" t="s">
        <v>87</v>
      </c>
      <c r="C5361" s="9">
        <v>573</v>
      </c>
      <c r="D5361" s="9">
        <v>0.54200000000000004</v>
      </c>
      <c r="E5361" s="9">
        <v>0.51</v>
      </c>
      <c r="F5361" s="9">
        <v>0.442</v>
      </c>
      <c r="G5361" s="9">
        <v>5307.2</v>
      </c>
      <c r="H5361" s="10">
        <v>1</v>
      </c>
      <c r="I5361" s="23" t="str">
        <f>VLOOKUP(B5361,'De-Para'!$B$3:$C$29,2,0)</f>
        <v>Nordeste</v>
      </c>
      <c r="J5361" s="18" t="str">
        <f t="shared" si="332"/>
        <v>Baixo</v>
      </c>
      <c r="K5361" s="18" t="str">
        <f t="shared" si="333"/>
        <v>Abaixo</v>
      </c>
      <c r="L5361" s="18" t="str">
        <f t="shared" si="334"/>
        <v>Abaixo</v>
      </c>
      <c r="M5361" s="23" t="str">
        <f t="shared" si="335"/>
        <v>Abaixo</v>
      </c>
    </row>
    <row r="5362" spans="1:13">
      <c r="A5362" s="11" t="s">
        <v>5150</v>
      </c>
      <c r="B5362" s="12" t="s">
        <v>94</v>
      </c>
      <c r="C5362" s="12">
        <v>350</v>
      </c>
      <c r="D5362" s="12">
        <v>0.57499999999999996</v>
      </c>
      <c r="E5362" s="12">
        <v>0.53700000000000003</v>
      </c>
      <c r="F5362" s="12">
        <v>0.48099999999999998</v>
      </c>
      <c r="G5362" s="12">
        <v>9422.08</v>
      </c>
      <c r="H5362" s="13">
        <v>1</v>
      </c>
      <c r="I5362" s="23" t="str">
        <f>VLOOKUP(B5362,'De-Para'!$B$3:$C$29,2,0)</f>
        <v>Nordeste</v>
      </c>
      <c r="J5362" s="18" t="str">
        <f t="shared" si="332"/>
        <v>Médio</v>
      </c>
      <c r="K5362" s="18" t="str">
        <f t="shared" si="333"/>
        <v>Abaixo</v>
      </c>
      <c r="L5362" s="18" t="str">
        <f t="shared" si="334"/>
        <v>Abaixo</v>
      </c>
      <c r="M5362" s="23" t="str">
        <f t="shared" si="335"/>
        <v>Abaixo</v>
      </c>
    </row>
    <row r="5363" spans="1:13">
      <c r="A5363" s="8" t="s">
        <v>5151</v>
      </c>
      <c r="B5363" s="9" t="s">
        <v>31</v>
      </c>
      <c r="C5363" s="9">
        <v>400</v>
      </c>
      <c r="D5363" s="9">
        <v>0.63300000000000001</v>
      </c>
      <c r="E5363" s="9">
        <v>0.58499999999999996</v>
      </c>
      <c r="F5363" s="9">
        <v>0.59799999999999998</v>
      </c>
      <c r="G5363" s="9">
        <v>6386.3</v>
      </c>
      <c r="H5363" s="10">
        <v>11</v>
      </c>
      <c r="I5363" s="23" t="str">
        <f>VLOOKUP(B5363,'De-Para'!$B$3:$C$29,2,0)</f>
        <v>Nordeste</v>
      </c>
      <c r="J5363" s="18" t="str">
        <f t="shared" si="332"/>
        <v>Médio</v>
      </c>
      <c r="K5363" s="18" t="str">
        <f t="shared" si="333"/>
        <v>Acima</v>
      </c>
      <c r="L5363" s="18" t="str">
        <f t="shared" si="334"/>
        <v>Abaixo</v>
      </c>
      <c r="M5363" s="23" t="str">
        <f t="shared" si="335"/>
        <v>Acima</v>
      </c>
    </row>
    <row r="5364" spans="1:13">
      <c r="A5364" s="11" t="s">
        <v>5152</v>
      </c>
      <c r="B5364" s="12" t="s">
        <v>82</v>
      </c>
      <c r="C5364" s="12">
        <v>269</v>
      </c>
      <c r="D5364" s="12">
        <v>0.58399999999999996</v>
      </c>
      <c r="E5364" s="12">
        <v>0.54500000000000004</v>
      </c>
      <c r="F5364" s="12">
        <v>0.51400000000000001</v>
      </c>
      <c r="G5364" s="12">
        <v>7024.77</v>
      </c>
      <c r="H5364" s="13">
        <v>2</v>
      </c>
      <c r="I5364" s="23" t="str">
        <f>VLOOKUP(B5364,'De-Para'!$B$3:$C$29,2,0)</f>
        <v>Nordeste</v>
      </c>
      <c r="J5364" s="18" t="str">
        <f t="shared" si="332"/>
        <v>Médio</v>
      </c>
      <c r="K5364" s="18" t="str">
        <f t="shared" si="333"/>
        <v>Abaixo</v>
      </c>
      <c r="L5364" s="18" t="str">
        <f t="shared" si="334"/>
        <v>Abaixo</v>
      </c>
      <c r="M5364" s="23" t="str">
        <f t="shared" si="335"/>
        <v>Abaixo</v>
      </c>
    </row>
    <row r="5365" spans="1:13">
      <c r="A5365" s="8" t="s">
        <v>5153</v>
      </c>
      <c r="B5365" s="9" t="s">
        <v>14</v>
      </c>
      <c r="C5365" s="9">
        <v>21</v>
      </c>
      <c r="D5365" s="9">
        <v>0.76400000000000001</v>
      </c>
      <c r="E5365" s="9">
        <v>0.78700000000000003</v>
      </c>
      <c r="F5365" s="9">
        <v>0.66500000000000004</v>
      </c>
      <c r="G5365" s="9">
        <v>31598.84</v>
      </c>
      <c r="H5365" s="10">
        <v>0</v>
      </c>
      <c r="I5365" s="23" t="str">
        <f>VLOOKUP(B5365,'De-Para'!$B$3:$C$29,2,0)</f>
        <v>Sul</v>
      </c>
      <c r="J5365" s="18" t="str">
        <f t="shared" si="332"/>
        <v>Alto</v>
      </c>
      <c r="K5365" s="18" t="str">
        <f t="shared" si="333"/>
        <v>Acima</v>
      </c>
      <c r="L5365" s="18" t="str">
        <f t="shared" si="334"/>
        <v>Abaixo</v>
      </c>
      <c r="M5365" s="23" t="str">
        <f t="shared" si="335"/>
        <v>Abaixo</v>
      </c>
    </row>
    <row r="5366" spans="1:13">
      <c r="A5366" s="11" t="s">
        <v>5154</v>
      </c>
      <c r="B5366" s="12" t="s">
        <v>87</v>
      </c>
      <c r="C5366" s="12">
        <v>529</v>
      </c>
      <c r="D5366" s="12">
        <v>0.60399999999999998</v>
      </c>
      <c r="E5366" s="12">
        <v>0.53700000000000003</v>
      </c>
      <c r="F5366" s="12">
        <v>0.54600000000000004</v>
      </c>
      <c r="G5366" s="12">
        <v>5946.04</v>
      </c>
      <c r="H5366" s="13">
        <v>1</v>
      </c>
      <c r="I5366" s="23" t="str">
        <f>VLOOKUP(B5366,'De-Para'!$B$3:$C$29,2,0)</f>
        <v>Nordeste</v>
      </c>
      <c r="J5366" s="18" t="str">
        <f t="shared" si="332"/>
        <v>Médio</v>
      </c>
      <c r="K5366" s="18" t="str">
        <f t="shared" si="333"/>
        <v>Acima</v>
      </c>
      <c r="L5366" s="18" t="str">
        <f t="shared" si="334"/>
        <v>Abaixo</v>
      </c>
      <c r="M5366" s="23" t="str">
        <f t="shared" si="335"/>
        <v>Abaixo</v>
      </c>
    </row>
    <row r="5367" spans="1:13">
      <c r="A5367" s="8" t="s">
        <v>5155</v>
      </c>
      <c r="B5367" s="9" t="s">
        <v>14</v>
      </c>
      <c r="C5367" s="9">
        <v>19</v>
      </c>
      <c r="D5367" s="9">
        <v>0.68</v>
      </c>
      <c r="E5367" s="9">
        <v>0.68200000000000005</v>
      </c>
      <c r="F5367" s="9">
        <v>0.57699999999999996</v>
      </c>
      <c r="G5367" s="9">
        <v>32300.18</v>
      </c>
      <c r="H5367" s="10">
        <v>1</v>
      </c>
      <c r="I5367" s="23" t="str">
        <f>VLOOKUP(B5367,'De-Para'!$B$3:$C$29,2,0)</f>
        <v>Sul</v>
      </c>
      <c r="J5367" s="18" t="str">
        <f t="shared" si="332"/>
        <v>Médio</v>
      </c>
      <c r="K5367" s="18" t="str">
        <f t="shared" si="333"/>
        <v>Acima</v>
      </c>
      <c r="L5367" s="18" t="str">
        <f t="shared" si="334"/>
        <v>Abaixo</v>
      </c>
      <c r="M5367" s="23" t="str">
        <f t="shared" si="335"/>
        <v>Abaixo</v>
      </c>
    </row>
    <row r="5368" spans="1:13">
      <c r="A5368" s="11" t="s">
        <v>5156</v>
      </c>
      <c r="B5368" s="12" t="s">
        <v>16</v>
      </c>
      <c r="C5368" s="12">
        <v>180</v>
      </c>
      <c r="D5368" s="12">
        <v>0.66</v>
      </c>
      <c r="E5368" s="12">
        <v>0.622</v>
      </c>
      <c r="F5368" s="12">
        <v>0.55700000000000005</v>
      </c>
      <c r="G5368" s="12">
        <v>13605.42</v>
      </c>
      <c r="H5368" s="13">
        <v>4</v>
      </c>
      <c r="I5368" s="23" t="str">
        <f>VLOOKUP(B5368,'De-Para'!$B$3:$C$29,2,0)</f>
        <v>Sudeste</v>
      </c>
      <c r="J5368" s="18" t="str">
        <f t="shared" si="332"/>
        <v>Médio</v>
      </c>
      <c r="K5368" s="18" t="str">
        <f t="shared" si="333"/>
        <v>Acima</v>
      </c>
      <c r="L5368" s="18" t="str">
        <f t="shared" si="334"/>
        <v>Abaixo</v>
      </c>
      <c r="M5368" s="23" t="str">
        <f t="shared" si="335"/>
        <v>Acima</v>
      </c>
    </row>
    <row r="5369" spans="1:13">
      <c r="A5369" s="8" t="s">
        <v>5157</v>
      </c>
      <c r="B5369" s="9" t="s">
        <v>87</v>
      </c>
      <c r="C5369" s="9">
        <v>496</v>
      </c>
      <c r="D5369" s="9">
        <v>0.502</v>
      </c>
      <c r="E5369" s="9">
        <v>0.48</v>
      </c>
      <c r="F5369" s="9">
        <v>0.36</v>
      </c>
      <c r="G5369" s="9">
        <v>6102.82</v>
      </c>
      <c r="H5369" s="10">
        <v>1</v>
      </c>
      <c r="I5369" s="23" t="str">
        <f>VLOOKUP(B5369,'De-Para'!$B$3:$C$29,2,0)</f>
        <v>Nordeste</v>
      </c>
      <c r="J5369" s="18" t="str">
        <f t="shared" si="332"/>
        <v>Baixo</v>
      </c>
      <c r="K5369" s="18" t="str">
        <f t="shared" si="333"/>
        <v>Abaixo</v>
      </c>
      <c r="L5369" s="18" t="str">
        <f t="shared" si="334"/>
        <v>Abaixo</v>
      </c>
      <c r="M5369" s="23" t="str">
        <f t="shared" si="335"/>
        <v>Abaixo</v>
      </c>
    </row>
    <row r="5370" spans="1:13">
      <c r="A5370" s="11" t="s">
        <v>5158</v>
      </c>
      <c r="B5370" s="12" t="s">
        <v>118</v>
      </c>
      <c r="C5370" s="12">
        <v>373</v>
      </c>
      <c r="D5370" s="12">
        <v>0.63</v>
      </c>
      <c r="E5370" s="12">
        <v>0.56000000000000005</v>
      </c>
      <c r="F5370" s="12">
        <v>0.58299999999999996</v>
      </c>
      <c r="G5370" s="12">
        <v>7101.25</v>
      </c>
      <c r="H5370" s="13">
        <v>0</v>
      </c>
      <c r="I5370" s="23" t="str">
        <f>VLOOKUP(B5370,'De-Para'!$B$3:$C$29,2,0)</f>
        <v>Nordeste</v>
      </c>
      <c r="J5370" s="18" t="str">
        <f t="shared" si="332"/>
        <v>Médio</v>
      </c>
      <c r="K5370" s="18" t="str">
        <f t="shared" si="333"/>
        <v>Acima</v>
      </c>
      <c r="L5370" s="18" t="str">
        <f t="shared" si="334"/>
        <v>Abaixo</v>
      </c>
      <c r="M5370" s="23" t="str">
        <f t="shared" si="335"/>
        <v>Abaixo</v>
      </c>
    </row>
    <row r="5371" spans="1:13">
      <c r="A5371" s="8" t="s">
        <v>5159</v>
      </c>
      <c r="B5371" s="9" t="s">
        <v>16</v>
      </c>
      <c r="C5371" s="9">
        <v>195</v>
      </c>
      <c r="D5371" s="9">
        <v>0.65</v>
      </c>
      <c r="E5371" s="9">
        <v>0.65200000000000002</v>
      </c>
      <c r="F5371" s="9">
        <v>0.51200000000000001</v>
      </c>
      <c r="G5371" s="9">
        <v>11841.79</v>
      </c>
      <c r="H5371" s="10">
        <v>2</v>
      </c>
      <c r="I5371" s="23" t="str">
        <f>VLOOKUP(B5371,'De-Para'!$B$3:$C$29,2,0)</f>
        <v>Sudeste</v>
      </c>
      <c r="J5371" s="18" t="str">
        <f t="shared" si="332"/>
        <v>Médio</v>
      </c>
      <c r="K5371" s="18" t="str">
        <f t="shared" si="333"/>
        <v>Acima</v>
      </c>
      <c r="L5371" s="18" t="str">
        <f t="shared" si="334"/>
        <v>Abaixo</v>
      </c>
      <c r="M5371" s="23" t="str">
        <f t="shared" si="335"/>
        <v>Abaixo</v>
      </c>
    </row>
    <row r="5372" spans="1:13">
      <c r="A5372" s="11" t="s">
        <v>5160</v>
      </c>
      <c r="B5372" s="12" t="s">
        <v>24</v>
      </c>
      <c r="C5372" s="12">
        <v>359</v>
      </c>
      <c r="D5372" s="12">
        <v>0.57499999999999996</v>
      </c>
      <c r="E5372" s="12">
        <v>0.56999999999999995</v>
      </c>
      <c r="F5372" s="12">
        <v>0.443</v>
      </c>
      <c r="G5372" s="12">
        <v>7360.55</v>
      </c>
      <c r="H5372" s="13">
        <v>15</v>
      </c>
      <c r="I5372" s="23" t="str">
        <f>VLOOKUP(B5372,'De-Para'!$B$3:$C$29,2,0)</f>
        <v>Nordeste</v>
      </c>
      <c r="J5372" s="18" t="str">
        <f t="shared" si="332"/>
        <v>Médio</v>
      </c>
      <c r="K5372" s="18" t="str">
        <f t="shared" si="333"/>
        <v>Abaixo</v>
      </c>
      <c r="L5372" s="18" t="str">
        <f t="shared" si="334"/>
        <v>Abaixo</v>
      </c>
      <c r="M5372" s="23" t="str">
        <f t="shared" si="335"/>
        <v>Acima</v>
      </c>
    </row>
    <row r="5373" spans="1:13">
      <c r="A5373" s="8" t="s">
        <v>5161</v>
      </c>
      <c r="B5373" s="9" t="s">
        <v>82</v>
      </c>
      <c r="C5373" s="9">
        <v>348</v>
      </c>
      <c r="D5373" s="9">
        <v>0.64</v>
      </c>
      <c r="E5373" s="9">
        <v>0.61699999999999999</v>
      </c>
      <c r="F5373" s="9">
        <v>0.55800000000000005</v>
      </c>
      <c r="G5373" s="9">
        <v>8683.59</v>
      </c>
      <c r="H5373" s="10">
        <v>12</v>
      </c>
      <c r="I5373" s="23" t="str">
        <f>VLOOKUP(B5373,'De-Para'!$B$3:$C$29,2,0)</f>
        <v>Nordeste</v>
      </c>
      <c r="J5373" s="18" t="str">
        <f t="shared" si="332"/>
        <v>Médio</v>
      </c>
      <c r="K5373" s="18" t="str">
        <f t="shared" si="333"/>
        <v>Acima</v>
      </c>
      <c r="L5373" s="18" t="str">
        <f t="shared" si="334"/>
        <v>Abaixo</v>
      </c>
      <c r="M5373" s="23" t="str">
        <f t="shared" si="335"/>
        <v>Acima</v>
      </c>
    </row>
    <row r="5374" spans="1:13">
      <c r="A5374" s="11" t="s">
        <v>5162</v>
      </c>
      <c r="B5374" s="12" t="s">
        <v>87</v>
      </c>
      <c r="C5374" s="12">
        <v>155</v>
      </c>
      <c r="D5374" s="12">
        <v>0.53200000000000003</v>
      </c>
      <c r="E5374" s="12">
        <v>0.51100000000000001</v>
      </c>
      <c r="F5374" s="12">
        <v>0.40500000000000003</v>
      </c>
      <c r="G5374" s="12">
        <v>8045.02</v>
      </c>
      <c r="H5374" s="13">
        <v>5</v>
      </c>
      <c r="I5374" s="23" t="str">
        <f>VLOOKUP(B5374,'De-Para'!$B$3:$C$29,2,0)</f>
        <v>Nordeste</v>
      </c>
      <c r="J5374" s="18" t="str">
        <f t="shared" si="332"/>
        <v>Baixo</v>
      </c>
      <c r="K5374" s="18" t="str">
        <f t="shared" si="333"/>
        <v>Abaixo</v>
      </c>
      <c r="L5374" s="18" t="str">
        <f t="shared" si="334"/>
        <v>Abaixo</v>
      </c>
      <c r="M5374" s="23" t="str">
        <f t="shared" si="335"/>
        <v>Acima</v>
      </c>
    </row>
    <row r="5375" spans="1:13">
      <c r="A5375" s="8" t="s">
        <v>3393</v>
      </c>
      <c r="B5375" s="9" t="s">
        <v>59</v>
      </c>
      <c r="C5375" s="9">
        <v>79</v>
      </c>
      <c r="D5375" s="9">
        <v>0.65400000000000003</v>
      </c>
      <c r="E5375" s="9">
        <v>0.63900000000000001</v>
      </c>
      <c r="F5375" s="9">
        <v>0.55100000000000005</v>
      </c>
      <c r="G5375" s="9">
        <v>17329</v>
      </c>
      <c r="H5375" s="10">
        <v>1</v>
      </c>
      <c r="I5375" s="23" t="str">
        <f>VLOOKUP(B5375,'De-Para'!$B$3:$C$29,2,0)</f>
        <v>Sul</v>
      </c>
      <c r="J5375" s="18" t="str">
        <f t="shared" si="332"/>
        <v>Médio</v>
      </c>
      <c r="K5375" s="18" t="str">
        <f t="shared" si="333"/>
        <v>Acima</v>
      </c>
      <c r="L5375" s="18" t="str">
        <f t="shared" si="334"/>
        <v>Abaixo</v>
      </c>
      <c r="M5375" s="23" t="str">
        <f t="shared" si="335"/>
        <v>Abaixo</v>
      </c>
    </row>
    <row r="5376" spans="1:13">
      <c r="A5376" s="11" t="s">
        <v>5163</v>
      </c>
      <c r="B5376" s="12" t="s">
        <v>87</v>
      </c>
      <c r="C5376" s="12">
        <v>267</v>
      </c>
      <c r="D5376" s="12">
        <v>0.58899999999999997</v>
      </c>
      <c r="E5376" s="12">
        <v>0.56100000000000005</v>
      </c>
      <c r="F5376" s="12">
        <v>0.49399999999999999</v>
      </c>
      <c r="G5376" s="12">
        <v>9032.3799999999992</v>
      </c>
      <c r="H5376" s="13">
        <v>9</v>
      </c>
      <c r="I5376" s="23" t="str">
        <f>VLOOKUP(B5376,'De-Para'!$B$3:$C$29,2,0)</f>
        <v>Nordeste</v>
      </c>
      <c r="J5376" s="18" t="str">
        <f t="shared" si="332"/>
        <v>Médio</v>
      </c>
      <c r="K5376" s="18" t="str">
        <f t="shared" si="333"/>
        <v>Abaixo</v>
      </c>
      <c r="L5376" s="18" t="str">
        <f t="shared" si="334"/>
        <v>Abaixo</v>
      </c>
      <c r="M5376" s="23" t="str">
        <f t="shared" si="335"/>
        <v>Acima</v>
      </c>
    </row>
    <row r="5377" spans="1:13">
      <c r="A5377" s="8" t="s">
        <v>4009</v>
      </c>
      <c r="B5377" s="9" t="s">
        <v>111</v>
      </c>
      <c r="C5377" s="9">
        <v>259</v>
      </c>
      <c r="D5377" s="9">
        <v>0.60399999999999998</v>
      </c>
      <c r="E5377" s="9">
        <v>0.61699999999999999</v>
      </c>
      <c r="F5377" s="9">
        <v>0.47299999999999998</v>
      </c>
      <c r="G5377" s="9">
        <v>11980.53</v>
      </c>
      <c r="H5377" s="10">
        <v>0</v>
      </c>
      <c r="I5377" s="23" t="str">
        <f>VLOOKUP(B5377,'De-Para'!$B$3:$C$29,2,0)</f>
        <v>Norte</v>
      </c>
      <c r="J5377" s="18" t="str">
        <f t="shared" si="332"/>
        <v>Médio</v>
      </c>
      <c r="K5377" s="18" t="str">
        <f t="shared" si="333"/>
        <v>Acima</v>
      </c>
      <c r="L5377" s="18" t="str">
        <f t="shared" si="334"/>
        <v>Abaixo</v>
      </c>
      <c r="M5377" s="23" t="str">
        <f t="shared" si="335"/>
        <v>Abaixo</v>
      </c>
    </row>
    <row r="5378" spans="1:13">
      <c r="A5378" s="11" t="s">
        <v>5164</v>
      </c>
      <c r="B5378" s="12" t="s">
        <v>72</v>
      </c>
      <c r="C5378" s="12">
        <v>288</v>
      </c>
      <c r="D5378" s="12">
        <v>0.61099999999999999</v>
      </c>
      <c r="E5378" s="12">
        <v>0.58799999999999997</v>
      </c>
      <c r="F5378" s="12">
        <v>0.49299999999999999</v>
      </c>
      <c r="G5378" s="12">
        <v>7960.68</v>
      </c>
      <c r="H5378" s="13">
        <v>3</v>
      </c>
      <c r="I5378" s="23" t="str">
        <f>VLOOKUP(B5378,'De-Para'!$B$3:$C$29,2,0)</f>
        <v>Nordeste</v>
      </c>
      <c r="J5378" s="18" t="str">
        <f t="shared" si="332"/>
        <v>Médio</v>
      </c>
      <c r="K5378" s="18" t="str">
        <f t="shared" si="333"/>
        <v>Acima</v>
      </c>
      <c r="L5378" s="18" t="str">
        <f t="shared" si="334"/>
        <v>Abaixo</v>
      </c>
      <c r="M5378" s="23" t="str">
        <f t="shared" si="335"/>
        <v>Acima</v>
      </c>
    </row>
    <row r="5379" spans="1:13">
      <c r="A5379" s="8" t="s">
        <v>5165</v>
      </c>
      <c r="B5379" s="9" t="s">
        <v>16</v>
      </c>
      <c r="C5379" s="9">
        <v>117</v>
      </c>
      <c r="D5379" s="9">
        <v>0.66</v>
      </c>
      <c r="E5379" s="9">
        <v>0.67500000000000004</v>
      </c>
      <c r="F5379" s="9">
        <v>0.50700000000000001</v>
      </c>
      <c r="G5379" s="9">
        <v>13555.6</v>
      </c>
      <c r="H5379" s="10">
        <v>2</v>
      </c>
      <c r="I5379" s="23" t="str">
        <f>VLOOKUP(B5379,'De-Para'!$B$3:$C$29,2,0)</f>
        <v>Sudeste</v>
      </c>
      <c r="J5379" s="18" t="str">
        <f t="shared" si="332"/>
        <v>Médio</v>
      </c>
      <c r="K5379" s="18" t="str">
        <f t="shared" si="333"/>
        <v>Acima</v>
      </c>
      <c r="L5379" s="18" t="str">
        <f t="shared" si="334"/>
        <v>Abaixo</v>
      </c>
      <c r="M5379" s="23" t="str">
        <f t="shared" si="335"/>
        <v>Abaixo</v>
      </c>
    </row>
    <row r="5380" spans="1:13">
      <c r="A5380" s="11" t="s">
        <v>5166</v>
      </c>
      <c r="B5380" s="12" t="s">
        <v>14</v>
      </c>
      <c r="C5380" s="12">
        <v>21</v>
      </c>
      <c r="D5380" s="12">
        <v>0.68</v>
      </c>
      <c r="E5380" s="12">
        <v>0.68</v>
      </c>
      <c r="F5380" s="12">
        <v>0.56899999999999995</v>
      </c>
      <c r="G5380" s="12">
        <v>22232.33</v>
      </c>
      <c r="H5380" s="13">
        <v>2</v>
      </c>
      <c r="I5380" s="23" t="str">
        <f>VLOOKUP(B5380,'De-Para'!$B$3:$C$29,2,0)</f>
        <v>Sul</v>
      </c>
      <c r="J5380" s="18" t="str">
        <f t="shared" si="332"/>
        <v>Médio</v>
      </c>
      <c r="K5380" s="18" t="str">
        <f t="shared" si="333"/>
        <v>Acima</v>
      </c>
      <c r="L5380" s="18" t="str">
        <f t="shared" si="334"/>
        <v>Abaixo</v>
      </c>
      <c r="M5380" s="23" t="str">
        <f t="shared" si="335"/>
        <v>Abaixo</v>
      </c>
    </row>
    <row r="5381" spans="1:13">
      <c r="A5381" s="8" t="s">
        <v>5167</v>
      </c>
      <c r="B5381" s="9" t="s">
        <v>59</v>
      </c>
      <c r="C5381" s="9">
        <v>72</v>
      </c>
      <c r="D5381" s="9">
        <v>0.70599999999999996</v>
      </c>
      <c r="E5381" s="9">
        <v>0.70099999999999996</v>
      </c>
      <c r="F5381" s="9">
        <v>0.61099999999999999</v>
      </c>
      <c r="G5381" s="9">
        <v>22888.080000000002</v>
      </c>
      <c r="H5381" s="10">
        <v>5</v>
      </c>
      <c r="I5381" s="23" t="str">
        <f>VLOOKUP(B5381,'De-Para'!$B$3:$C$29,2,0)</f>
        <v>Sul</v>
      </c>
      <c r="J5381" s="18" t="str">
        <f t="shared" si="332"/>
        <v>Alto</v>
      </c>
      <c r="K5381" s="18" t="str">
        <f t="shared" si="333"/>
        <v>Acima</v>
      </c>
      <c r="L5381" s="18" t="str">
        <f t="shared" si="334"/>
        <v>Abaixo</v>
      </c>
      <c r="M5381" s="23" t="str">
        <f t="shared" si="335"/>
        <v>Acima</v>
      </c>
    </row>
    <row r="5382" spans="1:13">
      <c r="A5382" s="11" t="s">
        <v>1804</v>
      </c>
      <c r="B5382" s="12" t="s">
        <v>59</v>
      </c>
      <c r="C5382" s="12">
        <v>36</v>
      </c>
      <c r="D5382" s="12">
        <v>0.72699999999999998</v>
      </c>
      <c r="E5382" s="12">
        <v>0.70499999999999996</v>
      </c>
      <c r="F5382" s="12">
        <v>0.65300000000000002</v>
      </c>
      <c r="G5382" s="12">
        <v>28855.13</v>
      </c>
      <c r="H5382" s="13">
        <v>2</v>
      </c>
      <c r="I5382" s="23" t="str">
        <f>VLOOKUP(B5382,'De-Para'!$B$3:$C$29,2,0)</f>
        <v>Sul</v>
      </c>
      <c r="J5382" s="18" t="str">
        <f t="shared" ref="J5382:J5445" si="336">IF(D5382&lt;0.55,"Baixo",IF(D5382&lt;0.7,"Médio",IF(D5382&lt;0.8,"Alto","Muito alto")))</f>
        <v>Alto</v>
      </c>
      <c r="K5382" s="18" t="str">
        <f t="shared" ref="K5382:K5445" si="337">IF(D5382&lt;=$K$3,"Abaixo","Acima")</f>
        <v>Acima</v>
      </c>
      <c r="L5382" s="18" t="str">
        <f t="shared" ref="L5382:L5445" si="338">IF(C5382&gt;=$L$3,"Acima","Abaixo")</f>
        <v>Abaixo</v>
      </c>
      <c r="M5382" s="23" t="str">
        <f t="shared" ref="M5382:M5445" si="339">IF(H5382&lt;=$M$3,"Abaixo","Acima")</f>
        <v>Abaixo</v>
      </c>
    </row>
    <row r="5383" spans="1:13">
      <c r="A5383" s="8" t="s">
        <v>5168</v>
      </c>
      <c r="B5383" s="9" t="s">
        <v>111</v>
      </c>
      <c r="C5383" s="9">
        <v>167</v>
      </c>
      <c r="D5383" s="9">
        <v>0.621</v>
      </c>
      <c r="E5383" s="9">
        <v>0.59799999999999998</v>
      </c>
      <c r="F5383" s="9">
        <v>0.497</v>
      </c>
      <c r="G5383" s="9">
        <v>12775.33</v>
      </c>
      <c r="H5383" s="10">
        <v>0</v>
      </c>
      <c r="I5383" s="23" t="str">
        <f>VLOOKUP(B5383,'De-Para'!$B$3:$C$29,2,0)</f>
        <v>Norte</v>
      </c>
      <c r="J5383" s="18" t="str">
        <f t="shared" si="336"/>
        <v>Médio</v>
      </c>
      <c r="K5383" s="18" t="str">
        <f t="shared" si="337"/>
        <v>Acima</v>
      </c>
      <c r="L5383" s="18" t="str">
        <f t="shared" si="338"/>
        <v>Abaixo</v>
      </c>
      <c r="M5383" s="23" t="str">
        <f t="shared" si="339"/>
        <v>Abaixo</v>
      </c>
    </row>
    <row r="5384" spans="1:13">
      <c r="A5384" s="11" t="s">
        <v>5169</v>
      </c>
      <c r="B5384" s="12" t="s">
        <v>31</v>
      </c>
      <c r="C5384" s="12">
        <v>236</v>
      </c>
      <c r="D5384" s="12">
        <v>0.60899999999999999</v>
      </c>
      <c r="E5384" s="12">
        <v>0.54200000000000004</v>
      </c>
      <c r="F5384" s="12">
        <v>0.56200000000000006</v>
      </c>
      <c r="G5384" s="12">
        <v>6908.19</v>
      </c>
      <c r="H5384" s="13">
        <v>0</v>
      </c>
      <c r="I5384" s="23" t="str">
        <f>VLOOKUP(B5384,'De-Para'!$B$3:$C$29,2,0)</f>
        <v>Nordeste</v>
      </c>
      <c r="J5384" s="18" t="str">
        <f t="shared" si="336"/>
        <v>Médio</v>
      </c>
      <c r="K5384" s="18" t="str">
        <f t="shared" si="337"/>
        <v>Acima</v>
      </c>
      <c r="L5384" s="18" t="str">
        <f t="shared" si="338"/>
        <v>Abaixo</v>
      </c>
      <c r="M5384" s="23" t="str">
        <f t="shared" si="339"/>
        <v>Abaixo</v>
      </c>
    </row>
    <row r="5385" spans="1:13">
      <c r="A5385" s="8" t="s">
        <v>5170</v>
      </c>
      <c r="B5385" s="9" t="s">
        <v>87</v>
      </c>
      <c r="C5385" s="9">
        <v>355</v>
      </c>
      <c r="D5385" s="9">
        <v>0.49299999999999999</v>
      </c>
      <c r="E5385" s="9">
        <v>0.45</v>
      </c>
      <c r="F5385" s="9">
        <v>0.36899999999999999</v>
      </c>
      <c r="G5385" s="9">
        <v>4766.74</v>
      </c>
      <c r="H5385" s="10">
        <v>0</v>
      </c>
      <c r="I5385" s="23" t="str">
        <f>VLOOKUP(B5385,'De-Para'!$B$3:$C$29,2,0)</f>
        <v>Nordeste</v>
      </c>
      <c r="J5385" s="18" t="str">
        <f t="shared" si="336"/>
        <v>Baixo</v>
      </c>
      <c r="K5385" s="18" t="str">
        <f t="shared" si="337"/>
        <v>Abaixo</v>
      </c>
      <c r="L5385" s="18" t="str">
        <f t="shared" si="338"/>
        <v>Abaixo</v>
      </c>
      <c r="M5385" s="23" t="str">
        <f t="shared" si="339"/>
        <v>Abaixo</v>
      </c>
    </row>
    <row r="5386" spans="1:13">
      <c r="A5386" s="11" t="s">
        <v>2249</v>
      </c>
      <c r="B5386" s="12" t="s">
        <v>24</v>
      </c>
      <c r="C5386" s="12">
        <v>341</v>
      </c>
      <c r="D5386" s="12">
        <v>0.64</v>
      </c>
      <c r="E5386" s="12">
        <v>0.60099999999999998</v>
      </c>
      <c r="F5386" s="12">
        <v>0.57499999999999996</v>
      </c>
      <c r="G5386" s="12">
        <v>6969.45</v>
      </c>
      <c r="H5386" s="13">
        <v>9</v>
      </c>
      <c r="I5386" s="23" t="str">
        <f>VLOOKUP(B5386,'De-Para'!$B$3:$C$29,2,0)</f>
        <v>Nordeste</v>
      </c>
      <c r="J5386" s="18" t="str">
        <f t="shared" si="336"/>
        <v>Médio</v>
      </c>
      <c r="K5386" s="18" t="str">
        <f t="shared" si="337"/>
        <v>Acima</v>
      </c>
      <c r="L5386" s="18" t="str">
        <f t="shared" si="338"/>
        <v>Abaixo</v>
      </c>
      <c r="M5386" s="23" t="str">
        <f t="shared" si="339"/>
        <v>Acima</v>
      </c>
    </row>
    <row r="5387" spans="1:13">
      <c r="A5387" s="8" t="s">
        <v>3021</v>
      </c>
      <c r="B5387" s="9" t="s">
        <v>72</v>
      </c>
      <c r="C5387" s="9">
        <v>388</v>
      </c>
      <c r="D5387" s="9">
        <v>0.624</v>
      </c>
      <c r="E5387" s="9">
        <v>0.58599999999999997</v>
      </c>
      <c r="F5387" s="9">
        <v>0.53900000000000003</v>
      </c>
      <c r="G5387" s="9">
        <v>8655.99</v>
      </c>
      <c r="H5387" s="10">
        <v>2</v>
      </c>
      <c r="I5387" s="23" t="str">
        <f>VLOOKUP(B5387,'De-Para'!$B$3:$C$29,2,0)</f>
        <v>Nordeste</v>
      </c>
      <c r="J5387" s="18" t="str">
        <f t="shared" si="336"/>
        <v>Médio</v>
      </c>
      <c r="K5387" s="18" t="str">
        <f t="shared" si="337"/>
        <v>Acima</v>
      </c>
      <c r="L5387" s="18" t="str">
        <f t="shared" si="338"/>
        <v>Abaixo</v>
      </c>
      <c r="M5387" s="23" t="str">
        <f t="shared" si="339"/>
        <v>Abaixo</v>
      </c>
    </row>
    <row r="5388" spans="1:13">
      <c r="A5388" s="11" t="s">
        <v>5171</v>
      </c>
      <c r="B5388" s="12" t="s">
        <v>210</v>
      </c>
      <c r="C5388" s="12">
        <v>144</v>
      </c>
      <c r="D5388" s="12">
        <v>0.57999999999999996</v>
      </c>
      <c r="E5388" s="12">
        <v>0.52800000000000002</v>
      </c>
      <c r="F5388" s="12">
        <v>0.47699999999999998</v>
      </c>
      <c r="G5388" s="12">
        <v>12847.32</v>
      </c>
      <c r="H5388" s="13">
        <v>12</v>
      </c>
      <c r="I5388" s="23" t="str">
        <f>VLOOKUP(B5388,'De-Para'!$B$3:$C$29,2,0)</f>
        <v>Norte</v>
      </c>
      <c r="J5388" s="18" t="str">
        <f t="shared" si="336"/>
        <v>Médio</v>
      </c>
      <c r="K5388" s="18" t="str">
        <f t="shared" si="337"/>
        <v>Abaixo</v>
      </c>
      <c r="L5388" s="18" t="str">
        <f t="shared" si="338"/>
        <v>Abaixo</v>
      </c>
      <c r="M5388" s="23" t="str">
        <f t="shared" si="339"/>
        <v>Acima</v>
      </c>
    </row>
    <row r="5389" spans="1:13">
      <c r="A5389" s="8" t="s">
        <v>198</v>
      </c>
      <c r="B5389" s="9" t="s">
        <v>16</v>
      </c>
      <c r="C5389" s="9">
        <v>132</v>
      </c>
      <c r="D5389" s="9">
        <v>0.66</v>
      </c>
      <c r="E5389" s="9">
        <v>0.66</v>
      </c>
      <c r="F5389" s="9">
        <v>0.54600000000000004</v>
      </c>
      <c r="G5389" s="9">
        <v>10463.530000000001</v>
      </c>
      <c r="H5389" s="10">
        <v>2</v>
      </c>
      <c r="I5389" s="23" t="str">
        <f>VLOOKUP(B5389,'De-Para'!$B$3:$C$29,2,0)</f>
        <v>Sudeste</v>
      </c>
      <c r="J5389" s="18" t="str">
        <f t="shared" si="336"/>
        <v>Médio</v>
      </c>
      <c r="K5389" s="18" t="str">
        <f t="shared" si="337"/>
        <v>Acima</v>
      </c>
      <c r="L5389" s="18" t="str">
        <f t="shared" si="338"/>
        <v>Abaixo</v>
      </c>
      <c r="M5389" s="23" t="str">
        <f t="shared" si="339"/>
        <v>Abaixo</v>
      </c>
    </row>
    <row r="5390" spans="1:13">
      <c r="A5390" s="11" t="s">
        <v>5172</v>
      </c>
      <c r="B5390" s="12" t="s">
        <v>14</v>
      </c>
      <c r="C5390" s="12">
        <v>56</v>
      </c>
      <c r="D5390" s="12">
        <v>0.67</v>
      </c>
      <c r="E5390" s="12">
        <v>0.64600000000000002</v>
      </c>
      <c r="F5390" s="12">
        <v>0.57099999999999995</v>
      </c>
      <c r="G5390" s="12">
        <v>25383.119999999999</v>
      </c>
      <c r="H5390" s="13">
        <v>3</v>
      </c>
      <c r="I5390" s="23" t="str">
        <f>VLOOKUP(B5390,'De-Para'!$B$3:$C$29,2,0)</f>
        <v>Sul</v>
      </c>
      <c r="J5390" s="18" t="str">
        <f t="shared" si="336"/>
        <v>Médio</v>
      </c>
      <c r="K5390" s="18" t="str">
        <f t="shared" si="337"/>
        <v>Acima</v>
      </c>
      <c r="L5390" s="18" t="str">
        <f t="shared" si="338"/>
        <v>Abaixo</v>
      </c>
      <c r="M5390" s="23" t="str">
        <f t="shared" si="339"/>
        <v>Acima</v>
      </c>
    </row>
    <row r="5391" spans="1:13">
      <c r="A5391" s="8" t="s">
        <v>5173</v>
      </c>
      <c r="B5391" s="9" t="s">
        <v>72</v>
      </c>
      <c r="C5391" s="9">
        <v>172</v>
      </c>
      <c r="D5391" s="9">
        <v>0.623</v>
      </c>
      <c r="E5391" s="9">
        <v>0.57799999999999996</v>
      </c>
      <c r="F5391" s="9">
        <v>0.54600000000000004</v>
      </c>
      <c r="G5391" s="9">
        <v>10523.94</v>
      </c>
      <c r="H5391" s="10">
        <v>2</v>
      </c>
      <c r="I5391" s="23" t="str">
        <f>VLOOKUP(B5391,'De-Para'!$B$3:$C$29,2,0)</f>
        <v>Nordeste</v>
      </c>
      <c r="J5391" s="18" t="str">
        <f t="shared" si="336"/>
        <v>Médio</v>
      </c>
      <c r="K5391" s="18" t="str">
        <f t="shared" si="337"/>
        <v>Acima</v>
      </c>
      <c r="L5391" s="18" t="str">
        <f t="shared" si="338"/>
        <v>Abaixo</v>
      </c>
      <c r="M5391" s="23" t="str">
        <f t="shared" si="339"/>
        <v>Abaixo</v>
      </c>
    </row>
    <row r="5392" spans="1:13">
      <c r="A5392" s="11" t="s">
        <v>3398</v>
      </c>
      <c r="B5392" s="12" t="s">
        <v>72</v>
      </c>
      <c r="C5392" s="12">
        <v>252</v>
      </c>
      <c r="D5392" s="12">
        <v>0.56899999999999995</v>
      </c>
      <c r="E5392" s="12">
        <v>0.56100000000000005</v>
      </c>
      <c r="F5392" s="12">
        <v>0.46200000000000002</v>
      </c>
      <c r="G5392" s="12">
        <v>9243.58</v>
      </c>
      <c r="H5392" s="13">
        <v>2</v>
      </c>
      <c r="I5392" s="23" t="str">
        <f>VLOOKUP(B5392,'De-Para'!$B$3:$C$29,2,0)</f>
        <v>Nordeste</v>
      </c>
      <c r="J5392" s="18" t="str">
        <f t="shared" si="336"/>
        <v>Médio</v>
      </c>
      <c r="K5392" s="18" t="str">
        <f t="shared" si="337"/>
        <v>Abaixo</v>
      </c>
      <c r="L5392" s="18" t="str">
        <f t="shared" si="338"/>
        <v>Abaixo</v>
      </c>
      <c r="M5392" s="23" t="str">
        <f t="shared" si="339"/>
        <v>Abaixo</v>
      </c>
    </row>
    <row r="5393" spans="1:13">
      <c r="A5393" s="8" t="s">
        <v>5174</v>
      </c>
      <c r="B5393" s="9" t="s">
        <v>14</v>
      </c>
      <c r="C5393" s="9">
        <v>27</v>
      </c>
      <c r="D5393" s="9">
        <v>0.66400000000000003</v>
      </c>
      <c r="E5393" s="9">
        <v>0.64400000000000002</v>
      </c>
      <c r="F5393" s="9">
        <v>0.56599999999999995</v>
      </c>
      <c r="G5393" s="9">
        <v>32121.96</v>
      </c>
      <c r="H5393" s="10">
        <v>3</v>
      </c>
      <c r="I5393" s="23" t="str">
        <f>VLOOKUP(B5393,'De-Para'!$B$3:$C$29,2,0)</f>
        <v>Sul</v>
      </c>
      <c r="J5393" s="18" t="str">
        <f t="shared" si="336"/>
        <v>Médio</v>
      </c>
      <c r="K5393" s="18" t="str">
        <f t="shared" si="337"/>
        <v>Acima</v>
      </c>
      <c r="L5393" s="18" t="str">
        <f t="shared" si="338"/>
        <v>Abaixo</v>
      </c>
      <c r="M5393" s="23" t="str">
        <f t="shared" si="339"/>
        <v>Acima</v>
      </c>
    </row>
    <row r="5394" spans="1:13">
      <c r="A5394" s="11" t="s">
        <v>5175</v>
      </c>
      <c r="B5394" s="12" t="s">
        <v>7</v>
      </c>
      <c r="C5394" s="12">
        <v>167</v>
      </c>
      <c r="D5394" s="12">
        <v>0.68799999999999994</v>
      </c>
      <c r="E5394" s="12">
        <v>0.67900000000000005</v>
      </c>
      <c r="F5394" s="12">
        <v>0.60299999999999998</v>
      </c>
      <c r="G5394" s="12">
        <v>17169.580000000002</v>
      </c>
      <c r="H5394" s="13">
        <v>1</v>
      </c>
      <c r="I5394" s="23" t="str">
        <f>VLOOKUP(B5394,'De-Para'!$B$3:$C$29,2,0)</f>
        <v>Sudeste</v>
      </c>
      <c r="J5394" s="18" t="str">
        <f t="shared" si="336"/>
        <v>Médio</v>
      </c>
      <c r="K5394" s="18" t="str">
        <f t="shared" si="337"/>
        <v>Acima</v>
      </c>
      <c r="L5394" s="18" t="str">
        <f t="shared" si="338"/>
        <v>Abaixo</v>
      </c>
      <c r="M5394" s="23" t="str">
        <f t="shared" si="339"/>
        <v>Abaixo</v>
      </c>
    </row>
    <row r="5395" spans="1:13">
      <c r="A5395" s="8" t="s">
        <v>5176</v>
      </c>
      <c r="B5395" s="9" t="s">
        <v>16</v>
      </c>
      <c r="C5395" s="9">
        <v>300</v>
      </c>
      <c r="D5395" s="9">
        <v>0.59899999999999998</v>
      </c>
      <c r="E5395" s="9">
        <v>0.57499999999999996</v>
      </c>
      <c r="F5395" s="9">
        <v>0.47099999999999997</v>
      </c>
      <c r="G5395" s="9">
        <v>9994.0499999999993</v>
      </c>
      <c r="H5395" s="10">
        <v>3</v>
      </c>
      <c r="I5395" s="23" t="str">
        <f>VLOOKUP(B5395,'De-Para'!$B$3:$C$29,2,0)</f>
        <v>Sudeste</v>
      </c>
      <c r="J5395" s="18" t="str">
        <f t="shared" si="336"/>
        <v>Médio</v>
      </c>
      <c r="K5395" s="18" t="str">
        <f t="shared" si="337"/>
        <v>Abaixo</v>
      </c>
      <c r="L5395" s="18" t="str">
        <f t="shared" si="338"/>
        <v>Abaixo</v>
      </c>
      <c r="M5395" s="23" t="str">
        <f t="shared" si="339"/>
        <v>Acima</v>
      </c>
    </row>
    <row r="5396" spans="1:13">
      <c r="A5396" s="11" t="s">
        <v>5177</v>
      </c>
      <c r="B5396" s="12" t="s">
        <v>29</v>
      </c>
      <c r="C5396" s="12">
        <v>127</v>
      </c>
      <c r="D5396" s="12">
        <v>0.67</v>
      </c>
      <c r="E5396" s="12">
        <v>0.66100000000000003</v>
      </c>
      <c r="F5396" s="12">
        <v>0.56000000000000005</v>
      </c>
      <c r="G5396" s="12">
        <v>18332.07</v>
      </c>
      <c r="H5396" s="13">
        <v>0</v>
      </c>
      <c r="I5396" s="23" t="str">
        <f>VLOOKUP(B5396,'De-Para'!$B$3:$C$29,2,0)</f>
        <v>Centro-Oeste</v>
      </c>
      <c r="J5396" s="18" t="str">
        <f t="shared" si="336"/>
        <v>Médio</v>
      </c>
      <c r="K5396" s="18" t="str">
        <f t="shared" si="337"/>
        <v>Acima</v>
      </c>
      <c r="L5396" s="18" t="str">
        <f t="shared" si="338"/>
        <v>Abaixo</v>
      </c>
      <c r="M5396" s="23" t="str">
        <f t="shared" si="339"/>
        <v>Abaixo</v>
      </c>
    </row>
    <row r="5397" spans="1:13">
      <c r="A5397" s="8" t="s">
        <v>5178</v>
      </c>
      <c r="B5397" s="9" t="s">
        <v>7</v>
      </c>
      <c r="C5397" s="9">
        <v>145</v>
      </c>
      <c r="D5397" s="9">
        <v>0.747</v>
      </c>
      <c r="E5397" s="9">
        <v>0.71099999999999997</v>
      </c>
      <c r="F5397" s="9">
        <v>0.71199999999999997</v>
      </c>
      <c r="G5397" s="9">
        <v>17926.03</v>
      </c>
      <c r="H5397" s="10">
        <v>3</v>
      </c>
      <c r="I5397" s="23" t="str">
        <f>VLOOKUP(B5397,'De-Para'!$B$3:$C$29,2,0)</f>
        <v>Sudeste</v>
      </c>
      <c r="J5397" s="18" t="str">
        <f t="shared" si="336"/>
        <v>Alto</v>
      </c>
      <c r="K5397" s="18" t="str">
        <f t="shared" si="337"/>
        <v>Acima</v>
      </c>
      <c r="L5397" s="18" t="str">
        <f t="shared" si="338"/>
        <v>Abaixo</v>
      </c>
      <c r="M5397" s="23" t="str">
        <f t="shared" si="339"/>
        <v>Acima</v>
      </c>
    </row>
    <row r="5398" spans="1:13">
      <c r="A5398" s="11" t="s">
        <v>5179</v>
      </c>
      <c r="B5398" s="12" t="s">
        <v>118</v>
      </c>
      <c r="C5398" s="12">
        <v>564</v>
      </c>
      <c r="D5398" s="12">
        <v>0.56200000000000006</v>
      </c>
      <c r="E5398" s="12">
        <v>0.57799999999999996</v>
      </c>
      <c r="F5398" s="12">
        <v>0.438</v>
      </c>
      <c r="G5398" s="12">
        <v>7524.51</v>
      </c>
      <c r="H5398" s="13">
        <v>18</v>
      </c>
      <c r="I5398" s="23" t="str">
        <f>VLOOKUP(B5398,'De-Para'!$B$3:$C$29,2,0)</f>
        <v>Nordeste</v>
      </c>
      <c r="J5398" s="18" t="str">
        <f t="shared" si="336"/>
        <v>Médio</v>
      </c>
      <c r="K5398" s="18" t="str">
        <f t="shared" si="337"/>
        <v>Abaixo</v>
      </c>
      <c r="L5398" s="18" t="str">
        <f t="shared" si="338"/>
        <v>Abaixo</v>
      </c>
      <c r="M5398" s="23" t="str">
        <f t="shared" si="339"/>
        <v>Acima</v>
      </c>
    </row>
    <row r="5399" spans="1:13">
      <c r="A5399" s="8" t="s">
        <v>5180</v>
      </c>
      <c r="B5399" s="9" t="s">
        <v>14</v>
      </c>
      <c r="C5399" s="9">
        <v>22</v>
      </c>
      <c r="D5399" s="9">
        <v>0.71099999999999997</v>
      </c>
      <c r="E5399" s="9">
        <v>0.72</v>
      </c>
      <c r="F5399" s="9">
        <v>0.59299999999999997</v>
      </c>
      <c r="G5399" s="9">
        <v>19494.98</v>
      </c>
      <c r="H5399" s="10">
        <v>5</v>
      </c>
      <c r="I5399" s="23" t="str">
        <f>VLOOKUP(B5399,'De-Para'!$B$3:$C$29,2,0)</f>
        <v>Sul</v>
      </c>
      <c r="J5399" s="18" t="str">
        <f t="shared" si="336"/>
        <v>Alto</v>
      </c>
      <c r="K5399" s="18" t="str">
        <f t="shared" si="337"/>
        <v>Acima</v>
      </c>
      <c r="L5399" s="18" t="str">
        <f t="shared" si="338"/>
        <v>Abaixo</v>
      </c>
      <c r="M5399" s="23" t="str">
        <f t="shared" si="339"/>
        <v>Acima</v>
      </c>
    </row>
    <row r="5400" spans="1:13">
      <c r="A5400" s="11" t="s">
        <v>2829</v>
      </c>
      <c r="B5400" s="12" t="s">
        <v>111</v>
      </c>
      <c r="C5400" s="12">
        <v>260</v>
      </c>
      <c r="D5400" s="12">
        <v>0.66</v>
      </c>
      <c r="E5400" s="12">
        <v>0.621</v>
      </c>
      <c r="F5400" s="12">
        <v>0.55500000000000005</v>
      </c>
      <c r="G5400" s="12">
        <v>13408.17</v>
      </c>
      <c r="H5400" s="13">
        <v>0</v>
      </c>
      <c r="I5400" s="23" t="str">
        <f>VLOOKUP(B5400,'De-Para'!$B$3:$C$29,2,0)</f>
        <v>Norte</v>
      </c>
      <c r="J5400" s="18" t="str">
        <f t="shared" si="336"/>
        <v>Médio</v>
      </c>
      <c r="K5400" s="18" t="str">
        <f t="shared" si="337"/>
        <v>Acima</v>
      </c>
      <c r="L5400" s="18" t="str">
        <f t="shared" si="338"/>
        <v>Abaixo</v>
      </c>
      <c r="M5400" s="23" t="str">
        <f t="shared" si="339"/>
        <v>Abaixo</v>
      </c>
    </row>
    <row r="5401" spans="1:13">
      <c r="A5401" s="8" t="s">
        <v>5181</v>
      </c>
      <c r="B5401" s="9" t="s">
        <v>210</v>
      </c>
      <c r="C5401" s="9">
        <v>215</v>
      </c>
      <c r="D5401" s="9">
        <v>0.61399999999999999</v>
      </c>
      <c r="E5401" s="9">
        <v>0.53900000000000003</v>
      </c>
      <c r="F5401" s="9">
        <v>0.54400000000000004</v>
      </c>
      <c r="G5401" s="9">
        <v>13213.94</v>
      </c>
      <c r="H5401" s="10">
        <v>6</v>
      </c>
      <c r="I5401" s="23" t="str">
        <f>VLOOKUP(B5401,'De-Para'!$B$3:$C$29,2,0)</f>
        <v>Norte</v>
      </c>
      <c r="J5401" s="18" t="str">
        <f t="shared" si="336"/>
        <v>Médio</v>
      </c>
      <c r="K5401" s="18" t="str">
        <f t="shared" si="337"/>
        <v>Acima</v>
      </c>
      <c r="L5401" s="18" t="str">
        <f t="shared" si="338"/>
        <v>Abaixo</v>
      </c>
      <c r="M5401" s="23" t="str">
        <f t="shared" si="339"/>
        <v>Acima</v>
      </c>
    </row>
    <row r="5402" spans="1:13">
      <c r="A5402" s="11" t="s">
        <v>5182</v>
      </c>
      <c r="B5402" s="12" t="s">
        <v>111</v>
      </c>
      <c r="C5402" s="12">
        <v>144</v>
      </c>
      <c r="D5402" s="12">
        <v>0.62</v>
      </c>
      <c r="E5402" s="12">
        <v>0.59</v>
      </c>
      <c r="F5402" s="12">
        <v>0.497</v>
      </c>
      <c r="G5402" s="12">
        <v>18274.93</v>
      </c>
      <c r="H5402" s="13">
        <v>1</v>
      </c>
      <c r="I5402" s="23" t="str">
        <f>VLOOKUP(B5402,'De-Para'!$B$3:$C$29,2,0)</f>
        <v>Norte</v>
      </c>
      <c r="J5402" s="18" t="str">
        <f t="shared" si="336"/>
        <v>Médio</v>
      </c>
      <c r="K5402" s="18" t="str">
        <f t="shared" si="337"/>
        <v>Acima</v>
      </c>
      <c r="L5402" s="18" t="str">
        <f t="shared" si="338"/>
        <v>Abaixo</v>
      </c>
      <c r="M5402" s="23" t="str">
        <f t="shared" si="339"/>
        <v>Abaixo</v>
      </c>
    </row>
    <row r="5403" spans="1:13">
      <c r="A5403" s="8" t="s">
        <v>2468</v>
      </c>
      <c r="B5403" s="9" t="s">
        <v>24</v>
      </c>
      <c r="C5403" s="9">
        <v>248</v>
      </c>
      <c r="D5403" s="9">
        <v>0.56499999999999995</v>
      </c>
      <c r="E5403" s="9">
        <v>0.53100000000000003</v>
      </c>
      <c r="F5403" s="9">
        <v>0.46300000000000002</v>
      </c>
      <c r="G5403" s="9">
        <v>6043.9</v>
      </c>
      <c r="H5403" s="10">
        <v>2</v>
      </c>
      <c r="I5403" s="23" t="str">
        <f>VLOOKUP(B5403,'De-Para'!$B$3:$C$29,2,0)</f>
        <v>Nordeste</v>
      </c>
      <c r="J5403" s="18" t="str">
        <f t="shared" si="336"/>
        <v>Médio</v>
      </c>
      <c r="K5403" s="18" t="str">
        <f t="shared" si="337"/>
        <v>Abaixo</v>
      </c>
      <c r="L5403" s="18" t="str">
        <f t="shared" si="338"/>
        <v>Abaixo</v>
      </c>
      <c r="M5403" s="23" t="str">
        <f t="shared" si="339"/>
        <v>Abaixo</v>
      </c>
    </row>
    <row r="5404" spans="1:13">
      <c r="A5404" s="11" t="s">
        <v>5183</v>
      </c>
      <c r="B5404" s="12" t="s">
        <v>31</v>
      </c>
      <c r="C5404" s="12">
        <v>222</v>
      </c>
      <c r="D5404" s="12">
        <v>0.66</v>
      </c>
      <c r="E5404" s="12">
        <v>0.58099999999999996</v>
      </c>
      <c r="F5404" s="12">
        <v>0.64200000000000002</v>
      </c>
      <c r="G5404" s="12">
        <v>7946.66</v>
      </c>
      <c r="H5404" s="13">
        <v>1</v>
      </c>
      <c r="I5404" s="23" t="str">
        <f>VLOOKUP(B5404,'De-Para'!$B$3:$C$29,2,0)</f>
        <v>Nordeste</v>
      </c>
      <c r="J5404" s="18" t="str">
        <f t="shared" si="336"/>
        <v>Médio</v>
      </c>
      <c r="K5404" s="18" t="str">
        <f t="shared" si="337"/>
        <v>Acima</v>
      </c>
      <c r="L5404" s="18" t="str">
        <f t="shared" si="338"/>
        <v>Abaixo</v>
      </c>
      <c r="M5404" s="23" t="str">
        <f t="shared" si="339"/>
        <v>Abaixo</v>
      </c>
    </row>
    <row r="5405" spans="1:13">
      <c r="A5405" s="8" t="s">
        <v>5184</v>
      </c>
      <c r="B5405" s="9" t="s">
        <v>275</v>
      </c>
      <c r="C5405" s="9">
        <v>223</v>
      </c>
      <c r="D5405" s="9">
        <v>0.51700000000000002</v>
      </c>
      <c r="E5405" s="9">
        <v>0.51900000000000002</v>
      </c>
      <c r="F5405" s="9">
        <v>0.34</v>
      </c>
      <c r="G5405" s="9">
        <v>10150.15</v>
      </c>
      <c r="H5405" s="10">
        <v>1</v>
      </c>
      <c r="I5405" s="23" t="str">
        <f>VLOOKUP(B5405,'De-Para'!$B$3:$C$29,2,0)</f>
        <v>Norte</v>
      </c>
      <c r="J5405" s="18" t="str">
        <f t="shared" si="336"/>
        <v>Baixo</v>
      </c>
      <c r="K5405" s="18" t="str">
        <f t="shared" si="337"/>
        <v>Abaixo</v>
      </c>
      <c r="L5405" s="18" t="str">
        <f t="shared" si="338"/>
        <v>Abaixo</v>
      </c>
      <c r="M5405" s="23" t="str">
        <f t="shared" si="339"/>
        <v>Abaixo</v>
      </c>
    </row>
    <row r="5406" spans="1:13">
      <c r="A5406" s="11" t="s">
        <v>5185</v>
      </c>
      <c r="B5406" s="12" t="s">
        <v>16</v>
      </c>
      <c r="C5406" s="12">
        <v>230</v>
      </c>
      <c r="D5406" s="12">
        <v>0.72599999999999998</v>
      </c>
      <c r="E5406" s="12">
        <v>0.67500000000000004</v>
      </c>
      <c r="F5406" s="12">
        <v>0.67500000000000004</v>
      </c>
      <c r="G5406" s="12">
        <v>9797.19</v>
      </c>
      <c r="H5406" s="13">
        <v>3</v>
      </c>
      <c r="I5406" s="23" t="str">
        <f>VLOOKUP(B5406,'De-Para'!$B$3:$C$29,2,0)</f>
        <v>Sudeste</v>
      </c>
      <c r="J5406" s="18" t="str">
        <f t="shared" si="336"/>
        <v>Alto</v>
      </c>
      <c r="K5406" s="18" t="str">
        <f t="shared" si="337"/>
        <v>Acima</v>
      </c>
      <c r="L5406" s="18" t="str">
        <f t="shared" si="338"/>
        <v>Abaixo</v>
      </c>
      <c r="M5406" s="23" t="str">
        <f t="shared" si="339"/>
        <v>Acima</v>
      </c>
    </row>
    <row r="5407" spans="1:13">
      <c r="A5407" s="8" t="s">
        <v>5186</v>
      </c>
      <c r="B5407" s="9" t="s">
        <v>29</v>
      </c>
      <c r="C5407" s="9">
        <v>74</v>
      </c>
      <c r="D5407" s="9">
        <v>0.59499999999999997</v>
      </c>
      <c r="E5407" s="9">
        <v>0.621</v>
      </c>
      <c r="F5407" s="9">
        <v>0.42699999999999999</v>
      </c>
      <c r="G5407" s="9">
        <v>17045.86</v>
      </c>
      <c r="H5407" s="10">
        <v>2</v>
      </c>
      <c r="I5407" s="23" t="str">
        <f>VLOOKUP(B5407,'De-Para'!$B$3:$C$29,2,0)</f>
        <v>Centro-Oeste</v>
      </c>
      <c r="J5407" s="18" t="str">
        <f t="shared" si="336"/>
        <v>Médio</v>
      </c>
      <c r="K5407" s="18" t="str">
        <f t="shared" si="337"/>
        <v>Abaixo</v>
      </c>
      <c r="L5407" s="18" t="str">
        <f t="shared" si="338"/>
        <v>Abaixo</v>
      </c>
      <c r="M5407" s="23" t="str">
        <f t="shared" si="339"/>
        <v>Abaixo</v>
      </c>
    </row>
    <row r="5408" spans="1:13">
      <c r="A5408" s="11" t="s">
        <v>5187</v>
      </c>
      <c r="B5408" s="12" t="s">
        <v>24</v>
      </c>
      <c r="C5408" s="12">
        <v>351</v>
      </c>
      <c r="D5408" s="12">
        <v>0.56000000000000005</v>
      </c>
      <c r="E5408" s="12">
        <v>0.53600000000000003</v>
      </c>
      <c r="F5408" s="12">
        <v>0.44400000000000001</v>
      </c>
      <c r="G5408" s="12">
        <v>6759.9</v>
      </c>
      <c r="H5408" s="13">
        <v>11</v>
      </c>
      <c r="I5408" s="23" t="str">
        <f>VLOOKUP(B5408,'De-Para'!$B$3:$C$29,2,0)</f>
        <v>Nordeste</v>
      </c>
      <c r="J5408" s="18" t="str">
        <f t="shared" si="336"/>
        <v>Médio</v>
      </c>
      <c r="K5408" s="18" t="str">
        <f t="shared" si="337"/>
        <v>Abaixo</v>
      </c>
      <c r="L5408" s="18" t="str">
        <f t="shared" si="338"/>
        <v>Abaixo</v>
      </c>
      <c r="M5408" s="23" t="str">
        <f t="shared" si="339"/>
        <v>Acima</v>
      </c>
    </row>
    <row r="5409" spans="1:13">
      <c r="A5409" s="8" t="s">
        <v>5188</v>
      </c>
      <c r="B5409" s="9" t="s">
        <v>87</v>
      </c>
      <c r="C5409" s="9">
        <v>152</v>
      </c>
      <c r="D5409" s="9">
        <v>0.51</v>
      </c>
      <c r="E5409" s="9">
        <v>0.44500000000000001</v>
      </c>
      <c r="F5409" s="9">
        <v>0.39400000000000002</v>
      </c>
      <c r="G5409" s="9">
        <v>4586.67</v>
      </c>
      <c r="H5409" s="10">
        <v>20</v>
      </c>
      <c r="I5409" s="23" t="str">
        <f>VLOOKUP(B5409,'De-Para'!$B$3:$C$29,2,0)</f>
        <v>Nordeste</v>
      </c>
      <c r="J5409" s="18" t="str">
        <f t="shared" si="336"/>
        <v>Baixo</v>
      </c>
      <c r="K5409" s="18" t="str">
        <f t="shared" si="337"/>
        <v>Abaixo</v>
      </c>
      <c r="L5409" s="18" t="str">
        <f t="shared" si="338"/>
        <v>Abaixo</v>
      </c>
      <c r="M5409" s="23" t="str">
        <f t="shared" si="339"/>
        <v>Acima</v>
      </c>
    </row>
    <row r="5410" spans="1:13">
      <c r="A5410" s="11" t="s">
        <v>2813</v>
      </c>
      <c r="B5410" s="12" t="s">
        <v>72</v>
      </c>
      <c r="C5410" s="12">
        <v>291</v>
      </c>
      <c r="D5410" s="12">
        <v>0.59</v>
      </c>
      <c r="E5410" s="12">
        <v>0.56100000000000005</v>
      </c>
      <c r="F5410" s="12">
        <v>0.48099999999999998</v>
      </c>
      <c r="G5410" s="12">
        <v>7584.29</v>
      </c>
      <c r="H5410" s="13">
        <v>1</v>
      </c>
      <c r="I5410" s="23" t="str">
        <f>VLOOKUP(B5410,'De-Para'!$B$3:$C$29,2,0)</f>
        <v>Nordeste</v>
      </c>
      <c r="J5410" s="18" t="str">
        <f t="shared" si="336"/>
        <v>Médio</v>
      </c>
      <c r="K5410" s="18" t="str">
        <f t="shared" si="337"/>
        <v>Abaixo</v>
      </c>
      <c r="L5410" s="18" t="str">
        <f t="shared" si="338"/>
        <v>Abaixo</v>
      </c>
      <c r="M5410" s="23" t="str">
        <f t="shared" si="339"/>
        <v>Abaixo</v>
      </c>
    </row>
    <row r="5411" spans="1:13">
      <c r="A5411" s="8" t="s">
        <v>5189</v>
      </c>
      <c r="B5411" s="9" t="s">
        <v>29</v>
      </c>
      <c r="C5411" s="9">
        <v>44</v>
      </c>
      <c r="D5411" s="9">
        <v>0.66</v>
      </c>
      <c r="E5411" s="9">
        <v>0.65800000000000003</v>
      </c>
      <c r="F5411" s="9">
        <v>0.56000000000000005</v>
      </c>
      <c r="G5411" s="9">
        <v>19832.61</v>
      </c>
      <c r="H5411" s="10">
        <v>3</v>
      </c>
      <c r="I5411" s="23" t="str">
        <f>VLOOKUP(B5411,'De-Para'!$B$3:$C$29,2,0)</f>
        <v>Centro-Oeste</v>
      </c>
      <c r="J5411" s="18" t="str">
        <f t="shared" si="336"/>
        <v>Médio</v>
      </c>
      <c r="K5411" s="18" t="str">
        <f t="shared" si="337"/>
        <v>Acima</v>
      </c>
      <c r="L5411" s="18" t="str">
        <f t="shared" si="338"/>
        <v>Abaixo</v>
      </c>
      <c r="M5411" s="23" t="str">
        <f t="shared" si="339"/>
        <v>Acima</v>
      </c>
    </row>
    <row r="5412" spans="1:13">
      <c r="A5412" s="11" t="s">
        <v>4797</v>
      </c>
      <c r="B5412" s="12" t="s">
        <v>82</v>
      </c>
      <c r="C5412" s="12">
        <v>265</v>
      </c>
      <c r="D5412" s="12">
        <v>0.56000000000000005</v>
      </c>
      <c r="E5412" s="12">
        <v>0.55900000000000005</v>
      </c>
      <c r="F5412" s="12">
        <v>0.40899999999999997</v>
      </c>
      <c r="G5412" s="12">
        <v>9036.8799999999992</v>
      </c>
      <c r="H5412" s="13">
        <v>4</v>
      </c>
      <c r="I5412" s="23" t="str">
        <f>VLOOKUP(B5412,'De-Para'!$B$3:$C$29,2,0)</f>
        <v>Nordeste</v>
      </c>
      <c r="J5412" s="18" t="str">
        <f t="shared" si="336"/>
        <v>Médio</v>
      </c>
      <c r="K5412" s="18" t="str">
        <f t="shared" si="337"/>
        <v>Abaixo</v>
      </c>
      <c r="L5412" s="18" t="str">
        <f t="shared" si="338"/>
        <v>Abaixo</v>
      </c>
      <c r="M5412" s="23" t="str">
        <f t="shared" si="339"/>
        <v>Acima</v>
      </c>
    </row>
    <row r="5413" spans="1:13">
      <c r="A5413" s="8" t="s">
        <v>5190</v>
      </c>
      <c r="B5413" s="9" t="s">
        <v>82</v>
      </c>
      <c r="C5413" s="9">
        <v>50</v>
      </c>
      <c r="D5413" s="9">
        <v>0.56999999999999995</v>
      </c>
      <c r="E5413" s="9">
        <v>0.52600000000000002</v>
      </c>
      <c r="F5413" s="9">
        <v>0.46500000000000002</v>
      </c>
      <c r="G5413" s="9">
        <v>7271.61</v>
      </c>
      <c r="H5413" s="10">
        <v>1</v>
      </c>
      <c r="I5413" s="23" t="str">
        <f>VLOOKUP(B5413,'De-Para'!$B$3:$C$29,2,0)</f>
        <v>Nordeste</v>
      </c>
      <c r="J5413" s="18" t="str">
        <f t="shared" si="336"/>
        <v>Médio</v>
      </c>
      <c r="K5413" s="18" t="str">
        <f t="shared" si="337"/>
        <v>Abaixo</v>
      </c>
      <c r="L5413" s="18" t="str">
        <f t="shared" si="338"/>
        <v>Abaixo</v>
      </c>
      <c r="M5413" s="23" t="str">
        <f t="shared" si="339"/>
        <v>Abaixo</v>
      </c>
    </row>
    <row r="5414" spans="1:13">
      <c r="A5414" s="11" t="s">
        <v>5191</v>
      </c>
      <c r="B5414" s="12" t="s">
        <v>14</v>
      </c>
      <c r="C5414" s="12">
        <v>12</v>
      </c>
      <c r="D5414" s="12">
        <v>0.7</v>
      </c>
      <c r="E5414" s="12">
        <v>0.69099999999999995</v>
      </c>
      <c r="F5414" s="12">
        <v>0.61299999999999999</v>
      </c>
      <c r="G5414" s="12">
        <v>26630.85</v>
      </c>
      <c r="H5414" s="13">
        <v>2</v>
      </c>
      <c r="I5414" s="23" t="str">
        <f>VLOOKUP(B5414,'De-Para'!$B$3:$C$29,2,0)</f>
        <v>Sul</v>
      </c>
      <c r="J5414" s="18" t="str">
        <f t="shared" si="336"/>
        <v>Alto</v>
      </c>
      <c r="K5414" s="18" t="str">
        <f t="shared" si="337"/>
        <v>Acima</v>
      </c>
      <c r="L5414" s="18" t="str">
        <f t="shared" si="338"/>
        <v>Abaixo</v>
      </c>
      <c r="M5414" s="23" t="str">
        <f t="shared" si="339"/>
        <v>Abaixo</v>
      </c>
    </row>
    <row r="5415" spans="1:13">
      <c r="A5415" s="8" t="s">
        <v>5192</v>
      </c>
      <c r="B5415" s="9" t="s">
        <v>118</v>
      </c>
      <c r="C5415" s="9">
        <v>79</v>
      </c>
      <c r="D5415" s="9">
        <v>0.54200000000000004</v>
      </c>
      <c r="E5415" s="9">
        <v>0.49</v>
      </c>
      <c r="F5415" s="9">
        <v>0.438</v>
      </c>
      <c r="G5415" s="9">
        <v>12247.86</v>
      </c>
      <c r="H5415" s="10">
        <v>1</v>
      </c>
      <c r="I5415" s="23" t="str">
        <f>VLOOKUP(B5415,'De-Para'!$B$3:$C$29,2,0)</f>
        <v>Nordeste</v>
      </c>
      <c r="J5415" s="18" t="str">
        <f t="shared" si="336"/>
        <v>Baixo</v>
      </c>
      <c r="K5415" s="18" t="str">
        <f t="shared" si="337"/>
        <v>Abaixo</v>
      </c>
      <c r="L5415" s="18" t="str">
        <f t="shared" si="338"/>
        <v>Abaixo</v>
      </c>
      <c r="M5415" s="23" t="str">
        <f t="shared" si="339"/>
        <v>Abaixo</v>
      </c>
    </row>
    <row r="5416" spans="1:13">
      <c r="A5416" s="11" t="s">
        <v>2668</v>
      </c>
      <c r="B5416" s="12" t="s">
        <v>39</v>
      </c>
      <c r="C5416" s="12">
        <v>369</v>
      </c>
      <c r="D5416" s="12">
        <v>0.52200000000000002</v>
      </c>
      <c r="E5416" s="12">
        <v>0.55200000000000005</v>
      </c>
      <c r="F5416" s="12">
        <v>0.34499999999999997</v>
      </c>
      <c r="G5416" s="12">
        <v>12701.43</v>
      </c>
      <c r="H5416" s="13">
        <v>0</v>
      </c>
      <c r="I5416" s="23" t="str">
        <f>VLOOKUP(B5416,'De-Para'!$B$3:$C$29,2,0)</f>
        <v>Norte</v>
      </c>
      <c r="J5416" s="18" t="str">
        <f t="shared" si="336"/>
        <v>Baixo</v>
      </c>
      <c r="K5416" s="18" t="str">
        <f t="shared" si="337"/>
        <v>Abaixo</v>
      </c>
      <c r="L5416" s="18" t="str">
        <f t="shared" si="338"/>
        <v>Abaixo</v>
      </c>
      <c r="M5416" s="23" t="str">
        <f t="shared" si="339"/>
        <v>Abaixo</v>
      </c>
    </row>
    <row r="5417" spans="1:13">
      <c r="A5417" s="8" t="s">
        <v>5193</v>
      </c>
      <c r="B5417" s="9" t="s">
        <v>111</v>
      </c>
      <c r="C5417" s="9">
        <v>144</v>
      </c>
      <c r="D5417" s="9">
        <v>0.60699999999999998</v>
      </c>
      <c r="E5417" s="9">
        <v>0.58599999999999997</v>
      </c>
      <c r="F5417" s="9">
        <v>0.46300000000000002</v>
      </c>
      <c r="G5417" s="9">
        <v>23007.87</v>
      </c>
      <c r="H5417" s="10">
        <v>0</v>
      </c>
      <c r="I5417" s="23" t="str">
        <f>VLOOKUP(B5417,'De-Para'!$B$3:$C$29,2,0)</f>
        <v>Norte</v>
      </c>
      <c r="J5417" s="18" t="str">
        <f t="shared" si="336"/>
        <v>Médio</v>
      </c>
      <c r="K5417" s="18" t="str">
        <f t="shared" si="337"/>
        <v>Acima</v>
      </c>
      <c r="L5417" s="18" t="str">
        <f t="shared" si="338"/>
        <v>Abaixo</v>
      </c>
      <c r="M5417" s="23" t="str">
        <f t="shared" si="339"/>
        <v>Abaixo</v>
      </c>
    </row>
    <row r="5418" spans="1:13">
      <c r="A5418" s="11" t="s">
        <v>5194</v>
      </c>
      <c r="B5418" s="12" t="s">
        <v>22</v>
      </c>
      <c r="C5418" s="12">
        <v>144</v>
      </c>
      <c r="D5418" s="12">
        <v>0.71</v>
      </c>
      <c r="E5418" s="12">
        <v>0.68</v>
      </c>
      <c r="F5418" s="12">
        <v>0.629</v>
      </c>
      <c r="G5418" s="12">
        <v>19122.189999999999</v>
      </c>
      <c r="H5418" s="13">
        <v>2</v>
      </c>
      <c r="I5418" s="23" t="str">
        <f>VLOOKUP(B5418,'De-Para'!$B$3:$C$29,2,0)</f>
        <v>Sul</v>
      </c>
      <c r="J5418" s="18" t="str">
        <f t="shared" si="336"/>
        <v>Alto</v>
      </c>
      <c r="K5418" s="18" t="str">
        <f t="shared" si="337"/>
        <v>Acima</v>
      </c>
      <c r="L5418" s="18" t="str">
        <f t="shared" si="338"/>
        <v>Abaixo</v>
      </c>
      <c r="M5418" s="23" t="str">
        <f t="shared" si="339"/>
        <v>Abaixo</v>
      </c>
    </row>
    <row r="5419" spans="1:13">
      <c r="A5419" s="8" t="s">
        <v>5195</v>
      </c>
      <c r="B5419" s="9" t="s">
        <v>22</v>
      </c>
      <c r="C5419" s="9">
        <v>108</v>
      </c>
      <c r="D5419" s="9">
        <v>0.72</v>
      </c>
      <c r="E5419" s="9">
        <v>0.69</v>
      </c>
      <c r="F5419" s="9">
        <v>0.65500000000000003</v>
      </c>
      <c r="G5419" s="9">
        <v>22594.639999999999</v>
      </c>
      <c r="H5419" s="10">
        <v>2</v>
      </c>
      <c r="I5419" s="23" t="str">
        <f>VLOOKUP(B5419,'De-Para'!$B$3:$C$29,2,0)</f>
        <v>Sul</v>
      </c>
      <c r="J5419" s="18" t="str">
        <f t="shared" si="336"/>
        <v>Alto</v>
      </c>
      <c r="K5419" s="18" t="str">
        <f t="shared" si="337"/>
        <v>Acima</v>
      </c>
      <c r="L5419" s="18" t="str">
        <f t="shared" si="338"/>
        <v>Abaixo</v>
      </c>
      <c r="M5419" s="23" t="str">
        <f t="shared" si="339"/>
        <v>Abaixo</v>
      </c>
    </row>
    <row r="5420" spans="1:13">
      <c r="A5420" s="11" t="s">
        <v>5196</v>
      </c>
      <c r="B5420" s="12" t="s">
        <v>14</v>
      </c>
      <c r="C5420" s="12">
        <v>81</v>
      </c>
      <c r="D5420" s="12">
        <v>0.67</v>
      </c>
      <c r="E5420" s="12">
        <v>0.64700000000000002</v>
      </c>
      <c r="F5420" s="12">
        <v>0.58499999999999996</v>
      </c>
      <c r="G5420" s="12">
        <v>25411.14</v>
      </c>
      <c r="H5420" s="13">
        <v>0</v>
      </c>
      <c r="I5420" s="23" t="str">
        <f>VLOOKUP(B5420,'De-Para'!$B$3:$C$29,2,0)</f>
        <v>Sul</v>
      </c>
      <c r="J5420" s="18" t="str">
        <f t="shared" si="336"/>
        <v>Médio</v>
      </c>
      <c r="K5420" s="18" t="str">
        <f t="shared" si="337"/>
        <v>Acima</v>
      </c>
      <c r="L5420" s="18" t="str">
        <f t="shared" si="338"/>
        <v>Abaixo</v>
      </c>
      <c r="M5420" s="23" t="str">
        <f t="shared" si="339"/>
        <v>Abaixo</v>
      </c>
    </row>
    <row r="5421" spans="1:13">
      <c r="A5421" s="8" t="s">
        <v>132</v>
      </c>
      <c r="B5421" s="9" t="s">
        <v>72</v>
      </c>
      <c r="C5421" s="9">
        <v>205</v>
      </c>
      <c r="D5421" s="9">
        <v>0.64200000000000002</v>
      </c>
      <c r="E5421" s="9">
        <v>0.60599999999999998</v>
      </c>
      <c r="F5421" s="9">
        <v>0.55600000000000005</v>
      </c>
      <c r="G5421" s="9">
        <v>9101.98</v>
      </c>
      <c r="H5421" s="10">
        <v>2</v>
      </c>
      <c r="I5421" s="23" t="str">
        <f>VLOOKUP(B5421,'De-Para'!$B$3:$C$29,2,0)</f>
        <v>Nordeste</v>
      </c>
      <c r="J5421" s="18" t="str">
        <f t="shared" si="336"/>
        <v>Médio</v>
      </c>
      <c r="K5421" s="18" t="str">
        <f t="shared" si="337"/>
        <v>Acima</v>
      </c>
      <c r="L5421" s="18" t="str">
        <f t="shared" si="338"/>
        <v>Abaixo</v>
      </c>
      <c r="M5421" s="23" t="str">
        <f t="shared" si="339"/>
        <v>Abaixo</v>
      </c>
    </row>
    <row r="5422" spans="1:13">
      <c r="A5422" s="11" t="s">
        <v>5197</v>
      </c>
      <c r="B5422" s="12" t="s">
        <v>22</v>
      </c>
      <c r="C5422" s="12">
        <v>137</v>
      </c>
      <c r="D5422" s="12">
        <v>0.68500000000000005</v>
      </c>
      <c r="E5422" s="12">
        <v>0.67400000000000004</v>
      </c>
      <c r="F5422" s="12">
        <v>0.6</v>
      </c>
      <c r="G5422" s="12">
        <v>14025.29</v>
      </c>
      <c r="H5422" s="13">
        <v>6</v>
      </c>
      <c r="I5422" s="23" t="str">
        <f>VLOOKUP(B5422,'De-Para'!$B$3:$C$29,2,0)</f>
        <v>Sul</v>
      </c>
      <c r="J5422" s="18" t="str">
        <f t="shared" si="336"/>
        <v>Médio</v>
      </c>
      <c r="K5422" s="18" t="str">
        <f t="shared" si="337"/>
        <v>Acima</v>
      </c>
      <c r="L5422" s="18" t="str">
        <f t="shared" si="338"/>
        <v>Abaixo</v>
      </c>
      <c r="M5422" s="23" t="str">
        <f t="shared" si="339"/>
        <v>Acima</v>
      </c>
    </row>
    <row r="5423" spans="1:13">
      <c r="A5423" s="8" t="s">
        <v>5198</v>
      </c>
      <c r="B5423" s="9" t="s">
        <v>14</v>
      </c>
      <c r="C5423" s="9">
        <v>33</v>
      </c>
      <c r="D5423" s="9">
        <v>0.66900000000000004</v>
      </c>
      <c r="E5423" s="9">
        <v>0.65600000000000003</v>
      </c>
      <c r="F5423" s="9">
        <v>0.55300000000000005</v>
      </c>
      <c r="G5423" s="9">
        <v>21911.32</v>
      </c>
      <c r="H5423" s="10">
        <v>1</v>
      </c>
      <c r="I5423" s="23" t="str">
        <f>VLOOKUP(B5423,'De-Para'!$B$3:$C$29,2,0)</f>
        <v>Sul</v>
      </c>
      <c r="J5423" s="18" t="str">
        <f t="shared" si="336"/>
        <v>Médio</v>
      </c>
      <c r="K5423" s="18" t="str">
        <f t="shared" si="337"/>
        <v>Acima</v>
      </c>
      <c r="L5423" s="18" t="str">
        <f t="shared" si="338"/>
        <v>Abaixo</v>
      </c>
      <c r="M5423" s="23" t="str">
        <f t="shared" si="339"/>
        <v>Abaixo</v>
      </c>
    </row>
    <row r="5424" spans="1:13">
      <c r="A5424" s="11" t="s">
        <v>2789</v>
      </c>
      <c r="B5424" s="12" t="s">
        <v>114</v>
      </c>
      <c r="C5424" s="12">
        <v>262</v>
      </c>
      <c r="D5424" s="12">
        <v>0.58399999999999996</v>
      </c>
      <c r="E5424" s="12">
        <v>0.54600000000000004</v>
      </c>
      <c r="F5424" s="12">
        <v>0.47299999999999998</v>
      </c>
      <c r="G5424" s="12">
        <v>10362.34</v>
      </c>
      <c r="H5424" s="13">
        <v>0</v>
      </c>
      <c r="I5424" s="23" t="str">
        <f>VLOOKUP(B5424,'De-Para'!$B$3:$C$29,2,0)</f>
        <v>Nordeste</v>
      </c>
      <c r="J5424" s="18" t="str">
        <f t="shared" si="336"/>
        <v>Médio</v>
      </c>
      <c r="K5424" s="18" t="str">
        <f t="shared" si="337"/>
        <v>Abaixo</v>
      </c>
      <c r="L5424" s="18" t="str">
        <f t="shared" si="338"/>
        <v>Abaixo</v>
      </c>
      <c r="M5424" s="23" t="str">
        <f t="shared" si="339"/>
        <v>Abaixo</v>
      </c>
    </row>
    <row r="5425" spans="1:13">
      <c r="A5425" s="8" t="s">
        <v>5199</v>
      </c>
      <c r="B5425" s="9" t="s">
        <v>118</v>
      </c>
      <c r="C5425" s="9">
        <v>102</v>
      </c>
      <c r="D5425" s="9">
        <v>0.58299999999999996</v>
      </c>
      <c r="E5425" s="9">
        <v>0.54</v>
      </c>
      <c r="F5425" s="9">
        <v>0.47599999999999998</v>
      </c>
      <c r="G5425" s="9">
        <v>5579.96</v>
      </c>
      <c r="H5425" s="10">
        <v>6</v>
      </c>
      <c r="I5425" s="23" t="str">
        <f>VLOOKUP(B5425,'De-Para'!$B$3:$C$29,2,0)</f>
        <v>Nordeste</v>
      </c>
      <c r="J5425" s="18" t="str">
        <f t="shared" si="336"/>
        <v>Médio</v>
      </c>
      <c r="K5425" s="18" t="str">
        <f t="shared" si="337"/>
        <v>Abaixo</v>
      </c>
      <c r="L5425" s="18" t="str">
        <f t="shared" si="338"/>
        <v>Abaixo</v>
      </c>
      <c r="M5425" s="23" t="str">
        <f t="shared" si="339"/>
        <v>Acima</v>
      </c>
    </row>
    <row r="5426" spans="1:13">
      <c r="A5426" s="11" t="s">
        <v>5200</v>
      </c>
      <c r="B5426" s="12" t="s">
        <v>82</v>
      </c>
      <c r="C5426" s="12">
        <v>56</v>
      </c>
      <c r="D5426" s="12">
        <v>0.51300000000000001</v>
      </c>
      <c r="E5426" s="12">
        <v>0.49099999999999999</v>
      </c>
      <c r="F5426" s="12">
        <v>0.373</v>
      </c>
      <c r="G5426" s="12">
        <v>6845.75</v>
      </c>
      <c r="H5426" s="13">
        <v>1</v>
      </c>
      <c r="I5426" s="23" t="str">
        <f>VLOOKUP(B5426,'De-Para'!$B$3:$C$29,2,0)</f>
        <v>Nordeste</v>
      </c>
      <c r="J5426" s="18" t="str">
        <f t="shared" si="336"/>
        <v>Baixo</v>
      </c>
      <c r="K5426" s="18" t="str">
        <f t="shared" si="337"/>
        <v>Abaixo</v>
      </c>
      <c r="L5426" s="18" t="str">
        <f t="shared" si="338"/>
        <v>Abaixo</v>
      </c>
      <c r="M5426" s="23" t="str">
        <f t="shared" si="339"/>
        <v>Abaixo</v>
      </c>
    </row>
    <row r="5427" spans="1:13">
      <c r="A5427" s="8" t="s">
        <v>5201</v>
      </c>
      <c r="B5427" s="9" t="s">
        <v>16</v>
      </c>
      <c r="C5427" s="9">
        <v>57</v>
      </c>
      <c r="D5427" s="9">
        <v>0.63800000000000001</v>
      </c>
      <c r="E5427" s="9">
        <v>0.64500000000000002</v>
      </c>
      <c r="F5427" s="9">
        <v>0.47799999999999998</v>
      </c>
      <c r="G5427" s="9">
        <v>21819.89</v>
      </c>
      <c r="H5427" s="10">
        <v>0</v>
      </c>
      <c r="I5427" s="23" t="str">
        <f>VLOOKUP(B5427,'De-Para'!$B$3:$C$29,2,0)</f>
        <v>Sudeste</v>
      </c>
      <c r="J5427" s="18" t="str">
        <f t="shared" si="336"/>
        <v>Médio</v>
      </c>
      <c r="K5427" s="18" t="str">
        <f t="shared" si="337"/>
        <v>Acima</v>
      </c>
      <c r="L5427" s="18" t="str">
        <f t="shared" si="338"/>
        <v>Abaixo</v>
      </c>
      <c r="M5427" s="23" t="str">
        <f t="shared" si="339"/>
        <v>Abaixo</v>
      </c>
    </row>
    <row r="5428" spans="1:13">
      <c r="A5428" s="11" t="s">
        <v>5202</v>
      </c>
      <c r="B5428" s="12" t="s">
        <v>7</v>
      </c>
      <c r="C5428" s="12">
        <v>132</v>
      </c>
      <c r="D5428" s="12">
        <v>0.69299999999999995</v>
      </c>
      <c r="E5428" s="12">
        <v>0.68600000000000005</v>
      </c>
      <c r="F5428" s="12">
        <v>0.60899999999999999</v>
      </c>
      <c r="G5428" s="12">
        <v>11629.45</v>
      </c>
      <c r="H5428" s="13">
        <v>2</v>
      </c>
      <c r="I5428" s="23" t="str">
        <f>VLOOKUP(B5428,'De-Para'!$B$3:$C$29,2,0)</f>
        <v>Sudeste</v>
      </c>
      <c r="J5428" s="18" t="str">
        <f t="shared" si="336"/>
        <v>Médio</v>
      </c>
      <c r="K5428" s="18" t="str">
        <f t="shared" si="337"/>
        <v>Acima</v>
      </c>
      <c r="L5428" s="18" t="str">
        <f t="shared" si="338"/>
        <v>Abaixo</v>
      </c>
      <c r="M5428" s="23" t="str">
        <f t="shared" si="339"/>
        <v>Abaixo</v>
      </c>
    </row>
    <row r="5429" spans="1:13">
      <c r="A5429" s="8" t="s">
        <v>3041</v>
      </c>
      <c r="B5429" s="9" t="s">
        <v>82</v>
      </c>
      <c r="C5429" s="9">
        <v>316</v>
      </c>
      <c r="D5429" s="9">
        <v>0.59</v>
      </c>
      <c r="E5429" s="9">
        <v>0.57999999999999996</v>
      </c>
      <c r="F5429" s="9">
        <v>0.48799999999999999</v>
      </c>
      <c r="G5429" s="9">
        <v>7881.01</v>
      </c>
      <c r="H5429" s="10">
        <v>2</v>
      </c>
      <c r="I5429" s="23" t="str">
        <f>VLOOKUP(B5429,'De-Para'!$B$3:$C$29,2,0)</f>
        <v>Nordeste</v>
      </c>
      <c r="J5429" s="18" t="str">
        <f t="shared" si="336"/>
        <v>Médio</v>
      </c>
      <c r="K5429" s="18" t="str">
        <f t="shared" si="337"/>
        <v>Abaixo</v>
      </c>
      <c r="L5429" s="18" t="str">
        <f t="shared" si="338"/>
        <v>Abaixo</v>
      </c>
      <c r="M5429" s="23" t="str">
        <f t="shared" si="339"/>
        <v>Abaixo</v>
      </c>
    </row>
    <row r="5430" spans="1:13">
      <c r="A5430" s="11" t="s">
        <v>5203</v>
      </c>
      <c r="B5430" s="12" t="s">
        <v>14</v>
      </c>
      <c r="C5430" s="12">
        <v>12</v>
      </c>
      <c r="D5430" s="12">
        <v>0.75</v>
      </c>
      <c r="E5430" s="12">
        <v>0.751</v>
      </c>
      <c r="F5430" s="12">
        <v>0.66200000000000003</v>
      </c>
      <c r="G5430" s="12">
        <v>33408.660000000003</v>
      </c>
      <c r="H5430" s="13">
        <v>5</v>
      </c>
      <c r="I5430" s="23" t="str">
        <f>VLOOKUP(B5430,'De-Para'!$B$3:$C$29,2,0)</f>
        <v>Sul</v>
      </c>
      <c r="J5430" s="18" t="str">
        <f t="shared" si="336"/>
        <v>Alto</v>
      </c>
      <c r="K5430" s="18" t="str">
        <f t="shared" si="337"/>
        <v>Acima</v>
      </c>
      <c r="L5430" s="18" t="str">
        <f t="shared" si="338"/>
        <v>Abaixo</v>
      </c>
      <c r="M5430" s="23" t="str">
        <f t="shared" si="339"/>
        <v>Acima</v>
      </c>
    </row>
    <row r="5431" spans="1:13">
      <c r="A5431" s="8" t="s">
        <v>5204</v>
      </c>
      <c r="B5431" s="9" t="s">
        <v>24</v>
      </c>
      <c r="C5431" s="9">
        <v>98</v>
      </c>
      <c r="D5431" s="9">
        <v>0.58399999999999996</v>
      </c>
      <c r="E5431" s="9">
        <v>0.55800000000000005</v>
      </c>
      <c r="F5431" s="9">
        <v>0.47099999999999997</v>
      </c>
      <c r="G5431" s="9">
        <v>4985.01</v>
      </c>
      <c r="H5431" s="10">
        <v>15</v>
      </c>
      <c r="I5431" s="23" t="str">
        <f>VLOOKUP(B5431,'De-Para'!$B$3:$C$29,2,0)</f>
        <v>Nordeste</v>
      </c>
      <c r="J5431" s="18" t="str">
        <f t="shared" si="336"/>
        <v>Médio</v>
      </c>
      <c r="K5431" s="18" t="str">
        <f t="shared" si="337"/>
        <v>Abaixo</v>
      </c>
      <c r="L5431" s="18" t="str">
        <f t="shared" si="338"/>
        <v>Abaixo</v>
      </c>
      <c r="M5431" s="23" t="str">
        <f t="shared" si="339"/>
        <v>Acima</v>
      </c>
    </row>
    <row r="5432" spans="1:13">
      <c r="A5432" s="11" t="s">
        <v>5205</v>
      </c>
      <c r="B5432" s="12" t="s">
        <v>82</v>
      </c>
      <c r="C5432" s="12">
        <v>363</v>
      </c>
      <c r="D5432" s="12">
        <v>0.56999999999999995</v>
      </c>
      <c r="E5432" s="12">
        <v>0.54500000000000004</v>
      </c>
      <c r="F5432" s="12">
        <v>0.44800000000000001</v>
      </c>
      <c r="G5432" s="12">
        <v>7847.54</v>
      </c>
      <c r="H5432" s="13">
        <v>1</v>
      </c>
      <c r="I5432" s="23" t="str">
        <f>VLOOKUP(B5432,'De-Para'!$B$3:$C$29,2,0)</f>
        <v>Nordeste</v>
      </c>
      <c r="J5432" s="18" t="str">
        <f t="shared" si="336"/>
        <v>Médio</v>
      </c>
      <c r="K5432" s="18" t="str">
        <f t="shared" si="337"/>
        <v>Abaixo</v>
      </c>
      <c r="L5432" s="18" t="str">
        <f t="shared" si="338"/>
        <v>Abaixo</v>
      </c>
      <c r="M5432" s="23" t="str">
        <f t="shared" si="339"/>
        <v>Abaixo</v>
      </c>
    </row>
    <row r="5433" spans="1:13">
      <c r="A5433" s="8" t="s">
        <v>5206</v>
      </c>
      <c r="B5433" s="9" t="s">
        <v>16</v>
      </c>
      <c r="C5433" s="9">
        <v>211</v>
      </c>
      <c r="D5433" s="9">
        <v>0.59299999999999997</v>
      </c>
      <c r="E5433" s="9">
        <v>0.56599999999999995</v>
      </c>
      <c r="F5433" s="9">
        <v>0.46200000000000002</v>
      </c>
      <c r="G5433" s="9">
        <v>7299.52</v>
      </c>
      <c r="H5433" s="10">
        <v>1</v>
      </c>
      <c r="I5433" s="23" t="str">
        <f>VLOOKUP(B5433,'De-Para'!$B$3:$C$29,2,0)</f>
        <v>Sudeste</v>
      </c>
      <c r="J5433" s="18" t="str">
        <f t="shared" si="336"/>
        <v>Médio</v>
      </c>
      <c r="K5433" s="18" t="str">
        <f t="shared" si="337"/>
        <v>Abaixo</v>
      </c>
      <c r="L5433" s="18" t="str">
        <f t="shared" si="338"/>
        <v>Abaixo</v>
      </c>
      <c r="M5433" s="23" t="str">
        <f t="shared" si="339"/>
        <v>Abaixo</v>
      </c>
    </row>
    <row r="5434" spans="1:13">
      <c r="A5434" s="11" t="s">
        <v>5207</v>
      </c>
      <c r="B5434" s="12" t="s">
        <v>33</v>
      </c>
      <c r="C5434" s="12">
        <v>176</v>
      </c>
      <c r="D5434" s="12">
        <v>0.66500000000000004</v>
      </c>
      <c r="E5434" s="12">
        <v>0.63500000000000001</v>
      </c>
      <c r="F5434" s="12">
        <v>0.56100000000000005</v>
      </c>
      <c r="G5434" s="12">
        <v>14958.44</v>
      </c>
      <c r="H5434" s="13">
        <v>0</v>
      </c>
      <c r="I5434" s="23" t="str">
        <f>VLOOKUP(B5434,'De-Para'!$B$3:$C$29,2,0)</f>
        <v>Centro-Oeste</v>
      </c>
      <c r="J5434" s="18" t="str">
        <f t="shared" si="336"/>
        <v>Médio</v>
      </c>
      <c r="K5434" s="18" t="str">
        <f t="shared" si="337"/>
        <v>Acima</v>
      </c>
      <c r="L5434" s="18" t="str">
        <f t="shared" si="338"/>
        <v>Abaixo</v>
      </c>
      <c r="M5434" s="23" t="str">
        <f t="shared" si="339"/>
        <v>Abaixo</v>
      </c>
    </row>
    <row r="5435" spans="1:13">
      <c r="A5435" s="8" t="s">
        <v>5208</v>
      </c>
      <c r="B5435" s="9" t="s">
        <v>16</v>
      </c>
      <c r="C5435" s="9">
        <v>118</v>
      </c>
      <c r="D5435" s="9">
        <v>0.72</v>
      </c>
      <c r="E5435" s="9">
        <v>0.68799999999999994</v>
      </c>
      <c r="F5435" s="9">
        <v>0.64800000000000002</v>
      </c>
      <c r="G5435" s="9">
        <v>15606.61</v>
      </c>
      <c r="H5435" s="10">
        <v>1</v>
      </c>
      <c r="I5435" s="23" t="str">
        <f>VLOOKUP(B5435,'De-Para'!$B$3:$C$29,2,0)</f>
        <v>Sudeste</v>
      </c>
      <c r="J5435" s="18" t="str">
        <f t="shared" si="336"/>
        <v>Alto</v>
      </c>
      <c r="K5435" s="18" t="str">
        <f t="shared" si="337"/>
        <v>Acima</v>
      </c>
      <c r="L5435" s="18" t="str">
        <f t="shared" si="338"/>
        <v>Abaixo</v>
      </c>
      <c r="M5435" s="23" t="str">
        <f t="shared" si="339"/>
        <v>Abaixo</v>
      </c>
    </row>
    <row r="5436" spans="1:13">
      <c r="A5436" s="11" t="s">
        <v>5209</v>
      </c>
      <c r="B5436" s="12" t="s">
        <v>7</v>
      </c>
      <c r="C5436" s="12">
        <v>71</v>
      </c>
      <c r="D5436" s="12">
        <v>0.74299999999999999</v>
      </c>
      <c r="E5436" s="12">
        <v>0.69699999999999995</v>
      </c>
      <c r="F5436" s="12">
        <v>0.73099999999999998</v>
      </c>
      <c r="G5436" s="12">
        <v>18344.759999999998</v>
      </c>
      <c r="H5436" s="13">
        <v>3</v>
      </c>
      <c r="I5436" s="23" t="str">
        <f>VLOOKUP(B5436,'De-Para'!$B$3:$C$29,2,0)</f>
        <v>Sudeste</v>
      </c>
      <c r="J5436" s="18" t="str">
        <f t="shared" si="336"/>
        <v>Alto</v>
      </c>
      <c r="K5436" s="18" t="str">
        <f t="shared" si="337"/>
        <v>Acima</v>
      </c>
      <c r="L5436" s="18" t="str">
        <f t="shared" si="338"/>
        <v>Abaixo</v>
      </c>
      <c r="M5436" s="23" t="str">
        <f t="shared" si="339"/>
        <v>Acima</v>
      </c>
    </row>
    <row r="5437" spans="1:13">
      <c r="A5437" s="8" t="s">
        <v>5210</v>
      </c>
      <c r="B5437" s="9" t="s">
        <v>16</v>
      </c>
      <c r="C5437" s="9">
        <v>112</v>
      </c>
      <c r="D5437" s="9">
        <v>0.63</v>
      </c>
      <c r="E5437" s="9">
        <v>0.625</v>
      </c>
      <c r="F5437" s="9">
        <v>0.505</v>
      </c>
      <c r="G5437" s="9">
        <v>15465.18</v>
      </c>
      <c r="H5437" s="10">
        <v>5</v>
      </c>
      <c r="I5437" s="23" t="str">
        <f>VLOOKUP(B5437,'De-Para'!$B$3:$C$29,2,0)</f>
        <v>Sudeste</v>
      </c>
      <c r="J5437" s="18" t="str">
        <f t="shared" si="336"/>
        <v>Médio</v>
      </c>
      <c r="K5437" s="18" t="str">
        <f t="shared" si="337"/>
        <v>Acima</v>
      </c>
      <c r="L5437" s="18" t="str">
        <f t="shared" si="338"/>
        <v>Abaixo</v>
      </c>
      <c r="M5437" s="23" t="str">
        <f t="shared" si="339"/>
        <v>Acima</v>
      </c>
    </row>
    <row r="5438" spans="1:13">
      <c r="A5438" s="11" t="s">
        <v>5211</v>
      </c>
      <c r="B5438" s="12" t="s">
        <v>7</v>
      </c>
      <c r="C5438" s="12">
        <v>60</v>
      </c>
      <c r="D5438" s="12">
        <v>0.747</v>
      </c>
      <c r="E5438" s="12">
        <v>0.71</v>
      </c>
      <c r="F5438" s="12">
        <v>0.72599999999999998</v>
      </c>
      <c r="G5438" s="12">
        <v>18394.68</v>
      </c>
      <c r="H5438" s="13">
        <v>0</v>
      </c>
      <c r="I5438" s="23" t="str">
        <f>VLOOKUP(B5438,'De-Para'!$B$3:$C$29,2,0)</f>
        <v>Sudeste</v>
      </c>
      <c r="J5438" s="18" t="str">
        <f t="shared" si="336"/>
        <v>Alto</v>
      </c>
      <c r="K5438" s="18" t="str">
        <f t="shared" si="337"/>
        <v>Acima</v>
      </c>
      <c r="L5438" s="18" t="str">
        <f t="shared" si="338"/>
        <v>Abaixo</v>
      </c>
      <c r="M5438" s="23" t="str">
        <f t="shared" si="339"/>
        <v>Abaixo</v>
      </c>
    </row>
    <row r="5439" spans="1:13">
      <c r="A5439" s="8" t="s">
        <v>5212</v>
      </c>
      <c r="B5439" s="9" t="s">
        <v>72</v>
      </c>
      <c r="C5439" s="9">
        <v>252</v>
      </c>
      <c r="D5439" s="9">
        <v>0.61499999999999999</v>
      </c>
      <c r="E5439" s="9">
        <v>0.56699999999999995</v>
      </c>
      <c r="F5439" s="9">
        <v>0.52900000000000003</v>
      </c>
      <c r="G5439" s="9">
        <v>10186.209999999999</v>
      </c>
      <c r="H5439" s="10">
        <v>2</v>
      </c>
      <c r="I5439" s="23" t="str">
        <f>VLOOKUP(B5439,'De-Para'!$B$3:$C$29,2,0)</f>
        <v>Nordeste</v>
      </c>
      <c r="J5439" s="18" t="str">
        <f t="shared" si="336"/>
        <v>Médio</v>
      </c>
      <c r="K5439" s="18" t="str">
        <f t="shared" si="337"/>
        <v>Acima</v>
      </c>
      <c r="L5439" s="18" t="str">
        <f t="shared" si="338"/>
        <v>Abaixo</v>
      </c>
      <c r="M5439" s="23" t="str">
        <f t="shared" si="339"/>
        <v>Abaixo</v>
      </c>
    </row>
    <row r="5440" spans="1:13">
      <c r="A5440" s="11" t="s">
        <v>5213</v>
      </c>
      <c r="B5440" s="12" t="s">
        <v>22</v>
      </c>
      <c r="C5440" s="12">
        <v>27</v>
      </c>
      <c r="D5440" s="12">
        <v>0.64500000000000002</v>
      </c>
      <c r="E5440" s="12">
        <v>0.64200000000000002</v>
      </c>
      <c r="F5440" s="12">
        <v>0.52</v>
      </c>
      <c r="G5440" s="12">
        <v>18818.189999999999</v>
      </c>
      <c r="H5440" s="13">
        <v>0</v>
      </c>
      <c r="I5440" s="23" t="str">
        <f>VLOOKUP(B5440,'De-Para'!$B$3:$C$29,2,0)</f>
        <v>Sul</v>
      </c>
      <c r="J5440" s="18" t="str">
        <f t="shared" si="336"/>
        <v>Médio</v>
      </c>
      <c r="K5440" s="18" t="str">
        <f t="shared" si="337"/>
        <v>Acima</v>
      </c>
      <c r="L5440" s="18" t="str">
        <f t="shared" si="338"/>
        <v>Abaixo</v>
      </c>
      <c r="M5440" s="23" t="str">
        <f t="shared" si="339"/>
        <v>Abaixo</v>
      </c>
    </row>
    <row r="5441" spans="1:13">
      <c r="A5441" s="8" t="s">
        <v>5214</v>
      </c>
      <c r="B5441" s="9" t="s">
        <v>16</v>
      </c>
      <c r="C5441" s="9">
        <v>107</v>
      </c>
      <c r="D5441" s="9">
        <v>0.61199999999999999</v>
      </c>
      <c r="E5441" s="9">
        <v>0.61</v>
      </c>
      <c r="F5441" s="9">
        <v>0.47499999999999998</v>
      </c>
      <c r="G5441" s="9">
        <v>11113.65</v>
      </c>
      <c r="H5441" s="10">
        <v>5</v>
      </c>
      <c r="I5441" s="23" t="str">
        <f>VLOOKUP(B5441,'De-Para'!$B$3:$C$29,2,0)</f>
        <v>Sudeste</v>
      </c>
      <c r="J5441" s="18" t="str">
        <f t="shared" si="336"/>
        <v>Médio</v>
      </c>
      <c r="K5441" s="18" t="str">
        <f t="shared" si="337"/>
        <v>Acima</v>
      </c>
      <c r="L5441" s="18" t="str">
        <f t="shared" si="338"/>
        <v>Abaixo</v>
      </c>
      <c r="M5441" s="23" t="str">
        <f t="shared" si="339"/>
        <v>Acima</v>
      </c>
    </row>
    <row r="5442" spans="1:13">
      <c r="A5442" s="11" t="s">
        <v>3499</v>
      </c>
      <c r="B5442" s="12" t="s">
        <v>22</v>
      </c>
      <c r="C5442" s="12">
        <v>137</v>
      </c>
      <c r="D5442" s="12">
        <v>0.70499999999999996</v>
      </c>
      <c r="E5442" s="12">
        <v>0.67600000000000005</v>
      </c>
      <c r="F5442" s="12">
        <v>0.64100000000000001</v>
      </c>
      <c r="G5442" s="12">
        <v>17296.82</v>
      </c>
      <c r="H5442" s="13">
        <v>2</v>
      </c>
      <c r="I5442" s="23" t="str">
        <f>VLOOKUP(B5442,'De-Para'!$B$3:$C$29,2,0)</f>
        <v>Sul</v>
      </c>
      <c r="J5442" s="18" t="str">
        <f t="shared" si="336"/>
        <v>Alto</v>
      </c>
      <c r="K5442" s="18" t="str">
        <f t="shared" si="337"/>
        <v>Acima</v>
      </c>
      <c r="L5442" s="18" t="str">
        <f t="shared" si="338"/>
        <v>Abaixo</v>
      </c>
      <c r="M5442" s="23" t="str">
        <f t="shared" si="339"/>
        <v>Abaixo</v>
      </c>
    </row>
    <row r="5443" spans="1:13">
      <c r="A5443" s="8" t="s">
        <v>1211</v>
      </c>
      <c r="B5443" s="9" t="s">
        <v>7</v>
      </c>
      <c r="C5443" s="9">
        <v>48</v>
      </c>
      <c r="D5443" s="9">
        <v>0.73599999999999999</v>
      </c>
      <c r="E5443" s="9">
        <v>0.72399999999999998</v>
      </c>
      <c r="F5443" s="9">
        <v>0.67500000000000004</v>
      </c>
      <c r="G5443" s="9">
        <v>29157.67</v>
      </c>
      <c r="H5443" s="10">
        <v>0</v>
      </c>
      <c r="I5443" s="23" t="str">
        <f>VLOOKUP(B5443,'De-Para'!$B$3:$C$29,2,0)</f>
        <v>Sudeste</v>
      </c>
      <c r="J5443" s="18" t="str">
        <f t="shared" si="336"/>
        <v>Alto</v>
      </c>
      <c r="K5443" s="18" t="str">
        <f t="shared" si="337"/>
        <v>Acima</v>
      </c>
      <c r="L5443" s="18" t="str">
        <f t="shared" si="338"/>
        <v>Abaixo</v>
      </c>
      <c r="M5443" s="23" t="str">
        <f t="shared" si="339"/>
        <v>Abaixo</v>
      </c>
    </row>
    <row r="5444" spans="1:13">
      <c r="A5444" s="11" t="s">
        <v>5215</v>
      </c>
      <c r="B5444" s="12" t="s">
        <v>24</v>
      </c>
      <c r="C5444" s="12">
        <v>181</v>
      </c>
      <c r="D5444" s="12">
        <v>0.59</v>
      </c>
      <c r="E5444" s="12">
        <v>0.55400000000000005</v>
      </c>
      <c r="F5444" s="12">
        <v>0.46500000000000002</v>
      </c>
      <c r="G5444" s="12">
        <v>6055.35</v>
      </c>
      <c r="H5444" s="13">
        <v>0</v>
      </c>
      <c r="I5444" s="23" t="str">
        <f>VLOOKUP(B5444,'De-Para'!$B$3:$C$29,2,0)</f>
        <v>Nordeste</v>
      </c>
      <c r="J5444" s="18" t="str">
        <f t="shared" si="336"/>
        <v>Médio</v>
      </c>
      <c r="K5444" s="18" t="str">
        <f t="shared" si="337"/>
        <v>Abaixo</v>
      </c>
      <c r="L5444" s="18" t="str">
        <f t="shared" si="338"/>
        <v>Abaixo</v>
      </c>
      <c r="M5444" s="23" t="str">
        <f t="shared" si="339"/>
        <v>Abaixo</v>
      </c>
    </row>
    <row r="5445" spans="1:13">
      <c r="A5445" s="8" t="s">
        <v>5216</v>
      </c>
      <c r="B5445" s="9" t="s">
        <v>16</v>
      </c>
      <c r="C5445" s="9">
        <v>159</v>
      </c>
      <c r="D5445" s="9">
        <v>0.57999999999999996</v>
      </c>
      <c r="E5445" s="9">
        <v>0.55200000000000005</v>
      </c>
      <c r="F5445" s="9">
        <v>0.443</v>
      </c>
      <c r="G5445" s="9">
        <v>7627.05</v>
      </c>
      <c r="H5445" s="10">
        <v>3</v>
      </c>
      <c r="I5445" s="23" t="str">
        <f>VLOOKUP(B5445,'De-Para'!$B$3:$C$29,2,0)</f>
        <v>Sudeste</v>
      </c>
      <c r="J5445" s="18" t="str">
        <f t="shared" si="336"/>
        <v>Médio</v>
      </c>
      <c r="K5445" s="18" t="str">
        <f t="shared" si="337"/>
        <v>Abaixo</v>
      </c>
      <c r="L5445" s="18" t="str">
        <f t="shared" si="338"/>
        <v>Abaixo</v>
      </c>
      <c r="M5445" s="23" t="str">
        <f t="shared" si="339"/>
        <v>Acima</v>
      </c>
    </row>
    <row r="5446" spans="1:13">
      <c r="A5446" s="11" t="s">
        <v>5217</v>
      </c>
      <c r="B5446" s="12" t="s">
        <v>16</v>
      </c>
      <c r="C5446" s="12">
        <v>338</v>
      </c>
      <c r="D5446" s="12">
        <v>0.623</v>
      </c>
      <c r="E5446" s="12">
        <v>0.60299999999999998</v>
      </c>
      <c r="F5446" s="12">
        <v>0.495</v>
      </c>
      <c r="G5446" s="12">
        <v>7030.46</v>
      </c>
      <c r="H5446" s="13">
        <v>1</v>
      </c>
      <c r="I5446" s="23" t="str">
        <f>VLOOKUP(B5446,'De-Para'!$B$3:$C$29,2,0)</f>
        <v>Sudeste</v>
      </c>
      <c r="J5446" s="18" t="str">
        <f t="shared" ref="J5446:J5509" si="340">IF(D5446&lt;0.55,"Baixo",IF(D5446&lt;0.7,"Médio",IF(D5446&lt;0.8,"Alto","Muito alto")))</f>
        <v>Médio</v>
      </c>
      <c r="K5446" s="18" t="str">
        <f t="shared" ref="K5446:K5509" si="341">IF(D5446&lt;=$K$3,"Abaixo","Acima")</f>
        <v>Acima</v>
      </c>
      <c r="L5446" s="18" t="str">
        <f t="shared" ref="L5446:L5509" si="342">IF(C5446&gt;=$L$3,"Acima","Abaixo")</f>
        <v>Abaixo</v>
      </c>
      <c r="M5446" s="23" t="str">
        <f t="shared" ref="M5446:M5509" si="343">IF(H5446&lt;=$M$3,"Abaixo","Acima")</f>
        <v>Abaixo</v>
      </c>
    </row>
    <row r="5447" spans="1:13">
      <c r="A5447" s="8" t="s">
        <v>5218</v>
      </c>
      <c r="B5447" s="9" t="s">
        <v>14</v>
      </c>
      <c r="C5447" s="9">
        <v>15</v>
      </c>
      <c r="D5447" s="9">
        <v>0.64900000000000002</v>
      </c>
      <c r="E5447" s="9">
        <v>0.65</v>
      </c>
      <c r="F5447" s="9">
        <v>0.51700000000000002</v>
      </c>
      <c r="G5447" s="9">
        <v>17139.04</v>
      </c>
      <c r="H5447" s="10">
        <v>7</v>
      </c>
      <c r="I5447" s="23" t="str">
        <f>VLOOKUP(B5447,'De-Para'!$B$3:$C$29,2,0)</f>
        <v>Sul</v>
      </c>
      <c r="J5447" s="18" t="str">
        <f t="shared" si="340"/>
        <v>Médio</v>
      </c>
      <c r="K5447" s="18" t="str">
        <f t="shared" si="341"/>
        <v>Acima</v>
      </c>
      <c r="L5447" s="18" t="str">
        <f t="shared" si="342"/>
        <v>Abaixo</v>
      </c>
      <c r="M5447" s="23" t="str">
        <f t="shared" si="343"/>
        <v>Acima</v>
      </c>
    </row>
    <row r="5448" spans="1:13">
      <c r="A5448" s="11" t="s">
        <v>5219</v>
      </c>
      <c r="B5448" s="12" t="s">
        <v>94</v>
      </c>
      <c r="C5448" s="12">
        <v>427</v>
      </c>
      <c r="D5448" s="12">
        <v>0.52600000000000002</v>
      </c>
      <c r="E5448" s="12">
        <v>0.51700000000000002</v>
      </c>
      <c r="F5448" s="12">
        <v>0.39800000000000002</v>
      </c>
      <c r="G5448" s="12">
        <v>5819.47</v>
      </c>
      <c r="H5448" s="13">
        <v>0</v>
      </c>
      <c r="I5448" s="23" t="str">
        <f>VLOOKUP(B5448,'De-Para'!$B$3:$C$29,2,0)</f>
        <v>Nordeste</v>
      </c>
      <c r="J5448" s="18" t="str">
        <f t="shared" si="340"/>
        <v>Baixo</v>
      </c>
      <c r="K5448" s="18" t="str">
        <f t="shared" si="341"/>
        <v>Abaixo</v>
      </c>
      <c r="L5448" s="18" t="str">
        <f t="shared" si="342"/>
        <v>Abaixo</v>
      </c>
      <c r="M5448" s="23" t="str">
        <f t="shared" si="343"/>
        <v>Abaixo</v>
      </c>
    </row>
    <row r="5449" spans="1:13">
      <c r="A5449" s="8" t="s">
        <v>5220</v>
      </c>
      <c r="B5449" s="9" t="s">
        <v>7</v>
      </c>
      <c r="C5449" s="9">
        <v>57</v>
      </c>
      <c r="D5449" s="9">
        <v>0.74099999999999999</v>
      </c>
      <c r="E5449" s="9">
        <v>0.68600000000000005</v>
      </c>
      <c r="F5449" s="9">
        <v>0.70399999999999996</v>
      </c>
      <c r="G5449" s="9">
        <v>29611.09</v>
      </c>
      <c r="H5449" s="10">
        <v>1</v>
      </c>
      <c r="I5449" s="23" t="str">
        <f>VLOOKUP(B5449,'De-Para'!$B$3:$C$29,2,0)</f>
        <v>Sudeste</v>
      </c>
      <c r="J5449" s="18" t="str">
        <f t="shared" si="340"/>
        <v>Alto</v>
      </c>
      <c r="K5449" s="18" t="str">
        <f t="shared" si="341"/>
        <v>Acima</v>
      </c>
      <c r="L5449" s="18" t="str">
        <f t="shared" si="342"/>
        <v>Abaixo</v>
      </c>
      <c r="M5449" s="23" t="str">
        <f t="shared" si="343"/>
        <v>Abaixo</v>
      </c>
    </row>
    <row r="5450" spans="1:13">
      <c r="A5450" s="11" t="s">
        <v>5221</v>
      </c>
      <c r="B5450" s="12" t="s">
        <v>16</v>
      </c>
      <c r="C5450" s="12">
        <v>92</v>
      </c>
      <c r="D5450" s="12">
        <v>0.67700000000000005</v>
      </c>
      <c r="E5450" s="12">
        <v>0.67</v>
      </c>
      <c r="F5450" s="12">
        <v>0.56299999999999994</v>
      </c>
      <c r="G5450" s="12">
        <v>15128.8</v>
      </c>
      <c r="H5450" s="13">
        <v>2</v>
      </c>
      <c r="I5450" s="23" t="str">
        <f>VLOOKUP(B5450,'De-Para'!$B$3:$C$29,2,0)</f>
        <v>Sudeste</v>
      </c>
      <c r="J5450" s="18" t="str">
        <f t="shared" si="340"/>
        <v>Médio</v>
      </c>
      <c r="K5450" s="18" t="str">
        <f t="shared" si="341"/>
        <v>Acima</v>
      </c>
      <c r="L5450" s="18" t="str">
        <f t="shared" si="342"/>
        <v>Abaixo</v>
      </c>
      <c r="M5450" s="23" t="str">
        <f t="shared" si="343"/>
        <v>Abaixo</v>
      </c>
    </row>
    <row r="5451" spans="1:13">
      <c r="A5451" s="8" t="s">
        <v>5222</v>
      </c>
      <c r="B5451" s="9" t="s">
        <v>114</v>
      </c>
      <c r="C5451" s="9">
        <v>353</v>
      </c>
      <c r="D5451" s="9">
        <v>0.623</v>
      </c>
      <c r="E5451" s="9">
        <v>0.60799999999999998</v>
      </c>
      <c r="F5451" s="9">
        <v>0.54300000000000004</v>
      </c>
      <c r="G5451" s="9">
        <v>8799.86</v>
      </c>
      <c r="H5451" s="10">
        <v>2</v>
      </c>
      <c r="I5451" s="23" t="str">
        <f>VLOOKUP(B5451,'De-Para'!$B$3:$C$29,2,0)</f>
        <v>Nordeste</v>
      </c>
      <c r="J5451" s="18" t="str">
        <f t="shared" si="340"/>
        <v>Médio</v>
      </c>
      <c r="K5451" s="18" t="str">
        <f t="shared" si="341"/>
        <v>Acima</v>
      </c>
      <c r="L5451" s="18" t="str">
        <f t="shared" si="342"/>
        <v>Abaixo</v>
      </c>
      <c r="M5451" s="23" t="str">
        <f t="shared" si="343"/>
        <v>Abaixo</v>
      </c>
    </row>
    <row r="5452" spans="1:13">
      <c r="A5452" s="11" t="s">
        <v>5223</v>
      </c>
      <c r="B5452" s="12" t="s">
        <v>14</v>
      </c>
      <c r="C5452" s="12">
        <v>21</v>
      </c>
      <c r="D5452" s="12">
        <v>0.67</v>
      </c>
      <c r="E5452" s="12">
        <v>0.69599999999999995</v>
      </c>
      <c r="F5452" s="12">
        <v>0.53900000000000003</v>
      </c>
      <c r="G5452" s="12">
        <v>18278.91</v>
      </c>
      <c r="H5452" s="13">
        <v>5</v>
      </c>
      <c r="I5452" s="23" t="str">
        <f>VLOOKUP(B5452,'De-Para'!$B$3:$C$29,2,0)</f>
        <v>Sul</v>
      </c>
      <c r="J5452" s="18" t="str">
        <f t="shared" si="340"/>
        <v>Médio</v>
      </c>
      <c r="K5452" s="18" t="str">
        <f t="shared" si="341"/>
        <v>Acima</v>
      </c>
      <c r="L5452" s="18" t="str">
        <f t="shared" si="342"/>
        <v>Abaixo</v>
      </c>
      <c r="M5452" s="23" t="str">
        <f t="shared" si="343"/>
        <v>Acima</v>
      </c>
    </row>
    <row r="5453" spans="1:13">
      <c r="A5453" s="8" t="s">
        <v>5224</v>
      </c>
      <c r="B5453" s="9" t="s">
        <v>14</v>
      </c>
      <c r="C5453" s="9">
        <v>39</v>
      </c>
      <c r="D5453" s="9">
        <v>0.67400000000000004</v>
      </c>
      <c r="E5453" s="9">
        <v>0.67600000000000005</v>
      </c>
      <c r="F5453" s="9">
        <v>0.56299999999999994</v>
      </c>
      <c r="G5453" s="9">
        <v>21229.74</v>
      </c>
      <c r="H5453" s="10">
        <v>5</v>
      </c>
      <c r="I5453" s="23" t="str">
        <f>VLOOKUP(B5453,'De-Para'!$B$3:$C$29,2,0)</f>
        <v>Sul</v>
      </c>
      <c r="J5453" s="18" t="str">
        <f t="shared" si="340"/>
        <v>Médio</v>
      </c>
      <c r="K5453" s="18" t="str">
        <f t="shared" si="341"/>
        <v>Acima</v>
      </c>
      <c r="L5453" s="18" t="str">
        <f t="shared" si="342"/>
        <v>Abaixo</v>
      </c>
      <c r="M5453" s="23" t="str">
        <f t="shared" si="343"/>
        <v>Acima</v>
      </c>
    </row>
    <row r="5454" spans="1:13">
      <c r="A5454" s="11" t="s">
        <v>5225</v>
      </c>
      <c r="B5454" s="12" t="s">
        <v>19</v>
      </c>
      <c r="C5454" s="12">
        <v>224</v>
      </c>
      <c r="D5454" s="12">
        <v>0.54500000000000004</v>
      </c>
      <c r="E5454" s="12">
        <v>0.53600000000000003</v>
      </c>
      <c r="F5454" s="12">
        <v>0.42499999999999999</v>
      </c>
      <c r="G5454" s="12">
        <v>7313.97</v>
      </c>
      <c r="H5454" s="13">
        <v>5</v>
      </c>
      <c r="I5454" s="23" t="str">
        <f>VLOOKUP(B5454,'De-Para'!$B$3:$C$29,2,0)</f>
        <v>Nordeste</v>
      </c>
      <c r="J5454" s="18" t="str">
        <f t="shared" si="340"/>
        <v>Baixo</v>
      </c>
      <c r="K5454" s="18" t="str">
        <f t="shared" si="341"/>
        <v>Abaixo</v>
      </c>
      <c r="L5454" s="18" t="str">
        <f t="shared" si="342"/>
        <v>Abaixo</v>
      </c>
      <c r="M5454" s="23" t="str">
        <f t="shared" si="343"/>
        <v>Acima</v>
      </c>
    </row>
    <row r="5455" spans="1:13">
      <c r="A5455" s="8" t="s">
        <v>5226</v>
      </c>
      <c r="B5455" s="9" t="s">
        <v>59</v>
      </c>
      <c r="C5455" s="9">
        <v>45</v>
      </c>
      <c r="D5455" s="9">
        <v>0.71499999999999997</v>
      </c>
      <c r="E5455" s="9">
        <v>0.72799999999999998</v>
      </c>
      <c r="F5455" s="9">
        <v>0.59299999999999997</v>
      </c>
      <c r="G5455" s="9">
        <v>20179.36</v>
      </c>
      <c r="H5455" s="10">
        <v>4</v>
      </c>
      <c r="I5455" s="23" t="str">
        <f>VLOOKUP(B5455,'De-Para'!$B$3:$C$29,2,0)</f>
        <v>Sul</v>
      </c>
      <c r="J5455" s="18" t="str">
        <f t="shared" si="340"/>
        <v>Alto</v>
      </c>
      <c r="K5455" s="18" t="str">
        <f t="shared" si="341"/>
        <v>Acima</v>
      </c>
      <c r="L5455" s="18" t="str">
        <f t="shared" si="342"/>
        <v>Abaixo</v>
      </c>
      <c r="M5455" s="23" t="str">
        <f t="shared" si="343"/>
        <v>Acima</v>
      </c>
    </row>
    <row r="5456" spans="1:13">
      <c r="A5456" s="11" t="s">
        <v>5227</v>
      </c>
      <c r="B5456" s="12" t="s">
        <v>87</v>
      </c>
      <c r="C5456" s="12">
        <v>344</v>
      </c>
      <c r="D5456" s="12">
        <v>0.55000000000000004</v>
      </c>
      <c r="E5456" s="12">
        <v>0.46600000000000003</v>
      </c>
      <c r="F5456" s="12">
        <v>0.505</v>
      </c>
      <c r="G5456" s="12">
        <v>4689.38</v>
      </c>
      <c r="H5456" s="13">
        <v>0</v>
      </c>
      <c r="I5456" s="23" t="str">
        <f>VLOOKUP(B5456,'De-Para'!$B$3:$C$29,2,0)</f>
        <v>Nordeste</v>
      </c>
      <c r="J5456" s="18" t="str">
        <f t="shared" si="340"/>
        <v>Médio</v>
      </c>
      <c r="K5456" s="18" t="str">
        <f t="shared" si="341"/>
        <v>Abaixo</v>
      </c>
      <c r="L5456" s="18" t="str">
        <f t="shared" si="342"/>
        <v>Abaixo</v>
      </c>
      <c r="M5456" s="23" t="str">
        <f t="shared" si="343"/>
        <v>Abaixo</v>
      </c>
    </row>
    <row r="5457" spans="1:13">
      <c r="A5457" s="8" t="s">
        <v>5228</v>
      </c>
      <c r="B5457" s="9" t="s">
        <v>72</v>
      </c>
      <c r="C5457" s="9">
        <v>251</v>
      </c>
      <c r="D5457" s="9">
        <v>0.65500000000000003</v>
      </c>
      <c r="E5457" s="9">
        <v>0.62</v>
      </c>
      <c r="F5457" s="9">
        <v>0.58099999999999996</v>
      </c>
      <c r="G5457" s="9">
        <v>8233.76</v>
      </c>
      <c r="H5457" s="10">
        <v>5</v>
      </c>
      <c r="I5457" s="23" t="str">
        <f>VLOOKUP(B5457,'De-Para'!$B$3:$C$29,2,0)</f>
        <v>Nordeste</v>
      </c>
      <c r="J5457" s="18" t="str">
        <f t="shared" si="340"/>
        <v>Médio</v>
      </c>
      <c r="K5457" s="18" t="str">
        <f t="shared" si="341"/>
        <v>Acima</v>
      </c>
      <c r="L5457" s="18" t="str">
        <f t="shared" si="342"/>
        <v>Abaixo</v>
      </c>
      <c r="M5457" s="23" t="str">
        <f t="shared" si="343"/>
        <v>Acima</v>
      </c>
    </row>
    <row r="5458" spans="1:13">
      <c r="A5458" s="11" t="s">
        <v>5229</v>
      </c>
      <c r="B5458" s="12" t="s">
        <v>31</v>
      </c>
      <c r="C5458" s="12">
        <v>194</v>
      </c>
      <c r="D5458" s="12">
        <v>0.61</v>
      </c>
      <c r="E5458" s="12">
        <v>0.55100000000000005</v>
      </c>
      <c r="F5458" s="12">
        <v>0.54700000000000004</v>
      </c>
      <c r="G5458" s="12">
        <v>7192.11</v>
      </c>
      <c r="H5458" s="13">
        <v>1</v>
      </c>
      <c r="I5458" s="23" t="str">
        <f>VLOOKUP(B5458,'De-Para'!$B$3:$C$29,2,0)</f>
        <v>Nordeste</v>
      </c>
      <c r="J5458" s="18" t="str">
        <f t="shared" si="340"/>
        <v>Médio</v>
      </c>
      <c r="K5458" s="18" t="str">
        <f t="shared" si="341"/>
        <v>Acima</v>
      </c>
      <c r="L5458" s="18" t="str">
        <f t="shared" si="342"/>
        <v>Abaixo</v>
      </c>
      <c r="M5458" s="23" t="str">
        <f t="shared" si="343"/>
        <v>Abaixo</v>
      </c>
    </row>
    <row r="5459" spans="1:13">
      <c r="A5459" s="8" t="s">
        <v>348</v>
      </c>
      <c r="B5459" s="9" t="s">
        <v>59</v>
      </c>
      <c r="C5459" s="9">
        <v>55</v>
      </c>
      <c r="D5459" s="9">
        <v>0.65700000000000003</v>
      </c>
      <c r="E5459" s="9">
        <v>0.63800000000000001</v>
      </c>
      <c r="F5459" s="9">
        <v>0.55000000000000004</v>
      </c>
      <c r="G5459" s="9">
        <v>16199.91</v>
      </c>
      <c r="H5459" s="10">
        <v>2</v>
      </c>
      <c r="I5459" s="23" t="str">
        <f>VLOOKUP(B5459,'De-Para'!$B$3:$C$29,2,0)</f>
        <v>Sul</v>
      </c>
      <c r="J5459" s="18" t="str">
        <f t="shared" si="340"/>
        <v>Médio</v>
      </c>
      <c r="K5459" s="18" t="str">
        <f t="shared" si="341"/>
        <v>Acima</v>
      </c>
      <c r="L5459" s="18" t="str">
        <f t="shared" si="342"/>
        <v>Abaixo</v>
      </c>
      <c r="M5459" s="23" t="str">
        <f t="shared" si="343"/>
        <v>Abaixo</v>
      </c>
    </row>
    <row r="5460" spans="1:13">
      <c r="A5460" s="11" t="s">
        <v>5230</v>
      </c>
      <c r="B5460" s="12" t="s">
        <v>82</v>
      </c>
      <c r="C5460" s="12">
        <v>265</v>
      </c>
      <c r="D5460" s="12">
        <v>0.60799999999999998</v>
      </c>
      <c r="E5460" s="12">
        <v>0.57299999999999995</v>
      </c>
      <c r="F5460" s="12">
        <v>0.503</v>
      </c>
      <c r="G5460" s="12">
        <v>7364.21</v>
      </c>
      <c r="H5460" s="13">
        <v>9</v>
      </c>
      <c r="I5460" s="23" t="str">
        <f>VLOOKUP(B5460,'De-Para'!$B$3:$C$29,2,0)</f>
        <v>Nordeste</v>
      </c>
      <c r="J5460" s="18" t="str">
        <f t="shared" si="340"/>
        <v>Médio</v>
      </c>
      <c r="K5460" s="18" t="str">
        <f t="shared" si="341"/>
        <v>Acima</v>
      </c>
      <c r="L5460" s="18" t="str">
        <f t="shared" si="342"/>
        <v>Abaixo</v>
      </c>
      <c r="M5460" s="23" t="str">
        <f t="shared" si="343"/>
        <v>Acima</v>
      </c>
    </row>
    <row r="5461" spans="1:13">
      <c r="A5461" s="8" t="s">
        <v>5231</v>
      </c>
      <c r="B5461" s="9" t="s">
        <v>16</v>
      </c>
      <c r="C5461" s="9">
        <v>99</v>
      </c>
      <c r="D5461" s="9">
        <v>0.66200000000000003</v>
      </c>
      <c r="E5461" s="9">
        <v>0.65300000000000002</v>
      </c>
      <c r="F5461" s="9">
        <v>0.54800000000000004</v>
      </c>
      <c r="G5461" s="9">
        <v>11168.04</v>
      </c>
      <c r="H5461" s="10">
        <v>1</v>
      </c>
      <c r="I5461" s="23" t="str">
        <f>VLOOKUP(B5461,'De-Para'!$B$3:$C$29,2,0)</f>
        <v>Sudeste</v>
      </c>
      <c r="J5461" s="18" t="str">
        <f t="shared" si="340"/>
        <v>Médio</v>
      </c>
      <c r="K5461" s="18" t="str">
        <f t="shared" si="341"/>
        <v>Acima</v>
      </c>
      <c r="L5461" s="18" t="str">
        <f t="shared" si="342"/>
        <v>Abaixo</v>
      </c>
      <c r="M5461" s="23" t="str">
        <f t="shared" si="343"/>
        <v>Abaixo</v>
      </c>
    </row>
    <row r="5462" spans="1:13">
      <c r="A5462" s="11" t="s">
        <v>5232</v>
      </c>
      <c r="B5462" s="12" t="s">
        <v>16</v>
      </c>
      <c r="C5462" s="12">
        <v>219</v>
      </c>
      <c r="D5462" s="12">
        <v>0.59</v>
      </c>
      <c r="E5462" s="12">
        <v>0.58699999999999997</v>
      </c>
      <c r="F5462" s="12">
        <v>0.42499999999999999</v>
      </c>
      <c r="G5462" s="12">
        <v>6269.74</v>
      </c>
      <c r="H5462" s="13">
        <v>1</v>
      </c>
      <c r="I5462" s="23" t="str">
        <f>VLOOKUP(B5462,'De-Para'!$B$3:$C$29,2,0)</f>
        <v>Sudeste</v>
      </c>
      <c r="J5462" s="18" t="str">
        <f t="shared" si="340"/>
        <v>Médio</v>
      </c>
      <c r="K5462" s="18" t="str">
        <f t="shared" si="341"/>
        <v>Abaixo</v>
      </c>
      <c r="L5462" s="18" t="str">
        <f t="shared" si="342"/>
        <v>Abaixo</v>
      </c>
      <c r="M5462" s="23" t="str">
        <f t="shared" si="343"/>
        <v>Abaixo</v>
      </c>
    </row>
    <row r="5463" spans="1:13">
      <c r="A5463" s="8" t="s">
        <v>5233</v>
      </c>
      <c r="B5463" s="9" t="s">
        <v>87</v>
      </c>
      <c r="C5463" s="9">
        <v>191</v>
      </c>
      <c r="D5463" s="9">
        <v>0.6</v>
      </c>
      <c r="E5463" s="9">
        <v>0.55800000000000005</v>
      </c>
      <c r="F5463" s="9">
        <v>0.52400000000000002</v>
      </c>
      <c r="G5463" s="9">
        <v>11044.22</v>
      </c>
      <c r="H5463" s="10">
        <v>1</v>
      </c>
      <c r="I5463" s="23" t="str">
        <f>VLOOKUP(B5463,'De-Para'!$B$3:$C$29,2,0)</f>
        <v>Nordeste</v>
      </c>
      <c r="J5463" s="18" t="str">
        <f t="shared" si="340"/>
        <v>Médio</v>
      </c>
      <c r="K5463" s="18" t="str">
        <f t="shared" si="341"/>
        <v>Acima</v>
      </c>
      <c r="L5463" s="18" t="str">
        <f t="shared" si="342"/>
        <v>Abaixo</v>
      </c>
      <c r="M5463" s="23" t="str">
        <f t="shared" si="343"/>
        <v>Abaixo</v>
      </c>
    </row>
    <row r="5464" spans="1:13">
      <c r="A5464" s="11" t="s">
        <v>5234</v>
      </c>
      <c r="B5464" s="12" t="s">
        <v>16</v>
      </c>
      <c r="C5464" s="12">
        <v>96</v>
      </c>
      <c r="D5464" s="12">
        <v>0.56999999999999995</v>
      </c>
      <c r="E5464" s="12">
        <v>0.504</v>
      </c>
      <c r="F5464" s="12">
        <v>0.46899999999999997</v>
      </c>
      <c r="G5464" s="12">
        <v>6917.34</v>
      </c>
      <c r="H5464" s="13">
        <v>2</v>
      </c>
      <c r="I5464" s="23" t="str">
        <f>VLOOKUP(B5464,'De-Para'!$B$3:$C$29,2,0)</f>
        <v>Sudeste</v>
      </c>
      <c r="J5464" s="18" t="str">
        <f t="shared" si="340"/>
        <v>Médio</v>
      </c>
      <c r="K5464" s="18" t="str">
        <f t="shared" si="341"/>
        <v>Abaixo</v>
      </c>
      <c r="L5464" s="18" t="str">
        <f t="shared" si="342"/>
        <v>Abaixo</v>
      </c>
      <c r="M5464" s="23" t="str">
        <f t="shared" si="343"/>
        <v>Abaixo</v>
      </c>
    </row>
    <row r="5465" spans="1:13">
      <c r="A5465" s="8" t="s">
        <v>5235</v>
      </c>
      <c r="B5465" s="9" t="s">
        <v>82</v>
      </c>
      <c r="C5465" s="9">
        <v>196</v>
      </c>
      <c r="D5465" s="9">
        <v>0.59399999999999997</v>
      </c>
      <c r="E5465" s="9">
        <v>0.56799999999999995</v>
      </c>
      <c r="F5465" s="9">
        <v>0.47899999999999998</v>
      </c>
      <c r="G5465" s="9">
        <v>7145.36</v>
      </c>
      <c r="H5465" s="10">
        <v>2</v>
      </c>
      <c r="I5465" s="23" t="str">
        <f>VLOOKUP(B5465,'De-Para'!$B$3:$C$29,2,0)</f>
        <v>Nordeste</v>
      </c>
      <c r="J5465" s="18" t="str">
        <f t="shared" si="340"/>
        <v>Médio</v>
      </c>
      <c r="K5465" s="18" t="str">
        <f t="shared" si="341"/>
        <v>Abaixo</v>
      </c>
      <c r="L5465" s="18" t="str">
        <f t="shared" si="342"/>
        <v>Abaixo</v>
      </c>
      <c r="M5465" s="23" t="str">
        <f t="shared" si="343"/>
        <v>Abaixo</v>
      </c>
    </row>
    <row r="5466" spans="1:13">
      <c r="A5466" s="11" t="s">
        <v>5236</v>
      </c>
      <c r="B5466" s="12" t="s">
        <v>111</v>
      </c>
      <c r="C5466" s="12">
        <v>229</v>
      </c>
      <c r="D5466" s="12">
        <v>0.59</v>
      </c>
      <c r="E5466" s="12">
        <v>0.58799999999999997</v>
      </c>
      <c r="F5466" s="12">
        <v>0.47799999999999998</v>
      </c>
      <c r="G5466" s="12">
        <v>12027.47</v>
      </c>
      <c r="H5466" s="13">
        <v>0</v>
      </c>
      <c r="I5466" s="23" t="str">
        <f>VLOOKUP(B5466,'De-Para'!$B$3:$C$29,2,0)</f>
        <v>Norte</v>
      </c>
      <c r="J5466" s="18" t="str">
        <f t="shared" si="340"/>
        <v>Médio</v>
      </c>
      <c r="K5466" s="18" t="str">
        <f t="shared" si="341"/>
        <v>Abaixo</v>
      </c>
      <c r="L5466" s="18" t="str">
        <f t="shared" si="342"/>
        <v>Abaixo</v>
      </c>
      <c r="M5466" s="23" t="str">
        <f t="shared" si="343"/>
        <v>Abaixo</v>
      </c>
    </row>
    <row r="5467" spans="1:13">
      <c r="A5467" s="8" t="s">
        <v>5237</v>
      </c>
      <c r="B5467" s="9" t="s">
        <v>7</v>
      </c>
      <c r="C5467" s="9">
        <v>82</v>
      </c>
      <c r="D5467" s="9">
        <v>0.72</v>
      </c>
      <c r="E5467" s="9">
        <v>0.67400000000000004</v>
      </c>
      <c r="F5467" s="9">
        <v>0.66600000000000004</v>
      </c>
      <c r="G5467" s="9">
        <v>26088.05</v>
      </c>
      <c r="H5467" s="10">
        <v>2</v>
      </c>
      <c r="I5467" s="23" t="str">
        <f>VLOOKUP(B5467,'De-Para'!$B$3:$C$29,2,0)</f>
        <v>Sudeste</v>
      </c>
      <c r="J5467" s="18" t="str">
        <f t="shared" si="340"/>
        <v>Alto</v>
      </c>
      <c r="K5467" s="18" t="str">
        <f t="shared" si="341"/>
        <v>Acima</v>
      </c>
      <c r="L5467" s="18" t="str">
        <f t="shared" si="342"/>
        <v>Abaixo</v>
      </c>
      <c r="M5467" s="23" t="str">
        <f t="shared" si="343"/>
        <v>Abaixo</v>
      </c>
    </row>
    <row r="5468" spans="1:13">
      <c r="A5468" s="11" t="s">
        <v>5238</v>
      </c>
      <c r="B5468" s="12" t="s">
        <v>24</v>
      </c>
      <c r="C5468" s="12">
        <v>185</v>
      </c>
      <c r="D5468" s="12">
        <v>0.52400000000000002</v>
      </c>
      <c r="E5468" s="12">
        <v>0.50800000000000001</v>
      </c>
      <c r="F5468" s="12">
        <v>0.38900000000000001</v>
      </c>
      <c r="G5468" s="12">
        <v>5987.79</v>
      </c>
      <c r="H5468" s="13">
        <v>4</v>
      </c>
      <c r="I5468" s="23" t="str">
        <f>VLOOKUP(B5468,'De-Para'!$B$3:$C$29,2,0)</f>
        <v>Nordeste</v>
      </c>
      <c r="J5468" s="18" t="str">
        <f t="shared" si="340"/>
        <v>Baixo</v>
      </c>
      <c r="K5468" s="18" t="str">
        <f t="shared" si="341"/>
        <v>Abaixo</v>
      </c>
      <c r="L5468" s="18" t="str">
        <f t="shared" si="342"/>
        <v>Abaixo</v>
      </c>
      <c r="M5468" s="23" t="str">
        <f t="shared" si="343"/>
        <v>Acima</v>
      </c>
    </row>
    <row r="5469" spans="1:13">
      <c r="A5469" s="8" t="s">
        <v>5239</v>
      </c>
      <c r="B5469" s="9" t="s">
        <v>31</v>
      </c>
      <c r="C5469" s="9">
        <v>159</v>
      </c>
      <c r="D5469" s="9">
        <v>0.60399999999999998</v>
      </c>
      <c r="E5469" s="9">
        <v>0.54400000000000004</v>
      </c>
      <c r="F5469" s="9">
        <v>0.53800000000000003</v>
      </c>
      <c r="G5469" s="9">
        <v>7864.06</v>
      </c>
      <c r="H5469" s="10">
        <v>0</v>
      </c>
      <c r="I5469" s="23" t="str">
        <f>VLOOKUP(B5469,'De-Para'!$B$3:$C$29,2,0)</f>
        <v>Nordeste</v>
      </c>
      <c r="J5469" s="18" t="str">
        <f t="shared" si="340"/>
        <v>Médio</v>
      </c>
      <c r="K5469" s="18" t="str">
        <f t="shared" si="341"/>
        <v>Acima</v>
      </c>
      <c r="L5469" s="18" t="str">
        <f t="shared" si="342"/>
        <v>Abaixo</v>
      </c>
      <c r="M5469" s="23" t="str">
        <f t="shared" si="343"/>
        <v>Abaixo</v>
      </c>
    </row>
    <row r="5470" spans="1:13">
      <c r="A5470" s="11" t="s">
        <v>5240</v>
      </c>
      <c r="B5470" s="12" t="s">
        <v>72</v>
      </c>
      <c r="C5470" s="12">
        <v>216</v>
      </c>
      <c r="D5470" s="12">
        <v>0.57799999999999996</v>
      </c>
      <c r="E5470" s="12">
        <v>0.55400000000000005</v>
      </c>
      <c r="F5470" s="12">
        <v>0.45800000000000002</v>
      </c>
      <c r="G5470" s="12">
        <v>6889.74</v>
      </c>
      <c r="H5470" s="13">
        <v>1</v>
      </c>
      <c r="I5470" s="23" t="str">
        <f>VLOOKUP(B5470,'De-Para'!$B$3:$C$29,2,0)</f>
        <v>Nordeste</v>
      </c>
      <c r="J5470" s="18" t="str">
        <f t="shared" si="340"/>
        <v>Médio</v>
      </c>
      <c r="K5470" s="18" t="str">
        <f t="shared" si="341"/>
        <v>Abaixo</v>
      </c>
      <c r="L5470" s="18" t="str">
        <f t="shared" si="342"/>
        <v>Abaixo</v>
      </c>
      <c r="M5470" s="23" t="str">
        <f t="shared" si="343"/>
        <v>Abaixo</v>
      </c>
    </row>
    <row r="5471" spans="1:13">
      <c r="A5471" s="8" t="s">
        <v>2515</v>
      </c>
      <c r="B5471" s="9" t="s">
        <v>59</v>
      </c>
      <c r="C5471" s="9">
        <v>84</v>
      </c>
      <c r="D5471" s="9">
        <v>0.70499999999999996</v>
      </c>
      <c r="E5471" s="9">
        <v>0.69899999999999995</v>
      </c>
      <c r="F5471" s="9">
        <v>0.61099999999999999</v>
      </c>
      <c r="G5471" s="9">
        <v>18336.12</v>
      </c>
      <c r="H5471" s="10">
        <v>3</v>
      </c>
      <c r="I5471" s="23" t="str">
        <f>VLOOKUP(B5471,'De-Para'!$B$3:$C$29,2,0)</f>
        <v>Sul</v>
      </c>
      <c r="J5471" s="18" t="str">
        <f t="shared" si="340"/>
        <v>Alto</v>
      </c>
      <c r="K5471" s="18" t="str">
        <f t="shared" si="341"/>
        <v>Acima</v>
      </c>
      <c r="L5471" s="18" t="str">
        <f t="shared" si="342"/>
        <v>Abaixo</v>
      </c>
      <c r="M5471" s="23" t="str">
        <f t="shared" si="343"/>
        <v>Acima</v>
      </c>
    </row>
    <row r="5472" spans="1:13">
      <c r="A5472" s="11" t="s">
        <v>5241</v>
      </c>
      <c r="B5472" s="12" t="s">
        <v>118</v>
      </c>
      <c r="C5472" s="12">
        <v>118</v>
      </c>
      <c r="D5472" s="12">
        <v>0.57999999999999996</v>
      </c>
      <c r="E5472" s="12">
        <v>0.628</v>
      </c>
      <c r="F5472" s="12">
        <v>0.41</v>
      </c>
      <c r="G5472" s="12">
        <v>5881.54</v>
      </c>
      <c r="H5472" s="13">
        <v>17</v>
      </c>
      <c r="I5472" s="23" t="str">
        <f>VLOOKUP(B5472,'De-Para'!$B$3:$C$29,2,0)</f>
        <v>Nordeste</v>
      </c>
      <c r="J5472" s="18" t="str">
        <f t="shared" si="340"/>
        <v>Médio</v>
      </c>
      <c r="K5472" s="18" t="str">
        <f t="shared" si="341"/>
        <v>Abaixo</v>
      </c>
      <c r="L5472" s="18" t="str">
        <f t="shared" si="342"/>
        <v>Abaixo</v>
      </c>
      <c r="M5472" s="23" t="str">
        <f t="shared" si="343"/>
        <v>Acima</v>
      </c>
    </row>
    <row r="5473" spans="1:13">
      <c r="A5473" s="8" t="s">
        <v>5242</v>
      </c>
      <c r="B5473" s="9" t="s">
        <v>7</v>
      </c>
      <c r="C5473" s="9">
        <v>169</v>
      </c>
      <c r="D5473" s="9">
        <v>0.66</v>
      </c>
      <c r="E5473" s="9">
        <v>0.60499999999999998</v>
      </c>
      <c r="F5473" s="9">
        <v>0.61299999999999999</v>
      </c>
      <c r="G5473" s="9">
        <v>12797.53</v>
      </c>
      <c r="H5473" s="10">
        <v>2</v>
      </c>
      <c r="I5473" s="23" t="str">
        <f>VLOOKUP(B5473,'De-Para'!$B$3:$C$29,2,0)</f>
        <v>Sudeste</v>
      </c>
      <c r="J5473" s="18" t="str">
        <f t="shared" si="340"/>
        <v>Médio</v>
      </c>
      <c r="K5473" s="18" t="str">
        <f t="shared" si="341"/>
        <v>Acima</v>
      </c>
      <c r="L5473" s="18" t="str">
        <f t="shared" si="342"/>
        <v>Abaixo</v>
      </c>
      <c r="M5473" s="23" t="str">
        <f t="shared" si="343"/>
        <v>Abaixo</v>
      </c>
    </row>
    <row r="5474" spans="1:13">
      <c r="A5474" s="11" t="s">
        <v>5243</v>
      </c>
      <c r="B5474" s="12" t="s">
        <v>82</v>
      </c>
      <c r="C5474" s="12">
        <v>120</v>
      </c>
      <c r="D5474" s="12">
        <v>0.52300000000000002</v>
      </c>
      <c r="E5474" s="12">
        <v>0.501</v>
      </c>
      <c r="F5474" s="12">
        <v>0.42499999999999999</v>
      </c>
      <c r="G5474" s="12">
        <v>6908.1</v>
      </c>
      <c r="H5474" s="13">
        <v>1</v>
      </c>
      <c r="I5474" s="23" t="str">
        <f>VLOOKUP(B5474,'De-Para'!$B$3:$C$29,2,0)</f>
        <v>Nordeste</v>
      </c>
      <c r="J5474" s="18" t="str">
        <f t="shared" si="340"/>
        <v>Baixo</v>
      </c>
      <c r="K5474" s="18" t="str">
        <f t="shared" si="341"/>
        <v>Abaixo</v>
      </c>
      <c r="L5474" s="18" t="str">
        <f t="shared" si="342"/>
        <v>Abaixo</v>
      </c>
      <c r="M5474" s="23" t="str">
        <f t="shared" si="343"/>
        <v>Abaixo</v>
      </c>
    </row>
    <row r="5475" spans="1:13">
      <c r="A5475" s="8" t="s">
        <v>5244</v>
      </c>
      <c r="B5475" s="9" t="s">
        <v>14</v>
      </c>
      <c r="C5475" s="9">
        <v>5</v>
      </c>
      <c r="D5475" s="9">
        <v>0.73099999999999998</v>
      </c>
      <c r="E5475" s="9">
        <v>0.76500000000000001</v>
      </c>
      <c r="F5475" s="9">
        <v>0.58799999999999997</v>
      </c>
      <c r="G5475" s="9">
        <v>22403.94</v>
      </c>
      <c r="H5475" s="10">
        <v>1</v>
      </c>
      <c r="I5475" s="23" t="str">
        <f>VLOOKUP(B5475,'De-Para'!$B$3:$C$29,2,0)</f>
        <v>Sul</v>
      </c>
      <c r="J5475" s="18" t="str">
        <f t="shared" si="340"/>
        <v>Alto</v>
      </c>
      <c r="K5475" s="18" t="str">
        <f t="shared" si="341"/>
        <v>Acima</v>
      </c>
      <c r="L5475" s="18" t="str">
        <f t="shared" si="342"/>
        <v>Abaixo</v>
      </c>
      <c r="M5475" s="23" t="str">
        <f t="shared" si="343"/>
        <v>Abaixo</v>
      </c>
    </row>
    <row r="5476" spans="1:13">
      <c r="A5476" s="11" t="s">
        <v>5245</v>
      </c>
      <c r="B5476" s="12" t="s">
        <v>59</v>
      </c>
      <c r="C5476" s="12">
        <v>30</v>
      </c>
      <c r="D5476" s="12">
        <v>0.69599999999999995</v>
      </c>
      <c r="E5476" s="12">
        <v>0.67800000000000005</v>
      </c>
      <c r="F5476" s="12">
        <v>0.60899999999999999</v>
      </c>
      <c r="G5476" s="12">
        <v>19261.62</v>
      </c>
      <c r="H5476" s="13">
        <v>1</v>
      </c>
      <c r="I5476" s="23" t="str">
        <f>VLOOKUP(B5476,'De-Para'!$B$3:$C$29,2,0)</f>
        <v>Sul</v>
      </c>
      <c r="J5476" s="18" t="str">
        <f t="shared" si="340"/>
        <v>Médio</v>
      </c>
      <c r="K5476" s="18" t="str">
        <f t="shared" si="341"/>
        <v>Acima</v>
      </c>
      <c r="L5476" s="18" t="str">
        <f t="shared" si="342"/>
        <v>Abaixo</v>
      </c>
      <c r="M5476" s="23" t="str">
        <f t="shared" si="343"/>
        <v>Abaixo</v>
      </c>
    </row>
    <row r="5477" spans="1:13">
      <c r="A5477" s="8" t="s">
        <v>5246</v>
      </c>
      <c r="B5477" s="9" t="s">
        <v>59</v>
      </c>
      <c r="C5477" s="9">
        <v>28</v>
      </c>
      <c r="D5477" s="9">
        <v>0.755</v>
      </c>
      <c r="E5477" s="9">
        <v>0.73399999999999999</v>
      </c>
      <c r="F5477" s="9">
        <v>0.66400000000000003</v>
      </c>
      <c r="G5477" s="9">
        <v>24711.01</v>
      </c>
      <c r="H5477" s="10">
        <v>0</v>
      </c>
      <c r="I5477" s="23" t="str">
        <f>VLOOKUP(B5477,'De-Para'!$B$3:$C$29,2,0)</f>
        <v>Sul</v>
      </c>
      <c r="J5477" s="18" t="str">
        <f t="shared" si="340"/>
        <v>Alto</v>
      </c>
      <c r="K5477" s="18" t="str">
        <f t="shared" si="341"/>
        <v>Acima</v>
      </c>
      <c r="L5477" s="18" t="str">
        <f t="shared" si="342"/>
        <v>Abaixo</v>
      </c>
      <c r="M5477" s="23" t="str">
        <f t="shared" si="343"/>
        <v>Abaixo</v>
      </c>
    </row>
    <row r="5478" spans="1:13">
      <c r="A5478" s="11" t="s">
        <v>5247</v>
      </c>
      <c r="B5478" s="12" t="s">
        <v>16</v>
      </c>
      <c r="C5478" s="12">
        <v>115</v>
      </c>
      <c r="D5478" s="12">
        <v>0.68700000000000006</v>
      </c>
      <c r="E5478" s="12">
        <v>0.67800000000000005</v>
      </c>
      <c r="F5478" s="12">
        <v>0.59799999999999998</v>
      </c>
      <c r="G5478" s="12">
        <v>14382.77</v>
      </c>
      <c r="H5478" s="13">
        <v>1</v>
      </c>
      <c r="I5478" s="23" t="str">
        <f>VLOOKUP(B5478,'De-Para'!$B$3:$C$29,2,0)</f>
        <v>Sudeste</v>
      </c>
      <c r="J5478" s="18" t="str">
        <f t="shared" si="340"/>
        <v>Médio</v>
      </c>
      <c r="K5478" s="18" t="str">
        <f t="shared" si="341"/>
        <v>Acima</v>
      </c>
      <c r="L5478" s="18" t="str">
        <f t="shared" si="342"/>
        <v>Abaixo</v>
      </c>
      <c r="M5478" s="23" t="str">
        <f t="shared" si="343"/>
        <v>Abaixo</v>
      </c>
    </row>
    <row r="5479" spans="1:13">
      <c r="A5479" s="8" t="s">
        <v>5248</v>
      </c>
      <c r="B5479" s="9" t="s">
        <v>24</v>
      </c>
      <c r="C5479" s="9">
        <v>352</v>
      </c>
      <c r="D5479" s="9">
        <v>0.54600000000000004</v>
      </c>
      <c r="E5479" s="9">
        <v>0.55300000000000005</v>
      </c>
      <c r="F5479" s="9">
        <v>0.42899999999999999</v>
      </c>
      <c r="G5479" s="9">
        <v>7984.37</v>
      </c>
      <c r="H5479" s="10">
        <v>0</v>
      </c>
      <c r="I5479" s="23" t="str">
        <f>VLOOKUP(B5479,'De-Para'!$B$3:$C$29,2,0)</f>
        <v>Nordeste</v>
      </c>
      <c r="J5479" s="18" t="str">
        <f t="shared" si="340"/>
        <v>Baixo</v>
      </c>
      <c r="K5479" s="18" t="str">
        <f t="shared" si="341"/>
        <v>Abaixo</v>
      </c>
      <c r="L5479" s="18" t="str">
        <f t="shared" si="342"/>
        <v>Abaixo</v>
      </c>
      <c r="M5479" s="23" t="str">
        <f t="shared" si="343"/>
        <v>Abaixo</v>
      </c>
    </row>
    <row r="5480" spans="1:13">
      <c r="A5480" s="11" t="s">
        <v>5249</v>
      </c>
      <c r="B5480" s="12" t="s">
        <v>111</v>
      </c>
      <c r="C5480" s="12">
        <v>191</v>
      </c>
      <c r="D5480" s="12">
        <v>0.60499999999999998</v>
      </c>
      <c r="E5480" s="12">
        <v>0.59499999999999997</v>
      </c>
      <c r="F5480" s="12">
        <v>0.50600000000000001</v>
      </c>
      <c r="G5480" s="12">
        <v>9343.51</v>
      </c>
      <c r="H5480" s="13">
        <v>0</v>
      </c>
      <c r="I5480" s="23" t="str">
        <f>VLOOKUP(B5480,'De-Para'!$B$3:$C$29,2,0)</f>
        <v>Norte</v>
      </c>
      <c r="J5480" s="18" t="str">
        <f t="shared" si="340"/>
        <v>Médio</v>
      </c>
      <c r="K5480" s="18" t="str">
        <f t="shared" si="341"/>
        <v>Acima</v>
      </c>
      <c r="L5480" s="18" t="str">
        <f t="shared" si="342"/>
        <v>Abaixo</v>
      </c>
      <c r="M5480" s="23" t="str">
        <f t="shared" si="343"/>
        <v>Abaixo</v>
      </c>
    </row>
    <row r="5481" spans="1:13">
      <c r="A5481" s="8" t="s">
        <v>5250</v>
      </c>
      <c r="B5481" s="9" t="s">
        <v>94</v>
      </c>
      <c r="C5481" s="9">
        <v>261</v>
      </c>
      <c r="D5481" s="9">
        <v>0.58299999999999996</v>
      </c>
      <c r="E5481" s="9">
        <v>0.54300000000000004</v>
      </c>
      <c r="F5481" s="9">
        <v>0.48099999999999998</v>
      </c>
      <c r="G5481" s="9">
        <v>8900.0400000000009</v>
      </c>
      <c r="H5481" s="10">
        <v>1</v>
      </c>
      <c r="I5481" s="23" t="str">
        <f>VLOOKUP(B5481,'De-Para'!$B$3:$C$29,2,0)</f>
        <v>Nordeste</v>
      </c>
      <c r="J5481" s="18" t="str">
        <f t="shared" si="340"/>
        <v>Médio</v>
      </c>
      <c r="K5481" s="18" t="str">
        <f t="shared" si="341"/>
        <v>Abaixo</v>
      </c>
      <c r="L5481" s="18" t="str">
        <f t="shared" si="342"/>
        <v>Abaixo</v>
      </c>
      <c r="M5481" s="23" t="str">
        <f t="shared" si="343"/>
        <v>Abaixo</v>
      </c>
    </row>
    <row r="5482" spans="1:13">
      <c r="A5482" s="11" t="s">
        <v>5251</v>
      </c>
      <c r="B5482" s="12" t="s">
        <v>16</v>
      </c>
      <c r="C5482" s="12">
        <v>182</v>
      </c>
      <c r="D5482" s="12">
        <v>0.63700000000000001</v>
      </c>
      <c r="E5482" s="12">
        <v>0.627</v>
      </c>
      <c r="F5482" s="12">
        <v>0.5</v>
      </c>
      <c r="G5482" s="12">
        <v>10070.33</v>
      </c>
      <c r="H5482" s="13">
        <v>1</v>
      </c>
      <c r="I5482" s="23" t="str">
        <f>VLOOKUP(B5482,'De-Para'!$B$3:$C$29,2,0)</f>
        <v>Sudeste</v>
      </c>
      <c r="J5482" s="18" t="str">
        <f t="shared" si="340"/>
        <v>Médio</v>
      </c>
      <c r="K5482" s="18" t="str">
        <f t="shared" si="341"/>
        <v>Acima</v>
      </c>
      <c r="L5482" s="18" t="str">
        <f t="shared" si="342"/>
        <v>Abaixo</v>
      </c>
      <c r="M5482" s="23" t="str">
        <f t="shared" si="343"/>
        <v>Abaixo</v>
      </c>
    </row>
    <row r="5483" spans="1:13">
      <c r="A5483" s="8" t="s">
        <v>4527</v>
      </c>
      <c r="B5483" s="9" t="s">
        <v>59</v>
      </c>
      <c r="C5483" s="9">
        <v>16</v>
      </c>
      <c r="D5483" s="9">
        <v>0.75700000000000001</v>
      </c>
      <c r="E5483" s="9">
        <v>0.72599999999999998</v>
      </c>
      <c r="F5483" s="9">
        <v>0.71</v>
      </c>
      <c r="G5483" s="9">
        <v>22136.1</v>
      </c>
      <c r="H5483" s="10">
        <v>1</v>
      </c>
      <c r="I5483" s="23" t="str">
        <f>VLOOKUP(B5483,'De-Para'!$B$3:$C$29,2,0)</f>
        <v>Sul</v>
      </c>
      <c r="J5483" s="18" t="str">
        <f t="shared" si="340"/>
        <v>Alto</v>
      </c>
      <c r="K5483" s="18" t="str">
        <f t="shared" si="341"/>
        <v>Acima</v>
      </c>
      <c r="L5483" s="18" t="str">
        <f t="shared" si="342"/>
        <v>Abaixo</v>
      </c>
      <c r="M5483" s="23" t="str">
        <f t="shared" si="343"/>
        <v>Abaixo</v>
      </c>
    </row>
    <row r="5484" spans="1:13">
      <c r="A5484" s="11" t="s">
        <v>1638</v>
      </c>
      <c r="B5484" s="12" t="s">
        <v>16</v>
      </c>
      <c r="C5484" s="12">
        <v>51</v>
      </c>
      <c r="D5484" s="12">
        <v>0.66700000000000004</v>
      </c>
      <c r="E5484" s="12">
        <v>0.67</v>
      </c>
      <c r="F5484" s="12">
        <v>0.52200000000000002</v>
      </c>
      <c r="G5484" s="12">
        <v>24354.400000000001</v>
      </c>
      <c r="H5484" s="13">
        <v>2</v>
      </c>
      <c r="I5484" s="23" t="str">
        <f>VLOOKUP(B5484,'De-Para'!$B$3:$C$29,2,0)</f>
        <v>Sudeste</v>
      </c>
      <c r="J5484" s="18" t="str">
        <f t="shared" si="340"/>
        <v>Médio</v>
      </c>
      <c r="K5484" s="18" t="str">
        <f t="shared" si="341"/>
        <v>Acima</v>
      </c>
      <c r="L5484" s="18" t="str">
        <f t="shared" si="342"/>
        <v>Abaixo</v>
      </c>
      <c r="M5484" s="23" t="str">
        <f t="shared" si="343"/>
        <v>Abaixo</v>
      </c>
    </row>
    <row r="5485" spans="1:13">
      <c r="A5485" s="8" t="s">
        <v>5252</v>
      </c>
      <c r="B5485" s="9" t="s">
        <v>82</v>
      </c>
      <c r="C5485" s="9">
        <v>157</v>
      </c>
      <c r="D5485" s="9">
        <v>0.61099999999999999</v>
      </c>
      <c r="E5485" s="9">
        <v>0.57399999999999995</v>
      </c>
      <c r="F5485" s="9">
        <v>0.52300000000000002</v>
      </c>
      <c r="G5485" s="9">
        <v>8466.3799999999992</v>
      </c>
      <c r="H5485" s="10">
        <v>2</v>
      </c>
      <c r="I5485" s="23" t="str">
        <f>VLOOKUP(B5485,'De-Para'!$B$3:$C$29,2,0)</f>
        <v>Nordeste</v>
      </c>
      <c r="J5485" s="18" t="str">
        <f t="shared" si="340"/>
        <v>Médio</v>
      </c>
      <c r="K5485" s="18" t="str">
        <f t="shared" si="341"/>
        <v>Acima</v>
      </c>
      <c r="L5485" s="18" t="str">
        <f t="shared" si="342"/>
        <v>Abaixo</v>
      </c>
      <c r="M5485" s="23" t="str">
        <f t="shared" si="343"/>
        <v>Abaixo</v>
      </c>
    </row>
    <row r="5486" spans="1:13">
      <c r="A5486" s="11" t="s">
        <v>5253</v>
      </c>
      <c r="B5486" s="12" t="s">
        <v>82</v>
      </c>
      <c r="C5486" s="12">
        <v>156</v>
      </c>
      <c r="D5486" s="12">
        <v>0.54200000000000004</v>
      </c>
      <c r="E5486" s="12">
        <v>0.52900000000000003</v>
      </c>
      <c r="F5486" s="12">
        <v>0.39900000000000002</v>
      </c>
      <c r="G5486" s="12">
        <v>7653.39</v>
      </c>
      <c r="H5486" s="13">
        <v>1</v>
      </c>
      <c r="I5486" s="23" t="str">
        <f>VLOOKUP(B5486,'De-Para'!$B$3:$C$29,2,0)</f>
        <v>Nordeste</v>
      </c>
      <c r="J5486" s="18" t="str">
        <f t="shared" si="340"/>
        <v>Baixo</v>
      </c>
      <c r="K5486" s="18" t="str">
        <f t="shared" si="341"/>
        <v>Abaixo</v>
      </c>
      <c r="L5486" s="18" t="str">
        <f t="shared" si="342"/>
        <v>Abaixo</v>
      </c>
      <c r="M5486" s="23" t="str">
        <f t="shared" si="343"/>
        <v>Abaixo</v>
      </c>
    </row>
    <row r="5487" spans="1:13">
      <c r="A5487" s="8" t="s">
        <v>5254</v>
      </c>
      <c r="B5487" s="9" t="s">
        <v>118</v>
      </c>
      <c r="C5487" s="9">
        <v>225</v>
      </c>
      <c r="D5487" s="9">
        <v>0.60099999999999998</v>
      </c>
      <c r="E5487" s="9">
        <v>0.56999999999999995</v>
      </c>
      <c r="F5487" s="9">
        <v>0.53</v>
      </c>
      <c r="G5487" s="9">
        <v>7544.7</v>
      </c>
      <c r="H5487" s="10">
        <v>2</v>
      </c>
      <c r="I5487" s="23" t="str">
        <f>VLOOKUP(B5487,'De-Para'!$B$3:$C$29,2,0)</f>
        <v>Nordeste</v>
      </c>
      <c r="J5487" s="18" t="str">
        <f t="shared" si="340"/>
        <v>Médio</v>
      </c>
      <c r="K5487" s="18" t="str">
        <f t="shared" si="341"/>
        <v>Acima</v>
      </c>
      <c r="L5487" s="18" t="str">
        <f t="shared" si="342"/>
        <v>Abaixo</v>
      </c>
      <c r="M5487" s="23" t="str">
        <f t="shared" si="343"/>
        <v>Abaixo</v>
      </c>
    </row>
    <row r="5488" spans="1:13">
      <c r="A5488" s="11" t="s">
        <v>5255</v>
      </c>
      <c r="B5488" s="12" t="s">
        <v>59</v>
      </c>
      <c r="C5488" s="12">
        <v>70</v>
      </c>
      <c r="D5488" s="12">
        <v>0.69799999999999995</v>
      </c>
      <c r="E5488" s="12">
        <v>0.73799999999999999</v>
      </c>
      <c r="F5488" s="12">
        <v>0.56299999999999994</v>
      </c>
      <c r="G5488" s="12">
        <v>13537.01</v>
      </c>
      <c r="H5488" s="13">
        <v>2</v>
      </c>
      <c r="I5488" s="23" t="str">
        <f>VLOOKUP(B5488,'De-Para'!$B$3:$C$29,2,0)</f>
        <v>Sul</v>
      </c>
      <c r="J5488" s="18" t="str">
        <f t="shared" si="340"/>
        <v>Médio</v>
      </c>
      <c r="K5488" s="18" t="str">
        <f t="shared" si="341"/>
        <v>Acima</v>
      </c>
      <c r="L5488" s="18" t="str">
        <f t="shared" si="342"/>
        <v>Abaixo</v>
      </c>
      <c r="M5488" s="23" t="str">
        <f t="shared" si="343"/>
        <v>Abaixo</v>
      </c>
    </row>
    <row r="5489" spans="1:13">
      <c r="A5489" s="8" t="s">
        <v>5256</v>
      </c>
      <c r="B5489" s="9" t="s">
        <v>16</v>
      </c>
      <c r="C5489" s="9">
        <v>244</v>
      </c>
      <c r="D5489" s="9">
        <v>0.625</v>
      </c>
      <c r="E5489" s="9">
        <v>0.59599999999999997</v>
      </c>
      <c r="F5489" s="9">
        <v>0.51300000000000001</v>
      </c>
      <c r="G5489" s="9">
        <v>8874.99</v>
      </c>
      <c r="H5489" s="10">
        <v>1</v>
      </c>
      <c r="I5489" s="23" t="str">
        <f>VLOOKUP(B5489,'De-Para'!$B$3:$C$29,2,0)</f>
        <v>Sudeste</v>
      </c>
      <c r="J5489" s="18" t="str">
        <f t="shared" si="340"/>
        <v>Médio</v>
      </c>
      <c r="K5489" s="18" t="str">
        <f t="shared" si="341"/>
        <v>Acima</v>
      </c>
      <c r="L5489" s="18" t="str">
        <f t="shared" si="342"/>
        <v>Abaixo</v>
      </c>
      <c r="M5489" s="23" t="str">
        <f t="shared" si="343"/>
        <v>Abaixo</v>
      </c>
    </row>
    <row r="5490" spans="1:13">
      <c r="A5490" s="11" t="s">
        <v>5257</v>
      </c>
      <c r="B5490" s="12" t="s">
        <v>118</v>
      </c>
      <c r="C5490" s="12">
        <v>217</v>
      </c>
      <c r="D5490" s="12">
        <v>0.58399999999999996</v>
      </c>
      <c r="E5490" s="12">
        <v>0.59699999999999998</v>
      </c>
      <c r="F5490" s="12">
        <v>0.47299999999999998</v>
      </c>
      <c r="G5490" s="12">
        <v>7329.6</v>
      </c>
      <c r="H5490" s="13">
        <v>1</v>
      </c>
      <c r="I5490" s="23" t="str">
        <f>VLOOKUP(B5490,'De-Para'!$B$3:$C$29,2,0)</f>
        <v>Nordeste</v>
      </c>
      <c r="J5490" s="18" t="str">
        <f t="shared" si="340"/>
        <v>Médio</v>
      </c>
      <c r="K5490" s="18" t="str">
        <f t="shared" si="341"/>
        <v>Abaixo</v>
      </c>
      <c r="L5490" s="18" t="str">
        <f t="shared" si="342"/>
        <v>Abaixo</v>
      </c>
      <c r="M5490" s="23" t="str">
        <f t="shared" si="343"/>
        <v>Abaixo</v>
      </c>
    </row>
    <row r="5491" spans="1:13">
      <c r="A5491" s="8" t="s">
        <v>5258</v>
      </c>
      <c r="B5491" s="9" t="s">
        <v>82</v>
      </c>
      <c r="C5491" s="9">
        <v>109</v>
      </c>
      <c r="D5491" s="9">
        <v>0.627</v>
      </c>
      <c r="E5491" s="9">
        <v>0.58599999999999997</v>
      </c>
      <c r="F5491" s="9">
        <v>0.51300000000000001</v>
      </c>
      <c r="G5491" s="9">
        <v>10025.709999999999</v>
      </c>
      <c r="H5491" s="10">
        <v>2</v>
      </c>
      <c r="I5491" s="23" t="str">
        <f>VLOOKUP(B5491,'De-Para'!$B$3:$C$29,2,0)</f>
        <v>Nordeste</v>
      </c>
      <c r="J5491" s="18" t="str">
        <f t="shared" si="340"/>
        <v>Médio</v>
      </c>
      <c r="K5491" s="18" t="str">
        <f t="shared" si="341"/>
        <v>Acima</v>
      </c>
      <c r="L5491" s="18" t="str">
        <f t="shared" si="342"/>
        <v>Abaixo</v>
      </c>
      <c r="M5491" s="23" t="str">
        <f t="shared" si="343"/>
        <v>Abaixo</v>
      </c>
    </row>
    <row r="5492" spans="1:13">
      <c r="A5492" s="11" t="s">
        <v>5259</v>
      </c>
      <c r="B5492" s="12" t="s">
        <v>118</v>
      </c>
      <c r="C5492" s="12">
        <v>233</v>
      </c>
      <c r="D5492" s="12">
        <v>0.57999999999999996</v>
      </c>
      <c r="E5492" s="12">
        <v>0.53100000000000003</v>
      </c>
      <c r="F5492" s="12">
        <v>0.51</v>
      </c>
      <c r="G5492" s="12">
        <v>6337.68</v>
      </c>
      <c r="H5492" s="13">
        <v>9</v>
      </c>
      <c r="I5492" s="23" t="str">
        <f>VLOOKUP(B5492,'De-Para'!$B$3:$C$29,2,0)</f>
        <v>Nordeste</v>
      </c>
      <c r="J5492" s="18" t="str">
        <f t="shared" si="340"/>
        <v>Médio</v>
      </c>
      <c r="K5492" s="18" t="str">
        <f t="shared" si="341"/>
        <v>Abaixo</v>
      </c>
      <c r="L5492" s="18" t="str">
        <f t="shared" si="342"/>
        <v>Abaixo</v>
      </c>
      <c r="M5492" s="23" t="str">
        <f t="shared" si="343"/>
        <v>Acima</v>
      </c>
    </row>
    <row r="5493" spans="1:13">
      <c r="A5493" s="8" t="s">
        <v>5260</v>
      </c>
      <c r="B5493" s="9" t="s">
        <v>16</v>
      </c>
      <c r="C5493" s="9">
        <v>243</v>
      </c>
      <c r="D5493" s="9">
        <v>0.64900000000000002</v>
      </c>
      <c r="E5493" s="9">
        <v>0.61899999999999999</v>
      </c>
      <c r="F5493" s="9">
        <v>0.53300000000000003</v>
      </c>
      <c r="G5493" s="9">
        <v>8038.65</v>
      </c>
      <c r="H5493" s="10">
        <v>5</v>
      </c>
      <c r="I5493" s="23" t="str">
        <f>VLOOKUP(B5493,'De-Para'!$B$3:$C$29,2,0)</f>
        <v>Sudeste</v>
      </c>
      <c r="J5493" s="18" t="str">
        <f t="shared" si="340"/>
        <v>Médio</v>
      </c>
      <c r="K5493" s="18" t="str">
        <f t="shared" si="341"/>
        <v>Acima</v>
      </c>
      <c r="L5493" s="18" t="str">
        <f t="shared" si="342"/>
        <v>Abaixo</v>
      </c>
      <c r="M5493" s="23" t="str">
        <f t="shared" si="343"/>
        <v>Acima</v>
      </c>
    </row>
    <row r="5494" spans="1:13">
      <c r="A5494" s="11" t="s">
        <v>513</v>
      </c>
      <c r="B5494" s="12" t="s">
        <v>59</v>
      </c>
      <c r="C5494" s="12">
        <v>37</v>
      </c>
      <c r="D5494" s="12">
        <v>0.71</v>
      </c>
      <c r="E5494" s="12">
        <v>0.70799999999999996</v>
      </c>
      <c r="F5494" s="12">
        <v>0.61099999999999999</v>
      </c>
      <c r="G5494" s="12">
        <v>27650.79</v>
      </c>
      <c r="H5494" s="13">
        <v>1</v>
      </c>
      <c r="I5494" s="23" t="str">
        <f>VLOOKUP(B5494,'De-Para'!$B$3:$C$29,2,0)</f>
        <v>Sul</v>
      </c>
      <c r="J5494" s="18" t="str">
        <f t="shared" si="340"/>
        <v>Alto</v>
      </c>
      <c r="K5494" s="18" t="str">
        <f t="shared" si="341"/>
        <v>Acima</v>
      </c>
      <c r="L5494" s="18" t="str">
        <f t="shared" si="342"/>
        <v>Abaixo</v>
      </c>
      <c r="M5494" s="23" t="str">
        <f t="shared" si="343"/>
        <v>Abaixo</v>
      </c>
    </row>
    <row r="5495" spans="1:13">
      <c r="A5495" s="8" t="s">
        <v>5261</v>
      </c>
      <c r="B5495" s="9" t="s">
        <v>33</v>
      </c>
      <c r="C5495" s="9">
        <v>120</v>
      </c>
      <c r="D5495" s="9">
        <v>0.69</v>
      </c>
      <c r="E5495" s="9">
        <v>0.66100000000000003</v>
      </c>
      <c r="F5495" s="9">
        <v>0.62</v>
      </c>
      <c r="G5495" s="9">
        <v>12140.45</v>
      </c>
      <c r="H5495" s="10">
        <v>1</v>
      </c>
      <c r="I5495" s="23" t="str">
        <f>VLOOKUP(B5495,'De-Para'!$B$3:$C$29,2,0)</f>
        <v>Centro-Oeste</v>
      </c>
      <c r="J5495" s="18" t="str">
        <f t="shared" si="340"/>
        <v>Médio</v>
      </c>
      <c r="K5495" s="18" t="str">
        <f t="shared" si="341"/>
        <v>Acima</v>
      </c>
      <c r="L5495" s="18" t="str">
        <f t="shared" si="342"/>
        <v>Abaixo</v>
      </c>
      <c r="M5495" s="23" t="str">
        <f t="shared" si="343"/>
        <v>Abaixo</v>
      </c>
    </row>
    <row r="5496" spans="1:13">
      <c r="A5496" s="11" t="s">
        <v>5262</v>
      </c>
      <c r="B5496" s="12" t="s">
        <v>16</v>
      </c>
      <c r="C5496" s="12">
        <v>76</v>
      </c>
      <c r="D5496" s="12">
        <v>0.69499999999999995</v>
      </c>
      <c r="E5496" s="12">
        <v>0.65900000000000003</v>
      </c>
      <c r="F5496" s="12">
        <v>0.63200000000000001</v>
      </c>
      <c r="G5496" s="12">
        <v>19185.419999999998</v>
      </c>
      <c r="H5496" s="13">
        <v>3</v>
      </c>
      <c r="I5496" s="23" t="str">
        <f>VLOOKUP(B5496,'De-Para'!$B$3:$C$29,2,0)</f>
        <v>Sudeste</v>
      </c>
      <c r="J5496" s="18" t="str">
        <f t="shared" si="340"/>
        <v>Médio</v>
      </c>
      <c r="K5496" s="18" t="str">
        <f t="shared" si="341"/>
        <v>Acima</v>
      </c>
      <c r="L5496" s="18" t="str">
        <f t="shared" si="342"/>
        <v>Abaixo</v>
      </c>
      <c r="M5496" s="23" t="str">
        <f t="shared" si="343"/>
        <v>Acima</v>
      </c>
    </row>
    <row r="5497" spans="1:13">
      <c r="A5497" s="8" t="s">
        <v>5263</v>
      </c>
      <c r="B5497" s="9" t="s">
        <v>16</v>
      </c>
      <c r="C5497" s="9">
        <v>115</v>
      </c>
      <c r="D5497" s="9">
        <v>0.61599999999999999</v>
      </c>
      <c r="E5497" s="9">
        <v>0.58199999999999996</v>
      </c>
      <c r="F5497" s="9">
        <v>0.5</v>
      </c>
      <c r="G5497" s="9">
        <v>8500.69</v>
      </c>
      <c r="H5497" s="10">
        <v>0</v>
      </c>
      <c r="I5497" s="23" t="str">
        <f>VLOOKUP(B5497,'De-Para'!$B$3:$C$29,2,0)</f>
        <v>Sudeste</v>
      </c>
      <c r="J5497" s="18" t="str">
        <f t="shared" si="340"/>
        <v>Médio</v>
      </c>
      <c r="K5497" s="18" t="str">
        <f t="shared" si="341"/>
        <v>Acima</v>
      </c>
      <c r="L5497" s="18" t="str">
        <f t="shared" si="342"/>
        <v>Abaixo</v>
      </c>
      <c r="M5497" s="23" t="str">
        <f t="shared" si="343"/>
        <v>Abaixo</v>
      </c>
    </row>
    <row r="5498" spans="1:13">
      <c r="A5498" s="11" t="s">
        <v>5264</v>
      </c>
      <c r="B5498" s="12" t="s">
        <v>14</v>
      </c>
      <c r="C5498" s="12">
        <v>27</v>
      </c>
      <c r="D5498" s="12">
        <v>0.68500000000000005</v>
      </c>
      <c r="E5498" s="12">
        <v>0.66200000000000003</v>
      </c>
      <c r="F5498" s="12">
        <v>0.58399999999999996</v>
      </c>
      <c r="G5498" s="12">
        <v>19704.150000000001</v>
      </c>
      <c r="H5498" s="13">
        <v>0</v>
      </c>
      <c r="I5498" s="23" t="str">
        <f>VLOOKUP(B5498,'De-Para'!$B$3:$C$29,2,0)</f>
        <v>Sul</v>
      </c>
      <c r="J5498" s="18" t="str">
        <f t="shared" si="340"/>
        <v>Médio</v>
      </c>
      <c r="K5498" s="18" t="str">
        <f t="shared" si="341"/>
        <v>Acima</v>
      </c>
      <c r="L5498" s="18" t="str">
        <f t="shared" si="342"/>
        <v>Abaixo</v>
      </c>
      <c r="M5498" s="23" t="str">
        <f t="shared" si="343"/>
        <v>Abaixo</v>
      </c>
    </row>
    <row r="5499" spans="1:13">
      <c r="A5499" s="8" t="s">
        <v>4879</v>
      </c>
      <c r="B5499" s="9" t="s">
        <v>94</v>
      </c>
      <c r="C5499" s="9">
        <v>195</v>
      </c>
      <c r="D5499" s="9">
        <v>0.56200000000000006</v>
      </c>
      <c r="E5499" s="9">
        <v>0.57299999999999995</v>
      </c>
      <c r="F5499" s="9">
        <v>0.434</v>
      </c>
      <c r="G5499" s="9">
        <v>10454.84</v>
      </c>
      <c r="H5499" s="10">
        <v>1</v>
      </c>
      <c r="I5499" s="23" t="str">
        <f>VLOOKUP(B5499,'De-Para'!$B$3:$C$29,2,0)</f>
        <v>Nordeste</v>
      </c>
      <c r="J5499" s="18" t="str">
        <f t="shared" si="340"/>
        <v>Médio</v>
      </c>
      <c r="K5499" s="18" t="str">
        <f t="shared" si="341"/>
        <v>Abaixo</v>
      </c>
      <c r="L5499" s="18" t="str">
        <f t="shared" si="342"/>
        <v>Abaixo</v>
      </c>
      <c r="M5499" s="23" t="str">
        <f t="shared" si="343"/>
        <v>Abaixo</v>
      </c>
    </row>
    <row r="5500" spans="1:13">
      <c r="A5500" s="11" t="s">
        <v>5265</v>
      </c>
      <c r="B5500" s="12" t="s">
        <v>82</v>
      </c>
      <c r="C5500" s="12">
        <v>204</v>
      </c>
      <c r="D5500" s="12">
        <v>0.54100000000000004</v>
      </c>
      <c r="E5500" s="12">
        <v>0.52700000000000002</v>
      </c>
      <c r="F5500" s="12">
        <v>0.40600000000000003</v>
      </c>
      <c r="G5500" s="12">
        <v>7498.97</v>
      </c>
      <c r="H5500" s="13">
        <v>1</v>
      </c>
      <c r="I5500" s="23" t="str">
        <f>VLOOKUP(B5500,'De-Para'!$B$3:$C$29,2,0)</f>
        <v>Nordeste</v>
      </c>
      <c r="J5500" s="18" t="str">
        <f t="shared" si="340"/>
        <v>Baixo</v>
      </c>
      <c r="K5500" s="18" t="str">
        <f t="shared" si="341"/>
        <v>Abaixo</v>
      </c>
      <c r="L5500" s="18" t="str">
        <f t="shared" si="342"/>
        <v>Abaixo</v>
      </c>
      <c r="M5500" s="23" t="str">
        <f t="shared" si="343"/>
        <v>Abaixo</v>
      </c>
    </row>
    <row r="5501" spans="1:13">
      <c r="A5501" s="8" t="s">
        <v>1347</v>
      </c>
      <c r="B5501" s="9" t="s">
        <v>82</v>
      </c>
      <c r="C5501" s="9">
        <v>164</v>
      </c>
      <c r="D5501" s="9">
        <v>0.60799999999999998</v>
      </c>
      <c r="E5501" s="9">
        <v>0.56599999999999995</v>
      </c>
      <c r="F5501" s="9">
        <v>0.51400000000000001</v>
      </c>
      <c r="G5501" s="9">
        <v>10553.68</v>
      </c>
      <c r="H5501" s="10">
        <v>1</v>
      </c>
      <c r="I5501" s="23" t="str">
        <f>VLOOKUP(B5501,'De-Para'!$B$3:$C$29,2,0)</f>
        <v>Nordeste</v>
      </c>
      <c r="J5501" s="18" t="str">
        <f t="shared" si="340"/>
        <v>Médio</v>
      </c>
      <c r="K5501" s="18" t="str">
        <f t="shared" si="341"/>
        <v>Acima</v>
      </c>
      <c r="L5501" s="18" t="str">
        <f t="shared" si="342"/>
        <v>Abaixo</v>
      </c>
      <c r="M5501" s="23" t="str">
        <f t="shared" si="343"/>
        <v>Abaixo</v>
      </c>
    </row>
    <row r="5502" spans="1:13">
      <c r="A5502" s="11" t="s">
        <v>5266</v>
      </c>
      <c r="B5502" s="12" t="s">
        <v>72</v>
      </c>
      <c r="C5502" s="12">
        <v>178</v>
      </c>
      <c r="D5502" s="12">
        <v>0.60799999999999998</v>
      </c>
      <c r="E5502" s="12">
        <v>0.58299999999999996</v>
      </c>
      <c r="F5502" s="12">
        <v>0.48899999999999999</v>
      </c>
      <c r="G5502" s="12">
        <v>7217.31</v>
      </c>
      <c r="H5502" s="13">
        <v>6</v>
      </c>
      <c r="I5502" s="23" t="str">
        <f>VLOOKUP(B5502,'De-Para'!$B$3:$C$29,2,0)</f>
        <v>Nordeste</v>
      </c>
      <c r="J5502" s="18" t="str">
        <f t="shared" si="340"/>
        <v>Médio</v>
      </c>
      <c r="K5502" s="18" t="str">
        <f t="shared" si="341"/>
        <v>Acima</v>
      </c>
      <c r="L5502" s="18" t="str">
        <f t="shared" si="342"/>
        <v>Abaixo</v>
      </c>
      <c r="M5502" s="23" t="str">
        <f t="shared" si="343"/>
        <v>Acima</v>
      </c>
    </row>
    <row r="5503" spans="1:13">
      <c r="A5503" s="8" t="s">
        <v>5267</v>
      </c>
      <c r="B5503" s="9" t="s">
        <v>16</v>
      </c>
      <c r="C5503" s="9">
        <v>246</v>
      </c>
      <c r="D5503" s="9">
        <v>0.627</v>
      </c>
      <c r="E5503" s="9">
        <v>0.621</v>
      </c>
      <c r="F5503" s="9">
        <v>0.497</v>
      </c>
      <c r="G5503" s="9">
        <v>8761.76</v>
      </c>
      <c r="H5503" s="10">
        <v>2</v>
      </c>
      <c r="I5503" s="23" t="str">
        <f>VLOOKUP(B5503,'De-Para'!$B$3:$C$29,2,0)</f>
        <v>Sudeste</v>
      </c>
      <c r="J5503" s="18" t="str">
        <f t="shared" si="340"/>
        <v>Médio</v>
      </c>
      <c r="K5503" s="18" t="str">
        <f t="shared" si="341"/>
        <v>Acima</v>
      </c>
      <c r="L5503" s="18" t="str">
        <f t="shared" si="342"/>
        <v>Abaixo</v>
      </c>
      <c r="M5503" s="23" t="str">
        <f t="shared" si="343"/>
        <v>Abaixo</v>
      </c>
    </row>
    <row r="5504" spans="1:13">
      <c r="A5504" s="11" t="s">
        <v>5268</v>
      </c>
      <c r="B5504" s="12" t="s">
        <v>118</v>
      </c>
      <c r="C5504" s="12">
        <v>122</v>
      </c>
      <c r="D5504" s="12">
        <v>0.57499999999999996</v>
      </c>
      <c r="E5504" s="12">
        <v>0.53400000000000003</v>
      </c>
      <c r="F5504" s="12">
        <v>0.46</v>
      </c>
      <c r="G5504" s="12">
        <v>6566.96</v>
      </c>
      <c r="H5504" s="13">
        <v>7</v>
      </c>
      <c r="I5504" s="23" t="str">
        <f>VLOOKUP(B5504,'De-Para'!$B$3:$C$29,2,0)</f>
        <v>Nordeste</v>
      </c>
      <c r="J5504" s="18" t="str">
        <f t="shared" si="340"/>
        <v>Médio</v>
      </c>
      <c r="K5504" s="18" t="str">
        <f t="shared" si="341"/>
        <v>Abaixo</v>
      </c>
      <c r="L5504" s="18" t="str">
        <f t="shared" si="342"/>
        <v>Abaixo</v>
      </c>
      <c r="M5504" s="23" t="str">
        <f t="shared" si="343"/>
        <v>Acima</v>
      </c>
    </row>
    <row r="5505" spans="1:13">
      <c r="A5505" s="8" t="s">
        <v>5269</v>
      </c>
      <c r="B5505" s="9" t="s">
        <v>16</v>
      </c>
      <c r="C5505" s="9">
        <v>146</v>
      </c>
      <c r="D5505" s="9">
        <v>0.63700000000000001</v>
      </c>
      <c r="E5505" s="9">
        <v>0.64200000000000002</v>
      </c>
      <c r="F5505" s="9">
        <v>0.48899999999999999</v>
      </c>
      <c r="G5505" s="9">
        <v>9344.85</v>
      </c>
      <c r="H5505" s="10">
        <v>1</v>
      </c>
      <c r="I5505" s="23" t="str">
        <f>VLOOKUP(B5505,'De-Para'!$B$3:$C$29,2,0)</f>
        <v>Sudeste</v>
      </c>
      <c r="J5505" s="18" t="str">
        <f t="shared" si="340"/>
        <v>Médio</v>
      </c>
      <c r="K5505" s="18" t="str">
        <f t="shared" si="341"/>
        <v>Acima</v>
      </c>
      <c r="L5505" s="18" t="str">
        <f t="shared" si="342"/>
        <v>Abaixo</v>
      </c>
      <c r="M5505" s="23" t="str">
        <f t="shared" si="343"/>
        <v>Abaixo</v>
      </c>
    </row>
    <row r="5506" spans="1:13">
      <c r="A5506" s="11" t="s">
        <v>5270</v>
      </c>
      <c r="B5506" s="12" t="s">
        <v>59</v>
      </c>
      <c r="C5506" s="12">
        <v>34</v>
      </c>
      <c r="D5506" s="12">
        <v>0.71</v>
      </c>
      <c r="E5506" s="12">
        <v>0.72499999999999998</v>
      </c>
      <c r="F5506" s="12">
        <v>0.60099999999999998</v>
      </c>
      <c r="G5506" s="12">
        <v>19886</v>
      </c>
      <c r="H5506" s="13">
        <v>1</v>
      </c>
      <c r="I5506" s="23" t="str">
        <f>VLOOKUP(B5506,'De-Para'!$B$3:$C$29,2,0)</f>
        <v>Sul</v>
      </c>
      <c r="J5506" s="18" t="str">
        <f t="shared" si="340"/>
        <v>Alto</v>
      </c>
      <c r="K5506" s="18" t="str">
        <f t="shared" si="341"/>
        <v>Acima</v>
      </c>
      <c r="L5506" s="18" t="str">
        <f t="shared" si="342"/>
        <v>Abaixo</v>
      </c>
      <c r="M5506" s="23" t="str">
        <f t="shared" si="343"/>
        <v>Abaixo</v>
      </c>
    </row>
    <row r="5507" spans="1:13">
      <c r="A5507" s="8" t="s">
        <v>5271</v>
      </c>
      <c r="B5507" s="9" t="s">
        <v>16</v>
      </c>
      <c r="C5507" s="9">
        <v>88</v>
      </c>
      <c r="D5507" s="9">
        <v>0.67</v>
      </c>
      <c r="E5507" s="9">
        <v>0.623</v>
      </c>
      <c r="F5507" s="9">
        <v>0.59199999999999997</v>
      </c>
      <c r="G5507" s="9">
        <v>11310.81</v>
      </c>
      <c r="H5507" s="10">
        <v>4</v>
      </c>
      <c r="I5507" s="23" t="str">
        <f>VLOOKUP(B5507,'De-Para'!$B$3:$C$29,2,0)</f>
        <v>Sudeste</v>
      </c>
      <c r="J5507" s="18" t="str">
        <f t="shared" si="340"/>
        <v>Médio</v>
      </c>
      <c r="K5507" s="18" t="str">
        <f t="shared" si="341"/>
        <v>Acima</v>
      </c>
      <c r="L5507" s="18" t="str">
        <f t="shared" si="342"/>
        <v>Abaixo</v>
      </c>
      <c r="M5507" s="23" t="str">
        <f t="shared" si="343"/>
        <v>Acima</v>
      </c>
    </row>
    <row r="5508" spans="1:13">
      <c r="A5508" s="11" t="s">
        <v>5272</v>
      </c>
      <c r="B5508" s="12" t="s">
        <v>19</v>
      </c>
      <c r="C5508" s="12">
        <v>140</v>
      </c>
      <c r="D5508" s="12">
        <v>0.56999999999999995</v>
      </c>
      <c r="E5508" s="12">
        <v>0.56699999999999995</v>
      </c>
      <c r="F5508" s="12">
        <v>0.46</v>
      </c>
      <c r="G5508" s="12">
        <v>7383.91</v>
      </c>
      <c r="H5508" s="13">
        <v>1</v>
      </c>
      <c r="I5508" s="23" t="str">
        <f>VLOOKUP(B5508,'De-Para'!$B$3:$C$29,2,0)</f>
        <v>Nordeste</v>
      </c>
      <c r="J5508" s="18" t="str">
        <f t="shared" si="340"/>
        <v>Médio</v>
      </c>
      <c r="K5508" s="18" t="str">
        <f t="shared" si="341"/>
        <v>Abaixo</v>
      </c>
      <c r="L5508" s="18" t="str">
        <f t="shared" si="342"/>
        <v>Abaixo</v>
      </c>
      <c r="M5508" s="23" t="str">
        <f t="shared" si="343"/>
        <v>Abaixo</v>
      </c>
    </row>
    <row r="5509" spans="1:13">
      <c r="A5509" s="8" t="s">
        <v>5273</v>
      </c>
      <c r="B5509" s="9" t="s">
        <v>31</v>
      </c>
      <c r="C5509" s="9">
        <v>203</v>
      </c>
      <c r="D5509" s="9">
        <v>0.627</v>
      </c>
      <c r="E5509" s="9">
        <v>0.56299999999999994</v>
      </c>
      <c r="F5509" s="9">
        <v>0.57499999999999996</v>
      </c>
      <c r="G5509" s="9">
        <v>6758.78</v>
      </c>
      <c r="H5509" s="10">
        <v>1</v>
      </c>
      <c r="I5509" s="23" t="str">
        <f>VLOOKUP(B5509,'De-Para'!$B$3:$C$29,2,0)</f>
        <v>Nordeste</v>
      </c>
      <c r="J5509" s="18" t="str">
        <f t="shared" si="340"/>
        <v>Médio</v>
      </c>
      <c r="K5509" s="18" t="str">
        <f t="shared" si="341"/>
        <v>Acima</v>
      </c>
      <c r="L5509" s="18" t="str">
        <f t="shared" si="342"/>
        <v>Abaixo</v>
      </c>
      <c r="M5509" s="23" t="str">
        <f t="shared" si="343"/>
        <v>Abaixo</v>
      </c>
    </row>
    <row r="5510" spans="1:13">
      <c r="A5510" s="11" t="s">
        <v>5274</v>
      </c>
      <c r="B5510" s="12" t="s">
        <v>16</v>
      </c>
      <c r="C5510" s="12">
        <v>144</v>
      </c>
      <c r="D5510" s="12">
        <v>0.69</v>
      </c>
      <c r="E5510" s="12">
        <v>0.69199999999999995</v>
      </c>
      <c r="F5510" s="12">
        <v>0.55700000000000005</v>
      </c>
      <c r="G5510" s="12">
        <v>12481.34</v>
      </c>
      <c r="H5510" s="13">
        <v>1</v>
      </c>
      <c r="I5510" s="23" t="str">
        <f>VLOOKUP(B5510,'De-Para'!$B$3:$C$29,2,0)</f>
        <v>Sudeste</v>
      </c>
      <c r="J5510" s="18" t="str">
        <f t="shared" ref="J5510:J5571" si="344">IF(D5510&lt;0.55,"Baixo",IF(D5510&lt;0.7,"Médio",IF(D5510&lt;0.8,"Alto","Muito alto")))</f>
        <v>Médio</v>
      </c>
      <c r="K5510" s="18" t="str">
        <f t="shared" ref="K5510:K5571" si="345">IF(D5510&lt;=$K$3,"Abaixo","Acima")</f>
        <v>Acima</v>
      </c>
      <c r="L5510" s="18" t="str">
        <f t="shared" ref="L5510:L5571" si="346">IF(C5510&gt;=$L$3,"Acima","Abaixo")</f>
        <v>Abaixo</v>
      </c>
      <c r="M5510" s="23" t="str">
        <f t="shared" ref="M5510:M5571" si="347">IF(H5510&lt;=$M$3,"Abaixo","Acima")</f>
        <v>Abaixo</v>
      </c>
    </row>
    <row r="5511" spans="1:13">
      <c r="A5511" s="8" t="s">
        <v>5275</v>
      </c>
      <c r="B5511" s="9" t="s">
        <v>16</v>
      </c>
      <c r="C5511" s="9">
        <v>134</v>
      </c>
      <c r="D5511" s="9">
        <v>0.65700000000000003</v>
      </c>
      <c r="E5511" s="9">
        <v>0.64500000000000002</v>
      </c>
      <c r="F5511" s="9">
        <v>0.55900000000000005</v>
      </c>
      <c r="G5511" s="9">
        <v>12079.2</v>
      </c>
      <c r="H5511" s="10">
        <v>1</v>
      </c>
      <c r="I5511" s="23" t="str">
        <f>VLOOKUP(B5511,'De-Para'!$B$3:$C$29,2,0)</f>
        <v>Sudeste</v>
      </c>
      <c r="J5511" s="18" t="str">
        <f t="shared" si="344"/>
        <v>Médio</v>
      </c>
      <c r="K5511" s="18" t="str">
        <f t="shared" si="345"/>
        <v>Acima</v>
      </c>
      <c r="L5511" s="18" t="str">
        <f t="shared" si="346"/>
        <v>Abaixo</v>
      </c>
      <c r="M5511" s="23" t="str">
        <f t="shared" si="347"/>
        <v>Abaixo</v>
      </c>
    </row>
    <row r="5512" spans="1:13">
      <c r="A5512" s="11" t="s">
        <v>5276</v>
      </c>
      <c r="B5512" s="12" t="s">
        <v>118</v>
      </c>
      <c r="C5512" s="12">
        <v>254</v>
      </c>
      <c r="D5512" s="12">
        <v>0.58799999999999997</v>
      </c>
      <c r="E5512" s="12">
        <v>0.53900000000000003</v>
      </c>
      <c r="F5512" s="12">
        <v>0.49</v>
      </c>
      <c r="G5512" s="12">
        <v>7225.97</v>
      </c>
      <c r="H5512" s="13">
        <v>0</v>
      </c>
      <c r="I5512" s="23" t="str">
        <f>VLOOKUP(B5512,'De-Para'!$B$3:$C$29,2,0)</f>
        <v>Nordeste</v>
      </c>
      <c r="J5512" s="18" t="str">
        <f t="shared" si="344"/>
        <v>Médio</v>
      </c>
      <c r="K5512" s="18" t="str">
        <f t="shared" si="345"/>
        <v>Abaixo</v>
      </c>
      <c r="L5512" s="18" t="str">
        <f t="shared" si="346"/>
        <v>Abaixo</v>
      </c>
      <c r="M5512" s="23" t="str">
        <f t="shared" si="347"/>
        <v>Abaixo</v>
      </c>
    </row>
    <row r="5513" spans="1:13">
      <c r="A5513" s="8" t="s">
        <v>5277</v>
      </c>
      <c r="B5513" s="9" t="s">
        <v>118</v>
      </c>
      <c r="C5513" s="9">
        <v>271</v>
      </c>
      <c r="D5513" s="9">
        <v>0.56999999999999995</v>
      </c>
      <c r="E5513" s="9">
        <v>0.55200000000000005</v>
      </c>
      <c r="F5513" s="9">
        <v>0.442</v>
      </c>
      <c r="G5513" s="9">
        <v>6525.51</v>
      </c>
      <c r="H5513" s="10">
        <v>0</v>
      </c>
      <c r="I5513" s="23" t="str">
        <f>VLOOKUP(B5513,'De-Para'!$B$3:$C$29,2,0)</f>
        <v>Nordeste</v>
      </c>
      <c r="J5513" s="18" t="str">
        <f t="shared" si="344"/>
        <v>Médio</v>
      </c>
      <c r="K5513" s="18" t="str">
        <f t="shared" si="345"/>
        <v>Abaixo</v>
      </c>
      <c r="L5513" s="18" t="str">
        <f t="shared" si="346"/>
        <v>Abaixo</v>
      </c>
      <c r="M5513" s="23" t="str">
        <f t="shared" si="347"/>
        <v>Abaixo</v>
      </c>
    </row>
    <row r="5514" spans="1:13">
      <c r="A5514" s="11" t="s">
        <v>5278</v>
      </c>
      <c r="B5514" s="12" t="s">
        <v>7</v>
      </c>
      <c r="C5514" s="12">
        <v>39</v>
      </c>
      <c r="D5514" s="12">
        <v>0.76</v>
      </c>
      <c r="E5514" s="12">
        <v>0.69399999999999995</v>
      </c>
      <c r="F5514" s="12">
        <v>0.755</v>
      </c>
      <c r="G5514" s="12">
        <v>33468.35</v>
      </c>
      <c r="H5514" s="13">
        <v>3</v>
      </c>
      <c r="I5514" s="23" t="str">
        <f>VLOOKUP(B5514,'De-Para'!$B$3:$C$29,2,0)</f>
        <v>Sudeste</v>
      </c>
      <c r="J5514" s="18" t="str">
        <f t="shared" si="344"/>
        <v>Alto</v>
      </c>
      <c r="K5514" s="18" t="str">
        <f t="shared" si="345"/>
        <v>Acima</v>
      </c>
      <c r="L5514" s="18" t="str">
        <f t="shared" si="346"/>
        <v>Abaixo</v>
      </c>
      <c r="M5514" s="23" t="str">
        <f t="shared" si="347"/>
        <v>Acima</v>
      </c>
    </row>
    <row r="5515" spans="1:13">
      <c r="A5515" s="8" t="s">
        <v>5279</v>
      </c>
      <c r="B5515" s="9" t="s">
        <v>118</v>
      </c>
      <c r="C5515" s="9">
        <v>139</v>
      </c>
      <c r="D5515" s="9">
        <v>0.59099999999999997</v>
      </c>
      <c r="E5515" s="9">
        <v>0.56899999999999995</v>
      </c>
      <c r="F5515" s="9">
        <v>0.46100000000000002</v>
      </c>
      <c r="G5515" s="9">
        <v>9347.34</v>
      </c>
      <c r="H5515" s="10">
        <v>1</v>
      </c>
      <c r="I5515" s="23" t="str">
        <f>VLOOKUP(B5515,'De-Para'!$B$3:$C$29,2,0)</f>
        <v>Nordeste</v>
      </c>
      <c r="J5515" s="18" t="str">
        <f t="shared" si="344"/>
        <v>Médio</v>
      </c>
      <c r="K5515" s="18" t="str">
        <f t="shared" si="345"/>
        <v>Abaixo</v>
      </c>
      <c r="L5515" s="18" t="str">
        <f t="shared" si="346"/>
        <v>Abaixo</v>
      </c>
      <c r="M5515" s="23" t="str">
        <f t="shared" si="347"/>
        <v>Abaixo</v>
      </c>
    </row>
    <row r="5516" spans="1:13">
      <c r="A5516" s="11" t="s">
        <v>5280</v>
      </c>
      <c r="B5516" s="12" t="s">
        <v>16</v>
      </c>
      <c r="C5516" s="12">
        <v>137</v>
      </c>
      <c r="D5516" s="12">
        <v>0.63400000000000001</v>
      </c>
      <c r="E5516" s="12">
        <v>0.56299999999999994</v>
      </c>
      <c r="F5516" s="12">
        <v>0.55900000000000005</v>
      </c>
      <c r="G5516" s="12">
        <v>8174.12</v>
      </c>
      <c r="H5516" s="13">
        <v>5</v>
      </c>
      <c r="I5516" s="23" t="str">
        <f>VLOOKUP(B5516,'De-Para'!$B$3:$C$29,2,0)</f>
        <v>Sudeste</v>
      </c>
      <c r="J5516" s="18" t="str">
        <f t="shared" si="344"/>
        <v>Médio</v>
      </c>
      <c r="K5516" s="18" t="str">
        <f t="shared" si="345"/>
        <v>Acima</v>
      </c>
      <c r="L5516" s="18" t="str">
        <f t="shared" si="346"/>
        <v>Abaixo</v>
      </c>
      <c r="M5516" s="23" t="str">
        <f t="shared" si="347"/>
        <v>Acima</v>
      </c>
    </row>
    <row r="5517" spans="1:13">
      <c r="A5517" s="8" t="s">
        <v>5281</v>
      </c>
      <c r="B5517" s="9" t="s">
        <v>16</v>
      </c>
      <c r="C5517" s="9">
        <v>79</v>
      </c>
      <c r="D5517" s="9">
        <v>0.60599999999999998</v>
      </c>
      <c r="E5517" s="9">
        <v>0.61699999999999999</v>
      </c>
      <c r="F5517" s="9">
        <v>0.438</v>
      </c>
      <c r="G5517" s="9">
        <v>13033.5</v>
      </c>
      <c r="H5517" s="10">
        <v>0</v>
      </c>
      <c r="I5517" s="23" t="str">
        <f>VLOOKUP(B5517,'De-Para'!$B$3:$C$29,2,0)</f>
        <v>Sudeste</v>
      </c>
      <c r="J5517" s="18" t="str">
        <f t="shared" si="344"/>
        <v>Médio</v>
      </c>
      <c r="K5517" s="18" t="str">
        <f t="shared" si="345"/>
        <v>Acima</v>
      </c>
      <c r="L5517" s="18" t="str">
        <f t="shared" si="346"/>
        <v>Abaixo</v>
      </c>
      <c r="M5517" s="23" t="str">
        <f t="shared" si="347"/>
        <v>Abaixo</v>
      </c>
    </row>
    <row r="5518" spans="1:13">
      <c r="A5518" s="11" t="s">
        <v>5282</v>
      </c>
      <c r="B5518" s="12" t="s">
        <v>7</v>
      </c>
      <c r="C5518" s="12">
        <v>83</v>
      </c>
      <c r="D5518" s="12">
        <v>0.72099999999999997</v>
      </c>
      <c r="E5518" s="12">
        <v>0.66100000000000003</v>
      </c>
      <c r="F5518" s="12">
        <v>0.70099999999999996</v>
      </c>
      <c r="G5518" s="12">
        <v>17800.82</v>
      </c>
      <c r="H5518" s="13">
        <v>3</v>
      </c>
      <c r="I5518" s="23" t="str">
        <f>VLOOKUP(B5518,'De-Para'!$B$3:$C$29,2,0)</f>
        <v>Sudeste</v>
      </c>
      <c r="J5518" s="18" t="str">
        <f t="shared" si="344"/>
        <v>Alto</v>
      </c>
      <c r="K5518" s="18" t="str">
        <f t="shared" si="345"/>
        <v>Acima</v>
      </c>
      <c r="L5518" s="18" t="str">
        <f t="shared" si="346"/>
        <v>Abaixo</v>
      </c>
      <c r="M5518" s="23" t="str">
        <f t="shared" si="347"/>
        <v>Acima</v>
      </c>
    </row>
    <row r="5519" spans="1:13">
      <c r="A5519" s="8" t="s">
        <v>5283</v>
      </c>
      <c r="B5519" s="9" t="s">
        <v>24</v>
      </c>
      <c r="C5519" s="9">
        <v>94</v>
      </c>
      <c r="D5519" s="9">
        <v>0.58799999999999997</v>
      </c>
      <c r="E5519" s="9">
        <v>0.53400000000000003</v>
      </c>
      <c r="F5519" s="9">
        <v>0.49</v>
      </c>
      <c r="G5519" s="9">
        <v>5293.77</v>
      </c>
      <c r="H5519" s="10">
        <v>0</v>
      </c>
      <c r="I5519" s="23" t="str">
        <f>VLOOKUP(B5519,'De-Para'!$B$3:$C$29,2,0)</f>
        <v>Nordeste</v>
      </c>
      <c r="J5519" s="18" t="str">
        <f t="shared" si="344"/>
        <v>Médio</v>
      </c>
      <c r="K5519" s="18" t="str">
        <f t="shared" si="345"/>
        <v>Abaixo</v>
      </c>
      <c r="L5519" s="18" t="str">
        <f t="shared" si="346"/>
        <v>Abaixo</v>
      </c>
      <c r="M5519" s="23" t="str">
        <f t="shared" si="347"/>
        <v>Abaixo</v>
      </c>
    </row>
    <row r="5520" spans="1:13">
      <c r="A5520" s="11" t="s">
        <v>5284</v>
      </c>
      <c r="B5520" s="12" t="s">
        <v>72</v>
      </c>
      <c r="C5520" s="12">
        <v>119</v>
      </c>
      <c r="D5520" s="12">
        <v>0.625</v>
      </c>
      <c r="E5520" s="12">
        <v>0.55900000000000005</v>
      </c>
      <c r="F5520" s="12">
        <v>0.56799999999999995</v>
      </c>
      <c r="G5520" s="12">
        <v>8212.85</v>
      </c>
      <c r="H5520" s="13">
        <v>2</v>
      </c>
      <c r="I5520" s="23" t="str">
        <f>VLOOKUP(B5520,'De-Para'!$B$3:$C$29,2,0)</f>
        <v>Nordeste</v>
      </c>
      <c r="J5520" s="18" t="str">
        <f t="shared" si="344"/>
        <v>Médio</v>
      </c>
      <c r="K5520" s="18" t="str">
        <f t="shared" si="345"/>
        <v>Acima</v>
      </c>
      <c r="L5520" s="18" t="str">
        <f t="shared" si="346"/>
        <v>Abaixo</v>
      </c>
      <c r="M5520" s="23" t="str">
        <f t="shared" si="347"/>
        <v>Abaixo</v>
      </c>
    </row>
    <row r="5521" spans="1:13">
      <c r="A5521" s="8" t="s">
        <v>5285</v>
      </c>
      <c r="B5521" s="9" t="s">
        <v>111</v>
      </c>
      <c r="C5521" s="9">
        <v>85</v>
      </c>
      <c r="D5521" s="9">
        <v>0.68400000000000005</v>
      </c>
      <c r="E5521" s="9">
        <v>0.64</v>
      </c>
      <c r="F5521" s="9">
        <v>0.60099999999999998</v>
      </c>
      <c r="G5521" s="9">
        <v>18057</v>
      </c>
      <c r="H5521" s="10">
        <v>0</v>
      </c>
      <c r="I5521" s="23" t="str">
        <f>VLOOKUP(B5521,'De-Para'!$B$3:$C$29,2,0)</f>
        <v>Norte</v>
      </c>
      <c r="J5521" s="18" t="str">
        <f t="shared" si="344"/>
        <v>Médio</v>
      </c>
      <c r="K5521" s="18" t="str">
        <f t="shared" si="345"/>
        <v>Acima</v>
      </c>
      <c r="L5521" s="18" t="str">
        <f t="shared" si="346"/>
        <v>Abaixo</v>
      </c>
      <c r="M5521" s="23" t="str">
        <f t="shared" si="347"/>
        <v>Abaixo</v>
      </c>
    </row>
    <row r="5522" spans="1:13">
      <c r="A5522" s="11" t="s">
        <v>5286</v>
      </c>
      <c r="B5522" s="12" t="s">
        <v>14</v>
      </c>
      <c r="C5522" s="12">
        <v>12</v>
      </c>
      <c r="D5522" s="12">
        <v>0.65200000000000002</v>
      </c>
      <c r="E5522" s="12">
        <v>0.69499999999999995</v>
      </c>
      <c r="F5522" s="12">
        <v>0.47099999999999997</v>
      </c>
      <c r="G5522" s="12">
        <v>17689.29</v>
      </c>
      <c r="H5522" s="13">
        <v>7</v>
      </c>
      <c r="I5522" s="23" t="str">
        <f>VLOOKUP(B5522,'De-Para'!$B$3:$C$29,2,0)</f>
        <v>Sul</v>
      </c>
      <c r="J5522" s="18" t="str">
        <f t="shared" si="344"/>
        <v>Médio</v>
      </c>
      <c r="K5522" s="18" t="str">
        <f t="shared" si="345"/>
        <v>Acima</v>
      </c>
      <c r="L5522" s="18" t="str">
        <f t="shared" si="346"/>
        <v>Abaixo</v>
      </c>
      <c r="M5522" s="23" t="str">
        <f t="shared" si="347"/>
        <v>Acima</v>
      </c>
    </row>
    <row r="5523" spans="1:13">
      <c r="A5523" s="8" t="s">
        <v>5287</v>
      </c>
      <c r="B5523" s="9" t="s">
        <v>118</v>
      </c>
      <c r="C5523" s="9">
        <v>128</v>
      </c>
      <c r="D5523" s="9">
        <v>0.58299999999999996</v>
      </c>
      <c r="E5523" s="9">
        <v>0.54800000000000004</v>
      </c>
      <c r="F5523" s="9">
        <v>0.46400000000000002</v>
      </c>
      <c r="G5523" s="9">
        <v>9807.77</v>
      </c>
      <c r="H5523" s="10">
        <v>0</v>
      </c>
      <c r="I5523" s="23" t="str">
        <f>VLOOKUP(B5523,'De-Para'!$B$3:$C$29,2,0)</f>
        <v>Nordeste</v>
      </c>
      <c r="J5523" s="18" t="str">
        <f t="shared" si="344"/>
        <v>Médio</v>
      </c>
      <c r="K5523" s="18" t="str">
        <f t="shared" si="345"/>
        <v>Abaixo</v>
      </c>
      <c r="L5523" s="18" t="str">
        <f t="shared" si="346"/>
        <v>Abaixo</v>
      </c>
      <c r="M5523" s="23" t="str">
        <f t="shared" si="347"/>
        <v>Abaixo</v>
      </c>
    </row>
    <row r="5524" spans="1:13">
      <c r="A5524" s="11" t="s">
        <v>5288</v>
      </c>
      <c r="B5524" s="12" t="s">
        <v>82</v>
      </c>
      <c r="C5524" s="12">
        <v>162</v>
      </c>
      <c r="D5524" s="12">
        <v>0.55000000000000004</v>
      </c>
      <c r="E5524" s="12">
        <v>0.56100000000000005</v>
      </c>
      <c r="F5524" s="12">
        <v>0.41699999999999998</v>
      </c>
      <c r="G5524" s="12">
        <v>8667.61</v>
      </c>
      <c r="H5524" s="13">
        <v>0</v>
      </c>
      <c r="I5524" s="23" t="str">
        <f>VLOOKUP(B5524,'De-Para'!$B$3:$C$29,2,0)</f>
        <v>Nordeste</v>
      </c>
      <c r="J5524" s="18" t="str">
        <f t="shared" si="344"/>
        <v>Médio</v>
      </c>
      <c r="K5524" s="18" t="str">
        <f t="shared" si="345"/>
        <v>Abaixo</v>
      </c>
      <c r="L5524" s="18" t="str">
        <f t="shared" si="346"/>
        <v>Abaixo</v>
      </c>
      <c r="M5524" s="23" t="str">
        <f t="shared" si="347"/>
        <v>Abaixo</v>
      </c>
    </row>
    <row r="5525" spans="1:13">
      <c r="A5525" s="8" t="s">
        <v>5289</v>
      </c>
      <c r="B5525" s="9" t="s">
        <v>16</v>
      </c>
      <c r="C5525" s="9">
        <v>119</v>
      </c>
      <c r="D5525" s="9">
        <v>0.65700000000000003</v>
      </c>
      <c r="E5525" s="9">
        <v>0.64100000000000001</v>
      </c>
      <c r="F5525" s="9">
        <v>0.53600000000000003</v>
      </c>
      <c r="G5525" s="9">
        <v>12056.82</v>
      </c>
      <c r="H5525" s="10">
        <v>0</v>
      </c>
      <c r="I5525" s="23" t="str">
        <f>VLOOKUP(B5525,'De-Para'!$B$3:$C$29,2,0)</f>
        <v>Sudeste</v>
      </c>
      <c r="J5525" s="18" t="str">
        <f t="shared" si="344"/>
        <v>Médio</v>
      </c>
      <c r="K5525" s="18" t="str">
        <f t="shared" si="345"/>
        <v>Acima</v>
      </c>
      <c r="L5525" s="18" t="str">
        <f t="shared" si="346"/>
        <v>Abaixo</v>
      </c>
      <c r="M5525" s="23" t="str">
        <f t="shared" si="347"/>
        <v>Abaixo</v>
      </c>
    </row>
    <row r="5526" spans="1:13">
      <c r="A5526" s="11" t="s">
        <v>5290</v>
      </c>
      <c r="B5526" s="12" t="s">
        <v>16</v>
      </c>
      <c r="C5526" s="12">
        <v>153</v>
      </c>
      <c r="D5526" s="12">
        <v>0.65700000000000003</v>
      </c>
      <c r="E5526" s="12">
        <v>0.629</v>
      </c>
      <c r="F5526" s="12">
        <v>0.53700000000000003</v>
      </c>
      <c r="G5526" s="12">
        <v>9423.2999999999993</v>
      </c>
      <c r="H5526" s="13">
        <v>3</v>
      </c>
      <c r="I5526" s="23" t="str">
        <f>VLOOKUP(B5526,'De-Para'!$B$3:$C$29,2,0)</f>
        <v>Sudeste</v>
      </c>
      <c r="J5526" s="18" t="str">
        <f t="shared" si="344"/>
        <v>Médio</v>
      </c>
      <c r="K5526" s="18" t="str">
        <f t="shared" si="345"/>
        <v>Acima</v>
      </c>
      <c r="L5526" s="18" t="str">
        <f t="shared" si="346"/>
        <v>Abaixo</v>
      </c>
      <c r="M5526" s="23" t="str">
        <f t="shared" si="347"/>
        <v>Acima</v>
      </c>
    </row>
    <row r="5527" spans="1:13">
      <c r="A5527" s="8" t="s">
        <v>5291</v>
      </c>
      <c r="B5527" s="9" t="s">
        <v>82</v>
      </c>
      <c r="C5527" s="9">
        <v>147</v>
      </c>
      <c r="D5527" s="9">
        <v>0.59499999999999997</v>
      </c>
      <c r="E5527" s="9">
        <v>0.56699999999999995</v>
      </c>
      <c r="F5527" s="9">
        <v>0.48799999999999999</v>
      </c>
      <c r="G5527" s="9">
        <v>8002.1</v>
      </c>
      <c r="H5527" s="10">
        <v>2</v>
      </c>
      <c r="I5527" s="23" t="str">
        <f>VLOOKUP(B5527,'De-Para'!$B$3:$C$29,2,0)</f>
        <v>Nordeste</v>
      </c>
      <c r="J5527" s="18" t="str">
        <f t="shared" si="344"/>
        <v>Médio</v>
      </c>
      <c r="K5527" s="18" t="str">
        <f t="shared" si="345"/>
        <v>Abaixo</v>
      </c>
      <c r="L5527" s="18" t="str">
        <f t="shared" si="346"/>
        <v>Abaixo</v>
      </c>
      <c r="M5527" s="23" t="str">
        <f t="shared" si="347"/>
        <v>Abaixo</v>
      </c>
    </row>
    <row r="5528" spans="1:13">
      <c r="A5528" s="11" t="s">
        <v>4894</v>
      </c>
      <c r="B5528" s="12" t="s">
        <v>72</v>
      </c>
      <c r="C5528" s="12">
        <v>263</v>
      </c>
      <c r="D5528" s="12">
        <v>0.626</v>
      </c>
      <c r="E5528" s="12">
        <v>0.57699999999999996</v>
      </c>
      <c r="F5528" s="12">
        <v>0.55200000000000005</v>
      </c>
      <c r="G5528" s="12">
        <v>6990.48</v>
      </c>
      <c r="H5528" s="13">
        <v>3</v>
      </c>
      <c r="I5528" s="23" t="str">
        <f>VLOOKUP(B5528,'De-Para'!$B$3:$C$29,2,0)</f>
        <v>Nordeste</v>
      </c>
      <c r="J5528" s="18" t="str">
        <f t="shared" si="344"/>
        <v>Médio</v>
      </c>
      <c r="K5528" s="18" t="str">
        <f t="shared" si="345"/>
        <v>Acima</v>
      </c>
      <c r="L5528" s="18" t="str">
        <f t="shared" si="346"/>
        <v>Abaixo</v>
      </c>
      <c r="M5528" s="23" t="str">
        <f t="shared" si="347"/>
        <v>Acima</v>
      </c>
    </row>
    <row r="5529" spans="1:13">
      <c r="A5529" s="8" t="s">
        <v>5292</v>
      </c>
      <c r="B5529" s="9" t="s">
        <v>87</v>
      </c>
      <c r="C5529" s="9">
        <v>247</v>
      </c>
      <c r="D5529" s="9">
        <v>0.51600000000000001</v>
      </c>
      <c r="E5529" s="9">
        <v>0.47499999999999998</v>
      </c>
      <c r="F5529" s="9">
        <v>0.39100000000000001</v>
      </c>
      <c r="G5529" s="9">
        <v>5786.45</v>
      </c>
      <c r="H5529" s="10">
        <v>1</v>
      </c>
      <c r="I5529" s="23" t="str">
        <f>VLOOKUP(B5529,'De-Para'!$B$3:$C$29,2,0)</f>
        <v>Nordeste</v>
      </c>
      <c r="J5529" s="18" t="str">
        <f t="shared" si="344"/>
        <v>Baixo</v>
      </c>
      <c r="K5529" s="18" t="str">
        <f t="shared" si="345"/>
        <v>Abaixo</v>
      </c>
      <c r="L5529" s="18" t="str">
        <f t="shared" si="346"/>
        <v>Abaixo</v>
      </c>
      <c r="M5529" s="23" t="str">
        <f t="shared" si="347"/>
        <v>Abaixo</v>
      </c>
    </row>
    <row r="5530" spans="1:13">
      <c r="A5530" s="11" t="s">
        <v>5293</v>
      </c>
      <c r="B5530" s="12" t="s">
        <v>118</v>
      </c>
      <c r="C5530" s="12">
        <v>200</v>
      </c>
      <c r="D5530" s="12">
        <v>0.56000000000000005</v>
      </c>
      <c r="E5530" s="12">
        <v>0.55500000000000005</v>
      </c>
      <c r="F5530" s="12">
        <v>0.434</v>
      </c>
      <c r="G5530" s="12">
        <v>6031.47</v>
      </c>
      <c r="H5530" s="13">
        <v>7</v>
      </c>
      <c r="I5530" s="23" t="str">
        <f>VLOOKUP(B5530,'De-Para'!$B$3:$C$29,2,0)</f>
        <v>Nordeste</v>
      </c>
      <c r="J5530" s="18" t="str">
        <f t="shared" si="344"/>
        <v>Médio</v>
      </c>
      <c r="K5530" s="18" t="str">
        <f t="shared" si="345"/>
        <v>Abaixo</v>
      </c>
      <c r="L5530" s="18" t="str">
        <f t="shared" si="346"/>
        <v>Abaixo</v>
      </c>
      <c r="M5530" s="23" t="str">
        <f t="shared" si="347"/>
        <v>Acima</v>
      </c>
    </row>
    <row r="5531" spans="1:13">
      <c r="A5531" s="8" t="s">
        <v>5294</v>
      </c>
      <c r="B5531" s="9" t="s">
        <v>16</v>
      </c>
      <c r="C5531" s="9">
        <v>65</v>
      </c>
      <c r="D5531" s="9">
        <v>0.66400000000000003</v>
      </c>
      <c r="E5531" s="9">
        <v>0.65</v>
      </c>
      <c r="F5531" s="9">
        <v>0.51200000000000001</v>
      </c>
      <c r="G5531" s="9">
        <v>12214.5</v>
      </c>
      <c r="H5531" s="10">
        <v>4</v>
      </c>
      <c r="I5531" s="23" t="str">
        <f>VLOOKUP(B5531,'De-Para'!$B$3:$C$29,2,0)</f>
        <v>Sudeste</v>
      </c>
      <c r="J5531" s="18" t="str">
        <f t="shared" si="344"/>
        <v>Médio</v>
      </c>
      <c r="K5531" s="18" t="str">
        <f t="shared" si="345"/>
        <v>Acima</v>
      </c>
      <c r="L5531" s="18" t="str">
        <f t="shared" si="346"/>
        <v>Abaixo</v>
      </c>
      <c r="M5531" s="23" t="str">
        <f t="shared" si="347"/>
        <v>Acima</v>
      </c>
    </row>
    <row r="5532" spans="1:13">
      <c r="A5532" s="11" t="s">
        <v>5295</v>
      </c>
      <c r="B5532" s="12" t="s">
        <v>16</v>
      </c>
      <c r="C5532" s="12">
        <v>65</v>
      </c>
      <c r="D5532" s="12">
        <v>0.6</v>
      </c>
      <c r="E5532" s="12">
        <v>0.625</v>
      </c>
      <c r="F5532" s="12">
        <v>0.44700000000000001</v>
      </c>
      <c r="G5532" s="12">
        <v>8788.18</v>
      </c>
      <c r="H5532" s="13">
        <v>0</v>
      </c>
      <c r="I5532" s="23" t="str">
        <f>VLOOKUP(B5532,'De-Para'!$B$3:$C$29,2,0)</f>
        <v>Sudeste</v>
      </c>
      <c r="J5532" s="18" t="str">
        <f t="shared" si="344"/>
        <v>Médio</v>
      </c>
      <c r="K5532" s="18" t="str">
        <f t="shared" si="345"/>
        <v>Acima</v>
      </c>
      <c r="L5532" s="18" t="str">
        <f t="shared" si="346"/>
        <v>Abaixo</v>
      </c>
      <c r="M5532" s="23" t="str">
        <f t="shared" si="347"/>
        <v>Abaixo</v>
      </c>
    </row>
    <row r="5533" spans="1:13">
      <c r="A5533" s="8" t="s">
        <v>5296</v>
      </c>
      <c r="B5533" s="9" t="s">
        <v>72</v>
      </c>
      <c r="C5533" s="9">
        <v>101</v>
      </c>
      <c r="D5533" s="9">
        <v>0.57799999999999996</v>
      </c>
      <c r="E5533" s="9">
        <v>0.54900000000000004</v>
      </c>
      <c r="F5533" s="9">
        <v>0.47099999999999997</v>
      </c>
      <c r="G5533" s="9">
        <v>7485.2</v>
      </c>
      <c r="H5533" s="10">
        <v>1</v>
      </c>
      <c r="I5533" s="23" t="str">
        <f>VLOOKUP(B5533,'De-Para'!$B$3:$C$29,2,0)</f>
        <v>Nordeste</v>
      </c>
      <c r="J5533" s="18" t="str">
        <f t="shared" si="344"/>
        <v>Médio</v>
      </c>
      <c r="K5533" s="18" t="str">
        <f t="shared" si="345"/>
        <v>Abaixo</v>
      </c>
      <c r="L5533" s="18" t="str">
        <f t="shared" si="346"/>
        <v>Abaixo</v>
      </c>
      <c r="M5533" s="23" t="str">
        <f t="shared" si="347"/>
        <v>Abaixo</v>
      </c>
    </row>
    <row r="5534" spans="1:13">
      <c r="A5534" s="11" t="s">
        <v>5297</v>
      </c>
      <c r="B5534" s="12" t="s">
        <v>82</v>
      </c>
      <c r="C5534" s="12">
        <v>159</v>
      </c>
      <c r="D5534" s="12">
        <v>0.60299999999999998</v>
      </c>
      <c r="E5534" s="12">
        <v>0.56499999999999995</v>
      </c>
      <c r="F5534" s="12">
        <v>0.48799999999999999</v>
      </c>
      <c r="G5534" s="12">
        <v>10069.73</v>
      </c>
      <c r="H5534" s="13">
        <v>3</v>
      </c>
      <c r="I5534" s="23" t="str">
        <f>VLOOKUP(B5534,'De-Para'!$B$3:$C$29,2,0)</f>
        <v>Nordeste</v>
      </c>
      <c r="J5534" s="18" t="str">
        <f t="shared" si="344"/>
        <v>Médio</v>
      </c>
      <c r="K5534" s="18" t="str">
        <f t="shared" si="345"/>
        <v>Acima</v>
      </c>
      <c r="L5534" s="18" t="str">
        <f t="shared" si="346"/>
        <v>Abaixo</v>
      </c>
      <c r="M5534" s="23" t="str">
        <f t="shared" si="347"/>
        <v>Acima</v>
      </c>
    </row>
    <row r="5535" spans="1:13">
      <c r="A5535" s="8" t="s">
        <v>5298</v>
      </c>
      <c r="B5535" s="9" t="s">
        <v>33</v>
      </c>
      <c r="C5535" s="9">
        <v>69</v>
      </c>
      <c r="D5535" s="9">
        <v>0.69499999999999995</v>
      </c>
      <c r="E5535" s="9">
        <v>0.64400000000000002</v>
      </c>
      <c r="F5535" s="9">
        <v>0.63</v>
      </c>
      <c r="G5535" s="9">
        <v>15196.89</v>
      </c>
      <c r="H5535" s="10">
        <v>0</v>
      </c>
      <c r="I5535" s="23" t="str">
        <f>VLOOKUP(B5535,'De-Para'!$B$3:$C$29,2,0)</f>
        <v>Centro-Oeste</v>
      </c>
      <c r="J5535" s="18" t="str">
        <f t="shared" si="344"/>
        <v>Médio</v>
      </c>
      <c r="K5535" s="18" t="str">
        <f t="shared" si="345"/>
        <v>Acima</v>
      </c>
      <c r="L5535" s="18" t="str">
        <f t="shared" si="346"/>
        <v>Abaixo</v>
      </c>
      <c r="M5535" s="23" t="str">
        <f t="shared" si="347"/>
        <v>Abaixo</v>
      </c>
    </row>
    <row r="5536" spans="1:13">
      <c r="A5536" s="11" t="s">
        <v>5299</v>
      </c>
      <c r="B5536" s="12" t="s">
        <v>82</v>
      </c>
      <c r="C5536" s="12">
        <v>191</v>
      </c>
      <c r="D5536" s="12">
        <v>0.60899999999999999</v>
      </c>
      <c r="E5536" s="12">
        <v>0.60099999999999998</v>
      </c>
      <c r="F5536" s="12">
        <v>0.51</v>
      </c>
      <c r="G5536" s="12">
        <v>9023.06</v>
      </c>
      <c r="H5536" s="13">
        <v>3</v>
      </c>
      <c r="I5536" s="23" t="str">
        <f>VLOOKUP(B5536,'De-Para'!$B$3:$C$29,2,0)</f>
        <v>Nordeste</v>
      </c>
      <c r="J5536" s="18" t="str">
        <f t="shared" si="344"/>
        <v>Médio</v>
      </c>
      <c r="K5536" s="18" t="str">
        <f t="shared" si="345"/>
        <v>Acima</v>
      </c>
      <c r="L5536" s="18" t="str">
        <f t="shared" si="346"/>
        <v>Abaixo</v>
      </c>
      <c r="M5536" s="23" t="str">
        <f t="shared" si="347"/>
        <v>Acima</v>
      </c>
    </row>
    <row r="5537" spans="1:13">
      <c r="A5537" s="8" t="s">
        <v>5300</v>
      </c>
      <c r="B5537" s="9" t="s">
        <v>118</v>
      </c>
      <c r="C5537" s="9">
        <v>53</v>
      </c>
      <c r="D5537" s="9">
        <v>0.56999999999999995</v>
      </c>
      <c r="E5537" s="9">
        <v>0.52500000000000002</v>
      </c>
      <c r="F5537" s="9">
        <v>0.442</v>
      </c>
      <c r="G5537" s="9">
        <v>7319.91</v>
      </c>
      <c r="H5537" s="10">
        <v>13</v>
      </c>
      <c r="I5537" s="23" t="str">
        <f>VLOOKUP(B5537,'De-Para'!$B$3:$C$29,2,0)</f>
        <v>Nordeste</v>
      </c>
      <c r="J5537" s="18" t="str">
        <f t="shared" si="344"/>
        <v>Médio</v>
      </c>
      <c r="K5537" s="18" t="str">
        <f t="shared" si="345"/>
        <v>Abaixo</v>
      </c>
      <c r="L5537" s="18" t="str">
        <f t="shared" si="346"/>
        <v>Abaixo</v>
      </c>
      <c r="M5537" s="23" t="str">
        <f t="shared" si="347"/>
        <v>Acima</v>
      </c>
    </row>
    <row r="5538" spans="1:13">
      <c r="A5538" s="11" t="s">
        <v>5301</v>
      </c>
      <c r="B5538" s="12" t="s">
        <v>111</v>
      </c>
      <c r="C5538" s="12">
        <v>190</v>
      </c>
      <c r="D5538" s="12">
        <v>0.59399999999999997</v>
      </c>
      <c r="E5538" s="12">
        <v>0.54300000000000004</v>
      </c>
      <c r="F5538" s="12">
        <v>0.53100000000000003</v>
      </c>
      <c r="G5538" s="12">
        <v>8606.1</v>
      </c>
      <c r="H5538" s="13">
        <v>0</v>
      </c>
      <c r="I5538" s="23" t="str">
        <f>VLOOKUP(B5538,'De-Para'!$B$3:$C$29,2,0)</f>
        <v>Norte</v>
      </c>
      <c r="J5538" s="18" t="str">
        <f t="shared" si="344"/>
        <v>Médio</v>
      </c>
      <c r="K5538" s="18" t="str">
        <f t="shared" si="345"/>
        <v>Abaixo</v>
      </c>
      <c r="L5538" s="18" t="str">
        <f t="shared" si="346"/>
        <v>Abaixo</v>
      </c>
      <c r="M5538" s="23" t="str">
        <f t="shared" si="347"/>
        <v>Abaixo</v>
      </c>
    </row>
    <row r="5539" spans="1:13">
      <c r="A5539" s="8" t="s">
        <v>5302</v>
      </c>
      <c r="B5539" s="9" t="s">
        <v>72</v>
      </c>
      <c r="C5539" s="9">
        <v>213</v>
      </c>
      <c r="D5539" s="9">
        <v>0.624</v>
      </c>
      <c r="E5539" s="9">
        <v>0.57799999999999996</v>
      </c>
      <c r="F5539" s="9">
        <v>0.56799999999999995</v>
      </c>
      <c r="G5539" s="9">
        <v>6974.73</v>
      </c>
      <c r="H5539" s="10">
        <v>3</v>
      </c>
      <c r="I5539" s="23" t="str">
        <f>VLOOKUP(B5539,'De-Para'!$B$3:$C$29,2,0)</f>
        <v>Nordeste</v>
      </c>
      <c r="J5539" s="18" t="str">
        <f t="shared" si="344"/>
        <v>Médio</v>
      </c>
      <c r="K5539" s="18" t="str">
        <f t="shared" si="345"/>
        <v>Acima</v>
      </c>
      <c r="L5539" s="18" t="str">
        <f t="shared" si="346"/>
        <v>Abaixo</v>
      </c>
      <c r="M5539" s="23" t="str">
        <f t="shared" si="347"/>
        <v>Acima</v>
      </c>
    </row>
    <row r="5540" spans="1:13">
      <c r="A5540" s="11" t="s">
        <v>5303</v>
      </c>
      <c r="B5540" s="12" t="s">
        <v>16</v>
      </c>
      <c r="C5540" s="12">
        <v>65</v>
      </c>
      <c r="D5540" s="12">
        <v>0.66</v>
      </c>
      <c r="E5540" s="12">
        <v>0.65700000000000003</v>
      </c>
      <c r="F5540" s="12">
        <v>0.51200000000000001</v>
      </c>
      <c r="G5540" s="12">
        <v>17788.900000000001</v>
      </c>
      <c r="H5540" s="13">
        <v>2</v>
      </c>
      <c r="I5540" s="23" t="str">
        <f>VLOOKUP(B5540,'De-Para'!$B$3:$C$29,2,0)</f>
        <v>Sudeste</v>
      </c>
      <c r="J5540" s="18" t="str">
        <f t="shared" si="344"/>
        <v>Médio</v>
      </c>
      <c r="K5540" s="18" t="str">
        <f t="shared" si="345"/>
        <v>Acima</v>
      </c>
      <c r="L5540" s="18" t="str">
        <f t="shared" si="346"/>
        <v>Abaixo</v>
      </c>
      <c r="M5540" s="23" t="str">
        <f t="shared" si="347"/>
        <v>Abaixo</v>
      </c>
    </row>
    <row r="5541" spans="1:13">
      <c r="A5541" s="8" t="s">
        <v>5304</v>
      </c>
      <c r="B5541" s="9" t="s">
        <v>87</v>
      </c>
      <c r="C5541" s="9">
        <v>208</v>
      </c>
      <c r="D5541" s="9">
        <v>0.58399999999999996</v>
      </c>
      <c r="E5541" s="9">
        <v>0.55800000000000005</v>
      </c>
      <c r="F5541" s="9">
        <v>0.48899999999999999</v>
      </c>
      <c r="G5541" s="9">
        <v>7119.49</v>
      </c>
      <c r="H5541" s="10">
        <v>0</v>
      </c>
      <c r="I5541" s="23" t="str">
        <f>VLOOKUP(B5541,'De-Para'!$B$3:$C$29,2,0)</f>
        <v>Nordeste</v>
      </c>
      <c r="J5541" s="18" t="str">
        <f t="shared" si="344"/>
        <v>Médio</v>
      </c>
      <c r="K5541" s="18" t="str">
        <f t="shared" si="345"/>
        <v>Abaixo</v>
      </c>
      <c r="L5541" s="18" t="str">
        <f t="shared" si="346"/>
        <v>Abaixo</v>
      </c>
      <c r="M5541" s="23" t="str">
        <f t="shared" si="347"/>
        <v>Abaixo</v>
      </c>
    </row>
    <row r="5542" spans="1:13">
      <c r="A5542" s="11" t="s">
        <v>5305</v>
      </c>
      <c r="B5542" s="12" t="s">
        <v>111</v>
      </c>
      <c r="C5542" s="12">
        <v>141</v>
      </c>
      <c r="D5542" s="12">
        <v>0.60499999999999998</v>
      </c>
      <c r="E5542" s="12">
        <v>0.59199999999999997</v>
      </c>
      <c r="F5542" s="12">
        <v>0.47099999999999997</v>
      </c>
      <c r="G5542" s="12">
        <v>10594.79</v>
      </c>
      <c r="H5542" s="13">
        <v>2</v>
      </c>
      <c r="I5542" s="23" t="str">
        <f>VLOOKUP(B5542,'De-Para'!$B$3:$C$29,2,0)</f>
        <v>Norte</v>
      </c>
      <c r="J5542" s="18" t="str">
        <f t="shared" si="344"/>
        <v>Médio</v>
      </c>
      <c r="K5542" s="18" t="str">
        <f t="shared" si="345"/>
        <v>Acima</v>
      </c>
      <c r="L5542" s="18" t="str">
        <f t="shared" si="346"/>
        <v>Abaixo</v>
      </c>
      <c r="M5542" s="23" t="str">
        <f t="shared" si="347"/>
        <v>Abaixo</v>
      </c>
    </row>
    <row r="5543" spans="1:13">
      <c r="A5543" s="8" t="s">
        <v>5306</v>
      </c>
      <c r="B5543" s="9" t="s">
        <v>16</v>
      </c>
      <c r="C5543" s="9">
        <v>62</v>
      </c>
      <c r="D5543" s="9">
        <v>0.63400000000000001</v>
      </c>
      <c r="E5543" s="9">
        <v>0.59299999999999997</v>
      </c>
      <c r="F5543" s="9">
        <v>0.53300000000000003</v>
      </c>
      <c r="G5543" s="9">
        <v>9787.67</v>
      </c>
      <c r="H5543" s="10">
        <v>4</v>
      </c>
      <c r="I5543" s="23" t="str">
        <f>VLOOKUP(B5543,'De-Para'!$B$3:$C$29,2,0)</f>
        <v>Sudeste</v>
      </c>
      <c r="J5543" s="18" t="str">
        <f t="shared" si="344"/>
        <v>Médio</v>
      </c>
      <c r="K5543" s="18" t="str">
        <f t="shared" si="345"/>
        <v>Acima</v>
      </c>
      <c r="L5543" s="18" t="str">
        <f t="shared" si="346"/>
        <v>Abaixo</v>
      </c>
      <c r="M5543" s="23" t="str">
        <f t="shared" si="347"/>
        <v>Acima</v>
      </c>
    </row>
    <row r="5544" spans="1:13">
      <c r="A5544" s="11" t="s">
        <v>5307</v>
      </c>
      <c r="B5544" s="12" t="s">
        <v>16</v>
      </c>
      <c r="C5544" s="12">
        <v>107</v>
      </c>
      <c r="D5544" s="12">
        <v>0.63300000000000001</v>
      </c>
      <c r="E5544" s="12">
        <v>0.60799999999999998</v>
      </c>
      <c r="F5544" s="12">
        <v>0.53900000000000003</v>
      </c>
      <c r="G5544" s="12">
        <v>6706.58</v>
      </c>
      <c r="H5544" s="13">
        <v>6</v>
      </c>
      <c r="I5544" s="23" t="str">
        <f>VLOOKUP(B5544,'De-Para'!$B$3:$C$29,2,0)</f>
        <v>Sudeste</v>
      </c>
      <c r="J5544" s="18" t="str">
        <f t="shared" si="344"/>
        <v>Médio</v>
      </c>
      <c r="K5544" s="18" t="str">
        <f t="shared" si="345"/>
        <v>Acima</v>
      </c>
      <c r="L5544" s="18" t="str">
        <f t="shared" si="346"/>
        <v>Abaixo</v>
      </c>
      <c r="M5544" s="23" t="str">
        <f t="shared" si="347"/>
        <v>Acima</v>
      </c>
    </row>
    <row r="5545" spans="1:13">
      <c r="A5545" s="8" t="s">
        <v>5308</v>
      </c>
      <c r="B5545" s="9" t="s">
        <v>16</v>
      </c>
      <c r="C5545" s="9">
        <v>40</v>
      </c>
      <c r="D5545" s="9">
        <v>0.64900000000000002</v>
      </c>
      <c r="E5545" s="9">
        <v>0.63400000000000001</v>
      </c>
      <c r="F5545" s="9">
        <v>0.51800000000000002</v>
      </c>
      <c r="G5545" s="9">
        <v>11406.39</v>
      </c>
      <c r="H5545" s="10">
        <v>2</v>
      </c>
      <c r="I5545" s="23" t="str">
        <f>VLOOKUP(B5545,'De-Para'!$B$3:$C$29,2,0)</f>
        <v>Sudeste</v>
      </c>
      <c r="J5545" s="18" t="str">
        <f t="shared" si="344"/>
        <v>Médio</v>
      </c>
      <c r="K5545" s="18" t="str">
        <f t="shared" si="345"/>
        <v>Acima</v>
      </c>
      <c r="L5545" s="18" t="str">
        <f t="shared" si="346"/>
        <v>Abaixo</v>
      </c>
      <c r="M5545" s="23" t="str">
        <f t="shared" si="347"/>
        <v>Abaixo</v>
      </c>
    </row>
    <row r="5546" spans="1:13">
      <c r="A5546" s="11" t="s">
        <v>5309</v>
      </c>
      <c r="B5546" s="12" t="s">
        <v>16</v>
      </c>
      <c r="C5546" s="12">
        <v>58</v>
      </c>
      <c r="D5546" s="12">
        <v>0.64800000000000002</v>
      </c>
      <c r="E5546" s="12">
        <v>0.66200000000000003</v>
      </c>
      <c r="F5546" s="12">
        <v>0.50700000000000001</v>
      </c>
      <c r="G5546" s="12">
        <v>14779.09</v>
      </c>
      <c r="H5546" s="13">
        <v>1</v>
      </c>
      <c r="I5546" s="23" t="str">
        <f>VLOOKUP(B5546,'De-Para'!$B$3:$C$29,2,0)</f>
        <v>Sudeste</v>
      </c>
      <c r="J5546" s="18" t="str">
        <f t="shared" si="344"/>
        <v>Médio</v>
      </c>
      <c r="K5546" s="18" t="str">
        <f t="shared" si="345"/>
        <v>Acima</v>
      </c>
      <c r="L5546" s="18" t="str">
        <f t="shared" si="346"/>
        <v>Abaixo</v>
      </c>
      <c r="M5546" s="23" t="str">
        <f t="shared" si="347"/>
        <v>Abaixo</v>
      </c>
    </row>
    <row r="5547" spans="1:13">
      <c r="A5547" s="8" t="s">
        <v>5310</v>
      </c>
      <c r="B5547" s="9" t="s">
        <v>94</v>
      </c>
      <c r="C5547" s="9">
        <v>103</v>
      </c>
      <c r="D5547" s="9">
        <v>0.57999999999999996</v>
      </c>
      <c r="E5547" s="9">
        <v>0.54</v>
      </c>
      <c r="F5547" s="9">
        <v>0.46500000000000002</v>
      </c>
      <c r="G5547" s="9">
        <v>8632.67</v>
      </c>
      <c r="H5547" s="10">
        <v>6</v>
      </c>
      <c r="I5547" s="23" t="str">
        <f>VLOOKUP(B5547,'De-Para'!$B$3:$C$29,2,0)</f>
        <v>Nordeste</v>
      </c>
      <c r="J5547" s="18" t="str">
        <f t="shared" si="344"/>
        <v>Médio</v>
      </c>
      <c r="K5547" s="18" t="str">
        <f t="shared" si="345"/>
        <v>Abaixo</v>
      </c>
      <c r="L5547" s="18" t="str">
        <f t="shared" si="346"/>
        <v>Abaixo</v>
      </c>
      <c r="M5547" s="23" t="str">
        <f t="shared" si="347"/>
        <v>Acima</v>
      </c>
    </row>
    <row r="5548" spans="1:13">
      <c r="A5548" s="11" t="s">
        <v>5311</v>
      </c>
      <c r="B5548" s="12" t="s">
        <v>14</v>
      </c>
      <c r="C5548" s="12">
        <v>18</v>
      </c>
      <c r="D5548" s="12">
        <v>0.69</v>
      </c>
      <c r="E5548" s="12">
        <v>0.66100000000000003</v>
      </c>
      <c r="F5548" s="12">
        <v>0.6</v>
      </c>
      <c r="G5548" s="12">
        <v>18150.689999999999</v>
      </c>
      <c r="H5548" s="13">
        <v>2</v>
      </c>
      <c r="I5548" s="23" t="str">
        <f>VLOOKUP(B5548,'De-Para'!$B$3:$C$29,2,0)</f>
        <v>Sul</v>
      </c>
      <c r="J5548" s="18" t="str">
        <f t="shared" si="344"/>
        <v>Médio</v>
      </c>
      <c r="K5548" s="18" t="str">
        <f t="shared" si="345"/>
        <v>Acima</v>
      </c>
      <c r="L5548" s="18" t="str">
        <f t="shared" si="346"/>
        <v>Abaixo</v>
      </c>
      <c r="M5548" s="23" t="str">
        <f t="shared" si="347"/>
        <v>Abaixo</v>
      </c>
    </row>
    <row r="5549" spans="1:13">
      <c r="A5549" s="8" t="s">
        <v>5312</v>
      </c>
      <c r="B5549" s="9" t="s">
        <v>7</v>
      </c>
      <c r="C5549" s="9">
        <v>50</v>
      </c>
      <c r="D5549" s="9">
        <v>0.71799999999999997</v>
      </c>
      <c r="E5549" s="9">
        <v>0.68300000000000005</v>
      </c>
      <c r="F5549" s="9">
        <v>0.66300000000000003</v>
      </c>
      <c r="G5549" s="9">
        <v>16802.89</v>
      </c>
      <c r="H5549" s="10">
        <v>2</v>
      </c>
      <c r="I5549" s="23" t="str">
        <f>VLOOKUP(B5549,'De-Para'!$B$3:$C$29,2,0)</f>
        <v>Sudeste</v>
      </c>
      <c r="J5549" s="18" t="str">
        <f t="shared" si="344"/>
        <v>Alto</v>
      </c>
      <c r="K5549" s="18" t="str">
        <f t="shared" si="345"/>
        <v>Acima</v>
      </c>
      <c r="L5549" s="18" t="str">
        <f t="shared" si="346"/>
        <v>Abaixo</v>
      </c>
      <c r="M5549" s="23" t="str">
        <f t="shared" si="347"/>
        <v>Abaixo</v>
      </c>
    </row>
    <row r="5550" spans="1:13">
      <c r="A5550" s="11" t="s">
        <v>5313</v>
      </c>
      <c r="B5550" s="12" t="s">
        <v>118</v>
      </c>
      <c r="C5550" s="12">
        <v>84</v>
      </c>
      <c r="D5550" s="12">
        <v>0.58599999999999997</v>
      </c>
      <c r="E5550" s="12">
        <v>0.55700000000000005</v>
      </c>
      <c r="F5550" s="12">
        <v>0.46200000000000002</v>
      </c>
      <c r="G5550" s="12">
        <v>6461.64</v>
      </c>
      <c r="H5550" s="13">
        <v>0</v>
      </c>
      <c r="I5550" s="23" t="str">
        <f>VLOOKUP(B5550,'De-Para'!$B$3:$C$29,2,0)</f>
        <v>Nordeste</v>
      </c>
      <c r="J5550" s="18" t="str">
        <f t="shared" si="344"/>
        <v>Médio</v>
      </c>
      <c r="K5550" s="18" t="str">
        <f t="shared" si="345"/>
        <v>Abaixo</v>
      </c>
      <c r="L5550" s="18" t="str">
        <f t="shared" si="346"/>
        <v>Abaixo</v>
      </c>
      <c r="M5550" s="23" t="str">
        <f t="shared" si="347"/>
        <v>Abaixo</v>
      </c>
    </row>
    <row r="5551" spans="1:13">
      <c r="A5551" s="8" t="s">
        <v>5314</v>
      </c>
      <c r="B5551" s="9" t="s">
        <v>7</v>
      </c>
      <c r="C5551" s="9">
        <v>92</v>
      </c>
      <c r="D5551" s="9">
        <v>0.73199999999999998</v>
      </c>
      <c r="E5551" s="9">
        <v>0.68200000000000005</v>
      </c>
      <c r="F5551" s="9">
        <v>0.71399999999999997</v>
      </c>
      <c r="G5551" s="9">
        <v>15180.46</v>
      </c>
      <c r="H5551" s="10">
        <v>2</v>
      </c>
      <c r="I5551" s="23" t="str">
        <f>VLOOKUP(B5551,'De-Para'!$B$3:$C$29,2,0)</f>
        <v>Sudeste</v>
      </c>
      <c r="J5551" s="18" t="str">
        <f t="shared" si="344"/>
        <v>Alto</v>
      </c>
      <c r="K5551" s="18" t="str">
        <f t="shared" si="345"/>
        <v>Acima</v>
      </c>
      <c r="L5551" s="18" t="str">
        <f t="shared" si="346"/>
        <v>Abaixo</v>
      </c>
      <c r="M5551" s="23" t="str">
        <f t="shared" si="347"/>
        <v>Abaixo</v>
      </c>
    </row>
    <row r="5552" spans="1:13">
      <c r="A5552" s="11" t="s">
        <v>1471</v>
      </c>
      <c r="B5552" s="12" t="s">
        <v>118</v>
      </c>
      <c r="C5552" s="12">
        <v>52</v>
      </c>
      <c r="D5552" s="12">
        <v>0.55000000000000004</v>
      </c>
      <c r="E5552" s="12">
        <v>0.52</v>
      </c>
      <c r="F5552" s="12">
        <v>0.42499999999999999</v>
      </c>
      <c r="G5552" s="12">
        <v>7008.31</v>
      </c>
      <c r="H5552" s="13">
        <v>12</v>
      </c>
      <c r="I5552" s="23" t="str">
        <f>VLOOKUP(B5552,'De-Para'!$B$3:$C$29,2,0)</f>
        <v>Nordeste</v>
      </c>
      <c r="J5552" s="18" t="str">
        <f t="shared" si="344"/>
        <v>Médio</v>
      </c>
      <c r="K5552" s="18" t="str">
        <f t="shared" si="345"/>
        <v>Abaixo</v>
      </c>
      <c r="L5552" s="18" t="str">
        <f t="shared" si="346"/>
        <v>Abaixo</v>
      </c>
      <c r="M5552" s="23" t="str">
        <f t="shared" si="347"/>
        <v>Acima</v>
      </c>
    </row>
    <row r="5553" spans="1:13">
      <c r="A5553" s="8" t="s">
        <v>5315</v>
      </c>
      <c r="B5553" s="9" t="s">
        <v>33</v>
      </c>
      <c r="C5553" s="9">
        <v>162</v>
      </c>
      <c r="D5553" s="9">
        <v>0.66</v>
      </c>
      <c r="E5553" s="9">
        <v>0.626</v>
      </c>
      <c r="F5553" s="9">
        <v>0.56399999999999995</v>
      </c>
      <c r="G5553" s="9">
        <v>8934.51</v>
      </c>
      <c r="H5553" s="10">
        <v>1</v>
      </c>
      <c r="I5553" s="23" t="str">
        <f>VLOOKUP(B5553,'De-Para'!$B$3:$C$29,2,0)</f>
        <v>Centro-Oeste</v>
      </c>
      <c r="J5553" s="18" t="str">
        <f t="shared" si="344"/>
        <v>Médio</v>
      </c>
      <c r="K5553" s="18" t="str">
        <f t="shared" si="345"/>
        <v>Acima</v>
      </c>
      <c r="L5553" s="18" t="str">
        <f t="shared" si="346"/>
        <v>Abaixo</v>
      </c>
      <c r="M5553" s="23" t="str">
        <f t="shared" si="347"/>
        <v>Abaixo</v>
      </c>
    </row>
    <row r="5554" spans="1:13">
      <c r="A5554" s="11" t="s">
        <v>5316</v>
      </c>
      <c r="B5554" s="12" t="s">
        <v>82</v>
      </c>
      <c r="C5554" s="12">
        <v>92</v>
      </c>
      <c r="D5554" s="12">
        <v>0.52500000000000002</v>
      </c>
      <c r="E5554" s="12">
        <v>0.50600000000000001</v>
      </c>
      <c r="F5554" s="12">
        <v>0.40799999999999997</v>
      </c>
      <c r="G5554" s="12">
        <v>7834.07</v>
      </c>
      <c r="H5554" s="13">
        <v>15</v>
      </c>
      <c r="I5554" s="23" t="str">
        <f>VLOOKUP(B5554,'De-Para'!$B$3:$C$29,2,0)</f>
        <v>Nordeste</v>
      </c>
      <c r="J5554" s="18" t="str">
        <f t="shared" si="344"/>
        <v>Baixo</v>
      </c>
      <c r="K5554" s="18" t="str">
        <f t="shared" si="345"/>
        <v>Abaixo</v>
      </c>
      <c r="L5554" s="18" t="str">
        <f t="shared" si="346"/>
        <v>Abaixo</v>
      </c>
      <c r="M5554" s="23" t="str">
        <f t="shared" si="347"/>
        <v>Acima</v>
      </c>
    </row>
    <row r="5555" spans="1:13">
      <c r="A5555" s="8" t="s">
        <v>5317</v>
      </c>
      <c r="B5555" s="9" t="s">
        <v>7</v>
      </c>
      <c r="C5555" s="9">
        <v>85</v>
      </c>
      <c r="D5555" s="9">
        <v>0.72599999999999998</v>
      </c>
      <c r="E5555" s="9">
        <v>0.70699999999999996</v>
      </c>
      <c r="F5555" s="9">
        <v>0.64400000000000002</v>
      </c>
      <c r="G5555" s="9">
        <v>12788.73</v>
      </c>
      <c r="H5555" s="10">
        <v>1</v>
      </c>
      <c r="I5555" s="23" t="str">
        <f>VLOOKUP(B5555,'De-Para'!$B$3:$C$29,2,0)</f>
        <v>Sudeste</v>
      </c>
      <c r="J5555" s="18" t="str">
        <f t="shared" si="344"/>
        <v>Alto</v>
      </c>
      <c r="K5555" s="18" t="str">
        <f t="shared" si="345"/>
        <v>Acima</v>
      </c>
      <c r="L5555" s="18" t="str">
        <f t="shared" si="346"/>
        <v>Abaixo</v>
      </c>
      <c r="M5555" s="23" t="str">
        <f t="shared" si="347"/>
        <v>Abaixo</v>
      </c>
    </row>
    <row r="5556" spans="1:13">
      <c r="A5556" s="11" t="s">
        <v>5318</v>
      </c>
      <c r="B5556" s="12" t="s">
        <v>82</v>
      </c>
      <c r="C5556" s="12">
        <v>70</v>
      </c>
      <c r="D5556" s="12">
        <v>0.56000000000000005</v>
      </c>
      <c r="E5556" s="12">
        <v>0.52600000000000002</v>
      </c>
      <c r="F5556" s="12">
        <v>0.46200000000000002</v>
      </c>
      <c r="G5556" s="12">
        <v>8580.4699999999993</v>
      </c>
      <c r="H5556" s="13">
        <v>0</v>
      </c>
      <c r="I5556" s="23" t="str">
        <f>VLOOKUP(B5556,'De-Para'!$B$3:$C$29,2,0)</f>
        <v>Nordeste</v>
      </c>
      <c r="J5556" s="18" t="str">
        <f t="shared" si="344"/>
        <v>Médio</v>
      </c>
      <c r="K5556" s="18" t="str">
        <f t="shared" si="345"/>
        <v>Abaixo</v>
      </c>
      <c r="L5556" s="18" t="str">
        <f t="shared" si="346"/>
        <v>Abaixo</v>
      </c>
      <c r="M5556" s="23" t="str">
        <f t="shared" si="347"/>
        <v>Abaixo</v>
      </c>
    </row>
    <row r="5557" spans="1:13">
      <c r="A5557" s="8" t="s">
        <v>5319</v>
      </c>
      <c r="B5557" s="9" t="s">
        <v>16</v>
      </c>
      <c r="C5557" s="9">
        <v>63</v>
      </c>
      <c r="D5557" s="9">
        <v>0.65</v>
      </c>
      <c r="E5557" s="9">
        <v>0.61499999999999999</v>
      </c>
      <c r="F5557" s="9">
        <v>0.55300000000000005</v>
      </c>
      <c r="G5557" s="9">
        <v>9888.58</v>
      </c>
      <c r="H5557" s="10">
        <v>1</v>
      </c>
      <c r="I5557" s="23" t="str">
        <f>VLOOKUP(B5557,'De-Para'!$B$3:$C$29,2,0)</f>
        <v>Sudeste</v>
      </c>
      <c r="J5557" s="18" t="str">
        <f t="shared" si="344"/>
        <v>Médio</v>
      </c>
      <c r="K5557" s="18" t="str">
        <f t="shared" si="345"/>
        <v>Acima</v>
      </c>
      <c r="L5557" s="18" t="str">
        <f t="shared" si="346"/>
        <v>Abaixo</v>
      </c>
      <c r="M5557" s="23" t="str">
        <f t="shared" si="347"/>
        <v>Abaixo</v>
      </c>
    </row>
    <row r="5558" spans="1:13">
      <c r="A5558" s="11" t="s">
        <v>2642</v>
      </c>
      <c r="B5558" s="12" t="s">
        <v>82</v>
      </c>
      <c r="C5558" s="12">
        <v>121</v>
      </c>
      <c r="D5558" s="12">
        <v>0.57399999999999995</v>
      </c>
      <c r="E5558" s="12">
        <v>0.51500000000000001</v>
      </c>
      <c r="F5558" s="12">
        <v>0.48099999999999998</v>
      </c>
      <c r="G5558" s="12">
        <v>8066.71</v>
      </c>
      <c r="H5558" s="13">
        <v>1</v>
      </c>
      <c r="I5558" s="23" t="str">
        <f>VLOOKUP(B5558,'De-Para'!$B$3:$C$29,2,0)</f>
        <v>Nordeste</v>
      </c>
      <c r="J5558" s="18" t="str">
        <f t="shared" si="344"/>
        <v>Médio</v>
      </c>
      <c r="K5558" s="18" t="str">
        <f t="shared" si="345"/>
        <v>Abaixo</v>
      </c>
      <c r="L5558" s="18" t="str">
        <f t="shared" si="346"/>
        <v>Abaixo</v>
      </c>
      <c r="M5558" s="23" t="str">
        <f t="shared" si="347"/>
        <v>Abaixo</v>
      </c>
    </row>
    <row r="5559" spans="1:13">
      <c r="A5559" s="8" t="s">
        <v>5320</v>
      </c>
      <c r="B5559" s="9" t="s">
        <v>16</v>
      </c>
      <c r="C5559" s="9">
        <v>63</v>
      </c>
      <c r="D5559" s="9">
        <v>0.65700000000000003</v>
      </c>
      <c r="E5559" s="9">
        <v>0.61199999999999999</v>
      </c>
      <c r="F5559" s="9">
        <v>0.56200000000000006</v>
      </c>
      <c r="G5559" s="9">
        <v>10391.02</v>
      </c>
      <c r="H5559" s="10">
        <v>1</v>
      </c>
      <c r="I5559" s="23" t="str">
        <f>VLOOKUP(B5559,'De-Para'!$B$3:$C$29,2,0)</f>
        <v>Sudeste</v>
      </c>
      <c r="J5559" s="18" t="str">
        <f t="shared" si="344"/>
        <v>Médio</v>
      </c>
      <c r="K5559" s="18" t="str">
        <f t="shared" si="345"/>
        <v>Acima</v>
      </c>
      <c r="L5559" s="18" t="str">
        <f t="shared" si="346"/>
        <v>Abaixo</v>
      </c>
      <c r="M5559" s="23" t="str">
        <f t="shared" si="347"/>
        <v>Abaixo</v>
      </c>
    </row>
    <row r="5560" spans="1:13">
      <c r="A5560" s="11" t="s">
        <v>5321</v>
      </c>
      <c r="B5560" s="12" t="s">
        <v>16</v>
      </c>
      <c r="C5560" s="12">
        <v>70</v>
      </c>
      <c r="D5560" s="12">
        <v>0.64300000000000002</v>
      </c>
      <c r="E5560" s="12">
        <v>0.63800000000000001</v>
      </c>
      <c r="F5560" s="12">
        <v>0.499</v>
      </c>
      <c r="G5560" s="12">
        <v>13577.18</v>
      </c>
      <c r="H5560" s="13">
        <v>1</v>
      </c>
      <c r="I5560" s="23" t="str">
        <f>VLOOKUP(B5560,'De-Para'!$B$3:$C$29,2,0)</f>
        <v>Sudeste</v>
      </c>
      <c r="J5560" s="18" t="str">
        <f t="shared" si="344"/>
        <v>Médio</v>
      </c>
      <c r="K5560" s="18" t="str">
        <f t="shared" si="345"/>
        <v>Acima</v>
      </c>
      <c r="L5560" s="18" t="str">
        <f t="shared" si="346"/>
        <v>Abaixo</v>
      </c>
      <c r="M5560" s="23" t="str">
        <f t="shared" si="347"/>
        <v>Abaixo</v>
      </c>
    </row>
    <row r="5561" spans="1:13">
      <c r="A5561" s="8" t="s">
        <v>5322</v>
      </c>
      <c r="B5561" s="9" t="s">
        <v>118</v>
      </c>
      <c r="C5561" s="9">
        <v>84</v>
      </c>
      <c r="D5561" s="9">
        <v>0.56000000000000005</v>
      </c>
      <c r="E5561" s="9">
        <v>0.53600000000000003</v>
      </c>
      <c r="F5561" s="9">
        <v>0.46</v>
      </c>
      <c r="G5561" s="9">
        <v>5747.84</v>
      </c>
      <c r="H5561" s="10">
        <v>11</v>
      </c>
      <c r="I5561" s="23" t="str">
        <f>VLOOKUP(B5561,'De-Para'!$B$3:$C$29,2,0)</f>
        <v>Nordeste</v>
      </c>
      <c r="J5561" s="18" t="str">
        <f t="shared" si="344"/>
        <v>Médio</v>
      </c>
      <c r="K5561" s="18" t="str">
        <f t="shared" si="345"/>
        <v>Abaixo</v>
      </c>
      <c r="L5561" s="18" t="str">
        <f t="shared" si="346"/>
        <v>Abaixo</v>
      </c>
      <c r="M5561" s="23" t="str">
        <f t="shared" si="347"/>
        <v>Acima</v>
      </c>
    </row>
    <row r="5562" spans="1:13">
      <c r="A5562" s="11" t="s">
        <v>5323</v>
      </c>
      <c r="B5562" s="12" t="s">
        <v>118</v>
      </c>
      <c r="C5562" s="12">
        <v>128</v>
      </c>
      <c r="D5562" s="12">
        <v>0.58299999999999996</v>
      </c>
      <c r="E5562" s="12">
        <v>0.52500000000000002</v>
      </c>
      <c r="F5562" s="12">
        <v>0.48499999999999999</v>
      </c>
      <c r="G5562" s="12">
        <v>6939.45</v>
      </c>
      <c r="H5562" s="13">
        <v>1</v>
      </c>
      <c r="I5562" s="23" t="str">
        <f>VLOOKUP(B5562,'De-Para'!$B$3:$C$29,2,0)</f>
        <v>Nordeste</v>
      </c>
      <c r="J5562" s="18" t="str">
        <f t="shared" si="344"/>
        <v>Médio</v>
      </c>
      <c r="K5562" s="18" t="str">
        <f t="shared" si="345"/>
        <v>Abaixo</v>
      </c>
      <c r="L5562" s="18" t="str">
        <f t="shared" si="346"/>
        <v>Abaixo</v>
      </c>
      <c r="M5562" s="23" t="str">
        <f t="shared" si="347"/>
        <v>Abaixo</v>
      </c>
    </row>
    <row r="5563" spans="1:13">
      <c r="A5563" s="8" t="s">
        <v>5324</v>
      </c>
      <c r="B5563" s="9" t="s">
        <v>16</v>
      </c>
      <c r="C5563" s="9">
        <v>76</v>
      </c>
      <c r="D5563" s="9">
        <v>0.68</v>
      </c>
      <c r="E5563" s="9">
        <v>0.64500000000000002</v>
      </c>
      <c r="F5563" s="9">
        <v>0.56799999999999995</v>
      </c>
      <c r="G5563" s="9">
        <v>11075.41</v>
      </c>
      <c r="H5563" s="10">
        <v>1</v>
      </c>
      <c r="I5563" s="23" t="str">
        <f>VLOOKUP(B5563,'De-Para'!$B$3:$C$29,2,0)</f>
        <v>Sudeste</v>
      </c>
      <c r="J5563" s="18" t="str">
        <f t="shared" si="344"/>
        <v>Médio</v>
      </c>
      <c r="K5563" s="18" t="str">
        <f t="shared" si="345"/>
        <v>Acima</v>
      </c>
      <c r="L5563" s="18" t="str">
        <f t="shared" si="346"/>
        <v>Abaixo</v>
      </c>
      <c r="M5563" s="23" t="str">
        <f t="shared" si="347"/>
        <v>Abaixo</v>
      </c>
    </row>
    <row r="5564" spans="1:13">
      <c r="A5564" s="11" t="s">
        <v>5325</v>
      </c>
      <c r="B5564" s="12" t="s">
        <v>118</v>
      </c>
      <c r="C5564" s="12">
        <v>81</v>
      </c>
      <c r="D5564" s="12">
        <v>0.55000000000000004</v>
      </c>
      <c r="E5564" s="12">
        <v>0.56699999999999995</v>
      </c>
      <c r="F5564" s="12">
        <v>0.42499999999999999</v>
      </c>
      <c r="G5564" s="12">
        <v>7748.65</v>
      </c>
      <c r="H5564" s="13">
        <v>1</v>
      </c>
      <c r="I5564" s="23" t="str">
        <f>VLOOKUP(B5564,'De-Para'!$B$3:$C$29,2,0)</f>
        <v>Nordeste</v>
      </c>
      <c r="J5564" s="18" t="str">
        <f t="shared" si="344"/>
        <v>Médio</v>
      </c>
      <c r="K5564" s="18" t="str">
        <f t="shared" si="345"/>
        <v>Abaixo</v>
      </c>
      <c r="L5564" s="18" t="str">
        <f t="shared" si="346"/>
        <v>Abaixo</v>
      </c>
      <c r="M5564" s="23" t="str">
        <f t="shared" si="347"/>
        <v>Abaixo</v>
      </c>
    </row>
    <row r="5565" spans="1:13">
      <c r="A5565" s="8" t="s">
        <v>5326</v>
      </c>
      <c r="B5565" s="9" t="s">
        <v>82</v>
      </c>
      <c r="C5565" s="9">
        <v>66</v>
      </c>
      <c r="D5565" s="9">
        <v>0.58899999999999997</v>
      </c>
      <c r="E5565" s="9">
        <v>0.60299999999999998</v>
      </c>
      <c r="F5565" s="9">
        <v>0.438</v>
      </c>
      <c r="G5565" s="9">
        <v>8619.26</v>
      </c>
      <c r="H5565" s="10">
        <v>1</v>
      </c>
      <c r="I5565" s="23" t="str">
        <f>VLOOKUP(B5565,'De-Para'!$B$3:$C$29,2,0)</f>
        <v>Nordeste</v>
      </c>
      <c r="J5565" s="18" t="str">
        <f t="shared" si="344"/>
        <v>Médio</v>
      </c>
      <c r="K5565" s="18" t="str">
        <f t="shared" si="345"/>
        <v>Abaixo</v>
      </c>
      <c r="L5565" s="18" t="str">
        <f t="shared" si="346"/>
        <v>Abaixo</v>
      </c>
      <c r="M5565" s="23" t="str">
        <f t="shared" si="347"/>
        <v>Abaixo</v>
      </c>
    </row>
    <row r="5566" spans="1:13">
      <c r="A5566" s="11" t="s">
        <v>4749</v>
      </c>
      <c r="B5566" s="12" t="s">
        <v>118</v>
      </c>
      <c r="C5566" s="12">
        <v>43</v>
      </c>
      <c r="D5566" s="12">
        <v>0.52800000000000002</v>
      </c>
      <c r="E5566" s="12">
        <v>0.53600000000000003</v>
      </c>
      <c r="F5566" s="12">
        <v>0.39200000000000002</v>
      </c>
      <c r="G5566" s="12">
        <v>7222.72</v>
      </c>
      <c r="H5566" s="13">
        <v>0</v>
      </c>
      <c r="I5566" s="23" t="str">
        <f>VLOOKUP(B5566,'De-Para'!$B$3:$C$29,2,0)</f>
        <v>Nordeste</v>
      </c>
      <c r="J5566" s="18" t="str">
        <f t="shared" si="344"/>
        <v>Baixo</v>
      </c>
      <c r="K5566" s="18" t="str">
        <f t="shared" si="345"/>
        <v>Abaixo</v>
      </c>
      <c r="L5566" s="18" t="str">
        <f t="shared" si="346"/>
        <v>Abaixo</v>
      </c>
      <c r="M5566" s="23" t="str">
        <f t="shared" si="347"/>
        <v>Abaixo</v>
      </c>
    </row>
    <row r="5567" spans="1:13">
      <c r="A5567" s="8" t="s">
        <v>5327</v>
      </c>
      <c r="B5567" s="9" t="s">
        <v>118</v>
      </c>
      <c r="C5567" s="9">
        <v>48</v>
      </c>
      <c r="D5567" s="9">
        <v>0.54</v>
      </c>
      <c r="E5567" s="9">
        <v>0.53</v>
      </c>
      <c r="F5567" s="9">
        <v>0.39100000000000001</v>
      </c>
      <c r="G5567" s="9">
        <v>7638.73</v>
      </c>
      <c r="H5567" s="10">
        <v>1</v>
      </c>
      <c r="I5567" s="23" t="str">
        <f>VLOOKUP(B5567,'De-Para'!$B$3:$C$29,2,0)</f>
        <v>Nordeste</v>
      </c>
      <c r="J5567" s="18" t="str">
        <f t="shared" si="344"/>
        <v>Baixo</v>
      </c>
      <c r="K5567" s="18" t="str">
        <f t="shared" si="345"/>
        <v>Abaixo</v>
      </c>
      <c r="L5567" s="18" t="str">
        <f t="shared" si="346"/>
        <v>Abaixo</v>
      </c>
      <c r="M5567" s="23" t="str">
        <f t="shared" si="347"/>
        <v>Abaixo</v>
      </c>
    </row>
    <row r="5568" spans="1:13">
      <c r="A5568" s="11" t="s">
        <v>5328</v>
      </c>
      <c r="B5568" s="12" t="s">
        <v>72</v>
      </c>
      <c r="C5568" s="12">
        <v>58</v>
      </c>
      <c r="D5568" s="12">
        <v>0.53</v>
      </c>
      <c r="E5568" s="12">
        <v>0.495</v>
      </c>
      <c r="F5568" s="12">
        <v>0.39</v>
      </c>
      <c r="G5568" s="12">
        <v>6994.26</v>
      </c>
      <c r="H5568" s="13">
        <v>1</v>
      </c>
      <c r="I5568" s="23" t="str">
        <f>VLOOKUP(B5568,'De-Para'!$B$3:$C$29,2,0)</f>
        <v>Nordeste</v>
      </c>
      <c r="J5568" s="18" t="str">
        <f t="shared" si="344"/>
        <v>Baixo</v>
      </c>
      <c r="K5568" s="18" t="str">
        <f t="shared" si="345"/>
        <v>Abaixo</v>
      </c>
      <c r="L5568" s="18" t="str">
        <f t="shared" si="346"/>
        <v>Abaixo</v>
      </c>
      <c r="M5568" s="23" t="str">
        <f t="shared" si="347"/>
        <v>Abaixo</v>
      </c>
    </row>
    <row r="5569" spans="1:13">
      <c r="A5569" s="8" t="s">
        <v>5329</v>
      </c>
      <c r="B5569" s="9" t="s">
        <v>29</v>
      </c>
      <c r="C5569" s="9">
        <v>55</v>
      </c>
      <c r="D5569" s="9">
        <v>0.70099999999999996</v>
      </c>
      <c r="E5569" s="9">
        <v>0.65</v>
      </c>
      <c r="F5569" s="9">
        <v>0.627</v>
      </c>
      <c r="G5569" s="9">
        <v>19395.16</v>
      </c>
      <c r="H5569" s="10">
        <v>1</v>
      </c>
      <c r="I5569" s="23" t="str">
        <f>VLOOKUP(B5569,'De-Para'!$B$3:$C$29,2,0)</f>
        <v>Centro-Oeste</v>
      </c>
      <c r="J5569" s="18" t="str">
        <f t="shared" si="344"/>
        <v>Alto</v>
      </c>
      <c r="K5569" s="18" t="str">
        <f t="shared" si="345"/>
        <v>Acima</v>
      </c>
      <c r="L5569" s="18" t="str">
        <f t="shared" si="346"/>
        <v>Abaixo</v>
      </c>
      <c r="M5569" s="23" t="str">
        <f t="shared" si="347"/>
        <v>Abaixo</v>
      </c>
    </row>
    <row r="5570" spans="1:13">
      <c r="A5570" s="11" t="s">
        <v>5330</v>
      </c>
      <c r="B5570" s="12" t="s">
        <v>118</v>
      </c>
      <c r="C5570" s="12">
        <v>100</v>
      </c>
      <c r="D5570" s="12">
        <v>0.59699999999999998</v>
      </c>
      <c r="E5570" s="12">
        <v>0.56100000000000005</v>
      </c>
      <c r="F5570" s="12">
        <v>0.48799999999999999</v>
      </c>
      <c r="G5570" s="12">
        <v>6508.49</v>
      </c>
      <c r="H5570" s="13">
        <v>0</v>
      </c>
      <c r="I5570" s="23" t="str">
        <f>VLOOKUP(B5570,'De-Para'!$B$3:$C$29,2,0)</f>
        <v>Nordeste</v>
      </c>
      <c r="J5570" s="18" t="str">
        <f t="shared" si="344"/>
        <v>Médio</v>
      </c>
      <c r="K5570" s="18" t="str">
        <f t="shared" si="345"/>
        <v>Abaixo</v>
      </c>
      <c r="L5570" s="18" t="str">
        <f t="shared" si="346"/>
        <v>Abaixo</v>
      </c>
      <c r="M5570" s="23" t="str">
        <f t="shared" si="347"/>
        <v>Abaixo</v>
      </c>
    </row>
    <row r="5571" spans="1:13">
      <c r="A5571" s="8" t="s">
        <v>471</v>
      </c>
      <c r="B5571" s="9" t="s">
        <v>72</v>
      </c>
      <c r="C5571" s="9">
        <v>85</v>
      </c>
      <c r="D5571" s="9">
        <v>0.59</v>
      </c>
      <c r="E5571" s="9">
        <v>0.55200000000000005</v>
      </c>
      <c r="F5571" s="9">
        <v>0.502</v>
      </c>
      <c r="G5571" s="9">
        <v>8687.5499999999993</v>
      </c>
      <c r="H5571" s="10">
        <v>1</v>
      </c>
      <c r="I5571" s="23" t="str">
        <f>VLOOKUP(B5571,'De-Para'!$B$3:$C$29,2,0)</f>
        <v>Nordeste</v>
      </c>
      <c r="J5571" s="18" t="str">
        <f t="shared" si="344"/>
        <v>Médio</v>
      </c>
      <c r="K5571" s="18" t="str">
        <f t="shared" si="345"/>
        <v>Abaixo</v>
      </c>
      <c r="L5571" s="18" t="str">
        <f t="shared" si="346"/>
        <v>Abaixo</v>
      </c>
      <c r="M5571" s="23" t="str">
        <f t="shared" si="347"/>
        <v>Abaixo</v>
      </c>
    </row>
  </sheetData>
  <autoFilter ref="A4:L5571" xr:uid="{82FD942A-9992-4312-BD26-84AECD896440}"/>
  <pageMargins left="0.511811024" right="0.511811024" top="0.78740157499999996" bottom="0.78740157499999996" header="0.31496062000000002" footer="0.31496062000000002"/>
  <pageSetup paperSize="9" orientation="portrait" horizontalDpi="300" verticalDpi="3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5291E0-D55B-4FA8-AD2F-0E355DBA9C32}">
  <dimension ref="A1:Z64"/>
  <sheetViews>
    <sheetView showGridLines="0" tabSelected="1" zoomScale="70" zoomScaleNormal="70" workbookViewId="0">
      <selection activeCell="D54" sqref="D54"/>
    </sheetView>
  </sheetViews>
  <sheetFormatPr defaultRowHeight="15.75"/>
  <cols>
    <col min="2" max="2" width="17.125" bestFit="1" customWidth="1"/>
    <col min="3" max="4" width="17.875" bestFit="1" customWidth="1"/>
    <col min="5" max="5" width="24.5" bestFit="1" customWidth="1"/>
    <col min="6" max="6" width="19" bestFit="1" customWidth="1"/>
    <col min="7" max="7" width="9.25" customWidth="1"/>
    <col min="8" max="8" width="9.625" customWidth="1"/>
    <col min="9" max="9" width="13.375" customWidth="1"/>
    <col min="10" max="10" width="10.25" bestFit="1" customWidth="1"/>
  </cols>
  <sheetData>
    <row r="1" spans="1:26" ht="15.75" customHeight="1">
      <c r="A1" s="74" t="s">
        <v>5380</v>
      </c>
      <c r="B1" s="74"/>
      <c r="C1" s="74"/>
      <c r="D1" s="74"/>
      <c r="E1" s="74"/>
      <c r="F1" s="74"/>
      <c r="G1" s="74"/>
      <c r="H1" s="74"/>
      <c r="I1" s="74"/>
      <c r="J1" s="74"/>
      <c r="K1" s="74"/>
      <c r="L1" s="74"/>
      <c r="M1" s="74"/>
      <c r="N1" s="74"/>
      <c r="O1" s="74"/>
      <c r="P1" s="74"/>
      <c r="Q1" s="74"/>
      <c r="R1" s="74"/>
      <c r="S1" s="34"/>
      <c r="T1" s="28"/>
      <c r="U1" s="28"/>
      <c r="V1" s="28"/>
      <c r="W1" s="28"/>
      <c r="X1" s="28"/>
      <c r="Y1" s="28"/>
      <c r="Z1" s="28"/>
    </row>
    <row r="2" spans="1:26" ht="15.75" customHeight="1">
      <c r="A2" s="74"/>
      <c r="B2" s="74"/>
      <c r="C2" s="74"/>
      <c r="D2" s="74"/>
      <c r="E2" s="74"/>
      <c r="F2" s="74"/>
      <c r="G2" s="74"/>
      <c r="H2" s="74"/>
      <c r="I2" s="74"/>
      <c r="J2" s="74"/>
      <c r="K2" s="74"/>
      <c r="L2" s="74"/>
      <c r="M2" s="74"/>
      <c r="N2" s="74"/>
      <c r="O2" s="74"/>
      <c r="P2" s="74"/>
      <c r="Q2" s="74"/>
      <c r="R2" s="74"/>
      <c r="S2" s="34"/>
      <c r="T2" s="28"/>
      <c r="U2" s="28"/>
      <c r="V2" s="28"/>
      <c r="W2" s="28"/>
      <c r="X2" s="28"/>
      <c r="Y2" s="28"/>
      <c r="Z2" s="28"/>
    </row>
    <row r="3" spans="1:26" ht="15.75" customHeight="1">
      <c r="A3" s="30"/>
      <c r="B3" s="30"/>
      <c r="C3" s="30"/>
      <c r="D3" s="30"/>
      <c r="E3" s="30"/>
      <c r="F3" s="30"/>
      <c r="G3" s="30"/>
      <c r="H3" s="30"/>
      <c r="I3" s="30"/>
      <c r="J3" s="30"/>
      <c r="K3" s="30"/>
      <c r="L3" s="30"/>
      <c r="M3" s="30"/>
      <c r="N3" s="30"/>
      <c r="O3" s="30"/>
      <c r="P3" s="30"/>
      <c r="Q3" s="30"/>
      <c r="R3" s="30"/>
      <c r="S3" s="34"/>
      <c r="T3" s="28"/>
      <c r="U3" s="28"/>
      <c r="V3" s="28"/>
      <c r="W3" s="28"/>
      <c r="X3" s="28"/>
      <c r="Y3" s="28"/>
      <c r="Z3" s="28"/>
    </row>
    <row r="4" spans="1:26" ht="15.75" customHeight="1">
      <c r="A4" s="37"/>
      <c r="B4" s="37"/>
      <c r="C4" s="37"/>
      <c r="D4" s="37"/>
      <c r="E4" s="37"/>
      <c r="F4" s="37"/>
      <c r="G4" s="37"/>
      <c r="H4" s="37"/>
      <c r="I4" s="37"/>
      <c r="J4" s="37"/>
      <c r="K4" s="37"/>
      <c r="L4" s="37"/>
      <c r="M4" s="37"/>
      <c r="N4" s="37"/>
      <c r="O4" s="37"/>
      <c r="P4" s="37"/>
      <c r="Q4" s="37"/>
      <c r="R4" s="37"/>
      <c r="S4" s="28"/>
      <c r="T4" s="28"/>
      <c r="U4" s="28"/>
      <c r="V4" s="28"/>
      <c r="W4" s="28"/>
      <c r="X4" s="28"/>
      <c r="Y4" s="28"/>
      <c r="Z4" s="28"/>
    </row>
    <row r="5" spans="1:26">
      <c r="A5" s="38"/>
      <c r="B5" s="75" t="s">
        <v>5359</v>
      </c>
      <c r="C5" s="75"/>
      <c r="D5" s="75"/>
      <c r="E5" s="75"/>
      <c r="F5" s="75"/>
      <c r="G5" s="75"/>
      <c r="H5" s="75"/>
      <c r="I5" s="75"/>
      <c r="J5" s="38"/>
      <c r="K5" s="38"/>
      <c r="L5" s="38"/>
      <c r="M5" s="38"/>
      <c r="N5" s="38"/>
      <c r="O5" s="38"/>
      <c r="P5" s="38"/>
      <c r="Q5" s="38"/>
      <c r="R5" s="38"/>
    </row>
    <row r="6" spans="1:26">
      <c r="A6" s="38"/>
      <c r="B6" s="75" t="s">
        <v>5360</v>
      </c>
      <c r="C6" s="75"/>
      <c r="D6" s="75"/>
      <c r="E6" s="75"/>
      <c r="F6" s="75"/>
      <c r="G6" s="75"/>
      <c r="H6" s="75"/>
      <c r="I6" s="75"/>
      <c r="J6" s="38"/>
      <c r="K6" s="38"/>
      <c r="L6" s="38"/>
      <c r="M6" s="38"/>
      <c r="N6" s="38"/>
      <c r="O6" s="38"/>
      <c r="P6" s="38"/>
      <c r="Q6" s="38"/>
      <c r="R6" s="38"/>
    </row>
    <row r="7" spans="1:26">
      <c r="A7" s="38"/>
      <c r="B7" s="75" t="s">
        <v>5361</v>
      </c>
      <c r="C7" s="75"/>
      <c r="D7" s="75"/>
      <c r="E7" s="75"/>
      <c r="F7" s="75"/>
      <c r="G7" s="75"/>
      <c r="H7" s="75"/>
      <c r="I7" s="75"/>
      <c r="J7" s="38"/>
      <c r="K7" s="38"/>
      <c r="L7" s="38"/>
      <c r="M7" s="38"/>
      <c r="N7" s="38"/>
      <c r="O7" s="38"/>
      <c r="P7" s="38"/>
      <c r="Q7" s="38"/>
      <c r="R7" s="38"/>
    </row>
    <row r="8" spans="1:26">
      <c r="A8" s="38"/>
      <c r="B8" s="75" t="s">
        <v>5362</v>
      </c>
      <c r="C8" s="75"/>
      <c r="D8" s="75"/>
      <c r="E8" s="75"/>
      <c r="F8" s="75"/>
      <c r="G8" s="75"/>
      <c r="H8" s="75"/>
      <c r="I8" s="75"/>
      <c r="J8" s="38"/>
      <c r="K8" s="38"/>
      <c r="L8" s="38"/>
      <c r="M8" s="38"/>
      <c r="N8" s="38"/>
      <c r="O8" s="38"/>
      <c r="P8" s="38"/>
      <c r="Q8" s="38"/>
      <c r="R8" s="38"/>
    </row>
    <row r="9" spans="1:26">
      <c r="A9" s="38"/>
      <c r="B9" s="75" t="s">
        <v>5363</v>
      </c>
      <c r="C9" s="75"/>
      <c r="D9" s="75"/>
      <c r="E9" s="75"/>
      <c r="F9" s="75"/>
      <c r="G9" s="75"/>
      <c r="H9" s="75"/>
      <c r="I9" s="75"/>
      <c r="J9" s="38"/>
      <c r="K9" s="38"/>
      <c r="L9" s="38"/>
      <c r="M9" s="38"/>
      <c r="N9" s="38"/>
      <c r="O9" s="38"/>
      <c r="P9" s="38"/>
      <c r="Q9" s="38"/>
      <c r="R9" s="38"/>
    </row>
    <row r="10" spans="1:26">
      <c r="A10" s="38"/>
      <c r="B10" s="75" t="s">
        <v>5364</v>
      </c>
      <c r="C10" s="75"/>
      <c r="D10" s="75"/>
      <c r="E10" s="75"/>
      <c r="F10" s="75"/>
      <c r="G10" s="75"/>
      <c r="H10" s="75"/>
      <c r="I10" s="75"/>
      <c r="J10" s="38"/>
      <c r="K10" s="38"/>
      <c r="L10" s="38"/>
      <c r="M10" s="38"/>
      <c r="N10" s="38"/>
      <c r="O10" s="38"/>
      <c r="P10" s="38"/>
      <c r="Q10" s="38"/>
      <c r="R10" s="38"/>
    </row>
    <row r="11" spans="1:26">
      <c r="A11" s="38"/>
      <c r="B11" s="38"/>
      <c r="C11" s="38"/>
      <c r="D11" s="38"/>
      <c r="E11" s="38"/>
      <c r="F11" s="38"/>
      <c r="G11" s="38"/>
      <c r="H11" s="38"/>
      <c r="I11" s="38"/>
      <c r="J11" s="38"/>
      <c r="K11" s="38"/>
      <c r="L11" s="38"/>
      <c r="M11" s="38"/>
      <c r="N11" s="38"/>
      <c r="O11" s="38"/>
      <c r="P11" s="38"/>
      <c r="Q11" s="38"/>
      <c r="R11" s="38"/>
    </row>
    <row r="12" spans="1:26">
      <c r="A12" s="38"/>
      <c r="B12" s="38"/>
      <c r="C12" s="38"/>
      <c r="D12" s="38"/>
      <c r="E12" s="38"/>
      <c r="F12" s="38"/>
      <c r="G12" s="38"/>
      <c r="H12" s="38"/>
      <c r="I12" s="38"/>
      <c r="J12" s="38"/>
      <c r="K12" s="38"/>
      <c r="L12" s="38"/>
      <c r="M12" s="38"/>
      <c r="N12" s="38"/>
      <c r="O12" s="38"/>
      <c r="P12" s="38"/>
      <c r="Q12" s="38"/>
      <c r="R12" s="38"/>
    </row>
    <row r="13" spans="1:26">
      <c r="A13" s="38"/>
      <c r="B13" s="75" t="s">
        <v>5365</v>
      </c>
      <c r="C13" s="75"/>
      <c r="D13" s="75"/>
      <c r="E13" s="75"/>
      <c r="F13" s="75"/>
      <c r="G13" s="75"/>
      <c r="H13" s="75"/>
      <c r="I13" s="75"/>
      <c r="J13" s="38"/>
      <c r="K13" s="38"/>
      <c r="L13" s="38"/>
      <c r="M13" s="38"/>
      <c r="N13" s="38"/>
      <c r="O13" s="38"/>
      <c r="P13" s="38"/>
      <c r="Q13" s="38"/>
      <c r="R13" s="38"/>
    </row>
    <row r="14" spans="1:26" ht="15.75" customHeight="1">
      <c r="A14" s="38"/>
      <c r="B14" s="76">
        <f>_xlfn.QUARTILE.INC('Base tratada'!$D$5:$D$5571,1)</f>
        <v>0.59899999999999998</v>
      </c>
      <c r="C14" s="76"/>
      <c r="D14" s="76"/>
      <c r="E14" s="76"/>
      <c r="F14" s="76"/>
      <c r="G14" s="76"/>
      <c r="H14" s="76"/>
      <c r="I14" s="76"/>
      <c r="J14" s="38"/>
      <c r="K14" s="38"/>
      <c r="L14" s="38"/>
      <c r="M14" s="38"/>
      <c r="N14" s="38"/>
      <c r="O14" s="38"/>
      <c r="P14" s="38"/>
      <c r="Q14" s="38"/>
      <c r="R14" s="38"/>
    </row>
    <row r="15" spans="1:26" ht="15.75" customHeight="1">
      <c r="A15" s="38"/>
      <c r="B15" s="76"/>
      <c r="C15" s="76"/>
      <c r="D15" s="76"/>
      <c r="E15" s="76"/>
      <c r="F15" s="76"/>
      <c r="G15" s="76"/>
      <c r="H15" s="76"/>
      <c r="I15" s="76"/>
      <c r="J15" s="38"/>
      <c r="K15" s="38"/>
      <c r="L15" s="38"/>
      <c r="M15" s="38"/>
      <c r="N15" s="38"/>
      <c r="O15" s="38"/>
      <c r="P15" s="38"/>
      <c r="Q15" s="38"/>
      <c r="R15" s="38"/>
    </row>
    <row r="16" spans="1:26" ht="15.75" customHeight="1">
      <c r="A16" s="38"/>
      <c r="B16" s="76"/>
      <c r="C16" s="76"/>
      <c r="D16" s="76"/>
      <c r="E16" s="76"/>
      <c r="F16" s="76"/>
      <c r="G16" s="76"/>
      <c r="H16" s="76"/>
      <c r="I16" s="76"/>
      <c r="J16" s="38"/>
      <c r="K16" s="38"/>
      <c r="L16" s="38"/>
      <c r="M16" s="38"/>
      <c r="N16" s="38"/>
      <c r="O16" s="38"/>
      <c r="P16" s="38"/>
      <c r="Q16" s="38"/>
      <c r="R16" s="38"/>
    </row>
    <row r="17" spans="1:18">
      <c r="A17" s="38"/>
      <c r="B17" s="76"/>
      <c r="C17" s="76"/>
      <c r="D17" s="76"/>
      <c r="E17" s="76"/>
      <c r="F17" s="76"/>
      <c r="G17" s="76"/>
      <c r="H17" s="76"/>
      <c r="I17" s="76"/>
      <c r="J17" s="38"/>
      <c r="K17" s="38"/>
      <c r="L17" s="38"/>
      <c r="M17" s="38"/>
      <c r="N17" s="38"/>
      <c r="O17" s="38"/>
      <c r="P17" s="38"/>
      <c r="Q17" s="38"/>
      <c r="R17" s="38"/>
    </row>
    <row r="18" spans="1:18">
      <c r="A18" s="38"/>
      <c r="B18" s="76"/>
      <c r="C18" s="76"/>
      <c r="D18" s="76"/>
      <c r="E18" s="76"/>
      <c r="F18" s="76"/>
      <c r="G18" s="76"/>
      <c r="H18" s="76"/>
      <c r="I18" s="76"/>
      <c r="J18" s="38"/>
      <c r="K18" s="38"/>
      <c r="L18" s="38"/>
      <c r="M18" s="38"/>
      <c r="N18" s="38"/>
      <c r="O18" s="38"/>
      <c r="P18" s="38"/>
      <c r="Q18" s="38"/>
      <c r="R18" s="38"/>
    </row>
    <row r="19" spans="1:18">
      <c r="A19" s="38"/>
      <c r="B19" s="38"/>
      <c r="C19" s="38"/>
      <c r="D19" s="38"/>
      <c r="E19" s="38"/>
      <c r="F19" s="38"/>
      <c r="G19" s="38"/>
      <c r="H19" s="38"/>
      <c r="I19" s="38"/>
      <c r="J19" s="38"/>
      <c r="K19" s="38"/>
      <c r="L19" s="38"/>
      <c r="M19" s="38"/>
      <c r="N19" s="38"/>
      <c r="O19" s="38"/>
      <c r="P19" s="38"/>
      <c r="Q19" s="38"/>
      <c r="R19" s="38"/>
    </row>
    <row r="20" spans="1:18">
      <c r="A20" s="38"/>
      <c r="B20" s="38"/>
      <c r="C20" s="38"/>
      <c r="D20" s="38"/>
      <c r="E20" s="38"/>
      <c r="F20" s="38"/>
      <c r="G20" s="38"/>
      <c r="H20" s="38"/>
      <c r="I20" s="38"/>
      <c r="J20" s="38"/>
      <c r="K20" s="38"/>
      <c r="L20" s="38"/>
      <c r="M20" s="38"/>
      <c r="N20" s="38"/>
      <c r="O20" s="38"/>
      <c r="P20" s="38"/>
      <c r="Q20" s="38"/>
      <c r="R20" s="38"/>
    </row>
    <row r="21" spans="1:18" ht="21">
      <c r="A21" s="38"/>
      <c r="B21" s="73" t="s">
        <v>5372</v>
      </c>
      <c r="C21" s="73"/>
      <c r="D21" s="73"/>
      <c r="E21" s="73"/>
      <c r="F21" s="73"/>
      <c r="G21" s="73"/>
      <c r="H21" s="73"/>
      <c r="I21" s="73"/>
      <c r="J21" s="73"/>
      <c r="K21" s="73"/>
      <c r="L21" s="73"/>
      <c r="M21" s="73"/>
      <c r="N21" s="73"/>
      <c r="O21" s="73"/>
      <c r="P21" s="73"/>
      <c r="Q21" s="73"/>
      <c r="R21" s="38"/>
    </row>
    <row r="22" spans="1:18">
      <c r="A22" s="38"/>
      <c r="B22" s="29"/>
      <c r="C22" s="29"/>
      <c r="D22" s="29"/>
      <c r="E22" s="29"/>
      <c r="F22" s="38"/>
      <c r="G22" s="38"/>
      <c r="H22" s="38"/>
      <c r="I22" s="38"/>
      <c r="J22" s="38"/>
      <c r="K22" s="38"/>
      <c r="L22" s="38"/>
      <c r="M22" s="38"/>
      <c r="N22" s="38"/>
      <c r="O22" s="38"/>
      <c r="P22" s="38"/>
      <c r="Q22" s="38"/>
      <c r="R22" s="38"/>
    </row>
    <row r="23" spans="1:18">
      <c r="A23" s="38"/>
      <c r="B23" s="31" t="s">
        <v>5346</v>
      </c>
      <c r="C23" s="31" t="s">
        <v>5367</v>
      </c>
      <c r="D23" s="48"/>
      <c r="E23" s="48"/>
      <c r="F23" s="38"/>
      <c r="G23" s="38"/>
      <c r="H23" s="38"/>
      <c r="I23" s="38"/>
      <c r="J23" s="38"/>
      <c r="K23" s="38"/>
      <c r="L23" s="38"/>
      <c r="M23" s="38"/>
      <c r="N23" s="38"/>
      <c r="O23" s="38"/>
      <c r="P23" s="38"/>
      <c r="Q23" s="38"/>
      <c r="R23" s="38"/>
    </row>
    <row r="24" spans="1:18">
      <c r="A24" s="38"/>
      <c r="B24" s="48"/>
      <c r="C24" s="48"/>
      <c r="D24" s="48"/>
      <c r="E24" s="48"/>
      <c r="F24" s="38"/>
      <c r="G24" s="38"/>
      <c r="H24" s="38"/>
      <c r="I24" s="38"/>
      <c r="J24" s="38"/>
      <c r="K24" s="38"/>
      <c r="L24" s="38"/>
      <c r="M24" s="38"/>
      <c r="N24" s="38"/>
      <c r="O24" s="38"/>
      <c r="P24" s="38"/>
      <c r="Q24" s="38"/>
      <c r="R24" s="38"/>
    </row>
    <row r="25" spans="1:18">
      <c r="A25" s="38"/>
      <c r="B25" s="49" t="s">
        <v>5368</v>
      </c>
      <c r="C25" s="49" t="s">
        <v>5369</v>
      </c>
      <c r="D25" s="49" t="s">
        <v>5370</v>
      </c>
      <c r="E25" s="49" t="s">
        <v>5371</v>
      </c>
      <c r="F25" s="38"/>
      <c r="G25" s="38"/>
      <c r="H25" s="38"/>
      <c r="I25" s="38"/>
      <c r="J25" s="38"/>
      <c r="K25" s="38"/>
      <c r="L25" s="38"/>
      <c r="M25" s="38"/>
      <c r="N25" s="38"/>
      <c r="O25" s="38"/>
      <c r="P25" s="38"/>
      <c r="Q25" s="38"/>
      <c r="R25" s="38"/>
    </row>
    <row r="26" spans="1:18">
      <c r="A26" s="38"/>
      <c r="B26" s="42" t="s">
        <v>24</v>
      </c>
      <c r="C26" s="42">
        <v>262</v>
      </c>
      <c r="D26" s="43">
        <v>0.18741058655221746</v>
      </c>
      <c r="E26" s="43">
        <v>0.18741058655221746</v>
      </c>
      <c r="F26" s="38"/>
      <c r="G26" s="38"/>
      <c r="H26" s="38"/>
      <c r="I26" s="38"/>
      <c r="J26" s="38"/>
      <c r="K26" s="38"/>
      <c r="L26" s="38"/>
      <c r="M26" s="38"/>
      <c r="N26" s="38"/>
      <c r="O26" s="38"/>
      <c r="P26" s="38"/>
      <c r="Q26" s="38"/>
      <c r="R26" s="38"/>
    </row>
    <row r="27" spans="1:18">
      <c r="A27" s="38"/>
      <c r="B27" s="42" t="s">
        <v>118</v>
      </c>
      <c r="C27" s="42">
        <v>182</v>
      </c>
      <c r="D27" s="43">
        <v>0.1301859799713877</v>
      </c>
      <c r="E27" s="43">
        <v>0.31759656652360513</v>
      </c>
      <c r="F27" s="38"/>
      <c r="G27" s="38"/>
      <c r="H27" s="38"/>
      <c r="I27" s="38"/>
      <c r="J27" s="38"/>
      <c r="K27" s="38"/>
      <c r="L27" s="38"/>
      <c r="M27" s="38"/>
      <c r="N27" s="38"/>
      <c r="O27" s="38"/>
      <c r="P27" s="38"/>
      <c r="Q27" s="38"/>
      <c r="R27" s="38"/>
    </row>
    <row r="28" spans="1:18">
      <c r="A28" s="38"/>
      <c r="B28" s="42" t="s">
        <v>87</v>
      </c>
      <c r="C28" s="42">
        <v>158</v>
      </c>
      <c r="D28" s="43">
        <v>0.11301859799713877</v>
      </c>
      <c r="E28" s="43">
        <v>0.43061516452074394</v>
      </c>
      <c r="F28" s="38"/>
      <c r="G28" s="38"/>
      <c r="H28" s="38"/>
      <c r="I28" s="38"/>
      <c r="J28" s="38"/>
      <c r="K28" s="38"/>
      <c r="L28" s="38"/>
      <c r="M28" s="38"/>
      <c r="N28" s="38"/>
      <c r="O28" s="38"/>
      <c r="P28" s="38"/>
      <c r="Q28" s="38"/>
      <c r="R28" s="38"/>
    </row>
    <row r="29" spans="1:18">
      <c r="A29" s="38"/>
      <c r="B29" s="42" t="s">
        <v>82</v>
      </c>
      <c r="C29" s="44">
        <v>152</v>
      </c>
      <c r="D29" s="43">
        <v>0.10872675250357654</v>
      </c>
      <c r="E29" s="43">
        <v>0.53934191702432044</v>
      </c>
      <c r="F29" s="38"/>
      <c r="G29" s="38"/>
      <c r="H29" s="38"/>
      <c r="I29" s="38"/>
      <c r="J29" s="38"/>
      <c r="K29" s="38"/>
      <c r="L29" s="38"/>
      <c r="M29" s="38"/>
      <c r="N29" s="38"/>
      <c r="O29" s="38"/>
      <c r="P29" s="38"/>
      <c r="Q29" s="38"/>
      <c r="R29" s="38"/>
    </row>
    <row r="30" spans="1:18">
      <c r="A30" s="38"/>
      <c r="B30" s="39" t="s">
        <v>19</v>
      </c>
      <c r="C30" s="39">
        <v>108</v>
      </c>
      <c r="D30" s="40">
        <v>7.7253218884120178E-2</v>
      </c>
      <c r="E30" s="40">
        <v>0.61659513590844062</v>
      </c>
      <c r="F30" s="38"/>
      <c r="G30" s="38"/>
      <c r="H30" s="38"/>
      <c r="I30" s="38"/>
      <c r="J30" s="38"/>
      <c r="K30" s="38"/>
      <c r="L30" s="38"/>
      <c r="M30" s="38"/>
      <c r="N30" s="38"/>
      <c r="O30" s="38"/>
      <c r="P30" s="38"/>
      <c r="Q30" s="38"/>
      <c r="R30" s="38"/>
    </row>
    <row r="31" spans="1:18">
      <c r="A31" s="38"/>
      <c r="B31" s="39" t="s">
        <v>49</v>
      </c>
      <c r="C31" s="39">
        <v>96</v>
      </c>
      <c r="D31" s="40">
        <v>6.8669527896995708E-2</v>
      </c>
      <c r="E31" s="40">
        <v>0.68526466380543638</v>
      </c>
      <c r="F31" s="38"/>
      <c r="G31" s="38"/>
      <c r="H31" s="38"/>
      <c r="I31" s="38"/>
      <c r="J31" s="38"/>
      <c r="K31" s="38"/>
      <c r="L31" s="38"/>
      <c r="M31" s="38"/>
      <c r="N31" s="38"/>
      <c r="O31" s="38"/>
      <c r="P31" s="38"/>
      <c r="Q31" s="38"/>
      <c r="R31" s="38"/>
    </row>
    <row r="32" spans="1:18">
      <c r="A32" s="38"/>
      <c r="B32" s="39" t="s">
        <v>94</v>
      </c>
      <c r="C32" s="39">
        <v>88</v>
      </c>
      <c r="D32" s="40">
        <v>6.2947067238912732E-2</v>
      </c>
      <c r="E32" s="40">
        <v>0.74821173104434902</v>
      </c>
      <c r="F32" s="38"/>
      <c r="G32" s="38"/>
      <c r="H32" s="38"/>
      <c r="I32" s="38"/>
      <c r="J32" s="38"/>
      <c r="K32" s="38"/>
      <c r="L32" s="38"/>
      <c r="M32" s="38"/>
      <c r="N32" s="38"/>
      <c r="O32" s="38"/>
      <c r="P32" s="38"/>
      <c r="Q32" s="38"/>
      <c r="R32" s="38"/>
    </row>
    <row r="33" spans="1:18">
      <c r="A33" s="38"/>
      <c r="B33" s="39" t="s">
        <v>16</v>
      </c>
      <c r="C33" s="39">
        <v>73</v>
      </c>
      <c r="D33" s="40">
        <v>5.2217453505007151E-2</v>
      </c>
      <c r="E33" s="40">
        <v>0.80042918454935619</v>
      </c>
      <c r="F33" s="38"/>
      <c r="G33" s="38"/>
      <c r="H33" s="38"/>
      <c r="I33" s="38"/>
      <c r="J33" s="38"/>
      <c r="K33" s="38"/>
      <c r="L33" s="38"/>
      <c r="M33" s="38"/>
      <c r="N33" s="38"/>
      <c r="O33" s="38"/>
      <c r="P33" s="38"/>
      <c r="Q33" s="38"/>
      <c r="R33" s="38"/>
    </row>
    <row r="34" spans="1:18">
      <c r="A34" s="38"/>
      <c r="B34" s="39" t="s">
        <v>72</v>
      </c>
      <c r="C34" s="39">
        <v>70</v>
      </c>
      <c r="D34" s="40">
        <v>5.007153075822604E-2</v>
      </c>
      <c r="E34" s="40">
        <v>0.85050071530758231</v>
      </c>
      <c r="F34" s="38"/>
      <c r="G34" s="38"/>
      <c r="H34" s="38"/>
      <c r="I34" s="38"/>
      <c r="J34" s="38"/>
      <c r="K34" s="38"/>
      <c r="L34" s="38"/>
      <c r="M34" s="38"/>
      <c r="N34" s="38"/>
      <c r="O34" s="38"/>
      <c r="P34" s="38"/>
      <c r="Q34" s="38"/>
      <c r="R34" s="38"/>
    </row>
    <row r="35" spans="1:18">
      <c r="A35" s="38"/>
      <c r="B35" s="39" t="s">
        <v>31</v>
      </c>
      <c r="C35" s="39">
        <v>49</v>
      </c>
      <c r="D35" s="40">
        <v>3.5050071530758224E-2</v>
      </c>
      <c r="E35" s="40">
        <v>0.88555078683834043</v>
      </c>
      <c r="F35" s="38"/>
      <c r="G35" s="38"/>
      <c r="H35" s="38"/>
      <c r="I35" s="38"/>
      <c r="J35" s="38"/>
      <c r="K35" s="38"/>
      <c r="L35" s="38"/>
      <c r="M35" s="38"/>
      <c r="N35" s="38"/>
      <c r="O35" s="38"/>
      <c r="P35" s="38"/>
      <c r="Q35" s="38"/>
      <c r="R35" s="38"/>
    </row>
    <row r="36" spans="1:18">
      <c r="A36" s="38"/>
      <c r="B36" s="39" t="s">
        <v>39</v>
      </c>
      <c r="C36" s="39">
        <v>47</v>
      </c>
      <c r="D36" s="40">
        <v>3.3619456366237484E-2</v>
      </c>
      <c r="E36" s="40">
        <v>0.91917024320457796</v>
      </c>
      <c r="F36" s="38"/>
      <c r="G36" s="38"/>
      <c r="H36" s="38"/>
      <c r="I36" s="38"/>
      <c r="J36" s="38"/>
      <c r="K36" s="38"/>
      <c r="L36" s="38"/>
      <c r="M36" s="38"/>
      <c r="N36" s="38"/>
      <c r="O36" s="38"/>
      <c r="P36" s="38"/>
      <c r="Q36" s="38"/>
      <c r="R36" s="38"/>
    </row>
    <row r="37" spans="1:18">
      <c r="A37" s="38"/>
      <c r="B37" s="39" t="s">
        <v>114</v>
      </c>
      <c r="C37" s="39">
        <v>43</v>
      </c>
      <c r="D37" s="40">
        <v>3.0758226037195996E-2</v>
      </c>
      <c r="E37" s="40">
        <v>0.94992846924177399</v>
      </c>
      <c r="F37" s="38"/>
      <c r="G37" s="38"/>
      <c r="H37" s="38"/>
      <c r="I37" s="38"/>
      <c r="J37" s="38"/>
      <c r="K37" s="38"/>
      <c r="L37" s="38"/>
      <c r="M37" s="38"/>
      <c r="N37" s="38"/>
      <c r="O37" s="38"/>
      <c r="P37" s="38"/>
      <c r="Q37" s="38"/>
      <c r="R37" s="38"/>
    </row>
    <row r="38" spans="1:18">
      <c r="A38" s="38"/>
      <c r="B38" s="39" t="s">
        <v>111</v>
      </c>
      <c r="C38" s="39">
        <v>25</v>
      </c>
      <c r="D38" s="40">
        <v>1.7882689556509301E-2</v>
      </c>
      <c r="E38" s="40">
        <v>0.96781115879828328</v>
      </c>
      <c r="F38" s="38"/>
      <c r="G38" s="38"/>
      <c r="H38" s="38"/>
      <c r="I38" s="38"/>
      <c r="J38" s="38"/>
      <c r="K38" s="38"/>
      <c r="L38" s="38"/>
      <c r="M38" s="38"/>
      <c r="N38" s="38"/>
      <c r="O38" s="38"/>
      <c r="P38" s="38"/>
      <c r="Q38" s="38"/>
      <c r="R38" s="38"/>
    </row>
    <row r="39" spans="1:18">
      <c r="A39" s="38"/>
      <c r="B39" s="39" t="s">
        <v>275</v>
      </c>
      <c r="C39" s="39">
        <v>13</v>
      </c>
      <c r="D39" s="40">
        <v>9.2989985693848354E-3</v>
      </c>
      <c r="E39" s="40">
        <v>0.97711015736766804</v>
      </c>
      <c r="F39" s="38"/>
      <c r="G39" s="38"/>
      <c r="H39" s="38"/>
      <c r="I39" s="38"/>
      <c r="J39" s="38"/>
      <c r="K39" s="38"/>
      <c r="L39" s="38"/>
      <c r="M39" s="38"/>
      <c r="N39" s="38"/>
      <c r="O39" s="38"/>
      <c r="P39" s="38"/>
      <c r="Q39" s="38"/>
      <c r="R39" s="38"/>
    </row>
    <row r="40" spans="1:18">
      <c r="A40" s="38"/>
      <c r="B40" s="39" t="s">
        <v>148</v>
      </c>
      <c r="C40" s="39">
        <v>9</v>
      </c>
      <c r="D40" s="40">
        <v>6.4377682403433476E-3</v>
      </c>
      <c r="E40" s="40">
        <v>0.98354792560801141</v>
      </c>
      <c r="F40" s="38"/>
      <c r="G40" s="38"/>
      <c r="H40" s="38"/>
      <c r="I40" s="38"/>
      <c r="J40" s="38"/>
      <c r="K40" s="38"/>
      <c r="L40" s="38"/>
      <c r="M40" s="38"/>
      <c r="N40" s="38"/>
      <c r="O40" s="38"/>
      <c r="P40" s="38"/>
      <c r="Q40" s="38"/>
      <c r="R40" s="38"/>
    </row>
    <row r="41" spans="1:18">
      <c r="A41" s="38"/>
      <c r="B41" s="39" t="s">
        <v>270</v>
      </c>
      <c r="C41" s="39">
        <v>5</v>
      </c>
      <c r="D41" s="40">
        <v>3.5765379113018598E-3</v>
      </c>
      <c r="E41" s="40">
        <v>0.98712446351931327</v>
      </c>
      <c r="F41" s="38"/>
      <c r="G41" s="38"/>
      <c r="H41" s="38"/>
      <c r="I41" s="38"/>
      <c r="J41" s="38"/>
      <c r="K41" s="38"/>
      <c r="L41" s="38"/>
      <c r="M41" s="38"/>
      <c r="N41" s="38"/>
      <c r="O41" s="38"/>
      <c r="P41" s="38"/>
      <c r="Q41" s="38"/>
      <c r="R41" s="38"/>
    </row>
    <row r="42" spans="1:18">
      <c r="A42" s="38"/>
      <c r="B42" s="39" t="s">
        <v>22</v>
      </c>
      <c r="C42" s="39">
        <v>4</v>
      </c>
      <c r="D42" s="40">
        <v>2.8612303290414878E-3</v>
      </c>
      <c r="E42" s="40">
        <v>0.98998569384835478</v>
      </c>
      <c r="F42" s="38"/>
      <c r="G42" s="38"/>
      <c r="H42" s="38"/>
      <c r="I42" s="38"/>
      <c r="J42" s="38"/>
      <c r="K42" s="38"/>
      <c r="L42" s="38"/>
      <c r="M42" s="38"/>
      <c r="N42" s="38"/>
      <c r="O42" s="38"/>
      <c r="P42" s="38"/>
      <c r="Q42" s="38"/>
      <c r="R42" s="38"/>
    </row>
    <row r="43" spans="1:18">
      <c r="A43" s="38"/>
      <c r="B43" s="39" t="s">
        <v>53</v>
      </c>
      <c r="C43" s="39">
        <v>4</v>
      </c>
      <c r="D43" s="40">
        <v>2.8612303290414878E-3</v>
      </c>
      <c r="E43" s="40">
        <v>0.99284692417739628</v>
      </c>
      <c r="F43" s="38"/>
      <c r="G43" s="38"/>
      <c r="H43" s="38"/>
      <c r="I43" s="38"/>
      <c r="J43" s="38"/>
      <c r="K43" s="38"/>
      <c r="L43" s="38"/>
      <c r="M43" s="38"/>
      <c r="N43" s="38"/>
      <c r="O43" s="38"/>
      <c r="P43" s="38"/>
      <c r="Q43" s="38"/>
      <c r="R43" s="38"/>
    </row>
    <row r="44" spans="1:18">
      <c r="A44" s="38"/>
      <c r="B44" s="39" t="s">
        <v>210</v>
      </c>
      <c r="C44" s="39">
        <v>3</v>
      </c>
      <c r="D44" s="40">
        <v>2.1459227467811159E-3</v>
      </c>
      <c r="E44" s="40">
        <v>0.99499284692417744</v>
      </c>
      <c r="F44" s="38"/>
      <c r="G44" s="38"/>
      <c r="H44" s="38"/>
      <c r="I44" s="38"/>
      <c r="J44" s="38"/>
      <c r="K44" s="38"/>
      <c r="L44" s="38"/>
      <c r="M44" s="38"/>
      <c r="N44" s="38"/>
      <c r="O44" s="38"/>
      <c r="P44" s="38"/>
      <c r="Q44" s="38"/>
      <c r="R44" s="38"/>
    </row>
    <row r="45" spans="1:18">
      <c r="A45" s="38"/>
      <c r="B45" s="39" t="s">
        <v>33</v>
      </c>
      <c r="C45" s="39">
        <v>3</v>
      </c>
      <c r="D45" s="40">
        <v>2.1459227467811159E-3</v>
      </c>
      <c r="E45" s="40">
        <v>0.99713876967095849</v>
      </c>
      <c r="F45" s="38"/>
      <c r="G45" s="38"/>
      <c r="H45" s="38"/>
      <c r="I45" s="38"/>
      <c r="J45" s="38"/>
      <c r="K45" s="38"/>
      <c r="L45" s="38"/>
      <c r="M45" s="38"/>
      <c r="N45" s="38"/>
      <c r="O45" s="38"/>
      <c r="P45" s="38"/>
      <c r="Q45" s="38"/>
      <c r="R45" s="38"/>
    </row>
    <row r="46" spans="1:18">
      <c r="A46" s="38"/>
      <c r="B46" s="39" t="s">
        <v>29</v>
      </c>
      <c r="C46" s="39">
        <v>3</v>
      </c>
      <c r="D46" s="40">
        <v>2.1459227467811159E-3</v>
      </c>
      <c r="E46" s="40">
        <v>0.99928469241773965</v>
      </c>
      <c r="F46" s="38"/>
      <c r="G46" s="38"/>
      <c r="H46" s="38"/>
      <c r="I46" s="38"/>
      <c r="J46" s="38"/>
      <c r="K46" s="38"/>
      <c r="L46" s="38"/>
      <c r="M46" s="38"/>
      <c r="N46" s="38"/>
      <c r="O46" s="38"/>
      <c r="P46" s="38"/>
      <c r="Q46" s="38"/>
      <c r="R46" s="38"/>
    </row>
    <row r="47" spans="1:18">
      <c r="A47" s="38"/>
      <c r="B47" s="39" t="s">
        <v>14</v>
      </c>
      <c r="C47" s="39">
        <v>1</v>
      </c>
      <c r="D47" s="40">
        <v>7.1530758226037196E-4</v>
      </c>
      <c r="E47" s="40">
        <v>1</v>
      </c>
      <c r="F47" s="38"/>
      <c r="G47" s="38"/>
      <c r="H47" s="38"/>
      <c r="I47" s="38"/>
      <c r="J47" s="38"/>
      <c r="K47" s="38"/>
      <c r="L47" s="38"/>
      <c r="M47" s="38"/>
      <c r="N47" s="38"/>
      <c r="O47" s="38"/>
      <c r="P47" s="38"/>
      <c r="Q47" s="38"/>
      <c r="R47" s="38"/>
    </row>
    <row r="48" spans="1:18">
      <c r="A48" s="38"/>
      <c r="B48" s="31" t="s">
        <v>5366</v>
      </c>
      <c r="C48" s="31">
        <v>1398</v>
      </c>
      <c r="D48" s="32">
        <v>1</v>
      </c>
      <c r="E48" s="32"/>
      <c r="F48" s="38"/>
      <c r="G48" s="38"/>
      <c r="H48" s="38"/>
      <c r="I48" s="38"/>
      <c r="J48" s="38"/>
      <c r="K48" s="38"/>
      <c r="L48" s="38"/>
      <c r="M48" s="38"/>
      <c r="N48" s="38"/>
      <c r="O48" s="38"/>
      <c r="P48" s="38"/>
      <c r="Q48" s="38"/>
      <c r="R48" s="38"/>
    </row>
    <row r="49" spans="1:18">
      <c r="A49" s="38"/>
      <c r="B49" s="38"/>
      <c r="C49" s="38"/>
      <c r="D49" s="38"/>
      <c r="E49" s="38"/>
      <c r="F49" s="38"/>
      <c r="G49" s="38"/>
      <c r="H49" s="38"/>
      <c r="I49" s="38"/>
      <c r="J49" s="38"/>
      <c r="K49" s="38"/>
      <c r="L49" s="38"/>
      <c r="M49" s="38"/>
      <c r="N49" s="38"/>
      <c r="O49" s="38"/>
      <c r="P49" s="38"/>
      <c r="Q49" s="38"/>
      <c r="R49" s="38"/>
    </row>
    <row r="50" spans="1:18">
      <c r="A50" s="38"/>
      <c r="B50" s="38"/>
      <c r="C50" s="38"/>
      <c r="D50" s="38"/>
      <c r="E50" s="38"/>
      <c r="F50" s="38"/>
      <c r="G50" s="38"/>
      <c r="H50" s="38"/>
      <c r="I50" s="38"/>
      <c r="J50" s="38"/>
      <c r="K50" s="38"/>
      <c r="L50" s="38"/>
      <c r="M50" s="38"/>
      <c r="N50" s="38"/>
      <c r="O50" s="38"/>
      <c r="P50" s="38"/>
      <c r="Q50" s="38"/>
      <c r="R50" s="38"/>
    </row>
    <row r="51" spans="1:18" ht="21">
      <c r="A51" s="38"/>
      <c r="B51" s="73" t="s">
        <v>5373</v>
      </c>
      <c r="C51" s="73"/>
      <c r="D51" s="73"/>
      <c r="E51" s="73"/>
      <c r="F51" s="73"/>
      <c r="G51" s="73"/>
      <c r="H51" s="33"/>
      <c r="I51" s="73" t="s">
        <v>5375</v>
      </c>
      <c r="J51" s="73"/>
      <c r="K51" s="73"/>
      <c r="L51" s="73"/>
      <c r="M51" s="73"/>
      <c r="N51" s="73"/>
      <c r="O51" s="73"/>
      <c r="P51" s="73"/>
      <c r="Q51" s="73"/>
      <c r="R51" s="38"/>
    </row>
    <row r="52" spans="1:18">
      <c r="A52" s="38"/>
      <c r="B52" s="38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  <c r="Q52" s="38"/>
      <c r="R52" s="38"/>
    </row>
    <row r="53" spans="1:18">
      <c r="A53" s="38"/>
      <c r="B53" s="38"/>
      <c r="C53" s="38"/>
      <c r="D53" s="38"/>
      <c r="E53" s="38"/>
      <c r="F53" s="38"/>
      <c r="G53" s="38"/>
      <c r="H53" s="38"/>
      <c r="I53" s="38"/>
      <c r="J53" s="38"/>
      <c r="K53" s="38"/>
      <c r="L53" s="38"/>
      <c r="M53" s="38"/>
      <c r="N53" s="38"/>
      <c r="O53" s="38"/>
      <c r="P53" s="38"/>
      <c r="Q53" s="38"/>
      <c r="R53" s="38"/>
    </row>
    <row r="54" spans="1:18">
      <c r="A54" s="38"/>
      <c r="B54" s="31" t="s">
        <v>5378</v>
      </c>
      <c r="C54" s="31" t="s">
        <v>5379</v>
      </c>
      <c r="D54" s="32"/>
      <c r="E54" s="32"/>
      <c r="F54" s="31"/>
      <c r="G54" s="31"/>
      <c r="H54" s="38"/>
      <c r="I54" s="49" t="s">
        <v>5376</v>
      </c>
      <c r="J54" s="38"/>
      <c r="K54" s="38"/>
      <c r="L54" s="38"/>
      <c r="M54" s="38"/>
      <c r="N54" s="72" t="s">
        <v>5377</v>
      </c>
      <c r="O54" s="72"/>
      <c r="P54" s="38"/>
      <c r="Q54" s="38"/>
      <c r="R54" s="38"/>
    </row>
    <row r="55" spans="1:18">
      <c r="A55" s="38"/>
      <c r="B55" s="31" t="s">
        <v>5374</v>
      </c>
      <c r="C55" s="31" t="s">
        <v>5348</v>
      </c>
      <c r="D55" s="32" t="s">
        <v>5349</v>
      </c>
      <c r="E55" s="32" t="s">
        <v>5350</v>
      </c>
      <c r="F55" s="31" t="s">
        <v>5351</v>
      </c>
      <c r="G55" s="31" t="s">
        <v>5366</v>
      </c>
      <c r="H55" s="38"/>
      <c r="I55" s="38"/>
      <c r="J55" s="38"/>
      <c r="K55" s="38"/>
      <c r="L55" s="38"/>
      <c r="M55" s="38"/>
      <c r="N55" s="38"/>
      <c r="O55" s="38"/>
      <c r="P55" s="38"/>
      <c r="Q55" s="38"/>
      <c r="R55" s="38"/>
    </row>
    <row r="56" spans="1:18">
      <c r="A56" s="38"/>
      <c r="B56" s="41" t="s">
        <v>5338</v>
      </c>
      <c r="C56" s="35">
        <v>4.2918454935622317E-3</v>
      </c>
      <c r="D56" s="35">
        <v>0.55364806866952787</v>
      </c>
      <c r="E56" s="35">
        <v>0.43991416309012876</v>
      </c>
      <c r="F56" s="35">
        <v>2.1459227467811159E-3</v>
      </c>
      <c r="G56" s="35">
        <v>1</v>
      </c>
      <c r="H56" s="38"/>
      <c r="I56" s="38"/>
      <c r="J56" s="38"/>
      <c r="K56" s="38"/>
      <c r="L56" s="38"/>
      <c r="M56" s="38"/>
      <c r="N56" s="38"/>
      <c r="O56" s="38"/>
      <c r="P56" s="38"/>
      <c r="Q56" s="38"/>
      <c r="R56" s="38"/>
    </row>
    <row r="57" spans="1:18">
      <c r="A57" s="38"/>
      <c r="B57" s="41" t="s">
        <v>5337</v>
      </c>
      <c r="C57" s="35">
        <v>0.13385387618516453</v>
      </c>
      <c r="D57" s="35">
        <v>0.84606804238706079</v>
      </c>
      <c r="E57" s="35">
        <v>2.0078081427774678E-2</v>
      </c>
      <c r="F57" s="35">
        <v>0</v>
      </c>
      <c r="G57" s="35">
        <v>1</v>
      </c>
      <c r="H57" s="38"/>
      <c r="I57" s="38"/>
      <c r="J57" s="38"/>
      <c r="K57" s="38"/>
      <c r="L57" s="38"/>
      <c r="M57" s="38"/>
      <c r="N57" s="38"/>
      <c r="O57" s="38"/>
      <c r="P57" s="38"/>
      <c r="Q57" s="38"/>
      <c r="R57" s="38"/>
    </row>
    <row r="58" spans="1:18">
      <c r="A58" s="38"/>
      <c r="B58" s="41" t="s">
        <v>5336</v>
      </c>
      <c r="C58" s="35">
        <v>0.15590200445434299</v>
      </c>
      <c r="D58" s="35">
        <v>0.78173719376391981</v>
      </c>
      <c r="E58" s="35">
        <v>6.2360801781737196E-2</v>
      </c>
      <c r="F58" s="35">
        <v>0</v>
      </c>
      <c r="G58" s="35">
        <v>1</v>
      </c>
      <c r="H58" s="38"/>
      <c r="I58" s="38"/>
      <c r="J58" s="38"/>
      <c r="K58" s="38"/>
      <c r="L58" s="38"/>
      <c r="M58" s="38"/>
      <c r="N58" s="38"/>
      <c r="O58" s="38"/>
      <c r="P58" s="38"/>
      <c r="Q58" s="38"/>
      <c r="R58" s="38"/>
    </row>
    <row r="59" spans="1:18">
      <c r="A59" s="38"/>
      <c r="B59" s="41" t="s">
        <v>5339</v>
      </c>
      <c r="C59" s="35">
        <v>5.3892215568862277E-3</v>
      </c>
      <c r="D59" s="35">
        <v>0.44071856287425148</v>
      </c>
      <c r="E59" s="35">
        <v>0.53413173652694612</v>
      </c>
      <c r="F59" s="35">
        <v>1.9760479041916169E-2</v>
      </c>
      <c r="G59" s="35">
        <v>1</v>
      </c>
      <c r="H59" s="38"/>
      <c r="I59" s="38"/>
      <c r="J59" s="38"/>
      <c r="K59" s="38"/>
      <c r="L59" s="38"/>
      <c r="M59" s="38"/>
      <c r="N59" s="38"/>
      <c r="O59" s="38"/>
      <c r="P59" s="38"/>
      <c r="Q59" s="38"/>
      <c r="R59" s="38"/>
    </row>
    <row r="60" spans="1:18">
      <c r="A60" s="38"/>
      <c r="B60" s="41" t="s">
        <v>5340</v>
      </c>
      <c r="C60" s="35">
        <v>8.4104289318755253E-4</v>
      </c>
      <c r="D60" s="35">
        <v>0.32043734230445753</v>
      </c>
      <c r="E60" s="35">
        <v>0.66442388561816657</v>
      </c>
      <c r="F60" s="35">
        <v>1.4297729184188394E-2</v>
      </c>
      <c r="G60" s="35">
        <v>1</v>
      </c>
      <c r="H60" s="38"/>
      <c r="I60" s="38"/>
      <c r="J60" s="38"/>
      <c r="K60" s="38"/>
      <c r="L60" s="38"/>
      <c r="M60" s="38"/>
      <c r="N60" s="38"/>
      <c r="O60" s="38"/>
      <c r="P60" s="38"/>
      <c r="Q60" s="38"/>
      <c r="R60" s="38"/>
    </row>
    <row r="61" spans="1:18">
      <c r="A61" s="38"/>
      <c r="B61" s="31" t="s">
        <v>5366</v>
      </c>
      <c r="C61" s="36">
        <v>5.7840847853421952E-2</v>
      </c>
      <c r="D61" s="36">
        <v>0.58253996766660676</v>
      </c>
      <c r="E61" s="36">
        <v>0.35045805640380817</v>
      </c>
      <c r="F61" s="36">
        <v>9.1611280761631046E-3</v>
      </c>
      <c r="G61" s="36">
        <v>1</v>
      </c>
      <c r="H61" s="38"/>
      <c r="I61" s="38"/>
      <c r="J61" s="38"/>
      <c r="K61" s="38"/>
      <c r="L61" s="38"/>
      <c r="M61" s="38"/>
      <c r="N61" s="38"/>
      <c r="O61" s="38"/>
      <c r="P61" s="38"/>
      <c r="Q61" s="38"/>
      <c r="R61" s="38"/>
    </row>
    <row r="62" spans="1:18">
      <c r="A62" s="38"/>
      <c r="B62" s="38"/>
      <c r="C62" s="38"/>
      <c r="D62" s="38"/>
      <c r="E62" s="38"/>
      <c r="F62" s="38"/>
      <c r="G62" s="38"/>
      <c r="H62" s="38"/>
      <c r="I62" s="38"/>
      <c r="J62" s="38"/>
      <c r="K62" s="38"/>
      <c r="L62" s="38"/>
      <c r="M62" s="38"/>
      <c r="N62" s="38"/>
      <c r="O62" s="38"/>
      <c r="P62" s="38"/>
      <c r="Q62" s="38"/>
      <c r="R62" s="38"/>
    </row>
    <row r="63" spans="1:18">
      <c r="A63" s="38"/>
      <c r="B63" s="38"/>
      <c r="C63" s="38"/>
      <c r="D63" s="38"/>
      <c r="E63" s="38"/>
      <c r="F63" s="38"/>
      <c r="G63" s="38"/>
      <c r="H63" s="38"/>
      <c r="I63" s="38"/>
      <c r="J63" s="38"/>
      <c r="K63" s="38"/>
      <c r="L63" s="38"/>
      <c r="M63" s="38"/>
      <c r="N63" s="38"/>
      <c r="O63" s="38"/>
      <c r="P63" s="38"/>
      <c r="Q63" s="38"/>
      <c r="R63" s="38"/>
    </row>
    <row r="64" spans="1:18">
      <c r="A64" s="38"/>
      <c r="B64" s="38"/>
      <c r="C64" s="38"/>
      <c r="D64" s="38"/>
      <c r="E64" s="38"/>
      <c r="F64" s="38"/>
      <c r="G64" s="38"/>
      <c r="H64" s="38"/>
      <c r="I64" s="38"/>
      <c r="J64" s="38"/>
      <c r="K64" s="38"/>
      <c r="L64" s="38"/>
      <c r="M64" s="38"/>
      <c r="N64" s="38"/>
      <c r="O64" s="38"/>
      <c r="P64" s="38"/>
      <c r="Q64" s="38"/>
      <c r="R64" s="38"/>
    </row>
  </sheetData>
  <mergeCells count="13">
    <mergeCell ref="N54:O54"/>
    <mergeCell ref="B21:Q21"/>
    <mergeCell ref="A1:R2"/>
    <mergeCell ref="B51:G51"/>
    <mergeCell ref="I51:Q51"/>
    <mergeCell ref="B13:I13"/>
    <mergeCell ref="B14:I18"/>
    <mergeCell ref="B5:I5"/>
    <mergeCell ref="B6:I6"/>
    <mergeCell ref="B10:I10"/>
    <mergeCell ref="B7:I7"/>
    <mergeCell ref="B8:I8"/>
    <mergeCell ref="B9:I9"/>
  </mergeCells>
  <conditionalFormatting pivot="1" sqref="C56:G60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511811024" right="0.511811024" top="0.78740157499999996" bottom="0.78740157499999996" header="0.31496062000000002" footer="0.31496062000000002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282019-D47B-4B96-96DE-05FC0A9D1142}">
  <dimension ref="A1:O514"/>
  <sheetViews>
    <sheetView showGridLines="0" zoomScale="70" zoomScaleNormal="70" workbookViewId="0">
      <selection activeCell="N18" sqref="N18"/>
    </sheetView>
  </sheetViews>
  <sheetFormatPr defaultRowHeight="15.75"/>
  <cols>
    <col min="2" max="3" width="18.625" customWidth="1"/>
    <col min="4" max="4" width="9" customWidth="1"/>
    <col min="5" max="5" width="18.625" customWidth="1"/>
    <col min="6" max="6" width="9" customWidth="1"/>
    <col min="7" max="7" width="27" bestFit="1" customWidth="1"/>
    <col min="8" max="8" width="15.625" bestFit="1" customWidth="1"/>
    <col min="10" max="10" width="9" customWidth="1"/>
    <col min="12" max="12" width="24.25" bestFit="1" customWidth="1"/>
    <col min="13" max="13" width="16.25" bestFit="1" customWidth="1"/>
    <col min="14" max="14" width="16.375" bestFit="1" customWidth="1"/>
    <col min="15" max="15" width="8.25" customWidth="1"/>
  </cols>
  <sheetData>
    <row r="1" spans="1:15" ht="15.75" customHeight="1">
      <c r="A1" s="77" t="s">
        <v>5397</v>
      </c>
      <c r="B1" s="77"/>
      <c r="C1" s="77"/>
      <c r="D1" s="77"/>
      <c r="E1" s="77"/>
      <c r="F1" s="77"/>
      <c r="G1" s="77"/>
      <c r="H1" s="77"/>
      <c r="I1" s="77"/>
      <c r="J1" s="77"/>
      <c r="K1" s="77"/>
      <c r="L1" s="77"/>
      <c r="M1" s="77"/>
      <c r="N1" s="77"/>
      <c r="O1" s="38"/>
    </row>
    <row r="2" spans="1:15" ht="15.75" customHeight="1">
      <c r="A2" s="77"/>
      <c r="B2" s="77"/>
      <c r="C2" s="77"/>
      <c r="D2" s="77"/>
      <c r="E2" s="77"/>
      <c r="F2" s="77"/>
      <c r="G2" s="77"/>
      <c r="H2" s="77"/>
      <c r="I2" s="77"/>
      <c r="J2" s="77"/>
      <c r="K2" s="77"/>
      <c r="L2" s="77"/>
      <c r="M2" s="77"/>
      <c r="N2" s="77"/>
      <c r="O2" s="38"/>
    </row>
    <row r="3" spans="1:15">
      <c r="A3" s="38"/>
      <c r="B3" s="38"/>
      <c r="C3" s="38"/>
      <c r="D3" s="38"/>
      <c r="E3" s="38"/>
      <c r="F3" s="38"/>
      <c r="G3" s="38"/>
      <c r="H3" s="38"/>
      <c r="I3" s="38"/>
      <c r="J3" s="38"/>
      <c r="K3" s="38"/>
      <c r="L3" s="38"/>
      <c r="M3" s="38"/>
      <c r="N3" s="38"/>
      <c r="O3" s="38"/>
    </row>
    <row r="4" spans="1:15" ht="15.75" customHeight="1">
      <c r="A4" s="38"/>
      <c r="B4" s="38"/>
      <c r="C4" s="38"/>
      <c r="D4" s="38"/>
      <c r="E4" s="38"/>
      <c r="F4" s="38"/>
      <c r="G4" s="56"/>
      <c r="H4" s="38"/>
      <c r="I4" s="38"/>
      <c r="J4" s="38"/>
      <c r="K4" s="38"/>
      <c r="L4" s="38"/>
      <c r="M4" s="38"/>
      <c r="N4" s="38"/>
      <c r="O4" s="38"/>
    </row>
    <row r="5" spans="1:15" ht="15.75" customHeight="1">
      <c r="A5" s="38"/>
      <c r="B5" s="38"/>
      <c r="C5" s="38"/>
      <c r="D5" s="38"/>
      <c r="E5" s="38"/>
      <c r="F5" s="38"/>
      <c r="G5" s="56"/>
      <c r="H5" s="38"/>
      <c r="I5" s="38"/>
      <c r="J5" s="38"/>
      <c r="K5" s="38"/>
      <c r="L5" s="38"/>
      <c r="M5" s="38"/>
      <c r="N5" s="38"/>
      <c r="O5" s="38"/>
    </row>
    <row r="6" spans="1:15">
      <c r="A6" s="38"/>
      <c r="B6" s="38"/>
      <c r="C6" s="38"/>
      <c r="D6" s="38"/>
      <c r="E6" s="38"/>
      <c r="F6" s="38"/>
      <c r="G6" s="38"/>
      <c r="H6" s="38"/>
      <c r="I6" s="38"/>
      <c r="J6" s="38"/>
      <c r="K6" s="38"/>
      <c r="L6" s="38"/>
      <c r="M6" s="38"/>
      <c r="N6" s="38"/>
      <c r="O6" s="38"/>
    </row>
    <row r="7" spans="1:15">
      <c r="A7" s="38"/>
      <c r="B7" s="38"/>
      <c r="C7" s="38"/>
      <c r="D7" s="38"/>
      <c r="E7" s="38"/>
      <c r="F7" s="38"/>
      <c r="G7" s="38"/>
      <c r="H7" s="38"/>
      <c r="I7" s="38"/>
      <c r="J7" s="38"/>
      <c r="K7" s="38"/>
      <c r="L7" s="38"/>
      <c r="M7" s="38"/>
      <c r="N7" s="38"/>
      <c r="O7" s="38"/>
    </row>
    <row r="8" spans="1:15">
      <c r="A8" s="38"/>
      <c r="B8" s="38"/>
      <c r="C8" s="38"/>
      <c r="D8" s="38"/>
      <c r="E8" s="38"/>
      <c r="F8" s="38"/>
      <c r="G8" s="38"/>
      <c r="H8" s="38"/>
      <c r="I8" s="38"/>
      <c r="J8" s="38"/>
      <c r="K8" s="38"/>
      <c r="L8" s="38"/>
      <c r="M8" s="38"/>
      <c r="N8" s="38"/>
      <c r="O8" s="38"/>
    </row>
    <row r="9" spans="1:15">
      <c r="A9" s="38"/>
      <c r="B9" s="38"/>
      <c r="C9" s="80" t="s">
        <v>5388</v>
      </c>
      <c r="D9" s="80"/>
      <c r="E9" s="80"/>
      <c r="F9" s="38"/>
      <c r="G9" s="47"/>
      <c r="H9" s="38"/>
      <c r="I9" s="38"/>
      <c r="J9" s="38"/>
      <c r="K9" s="38"/>
      <c r="L9" s="38"/>
      <c r="M9" s="38"/>
      <c r="N9" s="38"/>
      <c r="O9" s="38"/>
    </row>
    <row r="10" spans="1:15">
      <c r="A10" s="38"/>
      <c r="B10" s="38"/>
      <c r="C10" s="80"/>
      <c r="D10" s="80"/>
      <c r="E10" s="80"/>
      <c r="F10" s="38"/>
      <c r="G10" s="47"/>
      <c r="H10" s="47"/>
      <c r="I10" s="38"/>
      <c r="J10" s="38"/>
      <c r="K10" s="38"/>
      <c r="L10" s="38"/>
      <c r="M10" s="38"/>
      <c r="N10" s="38"/>
      <c r="O10" s="38"/>
    </row>
    <row r="11" spans="1:15">
      <c r="A11" s="38"/>
      <c r="B11" s="38"/>
      <c r="C11" s="57" t="s">
        <v>5336</v>
      </c>
      <c r="D11" s="57"/>
      <c r="E11" s="58">
        <f>_xlfn.STDEV.S('Tabelas auxiliares'!B4:B452)</f>
        <v>9.0664608309352052E-2</v>
      </c>
      <c r="F11" s="47"/>
      <c r="G11" s="38"/>
      <c r="H11" s="38"/>
      <c r="I11" s="38"/>
      <c r="J11" s="38"/>
      <c r="K11" s="38"/>
      <c r="L11" s="38"/>
      <c r="M11" s="38"/>
      <c r="N11" s="38"/>
      <c r="O11" s="38"/>
    </row>
    <row r="12" spans="1:15">
      <c r="A12" s="38"/>
      <c r="B12" s="38"/>
      <c r="C12" s="59" t="s">
        <v>5339</v>
      </c>
      <c r="D12" s="59"/>
      <c r="E12" s="60">
        <f>_xlfn.STDEV.S('Tabelas auxiliares'!E4:E1673)</f>
        <v>8.2939057521921072E-2</v>
      </c>
      <c r="F12" s="38"/>
      <c r="G12" s="38"/>
      <c r="H12" s="38"/>
      <c r="I12" s="38"/>
      <c r="J12" s="38"/>
      <c r="K12" s="38"/>
      <c r="L12" s="38"/>
      <c r="M12" s="38"/>
      <c r="N12" s="38"/>
      <c r="O12" s="38"/>
    </row>
    <row r="13" spans="1:15">
      <c r="A13" s="38"/>
      <c r="B13" s="38"/>
      <c r="C13" s="59" t="s">
        <v>5337</v>
      </c>
      <c r="D13" s="59"/>
      <c r="E13" s="60">
        <f>_xlfn.STDEV.S('Tabelas auxiliares'!C4:C1796)</f>
        <v>6.5799830086452807E-2</v>
      </c>
      <c r="F13" s="38"/>
      <c r="G13" s="38"/>
      <c r="H13" s="38"/>
      <c r="I13" s="38"/>
      <c r="J13" s="38"/>
      <c r="K13" s="38"/>
      <c r="L13" s="38"/>
      <c r="M13" s="38"/>
      <c r="N13" s="38"/>
      <c r="O13" s="38"/>
    </row>
    <row r="14" spans="1:15">
      <c r="A14" s="38"/>
      <c r="B14" s="38"/>
      <c r="C14" s="59" t="s">
        <v>5340</v>
      </c>
      <c r="D14" s="59"/>
      <c r="E14" s="60">
        <f>_xlfn.STDEV.S('Tabelas auxiliares'!F4:F1192)</f>
        <v>6.5181363775992651E-2</v>
      </c>
      <c r="F14" s="38"/>
      <c r="G14" s="38"/>
      <c r="H14" s="38"/>
      <c r="I14" s="38"/>
      <c r="J14" s="38"/>
      <c r="K14" s="38"/>
      <c r="L14" s="38"/>
      <c r="M14" s="38"/>
      <c r="N14" s="38"/>
      <c r="O14" s="38"/>
    </row>
    <row r="15" spans="1:15">
      <c r="A15" s="38"/>
      <c r="B15" s="38"/>
      <c r="C15" s="59" t="s">
        <v>5381</v>
      </c>
      <c r="D15" s="59"/>
      <c r="E15" s="60">
        <f>_xlfn.STDEV.S('Tabelas auxiliares'!D4:D469)</f>
        <v>6.0149896135210205E-2</v>
      </c>
      <c r="F15" s="38"/>
      <c r="G15" s="38"/>
      <c r="H15" s="38"/>
      <c r="I15" s="38"/>
      <c r="J15" s="38"/>
      <c r="K15" s="38"/>
      <c r="L15" s="38"/>
      <c r="M15" s="38"/>
      <c r="N15" s="38"/>
      <c r="O15" s="38"/>
    </row>
    <row r="16" spans="1:15">
      <c r="A16" s="38"/>
      <c r="B16" s="38"/>
      <c r="C16" s="38"/>
      <c r="D16" s="38"/>
      <c r="E16" s="38"/>
      <c r="F16" s="38"/>
      <c r="G16" s="38"/>
      <c r="H16" s="38"/>
      <c r="I16" s="38"/>
      <c r="J16" s="38"/>
      <c r="K16" s="38"/>
      <c r="L16" s="38"/>
      <c r="M16" s="38"/>
      <c r="N16" s="38"/>
      <c r="O16" s="38"/>
    </row>
    <row r="17" spans="1:15">
      <c r="A17" s="38"/>
      <c r="B17" s="38"/>
      <c r="C17" s="38"/>
      <c r="D17" s="38"/>
      <c r="E17" s="38"/>
      <c r="F17" s="38"/>
      <c r="G17" s="38"/>
      <c r="H17" s="38"/>
      <c r="I17" s="38"/>
      <c r="J17" s="38"/>
      <c r="K17" s="38"/>
      <c r="L17" s="38"/>
      <c r="M17" s="38"/>
      <c r="N17" s="38"/>
      <c r="O17" s="38"/>
    </row>
    <row r="18" spans="1:15">
      <c r="A18" s="38"/>
      <c r="B18" s="38"/>
      <c r="C18" s="38"/>
      <c r="D18" s="38"/>
      <c r="E18" s="38"/>
      <c r="F18" s="38"/>
      <c r="G18" s="38"/>
      <c r="H18" s="38"/>
      <c r="I18" s="38"/>
      <c r="J18" s="38"/>
      <c r="K18" s="38"/>
      <c r="L18" s="38"/>
      <c r="M18" s="38"/>
      <c r="N18" s="38"/>
      <c r="O18" s="38"/>
    </row>
    <row r="19" spans="1:15">
      <c r="A19" s="38"/>
      <c r="B19" s="38"/>
      <c r="C19" s="38"/>
      <c r="D19" s="38"/>
      <c r="E19" s="38"/>
      <c r="F19" s="38"/>
      <c r="G19" s="38"/>
      <c r="H19" s="38"/>
      <c r="I19" s="38"/>
      <c r="J19" s="38"/>
      <c r="K19" s="38"/>
      <c r="L19" s="38"/>
      <c r="M19" s="38"/>
      <c r="N19" s="38"/>
      <c r="O19" s="38"/>
    </row>
    <row r="20" spans="1:15">
      <c r="A20" s="38"/>
      <c r="B20" s="38"/>
      <c r="C20" s="38"/>
      <c r="D20" s="38"/>
      <c r="E20" s="38"/>
      <c r="F20" s="38"/>
      <c r="G20" s="38"/>
      <c r="H20" s="38"/>
      <c r="I20" s="38"/>
      <c r="J20" s="38"/>
      <c r="K20" s="38"/>
      <c r="L20" s="38"/>
      <c r="M20" s="38"/>
      <c r="N20" s="38"/>
      <c r="O20" s="38"/>
    </row>
    <row r="21" spans="1:15">
      <c r="A21" s="38"/>
      <c r="B21" s="38"/>
      <c r="C21" s="38"/>
      <c r="D21" s="38"/>
      <c r="E21" s="38"/>
      <c r="F21" s="38"/>
      <c r="G21" s="38"/>
      <c r="H21" s="38"/>
      <c r="I21" s="38"/>
      <c r="J21" s="38"/>
      <c r="K21" s="38"/>
      <c r="L21" s="38"/>
      <c r="M21" s="38"/>
      <c r="N21" s="38"/>
      <c r="O21" s="38"/>
    </row>
    <row r="22" spans="1:15">
      <c r="A22" s="38"/>
      <c r="B22" s="38"/>
      <c r="C22" s="38"/>
      <c r="D22" s="38"/>
      <c r="E22" s="38"/>
      <c r="F22" s="38"/>
      <c r="G22" s="38"/>
      <c r="H22" s="38"/>
      <c r="I22" s="38"/>
      <c r="J22" s="38"/>
      <c r="K22" s="38"/>
      <c r="L22" s="38"/>
      <c r="M22" s="38"/>
      <c r="N22" s="38"/>
      <c r="O22" s="38"/>
    </row>
    <row r="23" spans="1:15">
      <c r="A23" s="38"/>
      <c r="B23" s="38"/>
      <c r="C23" s="38"/>
      <c r="D23" s="38"/>
      <c r="E23" s="38"/>
      <c r="F23" s="38"/>
      <c r="G23" s="38"/>
      <c r="H23" s="38"/>
      <c r="I23" s="38"/>
      <c r="J23" s="38"/>
      <c r="K23" s="38"/>
      <c r="L23" s="38"/>
      <c r="M23" s="38"/>
      <c r="N23" s="38"/>
      <c r="O23" s="38"/>
    </row>
    <row r="24" spans="1:15">
      <c r="A24" s="38"/>
      <c r="B24" s="38"/>
      <c r="C24" s="38"/>
      <c r="D24" s="38"/>
      <c r="E24" s="38"/>
      <c r="F24" s="38"/>
      <c r="G24" s="38"/>
      <c r="H24" s="38"/>
      <c r="I24" s="38"/>
      <c r="J24" s="38"/>
      <c r="K24" s="38"/>
      <c r="L24" s="38"/>
      <c r="M24" s="38"/>
      <c r="N24" s="38"/>
      <c r="O24" s="38"/>
    </row>
    <row r="25" spans="1:15">
      <c r="A25" s="79" t="s">
        <v>5386</v>
      </c>
      <c r="B25" s="79"/>
      <c r="C25" s="79"/>
      <c r="D25" s="79"/>
      <c r="E25" s="33"/>
      <c r="F25" s="79" t="s">
        <v>5391</v>
      </c>
      <c r="G25" s="79"/>
      <c r="H25" s="79"/>
      <c r="I25" s="79"/>
      <c r="J25" s="38"/>
      <c r="K25" s="38"/>
      <c r="L25" s="78" t="s">
        <v>5396</v>
      </c>
      <c r="M25" s="78"/>
      <c r="N25" s="78"/>
      <c r="O25" s="38"/>
    </row>
    <row r="26" spans="1:15">
      <c r="A26" s="79"/>
      <c r="B26" s="79"/>
      <c r="C26" s="79"/>
      <c r="D26" s="79"/>
      <c r="E26" s="33"/>
      <c r="F26" s="79"/>
      <c r="G26" s="79"/>
      <c r="H26" s="79"/>
      <c r="I26" s="79"/>
      <c r="J26" s="38"/>
      <c r="K26" s="38"/>
      <c r="L26" s="78"/>
      <c r="M26" s="78"/>
      <c r="N26" s="78"/>
      <c r="O26" s="38"/>
    </row>
    <row r="27" spans="1:15">
      <c r="A27" s="75" t="s">
        <v>5387</v>
      </c>
      <c r="B27" s="75"/>
      <c r="C27" s="75"/>
      <c r="D27" s="75"/>
      <c r="E27" s="33"/>
      <c r="F27" s="75" t="s">
        <v>5392</v>
      </c>
      <c r="G27" s="75"/>
      <c r="H27" s="75"/>
      <c r="I27" s="75"/>
      <c r="J27" s="38"/>
      <c r="K27" s="38"/>
      <c r="L27" s="38"/>
      <c r="M27" s="38"/>
      <c r="N27" s="38"/>
      <c r="O27" s="38"/>
    </row>
    <row r="28" spans="1:15">
      <c r="A28" s="38"/>
      <c r="B28" s="38"/>
      <c r="C28" s="38"/>
      <c r="D28" s="38"/>
      <c r="E28" s="38"/>
      <c r="F28" s="38"/>
      <c r="G28" s="38"/>
      <c r="H28" s="38"/>
      <c r="I28" s="38"/>
      <c r="J28" s="38"/>
      <c r="K28" s="38"/>
      <c r="L28" s="50" t="s">
        <v>5342</v>
      </c>
      <c r="M28" s="50" t="s">
        <v>5337</v>
      </c>
      <c r="N28" s="50"/>
      <c r="O28" s="38"/>
    </row>
    <row r="29" spans="1:15">
      <c r="A29" s="38"/>
      <c r="B29" s="55" t="s">
        <v>5342</v>
      </c>
      <c r="C29" s="54" t="s">
        <v>5337</v>
      </c>
      <c r="D29" s="38"/>
      <c r="E29" s="38"/>
      <c r="F29" s="38"/>
      <c r="G29" s="50" t="s">
        <v>5342</v>
      </c>
      <c r="H29" s="50" t="s">
        <v>5337</v>
      </c>
      <c r="I29" s="38"/>
      <c r="J29" s="38"/>
      <c r="K29" s="38"/>
      <c r="L29" s="50" t="s">
        <v>5383</v>
      </c>
      <c r="M29" s="50" t="s">
        <v>5384</v>
      </c>
      <c r="N29" s="50"/>
      <c r="O29" s="38"/>
    </row>
    <row r="30" spans="1:15">
      <c r="A30" s="38"/>
      <c r="B30" s="55" t="s">
        <v>5383</v>
      </c>
      <c r="C30" s="54" t="s">
        <v>5384</v>
      </c>
      <c r="D30" s="38"/>
      <c r="E30" s="38"/>
      <c r="F30" s="38"/>
      <c r="G30" s="50" t="s">
        <v>5393</v>
      </c>
      <c r="H30" s="50" t="s">
        <v>5367</v>
      </c>
      <c r="I30" s="38"/>
      <c r="J30" s="38"/>
      <c r="K30" s="38"/>
      <c r="L30" s="50" t="s">
        <v>5393</v>
      </c>
      <c r="M30" s="50" t="s">
        <v>5367</v>
      </c>
      <c r="N30" s="50"/>
      <c r="O30" s="38"/>
    </row>
    <row r="31" spans="1:15">
      <c r="A31" s="38"/>
      <c r="B31" s="55" t="s">
        <v>5394</v>
      </c>
      <c r="C31" s="54" t="s">
        <v>5385</v>
      </c>
      <c r="D31" s="38"/>
      <c r="E31" s="38"/>
      <c r="F31" s="38"/>
      <c r="G31" s="50" t="s">
        <v>5394</v>
      </c>
      <c r="H31" s="50" t="s">
        <v>5385</v>
      </c>
      <c r="I31" s="38"/>
      <c r="J31" s="38"/>
      <c r="K31" s="38"/>
      <c r="L31" s="50" t="s">
        <v>5394</v>
      </c>
      <c r="M31" s="50" t="s">
        <v>5385</v>
      </c>
      <c r="N31" s="50"/>
      <c r="O31" s="38"/>
    </row>
    <row r="32" spans="1:15">
      <c r="A32" s="38"/>
      <c r="B32" s="54"/>
      <c r="C32" s="54"/>
      <c r="D32" s="38"/>
      <c r="E32" s="38"/>
      <c r="F32" s="38"/>
      <c r="G32" s="54"/>
      <c r="H32" s="54"/>
      <c r="I32" s="38"/>
      <c r="J32" s="38"/>
      <c r="K32" s="38"/>
      <c r="L32" s="50"/>
      <c r="M32" s="50"/>
      <c r="N32" s="50"/>
      <c r="O32" s="38"/>
    </row>
    <row r="33" spans="1:15">
      <c r="A33" s="38"/>
      <c r="B33" s="54" t="s">
        <v>5389</v>
      </c>
      <c r="C33" s="54" t="s">
        <v>5390</v>
      </c>
      <c r="D33" s="38"/>
      <c r="E33" s="38"/>
      <c r="F33" s="38"/>
      <c r="G33" s="54" t="s">
        <v>5389</v>
      </c>
      <c r="H33" s="54" t="s">
        <v>5395</v>
      </c>
      <c r="I33" s="38"/>
      <c r="J33" s="38"/>
      <c r="K33" s="38"/>
      <c r="L33" s="54" t="s">
        <v>5389</v>
      </c>
      <c r="M33" s="54" t="s">
        <v>5395</v>
      </c>
      <c r="N33" s="54" t="s">
        <v>5390</v>
      </c>
      <c r="O33" s="38"/>
    </row>
    <row r="34" spans="1:15">
      <c r="A34" s="38"/>
      <c r="B34" s="41" t="s">
        <v>23</v>
      </c>
      <c r="C34" s="51">
        <v>91470</v>
      </c>
      <c r="D34" s="38"/>
      <c r="E34" s="38"/>
      <c r="F34" s="38"/>
      <c r="G34" s="41" t="s">
        <v>1934</v>
      </c>
      <c r="H34" s="51">
        <v>0</v>
      </c>
      <c r="I34" s="38"/>
      <c r="J34" s="38"/>
      <c r="K34" s="38"/>
      <c r="L34" s="41" t="s">
        <v>3336</v>
      </c>
      <c r="M34" s="51">
        <v>1</v>
      </c>
      <c r="N34" s="51">
        <v>1334</v>
      </c>
      <c r="O34" s="38"/>
    </row>
    <row r="35" spans="1:15">
      <c r="A35" s="38"/>
      <c r="B35" s="41" t="s">
        <v>86</v>
      </c>
      <c r="C35" s="51">
        <v>54955</v>
      </c>
      <c r="D35" s="38"/>
      <c r="E35" s="38"/>
      <c r="F35" s="38"/>
      <c r="G35" s="41" t="s">
        <v>4860</v>
      </c>
      <c r="H35" s="51">
        <v>0</v>
      </c>
      <c r="I35" s="38"/>
      <c r="J35" s="38"/>
      <c r="K35" s="38"/>
      <c r="L35" s="41" t="s">
        <v>1623</v>
      </c>
      <c r="M35" s="51">
        <v>0</v>
      </c>
      <c r="N35" s="51">
        <v>958</v>
      </c>
      <c r="O35" s="38"/>
    </row>
    <row r="36" spans="1:15">
      <c r="A36" s="38"/>
      <c r="B36" s="41" t="s">
        <v>117</v>
      </c>
      <c r="C36" s="51">
        <v>43726</v>
      </c>
      <c r="D36" s="38"/>
      <c r="E36" s="38"/>
      <c r="F36" s="38"/>
      <c r="G36" s="41" t="s">
        <v>4456</v>
      </c>
      <c r="H36" s="51">
        <v>0</v>
      </c>
      <c r="I36" s="38"/>
      <c r="J36" s="38"/>
      <c r="K36" s="38"/>
      <c r="L36" s="41" t="s">
        <v>1948</v>
      </c>
      <c r="M36" s="51">
        <v>2</v>
      </c>
      <c r="N36" s="51">
        <v>1010</v>
      </c>
      <c r="O36" s="38"/>
    </row>
    <row r="37" spans="1:15">
      <c r="A37" s="38"/>
      <c r="B37" s="41" t="s">
        <v>81</v>
      </c>
      <c r="C37" s="51">
        <v>37313</v>
      </c>
      <c r="D37" s="38"/>
      <c r="E37" s="38"/>
      <c r="F37" s="38"/>
      <c r="G37" s="41" t="s">
        <v>4057</v>
      </c>
      <c r="H37" s="51">
        <v>0</v>
      </c>
      <c r="I37" s="38"/>
      <c r="J37" s="38"/>
      <c r="K37" s="38"/>
      <c r="L37" s="41" t="s">
        <v>1571</v>
      </c>
      <c r="M37" s="51">
        <v>1</v>
      </c>
      <c r="N37" s="51">
        <v>1352</v>
      </c>
      <c r="O37" s="38"/>
    </row>
    <row r="38" spans="1:15">
      <c r="A38" s="38"/>
      <c r="B38" s="41" t="s">
        <v>104</v>
      </c>
      <c r="C38" s="51">
        <v>26735</v>
      </c>
      <c r="D38" s="38"/>
      <c r="E38" s="38"/>
      <c r="F38" s="38"/>
      <c r="G38" s="41" t="s">
        <v>4095</v>
      </c>
      <c r="H38" s="51">
        <v>0</v>
      </c>
      <c r="I38" s="38"/>
      <c r="J38" s="38"/>
      <c r="K38" s="38"/>
      <c r="L38" s="41" t="s">
        <v>2723</v>
      </c>
      <c r="M38" s="51">
        <v>2</v>
      </c>
      <c r="N38" s="51">
        <v>1413</v>
      </c>
      <c r="O38" s="38"/>
    </row>
    <row r="39" spans="1:15">
      <c r="A39" s="38"/>
      <c r="B39" s="41" t="s">
        <v>153</v>
      </c>
      <c r="C39" s="51">
        <v>21057</v>
      </c>
      <c r="D39" s="38"/>
      <c r="E39" s="38"/>
      <c r="F39" s="38"/>
      <c r="G39" s="41" t="s">
        <v>4200</v>
      </c>
      <c r="H39" s="51">
        <v>0</v>
      </c>
      <c r="I39" s="38"/>
      <c r="J39" s="38"/>
      <c r="K39" s="38"/>
      <c r="L39" s="41" t="s">
        <v>3569</v>
      </c>
      <c r="M39" s="51">
        <v>0</v>
      </c>
      <c r="N39" s="51">
        <v>1074</v>
      </c>
      <c r="O39" s="38"/>
    </row>
    <row r="40" spans="1:15">
      <c r="A40" s="38"/>
      <c r="B40" s="41" t="s">
        <v>218</v>
      </c>
      <c r="C40" s="51">
        <v>16353</v>
      </c>
      <c r="D40" s="38"/>
      <c r="E40" s="38"/>
      <c r="F40" s="38"/>
      <c r="G40" s="41" t="s">
        <v>3718</v>
      </c>
      <c r="H40" s="51">
        <v>0</v>
      </c>
      <c r="I40" s="38"/>
      <c r="J40" s="38"/>
      <c r="K40" s="38"/>
      <c r="L40" s="41" t="s">
        <v>1874</v>
      </c>
      <c r="M40" s="51">
        <v>2</v>
      </c>
      <c r="N40" s="51">
        <v>1337</v>
      </c>
      <c r="O40" s="38"/>
    </row>
    <row r="41" spans="1:15">
      <c r="A41" s="38"/>
      <c r="B41" s="41" t="s">
        <v>121</v>
      </c>
      <c r="C41" s="51">
        <v>15491</v>
      </c>
      <c r="D41" s="38"/>
      <c r="E41" s="38"/>
      <c r="F41" s="38"/>
      <c r="G41" s="41" t="s">
        <v>4387</v>
      </c>
      <c r="H41" s="51">
        <v>0</v>
      </c>
      <c r="I41" s="38"/>
      <c r="J41" s="38"/>
      <c r="K41" s="38"/>
      <c r="L41" s="41" t="s">
        <v>2081</v>
      </c>
      <c r="M41" s="51">
        <v>1</v>
      </c>
      <c r="N41" s="51">
        <v>1055</v>
      </c>
      <c r="O41" s="38"/>
    </row>
    <row r="42" spans="1:15">
      <c r="A42" s="38"/>
      <c r="B42" s="41" t="s">
        <v>260</v>
      </c>
      <c r="C42" s="51">
        <v>11101</v>
      </c>
      <c r="D42" s="38"/>
      <c r="E42" s="38"/>
      <c r="F42" s="38"/>
      <c r="G42" s="41" t="s">
        <v>4687</v>
      </c>
      <c r="H42" s="51">
        <v>0</v>
      </c>
      <c r="I42" s="38"/>
      <c r="J42" s="38"/>
      <c r="K42" s="38"/>
      <c r="L42" s="41" t="s">
        <v>3465</v>
      </c>
      <c r="M42" s="51">
        <v>1</v>
      </c>
      <c r="N42" s="51">
        <v>1225</v>
      </c>
      <c r="O42" s="38"/>
    </row>
    <row r="43" spans="1:15">
      <c r="A43" s="38"/>
      <c r="B43" s="41" t="s">
        <v>264</v>
      </c>
      <c r="C43" s="51">
        <v>10664</v>
      </c>
      <c r="D43" s="38"/>
      <c r="E43" s="38"/>
      <c r="F43" s="38"/>
      <c r="G43" s="41" t="s">
        <v>4980</v>
      </c>
      <c r="H43" s="51">
        <v>0</v>
      </c>
      <c r="I43" s="38"/>
      <c r="J43" s="38"/>
      <c r="K43" s="38"/>
      <c r="L43" s="41" t="s">
        <v>3144</v>
      </c>
      <c r="M43" s="51">
        <v>0</v>
      </c>
      <c r="N43" s="51">
        <v>1405</v>
      </c>
      <c r="O43" s="38"/>
    </row>
    <row r="44" spans="1:15">
      <c r="A44" s="38"/>
      <c r="B44" s="41" t="s">
        <v>1241</v>
      </c>
      <c r="C44" s="51">
        <v>10226</v>
      </c>
      <c r="D44" s="38"/>
      <c r="E44" s="38"/>
      <c r="F44" s="38"/>
      <c r="G44" s="41" t="s">
        <v>3723</v>
      </c>
      <c r="H44" s="51">
        <v>0</v>
      </c>
      <c r="I44" s="38"/>
      <c r="J44" s="38"/>
      <c r="K44" s="38"/>
      <c r="L44" s="41" t="s">
        <v>1912</v>
      </c>
      <c r="M44" s="51">
        <v>0</v>
      </c>
      <c r="N44" s="51">
        <v>1085</v>
      </c>
      <c r="O44" s="38"/>
    </row>
    <row r="45" spans="1:15">
      <c r="A45" s="38"/>
      <c r="B45" s="41" t="s">
        <v>1312</v>
      </c>
      <c r="C45" s="51">
        <v>9345</v>
      </c>
      <c r="D45" s="38"/>
      <c r="E45" s="38"/>
      <c r="F45" s="38"/>
      <c r="G45" s="41" t="s">
        <v>3684</v>
      </c>
      <c r="H45" s="51">
        <v>0</v>
      </c>
      <c r="I45" s="38"/>
      <c r="J45" s="38"/>
      <c r="K45" s="38"/>
      <c r="L45" s="41" t="s">
        <v>1953</v>
      </c>
      <c r="M45" s="51">
        <v>2</v>
      </c>
      <c r="N45" s="51">
        <v>1091</v>
      </c>
      <c r="O45" s="38"/>
    </row>
    <row r="46" spans="1:15">
      <c r="A46" s="38"/>
      <c r="B46" s="41" t="s">
        <v>168</v>
      </c>
      <c r="C46" s="51">
        <v>8813</v>
      </c>
      <c r="D46" s="38"/>
      <c r="E46" s="38"/>
      <c r="F46" s="38"/>
      <c r="G46" s="41" t="s">
        <v>4424</v>
      </c>
      <c r="H46" s="51">
        <v>0</v>
      </c>
      <c r="I46" s="38"/>
      <c r="J46" s="38"/>
      <c r="K46" s="38"/>
      <c r="L46" s="41" t="s">
        <v>3493</v>
      </c>
      <c r="M46" s="51">
        <v>0</v>
      </c>
      <c r="N46" s="51">
        <v>1032</v>
      </c>
      <c r="O46" s="38"/>
    </row>
    <row r="47" spans="1:15">
      <c r="A47" s="38"/>
      <c r="B47" s="41" t="s">
        <v>1080</v>
      </c>
      <c r="C47" s="51">
        <v>8704</v>
      </c>
      <c r="D47" s="38"/>
      <c r="E47" s="38"/>
      <c r="F47" s="38"/>
      <c r="G47" s="41" t="s">
        <v>2915</v>
      </c>
      <c r="H47" s="51">
        <v>0</v>
      </c>
      <c r="I47" s="38"/>
      <c r="J47" s="38"/>
      <c r="K47" s="38"/>
      <c r="L47" s="41" t="s">
        <v>1601</v>
      </c>
      <c r="M47" s="51">
        <v>1</v>
      </c>
      <c r="N47" s="51">
        <v>1285</v>
      </c>
      <c r="O47" s="38"/>
    </row>
    <row r="48" spans="1:15">
      <c r="A48" s="38"/>
      <c r="B48" s="41" t="s">
        <v>56</v>
      </c>
      <c r="C48" s="51">
        <v>8402</v>
      </c>
      <c r="D48" s="38"/>
      <c r="E48" s="38"/>
      <c r="F48" s="38"/>
      <c r="G48" s="41" t="s">
        <v>4018</v>
      </c>
      <c r="H48" s="51">
        <v>0</v>
      </c>
      <c r="I48" s="38"/>
      <c r="J48" s="38"/>
      <c r="K48" s="38"/>
      <c r="L48" s="41" t="s">
        <v>3174</v>
      </c>
      <c r="M48" s="51">
        <v>2</v>
      </c>
      <c r="N48" s="51">
        <v>1766</v>
      </c>
      <c r="O48" s="38"/>
    </row>
    <row r="49" spans="1:15">
      <c r="A49" s="38"/>
      <c r="B49" s="41" t="s">
        <v>501</v>
      </c>
      <c r="C49" s="51">
        <v>8398</v>
      </c>
      <c r="D49" s="38"/>
      <c r="E49" s="38"/>
      <c r="F49" s="38"/>
      <c r="G49" s="41" t="s">
        <v>4931</v>
      </c>
      <c r="H49" s="51">
        <v>0</v>
      </c>
      <c r="I49" s="38"/>
      <c r="J49" s="38"/>
      <c r="K49" s="38"/>
      <c r="L49" s="41" t="s">
        <v>2812</v>
      </c>
      <c r="M49" s="51">
        <v>2</v>
      </c>
      <c r="N49" s="51">
        <v>987</v>
      </c>
      <c r="O49" s="38"/>
    </row>
    <row r="50" spans="1:15">
      <c r="A50" s="38"/>
      <c r="B50" s="41" t="s">
        <v>445</v>
      </c>
      <c r="C50" s="51">
        <v>8322</v>
      </c>
      <c r="D50" s="38"/>
      <c r="E50" s="38"/>
      <c r="F50" s="38"/>
      <c r="G50" s="41" t="s">
        <v>1375</v>
      </c>
      <c r="H50" s="51">
        <v>0</v>
      </c>
      <c r="I50" s="38"/>
      <c r="J50" s="38"/>
      <c r="K50" s="38"/>
      <c r="L50" s="41" t="s">
        <v>3707</v>
      </c>
      <c r="M50" s="51">
        <v>2</v>
      </c>
      <c r="N50" s="51">
        <v>970</v>
      </c>
      <c r="O50" s="38"/>
    </row>
    <row r="51" spans="1:15">
      <c r="A51" s="38"/>
      <c r="B51" s="41" t="s">
        <v>1134</v>
      </c>
      <c r="C51" s="51">
        <v>8293</v>
      </c>
      <c r="D51" s="38"/>
      <c r="E51" s="38"/>
      <c r="F51" s="38"/>
      <c r="G51" s="41" t="s">
        <v>5129</v>
      </c>
      <c r="H51" s="51">
        <v>0</v>
      </c>
      <c r="I51" s="38"/>
      <c r="J51" s="38"/>
      <c r="K51" s="38"/>
      <c r="L51" s="41" t="s">
        <v>2005</v>
      </c>
      <c r="M51" s="51">
        <v>0</v>
      </c>
      <c r="N51" s="51">
        <v>985</v>
      </c>
      <c r="O51" s="38"/>
    </row>
    <row r="52" spans="1:15">
      <c r="A52" s="38"/>
      <c r="B52" s="41" t="s">
        <v>418</v>
      </c>
      <c r="C52" s="51">
        <v>7685</v>
      </c>
      <c r="D52" s="38"/>
      <c r="E52" s="38"/>
      <c r="F52" s="38"/>
      <c r="G52" s="41" t="s">
        <v>4540</v>
      </c>
      <c r="H52" s="51">
        <v>0</v>
      </c>
      <c r="I52" s="38"/>
      <c r="J52" s="38"/>
      <c r="K52" s="38"/>
      <c r="L52" s="41" t="s">
        <v>2023</v>
      </c>
      <c r="M52" s="51">
        <v>2</v>
      </c>
      <c r="N52" s="51">
        <v>961</v>
      </c>
      <c r="O52" s="38"/>
    </row>
    <row r="53" spans="1:15">
      <c r="A53" s="38"/>
      <c r="B53" s="41" t="s">
        <v>1348</v>
      </c>
      <c r="C53" s="51">
        <v>7468</v>
      </c>
      <c r="D53" s="38"/>
      <c r="E53" s="38"/>
      <c r="F53" s="38"/>
      <c r="G53" s="41" t="s">
        <v>5318</v>
      </c>
      <c r="H53" s="51">
        <v>0</v>
      </c>
      <c r="I53" s="38"/>
      <c r="J53" s="38"/>
      <c r="K53" s="38"/>
      <c r="L53" s="41" t="s">
        <v>3186</v>
      </c>
      <c r="M53" s="51">
        <v>2</v>
      </c>
      <c r="N53" s="51">
        <v>1259</v>
      </c>
      <c r="O53" s="38"/>
    </row>
    <row r="54" spans="1:15">
      <c r="A54" s="38"/>
      <c r="B54" s="41" t="s">
        <v>332</v>
      </c>
      <c r="C54" s="51">
        <v>7405</v>
      </c>
      <c r="D54" s="38"/>
      <c r="E54" s="38"/>
      <c r="F54" s="38"/>
      <c r="G54" s="41" t="s">
        <v>3144</v>
      </c>
      <c r="H54" s="51">
        <v>0</v>
      </c>
      <c r="I54" s="38"/>
      <c r="J54" s="38"/>
      <c r="K54" s="38"/>
      <c r="L54" s="41" t="s">
        <v>1385</v>
      </c>
      <c r="M54" s="51">
        <v>1</v>
      </c>
      <c r="N54" s="51">
        <v>975</v>
      </c>
      <c r="O54" s="38"/>
    </row>
    <row r="55" spans="1:15">
      <c r="A55" s="38"/>
      <c r="B55" s="41" t="s">
        <v>491</v>
      </c>
      <c r="C55" s="51">
        <v>7290</v>
      </c>
      <c r="D55" s="38"/>
      <c r="E55" s="38"/>
      <c r="F55" s="38"/>
      <c r="G55" s="41" t="s">
        <v>1520</v>
      </c>
      <c r="H55" s="51">
        <v>0</v>
      </c>
      <c r="I55" s="38"/>
      <c r="J55" s="38"/>
      <c r="K55" s="38"/>
      <c r="L55" s="41" t="s">
        <v>2883</v>
      </c>
      <c r="M55" s="51">
        <v>2</v>
      </c>
      <c r="N55" s="51">
        <v>1410</v>
      </c>
      <c r="O55" s="38"/>
    </row>
    <row r="56" spans="1:15">
      <c r="A56" s="38"/>
      <c r="B56" s="41" t="s">
        <v>342</v>
      </c>
      <c r="C56" s="51">
        <v>6649</v>
      </c>
      <c r="D56" s="38"/>
      <c r="E56" s="38"/>
      <c r="F56" s="38"/>
      <c r="G56" s="41" t="s">
        <v>2983</v>
      </c>
      <c r="H56" s="51">
        <v>0</v>
      </c>
      <c r="I56" s="38"/>
      <c r="J56" s="38"/>
      <c r="K56" s="38"/>
      <c r="L56" s="52" t="s">
        <v>5366</v>
      </c>
      <c r="M56" s="53">
        <v>26</v>
      </c>
      <c r="N56" s="53">
        <v>25969</v>
      </c>
      <c r="O56" s="38"/>
    </row>
    <row r="57" spans="1:15">
      <c r="A57" s="38"/>
      <c r="B57" s="41" t="s">
        <v>1030</v>
      </c>
      <c r="C57" s="51">
        <v>6298</v>
      </c>
      <c r="D57" s="38"/>
      <c r="E57" s="38"/>
      <c r="F57" s="38"/>
      <c r="G57" s="41" t="s">
        <v>4861</v>
      </c>
      <c r="H57" s="51">
        <v>0</v>
      </c>
      <c r="I57" s="38"/>
      <c r="J57" s="38"/>
      <c r="K57" s="38"/>
      <c r="L57" s="38"/>
      <c r="M57" s="38"/>
      <c r="N57" s="38"/>
      <c r="O57" s="38"/>
    </row>
    <row r="58" spans="1:15">
      <c r="A58" s="38"/>
      <c r="B58" s="41" t="s">
        <v>528</v>
      </c>
      <c r="C58" s="51">
        <v>6201</v>
      </c>
      <c r="D58" s="38"/>
      <c r="E58" s="38"/>
      <c r="F58" s="38"/>
      <c r="G58" s="41" t="s">
        <v>4246</v>
      </c>
      <c r="H58" s="51">
        <v>0</v>
      </c>
      <c r="I58" s="38"/>
      <c r="J58" s="38"/>
      <c r="K58" s="38"/>
      <c r="L58" s="38"/>
      <c r="M58" s="38"/>
      <c r="N58" s="38"/>
      <c r="O58" s="38"/>
    </row>
    <row r="59" spans="1:15">
      <c r="A59" s="38"/>
      <c r="B59" s="41" t="s">
        <v>454</v>
      </c>
      <c r="C59" s="51">
        <v>6005</v>
      </c>
      <c r="D59" s="38"/>
      <c r="E59" s="38"/>
      <c r="F59" s="38"/>
      <c r="G59" s="41" t="s">
        <v>5227</v>
      </c>
      <c r="H59" s="51">
        <v>0</v>
      </c>
      <c r="I59" s="38"/>
      <c r="J59" s="38"/>
      <c r="K59" s="38"/>
      <c r="L59" s="38"/>
      <c r="M59" s="38"/>
      <c r="N59" s="38"/>
      <c r="O59" s="38"/>
    </row>
    <row r="60" spans="1:15">
      <c r="A60" s="38"/>
      <c r="B60" s="41" t="s">
        <v>164</v>
      </c>
      <c r="C60" s="51">
        <v>5982</v>
      </c>
      <c r="D60" s="38"/>
      <c r="E60" s="38"/>
      <c r="F60" s="38"/>
      <c r="G60" s="41" t="s">
        <v>1912</v>
      </c>
      <c r="H60" s="51">
        <v>0</v>
      </c>
      <c r="I60" s="38"/>
      <c r="J60" s="38"/>
      <c r="K60" s="38"/>
      <c r="L60" s="38"/>
      <c r="M60" s="38"/>
      <c r="N60" s="38"/>
      <c r="O60" s="38"/>
    </row>
    <row r="61" spans="1:15">
      <c r="A61" s="38"/>
      <c r="B61" s="41" t="s">
        <v>517</v>
      </c>
      <c r="C61" s="51">
        <v>5901</v>
      </c>
      <c r="D61" s="38"/>
      <c r="E61" s="38"/>
      <c r="F61" s="38"/>
      <c r="G61" s="41" t="s">
        <v>2035</v>
      </c>
      <c r="H61" s="51">
        <v>0</v>
      </c>
      <c r="I61" s="38"/>
      <c r="J61" s="38"/>
      <c r="K61" s="38"/>
      <c r="L61" s="38"/>
      <c r="M61" s="38"/>
      <c r="N61" s="38"/>
      <c r="O61" s="38"/>
    </row>
    <row r="62" spans="1:15">
      <c r="A62" s="38"/>
      <c r="B62" s="41" t="s">
        <v>826</v>
      </c>
      <c r="C62" s="51">
        <v>5896</v>
      </c>
      <c r="D62" s="38"/>
      <c r="E62" s="38"/>
      <c r="F62" s="38"/>
      <c r="G62" s="41" t="s">
        <v>4444</v>
      </c>
      <c r="H62" s="51">
        <v>0</v>
      </c>
      <c r="I62" s="38"/>
      <c r="J62" s="38"/>
      <c r="K62" s="38"/>
      <c r="L62" s="38"/>
      <c r="M62" s="38"/>
      <c r="N62" s="38"/>
      <c r="O62" s="38"/>
    </row>
    <row r="63" spans="1:15">
      <c r="A63" s="38"/>
      <c r="B63" s="41" t="s">
        <v>97</v>
      </c>
      <c r="C63" s="51">
        <v>5853</v>
      </c>
      <c r="D63" s="38"/>
      <c r="E63" s="38"/>
      <c r="F63" s="38"/>
      <c r="G63" s="41" t="s">
        <v>1623</v>
      </c>
      <c r="H63" s="51">
        <v>0</v>
      </c>
      <c r="I63" s="38"/>
      <c r="J63" s="38"/>
      <c r="K63" s="38"/>
      <c r="L63" s="38"/>
      <c r="M63" s="38"/>
      <c r="N63" s="38"/>
      <c r="O63" s="38"/>
    </row>
    <row r="64" spans="1:15">
      <c r="A64" s="38"/>
      <c r="B64" s="41" t="s">
        <v>1604</v>
      </c>
      <c r="C64" s="51">
        <v>5782</v>
      </c>
      <c r="D64" s="38"/>
      <c r="E64" s="38"/>
      <c r="F64" s="38"/>
      <c r="G64" s="41" t="s">
        <v>4221</v>
      </c>
      <c r="H64" s="51">
        <v>0</v>
      </c>
      <c r="I64" s="38"/>
      <c r="J64" s="38"/>
      <c r="K64" s="38"/>
      <c r="L64" s="38"/>
      <c r="M64" s="38"/>
      <c r="N64" s="38"/>
      <c r="O64" s="38"/>
    </row>
    <row r="65" spans="1:15">
      <c r="A65" s="38"/>
      <c r="B65" s="41" t="s">
        <v>1053</v>
      </c>
      <c r="C65" s="51">
        <v>5742</v>
      </c>
      <c r="D65" s="38"/>
      <c r="E65" s="38"/>
      <c r="F65" s="38"/>
      <c r="G65" s="41" t="s">
        <v>4883</v>
      </c>
      <c r="H65" s="51">
        <v>0</v>
      </c>
      <c r="I65" s="38"/>
      <c r="J65" s="38"/>
      <c r="K65" s="38"/>
      <c r="L65" s="38"/>
      <c r="M65" s="38"/>
      <c r="N65" s="38"/>
      <c r="O65" s="38"/>
    </row>
    <row r="66" spans="1:15">
      <c r="A66" s="38"/>
      <c r="B66" s="41" t="s">
        <v>1065</v>
      </c>
      <c r="C66" s="51">
        <v>5664</v>
      </c>
      <c r="D66" s="38"/>
      <c r="E66" s="38"/>
      <c r="F66" s="38"/>
      <c r="G66" s="41" t="s">
        <v>5313</v>
      </c>
      <c r="H66" s="51">
        <v>0</v>
      </c>
      <c r="I66" s="38"/>
      <c r="J66" s="38"/>
      <c r="K66" s="38"/>
      <c r="L66" s="38"/>
      <c r="M66" s="38"/>
      <c r="N66" s="38"/>
      <c r="O66" s="38"/>
    </row>
    <row r="67" spans="1:15">
      <c r="A67" s="38"/>
      <c r="B67" s="41" t="s">
        <v>766</v>
      </c>
      <c r="C67" s="51">
        <v>5448</v>
      </c>
      <c r="D67" s="38"/>
      <c r="E67" s="38"/>
      <c r="F67" s="38"/>
      <c r="G67" s="41" t="s">
        <v>4075</v>
      </c>
      <c r="H67" s="51">
        <v>0</v>
      </c>
      <c r="I67" s="38"/>
      <c r="J67" s="38"/>
      <c r="K67" s="38"/>
      <c r="L67" s="38"/>
      <c r="M67" s="38"/>
      <c r="N67" s="38"/>
      <c r="O67" s="38"/>
    </row>
    <row r="68" spans="1:15">
      <c r="A68" s="38"/>
      <c r="B68" s="41" t="s">
        <v>409</v>
      </c>
      <c r="C68" s="51">
        <v>4578</v>
      </c>
      <c r="D68" s="38"/>
      <c r="E68" s="38"/>
      <c r="F68" s="38"/>
      <c r="G68" s="41" t="s">
        <v>4483</v>
      </c>
      <c r="H68" s="51">
        <v>0</v>
      </c>
      <c r="I68" s="38"/>
      <c r="J68" s="38"/>
      <c r="K68" s="38"/>
      <c r="L68" s="38"/>
      <c r="M68" s="38"/>
      <c r="N68" s="38"/>
      <c r="O68" s="38"/>
    </row>
    <row r="69" spans="1:15">
      <c r="A69" s="38"/>
      <c r="B69" s="41" t="s">
        <v>928</v>
      </c>
      <c r="C69" s="51">
        <v>4482</v>
      </c>
      <c r="D69" s="38"/>
      <c r="E69" s="38"/>
      <c r="F69" s="38"/>
      <c r="G69" s="41" t="s">
        <v>4572</v>
      </c>
      <c r="H69" s="51">
        <v>0</v>
      </c>
      <c r="I69" s="38"/>
      <c r="J69" s="38"/>
      <c r="K69" s="38"/>
      <c r="L69" s="38"/>
      <c r="M69" s="38"/>
      <c r="N69" s="38"/>
      <c r="O69" s="38"/>
    </row>
    <row r="70" spans="1:15">
      <c r="A70" s="38"/>
      <c r="B70" s="41" t="s">
        <v>1399</v>
      </c>
      <c r="C70" s="51">
        <v>4298</v>
      </c>
      <c r="D70" s="38"/>
      <c r="E70" s="38"/>
      <c r="F70" s="38"/>
      <c r="G70" s="41" t="s">
        <v>5126</v>
      </c>
      <c r="H70" s="51">
        <v>0</v>
      </c>
      <c r="I70" s="38"/>
      <c r="J70" s="38"/>
      <c r="K70" s="38"/>
      <c r="L70" s="38"/>
      <c r="M70" s="38"/>
      <c r="N70" s="38"/>
      <c r="O70" s="38"/>
    </row>
    <row r="71" spans="1:15">
      <c r="A71" s="38"/>
      <c r="B71" s="41" t="s">
        <v>182</v>
      </c>
      <c r="C71" s="51">
        <v>4282</v>
      </c>
      <c r="D71" s="38"/>
      <c r="E71" s="38"/>
      <c r="F71" s="38"/>
      <c r="G71" s="41" t="s">
        <v>4766</v>
      </c>
      <c r="H71" s="51">
        <v>0</v>
      </c>
      <c r="I71" s="38"/>
      <c r="J71" s="38"/>
      <c r="K71" s="38"/>
      <c r="L71" s="38"/>
      <c r="M71" s="38"/>
      <c r="N71" s="38"/>
      <c r="O71" s="38"/>
    </row>
    <row r="72" spans="1:15">
      <c r="A72" s="38"/>
      <c r="B72" s="41" t="s">
        <v>906</v>
      </c>
      <c r="C72" s="51">
        <v>4112</v>
      </c>
      <c r="D72" s="38"/>
      <c r="E72" s="38"/>
      <c r="F72" s="38"/>
      <c r="G72" s="41" t="s">
        <v>5304</v>
      </c>
      <c r="H72" s="51">
        <v>0</v>
      </c>
      <c r="I72" s="38"/>
      <c r="J72" s="38"/>
      <c r="K72" s="38"/>
      <c r="L72" s="38"/>
      <c r="M72" s="38"/>
      <c r="N72" s="38"/>
      <c r="O72" s="38"/>
    </row>
    <row r="73" spans="1:15">
      <c r="A73" s="38"/>
      <c r="B73" s="41" t="s">
        <v>611</v>
      </c>
      <c r="C73" s="51">
        <v>3983</v>
      </c>
      <c r="D73" s="38"/>
      <c r="E73" s="38"/>
      <c r="F73" s="38"/>
      <c r="G73" s="41" t="s">
        <v>4895</v>
      </c>
      <c r="H73" s="51">
        <v>0</v>
      </c>
      <c r="I73" s="38"/>
      <c r="J73" s="38"/>
      <c r="K73" s="38"/>
      <c r="L73" s="38"/>
      <c r="M73" s="38"/>
      <c r="N73" s="38"/>
      <c r="O73" s="38"/>
    </row>
    <row r="74" spans="1:15">
      <c r="A74" s="38"/>
      <c r="B74" s="41" t="s">
        <v>1139</v>
      </c>
      <c r="C74" s="51">
        <v>3860</v>
      </c>
      <c r="D74" s="38"/>
      <c r="E74" s="38"/>
      <c r="F74" s="38"/>
      <c r="G74" s="41" t="s">
        <v>4614</v>
      </c>
      <c r="H74" s="51">
        <v>0</v>
      </c>
      <c r="I74" s="38"/>
      <c r="J74" s="38"/>
      <c r="K74" s="38"/>
      <c r="L74" s="38"/>
      <c r="M74" s="38"/>
      <c r="N74" s="38"/>
      <c r="O74" s="38"/>
    </row>
    <row r="75" spans="1:15">
      <c r="A75" s="38"/>
      <c r="B75" s="41" t="s">
        <v>498</v>
      </c>
      <c r="C75" s="51">
        <v>3831</v>
      </c>
      <c r="D75" s="38"/>
      <c r="E75" s="38"/>
      <c r="F75" s="38"/>
      <c r="G75" s="41" t="s">
        <v>666</v>
      </c>
      <c r="H75" s="51">
        <v>0</v>
      </c>
      <c r="I75" s="38"/>
      <c r="J75" s="38"/>
      <c r="K75" s="38"/>
      <c r="L75" s="38"/>
      <c r="M75" s="38"/>
      <c r="N75" s="38"/>
      <c r="O75" s="38"/>
    </row>
    <row r="76" spans="1:15">
      <c r="A76" s="38"/>
      <c r="B76" s="41" t="s">
        <v>373</v>
      </c>
      <c r="C76" s="51">
        <v>3661</v>
      </c>
      <c r="D76" s="38"/>
      <c r="E76" s="38"/>
      <c r="F76" s="38"/>
      <c r="G76" s="41" t="s">
        <v>4749</v>
      </c>
      <c r="H76" s="51">
        <v>0</v>
      </c>
      <c r="I76" s="38"/>
      <c r="J76" s="38"/>
      <c r="K76" s="38"/>
      <c r="L76" s="38"/>
      <c r="M76" s="38"/>
      <c r="N76" s="38"/>
      <c r="O76" s="38"/>
    </row>
    <row r="77" spans="1:15">
      <c r="A77" s="38"/>
      <c r="B77" s="41" t="s">
        <v>551</v>
      </c>
      <c r="C77" s="51">
        <v>3603</v>
      </c>
      <c r="D77" s="38"/>
      <c r="E77" s="38"/>
      <c r="F77" s="38"/>
      <c r="G77" s="41" t="s">
        <v>4971</v>
      </c>
      <c r="H77" s="51">
        <v>0</v>
      </c>
      <c r="I77" s="38"/>
      <c r="J77" s="38"/>
      <c r="K77" s="38"/>
      <c r="L77" s="38"/>
      <c r="M77" s="38"/>
      <c r="N77" s="38"/>
      <c r="O77" s="38"/>
    </row>
    <row r="78" spans="1:15">
      <c r="A78" s="38"/>
      <c r="B78" s="41" t="s">
        <v>787</v>
      </c>
      <c r="C78" s="51">
        <v>3590</v>
      </c>
      <c r="D78" s="38"/>
      <c r="E78" s="38"/>
      <c r="F78" s="38"/>
      <c r="G78" s="41" t="s">
        <v>4407</v>
      </c>
      <c r="H78" s="51">
        <v>0</v>
      </c>
      <c r="I78" s="38"/>
      <c r="J78" s="38"/>
      <c r="K78" s="38"/>
      <c r="L78" s="38"/>
      <c r="M78" s="38"/>
      <c r="N78" s="38"/>
      <c r="O78" s="38"/>
    </row>
    <row r="79" spans="1:15">
      <c r="A79" s="38"/>
      <c r="B79" s="41" t="s">
        <v>1473</v>
      </c>
      <c r="C79" s="51">
        <v>3428</v>
      </c>
      <c r="D79" s="38"/>
      <c r="E79" s="38"/>
      <c r="F79" s="38"/>
      <c r="G79" s="41" t="s">
        <v>3600</v>
      </c>
      <c r="H79" s="51">
        <v>0</v>
      </c>
      <c r="I79" s="38"/>
      <c r="J79" s="38"/>
      <c r="K79" s="38"/>
      <c r="L79" s="38"/>
      <c r="M79" s="38"/>
      <c r="N79" s="38"/>
      <c r="O79" s="38"/>
    </row>
    <row r="80" spans="1:15">
      <c r="A80" s="38"/>
      <c r="B80" s="41" t="s">
        <v>617</v>
      </c>
      <c r="C80" s="51">
        <v>3363</v>
      </c>
      <c r="D80" s="38"/>
      <c r="E80" s="38"/>
      <c r="F80" s="38"/>
      <c r="G80" s="41" t="s">
        <v>5055</v>
      </c>
      <c r="H80" s="51">
        <v>0</v>
      </c>
      <c r="I80" s="38"/>
      <c r="J80" s="38"/>
      <c r="K80" s="38"/>
      <c r="L80" s="38"/>
      <c r="M80" s="38"/>
      <c r="N80" s="38"/>
      <c r="O80" s="38"/>
    </row>
    <row r="81" spans="1:15">
      <c r="A81" s="38"/>
      <c r="B81" s="41" t="s">
        <v>1200</v>
      </c>
      <c r="C81" s="51">
        <v>3348</v>
      </c>
      <c r="D81" s="38"/>
      <c r="E81" s="38"/>
      <c r="F81" s="38"/>
      <c r="G81" s="41" t="s">
        <v>4714</v>
      </c>
      <c r="H81" s="51">
        <v>0</v>
      </c>
      <c r="I81" s="38"/>
      <c r="J81" s="38"/>
      <c r="K81" s="38"/>
      <c r="L81" s="38"/>
      <c r="M81" s="38"/>
      <c r="N81" s="38"/>
      <c r="O81" s="38"/>
    </row>
    <row r="82" spans="1:15">
      <c r="A82" s="38"/>
      <c r="B82" s="41" t="s">
        <v>554</v>
      </c>
      <c r="C82" s="51">
        <v>3342</v>
      </c>
      <c r="D82" s="38"/>
      <c r="E82" s="38"/>
      <c r="F82" s="38"/>
      <c r="G82" s="41" t="s">
        <v>4392</v>
      </c>
      <c r="H82" s="51">
        <v>0</v>
      </c>
      <c r="I82" s="38"/>
      <c r="J82" s="38"/>
      <c r="K82" s="38"/>
      <c r="L82" s="38"/>
      <c r="M82" s="38"/>
      <c r="N82" s="38"/>
      <c r="O82" s="38"/>
    </row>
    <row r="83" spans="1:15">
      <c r="A83" s="38"/>
      <c r="B83" s="41" t="s">
        <v>1391</v>
      </c>
      <c r="C83" s="51">
        <v>3322</v>
      </c>
      <c r="D83" s="38"/>
      <c r="E83" s="38"/>
      <c r="F83" s="38"/>
      <c r="G83" s="41" t="s">
        <v>4377</v>
      </c>
      <c r="H83" s="51">
        <v>0</v>
      </c>
      <c r="I83" s="38"/>
      <c r="J83" s="38"/>
      <c r="K83" s="38"/>
      <c r="L83" s="38"/>
      <c r="M83" s="38"/>
      <c r="N83" s="38"/>
      <c r="O83" s="38"/>
    </row>
    <row r="84" spans="1:15">
      <c r="A84" s="38"/>
      <c r="B84" s="41" t="s">
        <v>948</v>
      </c>
      <c r="C84" s="51">
        <v>3301</v>
      </c>
      <c r="D84" s="38"/>
      <c r="E84" s="38"/>
      <c r="F84" s="38"/>
      <c r="G84" s="41" t="s">
        <v>3644</v>
      </c>
      <c r="H84" s="51">
        <v>0</v>
      </c>
      <c r="I84" s="38"/>
      <c r="J84" s="38"/>
      <c r="K84" s="38"/>
      <c r="L84" s="38"/>
      <c r="M84" s="38"/>
      <c r="N84" s="38"/>
      <c r="O84" s="38"/>
    </row>
    <row r="85" spans="1:15">
      <c r="A85" s="38"/>
      <c r="B85" s="41" t="s">
        <v>1028</v>
      </c>
      <c r="C85" s="51">
        <v>3296</v>
      </c>
      <c r="D85" s="38"/>
      <c r="E85" s="38"/>
      <c r="F85" s="38"/>
      <c r="G85" s="41" t="s">
        <v>4834</v>
      </c>
      <c r="H85" s="51">
        <v>0</v>
      </c>
      <c r="I85" s="38"/>
      <c r="J85" s="38"/>
      <c r="K85" s="38"/>
      <c r="L85" s="38"/>
      <c r="M85" s="38"/>
      <c r="N85" s="38"/>
      <c r="O85" s="38"/>
    </row>
    <row r="86" spans="1:15">
      <c r="A86" s="38"/>
      <c r="B86" s="41" t="s">
        <v>503</v>
      </c>
      <c r="C86" s="51">
        <v>3178</v>
      </c>
      <c r="D86" s="38"/>
      <c r="E86" s="38"/>
      <c r="F86" s="38"/>
      <c r="G86" s="41" t="s">
        <v>4029</v>
      </c>
      <c r="H86" s="51">
        <v>0</v>
      </c>
      <c r="I86" s="38"/>
      <c r="J86" s="38"/>
      <c r="K86" s="38"/>
      <c r="L86" s="38"/>
      <c r="M86" s="38"/>
      <c r="N86" s="38"/>
      <c r="O86" s="38"/>
    </row>
    <row r="87" spans="1:15">
      <c r="A87" s="38"/>
      <c r="B87" s="41" t="s">
        <v>1201</v>
      </c>
      <c r="C87" s="51">
        <v>3146</v>
      </c>
      <c r="D87" s="38"/>
      <c r="E87" s="38"/>
      <c r="F87" s="38"/>
      <c r="G87" s="41" t="s">
        <v>4900</v>
      </c>
      <c r="H87" s="51">
        <v>0</v>
      </c>
      <c r="I87" s="38"/>
      <c r="J87" s="38"/>
      <c r="K87" s="38"/>
      <c r="L87" s="38"/>
      <c r="M87" s="38"/>
      <c r="N87" s="38"/>
      <c r="O87" s="38"/>
    </row>
    <row r="88" spans="1:15">
      <c r="A88" s="38"/>
      <c r="B88" s="41" t="s">
        <v>1009</v>
      </c>
      <c r="C88" s="51">
        <v>3140</v>
      </c>
      <c r="D88" s="38"/>
      <c r="E88" s="38"/>
      <c r="F88" s="38"/>
      <c r="G88" s="41" t="s">
        <v>4777</v>
      </c>
      <c r="H88" s="51">
        <v>0</v>
      </c>
      <c r="I88" s="38"/>
      <c r="J88" s="38"/>
      <c r="K88" s="38"/>
      <c r="L88" s="38"/>
      <c r="M88" s="38"/>
      <c r="N88" s="38"/>
      <c r="O88" s="38"/>
    </row>
    <row r="89" spans="1:15">
      <c r="A89" s="38"/>
      <c r="B89" s="41" t="s">
        <v>917</v>
      </c>
      <c r="C89" s="51">
        <v>3131</v>
      </c>
      <c r="D89" s="38"/>
      <c r="E89" s="38"/>
      <c r="F89" s="38"/>
      <c r="G89" s="41" t="s">
        <v>4698</v>
      </c>
      <c r="H89" s="51">
        <v>0</v>
      </c>
      <c r="I89" s="38"/>
      <c r="J89" s="38"/>
      <c r="K89" s="38"/>
      <c r="L89" s="38"/>
      <c r="M89" s="38"/>
      <c r="N89" s="38"/>
      <c r="O89" s="38"/>
    </row>
    <row r="90" spans="1:15">
      <c r="A90" s="38"/>
      <c r="B90" s="41" t="s">
        <v>854</v>
      </c>
      <c r="C90" s="51">
        <v>3129</v>
      </c>
      <c r="D90" s="38"/>
      <c r="E90" s="38"/>
      <c r="F90" s="38"/>
      <c r="G90" s="41" t="s">
        <v>3493</v>
      </c>
      <c r="H90" s="51">
        <v>0</v>
      </c>
      <c r="I90" s="38"/>
      <c r="J90" s="38"/>
      <c r="K90" s="38"/>
      <c r="L90" s="38"/>
      <c r="M90" s="38"/>
      <c r="N90" s="38"/>
      <c r="O90" s="38"/>
    </row>
    <row r="91" spans="1:15">
      <c r="A91" s="38"/>
      <c r="B91" s="41" t="s">
        <v>846</v>
      </c>
      <c r="C91" s="51">
        <v>3013</v>
      </c>
      <c r="D91" s="38"/>
      <c r="E91" s="38"/>
      <c r="F91" s="38"/>
      <c r="G91" s="41" t="s">
        <v>4337</v>
      </c>
      <c r="H91" s="51">
        <v>0</v>
      </c>
      <c r="I91" s="38"/>
      <c r="J91" s="38"/>
      <c r="K91" s="38"/>
      <c r="L91" s="38"/>
      <c r="M91" s="38"/>
      <c r="N91" s="38"/>
      <c r="O91" s="38"/>
    </row>
    <row r="92" spans="1:15">
      <c r="A92" s="38"/>
      <c r="B92" s="41" t="s">
        <v>576</v>
      </c>
      <c r="C92" s="51">
        <v>2959</v>
      </c>
      <c r="D92" s="38"/>
      <c r="E92" s="38"/>
      <c r="F92" s="38"/>
      <c r="G92" s="41" t="s">
        <v>4933</v>
      </c>
      <c r="H92" s="51">
        <v>0</v>
      </c>
      <c r="I92" s="38"/>
      <c r="J92" s="38"/>
      <c r="K92" s="38"/>
      <c r="L92" s="38"/>
      <c r="M92" s="38"/>
      <c r="N92" s="38"/>
      <c r="O92" s="38"/>
    </row>
    <row r="93" spans="1:15">
      <c r="A93" s="38"/>
      <c r="B93" s="41" t="s">
        <v>1219</v>
      </c>
      <c r="C93" s="51">
        <v>2894</v>
      </c>
      <c r="D93" s="38"/>
      <c r="E93" s="38"/>
      <c r="F93" s="38"/>
      <c r="G93" s="41" t="s">
        <v>4092</v>
      </c>
      <c r="H93" s="51">
        <v>0</v>
      </c>
      <c r="I93" s="38"/>
      <c r="J93" s="38"/>
      <c r="K93" s="38"/>
      <c r="L93" s="38"/>
      <c r="M93" s="38"/>
      <c r="N93" s="38"/>
      <c r="O93" s="38"/>
    </row>
    <row r="94" spans="1:15">
      <c r="A94" s="38"/>
      <c r="B94" s="41" t="s">
        <v>956</v>
      </c>
      <c r="C94" s="51">
        <v>2881</v>
      </c>
      <c r="D94" s="38"/>
      <c r="E94" s="38"/>
      <c r="F94" s="38"/>
      <c r="G94" s="41" t="s">
        <v>5283</v>
      </c>
      <c r="H94" s="51">
        <v>0</v>
      </c>
      <c r="I94" s="38"/>
      <c r="J94" s="38"/>
      <c r="K94" s="38"/>
      <c r="L94" s="38"/>
      <c r="M94" s="38"/>
      <c r="N94" s="38"/>
      <c r="O94" s="38"/>
    </row>
    <row r="95" spans="1:15">
      <c r="A95" s="38"/>
      <c r="B95" s="41" t="s">
        <v>623</v>
      </c>
      <c r="C95" s="51">
        <v>2838</v>
      </c>
      <c r="D95" s="38"/>
      <c r="E95" s="38"/>
      <c r="F95" s="38"/>
      <c r="G95" s="41" t="s">
        <v>5158</v>
      </c>
      <c r="H95" s="51">
        <v>0</v>
      </c>
      <c r="I95" s="38"/>
      <c r="J95" s="38"/>
      <c r="K95" s="38"/>
      <c r="L95" s="38"/>
      <c r="M95" s="38"/>
      <c r="N95" s="38"/>
      <c r="O95" s="38"/>
    </row>
    <row r="96" spans="1:15">
      <c r="A96" s="38"/>
      <c r="B96" s="41" t="s">
        <v>521</v>
      </c>
      <c r="C96" s="51">
        <v>2804</v>
      </c>
      <c r="D96" s="38"/>
      <c r="E96" s="38"/>
      <c r="F96" s="38"/>
      <c r="G96" s="41" t="s">
        <v>4964</v>
      </c>
      <c r="H96" s="51">
        <v>0</v>
      </c>
      <c r="I96" s="38"/>
      <c r="J96" s="38"/>
      <c r="K96" s="38"/>
      <c r="L96" s="38"/>
      <c r="M96" s="38"/>
      <c r="N96" s="38"/>
      <c r="O96" s="38"/>
    </row>
    <row r="97" spans="1:15">
      <c r="A97" s="38"/>
      <c r="B97" s="41" t="s">
        <v>908</v>
      </c>
      <c r="C97" s="51">
        <v>2787</v>
      </c>
      <c r="D97" s="38"/>
      <c r="E97" s="38"/>
      <c r="F97" s="38"/>
      <c r="G97" s="41" t="s">
        <v>4015</v>
      </c>
      <c r="H97" s="51">
        <v>0</v>
      </c>
      <c r="I97" s="38"/>
      <c r="J97" s="38"/>
      <c r="K97" s="38"/>
      <c r="L97" s="38"/>
      <c r="M97" s="38"/>
      <c r="N97" s="38"/>
      <c r="O97" s="38"/>
    </row>
    <row r="98" spans="1:15">
      <c r="A98" s="38"/>
      <c r="B98" s="41" t="s">
        <v>626</v>
      </c>
      <c r="C98" s="51">
        <v>2719</v>
      </c>
      <c r="D98" s="38"/>
      <c r="E98" s="38"/>
      <c r="F98" s="38"/>
      <c r="G98" s="41" t="s">
        <v>2910</v>
      </c>
      <c r="H98" s="51">
        <v>0</v>
      </c>
      <c r="I98" s="38"/>
      <c r="J98" s="38"/>
      <c r="K98" s="38"/>
      <c r="L98" s="38"/>
      <c r="M98" s="38"/>
      <c r="N98" s="38"/>
      <c r="O98" s="38"/>
    </row>
    <row r="99" spans="1:15">
      <c r="A99" s="38"/>
      <c r="B99" s="41" t="s">
        <v>1052</v>
      </c>
      <c r="C99" s="51">
        <v>2677</v>
      </c>
      <c r="D99" s="38"/>
      <c r="E99" s="38"/>
      <c r="F99" s="38"/>
      <c r="G99" s="41" t="s">
        <v>3278</v>
      </c>
      <c r="H99" s="51">
        <v>0</v>
      </c>
      <c r="I99" s="38"/>
      <c r="J99" s="38"/>
      <c r="K99" s="38"/>
      <c r="L99" s="38"/>
      <c r="M99" s="38"/>
      <c r="N99" s="38"/>
      <c r="O99" s="38"/>
    </row>
    <row r="100" spans="1:15">
      <c r="A100" s="38"/>
      <c r="B100" s="41" t="s">
        <v>591</v>
      </c>
      <c r="C100" s="51">
        <v>2553</v>
      </c>
      <c r="D100" s="38"/>
      <c r="E100" s="38"/>
      <c r="F100" s="38"/>
      <c r="G100" s="41" t="s">
        <v>4956</v>
      </c>
      <c r="H100" s="51">
        <v>0</v>
      </c>
      <c r="I100" s="38"/>
      <c r="J100" s="38"/>
      <c r="K100" s="38"/>
      <c r="L100" s="38"/>
      <c r="M100" s="38"/>
      <c r="N100" s="38"/>
      <c r="O100" s="38"/>
    </row>
    <row r="101" spans="1:15">
      <c r="A101" s="38"/>
      <c r="B101" s="41" t="s">
        <v>2009</v>
      </c>
      <c r="C101" s="51">
        <v>2532</v>
      </c>
      <c r="D101" s="38"/>
      <c r="E101" s="38"/>
      <c r="F101" s="38"/>
      <c r="G101" s="41" t="s">
        <v>712</v>
      </c>
      <c r="H101" s="51">
        <v>0</v>
      </c>
      <c r="I101" s="38"/>
      <c r="J101" s="38"/>
      <c r="K101" s="38"/>
      <c r="L101" s="38"/>
      <c r="M101" s="38"/>
      <c r="N101" s="38"/>
      <c r="O101" s="38"/>
    </row>
    <row r="102" spans="1:15">
      <c r="A102" s="38"/>
      <c r="B102" s="41" t="s">
        <v>791</v>
      </c>
      <c r="C102" s="51">
        <v>2498</v>
      </c>
      <c r="D102" s="38"/>
      <c r="E102" s="38"/>
      <c r="F102" s="38"/>
      <c r="G102" s="41" t="s">
        <v>4691</v>
      </c>
      <c r="H102" s="51">
        <v>0</v>
      </c>
      <c r="I102" s="38"/>
      <c r="J102" s="38"/>
      <c r="K102" s="38"/>
      <c r="L102" s="38"/>
      <c r="M102" s="38"/>
      <c r="N102" s="38"/>
      <c r="O102" s="38"/>
    </row>
    <row r="103" spans="1:15">
      <c r="A103" s="38"/>
      <c r="B103" s="41" t="s">
        <v>1401</v>
      </c>
      <c r="C103" s="51">
        <v>2455</v>
      </c>
      <c r="D103" s="38"/>
      <c r="E103" s="38"/>
      <c r="F103" s="38"/>
      <c r="G103" s="41" t="s">
        <v>3920</v>
      </c>
      <c r="H103" s="51">
        <v>0</v>
      </c>
      <c r="I103" s="38"/>
      <c r="J103" s="38"/>
      <c r="K103" s="38"/>
      <c r="L103" s="38"/>
      <c r="M103" s="38"/>
      <c r="N103" s="38"/>
      <c r="O103" s="38"/>
    </row>
    <row r="104" spans="1:15">
      <c r="A104" s="38"/>
      <c r="B104" s="41" t="s">
        <v>989</v>
      </c>
      <c r="C104" s="51">
        <v>2454</v>
      </c>
      <c r="D104" s="38"/>
      <c r="E104" s="38"/>
      <c r="F104" s="38"/>
      <c r="G104" s="41" t="s">
        <v>2223</v>
      </c>
      <c r="H104" s="51">
        <v>0</v>
      </c>
      <c r="I104" s="38"/>
      <c r="J104" s="38"/>
      <c r="K104" s="38"/>
      <c r="L104" s="38"/>
      <c r="M104" s="38"/>
      <c r="N104" s="38"/>
      <c r="O104" s="38"/>
    </row>
    <row r="105" spans="1:15">
      <c r="A105" s="38"/>
      <c r="B105" s="41" t="s">
        <v>719</v>
      </c>
      <c r="C105" s="51">
        <v>2418</v>
      </c>
      <c r="D105" s="38"/>
      <c r="E105" s="38"/>
      <c r="F105" s="38"/>
      <c r="G105" s="41" t="s">
        <v>4408</v>
      </c>
      <c r="H105" s="51">
        <v>0</v>
      </c>
      <c r="I105" s="38"/>
      <c r="J105" s="38"/>
      <c r="K105" s="38"/>
      <c r="L105" s="38"/>
      <c r="M105" s="38"/>
      <c r="N105" s="38"/>
      <c r="O105" s="38"/>
    </row>
    <row r="106" spans="1:15">
      <c r="A106" s="38"/>
      <c r="B106" s="41" t="s">
        <v>1071</v>
      </c>
      <c r="C106" s="51">
        <v>2402</v>
      </c>
      <c r="D106" s="38"/>
      <c r="E106" s="38"/>
      <c r="F106" s="38"/>
      <c r="G106" s="41" t="s">
        <v>4036</v>
      </c>
      <c r="H106" s="51">
        <v>0</v>
      </c>
      <c r="I106" s="38"/>
      <c r="J106" s="38"/>
      <c r="K106" s="38"/>
      <c r="L106" s="38"/>
      <c r="M106" s="38"/>
      <c r="N106" s="38"/>
      <c r="O106" s="38"/>
    </row>
    <row r="107" spans="1:15">
      <c r="A107" s="38"/>
      <c r="B107" s="41" t="s">
        <v>1642</v>
      </c>
      <c r="C107" s="51">
        <v>2366</v>
      </c>
      <c r="D107" s="38"/>
      <c r="E107" s="38"/>
      <c r="F107" s="38"/>
      <c r="G107" s="41" t="s">
        <v>4144</v>
      </c>
      <c r="H107" s="51">
        <v>0</v>
      </c>
      <c r="I107" s="38"/>
      <c r="J107" s="38"/>
      <c r="K107" s="38"/>
      <c r="L107" s="38"/>
      <c r="M107" s="38"/>
      <c r="N107" s="38"/>
      <c r="O107" s="38"/>
    </row>
    <row r="108" spans="1:15">
      <c r="A108" s="38"/>
      <c r="B108" s="41" t="s">
        <v>1157</v>
      </c>
      <c r="C108" s="51">
        <v>2362</v>
      </c>
      <c r="D108" s="38"/>
      <c r="E108" s="38"/>
      <c r="F108" s="38"/>
      <c r="G108" s="41" t="s">
        <v>3373</v>
      </c>
      <c r="H108" s="51">
        <v>0</v>
      </c>
      <c r="I108" s="38"/>
      <c r="J108" s="38"/>
      <c r="K108" s="38"/>
      <c r="L108" s="38"/>
      <c r="M108" s="38"/>
      <c r="N108" s="38"/>
      <c r="O108" s="38"/>
    </row>
    <row r="109" spans="1:15">
      <c r="A109" s="38"/>
      <c r="B109" s="41" t="s">
        <v>992</v>
      </c>
      <c r="C109" s="51">
        <v>2335</v>
      </c>
      <c r="D109" s="38"/>
      <c r="E109" s="38"/>
      <c r="F109" s="38"/>
      <c r="G109" s="41" t="s">
        <v>5287</v>
      </c>
      <c r="H109" s="51">
        <v>0</v>
      </c>
      <c r="I109" s="38"/>
      <c r="J109" s="38"/>
      <c r="K109" s="38"/>
      <c r="L109" s="38"/>
      <c r="M109" s="38"/>
      <c r="N109" s="38"/>
      <c r="O109" s="38"/>
    </row>
    <row r="110" spans="1:15">
      <c r="A110" s="38"/>
      <c r="B110" s="41" t="s">
        <v>1084</v>
      </c>
      <c r="C110" s="51">
        <v>2322</v>
      </c>
      <c r="D110" s="38"/>
      <c r="E110" s="38"/>
      <c r="F110" s="38"/>
      <c r="G110" s="41" t="s">
        <v>5288</v>
      </c>
      <c r="H110" s="51">
        <v>0</v>
      </c>
      <c r="I110" s="38"/>
      <c r="J110" s="38"/>
      <c r="K110" s="38"/>
      <c r="L110" s="38"/>
      <c r="M110" s="38"/>
      <c r="N110" s="38"/>
      <c r="O110" s="38"/>
    </row>
    <row r="111" spans="1:15">
      <c r="A111" s="38"/>
      <c r="B111" s="41" t="s">
        <v>1363</v>
      </c>
      <c r="C111" s="51">
        <v>2318</v>
      </c>
      <c r="D111" s="38"/>
      <c r="E111" s="38"/>
      <c r="F111" s="38"/>
      <c r="G111" s="41" t="s">
        <v>5330</v>
      </c>
      <c r="H111" s="51">
        <v>0</v>
      </c>
      <c r="I111" s="38"/>
      <c r="J111" s="38"/>
      <c r="K111" s="38"/>
      <c r="L111" s="38"/>
      <c r="M111" s="38"/>
      <c r="N111" s="38"/>
      <c r="O111" s="38"/>
    </row>
    <row r="112" spans="1:15">
      <c r="A112" s="38"/>
      <c r="B112" s="41" t="s">
        <v>919</v>
      </c>
      <c r="C112" s="51">
        <v>2310</v>
      </c>
      <c r="D112" s="38"/>
      <c r="E112" s="38"/>
      <c r="F112" s="38"/>
      <c r="G112" s="41" t="s">
        <v>4792</v>
      </c>
      <c r="H112" s="51">
        <v>0</v>
      </c>
      <c r="I112" s="38"/>
      <c r="J112" s="38"/>
      <c r="K112" s="38"/>
      <c r="L112" s="38"/>
      <c r="M112" s="38"/>
      <c r="N112" s="38"/>
      <c r="O112" s="38"/>
    </row>
    <row r="113" spans="1:15">
      <c r="A113" s="38"/>
      <c r="B113" s="41" t="s">
        <v>1494</v>
      </c>
      <c r="C113" s="51">
        <v>2268</v>
      </c>
      <c r="D113" s="38"/>
      <c r="E113" s="38"/>
      <c r="F113" s="38"/>
      <c r="G113" s="41" t="s">
        <v>4745</v>
      </c>
      <c r="H113" s="51">
        <v>0</v>
      </c>
      <c r="I113" s="38"/>
      <c r="J113" s="38"/>
      <c r="K113" s="38"/>
      <c r="L113" s="38"/>
      <c r="M113" s="38"/>
      <c r="N113" s="38"/>
      <c r="O113" s="38"/>
    </row>
    <row r="114" spans="1:15">
      <c r="A114" s="38"/>
      <c r="B114" s="41" t="s">
        <v>1027</v>
      </c>
      <c r="C114" s="51">
        <v>2259</v>
      </c>
      <c r="D114" s="38"/>
      <c r="E114" s="38"/>
      <c r="F114" s="38"/>
      <c r="G114" s="41" t="s">
        <v>5144</v>
      </c>
      <c r="H114" s="51">
        <v>0</v>
      </c>
      <c r="I114" s="38"/>
      <c r="J114" s="38"/>
      <c r="K114" s="38"/>
      <c r="L114" s="38"/>
      <c r="M114" s="38"/>
      <c r="N114" s="38"/>
      <c r="O114" s="38"/>
    </row>
    <row r="115" spans="1:15">
      <c r="A115" s="38"/>
      <c r="B115" s="41" t="s">
        <v>1122</v>
      </c>
      <c r="C115" s="51">
        <v>2258</v>
      </c>
      <c r="D115" s="38"/>
      <c r="E115" s="38"/>
      <c r="F115" s="38"/>
      <c r="G115" s="41" t="s">
        <v>2738</v>
      </c>
      <c r="H115" s="51">
        <v>0</v>
      </c>
      <c r="I115" s="38"/>
      <c r="J115" s="38"/>
      <c r="K115" s="38"/>
      <c r="L115" s="38"/>
      <c r="M115" s="38"/>
      <c r="N115" s="38"/>
      <c r="O115" s="38"/>
    </row>
    <row r="116" spans="1:15">
      <c r="A116" s="38"/>
      <c r="B116" s="41" t="s">
        <v>1692</v>
      </c>
      <c r="C116" s="51">
        <v>2247</v>
      </c>
      <c r="D116" s="38"/>
      <c r="E116" s="38"/>
      <c r="F116" s="38"/>
      <c r="G116" s="41" t="s">
        <v>788</v>
      </c>
      <c r="H116" s="51">
        <v>0</v>
      </c>
      <c r="I116" s="38"/>
      <c r="J116" s="38"/>
      <c r="K116" s="38"/>
      <c r="L116" s="38"/>
      <c r="M116" s="38"/>
      <c r="N116" s="38"/>
      <c r="O116" s="38"/>
    </row>
    <row r="117" spans="1:15">
      <c r="A117" s="38"/>
      <c r="B117" s="41" t="s">
        <v>336</v>
      </c>
      <c r="C117" s="51">
        <v>2089</v>
      </c>
      <c r="D117" s="38"/>
      <c r="E117" s="38"/>
      <c r="F117" s="38"/>
      <c r="G117" s="41" t="s">
        <v>4801</v>
      </c>
      <c r="H117" s="51">
        <v>0</v>
      </c>
      <c r="I117" s="38"/>
      <c r="J117" s="38"/>
      <c r="K117" s="38"/>
      <c r="L117" s="38"/>
      <c r="M117" s="38"/>
      <c r="N117" s="38"/>
      <c r="O117" s="38"/>
    </row>
    <row r="118" spans="1:15">
      <c r="A118" s="38"/>
      <c r="B118" s="41" t="s">
        <v>1256</v>
      </c>
      <c r="C118" s="51">
        <v>2037</v>
      </c>
      <c r="D118" s="38"/>
      <c r="E118" s="38"/>
      <c r="F118" s="38"/>
      <c r="G118" s="41" t="s">
        <v>5277</v>
      </c>
      <c r="H118" s="51">
        <v>0</v>
      </c>
      <c r="I118" s="38"/>
      <c r="J118" s="38"/>
      <c r="K118" s="38"/>
      <c r="L118" s="38"/>
      <c r="M118" s="38"/>
      <c r="N118" s="38"/>
      <c r="O118" s="38"/>
    </row>
    <row r="119" spans="1:15">
      <c r="A119" s="38"/>
      <c r="B119" s="41" t="s">
        <v>1318</v>
      </c>
      <c r="C119" s="51">
        <v>2002</v>
      </c>
      <c r="D119" s="38"/>
      <c r="E119" s="38"/>
      <c r="F119" s="38"/>
      <c r="G119" s="41" t="s">
        <v>4206</v>
      </c>
      <c r="H119" s="51">
        <v>0</v>
      </c>
      <c r="I119" s="38"/>
      <c r="J119" s="38"/>
      <c r="K119" s="38"/>
      <c r="L119" s="38"/>
      <c r="M119" s="38"/>
      <c r="N119" s="38"/>
      <c r="O119" s="38"/>
    </row>
    <row r="120" spans="1:15">
      <c r="A120" s="38"/>
      <c r="B120" s="41" t="s">
        <v>909</v>
      </c>
      <c r="C120" s="51">
        <v>1951</v>
      </c>
      <c r="D120" s="38"/>
      <c r="E120" s="38"/>
      <c r="F120" s="38"/>
      <c r="G120" s="41" t="s">
        <v>3906</v>
      </c>
      <c r="H120" s="51">
        <v>0</v>
      </c>
      <c r="I120" s="38"/>
      <c r="J120" s="38"/>
      <c r="K120" s="38"/>
      <c r="L120" s="38"/>
      <c r="M120" s="38"/>
      <c r="N120" s="38"/>
      <c r="O120" s="38"/>
    </row>
    <row r="121" spans="1:15">
      <c r="A121" s="38"/>
      <c r="B121" s="41" t="s">
        <v>1972</v>
      </c>
      <c r="C121" s="51">
        <v>1949</v>
      </c>
      <c r="D121" s="38"/>
      <c r="E121" s="38"/>
      <c r="F121" s="38"/>
      <c r="G121" s="41" t="s">
        <v>4601</v>
      </c>
      <c r="H121" s="51">
        <v>0</v>
      </c>
      <c r="I121" s="38"/>
      <c r="J121" s="38"/>
      <c r="K121" s="38"/>
      <c r="L121" s="38"/>
      <c r="M121" s="38"/>
      <c r="N121" s="38"/>
      <c r="O121" s="38"/>
    </row>
    <row r="122" spans="1:15">
      <c r="A122" s="38"/>
      <c r="B122" s="41" t="s">
        <v>925</v>
      </c>
      <c r="C122" s="51">
        <v>1947</v>
      </c>
      <c r="D122" s="38"/>
      <c r="E122" s="38"/>
      <c r="F122" s="38"/>
      <c r="G122" s="41" t="s">
        <v>5276</v>
      </c>
      <c r="H122" s="51">
        <v>0</v>
      </c>
      <c r="I122" s="38"/>
      <c r="J122" s="38"/>
      <c r="K122" s="38"/>
      <c r="L122" s="38"/>
      <c r="M122" s="38"/>
      <c r="N122" s="38"/>
      <c r="O122" s="38"/>
    </row>
    <row r="123" spans="1:15">
      <c r="A123" s="38"/>
      <c r="B123" s="41" t="s">
        <v>1570</v>
      </c>
      <c r="C123" s="51">
        <v>1914</v>
      </c>
      <c r="D123" s="38"/>
      <c r="E123" s="38"/>
      <c r="F123" s="38"/>
      <c r="G123" s="41" t="s">
        <v>4201</v>
      </c>
      <c r="H123" s="51">
        <v>0</v>
      </c>
      <c r="I123" s="38"/>
      <c r="J123" s="38"/>
      <c r="K123" s="38"/>
      <c r="L123" s="38"/>
      <c r="M123" s="38"/>
      <c r="N123" s="38"/>
      <c r="O123" s="38"/>
    </row>
    <row r="124" spans="1:15">
      <c r="A124" s="38"/>
      <c r="B124" s="41" t="s">
        <v>1603</v>
      </c>
      <c r="C124" s="51">
        <v>1890</v>
      </c>
      <c r="D124" s="38"/>
      <c r="E124" s="38"/>
      <c r="F124" s="38"/>
      <c r="G124" s="41" t="s">
        <v>4754</v>
      </c>
      <c r="H124" s="51">
        <v>0</v>
      </c>
      <c r="I124" s="38"/>
      <c r="J124" s="38"/>
      <c r="K124" s="38"/>
      <c r="L124" s="38"/>
      <c r="M124" s="38"/>
      <c r="N124" s="38"/>
      <c r="O124" s="38"/>
    </row>
    <row r="125" spans="1:15">
      <c r="A125" s="38"/>
      <c r="B125" s="41" t="s">
        <v>625</v>
      </c>
      <c r="C125" s="51">
        <v>1878</v>
      </c>
      <c r="D125" s="38"/>
      <c r="E125" s="38"/>
      <c r="F125" s="38"/>
      <c r="G125" s="41" t="s">
        <v>4037</v>
      </c>
      <c r="H125" s="51">
        <v>0</v>
      </c>
      <c r="I125" s="38"/>
      <c r="J125" s="38"/>
      <c r="K125" s="38"/>
      <c r="L125" s="38"/>
      <c r="M125" s="38"/>
      <c r="N125" s="38"/>
      <c r="O125" s="38"/>
    </row>
    <row r="126" spans="1:15">
      <c r="A126" s="38"/>
      <c r="B126" s="41" t="s">
        <v>689</v>
      </c>
      <c r="C126" s="51">
        <v>1871</v>
      </c>
      <c r="D126" s="38"/>
      <c r="E126" s="38"/>
      <c r="F126" s="38"/>
      <c r="G126" s="41" t="s">
        <v>2005</v>
      </c>
      <c r="H126" s="51">
        <v>0</v>
      </c>
      <c r="I126" s="38"/>
      <c r="J126" s="38"/>
      <c r="K126" s="38"/>
      <c r="L126" s="38"/>
      <c r="M126" s="38"/>
      <c r="N126" s="38"/>
      <c r="O126" s="38"/>
    </row>
    <row r="127" spans="1:15">
      <c r="A127" s="38"/>
      <c r="B127" s="41" t="s">
        <v>3372</v>
      </c>
      <c r="C127" s="51">
        <v>1870</v>
      </c>
      <c r="D127" s="38"/>
      <c r="E127" s="38"/>
      <c r="F127" s="38"/>
      <c r="G127" s="41" t="s">
        <v>3964</v>
      </c>
      <c r="H127" s="51">
        <v>0</v>
      </c>
      <c r="I127" s="38"/>
      <c r="J127" s="38"/>
      <c r="K127" s="38"/>
      <c r="L127" s="38"/>
      <c r="M127" s="38"/>
      <c r="N127" s="38"/>
      <c r="O127" s="38"/>
    </row>
    <row r="128" spans="1:15">
      <c r="A128" s="38"/>
      <c r="B128" s="41" t="s">
        <v>916</v>
      </c>
      <c r="C128" s="51">
        <v>1856</v>
      </c>
      <c r="D128" s="38"/>
      <c r="E128" s="38"/>
      <c r="F128" s="38"/>
      <c r="G128" s="41" t="s">
        <v>4892</v>
      </c>
      <c r="H128" s="51">
        <v>0</v>
      </c>
      <c r="I128" s="38"/>
      <c r="J128" s="38"/>
      <c r="K128" s="38"/>
      <c r="L128" s="38"/>
      <c r="M128" s="38"/>
      <c r="N128" s="38"/>
      <c r="O128" s="38"/>
    </row>
    <row r="129" spans="1:15">
      <c r="A129" s="38"/>
      <c r="B129" s="41" t="s">
        <v>983</v>
      </c>
      <c r="C129" s="51">
        <v>1834</v>
      </c>
      <c r="D129" s="38"/>
      <c r="E129" s="38"/>
      <c r="F129" s="38"/>
      <c r="G129" s="41" t="s">
        <v>1059</v>
      </c>
      <c r="H129" s="51">
        <v>0</v>
      </c>
      <c r="I129" s="38"/>
      <c r="J129" s="38"/>
      <c r="K129" s="38"/>
      <c r="L129" s="38"/>
      <c r="M129" s="38"/>
      <c r="N129" s="38"/>
      <c r="O129" s="38"/>
    </row>
    <row r="130" spans="1:15">
      <c r="A130" s="38"/>
      <c r="B130" s="41" t="s">
        <v>1910</v>
      </c>
      <c r="C130" s="51">
        <v>1811</v>
      </c>
      <c r="D130" s="38"/>
      <c r="E130" s="38"/>
      <c r="F130" s="38"/>
      <c r="G130" s="41" t="s">
        <v>4673</v>
      </c>
      <c r="H130" s="51">
        <v>0</v>
      </c>
      <c r="I130" s="38"/>
      <c r="J130" s="38"/>
      <c r="K130" s="38"/>
      <c r="L130" s="38"/>
      <c r="M130" s="38"/>
      <c r="N130" s="38"/>
      <c r="O130" s="38"/>
    </row>
    <row r="131" spans="1:15">
      <c r="A131" s="38"/>
      <c r="B131" s="41" t="s">
        <v>1046</v>
      </c>
      <c r="C131" s="51">
        <v>1811</v>
      </c>
      <c r="D131" s="38"/>
      <c r="E131" s="38"/>
      <c r="F131" s="38"/>
      <c r="G131" s="41" t="s">
        <v>4637</v>
      </c>
      <c r="H131" s="51">
        <v>0</v>
      </c>
      <c r="I131" s="38"/>
      <c r="J131" s="38"/>
      <c r="K131" s="38"/>
      <c r="L131" s="38"/>
      <c r="M131" s="38"/>
      <c r="N131" s="38"/>
      <c r="O131" s="38"/>
    </row>
    <row r="132" spans="1:15">
      <c r="A132" s="38"/>
      <c r="B132" s="41" t="s">
        <v>2414</v>
      </c>
      <c r="C132" s="51">
        <v>1788</v>
      </c>
      <c r="D132" s="38"/>
      <c r="E132" s="38"/>
      <c r="F132" s="38"/>
      <c r="G132" s="41" t="s">
        <v>4942</v>
      </c>
      <c r="H132" s="51">
        <v>0</v>
      </c>
      <c r="I132" s="38"/>
      <c r="J132" s="38"/>
      <c r="K132" s="38"/>
      <c r="L132" s="38"/>
      <c r="M132" s="38"/>
      <c r="N132" s="38"/>
      <c r="O132" s="38"/>
    </row>
    <row r="133" spans="1:15">
      <c r="A133" s="38"/>
      <c r="B133" s="41" t="s">
        <v>834</v>
      </c>
      <c r="C133" s="51">
        <v>1786</v>
      </c>
      <c r="D133" s="38"/>
      <c r="E133" s="38"/>
      <c r="F133" s="38"/>
      <c r="G133" s="41" t="s">
        <v>4840</v>
      </c>
      <c r="H133" s="51">
        <v>0</v>
      </c>
      <c r="I133" s="38"/>
      <c r="J133" s="38"/>
      <c r="K133" s="38"/>
      <c r="L133" s="38"/>
      <c r="M133" s="38"/>
      <c r="N133" s="38"/>
      <c r="O133" s="38"/>
    </row>
    <row r="134" spans="1:15">
      <c r="A134" s="38"/>
      <c r="B134" s="41" t="s">
        <v>3174</v>
      </c>
      <c r="C134" s="51">
        <v>1766</v>
      </c>
      <c r="D134" s="38"/>
      <c r="E134" s="38"/>
      <c r="F134" s="38"/>
      <c r="G134" s="41" t="s">
        <v>3842</v>
      </c>
      <c r="H134" s="51">
        <v>0</v>
      </c>
      <c r="I134" s="38"/>
      <c r="J134" s="38"/>
      <c r="K134" s="38"/>
      <c r="L134" s="38"/>
      <c r="M134" s="38"/>
      <c r="N134" s="38"/>
      <c r="O134" s="38"/>
    </row>
    <row r="135" spans="1:15">
      <c r="A135" s="38"/>
      <c r="B135" s="41" t="s">
        <v>913</v>
      </c>
      <c r="C135" s="51">
        <v>1761</v>
      </c>
      <c r="D135" s="38"/>
      <c r="E135" s="38"/>
      <c r="F135" s="38"/>
      <c r="G135" s="41" t="s">
        <v>4927</v>
      </c>
      <c r="H135" s="51">
        <v>0</v>
      </c>
      <c r="I135" s="38"/>
      <c r="J135" s="38"/>
      <c r="K135" s="38"/>
      <c r="L135" s="38"/>
      <c r="M135" s="38"/>
      <c r="N135" s="38"/>
      <c r="O135" s="38"/>
    </row>
    <row r="136" spans="1:15">
      <c r="A136" s="38"/>
      <c r="B136" s="41" t="s">
        <v>1204</v>
      </c>
      <c r="C136" s="51">
        <v>1724</v>
      </c>
      <c r="D136" s="38"/>
      <c r="E136" s="38"/>
      <c r="F136" s="38"/>
      <c r="G136" s="41" t="s">
        <v>4216</v>
      </c>
      <c r="H136" s="51">
        <v>0</v>
      </c>
      <c r="I136" s="38"/>
      <c r="J136" s="38"/>
      <c r="K136" s="38"/>
      <c r="L136" s="38"/>
      <c r="M136" s="38"/>
      <c r="N136" s="38"/>
      <c r="O136" s="38"/>
    </row>
    <row r="137" spans="1:15">
      <c r="A137" s="38"/>
      <c r="B137" s="41" t="s">
        <v>815</v>
      </c>
      <c r="C137" s="51">
        <v>1714</v>
      </c>
      <c r="D137" s="38"/>
      <c r="E137" s="38"/>
      <c r="F137" s="38"/>
      <c r="G137" s="41" t="s">
        <v>4814</v>
      </c>
      <c r="H137" s="51">
        <v>0</v>
      </c>
      <c r="I137" s="38"/>
      <c r="J137" s="38"/>
      <c r="K137" s="38"/>
      <c r="L137" s="38"/>
      <c r="M137" s="38"/>
      <c r="N137" s="38"/>
      <c r="O137" s="38"/>
    </row>
    <row r="138" spans="1:15">
      <c r="A138" s="38"/>
      <c r="B138" s="41" t="s">
        <v>1069</v>
      </c>
      <c r="C138" s="51">
        <v>1706</v>
      </c>
      <c r="D138" s="38"/>
      <c r="E138" s="38"/>
      <c r="F138" s="38"/>
      <c r="G138" s="41" t="s">
        <v>4548</v>
      </c>
      <c r="H138" s="51">
        <v>0</v>
      </c>
      <c r="I138" s="38"/>
      <c r="J138" s="38"/>
      <c r="K138" s="38"/>
      <c r="L138" s="38"/>
      <c r="M138" s="38"/>
      <c r="N138" s="38"/>
      <c r="O138" s="38"/>
    </row>
    <row r="139" spans="1:15">
      <c r="A139" s="38"/>
      <c r="B139" s="41" t="s">
        <v>2055</v>
      </c>
      <c r="C139" s="51">
        <v>1704</v>
      </c>
      <c r="D139" s="38"/>
      <c r="E139" s="38"/>
      <c r="F139" s="38"/>
      <c r="G139" s="41" t="s">
        <v>4388</v>
      </c>
      <c r="H139" s="51">
        <v>0</v>
      </c>
      <c r="I139" s="38"/>
      <c r="J139" s="38"/>
      <c r="K139" s="38"/>
      <c r="L139" s="38"/>
      <c r="M139" s="38"/>
      <c r="N139" s="38"/>
      <c r="O139" s="38"/>
    </row>
    <row r="140" spans="1:15">
      <c r="A140" s="38"/>
      <c r="B140" s="41" t="s">
        <v>1572</v>
      </c>
      <c r="C140" s="51">
        <v>1653</v>
      </c>
      <c r="D140" s="38"/>
      <c r="E140" s="38"/>
      <c r="F140" s="38"/>
      <c r="G140" s="41" t="s">
        <v>1846</v>
      </c>
      <c r="H140" s="51">
        <v>0</v>
      </c>
      <c r="I140" s="38"/>
      <c r="J140" s="38"/>
      <c r="K140" s="38"/>
      <c r="L140" s="38"/>
      <c r="M140" s="38"/>
      <c r="N140" s="38"/>
      <c r="O140" s="38"/>
    </row>
    <row r="141" spans="1:15">
      <c r="A141" s="38"/>
      <c r="B141" s="41" t="s">
        <v>3367</v>
      </c>
      <c r="C141" s="51">
        <v>1642</v>
      </c>
      <c r="D141" s="38"/>
      <c r="E141" s="38"/>
      <c r="F141" s="38"/>
      <c r="G141" s="41" t="s">
        <v>4833</v>
      </c>
      <c r="H141" s="51">
        <v>0</v>
      </c>
      <c r="I141" s="38"/>
      <c r="J141" s="38"/>
      <c r="K141" s="38"/>
      <c r="L141" s="38"/>
      <c r="M141" s="38"/>
      <c r="N141" s="38"/>
      <c r="O141" s="38"/>
    </row>
    <row r="142" spans="1:15">
      <c r="A142" s="38"/>
      <c r="B142" s="41" t="s">
        <v>1264</v>
      </c>
      <c r="C142" s="51">
        <v>1603</v>
      </c>
      <c r="D142" s="38"/>
      <c r="E142" s="38"/>
      <c r="F142" s="38"/>
      <c r="G142" s="41" t="s">
        <v>3854</v>
      </c>
      <c r="H142" s="51">
        <v>0</v>
      </c>
      <c r="I142" s="38"/>
      <c r="J142" s="38"/>
      <c r="K142" s="38"/>
      <c r="L142" s="38"/>
      <c r="M142" s="38"/>
      <c r="N142" s="38"/>
      <c r="O142" s="38"/>
    </row>
    <row r="143" spans="1:15">
      <c r="A143" s="38"/>
      <c r="B143" s="41" t="s">
        <v>1858</v>
      </c>
      <c r="C143" s="51">
        <v>1590</v>
      </c>
      <c r="D143" s="38"/>
      <c r="E143" s="38"/>
      <c r="F143" s="38"/>
      <c r="G143" s="41" t="s">
        <v>5107</v>
      </c>
      <c r="H143" s="51">
        <v>0</v>
      </c>
      <c r="I143" s="38"/>
      <c r="J143" s="38"/>
      <c r="K143" s="38"/>
      <c r="L143" s="38"/>
      <c r="M143" s="38"/>
      <c r="N143" s="38"/>
      <c r="O143" s="38"/>
    </row>
    <row r="144" spans="1:15">
      <c r="A144" s="38"/>
      <c r="B144" s="41" t="s">
        <v>950</v>
      </c>
      <c r="C144" s="51">
        <v>1584</v>
      </c>
      <c r="D144" s="38"/>
      <c r="E144" s="38"/>
      <c r="F144" s="38"/>
      <c r="G144" s="41" t="s">
        <v>5248</v>
      </c>
      <c r="H144" s="51">
        <v>0</v>
      </c>
      <c r="I144" s="38"/>
      <c r="J144" s="38"/>
      <c r="K144" s="38"/>
      <c r="L144" s="38"/>
      <c r="M144" s="38"/>
      <c r="N144" s="38"/>
      <c r="O144" s="38"/>
    </row>
    <row r="145" spans="1:15">
      <c r="A145" s="38"/>
      <c r="B145" s="41" t="s">
        <v>793</v>
      </c>
      <c r="C145" s="51">
        <v>1579</v>
      </c>
      <c r="D145" s="38"/>
      <c r="E145" s="38"/>
      <c r="F145" s="38"/>
      <c r="G145" s="41" t="s">
        <v>3986</v>
      </c>
      <c r="H145" s="51">
        <v>0</v>
      </c>
      <c r="I145" s="38"/>
      <c r="J145" s="38"/>
      <c r="K145" s="38"/>
      <c r="L145" s="38"/>
      <c r="M145" s="38"/>
      <c r="N145" s="38"/>
      <c r="O145" s="38"/>
    </row>
    <row r="146" spans="1:15">
      <c r="A146" s="38"/>
      <c r="B146" s="41" t="s">
        <v>348</v>
      </c>
      <c r="C146" s="51">
        <v>1572</v>
      </c>
      <c r="D146" s="38"/>
      <c r="E146" s="38"/>
      <c r="F146" s="38"/>
      <c r="G146" s="41" t="s">
        <v>4531</v>
      </c>
      <c r="H146" s="51">
        <v>0</v>
      </c>
      <c r="I146" s="38"/>
      <c r="J146" s="38"/>
      <c r="K146" s="38"/>
      <c r="L146" s="38"/>
      <c r="M146" s="38"/>
      <c r="N146" s="38"/>
      <c r="O146" s="38"/>
    </row>
    <row r="147" spans="1:15">
      <c r="A147" s="38"/>
      <c r="B147" s="41" t="s">
        <v>2270</v>
      </c>
      <c r="C147" s="51">
        <v>1558</v>
      </c>
      <c r="D147" s="38"/>
      <c r="E147" s="38"/>
      <c r="F147" s="38"/>
      <c r="G147" s="41" t="s">
        <v>3025</v>
      </c>
      <c r="H147" s="51">
        <v>0</v>
      </c>
      <c r="I147" s="38"/>
      <c r="J147" s="38"/>
      <c r="K147" s="38"/>
      <c r="L147" s="38"/>
      <c r="M147" s="38"/>
      <c r="N147" s="38"/>
      <c r="O147" s="38"/>
    </row>
    <row r="148" spans="1:15">
      <c r="A148" s="38"/>
      <c r="B148" s="41" t="s">
        <v>1240</v>
      </c>
      <c r="C148" s="51">
        <v>1549</v>
      </c>
      <c r="D148" s="38"/>
      <c r="E148" s="38"/>
      <c r="F148" s="38"/>
      <c r="G148" s="41" t="s">
        <v>4595</v>
      </c>
      <c r="H148" s="51">
        <v>0</v>
      </c>
      <c r="I148" s="38"/>
      <c r="J148" s="38"/>
      <c r="K148" s="38"/>
      <c r="L148" s="38"/>
      <c r="M148" s="38"/>
      <c r="N148" s="38"/>
      <c r="O148" s="38"/>
    </row>
    <row r="149" spans="1:15">
      <c r="A149" s="38"/>
      <c r="B149" s="41" t="s">
        <v>1150</v>
      </c>
      <c r="C149" s="51">
        <v>1529</v>
      </c>
      <c r="D149" s="38"/>
      <c r="E149" s="38"/>
      <c r="F149" s="38"/>
      <c r="G149" s="41" t="s">
        <v>4147</v>
      </c>
      <c r="H149" s="51">
        <v>0</v>
      </c>
      <c r="I149" s="38"/>
      <c r="J149" s="38"/>
      <c r="K149" s="38"/>
      <c r="L149" s="38"/>
      <c r="M149" s="38"/>
      <c r="N149" s="38"/>
      <c r="O149" s="38"/>
    </row>
    <row r="150" spans="1:15">
      <c r="A150" s="38"/>
      <c r="B150" s="41" t="s">
        <v>1135</v>
      </c>
      <c r="C150" s="51">
        <v>1524</v>
      </c>
      <c r="D150" s="38"/>
      <c r="E150" s="38"/>
      <c r="F150" s="38"/>
      <c r="G150" s="41" t="s">
        <v>5064</v>
      </c>
      <c r="H150" s="51">
        <v>0</v>
      </c>
      <c r="I150" s="38"/>
      <c r="J150" s="38"/>
      <c r="K150" s="38"/>
      <c r="L150" s="38"/>
      <c r="M150" s="38"/>
      <c r="N150" s="38"/>
      <c r="O150" s="38"/>
    </row>
    <row r="151" spans="1:15">
      <c r="A151" s="38"/>
      <c r="B151" s="41" t="s">
        <v>861</v>
      </c>
      <c r="C151" s="51">
        <v>1523</v>
      </c>
      <c r="D151" s="38"/>
      <c r="E151" s="38"/>
      <c r="F151" s="38"/>
      <c r="G151" s="41" t="s">
        <v>4264</v>
      </c>
      <c r="H151" s="51">
        <v>0</v>
      </c>
      <c r="I151" s="38"/>
      <c r="J151" s="38"/>
      <c r="K151" s="38"/>
      <c r="L151" s="38"/>
      <c r="M151" s="38"/>
      <c r="N151" s="38"/>
      <c r="O151" s="38"/>
    </row>
    <row r="152" spans="1:15">
      <c r="A152" s="38"/>
      <c r="B152" s="41" t="s">
        <v>1545</v>
      </c>
      <c r="C152" s="51">
        <v>1503</v>
      </c>
      <c r="D152" s="38"/>
      <c r="E152" s="38"/>
      <c r="F152" s="38"/>
      <c r="G152" s="41" t="s">
        <v>4720</v>
      </c>
      <c r="H152" s="51">
        <v>0</v>
      </c>
      <c r="I152" s="38"/>
      <c r="J152" s="38"/>
      <c r="K152" s="38"/>
      <c r="L152" s="38"/>
      <c r="M152" s="38"/>
      <c r="N152" s="38"/>
      <c r="O152" s="38"/>
    </row>
    <row r="153" spans="1:15">
      <c r="A153" s="38"/>
      <c r="B153" s="41" t="s">
        <v>1564</v>
      </c>
      <c r="C153" s="51">
        <v>1501</v>
      </c>
      <c r="D153" s="38"/>
      <c r="E153" s="38"/>
      <c r="F153" s="38"/>
      <c r="G153" s="41" t="s">
        <v>3696</v>
      </c>
      <c r="H153" s="51">
        <v>0</v>
      </c>
      <c r="I153" s="38"/>
      <c r="J153" s="38"/>
      <c r="K153" s="38"/>
      <c r="L153" s="38"/>
      <c r="M153" s="38"/>
      <c r="N153" s="38"/>
      <c r="O153" s="38"/>
    </row>
    <row r="154" spans="1:15">
      <c r="A154" s="38"/>
      <c r="B154" s="41" t="s">
        <v>2500</v>
      </c>
      <c r="C154" s="51">
        <v>1494</v>
      </c>
      <c r="D154" s="38"/>
      <c r="E154" s="38"/>
      <c r="F154" s="38"/>
      <c r="G154" s="41" t="s">
        <v>5170</v>
      </c>
      <c r="H154" s="51">
        <v>0</v>
      </c>
      <c r="I154" s="38"/>
      <c r="J154" s="38"/>
      <c r="K154" s="38"/>
      <c r="L154" s="38"/>
      <c r="M154" s="38"/>
      <c r="N154" s="38"/>
      <c r="O154" s="38"/>
    </row>
    <row r="155" spans="1:15">
      <c r="A155" s="38"/>
      <c r="B155" s="41" t="s">
        <v>1169</v>
      </c>
      <c r="C155" s="51">
        <v>1478</v>
      </c>
      <c r="D155" s="38"/>
      <c r="E155" s="38"/>
      <c r="F155" s="38"/>
      <c r="G155" s="41" t="s">
        <v>4239</v>
      </c>
      <c r="H155" s="51">
        <v>0</v>
      </c>
      <c r="I155" s="38"/>
      <c r="J155" s="38"/>
      <c r="K155" s="38"/>
      <c r="L155" s="38"/>
      <c r="M155" s="38"/>
      <c r="N155" s="38"/>
      <c r="O155" s="38"/>
    </row>
    <row r="156" spans="1:15">
      <c r="A156" s="38"/>
      <c r="B156" s="41" t="s">
        <v>1213</v>
      </c>
      <c r="C156" s="51">
        <v>1477</v>
      </c>
      <c r="D156" s="38"/>
      <c r="E156" s="38"/>
      <c r="F156" s="38"/>
      <c r="G156" s="41" t="s">
        <v>4820</v>
      </c>
      <c r="H156" s="51">
        <v>0</v>
      </c>
      <c r="I156" s="38"/>
      <c r="J156" s="38"/>
      <c r="K156" s="38"/>
      <c r="L156" s="38"/>
      <c r="M156" s="38"/>
      <c r="N156" s="38"/>
      <c r="O156" s="38"/>
    </row>
    <row r="157" spans="1:15">
      <c r="A157" s="38"/>
      <c r="B157" s="41" t="s">
        <v>2052</v>
      </c>
      <c r="C157" s="51">
        <v>1456</v>
      </c>
      <c r="D157" s="38"/>
      <c r="E157" s="38"/>
      <c r="F157" s="38"/>
      <c r="G157" s="41" t="s">
        <v>5050</v>
      </c>
      <c r="H157" s="51">
        <v>0</v>
      </c>
      <c r="I157" s="38"/>
      <c r="J157" s="38"/>
      <c r="K157" s="38"/>
      <c r="L157" s="38"/>
      <c r="M157" s="38"/>
      <c r="N157" s="38"/>
      <c r="O157" s="38"/>
    </row>
    <row r="158" spans="1:15">
      <c r="A158" s="38"/>
      <c r="B158" s="41" t="s">
        <v>1018</v>
      </c>
      <c r="C158" s="51">
        <v>1449</v>
      </c>
      <c r="D158" s="38"/>
      <c r="E158" s="38"/>
      <c r="F158" s="38"/>
      <c r="G158" s="41" t="s">
        <v>2138</v>
      </c>
      <c r="H158" s="51">
        <v>0</v>
      </c>
      <c r="I158" s="38"/>
      <c r="J158" s="38"/>
      <c r="K158" s="38"/>
      <c r="L158" s="38"/>
      <c r="M158" s="38"/>
      <c r="N158" s="38"/>
      <c r="O158" s="38"/>
    </row>
    <row r="159" spans="1:15">
      <c r="A159" s="38"/>
      <c r="B159" s="41" t="s">
        <v>1445</v>
      </c>
      <c r="C159" s="51">
        <v>1446</v>
      </c>
      <c r="D159" s="38"/>
      <c r="E159" s="38"/>
      <c r="F159" s="38"/>
      <c r="G159" s="41" t="s">
        <v>4744</v>
      </c>
      <c r="H159" s="51">
        <v>0</v>
      </c>
      <c r="I159" s="38"/>
      <c r="J159" s="38"/>
      <c r="K159" s="38"/>
      <c r="L159" s="38"/>
      <c r="M159" s="38"/>
      <c r="N159" s="38"/>
      <c r="O159" s="38"/>
    </row>
    <row r="160" spans="1:15">
      <c r="A160" s="38"/>
      <c r="B160" s="41" t="s">
        <v>3156</v>
      </c>
      <c r="C160" s="51">
        <v>1445</v>
      </c>
      <c r="D160" s="38"/>
      <c r="E160" s="38"/>
      <c r="F160" s="38"/>
      <c r="G160" s="41" t="s">
        <v>4571</v>
      </c>
      <c r="H160" s="51">
        <v>0</v>
      </c>
      <c r="I160" s="38"/>
      <c r="J160" s="38"/>
      <c r="K160" s="38"/>
      <c r="L160" s="38"/>
      <c r="M160" s="38"/>
      <c r="N160" s="38"/>
      <c r="O160" s="38"/>
    </row>
    <row r="161" spans="1:15">
      <c r="A161" s="38"/>
      <c r="B161" s="41" t="s">
        <v>1900</v>
      </c>
      <c r="C161" s="51">
        <v>1431</v>
      </c>
      <c r="D161" s="38"/>
      <c r="E161" s="38"/>
      <c r="F161" s="38"/>
      <c r="G161" s="41" t="s">
        <v>2566</v>
      </c>
      <c r="H161" s="51">
        <v>0</v>
      </c>
      <c r="I161" s="38"/>
      <c r="J161" s="38"/>
      <c r="K161" s="38"/>
      <c r="L161" s="38"/>
      <c r="M161" s="38"/>
      <c r="N161" s="38"/>
      <c r="O161" s="38"/>
    </row>
    <row r="162" spans="1:15">
      <c r="A162" s="38"/>
      <c r="B162" s="41" t="s">
        <v>1485</v>
      </c>
      <c r="C162" s="51">
        <v>1417</v>
      </c>
      <c r="D162" s="38"/>
      <c r="E162" s="38"/>
      <c r="F162" s="38"/>
      <c r="G162" s="41" t="s">
        <v>4211</v>
      </c>
      <c r="H162" s="51">
        <v>0</v>
      </c>
      <c r="I162" s="38"/>
      <c r="J162" s="38"/>
      <c r="K162" s="38"/>
      <c r="L162" s="38"/>
      <c r="M162" s="38"/>
      <c r="N162" s="38"/>
      <c r="O162" s="38"/>
    </row>
    <row r="163" spans="1:15">
      <c r="A163" s="38"/>
      <c r="B163" s="41" t="s">
        <v>1804</v>
      </c>
      <c r="C163" s="51">
        <v>1414</v>
      </c>
      <c r="D163" s="38"/>
      <c r="E163" s="38"/>
      <c r="F163" s="38"/>
      <c r="G163" s="41" t="s">
        <v>2178</v>
      </c>
      <c r="H163" s="51">
        <v>0</v>
      </c>
      <c r="I163" s="38"/>
      <c r="J163" s="38"/>
      <c r="K163" s="38"/>
      <c r="L163" s="38"/>
      <c r="M163" s="38"/>
      <c r="N163" s="38"/>
      <c r="O163" s="38"/>
    </row>
    <row r="164" spans="1:15">
      <c r="A164" s="38"/>
      <c r="B164" s="41" t="s">
        <v>2723</v>
      </c>
      <c r="C164" s="51">
        <v>1413</v>
      </c>
      <c r="D164" s="38"/>
      <c r="E164" s="38"/>
      <c r="F164" s="38"/>
      <c r="G164" s="41" t="s">
        <v>4172</v>
      </c>
      <c r="H164" s="51">
        <v>0</v>
      </c>
      <c r="I164" s="38"/>
      <c r="J164" s="38"/>
      <c r="K164" s="38"/>
      <c r="L164" s="38"/>
      <c r="M164" s="38"/>
      <c r="N164" s="38"/>
      <c r="O164" s="38"/>
    </row>
    <row r="165" spans="1:15">
      <c r="A165" s="38"/>
      <c r="B165" s="41" t="s">
        <v>2883</v>
      </c>
      <c r="C165" s="51">
        <v>1410</v>
      </c>
      <c r="D165" s="38"/>
      <c r="E165" s="38"/>
      <c r="F165" s="38"/>
      <c r="G165" s="41" t="s">
        <v>3392</v>
      </c>
      <c r="H165" s="51">
        <v>0</v>
      </c>
      <c r="I165" s="38"/>
      <c r="J165" s="38"/>
      <c r="K165" s="38"/>
      <c r="L165" s="38"/>
      <c r="M165" s="38"/>
      <c r="N165" s="38"/>
      <c r="O165" s="38"/>
    </row>
    <row r="166" spans="1:15">
      <c r="A166" s="38"/>
      <c r="B166" s="41" t="s">
        <v>3144</v>
      </c>
      <c r="C166" s="51">
        <v>1405</v>
      </c>
      <c r="D166" s="38"/>
      <c r="E166" s="38"/>
      <c r="F166" s="38"/>
      <c r="G166" s="41" t="s">
        <v>4655</v>
      </c>
      <c r="H166" s="51">
        <v>0</v>
      </c>
      <c r="I166" s="38"/>
      <c r="J166" s="38"/>
      <c r="K166" s="38"/>
      <c r="L166" s="38"/>
      <c r="M166" s="38"/>
      <c r="N166" s="38"/>
      <c r="O166" s="38"/>
    </row>
    <row r="167" spans="1:15">
      <c r="A167" s="38"/>
      <c r="B167" s="41" t="s">
        <v>859</v>
      </c>
      <c r="C167" s="51">
        <v>1404</v>
      </c>
      <c r="D167" s="38"/>
      <c r="E167" s="38"/>
      <c r="F167" s="38"/>
      <c r="G167" s="41" t="s">
        <v>2136</v>
      </c>
      <c r="H167" s="51">
        <v>0</v>
      </c>
      <c r="I167" s="38"/>
      <c r="J167" s="38"/>
      <c r="K167" s="38"/>
      <c r="L167" s="38"/>
      <c r="M167" s="38"/>
      <c r="N167" s="38"/>
      <c r="O167" s="38"/>
    </row>
    <row r="168" spans="1:15">
      <c r="A168" s="38"/>
      <c r="B168" s="41" t="s">
        <v>2171</v>
      </c>
      <c r="C168" s="51">
        <v>1397</v>
      </c>
      <c r="D168" s="38"/>
      <c r="E168" s="38"/>
      <c r="F168" s="38"/>
      <c r="G168" s="41" t="s">
        <v>1466</v>
      </c>
      <c r="H168" s="51">
        <v>0</v>
      </c>
      <c r="I168" s="38"/>
      <c r="J168" s="38"/>
      <c r="K168" s="38"/>
      <c r="L168" s="38"/>
      <c r="M168" s="38"/>
      <c r="N168" s="38"/>
      <c r="O168" s="38"/>
    </row>
    <row r="169" spans="1:15">
      <c r="A169" s="38"/>
      <c r="B169" s="41" t="s">
        <v>2128</v>
      </c>
      <c r="C169" s="51">
        <v>1393</v>
      </c>
      <c r="D169" s="38"/>
      <c r="E169" s="38"/>
      <c r="F169" s="38"/>
      <c r="G169" s="41" t="s">
        <v>4713</v>
      </c>
      <c r="H169" s="51">
        <v>0</v>
      </c>
      <c r="I169" s="38"/>
      <c r="J169" s="38"/>
      <c r="K169" s="38"/>
      <c r="L169" s="38"/>
      <c r="M169" s="38"/>
      <c r="N169" s="38"/>
      <c r="O169" s="38"/>
    </row>
    <row r="170" spans="1:15">
      <c r="A170" s="38"/>
      <c r="B170" s="41" t="s">
        <v>1987</v>
      </c>
      <c r="C170" s="51">
        <v>1392</v>
      </c>
      <c r="D170" s="38"/>
      <c r="E170" s="38"/>
      <c r="F170" s="38"/>
      <c r="G170" s="41" t="s">
        <v>2381</v>
      </c>
      <c r="H170" s="51">
        <v>0</v>
      </c>
      <c r="I170" s="38"/>
      <c r="J170" s="38"/>
      <c r="K170" s="38"/>
      <c r="L170" s="38"/>
      <c r="M170" s="38"/>
      <c r="N170" s="38"/>
      <c r="O170" s="38"/>
    </row>
    <row r="171" spans="1:15">
      <c r="A171" s="38"/>
      <c r="B171" s="41" t="s">
        <v>1492</v>
      </c>
      <c r="C171" s="51">
        <v>1387</v>
      </c>
      <c r="D171" s="38"/>
      <c r="E171" s="38"/>
      <c r="F171" s="38"/>
      <c r="G171" s="41" t="s">
        <v>4771</v>
      </c>
      <c r="H171" s="51">
        <v>0</v>
      </c>
      <c r="I171" s="38"/>
      <c r="J171" s="38"/>
      <c r="K171" s="38"/>
      <c r="L171" s="38"/>
      <c r="M171" s="38"/>
      <c r="N171" s="38"/>
      <c r="O171" s="38"/>
    </row>
    <row r="172" spans="1:15">
      <c r="A172" s="38"/>
      <c r="B172" s="41" t="s">
        <v>691</v>
      </c>
      <c r="C172" s="51">
        <v>1382</v>
      </c>
      <c r="D172" s="38"/>
      <c r="E172" s="38"/>
      <c r="F172" s="38"/>
      <c r="G172" s="41" t="s">
        <v>740</v>
      </c>
      <c r="H172" s="51">
        <v>0</v>
      </c>
      <c r="I172" s="38"/>
      <c r="J172" s="38"/>
      <c r="K172" s="38"/>
      <c r="L172" s="38"/>
      <c r="M172" s="38"/>
      <c r="N172" s="38"/>
      <c r="O172" s="38"/>
    </row>
    <row r="173" spans="1:15">
      <c r="A173" s="38"/>
      <c r="B173" s="41" t="s">
        <v>1701</v>
      </c>
      <c r="C173" s="51">
        <v>1381</v>
      </c>
      <c r="D173" s="38"/>
      <c r="E173" s="38"/>
      <c r="F173" s="38"/>
      <c r="G173" s="41" t="s">
        <v>4580</v>
      </c>
      <c r="H173" s="51">
        <v>0</v>
      </c>
      <c r="I173" s="38"/>
      <c r="J173" s="38"/>
      <c r="K173" s="38"/>
      <c r="L173" s="38"/>
      <c r="M173" s="38"/>
      <c r="N173" s="38"/>
      <c r="O173" s="38"/>
    </row>
    <row r="174" spans="1:15">
      <c r="A174" s="38"/>
      <c r="B174" s="41" t="s">
        <v>1190</v>
      </c>
      <c r="C174" s="51">
        <v>1379</v>
      </c>
      <c r="D174" s="38"/>
      <c r="E174" s="38"/>
      <c r="F174" s="38"/>
      <c r="G174" s="41" t="s">
        <v>1583</v>
      </c>
      <c r="H174" s="51">
        <v>0</v>
      </c>
      <c r="I174" s="38"/>
      <c r="J174" s="38"/>
      <c r="K174" s="38"/>
      <c r="L174" s="38"/>
      <c r="M174" s="38"/>
      <c r="N174" s="38"/>
      <c r="O174" s="38"/>
    </row>
    <row r="175" spans="1:15">
      <c r="A175" s="38"/>
      <c r="B175" s="41" t="s">
        <v>1149</v>
      </c>
      <c r="C175" s="51">
        <v>1371</v>
      </c>
      <c r="D175" s="38"/>
      <c r="E175" s="38"/>
      <c r="F175" s="38"/>
      <c r="G175" s="41" t="s">
        <v>1536</v>
      </c>
      <c r="H175" s="51">
        <v>0</v>
      </c>
      <c r="I175" s="38"/>
      <c r="J175" s="38"/>
      <c r="K175" s="38"/>
      <c r="L175" s="38"/>
      <c r="M175" s="38"/>
      <c r="N175" s="38"/>
      <c r="O175" s="38"/>
    </row>
    <row r="176" spans="1:15">
      <c r="A176" s="38"/>
      <c r="B176" s="41" t="s">
        <v>2088</v>
      </c>
      <c r="C176" s="51">
        <v>1366</v>
      </c>
      <c r="D176" s="38"/>
      <c r="E176" s="38"/>
      <c r="F176" s="38"/>
      <c r="G176" s="41" t="s">
        <v>4646</v>
      </c>
      <c r="H176" s="51">
        <v>0</v>
      </c>
      <c r="I176" s="38"/>
      <c r="J176" s="38"/>
      <c r="K176" s="38"/>
      <c r="L176" s="38"/>
      <c r="M176" s="38"/>
      <c r="N176" s="38"/>
      <c r="O176" s="38"/>
    </row>
    <row r="177" spans="1:15">
      <c r="A177" s="38"/>
      <c r="B177" s="41" t="s">
        <v>1771</v>
      </c>
      <c r="C177" s="51">
        <v>1360</v>
      </c>
      <c r="D177" s="38"/>
      <c r="E177" s="38"/>
      <c r="F177" s="38"/>
      <c r="G177" s="41" t="s">
        <v>2054</v>
      </c>
      <c r="H177" s="51">
        <v>0</v>
      </c>
      <c r="I177" s="38"/>
      <c r="J177" s="38"/>
      <c r="K177" s="38"/>
      <c r="L177" s="38"/>
      <c r="M177" s="38"/>
      <c r="N177" s="38"/>
      <c r="O177" s="38"/>
    </row>
    <row r="178" spans="1:15">
      <c r="A178" s="38"/>
      <c r="B178" s="41" t="s">
        <v>1571</v>
      </c>
      <c r="C178" s="51">
        <v>1352</v>
      </c>
      <c r="D178" s="38"/>
      <c r="E178" s="38"/>
      <c r="F178" s="38"/>
      <c r="G178" s="41" t="s">
        <v>1756</v>
      </c>
      <c r="H178" s="51">
        <v>0</v>
      </c>
      <c r="I178" s="38"/>
      <c r="J178" s="38"/>
      <c r="K178" s="38"/>
      <c r="L178" s="38"/>
      <c r="M178" s="38"/>
      <c r="N178" s="38"/>
      <c r="O178" s="38"/>
    </row>
    <row r="179" spans="1:15">
      <c r="A179" s="38"/>
      <c r="B179" s="41" t="s">
        <v>736</v>
      </c>
      <c r="C179" s="51">
        <v>1351</v>
      </c>
      <c r="D179" s="38"/>
      <c r="E179" s="38"/>
      <c r="F179" s="38"/>
      <c r="G179" s="41" t="s">
        <v>3398</v>
      </c>
      <c r="H179" s="51">
        <v>0</v>
      </c>
      <c r="I179" s="38"/>
      <c r="J179" s="38"/>
      <c r="K179" s="38"/>
      <c r="L179" s="38"/>
      <c r="M179" s="38"/>
      <c r="N179" s="38"/>
      <c r="O179" s="38"/>
    </row>
    <row r="180" spans="1:15">
      <c r="A180" s="38"/>
      <c r="B180" s="41" t="s">
        <v>3459</v>
      </c>
      <c r="C180" s="51">
        <v>1343</v>
      </c>
      <c r="D180" s="38"/>
      <c r="E180" s="38"/>
      <c r="F180" s="38"/>
      <c r="G180" s="41" t="s">
        <v>4845</v>
      </c>
      <c r="H180" s="51">
        <v>0</v>
      </c>
      <c r="I180" s="38"/>
      <c r="J180" s="38"/>
      <c r="K180" s="38"/>
      <c r="L180" s="38"/>
      <c r="M180" s="38"/>
      <c r="N180" s="38"/>
      <c r="O180" s="38"/>
    </row>
    <row r="181" spans="1:15">
      <c r="A181" s="38"/>
      <c r="B181" s="41" t="s">
        <v>1183</v>
      </c>
      <c r="C181" s="51">
        <v>1340</v>
      </c>
      <c r="D181" s="38"/>
      <c r="E181" s="38"/>
      <c r="F181" s="38"/>
      <c r="G181" s="41" t="s">
        <v>4781</v>
      </c>
      <c r="H181" s="51">
        <v>0</v>
      </c>
      <c r="I181" s="38"/>
      <c r="J181" s="38"/>
      <c r="K181" s="38"/>
      <c r="L181" s="38"/>
      <c r="M181" s="38"/>
      <c r="N181" s="38"/>
      <c r="O181" s="38"/>
    </row>
    <row r="182" spans="1:15">
      <c r="A182" s="38"/>
      <c r="B182" s="41" t="s">
        <v>1687</v>
      </c>
      <c r="C182" s="51">
        <v>1340</v>
      </c>
      <c r="D182" s="38"/>
      <c r="E182" s="38"/>
      <c r="F182" s="38"/>
      <c r="G182" s="41" t="s">
        <v>3752</v>
      </c>
      <c r="H182" s="51">
        <v>0</v>
      </c>
      <c r="I182" s="38"/>
      <c r="J182" s="38"/>
      <c r="K182" s="38"/>
      <c r="L182" s="38"/>
      <c r="M182" s="38"/>
      <c r="N182" s="38"/>
      <c r="O182" s="38"/>
    </row>
    <row r="183" spans="1:15">
      <c r="A183" s="38"/>
      <c r="B183" s="41" t="s">
        <v>1874</v>
      </c>
      <c r="C183" s="51">
        <v>1337</v>
      </c>
      <c r="D183" s="38"/>
      <c r="E183" s="38"/>
      <c r="F183" s="38"/>
      <c r="G183" s="41" t="s">
        <v>4458</v>
      </c>
      <c r="H183" s="51">
        <v>0</v>
      </c>
      <c r="I183" s="38"/>
      <c r="J183" s="38"/>
      <c r="K183" s="38"/>
      <c r="L183" s="38"/>
      <c r="M183" s="38"/>
      <c r="N183" s="38"/>
      <c r="O183" s="38"/>
    </row>
    <row r="184" spans="1:15">
      <c r="A184" s="38"/>
      <c r="B184" s="41" t="s">
        <v>894</v>
      </c>
      <c r="C184" s="51">
        <v>1336</v>
      </c>
      <c r="D184" s="38"/>
      <c r="E184" s="38"/>
      <c r="F184" s="38"/>
      <c r="G184" s="41" t="s">
        <v>4955</v>
      </c>
      <c r="H184" s="51">
        <v>0</v>
      </c>
      <c r="I184" s="38"/>
      <c r="J184" s="38"/>
      <c r="K184" s="38"/>
      <c r="L184" s="38"/>
      <c r="M184" s="38"/>
      <c r="N184" s="38"/>
      <c r="O184" s="38"/>
    </row>
    <row r="185" spans="1:15">
      <c r="A185" s="38"/>
      <c r="B185" s="41" t="s">
        <v>2075</v>
      </c>
      <c r="C185" s="51">
        <v>1336</v>
      </c>
      <c r="D185" s="38"/>
      <c r="E185" s="38"/>
      <c r="F185" s="38"/>
      <c r="G185" s="41" t="s">
        <v>4728</v>
      </c>
      <c r="H185" s="51">
        <v>0</v>
      </c>
      <c r="I185" s="38"/>
      <c r="J185" s="38"/>
      <c r="K185" s="38"/>
      <c r="L185" s="38"/>
      <c r="M185" s="38"/>
      <c r="N185" s="38"/>
      <c r="O185" s="38"/>
    </row>
    <row r="186" spans="1:15">
      <c r="A186" s="38"/>
      <c r="B186" s="41" t="s">
        <v>3336</v>
      </c>
      <c r="C186" s="51">
        <v>1334</v>
      </c>
      <c r="D186" s="38"/>
      <c r="E186" s="38"/>
      <c r="F186" s="38"/>
      <c r="G186" s="41" t="s">
        <v>3968</v>
      </c>
      <c r="H186" s="51">
        <v>0</v>
      </c>
      <c r="I186" s="38"/>
      <c r="J186" s="38"/>
      <c r="K186" s="38"/>
      <c r="L186" s="38"/>
      <c r="M186" s="38"/>
      <c r="N186" s="38"/>
      <c r="O186" s="38"/>
    </row>
    <row r="187" spans="1:15">
      <c r="A187" s="38"/>
      <c r="B187" s="41" t="s">
        <v>1556</v>
      </c>
      <c r="C187" s="51">
        <v>1332</v>
      </c>
      <c r="D187" s="38"/>
      <c r="E187" s="38"/>
      <c r="F187" s="38"/>
      <c r="G187" s="41" t="s">
        <v>3569</v>
      </c>
      <c r="H187" s="51">
        <v>0</v>
      </c>
      <c r="I187" s="38"/>
      <c r="J187" s="38"/>
      <c r="K187" s="38"/>
      <c r="L187" s="38"/>
      <c r="M187" s="38"/>
      <c r="N187" s="38"/>
      <c r="O187" s="38"/>
    </row>
    <row r="188" spans="1:15">
      <c r="A188" s="38"/>
      <c r="B188" s="41" t="s">
        <v>1495</v>
      </c>
      <c r="C188" s="51">
        <v>1327</v>
      </c>
      <c r="D188" s="38"/>
      <c r="E188" s="38"/>
      <c r="F188" s="38"/>
      <c r="G188" s="41" t="s">
        <v>4870</v>
      </c>
      <c r="H188" s="51">
        <v>0</v>
      </c>
      <c r="I188" s="38"/>
      <c r="J188" s="38"/>
      <c r="K188" s="38"/>
      <c r="L188" s="38"/>
      <c r="M188" s="38"/>
      <c r="N188" s="38"/>
      <c r="O188" s="38"/>
    </row>
    <row r="189" spans="1:15">
      <c r="A189" s="38"/>
      <c r="B189" s="41" t="s">
        <v>1637</v>
      </c>
      <c r="C189" s="51">
        <v>1316</v>
      </c>
      <c r="D189" s="38"/>
      <c r="E189" s="38"/>
      <c r="F189" s="38"/>
      <c r="G189" s="41" t="s">
        <v>5215</v>
      </c>
      <c r="H189" s="51">
        <v>0</v>
      </c>
      <c r="I189" s="38"/>
      <c r="J189" s="38"/>
      <c r="K189" s="38"/>
      <c r="L189" s="38"/>
      <c r="M189" s="38"/>
      <c r="N189" s="38"/>
      <c r="O189" s="38"/>
    </row>
    <row r="190" spans="1:15">
      <c r="A190" s="38"/>
      <c r="B190" s="41" t="s">
        <v>2226</v>
      </c>
      <c r="C190" s="51">
        <v>1302</v>
      </c>
      <c r="D190" s="38"/>
      <c r="E190" s="38"/>
      <c r="F190" s="38"/>
      <c r="G190" s="41" t="s">
        <v>1778</v>
      </c>
      <c r="H190" s="51">
        <v>0</v>
      </c>
      <c r="I190" s="38"/>
      <c r="J190" s="38"/>
      <c r="K190" s="38"/>
      <c r="L190" s="38"/>
      <c r="M190" s="38"/>
      <c r="N190" s="38"/>
      <c r="O190" s="38"/>
    </row>
    <row r="191" spans="1:15">
      <c r="A191" s="38"/>
      <c r="B191" s="41" t="s">
        <v>1461</v>
      </c>
      <c r="C191" s="51">
        <v>1296</v>
      </c>
      <c r="D191" s="38"/>
      <c r="E191" s="38"/>
      <c r="F191" s="38"/>
      <c r="G191" s="41" t="s">
        <v>4065</v>
      </c>
      <c r="H191" s="51">
        <v>1</v>
      </c>
      <c r="I191" s="38"/>
      <c r="J191" s="38"/>
      <c r="K191" s="38"/>
      <c r="L191" s="38"/>
      <c r="M191" s="38"/>
      <c r="N191" s="38"/>
      <c r="O191" s="38"/>
    </row>
    <row r="192" spans="1:15">
      <c r="A192" s="38"/>
      <c r="B192" s="41" t="s">
        <v>1862</v>
      </c>
      <c r="C192" s="51">
        <v>1286</v>
      </c>
      <c r="D192" s="38"/>
      <c r="E192" s="38"/>
      <c r="F192" s="38"/>
      <c r="G192" s="41" t="s">
        <v>4946</v>
      </c>
      <c r="H192" s="51">
        <v>1</v>
      </c>
      <c r="I192" s="38"/>
      <c r="J192" s="38"/>
      <c r="K192" s="38"/>
      <c r="L192" s="38"/>
      <c r="M192" s="38"/>
      <c r="N192" s="38"/>
      <c r="O192" s="38"/>
    </row>
    <row r="193" spans="1:15">
      <c r="A193" s="38"/>
      <c r="B193" s="41" t="s">
        <v>1601</v>
      </c>
      <c r="C193" s="51">
        <v>1285</v>
      </c>
      <c r="D193" s="38"/>
      <c r="E193" s="38"/>
      <c r="F193" s="38"/>
      <c r="G193" s="41" t="s">
        <v>2285</v>
      </c>
      <c r="H193" s="51">
        <v>1</v>
      </c>
      <c r="I193" s="38"/>
      <c r="J193" s="38"/>
      <c r="K193" s="38"/>
      <c r="L193" s="38"/>
      <c r="M193" s="38"/>
      <c r="N193" s="38"/>
      <c r="O193" s="38"/>
    </row>
    <row r="194" spans="1:15">
      <c r="A194" s="38"/>
      <c r="B194" s="41" t="s">
        <v>1008</v>
      </c>
      <c r="C194" s="51">
        <v>1283</v>
      </c>
      <c r="D194" s="38"/>
      <c r="E194" s="38"/>
      <c r="F194" s="38"/>
      <c r="G194" s="41" t="s">
        <v>2180</v>
      </c>
      <c r="H194" s="51">
        <v>1</v>
      </c>
      <c r="I194" s="38"/>
      <c r="J194" s="38"/>
      <c r="K194" s="38"/>
      <c r="L194" s="38"/>
      <c r="M194" s="38"/>
      <c r="N194" s="38"/>
      <c r="O194" s="38"/>
    </row>
    <row r="195" spans="1:15">
      <c r="A195" s="38"/>
      <c r="B195" s="41" t="s">
        <v>1670</v>
      </c>
      <c r="C195" s="51">
        <v>1281</v>
      </c>
      <c r="D195" s="38"/>
      <c r="E195" s="38"/>
      <c r="F195" s="38"/>
      <c r="G195" s="41" t="s">
        <v>4977</v>
      </c>
      <c r="H195" s="51">
        <v>1</v>
      </c>
      <c r="I195" s="38"/>
      <c r="J195" s="38"/>
      <c r="K195" s="38"/>
      <c r="L195" s="38"/>
      <c r="M195" s="38"/>
      <c r="N195" s="38"/>
      <c r="O195" s="38"/>
    </row>
    <row r="196" spans="1:15">
      <c r="A196" s="38"/>
      <c r="B196" s="41" t="s">
        <v>3304</v>
      </c>
      <c r="C196" s="51">
        <v>1273</v>
      </c>
      <c r="D196" s="38"/>
      <c r="E196" s="38"/>
      <c r="F196" s="38"/>
      <c r="G196" s="41" t="s">
        <v>5327</v>
      </c>
      <c r="H196" s="51">
        <v>1</v>
      </c>
      <c r="I196" s="38"/>
      <c r="J196" s="38"/>
      <c r="K196" s="38"/>
      <c r="L196" s="38"/>
      <c r="M196" s="38"/>
      <c r="N196" s="38"/>
      <c r="O196" s="38"/>
    </row>
    <row r="197" spans="1:15">
      <c r="A197" s="38"/>
      <c r="B197" s="41" t="s">
        <v>1327</v>
      </c>
      <c r="C197" s="51">
        <v>1270</v>
      </c>
      <c r="D197" s="38"/>
      <c r="E197" s="38"/>
      <c r="F197" s="38"/>
      <c r="G197" s="41" t="s">
        <v>1913</v>
      </c>
      <c r="H197" s="51">
        <v>1</v>
      </c>
      <c r="I197" s="38"/>
      <c r="J197" s="38"/>
      <c r="K197" s="38"/>
      <c r="L197" s="38"/>
      <c r="M197" s="38"/>
      <c r="N197" s="38"/>
      <c r="O197" s="38"/>
    </row>
    <row r="198" spans="1:15">
      <c r="A198" s="38"/>
      <c r="B198" s="41" t="s">
        <v>2526</v>
      </c>
      <c r="C198" s="51">
        <v>1269</v>
      </c>
      <c r="D198" s="38"/>
      <c r="E198" s="38"/>
      <c r="F198" s="38"/>
      <c r="G198" s="41" t="s">
        <v>1888</v>
      </c>
      <c r="H198" s="51">
        <v>1</v>
      </c>
      <c r="I198" s="38"/>
      <c r="J198" s="38"/>
      <c r="K198" s="38"/>
      <c r="L198" s="38"/>
      <c r="M198" s="38"/>
      <c r="N198" s="38"/>
      <c r="O198" s="38"/>
    </row>
    <row r="199" spans="1:15">
      <c r="A199" s="38"/>
      <c r="B199" s="41" t="s">
        <v>3186</v>
      </c>
      <c r="C199" s="51">
        <v>1259</v>
      </c>
      <c r="D199" s="38"/>
      <c r="E199" s="38"/>
      <c r="F199" s="38"/>
      <c r="G199" s="41" t="s">
        <v>5325</v>
      </c>
      <c r="H199" s="51">
        <v>1</v>
      </c>
      <c r="I199" s="38"/>
      <c r="J199" s="38"/>
      <c r="K199" s="38"/>
      <c r="L199" s="38"/>
      <c r="M199" s="38"/>
      <c r="N199" s="38"/>
      <c r="O199" s="38"/>
    </row>
    <row r="200" spans="1:15">
      <c r="A200" s="38"/>
      <c r="B200" s="41" t="s">
        <v>1649</v>
      </c>
      <c r="C200" s="51">
        <v>1258</v>
      </c>
      <c r="D200" s="38"/>
      <c r="E200" s="38"/>
      <c r="F200" s="38"/>
      <c r="G200" s="41" t="s">
        <v>4406</v>
      </c>
      <c r="H200" s="51">
        <v>1</v>
      </c>
      <c r="I200" s="38"/>
      <c r="J200" s="38"/>
      <c r="K200" s="38"/>
      <c r="L200" s="38"/>
      <c r="M200" s="38"/>
      <c r="N200" s="38"/>
      <c r="O200" s="38"/>
    </row>
    <row r="201" spans="1:15">
      <c r="A201" s="38"/>
      <c r="B201" s="41" t="s">
        <v>1147</v>
      </c>
      <c r="C201" s="51">
        <v>1257</v>
      </c>
      <c r="D201" s="38"/>
      <c r="E201" s="38"/>
      <c r="F201" s="38"/>
      <c r="G201" s="41" t="s">
        <v>5200</v>
      </c>
      <c r="H201" s="51">
        <v>1</v>
      </c>
      <c r="I201" s="38"/>
      <c r="J201" s="38"/>
      <c r="K201" s="38"/>
      <c r="L201" s="38"/>
      <c r="M201" s="38"/>
      <c r="N201" s="38"/>
      <c r="O201" s="38"/>
    </row>
    <row r="202" spans="1:15">
      <c r="A202" s="38"/>
      <c r="B202" s="41" t="s">
        <v>1411</v>
      </c>
      <c r="C202" s="51">
        <v>1251</v>
      </c>
      <c r="D202" s="38"/>
      <c r="E202" s="38"/>
      <c r="F202" s="38"/>
      <c r="G202" s="41" t="s">
        <v>2168</v>
      </c>
      <c r="H202" s="51">
        <v>1</v>
      </c>
      <c r="I202" s="38"/>
      <c r="J202" s="38"/>
      <c r="K202" s="38"/>
      <c r="L202" s="38"/>
      <c r="M202" s="38"/>
      <c r="N202" s="38"/>
      <c r="O202" s="38"/>
    </row>
    <row r="203" spans="1:15">
      <c r="A203" s="38"/>
      <c r="B203" s="41" t="s">
        <v>2771</v>
      </c>
      <c r="C203" s="51">
        <v>1239</v>
      </c>
      <c r="D203" s="38"/>
      <c r="E203" s="38"/>
      <c r="F203" s="38"/>
      <c r="G203" s="41" t="s">
        <v>5154</v>
      </c>
      <c r="H203" s="51">
        <v>1</v>
      </c>
      <c r="I203" s="38"/>
      <c r="J203" s="38"/>
      <c r="K203" s="38"/>
      <c r="L203" s="38"/>
      <c r="M203" s="38"/>
      <c r="N203" s="38"/>
      <c r="O203" s="38"/>
    </row>
    <row r="204" spans="1:15">
      <c r="A204" s="38"/>
      <c r="B204" s="41" t="s">
        <v>1344</v>
      </c>
      <c r="C204" s="51">
        <v>1239</v>
      </c>
      <c r="D204" s="38"/>
      <c r="E204" s="38"/>
      <c r="F204" s="38"/>
      <c r="G204" s="41" t="s">
        <v>3556</v>
      </c>
      <c r="H204" s="51">
        <v>1</v>
      </c>
      <c r="I204" s="38"/>
      <c r="J204" s="38"/>
      <c r="K204" s="38"/>
      <c r="L204" s="38"/>
      <c r="M204" s="38"/>
      <c r="N204" s="38"/>
      <c r="O204" s="38"/>
    </row>
    <row r="205" spans="1:15">
      <c r="A205" s="38"/>
      <c r="B205" s="41" t="s">
        <v>1077</v>
      </c>
      <c r="C205" s="51">
        <v>1235</v>
      </c>
      <c r="D205" s="38"/>
      <c r="E205" s="38"/>
      <c r="F205" s="38"/>
      <c r="G205" s="41" t="s">
        <v>4207</v>
      </c>
      <c r="H205" s="51">
        <v>1</v>
      </c>
      <c r="I205" s="38"/>
      <c r="J205" s="38"/>
      <c r="K205" s="38"/>
      <c r="L205" s="38"/>
      <c r="M205" s="38"/>
      <c r="N205" s="38"/>
      <c r="O205" s="38"/>
    </row>
    <row r="206" spans="1:15">
      <c r="A206" s="38"/>
      <c r="B206" s="41" t="s">
        <v>2306</v>
      </c>
      <c r="C206" s="51">
        <v>1232</v>
      </c>
      <c r="D206" s="38"/>
      <c r="E206" s="38"/>
      <c r="F206" s="38"/>
      <c r="G206" s="41" t="s">
        <v>4598</v>
      </c>
      <c r="H206" s="51">
        <v>1</v>
      </c>
      <c r="I206" s="38"/>
      <c r="J206" s="38"/>
      <c r="K206" s="38"/>
      <c r="L206" s="38"/>
      <c r="M206" s="38"/>
      <c r="N206" s="38"/>
      <c r="O206" s="38"/>
    </row>
    <row r="207" spans="1:15">
      <c r="A207" s="38"/>
      <c r="B207" s="41" t="s">
        <v>3465</v>
      </c>
      <c r="C207" s="51">
        <v>1225</v>
      </c>
      <c r="D207" s="38"/>
      <c r="E207" s="38"/>
      <c r="F207" s="38"/>
      <c r="G207" s="41" t="s">
        <v>4321</v>
      </c>
      <c r="H207" s="51">
        <v>1</v>
      </c>
      <c r="I207" s="38"/>
      <c r="J207" s="38"/>
      <c r="K207" s="38"/>
      <c r="L207" s="38"/>
      <c r="M207" s="38"/>
      <c r="N207" s="38"/>
      <c r="O207" s="38"/>
    </row>
    <row r="208" spans="1:15">
      <c r="A208" s="38"/>
      <c r="B208" s="41" t="s">
        <v>1781</v>
      </c>
      <c r="C208" s="51">
        <v>1224</v>
      </c>
      <c r="D208" s="38"/>
      <c r="E208" s="38"/>
      <c r="F208" s="38"/>
      <c r="G208" s="41" t="s">
        <v>5253</v>
      </c>
      <c r="H208" s="51">
        <v>1</v>
      </c>
      <c r="I208" s="38"/>
      <c r="J208" s="38"/>
      <c r="K208" s="38"/>
      <c r="L208" s="38"/>
      <c r="M208" s="38"/>
      <c r="N208" s="38"/>
      <c r="O208" s="38"/>
    </row>
    <row r="209" spans="1:15">
      <c r="A209" s="38"/>
      <c r="B209" s="41" t="s">
        <v>2566</v>
      </c>
      <c r="C209" s="51">
        <v>1221</v>
      </c>
      <c r="D209" s="38"/>
      <c r="E209" s="38"/>
      <c r="F209" s="38"/>
      <c r="G209" s="41" t="s">
        <v>1327</v>
      </c>
      <c r="H209" s="51">
        <v>1</v>
      </c>
      <c r="I209" s="38"/>
      <c r="J209" s="38"/>
      <c r="K209" s="38"/>
      <c r="L209" s="38"/>
      <c r="M209" s="38"/>
      <c r="N209" s="38"/>
      <c r="O209" s="38"/>
    </row>
    <row r="210" spans="1:15">
      <c r="A210" s="38"/>
      <c r="B210" s="41" t="s">
        <v>1019</v>
      </c>
      <c r="C210" s="51">
        <v>1219</v>
      </c>
      <c r="D210" s="38"/>
      <c r="E210" s="38"/>
      <c r="F210" s="38"/>
      <c r="G210" s="41" t="s">
        <v>1601</v>
      </c>
      <c r="H210" s="51">
        <v>1</v>
      </c>
      <c r="I210" s="38"/>
      <c r="J210" s="38"/>
      <c r="K210" s="38"/>
      <c r="L210" s="38"/>
      <c r="M210" s="38"/>
      <c r="N210" s="38"/>
      <c r="O210" s="38"/>
    </row>
    <row r="211" spans="1:15">
      <c r="A211" s="38"/>
      <c r="B211" s="41" t="s">
        <v>949</v>
      </c>
      <c r="C211" s="51">
        <v>1182</v>
      </c>
      <c r="D211" s="38"/>
      <c r="E211" s="38"/>
      <c r="F211" s="38"/>
      <c r="G211" s="41" t="s">
        <v>1179</v>
      </c>
      <c r="H211" s="51">
        <v>1</v>
      </c>
      <c r="I211" s="38"/>
      <c r="J211" s="38"/>
      <c r="K211" s="38"/>
      <c r="L211" s="38"/>
      <c r="M211" s="38"/>
      <c r="N211" s="38"/>
      <c r="O211" s="38"/>
    </row>
    <row r="212" spans="1:15">
      <c r="A212" s="38"/>
      <c r="B212" s="41" t="s">
        <v>1914</v>
      </c>
      <c r="C212" s="51">
        <v>1167</v>
      </c>
      <c r="D212" s="38"/>
      <c r="E212" s="38"/>
      <c r="F212" s="38"/>
      <c r="G212" s="41" t="s">
        <v>5145</v>
      </c>
      <c r="H212" s="51">
        <v>1</v>
      </c>
      <c r="I212" s="38"/>
      <c r="J212" s="38"/>
      <c r="K212" s="38"/>
      <c r="L212" s="38"/>
      <c r="M212" s="38"/>
      <c r="N212" s="38"/>
      <c r="O212" s="38"/>
    </row>
    <row r="213" spans="1:15">
      <c r="A213" s="38"/>
      <c r="B213" s="41" t="s">
        <v>2263</v>
      </c>
      <c r="C213" s="51">
        <v>1162</v>
      </c>
      <c r="D213" s="38"/>
      <c r="E213" s="38"/>
      <c r="F213" s="38"/>
      <c r="G213" s="41" t="s">
        <v>2661</v>
      </c>
      <c r="H213" s="51">
        <v>1</v>
      </c>
      <c r="I213" s="38"/>
      <c r="J213" s="38"/>
      <c r="K213" s="38"/>
      <c r="L213" s="38"/>
      <c r="M213" s="38"/>
      <c r="N213" s="38"/>
      <c r="O213" s="38"/>
    </row>
    <row r="214" spans="1:15">
      <c r="A214" s="38"/>
      <c r="B214" s="41" t="s">
        <v>1478</v>
      </c>
      <c r="C214" s="51">
        <v>1154</v>
      </c>
      <c r="D214" s="38"/>
      <c r="E214" s="38"/>
      <c r="F214" s="38"/>
      <c r="G214" s="41" t="s">
        <v>3451</v>
      </c>
      <c r="H214" s="51">
        <v>1</v>
      </c>
      <c r="I214" s="38"/>
      <c r="J214" s="38"/>
      <c r="K214" s="38"/>
      <c r="L214" s="38"/>
      <c r="M214" s="38"/>
      <c r="N214" s="38"/>
      <c r="O214" s="38"/>
    </row>
    <row r="215" spans="1:15">
      <c r="A215" s="38"/>
      <c r="B215" s="41" t="s">
        <v>2520</v>
      </c>
      <c r="C215" s="51">
        <v>1153</v>
      </c>
      <c r="D215" s="38"/>
      <c r="E215" s="38"/>
      <c r="F215" s="38"/>
      <c r="G215" s="41" t="s">
        <v>4419</v>
      </c>
      <c r="H215" s="51">
        <v>1</v>
      </c>
      <c r="I215" s="38"/>
      <c r="J215" s="38"/>
      <c r="K215" s="38"/>
      <c r="L215" s="38"/>
      <c r="M215" s="38"/>
      <c r="N215" s="38"/>
      <c r="O215" s="38"/>
    </row>
    <row r="216" spans="1:15">
      <c r="A216" s="38"/>
      <c r="B216" s="41" t="s">
        <v>698</v>
      </c>
      <c r="C216" s="51">
        <v>1153</v>
      </c>
      <c r="D216" s="38"/>
      <c r="E216" s="38"/>
      <c r="F216" s="38"/>
      <c r="G216" s="41" t="s">
        <v>4577</v>
      </c>
      <c r="H216" s="51">
        <v>1</v>
      </c>
      <c r="I216" s="38"/>
      <c r="J216" s="38"/>
      <c r="K216" s="38"/>
      <c r="L216" s="38"/>
      <c r="M216" s="38"/>
      <c r="N216" s="38"/>
      <c r="O216" s="38"/>
    </row>
    <row r="217" spans="1:15">
      <c r="A217" s="38"/>
      <c r="B217" s="41" t="s">
        <v>1970</v>
      </c>
      <c r="C217" s="51">
        <v>1147</v>
      </c>
      <c r="D217" s="38"/>
      <c r="E217" s="38"/>
      <c r="F217" s="38"/>
      <c r="G217" s="41" t="s">
        <v>3336</v>
      </c>
      <c r="H217" s="51">
        <v>1</v>
      </c>
      <c r="I217" s="38"/>
      <c r="J217" s="38"/>
      <c r="K217" s="38"/>
      <c r="L217" s="38"/>
      <c r="M217" s="38"/>
      <c r="N217" s="38"/>
      <c r="O217" s="38"/>
    </row>
    <row r="218" spans="1:15">
      <c r="A218" s="38"/>
      <c r="B218" s="41" t="s">
        <v>1206</v>
      </c>
      <c r="C218" s="51">
        <v>1139</v>
      </c>
      <c r="D218" s="38"/>
      <c r="E218" s="38"/>
      <c r="F218" s="38"/>
      <c r="G218" s="41" t="s">
        <v>4440</v>
      </c>
      <c r="H218" s="51">
        <v>1</v>
      </c>
      <c r="I218" s="38"/>
      <c r="J218" s="38"/>
      <c r="K218" s="38"/>
      <c r="L218" s="38"/>
      <c r="M218" s="38"/>
      <c r="N218" s="38"/>
      <c r="O218" s="38"/>
    </row>
    <row r="219" spans="1:15">
      <c r="A219" s="38"/>
      <c r="B219" s="41" t="s">
        <v>1435</v>
      </c>
      <c r="C219" s="51">
        <v>1139</v>
      </c>
      <c r="D219" s="38"/>
      <c r="E219" s="38"/>
      <c r="F219" s="38"/>
      <c r="G219" s="41" t="s">
        <v>4003</v>
      </c>
      <c r="H219" s="51">
        <v>1</v>
      </c>
      <c r="I219" s="38"/>
      <c r="J219" s="38"/>
      <c r="K219" s="38"/>
      <c r="L219" s="38"/>
      <c r="M219" s="38"/>
      <c r="N219" s="38"/>
      <c r="O219" s="38"/>
    </row>
    <row r="220" spans="1:15">
      <c r="A220" s="38"/>
      <c r="B220" s="41" t="s">
        <v>2212</v>
      </c>
      <c r="C220" s="51">
        <v>1131</v>
      </c>
      <c r="D220" s="38"/>
      <c r="E220" s="38"/>
      <c r="F220" s="38"/>
      <c r="G220" s="41" t="s">
        <v>4150</v>
      </c>
      <c r="H220" s="51">
        <v>1</v>
      </c>
      <c r="I220" s="38"/>
      <c r="J220" s="38"/>
      <c r="K220" s="38"/>
      <c r="L220" s="38"/>
      <c r="M220" s="38"/>
      <c r="N220" s="38"/>
      <c r="O220" s="38"/>
    </row>
    <row r="221" spans="1:15">
      <c r="A221" s="38"/>
      <c r="B221" s="41" t="s">
        <v>1883</v>
      </c>
      <c r="C221" s="51">
        <v>1126</v>
      </c>
      <c r="D221" s="38"/>
      <c r="E221" s="38"/>
      <c r="F221" s="38"/>
      <c r="G221" s="41" t="s">
        <v>4737</v>
      </c>
      <c r="H221" s="51">
        <v>1</v>
      </c>
      <c r="I221" s="38"/>
      <c r="J221" s="38"/>
      <c r="K221" s="38"/>
      <c r="L221" s="38"/>
      <c r="M221" s="38"/>
      <c r="N221" s="38"/>
      <c r="O221" s="38"/>
    </row>
    <row r="222" spans="1:15">
      <c r="A222" s="38"/>
      <c r="B222" s="41" t="s">
        <v>1711</v>
      </c>
      <c r="C222" s="51">
        <v>1125</v>
      </c>
      <c r="D222" s="38"/>
      <c r="E222" s="38"/>
      <c r="F222" s="38"/>
      <c r="G222" s="41" t="s">
        <v>3316</v>
      </c>
      <c r="H222" s="51">
        <v>1</v>
      </c>
      <c r="I222" s="38"/>
      <c r="J222" s="38"/>
      <c r="K222" s="38"/>
      <c r="L222" s="38"/>
      <c r="M222" s="38"/>
      <c r="N222" s="38"/>
      <c r="O222" s="38"/>
    </row>
    <row r="223" spans="1:15">
      <c r="A223" s="38"/>
      <c r="B223" s="41" t="s">
        <v>1171</v>
      </c>
      <c r="C223" s="51">
        <v>1118</v>
      </c>
      <c r="D223" s="38"/>
      <c r="E223" s="38"/>
      <c r="F223" s="38"/>
      <c r="G223" s="41" t="s">
        <v>3076</v>
      </c>
      <c r="H223" s="51">
        <v>1</v>
      </c>
      <c r="I223" s="38"/>
      <c r="J223" s="38"/>
      <c r="K223" s="38"/>
      <c r="L223" s="38"/>
      <c r="M223" s="38"/>
      <c r="N223" s="38"/>
      <c r="O223" s="38"/>
    </row>
    <row r="224" spans="1:15">
      <c r="A224" s="38"/>
      <c r="B224" s="41" t="s">
        <v>1124</v>
      </c>
      <c r="C224" s="51">
        <v>1115</v>
      </c>
      <c r="D224" s="38"/>
      <c r="E224" s="38"/>
      <c r="F224" s="38"/>
      <c r="G224" s="41" t="s">
        <v>207</v>
      </c>
      <c r="H224" s="51">
        <v>1</v>
      </c>
      <c r="I224" s="38"/>
      <c r="J224" s="38"/>
      <c r="K224" s="38"/>
      <c r="L224" s="38"/>
      <c r="M224" s="38"/>
      <c r="N224" s="38"/>
      <c r="O224" s="38"/>
    </row>
    <row r="225" spans="1:15">
      <c r="A225" s="38"/>
      <c r="B225" s="41" t="s">
        <v>1666</v>
      </c>
      <c r="C225" s="51">
        <v>1114</v>
      </c>
      <c r="D225" s="38"/>
      <c r="E225" s="38"/>
      <c r="F225" s="38"/>
      <c r="G225" s="41" t="s">
        <v>4520</v>
      </c>
      <c r="H225" s="51">
        <v>1</v>
      </c>
      <c r="I225" s="38"/>
      <c r="J225" s="38"/>
      <c r="K225" s="38"/>
      <c r="L225" s="38"/>
      <c r="M225" s="38"/>
      <c r="N225" s="38"/>
      <c r="O225" s="38"/>
    </row>
    <row r="226" spans="1:15">
      <c r="A226" s="38"/>
      <c r="B226" s="41" t="s">
        <v>2192</v>
      </c>
      <c r="C226" s="51">
        <v>1113</v>
      </c>
      <c r="D226" s="38"/>
      <c r="E226" s="38"/>
      <c r="F226" s="38"/>
      <c r="G226" s="41" t="s">
        <v>4588</v>
      </c>
      <c r="H226" s="51">
        <v>1</v>
      </c>
      <c r="I226" s="38"/>
      <c r="J226" s="38"/>
      <c r="K226" s="38"/>
      <c r="L226" s="38"/>
      <c r="M226" s="38"/>
      <c r="N226" s="38"/>
      <c r="O226" s="38"/>
    </row>
    <row r="227" spans="1:15">
      <c r="A227" s="38"/>
      <c r="B227" s="41" t="s">
        <v>2230</v>
      </c>
      <c r="C227" s="51">
        <v>1111</v>
      </c>
      <c r="D227" s="38"/>
      <c r="E227" s="38"/>
      <c r="F227" s="38"/>
      <c r="G227" s="41" t="s">
        <v>1741</v>
      </c>
      <c r="H227" s="51">
        <v>1</v>
      </c>
      <c r="I227" s="38"/>
      <c r="J227" s="38"/>
      <c r="K227" s="38"/>
      <c r="L227" s="38"/>
      <c r="M227" s="38"/>
      <c r="N227" s="38"/>
      <c r="O227" s="38"/>
    </row>
    <row r="228" spans="1:15">
      <c r="A228" s="38"/>
      <c r="B228" s="41" t="s">
        <v>2084</v>
      </c>
      <c r="C228" s="51">
        <v>1107</v>
      </c>
      <c r="D228" s="38"/>
      <c r="E228" s="38"/>
      <c r="F228" s="38"/>
      <c r="G228" s="41" t="s">
        <v>1856</v>
      </c>
      <c r="H228" s="51">
        <v>1</v>
      </c>
      <c r="I228" s="38"/>
      <c r="J228" s="38"/>
      <c r="K228" s="38"/>
      <c r="L228" s="38"/>
      <c r="M228" s="38"/>
      <c r="N228" s="38"/>
      <c r="O228" s="38"/>
    </row>
    <row r="229" spans="1:15">
      <c r="A229" s="38"/>
      <c r="B229" s="41" t="s">
        <v>1953</v>
      </c>
      <c r="C229" s="51">
        <v>1091</v>
      </c>
      <c r="D229" s="38"/>
      <c r="E229" s="38"/>
      <c r="F229" s="38"/>
      <c r="G229" s="41" t="s">
        <v>3737</v>
      </c>
      <c r="H229" s="51">
        <v>1</v>
      </c>
      <c r="I229" s="38"/>
      <c r="J229" s="38"/>
      <c r="K229" s="38"/>
      <c r="L229" s="38"/>
      <c r="M229" s="38"/>
      <c r="N229" s="38"/>
      <c r="O229" s="38"/>
    </row>
    <row r="230" spans="1:15">
      <c r="A230" s="38"/>
      <c r="B230" s="41" t="s">
        <v>1170</v>
      </c>
      <c r="C230" s="51">
        <v>1086</v>
      </c>
      <c r="D230" s="38"/>
      <c r="E230" s="38"/>
      <c r="F230" s="38"/>
      <c r="G230" s="41" t="s">
        <v>1347</v>
      </c>
      <c r="H230" s="51">
        <v>1</v>
      </c>
      <c r="I230" s="38"/>
      <c r="J230" s="38"/>
      <c r="K230" s="38"/>
      <c r="L230" s="38"/>
      <c r="M230" s="38"/>
      <c r="N230" s="38"/>
      <c r="O230" s="38"/>
    </row>
    <row r="231" spans="1:15">
      <c r="A231" s="38"/>
      <c r="B231" s="41" t="s">
        <v>1912</v>
      </c>
      <c r="C231" s="51">
        <v>1085</v>
      </c>
      <c r="D231" s="38"/>
      <c r="E231" s="38"/>
      <c r="F231" s="38"/>
      <c r="G231" s="41" t="s">
        <v>5279</v>
      </c>
      <c r="H231" s="51">
        <v>1</v>
      </c>
      <c r="I231" s="38"/>
      <c r="J231" s="38"/>
      <c r="K231" s="38"/>
      <c r="L231" s="38"/>
      <c r="M231" s="38"/>
      <c r="N231" s="38"/>
      <c r="O231" s="38"/>
    </row>
    <row r="232" spans="1:15">
      <c r="A232" s="38"/>
      <c r="B232" s="41" t="s">
        <v>1796</v>
      </c>
      <c r="C232" s="51">
        <v>1084</v>
      </c>
      <c r="D232" s="38"/>
      <c r="E232" s="38"/>
      <c r="F232" s="38"/>
      <c r="G232" s="41" t="s">
        <v>4961</v>
      </c>
      <c r="H232" s="51">
        <v>1</v>
      </c>
      <c r="I232" s="38"/>
      <c r="J232" s="38"/>
      <c r="K232" s="38"/>
      <c r="L232" s="38"/>
      <c r="M232" s="38"/>
      <c r="N232" s="38"/>
      <c r="O232" s="38"/>
    </row>
    <row r="233" spans="1:15">
      <c r="A233" s="38"/>
      <c r="B233" s="41" t="s">
        <v>3569</v>
      </c>
      <c r="C233" s="51">
        <v>1074</v>
      </c>
      <c r="D233" s="38"/>
      <c r="E233" s="38"/>
      <c r="F233" s="38"/>
      <c r="G233" s="41" t="s">
        <v>2081</v>
      </c>
      <c r="H233" s="51">
        <v>1</v>
      </c>
      <c r="I233" s="38"/>
      <c r="J233" s="38"/>
      <c r="K233" s="38"/>
      <c r="L233" s="38"/>
      <c r="M233" s="38"/>
      <c r="N233" s="38"/>
      <c r="O233" s="38"/>
    </row>
    <row r="234" spans="1:15">
      <c r="A234" s="38"/>
      <c r="B234" s="41" t="s">
        <v>814</v>
      </c>
      <c r="C234" s="51">
        <v>1074</v>
      </c>
      <c r="D234" s="38"/>
      <c r="E234" s="38"/>
      <c r="F234" s="38"/>
      <c r="G234" s="41" t="s">
        <v>3877</v>
      </c>
      <c r="H234" s="51">
        <v>1</v>
      </c>
      <c r="I234" s="38"/>
      <c r="J234" s="38"/>
      <c r="K234" s="38"/>
      <c r="L234" s="38"/>
      <c r="M234" s="38"/>
      <c r="N234" s="38"/>
      <c r="O234" s="38"/>
    </row>
    <row r="235" spans="1:15">
      <c r="A235" s="38"/>
      <c r="B235" s="41" t="s">
        <v>2073</v>
      </c>
      <c r="C235" s="51">
        <v>1072</v>
      </c>
      <c r="D235" s="38"/>
      <c r="E235" s="38"/>
      <c r="F235" s="38"/>
      <c r="G235" s="41" t="s">
        <v>5046</v>
      </c>
      <c r="H235" s="51">
        <v>1</v>
      </c>
      <c r="I235" s="38"/>
      <c r="J235" s="38"/>
      <c r="K235" s="38"/>
      <c r="L235" s="38"/>
      <c r="M235" s="38"/>
      <c r="N235" s="38"/>
      <c r="O235" s="38"/>
    </row>
    <row r="236" spans="1:15">
      <c r="A236" s="38"/>
      <c r="B236" s="41" t="s">
        <v>2398</v>
      </c>
      <c r="C236" s="51">
        <v>1069</v>
      </c>
      <c r="D236" s="38"/>
      <c r="E236" s="38"/>
      <c r="F236" s="38"/>
      <c r="G236" s="41" t="s">
        <v>5149</v>
      </c>
      <c r="H236" s="51">
        <v>1</v>
      </c>
      <c r="I236" s="38"/>
      <c r="J236" s="38"/>
      <c r="K236" s="38"/>
      <c r="L236" s="38"/>
      <c r="M236" s="38"/>
      <c r="N236" s="38"/>
      <c r="O236" s="38"/>
    </row>
    <row r="237" spans="1:15">
      <c r="A237" s="38"/>
      <c r="B237" s="41" t="s">
        <v>1997</v>
      </c>
      <c r="C237" s="51">
        <v>1069</v>
      </c>
      <c r="D237" s="38"/>
      <c r="E237" s="38"/>
      <c r="F237" s="38"/>
      <c r="G237" s="41" t="s">
        <v>3828</v>
      </c>
      <c r="H237" s="51">
        <v>1</v>
      </c>
      <c r="I237" s="38"/>
      <c r="J237" s="38"/>
      <c r="K237" s="38"/>
      <c r="L237" s="38"/>
      <c r="M237" s="38"/>
      <c r="N237" s="38"/>
      <c r="O237" s="38"/>
    </row>
    <row r="238" spans="1:15">
      <c r="A238" s="38"/>
      <c r="B238" s="41" t="s">
        <v>1924</v>
      </c>
      <c r="C238" s="51">
        <v>1062</v>
      </c>
      <c r="D238" s="38"/>
      <c r="E238" s="38"/>
      <c r="F238" s="38"/>
      <c r="G238" s="41" t="s">
        <v>4457</v>
      </c>
      <c r="H238" s="51">
        <v>1</v>
      </c>
      <c r="I238" s="38"/>
      <c r="J238" s="38"/>
      <c r="K238" s="38"/>
      <c r="L238" s="38"/>
      <c r="M238" s="38"/>
      <c r="N238" s="38"/>
      <c r="O238" s="38"/>
    </row>
    <row r="239" spans="1:15">
      <c r="A239" s="38"/>
      <c r="B239" s="41" t="s">
        <v>3198</v>
      </c>
      <c r="C239" s="51">
        <v>1060</v>
      </c>
      <c r="D239" s="38"/>
      <c r="E239" s="38"/>
      <c r="F239" s="38"/>
      <c r="G239" s="41" t="s">
        <v>4124</v>
      </c>
      <c r="H239" s="51">
        <v>1</v>
      </c>
      <c r="I239" s="38"/>
      <c r="J239" s="38"/>
      <c r="K239" s="38"/>
      <c r="L239" s="38"/>
      <c r="M239" s="38"/>
      <c r="N239" s="38"/>
      <c r="O239" s="38"/>
    </row>
    <row r="240" spans="1:15">
      <c r="A240" s="38"/>
      <c r="B240" s="41" t="s">
        <v>577</v>
      </c>
      <c r="C240" s="51">
        <v>1057</v>
      </c>
      <c r="D240" s="38"/>
      <c r="E240" s="38"/>
      <c r="F240" s="38"/>
      <c r="G240" s="41" t="s">
        <v>4939</v>
      </c>
      <c r="H240" s="51">
        <v>1</v>
      </c>
      <c r="I240" s="38"/>
      <c r="J240" s="38"/>
      <c r="K240" s="38"/>
      <c r="L240" s="38"/>
      <c r="M240" s="38"/>
      <c r="N240" s="38"/>
      <c r="O240" s="38"/>
    </row>
    <row r="241" spans="1:15">
      <c r="A241" s="38"/>
      <c r="B241" s="41" t="s">
        <v>2081</v>
      </c>
      <c r="C241" s="51">
        <v>1055</v>
      </c>
      <c r="D241" s="38"/>
      <c r="E241" s="38"/>
      <c r="F241" s="38"/>
      <c r="G241" s="41" t="s">
        <v>4317</v>
      </c>
      <c r="H241" s="51">
        <v>1</v>
      </c>
      <c r="I241" s="38"/>
      <c r="J241" s="38"/>
      <c r="K241" s="38"/>
      <c r="L241" s="38"/>
      <c r="M241" s="38"/>
      <c r="N241" s="38"/>
      <c r="O241" s="38"/>
    </row>
    <row r="242" spans="1:15">
      <c r="A242" s="38"/>
      <c r="B242" s="41" t="s">
        <v>2580</v>
      </c>
      <c r="C242" s="51">
        <v>1048</v>
      </c>
      <c r="D242" s="38"/>
      <c r="E242" s="38"/>
      <c r="F242" s="38"/>
      <c r="G242" s="41" t="s">
        <v>4269</v>
      </c>
      <c r="H242" s="51">
        <v>1</v>
      </c>
      <c r="I242" s="38"/>
      <c r="J242" s="38"/>
      <c r="K242" s="38"/>
      <c r="L242" s="38"/>
      <c r="M242" s="38"/>
      <c r="N242" s="38"/>
      <c r="O242" s="38"/>
    </row>
    <row r="243" spans="1:15">
      <c r="A243" s="38"/>
      <c r="B243" s="41" t="s">
        <v>3493</v>
      </c>
      <c r="C243" s="51">
        <v>1032</v>
      </c>
      <c r="D243" s="38"/>
      <c r="E243" s="38"/>
      <c r="F243" s="38"/>
      <c r="G243" s="41" t="s">
        <v>5157</v>
      </c>
      <c r="H243" s="51">
        <v>1</v>
      </c>
      <c r="I243" s="38"/>
      <c r="J243" s="38"/>
      <c r="K243" s="38"/>
      <c r="L243" s="38"/>
      <c r="M243" s="38"/>
      <c r="N243" s="38"/>
      <c r="O243" s="38"/>
    </row>
    <row r="244" spans="1:15">
      <c r="A244" s="38"/>
      <c r="B244" s="41" t="s">
        <v>2060</v>
      </c>
      <c r="C244" s="51">
        <v>1031</v>
      </c>
      <c r="D244" s="38"/>
      <c r="E244" s="38"/>
      <c r="F244" s="38"/>
      <c r="G244" s="41" t="s">
        <v>3672</v>
      </c>
      <c r="H244" s="51">
        <v>1</v>
      </c>
      <c r="I244" s="38"/>
      <c r="J244" s="38"/>
      <c r="K244" s="38"/>
      <c r="L244" s="38"/>
      <c r="M244" s="38"/>
      <c r="N244" s="38"/>
      <c r="O244" s="38"/>
    </row>
    <row r="245" spans="1:15">
      <c r="A245" s="38"/>
      <c r="B245" s="41" t="s">
        <v>2044</v>
      </c>
      <c r="C245" s="51">
        <v>1027</v>
      </c>
      <c r="D245" s="38"/>
      <c r="E245" s="38"/>
      <c r="F245" s="38"/>
      <c r="G245" s="41" t="s">
        <v>4774</v>
      </c>
      <c r="H245" s="51">
        <v>1</v>
      </c>
      <c r="I245" s="38"/>
      <c r="J245" s="38"/>
      <c r="K245" s="38"/>
      <c r="L245" s="38"/>
      <c r="M245" s="38"/>
      <c r="N245" s="38"/>
      <c r="O245" s="38"/>
    </row>
    <row r="246" spans="1:15">
      <c r="A246" s="38"/>
      <c r="B246" s="41" t="s">
        <v>1579</v>
      </c>
      <c r="C246" s="51">
        <v>1026</v>
      </c>
      <c r="D246" s="38"/>
      <c r="E246" s="38"/>
      <c r="F246" s="38"/>
      <c r="G246" s="41" t="s">
        <v>2642</v>
      </c>
      <c r="H246" s="51">
        <v>1</v>
      </c>
      <c r="I246" s="38"/>
      <c r="J246" s="38"/>
      <c r="K246" s="38"/>
      <c r="L246" s="38"/>
      <c r="M246" s="38"/>
      <c r="N246" s="38"/>
      <c r="O246" s="38"/>
    </row>
    <row r="247" spans="1:15">
      <c r="A247" s="38"/>
      <c r="B247" s="41" t="s">
        <v>2626</v>
      </c>
      <c r="C247" s="51">
        <v>1023</v>
      </c>
      <c r="D247" s="38"/>
      <c r="E247" s="38"/>
      <c r="F247" s="38"/>
      <c r="G247" s="41" t="s">
        <v>4938</v>
      </c>
      <c r="H247" s="51">
        <v>1</v>
      </c>
      <c r="I247" s="38"/>
      <c r="J247" s="38"/>
      <c r="K247" s="38"/>
      <c r="L247" s="38"/>
      <c r="M247" s="38"/>
      <c r="N247" s="38"/>
      <c r="O247" s="38"/>
    </row>
    <row r="248" spans="1:15">
      <c r="A248" s="38"/>
      <c r="B248" s="41" t="s">
        <v>1144</v>
      </c>
      <c r="C248" s="51">
        <v>1021</v>
      </c>
      <c r="D248" s="38"/>
      <c r="E248" s="38"/>
      <c r="F248" s="38"/>
      <c r="G248" s="41" t="s">
        <v>2391</v>
      </c>
      <c r="H248" s="51">
        <v>1</v>
      </c>
      <c r="I248" s="38"/>
      <c r="J248" s="38"/>
      <c r="K248" s="38"/>
      <c r="L248" s="38"/>
      <c r="M248" s="38"/>
      <c r="N248" s="38"/>
      <c r="O248" s="38"/>
    </row>
    <row r="249" spans="1:15">
      <c r="A249" s="38"/>
      <c r="B249" s="41" t="s">
        <v>1207</v>
      </c>
      <c r="C249" s="51">
        <v>1017</v>
      </c>
      <c r="D249" s="38"/>
      <c r="E249" s="38"/>
      <c r="F249" s="38"/>
      <c r="G249" s="41" t="s">
        <v>4848</v>
      </c>
      <c r="H249" s="51">
        <v>1</v>
      </c>
      <c r="I249" s="38"/>
      <c r="J249" s="38"/>
      <c r="K249" s="38"/>
      <c r="L249" s="38"/>
      <c r="M249" s="38"/>
      <c r="N249" s="38"/>
      <c r="O249" s="38"/>
    </row>
    <row r="250" spans="1:15">
      <c r="A250" s="38"/>
      <c r="B250" s="41" t="s">
        <v>2539</v>
      </c>
      <c r="C250" s="51">
        <v>1016</v>
      </c>
      <c r="D250" s="38"/>
      <c r="E250" s="38"/>
      <c r="F250" s="38"/>
      <c r="G250" s="41" t="s">
        <v>3583</v>
      </c>
      <c r="H250" s="51">
        <v>1</v>
      </c>
      <c r="I250" s="38"/>
      <c r="J250" s="38"/>
      <c r="K250" s="38"/>
      <c r="L250" s="38"/>
      <c r="M250" s="38"/>
      <c r="N250" s="38"/>
      <c r="O250" s="38"/>
    </row>
    <row r="251" spans="1:15">
      <c r="A251" s="38"/>
      <c r="B251" s="41" t="s">
        <v>2139</v>
      </c>
      <c r="C251" s="51">
        <v>1015</v>
      </c>
      <c r="D251" s="38"/>
      <c r="E251" s="38"/>
      <c r="F251" s="38"/>
      <c r="G251" s="41" t="s">
        <v>2922</v>
      </c>
      <c r="H251" s="51">
        <v>1</v>
      </c>
      <c r="I251" s="38"/>
      <c r="J251" s="38"/>
      <c r="K251" s="38"/>
      <c r="L251" s="38"/>
      <c r="M251" s="38"/>
      <c r="N251" s="38"/>
      <c r="O251" s="38"/>
    </row>
    <row r="252" spans="1:15">
      <c r="A252" s="38"/>
      <c r="B252" s="41" t="s">
        <v>2508</v>
      </c>
      <c r="C252" s="51">
        <v>1013</v>
      </c>
      <c r="D252" s="38"/>
      <c r="E252" s="38"/>
      <c r="F252" s="38"/>
      <c r="G252" s="41" t="s">
        <v>4138</v>
      </c>
      <c r="H252" s="51">
        <v>1</v>
      </c>
      <c r="I252" s="38"/>
      <c r="J252" s="38"/>
      <c r="K252" s="38"/>
      <c r="L252" s="38"/>
      <c r="M252" s="38"/>
      <c r="N252" s="38"/>
      <c r="O252" s="38"/>
    </row>
    <row r="253" spans="1:15">
      <c r="A253" s="38"/>
      <c r="B253" s="41" t="s">
        <v>1685</v>
      </c>
      <c r="C253" s="51">
        <v>1011</v>
      </c>
      <c r="D253" s="38"/>
      <c r="E253" s="38"/>
      <c r="F253" s="38"/>
      <c r="G253" s="41" t="s">
        <v>4489</v>
      </c>
      <c r="H253" s="51">
        <v>1</v>
      </c>
      <c r="I253" s="38"/>
      <c r="J253" s="38"/>
      <c r="K253" s="38"/>
      <c r="L253" s="38"/>
      <c r="M253" s="38"/>
      <c r="N253" s="38"/>
      <c r="O253" s="38"/>
    </row>
    <row r="254" spans="1:15">
      <c r="A254" s="38"/>
      <c r="B254" s="41" t="s">
        <v>1948</v>
      </c>
      <c r="C254" s="51">
        <v>1010</v>
      </c>
      <c r="D254" s="38"/>
      <c r="E254" s="38"/>
      <c r="F254" s="38"/>
      <c r="G254" s="41" t="s">
        <v>4109</v>
      </c>
      <c r="H254" s="51">
        <v>1</v>
      </c>
      <c r="I254" s="38"/>
      <c r="J254" s="38"/>
      <c r="K254" s="38"/>
      <c r="L254" s="38"/>
      <c r="M254" s="38"/>
      <c r="N254" s="38"/>
      <c r="O254" s="38"/>
    </row>
    <row r="255" spans="1:15">
      <c r="A255" s="38"/>
      <c r="B255" s="41" t="s">
        <v>2191</v>
      </c>
      <c r="C255" s="51">
        <v>1003</v>
      </c>
      <c r="D255" s="38"/>
      <c r="E255" s="38"/>
      <c r="F255" s="38"/>
      <c r="G255" s="41" t="s">
        <v>4298</v>
      </c>
      <c r="H255" s="51">
        <v>1</v>
      </c>
      <c r="I255" s="38"/>
      <c r="J255" s="38"/>
      <c r="K255" s="38"/>
      <c r="L255" s="38"/>
      <c r="M255" s="38"/>
      <c r="N255" s="38"/>
      <c r="O255" s="38"/>
    </row>
    <row r="256" spans="1:15">
      <c r="A256" s="38"/>
      <c r="B256" s="41" t="s">
        <v>1416</v>
      </c>
      <c r="C256" s="51">
        <v>996</v>
      </c>
      <c r="D256" s="38"/>
      <c r="E256" s="38"/>
      <c r="F256" s="38"/>
      <c r="G256" s="41" t="s">
        <v>4587</v>
      </c>
      <c r="H256" s="51">
        <v>1</v>
      </c>
      <c r="I256" s="38"/>
      <c r="J256" s="38"/>
      <c r="K256" s="38"/>
      <c r="L256" s="38"/>
      <c r="M256" s="38"/>
      <c r="N256" s="38"/>
      <c r="O256" s="38"/>
    </row>
    <row r="257" spans="1:15">
      <c r="A257" s="38"/>
      <c r="B257" s="41" t="s">
        <v>2777</v>
      </c>
      <c r="C257" s="51">
        <v>994</v>
      </c>
      <c r="D257" s="38"/>
      <c r="E257" s="38"/>
      <c r="F257" s="38"/>
      <c r="G257" s="41" t="s">
        <v>3873</v>
      </c>
      <c r="H257" s="51">
        <v>1</v>
      </c>
      <c r="I257" s="38"/>
      <c r="J257" s="38"/>
      <c r="K257" s="38"/>
      <c r="L257" s="38"/>
      <c r="M257" s="38"/>
      <c r="N257" s="38"/>
      <c r="O257" s="38"/>
    </row>
    <row r="258" spans="1:15">
      <c r="A258" s="38"/>
      <c r="B258" s="41" t="s">
        <v>5014</v>
      </c>
      <c r="C258" s="51">
        <v>987</v>
      </c>
      <c r="D258" s="38"/>
      <c r="E258" s="38"/>
      <c r="F258" s="38"/>
      <c r="G258" s="41" t="s">
        <v>5096</v>
      </c>
      <c r="H258" s="51">
        <v>1</v>
      </c>
      <c r="I258" s="38"/>
      <c r="J258" s="38"/>
      <c r="K258" s="38"/>
      <c r="L258" s="38"/>
      <c r="M258" s="38"/>
      <c r="N258" s="38"/>
      <c r="O258" s="38"/>
    </row>
    <row r="259" spans="1:15">
      <c r="A259" s="38"/>
      <c r="B259" s="41" t="s">
        <v>2812</v>
      </c>
      <c r="C259" s="51">
        <v>987</v>
      </c>
      <c r="D259" s="38"/>
      <c r="E259" s="38"/>
      <c r="F259" s="38"/>
      <c r="G259" s="41" t="s">
        <v>4651</v>
      </c>
      <c r="H259" s="51">
        <v>1</v>
      </c>
      <c r="I259" s="38"/>
      <c r="J259" s="38"/>
      <c r="K259" s="38"/>
      <c r="L259" s="38"/>
      <c r="M259" s="38"/>
      <c r="N259" s="38"/>
      <c r="O259" s="38"/>
    </row>
    <row r="260" spans="1:15">
      <c r="A260" s="38"/>
      <c r="B260" s="41" t="s">
        <v>1376</v>
      </c>
      <c r="C260" s="51">
        <v>986</v>
      </c>
      <c r="D260" s="38"/>
      <c r="E260" s="38"/>
      <c r="F260" s="38"/>
      <c r="G260" s="41" t="s">
        <v>2932</v>
      </c>
      <c r="H260" s="51">
        <v>1</v>
      </c>
      <c r="I260" s="38"/>
      <c r="J260" s="38"/>
      <c r="K260" s="38"/>
      <c r="L260" s="38"/>
      <c r="M260" s="38"/>
      <c r="N260" s="38"/>
      <c r="O260" s="38"/>
    </row>
    <row r="261" spans="1:15">
      <c r="A261" s="38"/>
      <c r="B261" s="41" t="s">
        <v>2005</v>
      </c>
      <c r="C261" s="51">
        <v>985</v>
      </c>
      <c r="D261" s="38"/>
      <c r="E261" s="38"/>
      <c r="F261" s="38"/>
      <c r="G261" s="41" t="s">
        <v>1761</v>
      </c>
      <c r="H261" s="51">
        <v>1</v>
      </c>
      <c r="I261" s="38"/>
      <c r="J261" s="38"/>
      <c r="K261" s="38"/>
      <c r="L261" s="38"/>
      <c r="M261" s="38"/>
      <c r="N261" s="38"/>
      <c r="O261" s="38"/>
    </row>
    <row r="262" spans="1:15">
      <c r="A262" s="38"/>
      <c r="B262" s="41" t="s">
        <v>1082</v>
      </c>
      <c r="C262" s="51">
        <v>985</v>
      </c>
      <c r="D262" s="38"/>
      <c r="E262" s="38"/>
      <c r="F262" s="38"/>
      <c r="G262" s="41" t="s">
        <v>2997</v>
      </c>
      <c r="H262" s="51">
        <v>1</v>
      </c>
      <c r="I262" s="38"/>
      <c r="J262" s="38"/>
      <c r="K262" s="38"/>
      <c r="L262" s="38"/>
      <c r="M262" s="38"/>
      <c r="N262" s="38"/>
      <c r="O262" s="38"/>
    </row>
    <row r="263" spans="1:15">
      <c r="A263" s="38"/>
      <c r="B263" s="41" t="s">
        <v>2880</v>
      </c>
      <c r="C263" s="51">
        <v>985</v>
      </c>
      <c r="D263" s="38"/>
      <c r="E263" s="38"/>
      <c r="F263" s="38"/>
      <c r="G263" s="41" t="s">
        <v>4140</v>
      </c>
      <c r="H263" s="51">
        <v>1</v>
      </c>
      <c r="I263" s="38"/>
      <c r="J263" s="38"/>
      <c r="K263" s="38"/>
      <c r="L263" s="38"/>
      <c r="M263" s="38"/>
      <c r="N263" s="38"/>
      <c r="O263" s="38"/>
    </row>
    <row r="264" spans="1:15">
      <c r="A264" s="38"/>
      <c r="B264" s="41" t="s">
        <v>2309</v>
      </c>
      <c r="C264" s="51">
        <v>978</v>
      </c>
      <c r="D264" s="38"/>
      <c r="E264" s="38"/>
      <c r="F264" s="38"/>
      <c r="G264" s="41" t="s">
        <v>4334</v>
      </c>
      <c r="H264" s="51">
        <v>1</v>
      </c>
      <c r="I264" s="38"/>
      <c r="J264" s="38"/>
      <c r="K264" s="38"/>
      <c r="L264" s="38"/>
      <c r="M264" s="38"/>
      <c r="N264" s="38"/>
      <c r="O264" s="38"/>
    </row>
    <row r="265" spans="1:15">
      <c r="A265" s="38"/>
      <c r="B265" s="41" t="s">
        <v>3337</v>
      </c>
      <c r="C265" s="51">
        <v>977</v>
      </c>
      <c r="D265" s="38"/>
      <c r="E265" s="38"/>
      <c r="F265" s="38"/>
      <c r="G265" s="41" t="s">
        <v>3465</v>
      </c>
      <c r="H265" s="51">
        <v>1</v>
      </c>
      <c r="I265" s="38"/>
      <c r="J265" s="38"/>
      <c r="K265" s="38"/>
      <c r="L265" s="38"/>
      <c r="M265" s="38"/>
      <c r="N265" s="38"/>
      <c r="O265" s="38"/>
    </row>
    <row r="266" spans="1:15">
      <c r="A266" s="38"/>
      <c r="B266" s="41" t="s">
        <v>1725</v>
      </c>
      <c r="C266" s="51">
        <v>977</v>
      </c>
      <c r="D266" s="38"/>
      <c r="E266" s="38"/>
      <c r="F266" s="38"/>
      <c r="G266" s="41" t="s">
        <v>4280</v>
      </c>
      <c r="H266" s="51">
        <v>1</v>
      </c>
      <c r="I266" s="38"/>
      <c r="J266" s="38"/>
      <c r="K266" s="38"/>
      <c r="L266" s="38"/>
      <c r="M266" s="38"/>
      <c r="N266" s="38"/>
      <c r="O266" s="38"/>
    </row>
    <row r="267" spans="1:15">
      <c r="A267" s="38"/>
      <c r="B267" s="41" t="s">
        <v>1385</v>
      </c>
      <c r="C267" s="51">
        <v>975</v>
      </c>
      <c r="D267" s="38"/>
      <c r="E267" s="38"/>
      <c r="F267" s="38"/>
      <c r="G267" s="41" t="s">
        <v>2705</v>
      </c>
      <c r="H267" s="51">
        <v>1</v>
      </c>
      <c r="I267" s="38"/>
      <c r="J267" s="38"/>
      <c r="K267" s="38"/>
      <c r="L267" s="38"/>
      <c r="M267" s="38"/>
      <c r="N267" s="38"/>
      <c r="O267" s="38"/>
    </row>
    <row r="268" spans="1:15">
      <c r="A268" s="38"/>
      <c r="B268" s="41" t="s">
        <v>1690</v>
      </c>
      <c r="C268" s="51">
        <v>971</v>
      </c>
      <c r="D268" s="38"/>
      <c r="E268" s="38"/>
      <c r="F268" s="38"/>
      <c r="G268" s="41" t="s">
        <v>4405</v>
      </c>
      <c r="H268" s="51">
        <v>1</v>
      </c>
      <c r="I268" s="38"/>
      <c r="J268" s="38"/>
      <c r="K268" s="38"/>
      <c r="L268" s="38"/>
      <c r="M268" s="38"/>
      <c r="N268" s="38"/>
      <c r="O268" s="38"/>
    </row>
    <row r="269" spans="1:15">
      <c r="A269" s="38"/>
      <c r="B269" s="41" t="s">
        <v>3707</v>
      </c>
      <c r="C269" s="51">
        <v>970</v>
      </c>
      <c r="D269" s="38"/>
      <c r="E269" s="38"/>
      <c r="F269" s="38"/>
      <c r="G269" s="41" t="s">
        <v>4652</v>
      </c>
      <c r="H269" s="51">
        <v>1</v>
      </c>
      <c r="I269" s="38"/>
      <c r="J269" s="38"/>
      <c r="K269" s="38"/>
      <c r="L269" s="38"/>
      <c r="M269" s="38"/>
      <c r="N269" s="38"/>
      <c r="O269" s="38"/>
    </row>
    <row r="270" spans="1:15">
      <c r="A270" s="38"/>
      <c r="B270" s="41" t="s">
        <v>2023</v>
      </c>
      <c r="C270" s="51">
        <v>961</v>
      </c>
      <c r="D270" s="38"/>
      <c r="E270" s="38"/>
      <c r="F270" s="38"/>
      <c r="G270" s="41" t="s">
        <v>4822</v>
      </c>
      <c r="H270" s="51">
        <v>1</v>
      </c>
      <c r="I270" s="38"/>
      <c r="J270" s="38"/>
      <c r="K270" s="38"/>
      <c r="L270" s="38"/>
      <c r="M270" s="38"/>
      <c r="N270" s="38"/>
      <c r="O270" s="38"/>
    </row>
    <row r="271" spans="1:15">
      <c r="A271" s="38"/>
      <c r="B271" s="41" t="s">
        <v>2439</v>
      </c>
      <c r="C271" s="51">
        <v>959</v>
      </c>
      <c r="D271" s="38"/>
      <c r="E271" s="38"/>
      <c r="F271" s="38"/>
      <c r="G271" s="41" t="s">
        <v>4009</v>
      </c>
      <c r="H271" s="51">
        <v>1</v>
      </c>
      <c r="I271" s="38"/>
      <c r="J271" s="38"/>
      <c r="K271" s="38"/>
      <c r="L271" s="38"/>
      <c r="M271" s="38"/>
      <c r="N271" s="38"/>
      <c r="O271" s="38"/>
    </row>
    <row r="272" spans="1:15">
      <c r="A272" s="38"/>
      <c r="B272" s="41" t="s">
        <v>2864</v>
      </c>
      <c r="C272" s="51">
        <v>959</v>
      </c>
      <c r="D272" s="38"/>
      <c r="E272" s="38"/>
      <c r="F272" s="38"/>
      <c r="G272" s="41" t="s">
        <v>3892</v>
      </c>
      <c r="H272" s="51">
        <v>1</v>
      </c>
      <c r="I272" s="38"/>
      <c r="J272" s="38"/>
      <c r="K272" s="38"/>
      <c r="L272" s="38"/>
      <c r="M272" s="38"/>
      <c r="N272" s="38"/>
      <c r="O272" s="38"/>
    </row>
    <row r="273" spans="1:15">
      <c r="A273" s="38"/>
      <c r="B273" s="41" t="s">
        <v>1623</v>
      </c>
      <c r="C273" s="51">
        <v>958</v>
      </c>
      <c r="D273" s="38"/>
      <c r="E273" s="38"/>
      <c r="F273" s="38"/>
      <c r="G273" s="41" t="s">
        <v>4783</v>
      </c>
      <c r="H273" s="51">
        <v>1</v>
      </c>
      <c r="I273" s="38"/>
      <c r="J273" s="38"/>
      <c r="K273" s="38"/>
      <c r="L273" s="38"/>
      <c r="M273" s="38"/>
      <c r="N273" s="38"/>
      <c r="O273" s="38"/>
    </row>
    <row r="274" spans="1:15">
      <c r="A274" s="38"/>
      <c r="B274" s="41" t="s">
        <v>2395</v>
      </c>
      <c r="C274" s="51">
        <v>958</v>
      </c>
      <c r="D274" s="38"/>
      <c r="E274" s="38"/>
      <c r="F274" s="38"/>
      <c r="G274" s="41" t="s">
        <v>4619</v>
      </c>
      <c r="H274" s="51">
        <v>1</v>
      </c>
      <c r="I274" s="38"/>
      <c r="J274" s="38"/>
      <c r="K274" s="38"/>
      <c r="L274" s="38"/>
      <c r="M274" s="38"/>
      <c r="N274" s="38"/>
      <c r="O274" s="38"/>
    </row>
    <row r="275" spans="1:15">
      <c r="A275" s="38"/>
      <c r="B275" s="41" t="s">
        <v>1273</v>
      </c>
      <c r="C275" s="51">
        <v>954</v>
      </c>
      <c r="D275" s="38"/>
      <c r="E275" s="38"/>
      <c r="F275" s="38"/>
      <c r="G275" s="41" t="s">
        <v>4909</v>
      </c>
      <c r="H275" s="51">
        <v>1</v>
      </c>
      <c r="I275" s="38"/>
      <c r="J275" s="38"/>
      <c r="K275" s="38"/>
      <c r="L275" s="38"/>
      <c r="M275" s="38"/>
      <c r="N275" s="38"/>
      <c r="O275" s="38"/>
    </row>
    <row r="276" spans="1:15">
      <c r="A276" s="38"/>
      <c r="B276" s="41" t="s">
        <v>2421</v>
      </c>
      <c r="C276" s="51">
        <v>952</v>
      </c>
      <c r="D276" s="38"/>
      <c r="E276" s="38"/>
      <c r="F276" s="38"/>
      <c r="G276" s="41" t="s">
        <v>4021</v>
      </c>
      <c r="H276" s="51">
        <v>1</v>
      </c>
      <c r="I276" s="38"/>
      <c r="J276" s="38"/>
      <c r="K276" s="38"/>
      <c r="L276" s="38"/>
      <c r="M276" s="38"/>
      <c r="N276" s="38"/>
      <c r="O276" s="38"/>
    </row>
    <row r="277" spans="1:15">
      <c r="A277" s="38"/>
      <c r="B277" s="52" t="s">
        <v>5366</v>
      </c>
      <c r="C277" s="53">
        <v>860075</v>
      </c>
      <c r="D277" s="38"/>
      <c r="E277" s="38"/>
      <c r="F277" s="38"/>
      <c r="G277" s="41" t="s">
        <v>4353</v>
      </c>
      <c r="H277" s="51">
        <v>1</v>
      </c>
      <c r="I277" s="38"/>
      <c r="J277" s="38"/>
      <c r="K277" s="38"/>
      <c r="L277" s="38"/>
      <c r="M277" s="38"/>
      <c r="N277" s="38"/>
      <c r="O277" s="38"/>
    </row>
    <row r="278" spans="1:15">
      <c r="A278" s="38"/>
      <c r="B278" s="38"/>
      <c r="C278" s="38"/>
      <c r="D278" s="38"/>
      <c r="E278" s="38"/>
      <c r="F278" s="38"/>
      <c r="G278" s="41" t="s">
        <v>37</v>
      </c>
      <c r="H278" s="51">
        <v>1</v>
      </c>
      <c r="I278" s="38"/>
      <c r="J278" s="38"/>
      <c r="K278" s="38"/>
      <c r="L278" s="38"/>
      <c r="M278" s="38"/>
      <c r="N278" s="38"/>
      <c r="O278" s="38"/>
    </row>
    <row r="279" spans="1:15">
      <c r="A279" s="38"/>
      <c r="B279" s="38"/>
      <c r="C279" s="38"/>
      <c r="D279" s="38"/>
      <c r="E279" s="38"/>
      <c r="F279" s="38"/>
      <c r="G279" s="41" t="s">
        <v>2091</v>
      </c>
      <c r="H279" s="51">
        <v>1</v>
      </c>
      <c r="I279" s="38"/>
      <c r="J279" s="38"/>
      <c r="K279" s="38"/>
      <c r="L279" s="38"/>
      <c r="M279" s="38"/>
      <c r="N279" s="38"/>
      <c r="O279" s="38"/>
    </row>
    <row r="280" spans="1:15">
      <c r="A280" s="38"/>
      <c r="B280" s="38"/>
      <c r="C280" s="38"/>
      <c r="D280" s="29"/>
      <c r="E280" s="29"/>
      <c r="F280" s="29"/>
      <c r="G280" s="41" t="s">
        <v>5257</v>
      </c>
      <c r="H280" s="51">
        <v>1</v>
      </c>
      <c r="I280" s="29"/>
      <c r="J280" s="38"/>
      <c r="K280" s="38"/>
      <c r="L280" s="38"/>
      <c r="M280" s="38"/>
      <c r="N280" s="38"/>
      <c r="O280" s="38"/>
    </row>
    <row r="281" spans="1:15">
      <c r="A281" s="38"/>
      <c r="B281" s="38"/>
      <c r="C281" s="38"/>
      <c r="D281" s="38"/>
      <c r="E281" s="29"/>
      <c r="F281" s="29"/>
      <c r="G281" s="41" t="s">
        <v>4494</v>
      </c>
      <c r="H281" s="51">
        <v>1</v>
      </c>
      <c r="I281" s="38"/>
      <c r="J281" s="38"/>
      <c r="K281" s="38"/>
      <c r="L281" s="38"/>
      <c r="M281" s="38"/>
      <c r="N281" s="38"/>
      <c r="O281" s="38"/>
    </row>
    <row r="282" spans="1:15">
      <c r="A282" s="38"/>
      <c r="B282" s="38"/>
      <c r="C282" s="38"/>
      <c r="D282" s="38"/>
      <c r="E282" s="29"/>
      <c r="F282" s="29"/>
      <c r="G282" s="41" t="s">
        <v>1925</v>
      </c>
      <c r="H282" s="51">
        <v>1</v>
      </c>
      <c r="I282" s="38"/>
      <c r="J282" s="38"/>
      <c r="K282" s="38"/>
      <c r="L282" s="38"/>
      <c r="M282" s="38"/>
      <c r="N282" s="38"/>
      <c r="O282" s="38"/>
    </row>
    <row r="283" spans="1:15">
      <c r="A283" s="38"/>
      <c r="B283" s="38"/>
      <c r="C283" s="38"/>
      <c r="D283" s="38"/>
      <c r="E283" s="29"/>
      <c r="F283" s="29"/>
      <c r="G283" s="41" t="s">
        <v>2036</v>
      </c>
      <c r="H283" s="51">
        <v>1</v>
      </c>
      <c r="I283" s="38"/>
      <c r="J283" s="38"/>
      <c r="K283" s="38"/>
      <c r="L283" s="38"/>
      <c r="M283" s="38"/>
      <c r="N283" s="38"/>
      <c r="O283" s="38"/>
    </row>
    <row r="284" spans="1:15">
      <c r="A284" s="38"/>
      <c r="B284" s="38"/>
      <c r="C284" s="38"/>
      <c r="D284" s="38"/>
      <c r="E284" s="29"/>
      <c r="F284" s="38"/>
      <c r="G284" s="41" t="s">
        <v>4863</v>
      </c>
      <c r="H284" s="51">
        <v>1</v>
      </c>
      <c r="I284" s="38"/>
      <c r="J284" s="38"/>
      <c r="K284" s="38"/>
      <c r="L284" s="38"/>
      <c r="M284" s="38"/>
      <c r="N284" s="38"/>
      <c r="O284" s="38"/>
    </row>
    <row r="285" spans="1:15">
      <c r="A285" s="38"/>
      <c r="B285" s="38"/>
      <c r="C285" s="38"/>
      <c r="D285" s="38"/>
      <c r="E285" s="29"/>
      <c r="F285" s="38"/>
      <c r="G285" s="41" t="s">
        <v>4381</v>
      </c>
      <c r="H285" s="51">
        <v>1</v>
      </c>
      <c r="I285" s="38"/>
      <c r="J285" s="38"/>
      <c r="K285" s="38"/>
      <c r="L285" s="38"/>
      <c r="M285" s="38"/>
      <c r="N285" s="38"/>
      <c r="O285" s="38"/>
    </row>
    <row r="286" spans="1:15">
      <c r="A286" s="38"/>
      <c r="B286" s="38"/>
      <c r="C286" s="38"/>
      <c r="D286" s="38"/>
      <c r="E286" s="29"/>
      <c r="F286" s="38"/>
      <c r="G286" s="41" t="s">
        <v>4603</v>
      </c>
      <c r="H286" s="51">
        <v>1</v>
      </c>
      <c r="I286" s="38"/>
      <c r="J286" s="38"/>
      <c r="K286" s="38"/>
      <c r="L286" s="38"/>
      <c r="M286" s="38"/>
      <c r="N286" s="38"/>
      <c r="O286" s="38"/>
    </row>
    <row r="287" spans="1:15">
      <c r="A287" s="38"/>
      <c r="B287" s="38"/>
      <c r="C287" s="38"/>
      <c r="D287" s="38"/>
      <c r="E287" s="29"/>
      <c r="F287" s="38"/>
      <c r="G287" s="41" t="s">
        <v>4429</v>
      </c>
      <c r="H287" s="51">
        <v>1</v>
      </c>
      <c r="I287" s="38"/>
      <c r="J287" s="38"/>
      <c r="K287" s="38"/>
      <c r="L287" s="38"/>
      <c r="M287" s="38"/>
      <c r="N287" s="38"/>
      <c r="O287" s="38"/>
    </row>
    <row r="288" spans="1:15">
      <c r="A288" s="38"/>
      <c r="B288" s="38"/>
      <c r="C288" s="38"/>
      <c r="D288" s="38"/>
      <c r="E288" s="38"/>
      <c r="F288" s="38"/>
      <c r="G288" s="41" t="s">
        <v>3710</v>
      </c>
      <c r="H288" s="51">
        <v>1</v>
      </c>
      <c r="I288" s="38"/>
      <c r="J288" s="38"/>
      <c r="K288" s="38"/>
      <c r="L288" s="38"/>
      <c r="M288" s="38"/>
      <c r="N288" s="38"/>
      <c r="O288" s="38"/>
    </row>
    <row r="289" spans="1:15">
      <c r="A289" s="38"/>
      <c r="B289" s="38"/>
      <c r="C289" s="38"/>
      <c r="D289" s="38"/>
      <c r="E289" s="38"/>
      <c r="F289" s="38"/>
      <c r="G289" s="41" t="s">
        <v>4976</v>
      </c>
      <c r="H289" s="51">
        <v>1</v>
      </c>
      <c r="I289" s="38"/>
      <c r="J289" s="38"/>
      <c r="K289" s="38"/>
      <c r="L289" s="38"/>
      <c r="M289" s="38"/>
      <c r="N289" s="38"/>
      <c r="O289" s="38"/>
    </row>
    <row r="290" spans="1:15">
      <c r="A290" s="38"/>
      <c r="B290" s="38"/>
      <c r="C290" s="38"/>
      <c r="D290" s="38"/>
      <c r="E290" s="38"/>
      <c r="F290" s="38"/>
      <c r="G290" s="41" t="s">
        <v>5326</v>
      </c>
      <c r="H290" s="51">
        <v>1</v>
      </c>
      <c r="I290" s="38"/>
      <c r="J290" s="38"/>
      <c r="K290" s="38"/>
      <c r="L290" s="38"/>
      <c r="M290" s="38"/>
      <c r="N290" s="38"/>
      <c r="O290" s="38"/>
    </row>
    <row r="291" spans="1:15">
      <c r="A291" s="38"/>
      <c r="B291" s="38"/>
      <c r="C291" s="38"/>
      <c r="D291" s="38"/>
      <c r="E291" s="38"/>
      <c r="F291" s="38"/>
      <c r="G291" s="41" t="s">
        <v>4859</v>
      </c>
      <c r="H291" s="51">
        <v>1</v>
      </c>
      <c r="I291" s="38"/>
      <c r="J291" s="38"/>
      <c r="K291" s="38"/>
      <c r="L291" s="38"/>
      <c r="M291" s="38"/>
      <c r="N291" s="38"/>
      <c r="O291" s="38"/>
    </row>
    <row r="292" spans="1:15">
      <c r="A292" s="38"/>
      <c r="B292" s="38"/>
      <c r="C292" s="38"/>
      <c r="D292" s="38"/>
      <c r="E292" s="38"/>
      <c r="F292" s="38"/>
      <c r="G292" s="41" t="s">
        <v>4764</v>
      </c>
      <c r="H292" s="51">
        <v>1</v>
      </c>
      <c r="I292" s="38"/>
      <c r="J292" s="38"/>
      <c r="K292" s="38"/>
      <c r="L292" s="38"/>
      <c r="M292" s="38"/>
      <c r="N292" s="38"/>
      <c r="O292" s="38"/>
    </row>
    <row r="293" spans="1:15">
      <c r="A293" s="38"/>
      <c r="B293" s="38"/>
      <c r="C293" s="38"/>
      <c r="D293" s="38"/>
      <c r="E293" s="38"/>
      <c r="F293" s="38"/>
      <c r="G293" s="41" t="s">
        <v>3898</v>
      </c>
      <c r="H293" s="51">
        <v>1</v>
      </c>
      <c r="I293" s="38"/>
      <c r="J293" s="38"/>
      <c r="K293" s="38"/>
      <c r="L293" s="38"/>
      <c r="M293" s="38"/>
      <c r="N293" s="38"/>
      <c r="O293" s="38"/>
    </row>
    <row r="294" spans="1:15">
      <c r="A294" s="38"/>
      <c r="B294" s="38"/>
      <c r="C294" s="38"/>
      <c r="D294" s="38"/>
      <c r="E294" s="38"/>
      <c r="F294" s="38"/>
      <c r="G294" s="41" t="s">
        <v>1477</v>
      </c>
      <c r="H294" s="51">
        <v>1</v>
      </c>
      <c r="I294" s="38"/>
      <c r="J294" s="38"/>
      <c r="K294" s="38"/>
      <c r="L294" s="38"/>
      <c r="M294" s="38"/>
      <c r="N294" s="38"/>
      <c r="O294" s="38"/>
    </row>
    <row r="295" spans="1:15">
      <c r="A295" s="38"/>
      <c r="B295" s="38"/>
      <c r="C295" s="38"/>
      <c r="D295" s="38"/>
      <c r="E295" s="38"/>
      <c r="F295" s="38"/>
      <c r="G295" s="41" t="s">
        <v>4965</v>
      </c>
      <c r="H295" s="51">
        <v>1</v>
      </c>
      <c r="I295" s="38"/>
      <c r="J295" s="38"/>
      <c r="K295" s="38"/>
      <c r="L295" s="38"/>
      <c r="M295" s="38"/>
      <c r="N295" s="38"/>
      <c r="O295" s="38"/>
    </row>
    <row r="296" spans="1:15">
      <c r="A296" s="38"/>
      <c r="B296" s="38"/>
      <c r="C296" s="38"/>
      <c r="D296" s="38"/>
      <c r="E296" s="38"/>
      <c r="F296" s="38"/>
      <c r="G296" s="41" t="s">
        <v>5190</v>
      </c>
      <c r="H296" s="51">
        <v>1</v>
      </c>
      <c r="I296" s="38"/>
      <c r="J296" s="38"/>
      <c r="K296" s="38"/>
      <c r="L296" s="38"/>
      <c r="M296" s="38"/>
      <c r="N296" s="38"/>
      <c r="O296" s="38"/>
    </row>
    <row r="297" spans="1:15">
      <c r="A297" s="38"/>
      <c r="B297" s="38"/>
      <c r="C297" s="38"/>
      <c r="D297" s="38"/>
      <c r="E297" s="38"/>
      <c r="F297" s="38"/>
      <c r="G297" s="41" t="s">
        <v>4491</v>
      </c>
      <c r="H297" s="51">
        <v>1</v>
      </c>
      <c r="I297" s="38"/>
      <c r="J297" s="38"/>
      <c r="K297" s="38"/>
      <c r="L297" s="38"/>
      <c r="M297" s="38"/>
      <c r="N297" s="38"/>
      <c r="O297" s="38"/>
    </row>
    <row r="298" spans="1:15">
      <c r="A298" s="38"/>
      <c r="B298" s="38"/>
      <c r="C298" s="38"/>
      <c r="D298" s="38"/>
      <c r="E298" s="38"/>
      <c r="F298" s="38"/>
      <c r="G298" s="41" t="s">
        <v>4539</v>
      </c>
      <c r="H298" s="51">
        <v>1</v>
      </c>
      <c r="I298" s="38"/>
      <c r="J298" s="38"/>
      <c r="K298" s="38"/>
      <c r="L298" s="38"/>
      <c r="M298" s="38"/>
      <c r="N298" s="38"/>
      <c r="O298" s="38"/>
    </row>
    <row r="299" spans="1:15">
      <c r="A299" s="38"/>
      <c r="B299" s="38"/>
      <c r="C299" s="38"/>
      <c r="D299" s="38"/>
      <c r="E299" s="38"/>
      <c r="F299" s="38"/>
      <c r="G299" s="41" t="s">
        <v>4667</v>
      </c>
      <c r="H299" s="51">
        <v>1</v>
      </c>
      <c r="I299" s="38"/>
      <c r="J299" s="38"/>
      <c r="K299" s="38"/>
      <c r="L299" s="38"/>
      <c r="M299" s="38"/>
      <c r="N299" s="38"/>
      <c r="O299" s="38"/>
    </row>
    <row r="300" spans="1:15">
      <c r="A300" s="38"/>
      <c r="B300" s="38"/>
      <c r="C300" s="38"/>
      <c r="D300" s="38"/>
      <c r="E300" s="38"/>
      <c r="F300" s="38"/>
      <c r="G300" s="41" t="s">
        <v>4947</v>
      </c>
      <c r="H300" s="51">
        <v>1</v>
      </c>
      <c r="I300" s="38"/>
      <c r="J300" s="38"/>
      <c r="K300" s="38"/>
      <c r="L300" s="38"/>
      <c r="M300" s="38"/>
      <c r="N300" s="38"/>
      <c r="O300" s="38"/>
    </row>
    <row r="301" spans="1:15">
      <c r="A301" s="38"/>
      <c r="B301" s="38"/>
      <c r="C301" s="38"/>
      <c r="D301" s="38"/>
      <c r="E301" s="38"/>
      <c r="F301" s="38"/>
      <c r="G301" s="41" t="s">
        <v>4386</v>
      </c>
      <c r="H301" s="51">
        <v>1</v>
      </c>
      <c r="I301" s="38"/>
      <c r="J301" s="38"/>
      <c r="K301" s="38"/>
      <c r="L301" s="38"/>
      <c r="M301" s="38"/>
      <c r="N301" s="38"/>
      <c r="O301" s="38"/>
    </row>
    <row r="302" spans="1:15">
      <c r="A302" s="38"/>
      <c r="B302" s="38"/>
      <c r="C302" s="38"/>
      <c r="D302" s="38"/>
      <c r="E302" s="38"/>
      <c r="F302" s="38"/>
      <c r="G302" s="41" t="s">
        <v>1316</v>
      </c>
      <c r="H302" s="51">
        <v>1</v>
      </c>
      <c r="I302" s="38"/>
      <c r="J302" s="38"/>
      <c r="K302" s="38"/>
      <c r="L302" s="38"/>
      <c r="M302" s="38"/>
      <c r="N302" s="38"/>
      <c r="O302" s="38"/>
    </row>
    <row r="303" spans="1:15">
      <c r="A303" s="38"/>
      <c r="B303" s="38"/>
      <c r="C303" s="38"/>
      <c r="D303" s="38"/>
      <c r="E303" s="38"/>
      <c r="F303" s="38"/>
      <c r="G303" s="41" t="s">
        <v>4677</v>
      </c>
      <c r="H303" s="51">
        <v>1</v>
      </c>
      <c r="I303" s="38"/>
      <c r="J303" s="38"/>
      <c r="K303" s="38"/>
      <c r="L303" s="38"/>
      <c r="M303" s="38"/>
      <c r="N303" s="38"/>
      <c r="O303" s="38"/>
    </row>
    <row r="304" spans="1:15">
      <c r="A304" s="38"/>
      <c r="B304" s="38"/>
      <c r="C304" s="38"/>
      <c r="D304" s="38"/>
      <c r="E304" s="38"/>
      <c r="F304" s="38"/>
      <c r="G304" s="41" t="s">
        <v>4851</v>
      </c>
      <c r="H304" s="51">
        <v>1</v>
      </c>
      <c r="I304" s="38"/>
      <c r="J304" s="38"/>
      <c r="K304" s="38"/>
      <c r="L304" s="38"/>
      <c r="M304" s="38"/>
      <c r="N304" s="38"/>
      <c r="O304" s="38"/>
    </row>
    <row r="305" spans="1:15">
      <c r="A305" s="38"/>
      <c r="B305" s="38"/>
      <c r="C305" s="38"/>
      <c r="D305" s="38"/>
      <c r="E305" s="38"/>
      <c r="F305" s="38"/>
      <c r="G305" s="41" t="s">
        <v>4297</v>
      </c>
      <c r="H305" s="51">
        <v>1</v>
      </c>
      <c r="I305" s="38"/>
      <c r="J305" s="38"/>
      <c r="K305" s="38"/>
      <c r="L305" s="38"/>
      <c r="M305" s="38"/>
      <c r="N305" s="38"/>
      <c r="O305" s="38"/>
    </row>
    <row r="306" spans="1:15">
      <c r="A306" s="38"/>
      <c r="B306" s="38"/>
      <c r="C306" s="38"/>
      <c r="D306" s="38"/>
      <c r="E306" s="38"/>
      <c r="F306" s="38"/>
      <c r="G306" s="41" t="s">
        <v>4676</v>
      </c>
      <c r="H306" s="51">
        <v>1</v>
      </c>
      <c r="I306" s="38"/>
      <c r="J306" s="38"/>
      <c r="K306" s="38"/>
      <c r="L306" s="38"/>
      <c r="M306" s="38"/>
      <c r="N306" s="38"/>
      <c r="O306" s="38"/>
    </row>
    <row r="307" spans="1:15">
      <c r="A307" s="38"/>
      <c r="B307" s="38"/>
      <c r="C307" s="38"/>
      <c r="D307" s="38"/>
      <c r="E307" s="38"/>
      <c r="F307" s="38"/>
      <c r="G307" s="41" t="s">
        <v>4210</v>
      </c>
      <c r="H307" s="51">
        <v>1</v>
      </c>
      <c r="I307" s="38"/>
      <c r="J307" s="38"/>
      <c r="K307" s="38"/>
      <c r="L307" s="38"/>
      <c r="M307" s="38"/>
      <c r="N307" s="38"/>
      <c r="O307" s="38"/>
    </row>
    <row r="308" spans="1:15">
      <c r="A308" s="38"/>
      <c r="B308" s="38"/>
      <c r="C308" s="38"/>
      <c r="D308" s="38"/>
      <c r="E308" s="38"/>
      <c r="F308" s="38"/>
      <c r="G308" s="41" t="s">
        <v>3628</v>
      </c>
      <c r="H308" s="51">
        <v>1</v>
      </c>
      <c r="I308" s="38"/>
      <c r="J308" s="38"/>
      <c r="K308" s="38"/>
      <c r="L308" s="38"/>
      <c r="M308" s="38"/>
      <c r="N308" s="38"/>
      <c r="O308" s="38"/>
    </row>
    <row r="309" spans="1:15">
      <c r="A309" s="38"/>
      <c r="B309" s="38"/>
      <c r="C309" s="38"/>
      <c r="D309" s="38"/>
      <c r="E309" s="38"/>
      <c r="F309" s="38"/>
      <c r="G309" s="41" t="s">
        <v>4103</v>
      </c>
      <c r="H309" s="51">
        <v>1</v>
      </c>
      <c r="I309" s="38"/>
      <c r="J309" s="38"/>
      <c r="K309" s="38"/>
      <c r="L309" s="38"/>
      <c r="M309" s="38"/>
      <c r="N309" s="38"/>
      <c r="O309" s="38"/>
    </row>
    <row r="310" spans="1:15">
      <c r="A310" s="38"/>
      <c r="B310" s="38"/>
      <c r="C310" s="38"/>
      <c r="D310" s="38"/>
      <c r="E310" s="38"/>
      <c r="F310" s="38"/>
      <c r="G310" s="41" t="s">
        <v>1410</v>
      </c>
      <c r="H310" s="51">
        <v>1</v>
      </c>
      <c r="I310" s="38"/>
      <c r="J310" s="38"/>
      <c r="K310" s="38"/>
      <c r="L310" s="38"/>
      <c r="M310" s="38"/>
      <c r="N310" s="38"/>
      <c r="O310" s="38"/>
    </row>
    <row r="311" spans="1:15">
      <c r="A311" s="38"/>
      <c r="B311" s="38"/>
      <c r="C311" s="38"/>
      <c r="D311" s="38"/>
      <c r="E311" s="38"/>
      <c r="F311" s="38"/>
      <c r="G311" s="41" t="s">
        <v>3885</v>
      </c>
      <c r="H311" s="51">
        <v>1</v>
      </c>
      <c r="I311" s="38"/>
      <c r="J311" s="38"/>
      <c r="K311" s="38"/>
      <c r="L311" s="38"/>
      <c r="M311" s="38"/>
      <c r="N311" s="38"/>
      <c r="O311" s="38"/>
    </row>
    <row r="312" spans="1:15">
      <c r="A312" s="38"/>
      <c r="B312" s="38"/>
      <c r="C312" s="38"/>
      <c r="D312" s="38"/>
      <c r="E312" s="38"/>
      <c r="F312" s="38"/>
      <c r="G312" s="41" t="s">
        <v>4827</v>
      </c>
      <c r="H312" s="51">
        <v>1</v>
      </c>
      <c r="I312" s="38"/>
      <c r="J312" s="38"/>
      <c r="K312" s="38"/>
      <c r="L312" s="38"/>
      <c r="M312" s="38"/>
      <c r="N312" s="38"/>
      <c r="O312" s="38"/>
    </row>
    <row r="313" spans="1:15">
      <c r="A313" s="38"/>
      <c r="B313" s="38"/>
      <c r="C313" s="38"/>
      <c r="D313" s="38"/>
      <c r="E313" s="38"/>
      <c r="F313" s="38"/>
      <c r="G313" s="41" t="s">
        <v>4806</v>
      </c>
      <c r="H313" s="51">
        <v>1</v>
      </c>
      <c r="I313" s="38"/>
      <c r="J313" s="38"/>
      <c r="K313" s="38"/>
      <c r="L313" s="38"/>
      <c r="M313" s="38"/>
      <c r="N313" s="38"/>
      <c r="O313" s="38"/>
    </row>
    <row r="314" spans="1:15">
      <c r="A314" s="38"/>
      <c r="B314" s="38"/>
      <c r="C314" s="38"/>
      <c r="D314" s="38"/>
      <c r="E314" s="38"/>
      <c r="F314" s="38"/>
      <c r="G314" s="41" t="s">
        <v>4891</v>
      </c>
      <c r="H314" s="51">
        <v>1</v>
      </c>
      <c r="I314" s="38"/>
      <c r="J314" s="38"/>
      <c r="K314" s="38"/>
      <c r="L314" s="38"/>
      <c r="M314" s="38"/>
      <c r="N314" s="38"/>
      <c r="O314" s="38"/>
    </row>
    <row r="315" spans="1:15">
      <c r="A315" s="38"/>
      <c r="B315" s="38"/>
      <c r="C315" s="38"/>
      <c r="D315" s="38"/>
      <c r="E315" s="38"/>
      <c r="F315" s="38"/>
      <c r="G315" s="41" t="s">
        <v>4107</v>
      </c>
      <c r="H315" s="51">
        <v>1</v>
      </c>
      <c r="I315" s="38"/>
      <c r="J315" s="38"/>
      <c r="K315" s="38"/>
      <c r="L315" s="38"/>
      <c r="M315" s="38"/>
      <c r="N315" s="38"/>
      <c r="O315" s="38"/>
    </row>
    <row r="316" spans="1:15">
      <c r="A316" s="38"/>
      <c r="B316" s="38"/>
      <c r="C316" s="38"/>
      <c r="D316" s="38"/>
      <c r="E316" s="38"/>
      <c r="F316" s="38"/>
      <c r="G316" s="41" t="s">
        <v>4925</v>
      </c>
      <c r="H316" s="51">
        <v>1</v>
      </c>
      <c r="I316" s="38"/>
      <c r="J316" s="38"/>
      <c r="K316" s="38"/>
      <c r="L316" s="38"/>
      <c r="M316" s="38"/>
      <c r="N316" s="38"/>
      <c r="O316" s="38"/>
    </row>
    <row r="317" spans="1:15">
      <c r="A317" s="38"/>
      <c r="B317" s="38"/>
      <c r="C317" s="38"/>
      <c r="D317" s="38"/>
      <c r="E317" s="38"/>
      <c r="F317" s="38"/>
      <c r="G317" s="41" t="s">
        <v>5243</v>
      </c>
      <c r="H317" s="51">
        <v>1</v>
      </c>
      <c r="I317" s="38"/>
      <c r="J317" s="38"/>
      <c r="K317" s="38"/>
      <c r="L317" s="38"/>
      <c r="M317" s="38"/>
      <c r="N317" s="38"/>
      <c r="O317" s="38"/>
    </row>
    <row r="318" spans="1:15">
      <c r="A318" s="38"/>
      <c r="B318" s="38"/>
      <c r="C318" s="38"/>
      <c r="D318" s="38"/>
      <c r="E318" s="38"/>
      <c r="F318" s="38"/>
      <c r="G318" s="41" t="s">
        <v>4596</v>
      </c>
      <c r="H318" s="51">
        <v>1</v>
      </c>
      <c r="I318" s="38"/>
      <c r="J318" s="38"/>
      <c r="K318" s="38"/>
      <c r="L318" s="38"/>
      <c r="M318" s="38"/>
      <c r="N318" s="38"/>
      <c r="O318" s="38"/>
    </row>
    <row r="319" spans="1:15">
      <c r="A319" s="38"/>
      <c r="B319" s="38"/>
      <c r="C319" s="38"/>
      <c r="D319" s="38"/>
      <c r="E319" s="38"/>
      <c r="F319" s="38"/>
      <c r="G319" s="41" t="s">
        <v>4708</v>
      </c>
      <c r="H319" s="51">
        <v>1</v>
      </c>
      <c r="I319" s="38"/>
      <c r="J319" s="38"/>
      <c r="K319" s="38"/>
      <c r="L319" s="38"/>
      <c r="M319" s="38"/>
      <c r="N319" s="38"/>
      <c r="O319" s="38"/>
    </row>
    <row r="320" spans="1:15">
      <c r="A320" s="38"/>
      <c r="B320" s="38"/>
      <c r="C320" s="38"/>
      <c r="D320" s="38"/>
      <c r="E320" s="38"/>
      <c r="F320" s="38"/>
      <c r="G320" s="41" t="s">
        <v>4582</v>
      </c>
      <c r="H320" s="51">
        <v>1</v>
      </c>
      <c r="I320" s="38"/>
      <c r="J320" s="38"/>
      <c r="K320" s="38"/>
      <c r="L320" s="38"/>
      <c r="M320" s="38"/>
      <c r="N320" s="38"/>
      <c r="O320" s="38"/>
    </row>
    <row r="321" spans="1:15">
      <c r="A321" s="38"/>
      <c r="B321" s="38"/>
      <c r="C321" s="38"/>
      <c r="D321" s="38"/>
      <c r="E321" s="38"/>
      <c r="F321" s="38"/>
      <c r="G321" s="41" t="s">
        <v>4514</v>
      </c>
      <c r="H321" s="51">
        <v>1</v>
      </c>
      <c r="I321" s="38"/>
      <c r="J321" s="38"/>
      <c r="K321" s="38"/>
      <c r="L321" s="38"/>
      <c r="M321" s="38"/>
      <c r="N321" s="38"/>
      <c r="O321" s="38"/>
    </row>
    <row r="322" spans="1:15">
      <c r="A322" s="38"/>
      <c r="B322" s="38"/>
      <c r="C322" s="38"/>
      <c r="D322" s="38"/>
      <c r="E322" s="38"/>
      <c r="F322" s="38"/>
      <c r="G322" s="41" t="s">
        <v>5265</v>
      </c>
      <c r="H322" s="51">
        <v>1</v>
      </c>
      <c r="I322" s="38"/>
      <c r="J322" s="38"/>
      <c r="K322" s="38"/>
      <c r="L322" s="38"/>
      <c r="M322" s="38"/>
      <c r="N322" s="38"/>
      <c r="O322" s="38"/>
    </row>
    <row r="323" spans="1:15">
      <c r="A323" s="38"/>
      <c r="B323" s="38"/>
      <c r="C323" s="38"/>
      <c r="D323" s="38"/>
      <c r="E323" s="38"/>
      <c r="F323" s="38"/>
      <c r="G323" s="41" t="s">
        <v>4185</v>
      </c>
      <c r="H323" s="51">
        <v>1</v>
      </c>
      <c r="I323" s="38"/>
      <c r="J323" s="38"/>
      <c r="K323" s="38"/>
      <c r="L323" s="38"/>
      <c r="M323" s="38"/>
      <c r="N323" s="38"/>
      <c r="O323" s="38"/>
    </row>
    <row r="324" spans="1:15">
      <c r="A324" s="38"/>
      <c r="B324" s="38"/>
      <c r="C324" s="38"/>
      <c r="D324" s="38"/>
      <c r="E324" s="38"/>
      <c r="F324" s="38"/>
      <c r="G324" s="41" t="s">
        <v>4864</v>
      </c>
      <c r="H324" s="51">
        <v>1</v>
      </c>
      <c r="I324" s="38"/>
      <c r="J324" s="38"/>
      <c r="K324" s="38"/>
      <c r="L324" s="38"/>
      <c r="M324" s="38"/>
      <c r="N324" s="38"/>
      <c r="O324" s="38"/>
    </row>
    <row r="325" spans="1:15">
      <c r="A325" s="38"/>
      <c r="B325" s="38"/>
      <c r="C325" s="38"/>
      <c r="D325" s="38"/>
      <c r="E325" s="38"/>
      <c r="F325" s="38"/>
      <c r="G325" s="41" t="s">
        <v>3355</v>
      </c>
      <c r="H325" s="51">
        <v>1</v>
      </c>
      <c r="I325" s="38"/>
      <c r="J325" s="38"/>
      <c r="K325" s="38"/>
      <c r="L325" s="38"/>
      <c r="M325" s="38"/>
      <c r="N325" s="38"/>
      <c r="O325" s="38"/>
    </row>
    <row r="326" spans="1:15">
      <c r="A326" s="38"/>
      <c r="B326" s="38"/>
      <c r="C326" s="38"/>
      <c r="D326" s="38"/>
      <c r="E326" s="38"/>
      <c r="F326" s="38"/>
      <c r="G326" s="41" t="s">
        <v>2911</v>
      </c>
      <c r="H326" s="51">
        <v>1</v>
      </c>
      <c r="I326" s="38"/>
      <c r="J326" s="38"/>
      <c r="K326" s="38"/>
      <c r="L326" s="38"/>
      <c r="M326" s="38"/>
      <c r="N326" s="38"/>
      <c r="O326" s="38"/>
    </row>
    <row r="327" spans="1:15">
      <c r="A327" s="38"/>
      <c r="B327" s="38"/>
      <c r="C327" s="38"/>
      <c r="D327" s="38"/>
      <c r="E327" s="38"/>
      <c r="F327" s="38"/>
      <c r="G327" s="41" t="s">
        <v>3351</v>
      </c>
      <c r="H327" s="51">
        <v>1</v>
      </c>
      <c r="I327" s="38"/>
      <c r="J327" s="38"/>
      <c r="K327" s="38"/>
      <c r="L327" s="38"/>
      <c r="M327" s="38"/>
      <c r="N327" s="38"/>
      <c r="O327" s="38"/>
    </row>
    <row r="328" spans="1:15">
      <c r="A328" s="38"/>
      <c r="B328" s="38"/>
      <c r="C328" s="38"/>
      <c r="D328" s="38"/>
      <c r="E328" s="38"/>
      <c r="F328" s="38"/>
      <c r="G328" s="41" t="s">
        <v>4967</v>
      </c>
      <c r="H328" s="51">
        <v>1</v>
      </c>
      <c r="I328" s="38"/>
      <c r="J328" s="38"/>
      <c r="K328" s="38"/>
      <c r="L328" s="38"/>
      <c r="M328" s="38"/>
      <c r="N328" s="38"/>
      <c r="O328" s="38"/>
    </row>
    <row r="329" spans="1:15">
      <c r="A329" s="38"/>
      <c r="B329" s="38"/>
      <c r="C329" s="38"/>
      <c r="D329" s="38"/>
      <c r="E329" s="38"/>
      <c r="F329" s="38"/>
      <c r="G329" s="41" t="s">
        <v>4983</v>
      </c>
      <c r="H329" s="51">
        <v>1</v>
      </c>
      <c r="I329" s="38"/>
      <c r="J329" s="38"/>
      <c r="K329" s="38"/>
      <c r="L329" s="38"/>
      <c r="M329" s="38"/>
      <c r="N329" s="38"/>
      <c r="O329" s="38"/>
    </row>
    <row r="330" spans="1:15">
      <c r="A330" s="38"/>
      <c r="B330" s="38"/>
      <c r="C330" s="38"/>
      <c r="D330" s="38"/>
      <c r="E330" s="38"/>
      <c r="F330" s="38"/>
      <c r="G330" s="41" t="s">
        <v>5205</v>
      </c>
      <c r="H330" s="51">
        <v>1</v>
      </c>
      <c r="I330" s="38"/>
      <c r="J330" s="38"/>
      <c r="K330" s="38"/>
      <c r="L330" s="38"/>
      <c r="M330" s="38"/>
      <c r="N330" s="38"/>
      <c r="O330" s="38"/>
    </row>
    <row r="331" spans="1:15">
      <c r="A331" s="38"/>
      <c r="B331" s="38"/>
      <c r="C331" s="38"/>
      <c r="D331" s="38"/>
      <c r="E331" s="38"/>
      <c r="F331" s="38"/>
      <c r="G331" s="41" t="s">
        <v>5323</v>
      </c>
      <c r="H331" s="51">
        <v>1</v>
      </c>
      <c r="I331" s="38"/>
      <c r="J331" s="38"/>
      <c r="K331" s="38"/>
      <c r="L331" s="38"/>
      <c r="M331" s="38"/>
      <c r="N331" s="38"/>
      <c r="O331" s="38"/>
    </row>
    <row r="332" spans="1:15">
      <c r="A332" s="38"/>
      <c r="B332" s="38"/>
      <c r="C332" s="38"/>
      <c r="D332" s="38"/>
      <c r="E332" s="38"/>
      <c r="F332" s="38"/>
      <c r="G332" s="41" t="s">
        <v>5233</v>
      </c>
      <c r="H332" s="51">
        <v>1</v>
      </c>
      <c r="I332" s="38"/>
      <c r="J332" s="38"/>
      <c r="K332" s="38"/>
      <c r="L332" s="38"/>
      <c r="M332" s="38"/>
      <c r="N332" s="38"/>
      <c r="O332" s="38"/>
    </row>
    <row r="333" spans="1:15">
      <c r="A333" s="38"/>
      <c r="B333" s="38"/>
      <c r="C333" s="38"/>
      <c r="D333" s="38"/>
      <c r="E333" s="38"/>
      <c r="F333" s="38"/>
      <c r="G333" s="41" t="s">
        <v>4226</v>
      </c>
      <c r="H333" s="51">
        <v>1</v>
      </c>
      <c r="I333" s="38"/>
      <c r="J333" s="38"/>
      <c r="K333" s="38"/>
      <c r="L333" s="38"/>
      <c r="M333" s="38"/>
      <c r="N333" s="38"/>
      <c r="O333" s="38"/>
    </row>
    <row r="334" spans="1:15">
      <c r="A334" s="38"/>
      <c r="B334" s="38"/>
      <c r="C334" s="38"/>
      <c r="D334" s="38"/>
      <c r="E334" s="38"/>
      <c r="F334" s="38"/>
      <c r="G334" s="41" t="s">
        <v>4384</v>
      </c>
      <c r="H334" s="51">
        <v>1</v>
      </c>
      <c r="I334" s="38"/>
      <c r="J334" s="38"/>
      <c r="K334" s="38"/>
      <c r="L334" s="38"/>
      <c r="M334" s="38"/>
      <c r="N334" s="38"/>
      <c r="O334" s="38"/>
    </row>
    <row r="335" spans="1:15">
      <c r="A335" s="38"/>
      <c r="B335" s="38"/>
      <c r="C335" s="38"/>
      <c r="D335" s="38"/>
      <c r="E335" s="38"/>
      <c r="F335" s="38"/>
      <c r="G335" s="41" t="s">
        <v>4055</v>
      </c>
      <c r="H335" s="51">
        <v>1</v>
      </c>
      <c r="I335" s="38"/>
      <c r="J335" s="38"/>
      <c r="K335" s="38"/>
      <c r="L335" s="38"/>
      <c r="M335" s="38"/>
      <c r="N335" s="38"/>
      <c r="O335" s="38"/>
    </row>
    <row r="336" spans="1:15">
      <c r="A336" s="38"/>
      <c r="B336" s="38"/>
      <c r="C336" s="38"/>
      <c r="D336" s="38"/>
      <c r="E336" s="38"/>
      <c r="F336" s="38"/>
      <c r="G336" s="41" t="s">
        <v>5292</v>
      </c>
      <c r="H336" s="51">
        <v>1</v>
      </c>
      <c r="I336" s="38"/>
      <c r="J336" s="38"/>
      <c r="K336" s="38"/>
      <c r="L336" s="38"/>
      <c r="M336" s="38"/>
      <c r="N336" s="38"/>
      <c r="O336" s="38"/>
    </row>
    <row r="337" spans="1:15">
      <c r="A337" s="38"/>
      <c r="B337" s="38"/>
      <c r="C337" s="38"/>
      <c r="D337" s="38"/>
      <c r="E337" s="38"/>
      <c r="F337" s="38"/>
      <c r="G337" s="41" t="s">
        <v>4152</v>
      </c>
      <c r="H337" s="51">
        <v>1</v>
      </c>
      <c r="I337" s="38"/>
      <c r="J337" s="38"/>
      <c r="K337" s="38"/>
      <c r="L337" s="38"/>
      <c r="M337" s="38"/>
      <c r="N337" s="38"/>
      <c r="O337" s="38"/>
    </row>
    <row r="338" spans="1:15">
      <c r="A338" s="38"/>
      <c r="B338" s="38"/>
      <c r="C338" s="38"/>
      <c r="D338" s="38"/>
      <c r="E338" s="38"/>
      <c r="F338" s="38"/>
      <c r="G338" s="41" t="s">
        <v>4880</v>
      </c>
      <c r="H338" s="51">
        <v>1</v>
      </c>
      <c r="I338" s="38"/>
      <c r="J338" s="38"/>
      <c r="K338" s="38"/>
      <c r="L338" s="38"/>
      <c r="M338" s="38"/>
      <c r="N338" s="38"/>
      <c r="O338" s="38"/>
    </row>
    <row r="339" spans="1:15">
      <c r="A339" s="38"/>
      <c r="B339" s="38"/>
      <c r="C339" s="38"/>
      <c r="D339" s="38"/>
      <c r="E339" s="38"/>
      <c r="F339" s="38"/>
      <c r="G339" s="41" t="s">
        <v>4924</v>
      </c>
      <c r="H339" s="51">
        <v>1</v>
      </c>
      <c r="I339" s="38"/>
      <c r="J339" s="38"/>
      <c r="K339" s="38"/>
      <c r="L339" s="38"/>
      <c r="M339" s="38"/>
      <c r="N339" s="38"/>
      <c r="O339" s="38"/>
    </row>
    <row r="340" spans="1:15">
      <c r="A340" s="38"/>
      <c r="B340" s="38"/>
      <c r="C340" s="38"/>
      <c r="D340" s="38"/>
      <c r="E340" s="38"/>
      <c r="F340" s="38"/>
      <c r="G340" s="41" t="s">
        <v>1372</v>
      </c>
      <c r="H340" s="51">
        <v>1</v>
      </c>
      <c r="I340" s="38"/>
      <c r="J340" s="38"/>
      <c r="K340" s="38"/>
      <c r="L340" s="38"/>
      <c r="M340" s="38"/>
      <c r="N340" s="38"/>
      <c r="O340" s="38"/>
    </row>
    <row r="341" spans="1:15">
      <c r="A341" s="38"/>
      <c r="B341" s="38"/>
      <c r="C341" s="38"/>
      <c r="D341" s="38"/>
      <c r="E341" s="38"/>
      <c r="F341" s="38"/>
      <c r="G341" s="41" t="s">
        <v>4934</v>
      </c>
      <c r="H341" s="51">
        <v>1</v>
      </c>
      <c r="I341" s="38"/>
      <c r="J341" s="38"/>
      <c r="K341" s="38"/>
      <c r="L341" s="38"/>
      <c r="M341" s="38"/>
      <c r="N341" s="38"/>
      <c r="O341" s="38"/>
    </row>
    <row r="342" spans="1:15">
      <c r="A342" s="38"/>
      <c r="B342" s="38"/>
      <c r="C342" s="38"/>
      <c r="D342" s="38"/>
      <c r="E342" s="38"/>
      <c r="F342" s="38"/>
      <c r="G342" s="41" t="s">
        <v>5192</v>
      </c>
      <c r="H342" s="51">
        <v>1</v>
      </c>
      <c r="I342" s="38"/>
      <c r="J342" s="38"/>
      <c r="K342" s="38"/>
      <c r="L342" s="38"/>
      <c r="M342" s="38"/>
      <c r="N342" s="38"/>
      <c r="O342" s="38"/>
    </row>
    <row r="343" spans="1:15">
      <c r="A343" s="38"/>
      <c r="B343" s="38"/>
      <c r="C343" s="38"/>
      <c r="D343" s="38"/>
      <c r="E343" s="38"/>
      <c r="F343" s="38"/>
      <c r="G343" s="41" t="s">
        <v>4474</v>
      </c>
      <c r="H343" s="51">
        <v>1</v>
      </c>
      <c r="I343" s="38"/>
      <c r="J343" s="38"/>
      <c r="K343" s="38"/>
      <c r="L343" s="38"/>
      <c r="M343" s="38"/>
      <c r="N343" s="38"/>
      <c r="O343" s="38"/>
    </row>
    <row r="344" spans="1:15">
      <c r="A344" s="38"/>
      <c r="B344" s="38"/>
      <c r="C344" s="38"/>
      <c r="D344" s="38"/>
      <c r="E344" s="38"/>
      <c r="F344" s="38"/>
      <c r="G344" s="41" t="s">
        <v>1617</v>
      </c>
      <c r="H344" s="51">
        <v>1</v>
      </c>
      <c r="I344" s="38"/>
      <c r="J344" s="38"/>
      <c r="K344" s="38"/>
      <c r="L344" s="38"/>
      <c r="M344" s="38"/>
      <c r="N344" s="38"/>
      <c r="O344" s="38"/>
    </row>
    <row r="345" spans="1:15">
      <c r="A345" s="38"/>
      <c r="B345" s="38"/>
      <c r="C345" s="38"/>
      <c r="D345" s="38"/>
      <c r="E345" s="38"/>
      <c r="F345" s="38"/>
      <c r="G345" s="41" t="s">
        <v>3302</v>
      </c>
      <c r="H345" s="51">
        <v>1</v>
      </c>
      <c r="I345" s="38"/>
      <c r="J345" s="38"/>
      <c r="K345" s="38"/>
      <c r="L345" s="38"/>
      <c r="M345" s="38"/>
      <c r="N345" s="38"/>
      <c r="O345" s="38"/>
    </row>
    <row r="346" spans="1:15">
      <c r="A346" s="38"/>
      <c r="B346" s="38"/>
      <c r="C346" s="38"/>
      <c r="D346" s="38"/>
      <c r="E346" s="38"/>
      <c r="F346" s="38"/>
      <c r="G346" s="41" t="s">
        <v>4855</v>
      </c>
      <c r="H346" s="51">
        <v>1</v>
      </c>
      <c r="I346" s="38"/>
      <c r="J346" s="38"/>
      <c r="K346" s="38"/>
      <c r="L346" s="38"/>
      <c r="M346" s="38"/>
      <c r="N346" s="38"/>
      <c r="O346" s="38"/>
    </row>
    <row r="347" spans="1:15">
      <c r="A347" s="38"/>
      <c r="B347" s="38"/>
      <c r="C347" s="38"/>
      <c r="D347" s="38"/>
      <c r="E347" s="38"/>
      <c r="F347" s="38"/>
      <c r="G347" s="41" t="s">
        <v>4905</v>
      </c>
      <c r="H347" s="51">
        <v>1</v>
      </c>
      <c r="I347" s="38"/>
      <c r="J347" s="38"/>
      <c r="K347" s="38"/>
      <c r="L347" s="38"/>
      <c r="M347" s="38"/>
      <c r="N347" s="38"/>
      <c r="O347" s="38"/>
    </row>
    <row r="348" spans="1:15">
      <c r="A348" s="38"/>
      <c r="B348" s="38"/>
      <c r="C348" s="38"/>
      <c r="D348" s="38"/>
      <c r="E348" s="38"/>
      <c r="F348" s="38"/>
      <c r="G348" s="41" t="s">
        <v>1765</v>
      </c>
      <c r="H348" s="51">
        <v>1</v>
      </c>
      <c r="I348" s="38"/>
      <c r="J348" s="38"/>
      <c r="K348" s="38"/>
      <c r="L348" s="38"/>
      <c r="M348" s="38"/>
      <c r="N348" s="38"/>
      <c r="O348" s="38"/>
    </row>
    <row r="349" spans="1:15">
      <c r="A349" s="38"/>
      <c r="B349" s="38"/>
      <c r="C349" s="38"/>
      <c r="D349" s="38"/>
      <c r="E349" s="38"/>
      <c r="F349" s="38"/>
      <c r="G349" s="41" t="s">
        <v>1541</v>
      </c>
      <c r="H349" s="51">
        <v>1</v>
      </c>
      <c r="I349" s="38"/>
      <c r="J349" s="38"/>
      <c r="K349" s="38"/>
      <c r="L349" s="38"/>
      <c r="M349" s="38"/>
      <c r="N349" s="38"/>
      <c r="O349" s="38"/>
    </row>
    <row r="350" spans="1:15">
      <c r="A350" s="38"/>
      <c r="B350" s="38"/>
      <c r="C350" s="38"/>
      <c r="D350" s="38"/>
      <c r="E350" s="38"/>
      <c r="F350" s="38"/>
      <c r="G350" s="41" t="s">
        <v>4791</v>
      </c>
      <c r="H350" s="51">
        <v>1</v>
      </c>
      <c r="I350" s="38"/>
      <c r="J350" s="38"/>
      <c r="K350" s="38"/>
      <c r="L350" s="38"/>
      <c r="M350" s="38"/>
      <c r="N350" s="38"/>
      <c r="O350" s="38"/>
    </row>
    <row r="351" spans="1:15">
      <c r="A351" s="38"/>
      <c r="B351" s="38"/>
      <c r="C351" s="38"/>
      <c r="D351" s="38"/>
      <c r="E351" s="38"/>
      <c r="F351" s="38"/>
      <c r="G351" s="41" t="s">
        <v>1991</v>
      </c>
      <c r="H351" s="51">
        <v>1</v>
      </c>
      <c r="I351" s="38"/>
      <c r="J351" s="38"/>
      <c r="K351" s="38"/>
      <c r="L351" s="38"/>
      <c r="M351" s="38"/>
      <c r="N351" s="38"/>
      <c r="O351" s="38"/>
    </row>
    <row r="352" spans="1:15">
      <c r="A352" s="38"/>
      <c r="B352" s="38"/>
      <c r="C352" s="38"/>
      <c r="D352" s="38"/>
      <c r="E352" s="38"/>
      <c r="F352" s="38"/>
      <c r="G352" s="41" t="s">
        <v>4957</v>
      </c>
      <c r="H352" s="51">
        <v>1</v>
      </c>
      <c r="I352" s="38"/>
      <c r="J352" s="38"/>
      <c r="K352" s="38"/>
      <c r="L352" s="38"/>
      <c r="M352" s="38"/>
      <c r="N352" s="38"/>
      <c r="O352" s="38"/>
    </row>
    <row r="353" spans="1:15">
      <c r="A353" s="38"/>
      <c r="B353" s="38"/>
      <c r="C353" s="38"/>
      <c r="D353" s="38"/>
      <c r="E353" s="38"/>
      <c r="F353" s="38"/>
      <c r="G353" s="41" t="s">
        <v>4299</v>
      </c>
      <c r="H353" s="51">
        <v>1</v>
      </c>
      <c r="I353" s="38"/>
      <c r="J353" s="38"/>
      <c r="K353" s="38"/>
      <c r="L353" s="38"/>
      <c r="M353" s="38"/>
      <c r="N353" s="38"/>
      <c r="O353" s="38"/>
    </row>
    <row r="354" spans="1:15">
      <c r="A354" s="38"/>
      <c r="B354" s="38"/>
      <c r="C354" s="38"/>
      <c r="D354" s="38"/>
      <c r="E354" s="38"/>
      <c r="F354" s="38"/>
      <c r="G354" s="41" t="s">
        <v>4347</v>
      </c>
      <c r="H354" s="51">
        <v>1</v>
      </c>
      <c r="I354" s="38"/>
      <c r="J354" s="38"/>
      <c r="K354" s="38"/>
      <c r="L354" s="38"/>
      <c r="M354" s="38"/>
      <c r="N354" s="38"/>
      <c r="O354" s="38"/>
    </row>
    <row r="355" spans="1:15">
      <c r="A355" s="38"/>
      <c r="B355" s="38"/>
      <c r="C355" s="38"/>
      <c r="D355" s="38"/>
      <c r="E355" s="38"/>
      <c r="F355" s="38"/>
      <c r="G355" s="41" t="s">
        <v>4932</v>
      </c>
      <c r="H355" s="51">
        <v>1</v>
      </c>
      <c r="I355" s="38"/>
      <c r="J355" s="38"/>
      <c r="K355" s="38"/>
      <c r="L355" s="38"/>
      <c r="M355" s="38"/>
      <c r="N355" s="38"/>
      <c r="O355" s="38"/>
    </row>
    <row r="356" spans="1:15">
      <c r="A356" s="38"/>
      <c r="B356" s="38"/>
      <c r="C356" s="38"/>
      <c r="D356" s="38"/>
      <c r="E356" s="38"/>
      <c r="F356" s="38"/>
      <c r="G356" s="41" t="s">
        <v>134</v>
      </c>
      <c r="H356" s="51">
        <v>1</v>
      </c>
      <c r="I356" s="38"/>
      <c r="J356" s="38"/>
      <c r="K356" s="38"/>
      <c r="L356" s="38"/>
      <c r="M356" s="38"/>
      <c r="N356" s="38"/>
      <c r="O356" s="38"/>
    </row>
    <row r="357" spans="1:15">
      <c r="A357" s="38"/>
      <c r="B357" s="38"/>
      <c r="C357" s="38"/>
      <c r="D357" s="38"/>
      <c r="E357" s="38"/>
      <c r="F357" s="38"/>
      <c r="G357" s="41" t="s">
        <v>1379</v>
      </c>
      <c r="H357" s="51">
        <v>1</v>
      </c>
      <c r="I357" s="38"/>
      <c r="J357" s="38"/>
      <c r="K357" s="38"/>
      <c r="L357" s="38"/>
      <c r="M357" s="38"/>
      <c r="N357" s="38"/>
      <c r="O357" s="38"/>
    </row>
    <row r="358" spans="1:15">
      <c r="A358" s="38"/>
      <c r="B358" s="38"/>
      <c r="C358" s="38"/>
      <c r="D358" s="38"/>
      <c r="E358" s="38"/>
      <c r="F358" s="38"/>
      <c r="G358" s="41" t="s">
        <v>4327</v>
      </c>
      <c r="H358" s="51">
        <v>1</v>
      </c>
      <c r="I358" s="38"/>
      <c r="J358" s="38"/>
      <c r="K358" s="38"/>
      <c r="L358" s="38"/>
      <c r="M358" s="38"/>
      <c r="N358" s="38"/>
      <c r="O358" s="38"/>
    </row>
    <row r="359" spans="1:15">
      <c r="A359" s="38"/>
      <c r="B359" s="38"/>
      <c r="C359" s="38"/>
      <c r="D359" s="38"/>
      <c r="E359" s="38"/>
      <c r="F359" s="38"/>
      <c r="G359" s="41" t="s">
        <v>4738</v>
      </c>
      <c r="H359" s="51">
        <v>1</v>
      </c>
      <c r="I359" s="38"/>
      <c r="J359" s="38"/>
      <c r="K359" s="38"/>
      <c r="L359" s="38"/>
      <c r="M359" s="38"/>
      <c r="N359" s="38"/>
      <c r="O359" s="38"/>
    </row>
    <row r="360" spans="1:15">
      <c r="A360" s="38"/>
      <c r="B360" s="38"/>
      <c r="C360" s="38"/>
      <c r="D360" s="38"/>
      <c r="E360" s="38"/>
      <c r="F360" s="38"/>
      <c r="G360" s="41" t="s">
        <v>3798</v>
      </c>
      <c r="H360" s="51">
        <v>1</v>
      </c>
      <c r="I360" s="38"/>
      <c r="J360" s="38"/>
      <c r="K360" s="38"/>
      <c r="L360" s="38"/>
      <c r="M360" s="38"/>
      <c r="N360" s="38"/>
      <c r="O360" s="38"/>
    </row>
    <row r="361" spans="1:15">
      <c r="A361" s="38"/>
      <c r="B361" s="38"/>
      <c r="C361" s="38"/>
      <c r="D361" s="38"/>
      <c r="E361" s="38"/>
      <c r="F361" s="38"/>
      <c r="G361" s="41" t="s">
        <v>4811</v>
      </c>
      <c r="H361" s="51">
        <v>1</v>
      </c>
      <c r="I361" s="38"/>
      <c r="J361" s="38"/>
      <c r="K361" s="38"/>
      <c r="L361" s="38"/>
      <c r="M361" s="38"/>
      <c r="N361" s="38"/>
      <c r="O361" s="38"/>
    </row>
    <row r="362" spans="1:15">
      <c r="A362" s="38"/>
      <c r="B362" s="38"/>
      <c r="C362" s="38"/>
      <c r="D362" s="38"/>
      <c r="E362" s="38"/>
      <c r="F362" s="38"/>
      <c r="G362" s="41" t="s">
        <v>831</v>
      </c>
      <c r="H362" s="51">
        <v>1</v>
      </c>
      <c r="I362" s="38"/>
      <c r="J362" s="38"/>
      <c r="K362" s="38"/>
      <c r="L362" s="38"/>
      <c r="M362" s="38"/>
      <c r="N362" s="38"/>
      <c r="O362" s="38"/>
    </row>
    <row r="363" spans="1:15">
      <c r="A363" s="38"/>
      <c r="B363" s="38"/>
      <c r="C363" s="38"/>
      <c r="D363" s="38"/>
      <c r="E363" s="38"/>
      <c r="F363" s="38"/>
      <c r="G363" s="41" t="s">
        <v>4591</v>
      </c>
      <c r="H363" s="51">
        <v>1</v>
      </c>
      <c r="I363" s="38"/>
      <c r="J363" s="38"/>
      <c r="K363" s="38"/>
      <c r="L363" s="38"/>
      <c r="M363" s="38"/>
      <c r="N363" s="38"/>
      <c r="O363" s="38"/>
    </row>
    <row r="364" spans="1:15">
      <c r="A364" s="38"/>
      <c r="B364" s="38"/>
      <c r="C364" s="38"/>
      <c r="D364" s="38"/>
      <c r="E364" s="38"/>
      <c r="F364" s="38"/>
      <c r="G364" s="41" t="s">
        <v>4365</v>
      </c>
      <c r="H364" s="51">
        <v>1</v>
      </c>
      <c r="I364" s="38"/>
      <c r="J364" s="38"/>
      <c r="K364" s="38"/>
      <c r="L364" s="38"/>
      <c r="M364" s="38"/>
      <c r="N364" s="38"/>
      <c r="O364" s="38"/>
    </row>
    <row r="365" spans="1:15">
      <c r="A365" s="38"/>
      <c r="B365" s="38"/>
      <c r="C365" s="38"/>
      <c r="D365" s="38"/>
      <c r="E365" s="38"/>
      <c r="F365" s="38"/>
      <c r="G365" s="41" t="s">
        <v>4978</v>
      </c>
      <c r="H365" s="51">
        <v>1</v>
      </c>
      <c r="I365" s="38"/>
      <c r="J365" s="38"/>
      <c r="K365" s="38"/>
      <c r="L365" s="38"/>
      <c r="M365" s="38"/>
      <c r="N365" s="38"/>
      <c r="O365" s="38"/>
    </row>
    <row r="366" spans="1:15">
      <c r="A366" s="38"/>
      <c r="B366" s="38"/>
      <c r="C366" s="38"/>
      <c r="D366" s="38"/>
      <c r="E366" s="38"/>
      <c r="F366" s="38"/>
      <c r="G366" s="41" t="s">
        <v>4074</v>
      </c>
      <c r="H366" s="51">
        <v>1</v>
      </c>
      <c r="I366" s="38"/>
      <c r="J366" s="38"/>
      <c r="K366" s="38"/>
      <c r="L366" s="38"/>
      <c r="M366" s="38"/>
      <c r="N366" s="38"/>
      <c r="O366" s="38"/>
    </row>
    <row r="367" spans="1:15">
      <c r="A367" s="38"/>
      <c r="B367" s="38"/>
      <c r="C367" s="38"/>
      <c r="D367" s="38"/>
      <c r="E367" s="38"/>
      <c r="F367" s="38"/>
      <c r="G367" s="41" t="s">
        <v>1571</v>
      </c>
      <c r="H367" s="51">
        <v>1</v>
      </c>
      <c r="I367" s="38"/>
      <c r="J367" s="38"/>
      <c r="K367" s="38"/>
      <c r="L367" s="38"/>
      <c r="M367" s="38"/>
      <c r="N367" s="38"/>
      <c r="O367" s="38"/>
    </row>
    <row r="368" spans="1:15">
      <c r="A368" s="38"/>
      <c r="B368" s="38"/>
      <c r="C368" s="38"/>
      <c r="D368" s="38"/>
      <c r="E368" s="38"/>
      <c r="F368" s="38"/>
      <c r="G368" s="41" t="s">
        <v>4959</v>
      </c>
      <c r="H368" s="51">
        <v>1</v>
      </c>
      <c r="I368" s="38"/>
      <c r="J368" s="38"/>
      <c r="K368" s="38"/>
      <c r="L368" s="38"/>
      <c r="M368" s="38"/>
      <c r="N368" s="38"/>
      <c r="O368" s="38"/>
    </row>
    <row r="369" spans="1:15">
      <c r="A369" s="38"/>
      <c r="B369" s="38"/>
      <c r="C369" s="38"/>
      <c r="D369" s="38"/>
      <c r="E369" s="38"/>
      <c r="F369" s="38"/>
      <c r="G369" s="41" t="s">
        <v>2965</v>
      </c>
      <c r="H369" s="51">
        <v>1</v>
      </c>
      <c r="I369" s="38"/>
      <c r="J369" s="38"/>
      <c r="K369" s="38"/>
      <c r="L369" s="38"/>
      <c r="M369" s="38"/>
      <c r="N369" s="38"/>
      <c r="O369" s="38"/>
    </row>
    <row r="370" spans="1:15">
      <c r="A370" s="38"/>
      <c r="B370" s="38"/>
      <c r="C370" s="38"/>
      <c r="D370" s="38"/>
      <c r="E370" s="38"/>
      <c r="F370" s="38"/>
      <c r="G370" s="41" t="s">
        <v>4949</v>
      </c>
      <c r="H370" s="51">
        <v>1</v>
      </c>
      <c r="I370" s="38"/>
      <c r="J370" s="38"/>
      <c r="K370" s="38"/>
      <c r="L370" s="38"/>
      <c r="M370" s="38"/>
      <c r="N370" s="38"/>
      <c r="O370" s="38"/>
    </row>
    <row r="371" spans="1:15">
      <c r="A371" s="38"/>
      <c r="B371" s="38"/>
      <c r="C371" s="38"/>
      <c r="D371" s="38"/>
      <c r="E371" s="38"/>
      <c r="F371" s="38"/>
      <c r="G371" s="41" t="s">
        <v>5113</v>
      </c>
      <c r="H371" s="51">
        <v>1</v>
      </c>
      <c r="I371" s="38"/>
      <c r="J371" s="38"/>
      <c r="K371" s="38"/>
      <c r="L371" s="38"/>
      <c r="M371" s="38"/>
      <c r="N371" s="38"/>
      <c r="O371" s="38"/>
    </row>
    <row r="372" spans="1:15">
      <c r="A372" s="38"/>
      <c r="B372" s="38"/>
      <c r="C372" s="38"/>
      <c r="D372" s="38"/>
      <c r="E372" s="38"/>
      <c r="F372" s="38"/>
      <c r="G372" s="41" t="s">
        <v>1385</v>
      </c>
      <c r="H372" s="51">
        <v>1</v>
      </c>
      <c r="I372" s="38"/>
      <c r="J372" s="38"/>
      <c r="K372" s="38"/>
      <c r="L372" s="38"/>
      <c r="M372" s="38"/>
      <c r="N372" s="38"/>
      <c r="O372" s="38"/>
    </row>
    <row r="373" spans="1:15">
      <c r="A373" s="38"/>
      <c r="B373" s="38"/>
      <c r="C373" s="38"/>
      <c r="D373" s="38"/>
      <c r="E373" s="38"/>
      <c r="F373" s="38"/>
      <c r="G373" s="41" t="s">
        <v>4692</v>
      </c>
      <c r="H373" s="51">
        <v>1</v>
      </c>
      <c r="I373" s="38"/>
      <c r="J373" s="38"/>
      <c r="K373" s="38"/>
      <c r="L373" s="38"/>
      <c r="M373" s="38"/>
      <c r="N373" s="38"/>
      <c r="O373" s="38"/>
    </row>
    <row r="374" spans="1:15">
      <c r="A374" s="38"/>
      <c r="B374" s="38"/>
      <c r="C374" s="38"/>
      <c r="D374" s="38"/>
      <c r="E374" s="38"/>
      <c r="F374" s="38"/>
      <c r="G374" s="41" t="s">
        <v>4889</v>
      </c>
      <c r="H374" s="51">
        <v>1</v>
      </c>
      <c r="I374" s="38"/>
      <c r="J374" s="38"/>
      <c r="K374" s="38"/>
      <c r="L374" s="38"/>
      <c r="M374" s="38"/>
      <c r="N374" s="38"/>
      <c r="O374" s="38"/>
    </row>
    <row r="375" spans="1:15">
      <c r="A375" s="38"/>
      <c r="B375" s="38"/>
      <c r="C375" s="38"/>
      <c r="D375" s="38"/>
      <c r="E375" s="38"/>
      <c r="F375" s="38"/>
      <c r="G375" s="41" t="s">
        <v>3625</v>
      </c>
      <c r="H375" s="51">
        <v>1</v>
      </c>
      <c r="I375" s="38"/>
      <c r="J375" s="38"/>
      <c r="K375" s="38"/>
      <c r="L375" s="38"/>
      <c r="M375" s="38"/>
      <c r="N375" s="38"/>
      <c r="O375" s="38"/>
    </row>
    <row r="376" spans="1:15">
      <c r="A376" s="38"/>
      <c r="B376" s="38"/>
      <c r="C376" s="38"/>
      <c r="D376" s="38"/>
      <c r="E376" s="38"/>
      <c r="F376" s="38"/>
      <c r="G376" s="41" t="s">
        <v>3339</v>
      </c>
      <c r="H376" s="51">
        <v>1</v>
      </c>
      <c r="I376" s="38"/>
      <c r="J376" s="38"/>
      <c r="K376" s="38"/>
      <c r="L376" s="38"/>
      <c r="M376" s="38"/>
      <c r="N376" s="38"/>
      <c r="O376" s="38"/>
    </row>
    <row r="377" spans="1:15">
      <c r="A377" s="38"/>
      <c r="B377" s="38"/>
      <c r="C377" s="38"/>
      <c r="D377" s="38"/>
      <c r="E377" s="38"/>
      <c r="F377" s="38"/>
      <c r="G377" s="41" t="s">
        <v>4213</v>
      </c>
      <c r="H377" s="51">
        <v>1</v>
      </c>
      <c r="I377" s="38"/>
      <c r="J377" s="38"/>
      <c r="K377" s="38"/>
      <c r="L377" s="38"/>
      <c r="M377" s="38"/>
      <c r="N377" s="38"/>
      <c r="O377" s="38"/>
    </row>
    <row r="378" spans="1:15">
      <c r="A378" s="38"/>
      <c r="B378" s="38"/>
      <c r="C378" s="38"/>
      <c r="D378" s="38"/>
      <c r="E378" s="38"/>
      <c r="F378" s="38"/>
      <c r="G378" s="41" t="s">
        <v>3585</v>
      </c>
      <c r="H378" s="51">
        <v>1</v>
      </c>
      <c r="I378" s="38"/>
      <c r="J378" s="38"/>
      <c r="K378" s="38"/>
      <c r="L378" s="38"/>
      <c r="M378" s="38"/>
      <c r="N378" s="38"/>
      <c r="O378" s="38"/>
    </row>
    <row r="379" spans="1:15">
      <c r="A379" s="38"/>
      <c r="B379" s="38"/>
      <c r="C379" s="38"/>
      <c r="D379" s="38"/>
      <c r="E379" s="38"/>
      <c r="F379" s="38"/>
      <c r="G379" s="41" t="s">
        <v>3816</v>
      </c>
      <c r="H379" s="51">
        <v>1</v>
      </c>
      <c r="I379" s="38"/>
      <c r="J379" s="38"/>
      <c r="K379" s="38"/>
      <c r="L379" s="38"/>
      <c r="M379" s="38"/>
      <c r="N379" s="38"/>
      <c r="O379" s="38"/>
    </row>
    <row r="380" spans="1:15">
      <c r="A380" s="38"/>
      <c r="B380" s="38"/>
      <c r="C380" s="38"/>
      <c r="D380" s="38"/>
      <c r="E380" s="38"/>
      <c r="F380" s="38"/>
      <c r="G380" s="41" t="s">
        <v>3829</v>
      </c>
      <c r="H380" s="51">
        <v>1</v>
      </c>
      <c r="I380" s="38"/>
      <c r="J380" s="38"/>
      <c r="K380" s="38"/>
      <c r="L380" s="38"/>
      <c r="M380" s="38"/>
      <c r="N380" s="38"/>
      <c r="O380" s="38"/>
    </row>
    <row r="381" spans="1:15">
      <c r="A381" s="38"/>
      <c r="B381" s="38"/>
      <c r="C381" s="38"/>
      <c r="D381" s="38"/>
      <c r="E381" s="38"/>
      <c r="F381" s="38"/>
      <c r="G381" s="41" t="s">
        <v>3246</v>
      </c>
      <c r="H381" s="51">
        <v>1</v>
      </c>
      <c r="I381" s="38"/>
      <c r="J381" s="38"/>
      <c r="K381" s="38"/>
      <c r="L381" s="38"/>
      <c r="M381" s="38"/>
      <c r="N381" s="38"/>
      <c r="O381" s="38"/>
    </row>
    <row r="382" spans="1:15">
      <c r="A382" s="38"/>
      <c r="B382" s="38"/>
      <c r="C382" s="38"/>
      <c r="D382" s="38"/>
      <c r="E382" s="38"/>
      <c r="F382" s="38"/>
      <c r="G382" s="41" t="s">
        <v>4894</v>
      </c>
      <c r="H382" s="51">
        <v>1</v>
      </c>
      <c r="I382" s="38"/>
      <c r="J382" s="38"/>
      <c r="K382" s="38"/>
      <c r="L382" s="38"/>
      <c r="M382" s="38"/>
      <c r="N382" s="38"/>
      <c r="O382" s="38"/>
    </row>
    <row r="383" spans="1:15">
      <c r="A383" s="38"/>
      <c r="B383" s="38"/>
      <c r="C383" s="38"/>
      <c r="D383" s="38"/>
      <c r="E383" s="38"/>
      <c r="F383" s="38"/>
      <c r="G383" s="41" t="s">
        <v>4631</v>
      </c>
      <c r="H383" s="51">
        <v>1</v>
      </c>
      <c r="I383" s="38"/>
      <c r="J383" s="38"/>
      <c r="K383" s="38"/>
      <c r="L383" s="38"/>
      <c r="M383" s="38"/>
      <c r="N383" s="38"/>
      <c r="O383" s="38"/>
    </row>
    <row r="384" spans="1:15">
      <c r="A384" s="38"/>
      <c r="B384" s="38"/>
      <c r="C384" s="38"/>
      <c r="D384" s="38"/>
      <c r="E384" s="38"/>
      <c r="F384" s="38"/>
      <c r="G384" s="41" t="s">
        <v>4921</v>
      </c>
      <c r="H384" s="51">
        <v>1</v>
      </c>
      <c r="I384" s="38"/>
      <c r="J384" s="38"/>
      <c r="K384" s="38"/>
      <c r="L384" s="38"/>
      <c r="M384" s="38"/>
      <c r="N384" s="38"/>
      <c r="O384" s="38"/>
    </row>
    <row r="385" spans="1:15">
      <c r="A385" s="38"/>
      <c r="B385" s="38"/>
      <c r="C385" s="38"/>
      <c r="D385" s="38"/>
      <c r="E385" s="38"/>
      <c r="F385" s="38"/>
      <c r="G385" s="41" t="s">
        <v>5092</v>
      </c>
      <c r="H385" s="51">
        <v>1</v>
      </c>
      <c r="I385" s="38"/>
      <c r="J385" s="38"/>
      <c r="K385" s="38"/>
      <c r="L385" s="38"/>
      <c r="M385" s="38"/>
      <c r="N385" s="38"/>
      <c r="O385" s="38"/>
    </row>
    <row r="386" spans="1:15">
      <c r="A386" s="38"/>
      <c r="B386" s="38"/>
      <c r="C386" s="38"/>
      <c r="D386" s="38"/>
      <c r="E386" s="38"/>
      <c r="F386" s="38"/>
      <c r="G386" s="41" t="s">
        <v>243</v>
      </c>
      <c r="H386" s="51">
        <v>1</v>
      </c>
      <c r="I386" s="38"/>
      <c r="J386" s="38"/>
      <c r="K386" s="38"/>
      <c r="L386" s="38"/>
      <c r="M386" s="38"/>
      <c r="N386" s="38"/>
      <c r="O386" s="38"/>
    </row>
    <row r="387" spans="1:15">
      <c r="A387" s="38"/>
      <c r="B387" s="38"/>
      <c r="C387" s="38"/>
      <c r="D387" s="38"/>
      <c r="E387" s="38"/>
      <c r="F387" s="38"/>
      <c r="G387" s="41" t="s">
        <v>4941</v>
      </c>
      <c r="H387" s="51">
        <v>1</v>
      </c>
      <c r="I387" s="38"/>
      <c r="J387" s="38"/>
      <c r="K387" s="38"/>
      <c r="L387" s="38"/>
      <c r="M387" s="38"/>
      <c r="N387" s="38"/>
      <c r="O387" s="38"/>
    </row>
    <row r="388" spans="1:15">
      <c r="A388" s="38"/>
      <c r="B388" s="38"/>
      <c r="C388" s="38"/>
      <c r="D388" s="38"/>
      <c r="E388" s="38"/>
      <c r="F388" s="38"/>
      <c r="G388" s="41" t="s">
        <v>1535</v>
      </c>
      <c r="H388" s="51">
        <v>1</v>
      </c>
      <c r="I388" s="38"/>
      <c r="J388" s="38"/>
      <c r="K388" s="38"/>
      <c r="L388" s="38"/>
      <c r="M388" s="38"/>
      <c r="N388" s="38"/>
      <c r="O388" s="38"/>
    </row>
    <row r="389" spans="1:15">
      <c r="A389" s="38"/>
      <c r="B389" s="38"/>
      <c r="C389" s="38"/>
      <c r="D389" s="38"/>
      <c r="E389" s="38"/>
      <c r="F389" s="38"/>
      <c r="G389" s="41" t="s">
        <v>4917</v>
      </c>
      <c r="H389" s="51">
        <v>1</v>
      </c>
      <c r="I389" s="38"/>
      <c r="J389" s="38"/>
      <c r="K389" s="38"/>
      <c r="L389" s="38"/>
      <c r="M389" s="38"/>
      <c r="N389" s="38"/>
      <c r="O389" s="38"/>
    </row>
    <row r="390" spans="1:15">
      <c r="A390" s="38"/>
      <c r="B390" s="38"/>
      <c r="C390" s="38"/>
      <c r="D390" s="38"/>
      <c r="E390" s="38"/>
      <c r="F390" s="38"/>
      <c r="G390" s="41" t="s">
        <v>4498</v>
      </c>
      <c r="H390" s="51">
        <v>1</v>
      </c>
      <c r="I390" s="38"/>
      <c r="J390" s="38"/>
      <c r="K390" s="38"/>
      <c r="L390" s="38"/>
      <c r="M390" s="38"/>
      <c r="N390" s="38"/>
      <c r="O390" s="38"/>
    </row>
    <row r="391" spans="1:15">
      <c r="A391" s="38"/>
      <c r="B391" s="38"/>
      <c r="C391" s="38"/>
      <c r="D391" s="38"/>
      <c r="E391" s="38"/>
      <c r="F391" s="38"/>
      <c r="G391" s="41" t="s">
        <v>2135</v>
      </c>
      <c r="H391" s="51">
        <v>1</v>
      </c>
      <c r="I391" s="38"/>
      <c r="J391" s="38"/>
      <c r="K391" s="38"/>
      <c r="L391" s="38"/>
      <c r="M391" s="38"/>
      <c r="N391" s="38"/>
      <c r="O391" s="38"/>
    </row>
    <row r="392" spans="1:15">
      <c r="A392" s="38"/>
      <c r="B392" s="38"/>
      <c r="C392" s="38"/>
      <c r="D392" s="38"/>
      <c r="E392" s="38"/>
      <c r="F392" s="38"/>
      <c r="G392" s="41" t="s">
        <v>2307</v>
      </c>
      <c r="H392" s="51">
        <v>1</v>
      </c>
      <c r="I392" s="38"/>
      <c r="J392" s="38"/>
      <c r="K392" s="38"/>
      <c r="L392" s="38"/>
      <c r="M392" s="38"/>
      <c r="N392" s="38"/>
      <c r="O392" s="38"/>
    </row>
    <row r="393" spans="1:15">
      <c r="A393" s="38"/>
      <c r="B393" s="38"/>
      <c r="C393" s="38"/>
      <c r="D393" s="38"/>
      <c r="E393" s="38"/>
      <c r="F393" s="38"/>
      <c r="G393" s="41" t="s">
        <v>4034</v>
      </c>
      <c r="H393" s="51">
        <v>2</v>
      </c>
      <c r="I393" s="38"/>
      <c r="J393" s="38"/>
      <c r="K393" s="38"/>
      <c r="L393" s="38"/>
      <c r="M393" s="38"/>
      <c r="N393" s="38"/>
      <c r="O393" s="38"/>
    </row>
    <row r="394" spans="1:15">
      <c r="A394" s="38"/>
      <c r="B394" s="38"/>
      <c r="C394" s="38"/>
      <c r="D394" s="38"/>
      <c r="E394" s="38"/>
      <c r="F394" s="38"/>
      <c r="G394" s="41" t="s">
        <v>4496</v>
      </c>
      <c r="H394" s="51">
        <v>2</v>
      </c>
      <c r="I394" s="38"/>
      <c r="J394" s="38"/>
      <c r="K394" s="38"/>
      <c r="L394" s="38"/>
      <c r="M394" s="38"/>
      <c r="N394" s="38"/>
      <c r="O394" s="38"/>
    </row>
    <row r="395" spans="1:15">
      <c r="A395" s="38"/>
      <c r="B395" s="38"/>
      <c r="C395" s="38"/>
      <c r="D395" s="38"/>
      <c r="E395" s="38"/>
      <c r="F395" s="38"/>
      <c r="G395" s="41" t="s">
        <v>2301</v>
      </c>
      <c r="H395" s="51">
        <v>2</v>
      </c>
      <c r="I395" s="38"/>
      <c r="J395" s="38"/>
      <c r="K395" s="38"/>
      <c r="L395" s="38"/>
      <c r="M395" s="38"/>
      <c r="N395" s="38"/>
      <c r="O395" s="38"/>
    </row>
    <row r="396" spans="1:15">
      <c r="A396" s="38"/>
      <c r="B396" s="38"/>
      <c r="C396" s="38"/>
      <c r="D396" s="38"/>
      <c r="E396" s="38"/>
      <c r="F396" s="38"/>
      <c r="G396" s="41" t="s">
        <v>5291</v>
      </c>
      <c r="H396" s="51">
        <v>2</v>
      </c>
      <c r="I396" s="38"/>
      <c r="J396" s="38"/>
      <c r="K396" s="38"/>
      <c r="L396" s="38"/>
      <c r="M396" s="38"/>
      <c r="N396" s="38"/>
      <c r="O396" s="38"/>
    </row>
    <row r="397" spans="1:15">
      <c r="A397" s="38"/>
      <c r="B397" s="38"/>
      <c r="C397" s="38"/>
      <c r="D397" s="38"/>
      <c r="E397" s="38"/>
      <c r="F397" s="38"/>
      <c r="G397" s="41" t="s">
        <v>4954</v>
      </c>
      <c r="H397" s="51">
        <v>2</v>
      </c>
      <c r="I397" s="38"/>
      <c r="J397" s="38"/>
      <c r="K397" s="38"/>
      <c r="L397" s="38"/>
      <c r="M397" s="38"/>
      <c r="N397" s="38"/>
      <c r="O397" s="38"/>
    </row>
    <row r="398" spans="1:15">
      <c r="A398" s="38"/>
      <c r="B398" s="38"/>
      <c r="C398" s="38"/>
      <c r="D398" s="38"/>
      <c r="E398" s="38"/>
      <c r="F398" s="38"/>
      <c r="G398" s="41" t="s">
        <v>4509</v>
      </c>
      <c r="H398" s="51">
        <v>2</v>
      </c>
      <c r="I398" s="38"/>
      <c r="J398" s="38"/>
      <c r="K398" s="38"/>
      <c r="L398" s="38"/>
      <c r="M398" s="38"/>
      <c r="N398" s="38"/>
      <c r="O398" s="38"/>
    </row>
    <row r="399" spans="1:15">
      <c r="A399" s="38"/>
      <c r="B399" s="38"/>
      <c r="C399" s="38"/>
      <c r="D399" s="38"/>
      <c r="E399" s="38"/>
      <c r="F399" s="38"/>
      <c r="G399" s="41" t="s">
        <v>2585</v>
      </c>
      <c r="H399" s="51">
        <v>2</v>
      </c>
      <c r="I399" s="38"/>
      <c r="J399" s="38"/>
      <c r="K399" s="38"/>
      <c r="L399" s="38"/>
      <c r="M399" s="38"/>
      <c r="N399" s="38"/>
      <c r="O399" s="38"/>
    </row>
    <row r="400" spans="1:15">
      <c r="A400" s="38"/>
      <c r="B400" s="38"/>
      <c r="C400" s="38"/>
      <c r="D400" s="38"/>
      <c r="E400" s="38"/>
      <c r="F400" s="38"/>
      <c r="G400" s="41" t="s">
        <v>3724</v>
      </c>
      <c r="H400" s="51">
        <v>2</v>
      </c>
      <c r="I400" s="38"/>
      <c r="J400" s="38"/>
      <c r="K400" s="38"/>
      <c r="L400" s="38"/>
      <c r="M400" s="38"/>
      <c r="N400" s="38"/>
      <c r="O400" s="38"/>
    </row>
    <row r="401" spans="1:15">
      <c r="A401" s="38"/>
      <c r="B401" s="38"/>
      <c r="C401" s="38"/>
      <c r="D401" s="38"/>
      <c r="E401" s="38"/>
      <c r="F401" s="38"/>
      <c r="G401" s="41" t="s">
        <v>4872</v>
      </c>
      <c r="H401" s="51">
        <v>2</v>
      </c>
      <c r="I401" s="38"/>
      <c r="J401" s="38"/>
      <c r="K401" s="38"/>
      <c r="L401" s="38"/>
      <c r="M401" s="38"/>
      <c r="N401" s="38"/>
      <c r="O401" s="38"/>
    </row>
    <row r="402" spans="1:15">
      <c r="A402" s="38"/>
      <c r="B402" s="38"/>
      <c r="C402" s="38"/>
      <c r="D402" s="38"/>
      <c r="E402" s="38"/>
      <c r="F402" s="38"/>
      <c r="G402" s="41" t="s">
        <v>5254</v>
      </c>
      <c r="H402" s="51">
        <v>2</v>
      </c>
      <c r="I402" s="38"/>
      <c r="J402" s="38"/>
      <c r="K402" s="38"/>
      <c r="L402" s="38"/>
      <c r="M402" s="38"/>
      <c r="N402" s="38"/>
      <c r="O402" s="38"/>
    </row>
    <row r="403" spans="1:15">
      <c r="A403" s="38"/>
      <c r="B403" s="38"/>
      <c r="C403" s="38"/>
      <c r="D403" s="38"/>
      <c r="E403" s="38"/>
      <c r="F403" s="38"/>
      <c r="G403" s="41" t="s">
        <v>3174</v>
      </c>
      <c r="H403" s="51">
        <v>2</v>
      </c>
      <c r="I403" s="38"/>
      <c r="J403" s="38"/>
      <c r="K403" s="38"/>
      <c r="L403" s="38"/>
      <c r="M403" s="38"/>
      <c r="N403" s="38"/>
      <c r="O403" s="38"/>
    </row>
    <row r="404" spans="1:15">
      <c r="A404" s="38"/>
      <c r="B404" s="38"/>
      <c r="C404" s="38"/>
      <c r="D404" s="38"/>
      <c r="E404" s="38"/>
      <c r="F404" s="38"/>
      <c r="G404" s="41" t="s">
        <v>4534</v>
      </c>
      <c r="H404" s="51">
        <v>2</v>
      </c>
      <c r="I404" s="38"/>
      <c r="J404" s="38"/>
      <c r="K404" s="38"/>
      <c r="L404" s="38"/>
      <c r="M404" s="38"/>
      <c r="N404" s="38"/>
      <c r="O404" s="38"/>
    </row>
    <row r="405" spans="1:15">
      <c r="A405" s="38"/>
      <c r="B405" s="38"/>
      <c r="C405" s="38"/>
      <c r="D405" s="38"/>
      <c r="E405" s="38"/>
      <c r="F405" s="38"/>
      <c r="G405" s="41" t="s">
        <v>2067</v>
      </c>
      <c r="H405" s="51">
        <v>2</v>
      </c>
      <c r="I405" s="38"/>
      <c r="J405" s="38"/>
      <c r="K405" s="38"/>
      <c r="L405" s="38"/>
      <c r="M405" s="38"/>
      <c r="N405" s="38"/>
      <c r="O405" s="38"/>
    </row>
    <row r="406" spans="1:15">
      <c r="A406" s="38"/>
      <c r="B406" s="38"/>
      <c r="C406" s="38"/>
      <c r="D406" s="38"/>
      <c r="E406" s="38"/>
      <c r="F406" s="38"/>
      <c r="G406" s="41" t="s">
        <v>4617</v>
      </c>
      <c r="H406" s="51">
        <v>2</v>
      </c>
      <c r="I406" s="38"/>
      <c r="J406" s="38"/>
      <c r="K406" s="38"/>
      <c r="L406" s="38"/>
      <c r="M406" s="38"/>
      <c r="N406" s="38"/>
      <c r="O406" s="38"/>
    </row>
    <row r="407" spans="1:15">
      <c r="A407" s="38"/>
      <c r="B407" s="38"/>
      <c r="C407" s="38"/>
      <c r="D407" s="38"/>
      <c r="E407" s="38"/>
      <c r="F407" s="38"/>
      <c r="G407" s="41" t="s">
        <v>2812</v>
      </c>
      <c r="H407" s="51">
        <v>2</v>
      </c>
      <c r="I407" s="38"/>
      <c r="J407" s="38"/>
      <c r="K407" s="38"/>
      <c r="L407" s="38"/>
      <c r="M407" s="38"/>
      <c r="N407" s="38"/>
      <c r="O407" s="38"/>
    </row>
    <row r="408" spans="1:15">
      <c r="A408" s="38"/>
      <c r="B408" s="38"/>
      <c r="C408" s="38"/>
      <c r="D408" s="38"/>
      <c r="E408" s="38"/>
      <c r="F408" s="38"/>
      <c r="G408" s="41" t="s">
        <v>5258</v>
      </c>
      <c r="H408" s="51">
        <v>2</v>
      </c>
      <c r="I408" s="38"/>
      <c r="J408" s="38"/>
      <c r="K408" s="38"/>
      <c r="L408" s="38"/>
      <c r="M408" s="38"/>
      <c r="N408" s="38"/>
      <c r="O408" s="38"/>
    </row>
    <row r="409" spans="1:15">
      <c r="A409" s="38"/>
      <c r="B409" s="38"/>
      <c r="C409" s="38"/>
      <c r="D409" s="38"/>
      <c r="E409" s="38"/>
      <c r="F409" s="38"/>
      <c r="G409" s="41" t="s">
        <v>4192</v>
      </c>
      <c r="H409" s="51">
        <v>2</v>
      </c>
      <c r="I409" s="38"/>
      <c r="J409" s="38"/>
      <c r="K409" s="38"/>
      <c r="L409" s="38"/>
      <c r="M409" s="38"/>
      <c r="N409" s="38"/>
      <c r="O409" s="38"/>
    </row>
    <row r="410" spans="1:15">
      <c r="A410" s="38"/>
      <c r="B410" s="38"/>
      <c r="C410" s="38"/>
      <c r="D410" s="38"/>
      <c r="E410" s="38"/>
      <c r="F410" s="38"/>
      <c r="G410" s="41" t="s">
        <v>4853</v>
      </c>
      <c r="H410" s="51">
        <v>2</v>
      </c>
      <c r="I410" s="38"/>
      <c r="J410" s="38"/>
      <c r="K410" s="38"/>
      <c r="L410" s="38"/>
      <c r="M410" s="38"/>
      <c r="N410" s="38"/>
      <c r="O410" s="38"/>
    </row>
    <row r="411" spans="1:15">
      <c r="A411" s="38"/>
      <c r="B411" s="38"/>
      <c r="C411" s="38"/>
      <c r="D411" s="38"/>
      <c r="E411" s="38"/>
      <c r="F411" s="38"/>
      <c r="G411" s="41" t="s">
        <v>5123</v>
      </c>
      <c r="H411" s="51">
        <v>2</v>
      </c>
      <c r="I411" s="38"/>
      <c r="J411" s="38"/>
      <c r="K411" s="38"/>
      <c r="L411" s="38"/>
      <c r="M411" s="38"/>
      <c r="N411" s="38"/>
      <c r="O411" s="38"/>
    </row>
    <row r="412" spans="1:15">
      <c r="A412" s="38"/>
      <c r="B412" s="38"/>
      <c r="C412" s="38"/>
      <c r="D412" s="38"/>
      <c r="E412" s="38"/>
      <c r="F412" s="38"/>
      <c r="G412" s="41" t="s">
        <v>4314</v>
      </c>
      <c r="H412" s="51">
        <v>2</v>
      </c>
      <c r="I412" s="38"/>
      <c r="J412" s="38"/>
      <c r="K412" s="38"/>
      <c r="L412" s="38"/>
      <c r="M412" s="38"/>
      <c r="N412" s="38"/>
      <c r="O412" s="38"/>
    </row>
    <row r="413" spans="1:15">
      <c r="A413" s="38"/>
      <c r="B413" s="38"/>
      <c r="C413" s="38"/>
      <c r="D413" s="38"/>
      <c r="E413" s="38"/>
      <c r="F413" s="38"/>
      <c r="G413" s="41" t="s">
        <v>2745</v>
      </c>
      <c r="H413" s="51">
        <v>2</v>
      </c>
      <c r="I413" s="38"/>
      <c r="J413" s="38"/>
      <c r="K413" s="38"/>
      <c r="L413" s="38"/>
      <c r="M413" s="38"/>
      <c r="N413" s="38"/>
      <c r="O413" s="38"/>
    </row>
    <row r="414" spans="1:15">
      <c r="A414" s="38"/>
      <c r="B414" s="38"/>
      <c r="C414" s="38"/>
      <c r="D414" s="38"/>
      <c r="E414" s="38"/>
      <c r="F414" s="38"/>
      <c r="G414" s="41" t="s">
        <v>4804</v>
      </c>
      <c r="H414" s="51">
        <v>2</v>
      </c>
      <c r="I414" s="38"/>
      <c r="J414" s="38"/>
      <c r="K414" s="38"/>
      <c r="L414" s="38"/>
      <c r="M414" s="38"/>
      <c r="N414" s="38"/>
      <c r="O414" s="38"/>
    </row>
    <row r="415" spans="1:15">
      <c r="A415" s="38"/>
      <c r="B415" s="38"/>
      <c r="C415" s="38"/>
      <c r="D415" s="38"/>
      <c r="E415" s="38"/>
      <c r="F415" s="38"/>
      <c r="G415" s="41" t="s">
        <v>4389</v>
      </c>
      <c r="H415" s="51">
        <v>2</v>
      </c>
      <c r="I415" s="38"/>
      <c r="J415" s="38"/>
      <c r="K415" s="38"/>
      <c r="L415" s="38"/>
      <c r="M415" s="38"/>
      <c r="N415" s="38"/>
      <c r="O415" s="38"/>
    </row>
    <row r="416" spans="1:15">
      <c r="A416" s="38"/>
      <c r="B416" s="38"/>
      <c r="C416" s="38"/>
      <c r="D416" s="38"/>
      <c r="E416" s="38"/>
      <c r="F416" s="38"/>
      <c r="G416" s="41" t="s">
        <v>4856</v>
      </c>
      <c r="H416" s="51">
        <v>2</v>
      </c>
      <c r="I416" s="38"/>
      <c r="J416" s="38"/>
      <c r="K416" s="38"/>
      <c r="L416" s="38"/>
      <c r="M416" s="38"/>
      <c r="N416" s="38"/>
      <c r="O416" s="38"/>
    </row>
    <row r="417" spans="1:15">
      <c r="A417" s="38"/>
      <c r="B417" s="38"/>
      <c r="C417" s="38"/>
      <c r="D417" s="38"/>
      <c r="E417" s="38"/>
      <c r="F417" s="38"/>
      <c r="G417" s="41" t="s">
        <v>1654</v>
      </c>
      <c r="H417" s="51">
        <v>2</v>
      </c>
      <c r="I417" s="38"/>
      <c r="J417" s="38"/>
      <c r="K417" s="38"/>
      <c r="L417" s="38"/>
      <c r="M417" s="38"/>
      <c r="N417" s="38"/>
      <c r="O417" s="38"/>
    </row>
    <row r="418" spans="1:15">
      <c r="A418" s="38"/>
      <c r="B418" s="38"/>
      <c r="C418" s="38"/>
      <c r="D418" s="38"/>
      <c r="E418" s="38"/>
      <c r="F418" s="38"/>
      <c r="G418" s="41" t="s">
        <v>4044</v>
      </c>
      <c r="H418" s="51">
        <v>2</v>
      </c>
      <c r="I418" s="38"/>
      <c r="J418" s="38"/>
      <c r="K418" s="38"/>
      <c r="L418" s="38"/>
      <c r="M418" s="38"/>
      <c r="N418" s="38"/>
      <c r="O418" s="38"/>
    </row>
    <row r="419" spans="1:15">
      <c r="A419" s="38"/>
      <c r="B419" s="38"/>
      <c r="C419" s="38"/>
      <c r="D419" s="38"/>
      <c r="E419" s="38"/>
      <c r="F419" s="38"/>
      <c r="G419" s="41" t="s">
        <v>3707</v>
      </c>
      <c r="H419" s="51">
        <v>2</v>
      </c>
      <c r="I419" s="38"/>
      <c r="J419" s="38"/>
      <c r="K419" s="38"/>
      <c r="L419" s="38"/>
      <c r="M419" s="38"/>
      <c r="N419" s="38"/>
      <c r="O419" s="38"/>
    </row>
    <row r="420" spans="1:15">
      <c r="A420" s="38"/>
      <c r="B420" s="38"/>
      <c r="C420" s="38"/>
      <c r="D420" s="38"/>
      <c r="E420" s="38"/>
      <c r="F420" s="38"/>
      <c r="G420" s="41" t="s">
        <v>2023</v>
      </c>
      <c r="H420" s="51">
        <v>2</v>
      </c>
      <c r="I420" s="38"/>
      <c r="J420" s="38"/>
      <c r="K420" s="38"/>
      <c r="L420" s="38"/>
      <c r="M420" s="38"/>
      <c r="N420" s="38"/>
      <c r="O420" s="38"/>
    </row>
    <row r="421" spans="1:15">
      <c r="A421" s="38"/>
      <c r="B421" s="38"/>
      <c r="C421" s="38"/>
      <c r="D421" s="38"/>
      <c r="E421" s="38"/>
      <c r="F421" s="38"/>
      <c r="G421" s="41" t="s">
        <v>4626</v>
      </c>
      <c r="H421" s="51">
        <v>2</v>
      </c>
      <c r="I421" s="38"/>
      <c r="J421" s="38"/>
      <c r="K421" s="38"/>
      <c r="L421" s="38"/>
      <c r="M421" s="38"/>
      <c r="N421" s="38"/>
      <c r="O421" s="38"/>
    </row>
    <row r="422" spans="1:15">
      <c r="A422" s="38"/>
      <c r="B422" s="38"/>
      <c r="C422" s="38"/>
      <c r="D422" s="38"/>
      <c r="E422" s="38"/>
      <c r="F422" s="38"/>
      <c r="G422" s="41" t="s">
        <v>5072</v>
      </c>
      <c r="H422" s="51">
        <v>2</v>
      </c>
      <c r="I422" s="38"/>
      <c r="J422" s="38"/>
      <c r="K422" s="38"/>
      <c r="L422" s="38"/>
      <c r="M422" s="38"/>
      <c r="N422" s="38"/>
      <c r="O422" s="38"/>
    </row>
    <row r="423" spans="1:15">
      <c r="A423" s="38"/>
      <c r="B423" s="38"/>
      <c r="C423" s="38"/>
      <c r="D423" s="38"/>
      <c r="E423" s="38"/>
      <c r="F423" s="38"/>
      <c r="G423" s="41" t="s">
        <v>3220</v>
      </c>
      <c r="H423" s="51">
        <v>2</v>
      </c>
      <c r="I423" s="38"/>
      <c r="J423" s="38"/>
      <c r="K423" s="38"/>
      <c r="L423" s="38"/>
      <c r="M423" s="38"/>
      <c r="N423" s="38"/>
      <c r="O423" s="38"/>
    </row>
    <row r="424" spans="1:15">
      <c r="A424" s="38"/>
      <c r="B424" s="38"/>
      <c r="C424" s="38"/>
      <c r="D424" s="38"/>
      <c r="E424" s="38"/>
      <c r="F424" s="38"/>
      <c r="G424" s="41" t="s">
        <v>3186</v>
      </c>
      <c r="H424" s="51">
        <v>2</v>
      </c>
      <c r="I424" s="38"/>
      <c r="J424" s="38"/>
      <c r="K424" s="38"/>
      <c r="L424" s="38"/>
      <c r="M424" s="38"/>
      <c r="N424" s="38"/>
      <c r="O424" s="38"/>
    </row>
    <row r="425" spans="1:15">
      <c r="A425" s="38"/>
      <c r="B425" s="38"/>
      <c r="C425" s="38"/>
      <c r="D425" s="38"/>
      <c r="E425" s="38"/>
      <c r="F425" s="38"/>
      <c r="G425" s="41" t="s">
        <v>3256</v>
      </c>
      <c r="H425" s="51">
        <v>2</v>
      </c>
      <c r="I425" s="38"/>
      <c r="J425" s="38"/>
      <c r="K425" s="38"/>
      <c r="L425" s="38"/>
      <c r="M425" s="38"/>
      <c r="N425" s="38"/>
      <c r="O425" s="38"/>
    </row>
    <row r="426" spans="1:15">
      <c r="A426" s="38"/>
      <c r="B426" s="38"/>
      <c r="C426" s="38"/>
      <c r="D426" s="38"/>
      <c r="E426" s="38"/>
      <c r="F426" s="38"/>
      <c r="G426" s="41" t="s">
        <v>1953</v>
      </c>
      <c r="H426" s="51">
        <v>2</v>
      </c>
      <c r="I426" s="38"/>
      <c r="J426" s="38"/>
      <c r="K426" s="38"/>
      <c r="L426" s="38"/>
      <c r="M426" s="38"/>
      <c r="N426" s="38"/>
      <c r="O426" s="38"/>
    </row>
    <row r="427" spans="1:15">
      <c r="A427" s="38"/>
      <c r="B427" s="38"/>
      <c r="C427" s="38"/>
      <c r="D427" s="38"/>
      <c r="E427" s="38"/>
      <c r="F427" s="38"/>
      <c r="G427" s="41" t="s">
        <v>2190</v>
      </c>
      <c r="H427" s="51">
        <v>2</v>
      </c>
      <c r="I427" s="38"/>
      <c r="J427" s="38"/>
      <c r="K427" s="38"/>
      <c r="L427" s="38"/>
      <c r="M427" s="38"/>
      <c r="N427" s="38"/>
      <c r="O427" s="38"/>
    </row>
    <row r="428" spans="1:15">
      <c r="A428" s="38"/>
      <c r="B428" s="38"/>
      <c r="C428" s="38"/>
      <c r="D428" s="38"/>
      <c r="E428" s="38"/>
      <c r="F428" s="38"/>
      <c r="G428" s="41" t="s">
        <v>1233</v>
      </c>
      <c r="H428" s="51">
        <v>2</v>
      </c>
      <c r="I428" s="38"/>
      <c r="J428" s="38"/>
      <c r="K428" s="38"/>
      <c r="L428" s="38"/>
      <c r="M428" s="38"/>
      <c r="N428" s="38"/>
      <c r="O428" s="38"/>
    </row>
    <row r="429" spans="1:15">
      <c r="A429" s="38"/>
      <c r="B429" s="38"/>
      <c r="C429" s="38"/>
      <c r="D429" s="38"/>
      <c r="E429" s="38"/>
      <c r="F429" s="38"/>
      <c r="G429" s="41" t="s">
        <v>2881</v>
      </c>
      <c r="H429" s="51">
        <v>2</v>
      </c>
      <c r="I429" s="38"/>
      <c r="J429" s="38"/>
      <c r="K429" s="38"/>
      <c r="L429" s="38"/>
      <c r="M429" s="38"/>
      <c r="N429" s="38"/>
      <c r="O429" s="38"/>
    </row>
    <row r="430" spans="1:15">
      <c r="A430" s="38"/>
      <c r="B430" s="38"/>
      <c r="C430" s="38"/>
      <c r="D430" s="38"/>
      <c r="E430" s="38"/>
      <c r="F430" s="38"/>
      <c r="G430" s="41" t="s">
        <v>2303</v>
      </c>
      <c r="H430" s="51">
        <v>2</v>
      </c>
      <c r="I430" s="38"/>
      <c r="J430" s="38"/>
      <c r="K430" s="38"/>
      <c r="L430" s="38"/>
      <c r="M430" s="38"/>
      <c r="N430" s="38"/>
      <c r="O430" s="38"/>
    </row>
    <row r="431" spans="1:15">
      <c r="A431" s="38"/>
      <c r="B431" s="38"/>
      <c r="C431" s="38"/>
      <c r="D431" s="38"/>
      <c r="E431" s="38"/>
      <c r="F431" s="38"/>
      <c r="G431" s="41" t="s">
        <v>1990</v>
      </c>
      <c r="H431" s="51">
        <v>2</v>
      </c>
      <c r="I431" s="38"/>
      <c r="J431" s="38"/>
      <c r="K431" s="38"/>
      <c r="L431" s="38"/>
      <c r="M431" s="38"/>
      <c r="N431" s="38"/>
      <c r="O431" s="38"/>
    </row>
    <row r="432" spans="1:15">
      <c r="A432" s="38"/>
      <c r="B432" s="38"/>
      <c r="C432" s="38"/>
      <c r="D432" s="38"/>
      <c r="E432" s="38"/>
      <c r="F432" s="38"/>
      <c r="G432" s="41" t="s">
        <v>4225</v>
      </c>
      <c r="H432" s="51">
        <v>2</v>
      </c>
      <c r="I432" s="38"/>
      <c r="J432" s="38"/>
      <c r="K432" s="38"/>
      <c r="L432" s="38"/>
      <c r="M432" s="38"/>
      <c r="N432" s="38"/>
      <c r="O432" s="38"/>
    </row>
    <row r="433" spans="1:15">
      <c r="A433" s="38"/>
      <c r="B433" s="38"/>
      <c r="C433" s="38"/>
      <c r="D433" s="38"/>
      <c r="E433" s="38"/>
      <c r="F433" s="38"/>
      <c r="G433" s="41" t="s">
        <v>2468</v>
      </c>
      <c r="H433" s="51">
        <v>2</v>
      </c>
      <c r="I433" s="38"/>
      <c r="J433" s="38"/>
      <c r="K433" s="38"/>
      <c r="L433" s="38"/>
      <c r="M433" s="38"/>
      <c r="N433" s="38"/>
      <c r="O433" s="38"/>
    </row>
    <row r="434" spans="1:15">
      <c r="A434" s="38"/>
      <c r="B434" s="38"/>
      <c r="C434" s="38"/>
      <c r="D434" s="38"/>
      <c r="E434" s="38"/>
      <c r="F434" s="38"/>
      <c r="G434" s="41" t="s">
        <v>4693</v>
      </c>
      <c r="H434" s="51">
        <v>2</v>
      </c>
      <c r="I434" s="38"/>
      <c r="J434" s="38"/>
      <c r="K434" s="38"/>
      <c r="L434" s="38"/>
      <c r="M434" s="38"/>
      <c r="N434" s="38"/>
      <c r="O434" s="38"/>
    </row>
    <row r="435" spans="1:15">
      <c r="A435" s="38"/>
      <c r="B435" s="38"/>
      <c r="C435" s="38"/>
      <c r="D435" s="38"/>
      <c r="E435" s="38"/>
      <c r="F435" s="38"/>
      <c r="G435" s="41" t="s">
        <v>5071</v>
      </c>
      <c r="H435" s="51">
        <v>2</v>
      </c>
      <c r="I435" s="38"/>
      <c r="J435" s="38"/>
      <c r="K435" s="38"/>
      <c r="L435" s="38"/>
      <c r="M435" s="38"/>
      <c r="N435" s="38"/>
      <c r="O435" s="38"/>
    </row>
    <row r="436" spans="1:15">
      <c r="A436" s="38"/>
      <c r="B436" s="38"/>
      <c r="C436" s="38"/>
      <c r="D436" s="38"/>
      <c r="E436" s="38"/>
      <c r="F436" s="38"/>
      <c r="G436" s="41" t="s">
        <v>4546</v>
      </c>
      <c r="H436" s="51">
        <v>2</v>
      </c>
      <c r="I436" s="38"/>
      <c r="J436" s="38"/>
      <c r="K436" s="38"/>
      <c r="L436" s="38"/>
      <c r="M436" s="38"/>
      <c r="N436" s="38"/>
      <c r="O436" s="38"/>
    </row>
    <row r="437" spans="1:15">
      <c r="A437" s="38"/>
      <c r="B437" s="38"/>
      <c r="C437" s="38"/>
      <c r="D437" s="38"/>
      <c r="E437" s="38"/>
      <c r="F437" s="38"/>
      <c r="G437" s="41" t="s">
        <v>3897</v>
      </c>
      <c r="H437" s="51">
        <v>2</v>
      </c>
      <c r="I437" s="38"/>
      <c r="J437" s="38"/>
      <c r="K437" s="38"/>
      <c r="L437" s="38"/>
      <c r="M437" s="38"/>
      <c r="N437" s="38"/>
      <c r="O437" s="38"/>
    </row>
    <row r="438" spans="1:15">
      <c r="A438" s="38"/>
      <c r="B438" s="38"/>
      <c r="C438" s="38"/>
      <c r="D438" s="38"/>
      <c r="E438" s="38"/>
      <c r="F438" s="38"/>
      <c r="G438" s="41" t="s">
        <v>1825</v>
      </c>
      <c r="H438" s="51">
        <v>2</v>
      </c>
      <c r="I438" s="38"/>
      <c r="J438" s="38"/>
      <c r="K438" s="38"/>
      <c r="L438" s="38"/>
      <c r="M438" s="38"/>
      <c r="N438" s="38"/>
      <c r="O438" s="38"/>
    </row>
    <row r="439" spans="1:15">
      <c r="A439" s="38"/>
      <c r="B439" s="38"/>
      <c r="C439" s="38"/>
      <c r="D439" s="38"/>
      <c r="E439" s="38"/>
      <c r="F439" s="38"/>
      <c r="G439" s="41" t="s">
        <v>3872</v>
      </c>
      <c r="H439" s="51">
        <v>2</v>
      </c>
      <c r="I439" s="38"/>
      <c r="J439" s="38"/>
      <c r="K439" s="38"/>
      <c r="L439" s="38"/>
      <c r="M439" s="38"/>
      <c r="N439" s="38"/>
      <c r="O439" s="38"/>
    </row>
    <row r="440" spans="1:15">
      <c r="A440" s="38"/>
      <c r="B440" s="38"/>
      <c r="C440" s="38"/>
      <c r="D440" s="38"/>
      <c r="E440" s="38"/>
      <c r="F440" s="38"/>
      <c r="G440" s="41" t="s">
        <v>2257</v>
      </c>
      <c r="H440" s="51">
        <v>2</v>
      </c>
      <c r="I440" s="38"/>
      <c r="J440" s="38"/>
      <c r="K440" s="38"/>
      <c r="L440" s="38"/>
      <c r="M440" s="38"/>
      <c r="N440" s="38"/>
      <c r="O440" s="38"/>
    </row>
    <row r="441" spans="1:15">
      <c r="A441" s="38"/>
      <c r="B441" s="38"/>
      <c r="C441" s="38"/>
      <c r="D441" s="38"/>
      <c r="E441" s="38"/>
      <c r="F441" s="38"/>
      <c r="G441" s="41" t="s">
        <v>4862</v>
      </c>
      <c r="H441" s="51">
        <v>2</v>
      </c>
      <c r="I441" s="38"/>
      <c r="J441" s="38"/>
      <c r="K441" s="38"/>
      <c r="L441" s="38"/>
      <c r="M441" s="38"/>
      <c r="N441" s="38"/>
      <c r="O441" s="38"/>
    </row>
    <row r="442" spans="1:15">
      <c r="A442" s="38"/>
      <c r="B442" s="38"/>
      <c r="C442" s="38"/>
      <c r="D442" s="38"/>
      <c r="E442" s="38"/>
      <c r="F442" s="38"/>
      <c r="G442" s="41" t="s">
        <v>2769</v>
      </c>
      <c r="H442" s="51">
        <v>2</v>
      </c>
      <c r="I442" s="38"/>
      <c r="J442" s="38"/>
      <c r="K442" s="38"/>
      <c r="L442" s="38"/>
      <c r="M442" s="38"/>
      <c r="N442" s="38"/>
      <c r="O442" s="38"/>
    </row>
    <row r="443" spans="1:15">
      <c r="A443" s="38"/>
      <c r="B443" s="38"/>
      <c r="C443" s="38"/>
      <c r="D443" s="38"/>
      <c r="E443" s="38"/>
      <c r="F443" s="38"/>
      <c r="G443" s="41" t="s">
        <v>4867</v>
      </c>
      <c r="H443" s="51">
        <v>2</v>
      </c>
      <c r="I443" s="38"/>
      <c r="J443" s="38"/>
      <c r="K443" s="38"/>
      <c r="L443" s="38"/>
      <c r="M443" s="38"/>
      <c r="N443" s="38"/>
      <c r="O443" s="38"/>
    </row>
    <row r="444" spans="1:15">
      <c r="A444" s="38"/>
      <c r="B444" s="38"/>
      <c r="C444" s="38"/>
      <c r="D444" s="38"/>
      <c r="E444" s="38"/>
      <c r="F444" s="38"/>
      <c r="G444" s="41" t="s">
        <v>3788</v>
      </c>
      <c r="H444" s="51">
        <v>2</v>
      </c>
      <c r="I444" s="38"/>
      <c r="J444" s="38"/>
      <c r="K444" s="38"/>
      <c r="L444" s="38"/>
      <c r="M444" s="38"/>
      <c r="N444" s="38"/>
      <c r="O444" s="38"/>
    </row>
    <row r="445" spans="1:15">
      <c r="A445" s="38"/>
      <c r="B445" s="38"/>
      <c r="C445" s="38"/>
      <c r="D445" s="38"/>
      <c r="E445" s="38"/>
      <c r="F445" s="38"/>
      <c r="G445" s="41" t="s">
        <v>4012</v>
      </c>
      <c r="H445" s="51">
        <v>2</v>
      </c>
      <c r="I445" s="38"/>
      <c r="J445" s="38"/>
      <c r="K445" s="38"/>
      <c r="L445" s="38"/>
      <c r="M445" s="38"/>
      <c r="N445" s="38"/>
      <c r="O445" s="38"/>
    </row>
    <row r="446" spans="1:15">
      <c r="A446" s="38"/>
      <c r="B446" s="38"/>
      <c r="C446" s="38"/>
      <c r="D446" s="38"/>
      <c r="E446" s="38"/>
      <c r="F446" s="38"/>
      <c r="G446" s="41" t="s">
        <v>3243</v>
      </c>
      <c r="H446" s="51">
        <v>2</v>
      </c>
      <c r="I446" s="38"/>
      <c r="J446" s="38"/>
      <c r="K446" s="38"/>
      <c r="L446" s="38"/>
      <c r="M446" s="38"/>
      <c r="N446" s="38"/>
      <c r="O446" s="38"/>
    </row>
    <row r="447" spans="1:15">
      <c r="A447" s="38"/>
      <c r="B447" s="38"/>
      <c r="C447" s="38"/>
      <c r="D447" s="38"/>
      <c r="E447" s="38"/>
      <c r="F447" s="38"/>
      <c r="G447" s="41" t="s">
        <v>3784</v>
      </c>
      <c r="H447" s="51">
        <v>2</v>
      </c>
      <c r="I447" s="38"/>
      <c r="J447" s="38"/>
      <c r="K447" s="38"/>
      <c r="L447" s="38"/>
      <c r="M447" s="38"/>
      <c r="N447" s="38"/>
      <c r="O447" s="38"/>
    </row>
    <row r="448" spans="1:15">
      <c r="A448" s="38"/>
      <c r="B448" s="38"/>
      <c r="C448" s="38"/>
      <c r="D448" s="38"/>
      <c r="E448" s="38"/>
      <c r="F448" s="38"/>
      <c r="G448" s="41" t="s">
        <v>1547</v>
      </c>
      <c r="H448" s="51">
        <v>2</v>
      </c>
      <c r="I448" s="38"/>
      <c r="J448" s="38"/>
      <c r="K448" s="38"/>
      <c r="L448" s="38"/>
      <c r="M448" s="38"/>
      <c r="N448" s="38"/>
      <c r="O448" s="38"/>
    </row>
    <row r="449" spans="1:15">
      <c r="A449" s="38"/>
      <c r="B449" s="38"/>
      <c r="C449" s="38"/>
      <c r="D449" s="38"/>
      <c r="E449" s="38"/>
      <c r="F449" s="38"/>
      <c r="G449" s="41" t="s">
        <v>4663</v>
      </c>
      <c r="H449" s="51">
        <v>2</v>
      </c>
      <c r="I449" s="38"/>
      <c r="J449" s="38"/>
      <c r="K449" s="38"/>
      <c r="L449" s="38"/>
      <c r="M449" s="38"/>
      <c r="N449" s="38"/>
      <c r="O449" s="38"/>
    </row>
    <row r="450" spans="1:15">
      <c r="A450" s="38"/>
      <c r="B450" s="38"/>
      <c r="C450" s="38"/>
      <c r="D450" s="38"/>
      <c r="E450" s="38"/>
      <c r="F450" s="38"/>
      <c r="G450" s="41" t="s">
        <v>4310</v>
      </c>
      <c r="H450" s="51">
        <v>2</v>
      </c>
      <c r="I450" s="38"/>
      <c r="J450" s="38"/>
      <c r="K450" s="38"/>
      <c r="L450" s="38"/>
      <c r="M450" s="38"/>
      <c r="N450" s="38"/>
      <c r="O450" s="38"/>
    </row>
    <row r="451" spans="1:15">
      <c r="A451" s="38"/>
      <c r="B451" s="38"/>
      <c r="C451" s="38"/>
      <c r="D451" s="38"/>
      <c r="E451" s="38"/>
      <c r="F451" s="38"/>
      <c r="G451" s="41" t="s">
        <v>3041</v>
      </c>
      <c r="H451" s="51">
        <v>2</v>
      </c>
      <c r="I451" s="38"/>
      <c r="J451" s="38"/>
      <c r="K451" s="38"/>
      <c r="L451" s="38"/>
      <c r="M451" s="38"/>
      <c r="N451" s="38"/>
      <c r="O451" s="38"/>
    </row>
    <row r="452" spans="1:15">
      <c r="A452" s="38"/>
      <c r="B452" s="38"/>
      <c r="C452" s="38"/>
      <c r="D452" s="38"/>
      <c r="E452" s="38"/>
      <c r="F452" s="38"/>
      <c r="G452" s="41" t="s">
        <v>4668</v>
      </c>
      <c r="H452" s="51">
        <v>2</v>
      </c>
      <c r="I452" s="38"/>
      <c r="J452" s="38"/>
      <c r="K452" s="38"/>
      <c r="L452" s="38"/>
      <c r="M452" s="38"/>
      <c r="N452" s="38"/>
      <c r="O452" s="38"/>
    </row>
    <row r="453" spans="1:15">
      <c r="A453" s="38"/>
      <c r="B453" s="38"/>
      <c r="C453" s="38"/>
      <c r="D453" s="38"/>
      <c r="E453" s="38"/>
      <c r="F453" s="38"/>
      <c r="G453" s="41" t="s">
        <v>4186</v>
      </c>
      <c r="H453" s="51">
        <v>2</v>
      </c>
      <c r="I453" s="38"/>
      <c r="J453" s="38"/>
      <c r="K453" s="38"/>
      <c r="L453" s="38"/>
      <c r="M453" s="38"/>
      <c r="N453" s="38"/>
      <c r="O453" s="38"/>
    </row>
    <row r="454" spans="1:15">
      <c r="A454" s="38"/>
      <c r="B454" s="38"/>
      <c r="C454" s="38"/>
      <c r="D454" s="38"/>
      <c r="E454" s="38"/>
      <c r="F454" s="38"/>
      <c r="G454" s="41" t="s">
        <v>4081</v>
      </c>
      <c r="H454" s="51">
        <v>2</v>
      </c>
      <c r="I454" s="38"/>
      <c r="J454" s="38"/>
      <c r="K454" s="38"/>
      <c r="L454" s="38"/>
      <c r="M454" s="38"/>
      <c r="N454" s="38"/>
      <c r="O454" s="38"/>
    </row>
    <row r="455" spans="1:15">
      <c r="A455" s="38"/>
      <c r="B455" s="38"/>
      <c r="C455" s="38"/>
      <c r="D455" s="38"/>
      <c r="E455" s="38"/>
      <c r="F455" s="38"/>
      <c r="G455" s="41" t="s">
        <v>3543</v>
      </c>
      <c r="H455" s="51">
        <v>2</v>
      </c>
      <c r="I455" s="38"/>
      <c r="J455" s="38"/>
      <c r="K455" s="38"/>
      <c r="L455" s="38"/>
      <c r="M455" s="38"/>
      <c r="N455" s="38"/>
      <c r="O455" s="38"/>
    </row>
    <row r="456" spans="1:15">
      <c r="A456" s="38"/>
      <c r="B456" s="38"/>
      <c r="C456" s="38"/>
      <c r="D456" s="38"/>
      <c r="E456" s="38"/>
      <c r="F456" s="38"/>
      <c r="G456" s="41" t="s">
        <v>2979</v>
      </c>
      <c r="H456" s="51">
        <v>2</v>
      </c>
      <c r="I456" s="38"/>
      <c r="J456" s="38"/>
      <c r="K456" s="38"/>
      <c r="L456" s="38"/>
      <c r="M456" s="38"/>
      <c r="N456" s="38"/>
      <c r="O456" s="38"/>
    </row>
    <row r="457" spans="1:15">
      <c r="A457" s="38"/>
      <c r="B457" s="38"/>
      <c r="C457" s="38"/>
      <c r="D457" s="38"/>
      <c r="E457" s="38"/>
      <c r="F457" s="38"/>
      <c r="G457" s="41" t="s">
        <v>4332</v>
      </c>
      <c r="H457" s="51">
        <v>2</v>
      </c>
      <c r="I457" s="38"/>
      <c r="J457" s="38"/>
      <c r="K457" s="38"/>
      <c r="L457" s="38"/>
      <c r="M457" s="38"/>
      <c r="N457" s="38"/>
      <c r="O457" s="38"/>
    </row>
    <row r="458" spans="1:15">
      <c r="A458" s="38"/>
      <c r="B458" s="38"/>
      <c r="C458" s="38"/>
      <c r="D458" s="38"/>
      <c r="E458" s="38"/>
      <c r="F458" s="38"/>
      <c r="G458" s="41" t="s">
        <v>3380</v>
      </c>
      <c r="H458" s="51">
        <v>2</v>
      </c>
      <c r="I458" s="38"/>
      <c r="J458" s="38"/>
      <c r="K458" s="38"/>
      <c r="L458" s="38"/>
      <c r="M458" s="38"/>
      <c r="N458" s="38"/>
      <c r="O458" s="38"/>
    </row>
    <row r="459" spans="1:15">
      <c r="A459" s="38"/>
      <c r="B459" s="38"/>
      <c r="C459" s="38"/>
      <c r="D459" s="38"/>
      <c r="E459" s="38"/>
      <c r="F459" s="38"/>
      <c r="G459" s="41" t="s">
        <v>3301</v>
      </c>
      <c r="H459" s="51">
        <v>2</v>
      </c>
      <c r="I459" s="38"/>
      <c r="J459" s="38"/>
      <c r="K459" s="38"/>
      <c r="L459" s="38"/>
      <c r="M459" s="38"/>
      <c r="N459" s="38"/>
      <c r="O459" s="38"/>
    </row>
    <row r="460" spans="1:15">
      <c r="A460" s="38"/>
      <c r="B460" s="38"/>
      <c r="C460" s="38"/>
      <c r="D460" s="38"/>
      <c r="E460" s="38"/>
      <c r="F460" s="38"/>
      <c r="G460" s="41" t="s">
        <v>5235</v>
      </c>
      <c r="H460" s="51">
        <v>2</v>
      </c>
      <c r="I460" s="38"/>
      <c r="J460" s="38"/>
      <c r="K460" s="38"/>
      <c r="L460" s="38"/>
      <c r="M460" s="38"/>
      <c r="N460" s="38"/>
      <c r="O460" s="38"/>
    </row>
    <row r="461" spans="1:15">
      <c r="A461" s="38"/>
      <c r="B461" s="38"/>
      <c r="C461" s="38"/>
      <c r="D461" s="38"/>
      <c r="E461" s="38"/>
      <c r="F461" s="38"/>
      <c r="G461" s="41" t="s">
        <v>4843</v>
      </c>
      <c r="H461" s="51">
        <v>2</v>
      </c>
      <c r="I461" s="38"/>
      <c r="J461" s="38"/>
      <c r="K461" s="38"/>
      <c r="L461" s="38"/>
      <c r="M461" s="38"/>
      <c r="N461" s="38"/>
      <c r="O461" s="38"/>
    </row>
    <row r="462" spans="1:15">
      <c r="A462" s="38"/>
      <c r="B462" s="38"/>
      <c r="C462" s="38"/>
      <c r="D462" s="38"/>
      <c r="E462" s="38"/>
      <c r="F462" s="38"/>
      <c r="G462" s="41" t="s">
        <v>1942</v>
      </c>
      <c r="H462" s="51">
        <v>2</v>
      </c>
      <c r="I462" s="38"/>
      <c r="J462" s="38"/>
      <c r="K462" s="38"/>
      <c r="L462" s="38"/>
      <c r="M462" s="38"/>
      <c r="N462" s="38"/>
      <c r="O462" s="38"/>
    </row>
    <row r="463" spans="1:15">
      <c r="A463" s="38"/>
      <c r="B463" s="38"/>
      <c r="C463" s="38"/>
      <c r="D463" s="38"/>
      <c r="E463" s="38"/>
      <c r="F463" s="38"/>
      <c r="G463" s="41" t="s">
        <v>4237</v>
      </c>
      <c r="H463" s="51">
        <v>2</v>
      </c>
      <c r="I463" s="38"/>
      <c r="J463" s="38"/>
      <c r="K463" s="38"/>
      <c r="L463" s="38"/>
      <c r="M463" s="38"/>
      <c r="N463" s="38"/>
      <c r="O463" s="38"/>
    </row>
    <row r="464" spans="1:15">
      <c r="A464" s="38"/>
      <c r="B464" s="38"/>
      <c r="C464" s="38"/>
      <c r="D464" s="38"/>
      <c r="E464" s="38"/>
      <c r="F464" s="38"/>
      <c r="G464" s="41" t="s">
        <v>5122</v>
      </c>
      <c r="H464" s="51">
        <v>2</v>
      </c>
      <c r="I464" s="38"/>
      <c r="J464" s="38"/>
      <c r="K464" s="38"/>
      <c r="L464" s="38"/>
      <c r="M464" s="38"/>
      <c r="N464" s="38"/>
      <c r="O464" s="38"/>
    </row>
    <row r="465" spans="1:15">
      <c r="A465" s="38"/>
      <c r="B465" s="38"/>
      <c r="C465" s="38"/>
      <c r="D465" s="38"/>
      <c r="E465" s="38"/>
      <c r="F465" s="38"/>
      <c r="G465" s="41" t="s">
        <v>4368</v>
      </c>
      <c r="H465" s="51">
        <v>2</v>
      </c>
      <c r="I465" s="38"/>
      <c r="J465" s="38"/>
      <c r="K465" s="38"/>
      <c r="L465" s="38"/>
      <c r="M465" s="38"/>
      <c r="N465" s="38"/>
      <c r="O465" s="38"/>
    </row>
    <row r="466" spans="1:15">
      <c r="A466" s="38"/>
      <c r="B466" s="38"/>
      <c r="C466" s="38"/>
      <c r="D466" s="38"/>
      <c r="E466" s="38"/>
      <c r="F466" s="38"/>
      <c r="G466" s="41" t="s">
        <v>4785</v>
      </c>
      <c r="H466" s="51">
        <v>2</v>
      </c>
      <c r="I466" s="38"/>
      <c r="J466" s="38"/>
      <c r="K466" s="38"/>
      <c r="L466" s="38"/>
      <c r="M466" s="38"/>
      <c r="N466" s="38"/>
      <c r="O466" s="38"/>
    </row>
    <row r="467" spans="1:15">
      <c r="A467" s="38"/>
      <c r="B467" s="38"/>
      <c r="C467" s="38"/>
      <c r="D467" s="38"/>
      <c r="E467" s="38"/>
      <c r="F467" s="38"/>
      <c r="G467" s="41" t="s">
        <v>1874</v>
      </c>
      <c r="H467" s="51">
        <v>2</v>
      </c>
      <c r="I467" s="38"/>
      <c r="J467" s="38"/>
      <c r="K467" s="38"/>
      <c r="L467" s="38"/>
      <c r="M467" s="38"/>
      <c r="N467" s="38"/>
      <c r="O467" s="38"/>
    </row>
    <row r="468" spans="1:15">
      <c r="A468" s="38"/>
      <c r="B468" s="38"/>
      <c r="C468" s="38"/>
      <c r="D468" s="38"/>
      <c r="E468" s="38"/>
      <c r="F468" s="38"/>
      <c r="G468" s="41" t="s">
        <v>3057</v>
      </c>
      <c r="H468" s="51">
        <v>2</v>
      </c>
      <c r="I468" s="38"/>
      <c r="J468" s="38"/>
      <c r="K468" s="38"/>
      <c r="L468" s="38"/>
      <c r="M468" s="38"/>
      <c r="N468" s="38"/>
      <c r="O468" s="38"/>
    </row>
    <row r="469" spans="1:15">
      <c r="A469" s="38"/>
      <c r="B469" s="38"/>
      <c r="C469" s="38"/>
      <c r="D469" s="38"/>
      <c r="E469" s="38"/>
      <c r="F469" s="38"/>
      <c r="G469" s="41" t="s">
        <v>226</v>
      </c>
      <c r="H469" s="51">
        <v>2</v>
      </c>
      <c r="I469" s="38"/>
      <c r="J469" s="38"/>
      <c r="K469" s="38"/>
      <c r="L469" s="38"/>
      <c r="M469" s="38"/>
      <c r="N469" s="38"/>
      <c r="O469" s="38"/>
    </row>
    <row r="470" spans="1:15">
      <c r="A470" s="38"/>
      <c r="B470" s="38"/>
      <c r="C470" s="38"/>
      <c r="D470" s="38"/>
      <c r="E470" s="38"/>
      <c r="F470" s="38"/>
      <c r="G470" s="41" t="s">
        <v>4844</v>
      </c>
      <c r="H470" s="51">
        <v>2</v>
      </c>
      <c r="I470" s="38"/>
      <c r="J470" s="38"/>
      <c r="K470" s="38"/>
      <c r="L470" s="38"/>
      <c r="M470" s="38"/>
      <c r="N470" s="38"/>
      <c r="O470" s="38"/>
    </row>
    <row r="471" spans="1:15">
      <c r="A471" s="38"/>
      <c r="B471" s="38"/>
      <c r="C471" s="38"/>
      <c r="D471" s="38"/>
      <c r="E471" s="38"/>
      <c r="F471" s="38"/>
      <c r="G471" s="41" t="s">
        <v>2883</v>
      </c>
      <c r="H471" s="51">
        <v>2</v>
      </c>
      <c r="I471" s="38"/>
      <c r="J471" s="38"/>
      <c r="K471" s="38"/>
      <c r="L471" s="38"/>
      <c r="M471" s="38"/>
      <c r="N471" s="38"/>
      <c r="O471" s="38"/>
    </row>
    <row r="472" spans="1:15">
      <c r="A472" s="38"/>
      <c r="B472" s="38"/>
      <c r="C472" s="38"/>
      <c r="D472" s="38"/>
      <c r="E472" s="38"/>
      <c r="F472" s="38"/>
      <c r="G472" s="41" t="s">
        <v>4649</v>
      </c>
      <c r="H472" s="51">
        <v>2</v>
      </c>
      <c r="I472" s="38"/>
      <c r="J472" s="38"/>
      <c r="K472" s="38"/>
      <c r="L472" s="38"/>
      <c r="M472" s="38"/>
      <c r="N472" s="38"/>
      <c r="O472" s="38"/>
    </row>
    <row r="473" spans="1:15">
      <c r="A473" s="38"/>
      <c r="B473" s="38"/>
      <c r="C473" s="38"/>
      <c r="D473" s="38"/>
      <c r="E473" s="38"/>
      <c r="F473" s="38"/>
      <c r="G473" s="41" t="s">
        <v>1820</v>
      </c>
      <c r="H473" s="51">
        <v>2</v>
      </c>
      <c r="I473" s="38"/>
      <c r="J473" s="38"/>
      <c r="K473" s="38"/>
      <c r="L473" s="38"/>
      <c r="M473" s="38"/>
      <c r="N473" s="38"/>
      <c r="O473" s="38"/>
    </row>
    <row r="474" spans="1:15">
      <c r="A474" s="38"/>
      <c r="B474" s="38"/>
      <c r="C474" s="38"/>
      <c r="D474" s="38"/>
      <c r="E474" s="38"/>
      <c r="F474" s="38"/>
      <c r="G474" s="41" t="s">
        <v>1551</v>
      </c>
      <c r="H474" s="51">
        <v>2</v>
      </c>
      <c r="I474" s="38"/>
      <c r="J474" s="38"/>
      <c r="K474" s="38"/>
      <c r="L474" s="38"/>
      <c r="M474" s="38"/>
      <c r="N474" s="38"/>
      <c r="O474" s="38"/>
    </row>
    <row r="475" spans="1:15">
      <c r="A475" s="38"/>
      <c r="B475" s="38"/>
      <c r="C475" s="38"/>
      <c r="D475" s="38"/>
      <c r="E475" s="38"/>
      <c r="F475" s="38"/>
      <c r="G475" s="41" t="s">
        <v>4123</v>
      </c>
      <c r="H475" s="51">
        <v>2</v>
      </c>
      <c r="I475" s="38"/>
      <c r="J475" s="38"/>
      <c r="K475" s="38"/>
      <c r="L475" s="38"/>
      <c r="M475" s="38"/>
      <c r="N475" s="38"/>
      <c r="O475" s="38"/>
    </row>
    <row r="476" spans="1:15">
      <c r="A476" s="38"/>
      <c r="B476" s="38"/>
      <c r="C476" s="38"/>
      <c r="D476" s="38"/>
      <c r="E476" s="38"/>
      <c r="F476" s="38"/>
      <c r="G476" s="41" t="s">
        <v>3596</v>
      </c>
      <c r="H476" s="51">
        <v>2</v>
      </c>
      <c r="I476" s="38"/>
      <c r="J476" s="38"/>
      <c r="K476" s="38"/>
      <c r="L476" s="38"/>
      <c r="M476" s="38"/>
      <c r="N476" s="38"/>
      <c r="O476" s="38"/>
    </row>
    <row r="477" spans="1:15">
      <c r="A477" s="38"/>
      <c r="B477" s="38"/>
      <c r="C477" s="38"/>
      <c r="D477" s="38"/>
      <c r="E477" s="38"/>
      <c r="F477" s="38"/>
      <c r="G477" s="41" t="s">
        <v>2723</v>
      </c>
      <c r="H477" s="51">
        <v>2</v>
      </c>
      <c r="I477" s="38"/>
      <c r="J477" s="38"/>
      <c r="K477" s="38"/>
      <c r="L477" s="38"/>
      <c r="M477" s="38"/>
      <c r="N477" s="38"/>
      <c r="O477" s="38"/>
    </row>
    <row r="478" spans="1:15">
      <c r="A478" s="38"/>
      <c r="B478" s="38"/>
      <c r="C478" s="38"/>
      <c r="D478" s="38"/>
      <c r="E478" s="38"/>
      <c r="F478" s="38"/>
      <c r="G478" s="41" t="s">
        <v>3434</v>
      </c>
      <c r="H478" s="51">
        <v>2</v>
      </c>
      <c r="I478" s="38"/>
      <c r="J478" s="38"/>
      <c r="K478" s="38"/>
      <c r="L478" s="38"/>
      <c r="M478" s="38"/>
      <c r="N478" s="38"/>
      <c r="O478" s="38"/>
    </row>
    <row r="479" spans="1:15">
      <c r="A479" s="38"/>
      <c r="B479" s="38"/>
      <c r="C479" s="38"/>
      <c r="D479" s="38"/>
      <c r="E479" s="38"/>
      <c r="F479" s="38"/>
      <c r="G479" s="41" t="s">
        <v>1948</v>
      </c>
      <c r="H479" s="51">
        <v>2</v>
      </c>
      <c r="I479" s="38"/>
      <c r="J479" s="38"/>
      <c r="K479" s="38"/>
      <c r="L479" s="38"/>
      <c r="M479" s="38"/>
      <c r="N479" s="38"/>
      <c r="O479" s="38"/>
    </row>
    <row r="480" spans="1:15">
      <c r="A480" s="38"/>
      <c r="B480" s="38"/>
      <c r="C480" s="38"/>
      <c r="D480" s="38"/>
      <c r="E480" s="38"/>
      <c r="F480" s="38"/>
      <c r="G480" s="41" t="s">
        <v>4839</v>
      </c>
      <c r="H480" s="51">
        <v>2</v>
      </c>
      <c r="I480" s="38"/>
      <c r="J480" s="38"/>
      <c r="K480" s="38"/>
      <c r="L480" s="38"/>
      <c r="M480" s="38"/>
      <c r="N480" s="38"/>
      <c r="O480" s="38"/>
    </row>
    <row r="481" spans="1:15">
      <c r="A481" s="38"/>
      <c r="B481" s="38"/>
      <c r="C481" s="38"/>
      <c r="D481" s="38"/>
      <c r="E481" s="38"/>
      <c r="F481" s="38"/>
      <c r="G481" s="41" t="s">
        <v>5152</v>
      </c>
      <c r="H481" s="51">
        <v>2</v>
      </c>
      <c r="I481" s="38"/>
      <c r="J481" s="38"/>
      <c r="K481" s="38"/>
      <c r="L481" s="38"/>
      <c r="M481" s="38"/>
      <c r="N481" s="38"/>
      <c r="O481" s="38"/>
    </row>
    <row r="482" spans="1:15">
      <c r="A482" s="38"/>
      <c r="B482" s="38"/>
      <c r="C482" s="38"/>
      <c r="D482" s="38"/>
      <c r="E482" s="38"/>
      <c r="F482" s="38"/>
      <c r="G482" s="41" t="s">
        <v>2278</v>
      </c>
      <c r="H482" s="51">
        <v>2</v>
      </c>
      <c r="I482" s="38"/>
      <c r="J482" s="38"/>
      <c r="K482" s="38"/>
      <c r="L482" s="38"/>
      <c r="M482" s="38"/>
      <c r="N482" s="38"/>
      <c r="O482" s="38"/>
    </row>
    <row r="483" spans="1:15">
      <c r="A483" s="38"/>
      <c r="B483" s="38"/>
      <c r="C483" s="38"/>
      <c r="D483" s="38"/>
      <c r="E483" s="38"/>
      <c r="F483" s="38"/>
      <c r="G483" s="41" t="s">
        <v>5038</v>
      </c>
      <c r="H483" s="51">
        <v>2</v>
      </c>
      <c r="I483" s="38"/>
      <c r="J483" s="38"/>
      <c r="K483" s="38"/>
      <c r="L483" s="38"/>
      <c r="M483" s="38"/>
      <c r="N483" s="38"/>
      <c r="O483" s="38"/>
    </row>
    <row r="484" spans="1:15">
      <c r="A484" s="38"/>
      <c r="B484" s="38"/>
      <c r="C484" s="38"/>
      <c r="D484" s="38"/>
      <c r="E484" s="38"/>
      <c r="F484" s="38"/>
      <c r="G484" s="41" t="s">
        <v>4710</v>
      </c>
      <c r="H484" s="51">
        <v>2</v>
      </c>
      <c r="I484" s="38"/>
      <c r="J484" s="38"/>
      <c r="K484" s="38"/>
      <c r="L484" s="38"/>
      <c r="M484" s="38"/>
      <c r="N484" s="38"/>
      <c r="O484" s="38"/>
    </row>
    <row r="485" spans="1:15">
      <c r="A485" s="38"/>
      <c r="B485" s="38"/>
      <c r="C485" s="38"/>
      <c r="D485" s="38"/>
      <c r="E485" s="38"/>
      <c r="F485" s="38"/>
      <c r="G485" s="41" t="s">
        <v>4962</v>
      </c>
      <c r="H485" s="51">
        <v>2</v>
      </c>
      <c r="I485" s="38"/>
      <c r="J485" s="38"/>
      <c r="K485" s="38"/>
      <c r="L485" s="38"/>
      <c r="M485" s="38"/>
      <c r="N485" s="38"/>
      <c r="O485" s="38"/>
    </row>
    <row r="486" spans="1:15">
      <c r="A486" s="38"/>
      <c r="B486" s="38"/>
      <c r="C486" s="38"/>
      <c r="D486" s="38"/>
      <c r="E486" s="38"/>
      <c r="F486" s="38"/>
      <c r="G486" s="41" t="s">
        <v>4982</v>
      </c>
      <c r="H486" s="51">
        <v>2</v>
      </c>
      <c r="I486" s="38"/>
      <c r="J486" s="38"/>
      <c r="K486" s="38"/>
      <c r="L486" s="38"/>
      <c r="M486" s="38"/>
      <c r="N486" s="38"/>
      <c r="O486" s="38"/>
    </row>
    <row r="487" spans="1:15">
      <c r="A487" s="38"/>
      <c r="B487" s="38"/>
      <c r="C487" s="38"/>
      <c r="D487" s="38"/>
      <c r="E487" s="38"/>
      <c r="F487" s="38"/>
      <c r="G487" s="41" t="s">
        <v>2227</v>
      </c>
      <c r="H487" s="51">
        <v>2</v>
      </c>
      <c r="I487" s="38"/>
      <c r="J487" s="38"/>
      <c r="K487" s="38"/>
      <c r="L487" s="38"/>
      <c r="M487" s="38"/>
      <c r="N487" s="38"/>
      <c r="O487" s="38"/>
    </row>
    <row r="488" spans="1:15">
      <c r="A488" s="38"/>
      <c r="B488" s="38"/>
      <c r="C488" s="38"/>
      <c r="D488" s="38"/>
      <c r="E488" s="38"/>
      <c r="F488" s="38"/>
      <c r="G488" s="41" t="s">
        <v>2778</v>
      </c>
      <c r="H488" s="51">
        <v>2</v>
      </c>
      <c r="I488" s="38"/>
      <c r="J488" s="38"/>
      <c r="K488" s="38"/>
      <c r="L488" s="38"/>
      <c r="M488" s="38"/>
      <c r="N488" s="38"/>
      <c r="O488" s="38"/>
    </row>
    <row r="489" spans="1:15">
      <c r="A489" s="38"/>
      <c r="B489" s="38"/>
      <c r="C489" s="38"/>
      <c r="D489" s="38"/>
      <c r="E489" s="38"/>
      <c r="F489" s="38"/>
      <c r="G489" s="41" t="s">
        <v>4179</v>
      </c>
      <c r="H489" s="51">
        <v>2</v>
      </c>
      <c r="I489" s="38"/>
      <c r="J489" s="38"/>
      <c r="K489" s="38"/>
      <c r="L489" s="38"/>
      <c r="M489" s="38"/>
      <c r="N489" s="38"/>
      <c r="O489" s="38"/>
    </row>
    <row r="490" spans="1:15">
      <c r="A490" s="38"/>
      <c r="B490" s="38"/>
      <c r="C490" s="38"/>
      <c r="D490" s="38"/>
      <c r="E490" s="38"/>
      <c r="F490" s="38"/>
      <c r="G490" s="41" t="s">
        <v>4826</v>
      </c>
      <c r="H490" s="51">
        <v>2</v>
      </c>
      <c r="I490" s="38"/>
      <c r="J490" s="38"/>
      <c r="K490" s="38"/>
      <c r="L490" s="38"/>
      <c r="M490" s="38"/>
      <c r="N490" s="38"/>
      <c r="O490" s="38"/>
    </row>
    <row r="491" spans="1:15">
      <c r="A491" s="38"/>
      <c r="B491" s="38"/>
      <c r="C491" s="38"/>
      <c r="D491" s="38"/>
      <c r="E491" s="38"/>
      <c r="F491" s="38"/>
      <c r="G491" s="41" t="s">
        <v>3858</v>
      </c>
      <c r="H491" s="51">
        <v>2</v>
      </c>
      <c r="I491" s="38"/>
      <c r="J491" s="38"/>
      <c r="K491" s="38"/>
      <c r="L491" s="38"/>
      <c r="M491" s="38"/>
      <c r="N491" s="38"/>
      <c r="O491" s="38"/>
    </row>
    <row r="492" spans="1:15">
      <c r="A492" s="38"/>
      <c r="B492" s="38"/>
      <c r="C492" s="38"/>
      <c r="D492" s="38"/>
      <c r="E492" s="38"/>
      <c r="F492" s="38"/>
      <c r="G492" s="41" t="s">
        <v>5252</v>
      </c>
      <c r="H492" s="51">
        <v>2</v>
      </c>
      <c r="I492" s="38"/>
      <c r="J492" s="38"/>
      <c r="K492" s="38"/>
      <c r="L492" s="38"/>
      <c r="M492" s="38"/>
      <c r="N492" s="38"/>
      <c r="O492" s="38"/>
    </row>
    <row r="493" spans="1:15">
      <c r="A493" s="38"/>
      <c r="B493" s="38"/>
      <c r="C493" s="38"/>
      <c r="D493" s="38"/>
      <c r="E493" s="38"/>
      <c r="F493" s="38"/>
      <c r="G493" s="41" t="s">
        <v>3450</v>
      </c>
      <c r="H493" s="51">
        <v>2</v>
      </c>
      <c r="I493" s="38"/>
      <c r="J493" s="38"/>
      <c r="K493" s="38"/>
      <c r="L493" s="38"/>
      <c r="M493" s="38"/>
      <c r="N493" s="38"/>
      <c r="O493" s="38"/>
    </row>
    <row r="494" spans="1:15">
      <c r="A494" s="38"/>
      <c r="B494" s="38"/>
      <c r="C494" s="38"/>
      <c r="D494" s="38"/>
      <c r="E494" s="38"/>
      <c r="F494" s="38"/>
      <c r="G494" s="41" t="s">
        <v>4948</v>
      </c>
      <c r="H494" s="51">
        <v>2</v>
      </c>
      <c r="I494" s="38"/>
      <c r="J494" s="38"/>
      <c r="K494" s="38"/>
      <c r="L494" s="38"/>
      <c r="M494" s="38"/>
      <c r="N494" s="38"/>
      <c r="O494" s="38"/>
    </row>
    <row r="495" spans="1:15">
      <c r="A495" s="38"/>
      <c r="B495" s="38"/>
      <c r="C495" s="38"/>
      <c r="D495" s="38"/>
      <c r="E495" s="38"/>
      <c r="F495" s="38"/>
      <c r="G495" s="41" t="s">
        <v>4620</v>
      </c>
      <c r="H495" s="51">
        <v>2</v>
      </c>
      <c r="I495" s="38"/>
      <c r="J495" s="38"/>
      <c r="K495" s="38"/>
      <c r="L495" s="38"/>
      <c r="M495" s="38"/>
      <c r="N495" s="38"/>
      <c r="O495" s="38"/>
    </row>
    <row r="496" spans="1:15">
      <c r="A496" s="38"/>
      <c r="B496" s="38"/>
      <c r="C496" s="38"/>
      <c r="D496" s="38"/>
      <c r="E496" s="38"/>
      <c r="F496" s="38"/>
      <c r="G496" s="41" t="s">
        <v>5030</v>
      </c>
      <c r="H496" s="51">
        <v>2</v>
      </c>
      <c r="I496" s="38"/>
      <c r="J496" s="38"/>
      <c r="K496" s="38"/>
      <c r="L496" s="38"/>
      <c r="M496" s="38"/>
      <c r="N496" s="38"/>
      <c r="O496" s="38"/>
    </row>
    <row r="497" spans="1:15">
      <c r="A497" s="38"/>
      <c r="B497" s="38"/>
      <c r="C497" s="38"/>
      <c r="D497" s="38"/>
      <c r="E497" s="38"/>
      <c r="F497" s="38"/>
      <c r="G497" s="41" t="s">
        <v>4266</v>
      </c>
      <c r="H497" s="51">
        <v>2</v>
      </c>
      <c r="I497" s="38"/>
      <c r="J497" s="38"/>
      <c r="K497" s="38"/>
      <c r="L497" s="38"/>
      <c r="M497" s="38"/>
      <c r="N497" s="38"/>
      <c r="O497" s="38"/>
    </row>
    <row r="498" spans="1:15">
      <c r="A498" s="38"/>
      <c r="B498" s="38"/>
      <c r="C498" s="38"/>
      <c r="D498" s="38"/>
      <c r="E498" s="38"/>
      <c r="F498" s="38"/>
      <c r="G498" s="41" t="s">
        <v>2124</v>
      </c>
      <c r="H498" s="51">
        <v>2</v>
      </c>
      <c r="I498" s="38"/>
      <c r="J498" s="38"/>
      <c r="K498" s="38"/>
      <c r="L498" s="38"/>
      <c r="M498" s="38"/>
      <c r="N498" s="38"/>
      <c r="O498" s="38"/>
    </row>
    <row r="499" spans="1:15">
      <c r="A499" s="38"/>
      <c r="B499" s="38"/>
      <c r="C499" s="38"/>
      <c r="D499" s="38"/>
      <c r="E499" s="38"/>
      <c r="F499" s="38"/>
      <c r="G499" s="41" t="s">
        <v>5065</v>
      </c>
      <c r="H499" s="51">
        <v>2</v>
      </c>
      <c r="I499" s="38"/>
      <c r="J499" s="38"/>
      <c r="K499" s="38"/>
      <c r="L499" s="38"/>
      <c r="M499" s="38"/>
      <c r="N499" s="38"/>
      <c r="O499" s="38"/>
    </row>
    <row r="500" spans="1:15">
      <c r="A500" s="38"/>
      <c r="B500" s="38"/>
      <c r="C500" s="38"/>
      <c r="D500" s="38"/>
      <c r="E500" s="38"/>
      <c r="F500" s="38"/>
      <c r="G500" s="41" t="s">
        <v>2176</v>
      </c>
      <c r="H500" s="51">
        <v>2</v>
      </c>
      <c r="I500" s="38"/>
      <c r="J500" s="38"/>
      <c r="K500" s="38"/>
      <c r="L500" s="38"/>
      <c r="M500" s="38"/>
      <c r="N500" s="38"/>
      <c r="O500" s="38"/>
    </row>
    <row r="501" spans="1:15">
      <c r="A501" s="38"/>
      <c r="B501" s="38"/>
      <c r="C501" s="38"/>
      <c r="D501" s="38"/>
      <c r="E501" s="38"/>
      <c r="F501" s="38"/>
      <c r="G501" s="41" t="s">
        <v>4854</v>
      </c>
      <c r="H501" s="51">
        <v>2</v>
      </c>
      <c r="I501" s="38"/>
      <c r="J501" s="38"/>
      <c r="K501" s="38"/>
      <c r="L501" s="38"/>
      <c r="M501" s="38"/>
      <c r="N501" s="38"/>
      <c r="O501" s="38"/>
    </row>
    <row r="502" spans="1:15">
      <c r="A502" s="38"/>
      <c r="B502" s="38"/>
      <c r="C502" s="38"/>
      <c r="D502" s="38"/>
      <c r="E502" s="38"/>
      <c r="F502" s="38"/>
      <c r="G502" s="41" t="s">
        <v>2096</v>
      </c>
      <c r="H502" s="51">
        <v>2</v>
      </c>
      <c r="I502" s="38"/>
      <c r="J502" s="38"/>
      <c r="K502" s="38"/>
      <c r="L502" s="38"/>
      <c r="M502" s="38"/>
      <c r="N502" s="38"/>
      <c r="O502" s="38"/>
    </row>
    <row r="503" spans="1:15">
      <c r="A503" s="38"/>
      <c r="B503" s="38"/>
      <c r="C503" s="38"/>
      <c r="D503" s="38"/>
      <c r="E503" s="38"/>
      <c r="F503" s="38"/>
      <c r="G503" s="41" t="s">
        <v>4098</v>
      </c>
      <c r="H503" s="51">
        <v>2</v>
      </c>
      <c r="I503" s="38"/>
      <c r="J503" s="38"/>
      <c r="K503" s="38"/>
      <c r="L503" s="38"/>
      <c r="M503" s="38"/>
      <c r="N503" s="38"/>
      <c r="O503" s="38"/>
    </row>
    <row r="504" spans="1:15">
      <c r="A504" s="38"/>
      <c r="B504" s="38"/>
      <c r="C504" s="38"/>
      <c r="D504" s="38"/>
      <c r="E504" s="38"/>
      <c r="F504" s="38"/>
      <c r="G504" s="41" t="s">
        <v>2897</v>
      </c>
      <c r="H504" s="51">
        <v>2</v>
      </c>
      <c r="I504" s="38"/>
      <c r="J504" s="38"/>
      <c r="K504" s="38"/>
      <c r="L504" s="38"/>
      <c r="M504" s="38"/>
      <c r="N504" s="38"/>
      <c r="O504" s="38"/>
    </row>
    <row r="505" spans="1:15">
      <c r="A505" s="38"/>
      <c r="B505" s="38"/>
      <c r="C505" s="38"/>
      <c r="D505" s="38"/>
      <c r="E505" s="38"/>
      <c r="F505" s="38"/>
      <c r="G505" s="41" t="s">
        <v>4339</v>
      </c>
      <c r="H505" s="51">
        <v>2</v>
      </c>
      <c r="I505" s="38"/>
      <c r="J505" s="38"/>
      <c r="K505" s="38"/>
      <c r="L505" s="38"/>
      <c r="M505" s="38"/>
      <c r="N505" s="38"/>
      <c r="O505" s="38"/>
    </row>
    <row r="506" spans="1:15">
      <c r="A506" s="38"/>
      <c r="B506" s="38"/>
      <c r="C506" s="38"/>
      <c r="D506" s="38"/>
      <c r="E506" s="38"/>
      <c r="F506" s="38"/>
      <c r="G506" s="41" t="s">
        <v>2424</v>
      </c>
      <c r="H506" s="51">
        <v>2</v>
      </c>
      <c r="I506" s="38"/>
      <c r="J506" s="38"/>
      <c r="K506" s="38"/>
      <c r="L506" s="38"/>
      <c r="M506" s="38"/>
      <c r="N506" s="38"/>
      <c r="O506" s="38"/>
    </row>
    <row r="507" spans="1:15">
      <c r="A507" s="38"/>
      <c r="B507" s="38"/>
      <c r="C507" s="38"/>
      <c r="D507" s="38"/>
      <c r="E507" s="38"/>
      <c r="F507" s="38"/>
      <c r="G507" s="41" t="s">
        <v>2731</v>
      </c>
      <c r="H507" s="51">
        <v>2</v>
      </c>
      <c r="I507" s="38"/>
      <c r="J507" s="38"/>
      <c r="K507" s="38"/>
      <c r="L507" s="38"/>
      <c r="M507" s="38"/>
      <c r="N507" s="38"/>
      <c r="O507" s="38"/>
    </row>
    <row r="508" spans="1:15">
      <c r="A508" s="38"/>
      <c r="B508" s="38"/>
      <c r="C508" s="38"/>
      <c r="D508" s="38"/>
      <c r="E508" s="38"/>
      <c r="F508" s="38"/>
      <c r="G508" s="41" t="s">
        <v>3999</v>
      </c>
      <c r="H508" s="51">
        <v>2</v>
      </c>
      <c r="I508" s="38"/>
      <c r="J508" s="38"/>
      <c r="K508" s="38"/>
      <c r="L508" s="38"/>
      <c r="M508" s="38"/>
      <c r="N508" s="38"/>
      <c r="O508" s="38"/>
    </row>
    <row r="509" spans="1:15">
      <c r="A509" s="38"/>
      <c r="B509" s="38"/>
      <c r="C509" s="38"/>
      <c r="D509" s="38"/>
      <c r="E509" s="38"/>
      <c r="F509" s="38"/>
      <c r="G509" s="41" t="s">
        <v>3694</v>
      </c>
      <c r="H509" s="51">
        <v>2</v>
      </c>
      <c r="I509" s="38"/>
      <c r="J509" s="38"/>
      <c r="K509" s="38"/>
      <c r="L509" s="38"/>
      <c r="M509" s="38"/>
      <c r="N509" s="38"/>
      <c r="O509" s="38"/>
    </row>
    <row r="510" spans="1:15">
      <c r="A510" s="38"/>
      <c r="B510" s="38"/>
      <c r="C510" s="38"/>
      <c r="D510" s="38"/>
      <c r="E510" s="38"/>
      <c r="F510" s="38"/>
      <c r="G510" s="52" t="s">
        <v>5366</v>
      </c>
      <c r="H510" s="53">
        <v>436</v>
      </c>
      <c r="I510" s="38"/>
      <c r="J510" s="38"/>
      <c r="K510" s="38"/>
      <c r="L510" s="38"/>
      <c r="M510" s="38"/>
      <c r="N510" s="38"/>
      <c r="O510" s="38"/>
    </row>
    <row r="511" spans="1:15">
      <c r="A511" s="38"/>
      <c r="B511" s="38"/>
      <c r="C511" s="38"/>
      <c r="D511" s="38"/>
      <c r="E511" s="38"/>
      <c r="F511" s="38"/>
      <c r="G511" s="38"/>
      <c r="H511" s="38"/>
      <c r="I511" s="38"/>
      <c r="J511" s="38"/>
      <c r="K511" s="38"/>
      <c r="L511" s="38"/>
      <c r="M511" s="38"/>
      <c r="N511" s="38"/>
      <c r="O511" s="38"/>
    </row>
    <row r="512" spans="1:15">
      <c r="A512" s="38"/>
      <c r="B512" s="38"/>
      <c r="C512" s="38"/>
      <c r="D512" s="38"/>
      <c r="E512" s="38"/>
      <c r="F512" s="38"/>
      <c r="G512" s="38"/>
      <c r="H512" s="38"/>
      <c r="I512" s="38"/>
      <c r="J512" s="38"/>
      <c r="K512" s="38"/>
      <c r="L512" s="38"/>
      <c r="M512" s="38"/>
      <c r="N512" s="38"/>
      <c r="O512" s="38"/>
    </row>
    <row r="513" spans="1:15">
      <c r="A513" s="38"/>
      <c r="B513" s="38"/>
      <c r="C513" s="38"/>
      <c r="D513" s="38"/>
      <c r="E513" s="38"/>
      <c r="F513" s="38"/>
      <c r="G513" s="38"/>
      <c r="H513" s="38"/>
      <c r="I513" s="38"/>
      <c r="J513" s="38"/>
      <c r="K513" s="38"/>
      <c r="L513" s="38"/>
      <c r="M513" s="38"/>
      <c r="N513" s="38"/>
      <c r="O513" s="38"/>
    </row>
    <row r="514" spans="1:15">
      <c r="A514" s="38"/>
      <c r="B514" s="38"/>
      <c r="C514" s="38"/>
      <c r="D514" s="38"/>
      <c r="E514" s="38"/>
      <c r="F514" s="38"/>
      <c r="G514" s="38"/>
      <c r="H514" s="38"/>
      <c r="I514" s="38"/>
      <c r="J514" s="38"/>
      <c r="K514" s="38"/>
      <c r="L514" s="38"/>
      <c r="M514" s="38"/>
      <c r="N514" s="38"/>
      <c r="O514" s="38"/>
    </row>
  </sheetData>
  <mergeCells count="7">
    <mergeCell ref="A1:N2"/>
    <mergeCell ref="L25:N26"/>
    <mergeCell ref="A25:D26"/>
    <mergeCell ref="A27:D27"/>
    <mergeCell ref="F25:I26"/>
    <mergeCell ref="F27:I27"/>
    <mergeCell ref="C9:E10"/>
  </mergeCells>
  <pageMargins left="0.511811024" right="0.511811024" top="0.78740157499999996" bottom="0.78740157499999996" header="0.31496062000000002" footer="0.31496062000000002"/>
  <pageSetup paperSize="9" orientation="portrait" horizontalDpi="300" verticalDpi="300" r:id="rId4"/>
  <drawing r:id="rId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9CA97D-77D6-4C90-AE23-6F0803723E5B}">
  <dimension ref="A1:Q66"/>
  <sheetViews>
    <sheetView showGridLines="0" zoomScale="70" zoomScaleNormal="70" workbookViewId="0">
      <selection activeCell="S56" sqref="S56"/>
    </sheetView>
  </sheetViews>
  <sheetFormatPr defaultRowHeight="15.75"/>
  <cols>
    <col min="2" max="2" width="12.5" bestFit="1" customWidth="1"/>
    <col min="3" max="3" width="12.125" bestFit="1" customWidth="1"/>
    <col min="4" max="4" width="19.25" bestFit="1" customWidth="1"/>
    <col min="5" max="6" width="14.375" bestFit="1" customWidth="1"/>
    <col min="9" max="10" width="9" customWidth="1"/>
    <col min="14" max="14" width="10.125" bestFit="1" customWidth="1"/>
  </cols>
  <sheetData>
    <row r="1" spans="1:17" ht="15.75" customHeight="1">
      <c r="A1" s="77" t="s">
        <v>5398</v>
      </c>
      <c r="B1" s="77"/>
      <c r="C1" s="77"/>
      <c r="D1" s="77"/>
      <c r="E1" s="77"/>
      <c r="F1" s="77"/>
      <c r="G1" s="77"/>
      <c r="H1" s="77"/>
      <c r="I1" s="77"/>
      <c r="J1" s="77"/>
      <c r="K1" s="77"/>
      <c r="L1" s="77"/>
      <c r="M1" s="77"/>
      <c r="N1" s="77"/>
      <c r="O1" s="77"/>
      <c r="P1" s="77"/>
      <c r="Q1" s="77"/>
    </row>
    <row r="2" spans="1:17" ht="15.75" customHeight="1">
      <c r="A2" s="77"/>
      <c r="B2" s="77"/>
      <c r="C2" s="77"/>
      <c r="D2" s="77"/>
      <c r="E2" s="77"/>
      <c r="F2" s="77"/>
      <c r="G2" s="77"/>
      <c r="H2" s="77"/>
      <c r="I2" s="77"/>
      <c r="J2" s="77"/>
      <c r="K2" s="77"/>
      <c r="L2" s="77"/>
      <c r="M2" s="77"/>
      <c r="N2" s="77"/>
      <c r="O2" s="77"/>
      <c r="P2" s="77"/>
      <c r="Q2" s="77"/>
    </row>
    <row r="3" spans="1:17">
      <c r="A3" s="38"/>
      <c r="B3" s="38"/>
      <c r="C3" s="38"/>
      <c r="D3" s="38"/>
      <c r="E3" s="38"/>
      <c r="F3" s="38"/>
      <c r="G3" s="38"/>
      <c r="H3" s="38"/>
      <c r="I3" s="38"/>
      <c r="J3" s="38"/>
      <c r="K3" s="38"/>
      <c r="L3" s="38"/>
      <c r="M3" s="38"/>
      <c r="N3" s="38"/>
      <c r="O3" s="38"/>
      <c r="P3" s="38"/>
      <c r="Q3" s="38"/>
    </row>
    <row r="4" spans="1:17">
      <c r="A4" s="38"/>
      <c r="B4" s="38"/>
      <c r="C4" s="38"/>
      <c r="D4" s="38"/>
      <c r="E4" s="38"/>
      <c r="F4" s="38"/>
      <c r="G4" s="38"/>
      <c r="H4" s="38"/>
      <c r="I4" s="38"/>
      <c r="J4" s="38"/>
      <c r="K4" s="38"/>
      <c r="L4" s="38"/>
      <c r="M4" s="38"/>
      <c r="N4" s="38"/>
      <c r="O4" s="38"/>
      <c r="P4" s="38"/>
      <c r="Q4" s="38"/>
    </row>
    <row r="5" spans="1:17">
      <c r="A5" s="38"/>
      <c r="B5" s="75" t="s">
        <v>5405</v>
      </c>
      <c r="C5" s="75"/>
      <c r="D5" s="75"/>
      <c r="E5" s="75"/>
      <c r="F5" s="75"/>
      <c r="G5" s="75"/>
      <c r="H5" s="75"/>
      <c r="I5" s="38"/>
      <c r="J5" s="38"/>
      <c r="K5" s="75"/>
      <c r="L5" s="75"/>
      <c r="M5" s="75"/>
      <c r="N5" s="75"/>
      <c r="O5" s="75"/>
      <c r="P5" s="75"/>
      <c r="Q5" s="38"/>
    </row>
    <row r="6" spans="1:17">
      <c r="A6" s="38"/>
      <c r="B6" s="38"/>
      <c r="C6" s="38"/>
      <c r="D6" s="38"/>
      <c r="E6" s="38"/>
      <c r="F6" s="38"/>
      <c r="G6" s="38"/>
      <c r="H6" s="38"/>
      <c r="I6" s="38"/>
      <c r="J6" s="38"/>
      <c r="K6" s="38"/>
      <c r="L6" s="38"/>
      <c r="M6" s="38"/>
      <c r="N6" s="38"/>
      <c r="O6" s="38"/>
      <c r="P6" s="38"/>
      <c r="Q6" s="38"/>
    </row>
    <row r="7" spans="1:17">
      <c r="A7" s="38"/>
      <c r="B7" s="38"/>
      <c r="C7" s="38"/>
      <c r="D7" s="38"/>
      <c r="E7" s="38"/>
      <c r="F7" s="38"/>
      <c r="G7" s="38"/>
      <c r="H7" s="38"/>
      <c r="I7" s="38"/>
      <c r="J7" s="38"/>
      <c r="K7" s="38"/>
      <c r="L7" s="38"/>
      <c r="M7" s="38"/>
      <c r="N7" s="38"/>
      <c r="O7" s="38"/>
      <c r="P7" s="38"/>
      <c r="Q7" s="38"/>
    </row>
    <row r="8" spans="1:17">
      <c r="A8" s="38"/>
      <c r="B8" s="38"/>
      <c r="C8" s="38"/>
      <c r="D8" s="38"/>
      <c r="E8" s="38"/>
      <c r="F8" s="38"/>
      <c r="G8" s="38"/>
      <c r="H8" s="38"/>
      <c r="I8" s="38"/>
      <c r="J8" s="38"/>
      <c r="K8" s="38"/>
      <c r="L8" s="38"/>
      <c r="M8" s="38"/>
      <c r="N8" s="38"/>
      <c r="O8" s="38"/>
      <c r="P8" s="38"/>
      <c r="Q8" s="38"/>
    </row>
    <row r="9" spans="1:17">
      <c r="A9" s="38"/>
      <c r="B9" s="38"/>
      <c r="C9" s="38"/>
      <c r="D9" s="38"/>
      <c r="E9" s="38"/>
      <c r="F9" s="38"/>
      <c r="G9" s="38"/>
      <c r="H9" s="38"/>
      <c r="I9" s="38"/>
      <c r="J9" s="38"/>
      <c r="K9" s="38"/>
      <c r="L9" s="38"/>
      <c r="M9" s="38"/>
      <c r="N9" s="38"/>
      <c r="O9" s="38"/>
      <c r="P9" s="38"/>
      <c r="Q9" s="38"/>
    </row>
    <row r="10" spans="1:17">
      <c r="A10" s="38"/>
      <c r="B10" s="38"/>
      <c r="C10" s="38"/>
      <c r="D10" s="38"/>
      <c r="E10" s="38"/>
      <c r="F10" s="38"/>
      <c r="G10" s="38"/>
      <c r="H10" s="38"/>
      <c r="I10" s="38"/>
      <c r="J10" s="38"/>
      <c r="K10" s="38"/>
      <c r="L10" s="38"/>
      <c r="M10" s="38"/>
      <c r="N10" s="38"/>
      <c r="O10" s="38"/>
      <c r="P10" s="38"/>
      <c r="Q10" s="38"/>
    </row>
    <row r="11" spans="1:17">
      <c r="A11" s="38"/>
      <c r="B11" s="38"/>
      <c r="C11" s="38"/>
      <c r="D11" s="38"/>
      <c r="E11" s="38"/>
      <c r="F11" s="38"/>
      <c r="G11" s="38"/>
      <c r="H11" s="38"/>
      <c r="I11" s="38"/>
      <c r="J11" s="38"/>
      <c r="K11" s="38"/>
      <c r="L11" s="38"/>
      <c r="M11" s="38"/>
      <c r="N11" s="38"/>
      <c r="O11" s="38"/>
      <c r="P11" s="38"/>
      <c r="Q11" s="38"/>
    </row>
    <row r="12" spans="1:17">
      <c r="A12" s="38"/>
      <c r="B12" s="38"/>
      <c r="C12" s="38"/>
      <c r="D12" s="38"/>
      <c r="E12" s="38"/>
      <c r="F12" s="38"/>
      <c r="G12" s="38"/>
      <c r="H12" s="38"/>
      <c r="I12" s="38"/>
      <c r="J12" s="38"/>
      <c r="K12" s="38"/>
      <c r="L12" s="38"/>
      <c r="M12" s="38"/>
      <c r="N12" s="38"/>
      <c r="O12" s="38"/>
      <c r="P12" s="38"/>
      <c r="Q12" s="38"/>
    </row>
    <row r="13" spans="1:17">
      <c r="A13" s="38"/>
      <c r="B13" s="38"/>
      <c r="C13" s="38"/>
      <c r="D13" s="38"/>
      <c r="E13" s="38"/>
      <c r="F13" s="38"/>
      <c r="G13" s="38"/>
      <c r="H13" s="38"/>
      <c r="I13" s="38"/>
      <c r="J13" s="38"/>
      <c r="K13" s="38"/>
      <c r="L13" s="38"/>
      <c r="M13" s="38"/>
      <c r="N13" s="38"/>
      <c r="O13" s="38"/>
      <c r="P13" s="38"/>
      <c r="Q13" s="38"/>
    </row>
    <row r="14" spans="1:17">
      <c r="A14" s="38"/>
      <c r="B14" s="38"/>
      <c r="C14" s="38"/>
      <c r="D14" s="38"/>
      <c r="E14" s="38"/>
      <c r="F14" s="38"/>
      <c r="G14" s="38"/>
      <c r="H14" s="38"/>
      <c r="I14" s="38"/>
      <c r="J14" s="38"/>
      <c r="K14" s="38"/>
      <c r="L14" s="38"/>
      <c r="M14" s="38"/>
      <c r="N14" s="38"/>
      <c r="O14" s="38"/>
      <c r="P14" s="38"/>
      <c r="Q14" s="38"/>
    </row>
    <row r="15" spans="1:17">
      <c r="A15" s="38"/>
      <c r="B15" s="38"/>
      <c r="C15" s="38"/>
      <c r="D15" s="38"/>
      <c r="E15" s="38"/>
      <c r="F15" s="38"/>
      <c r="G15" s="38"/>
      <c r="H15" s="38"/>
      <c r="I15" s="38"/>
      <c r="J15" s="38"/>
      <c r="K15" s="38"/>
      <c r="L15" s="38"/>
      <c r="M15" s="38"/>
      <c r="N15" s="38"/>
      <c r="O15" s="38"/>
      <c r="P15" s="38"/>
      <c r="Q15" s="38"/>
    </row>
    <row r="16" spans="1:17">
      <c r="A16" s="38"/>
      <c r="B16" s="38"/>
      <c r="C16" s="38"/>
      <c r="D16" s="38"/>
      <c r="E16" s="38"/>
      <c r="F16" s="38"/>
      <c r="G16" s="38"/>
      <c r="H16" s="38"/>
      <c r="I16" s="38"/>
      <c r="J16" s="38"/>
      <c r="K16" s="38"/>
      <c r="L16" s="38"/>
      <c r="M16" s="38"/>
      <c r="N16" s="38"/>
      <c r="O16" s="38"/>
      <c r="P16" s="38"/>
      <c r="Q16" s="38"/>
    </row>
    <row r="17" spans="1:17">
      <c r="A17" s="38"/>
      <c r="B17" s="38"/>
      <c r="C17" s="38"/>
      <c r="D17" s="38"/>
      <c r="E17" s="38"/>
      <c r="F17" s="38"/>
      <c r="G17" s="38"/>
      <c r="H17" s="38"/>
      <c r="I17" s="38"/>
      <c r="J17" s="38"/>
      <c r="K17" s="38"/>
      <c r="L17" s="38"/>
      <c r="M17" s="38"/>
      <c r="N17" s="38"/>
      <c r="O17" s="38"/>
      <c r="P17" s="38"/>
      <c r="Q17" s="38"/>
    </row>
    <row r="18" spans="1:17">
      <c r="A18" s="38"/>
      <c r="B18" s="38"/>
      <c r="C18" s="38"/>
      <c r="D18" s="38"/>
      <c r="E18" s="38"/>
      <c r="F18" s="38"/>
      <c r="G18" s="38"/>
      <c r="H18" s="38"/>
      <c r="I18" s="38"/>
      <c r="J18" s="38"/>
      <c r="K18" s="38"/>
      <c r="L18" s="38"/>
      <c r="M18" s="38"/>
      <c r="N18" s="38"/>
      <c r="O18" s="38"/>
      <c r="P18" s="38"/>
      <c r="Q18" s="38"/>
    </row>
    <row r="19" spans="1:17">
      <c r="A19" s="38"/>
      <c r="B19" s="38"/>
      <c r="C19" s="38"/>
      <c r="D19" s="38"/>
      <c r="E19" s="38"/>
      <c r="F19" s="38"/>
      <c r="G19" s="38"/>
      <c r="H19" s="38"/>
      <c r="I19" s="38"/>
      <c r="J19" s="38"/>
      <c r="K19" s="38"/>
      <c r="L19" s="38"/>
      <c r="M19" s="38"/>
      <c r="N19" s="38"/>
      <c r="O19" s="38"/>
      <c r="P19" s="38"/>
      <c r="Q19" s="38"/>
    </row>
    <row r="20" spans="1:17">
      <c r="A20" s="38"/>
      <c r="B20" s="38"/>
      <c r="C20" s="38"/>
      <c r="D20" s="38"/>
      <c r="E20" s="38"/>
      <c r="F20" s="38"/>
      <c r="G20" s="38"/>
      <c r="H20" s="38"/>
      <c r="I20" s="38"/>
      <c r="J20" s="38"/>
      <c r="K20" s="33"/>
      <c r="L20" s="33"/>
      <c r="M20" s="33"/>
      <c r="N20" s="38"/>
      <c r="O20" s="38"/>
      <c r="P20" s="38"/>
      <c r="Q20" s="38"/>
    </row>
    <row r="21" spans="1:17">
      <c r="A21" s="38"/>
      <c r="B21" s="38"/>
      <c r="C21" s="38"/>
      <c r="D21" s="33" t="s">
        <v>5403</v>
      </c>
      <c r="E21" s="81">
        <f>AVERAGE('Tabelas auxiliares'!$I$4:$I$5570)</f>
        <v>21125.217675588225</v>
      </c>
      <c r="F21" s="81"/>
      <c r="G21" s="67"/>
      <c r="H21" s="38"/>
      <c r="I21" s="38"/>
      <c r="J21" s="75" t="s">
        <v>5406</v>
      </c>
      <c r="K21" s="75"/>
      <c r="L21" s="75"/>
      <c r="M21" s="68">
        <f>CORREL('Base tratada'!E5:$E$5571,'Base tratada'!$G$5:$G$5571)</f>
        <v>0.52656394669762174</v>
      </c>
      <c r="N21" s="82" t="s">
        <v>5407</v>
      </c>
      <c r="O21" s="82"/>
      <c r="P21" s="82"/>
      <c r="Q21" s="38"/>
    </row>
    <row r="22" spans="1:17">
      <c r="A22" s="38"/>
      <c r="B22" s="38"/>
      <c r="C22" s="38"/>
      <c r="D22" s="33" t="s">
        <v>5404</v>
      </c>
      <c r="E22" s="81">
        <f>MEDIAN('Tabelas auxiliares'!$I$4:$I$5570)</f>
        <v>15879.96</v>
      </c>
      <c r="F22" s="81"/>
      <c r="G22" s="67"/>
      <c r="H22" s="38"/>
      <c r="I22" s="38"/>
      <c r="J22" s="38"/>
      <c r="K22" s="38"/>
      <c r="L22" s="38"/>
      <c r="M22" s="33"/>
      <c r="N22" s="66"/>
      <c r="O22" s="67"/>
      <c r="P22" s="67"/>
      <c r="Q22" s="38"/>
    </row>
    <row r="23" spans="1:17">
      <c r="A23" s="38"/>
      <c r="B23" s="38"/>
      <c r="C23" s="38"/>
      <c r="D23" s="38"/>
      <c r="E23" s="38"/>
      <c r="F23" s="38"/>
      <c r="G23" s="38"/>
      <c r="H23" s="87"/>
      <c r="I23" s="38"/>
      <c r="J23" s="38"/>
      <c r="K23" s="38"/>
      <c r="L23" s="38"/>
      <c r="M23" s="38"/>
      <c r="N23" s="38"/>
      <c r="O23" s="38"/>
      <c r="P23" s="38"/>
      <c r="Q23" s="38"/>
    </row>
    <row r="24" spans="1:17">
      <c r="A24" s="38"/>
      <c r="B24" s="38"/>
      <c r="C24" s="38"/>
      <c r="D24" s="38"/>
      <c r="E24" s="38"/>
      <c r="F24" s="38"/>
      <c r="G24" s="38"/>
      <c r="H24" s="38"/>
      <c r="I24" s="38"/>
      <c r="J24" s="38"/>
      <c r="K24" s="38"/>
      <c r="L24" s="38"/>
      <c r="M24" s="38"/>
      <c r="N24" s="38"/>
      <c r="O24" s="38"/>
      <c r="P24" s="38"/>
      <c r="Q24" s="38"/>
    </row>
    <row r="25" spans="1:17">
      <c r="A25" s="38"/>
      <c r="B25" s="38"/>
      <c r="C25" s="38"/>
      <c r="D25" s="38"/>
      <c r="E25" s="38"/>
      <c r="F25" s="38"/>
      <c r="G25" s="38"/>
      <c r="H25" s="38"/>
      <c r="I25" s="38"/>
      <c r="J25" s="38"/>
      <c r="K25" s="38"/>
      <c r="L25" s="38"/>
      <c r="M25" s="38"/>
      <c r="N25" s="38"/>
      <c r="O25" s="38"/>
      <c r="P25" s="38"/>
      <c r="Q25" s="38"/>
    </row>
    <row r="26" spans="1:17">
      <c r="A26" s="38"/>
      <c r="B26" s="38"/>
      <c r="C26" s="38"/>
      <c r="D26" s="38"/>
      <c r="E26" s="38"/>
      <c r="F26" s="38"/>
      <c r="G26" s="38"/>
      <c r="H26" s="38"/>
      <c r="I26" s="38"/>
      <c r="J26" s="38"/>
      <c r="K26" s="38"/>
      <c r="L26" s="38"/>
      <c r="M26" s="38"/>
      <c r="N26" s="38"/>
      <c r="O26" s="38"/>
      <c r="P26" s="38"/>
      <c r="Q26" s="38"/>
    </row>
    <row r="27" spans="1:17">
      <c r="A27" s="38"/>
      <c r="B27" s="38"/>
      <c r="C27" s="38"/>
      <c r="D27" s="38"/>
      <c r="E27" s="38"/>
      <c r="F27" s="38"/>
      <c r="G27" s="38"/>
      <c r="H27" s="38"/>
      <c r="I27" s="38"/>
      <c r="J27" s="38"/>
      <c r="K27" s="38"/>
      <c r="L27" s="38"/>
      <c r="M27" s="38"/>
      <c r="N27" s="38"/>
      <c r="O27" s="38"/>
      <c r="P27" s="38"/>
      <c r="Q27" s="38"/>
    </row>
    <row r="28" spans="1:17">
      <c r="A28" s="38"/>
      <c r="B28" s="38"/>
      <c r="C28" s="38"/>
      <c r="D28" s="38"/>
      <c r="E28" s="38"/>
      <c r="F28" s="38"/>
      <c r="G28" s="38"/>
      <c r="H28" s="38"/>
      <c r="I28" s="38"/>
      <c r="J28" s="38"/>
      <c r="K28" s="38"/>
      <c r="L28" s="38"/>
      <c r="M28" s="38"/>
      <c r="N28" s="38"/>
      <c r="O28" s="38"/>
      <c r="P28" s="38"/>
      <c r="Q28" s="38"/>
    </row>
    <row r="29" spans="1:17" ht="18.75">
      <c r="A29" s="38"/>
      <c r="B29" s="89" t="s">
        <v>5410</v>
      </c>
      <c r="C29" s="89"/>
      <c r="D29" s="89"/>
      <c r="E29" s="89"/>
      <c r="F29" s="89"/>
      <c r="G29" s="38"/>
      <c r="H29" s="38"/>
      <c r="I29" s="38"/>
      <c r="J29" s="38"/>
      <c r="K29" s="38"/>
      <c r="L29" s="38"/>
      <c r="M29" s="38"/>
      <c r="N29" s="38"/>
      <c r="O29" s="38"/>
      <c r="P29" s="38"/>
      <c r="Q29" s="38"/>
    </row>
    <row r="30" spans="1:17">
      <c r="A30" s="38"/>
      <c r="B30" s="31" t="s">
        <v>5341</v>
      </c>
      <c r="C30" s="31" t="s">
        <v>5403</v>
      </c>
      <c r="D30" s="31" t="s">
        <v>5412</v>
      </c>
      <c r="E30" s="31" t="s">
        <v>5413</v>
      </c>
      <c r="F30" s="31" t="s">
        <v>5414</v>
      </c>
      <c r="G30" s="38"/>
      <c r="H30" s="38"/>
      <c r="I30" s="38"/>
      <c r="J30" s="38"/>
      <c r="K30" s="38"/>
      <c r="L30" s="38"/>
      <c r="M30" s="38"/>
      <c r="N30" s="38"/>
      <c r="O30" s="38"/>
      <c r="P30" s="38"/>
      <c r="Q30" s="38"/>
    </row>
    <row r="31" spans="1:17">
      <c r="A31" s="38"/>
      <c r="B31" s="41" t="s">
        <v>5338</v>
      </c>
      <c r="C31" s="88">
        <v>0.68448927038626495</v>
      </c>
      <c r="D31" s="88">
        <v>4.2849234227431775E-2</v>
      </c>
      <c r="E31" s="88">
        <v>0.54700000000000004</v>
      </c>
      <c r="F31" s="88">
        <v>0.86299999999999999</v>
      </c>
      <c r="G31" s="38"/>
      <c r="H31" s="38"/>
      <c r="I31" s="38"/>
      <c r="J31" s="38"/>
      <c r="K31" s="38"/>
      <c r="L31" s="38"/>
      <c r="M31" s="38"/>
      <c r="N31" s="38"/>
      <c r="O31" s="38"/>
      <c r="P31" s="38"/>
      <c r="Q31" s="38"/>
    </row>
    <row r="32" spans="1:17">
      <c r="A32" s="38"/>
      <c r="B32" s="41" t="s">
        <v>5337</v>
      </c>
      <c r="C32" s="88">
        <v>0.56226882320133842</v>
      </c>
      <c r="D32" s="88">
        <v>4.6120126697761069E-2</v>
      </c>
      <c r="E32" s="88">
        <v>0.4</v>
      </c>
      <c r="F32" s="88">
        <v>0.79800000000000004</v>
      </c>
      <c r="G32" s="38"/>
      <c r="H32" s="38"/>
      <c r="I32" s="38"/>
      <c r="J32" s="38"/>
      <c r="K32" s="38"/>
      <c r="L32" s="38"/>
      <c r="M32" s="38"/>
      <c r="N32" s="38"/>
      <c r="O32" s="38"/>
      <c r="P32" s="38"/>
      <c r="Q32" s="38"/>
    </row>
    <row r="33" spans="1:17">
      <c r="A33" s="38"/>
      <c r="B33" s="41" t="s">
        <v>5336</v>
      </c>
      <c r="C33" s="88">
        <v>0.59282405345211642</v>
      </c>
      <c r="D33" s="88">
        <v>6.1939146046715243E-2</v>
      </c>
      <c r="E33" s="88">
        <v>0.437</v>
      </c>
      <c r="F33" s="88">
        <v>0.78900000000000003</v>
      </c>
      <c r="G33" s="38"/>
      <c r="H33" s="38"/>
      <c r="I33" s="38"/>
      <c r="J33" s="38"/>
      <c r="K33" s="38"/>
      <c r="L33" s="38"/>
      <c r="M33" s="38"/>
      <c r="N33" s="38"/>
      <c r="O33" s="38"/>
      <c r="P33" s="38"/>
      <c r="Q33" s="38"/>
    </row>
    <row r="34" spans="1:17">
      <c r="A34" s="38"/>
      <c r="B34" s="41" t="s">
        <v>5339</v>
      </c>
      <c r="C34" s="88">
        <v>0.68123772455089837</v>
      </c>
      <c r="D34" s="88">
        <v>5.7708377333564639E-2</v>
      </c>
      <c r="E34" s="88">
        <v>0.502</v>
      </c>
      <c r="F34" s="88">
        <v>0.89100000000000001</v>
      </c>
      <c r="G34" s="38"/>
      <c r="H34" s="38"/>
      <c r="I34" s="38"/>
      <c r="J34" s="38"/>
      <c r="K34" s="38"/>
      <c r="L34" s="38"/>
      <c r="M34" s="38"/>
      <c r="N34" s="38"/>
      <c r="O34" s="38"/>
      <c r="P34" s="38"/>
      <c r="Q34" s="38"/>
    </row>
    <row r="35" spans="1:17">
      <c r="A35" s="38"/>
      <c r="B35" s="41" t="s">
        <v>5340</v>
      </c>
      <c r="C35" s="88">
        <v>0.71341715727501998</v>
      </c>
      <c r="D35" s="88">
        <v>4.4178558433343729E-2</v>
      </c>
      <c r="E35" s="88">
        <v>0.56999999999999995</v>
      </c>
      <c r="F35" s="88">
        <v>0.87</v>
      </c>
      <c r="G35" s="38"/>
      <c r="H35" s="38"/>
      <c r="I35" s="38"/>
      <c r="J35" s="38"/>
      <c r="K35" s="38"/>
      <c r="L35" s="38"/>
      <c r="M35" s="38"/>
      <c r="N35" s="38"/>
      <c r="O35" s="38"/>
      <c r="P35" s="38"/>
      <c r="Q35" s="38"/>
    </row>
    <row r="36" spans="1:17">
      <c r="A36" s="38"/>
      <c r="B36" s="69" t="s">
        <v>5366</v>
      </c>
      <c r="C36" s="70">
        <v>0.64293479432369149</v>
      </c>
      <c r="D36" s="70">
        <v>8.0664939313707801E-2</v>
      </c>
      <c r="E36" s="70">
        <v>0.4</v>
      </c>
      <c r="F36" s="70">
        <v>0.89100000000000001</v>
      </c>
      <c r="G36" s="38"/>
      <c r="H36" s="38"/>
      <c r="I36" s="38"/>
      <c r="J36" s="38"/>
      <c r="K36" s="38"/>
      <c r="L36" s="38"/>
      <c r="M36" s="38"/>
      <c r="N36" s="38"/>
      <c r="O36" s="38"/>
      <c r="P36" s="38"/>
      <c r="Q36" s="38"/>
    </row>
    <row r="37" spans="1:17">
      <c r="A37" s="38"/>
      <c r="B37" s="38"/>
      <c r="C37" s="38"/>
      <c r="D37" s="38"/>
      <c r="E37" s="38"/>
      <c r="F37" s="38"/>
      <c r="G37" s="38"/>
      <c r="H37" s="38"/>
      <c r="I37" s="38"/>
      <c r="J37" s="38"/>
      <c r="K37" s="38"/>
      <c r="L37" s="38"/>
      <c r="M37" s="38"/>
      <c r="N37" s="38"/>
      <c r="O37" s="38"/>
      <c r="P37" s="38"/>
      <c r="Q37" s="38"/>
    </row>
    <row r="38" spans="1:17">
      <c r="A38" s="38"/>
      <c r="B38" s="38"/>
      <c r="C38" s="38"/>
      <c r="D38" s="38"/>
      <c r="E38" s="38"/>
      <c r="F38" s="38"/>
      <c r="G38" s="38"/>
      <c r="H38" s="38"/>
      <c r="I38" s="38"/>
      <c r="J38" s="38"/>
      <c r="K38" s="38"/>
      <c r="L38" s="38"/>
      <c r="M38" s="38"/>
      <c r="N38" s="38"/>
      <c r="O38" s="38"/>
      <c r="P38" s="38"/>
      <c r="Q38" s="38"/>
    </row>
    <row r="39" spans="1:17">
      <c r="A39" s="38"/>
      <c r="B39" s="38"/>
      <c r="C39" s="38"/>
      <c r="D39" s="38"/>
      <c r="E39" s="38"/>
      <c r="F39" s="38"/>
      <c r="G39" s="38"/>
      <c r="H39" s="38"/>
      <c r="I39" s="38"/>
      <c r="J39" s="38"/>
      <c r="K39" s="38"/>
      <c r="L39" s="38"/>
      <c r="M39" s="38"/>
      <c r="N39" s="38"/>
      <c r="O39" s="38"/>
      <c r="P39" s="38"/>
      <c r="Q39" s="38"/>
    </row>
    <row r="40" spans="1:17">
      <c r="A40" s="38"/>
      <c r="B40" s="38"/>
      <c r="C40" s="38"/>
      <c r="D40" s="38"/>
      <c r="E40" s="38"/>
      <c r="F40" s="38"/>
      <c r="G40" s="38"/>
      <c r="H40" s="38"/>
      <c r="I40" s="38"/>
      <c r="J40" s="38"/>
      <c r="K40" s="38"/>
      <c r="L40" s="38"/>
      <c r="M40" s="38"/>
      <c r="N40" s="38"/>
      <c r="O40" s="38"/>
      <c r="P40" s="38"/>
      <c r="Q40" s="38"/>
    </row>
    <row r="41" spans="1:17">
      <c r="A41" s="38"/>
      <c r="B41" s="38"/>
      <c r="C41" s="38"/>
      <c r="D41" s="38"/>
      <c r="E41" s="38"/>
      <c r="F41" s="38"/>
      <c r="G41" s="38"/>
      <c r="H41" s="38"/>
      <c r="I41" s="38"/>
      <c r="J41" s="38"/>
      <c r="K41" s="38"/>
      <c r="L41" s="38"/>
      <c r="M41" s="38"/>
      <c r="N41" s="38"/>
      <c r="O41" s="38"/>
      <c r="P41" s="38"/>
      <c r="Q41" s="38"/>
    </row>
    <row r="42" spans="1:17">
      <c r="A42" s="38"/>
      <c r="B42" s="38"/>
      <c r="C42" s="38"/>
      <c r="D42" s="38"/>
      <c r="E42" s="38"/>
      <c r="F42" s="38"/>
      <c r="G42" s="38"/>
      <c r="H42" s="38"/>
      <c r="I42" s="38"/>
      <c r="J42" s="38"/>
      <c r="K42" s="38"/>
      <c r="L42" s="38"/>
      <c r="M42" s="38"/>
      <c r="N42" s="38"/>
      <c r="O42" s="38"/>
      <c r="P42" s="38"/>
      <c r="Q42" s="38"/>
    </row>
    <row r="43" spans="1:17">
      <c r="A43" s="38"/>
      <c r="B43" s="38"/>
      <c r="C43" s="38"/>
      <c r="D43" s="38"/>
      <c r="E43" s="38"/>
      <c r="F43" s="38"/>
      <c r="G43" s="38"/>
      <c r="H43" s="38"/>
      <c r="I43" s="38"/>
      <c r="J43" s="38"/>
      <c r="K43" s="38"/>
      <c r="L43" s="38"/>
      <c r="M43" s="38"/>
      <c r="N43" s="38"/>
      <c r="O43" s="38"/>
      <c r="P43" s="38"/>
      <c r="Q43" s="38"/>
    </row>
    <row r="44" spans="1:17">
      <c r="A44" s="38"/>
      <c r="B44" s="38"/>
      <c r="C44" s="38"/>
      <c r="D44" s="38"/>
      <c r="E44" s="38"/>
      <c r="F44" s="38"/>
      <c r="G44" s="38"/>
      <c r="H44" s="38"/>
      <c r="I44" s="38"/>
      <c r="J44" s="38"/>
      <c r="K44" s="38"/>
      <c r="L44" s="38"/>
      <c r="M44" s="38"/>
      <c r="N44" s="38"/>
      <c r="O44" s="38"/>
      <c r="P44" s="38"/>
      <c r="Q44" s="38"/>
    </row>
    <row r="45" spans="1:17">
      <c r="A45" s="38"/>
      <c r="B45" s="38"/>
      <c r="C45" s="38"/>
      <c r="D45" s="38"/>
      <c r="E45" s="38"/>
      <c r="F45" s="38"/>
      <c r="G45" s="38"/>
      <c r="H45" s="38"/>
      <c r="I45" s="38"/>
      <c r="J45" s="38"/>
      <c r="K45" s="38"/>
      <c r="L45" s="38"/>
      <c r="M45" s="38"/>
      <c r="N45" s="38"/>
      <c r="O45" s="38"/>
      <c r="P45" s="38"/>
      <c r="Q45" s="38"/>
    </row>
    <row r="46" spans="1:17">
      <c r="A46" s="38"/>
      <c r="B46" s="38"/>
      <c r="C46" s="38"/>
      <c r="D46" s="38"/>
      <c r="E46" s="38"/>
      <c r="F46" s="38"/>
      <c r="G46" s="38"/>
      <c r="H46" s="38"/>
      <c r="I46" s="38"/>
      <c r="J46" s="38"/>
      <c r="K46" s="38"/>
      <c r="L46" s="38"/>
      <c r="M46" s="38"/>
      <c r="N46" s="38"/>
      <c r="O46" s="38"/>
      <c r="P46" s="38"/>
      <c r="Q46" s="38"/>
    </row>
    <row r="47" spans="1:17">
      <c r="A47" s="38"/>
      <c r="B47" s="38"/>
      <c r="C47" s="38"/>
      <c r="D47" s="38"/>
      <c r="E47" s="38"/>
      <c r="F47" s="38"/>
      <c r="G47" s="38"/>
      <c r="H47" s="38"/>
      <c r="I47" s="38"/>
      <c r="J47" s="38"/>
      <c r="K47" s="38"/>
      <c r="L47" s="38"/>
      <c r="M47" s="38"/>
      <c r="N47" s="38"/>
      <c r="O47" s="38"/>
      <c r="P47" s="38"/>
      <c r="Q47" s="38"/>
    </row>
    <row r="48" spans="1:17">
      <c r="A48" s="38"/>
      <c r="B48" s="38"/>
      <c r="C48" s="38"/>
      <c r="D48" s="38"/>
      <c r="E48" s="38"/>
      <c r="F48" s="38"/>
      <c r="G48" s="38"/>
      <c r="H48" s="38"/>
      <c r="I48" s="38"/>
      <c r="J48" s="38"/>
      <c r="K48" s="38"/>
      <c r="L48" s="38"/>
      <c r="M48" s="38"/>
      <c r="N48" s="38"/>
      <c r="O48" s="38"/>
      <c r="P48" s="38"/>
      <c r="Q48" s="38"/>
    </row>
    <row r="49" spans="1:17" ht="18.75">
      <c r="A49" s="38"/>
      <c r="B49" s="89" t="s">
        <v>5415</v>
      </c>
      <c r="C49" s="89"/>
      <c r="D49" s="89"/>
      <c r="E49" s="89"/>
      <c r="F49" s="93"/>
      <c r="G49" s="38"/>
      <c r="H49" s="38"/>
      <c r="I49" s="38"/>
      <c r="J49" s="38"/>
      <c r="K49" s="38"/>
      <c r="L49" s="38"/>
      <c r="M49" s="38"/>
      <c r="N49" s="38"/>
      <c r="O49" s="38"/>
      <c r="P49" s="38"/>
      <c r="Q49" s="38"/>
    </row>
    <row r="50" spans="1:17">
      <c r="A50" s="38"/>
      <c r="B50" s="31" t="s">
        <v>5341</v>
      </c>
      <c r="C50" s="31" t="s">
        <v>5408</v>
      </c>
      <c r="D50" s="31" t="s">
        <v>5409</v>
      </c>
      <c r="E50" s="31" t="s">
        <v>5411</v>
      </c>
      <c r="F50" s="38"/>
      <c r="G50" s="38"/>
      <c r="H50" s="38"/>
      <c r="I50" s="38"/>
      <c r="J50" s="38"/>
      <c r="K50" s="38"/>
      <c r="L50" s="38"/>
      <c r="M50" s="38"/>
      <c r="N50" s="38"/>
      <c r="O50" s="38"/>
      <c r="P50" s="38"/>
      <c r="Q50" s="38"/>
    </row>
    <row r="51" spans="1:17">
      <c r="A51" s="38"/>
      <c r="B51" s="41" t="s">
        <v>5338</v>
      </c>
      <c r="C51" s="91">
        <v>31132.92160944207</v>
      </c>
      <c r="D51" s="91">
        <v>26471.511252884302</v>
      </c>
      <c r="E51" s="92">
        <v>0.68936909871244734</v>
      </c>
      <c r="F51" s="38"/>
      <c r="G51" s="38"/>
      <c r="H51" s="38"/>
      <c r="I51" s="38"/>
      <c r="J51" s="38"/>
      <c r="K51" s="38"/>
      <c r="L51" s="38"/>
      <c r="M51" s="38"/>
      <c r="N51" s="38"/>
      <c r="O51" s="38"/>
      <c r="P51" s="38"/>
      <c r="Q51" s="38"/>
    </row>
    <row r="52" spans="1:17">
      <c r="A52" s="38"/>
      <c r="B52" s="41" t="s">
        <v>5337</v>
      </c>
      <c r="C52" s="91">
        <v>10291.198287785826</v>
      </c>
      <c r="D52" s="91">
        <v>10407.972784671912</v>
      </c>
      <c r="E52" s="92">
        <v>0.59076631344116082</v>
      </c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  <c r="Q52" s="38"/>
    </row>
    <row r="53" spans="1:17">
      <c r="A53" s="38"/>
      <c r="B53" s="41" t="s">
        <v>5336</v>
      </c>
      <c r="C53" s="91">
        <v>14632.264922049004</v>
      </c>
      <c r="D53" s="91">
        <v>8581.7792920008087</v>
      </c>
      <c r="E53" s="92">
        <v>0.60802227171492207</v>
      </c>
      <c r="F53" s="38"/>
      <c r="G53" s="38"/>
      <c r="H53" s="38"/>
      <c r="I53" s="38"/>
      <c r="J53" s="38"/>
      <c r="K53" s="38"/>
      <c r="L53" s="38"/>
      <c r="M53" s="38"/>
      <c r="N53" s="38"/>
      <c r="O53" s="38"/>
      <c r="P53" s="38"/>
      <c r="Q53" s="38"/>
    </row>
    <row r="54" spans="1:17">
      <c r="A54" s="38"/>
      <c r="B54" s="41" t="s">
        <v>5339</v>
      </c>
      <c r="C54" s="91">
        <v>24343.18762275446</v>
      </c>
      <c r="D54" s="91">
        <v>23826.641742114141</v>
      </c>
      <c r="E54" s="92">
        <v>0.69904431137724732</v>
      </c>
      <c r="F54" s="38"/>
      <c r="G54" s="38"/>
      <c r="H54" s="38"/>
      <c r="I54" s="38"/>
      <c r="J54" s="38"/>
      <c r="K54" s="38"/>
      <c r="L54" s="38"/>
      <c r="M54" s="38"/>
      <c r="N54" s="38"/>
      <c r="O54" s="38"/>
      <c r="P54" s="38"/>
      <c r="Q54" s="38"/>
    </row>
    <row r="55" spans="1:17">
      <c r="A55" s="38"/>
      <c r="B55" s="41" t="s">
        <v>5340</v>
      </c>
      <c r="C55" s="91">
        <v>31472.67999999996</v>
      </c>
      <c r="D55" s="91">
        <v>17784.739610333869</v>
      </c>
      <c r="E55" s="92">
        <v>0.71410344827586303</v>
      </c>
      <c r="F55" s="38"/>
      <c r="G55" s="38"/>
      <c r="H55" s="38"/>
      <c r="I55" s="38"/>
      <c r="J55" s="38"/>
      <c r="K55" s="38"/>
      <c r="L55" s="38"/>
      <c r="M55" s="38"/>
      <c r="N55" s="38"/>
      <c r="O55" s="38"/>
      <c r="P55" s="38"/>
      <c r="Q55" s="38"/>
    </row>
    <row r="56" spans="1:17">
      <c r="A56" s="38"/>
      <c r="B56" s="69" t="s">
        <v>5366</v>
      </c>
      <c r="C56" s="90">
        <v>21125.217675588312</v>
      </c>
      <c r="D56" s="90">
        <v>20314.102511325669</v>
      </c>
      <c r="E56" s="70">
        <v>0.65923567451050102</v>
      </c>
      <c r="F56" s="38"/>
      <c r="G56" s="38"/>
      <c r="H56" s="38"/>
      <c r="I56" s="38"/>
      <c r="J56" s="38"/>
      <c r="K56" s="38"/>
      <c r="L56" s="38"/>
      <c r="M56" s="38"/>
      <c r="N56" s="38"/>
      <c r="O56" s="38"/>
      <c r="P56" s="38"/>
      <c r="Q56" s="38"/>
    </row>
    <row r="57" spans="1:17">
      <c r="A57" s="38"/>
      <c r="B57" s="38"/>
      <c r="C57" s="38"/>
      <c r="D57" s="38"/>
      <c r="E57" s="38"/>
      <c r="F57" s="38"/>
      <c r="G57" s="38"/>
      <c r="H57" s="38"/>
      <c r="I57" s="38"/>
      <c r="J57" s="38"/>
      <c r="K57" s="38"/>
      <c r="L57" s="38"/>
      <c r="M57" s="38"/>
      <c r="N57" s="38"/>
      <c r="O57" s="38"/>
      <c r="P57" s="38"/>
      <c r="Q57" s="38"/>
    </row>
    <row r="58" spans="1:17">
      <c r="A58" s="38"/>
      <c r="B58" s="38"/>
      <c r="C58" s="38"/>
      <c r="D58" s="38"/>
      <c r="E58" s="38"/>
      <c r="F58" s="38"/>
      <c r="G58" s="38"/>
      <c r="H58" s="38"/>
      <c r="I58" s="38"/>
      <c r="J58" s="38"/>
      <c r="K58" s="38"/>
      <c r="L58" s="38"/>
      <c r="M58" s="38"/>
      <c r="N58" s="38"/>
      <c r="O58" s="38"/>
      <c r="P58" s="38"/>
      <c r="Q58" s="38"/>
    </row>
    <row r="59" spans="1:17">
      <c r="A59" s="38"/>
      <c r="B59" s="38"/>
      <c r="C59" s="38"/>
      <c r="D59" s="38"/>
      <c r="E59" s="38"/>
      <c r="F59" s="38"/>
      <c r="G59" s="38"/>
      <c r="H59" s="38"/>
      <c r="I59" s="38"/>
      <c r="J59" s="38"/>
      <c r="K59" s="38"/>
      <c r="L59" s="38"/>
      <c r="M59" s="38"/>
      <c r="N59" s="38"/>
      <c r="O59" s="38"/>
      <c r="P59" s="38"/>
      <c r="Q59" s="38"/>
    </row>
    <row r="60" spans="1:17">
      <c r="A60" s="38"/>
      <c r="B60" s="38"/>
      <c r="C60" s="38"/>
      <c r="D60" s="38"/>
      <c r="E60" s="38"/>
      <c r="F60" s="38"/>
      <c r="G60" s="38"/>
      <c r="H60" s="38"/>
      <c r="I60" s="38"/>
      <c r="J60" s="38"/>
      <c r="K60" s="38"/>
      <c r="L60" s="38"/>
      <c r="M60" s="38"/>
      <c r="N60" s="38"/>
      <c r="O60" s="38"/>
      <c r="P60" s="38"/>
      <c r="Q60" s="38"/>
    </row>
    <row r="61" spans="1:17">
      <c r="A61" s="38"/>
      <c r="B61" s="38"/>
      <c r="C61" s="38"/>
      <c r="D61" s="38"/>
      <c r="E61" s="38"/>
      <c r="F61" s="38"/>
      <c r="G61" s="38"/>
      <c r="H61" s="38"/>
      <c r="I61" s="38"/>
      <c r="J61" s="38"/>
      <c r="K61" s="38"/>
      <c r="L61" s="38"/>
      <c r="M61" s="38"/>
      <c r="N61" s="38"/>
      <c r="O61" s="38"/>
      <c r="P61" s="38"/>
      <c r="Q61" s="38"/>
    </row>
    <row r="62" spans="1:17">
      <c r="A62" s="38"/>
      <c r="B62" s="38"/>
      <c r="C62" s="38"/>
      <c r="D62" s="38"/>
      <c r="E62" s="38"/>
      <c r="F62" s="38"/>
      <c r="G62" s="38"/>
      <c r="H62" s="38"/>
      <c r="I62" s="38"/>
      <c r="J62" s="38"/>
      <c r="K62" s="38"/>
      <c r="L62" s="38"/>
      <c r="M62" s="38"/>
      <c r="N62" s="38"/>
      <c r="O62" s="38"/>
      <c r="P62" s="38"/>
      <c r="Q62" s="38"/>
    </row>
    <row r="63" spans="1:17">
      <c r="A63" s="38"/>
      <c r="B63" s="38"/>
      <c r="C63" s="38"/>
      <c r="D63" s="38"/>
      <c r="E63" s="38"/>
      <c r="F63" s="38"/>
      <c r="G63" s="38"/>
      <c r="H63" s="38"/>
      <c r="I63" s="38"/>
      <c r="J63" s="38"/>
      <c r="K63" s="38"/>
      <c r="L63" s="38"/>
      <c r="M63" s="38"/>
      <c r="N63" s="38"/>
      <c r="O63" s="38"/>
      <c r="P63" s="38"/>
      <c r="Q63" s="38"/>
    </row>
    <row r="64" spans="1:17">
      <c r="A64" s="38"/>
      <c r="B64" s="38"/>
      <c r="C64" s="38"/>
      <c r="D64" s="38"/>
      <c r="E64" s="38"/>
      <c r="F64" s="38"/>
      <c r="G64" s="38"/>
      <c r="H64" s="38"/>
      <c r="I64" s="38"/>
      <c r="J64" s="38"/>
      <c r="K64" s="38"/>
      <c r="L64" s="38"/>
      <c r="M64" s="38"/>
      <c r="N64" s="38"/>
      <c r="O64" s="38"/>
      <c r="P64" s="38"/>
      <c r="Q64" s="38"/>
    </row>
    <row r="65" spans="1:17">
      <c r="A65" s="38"/>
      <c r="B65" s="38"/>
      <c r="C65" s="38"/>
      <c r="D65" s="38"/>
      <c r="E65" s="38"/>
      <c r="F65" s="38"/>
      <c r="G65" s="38"/>
      <c r="H65" s="38"/>
      <c r="I65" s="38"/>
      <c r="J65" s="38"/>
      <c r="K65" s="38"/>
      <c r="L65" s="38"/>
      <c r="M65" s="38"/>
      <c r="N65" s="38"/>
      <c r="O65" s="38"/>
      <c r="P65" s="38"/>
      <c r="Q65" s="38"/>
    </row>
    <row r="66" spans="1:17">
      <c r="A66" s="38"/>
      <c r="B66" s="38"/>
      <c r="C66" s="38"/>
      <c r="D66" s="38"/>
      <c r="E66" s="38"/>
      <c r="F66" s="38"/>
      <c r="G66" s="38"/>
      <c r="H66" s="38"/>
      <c r="I66" s="38"/>
      <c r="J66" s="38"/>
      <c r="K66" s="38"/>
      <c r="L66" s="38"/>
      <c r="M66" s="38"/>
      <c r="N66" s="38"/>
      <c r="O66" s="38"/>
      <c r="P66" s="38"/>
      <c r="Q66" s="38"/>
    </row>
  </sheetData>
  <mergeCells count="9">
    <mergeCell ref="B29:F29"/>
    <mergeCell ref="B49:E49"/>
    <mergeCell ref="A1:Q2"/>
    <mergeCell ref="B5:H5"/>
    <mergeCell ref="K5:P5"/>
    <mergeCell ref="E21:F21"/>
    <mergeCell ref="E22:F22"/>
    <mergeCell ref="J21:L21"/>
    <mergeCell ref="N21:P21"/>
  </mergeCells>
  <conditionalFormatting pivot="1" sqref="C31:F3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C31:C35">
    <cfRule type="colorScale" priority="6">
      <colorScale>
        <cfvo type="min"/>
        <cfvo type="max"/>
        <color rgb="FFFCFCFF"/>
        <color rgb="FF63BE7B"/>
      </colorScale>
    </cfRule>
  </conditionalFormatting>
  <conditionalFormatting pivot="1" sqref="D31:D35">
    <cfRule type="colorScale" priority="5">
      <colorScale>
        <cfvo type="min"/>
        <cfvo type="max"/>
        <color rgb="FFFCFCFF"/>
        <color rgb="FFF8696B"/>
      </colorScale>
    </cfRule>
  </conditionalFormatting>
  <conditionalFormatting pivot="1" sqref="E31:E35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C31:C35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D31:D35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F31:F35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511811024" right="0.511811024" top="0.78740157499999996" bottom="0.78740157499999996" header="0.31496062000000002" footer="0.31496062000000002"/>
  <pageSetup paperSize="9" orientation="portrait" horizontalDpi="300" verticalDpi="300" r:id="rId3"/>
  <drawing r:id="rId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7</vt:i4>
      </vt:variant>
    </vt:vector>
  </HeadingPairs>
  <TitlesOfParts>
    <vt:vector size="7" baseType="lpstr">
      <vt:lpstr>Tabelas auxiliares</vt:lpstr>
      <vt:lpstr>De-Para</vt:lpstr>
      <vt:lpstr>Base</vt:lpstr>
      <vt:lpstr>Base tratada</vt:lpstr>
      <vt:lpstr>Panorama geral</vt:lpstr>
      <vt:lpstr>Educação infantil</vt:lpstr>
      <vt:lpstr>Renda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Fernando Itano</dc:creator>
  <cp:lastModifiedBy>Lilian Carvalho</cp:lastModifiedBy>
  <dcterms:created xsi:type="dcterms:W3CDTF">2019-06-23T14:12:34Z</dcterms:created>
  <dcterms:modified xsi:type="dcterms:W3CDTF">2023-06-06T19:19:25Z</dcterms:modified>
</cp:coreProperties>
</file>